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1.xml" ContentType="application/vnd.openxmlformats-officedocument.spreadsheetml.comments+xml"/>
  <Override PartName="/xl/worksheets/sheet14.xml" ContentType="application/vnd.openxmlformats-officedocument.spreadsheetml.worksheet+xml"/>
  <Override PartName="/xl/comments/comment2.xml" ContentType="application/vnd.openxmlformats-officedocument.spreadsheetml.comments+xml"/>
  <Override PartName="/xl/worksheets/sheet15.xml" ContentType="application/vnd.openxmlformats-officedocument.spreadsheetml.worksheet+xml"/>
  <Override PartName="/xl/comments/comment3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801" firstSheet="0" activeTab="3" autoFilterDateGrouping="1"/>
  </bookViews>
  <sheets>
    <sheet xmlns:r="http://schemas.openxmlformats.org/officeDocument/2006/relationships" name="Company information" sheetId="1" state="visible" r:id="rId1"/>
    <sheet xmlns:r="http://schemas.openxmlformats.org/officeDocument/2006/relationships" name="Annex I-IM State Charge" sheetId="2" state="visible" r:id="rId2"/>
    <sheet xmlns:r="http://schemas.openxmlformats.org/officeDocument/2006/relationships" name="Annex II-IM Non-State Charge" sheetId="3" state="visible" r:id="rId3"/>
    <sheet xmlns:r="http://schemas.openxmlformats.org/officeDocument/2006/relationships" name="AnnexIII-Local Pur" sheetId="4" state="visible" r:id="rId4"/>
    <sheet xmlns:r="http://schemas.openxmlformats.org/officeDocument/2006/relationships" name="AnnexIII-Local Pur (2)" sheetId="5" state="visible" r:id="rId5"/>
    <sheet xmlns:r="http://schemas.openxmlformats.org/officeDocument/2006/relationships" name="Annex IV-EX" sheetId="6" state="visible" r:id="rId6"/>
    <sheet xmlns:r="http://schemas.openxmlformats.org/officeDocument/2006/relationships" name="Annex V-Local Sale" sheetId="7" state="visible" r:id="rId7"/>
    <sheet xmlns:r="http://schemas.openxmlformats.org/officeDocument/2006/relationships" name="Taxpaid" sheetId="8" state="visible" r:id="rId8"/>
    <sheet xmlns:r="http://schemas.openxmlformats.org/officeDocument/2006/relationships" name="Damco" sheetId="9" state="hidden" r:id="rId9"/>
    <sheet xmlns:r="http://schemas.openxmlformats.org/officeDocument/2006/relationships" name="Chea Fat" sheetId="10" state="hidden" r:id="rId10"/>
    <sheet xmlns:r="http://schemas.openxmlformats.org/officeDocument/2006/relationships" name="S G L CAMBODIA" sheetId="11" state="hidden" r:id="rId11"/>
    <sheet xmlns:r="http://schemas.openxmlformats.org/officeDocument/2006/relationships" name="Sheet3" sheetId="12" state="hidden" r:id="rId12"/>
    <sheet xmlns:r="http://schemas.openxmlformats.org/officeDocument/2006/relationships" name="Sale - June" sheetId="13" state="hidden" r:id="rId13"/>
    <sheet xmlns:r="http://schemas.openxmlformats.org/officeDocument/2006/relationships" name="Sale - Jul" sheetId="14" state="hidden" r:id="rId14"/>
    <sheet xmlns:r="http://schemas.openxmlformats.org/officeDocument/2006/relationships" name="Sale - Aug" sheetId="15" state="hidden" r:id="rId15"/>
  </sheets>
  <externalReferences>
    <externalReference xmlns:r="http://schemas.openxmlformats.org/officeDocument/2006/relationships" r:id="rId16"/>
    <externalReference xmlns:r="http://schemas.openxmlformats.org/officeDocument/2006/relationships" r:id="rId17"/>
    <externalReference xmlns:r="http://schemas.openxmlformats.org/officeDocument/2006/relationships" r:id="rId18"/>
    <externalReference xmlns:r="http://schemas.openxmlformats.org/officeDocument/2006/relationships" r:id="rId19"/>
    <externalReference xmlns:r="http://schemas.openxmlformats.org/officeDocument/2006/relationships" r:id="rId20"/>
    <externalReference xmlns:r="http://schemas.openxmlformats.org/officeDocument/2006/relationships" r:id="rId21"/>
    <externalReference xmlns:r="http://schemas.openxmlformats.org/officeDocument/2006/relationships" r:id="rId22"/>
  </externalReferences>
  <definedNames>
    <definedName name="\A">#REF!</definedName>
    <definedName name="\D">#REF!</definedName>
    <definedName name="\E">#REF!</definedName>
    <definedName name="\G">'[1]Company Related Premises'!#REF!</definedName>
    <definedName name="\H">'[1]Company Related Premises'!#REF!</definedName>
    <definedName name="\L">'[1]Company Related Premises'!#REF!</definedName>
    <definedName name="\M">'[1]Company Related Premises'!#REF!</definedName>
    <definedName name="\N">#REF!</definedName>
    <definedName name="\O">#REF!</definedName>
    <definedName name="\P">#REF!</definedName>
    <definedName name="\Q">#REF!</definedName>
    <definedName name="\R">#REF!</definedName>
    <definedName name="\S">#REF!</definedName>
    <definedName name="\T">#REF!</definedName>
    <definedName name="\U">#REF!</definedName>
    <definedName name="\V">#REF!</definedName>
    <definedName name="\W">#REF!</definedName>
    <definedName name="\X">#REF!</definedName>
    <definedName name="\xy">#REF!</definedName>
    <definedName name="\Y">#REF!</definedName>
    <definedName name="\Z">#REF!</definedName>
    <definedName name="__PR1">[2]Sheet!#REF!</definedName>
    <definedName name="__SR1">#REF!</definedName>
    <definedName name="__SR2">#REF!</definedName>
    <definedName name="__wb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_Order1" hidden="1">255</definedName>
    <definedName name="_Order2" hidden="1">255</definedName>
    <definedName name="_PR1">[2]Sheet!#REF!</definedName>
    <definedName name="_SR1">#REF!</definedName>
    <definedName name="_SR2">#REF!</definedName>
    <definedName name="_wb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a">#REF!</definedName>
    <definedName name="aaa">#REF!</definedName>
    <definedName name="a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bcd">#REF!</definedName>
    <definedName name="All">#REF!</definedName>
    <definedName name="ANLAGE_III">[3]Anlagevermögen!$A$1:$Z$29</definedName>
    <definedName name="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Chhourn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CMDR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data84">'[4]Purchase Order'!$E$40</definedName>
    <definedName name="dflt3">'[4]Customize Your Purchase Order'!$F$24</definedName>
    <definedName name="dflt4">'[4]Customize Your Purchase Order'!$E$25</definedName>
    <definedName name="DRPAUSE">#REF!</definedName>
    <definedName name="DSCTEMP">[5]DSCTEMP!$A$1:$B$65536</definedName>
    <definedName name="FTBSch">[2]Sheet!#REF!</definedName>
    <definedName name="hh">[2]Sheet!#REF!</definedName>
    <definedName name="is">'[6]Company Related Premises'!#REF!</definedName>
    <definedName name="jngiüorajg">#REF!</definedName>
    <definedName name="k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kaksjak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ll">#REF!</definedName>
    <definedName name="new">#REF!</definedName>
    <definedName name="PeriodsInYear">#REF!</definedName>
    <definedName name="PrintArea">#REF!</definedName>
    <definedName name="qqqqqqqqqqqqqqqqqqqqq">#REF!</definedName>
    <definedName name="RANDO">#REF!</definedName>
    <definedName name="RANDU">#REF!</definedName>
    <definedName name="re">[7]Sheet!#REF!</definedName>
    <definedName name="Report">#REF!</definedName>
    <definedName name="RM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ale">#REF!</definedName>
    <definedName name="SalSch">#REF!</definedName>
    <definedName name="Seite1">#REF!</definedName>
    <definedName name="Seite2">#REF!</definedName>
    <definedName name="Seite3">#REF!</definedName>
    <definedName name="Spec">#REF!</definedName>
    <definedName name="SR">#REF!</definedName>
    <definedName name="SRC">#REF!</definedName>
    <definedName name="tes">[2]Sheet!#REF!</definedName>
    <definedName name="Test">[2]Sheet!#REF!</definedName>
    <definedName name="uebergabe1">#REF!</definedName>
    <definedName name="w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rn.Total.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w">[2]Sheet!#REF!</definedName>
    <definedName name="x">#REF!</definedName>
    <definedName name="xx">#REF!</definedName>
    <definedName name="xxx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x">'[1]Company Related Premises'!#REF!</definedName>
    <definedName name="yxc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y">[2]Sheet!#REF!</definedName>
    <definedName name="ថ">[2]Sheet!#REF!</definedName>
    <definedName name="_xlnm._FilterDatabase" localSheetId="1" hidden="1">'Annex I-IM State Charge'!$A$8:$I$8</definedName>
    <definedName name="_xlnm.Print_Area" localSheetId="1">'Annex I-IM State Charge'!$A$1:$H$14</definedName>
    <definedName name="_xlnm._FilterDatabase" localSheetId="2" hidden="1">'Annex II-IM Non-State Charge'!$A$9:$I$9</definedName>
    <definedName name="_xlnm.Print_Area" localSheetId="2">'Annex II-IM Non-State Charge'!$A$1:$I$10</definedName>
    <definedName name="_xlnm.Print_Area" localSheetId="4">'AnnexIII-Local Pur (2)'!$A$1:$L$8</definedName>
    <definedName name="_xlnm._FilterDatabase" localSheetId="5" hidden="1">'Annex IV-EX'!$A$8:$E$8</definedName>
    <definedName name="_xlnm.Print_Titles" localSheetId="5">'Annex IV-EX'!$7:$8</definedName>
    <definedName name="_xlnm.Print_Area" localSheetId="5">'Annex IV-EX'!$A$1:$E$22</definedName>
    <definedName name="_xlnm._FilterDatabase" localSheetId="6" hidden="1">'Annex V-Local Sale'!$A$8:$N$8</definedName>
    <definedName name="_xlnm.Print_Area" localSheetId="6">'Annex V-Local Sale'!$A$1:$H$8</definedName>
  </definedNames>
  <calcPr calcId="191029" fullCalcOnLoad="1"/>
</workbook>
</file>

<file path=xl/styles.xml><?xml version="1.0" encoding="utf-8"?>
<styleSheet xmlns="http://schemas.openxmlformats.org/spreadsheetml/2006/main">
  <numFmts count="17">
    <numFmt numFmtId="164" formatCode="_-&quot;$&quot;* #,##0.00_-;\-&quot;$&quot;* #,##0.00_-;_-&quot;$&quot;* &quot;-&quot;??_-;_-@_-"/>
    <numFmt numFmtId="165" formatCode="_(* #,##0_);_(* \(#,##0\);_(* &quot;-&quot;??_);_(@_)"/>
    <numFmt numFmtId="166" formatCode="_(&quot;$&quot;* #,##0.00_);_(&quot;$&quot;* \(#,##0.00\);_(&quot;$&quot;* &quot;-&quot;??_);_(@_)"/>
    <numFmt numFmtId="167" formatCode="_ * #,##0.00_ ;_ * \-#,##0.00_ ;_ * &quot;-&quot;??_ ;_ @_ "/>
    <numFmt numFmtId="168" formatCode="_-* #,##0[$៛-453]_-;\-* #,##0[$៛-453]_-;_-* &quot;-&quot;[$៛-453]_-;_-@_-"/>
    <numFmt numFmtId="169" formatCode="d\-mmm\-yyyy"/>
    <numFmt numFmtId="170" formatCode="[$-409]d\-mmm\-yy;@"/>
    <numFmt numFmtId="171" formatCode="000000"/>
    <numFmt numFmtId="172" formatCode="\I\ 00000"/>
    <numFmt numFmtId="173" formatCode="000000000"/>
    <numFmt numFmtId="174" formatCode="m/d/yy;@"/>
    <numFmt numFmtId="175" formatCode="\ &quot;Total Reil @&quot;\ #,###,#00"/>
    <numFmt numFmtId="176" formatCode="[$-12000425]0"/>
    <numFmt numFmtId="177" formatCode="#,### &quot;៛&quot;"/>
    <numFmt numFmtId="178" formatCode="yyyy-mm-dd h:mm:ss"/>
    <numFmt numFmtId="179" formatCode="DD-MM-YYYY"/>
    <numFmt numFmtId="180" formatCode="#,###"/>
  </numFmts>
  <fonts count="90">
    <font>
      <name val="Arial"/>
      <color rgb="FF000000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Limon S1"/>
      <sz val="22"/>
    </font>
    <font>
      <name val="Arial"/>
      <family val="2"/>
      <color indexed="12"/>
      <sz val="10"/>
      <u val="single"/>
    </font>
    <font>
      <name val="Arial"/>
      <family val="2"/>
      <sz val="8"/>
    </font>
    <font>
      <name val="Arial"/>
      <family val="2"/>
      <sz val="9"/>
    </font>
    <font>
      <name val="Limon S1"/>
      <sz val="20"/>
    </font>
    <font>
      <name val="Arial"/>
      <family val="2"/>
      <sz val="10"/>
    </font>
    <font>
      <name val="Arial"/>
      <family val="2"/>
      <b val="1"/>
      <sz val="10"/>
    </font>
    <font>
      <name val="Times New Roman"/>
      <family val="1"/>
      <sz val="8"/>
    </font>
    <font>
      <name val="Tahoma"/>
      <family val="2"/>
      <b val="1"/>
      <color indexed="81"/>
      <sz val="8"/>
    </font>
    <font>
      <name val="Limon S1"/>
      <sz val="10"/>
    </font>
    <font>
      <name val="Arial"/>
      <family val="2"/>
      <color indexed="8"/>
      <sz val="10"/>
    </font>
    <font>
      <name val="Khmer OS"/>
      <sz val="10"/>
    </font>
    <font>
      <name val="Khmer OS"/>
      <b val="1"/>
      <sz val="10"/>
    </font>
    <font>
      <name val="Khmer OS"/>
      <sz val="9"/>
    </font>
    <font>
      <name val="Arial"/>
      <family val="2"/>
      <b val="1"/>
      <i val="1"/>
      <sz val="8"/>
    </font>
    <font>
      <name val="Khmer MEF2"/>
      <sz val="14"/>
    </font>
    <font>
      <name val="Khmer MEF2"/>
      <sz val="10"/>
    </font>
    <font>
      <name val="Khmer MEF1"/>
      <b val="1"/>
      <sz val="10"/>
    </font>
    <font>
      <name val="Khmer MEF1"/>
      <sz val="10"/>
    </font>
    <font>
      <name val="Khmer OS"/>
      <sz val="8.5"/>
    </font>
    <font>
      <name val="Arial"/>
      <family val="2"/>
      <b val="1"/>
      <sz val="9"/>
    </font>
    <font>
      <name val="Arial"/>
      <family val="2"/>
      <b val="1"/>
      <i val="1"/>
      <sz val="11"/>
    </font>
    <font>
      <name val="Khmer MEF1"/>
      <sz val="9"/>
    </font>
    <font>
      <name val="Times New Roman"/>
      <family val="1"/>
      <sz val="7"/>
    </font>
    <font>
      <name val="Calibri"/>
      <family val="2"/>
      <sz val="10"/>
      <scheme val="minor"/>
    </font>
    <font>
      <name val="Limon S1"/>
      <b val="1"/>
      <sz val="9"/>
    </font>
    <font>
      <name val="Limon R1"/>
      <sz val="22"/>
    </font>
    <font>
      <name val="Limon R1"/>
      <sz val="12"/>
    </font>
    <font>
      <name val="Limon S1"/>
      <b val="1"/>
      <sz val="8"/>
    </font>
    <font>
      <name val="Times New Roman"/>
      <family val="1"/>
      <b val="1"/>
      <sz val="8"/>
    </font>
    <font>
      <name val="Cambria"/>
      <family val="1"/>
      <b val="1"/>
      <sz val="9"/>
      <scheme val="major"/>
    </font>
    <font>
      <name val="Limon S1"/>
      <sz val="14"/>
    </font>
    <font>
      <name val="Limon S1"/>
      <sz val="8"/>
    </font>
    <font>
      <name val="Limon S1"/>
      <sz val="9"/>
    </font>
    <font>
      <name val="Limon S1"/>
      <b val="1"/>
      <sz val="7"/>
    </font>
    <font>
      <name val="新細明體"/>
      <charset val="136"/>
      <family val="1"/>
      <sz val="7"/>
    </font>
    <font>
      <name val="Limon S1"/>
      <sz val="7"/>
    </font>
    <font>
      <name val="Limon S1"/>
      <sz val="13"/>
    </font>
    <font>
      <name val="Times New Roman"/>
      <family val="1"/>
      <b val="1"/>
      <sz val="7"/>
    </font>
    <font>
      <name val="Times New Roman"/>
      <charset val="134"/>
      <family val="1"/>
      <sz val="7"/>
    </font>
    <font>
      <name val="Arial"/>
      <family val="2"/>
      <sz val="7"/>
    </font>
    <font>
      <name val="Arial Narrow"/>
      <family val="2"/>
      <sz val="7"/>
    </font>
    <font>
      <name val="Times New Roman"/>
      <charset val="134"/>
      <family val="1"/>
      <b val="1"/>
      <sz val="7"/>
    </font>
    <font>
      <name val="Times New Roman"/>
      <charset val="134"/>
      <family val="1"/>
      <sz val="8"/>
    </font>
    <font>
      <name val="Times New Roman"/>
      <charset val="134"/>
      <family val="1"/>
      <sz val="11"/>
    </font>
    <font>
      <name val="Arial"/>
      <family val="2"/>
      <b val="1"/>
      <sz val="7"/>
    </font>
    <font>
      <name val="Times New Roman"/>
      <charset val="134"/>
      <family val="1"/>
      <sz val="12"/>
    </font>
    <font>
      <name val="Arial"/>
      <family val="2"/>
      <b val="1"/>
      <sz val="8"/>
    </font>
    <font>
      <name val="Arial"/>
      <charset val="134"/>
      <family val="2"/>
      <b val="1"/>
      <sz val="8"/>
    </font>
    <font>
      <name val="Arial"/>
      <charset val="134"/>
      <family val="2"/>
      <b val="1"/>
      <sz val="10"/>
    </font>
    <font>
      <name val="宋体"/>
      <charset val="134"/>
      <sz val="12"/>
    </font>
    <font>
      <name val="新細明體"/>
      <charset val="134"/>
      <b val="1"/>
      <sz val="12"/>
    </font>
    <font>
      <name val="Arial"/>
      <charset val="134"/>
      <family val="2"/>
      <b val="1"/>
      <sz val="14"/>
    </font>
    <font>
      <name val="Arial"/>
      <charset val="134"/>
      <family val="2"/>
      <sz val="10"/>
    </font>
    <font>
      <name val="Arial"/>
      <charset val="134"/>
      <family val="2"/>
      <sz val="9"/>
    </font>
    <font>
      <name val="Calibri"/>
      <charset val="134"/>
      <family val="2"/>
      <color indexed="8"/>
      <sz val="11"/>
    </font>
    <font>
      <name val="Times New Roman"/>
      <charset val="134"/>
      <family val="1"/>
      <sz val="10"/>
    </font>
    <font>
      <name val="Times New Roman"/>
      <family val="1"/>
      <sz val="12"/>
    </font>
    <font>
      <name val="Calibri"/>
      <family val="2"/>
      <color indexed="8"/>
      <sz val="11"/>
    </font>
    <font>
      <name val="Khmer OS Siemreap"/>
      <sz val="11"/>
    </font>
    <font>
      <name val="Khmer OS Siemreap"/>
      <b val="1"/>
      <sz val="11"/>
    </font>
    <font>
      <name val="Khmer OS Siemreap"/>
      <sz val="10"/>
    </font>
    <font>
      <name val="Khmer OS Siemreap"/>
      <b val="1"/>
      <sz val="12"/>
    </font>
    <font>
      <name val="Khmer OS Siemreap"/>
      <sz val="22"/>
    </font>
    <font>
      <name val="Khmer OS Siemreap"/>
      <b val="1"/>
      <sz val="10"/>
    </font>
    <font>
      <name val="Khmer OS Siemreap"/>
      <sz val="12"/>
    </font>
    <font>
      <name val="Arial"/>
      <sz val="8"/>
    </font>
    <font>
      <name val="Calibri"/>
      <charset val="134"/>
      <family val="2"/>
      <sz val="14"/>
    </font>
    <font>
      <name val="Calibri"/>
      <family val="2"/>
      <sz val="8"/>
    </font>
    <font>
      <name val="Calibri"/>
      <family val="2"/>
      <sz val="9"/>
      <scheme val="minor"/>
    </font>
    <font>
      <name val="Calibri"/>
      <family val="2"/>
      <sz val="11"/>
      <scheme val="minor"/>
    </font>
    <font>
      <name val="Arial"/>
      <family val="2"/>
      <sz val="11"/>
    </font>
    <font>
      <name val="Arial"/>
      <color rgb="FF000000"/>
      <sz val="10"/>
    </font>
    <font>
      <name val="Arial"/>
      <family val="2"/>
      <color theme="1"/>
      <sz val="10"/>
    </font>
    <font>
      <name val="Calibri"/>
      <family val="2"/>
      <b val="1"/>
      <color rgb="FF44546A"/>
      <sz val="15"/>
      <scheme val="minor"/>
    </font>
    <font>
      <name val="Calibri"/>
      <family val="2"/>
      <b val="1"/>
      <color rgb="FF44546A"/>
      <sz val="13"/>
      <scheme val="minor"/>
    </font>
    <font>
      <name val="Calibri"/>
      <family val="2"/>
      <b val="1"/>
      <color rgb="FF44546A"/>
      <sz val="11"/>
      <scheme val="minor"/>
    </font>
    <font>
      <name val="Cambria"/>
      <family val="2"/>
      <color rgb="FF44546A"/>
      <sz val="18"/>
      <scheme val="major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7F7F7F"/>
      <sz val="11"/>
      <scheme val="minor"/>
    </font>
    <font>
      <name val="Khmer OS Siemreap"/>
      <b val="1"/>
      <color theme="1"/>
      <sz val="12"/>
    </font>
    <font>
      <name val="Khmer OS Siemreap"/>
      <color theme="1"/>
      <sz val="12"/>
    </font>
    <font>
      <name val="Khmer OS Siemreap"/>
      <b val="1"/>
      <color theme="1"/>
      <sz val="11"/>
    </font>
    <font>
      <name val="Arial"/>
      <family val="2"/>
      <color theme="1"/>
      <sz val="11"/>
    </font>
  </fonts>
  <fills count="12">
    <fill>
      <patternFill/>
    </fill>
    <fill>
      <patternFill patternType="gray125"/>
    </fill>
    <fill>
      <patternFill patternType="solid">
        <fgColor rgb="FFD5E4F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CC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00D9D9D9"/>
        <bgColor rgb="00D9D9D9"/>
      </patternFill>
    </fill>
    <fill>
      <patternFill patternType="solid">
        <fgColor rgb="00F2F2F2"/>
        <bgColor rgb="00F2F2F2"/>
      </patternFill>
    </fill>
    <fill>
      <patternFill patternType="solid">
        <fgColor rgb="00FFFF00"/>
        <bgColor rgb="00FFFF00"/>
      </patternFill>
    </fill>
  </fills>
  <borders count="6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rgb="FFB4B4B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B4B4B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hair">
        <color rgb="FF00000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454545"/>
      </left>
      <right style="thin">
        <color rgb="FF454545"/>
      </right>
      <top style="thin">
        <color rgb="FF454545"/>
      </top>
      <bottom style="thin">
        <color rgb="FF454545"/>
      </bottom>
      <diagonal/>
    </border>
    <border>
      <left style="thin">
        <color rgb="FF454545"/>
      </left>
      <right style="thin">
        <color rgb="FF454545"/>
      </right>
      <top/>
      <bottom style="thin">
        <color rgb="FF454545"/>
      </bottom>
      <diagonal/>
    </border>
    <border>
      <left style="thin">
        <color rgb="FF454545"/>
      </left>
      <right style="thin">
        <color rgb="FF454545"/>
      </right>
      <top/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54">
    <xf numFmtId="0" fontId="78" fillId="0" borderId="0" applyAlignment="1">
      <alignment vertical="top"/>
    </xf>
    <xf numFmtId="43" fontId="11" fillId="0" borderId="0"/>
    <xf numFmtId="43" fontId="11" fillId="0" borderId="0"/>
    <xf numFmtId="44" fontId="11" fillId="0" borderId="0"/>
    <xf numFmtId="0" fontId="11" fillId="0" borderId="0" applyAlignment="1">
      <alignment vertical="top"/>
    </xf>
    <xf numFmtId="0" fontId="11" fillId="0" borderId="0"/>
    <xf numFmtId="0" fontId="11" fillId="0" borderId="0"/>
    <xf numFmtId="0" fontId="16" fillId="0" borderId="0" applyAlignment="1">
      <alignment vertical="top"/>
    </xf>
    <xf numFmtId="0" fontId="4" fillId="0" borderId="0"/>
    <xf numFmtId="43" fontId="4" fillId="0" borderId="0"/>
    <xf numFmtId="44" fontId="4" fillId="0" borderId="0"/>
    <xf numFmtId="0" fontId="11" fillId="0" borderId="0"/>
    <xf numFmtId="173" fontId="56" fillId="0" borderId="0" applyAlignment="1">
      <alignment vertical="center"/>
    </xf>
    <xf numFmtId="0" fontId="61" fillId="0" borderId="0" applyAlignment="1">
      <alignment vertical="center"/>
    </xf>
    <xf numFmtId="176" fontId="56" fillId="0" borderId="0" applyAlignment="1">
      <alignment vertical="center"/>
    </xf>
    <xf numFmtId="176" fontId="56" fillId="0" borderId="0" applyAlignment="1">
      <alignment vertical="center"/>
    </xf>
    <xf numFmtId="173" fontId="56" fillId="0" borderId="0" applyAlignment="1">
      <alignment vertical="center"/>
    </xf>
    <xf numFmtId="173" fontId="56" fillId="0" borderId="0" applyAlignment="1">
      <alignment vertical="center"/>
    </xf>
    <xf numFmtId="0" fontId="11" fillId="0" borderId="0"/>
    <xf numFmtId="43" fontId="11" fillId="0" borderId="0"/>
    <xf numFmtId="0" fontId="11" fillId="0" borderId="0"/>
    <xf numFmtId="43" fontId="63" fillId="0" borderId="0"/>
    <xf numFmtId="43" fontId="64" fillId="0" borderId="0"/>
    <xf numFmtId="0" fontId="11" fillId="0" borderId="0"/>
    <xf numFmtId="0" fontId="63" fillId="0" borderId="0"/>
    <xf numFmtId="0" fontId="11" fillId="0" borderId="0"/>
    <xf numFmtId="0" fontId="4" fillId="0" borderId="0"/>
    <xf numFmtId="43" fontId="4" fillId="0" borderId="0"/>
    <xf numFmtId="9" fontId="4" fillId="0" borderId="0"/>
    <xf numFmtId="0" fontId="63" fillId="0" borderId="0"/>
    <xf numFmtId="0" fontId="4" fillId="0" borderId="0"/>
    <xf numFmtId="0" fontId="4" fillId="0" borderId="0"/>
    <xf numFmtId="43" fontId="11" fillId="0" borderId="0"/>
    <xf numFmtId="0" fontId="11" fillId="0" borderId="0" applyAlignment="1">
      <alignment vertical="top"/>
    </xf>
    <xf numFmtId="0" fontId="11" fillId="0" borderId="0"/>
    <xf numFmtId="0" fontId="11" fillId="0" borderId="0"/>
    <xf numFmtId="0" fontId="4" fillId="0" borderId="0"/>
    <xf numFmtId="43" fontId="4" fillId="0" borderId="0"/>
    <xf numFmtId="44" fontId="4" fillId="0" borderId="0"/>
    <xf numFmtId="0" fontId="4" fillId="0" borderId="0"/>
    <xf numFmtId="43" fontId="4" fillId="0" borderId="0"/>
    <xf numFmtId="9" fontId="4" fillId="0" borderId="0"/>
    <xf numFmtId="0" fontId="4" fillId="0" borderId="0"/>
    <xf numFmtId="9" fontId="4" fillId="0" borderId="0"/>
    <xf numFmtId="0" fontId="11" fillId="0" borderId="0" applyAlignment="1">
      <alignment vertical="top"/>
    </xf>
    <xf numFmtId="0" fontId="4" fillId="0" borderId="0"/>
    <xf numFmtId="0" fontId="83" fillId="0" borderId="0"/>
    <xf numFmtId="0" fontId="80" fillId="0" borderId="52"/>
    <xf numFmtId="0" fontId="81" fillId="0" borderId="53"/>
    <xf numFmtId="0" fontId="82" fillId="0" borderId="54"/>
    <xf numFmtId="0" fontId="82" fillId="0" borderId="0"/>
    <xf numFmtId="0" fontId="78" fillId="7" borderId="56"/>
    <xf numFmtId="0" fontId="85" fillId="0" borderId="56"/>
    <xf numFmtId="0" fontId="84" fillId="0" borderId="55"/>
  </cellStyleXfs>
  <cellXfs count="613">
    <xf numFmtId="0" fontId="0" fillId="0" borderId="0" pivotButton="0" quotePrefix="0" xfId="0"/>
    <xf numFmtId="164" fontId="19" fillId="0" borderId="4" applyAlignment="1" pivotButton="0" quotePrefix="0" xfId="3">
      <alignment horizontal="right" vertical="top"/>
    </xf>
    <xf numFmtId="165" fontId="17" fillId="0" borderId="10" applyAlignment="1" pivotButton="0" quotePrefix="0" xfId="1">
      <alignment horizontal="center" vertical="center" shrinkToFit="1"/>
    </xf>
    <xf numFmtId="43" fontId="42" fillId="0" borderId="4" pivotButton="0" quotePrefix="0" xfId="9"/>
    <xf numFmtId="165" fontId="29" fillId="0" borderId="14" pivotButton="0" quotePrefix="0" xfId="9"/>
    <xf numFmtId="165" fontId="29" fillId="0" borderId="4" applyAlignment="1" pivotButton="0" quotePrefix="0" xfId="9">
      <alignment horizontal="center" vertical="center"/>
    </xf>
    <xf numFmtId="165" fontId="29" fillId="0" borderId="27" applyAlignment="1" pivotButton="0" quotePrefix="0" xfId="9">
      <alignment horizontal="center" vertical="center"/>
    </xf>
    <xf numFmtId="43" fontId="29" fillId="0" borderId="14" pivotButton="0" quotePrefix="0" xfId="9"/>
    <xf numFmtId="165" fontId="44" fillId="0" borderId="4" applyAlignment="1" pivotButton="0" quotePrefix="0" xfId="9">
      <alignment horizontal="center" vertical="center"/>
    </xf>
    <xf numFmtId="43" fontId="45" fillId="0" borderId="4" applyAlignment="1" pivotButton="0" quotePrefix="0" xfId="9">
      <alignment horizontal="center" vertical="center"/>
    </xf>
    <xf numFmtId="165" fontId="48" fillId="0" borderId="27" applyAlignment="1" pivotButton="0" quotePrefix="0" xfId="9">
      <alignment horizontal="center" vertical="center"/>
    </xf>
    <xf numFmtId="165" fontId="48" fillId="0" borderId="30" applyAlignment="1" pivotButton="0" quotePrefix="0" xfId="9">
      <alignment vertical="center"/>
    </xf>
    <xf numFmtId="165" fontId="48" fillId="0" borderId="31" applyAlignment="1" pivotButton="0" quotePrefix="0" xfId="9">
      <alignment vertical="center"/>
    </xf>
    <xf numFmtId="43" fontId="44" fillId="0" borderId="32" applyAlignment="1" pivotButton="0" quotePrefix="0" xfId="9">
      <alignment horizontal="center" vertical="center"/>
    </xf>
    <xf numFmtId="166" fontId="44" fillId="0" borderId="32" applyAlignment="1" pivotButton="0" quotePrefix="0" xfId="10">
      <alignment horizontal="center" vertical="center"/>
    </xf>
    <xf numFmtId="166" fontId="45" fillId="0" borderId="32" applyAlignment="1" pivotButton="0" quotePrefix="0" xfId="10">
      <alignment horizontal="center" vertical="center"/>
    </xf>
    <xf numFmtId="166" fontId="44" fillId="0" borderId="33" applyAlignment="1" pivotButton="0" quotePrefix="0" xfId="10">
      <alignment horizontal="center" vertical="center"/>
    </xf>
    <xf numFmtId="165" fontId="45" fillId="0" borderId="0" applyAlignment="1" pivotButton="0" quotePrefix="0" xfId="9">
      <alignment horizontal="center"/>
    </xf>
    <xf numFmtId="43" fontId="45" fillId="0" borderId="0" applyAlignment="1" pivotButton="0" quotePrefix="0" xfId="9">
      <alignment horizontal="center"/>
    </xf>
    <xf numFmtId="165" fontId="45" fillId="0" borderId="0" pivotButton="0" quotePrefix="0" xfId="9"/>
    <xf numFmtId="165" fontId="52" fillId="0" borderId="0" pivotButton="0" quotePrefix="0" xfId="9"/>
    <xf numFmtId="165" fontId="35" fillId="0" borderId="0" applyAlignment="1" pivotButton="0" quotePrefix="0" xfId="9">
      <alignment vertical="center"/>
    </xf>
    <xf numFmtId="167" fontId="57" fillId="0" borderId="0" applyAlignment="1" pivotButton="0" quotePrefix="0" xfId="12">
      <alignment vertical="center"/>
    </xf>
    <xf numFmtId="43" fontId="0" fillId="0" borderId="0" applyAlignment="1" pivotButton="0" quotePrefix="0" xfId="9">
      <alignment vertical="center"/>
    </xf>
    <xf numFmtId="165" fontId="0" fillId="0" borderId="0" pivotButton="0" quotePrefix="0" xfId="9"/>
    <xf numFmtId="43" fontId="52" fillId="0" borderId="0" pivotButton="0" quotePrefix="0" xfId="9"/>
    <xf numFmtId="165" fontId="52" fillId="0" borderId="0" pivotButton="0" quotePrefix="0" xfId="9"/>
    <xf numFmtId="43" fontId="49" fillId="0" borderId="0" applyAlignment="1" pivotButton="0" quotePrefix="0" xfId="9">
      <alignment horizontal="right"/>
    </xf>
    <xf numFmtId="165" fontId="49" fillId="0" borderId="0" pivotButton="0" quotePrefix="0" xfId="9"/>
    <xf numFmtId="43" fontId="49" fillId="0" borderId="0" pivotButton="0" quotePrefix="0" xfId="9"/>
    <xf numFmtId="165" fontId="49" fillId="0" borderId="0" applyAlignment="1" pivotButton="0" quotePrefix="0" xfId="9">
      <alignment horizontal="right"/>
    </xf>
    <xf numFmtId="3" fontId="13" fillId="0" borderId="0" pivotButton="0" quotePrefix="0" xfId="9"/>
    <xf numFmtId="165" fontId="49" fillId="0" borderId="0" applyAlignment="1" pivotButton="0" quotePrefix="0" xfId="9">
      <alignment vertical="center"/>
    </xf>
    <xf numFmtId="165" fontId="49" fillId="0" borderId="0" applyAlignment="1" pivotButton="0" quotePrefix="0" xfId="9">
      <alignment horizontal="right"/>
    </xf>
    <xf numFmtId="165" fontId="49" fillId="0" borderId="0" pivotButton="0" quotePrefix="0" xfId="9"/>
    <xf numFmtId="165" fontId="42" fillId="0" borderId="4" pivotButton="0" quotePrefix="0" xfId="9"/>
    <xf numFmtId="165" fontId="42" fillId="0" borderId="3" pivotButton="0" quotePrefix="0" xfId="9"/>
    <xf numFmtId="165" fontId="48" fillId="0" borderId="4" applyAlignment="1" pivotButton="0" quotePrefix="0" xfId="9">
      <alignment horizontal="center" vertical="center"/>
    </xf>
    <xf numFmtId="165" fontId="48" fillId="0" borderId="32" applyAlignment="1" pivotButton="0" quotePrefix="0" xfId="9">
      <alignment horizontal="center" vertical="center"/>
    </xf>
    <xf numFmtId="167" fontId="57" fillId="0" borderId="0" applyAlignment="1" pivotButton="0" quotePrefix="0" xfId="16">
      <alignment vertical="center"/>
    </xf>
    <xf numFmtId="167" fontId="57" fillId="0" borderId="0" applyAlignment="1" pivotButton="0" quotePrefix="0" xfId="17">
      <alignment vertical="center"/>
    </xf>
    <xf numFmtId="165" fontId="49" fillId="0" borderId="0" pivotButton="0" quotePrefix="0" xfId="1"/>
    <xf numFmtId="165" fontId="49" fillId="0" borderId="0" applyAlignment="1" pivotButton="0" quotePrefix="0" xfId="1">
      <alignment vertical="center"/>
    </xf>
    <xf numFmtId="165" fontId="49" fillId="0" borderId="0" applyAlignment="1" pivotButton="0" quotePrefix="0" xfId="1">
      <alignment horizontal="right"/>
    </xf>
    <xf numFmtId="165" fontId="49" fillId="0" borderId="34" applyAlignment="1" pivotButton="0" quotePrefix="0" xfId="1">
      <alignment horizontal="right"/>
    </xf>
    <xf numFmtId="43" fontId="65" fillId="0" borderId="0" applyAlignment="1" pivotButton="0" quotePrefix="0" xfId="21">
      <alignment horizontal="left" vertical="center"/>
    </xf>
    <xf numFmtId="43" fontId="65" fillId="0" borderId="0" applyAlignment="1" pivotButton="0" quotePrefix="0" xfId="22">
      <alignment horizontal="left" vertical="center"/>
    </xf>
    <xf numFmtId="43" fontId="65" fillId="0" borderId="0" applyAlignment="1" pivotButton="0" quotePrefix="0" xfId="1">
      <alignment vertical="center"/>
    </xf>
    <xf numFmtId="168" fontId="65" fillId="0" borderId="0" applyAlignment="1" pivotButton="0" quotePrefix="0" xfId="1">
      <alignment horizontal="center" vertical="center"/>
    </xf>
    <xf numFmtId="43" fontId="65" fillId="0" borderId="0" applyAlignment="1" pivotButton="0" quotePrefix="0" xfId="21">
      <alignment horizontal="left" vertical="center" wrapText="1"/>
    </xf>
    <xf numFmtId="165" fontId="65" fillId="0" borderId="0" applyAlignment="1" pivotButton="0" quotePrefix="0" xfId="1">
      <alignment vertical="center"/>
    </xf>
    <xf numFmtId="0" fontId="67" fillId="0" borderId="4" applyAlignment="1" pivotButton="0" quotePrefix="0" xfId="0">
      <alignment horizontal="center" vertical="center"/>
    </xf>
    <xf numFmtId="0" fontId="71" fillId="0" borderId="0" applyAlignment="1" pivotButton="0" quotePrefix="0" xfId="0">
      <alignment horizontal="right" vertical="top"/>
    </xf>
    <xf numFmtId="165" fontId="65" fillId="0" borderId="0" applyAlignment="1" pivotButton="0" quotePrefix="0" xfId="27">
      <alignment vertical="center"/>
    </xf>
    <xf numFmtId="0" fontId="71" fillId="0" borderId="0" applyAlignment="1" pivotButton="0" quotePrefix="0" xfId="0">
      <alignment horizontal="left" vertical="center"/>
    </xf>
    <xf numFmtId="0" fontId="71" fillId="0" borderId="0" applyAlignment="1" pivotButton="0" quotePrefix="0" xfId="0">
      <alignment vertical="center"/>
    </xf>
    <xf numFmtId="0" fontId="71" fillId="0" borderId="0" applyAlignment="1" pivotButton="0" quotePrefix="0" xfId="0">
      <alignment vertical="top"/>
    </xf>
    <xf numFmtId="165" fontId="71" fillId="0" borderId="0" applyAlignment="1" pivotButton="0" quotePrefix="0" xfId="1">
      <alignment vertical="top" wrapText="1"/>
    </xf>
    <xf numFmtId="165" fontId="71" fillId="0" borderId="0" applyAlignment="1" pivotButton="0" quotePrefix="0" xfId="1">
      <alignment horizontal="right" vertical="center"/>
    </xf>
    <xf numFmtId="0" fontId="0" fillId="0" borderId="0" pivotButton="0" quotePrefix="0" xfId="0"/>
    <xf numFmtId="0" fontId="24" fillId="0" borderId="0" pivotButton="0" quotePrefix="0" xfId="0"/>
    <xf numFmtId="0" fontId="67" fillId="0" borderId="0" pivotButton="0" quotePrefix="0" xfId="0"/>
    <xf numFmtId="0" fontId="0" fillId="0" borderId="0" applyAlignment="1" pivotButton="0" quotePrefix="0" xfId="0">
      <alignment horizontal="left" vertical="center"/>
    </xf>
    <xf numFmtId="0" fontId="67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65" fillId="0" borderId="0" applyAlignment="1" pivotButton="0" quotePrefix="0" xfId="0">
      <alignment horizontal="right" vertical="center"/>
    </xf>
    <xf numFmtId="0" fontId="65" fillId="0" borderId="0" applyAlignment="1" pivotButton="0" quotePrefix="0" xfId="0">
      <alignment vertical="center"/>
    </xf>
    <xf numFmtId="0" fontId="65" fillId="0" borderId="0" applyAlignment="1" pivotButton="0" quotePrefix="0" xfId="26">
      <alignment vertical="center"/>
    </xf>
    <xf numFmtId="0" fontId="65" fillId="0" borderId="0" applyAlignment="1" pivotButton="0" quotePrefix="0" xfId="0">
      <alignment vertical="top"/>
    </xf>
    <xf numFmtId="0" fontId="65" fillId="0" borderId="0" applyAlignment="1" pivotButton="0" quotePrefix="0" xfId="0">
      <alignment horizontal="right" vertical="top"/>
    </xf>
    <xf numFmtId="0" fontId="65" fillId="0" borderId="0" pivotButton="0" quotePrefix="0" xfId="0"/>
    <xf numFmtId="165" fontId="65" fillId="0" borderId="0" applyAlignment="1" pivotButton="0" quotePrefix="0" xfId="1">
      <alignment horizontal="right" vertical="center" wrapText="1"/>
    </xf>
    <xf numFmtId="165" fontId="65" fillId="0" borderId="0" applyAlignment="1" pivotButton="0" quotePrefix="0" xfId="1">
      <alignment horizontal="right" vertical="center"/>
    </xf>
    <xf numFmtId="0" fontId="65" fillId="0" borderId="0" applyAlignment="1" pivotButton="0" quotePrefix="0" xfId="0">
      <alignment horizontal="left" vertical="center"/>
    </xf>
    <xf numFmtId="169" fontId="65" fillId="0" borderId="0" applyAlignment="1" pivotButton="0" quotePrefix="0" xfId="0">
      <alignment horizontal="left"/>
    </xf>
    <xf numFmtId="165" fontId="65" fillId="0" borderId="1" applyAlignment="1" pivotButton="0" quotePrefix="0" xfId="1">
      <alignment horizontal="right" vertical="center"/>
    </xf>
    <xf numFmtId="168" fontId="65" fillId="0" borderId="0" pivotButton="0" quotePrefix="0" xfId="1"/>
    <xf numFmtId="0" fontId="65" fillId="0" borderId="4" applyAlignment="1" pivotButton="0" quotePrefix="0" xfId="0">
      <alignment horizontal="center" vertical="center"/>
    </xf>
    <xf numFmtId="0" fontId="65" fillId="0" borderId="0" applyAlignment="1" pivotButton="0" quotePrefix="0" xfId="0">
      <alignment horizontal="center" vertical="center"/>
    </xf>
    <xf numFmtId="170" fontId="65" fillId="0" borderId="0" applyAlignment="1" pivotButton="0" quotePrefix="0" xfId="0">
      <alignment horizontal="center" vertical="center"/>
    </xf>
    <xf numFmtId="171" fontId="65" fillId="0" borderId="0" applyAlignment="1" pivotButton="0" quotePrefix="1" xfId="24">
      <alignment horizontal="right" vertical="center"/>
    </xf>
    <xf numFmtId="170" fontId="65" fillId="0" borderId="0" applyAlignment="1" pivotButton="0" quotePrefix="0" xfId="23">
      <alignment horizontal="center" vertical="center"/>
    </xf>
    <xf numFmtId="0" fontId="5" fillId="0" borderId="0" pivotButton="0" quotePrefix="0" xfId="0"/>
    <xf numFmtId="0" fontId="65" fillId="0" borderId="0" applyAlignment="1" pivotButton="0" quotePrefix="0" xfId="29">
      <alignment horizontal="left" vertical="center"/>
    </xf>
    <xf numFmtId="172" fontId="65" fillId="0" borderId="0" applyAlignment="1" pivotButton="0" quotePrefix="0" xfId="29">
      <alignment horizontal="center" vertical="center"/>
    </xf>
    <xf numFmtId="170" fontId="65" fillId="0" borderId="0" applyAlignment="1" pivotButton="0" quotePrefix="0" xfId="29">
      <alignment horizontal="center" vertical="center"/>
    </xf>
    <xf numFmtId="171" fontId="65" fillId="0" borderId="0" applyAlignment="1" pivotButton="0" quotePrefix="1" xfId="24">
      <alignment horizontal="center" vertical="center"/>
    </xf>
    <xf numFmtId="165" fontId="65" fillId="0" borderId="0" applyAlignment="1" pivotButton="0" quotePrefix="0" xfId="1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69" fillId="0" borderId="0" pivotButton="0" quotePrefix="0" xfId="0"/>
    <xf numFmtId="0" fontId="6" fillId="0" borderId="0" pivotButton="0" quotePrefix="0" xfId="0"/>
    <xf numFmtId="0" fontId="65" fillId="0" borderId="0" applyAlignment="1" pivotButton="0" quotePrefix="0" xfId="0">
      <alignment horizontal="left" vertical="center"/>
    </xf>
    <xf numFmtId="0" fontId="65" fillId="0" borderId="0" applyAlignment="1" pivotButton="0" quotePrefix="0" xfId="0">
      <alignment vertical="center"/>
    </xf>
    <xf numFmtId="0" fontId="67" fillId="0" borderId="0" pivotButton="0" quotePrefix="0" xfId="0"/>
    <xf numFmtId="0" fontId="65" fillId="0" borderId="0" applyAlignment="1" pivotButton="0" quotePrefix="0" xfId="0">
      <alignment vertical="top"/>
    </xf>
    <xf numFmtId="0" fontId="65" fillId="0" borderId="0" applyAlignment="1" pivotButton="0" quotePrefix="0" xfId="0">
      <alignment horizontal="right" vertical="top"/>
    </xf>
    <xf numFmtId="0" fontId="65" fillId="0" borderId="0" pivotButton="0" quotePrefix="0" xfId="0"/>
    <xf numFmtId="165" fontId="65" fillId="0" borderId="0" applyAlignment="1" pivotButton="0" quotePrefix="0" xfId="1">
      <alignment horizontal="right" vertical="center" wrapText="1"/>
    </xf>
    <xf numFmtId="0" fontId="65" fillId="0" borderId="0" applyAlignment="1" pivotButton="0" quotePrefix="0" xfId="26">
      <alignment vertical="center"/>
    </xf>
    <xf numFmtId="169" fontId="65" fillId="0" borderId="0" applyAlignment="1" pivotButton="0" quotePrefix="0" xfId="0">
      <alignment horizontal="left"/>
    </xf>
    <xf numFmtId="0" fontId="67" fillId="0" borderId="39" applyAlignment="1" pivotButton="0" quotePrefix="0" xfId="0">
      <alignment horizontal="center" vertical="center"/>
    </xf>
    <xf numFmtId="0" fontId="71" fillId="0" borderId="0" applyAlignment="1" pivotButton="0" quotePrefix="0" xfId="26">
      <alignment vertical="center"/>
    </xf>
    <xf numFmtId="165" fontId="71" fillId="0" borderId="0" applyAlignment="1" pivotButton="0" quotePrefix="0" xfId="1">
      <alignment vertical="center"/>
    </xf>
    <xf numFmtId="0" fontId="71" fillId="0" borderId="35" applyAlignment="1" pivotButton="0" quotePrefix="0" xfId="26">
      <alignment vertical="center"/>
    </xf>
    <xf numFmtId="0" fontId="71" fillId="0" borderId="0" applyAlignment="1" pivotButton="0" quotePrefix="0" xfId="26">
      <alignment vertical="center"/>
    </xf>
    <xf numFmtId="0" fontId="71" fillId="0" borderId="0" applyAlignment="1" pivotButton="0" quotePrefix="0" xfId="0">
      <alignment horizontal="right" vertical="center"/>
    </xf>
    <xf numFmtId="0" fontId="71" fillId="0" borderId="0" applyAlignment="1" pivotButton="0" quotePrefix="0" xfId="0">
      <alignment vertical="center"/>
    </xf>
    <xf numFmtId="0" fontId="71" fillId="0" borderId="0" applyAlignment="1" pivotButton="0" quotePrefix="0" xfId="0">
      <alignment vertical="top"/>
    </xf>
    <xf numFmtId="0" fontId="71" fillId="0" borderId="0" applyAlignment="1" pivotButton="0" quotePrefix="0" xfId="0">
      <alignment horizontal="right" vertical="top"/>
    </xf>
    <xf numFmtId="0" fontId="71" fillId="0" borderId="0" pivotButton="0" quotePrefix="0" xfId="0"/>
    <xf numFmtId="165" fontId="71" fillId="0" borderId="0" applyAlignment="1" pivotButton="0" quotePrefix="0" xfId="1">
      <alignment vertical="top" wrapText="1"/>
    </xf>
    <xf numFmtId="165" fontId="71" fillId="0" borderId="0" applyAlignment="1" pivotButton="0" quotePrefix="0" xfId="1">
      <alignment horizontal="right" vertical="center" wrapText="1"/>
    </xf>
    <xf numFmtId="165" fontId="71" fillId="0" borderId="0" applyAlignment="1" pivotButton="0" quotePrefix="0" xfId="1">
      <alignment horizontal="right" vertical="center"/>
    </xf>
    <xf numFmtId="0" fontId="71" fillId="0" borderId="0" applyAlignment="1" pivotButton="0" quotePrefix="0" xfId="0">
      <alignment horizontal="left" vertical="center"/>
    </xf>
    <xf numFmtId="169" fontId="71" fillId="0" borderId="0" applyAlignment="1" pivotButton="0" quotePrefix="0" xfId="0">
      <alignment horizontal="left"/>
    </xf>
    <xf numFmtId="165" fontId="71" fillId="0" borderId="1" applyAlignment="1" pivotButton="0" quotePrefix="0" xfId="1">
      <alignment horizontal="right" vertical="center"/>
    </xf>
    <xf numFmtId="165" fontId="65" fillId="0" borderId="0" applyAlignment="1" pivotButton="0" quotePrefix="0" xfId="1">
      <alignment vertical="center"/>
    </xf>
    <xf numFmtId="15" fontId="65" fillId="0" borderId="0" applyAlignment="1" pivotButton="0" quotePrefix="0" xfId="26">
      <alignment vertical="center"/>
    </xf>
    <xf numFmtId="0" fontId="71" fillId="0" borderId="0" pivotButton="0" quotePrefix="0" xfId="0"/>
    <xf numFmtId="169" fontId="71" fillId="0" borderId="0" applyAlignment="1" pivotButton="0" quotePrefix="0" xfId="0">
      <alignment horizontal="left"/>
    </xf>
    <xf numFmtId="165" fontId="66" fillId="0" borderId="4" applyAlignment="1" pivotButton="0" quotePrefix="0" xfId="27">
      <alignment horizontal="center" vertical="center"/>
    </xf>
    <xf numFmtId="165" fontId="65" fillId="0" borderId="0" applyAlignment="1" pivotButton="0" quotePrefix="0" xfId="1">
      <alignment horizontal="center" vertical="center" wrapText="1"/>
    </xf>
    <xf numFmtId="0" fontId="71" fillId="0" borderId="0" applyAlignment="1" pivotButton="0" quotePrefix="0" xfId="4">
      <alignment vertical="center"/>
    </xf>
    <xf numFmtId="165" fontId="71" fillId="0" borderId="0" applyAlignment="1" pivotButton="0" quotePrefix="0" xfId="1">
      <alignment horizontal="center" vertical="center" wrapText="1"/>
    </xf>
    <xf numFmtId="165" fontId="71" fillId="0" borderId="1" applyAlignment="1" pivotButton="0" quotePrefix="0" xfId="1">
      <alignment vertical="center"/>
    </xf>
    <xf numFmtId="168" fontId="71" fillId="0" borderId="0" pivotButton="0" quotePrefix="0" xfId="1"/>
    <xf numFmtId="0" fontId="69" fillId="0" borderId="0" applyAlignment="1" pivotButton="0" quotePrefix="0" xfId="0">
      <alignment horizontal="right"/>
    </xf>
    <xf numFmtId="15" fontId="69" fillId="0" borderId="0" pivotButton="0" quotePrefix="0" xfId="0"/>
    <xf numFmtId="0" fontId="6" fillId="0" borderId="0" pivotButton="0" quotePrefix="0" xfId="0"/>
    <xf numFmtId="3" fontId="67" fillId="0" borderId="0" applyAlignment="1" pivotButton="0" quotePrefix="0" xfId="0">
      <alignment horizontal="right" vertical="center" wrapText="1" indent="1"/>
    </xf>
    <xf numFmtId="3" fontId="65" fillId="0" borderId="0" pivotButton="0" quotePrefix="0" xfId="30"/>
    <xf numFmtId="3" fontId="65" fillId="0" borderId="0" applyAlignment="1" pivotButton="0" quotePrefix="0" xfId="30">
      <alignment horizontal="right"/>
    </xf>
    <xf numFmtId="0" fontId="65" fillId="0" borderId="0" pivotButton="0" quotePrefix="0" xfId="30"/>
    <xf numFmtId="0" fontId="65" fillId="0" borderId="0" applyAlignment="1" pivotButton="0" quotePrefix="0" xfId="30">
      <alignment horizontal="right"/>
    </xf>
    <xf numFmtId="0" fontId="65" fillId="0" borderId="0" applyAlignment="1" pivotButton="0" quotePrefix="0" xfId="30">
      <alignment horizontal="center"/>
    </xf>
    <xf numFmtId="0" fontId="65" fillId="0" borderId="0" applyAlignment="1" pivotButton="0" quotePrefix="0" xfId="30">
      <alignment horizontal="right" vertical="center"/>
    </xf>
    <xf numFmtId="0" fontId="65" fillId="0" borderId="0" applyAlignment="1" pivotButton="0" quotePrefix="0" xfId="30">
      <alignment horizontal="center" vertical="center"/>
    </xf>
    <xf numFmtId="0" fontId="10" fillId="0" borderId="0" applyAlignment="1" pivotButton="0" quotePrefix="0" xfId="0">
      <alignment horizontal="center" vertical="center" shrinkToFit="1"/>
    </xf>
    <xf numFmtId="0" fontId="24" fillId="0" borderId="3" applyAlignment="1" pivotButton="0" quotePrefix="0" xfId="0">
      <alignment horizontal="center" vertical="center" shrinkToFit="1"/>
    </xf>
    <xf numFmtId="0" fontId="24" fillId="0" borderId="5" applyAlignment="1" pivotButton="0" quotePrefix="0" xfId="0">
      <alignment horizontal="center" vertical="center"/>
    </xf>
    <xf numFmtId="49" fontId="19" fillId="0" borderId="4" applyAlignment="1" pivotButton="0" quotePrefix="0" xfId="0">
      <alignment horizontal="center" vertical="center" wrapText="1"/>
    </xf>
    <xf numFmtId="15" fontId="19" fillId="0" borderId="4" applyAlignment="1" pivotButton="0" quotePrefix="0" xfId="0">
      <alignment horizontal="center" vertical="center" wrapText="1"/>
    </xf>
    <xf numFmtId="164" fontId="19" fillId="0" borderId="4" applyAlignment="1" pivotButton="0" quotePrefix="0" xfId="3">
      <alignment horizontal="right" vertical="center"/>
    </xf>
    <xf numFmtId="0" fontId="19" fillId="0" borderId="4" applyAlignment="1" pivotButton="0" quotePrefix="0" xfId="0">
      <alignment horizontal="center" vertical="center" wrapText="1"/>
    </xf>
    <xf numFmtId="0" fontId="28" fillId="0" borderId="2" applyAlignment="1" pivotButton="0" quotePrefix="0" xfId="0">
      <alignment horizontal="center" vertical="center" shrinkToFit="1"/>
    </xf>
    <xf numFmtId="173" fontId="12" fillId="0" borderId="4" applyAlignment="1" pivotButton="0" quotePrefix="0" xfId="0">
      <alignment horizontal="center" vertical="center"/>
    </xf>
    <xf numFmtId="0" fontId="18" fillId="0" borderId="2" applyAlignment="1" pivotButton="0" quotePrefix="0" xfId="0">
      <alignment horizontal="center" vertical="center" shrinkToFit="1"/>
    </xf>
    <xf numFmtId="165" fontId="12" fillId="0" borderId="4" applyAlignment="1" pivotButton="0" quotePrefix="0" xfId="1">
      <alignment horizontal="center" vertical="center"/>
    </xf>
    <xf numFmtId="0" fontId="17" fillId="0" borderId="2" applyAlignment="1" pivotButton="0" quotePrefix="0" xfId="0">
      <alignment horizontal="center" vertical="center"/>
    </xf>
    <xf numFmtId="0" fontId="5" fillId="0" borderId="10" applyAlignment="1" pivotButton="0" quotePrefix="0" xfId="0">
      <alignment horizontal="center" vertical="center"/>
    </xf>
    <xf numFmtId="49" fontId="19" fillId="0" borderId="4" applyAlignment="1" pivotButton="0" quotePrefix="0" xfId="0">
      <alignment horizontal="center" vertical="top" wrapText="1"/>
    </xf>
    <xf numFmtId="15" fontId="25" fillId="0" borderId="4" applyAlignment="1" pivotButton="0" quotePrefix="0" xfId="0">
      <alignment horizontal="center" vertical="top" wrapText="1"/>
    </xf>
    <xf numFmtId="15" fontId="19" fillId="0" borderId="4" applyAlignment="1" pivotButton="0" quotePrefix="0" xfId="0">
      <alignment horizontal="center" vertical="top" wrapText="1"/>
    </xf>
    <xf numFmtId="49" fontId="25" fillId="0" borderId="4" applyAlignment="1" pivotButton="0" quotePrefix="0" xfId="0">
      <alignment horizontal="center" vertical="top" wrapText="1"/>
    </xf>
    <xf numFmtId="165" fontId="26" fillId="0" borderId="4" applyAlignment="1" pivotButton="0" quotePrefix="0" xfId="1">
      <alignment horizontal="center" vertical="center"/>
    </xf>
    <xf numFmtId="49" fontId="17" fillId="0" borderId="4" applyAlignment="1" pivotButton="0" quotePrefix="0" xfId="4">
      <alignment horizontal="center" vertical="center" wrapText="1"/>
    </xf>
    <xf numFmtId="170" fontId="19" fillId="0" borderId="4" applyAlignment="1" pivotButton="0" quotePrefix="0" xfId="0">
      <alignment horizontal="center" vertical="center" wrapText="1"/>
    </xf>
    <xf numFmtId="49" fontId="19" fillId="0" borderId="4" applyAlignment="1" pivotButton="0" quotePrefix="0" xfId="4">
      <alignment horizontal="center" vertical="center" wrapText="1"/>
    </xf>
    <xf numFmtId="49" fontId="17" fillId="0" borderId="4" applyAlignment="1" pivotButton="0" quotePrefix="0" xfId="0">
      <alignment horizontal="center" vertical="center" wrapText="1"/>
    </xf>
    <xf numFmtId="49" fontId="17" fillId="0" borderId="10" applyAlignment="1" pivotButton="0" quotePrefix="0" xfId="0">
      <alignment horizontal="center" vertical="center" wrapText="1"/>
    </xf>
    <xf numFmtId="170" fontId="19" fillId="0" borderId="10" applyAlignment="1" pivotButton="0" quotePrefix="0" xfId="0">
      <alignment horizontal="center" vertical="center" wrapText="1"/>
    </xf>
    <xf numFmtId="164" fontId="19" fillId="0" borderId="10" applyAlignment="1" pivotButton="0" quotePrefix="0" xfId="3">
      <alignment horizontal="right" vertical="center"/>
    </xf>
    <xf numFmtId="0" fontId="18" fillId="0" borderId="10" applyAlignment="1" pivotButton="0" quotePrefix="0" xfId="0">
      <alignment horizontal="center" vertical="center" shrinkToFit="1"/>
    </xf>
    <xf numFmtId="166" fontId="20" fillId="0" borderId="4" applyAlignment="1" pivotButton="0" quotePrefix="0" xfId="3">
      <alignment horizontal="right" vertical="center"/>
    </xf>
    <xf numFmtId="171" fontId="8" fillId="0" borderId="4" applyAlignment="1" pivotButton="0" quotePrefix="0" xfId="0">
      <alignment horizontal="left" vertical="center"/>
    </xf>
    <xf numFmtId="171" fontId="8" fillId="0" borderId="4" applyAlignment="1" pivotButton="0" quotePrefix="0" xfId="0">
      <alignment horizontal="center" vertical="center"/>
    </xf>
    <xf numFmtId="166" fontId="27" fillId="0" borderId="4" applyAlignment="1" pivotButton="0" quotePrefix="0" xfId="3">
      <alignment horizontal="right" vertical="center"/>
    </xf>
    <xf numFmtId="165" fontId="17" fillId="0" borderId="4" applyAlignment="1" pivotButton="0" quotePrefix="0" xfId="1">
      <alignment horizontal="center" vertical="center" shrinkToFit="1"/>
    </xf>
    <xf numFmtId="0" fontId="28" fillId="0" borderId="4" applyAlignment="1" pivotButton="0" quotePrefix="0" xfId="0">
      <alignment horizontal="center" vertical="center" shrinkToFit="1"/>
    </xf>
    <xf numFmtId="3" fontId="5" fillId="0" borderId="4" pivotButton="0" quotePrefix="0" xfId="0"/>
    <xf numFmtId="0" fontId="24" fillId="0" borderId="4" applyAlignment="1" pivotButton="0" quotePrefix="0" xfId="0">
      <alignment horizontal="center" vertical="center"/>
    </xf>
    <xf numFmtId="165" fontId="5" fillId="0" borderId="4" pivotButton="0" quotePrefix="0" xfId="1"/>
    <xf numFmtId="0" fontId="23" fillId="0" borderId="3" applyAlignment="1" pivotButton="0" quotePrefix="0" xfId="0">
      <alignment horizontal="center" vertical="center" shrinkToFit="1"/>
    </xf>
    <xf numFmtId="0" fontId="24" fillId="0" borderId="2" applyAlignment="1" pivotButton="0" quotePrefix="0" xfId="0">
      <alignment horizontal="center" vertical="center" shrinkToFit="1"/>
    </xf>
    <xf numFmtId="170" fontId="8" fillId="0" borderId="4" applyAlignment="1" pivotButton="0" quotePrefix="0" xfId="0">
      <alignment horizontal="center" vertical="center"/>
    </xf>
    <xf numFmtId="0" fontId="18" fillId="0" borderId="4" applyAlignment="1" pivotButton="0" quotePrefix="0" xfId="0">
      <alignment horizontal="center" vertical="center" shrinkToFit="1"/>
    </xf>
    <xf numFmtId="0" fontId="10" fillId="0" borderId="0" applyAlignment="1" pivotButton="0" quotePrefix="0" xfId="0">
      <alignment horizontal="center" vertical="center" shrinkToFit="1"/>
    </xf>
    <xf numFmtId="0" fontId="10" fillId="0" borderId="37" applyAlignment="1" pivotButton="0" quotePrefix="0" xfId="0">
      <alignment horizontal="center" vertical="center" shrinkToFit="1"/>
    </xf>
    <xf numFmtId="0" fontId="24" fillId="0" borderId="46" applyAlignment="1" pivotButton="0" quotePrefix="0" xfId="0">
      <alignment horizontal="center" vertical="center" shrinkToFit="1"/>
    </xf>
    <xf numFmtId="164" fontId="19" fillId="0" borderId="4" applyAlignment="1" pivotButton="0" quotePrefix="0" xfId="3">
      <alignment horizontal="center" vertical="center"/>
    </xf>
    <xf numFmtId="49" fontId="17" fillId="0" borderId="4" applyAlignment="1" pivotButton="0" quotePrefix="0" xfId="0">
      <alignment horizontal="center" wrapText="1"/>
    </xf>
    <xf numFmtId="170" fontId="8" fillId="0" borderId="48" applyAlignment="1" pivotButton="0" quotePrefix="0" xfId="0">
      <alignment horizontal="center" vertical="center"/>
    </xf>
    <xf numFmtId="166" fontId="20" fillId="0" borderId="48" applyAlignment="1" pivotButton="0" quotePrefix="0" xfId="3">
      <alignment horizontal="right" vertical="center"/>
    </xf>
    <xf numFmtId="171" fontId="8" fillId="0" borderId="48" applyAlignment="1" pivotButton="0" quotePrefix="0" xfId="0">
      <alignment horizontal="left" vertical="center"/>
    </xf>
    <xf numFmtId="171" fontId="8" fillId="0" borderId="48" applyAlignment="1" pivotButton="0" quotePrefix="0" xfId="0">
      <alignment horizontal="center" vertical="center"/>
    </xf>
    <xf numFmtId="0" fontId="18" fillId="0" borderId="49" applyAlignment="1" pivotButton="0" quotePrefix="0" xfId="0">
      <alignment horizontal="center" vertical="center" shrinkToFit="1"/>
    </xf>
    <xf numFmtId="0" fontId="18" fillId="0" borderId="2" applyAlignment="1" pivotButton="0" quotePrefix="0" xfId="0">
      <alignment horizontal="center" vertical="center"/>
    </xf>
    <xf numFmtId="49" fontId="19" fillId="0" borderId="4" applyAlignment="1" pivotButton="0" quotePrefix="0" xfId="0">
      <alignment horizontal="center" wrapText="1"/>
    </xf>
    <xf numFmtId="0" fontId="18" fillId="0" borderId="50" applyAlignment="1" pivotButton="0" quotePrefix="0" xfId="0">
      <alignment horizontal="center" vertical="center"/>
    </xf>
    <xf numFmtId="49" fontId="17" fillId="0" borderId="50" applyAlignment="1" pivotButton="0" quotePrefix="0" xfId="0">
      <alignment horizontal="center" vertical="center" wrapText="1"/>
    </xf>
    <xf numFmtId="170" fontId="19" fillId="0" borderId="50" applyAlignment="1" pivotButton="0" quotePrefix="0" xfId="0">
      <alignment horizontal="center" vertical="center" wrapText="1"/>
    </xf>
    <xf numFmtId="164" fontId="19" fillId="0" borderId="50" applyAlignment="1" pivotButton="0" quotePrefix="0" xfId="3">
      <alignment horizontal="right" vertical="center"/>
    </xf>
    <xf numFmtId="49" fontId="19" fillId="0" borderId="50" applyAlignment="1" pivotButton="0" quotePrefix="0" xfId="0">
      <alignment horizontal="center" vertical="center" wrapText="1"/>
    </xf>
    <xf numFmtId="0" fontId="24" fillId="0" borderId="51" applyAlignment="1" pivotButton="0" quotePrefix="0" xfId="0">
      <alignment horizontal="center" vertical="center" shrinkToFit="1"/>
    </xf>
    <xf numFmtId="0" fontId="32" fillId="0" borderId="0" applyAlignment="1" pivotButton="0" quotePrefix="0" xfId="8">
      <alignment horizontal="center"/>
    </xf>
    <xf numFmtId="0" fontId="33" fillId="0" borderId="0" pivotButton="0" quotePrefix="0" xfId="8"/>
    <xf numFmtId="0" fontId="33" fillId="0" borderId="0" applyAlignment="1" pivotButton="0" quotePrefix="0" xfId="8">
      <alignment vertical="center"/>
    </xf>
    <xf numFmtId="0" fontId="35" fillId="0" borderId="0" applyAlignment="1" pivotButton="0" quotePrefix="0" xfId="8">
      <alignment horizontal="left"/>
    </xf>
    <xf numFmtId="0" fontId="34" fillId="0" borderId="0" pivotButton="0" quotePrefix="0" xfId="8"/>
    <xf numFmtId="0" fontId="34" fillId="0" borderId="0" applyAlignment="1" pivotButton="0" quotePrefix="0" xfId="8">
      <alignment horizontal="center"/>
    </xf>
    <xf numFmtId="0" fontId="31" fillId="0" borderId="0" applyAlignment="1" pivotButton="0" quotePrefix="0" xfId="8">
      <alignment horizontal="center"/>
    </xf>
    <xf numFmtId="0" fontId="31" fillId="0" borderId="0" applyAlignment="1" pivotButton="0" quotePrefix="0" xfId="8">
      <alignment vertical="center"/>
    </xf>
    <xf numFmtId="0" fontId="36" fillId="0" borderId="0" applyAlignment="1" pivotButton="0" quotePrefix="0" xfId="8">
      <alignment horizontal="left" vertical="center"/>
    </xf>
    <xf numFmtId="0" fontId="8" fillId="0" borderId="0" applyAlignment="1" pivotButton="0" quotePrefix="0" xfId="8">
      <alignment vertical="center"/>
    </xf>
    <xf numFmtId="0" fontId="9" fillId="0" borderId="0" applyAlignment="1" pivotButton="0" quotePrefix="0" xfId="8">
      <alignment vertical="center"/>
    </xf>
    <xf numFmtId="0" fontId="73" fillId="0" borderId="0" applyAlignment="1" pivotButton="0" quotePrefix="0" xfId="8">
      <alignment vertical="center"/>
    </xf>
    <xf numFmtId="0" fontId="37" fillId="0" borderId="0" pivotButton="0" quotePrefix="0" xfId="8"/>
    <xf numFmtId="0" fontId="38" fillId="0" borderId="0" applyAlignment="1" pivotButton="0" quotePrefix="0" xfId="8">
      <alignment vertical="center"/>
    </xf>
    <xf numFmtId="0" fontId="13" fillId="0" borderId="0" applyAlignment="1" pivotButton="0" quotePrefix="0" xfId="8">
      <alignment vertical="center"/>
    </xf>
    <xf numFmtId="0" fontId="74" fillId="0" borderId="0" applyAlignment="1" pivotButton="0" quotePrefix="0" xfId="8">
      <alignment horizontal="center" vertical="center"/>
    </xf>
    <xf numFmtId="0" fontId="74" fillId="0" borderId="0" applyAlignment="1" pivotButton="0" quotePrefix="0" xfId="8">
      <alignment vertical="center"/>
    </xf>
    <xf numFmtId="0" fontId="75" fillId="0" borderId="0" applyAlignment="1" pivotButton="0" quotePrefix="0" xfId="8">
      <alignment vertical="center"/>
    </xf>
    <xf numFmtId="0" fontId="39" fillId="0" borderId="0" applyAlignment="1" pivotButton="0" quotePrefix="0" xfId="8">
      <alignment vertical="center"/>
    </xf>
    <xf numFmtId="0" fontId="13" fillId="0" borderId="0" applyAlignment="1" pivotButton="0" quotePrefix="0" xfId="8">
      <alignment horizontal="center"/>
    </xf>
    <xf numFmtId="0" fontId="37" fillId="0" borderId="0" applyAlignment="1" pivotButton="0" quotePrefix="0" xfId="8">
      <alignment horizontal="center"/>
    </xf>
    <xf numFmtId="0" fontId="37" fillId="0" borderId="0" applyAlignment="1" pivotButton="0" quotePrefix="0" xfId="8">
      <alignment vertical="center"/>
    </xf>
    <xf numFmtId="0" fontId="41" fillId="0" borderId="23" applyAlignment="1" pivotButton="0" quotePrefix="0" xfId="8">
      <alignment vertical="center"/>
    </xf>
    <xf numFmtId="0" fontId="42" fillId="0" borderId="24" applyAlignment="1" pivotButton="0" quotePrefix="0" xfId="8">
      <alignment horizontal="center"/>
    </xf>
    <xf numFmtId="0" fontId="42" fillId="0" borderId="10" applyAlignment="1" pivotButton="0" quotePrefix="0" xfId="8">
      <alignment horizontal="center"/>
    </xf>
    <xf numFmtId="0" fontId="42" fillId="0" borderId="15" applyAlignment="1" pivotButton="0" quotePrefix="0" xfId="8">
      <alignment horizontal="center"/>
    </xf>
    <xf numFmtId="174" fontId="42" fillId="0" borderId="25" applyAlignment="1" pivotButton="0" quotePrefix="0" xfId="8">
      <alignment vertical="center"/>
    </xf>
    <xf numFmtId="0" fontId="42" fillId="0" borderId="5" applyAlignment="1" pivotButton="0" quotePrefix="0" xfId="8">
      <alignment vertical="center"/>
    </xf>
    <xf numFmtId="0" fontId="44" fillId="0" borderId="5" applyAlignment="1" pivotButton="0" quotePrefix="0" xfId="8">
      <alignment horizontal="center"/>
    </xf>
    <xf numFmtId="0" fontId="42" fillId="0" borderId="5" pivotButton="0" quotePrefix="0" xfId="8"/>
    <xf numFmtId="0" fontId="42" fillId="0" borderId="4" applyAlignment="1" pivotButton="0" quotePrefix="0" xfId="8">
      <alignment horizontal="center" vertical="center"/>
    </xf>
    <xf numFmtId="174" fontId="42" fillId="0" borderId="26" applyAlignment="1" pivotButton="0" quotePrefix="0" xfId="8">
      <alignment vertical="center"/>
    </xf>
    <xf numFmtId="0" fontId="42" fillId="0" borderId="3" applyAlignment="1" pivotButton="0" quotePrefix="0" xfId="8">
      <alignment vertical="center"/>
    </xf>
    <xf numFmtId="0" fontId="45" fillId="0" borderId="3" applyAlignment="1" pivotButton="0" quotePrefix="0" xfId="8">
      <alignment horizontal="center"/>
    </xf>
    <xf numFmtId="0" fontId="42" fillId="0" borderId="3" pivotButton="0" quotePrefix="0" xfId="8"/>
    <xf numFmtId="0" fontId="42" fillId="0" borderId="3" applyAlignment="1" pivotButton="0" quotePrefix="0" xfId="8">
      <alignment horizontal="center" vertical="center"/>
    </xf>
    <xf numFmtId="0" fontId="42" fillId="0" borderId="5" applyAlignment="1" pivotButton="0" quotePrefix="0" xfId="8">
      <alignment horizontal="center" vertical="center"/>
    </xf>
    <xf numFmtId="0" fontId="42" fillId="0" borderId="4" applyAlignment="1" pivotButton="0" quotePrefix="0" xfId="8">
      <alignment horizontal="center"/>
    </xf>
    <xf numFmtId="0" fontId="46" fillId="0" borderId="16" applyAlignment="1" pivotButton="0" quotePrefix="0" xfId="8">
      <alignment horizontal="center"/>
    </xf>
    <xf numFmtId="170" fontId="29" fillId="0" borderId="13" applyAlignment="1" pivotButton="0" quotePrefix="0" xfId="8">
      <alignment horizontal="center"/>
    </xf>
    <xf numFmtId="49" fontId="29" fillId="0" borderId="4" applyAlignment="1" pivotButton="0" quotePrefix="0" xfId="8">
      <alignment horizontal="center" vertical="center"/>
    </xf>
    <xf numFmtId="0" fontId="29" fillId="0" borderId="4" applyAlignment="1" pivotButton="0" quotePrefix="0" xfId="8">
      <alignment vertical="center"/>
    </xf>
    <xf numFmtId="0" fontId="29" fillId="0" borderId="4" applyAlignment="1" pivotButton="0" quotePrefix="0" xfId="8">
      <alignment horizontal="left" vertical="center"/>
    </xf>
    <xf numFmtId="0" fontId="47" fillId="0" borderId="14" applyAlignment="1" pivotButton="0" quotePrefix="0" xfId="8">
      <alignment horizontal="left" vertical="distributed"/>
    </xf>
    <xf numFmtId="0" fontId="42" fillId="0" borderId="4" applyAlignment="1" pivotButton="0" quotePrefix="0" xfId="8">
      <alignment vertical="center"/>
    </xf>
    <xf numFmtId="0" fontId="48" fillId="0" borderId="4" applyAlignment="1" pivotButton="0" quotePrefix="0" xfId="8">
      <alignment horizontal="center" vertical="center"/>
    </xf>
    <xf numFmtId="41" fontId="44" fillId="0" borderId="4" applyAlignment="1" pivotButton="0" quotePrefix="0" xfId="8">
      <alignment horizontal="center" vertical="center"/>
    </xf>
    <xf numFmtId="0" fontId="49" fillId="0" borderId="0" applyAlignment="1" pivotButton="0" quotePrefix="0" xfId="8">
      <alignment vertical="center"/>
    </xf>
    <xf numFmtId="0" fontId="48" fillId="0" borderId="29" applyAlignment="1" pivotButton="0" quotePrefix="0" xfId="8">
      <alignment horizontal="center" vertical="center"/>
    </xf>
    <xf numFmtId="174" fontId="45" fillId="0" borderId="0" applyAlignment="1" pivotButton="0" quotePrefix="0" xfId="8">
      <alignment horizontal="center"/>
    </xf>
    <xf numFmtId="0" fontId="45" fillId="0" borderId="0" applyAlignment="1" pivotButton="0" quotePrefix="0" xfId="8">
      <alignment horizontal="center"/>
    </xf>
    <xf numFmtId="0" fontId="50" fillId="0" borderId="0" applyAlignment="1" pivotButton="0" quotePrefix="0" xfId="8">
      <alignment horizontal="center"/>
    </xf>
    <xf numFmtId="174" fontId="45" fillId="0" borderId="0" applyAlignment="1" pivotButton="0" quotePrefix="0" xfId="8">
      <alignment vertical="center"/>
    </xf>
    <xf numFmtId="0" fontId="45" fillId="0" borderId="0" applyAlignment="1" pivotButton="0" quotePrefix="0" xfId="8">
      <alignment vertical="center"/>
    </xf>
    <xf numFmtId="0" fontId="52" fillId="0" borderId="0" applyAlignment="1" pivotButton="0" quotePrefix="0" xfId="8">
      <alignment vertical="center"/>
    </xf>
    <xf numFmtId="174" fontId="52" fillId="0" borderId="0" applyAlignment="1" pivotButton="0" quotePrefix="0" xfId="8">
      <alignment vertical="center"/>
    </xf>
    <xf numFmtId="165" fontId="54" fillId="0" borderId="0" pivotButton="0" quotePrefix="0" xfId="11"/>
    <xf numFmtId="0" fontId="55" fillId="0" borderId="0" pivotButton="0" quotePrefix="0" xfId="11"/>
    <xf numFmtId="165" fontId="52" fillId="0" borderId="0" applyAlignment="1" pivotButton="0" quotePrefix="0" xfId="8">
      <alignment vertical="center"/>
    </xf>
    <xf numFmtId="0" fontId="55" fillId="0" borderId="0" applyAlignment="1" pivotButton="0" quotePrefix="0" xfId="11">
      <alignment horizontal="center"/>
    </xf>
    <xf numFmtId="0" fontId="76" fillId="0" borderId="0" applyAlignment="1" pivotButton="0" quotePrefix="0" xfId="8">
      <alignment vertical="center"/>
    </xf>
    <xf numFmtId="165" fontId="62" fillId="0" borderId="0" applyAlignment="1" pivotButton="0" quotePrefix="0" xfId="8">
      <alignment horizontal="left" vertical="center"/>
    </xf>
    <xf numFmtId="0" fontId="58" fillId="0" borderId="0" pivotButton="0" quotePrefix="0" xfId="11"/>
    <xf numFmtId="0" fontId="59" fillId="0" borderId="0" pivotButton="0" quotePrefix="0" xfId="11"/>
    <xf numFmtId="0" fontId="60" fillId="0" borderId="0" pivotButton="0" quotePrefix="0" xfId="11"/>
    <xf numFmtId="165" fontId="49" fillId="0" borderId="0" applyAlignment="1" pivotButton="0" quotePrefix="0" xfId="8">
      <alignment vertical="center"/>
    </xf>
    <xf numFmtId="43" fontId="52" fillId="0" borderId="0" applyAlignment="1" pivotButton="0" quotePrefix="0" xfId="8">
      <alignment vertical="center"/>
    </xf>
    <xf numFmtId="0" fontId="29" fillId="0" borderId="9" applyAlignment="1" pivotButton="0" quotePrefix="0" xfId="8">
      <alignment horizontal="center"/>
    </xf>
    <xf numFmtId="0" fontId="0" fillId="4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/>
    </xf>
    <xf numFmtId="0" fontId="67" fillId="4" borderId="0" applyAlignment="1" pivotButton="0" quotePrefix="0" xfId="0">
      <alignment horizontal="left" vertical="center"/>
    </xf>
    <xf numFmtId="0" fontId="67" fillId="0" borderId="4" applyAlignment="1" pivotButton="0" quotePrefix="0" xfId="0">
      <alignment horizontal="left" vertical="center"/>
    </xf>
    <xf numFmtId="165" fontId="67" fillId="0" borderId="4" applyAlignment="1" pivotButton="0" quotePrefix="0" xfId="1">
      <alignment horizontal="left" vertical="center"/>
    </xf>
    <xf numFmtId="0" fontId="24" fillId="0" borderId="4" pivotButton="0" quotePrefix="0" xfId="0"/>
    <xf numFmtId="0" fontId="66" fillId="3" borderId="4" applyAlignment="1" pivotButton="0" quotePrefix="0" xfId="0">
      <alignment horizontal="center" vertical="center"/>
    </xf>
    <xf numFmtId="0" fontId="66" fillId="0" borderId="4" applyAlignment="1" pivotButton="0" quotePrefix="0" xfId="26">
      <alignment horizontal="center" vertical="center"/>
    </xf>
    <xf numFmtId="168" fontId="71" fillId="0" borderId="1" applyAlignment="1" pivotButton="0" quotePrefix="0" xfId="1">
      <alignment horizontal="center"/>
    </xf>
    <xf numFmtId="0" fontId="65" fillId="0" borderId="0" applyAlignment="1" pivotButton="0" quotePrefix="0" xfId="26">
      <alignment horizontal="center" vertical="center"/>
    </xf>
    <xf numFmtId="168" fontId="71" fillId="0" borderId="1" pivotButton="0" quotePrefix="0" xfId="1"/>
    <xf numFmtId="0" fontId="87" fillId="8" borderId="0" applyAlignment="1" pivotButton="0" quotePrefix="0" xfId="26">
      <alignment vertical="center"/>
    </xf>
    <xf numFmtId="165" fontId="87" fillId="8" borderId="0" applyAlignment="1" pivotButton="0" quotePrefix="0" xfId="1">
      <alignment vertical="center"/>
    </xf>
    <xf numFmtId="0" fontId="87" fillId="8" borderId="35" applyAlignment="1" pivotButton="0" quotePrefix="0" xfId="26">
      <alignment vertical="center"/>
    </xf>
    <xf numFmtId="0" fontId="79" fillId="8" borderId="0" pivotButton="0" quotePrefix="0" xfId="0"/>
    <xf numFmtId="0" fontId="87" fillId="8" borderId="0" applyAlignment="1" pivotButton="0" quotePrefix="0" xfId="0">
      <alignment horizontal="right" vertical="center"/>
    </xf>
    <xf numFmtId="0" fontId="87" fillId="8" borderId="0" applyAlignment="1" pivotButton="0" quotePrefix="0" xfId="0">
      <alignment vertical="center"/>
    </xf>
    <xf numFmtId="0" fontId="87" fillId="8" borderId="0" applyAlignment="1" pivotButton="0" quotePrefix="0" xfId="0">
      <alignment vertical="top"/>
    </xf>
    <xf numFmtId="0" fontId="87" fillId="8" borderId="0" applyAlignment="1" pivotButton="0" quotePrefix="0" xfId="0">
      <alignment horizontal="right" vertical="top"/>
    </xf>
    <xf numFmtId="0" fontId="87" fillId="8" borderId="0" pivotButton="0" quotePrefix="0" xfId="0"/>
    <xf numFmtId="165" fontId="87" fillId="8" borderId="0" applyAlignment="1" pivotButton="0" quotePrefix="0" xfId="1">
      <alignment vertical="top" wrapText="1"/>
    </xf>
    <xf numFmtId="165" fontId="87" fillId="8" borderId="0" applyAlignment="1" pivotButton="0" quotePrefix="0" xfId="1">
      <alignment horizontal="right" vertical="center" wrapText="1"/>
    </xf>
    <xf numFmtId="165" fontId="87" fillId="8" borderId="0" applyAlignment="1" pivotButton="0" quotePrefix="0" xfId="1">
      <alignment horizontal="right" vertical="center"/>
    </xf>
    <xf numFmtId="0" fontId="87" fillId="8" borderId="0" applyAlignment="1" pivotButton="0" quotePrefix="0" xfId="26">
      <alignment vertical="center"/>
    </xf>
    <xf numFmtId="0" fontId="87" fillId="8" borderId="0" applyAlignment="1" pivotButton="0" quotePrefix="0" xfId="0">
      <alignment horizontal="left" vertical="center"/>
    </xf>
    <xf numFmtId="169" fontId="87" fillId="8" borderId="0" applyAlignment="1" pivotButton="0" quotePrefix="0" xfId="0">
      <alignment horizontal="left"/>
    </xf>
    <xf numFmtId="165" fontId="87" fillId="8" borderId="1" applyAlignment="1" pivotButton="0" quotePrefix="0" xfId="1">
      <alignment horizontal="right" vertical="center"/>
    </xf>
    <xf numFmtId="168" fontId="87" fillId="8" borderId="1" applyAlignment="1" pivotButton="0" quotePrefix="0" xfId="1">
      <alignment horizontal="center"/>
    </xf>
    <xf numFmtId="168" fontId="87" fillId="8" borderId="1" pivotButton="0" quotePrefix="0" xfId="1"/>
    <xf numFmtId="0" fontId="88" fillId="8" borderId="4" applyAlignment="1" pivotButton="0" quotePrefix="0" xfId="26">
      <alignment horizontal="center" vertical="center" wrapText="1"/>
    </xf>
    <xf numFmtId="0" fontId="88" fillId="8" borderId="4" applyAlignment="1" pivotButton="0" quotePrefix="0" xfId="26">
      <alignment horizontal="center" vertical="center"/>
    </xf>
    <xf numFmtId="165" fontId="88" fillId="8" borderId="4" applyAlignment="1" pivotButton="0" quotePrefix="0" xfId="27">
      <alignment horizontal="center" vertical="center"/>
    </xf>
    <xf numFmtId="0" fontId="88" fillId="8" borderId="4" applyAlignment="1" pivotButton="0" quotePrefix="0" xfId="0">
      <alignment horizontal="center" vertical="center"/>
    </xf>
    <xf numFmtId="49" fontId="79" fillId="8" borderId="0" pivotButton="0" quotePrefix="0" xfId="0"/>
    <xf numFmtId="0" fontId="79" fillId="8" borderId="57" pivotButton="0" quotePrefix="0" xfId="0"/>
    <xf numFmtId="49" fontId="79" fillId="8" borderId="57" pivotButton="0" quotePrefix="0" xfId="0"/>
    <xf numFmtId="0" fontId="79" fillId="8" borderId="58" pivotButton="0" quotePrefix="0" xfId="0"/>
    <xf numFmtId="0" fontId="66" fillId="0" borderId="0" applyAlignment="1" pivotButton="0" quotePrefix="0" xfId="4">
      <alignment horizontal="center" vertical="center"/>
    </xf>
    <xf numFmtId="0" fontId="65" fillId="0" borderId="4" applyAlignment="1" pivotButton="0" quotePrefix="0" xfId="0">
      <alignment horizontal="center" vertical="center"/>
    </xf>
    <xf numFmtId="0" fontId="70" fillId="0" borderId="40" applyAlignment="1" pivotButton="0" quotePrefix="0" xfId="0">
      <alignment horizontal="left" vertical="center"/>
    </xf>
    <xf numFmtId="0" fontId="70" fillId="0" borderId="41" applyAlignment="1" pivotButton="0" quotePrefix="0" xfId="0">
      <alignment horizontal="left" vertical="center"/>
    </xf>
    <xf numFmtId="0" fontId="70" fillId="0" borderId="42" applyAlignment="1" pivotButton="0" quotePrefix="0" xfId="0">
      <alignment horizontal="left" vertical="center"/>
    </xf>
    <xf numFmtId="0" fontId="66" fillId="0" borderId="0" applyAlignment="1" pivotButton="0" quotePrefix="0" xfId="4">
      <alignment horizontal="center" vertical="center"/>
    </xf>
    <xf numFmtId="0" fontId="66" fillId="0" borderId="37" applyAlignment="1" pivotButton="0" quotePrefix="0" xfId="4">
      <alignment horizontal="center" vertical="center"/>
    </xf>
    <xf numFmtId="0" fontId="67" fillId="0" borderId="39" applyAlignment="1" pivotButton="0" quotePrefix="0" xfId="0">
      <alignment horizontal="center" vertical="center"/>
    </xf>
    <xf numFmtId="165" fontId="65" fillId="0" borderId="0" applyAlignment="1" pivotButton="0" quotePrefix="0" xfId="1">
      <alignment horizontal="right" vertical="center"/>
    </xf>
    <xf numFmtId="165" fontId="65" fillId="0" borderId="37" applyAlignment="1" pivotButton="0" quotePrefix="0" xfId="1">
      <alignment horizontal="right" vertical="center"/>
    </xf>
    <xf numFmtId="168" fontId="65" fillId="0" borderId="1" applyAlignment="1" pivotButton="0" quotePrefix="0" xfId="1">
      <alignment horizontal="right"/>
    </xf>
    <xf numFmtId="168" fontId="65" fillId="0" borderId="38" applyAlignment="1" pivotButton="0" quotePrefix="0" xfId="1">
      <alignment horizontal="right"/>
    </xf>
    <xf numFmtId="0" fontId="67" fillId="0" borderId="4" applyAlignment="1" pivotButton="0" quotePrefix="0" xfId="0">
      <alignment horizontal="center" vertical="center"/>
    </xf>
    <xf numFmtId="0" fontId="67" fillId="0" borderId="4" applyAlignment="1" pivotButton="0" quotePrefix="0" xfId="0">
      <alignment horizontal="center" vertical="center" wrapText="1"/>
    </xf>
    <xf numFmtId="0" fontId="67" fillId="0" borderId="14" applyAlignment="1" pivotButton="0" quotePrefix="0" xfId="0">
      <alignment horizontal="center" vertical="center"/>
    </xf>
    <xf numFmtId="0" fontId="67" fillId="0" borderId="9" applyAlignment="1" pivotButton="0" quotePrefix="0" xfId="0">
      <alignment horizontal="center" vertical="center"/>
    </xf>
    <xf numFmtId="0" fontId="67" fillId="0" borderId="10" applyAlignment="1" pivotButton="0" quotePrefix="0" xfId="0">
      <alignment horizontal="center" vertical="center"/>
    </xf>
    <xf numFmtId="0" fontId="67" fillId="0" borderId="3" applyAlignment="1" pivotButton="0" quotePrefix="0" xfId="0">
      <alignment horizontal="center" vertical="center"/>
    </xf>
    <xf numFmtId="0" fontId="86" fillId="8" borderId="0" applyAlignment="1" pivotButton="0" quotePrefix="0" xfId="25">
      <alignment horizontal="center" vertical="center"/>
    </xf>
    <xf numFmtId="165" fontId="86" fillId="8" borderId="0" applyAlignment="1" pivotButton="0" quotePrefix="0" xfId="1">
      <alignment horizontal="center" vertical="center"/>
    </xf>
    <xf numFmtId="0" fontId="87" fillId="8" borderId="4" applyAlignment="1" pivotButton="0" quotePrefix="0" xfId="26">
      <alignment horizontal="center" vertical="center"/>
    </xf>
    <xf numFmtId="165" fontId="87" fillId="8" borderId="0" applyAlignment="1" pivotButton="0" quotePrefix="0" xfId="1">
      <alignment horizontal="center" vertical="center"/>
    </xf>
    <xf numFmtId="165" fontId="87" fillId="8" borderId="6" applyAlignment="1" pivotButton="0" quotePrefix="0" xfId="1">
      <alignment horizontal="center" vertical="center"/>
    </xf>
    <xf numFmtId="165" fontId="87" fillId="8" borderId="1" applyAlignment="1" pivotButton="0" quotePrefix="0" xfId="1">
      <alignment horizontal="center" vertical="center"/>
    </xf>
    <xf numFmtId="165" fontId="87" fillId="8" borderId="8" applyAlignment="1" pivotButton="0" quotePrefix="0" xfId="1">
      <alignment horizontal="center" vertical="center"/>
    </xf>
    <xf numFmtId="165" fontId="86" fillId="8" borderId="4" applyAlignment="1" pivotButton="0" quotePrefix="0" xfId="1">
      <alignment horizontal="center" vertical="center"/>
    </xf>
    <xf numFmtId="168" fontId="87" fillId="8" borderId="1" applyAlignment="1" pivotButton="0" quotePrefix="0" xfId="1">
      <alignment horizontal="center"/>
    </xf>
    <xf numFmtId="0" fontId="88" fillId="8" borderId="4" applyAlignment="1" pivotButton="0" quotePrefix="0" xfId="26">
      <alignment horizontal="center" vertical="center"/>
    </xf>
    <xf numFmtId="0" fontId="88" fillId="8" borderId="4" applyAlignment="1" pivotButton="0" quotePrefix="0" xfId="26">
      <alignment horizontal="center" vertical="center" wrapText="1"/>
    </xf>
    <xf numFmtId="0" fontId="88" fillId="8" borderId="10" applyAlignment="1" pivotButton="0" quotePrefix="0" xfId="26">
      <alignment horizontal="center" vertical="center" wrapText="1"/>
    </xf>
    <xf numFmtId="0" fontId="88" fillId="8" borderId="3" applyAlignment="1" pivotButton="0" quotePrefix="0" xfId="26">
      <alignment horizontal="center" vertical="center" wrapText="1"/>
    </xf>
    <xf numFmtId="0" fontId="88" fillId="8" borderId="4" applyAlignment="1" pivotButton="0" quotePrefix="0" xfId="0">
      <alignment horizontal="center" vertical="center"/>
    </xf>
    <xf numFmtId="0" fontId="79" fillId="8" borderId="4" pivotButton="0" quotePrefix="0" xfId="0"/>
    <xf numFmtId="0" fontId="89" fillId="8" borderId="4" pivotButton="0" quotePrefix="0" xfId="0"/>
    <xf numFmtId="0" fontId="68" fillId="0" borderId="0" applyAlignment="1" pivotButton="0" quotePrefix="0" xfId="25">
      <alignment horizontal="center" vertical="center"/>
    </xf>
    <xf numFmtId="165" fontId="68" fillId="0" borderId="0" applyAlignment="1" pivotButton="0" quotePrefix="0" xfId="1">
      <alignment horizontal="center" vertical="center"/>
    </xf>
    <xf numFmtId="165" fontId="71" fillId="0" borderId="4" applyAlignment="1" pivotButton="0" quotePrefix="0" xfId="1">
      <alignment horizontal="center" vertical="center"/>
    </xf>
    <xf numFmtId="0" fontId="71" fillId="0" borderId="4" applyAlignment="1" pivotButton="0" quotePrefix="0" xfId="26">
      <alignment horizontal="center" vertical="center"/>
    </xf>
    <xf numFmtId="0" fontId="71" fillId="2" borderId="4" applyAlignment="1" pivotButton="0" quotePrefix="0" xfId="26">
      <alignment horizontal="center" vertical="center"/>
    </xf>
    <xf numFmtId="165" fontId="68" fillId="0" borderId="4" applyAlignment="1" pivotButton="0" quotePrefix="0" xfId="1">
      <alignment horizontal="center" vertical="center"/>
    </xf>
    <xf numFmtId="168" fontId="71" fillId="0" borderId="1" applyAlignment="1" pivotButton="0" quotePrefix="0" xfId="1">
      <alignment horizontal="center"/>
    </xf>
    <xf numFmtId="0" fontId="66" fillId="0" borderId="4" applyAlignment="1" pivotButton="0" quotePrefix="0" xfId="26">
      <alignment horizontal="center" vertical="center"/>
    </xf>
    <xf numFmtId="0" fontId="66" fillId="0" borderId="4" applyAlignment="1" pivotButton="0" quotePrefix="0" xfId="26">
      <alignment horizontal="center" vertical="center" wrapText="1"/>
    </xf>
    <xf numFmtId="0" fontId="66" fillId="0" borderId="10" applyAlignment="1" pivotButton="0" quotePrefix="0" xfId="26">
      <alignment horizontal="center" vertical="center" wrapText="1"/>
    </xf>
    <xf numFmtId="0" fontId="66" fillId="0" borderId="3" applyAlignment="1" pivotButton="0" quotePrefix="0" xfId="26">
      <alignment horizontal="center" vertical="center" wrapText="1"/>
    </xf>
    <xf numFmtId="0" fontId="67" fillId="0" borderId="4" applyAlignment="1" pivotButton="0" quotePrefix="0" xfId="26">
      <alignment horizontal="center" vertical="center"/>
    </xf>
    <xf numFmtId="0" fontId="66" fillId="3" borderId="4" applyAlignment="1" pivotButton="0" quotePrefix="0" xfId="0">
      <alignment horizontal="center" vertical="center"/>
    </xf>
    <xf numFmtId="0" fontId="0" fillId="3" borderId="4" pivotButton="0" quotePrefix="0" xfId="0"/>
    <xf numFmtId="165" fontId="66" fillId="6" borderId="4" applyAlignment="1" pivotButton="0" quotePrefix="0" xfId="1">
      <alignment horizontal="center" vertical="center"/>
    </xf>
    <xf numFmtId="165" fontId="66" fillId="6" borderId="36" applyAlignment="1" pivotButton="0" quotePrefix="0" xfId="1">
      <alignment horizontal="center" vertical="center"/>
    </xf>
    <xf numFmtId="0" fontId="66" fillId="6" borderId="4" applyAlignment="1" pivotButton="0" quotePrefix="0" xfId="26">
      <alignment horizontal="center" vertical="center" wrapText="1"/>
    </xf>
    <xf numFmtId="0" fontId="66" fillId="6" borderId="36" applyAlignment="1" pivotButton="0" quotePrefix="0" xfId="26">
      <alignment horizontal="center" vertical="center" wrapText="1"/>
    </xf>
    <xf numFmtId="0" fontId="66" fillId="5" borderId="4" applyAlignment="1" pivotButton="0" quotePrefix="0" xfId="26">
      <alignment horizontal="center" vertical="center" wrapText="1"/>
    </xf>
    <xf numFmtId="0" fontId="66" fillId="5" borderId="36" applyAlignment="1" pivotButton="0" quotePrefix="0" xfId="26">
      <alignment horizontal="center" vertical="center" wrapText="1"/>
    </xf>
    <xf numFmtId="0" fontId="66" fillId="5" borderId="4" applyAlignment="1" pivotButton="0" quotePrefix="0" xfId="0">
      <alignment horizontal="center" vertical="center"/>
    </xf>
    <xf numFmtId="0" fontId="77" fillId="5" borderId="36" pivotButton="0" quotePrefix="0" xfId="0"/>
    <xf numFmtId="0" fontId="66" fillId="4" borderId="4" applyAlignment="1" pivotButton="0" quotePrefix="0" xfId="0">
      <alignment horizontal="center" vertical="center"/>
    </xf>
    <xf numFmtId="0" fontId="0" fillId="4" borderId="36" pivotButton="0" quotePrefix="0" xfId="0"/>
    <xf numFmtId="0" fontId="68" fillId="0" borderId="0" applyAlignment="1" pivotButton="0" quotePrefix="0" xfId="4">
      <alignment horizontal="center" vertical="center"/>
    </xf>
    <xf numFmtId="0" fontId="12" fillId="0" borderId="14" applyAlignment="1" pivotButton="0" quotePrefix="0" xfId="0">
      <alignment horizontal="center" vertical="center"/>
    </xf>
    <xf numFmtId="0" fontId="12" fillId="0" borderId="17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 vertical="center"/>
    </xf>
    <xf numFmtId="0" fontId="24" fillId="0" borderId="12" applyAlignment="1" pivotButton="0" quotePrefix="0" xfId="0">
      <alignment horizontal="center"/>
    </xf>
    <xf numFmtId="0" fontId="24" fillId="0" borderId="0" applyAlignment="1" pivotButton="0" quotePrefix="0" xfId="0">
      <alignment horizontal="center"/>
    </xf>
    <xf numFmtId="0" fontId="24" fillId="0" borderId="4" applyAlignment="1" pivotButton="0" quotePrefix="0" xfId="0">
      <alignment horizontal="center"/>
    </xf>
    <xf numFmtId="0" fontId="24" fillId="0" borderId="18" applyAlignment="1" pivotButton="0" quotePrefix="0" xfId="0">
      <alignment horizontal="center" vertical="center"/>
    </xf>
    <xf numFmtId="0" fontId="24" fillId="0" borderId="12" applyAlignment="1" pivotButton="0" quotePrefix="0" xfId="0">
      <alignment horizontal="center" vertical="center"/>
    </xf>
    <xf numFmtId="0" fontId="24" fillId="0" borderId="7" applyAlignment="1" pivotButton="0" quotePrefix="0" xfId="0">
      <alignment horizontal="center" vertical="center"/>
    </xf>
    <xf numFmtId="0" fontId="24" fillId="0" borderId="11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0" fontId="24" fillId="0" borderId="19" applyAlignment="1" pivotButton="0" quotePrefix="0" xfId="0">
      <alignment horizontal="center" vertical="center"/>
    </xf>
    <xf numFmtId="0" fontId="24" fillId="0" borderId="1" applyAlignment="1" pivotButton="0" quotePrefix="0" xfId="0">
      <alignment horizontal="center" vertical="center"/>
    </xf>
    <xf numFmtId="0" fontId="24" fillId="0" borderId="8" applyAlignment="1" pivotButton="0" quotePrefix="0" xfId="0">
      <alignment horizontal="center" vertical="center"/>
    </xf>
    <xf numFmtId="0" fontId="24" fillId="0" borderId="14" applyAlignment="1" pivotButton="0" quotePrefix="0" xfId="0">
      <alignment horizontal="center" vertical="center"/>
    </xf>
    <xf numFmtId="0" fontId="24" fillId="0" borderId="17" applyAlignment="1" pivotButton="0" quotePrefix="0" xfId="0">
      <alignment horizontal="center" vertical="center"/>
    </xf>
    <xf numFmtId="0" fontId="24" fillId="0" borderId="9" applyAlignment="1" pivotButton="0" quotePrefix="0" xfId="0">
      <alignment horizontal="center" vertical="center"/>
    </xf>
    <xf numFmtId="0" fontId="24" fillId="0" borderId="14" applyAlignment="1" pivotButton="0" quotePrefix="0" xfId="0">
      <alignment horizontal="center" vertical="center" wrapText="1"/>
    </xf>
    <xf numFmtId="0" fontId="24" fillId="0" borderId="17" applyAlignment="1" pivotButton="0" quotePrefix="0" xfId="0">
      <alignment horizontal="center" vertical="center" wrapText="1"/>
    </xf>
    <xf numFmtId="0" fontId="24" fillId="0" borderId="9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top" shrinkToFit="1"/>
    </xf>
    <xf numFmtId="0" fontId="30" fillId="0" borderId="0" applyAlignment="1" pivotButton="0" quotePrefix="0" xfId="0">
      <alignment horizontal="left" vertical="center"/>
    </xf>
    <xf numFmtId="0" fontId="18" fillId="0" borderId="1" applyAlignment="1" pivotButton="0" quotePrefix="0" xfId="0">
      <alignment horizontal="left" vertical="center"/>
    </xf>
    <xf numFmtId="0" fontId="24" fillId="0" borderId="10" applyAlignment="1" pivotButton="0" quotePrefix="0" xfId="0">
      <alignment horizontal="center" vertical="center"/>
    </xf>
    <xf numFmtId="0" fontId="24" fillId="0" borderId="5" applyAlignment="1" pivotButton="0" quotePrefix="0" xfId="0">
      <alignment horizontal="center" vertical="center"/>
    </xf>
    <xf numFmtId="0" fontId="24" fillId="0" borderId="3" applyAlignment="1" pivotButton="0" quotePrefix="0" xfId="0">
      <alignment horizontal="center" vertical="center"/>
    </xf>
    <xf numFmtId="0" fontId="24" fillId="0" borderId="18" applyAlignment="1" pivotButton="0" quotePrefix="0" xfId="0">
      <alignment horizontal="center" vertical="center" shrinkToFit="1"/>
    </xf>
    <xf numFmtId="0" fontId="24" fillId="0" borderId="12" applyAlignment="1" pivotButton="0" quotePrefix="0" xfId="0">
      <alignment horizontal="center" vertical="center" shrinkToFit="1"/>
    </xf>
    <xf numFmtId="0" fontId="24" fillId="0" borderId="7" applyAlignment="1" pivotButton="0" quotePrefix="0" xfId="0">
      <alignment horizontal="center" vertical="center" shrinkToFit="1"/>
    </xf>
    <xf numFmtId="0" fontId="24" fillId="0" borderId="9" applyAlignment="1" pivotButton="0" quotePrefix="0" xfId="0">
      <alignment horizontal="center" shrinkToFit="1"/>
    </xf>
    <xf numFmtId="0" fontId="24" fillId="0" borderId="4" applyAlignment="1" pivotButton="0" quotePrefix="0" xfId="0">
      <alignment horizontal="center" shrinkToFit="1"/>
    </xf>
    <xf numFmtId="0" fontId="24" fillId="0" borderId="10" applyAlignment="1" pivotButton="0" quotePrefix="0" xfId="0">
      <alignment horizontal="center" vertical="center" shrinkToFit="1"/>
    </xf>
    <xf numFmtId="0" fontId="24" fillId="0" borderId="5" applyAlignment="1" pivotButton="0" quotePrefix="0" xfId="0">
      <alignment horizontal="center" vertical="center" shrinkToFit="1"/>
    </xf>
    <xf numFmtId="0" fontId="24" fillId="0" borderId="3" applyAlignment="1" pivotButton="0" quotePrefix="0" xfId="0">
      <alignment horizontal="center" vertical="center" shrinkToFit="1"/>
    </xf>
    <xf numFmtId="0" fontId="24" fillId="0" borderId="19" applyAlignment="1" pivotButton="0" quotePrefix="0" xfId="0">
      <alignment horizontal="center" vertical="center" shrinkToFit="1"/>
    </xf>
    <xf numFmtId="0" fontId="24" fillId="0" borderId="1" applyAlignment="1" pivotButton="0" quotePrefix="0" xfId="0">
      <alignment horizontal="center" vertical="center" shrinkToFit="1"/>
    </xf>
    <xf numFmtId="0" fontId="24" fillId="0" borderId="8" applyAlignment="1" pivotButton="0" quotePrefix="0" xfId="0">
      <alignment horizontal="center" vertical="center" shrinkToFit="1"/>
    </xf>
    <xf numFmtId="0" fontId="24" fillId="0" borderId="9" applyAlignment="1" pivotButton="0" quotePrefix="0" xfId="0">
      <alignment horizontal="center" vertical="center" shrinkToFit="1"/>
    </xf>
    <xf numFmtId="0" fontId="24" fillId="0" borderId="4" applyAlignment="1" pivotButton="0" quotePrefix="0" xfId="0">
      <alignment horizontal="center" vertical="center" shrinkToFit="1"/>
    </xf>
    <xf numFmtId="0" fontId="5" fillId="0" borderId="14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23" fillId="0" borderId="10" applyAlignment="1" pivotButton="0" quotePrefix="0" xfId="0">
      <alignment horizontal="center" vertical="center"/>
    </xf>
    <xf numFmtId="0" fontId="23" fillId="0" borderId="5" applyAlignment="1" pivotButton="0" quotePrefix="0" xfId="0">
      <alignment horizontal="center" vertical="center"/>
    </xf>
    <xf numFmtId="0" fontId="23" fillId="0" borderId="3" applyAlignment="1" pivotButton="0" quotePrefix="0" xfId="0">
      <alignment horizontal="center" vertical="center"/>
    </xf>
    <xf numFmtId="0" fontId="23" fillId="0" borderId="18" applyAlignment="1" pivotButton="0" quotePrefix="0" xfId="0">
      <alignment horizontal="center" vertical="center" shrinkToFit="1"/>
    </xf>
    <xf numFmtId="0" fontId="23" fillId="0" borderId="12" applyAlignment="1" pivotButton="0" quotePrefix="0" xfId="0">
      <alignment horizontal="center" vertical="center" shrinkToFit="1"/>
    </xf>
    <xf numFmtId="0" fontId="23" fillId="0" borderId="7" applyAlignment="1" pivotButton="0" quotePrefix="0" xfId="0">
      <alignment horizontal="center" vertical="center" shrinkToFit="1"/>
    </xf>
    <xf numFmtId="0" fontId="23" fillId="0" borderId="9" applyAlignment="1" pivotButton="0" quotePrefix="0" xfId="0">
      <alignment horizontal="center" shrinkToFit="1"/>
    </xf>
    <xf numFmtId="0" fontId="23" fillId="0" borderId="4" applyAlignment="1" pivotButton="0" quotePrefix="0" xfId="0">
      <alignment horizontal="center" shrinkToFit="1"/>
    </xf>
    <xf numFmtId="0" fontId="23" fillId="0" borderId="10" applyAlignment="1" pivotButton="0" quotePrefix="0" xfId="0">
      <alignment horizontal="center" vertical="center" shrinkToFit="1"/>
    </xf>
    <xf numFmtId="0" fontId="23" fillId="0" borderId="5" applyAlignment="1" pivotButton="0" quotePrefix="0" xfId="0">
      <alignment horizontal="center" vertical="center" shrinkToFit="1"/>
    </xf>
    <xf numFmtId="0" fontId="23" fillId="0" borderId="3" applyAlignment="1" pivotButton="0" quotePrefix="0" xfId="0">
      <alignment horizontal="center" vertical="center" shrinkToFit="1"/>
    </xf>
    <xf numFmtId="0" fontId="23" fillId="0" borderId="19" applyAlignment="1" pivotButton="0" quotePrefix="0" xfId="0">
      <alignment horizontal="center" vertical="center" shrinkToFit="1"/>
    </xf>
    <xf numFmtId="0" fontId="23" fillId="0" borderId="1" applyAlignment="1" pivotButton="0" quotePrefix="0" xfId="0">
      <alignment horizontal="center" vertical="center" shrinkToFit="1"/>
    </xf>
    <xf numFmtId="0" fontId="23" fillId="0" borderId="8" applyAlignment="1" pivotButton="0" quotePrefix="0" xfId="0">
      <alignment horizontal="center" vertical="center" shrinkToFit="1"/>
    </xf>
    <xf numFmtId="0" fontId="23" fillId="0" borderId="9" applyAlignment="1" pivotButton="0" quotePrefix="0" xfId="0">
      <alignment horizontal="center" vertical="center" shrinkToFit="1"/>
    </xf>
    <xf numFmtId="0" fontId="23" fillId="0" borderId="4" applyAlignment="1" pivotButton="0" quotePrefix="0" xfId="0">
      <alignment horizontal="center" vertical="center" shrinkToFit="1"/>
    </xf>
    <xf numFmtId="0" fontId="9" fillId="0" borderId="40" applyAlignment="1" pivotButton="0" quotePrefix="0" xfId="0">
      <alignment horizontal="center" vertical="center"/>
    </xf>
    <xf numFmtId="0" fontId="9" fillId="0" borderId="47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top" shrinkToFit="1"/>
    </xf>
    <xf numFmtId="0" fontId="21" fillId="0" borderId="37" applyAlignment="1" pivotButton="0" quotePrefix="0" xfId="0">
      <alignment horizontal="center" vertical="top" shrinkToFit="1"/>
    </xf>
    <xf numFmtId="0" fontId="15" fillId="0" borderId="0" applyAlignment="1" pivotButton="0" quotePrefix="0" xfId="0">
      <alignment horizontal="left" vertical="center"/>
    </xf>
    <xf numFmtId="0" fontId="23" fillId="0" borderId="43" applyAlignment="1" pivotButton="0" quotePrefix="0" xfId="0">
      <alignment horizontal="center" vertical="center" shrinkToFit="1"/>
    </xf>
    <xf numFmtId="0" fontId="23" fillId="0" borderId="44" applyAlignment="1" pivotButton="0" quotePrefix="0" xfId="0">
      <alignment horizontal="center" vertical="center" shrinkToFit="1"/>
    </xf>
    <xf numFmtId="0" fontId="23" fillId="0" borderId="45" applyAlignment="1" pivotButton="0" quotePrefix="0" xfId="0">
      <alignment horizontal="center" vertical="center" shrinkToFit="1"/>
    </xf>
    <xf numFmtId="175" fontId="48" fillId="0" borderId="4" applyAlignment="1" pivotButton="0" quotePrefix="0" xfId="8">
      <alignment horizontal="center"/>
    </xf>
    <xf numFmtId="175" fontId="48" fillId="0" borderId="28" applyAlignment="1" pivotButton="0" quotePrefix="0" xfId="8">
      <alignment horizontal="center"/>
    </xf>
    <xf numFmtId="175" fontId="48" fillId="0" borderId="29" applyAlignment="1" pivotButton="0" quotePrefix="0" xfId="8">
      <alignment horizontal="center"/>
    </xf>
    <xf numFmtId="0" fontId="51" fillId="0" borderId="0" applyAlignment="1" pivotButton="0" quotePrefix="0" xfId="11">
      <alignment horizontal="center"/>
    </xf>
    <xf numFmtId="0" fontId="53" fillId="0" borderId="0" applyAlignment="1" pivotButton="0" quotePrefix="0" xfId="11">
      <alignment horizontal="center"/>
    </xf>
    <xf numFmtId="0" fontId="31" fillId="0" borderId="0" applyAlignment="1" pivotButton="0" quotePrefix="0" xfId="8">
      <alignment horizontal="center"/>
    </xf>
    <xf numFmtId="0" fontId="34" fillId="0" borderId="0" applyAlignment="1" pivotButton="0" quotePrefix="0" xfId="8">
      <alignment horizontal="center"/>
    </xf>
    <xf numFmtId="0" fontId="40" fillId="0" borderId="20" applyAlignment="1" pivotButton="0" quotePrefix="0" xfId="8">
      <alignment horizontal="center"/>
    </xf>
    <xf numFmtId="0" fontId="40" fillId="0" borderId="21" applyAlignment="1" pivotButton="0" quotePrefix="0" xfId="8">
      <alignment horizontal="center"/>
    </xf>
    <xf numFmtId="0" fontId="40" fillId="0" borderId="22" applyAlignment="1" pivotButton="0" quotePrefix="0" xfId="8">
      <alignment horizontal="center"/>
    </xf>
    <xf numFmtId="0" fontId="42" fillId="0" borderId="4" applyAlignment="1" pivotButton="0" quotePrefix="0" xfId="8">
      <alignment horizontal="center"/>
    </xf>
    <xf numFmtId="0" fontId="43" fillId="0" borderId="8" applyAlignment="1" pivotButton="0" quotePrefix="0" xfId="8">
      <alignment horizontal="center"/>
    </xf>
    <xf numFmtId="0" fontId="43" fillId="0" borderId="3" applyAlignment="1" pivotButton="0" quotePrefix="0" xfId="8">
      <alignment horizontal="center"/>
    </xf>
    <xf numFmtId="0" fontId="55" fillId="0" borderId="0" applyAlignment="1" pivotButton="0" quotePrefix="0" xfId="11">
      <alignment horizontal="left"/>
    </xf>
    <xf numFmtId="165" fontId="49" fillId="0" borderId="0" applyAlignment="1" pivotButton="0" quotePrefix="0" xfId="9">
      <alignment horizontal="center"/>
    </xf>
    <xf numFmtId="165" fontId="52" fillId="0" borderId="0" applyAlignment="1" pivotButton="0" quotePrefix="0" xfId="9">
      <alignment horizontal="center"/>
    </xf>
    <xf numFmtId="0" fontId="43" fillId="0" borderId="4" applyAlignment="1" pivotButton="0" quotePrefix="0" xfId="8">
      <alignment horizontal="center"/>
    </xf>
    <xf numFmtId="165" fontId="52" fillId="0" borderId="0" applyAlignment="1" pivotButton="0" quotePrefix="0" xfId="8">
      <alignment horizontal="center" vertical="center"/>
    </xf>
    <xf numFmtId="0" fontId="42" fillId="0" borderId="14" applyAlignment="1" pivotButton="0" quotePrefix="0" xfId="8">
      <alignment horizontal="center" vertical="center"/>
    </xf>
    <xf numFmtId="0" fontId="42" fillId="0" borderId="17" applyAlignment="1" pivotButton="0" quotePrefix="0" xfId="8">
      <alignment horizontal="center" vertical="center"/>
    </xf>
    <xf numFmtId="0" fontId="42" fillId="0" borderId="9" applyAlignment="1" pivotButton="0" quotePrefix="0" xfId="8">
      <alignment horizontal="center" vertical="center"/>
    </xf>
    <xf numFmtId="0" fontId="79" fillId="8" borderId="14" applyAlignment="1" pivotButton="0" quotePrefix="0" xfId="0">
      <alignment horizontal="center"/>
    </xf>
    <xf numFmtId="0" fontId="79" fillId="8" borderId="17" applyAlignment="1" pivotButton="0" quotePrefix="0" xfId="0">
      <alignment horizontal="center"/>
    </xf>
    <xf numFmtId="0" fontId="79" fillId="8" borderId="9" applyAlignment="1" pivotButton="0" quotePrefix="0" xfId="0">
      <alignment horizontal="center"/>
    </xf>
    <xf numFmtId="0" fontId="65" fillId="0" borderId="4" applyAlignment="1" pivotButton="0" quotePrefix="0" xfId="0">
      <alignment horizontal="left" vertical="center"/>
    </xf>
    <xf numFmtId="177" fontId="65" fillId="0" borderId="4" applyAlignment="1" pivotButton="0" quotePrefix="0" xfId="1">
      <alignment horizontal="left" vertical="center"/>
    </xf>
    <xf numFmtId="165" fontId="65" fillId="0" borderId="0" applyAlignment="1" pivotButton="0" quotePrefix="0" xfId="1">
      <alignment horizontal="right" vertical="center" wrapText="1"/>
    </xf>
    <xf numFmtId="165" fontId="65" fillId="0" borderId="0" applyAlignment="1" pivotButton="0" quotePrefix="0" xfId="1">
      <alignment horizontal="right" vertical="center"/>
    </xf>
    <xf numFmtId="169" fontId="65" fillId="0" borderId="0" applyAlignment="1" pivotButton="0" quotePrefix="0" xfId="0">
      <alignment horizontal="left"/>
    </xf>
    <xf numFmtId="165" fontId="65" fillId="0" borderId="1" applyAlignment="1" pivotButton="0" quotePrefix="0" xfId="1">
      <alignment horizontal="right" vertical="center"/>
    </xf>
    <xf numFmtId="168" fontId="65" fillId="0" borderId="0" pivotButton="0" quotePrefix="0" xfId="1"/>
    <xf numFmtId="0" fontId="0" fillId="0" borderId="9" pivotButton="0" quotePrefix="0" xfId="0"/>
    <xf numFmtId="0" fontId="0" fillId="0" borderId="3" pivotButton="0" quotePrefix="0" xfId="0"/>
    <xf numFmtId="0" fontId="65" fillId="0" borderId="65" applyAlignment="1" pivotButton="0" quotePrefix="0" xfId="0">
      <alignment horizontal="center" vertical="center"/>
    </xf>
    <xf numFmtId="0" fontId="65" fillId="0" borderId="65" applyAlignment="1" pivotButton="0" quotePrefix="0" xfId="0">
      <alignment vertical="center"/>
    </xf>
    <xf numFmtId="179" fontId="65" fillId="0" borderId="65" applyAlignment="1" pivotButton="0" quotePrefix="0" xfId="0">
      <alignment horizontal="center" vertical="center"/>
    </xf>
    <xf numFmtId="177" fontId="65" fillId="0" borderId="65" applyAlignment="1" pivotButton="0" quotePrefix="0" xfId="0">
      <alignment vertical="center"/>
    </xf>
    <xf numFmtId="0" fontId="66" fillId="9" borderId="65" applyAlignment="1" pivotButton="0" quotePrefix="0" xfId="0">
      <alignment horizontal="center" vertical="center"/>
    </xf>
    <xf numFmtId="0" fontId="0" fillId="9" borderId="65" pivotButton="0" quotePrefix="0" xfId="0"/>
    <xf numFmtId="177" fontId="66" fillId="9" borderId="65" applyAlignment="1" pivotButton="0" quotePrefix="0" xfId="0">
      <alignment horizontal="center" vertical="center"/>
    </xf>
    <xf numFmtId="0" fontId="65" fillId="0" borderId="0" applyAlignment="1" pivotButton="0" quotePrefix="0" xfId="0">
      <alignment horizontal="center" vertical="center"/>
    </xf>
    <xf numFmtId="0" fontId="0" fillId="0" borderId="37" pivotButton="0" quotePrefix="0" xfId="0"/>
    <xf numFmtId="165" fontId="65" fillId="0" borderId="37" applyAlignment="1" pivotButton="0" quotePrefix="0" xfId="1">
      <alignment horizontal="right" vertical="center"/>
    </xf>
    <xf numFmtId="168" fontId="65" fillId="0" borderId="38" applyAlignment="1" pivotButton="0" quotePrefix="0" xfId="1">
      <alignment horizontal="right"/>
    </xf>
    <xf numFmtId="0" fontId="0" fillId="0" borderId="38" pivotButton="0" quotePrefix="0" xfId="0"/>
    <xf numFmtId="0" fontId="0" fillId="0" borderId="45" pivotButton="0" quotePrefix="0" xfId="0"/>
    <xf numFmtId="0" fontId="70" fillId="0" borderId="49" applyAlignment="1" pivotButton="0" quotePrefix="0" xfId="0">
      <alignment horizontal="left" vertical="center"/>
    </xf>
    <xf numFmtId="0" fontId="0" fillId="0" borderId="41" pivotButton="0" quotePrefix="0" xfId="0"/>
    <xf numFmtId="0" fontId="0" fillId="0" borderId="42" pivotButton="0" quotePrefix="0" xfId="0"/>
    <xf numFmtId="0" fontId="66" fillId="10" borderId="65" applyAlignment="1" pivotButton="0" quotePrefix="0" xfId="0">
      <alignment horizontal="left" vertical="center"/>
    </xf>
    <xf numFmtId="0" fontId="0" fillId="0" borderId="65" pivotButton="0" quotePrefix="0" xfId="0"/>
    <xf numFmtId="0" fontId="66" fillId="9" borderId="65" applyAlignment="1" pivotButton="0" quotePrefix="0" xfId="0">
      <alignment horizontal="right" vertical="center"/>
    </xf>
    <xf numFmtId="165" fontId="87" fillId="8" borderId="0" applyAlignment="1" pivotButton="0" quotePrefix="0" xfId="1">
      <alignment vertical="center"/>
    </xf>
    <xf numFmtId="165" fontId="87" fillId="8" borderId="0" applyAlignment="1" pivotButton="0" quotePrefix="0" xfId="1">
      <alignment vertical="top" wrapText="1"/>
    </xf>
    <xf numFmtId="165" fontId="87" fillId="8" borderId="0" applyAlignment="1" pivotButton="0" quotePrefix="0" xfId="1">
      <alignment horizontal="right" vertical="center" wrapText="1"/>
    </xf>
    <xf numFmtId="165" fontId="87" fillId="8" borderId="0" applyAlignment="1" pivotButton="0" quotePrefix="0" xfId="1">
      <alignment horizontal="right" vertical="center"/>
    </xf>
    <xf numFmtId="165" fontId="87" fillId="8" borderId="8" applyAlignment="1" pivotButton="0" quotePrefix="0" xfId="1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165" fontId="86" fillId="8" borderId="4" applyAlignment="1" pivotButton="0" quotePrefix="0" xfId="1">
      <alignment horizontal="center" vertical="center"/>
    </xf>
    <xf numFmtId="0" fontId="0" fillId="0" borderId="12" pivotButton="0" quotePrefix="0" xfId="0"/>
    <xf numFmtId="169" fontId="87" fillId="8" borderId="0" applyAlignment="1" pivotButton="0" quotePrefix="0" xfId="0">
      <alignment horizontal="left"/>
    </xf>
    <xf numFmtId="165" fontId="87" fillId="8" borderId="1" applyAlignment="1" pivotButton="0" quotePrefix="0" xfId="1">
      <alignment horizontal="right" vertical="center"/>
    </xf>
    <xf numFmtId="168" fontId="87" fillId="8" borderId="1" applyAlignment="1" pivotButton="0" quotePrefix="0" xfId="1">
      <alignment horizontal="center"/>
    </xf>
    <xf numFmtId="0" fontId="0" fillId="0" borderId="1" pivotButton="0" quotePrefix="0" xfId="0"/>
    <xf numFmtId="168" fontId="87" fillId="8" borderId="1" pivotButton="0" quotePrefix="0" xfId="1"/>
    <xf numFmtId="0" fontId="0" fillId="0" borderId="8" pivotButton="0" quotePrefix="0" xfId="0"/>
    <xf numFmtId="0" fontId="0" fillId="0" borderId="19" pivotButton="0" quotePrefix="0" xfId="0"/>
    <xf numFmtId="0" fontId="0" fillId="0" borderId="17" pivotButton="0" quotePrefix="0" xfId="0"/>
    <xf numFmtId="0" fontId="79" fillId="8" borderId="4" applyAlignment="1" pivotButton="0" quotePrefix="0" xfId="0">
      <alignment horizontal="center"/>
    </xf>
    <xf numFmtId="165" fontId="88" fillId="8" borderId="4" applyAlignment="1" pivotButton="0" quotePrefix="0" xfId="27">
      <alignment horizontal="center" vertical="center"/>
    </xf>
    <xf numFmtId="0" fontId="65" fillId="0" borderId="65" pivotButton="0" quotePrefix="0" xfId="0"/>
    <xf numFmtId="0" fontId="66" fillId="0" borderId="0" pivotButton="0" quotePrefix="0" xfId="0"/>
    <xf numFmtId="0" fontId="66" fillId="0" borderId="65" applyAlignment="1" pivotButton="0" quotePrefix="0" xfId="0">
      <alignment horizontal="center" vertical="center"/>
    </xf>
    <xf numFmtId="177" fontId="0" fillId="0" borderId="65" pivotButton="0" quotePrefix="0" xfId="0"/>
    <xf numFmtId="0" fontId="66" fillId="0" borderId="65" pivotButton="0" quotePrefix="0" xfId="0"/>
    <xf numFmtId="177" fontId="66" fillId="0" borderId="65" pivotButton="0" quotePrefix="0" xfId="0"/>
    <xf numFmtId="0" fontId="0" fillId="0" borderId="65" applyAlignment="1" pivotButton="0" quotePrefix="0" xfId="0">
      <alignment horizontal="center" vertical="center"/>
    </xf>
    <xf numFmtId="165" fontId="65" fillId="0" borderId="0" applyAlignment="1" pivotButton="0" quotePrefix="0" xfId="27">
      <alignment vertical="center"/>
    </xf>
    <xf numFmtId="165" fontId="65" fillId="0" borderId="0" applyAlignment="1" pivotButton="0" quotePrefix="0" xfId="1">
      <alignment vertical="center"/>
    </xf>
    <xf numFmtId="165" fontId="71" fillId="0" borderId="0" applyAlignment="1" pivotButton="0" quotePrefix="0" xfId="1">
      <alignment vertical="center"/>
    </xf>
    <xf numFmtId="165" fontId="71" fillId="0" borderId="0" applyAlignment="1" pivotButton="0" quotePrefix="0" xfId="1">
      <alignment vertical="top" wrapText="1"/>
    </xf>
    <xf numFmtId="165" fontId="71" fillId="0" borderId="0" applyAlignment="1" pivotButton="0" quotePrefix="0" xfId="1">
      <alignment horizontal="right" vertical="center" wrapText="1"/>
    </xf>
    <xf numFmtId="165" fontId="71" fillId="0" borderId="0" applyAlignment="1" pivotButton="0" quotePrefix="0" xfId="1">
      <alignment horizontal="right" vertical="center"/>
    </xf>
    <xf numFmtId="165" fontId="71" fillId="0" borderId="4" applyAlignment="1" pivotButton="0" quotePrefix="0" xfId="1">
      <alignment horizontal="center" vertical="center"/>
    </xf>
    <xf numFmtId="165" fontId="68" fillId="0" borderId="4" applyAlignment="1" pivotButton="0" quotePrefix="0" xfId="1">
      <alignment horizontal="center" vertical="center"/>
    </xf>
    <xf numFmtId="169" fontId="71" fillId="0" borderId="0" applyAlignment="1" pivotButton="0" quotePrefix="0" xfId="0">
      <alignment horizontal="left"/>
    </xf>
    <xf numFmtId="165" fontId="71" fillId="0" borderId="1" applyAlignment="1" pivotButton="0" quotePrefix="0" xfId="1">
      <alignment horizontal="right" vertical="center"/>
    </xf>
    <xf numFmtId="168" fontId="71" fillId="0" borderId="1" applyAlignment="1" pivotButton="0" quotePrefix="0" xfId="1">
      <alignment horizontal="center"/>
    </xf>
    <xf numFmtId="168" fontId="71" fillId="0" borderId="1" pivotButton="0" quotePrefix="0" xfId="1"/>
    <xf numFmtId="165" fontId="66" fillId="6" borderId="4" applyAlignment="1" pivotButton="0" quotePrefix="0" xfId="1">
      <alignment horizontal="center" vertical="center"/>
    </xf>
    <xf numFmtId="165" fontId="66" fillId="0" borderId="4" applyAlignment="1" pivotButton="0" quotePrefix="0" xfId="27">
      <alignment horizontal="center" vertical="center"/>
    </xf>
    <xf numFmtId="165" fontId="65" fillId="0" borderId="0" applyAlignment="1" pivotButton="0" quotePrefix="0" xfId="1">
      <alignment horizontal="center" vertical="center" wrapText="1"/>
    </xf>
    <xf numFmtId="170" fontId="65" fillId="0" borderId="0" applyAlignment="1" pivotButton="0" quotePrefix="0" xfId="23">
      <alignment horizontal="center" vertical="center"/>
    </xf>
    <xf numFmtId="170" fontId="65" fillId="0" borderId="0" applyAlignment="1" pivotButton="0" quotePrefix="0" xfId="0">
      <alignment horizontal="center" vertical="center"/>
    </xf>
    <xf numFmtId="165" fontId="71" fillId="0" borderId="0" applyAlignment="1" pivotButton="0" quotePrefix="0" xfId="1">
      <alignment horizontal="center" vertical="center" wrapText="1"/>
    </xf>
    <xf numFmtId="165" fontId="71" fillId="0" borderId="1" applyAlignment="1" pivotButton="0" quotePrefix="0" xfId="1">
      <alignment vertical="center"/>
    </xf>
    <xf numFmtId="168" fontId="71" fillId="0" borderId="0" pivotButton="0" quotePrefix="0" xfId="1"/>
    <xf numFmtId="0" fontId="65" fillId="11" borderId="65" applyAlignment="1" pivotButton="0" quotePrefix="0" xfId="0">
      <alignment horizontal="center" vertical="center"/>
    </xf>
    <xf numFmtId="0" fontId="65" fillId="11" borderId="65" applyAlignment="1" pivotButton="0" quotePrefix="0" xfId="0">
      <alignment horizontal="right" vertical="center"/>
    </xf>
    <xf numFmtId="0" fontId="65" fillId="0" borderId="65" applyAlignment="1" pivotButton="0" quotePrefix="0" xfId="0">
      <alignment horizontal="right" vertical="center"/>
    </xf>
    <xf numFmtId="177" fontId="66" fillId="0" borderId="65" applyAlignment="1" pivotButton="0" quotePrefix="0" xfId="0">
      <alignment horizontal="right" vertical="center"/>
    </xf>
    <xf numFmtId="180" fontId="65" fillId="0" borderId="65" applyAlignment="1" pivotButton="0" quotePrefix="0" xfId="0">
      <alignment horizontal="right" vertical="center"/>
    </xf>
    <xf numFmtId="177" fontId="65" fillId="0" borderId="65" applyAlignment="1" pivotButton="0" quotePrefix="0" xfId="0">
      <alignment horizontal="right" vertical="center"/>
    </xf>
    <xf numFmtId="177" fontId="66" fillId="9" borderId="65" applyAlignment="1" pivotButton="0" quotePrefix="0" xfId="0">
      <alignment horizontal="right" vertical="center"/>
    </xf>
    <xf numFmtId="0" fontId="0" fillId="0" borderId="5" pivotButton="0" quotePrefix="0" xfId="0"/>
    <xf numFmtId="164" fontId="19" fillId="0" borderId="4" applyAlignment="1" pivotButton="0" quotePrefix="0" xfId="3">
      <alignment horizontal="right" vertical="center"/>
    </xf>
    <xf numFmtId="173" fontId="12" fillId="0" borderId="4" applyAlignment="1" pivotButton="0" quotePrefix="0" xfId="0">
      <alignment horizontal="center" vertical="center"/>
    </xf>
    <xf numFmtId="165" fontId="12" fillId="0" borderId="4" applyAlignment="1" pivotButton="0" quotePrefix="0" xfId="1">
      <alignment horizontal="center" vertical="center"/>
    </xf>
    <xf numFmtId="165" fontId="17" fillId="0" borderId="10" applyAlignment="1" pivotButton="0" quotePrefix="0" xfId="1">
      <alignment horizontal="center" vertical="center" shrinkToFit="1"/>
    </xf>
    <xf numFmtId="164" fontId="19" fillId="0" borderId="4" applyAlignment="1" pivotButton="0" quotePrefix="0" xfId="3">
      <alignment horizontal="right" vertical="top"/>
    </xf>
    <xf numFmtId="165" fontId="26" fillId="0" borderId="4" applyAlignment="1" pivotButton="0" quotePrefix="0" xfId="1">
      <alignment horizontal="center" vertical="center"/>
    </xf>
    <xf numFmtId="170" fontId="19" fillId="0" borderId="4" applyAlignment="1" pivotButton="0" quotePrefix="0" xfId="0">
      <alignment horizontal="center" vertical="center" wrapText="1"/>
    </xf>
    <xf numFmtId="170" fontId="19" fillId="0" borderId="10" applyAlignment="1" pivotButton="0" quotePrefix="0" xfId="0">
      <alignment horizontal="center" vertical="center" wrapText="1"/>
    </xf>
    <xf numFmtId="164" fontId="19" fillId="0" borderId="10" applyAlignment="1" pivotButton="0" quotePrefix="0" xfId="3">
      <alignment horizontal="right" vertical="center"/>
    </xf>
    <xf numFmtId="166" fontId="20" fillId="0" borderId="4" applyAlignment="1" pivotButton="0" quotePrefix="0" xfId="3">
      <alignment horizontal="right" vertical="center"/>
    </xf>
    <xf numFmtId="171" fontId="8" fillId="0" borderId="4" applyAlignment="1" pivotButton="0" quotePrefix="0" xfId="0">
      <alignment horizontal="left" vertical="center"/>
    </xf>
    <xf numFmtId="171" fontId="8" fillId="0" borderId="4" applyAlignment="1" pivotButton="0" quotePrefix="0" xfId="0">
      <alignment horizontal="center" vertical="center"/>
    </xf>
    <xf numFmtId="166" fontId="27" fillId="0" borderId="4" applyAlignment="1" pivotButton="0" quotePrefix="0" xfId="3">
      <alignment horizontal="right" vertical="center"/>
    </xf>
    <xf numFmtId="165" fontId="17" fillId="0" borderId="4" applyAlignment="1" pivotButton="0" quotePrefix="0" xfId="1">
      <alignment horizontal="center" vertical="center" shrinkToFit="1"/>
    </xf>
    <xf numFmtId="0" fontId="24" fillId="0" borderId="4" applyAlignment="1" pivotButton="0" quotePrefix="0" xfId="0">
      <alignment horizontal="center" vertical="center" wrapText="1"/>
    </xf>
    <xf numFmtId="165" fontId="5" fillId="0" borderId="4" pivotButton="0" quotePrefix="0" xfId="1"/>
    <xf numFmtId="0" fontId="0" fillId="0" borderId="11" pivotButton="0" quotePrefix="0" xfId="0"/>
    <xf numFmtId="0" fontId="23" fillId="0" borderId="4" applyAlignment="1" pivotButton="0" quotePrefix="0" xfId="0">
      <alignment horizontal="center" vertical="center"/>
    </xf>
    <xf numFmtId="0" fontId="5" fillId="0" borderId="4" applyAlignment="1" pivotButton="0" quotePrefix="0" xfId="0">
      <alignment horizontal="center" vertical="center"/>
    </xf>
    <xf numFmtId="170" fontId="8" fillId="0" borderId="4" applyAlignment="1" pivotButton="0" quotePrefix="0" xfId="0">
      <alignment horizontal="center" vertical="center"/>
    </xf>
    <xf numFmtId="0" fontId="23" fillId="0" borderId="39" applyAlignment="1" pivotButton="0" quotePrefix="0" xfId="0">
      <alignment horizontal="center" vertical="center" shrinkToFit="1"/>
    </xf>
    <xf numFmtId="0" fontId="0" fillId="0" borderId="44" pivotButton="0" quotePrefix="0" xfId="0"/>
    <xf numFmtId="164" fontId="19" fillId="0" borderId="4" applyAlignment="1" pivotButton="0" quotePrefix="0" xfId="3">
      <alignment horizontal="center" vertical="center"/>
    </xf>
    <xf numFmtId="0" fontId="9" fillId="0" borderId="48" applyAlignment="1" pivotButton="0" quotePrefix="0" xfId="0">
      <alignment horizontal="center" vertical="center"/>
    </xf>
    <xf numFmtId="0" fontId="0" fillId="0" borderId="47" pivotButton="0" quotePrefix="0" xfId="0"/>
    <xf numFmtId="170" fontId="8" fillId="0" borderId="48" applyAlignment="1" pivotButton="0" quotePrefix="0" xfId="0">
      <alignment horizontal="center" vertical="center"/>
    </xf>
    <xf numFmtId="166" fontId="20" fillId="0" borderId="48" applyAlignment="1" pivotButton="0" quotePrefix="0" xfId="3">
      <alignment horizontal="right" vertical="center"/>
    </xf>
    <xf numFmtId="171" fontId="8" fillId="0" borderId="48" applyAlignment="1" pivotButton="0" quotePrefix="0" xfId="0">
      <alignment horizontal="left" vertical="center"/>
    </xf>
    <xf numFmtId="171" fontId="8" fillId="0" borderId="48" applyAlignment="1" pivotButton="0" quotePrefix="0" xfId="0">
      <alignment horizontal="center" vertical="center"/>
    </xf>
    <xf numFmtId="170" fontId="19" fillId="0" borderId="50" applyAlignment="1" pivotButton="0" quotePrefix="0" xfId="0">
      <alignment horizontal="center" vertical="center" wrapText="1"/>
    </xf>
    <xf numFmtId="164" fontId="19" fillId="0" borderId="50" applyAlignment="1" pivotButton="0" quotePrefix="0" xfId="3">
      <alignment horizontal="right" vertical="center"/>
    </xf>
    <xf numFmtId="174" fontId="52" fillId="0" borderId="0" applyAlignment="1" pivotButton="0" quotePrefix="0" xfId="8">
      <alignment vertical="center"/>
    </xf>
    <xf numFmtId="165" fontId="52" fillId="0" borderId="0" pivotButton="0" quotePrefix="0" xfId="9"/>
    <xf numFmtId="0" fontId="0" fillId="0" borderId="21" pivotButton="0" quotePrefix="0" xfId="0"/>
    <xf numFmtId="0" fontId="0" fillId="0" borderId="64" pivotButton="0" quotePrefix="0" xfId="0"/>
    <xf numFmtId="174" fontId="42" fillId="0" borderId="25" applyAlignment="1" pivotButton="0" quotePrefix="0" xfId="8">
      <alignment vertical="center"/>
    </xf>
    <xf numFmtId="165" fontId="42" fillId="0" borderId="4" pivotButton="0" quotePrefix="0" xfId="9"/>
    <xf numFmtId="174" fontId="42" fillId="0" borderId="26" applyAlignment="1" pivotButton="0" quotePrefix="0" xfId="8">
      <alignment vertical="center"/>
    </xf>
    <xf numFmtId="165" fontId="42" fillId="0" borderId="3" pivotButton="0" quotePrefix="0" xfId="9"/>
    <xf numFmtId="170" fontId="29" fillId="0" borderId="13" applyAlignment="1" pivotButton="0" quotePrefix="0" xfId="8">
      <alignment horizontal="center"/>
    </xf>
    <xf numFmtId="165" fontId="29" fillId="0" borderId="4" applyAlignment="1" pivotButton="0" quotePrefix="0" xfId="9">
      <alignment horizontal="center" vertical="center"/>
    </xf>
    <xf numFmtId="165" fontId="29" fillId="0" borderId="27" applyAlignment="1" pivotButton="0" quotePrefix="0" xfId="9">
      <alignment horizontal="center" vertical="center"/>
    </xf>
    <xf numFmtId="175" fontId="48" fillId="0" borderId="4" applyAlignment="1" pivotButton="0" quotePrefix="0" xfId="8">
      <alignment horizontal="center"/>
    </xf>
    <xf numFmtId="165" fontId="48" fillId="0" borderId="4" applyAlignment="1" pivotButton="0" quotePrefix="0" xfId="9">
      <alignment horizontal="center" vertical="center"/>
    </xf>
    <xf numFmtId="165" fontId="44" fillId="0" borderId="4" applyAlignment="1" pivotButton="0" quotePrefix="0" xfId="9">
      <alignment horizontal="center" vertical="center"/>
    </xf>
    <xf numFmtId="165" fontId="48" fillId="0" borderId="27" applyAlignment="1" pivotButton="0" quotePrefix="0" xfId="9">
      <alignment horizontal="center" vertical="center"/>
    </xf>
    <xf numFmtId="175" fontId="48" fillId="0" borderId="28" applyAlignment="1" pivotButton="0" quotePrefix="0" xfId="8">
      <alignment horizontal="center"/>
    </xf>
    <xf numFmtId="0" fontId="0" fillId="0" borderId="60" pivotButton="0" quotePrefix="0" xfId="0"/>
    <xf numFmtId="0" fontId="0" fillId="0" borderId="61" pivotButton="0" quotePrefix="0" xfId="0"/>
    <xf numFmtId="165" fontId="48" fillId="0" borderId="32" applyAlignment="1" pivotButton="0" quotePrefix="0" xfId="9">
      <alignment horizontal="center" vertical="center"/>
    </xf>
    <xf numFmtId="166" fontId="44" fillId="0" borderId="32" applyAlignment="1" pivotButton="0" quotePrefix="0" xfId="10">
      <alignment horizontal="center" vertical="center"/>
    </xf>
    <xf numFmtId="166" fontId="45" fillId="0" borderId="32" applyAlignment="1" pivotButton="0" quotePrefix="0" xfId="10">
      <alignment horizontal="center" vertical="center"/>
    </xf>
    <xf numFmtId="166" fontId="44" fillId="0" borderId="33" applyAlignment="1" pivotButton="0" quotePrefix="0" xfId="10">
      <alignment horizontal="center" vertical="center"/>
    </xf>
    <xf numFmtId="174" fontId="45" fillId="0" borderId="0" applyAlignment="1" pivotButton="0" quotePrefix="0" xfId="8">
      <alignment horizontal="center"/>
    </xf>
    <xf numFmtId="165" fontId="45" fillId="0" borderId="0" applyAlignment="1" pivotButton="0" quotePrefix="0" xfId="9">
      <alignment horizontal="center"/>
    </xf>
    <xf numFmtId="174" fontId="45" fillId="0" borderId="0" applyAlignment="1" pivotButton="0" quotePrefix="0" xfId="8">
      <alignment vertical="center"/>
    </xf>
    <xf numFmtId="165" fontId="45" fillId="0" borderId="0" pivotButton="0" quotePrefix="0" xfId="9"/>
    <xf numFmtId="165" fontId="35" fillId="0" borderId="0" applyAlignment="1" pivotButton="0" quotePrefix="0" xfId="9">
      <alignment vertical="center"/>
    </xf>
    <xf numFmtId="165" fontId="54" fillId="0" borderId="0" pivotButton="0" quotePrefix="0" xfId="11"/>
    <xf numFmtId="167" fontId="57" fillId="0" borderId="0" applyAlignment="1" pivotButton="0" quotePrefix="0" xfId="17">
      <alignment vertical="center"/>
    </xf>
    <xf numFmtId="165" fontId="52" fillId="0" borderId="0" applyAlignment="1" pivotButton="0" quotePrefix="0" xfId="8">
      <alignment vertical="center"/>
    </xf>
    <xf numFmtId="165" fontId="0" fillId="0" borderId="0" pivotButton="0" quotePrefix="0" xfId="9"/>
    <xf numFmtId="165" fontId="62" fillId="0" borderId="0" applyAlignment="1" pivotButton="0" quotePrefix="0" xfId="8">
      <alignment horizontal="left" vertical="center"/>
    </xf>
    <xf numFmtId="165" fontId="49" fillId="0" borderId="0" pivotButton="0" quotePrefix="0" xfId="1"/>
    <xf numFmtId="165" fontId="49" fillId="0" borderId="0" pivotButton="0" quotePrefix="0" xfId="9"/>
    <xf numFmtId="165" fontId="49" fillId="0" borderId="0" applyAlignment="1" pivotButton="0" quotePrefix="0" xfId="1">
      <alignment vertical="center"/>
    </xf>
    <xf numFmtId="165" fontId="49" fillId="0" borderId="0" applyAlignment="1" pivotButton="0" quotePrefix="0" xfId="1">
      <alignment horizontal="right"/>
    </xf>
    <xf numFmtId="165" fontId="49" fillId="0" borderId="34" applyAlignment="1" pivotButton="0" quotePrefix="0" xfId="1">
      <alignment horizontal="right"/>
    </xf>
    <xf numFmtId="165" fontId="49" fillId="0" borderId="0" applyAlignment="1" pivotButton="0" quotePrefix="0" xfId="9">
      <alignment vertical="center"/>
    </xf>
    <xf numFmtId="165" fontId="49" fillId="0" borderId="0" applyAlignment="1" pivotButton="0" quotePrefix="0" xfId="9">
      <alignment horizontal="right"/>
    </xf>
    <xf numFmtId="165" fontId="49" fillId="0" borderId="0" applyAlignment="1" pivotButton="0" quotePrefix="0" xfId="9">
      <alignment horizontal="center"/>
    </xf>
    <xf numFmtId="165" fontId="49" fillId="0" borderId="0" applyAlignment="1" pivotButton="0" quotePrefix="0" xfId="8">
      <alignment vertical="center"/>
    </xf>
    <xf numFmtId="165" fontId="52" fillId="0" borderId="0" applyAlignment="1" pivotButton="0" quotePrefix="0" xfId="9">
      <alignment horizontal="center"/>
    </xf>
    <xf numFmtId="167" fontId="57" fillId="0" borderId="0" applyAlignment="1" pivotButton="0" quotePrefix="0" xfId="16">
      <alignment vertical="center"/>
    </xf>
    <xf numFmtId="165" fontId="52" fillId="0" borderId="0" applyAlignment="1" pivotButton="0" quotePrefix="0" xfId="8">
      <alignment horizontal="center" vertical="center"/>
    </xf>
    <xf numFmtId="165" fontId="29" fillId="0" borderId="14" pivotButton="0" quotePrefix="0" xfId="9"/>
    <xf numFmtId="165" fontId="48" fillId="0" borderId="30" applyAlignment="1" pivotButton="0" quotePrefix="0" xfId="9">
      <alignment vertical="center"/>
    </xf>
    <xf numFmtId="165" fontId="48" fillId="0" borderId="31" applyAlignment="1" pivotButton="0" quotePrefix="0" xfId="9">
      <alignment vertical="center"/>
    </xf>
    <xf numFmtId="167" fontId="57" fillId="0" borderId="0" applyAlignment="1" pivotButton="0" quotePrefix="0" xfId="12">
      <alignment vertical="center"/>
    </xf>
  </cellXfs>
  <cellStyles count="54">
    <cellStyle name="Normal" xfId="0" builtinId="0"/>
    <cellStyle name="Comma" xfId="1" builtinId="3"/>
    <cellStyle name="Comma 2" xfId="2"/>
    <cellStyle name="Currency" xfId="3" builtinId="4"/>
    <cellStyle name="Normal 2" xfId="4"/>
    <cellStyle name="Normal 3" xfId="5"/>
    <cellStyle name="Normal 3 2" xfId="6"/>
    <cellStyle name="Style 1" xfId="7"/>
    <cellStyle name="Normal 4" xfId="8"/>
    <cellStyle name="Comma 3" xfId="9"/>
    <cellStyle name="Currency 2" xfId="10"/>
    <cellStyle name="常规_Sheet1" xfId="11"/>
    <cellStyle name="千位分隔_Sheet1" xfId="12"/>
    <cellStyle name="一般" xfId="13"/>
    <cellStyle name="千位分隔 30" xfId="14"/>
    <cellStyle name="千位分隔 32" xfId="15"/>
    <cellStyle name="千位分隔_Sheet1 2" xfId="16"/>
    <cellStyle name="千位分隔_Sheet1 3" xfId="17"/>
    <cellStyle name="Normal 18" xfId="18"/>
    <cellStyle name="Comma 10" xfId="19"/>
    <cellStyle name="%_WHT .Return" xfId="20"/>
    <cellStyle name="Comma 2 2 3" xfId="21"/>
    <cellStyle name="Comma 10 3" xfId="22"/>
    <cellStyle name="Normal_PJ0406" xfId="23"/>
    <cellStyle name="Normal_PJ0506" xfId="24"/>
    <cellStyle name="Normal 2 2" xfId="25"/>
    <cellStyle name="Normal 5" xfId="26"/>
    <cellStyle name="Comma 4" xfId="27"/>
    <cellStyle name="Percent 2" xfId="28"/>
    <cellStyle name="Normal_Oct 04" xfId="29"/>
    <cellStyle name="Normal 6" xfId="30"/>
    <cellStyle name="Normal 7" xfId="31"/>
    <cellStyle name="Comma 2 2" xfId="32"/>
    <cellStyle name="Normal 2 4" xfId="33"/>
    <cellStyle name="Normal 3 3" xfId="34"/>
    <cellStyle name="Normal 3 2 2" xfId="35"/>
    <cellStyle name="Normal 4 2" xfId="36"/>
    <cellStyle name="Comma 3 2" xfId="37"/>
    <cellStyle name="Currency 2 2" xfId="38"/>
    <cellStyle name="Normal 5 3" xfId="39"/>
    <cellStyle name="Comma 4 2" xfId="40"/>
    <cellStyle name="Percent 2 2" xfId="41"/>
    <cellStyle name="Normal 6 2" xfId="42"/>
    <cellStyle name="Percent 3" xfId="43"/>
    <cellStyle name="Normal 2 3" xfId="44"/>
    <cellStyle name="Normal 5 2" xfId="45"/>
    <cellStyle name="Title" xfId="46" builtinId="15"/>
    <cellStyle name="Heading 1" xfId="47" builtinId="16"/>
    <cellStyle name="Heading 2" xfId="48" builtinId="17"/>
    <cellStyle name="Heading 3" xfId="49" builtinId="18"/>
    <cellStyle name="Heading 4" xfId="50" builtinId="19"/>
    <cellStyle name="Note" xfId="51" builtinId="10"/>
    <cellStyle name="Explanatory Text" xfId="52" builtinId="53"/>
    <cellStyle name="Total" xfId="53" builtinId="25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externalLink" Target="/xl/externalLinks/externalLink1.xml" Id="rId16"/><Relationship Type="http://schemas.openxmlformats.org/officeDocument/2006/relationships/externalLink" Target="/xl/externalLinks/externalLink2.xml" Id="rId17"/><Relationship Type="http://schemas.openxmlformats.org/officeDocument/2006/relationships/externalLink" Target="/xl/externalLinks/externalLink3.xml" Id="rId18"/><Relationship Type="http://schemas.openxmlformats.org/officeDocument/2006/relationships/externalLink" Target="/xl/externalLinks/externalLink4.xml" Id="rId19"/><Relationship Type="http://schemas.openxmlformats.org/officeDocument/2006/relationships/externalLink" Target="/xl/externalLinks/externalLink5.xml" Id="rId20"/><Relationship Type="http://schemas.openxmlformats.org/officeDocument/2006/relationships/externalLink" Target="/xl/externalLinks/externalLink6.xml" Id="rId21"/><Relationship Type="http://schemas.openxmlformats.org/officeDocument/2006/relationships/externalLink" Target="/xl/externalLinks/externalLink7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Lenovo</author>
  </authors>
  <commentList>
    <comment ref="K3" authorId="0" shapeId="0">
      <text>
        <t>Leno</t>
      </text>
    </comment>
  </commentList>
</comments>
</file>

<file path=xl/comments/comment2.xml><?xml version="1.0" encoding="utf-8"?>
<comments xmlns="http://schemas.openxmlformats.org/spreadsheetml/2006/main">
  <authors>
    <author>Lenovo</author>
  </authors>
  <commentList>
    <comment ref="K3" authorId="0" shapeId="0">
      <text>
        <t>Leno</t>
      </text>
    </comment>
  </commentList>
</comments>
</file>

<file path=xl/comments/comment3.xml><?xml version="1.0" encoding="utf-8"?>
<comments xmlns="http://schemas.openxmlformats.org/spreadsheetml/2006/main">
  <authors>
    <author>Lenovo</author>
  </authors>
  <commentList>
    <comment ref="L3" authorId="0" shapeId="0">
      <text>
        <t>Leno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H:\MSOffice\Excel\ARBEIT\UPL\UPL-PLPA.XLS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O:\Users\DarySo\AppData\Local\Microsoft\Windows\Temporary%20Internet%20Files\Content.Outlook\R252VFRG\Documents%20and%20Settings\lpauline.VN\Local%20Settings\Temp\KPMG05-Info%20require%20for%20preparing%20Sal%20tax-S1412-LPL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A:\HH-AUDIT\OLY017\DIAGNOST\ENGLISCH\OLYMPUS\ANLAGEN.XLS" TargetMode="External" Id="rId1"/></Relationships>
</file>

<file path=xl/externalLinks/_rels/externalLink4.xml.rels><Relationships xmlns="http://schemas.openxmlformats.org/package/2006/relationships"><Relationship Type="http://schemas.microsoft.com/office/2006/relationships/xlExternalLinkPath/xlPathMissing" Target="Purchase%20Order1" TargetMode="External" Id="rId1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S:\QA%20report\Financial\Sale%20report_for%20accounting_Version%202.xls" TargetMode="External" Id="rId1"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/A:\GC-A\SoF_UPL00\SoF%20Company\UPL-PLPA.XLS" TargetMode="External" Id="rId1"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file:///D:\Documents%20and%20Settings\lpauline.VN\Local%20Settings\Temp\KPMG05-Info%20require%20for%20preparing%20Sal%20tax-S1412-LPL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mpany Related Premises"/>
      <sheetName val="S. 5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al tax"/>
      <sheetName val="Sheet"/>
      <sheetName val="Sal_tax"/>
      <sheetName val="Sal_tax1"/>
      <sheetName val="Sal_tax2"/>
      <sheetName val="Sal_tax3"/>
      <sheetName val="Sal_tax4"/>
      <sheetName val="Purchase Journal"/>
      <sheetName val="Sal_tax5"/>
      <sheetName val="Sal_tax6"/>
      <sheetName val="Sal_tax7"/>
      <sheetName val="Sal_tax8"/>
      <sheetName val="Purchase_Journal"/>
      <sheetName val="Sal_tax9"/>
      <sheetName val="Purchase_Journal1"/>
      <sheetName val="NOTED"/>
      <sheetName val="cost27-09-08"/>
      <sheetName val="Sal_tax10"/>
      <sheetName val="Purchase_Journal2"/>
      <sheetName val="Dist-AD"/>
      <sheetName val="차수"/>
      <sheetName val="Sheet8"/>
      <sheetName val="Purchase"/>
      <sheetName val="Sal_tax11"/>
      <sheetName val="Purchase_Journal3"/>
      <sheetName val="SFBT"/>
      <sheetName val="Dropdown data"/>
      <sheetName val="Vendor"/>
      <sheetName val="COA"/>
      <sheetName val="v (104)"/>
      <sheetName val="v (103)"/>
      <sheetName val="v (105)"/>
      <sheetName val="v (106)"/>
      <sheetName val="v (107)"/>
      <sheetName val="v (108)"/>
      <sheetName val="v (109)"/>
      <sheetName val="v (110)"/>
      <sheetName val="v (111)"/>
      <sheetName val="v (112)"/>
      <sheetName val="v (113)"/>
      <sheetName val="v (114)"/>
      <sheetName val="v (115)"/>
      <sheetName val="v (116)"/>
      <sheetName val="v (117)"/>
      <sheetName val="v (118)"/>
      <sheetName val="v (119)"/>
      <sheetName val="v (120)"/>
      <sheetName val="v (121)"/>
      <sheetName val="v (122)"/>
      <sheetName val="v (123)"/>
      <sheetName val="v (124)"/>
      <sheetName val="v (125)"/>
      <sheetName val="v (126)"/>
      <sheetName val="v (127)"/>
      <sheetName val="v (128)"/>
      <sheetName val="v (129)"/>
      <sheetName val="v (130)"/>
      <sheetName val="v (131)"/>
      <sheetName val="v (132)"/>
      <sheetName val="v (133)"/>
      <sheetName val="v (134)"/>
      <sheetName val="v (135)"/>
      <sheetName val="v (136)"/>
      <sheetName val="Sheet10"/>
      <sheetName val="AC17"/>
      <sheetName val="Main Cash"/>
      <sheetName val="Collection"/>
      <sheetName val="Glo_Sales"/>
      <sheetName val="Global"/>
      <sheetName val="Global mth"/>
      <sheetName val="Summary"/>
      <sheetName val="Data Entry"/>
      <sheetName val="mktgwise"/>
      <sheetName val="PBCMemberwise"/>
      <sheetName val="Sheet1"/>
      <sheetName val="april2005"/>
      <sheetName val="nhan cong"/>
      <sheetName val="Stock-06"/>
      <sheetName val="SCE_13"/>
      <sheetName val="cwip on 31.03.2003"/>
      <sheetName val="2016-12"/>
      <sheetName val="2002"/>
      <sheetName val="Tax Depre"/>
      <sheetName val="Budgets"/>
      <sheetName val="OPL98 - SKK Dec98"/>
      <sheetName val="FO1"/>
      <sheetName val="Cost"/>
      <sheetName val="SCE_12"/>
      <sheetName val="Exchange"/>
      <sheetName val="Plan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/>
      <sheetData sheetId="18"/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 refreshError="1"/>
      <sheetData sheetId="26" refreshError="1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Anlagevermögen"/>
    </sheetNames>
    <sheetDataSet>
      <sheetData sheetId="0">
        <row r="1">
          <cell r="Z1" t="str">
            <v>EXHIBIT 3</v>
          </cell>
        </row>
        <row r="2">
          <cell r="Z2" t="str">
            <v>Page 3</v>
          </cell>
        </row>
        <row r="5">
          <cell r="C5" t="str">
            <v>Statement of fixed assets movements</v>
          </cell>
        </row>
        <row r="10">
          <cell r="D10" t="str">
            <v>AQUISITION COST</v>
          </cell>
          <cell r="N10" t="str">
            <v>ACCUMULATED DEPRECIATION</v>
          </cell>
          <cell r="X10" t="str">
            <v>NET BOOK VALUE</v>
          </cell>
        </row>
        <row r="11">
          <cell r="J11" t="str">
            <v xml:space="preserve">Exchange </v>
          </cell>
          <cell r="T11" t="str">
            <v>Exchange</v>
          </cell>
        </row>
        <row r="12">
          <cell r="D12" t="str">
            <v>April 1, 1995</v>
          </cell>
          <cell r="F12" t="str">
            <v>Additions</v>
          </cell>
          <cell r="H12" t="str">
            <v>Disposals</v>
          </cell>
          <cell r="J12" t="str">
            <v>Difference</v>
          </cell>
          <cell r="L12" t="str">
            <v>March 31, 1996</v>
          </cell>
          <cell r="N12" t="str">
            <v>April 1, 1995</v>
          </cell>
          <cell r="P12" t="str">
            <v>Additions</v>
          </cell>
          <cell r="R12" t="str">
            <v>Disposals</v>
          </cell>
          <cell r="T12" t="str">
            <v>Difference</v>
          </cell>
          <cell r="V12" t="str">
            <v>March 31, 1996</v>
          </cell>
          <cell r="X12" t="str">
            <v>March 31, 1996</v>
          </cell>
          <cell r="Z12" t="str">
            <v>March 31, 1995</v>
          </cell>
        </row>
        <row r="13">
          <cell r="D13" t="str">
            <v>DM</v>
          </cell>
          <cell r="F13" t="str">
            <v>DM</v>
          </cell>
          <cell r="H13" t="str">
            <v>DM</v>
          </cell>
          <cell r="J13" t="str">
            <v>DM</v>
          </cell>
          <cell r="L13" t="str">
            <v>DM</v>
          </cell>
          <cell r="N13" t="str">
            <v>DM</v>
          </cell>
          <cell r="P13" t="str">
            <v>DM</v>
          </cell>
          <cell r="R13" t="str">
            <v>DM</v>
          </cell>
          <cell r="T13" t="str">
            <v>DM</v>
          </cell>
          <cell r="V13" t="str">
            <v>DM</v>
          </cell>
          <cell r="X13" t="str">
            <v>DM</v>
          </cell>
          <cell r="Z13" t="str">
            <v>DM</v>
          </cell>
        </row>
        <row r="15">
          <cell r="A15" t="str">
            <v>I.</v>
          </cell>
          <cell r="B15" t="str">
            <v>INTANGIBLE ASSETS</v>
          </cell>
        </row>
        <row r="17">
          <cell r="C17" t="str">
            <v>Franchises, trademarks, patents, licences, and similar rights and licences to such rights</v>
          </cell>
          <cell r="D17">
            <v>1177602</v>
          </cell>
          <cell r="F17">
            <v>535543</v>
          </cell>
          <cell r="H17">
            <v>0</v>
          </cell>
          <cell r="J17">
            <v>33507</v>
          </cell>
          <cell r="L17">
            <v>1746652</v>
          </cell>
          <cell r="N17">
            <v>1169056</v>
          </cell>
          <cell r="P17">
            <v>518223</v>
          </cell>
          <cell r="R17">
            <v>0</v>
          </cell>
          <cell r="T17">
            <v>33508</v>
          </cell>
          <cell r="V17">
            <v>1720787</v>
          </cell>
          <cell r="X17">
            <v>25865</v>
          </cell>
          <cell r="Z17">
            <v>8546</v>
          </cell>
        </row>
        <row r="20">
          <cell r="A20" t="str">
            <v>II.</v>
          </cell>
          <cell r="B20" t="str">
            <v>PROPERTY, PLANT AND EQUIPMENT</v>
          </cell>
        </row>
        <row r="22">
          <cell r="B22" t="str">
            <v>1.</v>
          </cell>
          <cell r="C22" t="str">
            <v>Land, leasehold rights and buildings,</v>
          </cell>
        </row>
        <row r="23">
          <cell r="C23" t="str">
            <v>including buildings on non-owned land</v>
          </cell>
          <cell r="D23">
            <v>5044829</v>
          </cell>
          <cell r="F23">
            <v>0</v>
          </cell>
          <cell r="H23">
            <v>0</v>
          </cell>
          <cell r="J23">
            <v>147080</v>
          </cell>
          <cell r="L23">
            <v>5191909</v>
          </cell>
          <cell r="N23">
            <v>2608657</v>
          </cell>
          <cell r="P23">
            <v>129397</v>
          </cell>
          <cell r="R23">
            <v>0</v>
          </cell>
          <cell r="T23">
            <v>77093</v>
          </cell>
          <cell r="V23">
            <v>2815147</v>
          </cell>
          <cell r="X23">
            <v>2376762</v>
          </cell>
          <cell r="Z23">
            <v>2436172</v>
          </cell>
        </row>
        <row r="24">
          <cell r="B24" t="str">
            <v>2.</v>
          </cell>
          <cell r="C24" t="str">
            <v xml:space="preserve">Other equipment, operational and </v>
          </cell>
        </row>
        <row r="25">
          <cell r="C25" t="str">
            <v>office equipment</v>
          </cell>
          <cell r="D25">
            <v>11635933</v>
          </cell>
          <cell r="F25">
            <v>4656110</v>
          </cell>
          <cell r="H25">
            <v>-1917556</v>
          </cell>
          <cell r="J25">
            <v>245073</v>
          </cell>
          <cell r="L25">
            <v>14619560</v>
          </cell>
          <cell r="N25">
            <v>8181318</v>
          </cell>
          <cell r="P25">
            <v>2348299</v>
          </cell>
          <cell r="R25">
            <v>-827341</v>
          </cell>
          <cell r="T25">
            <v>201854</v>
          </cell>
          <cell r="V25">
            <v>9904130</v>
          </cell>
          <cell r="X25">
            <v>4715430</v>
          </cell>
          <cell r="Z25">
            <v>3454615</v>
          </cell>
        </row>
        <row r="27">
          <cell r="D27">
            <v>16680762</v>
          </cell>
          <cell r="F27">
            <v>4656110</v>
          </cell>
          <cell r="H27">
            <v>-1917556</v>
          </cell>
          <cell r="J27">
            <v>392153</v>
          </cell>
          <cell r="L27">
            <v>19811469</v>
          </cell>
          <cell r="N27">
            <v>10789975.140000001</v>
          </cell>
          <cell r="P27">
            <v>2477696</v>
          </cell>
          <cell r="R27">
            <v>-827341</v>
          </cell>
          <cell r="T27">
            <v>278947</v>
          </cell>
          <cell r="V27">
            <v>12719277.140000001</v>
          </cell>
          <cell r="X27">
            <v>7092192</v>
          </cell>
          <cell r="Z27">
            <v>5890787</v>
          </cell>
        </row>
        <row r="29">
          <cell r="D29">
            <v>17858363.649999999</v>
          </cell>
          <cell r="F29">
            <v>5191653</v>
          </cell>
          <cell r="H29">
            <v>-1917556</v>
          </cell>
          <cell r="I29">
            <v>0</v>
          </cell>
          <cell r="J29">
            <v>425660</v>
          </cell>
          <cell r="L29">
            <v>21558121</v>
          </cell>
          <cell r="N29">
            <v>11959031.140000001</v>
          </cell>
          <cell r="O29">
            <v>0</v>
          </cell>
          <cell r="P29">
            <v>2995919</v>
          </cell>
          <cell r="Q29">
            <v>0</v>
          </cell>
          <cell r="R29">
            <v>-827341</v>
          </cell>
          <cell r="S29">
            <v>0</v>
          </cell>
          <cell r="T29">
            <v>312455</v>
          </cell>
          <cell r="U29">
            <v>0</v>
          </cell>
          <cell r="V29">
            <v>14440064.140000001</v>
          </cell>
          <cell r="X29">
            <v>7118057</v>
          </cell>
          <cell r="Y29">
            <v>0</v>
          </cell>
          <cell r="Z29">
            <v>5899333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AutoOpen Stub Data"/>
      <sheetName val="Customize Your Purchase Order"/>
      <sheetName val="Purchase Order"/>
      <sheetName val="Macros"/>
      <sheetName val="ATW"/>
      <sheetName val="Lock"/>
      <sheetName val="Intl Data Table"/>
      <sheetName val="TemplateInformation"/>
      <sheetName val="Purchase Order1"/>
      <sheetName val="Loan Amortization Schedule"/>
      <sheetName val="APR'09"/>
      <sheetName val="Customize_Your_Purchase_Order"/>
      <sheetName val="Purchase_Order"/>
      <sheetName val="AutoOpen_Stub_Data"/>
      <sheetName val="Customize_Your_Purchase_Order1"/>
      <sheetName val="Purchase_Order1"/>
      <sheetName val="Intl_Data_Table"/>
      <sheetName val="Purchase_Order11"/>
      <sheetName val="Loan_Amortization_Schedule"/>
      <sheetName val="Customize_Your_Purchase_Order2"/>
      <sheetName val="Purchase_Order2"/>
      <sheetName val="AutoOpen_Stub_Data1"/>
      <sheetName val="Customize_Your_Purchase_Order3"/>
      <sheetName val="Purchase_Order3"/>
      <sheetName val="Intl_Data_Table1"/>
      <sheetName val="Purchase_Order12"/>
      <sheetName val="Loan_Amortization_Schedule1"/>
      <sheetName val="Customize_Your_Purchase_Order4"/>
      <sheetName val="Purchase_Order4"/>
      <sheetName val="DETAIL "/>
      <sheetName val="List"/>
      <sheetName val="Boq(1)"/>
      <sheetName val="外気負荷"/>
      <sheetName val="C-LOAD(L-FACTORY.)"/>
      <sheetName val="summary"/>
      <sheetName val="SAN REDUCED 1"/>
      <sheetName val="covere"/>
      <sheetName val="SH-D"/>
      <sheetName val="SH-G"/>
      <sheetName val="ค่าวัสดุ"/>
      <sheetName val="SH-E"/>
      <sheetName val="SH-C"/>
      <sheetName val="Defect Report(M&amp;E)"/>
      <sheetName val="EXF"/>
      <sheetName val="Code"/>
      <sheetName val="Price per model"/>
      <sheetName val="建築代価"/>
      <sheetName val="Data"/>
      <sheetName val="SOURCE"/>
      <sheetName val="A กลาง"/>
      <sheetName val="A กลาง เกสร"/>
      <sheetName val="A แฝด"/>
      <sheetName val="A ริม"/>
      <sheetName val="B กลาง"/>
      <sheetName val="B ริม"/>
      <sheetName val="B แฝด"/>
      <sheetName val="C กลาง"/>
      <sheetName val="C ริม"/>
      <sheetName val="C แฝด"/>
      <sheetName val="สรุป"/>
      <sheetName val="เอกสารแนบ"/>
      <sheetName val="SOR"/>
      <sheetName val="cov-estimate"/>
      <sheetName val="040"/>
      <sheetName val="060"/>
      <sheetName val="TABLES"/>
      <sheetName val="Currency Rate"/>
      <sheetName val="BQ-E20-02(Rp)"/>
      <sheetName val="SILICATE"/>
      <sheetName val="Intro"/>
      <sheetName val="Template"/>
      <sheetName val="Variables"/>
      <sheetName val="Report"/>
      <sheetName val="DETAIL_"/>
      <sheetName val="SAN_REDUCED_1"/>
      <sheetName val="C-LOAD(L-FACTORY_)"/>
      <sheetName val="DETAIL_1"/>
      <sheetName val="SAN_REDUCED_11"/>
      <sheetName val="C-LOAD(L-FACTORY_)1"/>
      <sheetName val="Invoice"/>
      <sheetName val="Sheet1 (3)"/>
      <sheetName val="COMMOND LINE"/>
      <sheetName val="Book 1 Summary"/>
      <sheetName val="Total"/>
      <sheetName val="sort2"/>
      <sheetName val="AutoOpen_Stub_Data2"/>
      <sheetName val="Intl_Data_Table2"/>
      <sheetName val="SAN_REDUCED_12"/>
      <sheetName val="DETAIL_2"/>
      <sheetName val="C-LOAD(L-FACTORY_)2"/>
      <sheetName val="COMP"/>
      <sheetName val="cu_ผลรวม"/>
      <sheetName val="cu_รหัส"/>
      <sheetName val="cu_วัน"/>
      <sheetName val="PO(Thai)"/>
      <sheetName val="IMV"/>
      <sheetName val="CrEstimate"/>
      <sheetName val="797T輸入部品リスト"/>
      <sheetName val="data list"/>
      <sheetName val="Plate_Bumper"/>
      <sheetName val="Nov.'02"/>
      <sheetName val="Man7"/>
      <sheetName val="Purchase"/>
      <sheetName val="Extract"/>
      <sheetName val="Record"/>
      <sheetName val="Customize_Your_Purchase_Order5"/>
      <sheetName val="Purchase_Order5"/>
      <sheetName val="AC"/>
      <sheetName val="일위대가목차"/>
      <sheetName val="COA-17"/>
      <sheetName val="C-18"/>
      <sheetName val="Sheet1"/>
      <sheetName val="Comsole"/>
      <sheetName val="CRITERIA1"/>
      <sheetName val="55435-0D060"/>
      <sheetName val="55436-0D060"/>
      <sheetName val="ConfigModel"/>
      <sheetName val="ResourceModel"/>
      <sheetName val="ＦＣ～FT"/>
      <sheetName val="New DYNA"/>
      <sheetName val="CRITERIA2"/>
      <sheetName val="PRODUCT MIX TRUCK"/>
      <sheetName val="BOM 043L,351L,299L"/>
      <sheetName val="DailyInput"/>
      <sheetName val="CODE,NAME"/>
      <sheetName val="Main Summary"/>
      <sheetName val="2.1.1Take pipe"/>
      <sheetName val="2.1.2Take Copper Pipe"/>
      <sheetName val="MASTER"/>
      <sheetName val="CUSTOMER"/>
      <sheetName val="Order List"/>
      <sheetName val="Construction cost assumption"/>
      <sheetName val="JLL Assumption"/>
      <sheetName val="Retail Program&amp;Rev Assumption"/>
      <sheetName val="Annual Production"/>
      <sheetName val="POV"/>
      <sheetName val="ＴＦ関連Ｐｒｊ日程表"/>
      <sheetName val="FC"/>
      <sheetName val="Evaluation"/>
      <sheetName val="Mat"/>
      <sheetName val="AutoOpen_Stub_Data4"/>
      <sheetName val="Intl_Data_Table4"/>
      <sheetName val="DETAIL_4"/>
      <sheetName val="AutoOpen_Stub_Data3"/>
      <sheetName val="Intl_Data_Table3"/>
      <sheetName val="DETAIL_3"/>
      <sheetName val="Cover"/>
      <sheetName val="CST1198"/>
      <sheetName val="Purchases-April"/>
      <sheetName val="JobOrder"/>
      <sheetName val="ค่าโทรศัพท์ค้างจ่าย"/>
      <sheetName val="日程"/>
      <sheetName val="supp_name"/>
      <sheetName val="Fill this out first___"/>
      <sheetName val="ITB COST"/>
      <sheetName val=""/>
      <sheetName val="Direct Cost"/>
      <sheetName val="Rate"/>
      <sheetName val="SH-F"/>
      <sheetName val=" ELECTRICAL ROOM CENTER.xlsx"/>
      <sheetName val="Income Statement"/>
      <sheetName val="Balance Sheet"/>
      <sheetName val="Cost_Categories"/>
      <sheetName val="Cost Data"/>
      <sheetName val="Material"/>
      <sheetName val="boq"/>
      <sheetName val="電気設備表"/>
      <sheetName val="Buy vs. Lease Car"/>
      <sheetName val="gvl"/>
      <sheetName val="UP"/>
      <sheetName val="SUM"/>
      <sheetName val="Pipe"/>
      <sheetName val="Recovered_Sheet1"/>
      <sheetName val="Sheet1_(3)"/>
      <sheetName val="COMMOND_LINE"/>
      <sheetName val="Nov_'02"/>
      <sheetName val="data_list"/>
      <sheetName val="New_DYNA"/>
      <sheetName val="PRODUCT_MIX_TRUCK"/>
      <sheetName val="BOM_043L,351L,299L"/>
      <sheetName val="Defect_Report(M&amp;E)"/>
      <sheetName val="ARM 39C "/>
      <sheetName val="n"/>
      <sheetName val="Supplier Master IF"/>
      <sheetName val="Sh&amp;Hd"/>
      <sheetName val="รวมราคาทั้งสิ้น"/>
      <sheetName val="Database"/>
      <sheetName val="Output"/>
      <sheetName val="코드관리"/>
      <sheetName val="Interial"/>
      <sheetName val="ProductName"/>
      <sheetName val="FS(E)"/>
      <sheetName val="รายละเอียดเสาเข็มที่ใช้แต่ละแบบ"/>
      <sheetName val="Waterg"/>
      <sheetName val="Grand Summary"/>
      <sheetName val="Sub Summary"/>
      <sheetName val="Prelim"/>
      <sheetName val="Hotel A type A"/>
      <sheetName val="Hotel A type B"/>
      <sheetName val="Hotel A type C"/>
      <sheetName val="Hotel B type B"/>
      <sheetName val="Hotel B type C"/>
      <sheetName val="Hote C. type C"/>
      <sheetName val="Hotel A suite"/>
      <sheetName val="Bar&amp;Resturant"/>
      <sheetName val="Gyp Pavilion"/>
      <sheetName val="Reception Pavilion"/>
      <sheetName val="WC. Reception"/>
      <sheetName val="Corridor Hote A."/>
      <sheetName val="Corridor Hote B."/>
      <sheetName val="Corridor Hote C."/>
      <sheetName val="e_test_ผลรวม"/>
      <sheetName val="df_ผลรวม"/>
      <sheetName val="df_รหัส"/>
      <sheetName val="df_วัน"/>
      <sheetName val="Cu1_sample"/>
      <sheetName val="DF_sample"/>
      <sheetName val="MK_sample"/>
      <sheetName val="SM"/>
      <sheetName val="SM_sample"/>
      <sheetName val="v_cut_วัน"/>
      <sheetName val="試作台数"/>
      <sheetName val="dr_ผลรวม"/>
      <sheetName val="dr_รหัส"/>
      <sheetName val="dr_วัน"/>
      <sheetName val="e_test_รหัส"/>
      <sheetName val="e_test_วัน"/>
      <sheetName val="etching_ผลรวม"/>
      <sheetName val="etching_รหัส"/>
      <sheetName val="etching_วัน"/>
      <sheetName val="f_test_ผลรวม"/>
      <sheetName val="f_test_รหัส"/>
      <sheetName val="f_test_วัน"/>
      <sheetName val="fqc_ผลรวม"/>
      <sheetName val="fqc_รหัส"/>
      <sheetName val="fqc_วัน"/>
      <sheetName val="hl_ผลรวม"/>
      <sheetName val="hl_รหัส"/>
      <sheetName val="hl_วัน"/>
      <sheetName val="mk_ผลรวม"/>
      <sheetName val="mk_รหัส"/>
      <sheetName val="mk_วัน"/>
      <sheetName val="sm_ผลรวม"/>
      <sheetName val="sm_รหัส"/>
      <sheetName val="sm_วัน"/>
      <sheetName val="v_cut_ผลรวม"/>
      <sheetName val="v_cut_รหัส"/>
      <sheetName val="LOT_ACCP"/>
      <sheetName val="Jan"/>
      <sheetName val="Sample"/>
      <sheetName val=" Sample request (JC41-00834A) -"/>
      <sheetName val="Group"/>
      <sheetName val="MAN"/>
      <sheetName val="Manufacturability"/>
      <sheetName val="JE786"/>
      <sheetName val="A1.2"/>
      <sheetName val="main sum (hotel &amp; residences)"/>
      <sheetName val="ตารางส่วนลด EE."/>
      <sheetName val="bk unit rate"/>
      <sheetName val="STMspry"/>
      <sheetName val="PsychroData"/>
      <sheetName val="DETAIL"/>
      <sheetName val="#REF"/>
      <sheetName val="BUR4-Rd"/>
      <sheetName val="BUR3-DrnRC"/>
      <sheetName val="SPT vs PHI"/>
      <sheetName val="노무비"/>
      <sheetName val="GAAP Pru"/>
      <sheetName val="SAN_REDUCED_13"/>
      <sheetName val="C-LOAD(L-FACTORY_)3"/>
      <sheetName val="A_กลาง"/>
      <sheetName val="A_กลาง_เกสร"/>
      <sheetName val="A_แฝด"/>
      <sheetName val="A_ริม"/>
      <sheetName val="B_กลาง"/>
      <sheetName val="B_ริม"/>
      <sheetName val="B_แฝด"/>
      <sheetName val="C_กลาง"/>
      <sheetName val="C_ริม"/>
      <sheetName val="C_แฝด"/>
      <sheetName val="Price_per_model"/>
      <sheetName val="Currency_Rate"/>
      <sheetName val="Book_1_Summary"/>
      <sheetName val="Main_Summary"/>
      <sheetName val="2_1_1Take_pipe"/>
      <sheetName val="2_1_2Take_Copper_Pipe"/>
      <sheetName val="Order_List"/>
      <sheetName val="Currency"/>
      <sheetName val="21"/>
      <sheetName val="Ceil."/>
      <sheetName val="งานภายนอก"/>
      <sheetName val="Paint."/>
      <sheetName val="Roof"/>
      <sheetName val="Struc."/>
      <sheetName val="SanFix"/>
      <sheetName val="Wall"/>
      <sheetName val="SH-A"/>
      <sheetName val="stair"/>
      <sheetName val="footing"/>
      <sheetName val="Manpower"/>
      <sheetName val="status"/>
      <sheetName val="ราคาต่ำสุด-721"/>
      <sheetName val="Attendance配合费"/>
      <sheetName val="Customize Your Invoice"/>
      <sheetName val="EFR30696"/>
      <sheetName val="Cert1"/>
      <sheetName val="Customize_Your_Purchase_Order6"/>
      <sheetName val="Purchase_Order6"/>
      <sheetName val="AutoOpen_Stub_Data6"/>
      <sheetName val="Customize_Your_Purchase_Order8"/>
      <sheetName val="Purchase_Order8"/>
      <sheetName val="Intl_Data_Table6"/>
      <sheetName val="DETAIL_6"/>
      <sheetName val="SAN_REDUCED_14"/>
      <sheetName val="C-LOAD(L-FACTORY_)4"/>
      <sheetName val="Purchase_Order13"/>
      <sheetName val="A_กลาง1"/>
      <sheetName val="A_กลาง_เกสร1"/>
      <sheetName val="A_แฝด1"/>
      <sheetName val="A_ริม1"/>
      <sheetName val="B_กลาง1"/>
      <sheetName val="B_ริม1"/>
      <sheetName val="B_แฝด1"/>
      <sheetName val="C_กลาง1"/>
      <sheetName val="C_ริม1"/>
      <sheetName val="C_แฝด1"/>
      <sheetName val="Defect_Report(M&amp;E)2"/>
      <sheetName val="Price_per_model1"/>
      <sheetName val="Currency_Rate1"/>
      <sheetName val="Book_1_Summary1"/>
      <sheetName val="Sheet1_(3)2"/>
      <sheetName val="COMMOND_LINE2"/>
      <sheetName val="2_1_1Take_pipe1"/>
      <sheetName val="2_1_2Take_Copper_Pipe1"/>
      <sheetName val="Main_Summary1"/>
      <sheetName val="Nov_'022"/>
      <sheetName val="data_list2"/>
      <sheetName val="New_DYNA2"/>
      <sheetName val="PRODUCT_MIX_TRUCK2"/>
      <sheetName val="BOM_043L,351L,299L2"/>
      <sheetName val="Order_List1"/>
      <sheetName val="Construction_cost_assumption1"/>
      <sheetName val="JLL_Assumption1"/>
      <sheetName val="Retail_Program&amp;Rev_Assumption1"/>
      <sheetName val="Annual_Production1"/>
      <sheetName val="Fill_this_out_first___1"/>
      <sheetName val="ITB_COST1"/>
      <sheetName val="Direct_Cost1"/>
      <sheetName val="_ELECTRICAL_ROOM_CENTER_xlsx1"/>
      <sheetName val="Income_Statement1"/>
      <sheetName val="Balance_Sheet1"/>
      <sheetName val="ARM_39C_1"/>
      <sheetName val="Supplier_Master_IF1"/>
      <sheetName val="Cost_Data1"/>
      <sheetName val="Buy_vs__Lease_Car1"/>
      <sheetName val="AutoOpen_Stub_Data5"/>
      <sheetName val="Customize_Your_Purchase_Order7"/>
      <sheetName val="Purchase_Order7"/>
      <sheetName val="Intl_Data_Table5"/>
      <sheetName val="DETAIL_5"/>
      <sheetName val="Defect_Report(M&amp;E)1"/>
      <sheetName val="Sheet1_(3)1"/>
      <sheetName val="COMMOND_LINE1"/>
      <sheetName val="Nov_'021"/>
      <sheetName val="data_list1"/>
      <sheetName val="New_DYNA1"/>
      <sheetName val="PRODUCT_MIX_TRUCK1"/>
      <sheetName val="BOM_043L,351L,299L1"/>
      <sheetName val="Construction_cost_assumption"/>
      <sheetName val="JLL_Assumption"/>
      <sheetName val="Retail_Program&amp;Rev_Assumption"/>
      <sheetName val="Annual_Production"/>
      <sheetName val="Fill_this_out_first___"/>
      <sheetName val="ITB_COST"/>
      <sheetName val="Direct_Cost"/>
      <sheetName val="_ELECTRICAL_ROOM_CENTER_xlsx"/>
      <sheetName val="Income_Statement"/>
      <sheetName val="Balance_Sheet"/>
      <sheetName val="ARM_39C_"/>
      <sheetName val="Supplier_Master_IF"/>
      <sheetName val="Cost_Data"/>
      <sheetName val="Buy_vs__Lease_Car"/>
      <sheetName val="Sch  3"/>
      <sheetName val="Equipment"/>
      <sheetName val="unitcost"/>
      <sheetName val="inWords"/>
      <sheetName val="Breakdown"/>
      <sheetName val="402"/>
      <sheetName val="sheetNO"/>
      <sheetName val="ｺｽﾄｾﾝﾀｰ別設備稼働費ﾚｰﾄ算出表"/>
      <sheetName val="基準ｲﾝﾌﾟｯﾄ"/>
      <sheetName val="2nd"/>
      <sheetName val="A1_2"/>
      <sheetName val="_Sample_request_(JC41-00834A)_-"/>
      <sheetName val="GAAP_Pru"/>
      <sheetName val="bp bill"/>
      <sheetName val="A1_Summary"/>
      <sheetName val="A"/>
      <sheetName val="Discounted Cash Flow"/>
      <sheetName val="LpC"/>
      <sheetName val="Form"/>
      <sheetName val="Structure"/>
      <sheetName val="Artisan一类材料进度表-丽萍更新"/>
      <sheetName val="Phase 2 project"/>
      <sheetName val="Sheet1 _2_"/>
      <sheetName val="Sheet5"/>
      <sheetName val="Sheet2"/>
      <sheetName val="Sheet3"/>
      <sheetName val="รวม"/>
      <sheetName val="HTP"/>
      <sheetName val="Register_Local"/>
      <sheetName val="Fagor04-A3112e"/>
      <sheetName val="Assumptions"/>
      <sheetName val="FORM6"/>
      <sheetName val="FORM8(1)"/>
      <sheetName val="FORM1"/>
      <sheetName val="Employee"/>
      <sheetName val="table"/>
      <sheetName val="Sale 0407"/>
      <sheetName val="Account"/>
      <sheetName val="Data3"/>
      <sheetName val="วงเครดิต 3"/>
      <sheetName val="description"/>
      <sheetName val="ExRates"/>
      <sheetName val="2006"/>
      <sheetName val="COST_RM_0208"/>
      <sheetName val="JOB_FO"/>
      <sheetName val="Table Master"/>
      <sheetName val="HYO"/>
      <sheetName val="PASTE N CUT"/>
      <sheetName val="Sheet1 (2)"/>
      <sheetName val="Amortization Table"/>
      <sheetName val="SEA"/>
      <sheetName val="FF-3"/>
      <sheetName val="IP標時xls"/>
      <sheetName val="Loan_Amortization_Schedule2"/>
      <sheetName val="Allocate96-98"/>
      <sheetName val="Parameters"/>
      <sheetName val="Drop_list"/>
      <sheetName val="mnly"/>
      <sheetName val="COST"/>
      <sheetName val="計算結果"/>
      <sheetName val="Ref"/>
    </sheetNames>
    <sheetDataSet>
      <sheetData sheetId="0" refreshError="1"/>
      <sheetData sheetId="1" refreshError="1">
        <row r="21">
          <cell r="E21" t="b">
            <v>0</v>
          </cell>
        </row>
        <row r="24">
          <cell r="F24">
            <v>0.22</v>
          </cell>
        </row>
        <row r="25">
          <cell r="E25" t="b">
            <v>1</v>
          </cell>
        </row>
      </sheetData>
      <sheetData sheetId="2" refreshError="1">
        <row r="23">
          <cell r="F23" t="str">
            <v>State</v>
          </cell>
        </row>
        <row r="40">
          <cell r="E40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/>
      <sheetData sheetId="180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/>
      <sheetData sheetId="223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/>
      <sheetData sheetId="352" refreshError="1"/>
      <sheetData sheetId="353" refreshError="1"/>
      <sheetData sheetId="354" refreshError="1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AGE"/>
      <sheetName val="Ls_AgXLB_WorkbookFile"/>
      <sheetName val="SBC"/>
      <sheetName val="SBI"/>
      <sheetName val="SAP"/>
      <sheetName val="SAPTEMP"/>
      <sheetName val="DSC"/>
      <sheetName val="DSCTEMP"/>
      <sheetName val="SBP"/>
      <sheetName val="SBPTEMP"/>
      <sheetName val="SBPDATE"/>
      <sheetName val="SBPMTD"/>
      <sheetName val="SBPYTD"/>
      <sheetName val="SBPLASTY"/>
      <sheetName val="Sheet1"/>
      <sheetName val="Ls_XLB_WorkbookFile"/>
      <sheetName val="Purchase Order"/>
      <sheetName val="Customize Your Purchase Order"/>
      <sheetName val="Purchase_Order"/>
      <sheetName val="Customize_Your_Purchase_Order"/>
      <sheetName val="Purchase_Order1"/>
      <sheetName val="Customize_Your_Purchase_Order1"/>
      <sheetName val="Purchase_Order2"/>
      <sheetName val="Customize_Your_Purchase_Order2"/>
      <sheetName val="Purchase_Order3"/>
      <sheetName val="Customize_Your_Purchase_Order3"/>
      <sheetName val="Purchase_Order4"/>
      <sheetName val="Customize_Your_Purchase_Order4"/>
      <sheetName val="dpc cost"/>
      <sheetName val="SUMMERY"/>
      <sheetName val="12"/>
      <sheetName val="10-Invt."/>
      <sheetName val="6-SAAGLEDGER"/>
      <sheetName val="5 Analysis"/>
      <sheetName val="Lead Time"/>
      <sheetName val="#REF"/>
      <sheetName val="G. Ledger Crescent"/>
      <sheetName val="Trial balance"/>
      <sheetName val="ARDEBT"/>
      <sheetName val="Purchase_Order5"/>
      <sheetName val="Customize_Your_Purchase_Order5"/>
      <sheetName val="dpc_cost"/>
      <sheetName val="10-Invt_"/>
      <sheetName val="5_Analysis"/>
      <sheetName val="Lead_Time"/>
      <sheetName val="G__Ledger_Crescent"/>
      <sheetName val="Trial_balance"/>
      <sheetName val="Purchase_Order6"/>
      <sheetName val="Customize_Your_Purchase_Order6"/>
      <sheetName val="dpc_cost1"/>
      <sheetName val="10-Invt_1"/>
      <sheetName val="5_Analysis1"/>
      <sheetName val="Lead_Time1"/>
      <sheetName val="G__Ledger_Crescent1"/>
      <sheetName val="Trial_balance1"/>
      <sheetName val="Purchase_Order7"/>
      <sheetName val="Customize_Your_Purchase_Order7"/>
      <sheetName val="dpc_cost2"/>
      <sheetName val="10-Invt_2"/>
      <sheetName val="5_Analysis2"/>
      <sheetName val="Lead_Time2"/>
      <sheetName val="G__Ledger_Crescent2"/>
      <sheetName val="Trial_balance2"/>
      <sheetName val="Transition Calculations"/>
      <sheetName val="BFM"/>
      <sheetName val="Transition Resourcing"/>
      <sheetName val="Skill_Matrix"/>
      <sheetName val="NOTED"/>
      <sheetName val="Summary Allocation"/>
      <sheetName val="Purchase"/>
      <sheetName val="H1b Accounts Payable"/>
      <sheetName val="W"/>
      <sheetName val="Cover"/>
      <sheetName val="Send to bank"/>
      <sheetName val="Memo"/>
      <sheetName val="Pay by COH"/>
      <sheetName val="Pay by Bank "/>
      <sheetName val="New Tax"/>
      <sheetName val="YLP"/>
      <sheetName val="EKP"/>
      <sheetName val="PEP"/>
      <sheetName val="IEP"/>
      <sheetName val="Sing"/>
      <sheetName val="Purchase_Order8"/>
      <sheetName val="Customize_Your_Purchase_Order8"/>
      <sheetName val="dpc_cost3"/>
      <sheetName val="10-Invt_3"/>
      <sheetName val="5_Analysis3"/>
      <sheetName val="Lead_Time3"/>
      <sheetName val="G__Ledger_Crescent3"/>
      <sheetName val="Trial_balance3"/>
      <sheetName val="Transition_Calculations"/>
      <sheetName val="Transition_Resourcing"/>
      <sheetName val="Summary_Allocation"/>
      <sheetName val="Purchase_Order9"/>
      <sheetName val="Customize_Your_Purchase_Order9"/>
      <sheetName val="dpc_cost4"/>
      <sheetName val="10-Invt_4"/>
      <sheetName val="5_Analysis4"/>
      <sheetName val="Lead_Time4"/>
      <sheetName val="G__Ledger_Crescent4"/>
      <sheetName val="Trial_balance4"/>
      <sheetName val="Transition_Calculations1"/>
      <sheetName val="Transition_Resourcing1"/>
      <sheetName val="DONVIBAN"/>
      <sheetName val="NGUON"/>
      <sheetName val="Purchase_Order10"/>
      <sheetName val="Customize_Your_Purchase_Order10"/>
      <sheetName val="dpc_cost5"/>
      <sheetName val="10-Invt_5"/>
      <sheetName val="5_Analysis5"/>
      <sheetName val="Lead_Time5"/>
      <sheetName val="G__Ledger_Crescent5"/>
      <sheetName val="Trial_balance5"/>
      <sheetName val="Transition_Calculations2"/>
      <sheetName val="Transition_Resourcing2"/>
      <sheetName val="Summary_Allocation1"/>
      <sheetName val="H1b_Accounts_Payable"/>
      <sheetName val="Send_to_bank"/>
      <sheetName val="Pay_by_COH"/>
      <sheetName val="Pay_by_Bank_"/>
      <sheetName val="New_Tax"/>
      <sheetName val="PD EXP 2014"/>
      <sheetName val="inputs"/>
      <sheetName val="operatin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>
        <row r="1">
          <cell r="A1"/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 refreshError="1"/>
      <sheetData sheetId="106" refreshError="1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 refreshError="1"/>
      <sheetData sheetId="124" refreshError="1"/>
      <sheetData sheetId="125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Company Related Premises"/>
    </sheetNames>
    <sheetDataSet>
      <sheetData sheetId="0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Sal tax"/>
      <sheetName val="Sheet"/>
      <sheetName val="Sal_tax"/>
      <sheetName val="Sal_tax1"/>
      <sheetName val="Sal_tax2"/>
      <sheetName val="Sal_tax3"/>
      <sheetName val="Sal_tax4"/>
      <sheetName val="Purchase Journal"/>
      <sheetName val="Collection"/>
      <sheetName val="Glo_Sales"/>
      <sheetName val="Global"/>
      <sheetName val="Global mth"/>
      <sheetName val="Summary"/>
      <sheetName val="Data Entry"/>
      <sheetName val="mktgwise"/>
      <sheetName val="PBCMemberwise"/>
      <sheetName val="Sheet1"/>
      <sheetName val="april2005"/>
      <sheetName val="Sal_tax5"/>
      <sheetName val="Sal_tax6"/>
      <sheetName val="Sal_tax7"/>
      <sheetName val="Sal_tax8"/>
      <sheetName val="Purchase_Journal"/>
      <sheetName val="Sal_tax9"/>
      <sheetName val="Purchase_Journal1"/>
      <sheetName val="NOTED"/>
      <sheetName val="cost27-09-08"/>
      <sheetName val="Dropdown data"/>
      <sheetName val="Dist-AD"/>
      <sheetName val="cwip on 31.03.2003"/>
      <sheetName val="Purchase"/>
      <sheetName val="차수"/>
      <sheetName val="FO1"/>
      <sheetName val="Cost"/>
      <sheetName val="Sal_tax10"/>
      <sheetName val="Purchase_Journal2"/>
      <sheetName val="Sheet8"/>
      <sheetName val="Exchange"/>
      <sheetName val="Plan"/>
      <sheetName val="nhan cong"/>
      <sheetName val="Stock-06"/>
      <sheetName val="Sheet2"/>
      <sheetName val="Balance"/>
      <sheetName val="DO AM DT"/>
      <sheetName val="Sal_tax11"/>
      <sheetName val="Purchase_Journal3"/>
      <sheetName val="SFBT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 refreshError="1"/>
      <sheetData sheetId="30"/>
      <sheetData sheetId="31" refreshError="1"/>
      <sheetData sheetId="32" refreshError="1"/>
      <sheetData sheetId="33" refreshError="1"/>
      <sheetData sheetId="34"/>
      <sheetData sheetId="35"/>
      <sheetData sheetId="36" refreshError="1"/>
      <sheetData sheetId="37" refreshError="1"/>
      <sheetData sheetId="38" refreshError="1"/>
      <sheetData sheetId="39"/>
      <sheetData sheetId="40"/>
      <sheetData sheetId="41"/>
      <sheetData sheetId="42" refreshError="1"/>
      <sheetData sheetId="43" refreshError="1"/>
      <sheetData sheetId="44"/>
      <sheetData sheetId="45"/>
      <sheetData sheetId="4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1:S36"/>
  <sheetViews>
    <sheetView zoomScale="70" zoomScaleNormal="70" workbookViewId="0">
      <selection activeCell="E9" sqref="E9"/>
    </sheetView>
  </sheetViews>
  <sheetFormatPr baseColWidth="8" defaultColWidth="8.77734375" defaultRowHeight="21.6"/>
  <cols>
    <col width="8.77734375" customWidth="1" style="59" min="1" max="1"/>
    <col width="37" customWidth="1" style="59" min="2" max="2"/>
    <col width="7" customWidth="1" style="59" min="3" max="3"/>
    <col width="29" customWidth="1" style="95" min="4" max="5"/>
    <col width="29.6640625" customWidth="1" style="59" min="6" max="6"/>
    <col width="10.109375" customWidth="1" style="59" min="7" max="7"/>
    <col width="29" customWidth="1" style="59" min="8" max="9"/>
    <col width="8.77734375" customWidth="1" style="59" min="10" max="10"/>
    <col width="18.44140625" customWidth="1" style="59" min="11" max="11"/>
    <col width="8.77734375" customWidth="1" style="59" min="12" max="16384"/>
  </cols>
  <sheetData>
    <row r="1" ht="25.2" customHeight="1" s="59">
      <c r="C1" s="60" t="n"/>
      <c r="F1" s="60" t="n"/>
      <c r="G1" s="60" t="n"/>
      <c r="H1" s="60" t="n"/>
      <c r="I1" s="60" t="n"/>
      <c r="J1" s="60" t="n"/>
      <c r="K1" s="60" t="n"/>
      <c r="L1" s="60" t="n"/>
      <c r="M1" s="60" t="n"/>
      <c r="N1" s="60" t="n"/>
      <c r="O1" s="60" t="n"/>
      <c r="P1" s="60" t="n"/>
      <c r="Q1" s="60" t="n"/>
      <c r="R1" s="60" t="n"/>
      <c r="S1" s="60" t="n"/>
    </row>
    <row r="2" ht="25.2" customHeight="1" s="59">
      <c r="B2" s="264" t="inlineStr">
        <is>
          <t>COMPANY NAME (KHMER)</t>
        </is>
      </c>
      <c r="C2" s="63" t="n"/>
      <c r="D2" s="452" t="inlineStr">
        <is>
          <t>វីអ៊ីស៊ិន (ខេមបូឌា) អ៊ិនដាសស្ទ្រី ឯ.ក</t>
        </is>
      </c>
      <c r="E2" s="267" t="n"/>
      <c r="F2" s="265" t="inlineStr">
        <is>
          <t>AUDIT TIMELINE</t>
        </is>
      </c>
      <c r="G2" s="63" t="n"/>
      <c r="H2" s="452" t="inlineStr">
        <is>
          <t>ពីថ្ងៃទី១៨ ខែកុម្ភៈ ឆ្នាំ២០២៦ ដល់ថ្ងៃទី២៧ ខែកុម្ភៈ ឆ្នាំ២០២៦</t>
        </is>
      </c>
      <c r="I2" s="63" t="n"/>
      <c r="J2" s="60" t="n"/>
      <c r="K2" s="60" t="n"/>
      <c r="L2" s="60" t="n"/>
      <c r="M2" s="60" t="n"/>
      <c r="N2" s="60" t="n"/>
      <c r="O2" s="60" t="n"/>
      <c r="P2" s="60" t="n"/>
      <c r="Q2" s="60" t="n"/>
      <c r="R2" s="60" t="n"/>
      <c r="S2" s="60" t="n"/>
    </row>
    <row r="3" ht="25.2" customHeight="1" s="59">
      <c r="B3" s="264" t="inlineStr">
        <is>
          <t>COMPANY NAME (ENGLISH)</t>
        </is>
      </c>
      <c r="C3" s="63" t="n"/>
      <c r="D3" s="452" t="inlineStr">
        <is>
          <t>Viiition (Cambodia)</t>
        </is>
      </c>
      <c r="E3" s="267" t="n"/>
      <c r="F3" s="62" t="n"/>
      <c r="G3" s="63" t="n"/>
      <c r="H3" s="63" t="n"/>
      <c r="I3" s="63" t="n"/>
      <c r="J3" s="60" t="n"/>
      <c r="K3" s="60" t="n"/>
      <c r="L3" s="60" t="n"/>
      <c r="M3" s="60" t="n"/>
      <c r="N3" s="60" t="n"/>
      <c r="O3" s="60" t="n"/>
      <c r="P3" s="60" t="n"/>
      <c r="Q3" s="60" t="n"/>
      <c r="R3" s="60" t="n"/>
      <c r="S3" s="60" t="n"/>
    </row>
    <row r="4" ht="25.2" customHeight="1" s="59">
      <c r="B4" s="264" t="inlineStr">
        <is>
          <t>VAT NUMBER</t>
        </is>
      </c>
      <c r="C4" s="63" t="n"/>
      <c r="D4" s="452" t="inlineStr">
        <is>
          <t>L001-901905215</t>
        </is>
      </c>
      <c r="E4" s="267" t="n"/>
      <c r="F4" s="265" t="inlineStr">
        <is>
          <t>MOC NUMBER</t>
        </is>
      </c>
      <c r="G4" s="63" t="n"/>
      <c r="H4" s="452" t="inlineStr">
        <is>
          <t>abc</t>
        </is>
      </c>
      <c r="I4" s="63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</row>
    <row r="5" ht="25.2" customHeight="1" s="59">
      <c r="B5" s="264" t="inlineStr">
        <is>
          <t>BUSINESS ACTIVITY</t>
        </is>
      </c>
      <c r="C5" s="63" t="n"/>
      <c r="D5" s="452" t="inlineStr">
        <is>
          <t>កម្មន្តសាលសម្លៀកបំពាក់ (លើកលែងជាសម្លៀកបំពាក់ស្រាប់ឬកាត់) ( ) រោងចក្រកាត់ដេរសម្លៀកបំពាក់</t>
        </is>
      </c>
      <c r="E5" s="267" t="n"/>
      <c r="F5" s="265" t="inlineStr">
        <is>
          <t>MOC DATE OF ISSUE</t>
        </is>
      </c>
      <c r="G5" s="63" t="n"/>
      <c r="H5" s="452" t="inlineStr">
        <is>
          <t>២៧-០២-២០២៦</t>
        </is>
      </c>
      <c r="I5" s="63" t="n"/>
      <c r="J5" s="60" t="n"/>
      <c r="K5" s="60" t="n"/>
      <c r="L5" s="60" t="n"/>
      <c r="M5" s="60" t="n"/>
      <c r="N5" s="60" t="n"/>
      <c r="O5" s="60" t="n"/>
      <c r="P5" s="60" t="n"/>
      <c r="Q5" s="60" t="n"/>
      <c r="R5" s="60" t="n"/>
      <c r="S5" s="60" t="n"/>
    </row>
    <row r="6" ht="25.2" customHeight="1" s="59">
      <c r="B6" s="264" t="inlineStr">
        <is>
          <t>ADDRESS NAME</t>
        </is>
      </c>
      <c r="C6" s="63" t="n"/>
      <c r="D6" s="452" t="inlineStr">
        <is>
          <t>ផ្ទះលេខ ​ ផ្លូវ ​ ភូមិស្រង់ ឃុំស្រង់ ស្រុកគងពិសី ខេត្តកំពង់ស្ពឺ</t>
        </is>
      </c>
      <c r="E6" s="267" t="n"/>
      <c r="F6" s="265" t="inlineStr">
        <is>
          <t>PATENT ISSUE DATE</t>
        </is>
      </c>
      <c r="G6" s="63" t="n"/>
      <c r="H6" s="452" t="inlineStr">
        <is>
          <t>២៧-០២-២០២៦</t>
        </is>
      </c>
      <c r="I6" s="266" t="inlineStr">
        <is>
          <t>PATENT AMOUNT</t>
        </is>
      </c>
      <c r="J6" s="60" t="n"/>
      <c r="K6" s="452" t="inlineStr">
        <is>
          <t>១២៣,១២៣ ៛</t>
        </is>
      </c>
      <c r="L6" s="60" t="n"/>
      <c r="M6" s="60" t="n"/>
      <c r="N6" s="60" t="n"/>
      <c r="O6" s="60" t="n"/>
      <c r="P6" s="60" t="n"/>
      <c r="Q6" s="60" t="n"/>
      <c r="R6" s="60" t="n"/>
      <c r="S6" s="60" t="n"/>
    </row>
    <row r="7" ht="25.2" customHeight="1" s="59">
      <c r="B7" s="264" t="inlineStr">
        <is>
          <t>REQUEST PERIOD</t>
        </is>
      </c>
      <c r="C7" s="63" t="n"/>
      <c r="D7" s="452" t="inlineStr">
        <is>
          <t>ខែមករា ឆ្នាំ២០២៤ ដល់ខែធ្នូ ឆ្នាំ២០២៥</t>
        </is>
      </c>
      <c r="E7" s="267" t="n"/>
      <c r="F7" s="265" t="inlineStr">
        <is>
          <t>VAT CERTIFICATE ISSUE DATE</t>
        </is>
      </c>
      <c r="G7" s="63" t="n"/>
      <c r="H7" s="452" t="inlineStr">
        <is>
          <t>២៧-០២-២០២៦</t>
        </is>
      </c>
      <c r="I7" s="63" t="n"/>
      <c r="J7" s="60" t="n"/>
      <c r="K7" s="60" t="n"/>
      <c r="L7" s="60" t="n"/>
      <c r="M7" s="60" t="n"/>
      <c r="N7" s="60" t="n"/>
      <c r="O7" s="60" t="n"/>
      <c r="P7" s="60" t="n"/>
      <c r="Q7" s="60" t="n"/>
      <c r="R7" s="60" t="n"/>
      <c r="S7" s="60" t="n"/>
    </row>
    <row r="8" ht="25.2" customHeight="1" s="59">
      <c r="B8" s="264" t="inlineStr">
        <is>
          <t>AUDITOR NAME</t>
        </is>
      </c>
      <c r="C8" s="63" t="n"/>
      <c r="D8" s="452" t="inlineStr">
        <is>
          <t>លោក abc</t>
        </is>
      </c>
      <c r="E8" s="452" t="inlineStr"/>
      <c r="F8" s="265" t="inlineStr">
        <is>
          <t>REQUEST DATE</t>
        </is>
      </c>
      <c r="G8" s="63" t="n"/>
      <c r="H8" s="452" t="inlineStr">
        <is>
          <t>ស្នើសុំបង្វិលសងអាករលើតម្លៃបន្ថែមតាមអនឡាញចុះថ្ងៃទី១៨ ខែកុម្ភៈ ឆ្នាំ២០២៦</t>
        </is>
      </c>
      <c r="I8" s="63" t="n"/>
      <c r="J8" s="60" t="n"/>
      <c r="K8" s="60" t="n"/>
      <c r="L8" s="60" t="n"/>
      <c r="M8" s="60" t="n"/>
      <c r="N8" s="60" t="n"/>
      <c r="O8" s="60" t="n"/>
      <c r="P8" s="60" t="n"/>
      <c r="Q8" s="60" t="n"/>
      <c r="R8" s="60" t="n"/>
      <c r="S8" s="60" t="n"/>
    </row>
    <row r="9" ht="25.2" customHeight="1" s="59">
      <c r="B9" s="62" t="n"/>
      <c r="C9" s="63" t="n"/>
      <c r="D9" s="452" t="inlineStr">
        <is>
          <t>abc</t>
        </is>
      </c>
      <c r="E9" s="452" t="inlineStr"/>
      <c r="F9" s="265" t="inlineStr">
        <is>
          <t>AMOUNT OF REQUEST</t>
        </is>
      </c>
      <c r="G9" s="63" t="n"/>
      <c r="H9" s="453" t="n">
        <v>145345252345</v>
      </c>
      <c r="I9" s="63" t="n"/>
      <c r="J9" s="60" t="n"/>
      <c r="K9" s="60" t="n"/>
      <c r="L9" s="60" t="n"/>
      <c r="M9" s="60" t="n"/>
      <c r="N9" s="60" t="n"/>
      <c r="O9" s="60" t="n"/>
      <c r="P9" s="60" t="n"/>
      <c r="Q9" s="60" t="n"/>
      <c r="R9" s="60" t="n"/>
      <c r="S9" s="60" t="n"/>
    </row>
    <row r="10" ht="25.2" customHeight="1" s="59">
      <c r="B10" s="264" t="inlineStr">
        <is>
          <t>PHONE NUMBER</t>
        </is>
      </c>
      <c r="C10" s="64" t="n"/>
      <c r="D10" s="452" t="inlineStr">
        <is>
          <t>011777957</t>
        </is>
      </c>
      <c r="E10" s="267" t="n"/>
      <c r="F10" s="60" t="n"/>
      <c r="G10" s="64" t="n"/>
      <c r="H10" s="63" t="n"/>
      <c r="I10" s="63" t="n"/>
      <c r="J10" s="60" t="n"/>
      <c r="K10" s="60" t="n"/>
      <c r="L10" s="60" t="n"/>
      <c r="M10" s="60" t="n"/>
      <c r="N10" s="60" t="n"/>
      <c r="O10" s="60" t="n"/>
      <c r="P10" s="60" t="n"/>
      <c r="Q10" s="60" t="n"/>
      <c r="R10" s="60" t="n"/>
      <c r="S10" s="60" t="n"/>
    </row>
    <row r="11" ht="25.2" customHeight="1" s="59">
      <c r="B11" s="265" t="inlineStr">
        <is>
          <t>BANK ACCOUNT NUMBER TO REFUND</t>
        </is>
      </c>
      <c r="C11" s="64" t="n"/>
      <c r="D11" s="452" t="inlineStr">
        <is>
          <t>38800502883099</t>
        </is>
      </c>
      <c r="E11" s="267" t="n"/>
      <c r="F11" s="60" t="n"/>
      <c r="G11" s="64" t="n"/>
      <c r="H11" s="63" t="n"/>
      <c r="I11" s="63" t="n"/>
      <c r="J11" s="60" t="n"/>
      <c r="K11" s="60" t="n"/>
      <c r="L11" s="60" t="n"/>
      <c r="M11" s="60" t="n"/>
      <c r="N11" s="60" t="n"/>
      <c r="O11" s="60" t="n"/>
      <c r="P11" s="60" t="n"/>
      <c r="Q11" s="60" t="n"/>
      <c r="R11" s="60" t="n"/>
      <c r="S11" s="60" t="n"/>
    </row>
    <row r="12" ht="25.2" customHeight="1" s="59">
      <c r="B12" s="264" t="inlineStr">
        <is>
          <t>BANK NAME:</t>
        </is>
      </c>
      <c r="C12" s="64" t="n"/>
      <c r="D12" s="452" t="inlineStr">
        <is>
          <t>ធនាគារ អេស៊ីលីដាACLEDA Bank Plc.</t>
        </is>
      </c>
      <c r="E12" s="267" t="n"/>
      <c r="F12" s="60" t="n"/>
      <c r="G12" s="64" t="n"/>
      <c r="H12" s="63" t="n"/>
      <c r="I12" s="63" t="n"/>
      <c r="J12" s="60" t="n"/>
      <c r="K12" s="60" t="n"/>
      <c r="L12" s="60" t="n"/>
      <c r="M12" s="60" t="n"/>
      <c r="N12" s="60" t="n"/>
      <c r="O12" s="60" t="n"/>
      <c r="P12" s="60" t="n"/>
      <c r="Q12" s="60" t="n"/>
      <c r="R12" s="60" t="n"/>
      <c r="S12" s="60" t="n"/>
    </row>
    <row r="13" ht="25.2" customHeight="1" s="59">
      <c r="B13" s="265" t="inlineStr">
        <is>
          <t>PERSON TO CONTACT</t>
        </is>
      </c>
      <c r="C13" s="64" t="n"/>
      <c r="D13" s="452" t="inlineStr">
        <is>
          <t>លោក abc</t>
        </is>
      </c>
      <c r="E13" s="267" t="n"/>
      <c r="F13" s="60" t="n"/>
      <c r="G13" s="64" t="n"/>
      <c r="H13" s="63" t="n"/>
      <c r="I13" s="63" t="n"/>
      <c r="J13" s="60" t="n"/>
      <c r="K13" s="60" t="n"/>
      <c r="L13" s="60" t="n"/>
      <c r="M13" s="60" t="n"/>
      <c r="N13" s="60" t="n"/>
      <c r="O13" s="60" t="n"/>
      <c r="P13" s="60" t="n"/>
      <c r="Q13" s="60" t="n"/>
      <c r="R13" s="60" t="n"/>
      <c r="S13" s="60" t="n"/>
    </row>
    <row r="14" ht="25.2" customHeight="1" s="59">
      <c r="B14" s="265" t="inlineStr">
        <is>
          <t>POSITION</t>
        </is>
      </c>
      <c r="C14" s="64" t="n"/>
      <c r="D14" s="452" t="inlineStr">
        <is>
          <t>abc</t>
        </is>
      </c>
      <c r="E14" s="267" t="n"/>
      <c r="F14" s="60" t="n"/>
      <c r="G14" s="64" t="n"/>
      <c r="H14" s="63" t="n"/>
      <c r="I14" s="63" t="n"/>
      <c r="J14" s="60" t="n"/>
      <c r="K14" s="60" t="n"/>
      <c r="L14" s="60" t="n"/>
      <c r="M14" s="60" t="n"/>
      <c r="N14" s="60" t="n"/>
      <c r="O14" s="60" t="n"/>
      <c r="P14" s="60" t="n"/>
      <c r="Q14" s="60" t="n"/>
      <c r="R14" s="60" t="n"/>
      <c r="S14" s="60" t="n"/>
    </row>
    <row r="15" ht="25.2" customHeight="1" s="59">
      <c r="F15" s="60" t="n"/>
      <c r="G15" s="60" t="n"/>
      <c r="H15" s="60" t="n"/>
      <c r="I15" s="60" t="n"/>
      <c r="J15" s="60" t="n"/>
      <c r="K15" s="60" t="n"/>
      <c r="L15" s="60" t="n"/>
      <c r="M15" s="60" t="n"/>
      <c r="N15" s="60" t="n"/>
      <c r="O15" s="60" t="n"/>
      <c r="P15" s="60" t="n"/>
      <c r="Q15" s="60" t="n"/>
      <c r="R15" s="60" t="n"/>
      <c r="S15" s="60" t="n"/>
    </row>
    <row r="16" ht="25.2" customHeight="1" s="59">
      <c r="F16" s="60" t="n"/>
      <c r="G16" s="60" t="n"/>
      <c r="H16" s="60" t="n"/>
      <c r="I16" s="60" t="n"/>
      <c r="J16" s="60" t="n"/>
      <c r="K16" s="60" t="n"/>
      <c r="L16" s="60" t="n"/>
      <c r="M16" s="60" t="n"/>
      <c r="N16" s="60" t="n"/>
      <c r="O16" s="60" t="n"/>
      <c r="P16" s="60" t="n"/>
      <c r="Q16" s="60" t="n"/>
      <c r="R16" s="60" t="n"/>
      <c r="S16" s="60" t="n"/>
    </row>
    <row r="17" ht="25.2" customHeight="1" s="59">
      <c r="F17" s="60" t="n"/>
      <c r="G17" s="60" t="n"/>
      <c r="H17" s="60" t="n"/>
      <c r="I17" s="60" t="n"/>
      <c r="J17" s="60" t="n"/>
      <c r="K17" s="60" t="n"/>
      <c r="L17" s="60" t="n"/>
      <c r="M17" s="60" t="n"/>
      <c r="N17" s="60" t="n"/>
      <c r="O17" s="60" t="n"/>
      <c r="P17" s="60" t="n"/>
      <c r="Q17" s="60" t="n"/>
      <c r="R17" s="60" t="n"/>
      <c r="S17" s="60" t="n"/>
    </row>
    <row r="18" ht="25.2" customHeight="1" s="59">
      <c r="F18" s="60" t="n"/>
      <c r="G18" s="60" t="n"/>
      <c r="H18" s="60" t="n"/>
      <c r="I18" s="60" t="n"/>
      <c r="J18" s="60" t="n"/>
      <c r="K18" s="60" t="n"/>
      <c r="L18" s="60" t="n"/>
      <c r="M18" s="60" t="n"/>
      <c r="N18" s="60" t="n"/>
      <c r="O18" s="60" t="n"/>
      <c r="P18" s="60" t="n"/>
      <c r="Q18" s="60" t="n"/>
      <c r="R18" s="60" t="n"/>
      <c r="S18" s="60" t="n"/>
    </row>
    <row r="19" ht="25.2" customHeight="1" s="59">
      <c r="F19" s="60" t="n"/>
      <c r="G19" s="60" t="n"/>
      <c r="H19" s="60" t="n"/>
      <c r="I19" s="60" t="n"/>
      <c r="J19" s="60" t="n"/>
      <c r="K19" s="60" t="n"/>
      <c r="L19" s="60" t="n"/>
      <c r="M19" s="60" t="n"/>
      <c r="N19" s="60" t="n"/>
      <c r="O19" s="60" t="n"/>
      <c r="P19" s="60" t="n"/>
      <c r="Q19" s="60" t="n"/>
      <c r="R19" s="60" t="n"/>
      <c r="S19" s="60" t="n"/>
    </row>
    <row r="20" ht="25.2" customHeight="1" s="59">
      <c r="F20" s="60" t="n"/>
      <c r="G20" s="60" t="n"/>
      <c r="H20" s="60" t="n"/>
      <c r="I20" s="60" t="n"/>
      <c r="J20" s="60" t="n"/>
      <c r="K20" s="60" t="n"/>
      <c r="L20" s="60" t="n"/>
      <c r="M20" s="60" t="n"/>
      <c r="N20" s="60" t="n"/>
      <c r="O20" s="60" t="n"/>
      <c r="P20" s="60" t="n"/>
      <c r="Q20" s="60" t="n"/>
      <c r="R20" s="60" t="n"/>
      <c r="S20" s="60" t="n"/>
    </row>
    <row r="21" ht="25.2" customHeight="1" s="59">
      <c r="F21" s="60" t="n"/>
      <c r="G21" s="60" t="n"/>
      <c r="H21" s="60" t="n"/>
      <c r="I21" s="60" t="n"/>
      <c r="J21" s="60" t="n"/>
      <c r="K21" s="60" t="n"/>
      <c r="L21" s="60" t="n"/>
      <c r="M21" s="60" t="n"/>
      <c r="N21" s="60" t="n"/>
      <c r="O21" s="60" t="n"/>
      <c r="P21" s="60" t="n"/>
      <c r="Q21" s="60" t="n"/>
      <c r="R21" s="60" t="n"/>
      <c r="S21" s="60" t="n"/>
    </row>
    <row r="22" ht="25.2" customHeight="1" s="59">
      <c r="F22" s="60" t="n"/>
      <c r="G22" s="60" t="n"/>
      <c r="H22" s="60" t="n"/>
      <c r="I22" s="60" t="n"/>
      <c r="J22" s="60" t="n"/>
      <c r="K22" s="60" t="n"/>
      <c r="L22" s="60" t="n"/>
      <c r="M22" s="60" t="n"/>
      <c r="N22" s="60" t="n"/>
      <c r="O22" s="60" t="n"/>
      <c r="P22" s="60" t="n"/>
      <c r="Q22" s="60" t="n"/>
      <c r="R22" s="60" t="n"/>
      <c r="S22" s="60" t="n"/>
    </row>
    <row r="23" ht="25.2" customHeight="1" s="59">
      <c r="B23" s="83" t="n"/>
      <c r="C23" s="60" t="n"/>
      <c r="F23" s="60" t="n"/>
      <c r="G23" s="60" t="n"/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0" t="n"/>
    </row>
    <row r="24" ht="25.2" customHeight="1" s="59">
      <c r="C24" s="60" t="n"/>
      <c r="F24" s="60" t="n"/>
      <c r="G24" s="60" t="n"/>
      <c r="H24" s="60" t="n"/>
      <c r="I24" s="60" t="n"/>
      <c r="J24" s="60" t="n"/>
      <c r="K24" s="60" t="n"/>
      <c r="L24" s="60" t="n"/>
      <c r="M24" s="60" t="n"/>
      <c r="N24" s="60" t="n"/>
      <c r="O24" s="60" t="n"/>
      <c r="P24" s="60" t="n"/>
      <c r="Q24" s="60" t="n"/>
      <c r="R24" s="60" t="n"/>
      <c r="S24" s="60" t="n"/>
    </row>
    <row r="25" ht="25.2" customHeight="1" s="59">
      <c r="C25" s="60" t="n"/>
      <c r="F25" s="60" t="n"/>
      <c r="G25" s="60" t="n"/>
      <c r="H25" s="60" t="n"/>
      <c r="I25" s="60" t="n"/>
      <c r="J25" s="60" t="n"/>
      <c r="K25" s="60" t="n"/>
      <c r="L25" s="60" t="n"/>
      <c r="M25" s="60" t="n"/>
      <c r="N25" s="60" t="n"/>
      <c r="O25" s="60" t="n"/>
      <c r="P25" s="60" t="n"/>
      <c r="Q25" s="60" t="n"/>
      <c r="R25" s="60" t="n"/>
      <c r="S25" s="60" t="n"/>
    </row>
    <row r="26" ht="25.2" customHeight="1" s="59">
      <c r="C26" s="60" t="n"/>
      <c r="F26" s="60" t="n"/>
      <c r="G26" s="60" t="n"/>
      <c r="H26" s="60" t="n"/>
      <c r="I26" s="60" t="n"/>
      <c r="J26" s="60" t="n"/>
      <c r="K26" s="60" t="n"/>
      <c r="L26" s="60" t="n"/>
      <c r="M26" s="60" t="n"/>
      <c r="N26" s="60" t="n"/>
      <c r="O26" s="60" t="n"/>
      <c r="P26" s="60" t="n"/>
      <c r="Q26" s="60" t="n"/>
      <c r="R26" s="60" t="n"/>
      <c r="S26" s="60" t="n"/>
    </row>
    <row r="27" ht="25.2" customHeight="1" s="59">
      <c r="C27" s="60" t="n"/>
      <c r="F27" s="60" t="n"/>
      <c r="G27" s="60" t="n"/>
      <c r="H27" s="60" t="n"/>
      <c r="I27" s="60" t="n"/>
      <c r="J27" s="60" t="n"/>
      <c r="K27" s="60" t="n"/>
      <c r="L27" s="60" t="n"/>
      <c r="M27" s="60" t="n"/>
      <c r="N27" s="60" t="n"/>
      <c r="O27" s="60" t="n"/>
      <c r="P27" s="60" t="n"/>
      <c r="Q27" s="60" t="n"/>
      <c r="R27" s="60" t="n"/>
      <c r="S27" s="60" t="n"/>
    </row>
    <row r="28" ht="25.2" customHeight="1" s="59">
      <c r="C28" s="60" t="n"/>
      <c r="F28" s="60" t="n"/>
      <c r="G28" s="60" t="n"/>
      <c r="H28" s="60" t="n"/>
      <c r="I28" s="60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S28" s="60" t="n"/>
    </row>
    <row r="29" ht="25.2" customHeight="1" s="59">
      <c r="C29" s="60" t="n"/>
      <c r="F29" s="60" t="n"/>
      <c r="G29" s="60" t="n"/>
      <c r="H29" s="60" t="n"/>
      <c r="I29" s="60" t="n"/>
      <c r="J29" s="60" t="n"/>
      <c r="K29" s="60" t="n"/>
      <c r="L29" s="60" t="n"/>
      <c r="M29" s="60" t="n"/>
      <c r="N29" s="60" t="n"/>
      <c r="O29" s="60" t="n"/>
      <c r="P29" s="60" t="n"/>
      <c r="Q29" s="60" t="n"/>
      <c r="R29" s="60" t="n"/>
      <c r="S29" s="60" t="n"/>
    </row>
    <row r="30" ht="25.2" customHeight="1" s="59">
      <c r="C30" s="60" t="n"/>
      <c r="F30" s="60" t="n"/>
      <c r="G30" s="60" t="n"/>
      <c r="H30" s="60" t="n"/>
      <c r="I30" s="60" t="n"/>
      <c r="J30" s="60" t="n"/>
      <c r="K30" s="60" t="n"/>
      <c r="L30" s="60" t="n"/>
      <c r="M30" s="60" t="n"/>
      <c r="N30" s="60" t="n"/>
      <c r="O30" s="60" t="n"/>
      <c r="P30" s="60" t="n"/>
      <c r="Q30" s="60" t="n"/>
      <c r="R30" s="60" t="n"/>
      <c r="S30" s="60" t="n"/>
    </row>
    <row r="31" ht="25.2" customHeight="1" s="59">
      <c r="C31" s="60" t="n"/>
      <c r="F31" s="60" t="n"/>
      <c r="G31" s="60" t="n"/>
      <c r="H31" s="60" t="n"/>
      <c r="I31" s="60" t="n"/>
      <c r="J31" s="60" t="n"/>
      <c r="K31" s="60" t="n"/>
      <c r="L31" s="60" t="n"/>
      <c r="M31" s="60" t="n"/>
      <c r="N31" s="60" t="n"/>
      <c r="O31" s="60" t="n"/>
      <c r="P31" s="60" t="n"/>
      <c r="Q31" s="60" t="n"/>
      <c r="R31" s="60" t="n"/>
      <c r="S31" s="60" t="n"/>
    </row>
    <row r="32" ht="25.2" customHeight="1" s="59">
      <c r="C32" s="60" t="n"/>
      <c r="F32" s="60" t="n"/>
      <c r="G32" s="60" t="n"/>
      <c r="H32" s="60" t="n"/>
      <c r="I32" s="60" t="n"/>
      <c r="J32" s="60" t="n"/>
      <c r="K32" s="60" t="n"/>
      <c r="L32" s="60" t="n"/>
      <c r="M32" s="60" t="n"/>
      <c r="N32" s="60" t="n"/>
      <c r="O32" s="60" t="n"/>
      <c r="P32" s="60" t="n"/>
      <c r="Q32" s="60" t="n"/>
      <c r="R32" s="60" t="n"/>
      <c r="S32" s="60" t="n"/>
    </row>
    <row r="33" ht="25.2" customHeight="1" s="59">
      <c r="C33" s="60" t="n"/>
      <c r="F33" s="60" t="n"/>
      <c r="G33" s="60" t="n"/>
      <c r="H33" s="60" t="n"/>
      <c r="I33" s="60" t="n"/>
      <c r="J33" s="60" t="n"/>
      <c r="K33" s="60" t="n"/>
      <c r="L33" s="60" t="n"/>
      <c r="M33" s="60" t="n"/>
      <c r="N33" s="60" t="n"/>
      <c r="O33" s="60" t="n"/>
      <c r="P33" s="60" t="n"/>
      <c r="Q33" s="60" t="n"/>
      <c r="R33" s="60" t="n"/>
      <c r="S33" s="60" t="n"/>
    </row>
    <row r="34" ht="25.2" customHeight="1" s="59">
      <c r="C34" s="60" t="n"/>
      <c r="F34" s="60" t="n"/>
      <c r="G34" s="60" t="n"/>
      <c r="H34" s="60" t="n"/>
      <c r="I34" s="60" t="n"/>
      <c r="J34" s="60" t="n"/>
      <c r="K34" s="60" t="n"/>
      <c r="L34" s="60" t="n"/>
      <c r="M34" s="60" t="n"/>
      <c r="N34" s="60" t="n"/>
      <c r="O34" s="60" t="n"/>
      <c r="P34" s="60" t="n"/>
      <c r="Q34" s="60" t="n"/>
      <c r="R34" s="60" t="n"/>
      <c r="S34" s="60" t="n"/>
    </row>
    <row r="35" ht="25.2" customHeight="1" s="59">
      <c r="C35" s="60" t="n"/>
      <c r="F35" s="60" t="n"/>
      <c r="G35" s="60" t="n"/>
      <c r="H35" s="60" t="n"/>
      <c r="I35" s="60" t="n"/>
      <c r="J35" s="60" t="n"/>
      <c r="K35" s="60" t="n"/>
      <c r="L35" s="60" t="n"/>
      <c r="M35" s="60" t="n"/>
      <c r="N35" s="60" t="n"/>
      <c r="O35" s="60" t="n"/>
      <c r="P35" s="60" t="n"/>
      <c r="Q35" s="60" t="n"/>
      <c r="R35" s="60" t="n"/>
      <c r="S35" s="60" t="n"/>
    </row>
    <row r="36" ht="25.2" customHeight="1" s="59">
      <c r="C36" s="60" t="n"/>
      <c r="F36" s="60" t="n"/>
      <c r="G36" s="60" t="n"/>
      <c r="H36" s="60" t="n"/>
      <c r="I36" s="60" t="n"/>
      <c r="J36" s="60" t="n"/>
      <c r="K36" s="60" t="n"/>
      <c r="L36" s="60" t="n"/>
      <c r="M36" s="60" t="n"/>
      <c r="N36" s="60" t="n"/>
      <c r="O36" s="60" t="n"/>
      <c r="P36" s="60" t="n"/>
      <c r="Q36" s="60" t="n"/>
      <c r="R36" s="60" t="n"/>
      <c r="S36" s="60" t="n"/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H327"/>
  <sheetViews>
    <sheetView zoomScale="70" zoomScaleNormal="70" zoomScaleSheetLayoutView="55" workbookViewId="0">
      <selection activeCell="G6" sqref="G6"/>
    </sheetView>
  </sheetViews>
  <sheetFormatPr baseColWidth="8" defaultColWidth="9.109375" defaultRowHeight="30" customHeight="1"/>
  <cols>
    <col width="11.33203125" customWidth="1" style="91" min="1" max="1"/>
    <col width="35.33203125" customWidth="1" style="91" min="2" max="2"/>
    <col width="18.77734375" customWidth="1" style="91" min="3" max="4"/>
    <col hidden="1" width="8.6640625" customWidth="1" style="91" min="5" max="5"/>
    <col hidden="1" width="11.6640625" customWidth="1" style="91" min="6" max="6"/>
    <col width="25.21875" customWidth="1" style="91" min="7" max="7"/>
    <col width="25.33203125" customWidth="1" style="91" min="8" max="8"/>
    <col width="9.109375" customWidth="1" style="130" min="9" max="16384"/>
  </cols>
  <sheetData>
    <row r="1" ht="30" customFormat="1" customHeight="1" s="95">
      <c r="A1" s="306" t="inlineStr">
        <is>
          <t>តារាងឧបសម្ព័ន្ធ I</t>
        </is>
      </c>
    </row>
    <row r="2" ht="30" customFormat="1" customHeight="1" s="95">
      <c r="A2" s="306" t="inlineStr">
        <is>
          <t>បញ្ជាក់អំពីអាករលើធាតុចូលដែលមិនអាចស្នើសុំជាឥណទាន</t>
        </is>
      </c>
    </row>
    <row r="3" ht="30" customFormat="1" customHeight="1" s="95">
      <c r="A3" s="306" t="inlineStr">
        <is>
          <t>( ការនាំចូលជាបន្ទុករបស់រដ្ឋ )</t>
        </is>
      </c>
    </row>
    <row r="4" ht="30" customFormat="1" customHeight="1" s="95">
      <c r="A4" s="66" t="inlineStr">
        <is>
          <t>ក្រុមហ៊ុន៖</t>
        </is>
      </c>
      <c r="B4" s="94">
        <f>'Company information'!D2</f>
        <v/>
      </c>
      <c r="C4" s="100" t="n"/>
      <c r="D4" s="96" t="n"/>
      <c r="E4" s="97" t="n"/>
      <c r="F4" s="98" t="n"/>
      <c r="G4" s="454" t="inlineStr">
        <is>
          <t xml:space="preserve">សវនករពន្ធដារ៖ </t>
        </is>
      </c>
      <c r="H4" s="455">
        <f>'Company information'!D8</f>
        <v/>
      </c>
    </row>
    <row r="5" ht="30" customFormat="1" customHeight="1" s="95">
      <c r="A5" s="93" t="inlineStr">
        <is>
          <t>លេខ អតប៖</t>
        </is>
      </c>
      <c r="B5" s="94">
        <f>'Company information'!D4</f>
        <v/>
      </c>
      <c r="C5" s="100" t="n"/>
      <c r="D5" s="96" t="n"/>
      <c r="E5" s="97" t="n"/>
      <c r="F5" s="96" t="n"/>
      <c r="G5" s="100" t="n"/>
      <c r="H5" s="455">
        <f>'Company information'!E8</f>
        <v/>
      </c>
    </row>
    <row r="6" ht="30" customFormat="1" customHeight="1" s="95">
      <c r="A6" s="456">
        <f>'Company information'!E8</f>
        <v/>
      </c>
      <c r="B6" s="94" t="n"/>
      <c r="D6" s="96" t="n"/>
      <c r="E6" s="97" t="n"/>
      <c r="F6" s="98" t="n"/>
      <c r="G6" s="457" t="inlineStr">
        <is>
          <t>ទឹកប្រាក់ស្នើសុំបង្វិលសងចំនួន៖</t>
        </is>
      </c>
      <c r="H6" s="458">
        <f>'Company information'!H9</f>
        <v/>
      </c>
    </row>
    <row r="7" ht="30" customFormat="1" customHeight="1" s="60">
      <c r="A7" s="302" t="inlineStr">
        <is>
          <t>ល.រ</t>
        </is>
      </c>
      <c r="B7" s="302" t="inlineStr">
        <is>
          <t>បរិយាយ</t>
        </is>
      </c>
      <c r="C7" s="302" t="inlineStr">
        <is>
          <t>ប្រតិវេទន៍គយនាំចូល/វិក្កយបត្រ</t>
        </is>
      </c>
      <c r="D7" s="459" t="n"/>
      <c r="E7" s="302" t="inlineStr">
        <is>
          <t>បង្កាន់ដៃទទួលប្រាក់</t>
        </is>
      </c>
      <c r="F7" s="459" t="n"/>
      <c r="G7" s="302" t="inlineStr">
        <is>
          <t>ប្រាក់អាករ (រៀល)</t>
        </is>
      </c>
      <c r="H7" s="302" t="inlineStr">
        <is>
          <t>ផ្សេងៗ</t>
        </is>
      </c>
    </row>
    <row r="8" ht="30" customFormat="1" customHeight="1" s="60">
      <c r="A8" s="460" t="n"/>
      <c r="B8" s="460" t="n"/>
      <c r="C8" s="302" t="inlineStr">
        <is>
          <t>លេខ</t>
        </is>
      </c>
      <c r="D8" s="302" t="inlineStr">
        <is>
          <t>ចុះថ្ងៃទី ខែ ឆ្នាំ</t>
        </is>
      </c>
      <c r="E8" s="302" t="inlineStr">
        <is>
          <t>លេខ</t>
        </is>
      </c>
      <c r="F8" s="302" t="inlineStr">
        <is>
          <t>ថ្ងៃ ខែ ឆ្នាំ</t>
        </is>
      </c>
      <c r="G8" s="460" t="n"/>
      <c r="H8" s="460" t="n"/>
    </row>
    <row r="9" ht="30" customFormat="1" customHeight="1" s="83">
      <c r="A9" s="461" t="n">
        <v>1</v>
      </c>
      <c r="B9" s="462" t="n"/>
      <c r="C9" s="462" t="inlineStr">
        <is>
          <t>I821</t>
        </is>
      </c>
      <c r="D9" s="463" t="n">
        <v>43857</v>
      </c>
      <c r="E9" s="462" t="n"/>
      <c r="F9" s="462" t="n"/>
      <c r="G9" s="464" t="n">
        <v>5671447</v>
      </c>
      <c r="H9" s="462" t="n"/>
    </row>
    <row r="10" ht="30" customFormat="1" customHeight="1" s="370">
      <c r="A10" s="461" t="n">
        <v>2</v>
      </c>
      <c r="B10" s="462" t="n"/>
      <c r="C10" s="462" t="inlineStr">
        <is>
          <t>I820</t>
        </is>
      </c>
      <c r="D10" s="463" t="n">
        <v>43857</v>
      </c>
      <c r="E10" s="462" t="n"/>
      <c r="F10" s="462" t="n"/>
      <c r="G10" s="464" t="n">
        <v>3115425</v>
      </c>
      <c r="H10" s="462" t="n"/>
    </row>
    <row r="11" ht="30" customFormat="1" customHeight="1" s="370">
      <c r="A11" s="461" t="n">
        <v>3</v>
      </c>
      <c r="B11" s="462" t="n"/>
      <c r="C11" s="462" t="inlineStr">
        <is>
          <t>I608</t>
        </is>
      </c>
      <c r="D11" s="463" t="n">
        <v>43850</v>
      </c>
      <c r="E11" s="462" t="n"/>
      <c r="F11" s="462" t="n"/>
      <c r="G11" s="464" t="n">
        <v>10824695</v>
      </c>
      <c r="H11" s="462" t="n"/>
    </row>
    <row r="12" ht="30" customFormat="1" customHeight="1" s="370">
      <c r="A12" s="461" t="n">
        <v>4</v>
      </c>
      <c r="B12" s="462" t="n"/>
      <c r="C12" s="462" t="inlineStr">
        <is>
          <t>I609</t>
        </is>
      </c>
      <c r="D12" s="463" t="n">
        <v>43843</v>
      </c>
      <c r="E12" s="462" t="n"/>
      <c r="F12" s="462" t="n"/>
      <c r="G12" s="464" t="n">
        <v>5811817</v>
      </c>
      <c r="H12" s="462" t="n"/>
    </row>
    <row r="13" ht="30" customFormat="1" customHeight="1" s="370">
      <c r="A13" s="461" t="n">
        <v>5</v>
      </c>
      <c r="B13" s="462" t="n"/>
      <c r="C13" s="462" t="inlineStr">
        <is>
          <t>I459</t>
        </is>
      </c>
      <c r="D13" s="463" t="n">
        <v>43845</v>
      </c>
      <c r="E13" s="462" t="n"/>
      <c r="F13" s="462" t="n"/>
      <c r="G13" s="464" t="n">
        <v>7391034</v>
      </c>
      <c r="H13" s="462" t="n"/>
    </row>
    <row r="14" ht="30" customFormat="1" customHeight="1" s="370">
      <c r="A14" s="461" t="n">
        <v>6</v>
      </c>
      <c r="B14" s="462" t="inlineStr">
        <is>
          <t>COMPUTER</t>
        </is>
      </c>
      <c r="C14" s="462" t="inlineStr">
        <is>
          <t>I292</t>
        </is>
      </c>
      <c r="D14" s="463" t="n">
        <v>44207</v>
      </c>
      <c r="E14" s="462" t="n"/>
      <c r="F14" s="462" t="n"/>
      <c r="G14" s="464" t="n">
        <v>216700</v>
      </c>
      <c r="H14" s="462" t="n"/>
    </row>
    <row r="15">
      <c r="A15" s="461" t="n">
        <v>7</v>
      </c>
      <c r="B15" s="462" t="inlineStr">
        <is>
          <t>AWNING ADAPTER METAL PRODUCTS PAPER SLIPSHEET PLASTIC ACCESSORIE A LIGHT BULB</t>
        </is>
      </c>
      <c r="C15" s="462" t="inlineStr">
        <is>
          <t>I291</t>
        </is>
      </c>
      <c r="D15" s="463" t="n">
        <v>44207</v>
      </c>
      <c r="E15" s="462" t="n"/>
      <c r="F15" s="462" t="n"/>
      <c r="G15" s="464" t="n">
        <v>31606500</v>
      </c>
      <c r="H15" s="462" t="n"/>
    </row>
    <row r="16">
      <c r="A16" s="461" t="n">
        <v>8</v>
      </c>
      <c r="B16" s="462" t="inlineStr">
        <is>
          <t>BATTERY COPPER PRODUCTS LED COPPER WIRE LAMPE LIGHT BULB METAL PRODUCTS PLASTIC ACCESSORIE A PLASTIC TUBE PRINTED CIRUIT BOARD ASSEMBLY SCREW SOLAR PANEL WIRE</t>
        </is>
      </c>
      <c r="C16" s="462" t="inlineStr">
        <is>
          <t>I242</t>
        </is>
      </c>
      <c r="D16" s="463" t="n">
        <v>44204</v>
      </c>
      <c r="E16" s="462" t="n"/>
      <c r="F16" s="462" t="n"/>
      <c r="G16" s="464" t="n">
        <v>15832100</v>
      </c>
      <c r="H16" s="462" t="n"/>
    </row>
    <row r="17">
      <c r="A17" s="461" t="n">
        <v>9</v>
      </c>
      <c r="B17" s="462" t="inlineStr">
        <is>
          <t>METAL PRODUCTS WOOD PRODUCTS</t>
        </is>
      </c>
      <c r="C17" s="462" t="inlineStr">
        <is>
          <t>I235</t>
        </is>
      </c>
      <c r="D17" s="463" t="n">
        <v>44204</v>
      </c>
      <c r="E17" s="462" t="n"/>
      <c r="F17" s="462" t="n"/>
      <c r="G17" s="464" t="n">
        <v>5990300</v>
      </c>
      <c r="H17" s="462" t="n"/>
    </row>
    <row r="18">
      <c r="A18" s="461" t="n">
        <v>10</v>
      </c>
      <c r="B18" s="462" t="n"/>
      <c r="C18" s="462" t="inlineStr">
        <is>
          <t>I236</t>
        </is>
      </c>
      <c r="D18" s="463" t="n">
        <v>44204</v>
      </c>
      <c r="E18" s="462" t="n"/>
      <c r="F18" s="462" t="n"/>
      <c r="G18" s="464" t="n">
        <v>13990100</v>
      </c>
      <c r="H18" s="462" t="n"/>
    </row>
    <row r="19">
      <c r="A19" s="461" t="n">
        <v>11</v>
      </c>
      <c r="B19" s="462" t="n"/>
      <c r="C19" s="462" t="inlineStr">
        <is>
          <t>I237</t>
        </is>
      </c>
      <c r="D19" s="463" t="n">
        <v>44204</v>
      </c>
      <c r="E19" s="462" t="n"/>
      <c r="F19" s="462" t="n"/>
      <c r="G19" s="464" t="n">
        <v>6094100</v>
      </c>
      <c r="H19" s="462" t="n"/>
    </row>
    <row r="20">
      <c r="A20" s="461" t="n">
        <v>12</v>
      </c>
      <c r="B20" s="462" t="n"/>
      <c r="C20" s="462" t="inlineStr">
        <is>
          <t>I688</t>
        </is>
      </c>
      <c r="D20" s="463" t="n">
        <v>44215</v>
      </c>
      <c r="E20" s="462" t="n"/>
      <c r="F20" s="462" t="n"/>
      <c r="G20" s="464" t="n">
        <v>120512600</v>
      </c>
      <c r="H20" s="462" t="n"/>
    </row>
    <row r="21">
      <c r="A21" s="461" t="n">
        <v>13</v>
      </c>
      <c r="B21" s="462" t="n"/>
      <c r="C21" s="462" t="inlineStr">
        <is>
          <t>I1016</t>
        </is>
      </c>
      <c r="D21" s="463" t="n">
        <v>44222</v>
      </c>
      <c r="E21" s="462" t="n"/>
      <c r="F21" s="462" t="n"/>
      <c r="G21" s="464" t="n">
        <v>5723300</v>
      </c>
      <c r="H21" s="462" t="n"/>
    </row>
    <row r="22">
      <c r="A22" s="461" t="n">
        <v>14</v>
      </c>
      <c r="B22" s="462" t="n"/>
      <c r="C22" s="462" t="inlineStr">
        <is>
          <t>I961</t>
        </is>
      </c>
      <c r="D22" s="463" t="n">
        <v>44221</v>
      </c>
      <c r="E22" s="462" t="n"/>
      <c r="F22" s="462" t="n"/>
      <c r="G22" s="464" t="n">
        <v>31514400</v>
      </c>
      <c r="H22" s="462" t="n"/>
    </row>
    <row r="23">
      <c r="A23" s="461" t="n">
        <v>15</v>
      </c>
      <c r="B23" s="462" t="n"/>
      <c r="C23" s="462" t="inlineStr">
        <is>
          <t>I1010</t>
        </is>
      </c>
      <c r="D23" s="463" t="n">
        <v>44222</v>
      </c>
      <c r="E23" s="462" t="n"/>
      <c r="F23" s="462" t="n"/>
      <c r="G23" s="464" t="n">
        <v>82195100</v>
      </c>
      <c r="H23" s="462" t="n"/>
    </row>
    <row r="24">
      <c r="A24" s="461" t="n">
        <v>16</v>
      </c>
      <c r="B24" s="462" t="n"/>
      <c r="C24" s="462" t="inlineStr">
        <is>
          <t>I1183</t>
        </is>
      </c>
      <c r="D24" s="463" t="n">
        <v>44224</v>
      </c>
      <c r="E24" s="462" t="n"/>
      <c r="F24" s="462" t="n"/>
      <c r="G24" s="464" t="n">
        <v>649700</v>
      </c>
      <c r="H24" s="462" t="n"/>
    </row>
    <row r="25">
      <c r="A25" s="461" t="n">
        <v>17</v>
      </c>
      <c r="B25" s="462" t="n"/>
      <c r="C25" s="462" t="inlineStr">
        <is>
          <t>I468</t>
        </is>
      </c>
      <c r="D25" s="463" t="n">
        <v>44209</v>
      </c>
      <c r="E25" s="462" t="n"/>
      <c r="F25" s="462" t="n"/>
      <c r="G25" s="464" t="n">
        <v>18227300</v>
      </c>
      <c r="H25" s="462" t="n"/>
    </row>
    <row r="26">
      <c r="A26" s="461" t="n">
        <v>18</v>
      </c>
      <c r="B26" s="462" t="n"/>
      <c r="C26" s="462" t="inlineStr">
        <is>
          <t>I544</t>
        </is>
      </c>
      <c r="D26" s="463" t="n">
        <v>44211</v>
      </c>
      <c r="E26" s="462" t="n"/>
      <c r="F26" s="462" t="n"/>
      <c r="G26" s="464" t="n">
        <v>55579000</v>
      </c>
      <c r="H26" s="462" t="n"/>
    </row>
    <row r="27">
      <c r="A27" s="461" t="n">
        <v>19</v>
      </c>
      <c r="B27" s="462" t="n"/>
      <c r="C27" s="462" t="inlineStr">
        <is>
          <t>I466</t>
        </is>
      </c>
      <c r="D27" s="463" t="n">
        <v>44209</v>
      </c>
      <c r="E27" s="462" t="n"/>
      <c r="F27" s="462" t="n"/>
      <c r="G27" s="464" t="n">
        <v>688200</v>
      </c>
      <c r="H27" s="462" t="n"/>
    </row>
    <row r="28">
      <c r="A28" s="461" t="n">
        <v>20</v>
      </c>
      <c r="B28" s="462" t="n"/>
      <c r="C28" s="462" t="inlineStr">
        <is>
          <t>I707</t>
        </is>
      </c>
      <c r="D28" s="463" t="n">
        <v>44215</v>
      </c>
      <c r="E28" s="462" t="n"/>
      <c r="F28" s="462" t="n"/>
      <c r="G28" s="464" t="n">
        <v>45324500</v>
      </c>
      <c r="H28" s="462" t="n"/>
    </row>
    <row r="29">
      <c r="A29" s="461" t="n">
        <v>21</v>
      </c>
      <c r="B29" s="462" t="n"/>
      <c r="C29" s="462" t="inlineStr">
        <is>
          <t>I240</t>
        </is>
      </c>
      <c r="D29" s="463" t="n">
        <v>44204</v>
      </c>
      <c r="E29" s="462" t="n"/>
      <c r="F29" s="462" t="n"/>
      <c r="G29" s="464" t="n">
        <v>65935300</v>
      </c>
      <c r="H29" s="462" t="n"/>
    </row>
    <row r="30">
      <c r="A30" s="461" t="n">
        <v>22</v>
      </c>
      <c r="B30" s="462" t="inlineStr">
        <is>
          <t>Import Raw Material</t>
        </is>
      </c>
      <c r="C30" s="462" t="inlineStr">
        <is>
          <t>I15369</t>
        </is>
      </c>
      <c r="D30" s="463" t="n">
        <v>44562</v>
      </c>
      <c r="E30" s="462" t="n"/>
      <c r="F30" s="462" t="n"/>
      <c r="G30" s="464" t="n">
        <v>73348100</v>
      </c>
      <c r="H30" s="462" t="n"/>
    </row>
    <row r="31">
      <c r="A31" s="461" t="n">
        <v>23</v>
      </c>
      <c r="B31" s="462" t="inlineStr">
        <is>
          <t>Import Raw Material</t>
        </is>
      </c>
      <c r="C31" s="462" t="inlineStr">
        <is>
          <t>I15321</t>
        </is>
      </c>
      <c r="D31" s="463" t="n">
        <v>44562</v>
      </c>
      <c r="E31" s="462" t="n"/>
      <c r="F31" s="462" t="n"/>
      <c r="G31" s="464" t="n">
        <v>113862800</v>
      </c>
      <c r="H31" s="462" t="n"/>
    </row>
    <row r="32">
      <c r="A32" s="461" t="n">
        <v>24</v>
      </c>
      <c r="B32" s="462" t="inlineStr">
        <is>
          <t>Import Raw Material</t>
        </is>
      </c>
      <c r="C32" s="462" t="inlineStr">
        <is>
          <t>I15323</t>
        </is>
      </c>
      <c r="D32" s="463" t="n">
        <v>44562</v>
      </c>
      <c r="E32" s="462" t="n"/>
      <c r="F32" s="462" t="n"/>
      <c r="G32" s="464" t="n">
        <v>72377500</v>
      </c>
      <c r="H32" s="462" t="n"/>
    </row>
    <row r="33">
      <c r="A33" s="461" t="n">
        <v>25</v>
      </c>
      <c r="B33" s="462" t="inlineStr">
        <is>
          <t>PLASTIC INJECTTION PRODUCTS,PRINTED CIRCUIT BOARD ASSEMBLY ,LIGHT BULB ...</t>
        </is>
      </c>
      <c r="C33" s="462" t="inlineStr">
        <is>
          <t>I1157</t>
        </is>
      </c>
      <c r="D33" s="463" t="n">
        <v>44952</v>
      </c>
      <c r="E33" s="462" t="n"/>
      <c r="F33" s="462" t="n"/>
      <c r="G33" s="464" t="n">
        <v>39785000</v>
      </c>
      <c r="H33" s="462" t="n"/>
    </row>
    <row r="34">
      <c r="A34" s="461" t="n">
        <v>26</v>
      </c>
      <c r="B34" s="462" t="inlineStr">
        <is>
          <t>PAPER BOARD ,COLOR BOX</t>
        </is>
      </c>
      <c r="C34" s="462" t="inlineStr">
        <is>
          <t>I1168</t>
        </is>
      </c>
      <c r="D34" s="463" t="n">
        <v>44952</v>
      </c>
      <c r="E34" s="462" t="n"/>
      <c r="F34" s="462" t="n"/>
      <c r="G34" s="464" t="n">
        <v>4580700</v>
      </c>
      <c r="H34" s="462" t="n"/>
    </row>
    <row r="35">
      <c r="A35" s="461" t="n">
        <v>27</v>
      </c>
      <c r="B35" s="462" t="inlineStr">
        <is>
          <t>IRON SHEET FRAME,PRINTED CIRCUIT BOARD ASSEMBLY ...</t>
        </is>
      </c>
      <c r="C35" s="462" t="inlineStr">
        <is>
          <t>I1166</t>
        </is>
      </c>
      <c r="D35" s="463" t="n">
        <v>44952</v>
      </c>
      <c r="E35" s="462" t="n"/>
      <c r="F35" s="462" t="n"/>
      <c r="G35" s="464" t="n">
        <v>8832200</v>
      </c>
      <c r="H35" s="462" t="n"/>
    </row>
    <row r="36">
      <c r="A36" s="461" t="n">
        <v>28</v>
      </c>
      <c r="B36" s="462" t="inlineStr">
        <is>
          <t>PRINTED CIRCUIT BOARD ASSEMBLY ,PLASTIC SPRAYING POWER (9),IRON WIRE (10)...</t>
        </is>
      </c>
      <c r="C36" s="462" t="inlineStr">
        <is>
          <t>I1162</t>
        </is>
      </c>
      <c r="D36" s="463" t="n">
        <v>44952</v>
      </c>
      <c r="E36" s="462" t="n"/>
      <c r="F36" s="462" t="n"/>
      <c r="G36" s="464" t="n">
        <v>15314800</v>
      </c>
      <c r="H36" s="462" t="n"/>
    </row>
    <row r="37">
      <c r="A37" s="461" t="n">
        <v>29</v>
      </c>
      <c r="B37" s="462" t="inlineStr">
        <is>
          <t>MOLD (INJECTION),IRON TUBE  FRAME ,STRECH FILM</t>
        </is>
      </c>
      <c r="C37" s="462" t="inlineStr">
        <is>
          <t>I792</t>
        </is>
      </c>
      <c r="D37" s="463" t="n">
        <v>44945</v>
      </c>
      <c r="E37" s="462" t="n"/>
      <c r="F37" s="462" t="n"/>
      <c r="G37" s="464" t="n">
        <v>8562800</v>
      </c>
      <c r="H37" s="462" t="n"/>
    </row>
    <row r="38">
      <c r="A38" s="461" t="n">
        <v>30</v>
      </c>
      <c r="B38" s="462" t="inlineStr">
        <is>
          <t>IRON SHEET FRAME</t>
        </is>
      </c>
      <c r="C38" s="462" t="inlineStr">
        <is>
          <t>I791</t>
        </is>
      </c>
      <c r="D38" s="463" t="n">
        <v>44945</v>
      </c>
      <c r="E38" s="462" t="n"/>
      <c r="F38" s="462" t="n"/>
      <c r="G38" s="464" t="n">
        <v>6542700</v>
      </c>
      <c r="H38" s="462" t="n"/>
    </row>
    <row r="39">
      <c r="A39" s="461" t="n">
        <v>31</v>
      </c>
      <c r="B39" s="462" t="inlineStr">
        <is>
          <t>PLASTIC TUBE ,SOLAR PANELS (7),PLASTIC (BLOWN, INJECTION )PRODUCTS...</t>
        </is>
      </c>
      <c r="C39" s="462" t="inlineStr">
        <is>
          <t>I772</t>
        </is>
      </c>
      <c r="D39" s="463" t="n">
        <v>44944</v>
      </c>
      <c r="E39" s="462" t="n"/>
      <c r="F39" s="462" t="n"/>
      <c r="G39" s="464" t="n">
        <v>10671300</v>
      </c>
      <c r="H39" s="462" t="n"/>
    </row>
    <row r="40">
      <c r="A40" s="461" t="n">
        <v>32</v>
      </c>
      <c r="B40" s="462" t="inlineStr">
        <is>
          <t>SCREW (11),PRINTED CIRCUIT BOARD ASSEMBLY ,PLASTIC SPRAYING POWER (9)...</t>
        </is>
      </c>
      <c r="C40" s="462" t="inlineStr">
        <is>
          <t>I716</t>
        </is>
      </c>
      <c r="D40" s="463" t="n">
        <v>44944</v>
      </c>
      <c r="E40" s="462" t="n"/>
      <c r="F40" s="462" t="n"/>
      <c r="G40" s="464" t="n">
        <v>13793200</v>
      </c>
      <c r="H40" s="462" t="n"/>
    </row>
    <row r="41">
      <c r="A41" s="461" t="n">
        <v>33</v>
      </c>
      <c r="B41" s="462" t="inlineStr">
        <is>
          <t>STRECH FILM (10),SCREW (9),PLASTIC RESIN... Import Raw Material</t>
        </is>
      </c>
      <c r="C41" s="462" t="inlineStr">
        <is>
          <t>I705</t>
        </is>
      </c>
      <c r="D41" s="463" t="n">
        <v>44944</v>
      </c>
      <c r="E41" s="462" t="n"/>
      <c r="F41" s="462" t="n"/>
      <c r="G41" s="464" t="n">
        <v>14164700</v>
      </c>
      <c r="H41" s="462" t="n"/>
    </row>
    <row r="42">
      <c r="A42" s="461" t="n">
        <v>34</v>
      </c>
      <c r="B42" s="462" t="inlineStr">
        <is>
          <t>IRON SHEET FRAME</t>
        </is>
      </c>
      <c r="C42" s="462" t="inlineStr">
        <is>
          <t>I233</t>
        </is>
      </c>
      <c r="D42" s="463" t="n">
        <v>44932</v>
      </c>
      <c r="E42" s="462" t="n"/>
      <c r="F42" s="462" t="n"/>
      <c r="G42" s="464" t="n">
        <v>3296700</v>
      </c>
      <c r="H42" s="462" t="n"/>
    </row>
    <row r="43">
      <c r="A43" s="461" t="n">
        <v>35</v>
      </c>
      <c r="B43" s="462" t="inlineStr">
        <is>
          <t>IRON SHEET FRAME ,PLASTIC BLOWN PRODUCT</t>
        </is>
      </c>
      <c r="C43" s="462" t="inlineStr">
        <is>
          <t>I237</t>
        </is>
      </c>
      <c r="D43" s="463" t="n">
        <v>44932</v>
      </c>
      <c r="E43" s="462" t="n"/>
      <c r="F43" s="462" t="n"/>
      <c r="G43" s="464" t="n">
        <v>4241700</v>
      </c>
      <c r="H43" s="462" t="n"/>
    </row>
    <row r="44">
      <c r="A44" s="461" t="n">
        <v>36</v>
      </c>
      <c r="B44" s="462" t="n"/>
      <c r="C44" s="462" t="inlineStr">
        <is>
          <t>I1914</t>
        </is>
      </c>
      <c r="D44" s="463" t="n">
        <v>43886</v>
      </c>
      <c r="E44" s="462" t="n"/>
      <c r="F44" s="462" t="n"/>
      <c r="G44" s="464" t="n">
        <v>2542249</v>
      </c>
      <c r="H44" s="462" t="n"/>
    </row>
    <row r="45">
      <c r="A45" s="461" t="n">
        <v>37</v>
      </c>
      <c r="B45" s="462" t="n"/>
      <c r="C45" s="462" t="inlineStr">
        <is>
          <t>I1912</t>
        </is>
      </c>
      <c r="D45" s="463" t="n">
        <v>43886</v>
      </c>
      <c r="E45" s="462" t="n"/>
      <c r="F45" s="462" t="n"/>
      <c r="G45" s="464" t="n">
        <v>40811364</v>
      </c>
      <c r="H45" s="462" t="n"/>
    </row>
    <row r="46">
      <c r="A46" s="461" t="n">
        <v>38</v>
      </c>
      <c r="B46" s="462" t="n"/>
      <c r="C46" s="462" t="inlineStr">
        <is>
          <t>I1856</t>
        </is>
      </c>
      <c r="D46" s="463" t="n">
        <v>43885</v>
      </c>
      <c r="E46" s="462" t="n"/>
      <c r="F46" s="462" t="n"/>
      <c r="G46" s="464" t="n">
        <v>1616717</v>
      </c>
      <c r="H46" s="462" t="n"/>
    </row>
    <row r="47">
      <c r="A47" s="461" t="n">
        <v>39</v>
      </c>
      <c r="B47" s="462" t="n"/>
      <c r="C47" s="462" t="inlineStr">
        <is>
          <t>I1855</t>
        </is>
      </c>
      <c r="D47" s="463" t="n">
        <v>43885</v>
      </c>
      <c r="E47" s="462" t="n"/>
      <c r="F47" s="462" t="n"/>
      <c r="G47" s="464" t="n">
        <v>23694486</v>
      </c>
      <c r="H47" s="462" t="n"/>
    </row>
    <row r="48">
      <c r="A48" s="461" t="n">
        <v>40</v>
      </c>
      <c r="B48" s="462" t="n"/>
      <c r="C48" s="462" t="inlineStr">
        <is>
          <t>I1858</t>
        </is>
      </c>
      <c r="D48" s="463" t="n">
        <v>43885</v>
      </c>
      <c r="E48" s="462" t="n"/>
      <c r="F48" s="462" t="n"/>
      <c r="G48" s="464" t="n">
        <v>870431</v>
      </c>
      <c r="H48" s="462" t="n"/>
    </row>
    <row r="49">
      <c r="A49" s="461" t="n">
        <v>41</v>
      </c>
      <c r="B49" s="462" t="n"/>
      <c r="C49" s="462" t="inlineStr">
        <is>
          <t>I1857</t>
        </is>
      </c>
      <c r="D49" s="463" t="n">
        <v>43885</v>
      </c>
      <c r="E49" s="462" t="n"/>
      <c r="F49" s="462" t="n"/>
      <c r="G49" s="464" t="n">
        <v>77071914</v>
      </c>
      <c r="H49" s="462" t="n"/>
    </row>
    <row r="50">
      <c r="A50" s="461" t="n">
        <v>42</v>
      </c>
      <c r="B50" s="462" t="n"/>
      <c r="C50" s="462" t="inlineStr">
        <is>
          <t>I1256</t>
        </is>
      </c>
      <c r="D50" s="463" t="n">
        <v>43869</v>
      </c>
      <c r="E50" s="462" t="n"/>
      <c r="F50" s="462" t="n"/>
      <c r="G50" s="464" t="n">
        <v>53446350</v>
      </c>
      <c r="H50" s="462" t="n"/>
    </row>
    <row r="51">
      <c r="A51" s="461" t="n">
        <v>43</v>
      </c>
      <c r="B51" s="462" t="n"/>
      <c r="C51" s="462" t="inlineStr">
        <is>
          <t>I1257</t>
        </is>
      </c>
      <c r="D51" s="463" t="n">
        <v>43868</v>
      </c>
      <c r="E51" s="462" t="n"/>
      <c r="F51" s="462" t="n"/>
      <c r="G51" s="464" t="n">
        <v>431947</v>
      </c>
      <c r="H51" s="462" t="n"/>
    </row>
    <row r="52">
      <c r="A52" s="461" t="n">
        <v>44</v>
      </c>
      <c r="B52" s="462" t="n"/>
      <c r="C52" s="462" t="inlineStr">
        <is>
          <t>I1255</t>
        </is>
      </c>
      <c r="D52" s="463" t="n">
        <v>43867</v>
      </c>
      <c r="E52" s="462" t="n"/>
      <c r="F52" s="462" t="n"/>
      <c r="G52" s="464" t="n">
        <v>15842239</v>
      </c>
      <c r="H52" s="462" t="n"/>
    </row>
    <row r="53">
      <c r="A53" s="461" t="n">
        <v>45</v>
      </c>
      <c r="B53" s="462" t="n"/>
      <c r="C53" s="462" t="inlineStr">
        <is>
          <t>I1254</t>
        </is>
      </c>
      <c r="D53" s="463" t="n">
        <v>43867</v>
      </c>
      <c r="E53" s="462" t="n"/>
      <c r="F53" s="462" t="n"/>
      <c r="G53" s="464" t="n">
        <v>22883094</v>
      </c>
      <c r="H53" s="462" t="n"/>
    </row>
    <row r="54">
      <c r="A54" s="461" t="n">
        <v>46</v>
      </c>
      <c r="B54" s="462" t="n"/>
      <c r="C54" s="462" t="inlineStr">
        <is>
          <t>I1260</t>
        </is>
      </c>
      <c r="D54" s="463" t="n">
        <v>43867</v>
      </c>
      <c r="E54" s="462" t="n"/>
      <c r="F54" s="462" t="n"/>
      <c r="G54" s="464" t="n">
        <v>1796639</v>
      </c>
      <c r="H54" s="462" t="n"/>
    </row>
    <row r="55">
      <c r="A55" s="461" t="n">
        <v>47</v>
      </c>
      <c r="B55" s="462" t="n"/>
      <c r="C55" s="462" t="inlineStr">
        <is>
          <t>I1258</t>
        </is>
      </c>
      <c r="D55" s="463" t="n">
        <v>43867</v>
      </c>
      <c r="E55" s="462" t="n"/>
      <c r="F55" s="462" t="n"/>
      <c r="G55" s="464" t="n">
        <v>62589725</v>
      </c>
      <c r="H55" s="462" t="n"/>
    </row>
    <row r="56">
      <c r="A56" s="461" t="n">
        <v>48</v>
      </c>
      <c r="B56" s="462" t="inlineStr">
        <is>
          <t>CRUSHING MACHINE</t>
        </is>
      </c>
      <c r="C56" s="462" t="inlineStr">
        <is>
          <t>I2492</t>
        </is>
      </c>
      <c r="D56" s="463" t="n">
        <v>44252</v>
      </c>
      <c r="E56" s="462" t="n"/>
      <c r="F56" s="462" t="n"/>
      <c r="G56" s="464" t="n">
        <v>917700</v>
      </c>
      <c r="H56" s="462" t="n"/>
    </row>
    <row r="57">
      <c r="A57" s="461" t="n">
        <v>49</v>
      </c>
      <c r="B57" s="462" t="inlineStr">
        <is>
          <t>LIGHT STRING EQUIPMENT LAMP HOLDER DISCHARGE BARREL MOLD STORAGE STACKED LAMINATE ADAPTER BATTERY COLOR CARD COPPER PRODUCTS DOUBLE SIDED TAPE FUSE LED COPPER WIRE LAMPE LIGHT BEAD + LIGHT BULB METAL</t>
        </is>
      </c>
      <c r="C57" s="462" t="inlineStr">
        <is>
          <t>I2491</t>
        </is>
      </c>
      <c r="D57" s="463" t="n">
        <v>44252</v>
      </c>
      <c r="E57" s="462" t="n"/>
      <c r="F57" s="462" t="n"/>
      <c r="G57" s="464" t="n">
        <v>92976900</v>
      </c>
      <c r="H57" s="462" t="n"/>
    </row>
    <row r="58">
      <c r="A58" s="461" t="n">
        <v>50</v>
      </c>
      <c r="B58" s="462" t="inlineStr">
        <is>
          <t>MOLD STORAGE CAGE TESTING INSTRUMENT SOLDERING STATION ADAPTER BATTERY COPPER PRODUCTS DOUBLE SIDED TAPE ROCKER SWITCH WELDING WIRE FASTENER FUSE LED LIGHT LINE LIGHT BULB METAL ACCESSORIE PLASTIC ACC</t>
        </is>
      </c>
      <c r="C58" s="462" t="inlineStr">
        <is>
          <t>I2461</t>
        </is>
      </c>
      <c r="D58" s="463" t="n">
        <v>44252</v>
      </c>
      <c r="E58" s="462" t="n"/>
      <c r="F58" s="462" t="n"/>
      <c r="G58" s="464" t="n">
        <v>85361300</v>
      </c>
      <c r="H58" s="462" t="n"/>
    </row>
    <row r="59">
      <c r="A59" s="461" t="n">
        <v>51</v>
      </c>
      <c r="B59" s="462" t="inlineStr">
        <is>
          <t>LED COPPER WIRE LAMPE LIGHT BULB METAL PRODUCTS PLASTIC ACCESSORIE A PP1100RESIN</t>
        </is>
      </c>
      <c r="C59" s="462" t="inlineStr">
        <is>
          <t>I2200</t>
        </is>
      </c>
      <c r="D59" s="463" t="n">
        <v>44249</v>
      </c>
      <c r="E59" s="462" t="n"/>
      <c r="F59" s="462" t="n"/>
      <c r="G59" s="464" t="n">
        <v>25264400</v>
      </c>
      <c r="H59" s="462" t="n"/>
    </row>
    <row r="60">
      <c r="A60" s="461" t="n">
        <v>52</v>
      </c>
      <c r="B60" s="462" t="inlineStr">
        <is>
          <t>METAL RACK METAL PRODUCTS</t>
        </is>
      </c>
      <c r="C60" s="462" t="inlineStr">
        <is>
          <t>I1409</t>
        </is>
      </c>
      <c r="D60" s="463" t="n">
        <v>44231</v>
      </c>
      <c r="E60" s="462" t="n"/>
      <c r="F60" s="462" t="n"/>
      <c r="G60" s="464" t="n">
        <v>4711200</v>
      </c>
      <c r="H60" s="462" t="n"/>
    </row>
    <row r="61">
      <c r="A61" s="461" t="n">
        <v>53</v>
      </c>
      <c r="B61" s="462" t="inlineStr">
        <is>
          <t>METAL PRODUCTS PRINTED CIRCUIT BOARD ASSEMBLY PLASTIC MATERIAL (PP1100 RESIN)</t>
        </is>
      </c>
      <c r="C61" s="462" t="inlineStr">
        <is>
          <t>I1408</t>
        </is>
      </c>
      <c r="D61" s="463" t="n">
        <v>44231</v>
      </c>
      <c r="E61" s="462" t="n"/>
      <c r="F61" s="462" t="n"/>
      <c r="G61" s="464" t="n">
        <v>11404100</v>
      </c>
      <c r="H61" s="462" t="n"/>
    </row>
    <row r="62">
      <c r="A62" s="461" t="n">
        <v>54</v>
      </c>
      <c r="B62" s="462" t="inlineStr">
        <is>
          <t>LIGHT STRING EQUIPMENT PLASTIC PALLET TOOL FOR HAND BATTERY FASTENER LIGHT BULB METAL MATERIAL PLASTIC ACCESSORIE A POWER CORD H PRINTED CIRCUIT BOARD ASSEMBLY REMOTE CONTROL PLASTIC TUBE LED LIGHT LI</t>
        </is>
      </c>
      <c r="C62" s="462" t="inlineStr">
        <is>
          <t>I1407</t>
        </is>
      </c>
      <c r="D62" s="463" t="n">
        <v>44231</v>
      </c>
      <c r="E62" s="462" t="n"/>
      <c r="F62" s="462" t="n"/>
      <c r="G62" s="464" t="n">
        <v>49032900</v>
      </c>
      <c r="H62" s="462" t="n"/>
    </row>
    <row r="63">
      <c r="A63" s="461" t="n">
        <v>55</v>
      </c>
      <c r="B63" s="462" t="inlineStr">
        <is>
          <t>AWNING TESTING INSTRUMENT ADAPTER BATTERY FASTENER COPPER PRODUCTS DOUBLE SIDED TAPE ELECTRONIC COMPONENTS (ROCKER SWITCH) FUSE LED LIGHT LINE LIGHT BEAD + LIGHT BULB METAL ACCESSORIE METAL PRODUCTS P</t>
        </is>
      </c>
      <c r="C63" s="462" t="inlineStr">
        <is>
          <t>I1406</t>
        </is>
      </c>
      <c r="D63" s="463" t="n">
        <v>44231</v>
      </c>
      <c r="E63" s="462" t="n"/>
      <c r="F63" s="462" t="n"/>
      <c r="G63" s="464" t="n">
        <v>83663000</v>
      </c>
      <c r="H63" s="462" t="n"/>
    </row>
    <row r="64">
      <c r="A64" s="461" t="n">
        <v>56</v>
      </c>
      <c r="B64" s="462" t="n"/>
      <c r="C64" s="462" t="inlineStr">
        <is>
          <t>I1649</t>
        </is>
      </c>
      <c r="D64" s="463" t="n">
        <v>44236</v>
      </c>
      <c r="E64" s="462" t="n"/>
      <c r="F64" s="462" t="n"/>
      <c r="G64" s="464" t="n">
        <v>46414700</v>
      </c>
      <c r="H64" s="462" t="n"/>
    </row>
    <row r="65">
      <c r="A65" s="461" t="n">
        <v>57</v>
      </c>
      <c r="B65" s="462" t="n"/>
      <c r="C65" s="462" t="inlineStr">
        <is>
          <t>I2459</t>
        </is>
      </c>
      <c r="D65" s="463" t="n">
        <v>44252</v>
      </c>
      <c r="E65" s="462" t="n"/>
      <c r="F65" s="462" t="n"/>
      <c r="G65" s="464" t="n">
        <v>20057300</v>
      </c>
      <c r="H65" s="462" t="n"/>
    </row>
    <row r="66">
      <c r="A66" s="461" t="n">
        <v>58</v>
      </c>
      <c r="B66" s="462" t="n"/>
      <c r="C66" s="462" t="inlineStr">
        <is>
          <t>I2463</t>
        </is>
      </c>
      <c r="D66" s="463" t="n">
        <v>44252</v>
      </c>
      <c r="E66" s="462" t="n"/>
      <c r="F66" s="462" t="n"/>
      <c r="G66" s="464" t="n">
        <v>84083200</v>
      </c>
      <c r="H66" s="462" t="n"/>
    </row>
    <row r="67">
      <c r="A67" s="461" t="n">
        <v>59</v>
      </c>
      <c r="B67" s="462" t="n"/>
      <c r="C67" s="462" t="inlineStr">
        <is>
          <t>I2458</t>
        </is>
      </c>
      <c r="D67" s="463" t="n">
        <v>44252</v>
      </c>
      <c r="E67" s="462" t="n"/>
      <c r="F67" s="462" t="n"/>
      <c r="G67" s="464" t="n">
        <v>12593900</v>
      </c>
      <c r="H67" s="462" t="n"/>
    </row>
    <row r="68">
      <c r="A68" s="461" t="n">
        <v>60</v>
      </c>
      <c r="B68" s="462" t="n"/>
      <c r="C68" s="462" t="inlineStr">
        <is>
          <t>I2460</t>
        </is>
      </c>
      <c r="D68" s="463" t="n">
        <v>44252</v>
      </c>
      <c r="E68" s="462" t="n"/>
      <c r="F68" s="462" t="n"/>
      <c r="G68" s="464" t="n">
        <v>80975600</v>
      </c>
      <c r="H68" s="462" t="n"/>
    </row>
    <row r="69">
      <c r="A69" s="461" t="n">
        <v>61</v>
      </c>
      <c r="B69" s="462" t="n"/>
      <c r="C69" s="462" t="inlineStr">
        <is>
          <t>I2462</t>
        </is>
      </c>
      <c r="D69" s="463" t="n">
        <v>44252</v>
      </c>
      <c r="E69" s="462" t="n"/>
      <c r="F69" s="462" t="n"/>
      <c r="G69" s="464" t="n">
        <v>51175300</v>
      </c>
      <c r="H69" s="462" t="n"/>
    </row>
    <row r="70">
      <c r="A70" s="461" t="n">
        <v>62</v>
      </c>
      <c r="B70" s="462" t="n"/>
      <c r="C70" s="462" t="inlineStr">
        <is>
          <t>I2367</t>
        </is>
      </c>
      <c r="D70" s="463" t="n">
        <v>44251</v>
      </c>
      <c r="E70" s="462" t="n"/>
      <c r="F70" s="462" t="n"/>
      <c r="G70" s="464" t="n">
        <v>2403800</v>
      </c>
      <c r="H70" s="462" t="n"/>
    </row>
    <row r="71">
      <c r="A71" s="461" t="n">
        <v>63</v>
      </c>
      <c r="B71" s="462" t="n"/>
      <c r="C71" s="462" t="inlineStr">
        <is>
          <t>I2285</t>
        </is>
      </c>
      <c r="D71" s="463" t="n">
        <v>44250</v>
      </c>
      <c r="E71" s="462" t="n"/>
      <c r="F71" s="462" t="n"/>
      <c r="G71" s="464" t="n">
        <v>38219500</v>
      </c>
      <c r="H71" s="462" t="n"/>
    </row>
    <row r="72">
      <c r="A72" s="461" t="n">
        <v>64</v>
      </c>
      <c r="B72" s="462" t="n"/>
      <c r="C72" s="462" t="inlineStr">
        <is>
          <t>I2286</t>
        </is>
      </c>
      <c r="D72" s="463" t="n">
        <v>44250</v>
      </c>
      <c r="E72" s="462" t="n"/>
      <c r="F72" s="462" t="n"/>
      <c r="G72" s="464" t="n">
        <v>15758800</v>
      </c>
      <c r="H72" s="462" t="n"/>
    </row>
    <row r="73">
      <c r="A73" s="461" t="n">
        <v>65</v>
      </c>
      <c r="B73" s="462" t="n"/>
      <c r="C73" s="462" t="inlineStr">
        <is>
          <t>I2270</t>
        </is>
      </c>
      <c r="D73" s="463" t="n">
        <v>44249</v>
      </c>
      <c r="E73" s="462" t="n"/>
      <c r="F73" s="462" t="n"/>
      <c r="G73" s="464" t="n">
        <v>19781100</v>
      </c>
      <c r="H73" s="462" t="n"/>
    </row>
    <row r="74">
      <c r="A74" s="461" t="n">
        <v>66</v>
      </c>
      <c r="B74" s="462" t="n"/>
      <c r="C74" s="462" t="inlineStr">
        <is>
          <t>I2275</t>
        </is>
      </c>
      <c r="D74" s="463" t="n">
        <v>44249</v>
      </c>
      <c r="E74" s="462" t="n"/>
      <c r="F74" s="462" t="n"/>
      <c r="G74" s="464" t="n">
        <v>10143600</v>
      </c>
      <c r="H74" s="462" t="n"/>
    </row>
    <row r="75">
      <c r="A75" s="461" t="n">
        <v>67</v>
      </c>
      <c r="B75" s="462" t="n"/>
      <c r="C75" s="462" t="inlineStr">
        <is>
          <t>I2273</t>
        </is>
      </c>
      <c r="D75" s="463" t="n">
        <v>44249</v>
      </c>
      <c r="E75" s="462" t="n"/>
      <c r="F75" s="462" t="n"/>
      <c r="G75" s="464" t="n">
        <v>23789300</v>
      </c>
      <c r="H75" s="462" t="n"/>
    </row>
    <row r="76">
      <c r="A76" s="461" t="n">
        <v>68</v>
      </c>
      <c r="B76" s="462" t="n"/>
      <c r="C76" s="462" t="inlineStr">
        <is>
          <t>I2198</t>
        </is>
      </c>
      <c r="D76" s="463" t="n">
        <v>44249</v>
      </c>
      <c r="E76" s="462" t="n"/>
      <c r="F76" s="462" t="n"/>
      <c r="G76" s="464" t="n">
        <v>80871100</v>
      </c>
      <c r="H76" s="462" t="n"/>
    </row>
    <row r="77">
      <c r="A77" s="461" t="n">
        <v>69</v>
      </c>
      <c r="B77" s="462" t="n"/>
      <c r="C77" s="462" t="inlineStr">
        <is>
          <t>I2202</t>
        </is>
      </c>
      <c r="D77" s="463" t="n">
        <v>44249</v>
      </c>
      <c r="E77" s="462" t="n"/>
      <c r="F77" s="462" t="n"/>
      <c r="G77" s="464" t="n">
        <v>24547900</v>
      </c>
      <c r="H77" s="462" t="n"/>
    </row>
    <row r="78">
      <c r="A78" s="461" t="n">
        <v>70</v>
      </c>
      <c r="B78" s="462" t="n"/>
      <c r="C78" s="462" t="inlineStr">
        <is>
          <t>I1641</t>
        </is>
      </c>
      <c r="D78" s="463" t="n">
        <v>44236</v>
      </c>
      <c r="E78" s="462" t="n"/>
      <c r="F78" s="462" t="n"/>
      <c r="G78" s="464" t="n">
        <v>4155200</v>
      </c>
      <c r="H78" s="462" t="n"/>
    </row>
    <row r="79">
      <c r="A79" s="461" t="n">
        <v>71</v>
      </c>
      <c r="B79" s="462" t="n"/>
      <c r="C79" s="462" t="inlineStr">
        <is>
          <t>I1639</t>
        </is>
      </c>
      <c r="D79" s="463" t="n">
        <v>44236</v>
      </c>
      <c r="E79" s="462" t="n"/>
      <c r="F79" s="462" t="n"/>
      <c r="G79" s="464" t="n">
        <v>16855200</v>
      </c>
      <c r="H79" s="462" t="n"/>
    </row>
    <row r="80">
      <c r="A80" s="461" t="n">
        <v>72</v>
      </c>
      <c r="B80" s="462" t="n"/>
      <c r="C80" s="462" t="inlineStr">
        <is>
          <t>I1360</t>
        </is>
      </c>
      <c r="D80" s="463" t="n">
        <v>44230</v>
      </c>
      <c r="E80" s="462" t="n"/>
      <c r="F80" s="462" t="n"/>
      <c r="G80" s="464" t="n">
        <v>2481800</v>
      </c>
      <c r="H80" s="462" t="n"/>
    </row>
    <row r="81">
      <c r="A81" s="461" t="n">
        <v>73</v>
      </c>
      <c r="B81" s="462" t="n"/>
      <c r="C81" s="462" t="inlineStr">
        <is>
          <t>I1361</t>
        </is>
      </c>
      <c r="D81" s="463" t="n">
        <v>44230</v>
      </c>
      <c r="E81" s="462" t="n"/>
      <c r="F81" s="462" t="n"/>
      <c r="G81" s="464" t="n">
        <v>1174500</v>
      </c>
      <c r="H81" s="462" t="n"/>
    </row>
    <row r="82">
      <c r="A82" s="461" t="n">
        <v>74</v>
      </c>
      <c r="B82" s="462" t="inlineStr">
        <is>
          <t>Import Raw material</t>
        </is>
      </c>
      <c r="C82" s="462" t="inlineStr">
        <is>
          <t>I1797</t>
        </is>
      </c>
      <c r="D82" s="463" t="n">
        <v>44596</v>
      </c>
      <c r="E82" s="462" t="n"/>
      <c r="F82" s="462" t="n"/>
      <c r="G82" s="464" t="n">
        <v>114059000</v>
      </c>
      <c r="H82" s="462" t="n"/>
    </row>
    <row r="83">
      <c r="A83" s="461" t="n">
        <v>75</v>
      </c>
      <c r="B83" s="462" t="inlineStr">
        <is>
          <t>Import raw material</t>
        </is>
      </c>
      <c r="C83" s="462" t="inlineStr">
        <is>
          <t>I1578</t>
        </is>
      </c>
      <c r="D83" s="463" t="n">
        <v>44596</v>
      </c>
      <c r="E83" s="462" t="n"/>
      <c r="F83" s="462" t="n"/>
      <c r="G83" s="464" t="n">
        <v>139731000</v>
      </c>
      <c r="H83" s="462" t="n"/>
    </row>
    <row r="84">
      <c r="A84" s="461" t="n">
        <v>76</v>
      </c>
      <c r="B84" s="462" t="inlineStr">
        <is>
          <t>Import Raw material</t>
        </is>
      </c>
      <c r="C84" s="462" t="inlineStr">
        <is>
          <t>I1582</t>
        </is>
      </c>
      <c r="D84" s="463" t="n">
        <v>44596</v>
      </c>
      <c r="E84" s="462" t="n"/>
      <c r="F84" s="462" t="n"/>
      <c r="G84" s="464" t="n">
        <v>32847400</v>
      </c>
      <c r="H84" s="462" t="n"/>
    </row>
    <row r="85">
      <c r="A85" s="461" t="n">
        <v>77</v>
      </c>
      <c r="B85" s="462" t="inlineStr">
        <is>
          <t>Import Raw material</t>
        </is>
      </c>
      <c r="C85" s="462" t="inlineStr">
        <is>
          <t>I1559</t>
        </is>
      </c>
      <c r="D85" s="463" t="n">
        <v>44596</v>
      </c>
      <c r="E85" s="462" t="n"/>
      <c r="F85" s="462" t="n"/>
      <c r="G85" s="464" t="n">
        <v>125660100</v>
      </c>
      <c r="H85" s="462" t="n"/>
    </row>
    <row r="86">
      <c r="A86" s="461" t="n">
        <v>78</v>
      </c>
      <c r="B86" s="462" t="inlineStr">
        <is>
          <t>Import Raw Mterial</t>
        </is>
      </c>
      <c r="C86" s="462" t="inlineStr">
        <is>
          <t>I1553</t>
        </is>
      </c>
      <c r="D86" s="463" t="n">
        <v>44596</v>
      </c>
      <c r="E86" s="462" t="n"/>
      <c r="F86" s="462" t="n"/>
      <c r="G86" s="464" t="n">
        <v>119180000</v>
      </c>
      <c r="H86" s="462" t="n"/>
    </row>
    <row r="87">
      <c r="A87" s="461" t="n">
        <v>79</v>
      </c>
      <c r="B87" s="462" t="inlineStr">
        <is>
          <t>Import Raw Material</t>
        </is>
      </c>
      <c r="C87" s="462" t="inlineStr">
        <is>
          <t>I1565</t>
        </is>
      </c>
      <c r="D87" s="463" t="n">
        <v>44596</v>
      </c>
      <c r="E87" s="462" t="n"/>
      <c r="F87" s="462" t="n"/>
      <c r="G87" s="464" t="n">
        <v>53707400</v>
      </c>
      <c r="H87" s="462" t="n"/>
    </row>
    <row r="88">
      <c r="A88" s="461" t="n">
        <v>80</v>
      </c>
      <c r="B88" s="462" t="inlineStr">
        <is>
          <t>Import Raw Material</t>
        </is>
      </c>
      <c r="C88" s="462" t="inlineStr">
        <is>
          <t>I1547</t>
        </is>
      </c>
      <c r="D88" s="463" t="n">
        <v>44593</v>
      </c>
      <c r="E88" s="462" t="n"/>
      <c r="F88" s="462" t="n"/>
      <c r="G88" s="464" t="n">
        <v>62472600</v>
      </c>
      <c r="H88" s="462" t="n"/>
    </row>
    <row r="89">
      <c r="A89" s="461" t="n">
        <v>81</v>
      </c>
      <c r="B89" s="462" t="inlineStr">
        <is>
          <t>Import Raw Material</t>
        </is>
      </c>
      <c r="C89" s="462" t="inlineStr">
        <is>
          <t>I2446</t>
        </is>
      </c>
      <c r="D89" s="463" t="n">
        <v>44979</v>
      </c>
      <c r="E89" s="462" t="n"/>
      <c r="F89" s="462" t="n"/>
      <c r="G89" s="464" t="n">
        <v>41872300</v>
      </c>
      <c r="H89" s="462" t="n"/>
    </row>
    <row r="90">
      <c r="A90" s="461" t="n">
        <v>82</v>
      </c>
      <c r="B90" s="462" t="inlineStr">
        <is>
          <t>Import Raw Material</t>
        </is>
      </c>
      <c r="C90" s="462" t="inlineStr">
        <is>
          <t>I2451</t>
        </is>
      </c>
      <c r="D90" s="463" t="n">
        <v>44979</v>
      </c>
      <c r="E90" s="462" t="n"/>
      <c r="F90" s="462" t="n"/>
      <c r="G90" s="464" t="n">
        <v>23469500</v>
      </c>
      <c r="H90" s="462" t="n"/>
    </row>
    <row r="91">
      <c r="A91" s="461" t="n">
        <v>83</v>
      </c>
      <c r="B91" s="462" t="inlineStr">
        <is>
          <t>Import Raw Material</t>
        </is>
      </c>
      <c r="C91" s="462" t="inlineStr">
        <is>
          <t>I2453</t>
        </is>
      </c>
      <c r="D91" s="463" t="n">
        <v>44979</v>
      </c>
      <c r="E91" s="462" t="n"/>
      <c r="F91" s="462" t="n"/>
      <c r="G91" s="464" t="n">
        <v>15671200</v>
      </c>
      <c r="H91" s="462" t="n"/>
    </row>
    <row r="92">
      <c r="A92" s="461" t="n">
        <v>84</v>
      </c>
      <c r="B92" s="462" t="inlineStr">
        <is>
          <t>Import Raw Material</t>
        </is>
      </c>
      <c r="C92" s="462" t="inlineStr">
        <is>
          <t>I2445</t>
        </is>
      </c>
      <c r="D92" s="463" t="n">
        <v>44979</v>
      </c>
      <c r="E92" s="462" t="n"/>
      <c r="F92" s="462" t="n"/>
      <c r="G92" s="464" t="n">
        <v>7878500</v>
      </c>
      <c r="H92" s="462" t="n"/>
    </row>
    <row r="93">
      <c r="A93" s="461" t="n">
        <v>85</v>
      </c>
      <c r="B93" s="462" t="inlineStr">
        <is>
          <t>Import Raw Material</t>
        </is>
      </c>
      <c r="C93" s="462" t="inlineStr">
        <is>
          <t>I1453</t>
        </is>
      </c>
      <c r="D93" s="463" t="n">
        <v>44959</v>
      </c>
      <c r="E93" s="462" t="n"/>
      <c r="F93" s="462" t="n"/>
      <c r="G93" s="464" t="n">
        <v>27931100</v>
      </c>
      <c r="H93" s="462" t="n"/>
    </row>
    <row r="94">
      <c r="A94" s="461" t="n">
        <v>86</v>
      </c>
      <c r="B94" s="462" t="n"/>
      <c r="C94" s="462" t="inlineStr">
        <is>
          <t>I2189</t>
        </is>
      </c>
      <c r="D94" s="463" t="n">
        <v>43894</v>
      </c>
      <c r="E94" s="462" t="n"/>
      <c r="F94" s="462" t="n"/>
      <c r="G94" s="464" t="n">
        <v>5822386</v>
      </c>
      <c r="H94" s="462" t="n"/>
    </row>
    <row r="95">
      <c r="A95" s="461" t="n">
        <v>87</v>
      </c>
      <c r="B95" s="462" t="n"/>
      <c r="C95" s="462" t="inlineStr">
        <is>
          <t>I2934</t>
        </is>
      </c>
      <c r="D95" s="463" t="n">
        <v>43910</v>
      </c>
      <c r="E95" s="462" t="n"/>
      <c r="F95" s="462" t="n"/>
      <c r="G95" s="464" t="n">
        <v>4827321</v>
      </c>
      <c r="H95" s="462" t="n"/>
    </row>
    <row r="96">
      <c r="A96" s="461" t="n">
        <v>88</v>
      </c>
      <c r="B96" s="462" t="inlineStr">
        <is>
          <t>ការនាំចូលទំនិញមកពីក្រៅប្រទេស</t>
        </is>
      </c>
      <c r="C96" s="462" t="inlineStr">
        <is>
          <t>I3738</t>
        </is>
      </c>
      <c r="D96" s="463" t="n">
        <v>44280</v>
      </c>
      <c r="E96" s="462" t="n"/>
      <c r="F96" s="462" t="n"/>
      <c r="G96" s="464" t="n">
        <v>48134400</v>
      </c>
      <c r="H96" s="462" t="n"/>
    </row>
    <row r="97">
      <c r="A97" s="461" t="n">
        <v>89</v>
      </c>
      <c r="B97" s="462" t="inlineStr">
        <is>
          <t>ការនាំចូលទំនិញមកពីក្រៅប្រទេស</t>
        </is>
      </c>
      <c r="C97" s="462" t="inlineStr">
        <is>
          <t>I3741</t>
        </is>
      </c>
      <c r="D97" s="463" t="n">
        <v>44280</v>
      </c>
      <c r="E97" s="462" t="n"/>
      <c r="F97" s="462" t="n"/>
      <c r="G97" s="464" t="n">
        <v>35664600</v>
      </c>
      <c r="H97" s="462" t="n"/>
    </row>
    <row r="98">
      <c r="A98" s="461" t="n">
        <v>90</v>
      </c>
      <c r="B98" s="462" t="inlineStr">
        <is>
          <t>ការនាំចូលទំនិញមកពីក្រៅប្រទេស</t>
        </is>
      </c>
      <c r="C98" s="462" t="inlineStr">
        <is>
          <t>I3740</t>
        </is>
      </c>
      <c r="D98" s="463" t="n">
        <v>44280</v>
      </c>
      <c r="E98" s="462" t="n"/>
      <c r="F98" s="462" t="n"/>
      <c r="G98" s="464" t="n">
        <v>91140700</v>
      </c>
      <c r="H98" s="462" t="n"/>
    </row>
    <row r="99">
      <c r="A99" s="461" t="n">
        <v>91</v>
      </c>
      <c r="B99" s="462" t="inlineStr">
        <is>
          <t>ការនាំចូលទំនិញមកពីក្រៅប្រទេស</t>
        </is>
      </c>
      <c r="C99" s="462" t="inlineStr">
        <is>
          <t>I3739</t>
        </is>
      </c>
      <c r="D99" s="463" t="n">
        <v>44280</v>
      </c>
      <c r="E99" s="462" t="n"/>
      <c r="F99" s="462" t="n"/>
      <c r="G99" s="464" t="n">
        <v>27280900</v>
      </c>
      <c r="H99" s="462" t="n"/>
    </row>
    <row r="100">
      <c r="A100" s="461" t="n">
        <v>92</v>
      </c>
      <c r="B100" s="462" t="inlineStr">
        <is>
          <t>ការនាំចូលទំនិញមកពីក្រៅប្រទេស</t>
        </is>
      </c>
      <c r="C100" s="462" t="inlineStr">
        <is>
          <t>I3736</t>
        </is>
      </c>
      <c r="D100" s="463" t="n">
        <v>44280</v>
      </c>
      <c r="E100" s="462" t="n"/>
      <c r="F100" s="462" t="n"/>
      <c r="G100" s="464" t="n">
        <v>51144700</v>
      </c>
      <c r="H100" s="462" t="n"/>
    </row>
    <row r="101">
      <c r="A101" s="461" t="n">
        <v>93</v>
      </c>
      <c r="B101" s="462" t="inlineStr">
        <is>
          <t>ការនាំចូលទំនិញមកពីក្រៅប្រទេស</t>
        </is>
      </c>
      <c r="C101" s="462" t="inlineStr">
        <is>
          <t>I3745</t>
        </is>
      </c>
      <c r="D101" s="463" t="n">
        <v>44280</v>
      </c>
      <c r="E101" s="462" t="n"/>
      <c r="F101" s="462" t="n"/>
      <c r="G101" s="464" t="n">
        <v>56154000</v>
      </c>
      <c r="H101" s="462" t="n"/>
    </row>
    <row r="102">
      <c r="A102" s="461" t="n">
        <v>94</v>
      </c>
      <c r="B102" s="462" t="inlineStr">
        <is>
          <t>ការនាំចូលទំនិញមកពីក្រៅប្រទេស</t>
        </is>
      </c>
      <c r="C102" s="462" t="inlineStr">
        <is>
          <t>I3513</t>
        </is>
      </c>
      <c r="D102" s="463" t="n">
        <v>44277</v>
      </c>
      <c r="E102" s="462" t="n"/>
      <c r="F102" s="462" t="n"/>
      <c r="G102" s="464" t="n">
        <v>26280300</v>
      </c>
      <c r="H102" s="462" t="n"/>
    </row>
    <row r="103">
      <c r="A103" s="461" t="n">
        <v>95</v>
      </c>
      <c r="B103" s="462" t="inlineStr">
        <is>
          <t>ការនាំចូលទំនិញមកពីក្រៅប្រទេស</t>
        </is>
      </c>
      <c r="C103" s="462" t="inlineStr">
        <is>
          <t>I3255</t>
        </is>
      </c>
      <c r="D103" s="463" t="n">
        <v>44271</v>
      </c>
      <c r="E103" s="462" t="n"/>
      <c r="F103" s="462" t="n"/>
      <c r="G103" s="464" t="n">
        <v>37498300</v>
      </c>
      <c r="H103" s="462" t="n"/>
    </row>
    <row r="104">
      <c r="A104" s="461" t="n">
        <v>96</v>
      </c>
      <c r="B104" s="462" t="inlineStr">
        <is>
          <t>ការនាំចូលទំនិញមកពីក្រៅប្រទេស</t>
        </is>
      </c>
      <c r="C104" s="462" t="inlineStr">
        <is>
          <t>I3256</t>
        </is>
      </c>
      <c r="D104" s="463" t="n">
        <v>44271</v>
      </c>
      <c r="E104" s="462" t="n"/>
      <c r="F104" s="462" t="n"/>
      <c r="G104" s="464" t="n">
        <v>17755100</v>
      </c>
      <c r="H104" s="462" t="n"/>
    </row>
    <row r="105">
      <c r="A105" s="461" t="n">
        <v>97</v>
      </c>
      <c r="B105" s="462" t="inlineStr">
        <is>
          <t>ការនាំចូលទំនិញមកពីក្រៅប្រទេស</t>
        </is>
      </c>
      <c r="C105" s="462" t="inlineStr">
        <is>
          <t>I2672</t>
        </is>
      </c>
      <c r="D105" s="463" t="n">
        <v>44258</v>
      </c>
      <c r="E105" s="462" t="n"/>
      <c r="F105" s="462" t="n"/>
      <c r="G105" s="464" t="n">
        <v>32917800</v>
      </c>
      <c r="H105" s="462" t="n"/>
    </row>
    <row r="106">
      <c r="A106" s="461" t="n">
        <v>98</v>
      </c>
      <c r="B106" s="462" t="inlineStr">
        <is>
          <t>ការនាំចូលទំនិញមកពីក្រៅប្រទេស</t>
        </is>
      </c>
      <c r="C106" s="462" t="inlineStr">
        <is>
          <t>I2674</t>
        </is>
      </c>
      <c r="D106" s="463" t="n">
        <v>44258</v>
      </c>
      <c r="E106" s="462" t="n"/>
      <c r="F106" s="462" t="n"/>
      <c r="G106" s="464" t="n">
        <v>66614300</v>
      </c>
      <c r="H106" s="462" t="n"/>
    </row>
    <row r="107">
      <c r="A107" s="461" t="n">
        <v>99</v>
      </c>
      <c r="B107" s="462" t="inlineStr">
        <is>
          <t>ការនាំចូលទំនិញមកពីក្រៅប្រទេស</t>
        </is>
      </c>
      <c r="C107" s="462" t="inlineStr">
        <is>
          <t>I2673</t>
        </is>
      </c>
      <c r="D107" s="463" t="n">
        <v>44258</v>
      </c>
      <c r="E107" s="462" t="n"/>
      <c r="F107" s="462" t="n"/>
      <c r="G107" s="464" t="n">
        <v>21071200</v>
      </c>
      <c r="H107" s="462" t="n"/>
    </row>
    <row r="108">
      <c r="A108" s="461" t="n">
        <v>100</v>
      </c>
      <c r="B108" s="462" t="inlineStr">
        <is>
          <t>ការនាំចូលទំនិញមកពីក្រៅប្រទេស</t>
        </is>
      </c>
      <c r="C108" s="462" t="inlineStr">
        <is>
          <t>I2538</t>
        </is>
      </c>
      <c r="D108" s="463" t="n">
        <v>44256</v>
      </c>
      <c r="E108" s="462" t="n"/>
      <c r="F108" s="462" t="n"/>
      <c r="G108" s="464" t="n">
        <v>33866500</v>
      </c>
      <c r="H108" s="462" t="n"/>
    </row>
    <row r="109">
      <c r="A109" s="461" t="n">
        <v>101</v>
      </c>
      <c r="B109" s="462" t="inlineStr">
        <is>
          <t>ការនាំចូលទំនិញមកពីក្រៅប្រទេស</t>
        </is>
      </c>
      <c r="C109" s="462" t="inlineStr">
        <is>
          <t>I2537</t>
        </is>
      </c>
      <c r="D109" s="463" t="n">
        <v>44256</v>
      </c>
      <c r="E109" s="462" t="n"/>
      <c r="F109" s="462" t="n"/>
      <c r="G109" s="464" t="n">
        <v>24300700</v>
      </c>
      <c r="H109" s="462" t="n"/>
    </row>
    <row r="110">
      <c r="A110" s="461" t="n">
        <v>102</v>
      </c>
      <c r="B110" s="462" t="inlineStr">
        <is>
          <t>COPPER TERMINAL FO (CONNECTOR,LAMPHOLDER)</t>
        </is>
      </c>
      <c r="C110" s="462" t="inlineStr">
        <is>
          <t>I3928</t>
        </is>
      </c>
      <c r="D110" s="463" t="n">
        <v>44648</v>
      </c>
      <c r="E110" s="462" t="n"/>
      <c r="F110" s="462" t="n"/>
      <c r="G110" s="464" t="n">
        <v>36434200</v>
      </c>
      <c r="H110" s="462" t="n"/>
    </row>
    <row r="111">
      <c r="A111" s="461" t="n">
        <v>103</v>
      </c>
      <c r="B111" s="462" t="inlineStr">
        <is>
          <t>PRINTED CIRCUIT BOARD ASSMBLY</t>
        </is>
      </c>
      <c r="C111" s="462" t="inlineStr">
        <is>
          <t>I3927</t>
        </is>
      </c>
      <c r="D111" s="463" t="n">
        <v>44648</v>
      </c>
      <c r="E111" s="462" t="n"/>
      <c r="F111" s="462" t="n"/>
      <c r="G111" s="464" t="n">
        <v>89275400</v>
      </c>
      <c r="H111" s="462" t="n"/>
    </row>
    <row r="112">
      <c r="A112" s="461" t="n">
        <v>104</v>
      </c>
      <c r="B112" s="462" t="inlineStr">
        <is>
          <t>PRINTED CIRCUIT BOARD ASSMBLY</t>
        </is>
      </c>
      <c r="C112" s="462" t="inlineStr">
        <is>
          <t>I3926</t>
        </is>
      </c>
      <c r="D112" s="463" t="n">
        <v>44648</v>
      </c>
      <c r="E112" s="462" t="n"/>
      <c r="F112" s="462" t="n"/>
      <c r="G112" s="464" t="n">
        <v>151108400</v>
      </c>
      <c r="H112" s="462" t="n"/>
    </row>
    <row r="113">
      <c r="A113" s="461" t="n">
        <v>105</v>
      </c>
      <c r="B113" s="462" t="inlineStr">
        <is>
          <t>Import Raw Material</t>
        </is>
      </c>
      <c r="C113" s="462" t="inlineStr">
        <is>
          <t>I4170</t>
        </is>
      </c>
      <c r="D113" s="463" t="n">
        <v>45013</v>
      </c>
      <c r="E113" s="462" t="n"/>
      <c r="F113" s="462" t="n"/>
      <c r="G113" s="464" t="n">
        <v>82168300</v>
      </c>
      <c r="H113" s="462" t="n"/>
    </row>
    <row r="114">
      <c r="A114" s="461" t="n">
        <v>106</v>
      </c>
      <c r="B114" s="462" t="inlineStr">
        <is>
          <t>Import Raw Material</t>
        </is>
      </c>
      <c r="C114" s="462" t="inlineStr">
        <is>
          <t>I4167</t>
        </is>
      </c>
      <c r="D114" s="463" t="n">
        <v>45013</v>
      </c>
      <c r="E114" s="462" t="n"/>
      <c r="F114" s="462" t="n"/>
      <c r="G114" s="464" t="n">
        <v>24575400</v>
      </c>
      <c r="H114" s="462" t="n"/>
    </row>
    <row r="115">
      <c r="A115" s="461" t="n">
        <v>107</v>
      </c>
      <c r="B115" s="462" t="inlineStr">
        <is>
          <t>Import Raw Material</t>
        </is>
      </c>
      <c r="C115" s="462" t="inlineStr">
        <is>
          <t>I4236</t>
        </is>
      </c>
      <c r="D115" s="463" t="n">
        <v>45014</v>
      </c>
      <c r="E115" s="462" t="n"/>
      <c r="F115" s="462" t="n"/>
      <c r="G115" s="464" t="n">
        <v>22647400</v>
      </c>
      <c r="H115" s="462" t="n"/>
    </row>
    <row r="116">
      <c r="A116" s="461" t="n">
        <v>108</v>
      </c>
      <c r="B116" s="462" t="n"/>
      <c r="C116" s="462" t="inlineStr">
        <is>
          <t>I3352</t>
        </is>
      </c>
      <c r="D116" s="463" t="n">
        <v>43924</v>
      </c>
      <c r="E116" s="462" t="n"/>
      <c r="F116" s="462" t="n"/>
      <c r="G116" s="464" t="n">
        <v>16569553</v>
      </c>
      <c r="H116" s="462" t="n"/>
    </row>
    <row r="117">
      <c r="A117" s="461" t="n">
        <v>109</v>
      </c>
      <c r="B117" s="462" t="n"/>
      <c r="C117" s="462" t="inlineStr">
        <is>
          <t>I3353</t>
        </is>
      </c>
      <c r="D117" s="463" t="n">
        <v>43924</v>
      </c>
      <c r="E117" s="462" t="n"/>
      <c r="F117" s="462" t="n"/>
      <c r="G117" s="464" t="n">
        <v>8034057</v>
      </c>
      <c r="H117" s="462" t="n"/>
    </row>
    <row r="118">
      <c r="A118" s="461" t="n">
        <v>110</v>
      </c>
      <c r="B118" s="462" t="n"/>
      <c r="C118" s="462" t="inlineStr">
        <is>
          <t>I3594</t>
        </is>
      </c>
      <c r="D118" s="463" t="n">
        <v>43930</v>
      </c>
      <c r="E118" s="462" t="n"/>
      <c r="F118" s="462" t="n"/>
      <c r="G118" s="464" t="n">
        <v>7485844</v>
      </c>
      <c r="H118" s="462" t="n"/>
    </row>
    <row r="119">
      <c r="A119" s="461" t="n">
        <v>111</v>
      </c>
      <c r="B119" s="462" t="inlineStr">
        <is>
          <t>ការនាំចូលទំនិញពីក្រៅប្រទេស</t>
        </is>
      </c>
      <c r="C119" s="462" t="inlineStr">
        <is>
          <t>I3956</t>
        </is>
      </c>
      <c r="D119" s="463" t="n">
        <v>44287</v>
      </c>
      <c r="E119" s="462" t="n"/>
      <c r="F119" s="462" t="n"/>
      <c r="G119" s="464" t="n">
        <v>37356100</v>
      </c>
      <c r="H119" s="462" t="n"/>
    </row>
    <row r="120">
      <c r="A120" s="461" t="n">
        <v>112</v>
      </c>
      <c r="B120" s="462" t="inlineStr">
        <is>
          <t>ការនាំចូលទំនិញពីក្រៅប្រទេស</t>
        </is>
      </c>
      <c r="C120" s="462" t="inlineStr">
        <is>
          <t>I3961</t>
        </is>
      </c>
      <c r="D120" s="463" t="n">
        <v>44287</v>
      </c>
      <c r="E120" s="462" t="n"/>
      <c r="F120" s="462" t="n"/>
      <c r="G120" s="464" t="n">
        <v>42875000</v>
      </c>
      <c r="H120" s="462" t="n"/>
    </row>
    <row r="121">
      <c r="A121" s="461" t="n">
        <v>113</v>
      </c>
      <c r="B121" s="462" t="inlineStr">
        <is>
          <t>ការនាំចូលទំនិញពីក្រៅប្រទេស</t>
        </is>
      </c>
      <c r="C121" s="462" t="inlineStr">
        <is>
          <t>I4121</t>
        </is>
      </c>
      <c r="D121" s="463" t="n">
        <v>44291</v>
      </c>
      <c r="E121" s="462" t="n"/>
      <c r="F121" s="462" t="n"/>
      <c r="G121" s="464" t="n">
        <v>7071300</v>
      </c>
      <c r="H121" s="462" t="n"/>
    </row>
    <row r="122">
      <c r="A122" s="461" t="n">
        <v>114</v>
      </c>
      <c r="B122" s="462" t="inlineStr">
        <is>
          <t>ការនាំចូលទំនិញក្រៅប្រទេស</t>
        </is>
      </c>
      <c r="C122" s="462" t="inlineStr">
        <is>
          <t>I3958</t>
        </is>
      </c>
      <c r="D122" s="463" t="n">
        <v>44287</v>
      </c>
      <c r="E122" s="462" t="n"/>
      <c r="F122" s="462" t="n"/>
      <c r="G122" s="464" t="n">
        <v>63385900</v>
      </c>
      <c r="H122" s="462" t="n"/>
    </row>
    <row r="123">
      <c r="A123" s="461" t="n">
        <v>115</v>
      </c>
      <c r="B123" s="462" t="inlineStr">
        <is>
          <t>ការនាំចូលទំនិញពីក្រៅប្រទេស</t>
        </is>
      </c>
      <c r="C123" s="462" t="inlineStr">
        <is>
          <t>I3960</t>
        </is>
      </c>
      <c r="D123" s="463" t="n">
        <v>44287</v>
      </c>
      <c r="E123" s="462" t="n"/>
      <c r="F123" s="462" t="n"/>
      <c r="G123" s="464" t="n">
        <v>244380000</v>
      </c>
      <c r="H123" s="462" t="n"/>
    </row>
    <row r="124">
      <c r="A124" s="461" t="n">
        <v>116</v>
      </c>
      <c r="B124" s="462" t="inlineStr">
        <is>
          <t>Import Raw Material (WIRE,LIGHTS BULD..)</t>
        </is>
      </c>
      <c r="C124" s="462" t="inlineStr">
        <is>
          <t>I5094</t>
        </is>
      </c>
      <c r="D124" s="463" t="n">
        <v>44677</v>
      </c>
      <c r="E124" s="462" t="n"/>
      <c r="F124" s="462" t="n"/>
      <c r="G124" s="464" t="n">
        <v>96415300</v>
      </c>
      <c r="H124" s="462" t="n"/>
    </row>
    <row r="125">
      <c r="A125" s="461" t="n">
        <v>117</v>
      </c>
      <c r="B125" s="462" t="inlineStr">
        <is>
          <t>ADAPTER</t>
        </is>
      </c>
      <c r="C125" s="462" t="inlineStr">
        <is>
          <t>I5093</t>
        </is>
      </c>
      <c r="D125" s="463" t="n">
        <v>44677</v>
      </c>
      <c r="E125" s="462" t="n"/>
      <c r="F125" s="462" t="n"/>
      <c r="G125" s="464" t="n">
        <v>41833900</v>
      </c>
      <c r="H125" s="462" t="n"/>
    </row>
    <row r="126">
      <c r="A126" s="461" t="n">
        <v>118</v>
      </c>
      <c r="B126" s="462" t="inlineStr">
        <is>
          <t>ELECTRODE SLICE, IRON ACCESSORIES ,ELECTRONIC COMPONENTS OF PCBA,ELECTRONIC SWITCH,FUSE,IRON TUBE, LED COPPER WIRE LAMP AND LED STRIPE…</t>
        </is>
      </c>
      <c r="C126" s="462" t="inlineStr">
        <is>
          <t>I5362</t>
        </is>
      </c>
      <c r="D126" s="463" t="n">
        <v>45042</v>
      </c>
      <c r="E126" s="462" t="n"/>
      <c r="F126" s="462" t="n"/>
      <c r="G126" s="464" t="n">
        <v>40256004.2</v>
      </c>
      <c r="H126" s="462" t="n"/>
    </row>
    <row r="127">
      <c r="A127" s="461" t="n">
        <v>119</v>
      </c>
      <c r="B127" s="462" t="inlineStr">
        <is>
          <t>ELECTRODE SLICE, IRON ACCESSORIES ,FUSE,IRON SHEET FRAME,IRON TUBE,LED COPPER WIRE LAMP AND LED STRIPE,PAPER BOARD,BATTERY BOX,COOPER TERMINAL FOR PLUG,END PLUG INSERT CORE,LABEL,LIGHT BEAD  …..</t>
        </is>
      </c>
      <c r="C127" s="462" t="inlineStr">
        <is>
          <t>I5319</t>
        </is>
      </c>
      <c r="D127" s="463" t="n">
        <v>45041</v>
      </c>
      <c r="E127" s="462" t="n"/>
      <c r="F127" s="462" t="n"/>
      <c r="G127" s="464" t="n">
        <v>17755204</v>
      </c>
      <c r="H127" s="462" t="n"/>
    </row>
    <row r="128">
      <c r="A128" s="461" t="n">
        <v>120</v>
      </c>
      <c r="B128" s="462" t="inlineStr">
        <is>
          <t>FUSE,IRON TUBE,STRETCH FILM,COOPER TERMINAL FOR PLUG,END PLUG INSERT CORE,LABEL,LED STRIP,LIGHT BEAD AND LIGHT BULB,PACKAGING TAPE,PLASTIC,IRON SHEET,PRINTED CIRCUIT BOARD ASSEMBLY and Wire</t>
        </is>
      </c>
      <c r="C128" s="462" t="inlineStr">
        <is>
          <t>I5318</t>
        </is>
      </c>
      <c r="D128" s="463" t="n">
        <v>45041</v>
      </c>
      <c r="E128" s="462" t="n"/>
      <c r="F128" s="462" t="n"/>
      <c r="G128" s="464" t="n">
        <v>81322125.8</v>
      </c>
      <c r="H128" s="462" t="n"/>
    </row>
    <row r="129">
      <c r="A129" s="461" t="n">
        <v>121</v>
      </c>
      <c r="B129" s="462" t="inlineStr">
        <is>
          <t>LED copper wire lamp</t>
        </is>
      </c>
      <c r="C129" s="462" t="inlineStr">
        <is>
          <t>I4607</t>
        </is>
      </c>
      <c r="D129" s="463" t="n">
        <v>44319</v>
      </c>
      <c r="E129" s="462" t="n"/>
      <c r="F129" s="462" t="n"/>
      <c r="G129" s="464" t="n">
        <v>7858600</v>
      </c>
      <c r="H129" s="462" t="n"/>
    </row>
    <row r="130">
      <c r="A130" s="461" t="n">
        <v>122</v>
      </c>
      <c r="B130" s="462" t="inlineStr">
        <is>
          <t>Import Material</t>
        </is>
      </c>
      <c r="C130" s="462" t="inlineStr">
        <is>
          <t>I5626</t>
        </is>
      </c>
      <c r="D130" s="463" t="n">
        <v>44342</v>
      </c>
      <c r="E130" s="462" t="n"/>
      <c r="F130" s="462" t="n"/>
      <c r="G130" s="464" t="n">
        <v>4310100</v>
      </c>
      <c r="H130" s="462" t="n"/>
    </row>
    <row r="131">
      <c r="A131" s="461" t="n">
        <v>123</v>
      </c>
      <c r="B131" s="462" t="inlineStr">
        <is>
          <t xml:space="preserve">Import Material </t>
        </is>
      </c>
      <c r="C131" s="462" t="inlineStr">
        <is>
          <t>I5726</t>
        </is>
      </c>
      <c r="D131" s="463" t="n">
        <v>44344</v>
      </c>
      <c r="E131" s="462" t="n"/>
      <c r="F131" s="462" t="n"/>
      <c r="G131" s="464" t="n">
        <v>3514700</v>
      </c>
      <c r="H131" s="462" t="n"/>
    </row>
    <row r="132">
      <c r="A132" s="461" t="n">
        <v>124</v>
      </c>
      <c r="B132" s="462" t="inlineStr">
        <is>
          <t>Import Material</t>
        </is>
      </c>
      <c r="C132" s="462" t="inlineStr">
        <is>
          <t>I5636</t>
        </is>
      </c>
      <c r="D132" s="463" t="n">
        <v>44342</v>
      </c>
      <c r="E132" s="462" t="n"/>
      <c r="F132" s="462" t="n"/>
      <c r="G132" s="464" t="n">
        <v>1364400</v>
      </c>
      <c r="H132" s="462" t="n"/>
    </row>
    <row r="133">
      <c r="A133" s="461" t="n">
        <v>125</v>
      </c>
      <c r="B133" s="462" t="inlineStr">
        <is>
          <t>Import Material</t>
        </is>
      </c>
      <c r="C133" s="462" t="inlineStr">
        <is>
          <t>I5643</t>
        </is>
      </c>
      <c r="D133" s="463" t="n">
        <v>44342</v>
      </c>
      <c r="E133" s="462" t="n"/>
      <c r="F133" s="462" t="n"/>
      <c r="G133" s="464" t="n">
        <v>53159700</v>
      </c>
      <c r="H133" s="462" t="n"/>
    </row>
    <row r="134">
      <c r="A134" s="461" t="n">
        <v>126</v>
      </c>
      <c r="B134" s="462" t="inlineStr">
        <is>
          <t>Tools for electric</t>
        </is>
      </c>
      <c r="C134" s="462" t="inlineStr">
        <is>
          <t>I4732</t>
        </is>
      </c>
      <c r="D134" s="463" t="n">
        <v>44321</v>
      </c>
      <c r="E134" s="462" t="n"/>
      <c r="F134" s="462" t="n"/>
      <c r="G134" s="464" t="n">
        <v>1432800</v>
      </c>
      <c r="H134" s="462" t="n"/>
    </row>
    <row r="135">
      <c r="A135" s="461" t="n">
        <v>127</v>
      </c>
      <c r="B135" s="462" t="inlineStr">
        <is>
          <t>Light buib</t>
        </is>
      </c>
      <c r="C135" s="462" t="inlineStr">
        <is>
          <t>I4727</t>
        </is>
      </c>
      <c r="D135" s="463" t="n">
        <v>44321</v>
      </c>
      <c r="E135" s="462" t="n"/>
      <c r="F135" s="462" t="n"/>
      <c r="G135" s="464" t="n">
        <v>3914200</v>
      </c>
      <c r="H135" s="462" t="n"/>
    </row>
    <row r="136">
      <c r="A136" s="461" t="n">
        <v>128</v>
      </c>
      <c r="B136" s="462" t="inlineStr">
        <is>
          <t>Battery</t>
        </is>
      </c>
      <c r="C136" s="462" t="inlineStr">
        <is>
          <t>I5228</t>
        </is>
      </c>
      <c r="D136" s="463" t="n">
        <v>44334</v>
      </c>
      <c r="E136" s="462" t="n"/>
      <c r="F136" s="462" t="n"/>
      <c r="G136" s="464" t="n">
        <v>60299400</v>
      </c>
      <c r="H136" s="462" t="n"/>
    </row>
    <row r="137">
      <c r="A137" s="461" t="n">
        <v>129</v>
      </c>
      <c r="B137" s="462" t="inlineStr">
        <is>
          <t xml:space="preserve">Import Material </t>
        </is>
      </c>
      <c r="C137" s="462" t="inlineStr">
        <is>
          <t>I5397</t>
        </is>
      </c>
      <c r="D137" s="463" t="n">
        <v>44337</v>
      </c>
      <c r="E137" s="462" t="n"/>
      <c r="F137" s="462" t="n"/>
      <c r="G137" s="464" t="n">
        <v>1959900</v>
      </c>
      <c r="H137" s="462" t="n"/>
    </row>
    <row r="138">
      <c r="A138" s="461" t="n">
        <v>130</v>
      </c>
      <c r="B138" s="462" t="inlineStr">
        <is>
          <t>LED copper wire lamp</t>
        </is>
      </c>
      <c r="C138" s="462" t="inlineStr">
        <is>
          <t>I4896</t>
        </is>
      </c>
      <c r="D138" s="463" t="n">
        <v>44326</v>
      </c>
      <c r="E138" s="462" t="n"/>
      <c r="F138" s="462" t="n"/>
      <c r="G138" s="464" t="n">
        <v>4930100</v>
      </c>
      <c r="H138" s="462" t="n"/>
    </row>
    <row r="139">
      <c r="A139" s="461" t="n">
        <v>131</v>
      </c>
      <c r="B139" s="462" t="inlineStr">
        <is>
          <t>Import Material</t>
        </is>
      </c>
      <c r="C139" s="462" t="inlineStr">
        <is>
          <t>I5400</t>
        </is>
      </c>
      <c r="D139" s="463" t="n">
        <v>44337</v>
      </c>
      <c r="E139" s="462" t="n"/>
      <c r="F139" s="462" t="n"/>
      <c r="G139" s="464" t="n">
        <v>37458300</v>
      </c>
      <c r="H139" s="462" t="n"/>
    </row>
    <row r="140">
      <c r="A140" s="461" t="n">
        <v>132</v>
      </c>
      <c r="B140" s="462" t="inlineStr">
        <is>
          <t>LED copper wire lamp</t>
        </is>
      </c>
      <c r="C140" s="462" t="inlineStr">
        <is>
          <t>I5237</t>
        </is>
      </c>
      <c r="D140" s="463" t="n">
        <v>44334</v>
      </c>
      <c r="E140" s="462" t="n"/>
      <c r="F140" s="462" t="n"/>
      <c r="G140" s="464" t="n">
        <v>12461300</v>
      </c>
      <c r="H140" s="462" t="n"/>
    </row>
    <row r="141">
      <c r="A141" s="461" t="n">
        <v>133</v>
      </c>
      <c r="B141" s="462" t="inlineStr">
        <is>
          <t>LED copper wire lamp</t>
        </is>
      </c>
      <c r="C141" s="462" t="inlineStr">
        <is>
          <t>I5227</t>
        </is>
      </c>
      <c r="D141" s="463" t="n">
        <v>44337</v>
      </c>
      <c r="E141" s="462" t="n"/>
      <c r="F141" s="462" t="n"/>
      <c r="G141" s="464" t="n">
        <v>1085700</v>
      </c>
      <c r="H141" s="462" t="n"/>
    </row>
    <row r="142">
      <c r="A142" s="461" t="n">
        <v>134</v>
      </c>
      <c r="B142" s="462" t="inlineStr">
        <is>
          <t>Light Bulb</t>
        </is>
      </c>
      <c r="C142" s="462" t="inlineStr">
        <is>
          <t>I5232</t>
        </is>
      </c>
      <c r="D142" s="463" t="n">
        <v>44334</v>
      </c>
      <c r="E142" s="462" t="n"/>
      <c r="F142" s="462" t="n"/>
      <c r="G142" s="464" t="n">
        <v>30509800</v>
      </c>
      <c r="H142" s="462" t="n"/>
    </row>
    <row r="143">
      <c r="A143" s="461" t="n">
        <v>135</v>
      </c>
      <c r="B143" s="462" t="inlineStr">
        <is>
          <t>Import Material</t>
        </is>
      </c>
      <c r="C143" s="462" t="inlineStr">
        <is>
          <t>I4606</t>
        </is>
      </c>
      <c r="D143" s="463" t="n">
        <v>44319</v>
      </c>
      <c r="E143" s="462" t="n"/>
      <c r="F143" s="462" t="n"/>
      <c r="G143" s="464" t="n">
        <v>57416700</v>
      </c>
      <c r="H143" s="462" t="n"/>
    </row>
    <row r="144">
      <c r="A144" s="461" t="n">
        <v>136</v>
      </c>
      <c r="B144" s="462" t="inlineStr">
        <is>
          <t>Import Material</t>
        </is>
      </c>
      <c r="C144" s="462" t="inlineStr">
        <is>
          <t>I5242</t>
        </is>
      </c>
      <c r="D144" s="463" t="n">
        <v>44334</v>
      </c>
      <c r="E144" s="462" t="n"/>
      <c r="F144" s="462" t="n"/>
      <c r="G144" s="464" t="n">
        <v>36350200</v>
      </c>
      <c r="H144" s="462" t="n"/>
    </row>
    <row r="145">
      <c r="A145" s="461" t="n">
        <v>137</v>
      </c>
      <c r="B145" s="462" t="inlineStr">
        <is>
          <t>Import Material</t>
        </is>
      </c>
      <c r="C145" s="462" t="inlineStr">
        <is>
          <t>I5672</t>
        </is>
      </c>
      <c r="D145" s="463" t="n">
        <v>44343</v>
      </c>
      <c r="E145" s="462" t="n"/>
      <c r="F145" s="462" t="n"/>
      <c r="G145" s="464" t="n">
        <v>37724200</v>
      </c>
      <c r="H145" s="462" t="n"/>
    </row>
    <row r="146">
      <c r="A146" s="461" t="n">
        <v>138</v>
      </c>
      <c r="B146" s="462" t="inlineStr">
        <is>
          <t>Import Raw Material (WIRE (6),LIGHT CORD  H (3)</t>
        </is>
      </c>
      <c r="C146" s="462" t="inlineStr">
        <is>
          <t>I5861</t>
        </is>
      </c>
      <c r="D146" s="463" t="n">
        <v>44693</v>
      </c>
      <c r="E146" s="462" t="n"/>
      <c r="F146" s="462" t="n"/>
      <c r="G146" s="464" t="n">
        <v>44660500</v>
      </c>
      <c r="H146" s="462" t="n"/>
    </row>
    <row r="147">
      <c r="A147" s="461" t="n">
        <v>139</v>
      </c>
      <c r="B147" s="462" t="inlineStr">
        <is>
          <t>Import Raw Material (WIRE(25),LIGHT STRIP (12)...)</t>
        </is>
      </c>
      <c r="C147" s="462" t="inlineStr">
        <is>
          <t>I5860</t>
        </is>
      </c>
      <c r="D147" s="463" t="n">
        <v>44693</v>
      </c>
      <c r="E147" s="462" t="n"/>
      <c r="F147" s="462" t="n"/>
      <c r="G147" s="464" t="n">
        <v>110268000</v>
      </c>
      <c r="H147" s="462" t="n"/>
    </row>
    <row r="148">
      <c r="A148" s="461" t="n">
        <v>140</v>
      </c>
      <c r="B148" s="462" t="inlineStr">
        <is>
          <t>Import Raw Material (IRON TUBE ,PLASTIC RESIN)</t>
        </is>
      </c>
      <c r="C148" s="462" t="inlineStr">
        <is>
          <t>I5836</t>
        </is>
      </c>
      <c r="D148" s="463" t="n">
        <v>44693</v>
      </c>
      <c r="E148" s="462" t="n"/>
      <c r="F148" s="462" t="n"/>
      <c r="G148" s="464" t="n">
        <v>16653400</v>
      </c>
      <c r="H148" s="462" t="n"/>
    </row>
    <row r="149">
      <c r="A149" s="461" t="n">
        <v>141</v>
      </c>
      <c r="B149" s="462" t="inlineStr">
        <is>
          <t>Import Raw Material</t>
        </is>
      </c>
      <c r="C149" s="462" t="inlineStr">
        <is>
          <t>I5575</t>
        </is>
      </c>
      <c r="D149" s="463" t="n">
        <v>44693</v>
      </c>
      <c r="E149" s="462" t="n"/>
      <c r="F149" s="462" t="n"/>
      <c r="G149" s="464" t="n">
        <v>62038300</v>
      </c>
      <c r="H149" s="462" t="n"/>
    </row>
    <row r="150">
      <c r="A150" s="461" t="n">
        <v>142</v>
      </c>
      <c r="B150" s="462" t="inlineStr">
        <is>
          <t>Raw materials</t>
        </is>
      </c>
      <c r="C150" s="462" t="inlineStr">
        <is>
          <t>I5578</t>
        </is>
      </c>
      <c r="D150" s="463" t="n">
        <v>45049</v>
      </c>
      <c r="E150" s="462" t="n"/>
      <c r="F150" s="462" t="n"/>
      <c r="G150" s="464" t="n">
        <v>60272576</v>
      </c>
      <c r="H150" s="462" t="n"/>
    </row>
    <row r="151">
      <c r="A151" s="461" t="n">
        <v>143</v>
      </c>
      <c r="B151" s="462" t="inlineStr">
        <is>
          <t>Raw materials</t>
        </is>
      </c>
      <c r="C151" s="462" t="inlineStr">
        <is>
          <t>I6702</t>
        </is>
      </c>
      <c r="D151" s="463" t="n">
        <v>45070</v>
      </c>
      <c r="E151" s="462" t="n"/>
      <c r="F151" s="462" t="n"/>
      <c r="G151" s="464" t="n">
        <v>16541648.4</v>
      </c>
      <c r="H151" s="462" t="n"/>
    </row>
    <row r="152">
      <c r="A152" s="461" t="n">
        <v>144</v>
      </c>
      <c r="B152" s="462" t="inlineStr">
        <is>
          <t>Raw materials</t>
        </is>
      </c>
      <c r="C152" s="462" t="inlineStr">
        <is>
          <t>I6414</t>
        </is>
      </c>
      <c r="D152" s="463" t="n">
        <v>45064</v>
      </c>
      <c r="E152" s="462" t="n"/>
      <c r="F152" s="462" t="n"/>
      <c r="G152" s="464" t="n">
        <v>65442298</v>
      </c>
      <c r="H152" s="462" t="n"/>
    </row>
    <row r="153">
      <c r="A153" s="461" t="n">
        <v>145</v>
      </c>
      <c r="B153" s="462" t="inlineStr">
        <is>
          <t>Raw materials</t>
        </is>
      </c>
      <c r="C153" s="462" t="inlineStr">
        <is>
          <t>I6342</t>
        </is>
      </c>
      <c r="D153" s="463" t="n">
        <v>45063</v>
      </c>
      <c r="E153" s="462" t="n"/>
      <c r="F153" s="462" t="n"/>
      <c r="G153" s="464" t="n">
        <v>125174797.5</v>
      </c>
      <c r="H153" s="462" t="n"/>
    </row>
    <row r="154">
      <c r="A154" s="461" t="n">
        <v>146</v>
      </c>
      <c r="B154" s="462" t="inlineStr">
        <is>
          <t>Import Material</t>
        </is>
      </c>
      <c r="C154" s="462" t="inlineStr">
        <is>
          <t>I6907</t>
        </is>
      </c>
      <c r="D154" s="463" t="n">
        <v>44369</v>
      </c>
      <c r="E154" s="462" t="n"/>
      <c r="F154" s="462" t="n"/>
      <c r="G154" s="464" t="n">
        <v>85957200</v>
      </c>
      <c r="H154" s="462" t="n"/>
    </row>
    <row r="155">
      <c r="A155" s="461" t="n">
        <v>147</v>
      </c>
      <c r="B155" s="462" t="inlineStr">
        <is>
          <t>Import Material</t>
        </is>
      </c>
      <c r="C155" s="462" t="inlineStr">
        <is>
          <t>I6510</t>
        </is>
      </c>
      <c r="D155" s="463" t="n">
        <v>44357</v>
      </c>
      <c r="E155" s="462" t="n"/>
      <c r="F155" s="462" t="n"/>
      <c r="G155" s="464" t="n">
        <v>36581200</v>
      </c>
      <c r="H155" s="462" t="n"/>
    </row>
    <row r="156">
      <c r="A156" s="461" t="n">
        <v>148</v>
      </c>
      <c r="B156" s="462" t="inlineStr">
        <is>
          <t>Import Material</t>
        </is>
      </c>
      <c r="C156" s="462" t="inlineStr">
        <is>
          <t>I6857</t>
        </is>
      </c>
      <c r="D156" s="463" t="n">
        <v>44364</v>
      </c>
      <c r="E156" s="462" t="n"/>
      <c r="F156" s="462" t="n"/>
      <c r="G156" s="464" t="n">
        <v>24183400</v>
      </c>
      <c r="H156" s="462" t="n"/>
    </row>
    <row r="157">
      <c r="A157" s="461" t="n">
        <v>149</v>
      </c>
      <c r="B157" s="462" t="inlineStr">
        <is>
          <t>Import Material</t>
        </is>
      </c>
      <c r="C157" s="462" t="inlineStr">
        <is>
          <t>I6136</t>
        </is>
      </c>
      <c r="D157" s="463" t="n">
        <v>44351</v>
      </c>
      <c r="E157" s="462" t="n"/>
      <c r="F157" s="462" t="n"/>
      <c r="G157" s="464" t="n">
        <v>38517500</v>
      </c>
      <c r="H157" s="462" t="n"/>
    </row>
    <row r="158">
      <c r="A158" s="461" t="n">
        <v>150</v>
      </c>
      <c r="B158" s="462" t="inlineStr">
        <is>
          <t>Import Material</t>
        </is>
      </c>
      <c r="C158" s="462" t="inlineStr">
        <is>
          <t>I6141</t>
        </is>
      </c>
      <c r="D158" s="463" t="n">
        <v>44351</v>
      </c>
      <c r="E158" s="462" t="n"/>
      <c r="F158" s="462" t="n"/>
      <c r="G158" s="464" t="n">
        <v>37505100</v>
      </c>
      <c r="H158" s="462" t="n"/>
    </row>
    <row r="159">
      <c r="A159" s="461" t="n">
        <v>151</v>
      </c>
      <c r="B159" s="462" t="inlineStr">
        <is>
          <t>Import Material</t>
        </is>
      </c>
      <c r="C159" s="462" t="inlineStr">
        <is>
          <t>I6247</t>
        </is>
      </c>
      <c r="D159" s="463" t="n">
        <v>44354</v>
      </c>
      <c r="E159" s="462" t="n"/>
      <c r="F159" s="462" t="n"/>
      <c r="G159" s="464" t="n">
        <v>3811200</v>
      </c>
      <c r="H159" s="462" t="n"/>
    </row>
    <row r="160">
      <c r="A160" s="461" t="n">
        <v>152</v>
      </c>
      <c r="B160" s="462" t="inlineStr">
        <is>
          <t>SOLAR PANELS</t>
        </is>
      </c>
      <c r="C160" s="462" t="inlineStr">
        <is>
          <t>I7194</t>
        </is>
      </c>
      <c r="D160" s="463" t="n">
        <v>44375</v>
      </c>
      <c r="E160" s="462" t="n"/>
      <c r="F160" s="462" t="n"/>
      <c r="G160" s="464" t="n">
        <v>1031900</v>
      </c>
      <c r="H160" s="462" t="n"/>
    </row>
    <row r="161">
      <c r="A161" s="461" t="n">
        <v>153</v>
      </c>
      <c r="B161" s="462" t="inlineStr">
        <is>
          <t>IRON STAMPINGS</t>
        </is>
      </c>
      <c r="C161" s="462" t="inlineStr">
        <is>
          <t>I6906</t>
        </is>
      </c>
      <c r="D161" s="463" t="n">
        <v>44369</v>
      </c>
      <c r="E161" s="462" t="n"/>
      <c r="F161" s="462" t="n"/>
      <c r="G161" s="464" t="n">
        <v>2068700</v>
      </c>
      <c r="H161" s="462" t="n"/>
    </row>
    <row r="162">
      <c r="A162" s="461" t="n">
        <v>154</v>
      </c>
      <c r="B162" s="462" t="inlineStr">
        <is>
          <t>Import Material</t>
        </is>
      </c>
      <c r="C162" s="462" t="inlineStr">
        <is>
          <t>I6134</t>
        </is>
      </c>
      <c r="D162" s="463" t="n">
        <v>44351</v>
      </c>
      <c r="E162" s="462" t="n"/>
      <c r="F162" s="462" t="n"/>
      <c r="G162" s="464" t="n">
        <v>1700700</v>
      </c>
      <c r="H162" s="462" t="n"/>
    </row>
    <row r="163">
      <c r="A163" s="461" t="n">
        <v>155</v>
      </c>
      <c r="B163" s="462" t="inlineStr">
        <is>
          <t>Import Materail</t>
        </is>
      </c>
      <c r="C163" s="462" t="inlineStr">
        <is>
          <t>I6139</t>
        </is>
      </c>
      <c r="D163" s="463" t="n">
        <v>44351</v>
      </c>
      <c r="E163" s="462" t="n"/>
      <c r="F163" s="462" t="n"/>
      <c r="G163" s="464" t="n">
        <v>12962300</v>
      </c>
      <c r="H163" s="462" t="n"/>
    </row>
    <row r="164">
      <c r="A164" s="461" t="n">
        <v>156</v>
      </c>
      <c r="B164" s="462" t="n"/>
      <c r="C164" s="462" t="inlineStr">
        <is>
          <t>I6812</t>
        </is>
      </c>
      <c r="D164" s="463" t="n">
        <v>44026</v>
      </c>
      <c r="E164" s="462" t="n"/>
      <c r="F164" s="462" t="n"/>
      <c r="G164" s="464" t="n">
        <v>50020500</v>
      </c>
      <c r="H164" s="462" t="n"/>
    </row>
    <row r="165">
      <c r="A165" s="461" t="n">
        <v>157</v>
      </c>
      <c r="B165" s="462" t="n"/>
      <c r="C165" s="462" t="inlineStr">
        <is>
          <t>I6890</t>
        </is>
      </c>
      <c r="D165" s="463" t="n">
        <v>44027</v>
      </c>
      <c r="E165" s="462" t="n"/>
      <c r="F165" s="462" t="n"/>
      <c r="G165" s="464" t="n">
        <v>30518500</v>
      </c>
      <c r="H165" s="462" t="n"/>
    </row>
    <row r="166">
      <c r="A166" s="461" t="n">
        <v>158</v>
      </c>
      <c r="B166" s="462" t="n"/>
      <c r="C166" s="462" t="inlineStr">
        <is>
          <t>I6723</t>
        </is>
      </c>
      <c r="D166" s="463" t="n">
        <v>44022</v>
      </c>
      <c r="E166" s="462" t="n"/>
      <c r="F166" s="462" t="n"/>
      <c r="G166" s="464" t="n">
        <v>19802100</v>
      </c>
      <c r="H166" s="462" t="n"/>
    </row>
    <row r="167">
      <c r="A167" s="461" t="n">
        <v>159</v>
      </c>
      <c r="B167" s="462" t="inlineStr">
        <is>
          <t>Import Raw Material</t>
        </is>
      </c>
      <c r="C167" s="462" t="inlineStr">
        <is>
          <t>I7959</t>
        </is>
      </c>
      <c r="D167" s="463" t="n">
        <v>44391</v>
      </c>
      <c r="E167" s="462" t="n"/>
      <c r="F167" s="462" t="n"/>
      <c r="G167" s="464" t="n">
        <v>32072100</v>
      </c>
      <c r="H167" s="462" t="n"/>
    </row>
    <row r="168">
      <c r="A168" s="461" t="n">
        <v>160</v>
      </c>
      <c r="B168" s="462" t="inlineStr">
        <is>
          <t>Import Raw Material</t>
        </is>
      </c>
      <c r="C168" s="462" t="inlineStr">
        <is>
          <t>I7962</t>
        </is>
      </c>
      <c r="D168" s="463" t="n">
        <v>44391</v>
      </c>
      <c r="E168" s="462" t="n"/>
      <c r="F168" s="462" t="n"/>
      <c r="G168" s="464" t="n">
        <v>78334400</v>
      </c>
      <c r="H168" s="462" t="n"/>
    </row>
    <row r="169">
      <c r="A169" s="461" t="n">
        <v>161</v>
      </c>
      <c r="B169" s="462" t="inlineStr">
        <is>
          <t>Import Raw Material</t>
        </is>
      </c>
      <c r="C169" s="462" t="inlineStr">
        <is>
          <t>I8066</t>
        </is>
      </c>
      <c r="D169" s="463" t="n">
        <v>44393</v>
      </c>
      <c r="E169" s="462" t="n"/>
      <c r="F169" s="462" t="n"/>
      <c r="G169" s="464" t="n">
        <v>23358000</v>
      </c>
      <c r="H169" s="462" t="n"/>
    </row>
    <row r="170">
      <c r="A170" s="461" t="n">
        <v>162</v>
      </c>
      <c r="B170" s="462" t="inlineStr">
        <is>
          <t xml:space="preserve">Import Raw Material </t>
        </is>
      </c>
      <c r="C170" s="462" t="inlineStr">
        <is>
          <t>I7961</t>
        </is>
      </c>
      <c r="D170" s="463" t="n">
        <v>44391</v>
      </c>
      <c r="E170" s="462" t="n"/>
      <c r="F170" s="462" t="n"/>
      <c r="G170" s="464" t="n">
        <v>33981400</v>
      </c>
      <c r="H170" s="462" t="n"/>
    </row>
    <row r="171">
      <c r="A171" s="461" t="n">
        <v>163</v>
      </c>
      <c r="B171" s="462" t="inlineStr">
        <is>
          <t>Import Raw Material</t>
        </is>
      </c>
      <c r="C171" s="462" t="inlineStr">
        <is>
          <t>I7983</t>
        </is>
      </c>
      <c r="D171" s="463" t="n">
        <v>44391</v>
      </c>
      <c r="E171" s="462" t="n"/>
      <c r="F171" s="462" t="n"/>
      <c r="G171" s="464" t="n">
        <v>92325000</v>
      </c>
      <c r="H171" s="462" t="n"/>
    </row>
    <row r="172">
      <c r="A172" s="461" t="n">
        <v>164</v>
      </c>
      <c r="B172" s="462" t="inlineStr">
        <is>
          <t>Import Raw Material</t>
        </is>
      </c>
      <c r="C172" s="462" t="inlineStr">
        <is>
          <t>I8559</t>
        </is>
      </c>
      <c r="D172" s="463" t="n">
        <v>44404</v>
      </c>
      <c r="E172" s="462" t="n"/>
      <c r="F172" s="462" t="n"/>
      <c r="G172" s="464" t="n">
        <v>33639700</v>
      </c>
      <c r="H172" s="462" t="n"/>
    </row>
    <row r="173">
      <c r="A173" s="461" t="n">
        <v>165</v>
      </c>
      <c r="B173" s="462" t="inlineStr">
        <is>
          <t>Import Material Adapter</t>
        </is>
      </c>
      <c r="C173" s="462" t="inlineStr">
        <is>
          <t>I8339</t>
        </is>
      </c>
      <c r="D173" s="463" t="n">
        <v>44398</v>
      </c>
      <c r="E173" s="462" t="n"/>
      <c r="F173" s="462" t="n"/>
      <c r="G173" s="464" t="n">
        <v>46552200</v>
      </c>
      <c r="H173" s="462" t="n"/>
    </row>
    <row r="174">
      <c r="A174" s="461" t="n">
        <v>166</v>
      </c>
      <c r="B174" s="462" t="inlineStr">
        <is>
          <t>Import Material</t>
        </is>
      </c>
      <c r="C174" s="462" t="inlineStr">
        <is>
          <t>I8555</t>
        </is>
      </c>
      <c r="D174" s="463" t="n">
        <v>44404</v>
      </c>
      <c r="E174" s="462" t="n"/>
      <c r="F174" s="462" t="n"/>
      <c r="G174" s="464" t="n">
        <v>53830100</v>
      </c>
      <c r="H174" s="462" t="n"/>
    </row>
    <row r="175">
      <c r="A175" s="461" t="n">
        <v>167</v>
      </c>
      <c r="B175" s="462" t="inlineStr">
        <is>
          <t>Import Raw Material</t>
        </is>
      </c>
      <c r="C175" s="462" t="inlineStr">
        <is>
          <t>I8832</t>
        </is>
      </c>
      <c r="D175" s="463" t="n">
        <v>44757</v>
      </c>
      <c r="E175" s="462" t="n"/>
      <c r="F175" s="462" t="n"/>
      <c r="G175" s="464" t="n">
        <v>116577400</v>
      </c>
      <c r="H175" s="462" t="n"/>
    </row>
    <row r="176">
      <c r="A176" s="461" t="n">
        <v>168</v>
      </c>
      <c r="B176" s="462" t="inlineStr">
        <is>
          <t>Import Raw Material</t>
        </is>
      </c>
      <c r="C176" s="462" t="inlineStr">
        <is>
          <t>I8785</t>
        </is>
      </c>
      <c r="D176" s="463" t="n">
        <v>44756</v>
      </c>
      <c r="E176" s="462" t="n"/>
      <c r="F176" s="462" t="n"/>
      <c r="G176" s="464" t="n">
        <v>12069100</v>
      </c>
      <c r="H176" s="462" t="n"/>
    </row>
    <row r="177">
      <c r="A177" s="461" t="n">
        <v>169</v>
      </c>
      <c r="B177" s="462" t="inlineStr">
        <is>
          <t>Import Raw Material</t>
        </is>
      </c>
      <c r="C177" s="462" t="inlineStr">
        <is>
          <t>I8789</t>
        </is>
      </c>
      <c r="D177" s="463" t="n">
        <v>44756</v>
      </c>
      <c r="E177" s="462" t="n"/>
      <c r="F177" s="462" t="n"/>
      <c r="G177" s="464" t="n">
        <v>12539500</v>
      </c>
      <c r="H177" s="462" t="n"/>
    </row>
    <row r="178">
      <c r="A178" s="461" t="n">
        <v>170</v>
      </c>
      <c r="B178" s="462" t="n"/>
      <c r="C178" s="462" t="inlineStr">
        <is>
          <t>I7651</t>
        </is>
      </c>
      <c r="D178" s="463" t="n">
        <v>44049</v>
      </c>
      <c r="E178" s="462" t="n"/>
      <c r="F178" s="462" t="n"/>
      <c r="G178" s="464" t="n">
        <v>42320500</v>
      </c>
      <c r="H178" s="462" t="n"/>
    </row>
    <row r="179">
      <c r="A179" s="461" t="n">
        <v>171</v>
      </c>
      <c r="B179" s="462" t="n"/>
      <c r="C179" s="462" t="inlineStr">
        <is>
          <t>I8110</t>
        </is>
      </c>
      <c r="D179" s="463" t="n">
        <v>44068</v>
      </c>
      <c r="E179" s="462" t="n"/>
      <c r="F179" s="462" t="n"/>
      <c r="G179" s="464" t="n">
        <v>8769800</v>
      </c>
      <c r="H179" s="462" t="n"/>
    </row>
    <row r="180">
      <c r="A180" s="461" t="n">
        <v>172</v>
      </c>
      <c r="B180" s="462" t="n"/>
      <c r="C180" s="462" t="inlineStr">
        <is>
          <t>I7940</t>
        </is>
      </c>
      <c r="D180" s="463" t="n">
        <v>44056</v>
      </c>
      <c r="E180" s="462" t="n"/>
      <c r="F180" s="462" t="n"/>
      <c r="G180" s="464" t="n">
        <v>5341600</v>
      </c>
      <c r="H180" s="462" t="n"/>
    </row>
    <row r="181">
      <c r="A181" s="461" t="n">
        <v>173</v>
      </c>
      <c r="B181" s="462" t="n"/>
      <c r="C181" s="462" t="inlineStr">
        <is>
          <t>I7814</t>
        </is>
      </c>
      <c r="D181" s="463" t="n">
        <v>44054</v>
      </c>
      <c r="E181" s="462" t="n"/>
      <c r="F181" s="462" t="n"/>
      <c r="G181" s="464" t="n">
        <v>35697100</v>
      </c>
      <c r="H181" s="462" t="n"/>
    </row>
    <row r="182">
      <c r="A182" s="461" t="n">
        <v>174</v>
      </c>
      <c r="B182" s="462" t="n"/>
      <c r="C182" s="462" t="inlineStr">
        <is>
          <t>I7775</t>
        </is>
      </c>
      <c r="D182" s="463" t="n">
        <v>44053</v>
      </c>
      <c r="E182" s="462" t="n"/>
      <c r="F182" s="462" t="n"/>
      <c r="G182" s="464" t="n">
        <v>403100</v>
      </c>
      <c r="H182" s="462" t="n"/>
    </row>
    <row r="183">
      <c r="A183" s="461" t="n">
        <v>175</v>
      </c>
      <c r="B183" s="462" t="n"/>
      <c r="C183" s="462" t="inlineStr">
        <is>
          <t>I7938</t>
        </is>
      </c>
      <c r="D183" s="463" t="n">
        <v>44056</v>
      </c>
      <c r="E183" s="462" t="n"/>
      <c r="F183" s="462" t="n"/>
      <c r="G183" s="464" t="n">
        <v>41920700</v>
      </c>
      <c r="H183" s="462" t="n"/>
    </row>
    <row r="184">
      <c r="A184" s="461" t="n">
        <v>176</v>
      </c>
      <c r="B184" s="462" t="n"/>
      <c r="C184" s="462" t="inlineStr">
        <is>
          <t>I7656</t>
        </is>
      </c>
      <c r="D184" s="463" t="n">
        <v>44049</v>
      </c>
      <c r="E184" s="462" t="n"/>
      <c r="F184" s="462" t="n"/>
      <c r="G184" s="464" t="n">
        <v>342200</v>
      </c>
      <c r="H184" s="462" t="n"/>
    </row>
    <row r="185">
      <c r="A185" s="461" t="n">
        <v>177</v>
      </c>
      <c r="B185" s="462" t="n"/>
      <c r="C185" s="462" t="inlineStr">
        <is>
          <t>I7707</t>
        </is>
      </c>
      <c r="D185" s="463" t="n">
        <v>44050</v>
      </c>
      <c r="E185" s="462" t="n"/>
      <c r="F185" s="462" t="n"/>
      <c r="G185" s="464" t="n">
        <v>426700</v>
      </c>
      <c r="H185" s="462" t="n"/>
    </row>
    <row r="186">
      <c r="A186" s="461" t="n">
        <v>178</v>
      </c>
      <c r="B186" s="462" t="n"/>
      <c r="C186" s="462" t="inlineStr">
        <is>
          <t>I7945</t>
        </is>
      </c>
      <c r="D186" s="463" t="n">
        <v>44056</v>
      </c>
      <c r="E186" s="462" t="n"/>
      <c r="F186" s="462" t="n"/>
      <c r="G186" s="464" t="n">
        <v>20220800</v>
      </c>
      <c r="H186" s="462" t="n"/>
    </row>
    <row r="187">
      <c r="A187" s="461" t="n">
        <v>179</v>
      </c>
      <c r="B187" s="462" t="n"/>
      <c r="C187" s="462" t="inlineStr">
        <is>
          <t>I7652</t>
        </is>
      </c>
      <c r="D187" s="463" t="n">
        <v>44049</v>
      </c>
      <c r="E187" s="462" t="n"/>
      <c r="F187" s="462" t="n"/>
      <c r="G187" s="464" t="n">
        <v>139300</v>
      </c>
      <c r="H187" s="462" t="n"/>
    </row>
    <row r="188">
      <c r="A188" s="461" t="n">
        <v>180</v>
      </c>
      <c r="B188" s="462" t="inlineStr">
        <is>
          <t>Import Raw Material</t>
        </is>
      </c>
      <c r="C188" s="462" t="inlineStr">
        <is>
          <t>I8937</t>
        </is>
      </c>
      <c r="D188" s="463" t="n">
        <v>44414</v>
      </c>
      <c r="E188" s="462" t="n"/>
      <c r="F188" s="462" t="n"/>
      <c r="G188" s="464" t="n">
        <v>64282300</v>
      </c>
      <c r="H188" s="462" t="n"/>
    </row>
    <row r="189">
      <c r="A189" s="461" t="n">
        <v>181</v>
      </c>
      <c r="B189" s="462" t="inlineStr">
        <is>
          <t>import Raw Material</t>
        </is>
      </c>
      <c r="C189" s="462" t="inlineStr">
        <is>
          <t>I9186</t>
        </is>
      </c>
      <c r="D189" s="463" t="n">
        <v>44420</v>
      </c>
      <c r="E189" s="462" t="n"/>
      <c r="F189" s="462" t="n"/>
      <c r="G189" s="464" t="n">
        <v>70116400</v>
      </c>
      <c r="H189" s="462" t="n"/>
    </row>
    <row r="190">
      <c r="A190" s="461" t="n">
        <v>182</v>
      </c>
      <c r="B190" s="462" t="inlineStr">
        <is>
          <t>Import Raw Material</t>
        </is>
      </c>
      <c r="C190" s="462" t="inlineStr">
        <is>
          <t>I9188</t>
        </is>
      </c>
      <c r="D190" s="463" t="n">
        <v>44420</v>
      </c>
      <c r="E190" s="462" t="n"/>
      <c r="F190" s="462" t="n"/>
      <c r="G190" s="464" t="n">
        <v>32986300</v>
      </c>
      <c r="H190" s="462" t="n"/>
    </row>
    <row r="191">
      <c r="A191" s="461" t="n">
        <v>183</v>
      </c>
      <c r="B191" s="462" t="inlineStr">
        <is>
          <t>Import Raw Material</t>
        </is>
      </c>
      <c r="C191" s="462" t="inlineStr">
        <is>
          <t>I9491</t>
        </is>
      </c>
      <c r="D191" s="463" t="n">
        <v>44426</v>
      </c>
      <c r="E191" s="462" t="n"/>
      <c r="F191" s="462" t="n"/>
      <c r="G191" s="464" t="n">
        <v>84613500</v>
      </c>
      <c r="H191" s="462" t="n"/>
    </row>
    <row r="192">
      <c r="A192" s="461" t="n">
        <v>184</v>
      </c>
      <c r="B192" s="462" t="inlineStr">
        <is>
          <t>Import Raw Material</t>
        </is>
      </c>
      <c r="C192" s="462" t="inlineStr">
        <is>
          <t>I9495</t>
        </is>
      </c>
      <c r="D192" s="463" t="n">
        <v>44425</v>
      </c>
      <c r="E192" s="462" t="n"/>
      <c r="F192" s="462" t="n"/>
      <c r="G192" s="464" t="n">
        <v>71319800</v>
      </c>
      <c r="H192" s="462" t="n"/>
    </row>
    <row r="193">
      <c r="A193" s="461" t="n">
        <v>185</v>
      </c>
      <c r="B193" s="462" t="inlineStr">
        <is>
          <t>Import Raw Material</t>
        </is>
      </c>
      <c r="C193" s="462" t="inlineStr">
        <is>
          <t>I10952</t>
        </is>
      </c>
      <c r="D193" s="463" t="n">
        <v>44802</v>
      </c>
      <c r="E193" s="462" t="n"/>
      <c r="F193" s="462" t="n"/>
      <c r="G193" s="464" t="n">
        <v>22847000</v>
      </c>
      <c r="H193" s="462" t="n"/>
    </row>
    <row r="194">
      <c r="A194" s="461" t="n">
        <v>186</v>
      </c>
      <c r="B194" s="462" t="inlineStr">
        <is>
          <t>Import Raw Material</t>
        </is>
      </c>
      <c r="C194" s="462" t="inlineStr">
        <is>
          <t>I10953</t>
        </is>
      </c>
      <c r="D194" s="463" t="n">
        <v>44802</v>
      </c>
      <c r="E194" s="462" t="n"/>
      <c r="F194" s="462" t="n"/>
      <c r="G194" s="464" t="n">
        <v>36253700</v>
      </c>
      <c r="H194" s="462" t="n"/>
    </row>
    <row r="195">
      <c r="A195" s="461" t="n">
        <v>187</v>
      </c>
      <c r="B195" s="462" t="inlineStr">
        <is>
          <t>Import Raw Material</t>
        </is>
      </c>
      <c r="C195" s="462" t="inlineStr">
        <is>
          <t>I10748</t>
        </is>
      </c>
      <c r="D195" s="463" t="n">
        <v>44797</v>
      </c>
      <c r="E195" s="462" t="n"/>
      <c r="F195" s="462" t="n"/>
      <c r="G195" s="464" t="n">
        <v>35676200</v>
      </c>
      <c r="H195" s="462" t="n"/>
    </row>
    <row r="196">
      <c r="A196" s="461" t="n">
        <v>188</v>
      </c>
      <c r="B196" s="462" t="inlineStr">
        <is>
          <t>Import Raw Material</t>
        </is>
      </c>
      <c r="C196" s="462" t="inlineStr">
        <is>
          <t>I10744</t>
        </is>
      </c>
      <c r="D196" s="463" t="n">
        <v>44797</v>
      </c>
      <c r="E196" s="462" t="n"/>
      <c r="F196" s="462" t="n"/>
      <c r="G196" s="464" t="n">
        <v>53583200</v>
      </c>
      <c r="H196" s="462" t="n"/>
    </row>
    <row r="197">
      <c r="A197" s="461" t="n">
        <v>189</v>
      </c>
      <c r="B197" s="462" t="inlineStr">
        <is>
          <t>Import Raw Material</t>
        </is>
      </c>
      <c r="C197" s="462" t="inlineStr">
        <is>
          <t>I9633</t>
        </is>
      </c>
      <c r="D197" s="463" t="n">
        <v>44775</v>
      </c>
      <c r="E197" s="462" t="n"/>
      <c r="F197" s="462" t="n"/>
      <c r="G197" s="464" t="n">
        <v>32335500</v>
      </c>
      <c r="H197" s="462" t="n"/>
    </row>
    <row r="198">
      <c r="A198" s="461" t="n">
        <v>190</v>
      </c>
      <c r="B198" s="462" t="inlineStr">
        <is>
          <t>LIGHT BULB A</t>
        </is>
      </c>
      <c r="C198" s="462" t="inlineStr">
        <is>
          <t>I9243</t>
        </is>
      </c>
      <c r="D198" s="463" t="n">
        <v>44099</v>
      </c>
      <c r="E198" s="462" t="n"/>
      <c r="F198" s="462" t="n"/>
      <c r="G198" s="464" t="n">
        <v>17062700</v>
      </c>
      <c r="H198" s="462" t="n"/>
    </row>
    <row r="199">
      <c r="A199" s="461" t="n">
        <v>191</v>
      </c>
      <c r="B199" s="462" t="inlineStr">
        <is>
          <t>MOLD COPPER PRODUCTS LIGHT BULB A (3-4) METAL FITTINGS (5-7) PLASTIC ACCESSORIES A (8-9) TAIL INSERTION WIRE B (11-13)</t>
        </is>
      </c>
      <c r="C199" s="462" t="inlineStr">
        <is>
          <t>I9171</t>
        </is>
      </c>
      <c r="D199" s="463" t="n">
        <v>44097</v>
      </c>
      <c r="E199" s="462" t="n"/>
      <c r="F199" s="462" t="n"/>
      <c r="G199" s="464" t="n">
        <v>44764800</v>
      </c>
      <c r="H199" s="462" t="n"/>
    </row>
    <row r="200">
      <c r="A200" s="461" t="n">
        <v>192</v>
      </c>
      <c r="B200" s="462" t="inlineStr">
        <is>
          <t>PRODUCTION LINE 1 COPPER PRODUCTS FUSE LIGHT BULB A (4-7) METAL FITTINGS (8-10) PLASTIC ACCESSORIES A</t>
        </is>
      </c>
      <c r="C200" s="462" t="inlineStr">
        <is>
          <t>I8995</t>
        </is>
      </c>
      <c r="D200" s="463" t="n">
        <v>44095</v>
      </c>
      <c r="E200" s="462" t="n"/>
      <c r="F200" s="462" t="n"/>
      <c r="G200" s="464" t="n">
        <v>54762800</v>
      </c>
      <c r="H200" s="462" t="n"/>
    </row>
    <row r="201">
      <c r="A201" s="461" t="n">
        <v>193</v>
      </c>
      <c r="B201" s="462" t="n"/>
      <c r="C201" s="462" t="inlineStr">
        <is>
          <t>I8939</t>
        </is>
      </c>
      <c r="D201" s="463" t="n">
        <v>44089</v>
      </c>
      <c r="E201" s="462" t="n"/>
      <c r="F201" s="462" t="n"/>
      <c r="G201" s="464" t="n">
        <v>30677700</v>
      </c>
      <c r="H201" s="462" t="n"/>
    </row>
    <row r="202">
      <c r="A202" s="461" t="n">
        <v>194</v>
      </c>
      <c r="B202" s="462" t="n"/>
      <c r="C202" s="462" t="inlineStr">
        <is>
          <t>I8940</t>
        </is>
      </c>
      <c r="D202" s="463" t="n">
        <v>44089</v>
      </c>
      <c r="E202" s="462" t="n"/>
      <c r="F202" s="462" t="n"/>
      <c r="G202" s="464" t="n">
        <v>499900</v>
      </c>
      <c r="H202" s="462" t="n"/>
    </row>
    <row r="203">
      <c r="A203" s="461" t="n">
        <v>195</v>
      </c>
      <c r="B203" s="462" t="n"/>
      <c r="C203" s="462" t="inlineStr">
        <is>
          <t>I8605</t>
        </is>
      </c>
      <c r="D203" s="463" t="n">
        <v>44082</v>
      </c>
      <c r="E203" s="462" t="n"/>
      <c r="F203" s="462" t="n"/>
      <c r="G203" s="464" t="n">
        <v>14576500</v>
      </c>
      <c r="H203" s="462" t="n"/>
    </row>
    <row r="204">
      <c r="A204" s="461" t="n">
        <v>196</v>
      </c>
      <c r="B204" s="462" t="n"/>
      <c r="C204" s="462" t="inlineStr">
        <is>
          <t>I7711</t>
        </is>
      </c>
      <c r="D204" s="463" t="n">
        <v>44075</v>
      </c>
      <c r="E204" s="462" t="n"/>
      <c r="F204" s="462" t="n"/>
      <c r="G204" s="464" t="n">
        <v>125400</v>
      </c>
      <c r="H204" s="462" t="n"/>
    </row>
    <row r="205">
      <c r="A205" s="461" t="n">
        <v>197</v>
      </c>
      <c r="B205" s="462" t="inlineStr">
        <is>
          <t>Import Raw Material</t>
        </is>
      </c>
      <c r="C205" s="462" t="inlineStr">
        <is>
          <t>I10623</t>
        </is>
      </c>
      <c r="D205" s="463" t="n">
        <v>44452</v>
      </c>
      <c r="E205" s="462" t="n"/>
      <c r="F205" s="462" t="n"/>
      <c r="G205" s="464" t="n">
        <v>4968500</v>
      </c>
      <c r="H205" s="462" t="n"/>
    </row>
    <row r="206">
      <c r="A206" s="461" t="n">
        <v>198</v>
      </c>
      <c r="B206" s="462" t="inlineStr">
        <is>
          <t>Import Raw Material</t>
        </is>
      </c>
      <c r="C206" s="462" t="inlineStr">
        <is>
          <t>I11190</t>
        </is>
      </c>
      <c r="D206" s="463" t="n">
        <v>44466</v>
      </c>
      <c r="E206" s="462" t="n"/>
      <c r="F206" s="462" t="n"/>
      <c r="G206" s="464" t="n">
        <v>76451900</v>
      </c>
      <c r="H206" s="462" t="n"/>
    </row>
    <row r="207">
      <c r="A207" s="461" t="n">
        <v>199</v>
      </c>
      <c r="B207" s="462" t="inlineStr">
        <is>
          <t>Import Raw Material</t>
        </is>
      </c>
      <c r="C207" s="462" t="inlineStr">
        <is>
          <t>I11123</t>
        </is>
      </c>
      <c r="D207" s="463" t="n">
        <v>44466</v>
      </c>
      <c r="E207" s="462" t="n"/>
      <c r="F207" s="462" t="n"/>
      <c r="G207" s="464" t="n">
        <v>95199900</v>
      </c>
      <c r="H207" s="462" t="n"/>
    </row>
    <row r="208">
      <c r="A208" s="461" t="n">
        <v>200</v>
      </c>
      <c r="B208" s="462" t="inlineStr">
        <is>
          <t>Import Raw Material</t>
        </is>
      </c>
      <c r="C208" s="462" t="inlineStr">
        <is>
          <t>I10764</t>
        </is>
      </c>
      <c r="D208" s="463" t="n">
        <v>44455</v>
      </c>
      <c r="E208" s="462" t="n"/>
      <c r="F208" s="462" t="n"/>
      <c r="G208" s="464" t="n">
        <v>106291100</v>
      </c>
      <c r="H208" s="462" t="n"/>
    </row>
    <row r="209">
      <c r="A209" s="461" t="n">
        <v>201</v>
      </c>
      <c r="B209" s="462" t="inlineStr">
        <is>
          <t>Import Raw Material</t>
        </is>
      </c>
      <c r="C209" s="462" t="inlineStr">
        <is>
          <t>I10701</t>
        </is>
      </c>
      <c r="D209" s="463" t="n">
        <v>44454</v>
      </c>
      <c r="E209" s="462" t="n"/>
      <c r="F209" s="462" t="n"/>
      <c r="G209" s="464" t="n">
        <v>92090300</v>
      </c>
      <c r="H209" s="462" t="n"/>
    </row>
    <row r="210">
      <c r="A210" s="461" t="n">
        <v>202</v>
      </c>
      <c r="B210" s="462" t="inlineStr">
        <is>
          <t>Import Raw Material</t>
        </is>
      </c>
      <c r="C210" s="462" t="inlineStr">
        <is>
          <t>I10647</t>
        </is>
      </c>
      <c r="D210" s="463" t="n">
        <v>44453</v>
      </c>
      <c r="E210" s="462" t="n"/>
      <c r="F210" s="462" t="n"/>
      <c r="G210" s="464" t="n">
        <v>59104600</v>
      </c>
      <c r="H210" s="462" t="n"/>
    </row>
    <row r="211">
      <c r="A211" s="461" t="n">
        <v>203</v>
      </c>
      <c r="B211" s="462" t="inlineStr">
        <is>
          <t>Import Raw Material</t>
        </is>
      </c>
      <c r="C211" s="462" t="inlineStr">
        <is>
          <t>I10621</t>
        </is>
      </c>
      <c r="D211" s="463" t="n">
        <v>44452</v>
      </c>
      <c r="E211" s="462" t="n"/>
      <c r="F211" s="462" t="n"/>
      <c r="G211" s="464" t="n">
        <v>155871200</v>
      </c>
      <c r="H211" s="462" t="n"/>
    </row>
    <row r="212">
      <c r="A212" s="461" t="n">
        <v>204</v>
      </c>
      <c r="B212" s="462" t="inlineStr">
        <is>
          <t>import Raw Material</t>
        </is>
      </c>
      <c r="C212" s="462" t="inlineStr">
        <is>
          <t>I10325</t>
        </is>
      </c>
      <c r="D212" s="463" t="n">
        <v>44445</v>
      </c>
      <c r="E212" s="462" t="n"/>
      <c r="F212" s="462" t="n"/>
      <c r="G212" s="464" t="n">
        <v>76441500</v>
      </c>
      <c r="H212" s="462" t="n"/>
    </row>
    <row r="213">
      <c r="A213" s="461" t="n">
        <v>205</v>
      </c>
      <c r="B213" s="462" t="inlineStr">
        <is>
          <t>Import Raw Material</t>
        </is>
      </c>
      <c r="C213" s="462" t="inlineStr">
        <is>
          <t>I10323</t>
        </is>
      </c>
      <c r="D213" s="463" t="n">
        <v>44445</v>
      </c>
      <c r="E213" s="462" t="n"/>
      <c r="F213" s="462" t="n"/>
      <c r="G213" s="464" t="n">
        <v>130412500</v>
      </c>
      <c r="H213" s="462" t="n"/>
    </row>
    <row r="214">
      <c r="A214" s="461" t="n">
        <v>206</v>
      </c>
      <c r="B214" s="462" t="inlineStr">
        <is>
          <t>Import Raw Material</t>
        </is>
      </c>
      <c r="C214" s="462" t="inlineStr">
        <is>
          <t>I10366</t>
        </is>
      </c>
      <c r="D214" s="463" t="n">
        <v>44446</v>
      </c>
      <c r="E214" s="462" t="n"/>
      <c r="F214" s="462" t="n"/>
      <c r="G214" s="464" t="n">
        <v>112962000</v>
      </c>
      <c r="H214" s="462" t="n"/>
    </row>
    <row r="215">
      <c r="A215" s="461" t="n">
        <v>207</v>
      </c>
      <c r="B215" s="462" t="inlineStr">
        <is>
          <t>Import Raw Material</t>
        </is>
      </c>
      <c r="C215" s="462" t="inlineStr">
        <is>
          <t>I10318</t>
        </is>
      </c>
      <c r="D215" s="463" t="n">
        <v>44445</v>
      </c>
      <c r="E215" s="462" t="n"/>
      <c r="F215" s="462" t="n"/>
      <c r="G215" s="464" t="n">
        <v>134580800</v>
      </c>
      <c r="H215" s="462" t="n"/>
    </row>
    <row r="216">
      <c r="A216" s="461" t="n">
        <v>208</v>
      </c>
      <c r="B216" s="462" t="inlineStr">
        <is>
          <t>Import Raw Material</t>
        </is>
      </c>
      <c r="C216" s="462" t="inlineStr">
        <is>
          <t>I10320</t>
        </is>
      </c>
      <c r="D216" s="463" t="n">
        <v>44445</v>
      </c>
      <c r="E216" s="462" t="n"/>
      <c r="F216" s="462" t="n"/>
      <c r="G216" s="464" t="n">
        <v>94901700</v>
      </c>
      <c r="H216" s="462" t="n"/>
    </row>
    <row r="217">
      <c r="A217" s="461" t="n">
        <v>209</v>
      </c>
      <c r="B217" s="462" t="inlineStr">
        <is>
          <t>Import Raw Material</t>
        </is>
      </c>
      <c r="C217" s="462" t="inlineStr">
        <is>
          <t>I11774</t>
        </is>
      </c>
      <c r="D217" s="463" t="n">
        <v>44820</v>
      </c>
      <c r="E217" s="462" t="n"/>
      <c r="F217" s="462" t="n"/>
      <c r="G217" s="464" t="n">
        <v>79307500</v>
      </c>
      <c r="H217" s="462" t="n"/>
    </row>
    <row r="218">
      <c r="A218" s="461" t="n">
        <v>210</v>
      </c>
      <c r="B218" s="462" t="inlineStr">
        <is>
          <t>Import Raw Material</t>
        </is>
      </c>
      <c r="C218" s="462" t="inlineStr">
        <is>
          <t>I11770</t>
        </is>
      </c>
      <c r="D218" s="463" t="n">
        <v>44820</v>
      </c>
      <c r="E218" s="462" t="n"/>
      <c r="F218" s="462" t="n"/>
      <c r="G218" s="464" t="n">
        <v>140295900</v>
      </c>
      <c r="H218" s="462" t="n"/>
    </row>
    <row r="219">
      <c r="A219" s="461" t="n">
        <v>211</v>
      </c>
      <c r="B219" s="462" t="inlineStr">
        <is>
          <t>Import Raw Material</t>
        </is>
      </c>
      <c r="C219" s="462" t="inlineStr">
        <is>
          <t>I11777</t>
        </is>
      </c>
      <c r="D219" s="463" t="n">
        <v>44820</v>
      </c>
      <c r="E219" s="462" t="n"/>
      <c r="F219" s="462" t="n"/>
      <c r="G219" s="464" t="n">
        <v>40603800</v>
      </c>
      <c r="H219" s="462" t="n"/>
    </row>
    <row r="220">
      <c r="A220" s="461" t="n">
        <v>212</v>
      </c>
      <c r="B220" s="462" t="inlineStr">
        <is>
          <t>Import Raw Material</t>
        </is>
      </c>
      <c r="C220" s="462" t="inlineStr">
        <is>
          <t>I11775</t>
        </is>
      </c>
      <c r="D220" s="463" t="n">
        <v>44820</v>
      </c>
      <c r="E220" s="462" t="n"/>
      <c r="F220" s="462" t="n"/>
      <c r="G220" s="464" t="n">
        <v>14146900</v>
      </c>
      <c r="H220" s="462" t="n"/>
    </row>
    <row r="221">
      <c r="A221" s="461" t="n">
        <v>213</v>
      </c>
      <c r="B221" s="462" t="inlineStr">
        <is>
          <t>COLOR CARD</t>
        </is>
      </c>
      <c r="C221" s="462" t="inlineStr">
        <is>
          <t>I9676</t>
        </is>
      </c>
      <c r="D221" s="463" t="n">
        <v>44106</v>
      </c>
      <c r="E221" s="462" t="n"/>
      <c r="F221" s="462" t="n"/>
      <c r="G221" s="464" t="n">
        <v>580300</v>
      </c>
      <c r="H221" s="462" t="n"/>
    </row>
    <row r="222">
      <c r="A222" s="461" t="n">
        <v>214</v>
      </c>
      <c r="B222" s="462" t="inlineStr">
        <is>
          <t>CHRISTMAS LIGHT STRING EQUIPMENT COPPER PRODUCTS LIGHT BULB A METAL FITTINGS</t>
        </is>
      </c>
      <c r="C222" s="462" t="inlineStr">
        <is>
          <t>I9675</t>
        </is>
      </c>
      <c r="D222" s="463" t="n">
        <v>44106</v>
      </c>
      <c r="E222" s="462" t="n"/>
      <c r="F222" s="462" t="n"/>
      <c r="G222" s="464" t="n">
        <v>16696400</v>
      </c>
      <c r="H222" s="462" t="n"/>
    </row>
    <row r="223">
      <c r="A223" s="461" t="n">
        <v>215</v>
      </c>
      <c r="B223" s="462" t="n"/>
      <c r="C223" s="462" t="inlineStr">
        <is>
          <t>I10767</t>
        </is>
      </c>
      <c r="D223" s="463" t="n">
        <v>44131</v>
      </c>
      <c r="E223" s="462" t="n"/>
      <c r="F223" s="462" t="n"/>
      <c r="G223" s="464" t="n">
        <v>7656900</v>
      </c>
      <c r="H223" s="462" t="n"/>
    </row>
    <row r="224">
      <c r="A224" s="461" t="n">
        <v>216</v>
      </c>
      <c r="B224" s="462" t="n"/>
      <c r="C224" s="462" t="inlineStr">
        <is>
          <t>I10765</t>
        </is>
      </c>
      <c r="D224" s="463" t="n">
        <v>44131</v>
      </c>
      <c r="E224" s="462" t="n"/>
      <c r="F224" s="462" t="n"/>
      <c r="G224" s="464" t="n">
        <v>866700</v>
      </c>
      <c r="H224" s="462" t="n"/>
    </row>
    <row r="225">
      <c r="A225" s="461" t="n">
        <v>217</v>
      </c>
      <c r="B225" s="462" t="n"/>
      <c r="C225" s="462" t="inlineStr">
        <is>
          <t>I10536</t>
        </is>
      </c>
      <c r="D225" s="463" t="n">
        <v>44127</v>
      </c>
      <c r="E225" s="462" t="n"/>
      <c r="F225" s="462" t="n"/>
      <c r="G225" s="464" t="n">
        <v>40600</v>
      </c>
      <c r="H225" s="462" t="n"/>
    </row>
    <row r="226">
      <c r="A226" s="461" t="n">
        <v>218</v>
      </c>
      <c r="B226" s="462" t="n"/>
      <c r="C226" s="462" t="inlineStr">
        <is>
          <t>I10539</t>
        </is>
      </c>
      <c r="D226" s="463" t="n">
        <v>44127</v>
      </c>
      <c r="E226" s="462" t="n"/>
      <c r="F226" s="462" t="n"/>
      <c r="G226" s="464" t="n">
        <v>70150100</v>
      </c>
      <c r="H226" s="462" t="n"/>
    </row>
    <row r="227">
      <c r="A227" s="461" t="n">
        <v>219</v>
      </c>
      <c r="B227" s="462" t="n"/>
      <c r="C227" s="462" t="inlineStr">
        <is>
          <t>I10474</t>
        </is>
      </c>
      <c r="D227" s="463" t="n">
        <v>44126</v>
      </c>
      <c r="E227" s="462" t="n"/>
      <c r="F227" s="462" t="n"/>
      <c r="G227" s="464" t="n">
        <v>15613500</v>
      </c>
      <c r="H227" s="462" t="n"/>
    </row>
    <row r="228">
      <c r="A228" s="461" t="n">
        <v>220</v>
      </c>
      <c r="B228" s="462" t="n"/>
      <c r="C228" s="462" t="inlineStr">
        <is>
          <t>I10472</t>
        </is>
      </c>
      <c r="D228" s="463" t="n">
        <v>44126</v>
      </c>
      <c r="E228" s="462" t="n"/>
      <c r="F228" s="462" t="n"/>
      <c r="G228" s="464" t="n">
        <v>471800</v>
      </c>
      <c r="H228" s="462" t="n"/>
    </row>
    <row r="229">
      <c r="A229" s="461" t="n">
        <v>221</v>
      </c>
      <c r="B229" s="462" t="n"/>
      <c r="C229" s="462" t="inlineStr">
        <is>
          <t>I9875</t>
        </is>
      </c>
      <c r="D229" s="463" t="n">
        <v>44111</v>
      </c>
      <c r="E229" s="462" t="n"/>
      <c r="F229" s="462" t="n"/>
      <c r="G229" s="464" t="n">
        <v>9197700</v>
      </c>
      <c r="H229" s="462" t="n"/>
    </row>
    <row r="230">
      <c r="A230" s="461" t="n">
        <v>222</v>
      </c>
      <c r="B230" s="462" t="n"/>
      <c r="C230" s="462" t="inlineStr">
        <is>
          <t>I9876</t>
        </is>
      </c>
      <c r="D230" s="463" t="n">
        <v>44111</v>
      </c>
      <c r="E230" s="462" t="n"/>
      <c r="F230" s="462" t="n"/>
      <c r="G230" s="464" t="n">
        <v>34100</v>
      </c>
      <c r="H230" s="462" t="n"/>
    </row>
    <row r="231">
      <c r="A231" s="461" t="n">
        <v>223</v>
      </c>
      <c r="B231" s="462" t="n"/>
      <c r="C231" s="462" t="inlineStr">
        <is>
          <t>I9798</t>
        </is>
      </c>
      <c r="D231" s="463" t="n">
        <v>44110</v>
      </c>
      <c r="E231" s="462" t="n"/>
      <c r="F231" s="462" t="n"/>
      <c r="G231" s="464" t="n">
        <v>35844600</v>
      </c>
      <c r="H231" s="462" t="n"/>
    </row>
    <row r="232">
      <c r="A232" s="461" t="n">
        <v>224</v>
      </c>
      <c r="B232" s="462" t="n"/>
      <c r="C232" s="462" t="inlineStr">
        <is>
          <t>I9771</t>
        </is>
      </c>
      <c r="D232" s="463" t="n">
        <v>44109</v>
      </c>
      <c r="E232" s="462" t="n"/>
      <c r="F232" s="462" t="n"/>
      <c r="G232" s="464" t="n">
        <v>12498800</v>
      </c>
      <c r="H232" s="462" t="n"/>
    </row>
    <row r="233">
      <c r="A233" s="461" t="n">
        <v>225</v>
      </c>
      <c r="B233" s="462" t="n"/>
      <c r="C233" s="462" t="inlineStr">
        <is>
          <t>I9707</t>
        </is>
      </c>
      <c r="D233" s="463" t="n">
        <v>44109</v>
      </c>
      <c r="E233" s="462" t="n"/>
      <c r="F233" s="462" t="n"/>
      <c r="G233" s="464" t="n">
        <v>17804400</v>
      </c>
      <c r="H233" s="462" t="n"/>
    </row>
    <row r="234">
      <c r="A234" s="461" t="n">
        <v>226</v>
      </c>
      <c r="B234" s="462" t="n"/>
      <c r="C234" s="462" t="inlineStr">
        <is>
          <t>I9687</t>
        </is>
      </c>
      <c r="D234" s="463" t="n">
        <v>44106</v>
      </c>
      <c r="E234" s="462" t="n"/>
      <c r="F234" s="462" t="n"/>
      <c r="G234" s="464" t="n">
        <v>37605300</v>
      </c>
      <c r="H234" s="462" t="n"/>
    </row>
    <row r="235">
      <c r="A235" s="461" t="n">
        <v>227</v>
      </c>
      <c r="B235" s="462" t="n"/>
      <c r="C235" s="462" t="inlineStr">
        <is>
          <t>I9689</t>
        </is>
      </c>
      <c r="D235" s="463" t="n">
        <v>44106</v>
      </c>
      <c r="E235" s="462" t="n"/>
      <c r="F235" s="462" t="n"/>
      <c r="G235" s="464" t="n">
        <v>40300</v>
      </c>
      <c r="H235" s="462" t="n"/>
    </row>
    <row r="236">
      <c r="A236" s="461" t="n">
        <v>228</v>
      </c>
      <c r="B236" s="462" t="n"/>
      <c r="C236" s="462" t="inlineStr">
        <is>
          <t>I8990</t>
        </is>
      </c>
      <c r="D236" s="463" t="n">
        <v>44106</v>
      </c>
      <c r="E236" s="462" t="n"/>
      <c r="F236" s="462" t="n"/>
      <c r="G236" s="464" t="n">
        <v>23678700</v>
      </c>
      <c r="H236" s="462" t="n"/>
    </row>
    <row r="237">
      <c r="A237" s="461" t="n">
        <v>229</v>
      </c>
      <c r="B237" s="462" t="inlineStr">
        <is>
          <t>INJECTION MOLDING MACHINE</t>
        </is>
      </c>
      <c r="C237" s="462" t="inlineStr">
        <is>
          <t>I11699</t>
        </is>
      </c>
      <c r="D237" s="463" t="n">
        <v>44483</v>
      </c>
      <c r="E237" s="462" t="n"/>
      <c r="F237" s="462" t="n"/>
      <c r="G237" s="464" t="n">
        <v>65232000</v>
      </c>
      <c r="H237" s="462" t="n"/>
    </row>
    <row r="238">
      <c r="A238" s="461" t="n">
        <v>230</v>
      </c>
      <c r="B238" s="462" t="inlineStr">
        <is>
          <t>ELECTRONIC SWITCH</t>
        </is>
      </c>
      <c r="C238" s="462" t="inlineStr">
        <is>
          <t>I11374</t>
        </is>
      </c>
      <c r="D238" s="463" t="n">
        <v>44473</v>
      </c>
      <c r="E238" s="462" t="n"/>
      <c r="F238" s="462" t="n"/>
      <c r="G238" s="464" t="n">
        <v>81013500</v>
      </c>
      <c r="H238" s="462" t="n"/>
    </row>
    <row r="239">
      <c r="A239" s="461" t="n">
        <v>231</v>
      </c>
      <c r="B239" s="462" t="inlineStr">
        <is>
          <t>HARD WARE PROCESS MACHINE</t>
        </is>
      </c>
      <c r="C239" s="462" t="inlineStr">
        <is>
          <t>I11373</t>
        </is>
      </c>
      <c r="D239" s="463" t="n">
        <v>44473</v>
      </c>
      <c r="E239" s="462" t="n"/>
      <c r="F239" s="462" t="n"/>
      <c r="G239" s="464" t="n">
        <v>38689900</v>
      </c>
      <c r="H239" s="462" t="n"/>
    </row>
    <row r="240">
      <c r="A240" s="461" t="n">
        <v>232</v>
      </c>
      <c r="B240" s="462" t="inlineStr">
        <is>
          <t>PLASTIC BOX</t>
        </is>
      </c>
      <c r="C240" s="462" t="inlineStr">
        <is>
          <t>I11372</t>
        </is>
      </c>
      <c r="D240" s="463" t="n">
        <v>44473</v>
      </c>
      <c r="E240" s="462" t="n"/>
      <c r="F240" s="462" t="n"/>
      <c r="G240" s="464" t="n">
        <v>137628700</v>
      </c>
      <c r="H240" s="462" t="n"/>
    </row>
    <row r="241">
      <c r="A241" s="461" t="n">
        <v>233</v>
      </c>
      <c r="B241" s="462" t="inlineStr">
        <is>
          <t>Import Raw Material</t>
        </is>
      </c>
      <c r="C241" s="462" t="inlineStr">
        <is>
          <t>I13306</t>
        </is>
      </c>
      <c r="D241" s="463" t="n">
        <v>44858</v>
      </c>
      <c r="E241" s="462" t="n"/>
      <c r="F241" s="462" t="n"/>
      <c r="G241" s="464" t="n">
        <v>4483200</v>
      </c>
      <c r="H241" s="462" t="n"/>
    </row>
    <row r="242">
      <c r="A242" s="461" t="n">
        <v>234</v>
      </c>
      <c r="B242" s="462" t="inlineStr">
        <is>
          <t>Import Raw Material</t>
        </is>
      </c>
      <c r="C242" s="462" t="inlineStr">
        <is>
          <t>I12756</t>
        </is>
      </c>
      <c r="D242" s="463" t="n">
        <v>44845</v>
      </c>
      <c r="E242" s="462" t="n"/>
      <c r="F242" s="462" t="n"/>
      <c r="G242" s="464" t="n">
        <v>26752900</v>
      </c>
      <c r="H242" s="462" t="n"/>
    </row>
    <row r="243">
      <c r="A243" s="461" t="n">
        <v>235</v>
      </c>
      <c r="B243" s="462" t="inlineStr">
        <is>
          <t>Import Raw Material</t>
        </is>
      </c>
      <c r="C243" s="462" t="inlineStr">
        <is>
          <t>I12638</t>
        </is>
      </c>
      <c r="D243" s="463" t="n">
        <v>44841</v>
      </c>
      <c r="E243" s="462" t="n"/>
      <c r="F243" s="462" t="n"/>
      <c r="G243" s="464" t="n">
        <v>5922100</v>
      </c>
      <c r="H243" s="462" t="n"/>
    </row>
    <row r="244">
      <c r="A244" s="461" t="n">
        <v>236</v>
      </c>
      <c r="B244" s="462" t="inlineStr">
        <is>
          <t>Import Raw Material</t>
        </is>
      </c>
      <c r="C244" s="462" t="inlineStr">
        <is>
          <t>I11869</t>
        </is>
      </c>
      <c r="D244" s="463" t="n">
        <v>44835</v>
      </c>
      <c r="E244" s="462" t="n"/>
      <c r="F244" s="462" t="n"/>
      <c r="G244" s="464" t="n">
        <v>14855700</v>
      </c>
      <c r="H244" s="462" t="n"/>
    </row>
    <row r="245">
      <c r="A245" s="461" t="n">
        <v>237</v>
      </c>
      <c r="B245" s="462" t="inlineStr">
        <is>
          <t>Import Raw Material</t>
        </is>
      </c>
      <c r="C245" s="462" t="inlineStr">
        <is>
          <t>I12767</t>
        </is>
      </c>
      <c r="D245" s="463" t="n">
        <v>44846</v>
      </c>
      <c r="E245" s="462" t="n"/>
      <c r="F245" s="462" t="n"/>
      <c r="G245" s="464" t="n">
        <v>44105600</v>
      </c>
      <c r="H245" s="462" t="n"/>
    </row>
    <row r="246">
      <c r="A246" s="461" t="n">
        <v>238</v>
      </c>
      <c r="B246" s="462" t="inlineStr">
        <is>
          <t>Import Raw Material</t>
        </is>
      </c>
      <c r="C246" s="462" t="inlineStr">
        <is>
          <t>I13399</t>
        </is>
      </c>
      <c r="D246" s="463" t="n">
        <v>44859</v>
      </c>
      <c r="E246" s="462" t="n"/>
      <c r="F246" s="462" t="n"/>
      <c r="G246" s="464" t="n">
        <v>31558100</v>
      </c>
      <c r="H246" s="462" t="n"/>
    </row>
    <row r="247">
      <c r="A247" s="461" t="n">
        <v>239</v>
      </c>
      <c r="B247" s="462" t="inlineStr">
        <is>
          <t>Import Raw Material</t>
        </is>
      </c>
      <c r="C247" s="462" t="inlineStr">
        <is>
          <t>I13402</t>
        </is>
      </c>
      <c r="D247" s="463" t="n">
        <v>44859</v>
      </c>
      <c r="E247" s="462" t="n"/>
      <c r="F247" s="462" t="n"/>
      <c r="G247" s="464" t="n">
        <v>25066200</v>
      </c>
      <c r="H247" s="462" t="n"/>
    </row>
    <row r="248">
      <c r="A248" s="461" t="n">
        <v>240</v>
      </c>
      <c r="B248" s="462" t="inlineStr">
        <is>
          <t>Import Raw Material</t>
        </is>
      </c>
      <c r="C248" s="462" t="inlineStr">
        <is>
          <t>I12766</t>
        </is>
      </c>
      <c r="D248" s="463" t="n">
        <v>44846</v>
      </c>
      <c r="E248" s="462" t="n"/>
      <c r="F248" s="462" t="n"/>
      <c r="G248" s="464" t="n">
        <v>50582900</v>
      </c>
      <c r="H248" s="462" t="n"/>
    </row>
    <row r="249">
      <c r="A249" s="461" t="n">
        <v>241</v>
      </c>
      <c r="B249" s="462" t="inlineStr">
        <is>
          <t>Import Raw Material</t>
        </is>
      </c>
      <c r="C249" s="462" t="inlineStr">
        <is>
          <t>I13483</t>
        </is>
      </c>
      <c r="D249" s="463" t="n">
        <v>44860</v>
      </c>
      <c r="E249" s="462" t="n"/>
      <c r="F249" s="462" t="n"/>
      <c r="G249" s="464" t="n">
        <v>3344100</v>
      </c>
      <c r="H249" s="462" t="n"/>
    </row>
    <row r="250">
      <c r="A250" s="461" t="n">
        <v>242</v>
      </c>
      <c r="B250" s="462" t="inlineStr">
        <is>
          <t>Import Raw Material</t>
        </is>
      </c>
      <c r="C250" s="462" t="inlineStr">
        <is>
          <t>I11768</t>
        </is>
      </c>
      <c r="D250" s="463" t="n">
        <v>44835</v>
      </c>
      <c r="E250" s="462" t="n"/>
      <c r="F250" s="462" t="n"/>
      <c r="G250" s="464" t="n">
        <v>50697100</v>
      </c>
      <c r="H250" s="462" t="n"/>
    </row>
    <row r="251">
      <c r="A251" s="461" t="n">
        <v>243</v>
      </c>
      <c r="B251" s="462" t="inlineStr">
        <is>
          <t>Import Raw Material</t>
        </is>
      </c>
      <c r="C251" s="462" t="inlineStr">
        <is>
          <t>I12922</t>
        </is>
      </c>
      <c r="D251" s="463" t="n">
        <v>44848</v>
      </c>
      <c r="E251" s="462" t="n"/>
      <c r="F251" s="462" t="n"/>
      <c r="G251" s="464" t="n">
        <v>66819300</v>
      </c>
      <c r="H251" s="462" t="n"/>
    </row>
    <row r="252">
      <c r="A252" s="461" t="n">
        <v>244</v>
      </c>
      <c r="B252" s="462" t="inlineStr">
        <is>
          <t>Import Raw Material</t>
        </is>
      </c>
      <c r="C252" s="462" t="inlineStr">
        <is>
          <t>I12771</t>
        </is>
      </c>
      <c r="D252" s="463" t="n">
        <v>44846</v>
      </c>
      <c r="E252" s="462" t="n"/>
      <c r="F252" s="462" t="n"/>
      <c r="G252" s="464" t="n">
        <v>14344700</v>
      </c>
      <c r="H252" s="462" t="n"/>
    </row>
    <row r="253">
      <c r="A253" s="461" t="n">
        <v>245</v>
      </c>
      <c r="B253" s="462" t="inlineStr">
        <is>
          <t>Import Raw Material</t>
        </is>
      </c>
      <c r="C253" s="462" t="inlineStr">
        <is>
          <t>I12926</t>
        </is>
      </c>
      <c r="D253" s="463" t="n">
        <v>44848</v>
      </c>
      <c r="E253" s="462" t="n"/>
      <c r="F253" s="462" t="n"/>
      <c r="G253" s="464" t="n">
        <v>48976500</v>
      </c>
      <c r="H253" s="462" t="n"/>
    </row>
    <row r="254">
      <c r="A254" s="461" t="n">
        <v>246</v>
      </c>
      <c r="B254" s="462" t="inlineStr">
        <is>
          <t>Import Raw Material</t>
        </is>
      </c>
      <c r="C254" s="462" t="inlineStr">
        <is>
          <t>I13229</t>
        </is>
      </c>
      <c r="D254" s="463" t="n">
        <v>44854</v>
      </c>
      <c r="E254" s="462" t="n"/>
      <c r="F254" s="462" t="n"/>
      <c r="G254" s="464" t="n">
        <v>10261800</v>
      </c>
      <c r="H254" s="462" t="n"/>
    </row>
    <row r="255">
      <c r="A255" s="461" t="n">
        <v>247</v>
      </c>
      <c r="B255" s="462" t="inlineStr">
        <is>
          <t>Import Raw Material</t>
        </is>
      </c>
      <c r="C255" s="462" t="inlineStr">
        <is>
          <t>I13235</t>
        </is>
      </c>
      <c r="D255" s="463" t="n">
        <v>44854</v>
      </c>
      <c r="E255" s="462" t="n"/>
      <c r="F255" s="462" t="n"/>
      <c r="G255" s="464" t="n">
        <v>687100</v>
      </c>
      <c r="H255" s="462" t="n"/>
    </row>
    <row r="256">
      <c r="A256" s="461" t="n">
        <v>248</v>
      </c>
      <c r="B256" s="462" t="inlineStr">
        <is>
          <t>Import Raw Material</t>
        </is>
      </c>
      <c r="C256" s="462" t="inlineStr">
        <is>
          <t>I13230</t>
        </is>
      </c>
      <c r="D256" s="463" t="n">
        <v>44854</v>
      </c>
      <c r="E256" s="462" t="n"/>
      <c r="F256" s="462" t="n"/>
      <c r="G256" s="464" t="n">
        <v>1401200</v>
      </c>
      <c r="H256" s="462" t="n"/>
    </row>
    <row r="257">
      <c r="A257" s="461" t="n">
        <v>249</v>
      </c>
      <c r="B257" s="462" t="inlineStr">
        <is>
          <t>Import Raw Material</t>
        </is>
      </c>
      <c r="C257" s="462" t="inlineStr">
        <is>
          <t>I12915</t>
        </is>
      </c>
      <c r="D257" s="463" t="n">
        <v>44848</v>
      </c>
      <c r="E257" s="462" t="n"/>
      <c r="F257" s="462" t="n"/>
      <c r="G257" s="464" t="n">
        <v>19002100</v>
      </c>
      <c r="H257" s="462" t="n"/>
    </row>
    <row r="258">
      <c r="A258" s="461" t="n">
        <v>250</v>
      </c>
      <c r="B258" s="462" t="inlineStr">
        <is>
          <t>Import Raw Material</t>
        </is>
      </c>
      <c r="C258" s="462" t="inlineStr">
        <is>
          <t>I12441</t>
        </is>
      </c>
      <c r="D258" s="463" t="n">
        <v>44838</v>
      </c>
      <c r="E258" s="462" t="n"/>
      <c r="F258" s="462" t="n"/>
      <c r="G258" s="464" t="n">
        <v>35098400</v>
      </c>
      <c r="H258" s="462" t="n"/>
    </row>
    <row r="259">
      <c r="A259" s="461" t="n">
        <v>251</v>
      </c>
      <c r="B259" s="462" t="inlineStr">
        <is>
          <t>Import Raw Material</t>
        </is>
      </c>
      <c r="C259" s="462" t="inlineStr">
        <is>
          <t>I12433</t>
        </is>
      </c>
      <c r="D259" s="463" t="n">
        <v>44835</v>
      </c>
      <c r="E259" s="462" t="n"/>
      <c r="F259" s="462" t="n"/>
      <c r="G259" s="464" t="n">
        <v>4779400</v>
      </c>
      <c r="H259" s="462" t="n"/>
    </row>
    <row r="260">
      <c r="A260" s="461" t="n">
        <v>252</v>
      </c>
      <c r="B260" s="462" t="inlineStr">
        <is>
          <t>Import Raw Material</t>
        </is>
      </c>
      <c r="C260" s="462" t="inlineStr">
        <is>
          <t>I12435</t>
        </is>
      </c>
      <c r="D260" s="463" t="n">
        <v>44838</v>
      </c>
      <c r="E260" s="462" t="n"/>
      <c r="F260" s="462" t="n"/>
      <c r="G260" s="464" t="n">
        <v>4687100</v>
      </c>
      <c r="H260" s="462" t="n"/>
    </row>
    <row r="261">
      <c r="A261" s="461" t="n">
        <v>253</v>
      </c>
      <c r="B261" s="462" t="n"/>
      <c r="C261" s="462" t="inlineStr">
        <is>
          <t>I12047</t>
        </is>
      </c>
      <c r="D261" s="463" t="n">
        <v>44162</v>
      </c>
      <c r="E261" s="462" t="n"/>
      <c r="F261" s="462" t="n"/>
      <c r="G261" s="464" t="n">
        <v>3727900</v>
      </c>
      <c r="H261" s="462" t="n"/>
    </row>
    <row r="262">
      <c r="A262" s="461" t="n">
        <v>254</v>
      </c>
      <c r="B262" s="462" t="n"/>
      <c r="C262" s="462" t="inlineStr">
        <is>
          <t>I11465</t>
        </is>
      </c>
      <c r="D262" s="463" t="n">
        <v>44153</v>
      </c>
      <c r="E262" s="462" t="n"/>
      <c r="F262" s="462" t="n"/>
      <c r="G262" s="464" t="n">
        <v>3781900</v>
      </c>
      <c r="H262" s="462" t="n"/>
    </row>
    <row r="263">
      <c r="A263" s="461" t="n">
        <v>255</v>
      </c>
      <c r="B263" s="462" t="n"/>
      <c r="C263" s="462" t="inlineStr">
        <is>
          <t>I11131</t>
        </is>
      </c>
      <c r="D263" s="463" t="n">
        <v>44147</v>
      </c>
      <c r="E263" s="462" t="n"/>
      <c r="F263" s="462" t="n"/>
      <c r="G263" s="464" t="n">
        <v>3468200</v>
      </c>
      <c r="H263" s="462" t="n"/>
    </row>
    <row r="264">
      <c r="A264" s="461" t="n">
        <v>256</v>
      </c>
      <c r="B264" s="462" t="inlineStr">
        <is>
          <t>Import Raw Material</t>
        </is>
      </c>
      <c r="C264" s="462" t="inlineStr">
        <is>
          <t>I13479</t>
        </is>
      </c>
      <c r="D264" s="463" t="n">
        <v>44525</v>
      </c>
      <c r="E264" s="462" t="n"/>
      <c r="F264" s="462" t="n"/>
      <c r="G264" s="464" t="n">
        <v>5212800</v>
      </c>
      <c r="H264" s="462" t="n"/>
    </row>
    <row r="265">
      <c r="A265" s="461" t="n">
        <v>257</v>
      </c>
      <c r="B265" s="462" t="inlineStr">
        <is>
          <t>Import Raw Material</t>
        </is>
      </c>
      <c r="C265" s="462" t="inlineStr">
        <is>
          <t>I13477</t>
        </is>
      </c>
      <c r="D265" s="463" t="n">
        <v>44525</v>
      </c>
      <c r="E265" s="462" t="n"/>
      <c r="F265" s="462" t="n"/>
      <c r="G265" s="464" t="n">
        <v>68500200</v>
      </c>
      <c r="H265" s="462" t="n"/>
    </row>
    <row r="266">
      <c r="A266" s="461" t="n">
        <v>258</v>
      </c>
      <c r="B266" s="462" t="inlineStr">
        <is>
          <t>Import Raw Material</t>
        </is>
      </c>
      <c r="C266" s="462" t="inlineStr">
        <is>
          <t>I13128</t>
        </is>
      </c>
      <c r="D266" s="463" t="n">
        <v>44516</v>
      </c>
      <c r="E266" s="462" t="n"/>
      <c r="F266" s="462" t="n"/>
      <c r="G266" s="464" t="n">
        <v>7067000</v>
      </c>
      <c r="H266" s="462" t="n"/>
    </row>
    <row r="267">
      <c r="A267" s="461" t="n">
        <v>259</v>
      </c>
      <c r="B267" s="462" t="inlineStr">
        <is>
          <t>Import Raw Material</t>
        </is>
      </c>
      <c r="C267" s="462" t="inlineStr">
        <is>
          <t>I13476</t>
        </is>
      </c>
      <c r="D267" s="463" t="n">
        <v>44525</v>
      </c>
      <c r="E267" s="462" t="n"/>
      <c r="F267" s="462" t="n"/>
      <c r="G267" s="464" t="n">
        <v>127983000</v>
      </c>
      <c r="H267" s="462" t="n"/>
    </row>
    <row r="268">
      <c r="A268" s="461" t="n">
        <v>260</v>
      </c>
      <c r="B268" s="462" t="inlineStr">
        <is>
          <t>PRINTED CIRCUIT BOARD ASSEMBLY</t>
        </is>
      </c>
      <c r="C268" s="462" t="inlineStr">
        <is>
          <t>I13126</t>
        </is>
      </c>
      <c r="D268" s="463" t="n">
        <v>44516</v>
      </c>
      <c r="E268" s="462" t="n"/>
      <c r="F268" s="462" t="n"/>
      <c r="G268" s="464" t="n">
        <v>4383100</v>
      </c>
      <c r="H268" s="462" t="n"/>
    </row>
    <row r="269">
      <c r="A269" s="461" t="n">
        <v>261</v>
      </c>
      <c r="B269" s="462" t="inlineStr">
        <is>
          <t>Import Raw Material</t>
        </is>
      </c>
      <c r="C269" s="462" t="inlineStr">
        <is>
          <t>I13458</t>
        </is>
      </c>
      <c r="D269" s="463" t="n">
        <v>44523</v>
      </c>
      <c r="E269" s="462" t="n"/>
      <c r="F269" s="462" t="n"/>
      <c r="G269" s="464" t="n">
        <v>60570200</v>
      </c>
      <c r="H269" s="462" t="n"/>
    </row>
    <row r="270">
      <c r="A270" s="461" t="n">
        <v>262</v>
      </c>
      <c r="B270" s="462" t="inlineStr">
        <is>
          <t>Import Raw Material</t>
        </is>
      </c>
      <c r="C270" s="462" t="inlineStr">
        <is>
          <t>I13381</t>
        </is>
      </c>
      <c r="D270" s="463" t="n">
        <v>44523</v>
      </c>
      <c r="E270" s="462" t="n"/>
      <c r="F270" s="462" t="n"/>
      <c r="G270" s="464" t="n">
        <v>106204800</v>
      </c>
      <c r="H270" s="462" t="n"/>
    </row>
    <row r="271">
      <c r="A271" s="461" t="n">
        <v>263</v>
      </c>
      <c r="B271" s="462" t="inlineStr">
        <is>
          <t>Import Raw Material</t>
        </is>
      </c>
      <c r="C271" s="462" t="inlineStr">
        <is>
          <t>I13153</t>
        </is>
      </c>
      <c r="D271" s="463" t="n">
        <v>44516</v>
      </c>
      <c r="E271" s="462" t="n"/>
      <c r="F271" s="462" t="n"/>
      <c r="G271" s="464" t="n">
        <v>94831300</v>
      </c>
      <c r="H271" s="462" t="n"/>
    </row>
    <row r="272">
      <c r="A272" s="461" t="n">
        <v>264</v>
      </c>
      <c r="B272" s="462" t="inlineStr">
        <is>
          <t>Import Raw Material</t>
        </is>
      </c>
      <c r="C272" s="462" t="inlineStr">
        <is>
          <t>I13352</t>
        </is>
      </c>
      <c r="D272" s="463" t="n">
        <v>44523</v>
      </c>
      <c r="E272" s="462" t="n"/>
      <c r="F272" s="462" t="n"/>
      <c r="G272" s="464" t="n">
        <v>45393400</v>
      </c>
      <c r="H272" s="462" t="n"/>
    </row>
    <row r="273">
      <c r="A273" s="461" t="n">
        <v>265</v>
      </c>
      <c r="B273" s="462" t="inlineStr">
        <is>
          <t>Import Raw Material</t>
        </is>
      </c>
      <c r="C273" s="462" t="inlineStr">
        <is>
          <t>I13125</t>
        </is>
      </c>
      <c r="D273" s="463" t="n">
        <v>44516</v>
      </c>
      <c r="E273" s="462" t="n"/>
      <c r="F273" s="462" t="n"/>
      <c r="G273" s="464" t="n">
        <v>48085700</v>
      </c>
      <c r="H273" s="462" t="n"/>
    </row>
    <row r="274">
      <c r="A274" s="461" t="n">
        <v>266</v>
      </c>
      <c r="B274" s="462" t="inlineStr">
        <is>
          <t>Import Raw Material</t>
        </is>
      </c>
      <c r="C274" s="462" t="inlineStr">
        <is>
          <t>I13124</t>
        </is>
      </c>
      <c r="D274" s="463" t="n">
        <v>44516</v>
      </c>
      <c r="E274" s="462" t="n"/>
      <c r="F274" s="462" t="n"/>
      <c r="G274" s="464" t="n">
        <v>91163500</v>
      </c>
      <c r="H274" s="462" t="n"/>
    </row>
    <row r="275">
      <c r="A275" s="461" t="n">
        <v>267</v>
      </c>
      <c r="B275" s="462" t="inlineStr">
        <is>
          <t>Import Raw Material</t>
        </is>
      </c>
      <c r="C275" s="462" t="inlineStr">
        <is>
          <t>I12576</t>
        </is>
      </c>
      <c r="D275" s="463" t="n">
        <v>44502</v>
      </c>
      <c r="E275" s="462" t="n"/>
      <c r="F275" s="462" t="n"/>
      <c r="G275" s="464" t="n">
        <v>85171200</v>
      </c>
      <c r="H275" s="462" t="n"/>
    </row>
    <row r="276">
      <c r="A276" s="461" t="n">
        <v>268</v>
      </c>
      <c r="B276" s="462" t="inlineStr">
        <is>
          <t>Import Raw Material</t>
        </is>
      </c>
      <c r="C276" s="462" t="inlineStr">
        <is>
          <t>I12960</t>
        </is>
      </c>
      <c r="D276" s="463" t="n">
        <v>44511</v>
      </c>
      <c r="E276" s="462" t="n"/>
      <c r="F276" s="462" t="n"/>
      <c r="G276" s="464" t="n">
        <v>110835400</v>
      </c>
      <c r="H276" s="462" t="n"/>
    </row>
    <row r="277">
      <c r="A277" s="461" t="n">
        <v>269</v>
      </c>
      <c r="B277" s="462" t="inlineStr">
        <is>
          <t>ការនាំចូលវត្ថុធាតុដើម</t>
        </is>
      </c>
      <c r="C277" s="462" t="inlineStr">
        <is>
          <t>I12906</t>
        </is>
      </c>
      <c r="D277" s="463" t="n">
        <v>44501</v>
      </c>
      <c r="E277" s="462" t="n"/>
      <c r="F277" s="462" t="n"/>
      <c r="G277" s="464" t="n">
        <v>157033200</v>
      </c>
      <c r="H277" s="462" t="n"/>
    </row>
    <row r="278">
      <c r="A278" s="461" t="n">
        <v>270</v>
      </c>
      <c r="B278" s="462" t="inlineStr">
        <is>
          <t>ការនាំចូលវត្ថុធាតុដើម</t>
        </is>
      </c>
      <c r="C278" s="462" t="inlineStr">
        <is>
          <t>I12910</t>
        </is>
      </c>
      <c r="D278" s="463" t="n">
        <v>44510</v>
      </c>
      <c r="E278" s="462" t="n"/>
      <c r="F278" s="462" t="n"/>
      <c r="G278" s="464" t="n">
        <v>147583600</v>
      </c>
      <c r="H278" s="462" t="n"/>
    </row>
    <row r="279">
      <c r="A279" s="461" t="n">
        <v>271</v>
      </c>
      <c r="B279" s="462" t="inlineStr">
        <is>
          <t>LABEL</t>
        </is>
      </c>
      <c r="C279" s="462" t="inlineStr">
        <is>
          <t>I13122</t>
        </is>
      </c>
      <c r="D279" s="463" t="n">
        <v>44516</v>
      </c>
      <c r="E279" s="462" t="n"/>
      <c r="F279" s="462" t="n"/>
      <c r="G279" s="464" t="n">
        <v>5061200</v>
      </c>
      <c r="H279" s="462" t="n"/>
    </row>
    <row r="280">
      <c r="A280" s="461" t="n">
        <v>272</v>
      </c>
      <c r="B280" s="462" t="inlineStr">
        <is>
          <t>Import Raw Material (SCREW ,PRINTED CIRCUIT BOARD ASSEMBLY ,COB LIGHT BOARD,WIRE ..Ect)</t>
        </is>
      </c>
      <c r="C280" s="462" t="inlineStr">
        <is>
          <t>I14785</t>
        </is>
      </c>
      <c r="D280" s="463" t="n">
        <v>44890</v>
      </c>
      <c r="E280" s="462" t="n"/>
      <c r="F280" s="462" t="n"/>
      <c r="G280" s="464" t="n">
        <v>42290300</v>
      </c>
      <c r="H280" s="462" t="n"/>
    </row>
    <row r="281">
      <c r="A281" s="461" t="n">
        <v>273</v>
      </c>
      <c r="B281" s="462" t="inlineStr">
        <is>
          <t>Import Raw Material (ELECTRODE SLICE ,IRON SHEET FRAME (1),IRON STAMPING , LAMP ACCESSORIES ,IRON TUBE ,BATTERY ..Ect)</t>
        </is>
      </c>
      <c r="C281" s="462" t="inlineStr">
        <is>
          <t>I14688</t>
        </is>
      </c>
      <c r="D281" s="463" t="n">
        <v>44889</v>
      </c>
      <c r="E281" s="462" t="n"/>
      <c r="F281" s="462" t="n"/>
      <c r="G281" s="464" t="n">
        <v>28503000</v>
      </c>
      <c r="H281" s="462" t="n"/>
    </row>
    <row r="282">
      <c r="A282" s="461" t="n">
        <v>274</v>
      </c>
      <c r="B282" s="462" t="inlineStr">
        <is>
          <t>Import Raw Material (COPPER STRIP,ELECTRODE SLICE ,IRON SHEET FRAME (1),ELECTRODE WIRE ,DOUBLE SIDED TAPE ,LABEL ..Ect)</t>
        </is>
      </c>
      <c r="C282" s="462" t="inlineStr">
        <is>
          <t>I14628</t>
        </is>
      </c>
      <c r="D282" s="463" t="n">
        <v>44888</v>
      </c>
      <c r="E282" s="462" t="n"/>
      <c r="F282" s="462" t="n"/>
      <c r="G282" s="464" t="n">
        <v>25333100</v>
      </c>
      <c r="H282" s="462" t="n"/>
    </row>
    <row r="283">
      <c r="A283" s="461" t="n">
        <v>275</v>
      </c>
      <c r="B283" s="462" t="inlineStr">
        <is>
          <t>Import Raw Material</t>
        </is>
      </c>
      <c r="C283" s="462" t="inlineStr">
        <is>
          <t>I14630</t>
        </is>
      </c>
      <c r="D283" s="463" t="n">
        <v>44888</v>
      </c>
      <c r="E283" s="462" t="n"/>
      <c r="F283" s="462" t="n"/>
      <c r="G283" s="464" t="n">
        <v>108612200</v>
      </c>
      <c r="H283" s="462" t="n"/>
    </row>
    <row r="284">
      <c r="A284" s="461" t="n">
        <v>276</v>
      </c>
      <c r="B284" s="462" t="inlineStr">
        <is>
          <t xml:space="preserve">MOLD (INJECTION ),FLUX CORED WIRE,FUSE ,IRON SHEET FRAME </t>
        </is>
      </c>
      <c r="C284" s="462" t="inlineStr">
        <is>
          <t>I13914</t>
        </is>
      </c>
      <c r="D284" s="463" t="n">
        <v>44876</v>
      </c>
      <c r="E284" s="462" t="n"/>
      <c r="F284" s="462" t="n"/>
      <c r="G284" s="464" t="n">
        <v>43277000</v>
      </c>
      <c r="H284" s="462" t="n"/>
    </row>
    <row r="285">
      <c r="A285" s="461" t="n">
        <v>277</v>
      </c>
      <c r="B285" s="462" t="inlineStr">
        <is>
          <t>Import Raw Material BATTERY ,LED COPPER WIRE LAMP,IRON STAMPING SEE INFO PAGE ,PLASTIC (BLOWN INJECTION)</t>
        </is>
      </c>
      <c r="C285" s="462" t="inlineStr">
        <is>
          <t>I13913</t>
        </is>
      </c>
      <c r="D285" s="463" t="n">
        <v>44876</v>
      </c>
      <c r="E285" s="462" t="n"/>
      <c r="F285" s="462" t="n"/>
      <c r="G285" s="464" t="n">
        <v>42237000</v>
      </c>
      <c r="H285" s="462" t="n"/>
    </row>
    <row r="286">
      <c r="A286" s="461" t="n">
        <v>278</v>
      </c>
      <c r="B286" s="462" t="inlineStr">
        <is>
          <t>Import Raw Material (LED COPPER WIRE LAMP,ADAPTER ,COPPER SCREW BASE ,COPPER TERMINAL FOR CONNECTOR )</t>
        </is>
      </c>
      <c r="C286" s="462" t="inlineStr">
        <is>
          <t>I13915</t>
        </is>
      </c>
      <c r="D286" s="463" t="n">
        <v>44876</v>
      </c>
      <c r="E286" s="462" t="n"/>
      <c r="F286" s="462" t="n"/>
      <c r="G286" s="464" t="n">
        <v>51543500</v>
      </c>
      <c r="H286" s="462" t="n"/>
    </row>
    <row r="287">
      <c r="A287" s="461" t="n">
        <v>279</v>
      </c>
      <c r="B287" s="462" t="n"/>
      <c r="C287" s="462" t="inlineStr">
        <is>
          <t>l12813</t>
        </is>
      </c>
      <c r="D287" s="463" t="n">
        <v>43824</v>
      </c>
      <c r="E287" s="462" t="n"/>
      <c r="F287" s="462" t="n"/>
      <c r="G287" s="464" t="n">
        <v>165354</v>
      </c>
      <c r="H287" s="462" t="n"/>
    </row>
    <row r="288">
      <c r="A288" s="461" t="n">
        <v>280</v>
      </c>
      <c r="B288" s="462" t="n"/>
      <c r="C288" s="462" t="inlineStr">
        <is>
          <t>I12813</t>
        </is>
      </c>
      <c r="D288" s="463" t="n">
        <v>43824</v>
      </c>
      <c r="E288" s="462" t="n"/>
      <c r="F288" s="462" t="n"/>
      <c r="G288" s="464" t="n">
        <v>165445</v>
      </c>
      <c r="H288" s="462" t="n"/>
    </row>
    <row r="289">
      <c r="A289" s="461" t="n">
        <v>281</v>
      </c>
      <c r="B289" s="462" t="n"/>
      <c r="C289" s="462" t="inlineStr">
        <is>
          <t>I12102</t>
        </is>
      </c>
      <c r="D289" s="463" t="n">
        <v>43810</v>
      </c>
      <c r="E289" s="462" t="n"/>
      <c r="F289" s="462" t="n"/>
      <c r="G289" s="464" t="n">
        <v>18518264</v>
      </c>
      <c r="H289" s="462" t="n"/>
    </row>
    <row r="290">
      <c r="A290" s="461" t="n">
        <v>282</v>
      </c>
      <c r="B290" s="462" t="n"/>
      <c r="C290" s="462" t="inlineStr">
        <is>
          <t>I11896</t>
        </is>
      </c>
      <c r="D290" s="463" t="n">
        <v>43803</v>
      </c>
      <c r="E290" s="462" t="n"/>
      <c r="F290" s="462" t="n"/>
      <c r="G290" s="464" t="n">
        <v>18908625</v>
      </c>
      <c r="H290" s="462" t="n"/>
    </row>
    <row r="291">
      <c r="A291" s="461" t="n">
        <v>283</v>
      </c>
      <c r="B291" s="462" t="n"/>
      <c r="C291" s="462" t="inlineStr">
        <is>
          <t>I11895</t>
        </is>
      </c>
      <c r="D291" s="463" t="n">
        <v>43803</v>
      </c>
      <c r="E291" s="462" t="n"/>
      <c r="F291" s="462" t="n"/>
      <c r="G291" s="464" t="n">
        <v>3119029</v>
      </c>
      <c r="H291" s="462" t="n"/>
    </row>
    <row r="292">
      <c r="A292" s="461" t="n">
        <v>284</v>
      </c>
      <c r="B292" s="462" t="n"/>
      <c r="C292" s="462" t="inlineStr">
        <is>
          <t>I12940</t>
        </is>
      </c>
      <c r="D292" s="463" t="n">
        <v>44186</v>
      </c>
      <c r="E292" s="462" t="n"/>
      <c r="F292" s="462" t="n"/>
      <c r="G292" s="464" t="n">
        <v>40859500</v>
      </c>
      <c r="H292" s="462" t="n"/>
    </row>
    <row r="293">
      <c r="A293" s="461" t="n">
        <v>285</v>
      </c>
      <c r="B293" s="462" t="n"/>
      <c r="C293" s="462" t="inlineStr">
        <is>
          <t>I12389</t>
        </is>
      </c>
      <c r="D293" s="463" t="n">
        <v>44166</v>
      </c>
      <c r="E293" s="462" t="n"/>
      <c r="F293" s="462" t="n"/>
      <c r="G293" s="464" t="n">
        <v>101558300</v>
      </c>
      <c r="H293" s="462" t="n"/>
    </row>
    <row r="294">
      <c r="A294" s="461" t="n">
        <v>286</v>
      </c>
      <c r="B294" s="462" t="n"/>
      <c r="C294" s="462" t="inlineStr">
        <is>
          <t>I11463</t>
        </is>
      </c>
      <c r="D294" s="463" t="n">
        <v>44166</v>
      </c>
      <c r="E294" s="462" t="n"/>
      <c r="F294" s="462" t="n"/>
      <c r="G294" s="464" t="n">
        <v>57230100</v>
      </c>
      <c r="H294" s="462" t="n"/>
    </row>
    <row r="295">
      <c r="A295" s="461" t="n">
        <v>287</v>
      </c>
      <c r="B295" s="462" t="n"/>
      <c r="C295" s="462" t="inlineStr">
        <is>
          <t>I12895</t>
        </is>
      </c>
      <c r="D295" s="463" t="n">
        <v>44183</v>
      </c>
      <c r="E295" s="462" t="n"/>
      <c r="F295" s="462" t="n"/>
      <c r="G295" s="464" t="n">
        <v>39817100</v>
      </c>
      <c r="H295" s="462" t="n"/>
    </row>
    <row r="296">
      <c r="A296" s="461" t="n">
        <v>288</v>
      </c>
      <c r="B296" s="462" t="n"/>
      <c r="C296" s="462" t="inlineStr">
        <is>
          <t>I12886</t>
        </is>
      </c>
      <c r="D296" s="463" t="n">
        <v>44182</v>
      </c>
      <c r="E296" s="462" t="n"/>
      <c r="F296" s="462" t="n"/>
      <c r="G296" s="464" t="n">
        <v>74768000</v>
      </c>
      <c r="H296" s="462" t="n"/>
    </row>
    <row r="297">
      <c r="A297" s="461" t="n">
        <v>289</v>
      </c>
      <c r="B297" s="462" t="n"/>
      <c r="C297" s="462" t="inlineStr">
        <is>
          <t>I12862</t>
        </is>
      </c>
      <c r="D297" s="463" t="n">
        <v>44182</v>
      </c>
      <c r="E297" s="462" t="n"/>
      <c r="F297" s="462" t="n"/>
      <c r="G297" s="464" t="n">
        <v>3088700</v>
      </c>
      <c r="H297" s="462" t="n"/>
    </row>
    <row r="298">
      <c r="A298" s="461" t="n">
        <v>290</v>
      </c>
      <c r="B298" s="462" t="n"/>
      <c r="C298" s="462" t="inlineStr">
        <is>
          <t>I12867</t>
        </is>
      </c>
      <c r="D298" s="463" t="n">
        <v>44182</v>
      </c>
      <c r="E298" s="462" t="n"/>
      <c r="F298" s="462" t="n"/>
      <c r="G298" s="464" t="n">
        <v>27574800</v>
      </c>
      <c r="H298" s="462" t="n"/>
    </row>
    <row r="299">
      <c r="A299" s="461" t="n">
        <v>291</v>
      </c>
      <c r="B299" s="462" t="n"/>
      <c r="C299" s="462" t="inlineStr">
        <is>
          <t>I12435</t>
        </is>
      </c>
      <c r="D299" s="463" t="n">
        <v>44174</v>
      </c>
      <c r="E299" s="462" t="n"/>
      <c r="F299" s="462" t="n"/>
      <c r="G299" s="464" t="n">
        <v>1158300</v>
      </c>
      <c r="H299" s="462" t="n"/>
    </row>
    <row r="300">
      <c r="A300" s="461" t="n">
        <v>292</v>
      </c>
      <c r="B300" s="462" t="n"/>
      <c r="C300" s="462" t="inlineStr">
        <is>
          <t>I12530</t>
        </is>
      </c>
      <c r="D300" s="463" t="n">
        <v>44175</v>
      </c>
      <c r="E300" s="462" t="n"/>
      <c r="F300" s="462" t="n"/>
      <c r="G300" s="464" t="n">
        <v>8571900</v>
      </c>
      <c r="H300" s="462" t="n"/>
    </row>
    <row r="301">
      <c r="A301" s="461" t="n">
        <v>293</v>
      </c>
      <c r="B301" s="462" t="n"/>
      <c r="C301" s="462" t="inlineStr">
        <is>
          <t>I12947</t>
        </is>
      </c>
      <c r="D301" s="463" t="n">
        <v>44186</v>
      </c>
      <c r="E301" s="462" t="n"/>
      <c r="F301" s="462" t="n"/>
      <c r="G301" s="464" t="n">
        <v>55062600</v>
      </c>
      <c r="H301" s="462" t="n"/>
    </row>
    <row r="302">
      <c r="A302" s="461" t="n">
        <v>294</v>
      </c>
      <c r="B302" s="462" t="n"/>
      <c r="C302" s="462" t="inlineStr">
        <is>
          <t>I12436</t>
        </is>
      </c>
      <c r="D302" s="463" t="n">
        <v>44174</v>
      </c>
      <c r="E302" s="462" t="n"/>
      <c r="F302" s="462" t="n"/>
      <c r="G302" s="464" t="n">
        <v>55138500</v>
      </c>
      <c r="H302" s="462" t="n"/>
    </row>
    <row r="303">
      <c r="A303" s="461" t="n">
        <v>295</v>
      </c>
      <c r="B303" s="462" t="n"/>
      <c r="C303" s="462" t="inlineStr">
        <is>
          <t>I12613</t>
        </is>
      </c>
      <c r="D303" s="463" t="n">
        <v>44176</v>
      </c>
      <c r="E303" s="462" t="n"/>
      <c r="F303" s="462" t="n"/>
      <c r="G303" s="464" t="n">
        <v>39684300</v>
      </c>
      <c r="H303" s="462" t="n"/>
    </row>
    <row r="304">
      <c r="A304" s="461" t="n">
        <v>296</v>
      </c>
      <c r="B304" s="462" t="inlineStr">
        <is>
          <t>Import Raw Material</t>
        </is>
      </c>
      <c r="C304" s="462" t="inlineStr">
        <is>
          <t>I15173</t>
        </is>
      </c>
      <c r="D304" s="463" t="n">
        <v>44554</v>
      </c>
      <c r="E304" s="462" t="n"/>
      <c r="F304" s="462" t="n"/>
      <c r="G304" s="464" t="n">
        <v>99830100</v>
      </c>
      <c r="H304" s="462" t="n"/>
    </row>
    <row r="305">
      <c r="A305" s="461" t="n">
        <v>297</v>
      </c>
      <c r="B305" s="462" t="inlineStr">
        <is>
          <t>Import Raw Material</t>
        </is>
      </c>
      <c r="C305" s="462" t="inlineStr">
        <is>
          <t>I14500</t>
        </is>
      </c>
      <c r="D305" s="463" t="n">
        <v>44544</v>
      </c>
      <c r="E305" s="462" t="n"/>
      <c r="F305" s="462" t="n"/>
      <c r="G305" s="464" t="n">
        <v>76703400</v>
      </c>
      <c r="H305" s="462" t="n"/>
    </row>
    <row r="306">
      <c r="A306" s="461" t="n">
        <v>298</v>
      </c>
      <c r="B306" s="462" t="inlineStr">
        <is>
          <t>Import Raw Material</t>
        </is>
      </c>
      <c r="C306" s="462" t="inlineStr">
        <is>
          <t>I14335</t>
        </is>
      </c>
      <c r="D306" s="463" t="n">
        <v>44539</v>
      </c>
      <c r="E306" s="462" t="n"/>
      <c r="F306" s="462" t="n"/>
      <c r="G306" s="464" t="n">
        <v>928100</v>
      </c>
      <c r="H306" s="462" t="n"/>
    </row>
    <row r="307">
      <c r="A307" s="461" t="n">
        <v>299</v>
      </c>
      <c r="B307" s="462" t="inlineStr">
        <is>
          <t>Import Raw Material</t>
        </is>
      </c>
      <c r="C307" s="462" t="inlineStr">
        <is>
          <t>I14343</t>
        </is>
      </c>
      <c r="D307" s="463" t="n">
        <v>44539</v>
      </c>
      <c r="E307" s="462" t="n"/>
      <c r="F307" s="462" t="n"/>
      <c r="G307" s="464" t="n">
        <v>70713800</v>
      </c>
      <c r="H307" s="462" t="n"/>
    </row>
    <row r="308">
      <c r="A308" s="461" t="n">
        <v>300</v>
      </c>
      <c r="B308" s="462" t="inlineStr">
        <is>
          <t>Import Raw Material</t>
        </is>
      </c>
      <c r="C308" s="462" t="inlineStr">
        <is>
          <t>I14211</t>
        </is>
      </c>
      <c r="D308" s="463" t="n">
        <v>44537</v>
      </c>
      <c r="E308" s="462" t="n"/>
      <c r="F308" s="462" t="n"/>
      <c r="G308" s="464" t="n">
        <v>142038700</v>
      </c>
      <c r="H308" s="462" t="n"/>
    </row>
    <row r="309">
      <c r="A309" s="461" t="n">
        <v>301</v>
      </c>
      <c r="B309" s="462" t="inlineStr">
        <is>
          <t>Import Raw Material</t>
        </is>
      </c>
      <c r="C309" s="462" t="inlineStr">
        <is>
          <t>I14202</t>
        </is>
      </c>
      <c r="D309" s="463" t="n">
        <v>44537</v>
      </c>
      <c r="E309" s="462" t="n"/>
      <c r="F309" s="462" t="n"/>
      <c r="G309" s="464" t="n">
        <v>20375400</v>
      </c>
      <c r="H309" s="462" t="n"/>
    </row>
    <row r="310">
      <c r="A310" s="461" t="n">
        <v>302</v>
      </c>
      <c r="B310" s="462" t="inlineStr">
        <is>
          <t>Import Raw Material</t>
        </is>
      </c>
      <c r="C310" s="462" t="inlineStr">
        <is>
          <t>I13800</t>
        </is>
      </c>
      <c r="D310" s="463" t="n">
        <v>44531</v>
      </c>
      <c r="E310" s="462" t="n"/>
      <c r="F310" s="462" t="n"/>
      <c r="G310" s="464" t="n">
        <v>46940100</v>
      </c>
      <c r="H310" s="462" t="n"/>
    </row>
    <row r="311">
      <c r="A311" s="461" t="n">
        <v>303</v>
      </c>
      <c r="B311" s="462" t="inlineStr">
        <is>
          <t>Import Raw Material</t>
        </is>
      </c>
      <c r="C311" s="462" t="inlineStr">
        <is>
          <t>I13818</t>
        </is>
      </c>
      <c r="D311" s="463" t="n">
        <v>44531</v>
      </c>
      <c r="E311" s="462" t="n"/>
      <c r="F311" s="462" t="n"/>
      <c r="G311" s="464" t="n">
        <v>60848400</v>
      </c>
      <c r="H311" s="462" t="n"/>
    </row>
    <row r="312">
      <c r="A312" s="461" t="n">
        <v>304</v>
      </c>
      <c r="B312" s="462" t="inlineStr">
        <is>
          <t>Import Raw Material</t>
        </is>
      </c>
      <c r="C312" s="462" t="inlineStr">
        <is>
          <t>I16028</t>
        </is>
      </c>
      <c r="D312" s="463" t="n">
        <v>44915</v>
      </c>
      <c r="E312" s="462" t="n"/>
      <c r="F312" s="462" t="n"/>
      <c r="G312" s="464" t="n">
        <v>23749200</v>
      </c>
      <c r="H312" s="462" t="n"/>
    </row>
    <row r="313">
      <c r="A313" s="461" t="n">
        <v>305</v>
      </c>
      <c r="B313" s="462" t="inlineStr">
        <is>
          <t>Import Raw Material</t>
        </is>
      </c>
      <c r="C313" s="462" t="inlineStr">
        <is>
          <t>I15315</t>
        </is>
      </c>
      <c r="D313" s="463" t="n">
        <v>44903</v>
      </c>
      <c r="E313" s="462" t="n"/>
      <c r="F313" s="462" t="n"/>
      <c r="G313" s="464" t="n">
        <v>39514900</v>
      </c>
      <c r="H313" s="462" t="n"/>
    </row>
    <row r="314">
      <c r="A314" s="461" t="n">
        <v>306</v>
      </c>
      <c r="B314" s="462" t="inlineStr">
        <is>
          <t>Import Raw Material</t>
        </is>
      </c>
      <c r="C314" s="462" t="inlineStr">
        <is>
          <t>I16029</t>
        </is>
      </c>
      <c r="D314" s="463" t="n">
        <v>44915</v>
      </c>
      <c r="E314" s="462" t="n"/>
      <c r="F314" s="462" t="n"/>
      <c r="G314" s="464" t="n">
        <v>15427700</v>
      </c>
      <c r="H314" s="462" t="n"/>
    </row>
    <row r="315">
      <c r="A315" s="461" t="n">
        <v>307</v>
      </c>
      <c r="B315" s="462" t="inlineStr">
        <is>
          <t>Import Raw Material</t>
        </is>
      </c>
      <c r="C315" s="462" t="inlineStr">
        <is>
          <t>I15538</t>
        </is>
      </c>
      <c r="D315" s="463" t="n">
        <v>44896</v>
      </c>
      <c r="E315" s="462" t="n"/>
      <c r="F315" s="462" t="n"/>
      <c r="G315" s="464" t="n">
        <v>21345900</v>
      </c>
      <c r="H315" s="462" t="n"/>
    </row>
    <row r="316">
      <c r="A316" s="461" t="n">
        <v>308</v>
      </c>
      <c r="B316" s="462" t="inlineStr">
        <is>
          <t>Import Raw Material</t>
        </is>
      </c>
      <c r="C316" s="462" t="inlineStr">
        <is>
          <t>I15541</t>
        </is>
      </c>
      <c r="D316" s="463" t="n">
        <v>44908</v>
      </c>
      <c r="E316" s="462" t="n"/>
      <c r="F316" s="462" t="n"/>
      <c r="G316" s="464" t="n">
        <v>3940100</v>
      </c>
      <c r="H316" s="462" t="n"/>
    </row>
    <row r="317">
      <c r="A317" s="461" t="n">
        <v>309</v>
      </c>
      <c r="B317" s="462" t="inlineStr">
        <is>
          <t>Import Raw Material</t>
        </is>
      </c>
      <c r="C317" s="462" t="inlineStr">
        <is>
          <t>I15545</t>
        </is>
      </c>
      <c r="D317" s="463" t="n">
        <v>44908</v>
      </c>
      <c r="E317" s="462" t="n"/>
      <c r="F317" s="462" t="n"/>
      <c r="G317" s="464" t="n">
        <v>12900700</v>
      </c>
      <c r="H317" s="462" t="n"/>
    </row>
    <row r="318">
      <c r="A318" s="461" t="n">
        <v>310</v>
      </c>
      <c r="B318" s="462" t="inlineStr">
        <is>
          <t>Import Raw Material</t>
        </is>
      </c>
      <c r="C318" s="462" t="inlineStr">
        <is>
          <t>I15536</t>
        </is>
      </c>
      <c r="D318" s="463" t="n">
        <v>44908</v>
      </c>
      <c r="E318" s="462" t="n"/>
      <c r="F318" s="462" t="n"/>
      <c r="G318" s="464" t="n">
        <v>8238100</v>
      </c>
      <c r="H318" s="462" t="n"/>
    </row>
    <row r="319">
      <c r="A319" s="461" t="n">
        <v>311</v>
      </c>
      <c r="B319" s="462" t="inlineStr">
        <is>
          <t>Import Raw Material</t>
        </is>
      </c>
      <c r="C319" s="462" t="inlineStr">
        <is>
          <t>I15535</t>
        </is>
      </c>
      <c r="D319" s="463" t="n">
        <v>44908</v>
      </c>
      <c r="E319" s="462" t="n"/>
      <c r="F319" s="462" t="n"/>
      <c r="G319" s="464" t="n">
        <v>26249300</v>
      </c>
      <c r="H319" s="462" t="n"/>
    </row>
    <row r="320">
      <c r="A320" s="461" t="n">
        <v>312</v>
      </c>
      <c r="B320" s="462" t="inlineStr">
        <is>
          <t>Import Raw Material</t>
        </is>
      </c>
      <c r="C320" s="462" t="inlineStr">
        <is>
          <t>I15314</t>
        </is>
      </c>
      <c r="D320" s="463" t="n">
        <v>44903</v>
      </c>
      <c r="E320" s="462" t="n"/>
      <c r="F320" s="462" t="n"/>
      <c r="G320" s="464" t="n">
        <v>5179300</v>
      </c>
      <c r="H320" s="462" t="n"/>
    </row>
    <row r="321">
      <c r="A321" s="461" t="n">
        <v>313</v>
      </c>
      <c r="B321" s="462" t="inlineStr">
        <is>
          <t>Import Raw Material</t>
        </is>
      </c>
      <c r="C321" s="462" t="inlineStr">
        <is>
          <t>I15316</t>
        </is>
      </c>
      <c r="D321" s="463" t="n">
        <v>44903</v>
      </c>
      <c r="E321" s="462" t="n"/>
      <c r="F321" s="462" t="n"/>
      <c r="G321" s="464" t="n">
        <v>6009700</v>
      </c>
      <c r="H321" s="462" t="n"/>
    </row>
    <row r="322">
      <c r="A322" s="465" t="inlineStr">
        <is>
          <t>សរុបអាករលើការនាំចូលជាបន្ទុករដ្ឋ</t>
        </is>
      </c>
      <c r="B322" s="466" t="n"/>
      <c r="C322" s="466" t="n"/>
      <c r="D322" s="466" t="n"/>
      <c r="E322" s="466" t="n"/>
      <c r="F322" s="466" t="n"/>
      <c r="G322" s="467">
        <f>SUM(G9:G321)</f>
        <v/>
      </c>
      <c r="H322" s="466" t="n"/>
    </row>
    <row r="324">
      <c r="E324" s="468" t="inlineStr">
        <is>
          <t>រាជធានីភ្នំពេញ.ថ្ងៃទី          ខែ          ឆ្នាំ</t>
        </is>
      </c>
    </row>
    <row r="325">
      <c r="E325" s="468" t="inlineStr">
        <is>
          <t>មន្ត្រីសវនកម្ម</t>
        </is>
      </c>
    </row>
    <row r="327">
      <c r="E327" s="468">
        <f>'Company information'!D9</f>
        <v/>
      </c>
      <c r="H327" s="468">
        <f>'Company information'!E9</f>
        <v/>
      </c>
    </row>
  </sheetData>
  <autoFilter ref="A8:I8"/>
  <mergeCells count="13">
    <mergeCell ref="E327:G327"/>
    <mergeCell ref="A3:H3"/>
    <mergeCell ref="C7:D7"/>
    <mergeCell ref="A322:F322"/>
    <mergeCell ref="E7:F7"/>
    <mergeCell ref="A2:H2"/>
    <mergeCell ref="A7:A8"/>
    <mergeCell ref="G7:G8"/>
    <mergeCell ref="B7:B8"/>
    <mergeCell ref="E324:H324"/>
    <mergeCell ref="H7:H8"/>
    <mergeCell ref="A1:H1"/>
    <mergeCell ref="E325:H325"/>
  </mergeCells>
  <printOptions horizontalCentered="1"/>
  <pageMargins left="0.196850393700787" right="0.196850393700787" top="0.16" bottom="0.45" header="0.51" footer="0.196850393700787"/>
  <pageSetup orientation="portrait" paperSize="9" scale="72" fitToHeight="0" horizontalDpi="1200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I43"/>
  <sheetViews>
    <sheetView zoomScale="70" zoomScaleNormal="70" zoomScaleSheetLayoutView="55" workbookViewId="0">
      <selection activeCell="P11" sqref="P11"/>
    </sheetView>
  </sheetViews>
  <sheetFormatPr baseColWidth="8" defaultColWidth="9.109375" defaultRowHeight="30" customHeight="1"/>
  <cols>
    <col width="12.44140625" customWidth="1" style="91" min="1" max="1"/>
    <col width="39.77734375" customWidth="1" style="91" min="2" max="2"/>
    <col width="18.77734375" customWidth="1" style="91" min="3" max="4"/>
    <col hidden="1" width="11.6640625" customWidth="1" style="91" min="5" max="5"/>
    <col hidden="1" width="13.44140625" customWidth="1" style="91" min="6" max="6"/>
    <col width="33.109375" customWidth="1" style="91" min="7" max="7"/>
    <col width="42.44140625" customWidth="1" style="91" min="8" max="8"/>
    <col width="17.33203125" customWidth="1" style="91" min="9" max="9"/>
    <col width="9.109375" customWidth="1" style="130" min="10" max="16384"/>
  </cols>
  <sheetData>
    <row r="1" ht="30" customFormat="1" customHeight="1" s="95">
      <c r="A1" s="307" t="inlineStr">
        <is>
          <t>តារាងឧបសម្ព័ន្ធ II</t>
        </is>
      </c>
      <c r="I1" s="469" t="n"/>
    </row>
    <row r="2" ht="30" customFormat="1" customHeight="1" s="95">
      <c r="A2" s="307" t="inlineStr">
        <is>
          <t>តារាងផ្ទៀងផ្ទាត់បញ្ជាក់អំពីអាករលើធាតុចូលដែលអាចស្នើសុំជាឥណទាន</t>
        </is>
      </c>
      <c r="I2" s="469" t="n"/>
    </row>
    <row r="3" ht="30" customFormat="1" customHeight="1" s="95">
      <c r="A3" s="307" t="inlineStr">
        <is>
          <t>( ការនាំចូល ឬ អាករគិតជំនួស(Reverse Charge))</t>
        </is>
      </c>
      <c r="I3" s="469" t="n"/>
    </row>
    <row r="4" ht="30" customFormat="1" customHeight="1" s="95">
      <c r="A4" s="93" t="inlineStr">
        <is>
          <t>ក្រុមហ៊ុន៖</t>
        </is>
      </c>
      <c r="B4" s="94">
        <f>'Company information'!D2</f>
        <v/>
      </c>
      <c r="C4" s="95" t="n"/>
      <c r="D4" s="96" t="n"/>
      <c r="E4" s="97" t="n"/>
      <c r="F4" s="98" t="n"/>
      <c r="G4" s="454" t="inlineStr">
        <is>
          <t xml:space="preserve">សវនករពន្ធដារ៖ </t>
        </is>
      </c>
      <c r="H4" s="470">
        <f>'Company information'!D8</f>
        <v/>
      </c>
      <c r="I4" s="469" t="n"/>
    </row>
    <row r="5" ht="30" customFormat="1" customHeight="1" s="95">
      <c r="A5" s="93" t="inlineStr">
        <is>
          <t>លេខ អតប៖</t>
        </is>
      </c>
      <c r="B5" s="94">
        <f>'Company information'!D4</f>
        <v/>
      </c>
      <c r="C5" s="100" t="n"/>
      <c r="D5" s="96" t="n"/>
      <c r="E5" s="97" t="n"/>
      <c r="F5" s="96" t="n"/>
      <c r="G5" s="100" t="n"/>
      <c r="H5" s="470">
        <f>'Company information'!E8</f>
        <v/>
      </c>
      <c r="I5" s="469" t="n"/>
    </row>
    <row r="6" ht="30" customFormat="1" customHeight="1" s="95">
      <c r="A6" s="456">
        <f>'Company information'!E8</f>
        <v/>
      </c>
      <c r="B6" s="94" t="n"/>
      <c r="C6" s="95" t="n"/>
      <c r="D6" s="96" t="n"/>
      <c r="E6" s="97" t="n"/>
      <c r="F6" s="98" t="n"/>
      <c r="G6" s="457" t="inlineStr">
        <is>
          <t>ទឹកប្រាក់ស្នើសុំបង្វិលសងចំនួន៖</t>
        </is>
      </c>
      <c r="H6" s="471">
        <f>'Company information'!H9</f>
        <v/>
      </c>
      <c r="I6" s="472" t="n"/>
    </row>
    <row r="7" ht="30" customFormat="1" customHeight="1" s="60">
      <c r="A7" s="313" t="inlineStr">
        <is>
          <t>ល.រ</t>
        </is>
      </c>
      <c r="B7" s="313" t="inlineStr">
        <is>
          <t>បរិយាយ</t>
        </is>
      </c>
      <c r="C7" s="313" t="inlineStr">
        <is>
          <t>ប្រតិវេទន៍គយនាំចូល/ វិក្កយបត្រ</t>
        </is>
      </c>
      <c r="D7" s="459" t="n"/>
      <c r="E7" s="313" t="inlineStr">
        <is>
          <t>បង្កាន់ដៃទទួលប្រាក់</t>
        </is>
      </c>
      <c r="F7" s="459" t="n"/>
      <c r="G7" s="313" t="inlineStr">
        <is>
          <t>ប្រាក់អាករ (រៀល)</t>
        </is>
      </c>
      <c r="H7" s="314" t="inlineStr">
        <is>
          <t>លទ្ធផលផ្ទៀងផ្ទាត់ជាមួយទិន្នន័យពីអគ្គនាយកដ្ឋានគយ/
ឬ អាករគិតជំនួស(Reverse Charge)</t>
        </is>
      </c>
      <c r="I7" s="308" t="inlineStr">
        <is>
          <t>ទឹកប្រាក់អនុញ្ញាត</t>
        </is>
      </c>
    </row>
    <row r="8" ht="30" customFormat="1" customHeight="1" s="60">
      <c r="A8" s="460" t="n"/>
      <c r="B8" s="460" t="n"/>
      <c r="C8" s="313" t="inlineStr">
        <is>
          <t>លេខ</t>
        </is>
      </c>
      <c r="D8" s="313" t="inlineStr">
        <is>
          <t>ចុះថ្ងៃទី ខែ ឆ្នាំ</t>
        </is>
      </c>
      <c r="E8" s="313" t="inlineStr">
        <is>
          <t>លេខ</t>
        </is>
      </c>
      <c r="F8" s="313" t="inlineStr">
        <is>
          <t>ថ្ងៃ ខែ ឆ្នាំ</t>
        </is>
      </c>
      <c r="G8" s="460" t="n"/>
      <c r="H8" s="460" t="n"/>
      <c r="I8" s="473" t="n"/>
    </row>
    <row r="9" ht="30" customFormat="1" customHeight="1" s="60">
      <c r="A9" s="313" t="n"/>
      <c r="B9" s="313" t="n"/>
      <c r="C9" s="313" t="n"/>
      <c r="D9" s="313" t="n"/>
      <c r="E9" s="313" t="n"/>
      <c r="F9" s="313" t="n"/>
      <c r="G9" s="313" t="n"/>
      <c r="H9" s="313" t="n"/>
      <c r="I9" s="308" t="n"/>
    </row>
    <row r="10" ht="30" customFormat="1" customHeight="1" s="83">
      <c r="A10" s="474" t="inlineStr">
        <is>
          <t>I. ការនាំចូល</t>
        </is>
      </c>
      <c r="B10" s="475" t="n"/>
      <c r="C10" s="475" t="n"/>
      <c r="D10" s="475" t="n"/>
      <c r="E10" s="475" t="n"/>
      <c r="F10" s="475" t="n"/>
      <c r="G10" s="475" t="n"/>
      <c r="H10" s="475" t="n"/>
      <c r="I10" s="476" t="n"/>
    </row>
    <row r="11">
      <c r="A11" s="461" t="n">
        <v>1</v>
      </c>
      <c r="B11" s="462" t="n"/>
      <c r="C11" s="462" t="inlineStr">
        <is>
          <t>I2933</t>
        </is>
      </c>
      <c r="D11" s="463" t="n">
        <v>43910</v>
      </c>
      <c r="E11" s="462" t="n"/>
      <c r="F11" s="462" t="n"/>
      <c r="G11" s="464" t="n">
        <v>86294</v>
      </c>
      <c r="H11" s="462" t="n"/>
      <c r="I11" s="462" t="n"/>
    </row>
    <row r="12">
      <c r="A12" s="461" t="n">
        <v>2</v>
      </c>
      <c r="B12" s="462" t="inlineStr">
        <is>
          <t>Stretch Film</t>
        </is>
      </c>
      <c r="C12" s="462" t="inlineStr">
        <is>
          <t>I3963</t>
        </is>
      </c>
      <c r="D12" s="463" t="n">
        <v>44287</v>
      </c>
      <c r="E12" s="462" t="n"/>
      <c r="F12" s="462" t="n"/>
      <c r="G12" s="464" t="n">
        <v>4225100</v>
      </c>
      <c r="H12" s="462" t="n"/>
      <c r="I12" s="462" t="n"/>
    </row>
    <row r="13">
      <c r="A13" s="461" t="n">
        <v>3</v>
      </c>
      <c r="B13" s="462" t="inlineStr">
        <is>
          <t>COB Light board</t>
        </is>
      </c>
      <c r="C13" s="462" t="inlineStr">
        <is>
          <t>I5395</t>
        </is>
      </c>
      <c r="D13" s="463" t="n">
        <v>44337</v>
      </c>
      <c r="E13" s="462" t="n"/>
      <c r="F13" s="462" t="n"/>
      <c r="G13" s="464" t="n">
        <v>229500</v>
      </c>
      <c r="H13" s="462" t="n"/>
      <c r="I13" s="462" t="n"/>
    </row>
    <row r="14">
      <c r="A14" s="461" t="n">
        <v>4</v>
      </c>
      <c r="B14" s="462" t="inlineStr">
        <is>
          <t>Lamp holder</t>
        </is>
      </c>
      <c r="C14" s="462" t="inlineStr">
        <is>
          <t>I5399</t>
        </is>
      </c>
      <c r="D14" s="463" t="n">
        <v>44337</v>
      </c>
      <c r="E14" s="462" t="n"/>
      <c r="F14" s="462" t="n"/>
      <c r="G14" s="464" t="n">
        <v>495400</v>
      </c>
      <c r="H14" s="462" t="n"/>
      <c r="I14" s="462" t="n"/>
    </row>
    <row r="15">
      <c r="A15" s="461" t="n">
        <v>5</v>
      </c>
      <c r="B15" s="462" t="inlineStr">
        <is>
          <t>ELECTRODE SLICE</t>
        </is>
      </c>
      <c r="C15" s="462" t="inlineStr">
        <is>
          <t>I8833</t>
        </is>
      </c>
      <c r="D15" s="463" t="n">
        <v>44743</v>
      </c>
      <c r="E15" s="462" t="n"/>
      <c r="F15" s="462" t="n"/>
      <c r="G15" s="464" t="n">
        <v>3300</v>
      </c>
      <c r="H15" s="462" t="n"/>
      <c r="I15" s="462" t="n"/>
    </row>
    <row r="16">
      <c r="A16" s="461" t="n">
        <v>6</v>
      </c>
      <c r="B16" s="462" t="inlineStr">
        <is>
          <t>Industrial glasses</t>
        </is>
      </c>
      <c r="C16" s="462" t="inlineStr">
        <is>
          <t>I8938.</t>
        </is>
      </c>
      <c r="D16" s="463" t="n">
        <v>44414</v>
      </c>
      <c r="E16" s="462" t="n"/>
      <c r="F16" s="462" t="n"/>
      <c r="G16" s="464" t="n">
        <v>44200</v>
      </c>
      <c r="H16" s="462" t="n"/>
      <c r="I16" s="462" t="n"/>
    </row>
    <row r="17">
      <c r="A17" s="461" t="n">
        <v>7</v>
      </c>
      <c r="B17" s="462" t="inlineStr">
        <is>
          <t>Industrial glover</t>
        </is>
      </c>
      <c r="C17" s="462" t="inlineStr">
        <is>
          <t>I8938</t>
        </is>
      </c>
      <c r="D17" s="463" t="n">
        <v>44414</v>
      </c>
      <c r="E17" s="462" t="n"/>
      <c r="F17" s="462" t="n"/>
      <c r="G17" s="464" t="n">
        <v>16300</v>
      </c>
      <c r="H17" s="462" t="n"/>
      <c r="I17" s="462" t="n"/>
    </row>
    <row r="18">
      <c r="A18" s="461" t="n">
        <v>8</v>
      </c>
      <c r="B18" s="462" t="inlineStr">
        <is>
          <t>Iron stand</t>
        </is>
      </c>
      <c r="C18" s="462" t="inlineStr">
        <is>
          <t>I9185</t>
        </is>
      </c>
      <c r="D18" s="463" t="n">
        <v>44420</v>
      </c>
      <c r="E18" s="462" t="n"/>
      <c r="F18" s="462" t="n"/>
      <c r="G18" s="464" t="n">
        <v>258400</v>
      </c>
      <c r="H18" s="462" t="n"/>
      <c r="I18" s="462" t="n"/>
    </row>
    <row r="19">
      <c r="A19" s="461" t="n">
        <v>9</v>
      </c>
      <c r="B19" s="462" t="inlineStr">
        <is>
          <t>Iron tube</t>
        </is>
      </c>
      <c r="C19" s="462" t="inlineStr">
        <is>
          <t>I9187</t>
        </is>
      </c>
      <c r="D19" s="463" t="n">
        <v>44420</v>
      </c>
      <c r="E19" s="462" t="n"/>
      <c r="F19" s="462" t="n"/>
      <c r="G19" s="464" t="n">
        <v>3710600</v>
      </c>
      <c r="H19" s="462" t="n"/>
      <c r="I19" s="462" t="n"/>
    </row>
    <row r="20">
      <c r="A20" s="461" t="n">
        <v>10</v>
      </c>
      <c r="B20" s="462" t="inlineStr">
        <is>
          <t>IRON STAND</t>
        </is>
      </c>
      <c r="C20" s="462" t="inlineStr">
        <is>
          <t>I10359.</t>
        </is>
      </c>
      <c r="D20" s="463" t="n">
        <v>44446</v>
      </c>
      <c r="E20" s="462" t="n"/>
      <c r="F20" s="462" t="n"/>
      <c r="G20" s="464" t="n">
        <v>518400</v>
      </c>
      <c r="H20" s="462" t="n"/>
      <c r="I20" s="462" t="n"/>
    </row>
    <row r="21">
      <c r="A21" s="461" t="n">
        <v>11</v>
      </c>
      <c r="B21" s="462" t="inlineStr">
        <is>
          <t>Import Raw Material</t>
        </is>
      </c>
      <c r="C21" s="462" t="inlineStr">
        <is>
          <t>I10761</t>
        </is>
      </c>
      <c r="D21" s="463" t="n">
        <v>44455</v>
      </c>
      <c r="E21" s="462" t="n"/>
      <c r="F21" s="462" t="n"/>
      <c r="G21" s="464" t="n">
        <v>65700</v>
      </c>
      <c r="H21" s="462" t="n"/>
      <c r="I21" s="462" t="n"/>
    </row>
    <row r="22">
      <c r="A22" s="461" t="n">
        <v>12</v>
      </c>
      <c r="B22" s="462" t="n"/>
      <c r="C22" s="462" t="inlineStr">
        <is>
          <t>I9794</t>
        </is>
      </c>
      <c r="D22" s="463" t="n">
        <v>44110</v>
      </c>
      <c r="E22" s="462" t="n"/>
      <c r="F22" s="462" t="n"/>
      <c r="G22" s="464" t="n">
        <v>1047700</v>
      </c>
      <c r="H22" s="462" t="n"/>
      <c r="I22" s="462" t="n"/>
    </row>
    <row r="23">
      <c r="A23" s="461" t="n">
        <v>13</v>
      </c>
      <c r="B23" s="462" t="n"/>
      <c r="C23" s="462" t="inlineStr">
        <is>
          <t>I12103</t>
        </is>
      </c>
      <c r="D23" s="463" t="n">
        <v>43810</v>
      </c>
      <c r="E23" s="462" t="n"/>
      <c r="F23" s="462" t="n"/>
      <c r="G23" s="464" t="n">
        <v>248568</v>
      </c>
      <c r="H23" s="462" t="n"/>
      <c r="I23" s="462" t="n"/>
    </row>
    <row r="24">
      <c r="A24" s="477" t="inlineStr">
        <is>
          <t>II. អាករលើតម្លៃបន្ថែមតាមវិធីគិតអាករជំនួស(Reverse Charge)</t>
        </is>
      </c>
      <c r="B24" s="478" t="n"/>
      <c r="C24" s="478" t="n"/>
      <c r="D24" s="478" t="n"/>
      <c r="E24" s="478" t="n"/>
      <c r="F24" s="478" t="n"/>
      <c r="G24" s="478" t="n"/>
      <c r="H24" s="478" t="n"/>
      <c r="I24" s="478" t="n"/>
    </row>
    <row r="25">
      <c r="A25" s="461" t="n">
        <v>1</v>
      </c>
      <c r="B25" s="462" t="inlineStr">
        <is>
          <t>Online serivce</t>
        </is>
      </c>
      <c r="C25" s="462" t="inlineStr">
        <is>
          <t>01-02-2024</t>
        </is>
      </c>
      <c r="D25" s="463" t="n">
        <v>19108.4</v>
      </c>
      <c r="E25" s="462" t="n"/>
      <c r="F25" s="462" t="n"/>
      <c r="G25" s="464" t="n">
        <v>19108.4</v>
      </c>
      <c r="H25" s="461" t="inlineStr">
        <is>
          <t>អនុញ្ញាត (បានប្រកាស)</t>
        </is>
      </c>
      <c r="I25" s="464">
        <f>G25</f>
        <v/>
      </c>
    </row>
    <row r="26">
      <c r="A26" s="461" t="n">
        <v>2</v>
      </c>
      <c r="B26" s="462" t="inlineStr">
        <is>
          <t>Online service</t>
        </is>
      </c>
      <c r="C26" s="462" t="inlineStr">
        <is>
          <t>01-02-2024</t>
        </is>
      </c>
      <c r="D26" s="463" t="n">
        <v>19042.9</v>
      </c>
      <c r="E26" s="462" t="n"/>
      <c r="F26" s="462" t="n"/>
      <c r="G26" s="464" t="n">
        <v>19042.9</v>
      </c>
      <c r="H26" s="461" t="inlineStr">
        <is>
          <t>អនុញ្ញាត (បានប្រកាស)</t>
        </is>
      </c>
      <c r="I26" s="464">
        <f>G26</f>
        <v/>
      </c>
    </row>
    <row r="27">
      <c r="A27" s="461" t="n">
        <v>3</v>
      </c>
      <c r="B27" s="462" t="inlineStr">
        <is>
          <t>Software License</t>
        </is>
      </c>
      <c r="C27" s="462" t="inlineStr">
        <is>
          <t>26-02-2024</t>
        </is>
      </c>
      <c r="D27" s="463" t="n">
        <v>203450</v>
      </c>
      <c r="E27" s="462" t="n"/>
      <c r="F27" s="462" t="n"/>
      <c r="G27" s="464" t="n">
        <v>203450</v>
      </c>
      <c r="H27" s="461" t="inlineStr">
        <is>
          <t>អនុញ្ញាត (បានប្រកាស)</t>
        </is>
      </c>
      <c r="I27" s="464">
        <f>G27</f>
        <v/>
      </c>
    </row>
    <row r="28">
      <c r="A28" s="461" t="n">
        <v>4</v>
      </c>
      <c r="B28" s="462" t="inlineStr">
        <is>
          <t>Online Service</t>
        </is>
      </c>
      <c r="C28" s="462" t="inlineStr">
        <is>
          <t>01-03-2024</t>
        </is>
      </c>
      <c r="D28" s="463" t="n">
        <v>18911.9</v>
      </c>
      <c r="E28" s="462" t="n"/>
      <c r="F28" s="462" t="n"/>
      <c r="G28" s="464" t="n">
        <v>18911.9</v>
      </c>
      <c r="H28" s="461" t="inlineStr">
        <is>
          <t>អនុញ្ញាត (បានប្រកាស)</t>
        </is>
      </c>
      <c r="I28" s="464">
        <f>G28</f>
        <v/>
      </c>
    </row>
    <row r="29">
      <c r="A29" s="461" t="n">
        <v>5</v>
      </c>
      <c r="B29" s="462" t="inlineStr">
        <is>
          <t>Online Service</t>
        </is>
      </c>
      <c r="C29" s="462" t="inlineStr">
        <is>
          <t>01-05-2024</t>
        </is>
      </c>
      <c r="D29" s="463" t="n">
        <v>19155.2</v>
      </c>
      <c r="E29" s="462" t="n"/>
      <c r="F29" s="462" t="n"/>
      <c r="G29" s="464" t="n">
        <v>19155.2</v>
      </c>
      <c r="H29" s="461" t="inlineStr">
        <is>
          <t>អនុញ្ញាត (បានប្រកាស)</t>
        </is>
      </c>
      <c r="I29" s="464">
        <f>G29</f>
        <v/>
      </c>
    </row>
    <row r="30">
      <c r="A30" s="461" t="n">
        <v>6</v>
      </c>
      <c r="B30" s="462" t="inlineStr">
        <is>
          <t>Online Service</t>
        </is>
      </c>
      <c r="C30" s="462" t="inlineStr">
        <is>
          <t>01-06-2024</t>
        </is>
      </c>
      <c r="D30" s="463" t="n">
        <v>19234.8</v>
      </c>
      <c r="E30" s="462" t="n"/>
      <c r="F30" s="462" t="n"/>
      <c r="G30" s="464" t="n">
        <v>19234.8</v>
      </c>
      <c r="H30" s="461" t="inlineStr">
        <is>
          <t>អនុញ្ញាត (បានប្រកាស)</t>
        </is>
      </c>
      <c r="I30" s="464">
        <f>G30</f>
        <v/>
      </c>
    </row>
    <row r="31">
      <c r="A31" s="461" t="n">
        <v>7</v>
      </c>
      <c r="B31" s="462" t="inlineStr">
        <is>
          <t>Online Service</t>
        </is>
      </c>
      <c r="C31" s="462" t="inlineStr">
        <is>
          <t>01-07-2024</t>
        </is>
      </c>
      <c r="D31" s="463" t="n">
        <v>19225.4</v>
      </c>
      <c r="E31" s="462" t="n"/>
      <c r="F31" s="462" t="n"/>
      <c r="G31" s="464" t="n">
        <v>19225.4</v>
      </c>
      <c r="H31" s="461" t="inlineStr">
        <is>
          <t>អនុញ្ញាត (បានប្រកាស)</t>
        </is>
      </c>
      <c r="I31" s="464">
        <f>G31</f>
        <v/>
      </c>
    </row>
    <row r="32">
      <c r="A32" s="461" t="n">
        <v>8</v>
      </c>
      <c r="B32" s="462" t="inlineStr">
        <is>
          <t>Online Services</t>
        </is>
      </c>
      <c r="C32" s="462" t="inlineStr">
        <is>
          <t>01-08-2024</t>
        </is>
      </c>
      <c r="D32" s="463" t="n">
        <v>18986.8</v>
      </c>
      <c r="E32" s="462" t="n"/>
      <c r="F32" s="462" t="n"/>
      <c r="G32" s="464" t="n">
        <v>18986.8</v>
      </c>
      <c r="H32" s="461" t="inlineStr">
        <is>
          <t>អនុញ្ញាត (បានប្រកាស)</t>
        </is>
      </c>
      <c r="I32" s="464">
        <f>G32</f>
        <v/>
      </c>
    </row>
    <row r="33">
      <c r="A33" s="461" t="n">
        <v>9</v>
      </c>
      <c r="B33" s="462" t="inlineStr">
        <is>
          <t>Online Services</t>
        </is>
      </c>
      <c r="C33" s="462" t="inlineStr">
        <is>
          <t>28-09-2024</t>
        </is>
      </c>
      <c r="D33" s="463" t="n">
        <v>19005.5</v>
      </c>
      <c r="E33" s="462" t="n"/>
      <c r="F33" s="462" t="n"/>
      <c r="G33" s="464" t="n">
        <v>19005.5</v>
      </c>
      <c r="H33" s="461" t="inlineStr">
        <is>
          <t>អនុញ្ញាត (បានប្រកាស)</t>
        </is>
      </c>
      <c r="I33" s="464">
        <f>G33</f>
        <v/>
      </c>
    </row>
    <row r="34">
      <c r="A34" s="461" t="n">
        <v>10</v>
      </c>
      <c r="B34" s="462" t="inlineStr">
        <is>
          <t>Online Services</t>
        </is>
      </c>
      <c r="C34" s="462" t="inlineStr">
        <is>
          <t>01-09-2024</t>
        </is>
      </c>
      <c r="D34" s="463" t="n">
        <v>19005.5</v>
      </c>
      <c r="E34" s="462" t="n"/>
      <c r="F34" s="462" t="n"/>
      <c r="G34" s="464" t="n">
        <v>19005.5</v>
      </c>
      <c r="H34" s="461" t="inlineStr">
        <is>
          <t>អនុញ្ញាត (បានប្រកាស)</t>
        </is>
      </c>
      <c r="I34" s="464">
        <f>G34</f>
        <v/>
      </c>
    </row>
    <row r="35">
      <c r="A35" s="461" t="n">
        <v>11</v>
      </c>
      <c r="B35" s="462" t="inlineStr">
        <is>
          <t>Online Services</t>
        </is>
      </c>
      <c r="C35" s="462" t="inlineStr">
        <is>
          <t>28-10-2024</t>
        </is>
      </c>
      <c r="D35" s="463" t="n">
        <v>19014.8</v>
      </c>
      <c r="E35" s="462" t="n"/>
      <c r="F35" s="462" t="n"/>
      <c r="G35" s="464" t="n">
        <v>19014.8</v>
      </c>
      <c r="H35" s="461" t="inlineStr">
        <is>
          <t>អនុញ្ញាត (បានប្រកាស)</t>
        </is>
      </c>
      <c r="I35" s="464">
        <f>G35</f>
        <v/>
      </c>
    </row>
    <row r="36">
      <c r="A36" s="461" t="n">
        <v>12</v>
      </c>
      <c r="B36" s="462" t="inlineStr">
        <is>
          <t>Online Service</t>
        </is>
      </c>
      <c r="C36" s="462" t="inlineStr">
        <is>
          <t>28-11-2024</t>
        </is>
      </c>
      <c r="D36" s="463" t="n">
        <v>18851</v>
      </c>
      <c r="E36" s="462" t="n"/>
      <c r="F36" s="462" t="n"/>
      <c r="G36" s="464" t="n">
        <v>18851</v>
      </c>
      <c r="H36" s="461" t="inlineStr">
        <is>
          <t>អនុញ្ញាត (បានប្រកាស)</t>
        </is>
      </c>
      <c r="I36" s="464">
        <f>G36</f>
        <v/>
      </c>
    </row>
    <row r="37">
      <c r="A37" s="461" t="n">
        <v>13</v>
      </c>
      <c r="B37" s="462" t="inlineStr">
        <is>
          <t>Online Services</t>
        </is>
      </c>
      <c r="C37" s="462" t="inlineStr">
        <is>
          <t>28-12-2024</t>
        </is>
      </c>
      <c r="D37" s="463" t="n">
        <v>18837</v>
      </c>
      <c r="E37" s="462" t="n"/>
      <c r="F37" s="462" t="n"/>
      <c r="G37" s="464" t="n">
        <v>18837</v>
      </c>
      <c r="H37" s="461" t="inlineStr">
        <is>
          <t>អនុញ្ញាត (បានប្រកាស)</t>
        </is>
      </c>
      <c r="I37" s="464">
        <f>G37</f>
        <v/>
      </c>
    </row>
    <row r="38">
      <c r="A38" s="465" t="inlineStr">
        <is>
          <t>សរុបអាករលើការនាំចូល ឬ អាករលើតម្លៃបន្ថែមតាមវិធីគិតអាករជំនួស(Reverse Charge)</t>
        </is>
      </c>
      <c r="B38" s="466" t="n"/>
      <c r="C38" s="466" t="n"/>
      <c r="D38" s="466" t="n"/>
      <c r="E38" s="466" t="n"/>
      <c r="F38" s="466" t="n"/>
      <c r="G38" s="467">
        <f>SUM(G11:G37)</f>
        <v/>
      </c>
      <c r="H38" s="479" t="inlineStr">
        <is>
          <t>សរុបទឺកប្រាក់អនុញ្ញាត</t>
        </is>
      </c>
      <c r="I38" s="467">
        <f>SUM(I11:I37)</f>
        <v/>
      </c>
    </row>
    <row r="40">
      <c r="E40" s="468" t="inlineStr">
        <is>
          <t>រាជធានីភ្នំពេញ.ថ្ងៃទី          ខែ          ឆ្នាំ</t>
        </is>
      </c>
    </row>
    <row r="41">
      <c r="E41" s="468" t="inlineStr">
        <is>
          <t>មន្ត្រីសវនកម្ម</t>
        </is>
      </c>
    </row>
    <row r="43">
      <c r="E43" s="468">
        <f>'Company information'!D9</f>
        <v/>
      </c>
      <c r="I43" s="468">
        <f>'Company information'!E9</f>
        <v/>
      </c>
    </row>
  </sheetData>
  <autoFilter ref="A9:I9"/>
  <mergeCells count="19">
    <mergeCell ref="A7:A8"/>
    <mergeCell ref="G7:G8"/>
    <mergeCell ref="A3:I3"/>
    <mergeCell ref="I7:I8"/>
    <mergeCell ref="H4:I4"/>
    <mergeCell ref="A2:I2"/>
    <mergeCell ref="H6:I6"/>
    <mergeCell ref="E43:H43"/>
    <mergeCell ref="H7:H8"/>
    <mergeCell ref="E40:I40"/>
    <mergeCell ref="A38:F38"/>
    <mergeCell ref="A10:I10"/>
    <mergeCell ref="A24:I24"/>
    <mergeCell ref="C7:D7"/>
    <mergeCell ref="E7:F7"/>
    <mergeCell ref="A1:I1"/>
    <mergeCell ref="B7:B8"/>
    <mergeCell ref="E41:I41"/>
    <mergeCell ref="H5:I5"/>
  </mergeCells>
  <printOptions horizontalCentered="1"/>
  <pageMargins left="0.196850393700787" right="0.196850393700787" top="0.16" bottom="0.45" header="0.51" footer="0.196850393700787"/>
  <pageSetup orientation="landscape" paperSize="9" scale="80" fitToHeight="0" horizontalDpi="1200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AS4490"/>
  <sheetViews>
    <sheetView tabSelected="1" topLeftCell="D4" zoomScaleNormal="100" workbookViewId="0">
      <selection activeCell="J13" sqref="J13"/>
    </sheetView>
  </sheetViews>
  <sheetFormatPr baseColWidth="8" defaultRowHeight="13.2"/>
  <cols>
    <col width="12" customWidth="1" style="278" min="1" max="1"/>
    <col width="20.5546875" customWidth="1" style="278" min="2" max="2"/>
    <col width="22.33203125" customWidth="1" style="278" min="3" max="3"/>
    <col width="22.5546875" customWidth="1" style="278" min="4" max="4"/>
    <col width="22.21875" customWidth="1" style="278" min="5" max="5"/>
    <col width="16.21875" customWidth="1" style="278" min="6" max="6"/>
    <col width="16.109375" customWidth="1" style="278" min="7" max="7"/>
    <col width="7.77734375" customWidth="1" style="278" min="8" max="8"/>
    <col width="23.5546875" customWidth="1" style="278" min="9" max="9"/>
    <col width="22.33203125" customWidth="1" style="278" min="10" max="10"/>
    <col width="21.77734375" customWidth="1" style="278" min="11" max="12"/>
    <col width="15" customWidth="1" style="278" min="13" max="13"/>
    <col width="11.77734375" customWidth="1" style="278" min="14" max="14"/>
    <col width="12.5546875" customWidth="1" style="278" min="15" max="15"/>
    <col width="19.109375" customWidth="1" style="278" min="16" max="16"/>
    <col width="16.33203125" customWidth="1" style="278" min="17" max="17"/>
    <col width="15.109375" customWidth="1" style="278" min="18" max="18"/>
    <col width="18.109375" customWidth="1" style="278" min="19" max="19"/>
    <col width="16.33203125" customWidth="1" style="278" min="20" max="20"/>
    <col width="30.5546875" customWidth="1" style="278" min="21" max="21"/>
    <col width="19.33203125" customWidth="1" style="278" min="22" max="22"/>
    <col width="14" customWidth="1" style="278" min="23" max="23"/>
    <col width="14.109375" customWidth="1" style="278" min="24" max="24"/>
    <col width="26.109375" customWidth="1" style="278" min="25" max="25"/>
    <col width="27.109375" customWidth="1" style="278" min="26" max="26"/>
    <col width="10.5546875" customWidth="1" style="278" min="27" max="27"/>
    <col width="23" customWidth="1" style="278" min="28" max="28"/>
    <col width="6.109375" customWidth="1" style="278" min="29" max="29"/>
    <col width="20.109375" customWidth="1" style="278" min="30" max="30"/>
    <col width="14.21875" customWidth="1" style="278" min="31" max="31"/>
    <col width="18.44140625" customWidth="1" style="278" min="32" max="32"/>
    <col width="26.6640625" customWidth="1" style="278" min="33" max="33"/>
    <col width="14.77734375" customWidth="1" style="278" min="34" max="34"/>
    <col width="17.77734375" customWidth="1" style="278" min="35" max="35"/>
    <col width="26.44140625" customWidth="1" style="278" min="36" max="36"/>
    <col width="28.6640625" customWidth="1" style="278" min="37" max="37"/>
    <col width="17.6640625" customWidth="1" style="278" min="38" max="38"/>
    <col width="28" customWidth="1" style="278" min="39" max="39"/>
    <col width="27.21875" customWidth="1" style="278" min="40" max="40"/>
    <col width="18.33203125" customWidth="1" style="278" min="41" max="41"/>
    <col width="31.33203125" customWidth="1" style="278" min="42" max="42"/>
    <col width="13.109375" customWidth="1" style="278" min="43" max="43"/>
    <col width="8.109375" customWidth="1" style="278" min="44" max="44"/>
    <col width="18.21875" customWidth="1" style="278" min="45" max="45"/>
    <col width="8.88671875" customWidth="1" style="278" min="46" max="16384"/>
  </cols>
  <sheetData>
    <row r="1" ht="24.6" customHeight="1" s="59">
      <c r="A1" s="319" t="inlineStr">
        <is>
          <t>តារាងឧបសម្ព័ន្ធ III</t>
        </is>
      </c>
      <c r="S1" s="287" t="n"/>
      <c r="T1" s="287" t="n"/>
      <c r="U1" s="287" t="n"/>
      <c r="V1" s="287" t="n"/>
      <c r="W1" s="287" t="n"/>
      <c r="X1" s="480" t="n"/>
      <c r="Y1" s="480" t="n"/>
      <c r="Z1" s="480" t="n"/>
      <c r="AA1" s="480" t="n"/>
      <c r="AB1" s="480" t="n"/>
      <c r="AC1" s="480" t="n"/>
      <c r="AD1" s="480" t="n"/>
      <c r="AE1" s="480" t="n"/>
      <c r="AF1" s="480" t="n"/>
      <c r="AG1" s="480" t="n"/>
      <c r="AH1" s="480" t="n"/>
      <c r="AI1" s="480" t="n"/>
      <c r="AJ1" s="287" t="n"/>
      <c r="AK1" s="287" t="n"/>
      <c r="AL1" s="287" t="n"/>
      <c r="AM1" s="287" t="n"/>
      <c r="AN1" s="287" t="n"/>
      <c r="AO1" s="287" t="n"/>
      <c r="AP1" s="287" t="n"/>
      <c r="AQ1" s="287" t="n"/>
      <c r="AR1" s="287" t="n"/>
      <c r="AS1" s="277" t="n"/>
    </row>
    <row r="2" ht="24.6" customHeight="1" s="59">
      <c r="A2" s="319" t="inlineStr">
        <is>
          <t>តារាងផ្ទៀងផ្ទាត់បញ្ជាក់អំពីអាករលើធាតុចូលដែលអាចស្នើសុំជាឥណទាន</t>
        </is>
      </c>
      <c r="S2" s="287" t="n"/>
      <c r="T2" s="287" t="n"/>
      <c r="U2" s="287" t="n"/>
      <c r="V2" s="287" t="n"/>
      <c r="W2" s="287" t="n"/>
      <c r="X2" s="480" t="n"/>
      <c r="Y2" s="480" t="n"/>
      <c r="Z2" s="480" t="n"/>
      <c r="AA2" s="480" t="n"/>
      <c r="AB2" s="480" t="n"/>
      <c r="AC2" s="480" t="n"/>
      <c r="AD2" s="480" t="n"/>
      <c r="AE2" s="480" t="n"/>
      <c r="AF2" s="480" t="n"/>
      <c r="AG2" s="480" t="n"/>
      <c r="AH2" s="480" t="n"/>
      <c r="AI2" s="480" t="n"/>
      <c r="AJ2" s="287" t="n"/>
      <c r="AK2" s="287" t="n"/>
      <c r="AL2" s="287" t="n"/>
      <c r="AM2" s="287" t="n"/>
      <c r="AN2" s="287" t="n"/>
      <c r="AO2" s="287" t="n"/>
      <c r="AP2" s="287" t="n"/>
      <c r="AQ2" s="287" t="n"/>
      <c r="AR2" s="287" t="n"/>
      <c r="AS2" s="277" t="n"/>
    </row>
    <row r="3" ht="24.6" customHeight="1" s="59">
      <c r="A3" s="319" t="inlineStr">
        <is>
          <t>(ការទិញក្នុងស្រុក)</t>
        </is>
      </c>
      <c r="S3" s="287" t="n"/>
      <c r="T3" s="287" t="n"/>
      <c r="U3" s="287" t="n"/>
      <c r="V3" s="287" t="n"/>
      <c r="W3" s="287" t="n"/>
      <c r="X3" s="480" t="n"/>
      <c r="Y3" s="480" t="n"/>
      <c r="Z3" s="480" t="n"/>
      <c r="AA3" s="480" t="n"/>
      <c r="AB3" s="480" t="n"/>
      <c r="AC3" s="480" t="n"/>
      <c r="AD3" s="480" t="n"/>
      <c r="AE3" s="480" t="n"/>
      <c r="AF3" s="480" t="n"/>
      <c r="AG3" s="480" t="n"/>
      <c r="AH3" s="480" t="n"/>
      <c r="AI3" s="480" t="n"/>
      <c r="AJ3" s="287" t="n"/>
      <c r="AK3" s="287" t="n"/>
      <c r="AL3" s="287" t="n"/>
      <c r="AM3" s="287" t="n"/>
      <c r="AN3" s="287" t="n"/>
      <c r="AO3" s="287" t="n"/>
      <c r="AP3" s="287" t="n"/>
      <c r="AQ3" s="287" t="n"/>
      <c r="AR3" s="287" t="n"/>
      <c r="AS3" s="277" t="n"/>
    </row>
    <row r="4" ht="24.6" customHeight="1" s="59">
      <c r="A4" s="279" t="inlineStr">
        <is>
          <t>ក្រុមហ៊ុន៖</t>
        </is>
      </c>
      <c r="B4" s="280">
        <f>'Company information'!D2</f>
        <v/>
      </c>
      <c r="C4" s="287" t="n"/>
      <c r="D4" s="281" t="n"/>
      <c r="E4" s="282" t="n"/>
      <c r="F4" s="283" t="n"/>
      <c r="G4" s="287" t="n"/>
      <c r="H4" s="481" t="n"/>
      <c r="I4" s="482" t="inlineStr">
        <is>
          <t xml:space="preserve">សវនករពន្ធដារ៖ </t>
        </is>
      </c>
      <c r="J4" s="287" t="n"/>
      <c r="K4" s="483">
        <f>'Company information'!D8</f>
        <v/>
      </c>
      <c r="L4" s="483" t="n"/>
      <c r="M4" s="287" t="n"/>
      <c r="N4" s="483" t="n"/>
      <c r="O4" s="483" t="n"/>
      <c r="P4" s="483" t="n"/>
      <c r="Q4" s="483" t="n"/>
      <c r="R4" s="480" t="n"/>
      <c r="S4" s="287" t="n"/>
      <c r="T4" s="287" t="n"/>
      <c r="U4" s="287" t="n"/>
      <c r="V4" s="287" t="n"/>
      <c r="W4" s="287" t="n"/>
      <c r="X4" s="480" t="n"/>
      <c r="Y4" s="480" t="n"/>
      <c r="Z4" s="480" t="n"/>
      <c r="AA4" s="480" t="n"/>
      <c r="AB4" s="480" t="n"/>
      <c r="AC4" s="480" t="n"/>
      <c r="AD4" s="480" t="n"/>
      <c r="AE4" s="480" t="n"/>
      <c r="AF4" s="480" t="n"/>
      <c r="AG4" s="480" t="n"/>
      <c r="AH4" s="480" t="n"/>
      <c r="AI4" s="480" t="n"/>
      <c r="AJ4" s="287" t="n"/>
      <c r="AK4" s="287" t="n"/>
      <c r="AL4" s="287" t="n"/>
      <c r="AM4" s="287" t="n"/>
      <c r="AN4" s="287" t="n"/>
      <c r="AO4" s="287" t="n"/>
      <c r="AP4" s="287" t="n"/>
      <c r="AQ4" s="287" t="n"/>
      <c r="AR4" s="287" t="n"/>
      <c r="AS4" s="277" t="n"/>
    </row>
    <row r="5" ht="24.6" customHeight="1" s="59">
      <c r="A5" s="288" t="inlineStr">
        <is>
          <t>លេខ អតប៖</t>
        </is>
      </c>
      <c r="B5" s="280">
        <f>'Company information'!D4</f>
        <v/>
      </c>
      <c r="C5" s="287" t="n"/>
      <c r="D5" s="281" t="n"/>
      <c r="E5" s="282" t="n"/>
      <c r="F5" s="281" t="n"/>
      <c r="G5" s="481" t="n"/>
      <c r="H5" s="481" t="n"/>
      <c r="I5" s="287" t="n"/>
      <c r="J5" s="287" t="n"/>
      <c r="K5" s="483">
        <f>'Company information'!E8</f>
        <v/>
      </c>
      <c r="L5" s="483" t="n"/>
      <c r="M5" s="287" t="n"/>
      <c r="N5" s="484" t="inlineStr">
        <is>
          <t>FOR REPORT</t>
        </is>
      </c>
      <c r="U5" s="485" t="n"/>
      <c r="V5" s="321" t="inlineStr">
        <is>
          <t>សម្គាល់ផ្សេងៗ</t>
        </is>
      </c>
      <c r="W5" s="486" t="n"/>
      <c r="X5" s="487" t="inlineStr">
        <is>
          <t>បញ្ចូលទិន្នន័យ</t>
        </is>
      </c>
      <c r="Y5" s="488" t="n"/>
      <c r="Z5" s="488" t="n"/>
      <c r="AA5" s="488" t="n"/>
      <c r="AB5" s="488" t="n"/>
      <c r="AC5" s="488" t="n"/>
      <c r="AD5" s="488" t="n"/>
      <c r="AE5" s="488" t="n"/>
      <c r="AF5" s="488" t="n"/>
      <c r="AG5" s="488" t="n"/>
      <c r="AH5" s="488" t="n"/>
      <c r="AI5" s="488" t="n"/>
      <c r="AJ5" s="488" t="n"/>
      <c r="AK5" s="488" t="n"/>
      <c r="AL5" s="488" t="n"/>
      <c r="AM5" s="488" t="n"/>
      <c r="AN5" s="488" t="n"/>
      <c r="AO5" s="488" t="n"/>
      <c r="AP5" s="488" t="n"/>
      <c r="AQ5" s="488" t="n"/>
      <c r="AR5" s="488" t="n"/>
      <c r="AS5" s="486" t="n"/>
    </row>
    <row r="6" ht="24.6" customHeight="1" s="59">
      <c r="A6" s="489">
        <f>'Company information'!E8</f>
        <v/>
      </c>
      <c r="B6" s="280" t="n"/>
      <c r="C6" s="287" t="n"/>
      <c r="D6" s="281" t="n"/>
      <c r="E6" s="282" t="n"/>
      <c r="F6" s="283" t="n"/>
      <c r="G6" s="287" t="n"/>
      <c r="H6" s="481" t="n"/>
      <c r="I6" s="490" t="inlineStr">
        <is>
          <t>ទឹកប្រាក់ស្នើសុំបង្វិលសងចំនួន៖</t>
        </is>
      </c>
      <c r="J6" s="491">
        <f>'Company information'!H9</f>
        <v/>
      </c>
      <c r="K6" s="492" t="n"/>
      <c r="L6" s="491" t="n"/>
      <c r="M6" s="493" t="n"/>
      <c r="N6" s="492" t="n"/>
      <c r="O6" s="492" t="n"/>
      <c r="P6" s="492" t="n"/>
      <c r="Q6" s="492" t="n"/>
      <c r="R6" s="492" t="n"/>
      <c r="S6" s="492" t="n"/>
      <c r="T6" s="492" t="n"/>
      <c r="U6" s="494" t="n"/>
      <c r="V6" s="495" t="n"/>
      <c r="W6" s="494" t="n"/>
      <c r="X6" s="495" t="n"/>
      <c r="Y6" s="492" t="n"/>
      <c r="Z6" s="492" t="n"/>
      <c r="AA6" s="492" t="n"/>
      <c r="AB6" s="492" t="n"/>
      <c r="AC6" s="492" t="n"/>
      <c r="AD6" s="492" t="n"/>
      <c r="AE6" s="492" t="n"/>
      <c r="AF6" s="492" t="n"/>
      <c r="AG6" s="492" t="n"/>
      <c r="AH6" s="492" t="n"/>
      <c r="AI6" s="492" t="n"/>
      <c r="AJ6" s="492" t="n"/>
      <c r="AK6" s="492" t="n"/>
      <c r="AL6" s="492" t="n"/>
      <c r="AM6" s="492" t="n"/>
      <c r="AN6" s="492" t="n"/>
      <c r="AO6" s="492" t="n"/>
      <c r="AP6" s="492" t="n"/>
      <c r="AQ6" s="492" t="n"/>
      <c r="AR6" s="492" t="n"/>
      <c r="AS6" s="494" t="n"/>
    </row>
    <row r="7" ht="22.8" customHeight="1" s="59">
      <c r="A7" s="328" t="inlineStr">
        <is>
          <t>ល.រ</t>
        </is>
      </c>
      <c r="B7" s="328" t="inlineStr">
        <is>
          <t>បរិយាយ</t>
        </is>
      </c>
      <c r="C7" s="328" t="inlineStr">
        <is>
          <t>អ្នកផ្គត់ផ្គង់</t>
        </is>
      </c>
      <c r="D7" s="329" t="inlineStr">
        <is>
          <t>លេខ អតប</t>
        </is>
      </c>
      <c r="E7" s="328" t="inlineStr">
        <is>
          <t>វិក្កយបត្រ</t>
        </is>
      </c>
      <c r="F7" s="459" t="n"/>
      <c r="G7" s="328" t="inlineStr">
        <is>
          <t>ទឹកប្រាក់អាករ</t>
        </is>
      </c>
      <c r="H7" s="496" t="n"/>
      <c r="I7" s="459" t="n"/>
      <c r="J7" s="329" t="inlineStr">
        <is>
          <t>ស្ថានភាព</t>
        </is>
      </c>
      <c r="K7" s="329" t="inlineStr">
        <is>
          <t>ស្ថានភាពអ្នកប្រើប្រាស់</t>
        </is>
      </c>
      <c r="L7" s="329" t="inlineStr">
        <is>
          <t>មតិអ្នកប្រើប្រាស់</t>
        </is>
      </c>
      <c r="M7" s="329" t="inlineStr">
        <is>
          <t>ផ្សេង (សម្គាល់)</t>
        </is>
      </c>
      <c r="N7" s="497" t="n"/>
      <c r="O7" s="496" t="n"/>
      <c r="P7" s="459" t="n"/>
      <c r="Q7" s="332" t="inlineStr">
        <is>
          <t>PURCHASE</t>
        </is>
      </c>
      <c r="R7" s="332" t="inlineStr">
        <is>
          <t>SUPPLIER</t>
        </is>
      </c>
      <c r="S7" s="329" t="inlineStr">
        <is>
          <t>VAR INVOICE
T/F</t>
        </is>
      </c>
      <c r="T7" s="329" t="inlineStr">
        <is>
          <t>VAR. DATE
T/F</t>
        </is>
      </c>
      <c r="U7" s="329" t="inlineStr">
        <is>
          <t>VAR. SUPPLIER &amp; PUCHASER</t>
        </is>
      </c>
      <c r="V7" s="329" t="inlineStr">
        <is>
          <t>តេស្តទឹកប្រាក់លម្អៀង</t>
        </is>
      </c>
      <c r="W7" s="332" t="inlineStr">
        <is>
          <t>សម្កាល់</t>
        </is>
      </c>
      <c r="X7" s="332" t="inlineStr">
        <is>
          <t>កាលបរិច្ឆេទ</t>
        </is>
      </c>
      <c r="Y7" s="332" t="inlineStr">
        <is>
          <t>លេខវិក្កយបត្រ ឬប្រតិវេទគយ</t>
        </is>
      </c>
      <c r="Z7" s="332" t="inlineStr">
        <is>
          <t>លេខលិខិតជូនដំណឹងឥណទាន</t>
        </is>
      </c>
      <c r="AA7" s="332" t="inlineStr">
        <is>
          <t>អ្នកទិញ</t>
        </is>
      </c>
      <c r="AB7" s="496" t="n"/>
      <c r="AC7" s="459" t="n"/>
      <c r="AD7" s="332" t="inlineStr">
        <is>
          <t>តម្លៃសរុបលើវិក្កយបត្រ</t>
        </is>
      </c>
      <c r="AE7" s="332" t="inlineStr">
        <is>
          <t>តម្លៃ​​មិន​រួមអតប និងមិនជាប់​អតប​</t>
        </is>
      </c>
      <c r="AF7" s="459" t="n"/>
      <c r="AG7" s="332" t="inlineStr">
        <is>
          <t xml:space="preserve">អាករលើតម្លៃបន្ថែមអត្រា ០% </t>
        </is>
      </c>
      <c r="AH7" s="332" t="inlineStr">
        <is>
          <t>អាករលើតម្លៃបន្ថែម</t>
        </is>
      </c>
      <c r="AI7" s="459" t="n"/>
      <c r="AJ7" s="332" t="inlineStr">
        <is>
          <t>អាករលើតម្លៃបន្ថែម(បន្ទុករដ្ឋ)</t>
        </is>
      </c>
      <c r="AK7" s="332" t="inlineStr">
        <is>
          <t>អតប កាត់ទុកដោយរតនាគារជាតិ</t>
        </is>
      </c>
      <c r="AL7" s="332" t="inlineStr">
        <is>
          <t>អាករបំភ្លឺសាធារណៈ</t>
        </is>
      </c>
      <c r="AM7" s="332" t="inlineStr">
        <is>
          <t>អាករពិសេសលើទំនិញមួយចំនួន</t>
        </is>
      </c>
      <c r="AN7" s="332" t="inlineStr">
        <is>
          <t>អាករពិសេសលើសេវាមួយចំនួន</t>
        </is>
      </c>
      <c r="AO7" s="332" t="inlineStr">
        <is>
          <t>អាករលើការស្នាក់នៅ</t>
        </is>
      </c>
      <c r="AP7" s="332" t="inlineStr">
        <is>
          <t>អត្រាប្រាក់រំដោះពន្ធលើប្រាក់ចំណូល</t>
        </is>
      </c>
      <c r="AQ7" s="332" t="inlineStr">
        <is>
          <t>កំណត់សម្គាល់</t>
        </is>
      </c>
      <c r="AR7" s="332" t="inlineStr">
        <is>
          <t>បរិយាយ</t>
        </is>
      </c>
      <c r="AS7" s="332" t="inlineStr">
        <is>
          <t>ស្ថានភាពប្រកាសពន្ធ</t>
        </is>
      </c>
    </row>
    <row r="8" ht="22.8" customHeight="1" s="59">
      <c r="A8" s="460" t="n"/>
      <c r="B8" s="460" t="n"/>
      <c r="C8" s="460" t="n"/>
      <c r="D8" s="460" t="n"/>
      <c r="E8" s="328" t="inlineStr">
        <is>
          <t>លេខ</t>
        </is>
      </c>
      <c r="F8" s="328" t="inlineStr">
        <is>
          <t>ថ្ងៃ ខែ ឆ្នាំ</t>
        </is>
      </c>
      <c r="G8" s="328" t="inlineStr">
        <is>
          <t>ជាដុល្លារអាមេរិក</t>
        </is>
      </c>
      <c r="H8" s="498" t="inlineStr">
        <is>
          <t>អត្រា</t>
        </is>
      </c>
      <c r="I8" s="498" t="inlineStr">
        <is>
          <t>ជារៀល</t>
        </is>
      </c>
      <c r="J8" s="460" t="n"/>
      <c r="K8" s="460" t="n"/>
      <c r="L8" s="460" t="n"/>
      <c r="M8" s="460" t="n"/>
      <c r="N8" s="329" t="inlineStr">
        <is>
          <t>បានប្រកាស</t>
        </is>
      </c>
      <c r="O8" s="329" t="inlineStr">
        <is>
          <t>នៅខ្វះ</t>
        </is>
      </c>
      <c r="P8" s="329" t="inlineStr">
        <is>
          <t>ស្ថានភាពត្រួតពិនិត្យ</t>
        </is>
      </c>
      <c r="Q8" s="460" t="n"/>
      <c r="R8" s="460" t="n"/>
      <c r="S8" s="460" t="n"/>
      <c r="T8" s="460" t="n"/>
      <c r="U8" s="460" t="n"/>
      <c r="V8" s="460" t="n"/>
      <c r="W8" s="460" t="n"/>
      <c r="X8" s="460" t="n"/>
      <c r="Y8" s="460" t="n"/>
      <c r="Z8" s="460" t="n"/>
      <c r="AA8" s="332" t="inlineStr">
        <is>
          <t>ប្រភេទ</t>
        </is>
      </c>
      <c r="AB8" s="332" t="inlineStr">
        <is>
          <t>លេខសម្គាល់ចុះបញ្ជីពន្ធដា</t>
        </is>
      </c>
      <c r="AC8" s="332" t="inlineStr">
        <is>
          <t>ឈ្មោះ</t>
        </is>
      </c>
      <c r="AD8" s="460" t="n"/>
      <c r="AE8" s="332" t="inlineStr">
        <is>
          <t>តម្លៃមិនរួមអតប</t>
        </is>
      </c>
      <c r="AF8" s="332" t="inlineStr">
        <is>
          <t>ការលក់មិនជាប់អតប</t>
        </is>
      </c>
      <c r="AG8" s="460" t="n"/>
      <c r="AH8" s="332" t="inlineStr">
        <is>
          <t>ការលក់ក្នុងស្រុក</t>
        </is>
      </c>
      <c r="AI8" s="332" t="inlineStr">
        <is>
          <t>អតបលើការនាំចេញ</t>
        </is>
      </c>
      <c r="AJ8" s="460" t="n"/>
      <c r="AK8" s="460" t="n"/>
      <c r="AL8" s="460" t="n"/>
      <c r="AM8" s="460" t="n"/>
      <c r="AN8" s="460" t="n"/>
      <c r="AO8" s="460" t="n"/>
      <c r="AP8" s="460" t="n"/>
      <c r="AQ8" s="460" t="n"/>
      <c r="AR8" s="460" t="n"/>
      <c r="AS8" s="460" t="n"/>
    </row>
    <row r="9">
      <c r="A9" s="461" t="n">
        <v>1</v>
      </c>
      <c r="B9" s="462" t="inlineStr"/>
      <c r="C9" s="462" t="inlineStr">
        <is>
          <t>អ៊ីជីអេហ្វ ឡូជីស្ទីក ខូ អិលធីឌី</t>
        </is>
      </c>
      <c r="D9" s="462" t="inlineStr">
        <is>
          <t>L001-901501877</t>
        </is>
      </c>
      <c r="E9" s="462" t="inlineStr">
        <is>
          <t>2001007</t>
        </is>
      </c>
      <c r="F9" s="463" t="n">
        <v>43861</v>
      </c>
      <c r="G9" s="464" t="n">
        <v>279450</v>
      </c>
      <c r="H9" s="462" t="n"/>
      <c r="I9" s="464">
        <f>G9</f>
        <v/>
      </c>
      <c r="J9" s="462">
        <f>IF(AND(Q9=TRUE, R9=TRUE, S9=TRUE), IF(W9&lt;-0.05, "អនុញ្ញាត (អ្នកផ្គត់ផ្គង់ប្រកាសខ្វះ)", "បានប្រកាស (អនុញ្ញាត)"), IF(AND(Q9=FALSE, R9=FALSE, S9=FALSE), "ព្យួរទុក (មិនមានទិន្នន័យ)", "ប្រកាសខុស (ព្យួរទុក)"))</f>
        <v/>
      </c>
      <c r="K9" s="462" t="inlineStr"/>
      <c r="L9" s="462" t="inlineStr"/>
      <c r="M9" s="464">
        <f>AH9</f>
        <v/>
      </c>
      <c r="N9" s="464">
        <f>IF(W9&lt;0,AH9,I9)</f>
        <v/>
      </c>
      <c r="O9" s="464">
        <f>I9-M9</f>
        <v/>
      </c>
      <c r="P9" s="462" t="n"/>
      <c r="Q9" s="462">
        <f>V9=W9</f>
        <v/>
      </c>
      <c r="R9" s="462">
        <f>AND(MONTH(F9)=MONTH(X9), YEAR(F9)=YEAR(X9))</f>
        <v/>
      </c>
      <c r="S9" s="462">
        <f>AC9="L001-901905215"</f>
        <v/>
      </c>
      <c r="T9" s="464">
        <f>G9-AH9</f>
        <v/>
      </c>
      <c r="U9" s="462" t="n"/>
      <c r="V9" s="462" t="inlineStr">
        <is>
          <t>2001007</t>
        </is>
      </c>
      <c r="W9" s="462" t="inlineStr">
        <is>
          <t>2001007</t>
        </is>
      </c>
      <c r="X9" s="463" t="n">
        <v>43861</v>
      </c>
      <c r="Y9" s="462" t="inlineStr">
        <is>
          <t>2001007</t>
        </is>
      </c>
      <c r="Z9" s="462" t="inlineStr"/>
      <c r="AA9" s="462" t="inlineStr">
        <is>
          <t>បុគ្គលជាប់អាករ</t>
        </is>
      </c>
      <c r="AB9" s="462" t="inlineStr">
        <is>
          <t>L001-901905215</t>
        </is>
      </c>
      <c r="AC9" s="462" t="inlineStr">
        <is>
          <t>វីអ៊ីស៊ិន (ខេមបូឌា) អ៊ិនដាសស្ទ្រី ឯ.ក</t>
        </is>
      </c>
      <c r="AD9" s="464" t="n">
        <v>3073950</v>
      </c>
      <c r="AE9" s="464" t="n">
        <v>2794500</v>
      </c>
      <c r="AF9" s="464" t="n">
        <v>0</v>
      </c>
      <c r="AG9" s="464" t="n">
        <v>123</v>
      </c>
      <c r="AH9" s="464" t="n">
        <v>279450</v>
      </c>
      <c r="AI9" s="464" t="n">
        <v>0</v>
      </c>
      <c r="AJ9" s="464" t="n">
        <v>0</v>
      </c>
      <c r="AK9" s="464" t="n">
        <v>0</v>
      </c>
      <c r="AL9" s="464" t="n">
        <v>0</v>
      </c>
      <c r="AM9" s="464" t="n">
        <v>0</v>
      </c>
      <c r="AN9" s="464" t="n">
        <v>0</v>
      </c>
      <c r="AO9" s="464" t="n">
        <v>0</v>
      </c>
      <c r="AP9" s="464" t="n">
        <v>0</v>
      </c>
      <c r="AQ9" s="462" t="inlineStr"/>
      <c r="AR9" s="462" t="inlineStr"/>
      <c r="AS9" s="462" t="inlineStr">
        <is>
          <t>បានប្រកាសពន្ធ</t>
        </is>
      </c>
    </row>
    <row r="10">
      <c r="A10" s="461" t="n">
        <v>2</v>
      </c>
      <c r="B10" s="462" t="inlineStr">
        <is>
          <t>123</t>
        </is>
      </c>
      <c r="C10" s="462" t="inlineStr">
        <is>
          <t>អិនខេ ត្រេឌីង (ខេមបូឌា) ឯ.ក</t>
        </is>
      </c>
      <c r="D10" s="462" t="inlineStr">
        <is>
          <t>K009-901700707</t>
        </is>
      </c>
      <c r="E10" s="462" t="inlineStr">
        <is>
          <t>NK00006</t>
        </is>
      </c>
      <c r="F10" s="463" t="n">
        <v>43844</v>
      </c>
      <c r="G10" s="464" t="n">
        <v>406000</v>
      </c>
      <c r="H10" s="462" t="n"/>
      <c r="I10" s="464">
        <f>G10</f>
        <v/>
      </c>
      <c r="J10" s="462">
        <f>IF(AND(Q10=TRUE, R10=TRUE, S10=TRUE), IF(W10&lt;-0.05, "អនុញ្ញាត (អ្នកផ្គត់ផ្គង់ប្រកាសខ្វះ)", "បានប្រកាស (អនុញ្ញាត)"), IF(AND(Q10=FALSE, R10=FALSE, S10=FALSE), "ព្យួរទុក (មិនមានទិន្នន័យ)", "ប្រកាសខុស (ព្យួរទុក)"))</f>
        <v/>
      </c>
      <c r="K10" s="462" t="inlineStr">
        <is>
          <t>test</t>
        </is>
      </c>
      <c r="L10" s="462" t="inlineStr">
        <is>
          <t>តេសត</t>
        </is>
      </c>
      <c r="M10" s="464">
        <f>AH10</f>
        <v/>
      </c>
      <c r="N10" s="464">
        <f>IF(W10&lt;0,AH10,I10)</f>
        <v/>
      </c>
      <c r="O10" s="464">
        <f>I10-M10</f>
        <v/>
      </c>
      <c r="P10" s="462" t="n"/>
      <c r="Q10" s="462">
        <f>V10=W10</f>
        <v/>
      </c>
      <c r="R10" s="462">
        <f>AND(MONTH(F10)=MONTH(X10), YEAR(F10)=YEAR(X10))</f>
        <v/>
      </c>
      <c r="S10" s="462">
        <f>AC10="L001-901905215"</f>
        <v/>
      </c>
      <c r="T10" s="464">
        <f>G10-AH10</f>
        <v/>
      </c>
      <c r="U10" s="462" t="n"/>
      <c r="V10" s="462" t="inlineStr">
        <is>
          <t>NK00006</t>
        </is>
      </c>
      <c r="W10" s="462" t="inlineStr">
        <is>
          <t>NK00006</t>
        </is>
      </c>
      <c r="X10" s="463" t="n">
        <v>43844</v>
      </c>
      <c r="Y10" s="462" t="inlineStr">
        <is>
          <t>NK-00006</t>
        </is>
      </c>
      <c r="Z10" s="462" t="inlineStr"/>
      <c r="AA10" s="462" t="inlineStr">
        <is>
          <t>បុគ្គលជាប់អាករ</t>
        </is>
      </c>
      <c r="AB10" s="462" t="inlineStr">
        <is>
          <t>L001-901905215</t>
        </is>
      </c>
      <c r="AC10" s="462" t="inlineStr">
        <is>
          <t>វីអ៊ីស៊ិន (ខេមបូឌា) អ៊ិនដាសស្ទ្រី ឯ.ក</t>
        </is>
      </c>
      <c r="AD10" s="464" t="n">
        <v>4455000</v>
      </c>
      <c r="AE10" s="464" t="n">
        <v>4050000</v>
      </c>
      <c r="AF10" s="464" t="n">
        <v>0</v>
      </c>
      <c r="AG10" s="464" t="n">
        <v>0</v>
      </c>
      <c r="AH10" s="464" t="n">
        <v>405000</v>
      </c>
      <c r="AI10" s="464" t="n">
        <v>0</v>
      </c>
      <c r="AJ10" s="464" t="n">
        <v>0</v>
      </c>
      <c r="AK10" s="464" t="n">
        <v>0</v>
      </c>
      <c r="AL10" s="464" t="n">
        <v>0</v>
      </c>
      <c r="AM10" s="464" t="n">
        <v>0</v>
      </c>
      <c r="AN10" s="464" t="n">
        <v>0</v>
      </c>
      <c r="AO10" s="464" t="n">
        <v>0</v>
      </c>
      <c r="AP10" s="464" t="n">
        <v>0</v>
      </c>
      <c r="AQ10" s="462" t="inlineStr"/>
      <c r="AR10" s="462" t="inlineStr"/>
      <c r="AS10" s="462" t="inlineStr">
        <is>
          <t>បានប្រកាសពន្ធ</t>
        </is>
      </c>
    </row>
    <row r="11">
      <c r="A11" s="461" t="n">
        <v>3</v>
      </c>
      <c r="B11" s="462" t="inlineStr"/>
      <c r="C11" s="462" t="inlineStr">
        <is>
          <t>ថេកអេស៊ីស៊ី ផេភើរ សឺវីស ខនសាល់ធេន ឯ.ក</t>
        </is>
      </c>
      <c r="D11" s="462" t="inlineStr">
        <is>
          <t>K004-901801112</t>
        </is>
      </c>
      <c r="E11" s="462" t="inlineStr">
        <is>
          <t>000013</t>
        </is>
      </c>
      <c r="F11" s="463" t="n">
        <v>43840</v>
      </c>
      <c r="G11" s="464" t="n">
        <v>162800</v>
      </c>
      <c r="H11" s="462" t="n"/>
      <c r="I11" s="464">
        <f>G11</f>
        <v/>
      </c>
      <c r="J11" s="462">
        <f>IF(AND(Q11=TRUE, R11=TRUE, S11=TRUE), IF(W11&lt;-0.05, "អនុញ្ញាត (អ្នកផ្គត់ផ្គង់ប្រកាសខ្វះ)", "បានប្រកាស (អនុញ្ញាត)"), IF(AND(Q11=FALSE, R11=FALSE, S11=FALSE), "ព្យួរទុក (មិនមានទិន្នន័យ)", "ប្រកាសខុស (ព្យួរទុក)"))</f>
        <v/>
      </c>
      <c r="K11" s="462" t="inlineStr"/>
      <c r="L11" s="462" t="inlineStr"/>
      <c r="M11" s="464">
        <f>AH11</f>
        <v/>
      </c>
      <c r="N11" s="464">
        <f>IF(W11&lt;0,AH11,I11)</f>
        <v/>
      </c>
      <c r="O11" s="464">
        <f>I11-M11</f>
        <v/>
      </c>
      <c r="P11" s="462" t="n"/>
      <c r="Q11" s="462">
        <f>V11=W11</f>
        <v/>
      </c>
      <c r="R11" s="462">
        <f>AND(MONTH(F11)=MONTH(X11), YEAR(F11)=YEAR(X11))</f>
        <v/>
      </c>
      <c r="S11" s="462">
        <f>AC11="L001-901905215"</f>
        <v/>
      </c>
      <c r="T11" s="464">
        <f>G11-AH11</f>
        <v/>
      </c>
      <c r="U11" s="462" t="n"/>
      <c r="V11" s="462" t="inlineStr">
        <is>
          <t>000013</t>
        </is>
      </c>
      <c r="W11" s="462" t="inlineStr">
        <is>
          <t>000013</t>
        </is>
      </c>
      <c r="X11" s="463" t="n">
        <v>43840</v>
      </c>
      <c r="Y11" s="462" t="inlineStr">
        <is>
          <t>000013</t>
        </is>
      </c>
      <c r="Z11" s="462" t="inlineStr"/>
      <c r="AA11" s="462" t="inlineStr">
        <is>
          <t>បុគ្គលជាប់អាករ</t>
        </is>
      </c>
      <c r="AB11" s="462" t="inlineStr">
        <is>
          <t>L001-901905215</t>
        </is>
      </c>
      <c r="AC11" s="462" t="inlineStr">
        <is>
          <t>វីអ៊ីស៊ិន (ខេមបូឌា) អ៊ិនដាសស្ទ្រី ឯ.ក</t>
        </is>
      </c>
      <c r="AD11" s="464" t="n">
        <v>1790800</v>
      </c>
      <c r="AE11" s="464" t="n">
        <v>1628000</v>
      </c>
      <c r="AF11" s="464" t="n">
        <v>0</v>
      </c>
      <c r="AG11" s="464" t="n">
        <v>0</v>
      </c>
      <c r="AH11" s="464" t="n">
        <v>162800</v>
      </c>
      <c r="AI11" s="464" t="n">
        <v>0</v>
      </c>
      <c r="AJ11" s="464" t="n">
        <v>0</v>
      </c>
      <c r="AK11" s="464" t="n">
        <v>0</v>
      </c>
      <c r="AL11" s="464" t="n">
        <v>0</v>
      </c>
      <c r="AM11" s="464" t="n">
        <v>0</v>
      </c>
      <c r="AN11" s="464" t="n">
        <v>0</v>
      </c>
      <c r="AO11" s="464" t="n">
        <v>0</v>
      </c>
      <c r="AP11" s="464" t="n">
        <v>0</v>
      </c>
      <c r="AQ11" s="462" t="inlineStr"/>
      <c r="AR11" s="462" t="inlineStr"/>
      <c r="AS11" s="462" t="inlineStr">
        <is>
          <t>បានប្រកាសពន្ធ</t>
        </is>
      </c>
    </row>
    <row r="12">
      <c r="A12" s="461" t="n">
        <v>4</v>
      </c>
      <c r="B12" s="462" t="inlineStr"/>
      <c r="C12" s="462" t="inlineStr">
        <is>
          <t>ប្យួរ៉ូ វេរីតាស (ខេមបូឌា) លីមីធីត</t>
        </is>
      </c>
      <c r="D12" s="462" t="inlineStr">
        <is>
          <t>L001-107024462</t>
        </is>
      </c>
      <c r="E12" s="462" t="inlineStr">
        <is>
          <t>59006679</t>
        </is>
      </c>
      <c r="F12" s="463" t="n">
        <v>43861</v>
      </c>
      <c r="G12" s="464" t="n">
        <v>67073</v>
      </c>
      <c r="H12" s="462" t="n"/>
      <c r="I12" s="464">
        <f>G12</f>
        <v/>
      </c>
      <c r="J12" s="462">
        <f>IF(AND(Q12=TRUE, R12=TRUE, S12=TRUE), IF(W12&lt;-0.05, "អនុញ្ញាត (អ្នកផ្គត់ផ្គង់ប្រកាសខ្វះ)", "បានប្រកាស (អនុញ្ញាត)"), IF(AND(Q12=FALSE, R12=FALSE, S12=FALSE), "ព្យួរទុក (មិនមានទិន្នន័យ)", "ប្រកាសខុស (ព្យួរទុក)"))</f>
        <v/>
      </c>
      <c r="K12" s="462" t="inlineStr">
        <is>
          <t>ព្យួរទុក (ខុសវិធានវិក្កយបត្រអាករ)</t>
        </is>
      </c>
      <c r="L12" s="462" t="inlineStr">
        <is>
          <t>test</t>
        </is>
      </c>
      <c r="M12" s="464">
        <f>AH12</f>
        <v/>
      </c>
      <c r="N12" s="464">
        <f>IF(W12&lt;0,AH12,I12)</f>
        <v/>
      </c>
      <c r="O12" s="464">
        <f>I12-M12</f>
        <v/>
      </c>
      <c r="P12" s="462" t="n"/>
      <c r="Q12" s="462">
        <f>V12=W12</f>
        <v/>
      </c>
      <c r="R12" s="462">
        <f>AND(MONTH(F12)=MONTH(X12), YEAR(F12)=YEAR(X12))</f>
        <v/>
      </c>
      <c r="S12" s="462">
        <f>AC12="L001-901905215"</f>
        <v/>
      </c>
      <c r="T12" s="464">
        <f>G12-AH12</f>
        <v/>
      </c>
      <c r="U12" s="462" t="n"/>
      <c r="V12" s="462" t="inlineStr">
        <is>
          <t>59006679</t>
        </is>
      </c>
      <c r="W12" s="462" t="inlineStr">
        <is>
          <t>59006679</t>
        </is>
      </c>
      <c r="X12" s="463" t="n">
        <v>43861</v>
      </c>
      <c r="Y12" s="462" t="inlineStr">
        <is>
          <t>59006679</t>
        </is>
      </c>
      <c r="Z12" s="462" t="inlineStr"/>
      <c r="AA12" s="462" t="inlineStr">
        <is>
          <t>បុគ្គលជាប់អាករ</t>
        </is>
      </c>
      <c r="AB12" s="462" t="inlineStr">
        <is>
          <t>L001-901905215</t>
        </is>
      </c>
      <c r="AC12" s="462" t="inlineStr">
        <is>
          <t>វីអ៊ីស៊ិន (ខេមបូឌា) អ៊ិនដាសស្ទ្រី ឯ.ក</t>
        </is>
      </c>
      <c r="AD12" s="464" t="n">
        <v>737797</v>
      </c>
      <c r="AE12" s="464" t="n">
        <v>670725</v>
      </c>
      <c r="AF12" s="464" t="n">
        <v>0</v>
      </c>
      <c r="AG12" s="464" t="n">
        <v>0</v>
      </c>
      <c r="AH12" s="464" t="n">
        <v>67072</v>
      </c>
      <c r="AI12" s="464" t="n">
        <v>0</v>
      </c>
      <c r="AJ12" s="464" t="n">
        <v>0</v>
      </c>
      <c r="AK12" s="464" t="n">
        <v>0</v>
      </c>
      <c r="AL12" s="464" t="n">
        <v>0</v>
      </c>
      <c r="AM12" s="464" t="n">
        <v>0</v>
      </c>
      <c r="AN12" s="464" t="n">
        <v>0</v>
      </c>
      <c r="AO12" s="464" t="n">
        <v>0</v>
      </c>
      <c r="AP12" s="464" t="n">
        <v>0</v>
      </c>
      <c r="AQ12" s="462" t="inlineStr"/>
      <c r="AR12" s="462" t="inlineStr"/>
      <c r="AS12" s="462" t="inlineStr">
        <is>
          <t>បានប្រកាសពន្ធ</t>
        </is>
      </c>
    </row>
    <row r="13">
      <c r="A13" s="461" t="n">
        <v>5</v>
      </c>
      <c r="B13" s="462" t="inlineStr"/>
      <c r="C13" s="462" t="inlineStr">
        <is>
          <t>ប្យួរ៉ូ វេរីតាស (ខេមបូឌា) លីមីធីត</t>
        </is>
      </c>
      <c r="D13" s="462" t="inlineStr">
        <is>
          <t>L001-107024462</t>
        </is>
      </c>
      <c r="E13" s="462" t="inlineStr">
        <is>
          <t>59006668</t>
        </is>
      </c>
      <c r="F13" s="463" t="n">
        <v>43861</v>
      </c>
      <c r="G13" s="464" t="n">
        <v>102845</v>
      </c>
      <c r="H13" s="462" t="n"/>
      <c r="I13" s="464">
        <f>G13</f>
        <v/>
      </c>
      <c r="J13" s="462">
        <f>IF(AND(Q13=TRUE, R13=TRUE, S13=TRUE), IF(W13&lt;-0.05, "អនុញ្ញាត (អ្នកផ្គត់ផ្គង់ប្រកាសខ្វះ)", "បានប្រកាស (អនុញ្ញាត)"), IF(AND(Q13=FALSE, R13=FALSE, S13=FALSE), "ព្យួរទុក (មិនមានទិន្នន័យ)", "ប្រកាសខុស (ព្យួរទុក)"))</f>
        <v/>
      </c>
      <c r="K13" s="462" t="inlineStr"/>
      <c r="L13" s="462" t="inlineStr"/>
      <c r="M13" s="464">
        <f>AH13</f>
        <v/>
      </c>
      <c r="N13" s="464">
        <f>IF(W13&lt;0,AH13,I13)</f>
        <v/>
      </c>
      <c r="O13" s="464">
        <f>I13-M13</f>
        <v/>
      </c>
      <c r="P13" s="462" t="n"/>
      <c r="Q13" s="462">
        <f>V13=W13</f>
        <v/>
      </c>
      <c r="R13" s="462">
        <f>AND(MONTH(F13)=MONTH(X13), YEAR(F13)=YEAR(X13))</f>
        <v/>
      </c>
      <c r="S13" s="462">
        <f>AC13="L001-901905215"</f>
        <v/>
      </c>
      <c r="T13" s="464">
        <f>G13-AH13</f>
        <v/>
      </c>
      <c r="U13" s="462" t="n"/>
      <c r="V13" s="462" t="inlineStr">
        <is>
          <t>59006668</t>
        </is>
      </c>
      <c r="W13" s="462" t="inlineStr">
        <is>
          <t>59006668</t>
        </is>
      </c>
      <c r="X13" s="463" t="n">
        <v>43861</v>
      </c>
      <c r="Y13" s="462" t="inlineStr">
        <is>
          <t>59006668</t>
        </is>
      </c>
      <c r="Z13" s="462" t="inlineStr"/>
      <c r="AA13" s="462" t="inlineStr">
        <is>
          <t>បុគ្គលជាប់អាករ</t>
        </is>
      </c>
      <c r="AB13" s="462" t="inlineStr">
        <is>
          <t>L001-901905215</t>
        </is>
      </c>
      <c r="AC13" s="462" t="inlineStr">
        <is>
          <t>វីអ៊ីស៊ិន (ខេមបូឌា) អ៊ិនដាសស្ទ្រី ឯ.ក</t>
        </is>
      </c>
      <c r="AD13" s="464" t="n">
        <v>1131289</v>
      </c>
      <c r="AE13" s="464" t="n">
        <v>1028445</v>
      </c>
      <c r="AF13" s="464" t="n">
        <v>0</v>
      </c>
      <c r="AG13" s="464" t="n">
        <v>0</v>
      </c>
      <c r="AH13" s="464" t="n">
        <v>102844</v>
      </c>
      <c r="AI13" s="464" t="n">
        <v>0</v>
      </c>
      <c r="AJ13" s="464" t="n">
        <v>0</v>
      </c>
      <c r="AK13" s="464" t="n">
        <v>0</v>
      </c>
      <c r="AL13" s="464" t="n">
        <v>0</v>
      </c>
      <c r="AM13" s="464" t="n">
        <v>0</v>
      </c>
      <c r="AN13" s="464" t="n">
        <v>0</v>
      </c>
      <c r="AO13" s="464" t="n">
        <v>0</v>
      </c>
      <c r="AP13" s="464" t="n">
        <v>0</v>
      </c>
      <c r="AQ13" s="462" t="inlineStr"/>
      <c r="AR13" s="462" t="inlineStr"/>
      <c r="AS13" s="462" t="inlineStr">
        <is>
          <t>បានប្រកាសពន្ធ</t>
        </is>
      </c>
    </row>
    <row r="14">
      <c r="A14" s="461" t="n">
        <v>6</v>
      </c>
      <c r="B14" s="462" t="inlineStr"/>
      <c r="C14" s="462" t="inlineStr">
        <is>
          <t>ប្យួរ៉ូ វេរីតាស (ខេមបូឌា) លីមីធីត</t>
        </is>
      </c>
      <c r="D14" s="462" t="inlineStr">
        <is>
          <t>L001-107024462</t>
        </is>
      </c>
      <c r="E14" s="462" t="inlineStr">
        <is>
          <t>59006650</t>
        </is>
      </c>
      <c r="F14" s="463" t="n">
        <v>43860</v>
      </c>
      <c r="G14" s="464" t="n">
        <v>134145</v>
      </c>
      <c r="H14" s="462" t="n"/>
      <c r="I14" s="464">
        <f>G14</f>
        <v/>
      </c>
      <c r="J14" s="462">
        <f>IF(AND(Q14=TRUE, R14=TRUE, S14=TRUE), IF(W14&lt;-0.05, "អនុញ្ញាត (អ្នកផ្គត់ផ្គង់ប្រកាសខ្វះ)", "បានប្រកាស (អនុញ្ញាត)"), IF(AND(Q14=FALSE, R14=FALSE, S14=FALSE), "ព្យួរទុក (មិនមានទិន្នន័យ)", "ប្រកាសខុស (ព្យួរទុក)"))</f>
        <v/>
      </c>
      <c r="K14" s="462" t="inlineStr"/>
      <c r="L14" s="462" t="inlineStr"/>
      <c r="M14" s="464">
        <f>AH14</f>
        <v/>
      </c>
      <c r="N14" s="464">
        <f>IF(W14&lt;0,AH14,I14)</f>
        <v/>
      </c>
      <c r="O14" s="464">
        <f>I14-M14</f>
        <v/>
      </c>
      <c r="P14" s="462" t="n"/>
      <c r="Q14" s="462">
        <f>V14=W14</f>
        <v/>
      </c>
      <c r="R14" s="462">
        <f>AND(MONTH(F14)=MONTH(X14), YEAR(F14)=YEAR(X14))</f>
        <v/>
      </c>
      <c r="S14" s="462">
        <f>AC14="L001-901905215"</f>
        <v/>
      </c>
      <c r="T14" s="464">
        <f>G14-AH14</f>
        <v/>
      </c>
      <c r="U14" s="462" t="n"/>
      <c r="V14" s="462" t="inlineStr">
        <is>
          <t>59006650</t>
        </is>
      </c>
      <c r="W14" s="462" t="inlineStr">
        <is>
          <t>59006650</t>
        </is>
      </c>
      <c r="X14" s="463" t="n">
        <v>43860</v>
      </c>
      <c r="Y14" s="462" t="inlineStr">
        <is>
          <t>59006650</t>
        </is>
      </c>
      <c r="Z14" s="462" t="inlineStr"/>
      <c r="AA14" s="462" t="inlineStr">
        <is>
          <t>បុគ្គលជាប់អាករ</t>
        </is>
      </c>
      <c r="AB14" s="462" t="inlineStr">
        <is>
          <t>L001-901905215</t>
        </is>
      </c>
      <c r="AC14" s="462" t="inlineStr">
        <is>
          <t>វីអ៊ីស៊ិន (ខេមបូឌា) អ៊ិនដាសស្ទ្រី ឯ.ក</t>
        </is>
      </c>
      <c r="AD14" s="464" t="n">
        <v>1475595</v>
      </c>
      <c r="AE14" s="464" t="n">
        <v>1341450</v>
      </c>
      <c r="AF14" s="464" t="n">
        <v>0</v>
      </c>
      <c r="AG14" s="464" t="n">
        <v>0</v>
      </c>
      <c r="AH14" s="464" t="n">
        <v>134145</v>
      </c>
      <c r="AI14" s="464" t="n">
        <v>0</v>
      </c>
      <c r="AJ14" s="464" t="n">
        <v>0</v>
      </c>
      <c r="AK14" s="464" t="n">
        <v>0</v>
      </c>
      <c r="AL14" s="464" t="n">
        <v>0</v>
      </c>
      <c r="AM14" s="464" t="n">
        <v>0</v>
      </c>
      <c r="AN14" s="464" t="n">
        <v>0</v>
      </c>
      <c r="AO14" s="464" t="n">
        <v>0</v>
      </c>
      <c r="AP14" s="464" t="n">
        <v>0</v>
      </c>
      <c r="AQ14" s="462" t="inlineStr"/>
      <c r="AR14" s="462" t="inlineStr"/>
      <c r="AS14" s="462" t="inlineStr">
        <is>
          <t>បានប្រកាសពន្ធ</t>
        </is>
      </c>
    </row>
    <row r="15">
      <c r="A15" s="461" t="n">
        <v>7</v>
      </c>
      <c r="B15" s="462" t="inlineStr"/>
      <c r="C15" s="462" t="inlineStr">
        <is>
          <t>ប្យួរ៉ូ វេរីតាស (ខេមបូឌា) លីមីធីត</t>
        </is>
      </c>
      <c r="D15" s="462" t="inlineStr">
        <is>
          <t>L001-107024462</t>
        </is>
      </c>
      <c r="E15" s="462" t="inlineStr">
        <is>
          <t>59006649</t>
        </is>
      </c>
      <c r="F15" s="463" t="n">
        <v>43860</v>
      </c>
      <c r="G15" s="464" t="n">
        <v>67073</v>
      </c>
      <c r="H15" s="462" t="n"/>
      <c r="I15" s="464">
        <f>G15</f>
        <v/>
      </c>
      <c r="J15" s="462">
        <f>IF(AND(Q15=TRUE, R15=TRUE, S15=TRUE), IF(W15&lt;-0.05, "អនុញ្ញាត (អ្នកផ្គត់ផ្គង់ប្រកាសខ្វះ)", "បានប្រកាស (អនុញ្ញាត)"), IF(AND(Q15=FALSE, R15=FALSE, S15=FALSE), "ព្យួរទុក (មិនមានទិន្នន័យ)", "ប្រកាសខុស (ព្យួរទុក)"))</f>
        <v/>
      </c>
      <c r="K15" s="462" t="inlineStr"/>
      <c r="L15" s="462" t="inlineStr"/>
      <c r="M15" s="464">
        <f>AH15</f>
        <v/>
      </c>
      <c r="N15" s="464">
        <f>IF(W15&lt;0,AH15,I15)</f>
        <v/>
      </c>
      <c r="O15" s="464">
        <f>I15-M15</f>
        <v/>
      </c>
      <c r="P15" s="462" t="n"/>
      <c r="Q15" s="462">
        <f>V15=W15</f>
        <v/>
      </c>
      <c r="R15" s="462">
        <f>AND(MONTH(F15)=MONTH(X15), YEAR(F15)=YEAR(X15))</f>
        <v/>
      </c>
      <c r="S15" s="462">
        <f>AC15="L001-901905215"</f>
        <v/>
      </c>
      <c r="T15" s="464">
        <f>G15-AH15</f>
        <v/>
      </c>
      <c r="U15" s="462" t="n"/>
      <c r="V15" s="462" t="inlineStr">
        <is>
          <t>59006649</t>
        </is>
      </c>
      <c r="W15" s="462" t="inlineStr">
        <is>
          <t>59006649</t>
        </is>
      </c>
      <c r="X15" s="463" t="n">
        <v>43860</v>
      </c>
      <c r="Y15" s="462" t="inlineStr">
        <is>
          <t>59006649</t>
        </is>
      </c>
      <c r="Z15" s="462" t="inlineStr">
        <is>
          <t>123</t>
        </is>
      </c>
      <c r="AA15" s="462" t="inlineStr">
        <is>
          <t>បុគ្គលជាប់អាករ</t>
        </is>
      </c>
      <c r="AB15" s="462" t="inlineStr">
        <is>
          <t>L001-901905215</t>
        </is>
      </c>
      <c r="AC15" s="462" t="inlineStr">
        <is>
          <t>វីអ៊ីស៊ិន (ខេមបូឌា) អ៊ិនដាសស្ទ្រី ឯ.ក</t>
        </is>
      </c>
      <c r="AD15" s="464" t="n">
        <v>737797</v>
      </c>
      <c r="AE15" s="464" t="n">
        <v>670725</v>
      </c>
      <c r="AF15" s="464" t="n">
        <v>0</v>
      </c>
      <c r="AG15" s="464" t="n">
        <v>0</v>
      </c>
      <c r="AH15" s="464" t="n">
        <v>67072</v>
      </c>
      <c r="AI15" s="464" t="n">
        <v>0</v>
      </c>
      <c r="AJ15" s="464" t="n">
        <v>0</v>
      </c>
      <c r="AK15" s="464" t="n">
        <v>0</v>
      </c>
      <c r="AL15" s="464" t="n">
        <v>0</v>
      </c>
      <c r="AM15" s="464" t="n">
        <v>0</v>
      </c>
      <c r="AN15" s="464" t="n">
        <v>0</v>
      </c>
      <c r="AO15" s="464" t="n">
        <v>0</v>
      </c>
      <c r="AP15" s="464" t="n">
        <v>0</v>
      </c>
      <c r="AQ15" s="462" t="inlineStr"/>
      <c r="AR15" s="462" t="inlineStr"/>
      <c r="AS15" s="462" t="inlineStr">
        <is>
          <t>បានប្រកាសពន្ធ</t>
        </is>
      </c>
    </row>
    <row r="16">
      <c r="A16" s="461" t="n">
        <v>8</v>
      </c>
      <c r="B16" s="462" t="inlineStr"/>
      <c r="C16" s="462" t="inlineStr">
        <is>
          <t>ប្យួរ៉ូ វេរីតាស (ខេមបូឌា) លីមីធីត</t>
        </is>
      </c>
      <c r="D16" s="462" t="inlineStr">
        <is>
          <t>L001-107024462</t>
        </is>
      </c>
      <c r="E16" s="462" t="inlineStr">
        <is>
          <t>59006619</t>
        </is>
      </c>
      <c r="F16" s="463" t="n">
        <v>43850</v>
      </c>
      <c r="G16" s="464" t="n">
        <v>399590</v>
      </c>
      <c r="H16" s="462" t="n"/>
      <c r="I16" s="464">
        <f>G16</f>
        <v/>
      </c>
      <c r="J16" s="462">
        <f>IF(AND(Q16=TRUE, R16=TRUE, S16=TRUE), IF(W16&lt;-0.05, "អនុញ្ញាត (អ្នកផ្គត់ផ្គង់ប្រកាសខ្វះ)", "បានប្រកាស (អនុញ្ញាត)"), IF(AND(Q16=FALSE, R16=FALSE, S16=FALSE), "ព្យួរទុក (មិនមានទិន្នន័យ)", "ប្រកាសខុស (ព្យួរទុក)"))</f>
        <v/>
      </c>
      <c r="K16" s="462" t="inlineStr"/>
      <c r="L16" s="462" t="inlineStr"/>
      <c r="M16" s="464">
        <f>AH16</f>
        <v/>
      </c>
      <c r="N16" s="464">
        <f>IF(W16&lt;0,AH16,I16)</f>
        <v/>
      </c>
      <c r="O16" s="464">
        <f>I16-M16</f>
        <v/>
      </c>
      <c r="P16" s="462" t="n"/>
      <c r="Q16" s="462">
        <f>V16=W16</f>
        <v/>
      </c>
      <c r="R16" s="462">
        <f>AND(MONTH(F16)=MONTH(X16), YEAR(F16)=YEAR(X16))</f>
        <v/>
      </c>
      <c r="S16" s="462">
        <f>AC16="L001-901905215"</f>
        <v/>
      </c>
      <c r="T16" s="464">
        <f>G16-AH16</f>
        <v/>
      </c>
      <c r="U16" s="462" t="n"/>
      <c r="V16" s="462" t="inlineStr">
        <is>
          <t>59006619</t>
        </is>
      </c>
      <c r="W16" s="462" t="inlineStr">
        <is>
          <t>59006619</t>
        </is>
      </c>
      <c r="X16" s="463" t="n">
        <v>43850</v>
      </c>
      <c r="Y16" s="462" t="inlineStr">
        <is>
          <t>59006619</t>
        </is>
      </c>
      <c r="Z16" s="462" t="inlineStr"/>
      <c r="AA16" s="462" t="inlineStr">
        <is>
          <t>បុគ្គលជាប់អាករ</t>
        </is>
      </c>
      <c r="AB16" s="462" t="inlineStr">
        <is>
          <t>L001-901905215</t>
        </is>
      </c>
      <c r="AC16" s="462" t="inlineStr">
        <is>
          <t>វីអ៊ីស៊ិន (ខេមបូឌា) អ៊ិនដាសស្ទ្រី ឯ.ក</t>
        </is>
      </c>
      <c r="AD16" s="464" t="n">
        <v>4395484</v>
      </c>
      <c r="AE16" s="464" t="n">
        <v>3995895</v>
      </c>
      <c r="AF16" s="464" t="n">
        <v>0</v>
      </c>
      <c r="AG16" s="464" t="n">
        <v>0</v>
      </c>
      <c r="AH16" s="464" t="n">
        <v>399589</v>
      </c>
      <c r="AI16" s="464" t="n">
        <v>0</v>
      </c>
      <c r="AJ16" s="464" t="n">
        <v>0</v>
      </c>
      <c r="AK16" s="464" t="n">
        <v>0</v>
      </c>
      <c r="AL16" s="464" t="n">
        <v>0</v>
      </c>
      <c r="AM16" s="464" t="n">
        <v>0</v>
      </c>
      <c r="AN16" s="464" t="n">
        <v>0</v>
      </c>
      <c r="AO16" s="464" t="n">
        <v>0</v>
      </c>
      <c r="AP16" s="464" t="n">
        <v>0</v>
      </c>
      <c r="AQ16" s="462" t="inlineStr"/>
      <c r="AR16" s="462" t="inlineStr"/>
      <c r="AS16" s="462" t="inlineStr">
        <is>
          <t>បានប្រកាសពន្ធ</t>
        </is>
      </c>
    </row>
    <row r="17">
      <c r="A17" s="461" t="n">
        <v>9</v>
      </c>
      <c r="B17" s="462" t="inlineStr"/>
      <c r="C17" s="462" t="inlineStr">
        <is>
          <t>ប្យួរ៉ូ វេរីតាស (ខេមបូឌា) លីមីធីត</t>
        </is>
      </c>
      <c r="D17" s="462" t="inlineStr">
        <is>
          <t>L001-107024462</t>
        </is>
      </c>
      <c r="E17" s="462" t="inlineStr">
        <is>
          <t>59006612</t>
        </is>
      </c>
      <c r="F17" s="463" t="n">
        <v>43848</v>
      </c>
      <c r="G17" s="464" t="n">
        <v>67073</v>
      </c>
      <c r="H17" s="462" t="n"/>
      <c r="I17" s="464">
        <f>G17</f>
        <v/>
      </c>
      <c r="J17" s="462">
        <f>IF(AND(Q17=TRUE, R17=TRUE, S17=TRUE), IF(W17&lt;-0.05, "អនុញ្ញាត (អ្នកផ្គត់ផ្គង់ប្រកាសខ្វះ)", "បានប្រកាស (អនុញ្ញាត)"), IF(AND(Q17=FALSE, R17=FALSE, S17=FALSE), "ព្យួរទុក (មិនមានទិន្នន័យ)", "ប្រកាសខុស (ព្យួរទុក)"))</f>
        <v/>
      </c>
      <c r="K17" s="462" t="inlineStr"/>
      <c r="L17" s="462" t="inlineStr"/>
      <c r="M17" s="464">
        <f>AH17</f>
        <v/>
      </c>
      <c r="N17" s="464">
        <f>IF(W17&lt;0,AH17,I17)</f>
        <v/>
      </c>
      <c r="O17" s="464">
        <f>I17-M17</f>
        <v/>
      </c>
      <c r="P17" s="462" t="n"/>
      <c r="Q17" s="462">
        <f>V17=W17</f>
        <v/>
      </c>
      <c r="R17" s="462">
        <f>AND(MONTH(F17)=MONTH(X17), YEAR(F17)=YEAR(X17))</f>
        <v/>
      </c>
      <c r="S17" s="462">
        <f>AC17="L001-901905215"</f>
        <v/>
      </c>
      <c r="T17" s="464">
        <f>G17-AH17</f>
        <v/>
      </c>
      <c r="U17" s="462" t="n"/>
      <c r="V17" s="462" t="inlineStr">
        <is>
          <t>59006612</t>
        </is>
      </c>
      <c r="W17" s="462" t="inlineStr">
        <is>
          <t>59006612</t>
        </is>
      </c>
      <c r="X17" s="463" t="n">
        <v>43848</v>
      </c>
      <c r="Y17" s="462" t="inlineStr">
        <is>
          <t>59006612</t>
        </is>
      </c>
      <c r="Z17" s="462" t="inlineStr"/>
      <c r="AA17" s="462" t="inlineStr">
        <is>
          <t>បុគ្គលជាប់អាករ</t>
        </is>
      </c>
      <c r="AB17" s="462" t="inlineStr">
        <is>
          <t>L001-901905215</t>
        </is>
      </c>
      <c r="AC17" s="462" t="inlineStr">
        <is>
          <t>វីអ៊ីស៊ិន (ខេមបូឌា) អ៊ិនដាសស្ទ្រី ឯ.ក</t>
        </is>
      </c>
      <c r="AD17" s="464" t="n">
        <v>737797</v>
      </c>
      <c r="AE17" s="464" t="n">
        <v>670725</v>
      </c>
      <c r="AF17" s="464" t="n">
        <v>0</v>
      </c>
      <c r="AG17" s="464" t="n">
        <v>0</v>
      </c>
      <c r="AH17" s="464" t="n">
        <v>67072</v>
      </c>
      <c r="AI17" s="464" t="n">
        <v>0</v>
      </c>
      <c r="AJ17" s="464" t="n">
        <v>0</v>
      </c>
      <c r="AK17" s="464" t="n">
        <v>0</v>
      </c>
      <c r="AL17" s="464" t="n">
        <v>0</v>
      </c>
      <c r="AM17" s="464" t="n">
        <v>0</v>
      </c>
      <c r="AN17" s="464" t="n">
        <v>0</v>
      </c>
      <c r="AO17" s="464" t="n">
        <v>0</v>
      </c>
      <c r="AP17" s="464" t="n">
        <v>0</v>
      </c>
      <c r="AQ17" s="462" t="inlineStr"/>
      <c r="AR17" s="462" t="inlineStr"/>
      <c r="AS17" s="462" t="inlineStr">
        <is>
          <t>បានប្រកាសពន្ធ</t>
        </is>
      </c>
    </row>
    <row r="18">
      <c r="A18" s="461" t="n">
        <v>10</v>
      </c>
      <c r="B18" s="462" t="inlineStr"/>
      <c r="C18" s="462" t="inlineStr">
        <is>
          <t>ប្យួរ៉ូ វេរីតាស (ខេមបូឌា) លីមីធីត</t>
        </is>
      </c>
      <c r="D18" s="462" t="inlineStr">
        <is>
          <t>L001-107024462</t>
        </is>
      </c>
      <c r="E18" s="462" t="inlineStr">
        <is>
          <t>59006582</t>
        </is>
      </c>
      <c r="F18" s="463" t="n">
        <v>43847</v>
      </c>
      <c r="G18" s="464" t="n">
        <v>134145</v>
      </c>
      <c r="H18" s="462" t="n"/>
      <c r="I18" s="464">
        <f>G18</f>
        <v/>
      </c>
      <c r="J18" s="462">
        <f>IF(AND(Q18=TRUE, R18=TRUE, S18=TRUE), IF(W18&lt;-0.05, "អនុញ្ញាត (អ្នកផ្គត់ផ្គង់ប្រកាសខ្វះ)", "បានប្រកាស (អនុញ្ញាត)"), IF(AND(Q18=FALSE, R18=FALSE, S18=FALSE), "ព្យួរទុក (មិនមានទិន្នន័យ)", "ប្រកាសខុស (ព្យួរទុក)"))</f>
        <v/>
      </c>
      <c r="K18" s="462" t="inlineStr"/>
      <c r="L18" s="462" t="inlineStr"/>
      <c r="M18" s="464">
        <f>AH18</f>
        <v/>
      </c>
      <c r="N18" s="464">
        <f>IF(W18&lt;0,AH18,I18)</f>
        <v/>
      </c>
      <c r="O18" s="464">
        <f>I18-M18</f>
        <v/>
      </c>
      <c r="P18" s="462" t="n"/>
      <c r="Q18" s="462">
        <f>V18=W18</f>
        <v/>
      </c>
      <c r="R18" s="462">
        <f>AND(MONTH(F18)=MONTH(X18), YEAR(F18)=YEAR(X18))</f>
        <v/>
      </c>
      <c r="S18" s="462">
        <f>AC18="L001-901905215"</f>
        <v/>
      </c>
      <c r="T18" s="464">
        <f>G18-AH18</f>
        <v/>
      </c>
      <c r="U18" s="462" t="n"/>
      <c r="V18" s="462" t="inlineStr">
        <is>
          <t>59006582</t>
        </is>
      </c>
      <c r="W18" s="462" t="inlineStr">
        <is>
          <t>59006582</t>
        </is>
      </c>
      <c r="X18" s="463" t="n">
        <v>43847</v>
      </c>
      <c r="Y18" s="462" t="inlineStr">
        <is>
          <t>59006582</t>
        </is>
      </c>
      <c r="Z18" s="462" t="inlineStr"/>
      <c r="AA18" s="462" t="inlineStr">
        <is>
          <t>បុគ្គលជាប់អាករ</t>
        </is>
      </c>
      <c r="AB18" s="462" t="inlineStr">
        <is>
          <t>L001-901905215</t>
        </is>
      </c>
      <c r="AC18" s="462" t="inlineStr">
        <is>
          <t>វីអ៊ីស៊ិន (ខេមបូឌា) អ៊ិនដាសស្ទ្រី ឯ.ក</t>
        </is>
      </c>
      <c r="AD18" s="464" t="n">
        <v>1475595</v>
      </c>
      <c r="AE18" s="464" t="n">
        <v>1341450</v>
      </c>
      <c r="AF18" s="464" t="n">
        <v>0</v>
      </c>
      <c r="AG18" s="464" t="n">
        <v>0</v>
      </c>
      <c r="AH18" s="464" t="n">
        <v>134145</v>
      </c>
      <c r="AI18" s="464" t="n">
        <v>0</v>
      </c>
      <c r="AJ18" s="464" t="n">
        <v>0</v>
      </c>
      <c r="AK18" s="464" t="n">
        <v>0</v>
      </c>
      <c r="AL18" s="464" t="n">
        <v>0</v>
      </c>
      <c r="AM18" s="464" t="n">
        <v>0</v>
      </c>
      <c r="AN18" s="464" t="n">
        <v>0</v>
      </c>
      <c r="AO18" s="464" t="n">
        <v>0</v>
      </c>
      <c r="AP18" s="464" t="n">
        <v>0</v>
      </c>
      <c r="AQ18" s="462" t="inlineStr"/>
      <c r="AR18" s="462" t="inlineStr"/>
      <c r="AS18" s="462" t="inlineStr">
        <is>
          <t>បានប្រកាសពន្ធ</t>
        </is>
      </c>
    </row>
    <row r="19">
      <c r="A19" s="461" t="n">
        <v>11</v>
      </c>
      <c r="B19" s="462" t="inlineStr"/>
      <c r="C19" s="462" t="inlineStr">
        <is>
          <t>ប្យួរ៉ូ វេរីតាស (ខេមបូឌា) លីមីធីត</t>
        </is>
      </c>
      <c r="D19" s="462" t="inlineStr">
        <is>
          <t>L001-107024462</t>
        </is>
      </c>
      <c r="E19" s="462" t="inlineStr">
        <is>
          <t>59006581</t>
        </is>
      </c>
      <c r="F19" s="463" t="n">
        <v>43847</v>
      </c>
      <c r="G19" s="464" t="n">
        <v>134145</v>
      </c>
      <c r="H19" s="462" t="n"/>
      <c r="I19" s="464">
        <f>G19</f>
        <v/>
      </c>
      <c r="J19" s="462">
        <f>IF(AND(Q19=TRUE, R19=TRUE, S19=TRUE), IF(W19&lt;-0.05, "អនុញ្ញាត (អ្នកផ្គត់ផ្គង់ប្រកាសខ្វះ)", "បានប្រកាស (អនុញ្ញាត)"), IF(AND(Q19=FALSE, R19=FALSE, S19=FALSE), "ព្យួរទុក (មិនមានទិន្នន័យ)", "ប្រកាសខុស (ព្យួរទុក)"))</f>
        <v/>
      </c>
      <c r="K19" s="462" t="inlineStr"/>
      <c r="L19" s="462" t="inlineStr"/>
      <c r="M19" s="464">
        <f>AH19</f>
        <v/>
      </c>
      <c r="N19" s="464">
        <f>IF(W19&lt;0,AH19,I19)</f>
        <v/>
      </c>
      <c r="O19" s="464">
        <f>I19-M19</f>
        <v/>
      </c>
      <c r="P19" s="462" t="n"/>
      <c r="Q19" s="462">
        <f>V19=W19</f>
        <v/>
      </c>
      <c r="R19" s="462">
        <f>AND(MONTH(F19)=MONTH(X19), YEAR(F19)=YEAR(X19))</f>
        <v/>
      </c>
      <c r="S19" s="462">
        <f>AC19="L001-901905215"</f>
        <v/>
      </c>
      <c r="T19" s="464">
        <f>G19-AH19</f>
        <v/>
      </c>
      <c r="U19" s="462" t="n"/>
      <c r="V19" s="462" t="inlineStr">
        <is>
          <t>59006581</t>
        </is>
      </c>
      <c r="W19" s="462" t="inlineStr">
        <is>
          <t>59006581</t>
        </is>
      </c>
      <c r="X19" s="463" t="n">
        <v>43847</v>
      </c>
      <c r="Y19" s="462" t="inlineStr">
        <is>
          <t>59006581</t>
        </is>
      </c>
      <c r="Z19" s="462" t="inlineStr"/>
      <c r="AA19" s="462" t="inlineStr">
        <is>
          <t>បុគ្គលជាប់អាករ</t>
        </is>
      </c>
      <c r="AB19" s="462" t="inlineStr">
        <is>
          <t>L001-901905215</t>
        </is>
      </c>
      <c r="AC19" s="462" t="inlineStr">
        <is>
          <t>វីអ៊ីស៊ិន (ខេមបូឌា) អ៊ិនដាសស្ទ្រី ឯ.ក</t>
        </is>
      </c>
      <c r="AD19" s="464" t="n">
        <v>1475595</v>
      </c>
      <c r="AE19" s="464" t="n">
        <v>1341450</v>
      </c>
      <c r="AF19" s="464" t="n">
        <v>0</v>
      </c>
      <c r="AG19" s="464" t="n">
        <v>0</v>
      </c>
      <c r="AH19" s="464" t="n">
        <v>134145</v>
      </c>
      <c r="AI19" s="464" t="n">
        <v>0</v>
      </c>
      <c r="AJ19" s="464" t="n">
        <v>0</v>
      </c>
      <c r="AK19" s="464" t="n">
        <v>0</v>
      </c>
      <c r="AL19" s="464" t="n">
        <v>0</v>
      </c>
      <c r="AM19" s="464" t="n">
        <v>0</v>
      </c>
      <c r="AN19" s="464" t="n">
        <v>0</v>
      </c>
      <c r="AO19" s="464" t="n">
        <v>0</v>
      </c>
      <c r="AP19" s="464" t="n">
        <v>0</v>
      </c>
      <c r="AQ19" s="462" t="inlineStr"/>
      <c r="AR19" s="462" t="inlineStr"/>
      <c r="AS19" s="462" t="inlineStr">
        <is>
          <t>បានប្រកាសពន្ធ</t>
        </is>
      </c>
    </row>
    <row r="20">
      <c r="A20" s="461" t="n">
        <v>12</v>
      </c>
      <c r="B20" s="462" t="inlineStr"/>
      <c r="C20" s="462" t="inlineStr">
        <is>
          <t>ប្យួរ៉ូ វេរីតាស (ខេមបូឌា) លីមីធីត</t>
        </is>
      </c>
      <c r="D20" s="462" t="inlineStr">
        <is>
          <t>L001-107024462</t>
        </is>
      </c>
      <c r="E20" s="462" t="inlineStr">
        <is>
          <t>59006580</t>
        </is>
      </c>
      <c r="F20" s="463" t="n">
        <v>43847</v>
      </c>
      <c r="G20" s="464" t="n">
        <v>67073</v>
      </c>
      <c r="H20" s="462" t="n"/>
      <c r="I20" s="464">
        <f>G20</f>
        <v/>
      </c>
      <c r="J20" s="462">
        <f>IF(AND(Q20=TRUE, R20=TRUE, S20=TRUE), IF(W20&lt;-0.05, "អនុញ្ញាត (អ្នកផ្គត់ផ្គង់ប្រកាសខ្វះ)", "បានប្រកាស (អនុញ្ញាត)"), IF(AND(Q20=FALSE, R20=FALSE, S20=FALSE), "ព្យួរទុក (មិនមានទិន្នន័យ)", "ប្រកាសខុស (ព្យួរទុក)"))</f>
        <v/>
      </c>
      <c r="K20" s="462" t="inlineStr"/>
      <c r="L20" s="462" t="inlineStr"/>
      <c r="M20" s="464">
        <f>AH20</f>
        <v/>
      </c>
      <c r="N20" s="464">
        <f>IF(W20&lt;0,AH20,I20)</f>
        <v/>
      </c>
      <c r="O20" s="464">
        <f>I20-M20</f>
        <v/>
      </c>
      <c r="P20" s="462" t="n"/>
      <c r="Q20" s="462">
        <f>V20=W20</f>
        <v/>
      </c>
      <c r="R20" s="462">
        <f>AND(MONTH(F20)=MONTH(X20), YEAR(F20)=YEAR(X20))</f>
        <v/>
      </c>
      <c r="S20" s="462">
        <f>AC20="L001-901905215"</f>
        <v/>
      </c>
      <c r="T20" s="464">
        <f>G20-AH20</f>
        <v/>
      </c>
      <c r="U20" s="462" t="n"/>
      <c r="V20" s="462" t="inlineStr">
        <is>
          <t>59006580</t>
        </is>
      </c>
      <c r="W20" s="462" t="inlineStr">
        <is>
          <t>59006580</t>
        </is>
      </c>
      <c r="X20" s="463" t="n">
        <v>43847</v>
      </c>
      <c r="Y20" s="462" t="inlineStr">
        <is>
          <t>59006580</t>
        </is>
      </c>
      <c r="Z20" s="462" t="inlineStr"/>
      <c r="AA20" s="462" t="inlineStr">
        <is>
          <t>បុគ្គលជាប់អាករ</t>
        </is>
      </c>
      <c r="AB20" s="462" t="inlineStr">
        <is>
          <t>L001-901905215</t>
        </is>
      </c>
      <c r="AC20" s="462" t="inlineStr">
        <is>
          <t>វីអ៊ីស៊ិន (ខេមបូឌា) អ៊ិនដាសស្ទ្រី ឯ.ក</t>
        </is>
      </c>
      <c r="AD20" s="464" t="n">
        <v>737797</v>
      </c>
      <c r="AE20" s="464" t="n">
        <v>670725</v>
      </c>
      <c r="AF20" s="464" t="n">
        <v>0</v>
      </c>
      <c r="AG20" s="464" t="n">
        <v>0</v>
      </c>
      <c r="AH20" s="464" t="n">
        <v>67072</v>
      </c>
      <c r="AI20" s="464" t="n">
        <v>0</v>
      </c>
      <c r="AJ20" s="464" t="n">
        <v>0</v>
      </c>
      <c r="AK20" s="464" t="n">
        <v>0</v>
      </c>
      <c r="AL20" s="464" t="n">
        <v>0</v>
      </c>
      <c r="AM20" s="464" t="n">
        <v>0</v>
      </c>
      <c r="AN20" s="464" t="n">
        <v>0</v>
      </c>
      <c r="AO20" s="464" t="n">
        <v>0</v>
      </c>
      <c r="AP20" s="464" t="n">
        <v>0</v>
      </c>
      <c r="AQ20" s="462" t="inlineStr"/>
      <c r="AR20" s="462" t="inlineStr"/>
      <c r="AS20" s="462" t="inlineStr">
        <is>
          <t>បានប្រកាសពន្ធ</t>
        </is>
      </c>
    </row>
    <row r="21">
      <c r="A21" s="461" t="n">
        <v>13</v>
      </c>
      <c r="B21" s="462" t="inlineStr"/>
      <c r="C21" s="462" t="inlineStr">
        <is>
          <t>ប្យួរ៉ូ វេរីតាស (ខេមបូឌា) លីមីធីត</t>
        </is>
      </c>
      <c r="D21" s="462" t="inlineStr">
        <is>
          <t>L001-107024462</t>
        </is>
      </c>
      <c r="E21" s="462" t="inlineStr">
        <is>
          <t>59006451</t>
        </is>
      </c>
      <c r="F21" s="463" t="n">
        <v>43846</v>
      </c>
      <c r="G21" s="464" t="n">
        <v>67073</v>
      </c>
      <c r="H21" s="462" t="n"/>
      <c r="I21" s="464">
        <f>G21</f>
        <v/>
      </c>
      <c r="J21" s="462">
        <f>IF(AND(Q21=TRUE, R21=TRUE, S21=TRUE), IF(W21&lt;-0.05, "អនុញ្ញាត (អ្នកផ្គត់ផ្គង់ប្រកាសខ្វះ)", "បានប្រកាស (អនុញ្ញាត)"), IF(AND(Q21=FALSE, R21=FALSE, S21=FALSE), "ព្យួរទុក (មិនមានទិន្នន័យ)", "ប្រកាសខុស (ព្យួរទុក)"))</f>
        <v/>
      </c>
      <c r="K21" s="462" t="inlineStr"/>
      <c r="L21" s="462" t="inlineStr"/>
      <c r="M21" s="464">
        <f>AH21</f>
        <v/>
      </c>
      <c r="N21" s="464">
        <f>IF(W21&lt;0,AH21,I21)</f>
        <v/>
      </c>
      <c r="O21" s="464">
        <f>I21-M21</f>
        <v/>
      </c>
      <c r="P21" s="462" t="n"/>
      <c r="Q21" s="462">
        <f>V21=W21</f>
        <v/>
      </c>
      <c r="R21" s="462">
        <f>AND(MONTH(F21)=MONTH(X21), YEAR(F21)=YEAR(X21))</f>
        <v/>
      </c>
      <c r="S21" s="462">
        <f>AC21="L001-901905215"</f>
        <v/>
      </c>
      <c r="T21" s="464">
        <f>G21-AH21</f>
        <v/>
      </c>
      <c r="U21" s="462" t="n"/>
      <c r="V21" s="462" t="inlineStr">
        <is>
          <t>59006451</t>
        </is>
      </c>
      <c r="W21" s="462" t="inlineStr">
        <is>
          <t>59006451</t>
        </is>
      </c>
      <c r="X21" s="463" t="n">
        <v>43843</v>
      </c>
      <c r="Y21" s="462" t="inlineStr">
        <is>
          <t>59006451</t>
        </is>
      </c>
      <c r="Z21" s="462" t="inlineStr"/>
      <c r="AA21" s="462" t="inlineStr">
        <is>
          <t>បុគ្គលជាប់អាករ</t>
        </is>
      </c>
      <c r="AB21" s="462" t="inlineStr">
        <is>
          <t>L001-901700229</t>
        </is>
      </c>
      <c r="AC21" s="462" t="inlineStr">
        <is>
          <t>ឈី មីង ស៊ីន ហ្វេកធើរី ឯ.ក</t>
        </is>
      </c>
      <c r="AD21" s="464" t="n">
        <v>18333</v>
      </c>
      <c r="AE21" s="464" t="n">
        <v>16666</v>
      </c>
      <c r="AF21" s="464" t="n">
        <v>0</v>
      </c>
      <c r="AG21" s="464" t="n">
        <v>0</v>
      </c>
      <c r="AH21" s="464" t="n">
        <v>1667</v>
      </c>
      <c r="AI21" s="464" t="n">
        <v>0</v>
      </c>
      <c r="AJ21" s="464" t="n">
        <v>0</v>
      </c>
      <c r="AK21" s="464" t="n">
        <v>0</v>
      </c>
      <c r="AL21" s="464" t="n">
        <v>0</v>
      </c>
      <c r="AM21" s="464" t="n">
        <v>0</v>
      </c>
      <c r="AN21" s="464" t="n">
        <v>0</v>
      </c>
      <c r="AO21" s="464" t="n">
        <v>0</v>
      </c>
      <c r="AP21" s="464" t="n">
        <v>0</v>
      </c>
      <c r="AQ21" s="462" t="inlineStr"/>
      <c r="AR21" s="462" t="inlineStr"/>
      <c r="AS21" s="462" t="inlineStr">
        <is>
          <t>បានប្រកាសពន្ធ</t>
        </is>
      </c>
    </row>
    <row r="22">
      <c r="A22" s="461" t="n">
        <v>14</v>
      </c>
      <c r="B22" s="462" t="inlineStr"/>
      <c r="C22" s="462" t="inlineStr">
        <is>
          <t>ប្យួរ៉ូ វេរីតាស (ខេមបូឌា) លីមីធីត</t>
        </is>
      </c>
      <c r="D22" s="462" t="inlineStr">
        <is>
          <t>L001-107024462</t>
        </is>
      </c>
      <c r="E22" s="462" t="inlineStr">
        <is>
          <t>59006450</t>
        </is>
      </c>
      <c r="F22" s="463" t="n">
        <v>43843</v>
      </c>
      <c r="G22" s="464" t="n">
        <v>229673</v>
      </c>
      <c r="H22" s="462" t="n"/>
      <c r="I22" s="464">
        <f>G22</f>
        <v/>
      </c>
      <c r="J22" s="462">
        <f>IF(AND(Q22=TRUE, R22=TRUE, S22=TRUE), IF(W22&lt;-0.05, "អនុញ្ញាត (អ្នកផ្គត់ផ្គង់ប្រកាសខ្វះ)", "បានប្រកាស (អនុញ្ញាត)"), IF(AND(Q22=FALSE, R22=FALSE, S22=FALSE), "ព្យួរទុក (មិនមានទិន្នន័យ)", "ប្រកាសខុស (ព្យួរទុក)"))</f>
        <v/>
      </c>
      <c r="K22" s="462" t="inlineStr"/>
      <c r="L22" s="462" t="inlineStr"/>
      <c r="M22" s="464">
        <f>AH22</f>
        <v/>
      </c>
      <c r="N22" s="464">
        <f>IF(W22&lt;0,AH22,I22)</f>
        <v/>
      </c>
      <c r="O22" s="464">
        <f>I22-M22</f>
        <v/>
      </c>
      <c r="P22" s="462" t="n"/>
      <c r="Q22" s="462">
        <f>V22=W22</f>
        <v/>
      </c>
      <c r="R22" s="462">
        <f>AND(MONTH(F22)=MONTH(X22), YEAR(F22)=YEAR(X22))</f>
        <v/>
      </c>
      <c r="S22" s="462">
        <f>AC22="L001-901905215"</f>
        <v/>
      </c>
      <c r="T22" s="464">
        <f>G22-AH22</f>
        <v/>
      </c>
      <c r="U22" s="462" t="n"/>
      <c r="V22" s="462" t="inlineStr">
        <is>
          <t>59006450</t>
        </is>
      </c>
      <c r="W22" s="462" t="inlineStr">
        <is>
          <t>59006450</t>
        </is>
      </c>
      <c r="X22" s="463" t="n">
        <v>43843</v>
      </c>
      <c r="Y22" s="462" t="inlineStr">
        <is>
          <t>59006450</t>
        </is>
      </c>
      <c r="Z22" s="462" t="inlineStr">
        <is>
          <t>123</t>
        </is>
      </c>
      <c r="AA22" s="462" t="inlineStr">
        <is>
          <t>បុគ្គលជាប់អាករ</t>
        </is>
      </c>
      <c r="AB22" s="462" t="inlineStr">
        <is>
          <t>L001-901905215</t>
        </is>
      </c>
      <c r="AC22" s="462" t="inlineStr">
        <is>
          <t>វីអ៊ីស៊ិន (ខេមបូឌា) អ៊ិនដាសស្ទ្រី ឯ.ក</t>
        </is>
      </c>
      <c r="AD22" s="464" t="n">
        <v>2526397</v>
      </c>
      <c r="AE22" s="464" t="n">
        <v>2296725</v>
      </c>
      <c r="AF22" s="464" t="n">
        <v>0</v>
      </c>
      <c r="AG22" s="464" t="n">
        <v>0</v>
      </c>
      <c r="AH22" s="464" t="n">
        <v>229672</v>
      </c>
      <c r="AI22" s="464" t="n">
        <v>0</v>
      </c>
      <c r="AJ22" s="464" t="n">
        <v>0</v>
      </c>
      <c r="AK22" s="464" t="n">
        <v>0</v>
      </c>
      <c r="AL22" s="464" t="n">
        <v>0</v>
      </c>
      <c r="AM22" s="464" t="n">
        <v>0</v>
      </c>
      <c r="AN22" s="464" t="n">
        <v>0</v>
      </c>
      <c r="AO22" s="464" t="n">
        <v>0</v>
      </c>
      <c r="AP22" s="464" t="n">
        <v>0</v>
      </c>
      <c r="AQ22" s="462" t="inlineStr"/>
      <c r="AR22" s="462" t="inlineStr"/>
      <c r="AS22" s="462" t="inlineStr">
        <is>
          <t>បានប្រកាសពន្ធ</t>
        </is>
      </c>
    </row>
    <row r="23">
      <c r="A23" s="461" t="n">
        <v>15</v>
      </c>
      <c r="B23" s="462" t="inlineStr"/>
      <c r="C23" s="462" t="inlineStr">
        <is>
          <t>ប្យួរ៉ូ វេរីតាស (ខេមបូឌា) លីមីធីត</t>
        </is>
      </c>
      <c r="D23" s="462" t="inlineStr">
        <is>
          <t>L001-107024462</t>
        </is>
      </c>
      <c r="E23" s="462" t="inlineStr">
        <is>
          <t>59006449</t>
        </is>
      </c>
      <c r="F23" s="463" t="n">
        <v>43843</v>
      </c>
      <c r="G23" s="464" t="n">
        <v>229673</v>
      </c>
      <c r="H23" s="462" t="n"/>
      <c r="I23" s="464">
        <f>G23</f>
        <v/>
      </c>
      <c r="J23" s="462">
        <f>IF(AND(Q23=TRUE, R23=TRUE, S23=TRUE), IF(W23&lt;-0.05, "អនុញ្ញាត (អ្នកផ្គត់ផ្គង់ប្រកាសខ្វះ)", "បានប្រកាស (អនុញ្ញាត)"), IF(AND(Q23=FALSE, R23=FALSE, S23=FALSE), "ព្យួរទុក (មិនមានទិន្នន័យ)", "ប្រកាសខុស (ព្យួរទុក)"))</f>
        <v/>
      </c>
      <c r="K23" s="462" t="inlineStr"/>
      <c r="L23" s="462" t="inlineStr"/>
      <c r="M23" s="464">
        <f>AH23</f>
        <v/>
      </c>
      <c r="N23" s="464">
        <f>IF(W23&lt;0,AH23,I23)</f>
        <v/>
      </c>
      <c r="O23" s="464">
        <f>I23-M23</f>
        <v/>
      </c>
      <c r="P23" s="462" t="n"/>
      <c r="Q23" s="462">
        <f>V23=W23</f>
        <v/>
      </c>
      <c r="R23" s="462">
        <f>AND(MONTH(F23)=MONTH(X23), YEAR(F23)=YEAR(X23))</f>
        <v/>
      </c>
      <c r="S23" s="462">
        <f>AC23="L001-901905215"</f>
        <v/>
      </c>
      <c r="T23" s="464">
        <f>G23-AH23</f>
        <v/>
      </c>
      <c r="U23" s="462" t="n"/>
      <c r="V23" s="462" t="inlineStr">
        <is>
          <t>59006449</t>
        </is>
      </c>
      <c r="W23" s="462" t="inlineStr">
        <is>
          <t>59006449</t>
        </is>
      </c>
      <c r="X23" s="463" t="n">
        <v>43843</v>
      </c>
      <c r="Y23" s="462" t="inlineStr">
        <is>
          <t>59006449</t>
        </is>
      </c>
      <c r="Z23" s="462" t="inlineStr"/>
      <c r="AA23" s="462" t="inlineStr">
        <is>
          <t>បុគ្គលជាប់អាករ</t>
        </is>
      </c>
      <c r="AB23" s="462" t="inlineStr">
        <is>
          <t>L001-901905215</t>
        </is>
      </c>
      <c r="AC23" s="462" t="inlineStr">
        <is>
          <t>វីអ៊ីស៊ិន (ខេមបូឌា) អ៊ិនដាសស្ទ្រី ឯ.ក</t>
        </is>
      </c>
      <c r="AD23" s="464" t="n">
        <v>2526397</v>
      </c>
      <c r="AE23" s="464" t="n">
        <v>2296725</v>
      </c>
      <c r="AF23" s="464" t="n">
        <v>0</v>
      </c>
      <c r="AG23" s="464" t="n">
        <v>0</v>
      </c>
      <c r="AH23" s="464" t="n">
        <v>229672</v>
      </c>
      <c r="AI23" s="464" t="n">
        <v>0</v>
      </c>
      <c r="AJ23" s="464" t="n">
        <v>0</v>
      </c>
      <c r="AK23" s="464" t="n">
        <v>0</v>
      </c>
      <c r="AL23" s="464" t="n">
        <v>0</v>
      </c>
      <c r="AM23" s="464" t="n">
        <v>0</v>
      </c>
      <c r="AN23" s="464" t="n">
        <v>0</v>
      </c>
      <c r="AO23" s="464" t="n">
        <v>0</v>
      </c>
      <c r="AP23" s="464" t="n">
        <v>0</v>
      </c>
      <c r="AQ23" s="462" t="inlineStr"/>
      <c r="AR23" s="462" t="inlineStr"/>
      <c r="AS23" s="462" t="inlineStr">
        <is>
          <t>បានប្រកាសពន្ធ</t>
        </is>
      </c>
    </row>
    <row r="24">
      <c r="A24" s="461" t="n">
        <v>16</v>
      </c>
      <c r="B24" s="462" t="inlineStr"/>
      <c r="C24" s="462" t="inlineStr">
        <is>
          <t>ប្យួរ៉ូ វេរីតាស (ខេមបូឌា) លីមីធីត</t>
        </is>
      </c>
      <c r="D24" s="462" t="inlineStr">
        <is>
          <t>L001-107024462</t>
        </is>
      </c>
      <c r="E24" s="462" t="inlineStr">
        <is>
          <t>59006446</t>
        </is>
      </c>
      <c r="F24" s="463" t="n">
        <v>43840</v>
      </c>
      <c r="G24" s="464" t="n">
        <v>67073</v>
      </c>
      <c r="H24" s="462" t="n"/>
      <c r="I24" s="464">
        <f>G24</f>
        <v/>
      </c>
      <c r="J24" s="462">
        <f>IF(AND(Q24=TRUE, R24=TRUE, S24=TRUE), IF(W24&lt;-0.05, "អនុញ្ញាត (អ្នកផ្គត់ផ្គង់ប្រកាសខ្វះ)", "បានប្រកាស (អនុញ្ញាត)"), IF(AND(Q24=FALSE, R24=FALSE, S24=FALSE), "ព្យួរទុក (មិនមានទិន្នន័យ)", "ប្រកាសខុស (ព្យួរទុក)"))</f>
        <v/>
      </c>
      <c r="K24" s="462" t="inlineStr"/>
      <c r="L24" s="462" t="inlineStr"/>
      <c r="M24" s="464">
        <f>AH24</f>
        <v/>
      </c>
      <c r="N24" s="464">
        <f>IF(W24&lt;0,AH24,I24)</f>
        <v/>
      </c>
      <c r="O24" s="464">
        <f>I24-M24</f>
        <v/>
      </c>
      <c r="P24" s="462" t="n"/>
      <c r="Q24" s="462">
        <f>V24=W24</f>
        <v/>
      </c>
      <c r="R24" s="462">
        <f>AND(MONTH(F24)=MONTH(X24), YEAR(F24)=YEAR(X24))</f>
        <v/>
      </c>
      <c r="S24" s="462">
        <f>AC24="L001-901905215"</f>
        <v/>
      </c>
      <c r="T24" s="464">
        <f>G24-AH24</f>
        <v/>
      </c>
      <c r="U24" s="462" t="n"/>
      <c r="V24" s="462" t="inlineStr">
        <is>
          <t>59006446</t>
        </is>
      </c>
      <c r="W24" s="462" t="inlineStr">
        <is>
          <t>59006446</t>
        </is>
      </c>
      <c r="X24" s="463" t="n">
        <v>43840</v>
      </c>
      <c r="Y24" s="462" t="inlineStr">
        <is>
          <t>59006446</t>
        </is>
      </c>
      <c r="Z24" s="462" t="inlineStr"/>
      <c r="AA24" s="462" t="inlineStr">
        <is>
          <t>បុគ្គលជាប់អាករ</t>
        </is>
      </c>
      <c r="AB24" s="462" t="inlineStr">
        <is>
          <t>L001-901905215</t>
        </is>
      </c>
      <c r="AC24" s="462" t="inlineStr">
        <is>
          <t>វីអ៊ីស៊ិន (ខេមបូឌា) អ៊ិនដាសស្ទ្រី ឯ.ក</t>
        </is>
      </c>
      <c r="AD24" s="464" t="n">
        <v>737797</v>
      </c>
      <c r="AE24" s="464" t="n">
        <v>670725</v>
      </c>
      <c r="AF24" s="464" t="n">
        <v>0</v>
      </c>
      <c r="AG24" s="464" t="n">
        <v>0</v>
      </c>
      <c r="AH24" s="464" t="n">
        <v>67072</v>
      </c>
      <c r="AI24" s="464" t="n">
        <v>0</v>
      </c>
      <c r="AJ24" s="464" t="n">
        <v>0</v>
      </c>
      <c r="AK24" s="464" t="n">
        <v>0</v>
      </c>
      <c r="AL24" s="464" t="n">
        <v>0</v>
      </c>
      <c r="AM24" s="464" t="n">
        <v>0</v>
      </c>
      <c r="AN24" s="464" t="n">
        <v>0</v>
      </c>
      <c r="AO24" s="464" t="n">
        <v>0</v>
      </c>
      <c r="AP24" s="464" t="n">
        <v>0</v>
      </c>
      <c r="AQ24" s="462" t="inlineStr"/>
      <c r="AR24" s="462" t="inlineStr"/>
      <c r="AS24" s="462" t="inlineStr">
        <is>
          <t>បានប្រកាសពន្ធ</t>
        </is>
      </c>
    </row>
    <row r="25">
      <c r="A25" s="461" t="n">
        <v>17</v>
      </c>
      <c r="B25" s="462" t="inlineStr"/>
      <c r="C25" s="462" t="inlineStr">
        <is>
          <t>ប្យួរ៉ូ វេរីតាស (ខេមបូឌា) លីមីធីត</t>
        </is>
      </c>
      <c r="D25" s="462" t="inlineStr">
        <is>
          <t>L001-107024462</t>
        </is>
      </c>
      <c r="E25" s="462" t="inlineStr">
        <is>
          <t>59006444</t>
        </is>
      </c>
      <c r="F25" s="463" t="n">
        <v>43840</v>
      </c>
      <c r="G25" s="464" t="n">
        <v>256095</v>
      </c>
      <c r="H25" s="462" t="n"/>
      <c r="I25" s="464">
        <f>G25</f>
        <v/>
      </c>
      <c r="J25" s="462">
        <f>IF(AND(Q25=TRUE, R25=TRUE, S25=TRUE), IF(W25&lt;-0.05, "អនុញ្ញាត (អ្នកផ្គត់ផ្គង់ប្រកាសខ្វះ)", "បានប្រកាស (អនុញ្ញាត)"), IF(AND(Q25=FALSE, R25=FALSE, S25=FALSE), "ព្យួរទុក (មិនមានទិន្នន័យ)", "ប្រកាសខុស (ព្យួរទុក)"))</f>
        <v/>
      </c>
      <c r="K25" s="462" t="inlineStr"/>
      <c r="L25" s="462" t="inlineStr"/>
      <c r="M25" s="464">
        <f>AH25</f>
        <v/>
      </c>
      <c r="N25" s="464">
        <f>IF(W25&lt;0,AH25,I25)</f>
        <v/>
      </c>
      <c r="O25" s="464">
        <f>I25-M25</f>
        <v/>
      </c>
      <c r="P25" s="462" t="n"/>
      <c r="Q25" s="462">
        <f>V25=W25</f>
        <v/>
      </c>
      <c r="R25" s="462">
        <f>AND(MONTH(F25)=MONTH(X25), YEAR(F25)=YEAR(X25))</f>
        <v/>
      </c>
      <c r="S25" s="462">
        <f>AC25="L001-901905215"</f>
        <v/>
      </c>
      <c r="T25" s="464">
        <f>G25-AH25</f>
        <v/>
      </c>
      <c r="U25" s="462" t="n"/>
      <c r="V25" s="462" t="inlineStr">
        <is>
          <t>59006444</t>
        </is>
      </c>
      <c r="W25" s="462" t="inlineStr">
        <is>
          <t>59006444</t>
        </is>
      </c>
      <c r="X25" s="463" t="n">
        <v>43840</v>
      </c>
      <c r="Y25" s="462" t="inlineStr">
        <is>
          <t>59006444</t>
        </is>
      </c>
      <c r="Z25" s="462" t="inlineStr"/>
      <c r="AA25" s="462" t="inlineStr">
        <is>
          <t>បុគ្គលជាប់អាករ</t>
        </is>
      </c>
      <c r="AB25" s="462" t="inlineStr">
        <is>
          <t>L001-901905215</t>
        </is>
      </c>
      <c r="AC25" s="462" t="inlineStr">
        <is>
          <t>វីអ៊ីស៊ិន (ខេមបូឌា) អ៊ិនដាសស្ទ្រី ឯ.ក</t>
        </is>
      </c>
      <c r="AD25" s="464" t="n">
        <v>2817045</v>
      </c>
      <c r="AE25" s="464" t="n">
        <v>2560950</v>
      </c>
      <c r="AF25" s="464" t="n">
        <v>0</v>
      </c>
      <c r="AG25" s="464" t="n">
        <v>0</v>
      </c>
      <c r="AH25" s="464" t="n">
        <v>256095</v>
      </c>
      <c r="AI25" s="464" t="n">
        <v>0</v>
      </c>
      <c r="AJ25" s="464" t="n">
        <v>0</v>
      </c>
      <c r="AK25" s="464" t="n">
        <v>0</v>
      </c>
      <c r="AL25" s="464" t="n">
        <v>0</v>
      </c>
      <c r="AM25" s="464" t="n">
        <v>0</v>
      </c>
      <c r="AN25" s="464" t="n">
        <v>0</v>
      </c>
      <c r="AO25" s="464" t="n">
        <v>0</v>
      </c>
      <c r="AP25" s="464" t="n">
        <v>0</v>
      </c>
      <c r="AQ25" s="462" t="inlineStr"/>
      <c r="AR25" s="462" t="inlineStr"/>
      <c r="AS25" s="462" t="inlineStr">
        <is>
          <t>បានប្រកាសពន្ធ</t>
        </is>
      </c>
    </row>
    <row r="26">
      <c r="A26" s="461" t="n">
        <v>18</v>
      </c>
      <c r="B26" s="462" t="inlineStr"/>
      <c r="C26" s="462" t="inlineStr">
        <is>
          <t>ប្យួរ៉ូ វេរីតាស (ខេមបូឌា) លីមីធីត</t>
        </is>
      </c>
      <c r="D26" s="462" t="inlineStr">
        <is>
          <t>L001-107024462</t>
        </is>
      </c>
      <c r="E26" s="462" t="inlineStr">
        <is>
          <t>59006440</t>
        </is>
      </c>
      <c r="F26" s="463" t="n">
        <v>43840</v>
      </c>
      <c r="G26" s="464" t="n">
        <v>134145</v>
      </c>
      <c r="H26" s="462" t="n"/>
      <c r="I26" s="464">
        <f>G26</f>
        <v/>
      </c>
      <c r="J26" s="462">
        <f>IF(AND(Q26=TRUE, R26=TRUE, S26=TRUE), IF(W26&lt;-0.05, "អនុញ្ញាត (អ្នកផ្គត់ផ្គង់ប្រកាសខ្វះ)", "បានប្រកាស (អនុញ្ញាត)"), IF(AND(Q26=FALSE, R26=FALSE, S26=FALSE), "ព្យួរទុក (មិនមានទិន្នន័យ)", "ប្រកាសខុស (ព្យួរទុក)"))</f>
        <v/>
      </c>
      <c r="K26" s="462" t="inlineStr"/>
      <c r="L26" s="462" t="inlineStr"/>
      <c r="M26" s="464">
        <f>AH26</f>
        <v/>
      </c>
      <c r="N26" s="464">
        <f>IF(W26&lt;0,AH26,I26)</f>
        <v/>
      </c>
      <c r="O26" s="464">
        <f>I26-M26</f>
        <v/>
      </c>
      <c r="P26" s="462" t="n"/>
      <c r="Q26" s="462">
        <f>V26=W26</f>
        <v/>
      </c>
      <c r="R26" s="462">
        <f>AND(MONTH(F26)=MONTH(X26), YEAR(F26)=YEAR(X26))</f>
        <v/>
      </c>
      <c r="S26" s="462">
        <f>AC26="L001-901905215"</f>
        <v/>
      </c>
      <c r="T26" s="464">
        <f>G26-AH26</f>
        <v/>
      </c>
      <c r="U26" s="462" t="n"/>
      <c r="V26" s="462" t="inlineStr">
        <is>
          <t>59006440</t>
        </is>
      </c>
      <c r="W26" s="462" t="inlineStr">
        <is>
          <t>59006440</t>
        </is>
      </c>
      <c r="X26" s="463" t="n">
        <v>43840</v>
      </c>
      <c r="Y26" s="462" t="inlineStr">
        <is>
          <t>59006440</t>
        </is>
      </c>
      <c r="Z26" s="462" t="inlineStr"/>
      <c r="AA26" s="462" t="inlineStr">
        <is>
          <t>បុគ្គលជាប់អាករ</t>
        </is>
      </c>
      <c r="AB26" s="462" t="inlineStr">
        <is>
          <t>L001-901905215</t>
        </is>
      </c>
      <c r="AC26" s="462" t="inlineStr">
        <is>
          <t>វីអ៊ីស៊ិន (ខេមបូឌា) អ៊ិនដាសស្ទ្រី ឯ.ក</t>
        </is>
      </c>
      <c r="AD26" s="464" t="n">
        <v>1475595</v>
      </c>
      <c r="AE26" s="464" t="n">
        <v>1341450</v>
      </c>
      <c r="AF26" s="464" t="n">
        <v>0</v>
      </c>
      <c r="AG26" s="464" t="n">
        <v>0</v>
      </c>
      <c r="AH26" s="464" t="n">
        <v>134145</v>
      </c>
      <c r="AI26" s="464" t="n">
        <v>0</v>
      </c>
      <c r="AJ26" s="464" t="n">
        <v>0</v>
      </c>
      <c r="AK26" s="464" t="n">
        <v>0</v>
      </c>
      <c r="AL26" s="464" t="n">
        <v>0</v>
      </c>
      <c r="AM26" s="464" t="n">
        <v>0</v>
      </c>
      <c r="AN26" s="464" t="n">
        <v>0</v>
      </c>
      <c r="AO26" s="464" t="n">
        <v>0</v>
      </c>
      <c r="AP26" s="464" t="n">
        <v>0</v>
      </c>
      <c r="AQ26" s="462" t="inlineStr"/>
      <c r="AR26" s="462" t="inlineStr"/>
      <c r="AS26" s="462" t="inlineStr">
        <is>
          <t>បានប្រកាសពន្ធ</t>
        </is>
      </c>
    </row>
    <row r="27">
      <c r="A27" s="461" t="n">
        <v>19</v>
      </c>
      <c r="B27" s="462" t="inlineStr"/>
      <c r="C27" s="462" t="inlineStr">
        <is>
          <t>ប្យួរ៉ូ វេរីតាស (ខេមបូឌា) លីមីធីត</t>
        </is>
      </c>
      <c r="D27" s="462" t="inlineStr">
        <is>
          <t>L001-107024462</t>
        </is>
      </c>
      <c r="E27" s="462" t="inlineStr">
        <is>
          <t>59006403</t>
        </is>
      </c>
      <c r="F27" s="463" t="n">
        <v>43838</v>
      </c>
      <c r="G27" s="464" t="n">
        <v>189023</v>
      </c>
      <c r="H27" s="462" t="n"/>
      <c r="I27" s="464">
        <f>G27</f>
        <v/>
      </c>
      <c r="J27" s="462">
        <f>IF(AND(Q27=TRUE, R27=TRUE, S27=TRUE), IF(W27&lt;-0.05, "អនុញ្ញាត (អ្នកផ្គត់ផ្គង់ប្រកាសខ្វះ)", "បានប្រកាស (អនុញ្ញាត)"), IF(AND(Q27=FALSE, R27=FALSE, S27=FALSE), "ព្យួរទុក (មិនមានទិន្នន័យ)", "ប្រកាសខុស (ព្យួរទុក)"))</f>
        <v/>
      </c>
      <c r="K27" s="462" t="inlineStr"/>
      <c r="L27" s="462" t="inlineStr"/>
      <c r="M27" s="464">
        <f>AH27</f>
        <v/>
      </c>
      <c r="N27" s="464">
        <f>IF(W27&lt;0,AH27,I27)</f>
        <v/>
      </c>
      <c r="O27" s="464">
        <f>I27-M27</f>
        <v/>
      </c>
      <c r="P27" s="462" t="n"/>
      <c r="Q27" s="462">
        <f>V27=W27</f>
        <v/>
      </c>
      <c r="R27" s="462">
        <f>AND(MONTH(F27)=MONTH(X27), YEAR(F27)=YEAR(X27))</f>
        <v/>
      </c>
      <c r="S27" s="462">
        <f>AC27="L001-901905215"</f>
        <v/>
      </c>
      <c r="T27" s="464">
        <f>G27-AH27</f>
        <v/>
      </c>
      <c r="U27" s="462" t="n"/>
      <c r="V27" s="462" t="inlineStr">
        <is>
          <t>59006403</t>
        </is>
      </c>
      <c r="W27" s="462" t="inlineStr">
        <is>
          <t>59006403</t>
        </is>
      </c>
      <c r="X27" s="463" t="n">
        <v>43838</v>
      </c>
      <c r="Y27" s="462" t="inlineStr">
        <is>
          <t>59006403</t>
        </is>
      </c>
      <c r="Z27" s="462" t="inlineStr"/>
      <c r="AA27" s="462" t="inlineStr">
        <is>
          <t>បុគ្គលជាប់អាករ</t>
        </is>
      </c>
      <c r="AB27" s="462" t="inlineStr">
        <is>
          <t>L001-901905215</t>
        </is>
      </c>
      <c r="AC27" s="462" t="inlineStr">
        <is>
          <t>វីអ៊ីស៊ិន (ខេមបូឌា) អ៊ិនដាសស្ទ្រី ឯ.ក</t>
        </is>
      </c>
      <c r="AD27" s="464" t="n">
        <v>2079247</v>
      </c>
      <c r="AE27" s="464" t="n">
        <v>1890225</v>
      </c>
      <c r="AF27" s="464" t="n">
        <v>0</v>
      </c>
      <c r="AG27" s="464" t="n">
        <v>0</v>
      </c>
      <c r="AH27" s="464" t="n">
        <v>189022</v>
      </c>
      <c r="AI27" s="464" t="n">
        <v>0</v>
      </c>
      <c r="AJ27" s="464" t="n">
        <v>0</v>
      </c>
      <c r="AK27" s="464" t="n">
        <v>0</v>
      </c>
      <c r="AL27" s="464" t="n">
        <v>0</v>
      </c>
      <c r="AM27" s="464" t="n">
        <v>0</v>
      </c>
      <c r="AN27" s="464" t="n">
        <v>0</v>
      </c>
      <c r="AO27" s="464" t="n">
        <v>0</v>
      </c>
      <c r="AP27" s="464" t="n">
        <v>0</v>
      </c>
      <c r="AQ27" s="462" t="inlineStr"/>
      <c r="AR27" s="462" t="inlineStr"/>
      <c r="AS27" s="462" t="inlineStr">
        <is>
          <t>បានប្រកាសពន្ធ</t>
        </is>
      </c>
    </row>
    <row r="28">
      <c r="A28" s="461" t="n">
        <v>20</v>
      </c>
      <c r="B28" s="462" t="inlineStr"/>
      <c r="C28" s="462" t="inlineStr">
        <is>
          <t>ប្យួរ៉ូ វេរីតាស (ខេមបូឌា) លីមីធីត</t>
        </is>
      </c>
      <c r="D28" s="462" t="inlineStr">
        <is>
          <t>L001-107024462</t>
        </is>
      </c>
      <c r="E28" s="462" t="inlineStr">
        <is>
          <t>59006359</t>
        </is>
      </c>
      <c r="F28" s="463" t="n">
        <v>43836</v>
      </c>
      <c r="G28" s="464" t="n">
        <v>229673</v>
      </c>
      <c r="H28" s="462" t="n"/>
      <c r="I28" s="464">
        <f>G28</f>
        <v/>
      </c>
      <c r="J28" s="462">
        <f>IF(AND(Q28=TRUE, R28=TRUE, S28=TRUE), IF(W28&lt;-0.05, "អនុញ្ញាត (អ្នកផ្គត់ផ្គង់ប្រកាសខ្វះ)", "បានប្រកាស (អនុញ្ញាត)"), IF(AND(Q28=FALSE, R28=FALSE, S28=FALSE), "ព្យួរទុក (មិនមានទិន្នន័យ)", "ប្រកាសខុស (ព្យួរទុក)"))</f>
        <v/>
      </c>
      <c r="K28" s="462" t="inlineStr"/>
      <c r="L28" s="462" t="inlineStr"/>
      <c r="M28" s="464">
        <f>AH28</f>
        <v/>
      </c>
      <c r="N28" s="464">
        <f>IF(W28&lt;0,AH28,I28)</f>
        <v/>
      </c>
      <c r="O28" s="464">
        <f>I28-M28</f>
        <v/>
      </c>
      <c r="P28" s="462" t="n"/>
      <c r="Q28" s="462">
        <f>V28=W28</f>
        <v/>
      </c>
      <c r="R28" s="462">
        <f>AND(MONTH(F28)=MONTH(X28), YEAR(F28)=YEAR(X28))</f>
        <v/>
      </c>
      <c r="S28" s="462">
        <f>AC28="L001-901905215"</f>
        <v/>
      </c>
      <c r="T28" s="464">
        <f>G28-AH28</f>
        <v/>
      </c>
      <c r="U28" s="462" t="n"/>
      <c r="V28" s="462" t="inlineStr">
        <is>
          <t>59006359</t>
        </is>
      </c>
      <c r="W28" s="462" t="inlineStr">
        <is>
          <t>59006359</t>
        </is>
      </c>
      <c r="X28" s="463" t="n">
        <v>43836</v>
      </c>
      <c r="Y28" s="462" t="inlineStr">
        <is>
          <t>59006359</t>
        </is>
      </c>
      <c r="Z28" s="462" t="inlineStr"/>
      <c r="AA28" s="462" t="inlineStr">
        <is>
          <t>បុគ្គលជាប់អាករ</t>
        </is>
      </c>
      <c r="AB28" s="462" t="inlineStr">
        <is>
          <t>L001-901905215</t>
        </is>
      </c>
      <c r="AC28" s="462" t="inlineStr">
        <is>
          <t>វីអ៊ីស៊ិន (ខេមបូឌា) អ៊ិនដាសស្ទ្រី ឯ.ក</t>
        </is>
      </c>
      <c r="AD28" s="464" t="n">
        <v>2526397</v>
      </c>
      <c r="AE28" s="464" t="n">
        <v>2296725</v>
      </c>
      <c r="AF28" s="464" t="n">
        <v>0</v>
      </c>
      <c r="AG28" s="464" t="n">
        <v>0</v>
      </c>
      <c r="AH28" s="464" t="n">
        <v>229672</v>
      </c>
      <c r="AI28" s="464" t="n">
        <v>0</v>
      </c>
      <c r="AJ28" s="464" t="n">
        <v>0</v>
      </c>
      <c r="AK28" s="464" t="n">
        <v>0</v>
      </c>
      <c r="AL28" s="464" t="n">
        <v>0</v>
      </c>
      <c r="AM28" s="464" t="n">
        <v>0</v>
      </c>
      <c r="AN28" s="464" t="n">
        <v>0</v>
      </c>
      <c r="AO28" s="464" t="n">
        <v>0</v>
      </c>
      <c r="AP28" s="464" t="n">
        <v>0</v>
      </c>
      <c r="AQ28" s="462" t="inlineStr"/>
      <c r="AR28" s="462" t="inlineStr"/>
      <c r="AS28" s="462" t="inlineStr">
        <is>
          <t>បានប្រកាសពន្ធ</t>
        </is>
      </c>
    </row>
    <row r="29">
      <c r="A29" s="461" t="n">
        <v>21</v>
      </c>
      <c r="B29" s="462" t="inlineStr"/>
      <c r="C29" s="462" t="inlineStr">
        <is>
          <t>អ៊ិចស្ពែឌីធ័រ ខេមបូឌា អិលធីឌី</t>
        </is>
      </c>
      <c r="D29" s="462" t="inlineStr">
        <is>
          <t>L001-100045898</t>
        </is>
      </c>
      <c r="E29" s="462" t="inlineStr">
        <is>
          <t>TI0169609</t>
        </is>
      </c>
      <c r="F29" s="463" t="n">
        <v>43860</v>
      </c>
      <c r="G29" s="464" t="n">
        <v>145395</v>
      </c>
      <c r="H29" s="462" t="n"/>
      <c r="I29" s="464">
        <f>G29</f>
        <v/>
      </c>
      <c r="J29" s="462">
        <f>IF(AND(Q29=TRUE, R29=TRUE, S29=TRUE), IF(W29&lt;-0.05, "អនុញ្ញាត (អ្នកផ្គត់ផ្គង់ប្រកាសខ្វះ)", "បានប្រកាស (អនុញ្ញាត)"), IF(AND(Q29=FALSE, R29=FALSE, S29=FALSE), "ព្យួរទុក (មិនមានទិន្នន័យ)", "ប្រកាសខុស (ព្យួរទុក)"))</f>
        <v/>
      </c>
      <c r="K29" s="462" t="inlineStr"/>
      <c r="L29" s="462" t="inlineStr"/>
      <c r="M29" s="464">
        <f>AH29</f>
        <v/>
      </c>
      <c r="N29" s="464">
        <f>IF(W29&lt;0,AH29,I29)</f>
        <v/>
      </c>
      <c r="O29" s="464">
        <f>I29-M29</f>
        <v/>
      </c>
      <c r="P29" s="462" t="n"/>
      <c r="Q29" s="462">
        <f>V29=W29</f>
        <v/>
      </c>
      <c r="R29" s="462">
        <f>AND(MONTH(F29)=MONTH(X29), YEAR(F29)=YEAR(X29))</f>
        <v/>
      </c>
      <c r="S29" s="462">
        <f>AC29="L001-901905215"</f>
        <v/>
      </c>
      <c r="T29" s="464">
        <f>G29-AH29</f>
        <v/>
      </c>
      <c r="U29" s="462" t="n"/>
      <c r="V29" s="462" t="inlineStr">
        <is>
          <t>TI0169609</t>
        </is>
      </c>
      <c r="W29" s="462" t="inlineStr">
        <is>
          <t>TI0169609</t>
        </is>
      </c>
      <c r="X29" s="463" t="n">
        <v>43860</v>
      </c>
      <c r="Y29" s="462" t="inlineStr">
        <is>
          <t>TI-0169609</t>
        </is>
      </c>
      <c r="Z29" s="462" t="inlineStr"/>
      <c r="AA29" s="462" t="inlineStr">
        <is>
          <t>បុគ្គលជាប់អាករ</t>
        </is>
      </c>
      <c r="AB29" s="462" t="inlineStr">
        <is>
          <t>L001-901905215</t>
        </is>
      </c>
      <c r="AC29" s="462" t="inlineStr">
        <is>
          <t>វីអ៊ីស៊ិន (ខេមបូឌា) អ៊ិនដាសស្ទ្រី ឯ.ក</t>
        </is>
      </c>
      <c r="AD29" s="464" t="n">
        <v>1599345</v>
      </c>
      <c r="AE29" s="464" t="n">
        <v>1453950</v>
      </c>
      <c r="AF29" s="464" t="n">
        <v>0</v>
      </c>
      <c r="AG29" s="464" t="n">
        <v>0</v>
      </c>
      <c r="AH29" s="464" t="n">
        <v>145395</v>
      </c>
      <c r="AI29" s="464" t="n">
        <v>0</v>
      </c>
      <c r="AJ29" s="464" t="n">
        <v>0</v>
      </c>
      <c r="AK29" s="464" t="n">
        <v>0</v>
      </c>
      <c r="AL29" s="464" t="n">
        <v>0</v>
      </c>
      <c r="AM29" s="464" t="n">
        <v>0</v>
      </c>
      <c r="AN29" s="464" t="n">
        <v>0</v>
      </c>
      <c r="AO29" s="464" t="n">
        <v>0</v>
      </c>
      <c r="AP29" s="464" t="n">
        <v>0</v>
      </c>
      <c r="AQ29" s="462" t="inlineStr"/>
      <c r="AR29" s="462" t="inlineStr"/>
      <c r="AS29" s="462" t="inlineStr">
        <is>
          <t>បានប្រកាសពន្ធ</t>
        </is>
      </c>
    </row>
    <row r="30">
      <c r="A30" s="461" t="n">
        <v>22</v>
      </c>
      <c r="B30" s="462" t="inlineStr"/>
      <c r="C30" s="462" t="inlineStr">
        <is>
          <t>អ៊ិចស្ពែឌីធ័រ ខេមបូឌា អិលធីឌី</t>
        </is>
      </c>
      <c r="D30" s="462" t="inlineStr">
        <is>
          <t>L001-100045898</t>
        </is>
      </c>
      <c r="E30" s="462" t="inlineStr">
        <is>
          <t>TI0169607</t>
        </is>
      </c>
      <c r="F30" s="463" t="n">
        <v>43860</v>
      </c>
      <c r="G30" s="464" t="n">
        <v>145395</v>
      </c>
      <c r="H30" s="462" t="n"/>
      <c r="I30" s="464">
        <f>G30</f>
        <v/>
      </c>
      <c r="J30" s="462">
        <f>IF(AND(Q30=TRUE, R30=TRUE, S30=TRUE), IF(W30&lt;-0.05, "អនុញ្ញាត (អ្នកផ្គត់ផ្គង់ប្រកាសខ្វះ)", "បានប្រកាស (អនុញ្ញាត)"), IF(AND(Q30=FALSE, R30=FALSE, S30=FALSE), "ព្យួរទុក (មិនមានទិន្នន័យ)", "ប្រកាសខុស (ព្យួរទុក)"))</f>
        <v/>
      </c>
      <c r="K30" s="462" t="inlineStr"/>
      <c r="L30" s="462" t="inlineStr"/>
      <c r="M30" s="464">
        <f>AH30</f>
        <v/>
      </c>
      <c r="N30" s="464">
        <f>IF(W30&lt;0,AH30,I30)</f>
        <v/>
      </c>
      <c r="O30" s="464">
        <f>I30-M30</f>
        <v/>
      </c>
      <c r="P30" s="462" t="n"/>
      <c r="Q30" s="462">
        <f>V30=W30</f>
        <v/>
      </c>
      <c r="R30" s="462">
        <f>AND(MONTH(F30)=MONTH(X30), YEAR(F30)=YEAR(X30))</f>
        <v/>
      </c>
      <c r="S30" s="462">
        <f>AC30="L001-901905215"</f>
        <v/>
      </c>
      <c r="T30" s="464">
        <f>G30-AH30</f>
        <v/>
      </c>
      <c r="U30" s="462" t="n"/>
      <c r="V30" s="462" t="inlineStr">
        <is>
          <t>TI0169607</t>
        </is>
      </c>
      <c r="W30" s="462" t="inlineStr">
        <is>
          <t>TI0169607</t>
        </is>
      </c>
      <c r="X30" s="463" t="n">
        <v>43860</v>
      </c>
      <c r="Y30" s="462" t="inlineStr">
        <is>
          <t>TI-0169607</t>
        </is>
      </c>
      <c r="Z30" s="462" t="inlineStr"/>
      <c r="AA30" s="462" t="inlineStr">
        <is>
          <t>បុគ្គលជាប់អាករ</t>
        </is>
      </c>
      <c r="AB30" s="462" t="inlineStr">
        <is>
          <t>L001-901905215</t>
        </is>
      </c>
      <c r="AC30" s="462" t="inlineStr">
        <is>
          <t>វីអ៊ីស៊ិន (ខេមបូឌា) អ៊ិនដាសស្ទ្រី ឯ.ក</t>
        </is>
      </c>
      <c r="AD30" s="464" t="n">
        <v>1599345</v>
      </c>
      <c r="AE30" s="464" t="n">
        <v>1453950</v>
      </c>
      <c r="AF30" s="464" t="n">
        <v>0</v>
      </c>
      <c r="AG30" s="464" t="n">
        <v>0</v>
      </c>
      <c r="AH30" s="464" t="n">
        <v>145395</v>
      </c>
      <c r="AI30" s="464" t="n">
        <v>0</v>
      </c>
      <c r="AJ30" s="464" t="n">
        <v>0</v>
      </c>
      <c r="AK30" s="464" t="n">
        <v>0</v>
      </c>
      <c r="AL30" s="464" t="n">
        <v>0</v>
      </c>
      <c r="AM30" s="464" t="n">
        <v>0</v>
      </c>
      <c r="AN30" s="464" t="n">
        <v>0</v>
      </c>
      <c r="AO30" s="464" t="n">
        <v>0</v>
      </c>
      <c r="AP30" s="464" t="n">
        <v>0</v>
      </c>
      <c r="AQ30" s="462" t="inlineStr"/>
      <c r="AR30" s="462" t="inlineStr"/>
      <c r="AS30" s="462" t="inlineStr">
        <is>
          <t>បានប្រកាសពន្ធ</t>
        </is>
      </c>
    </row>
    <row r="31">
      <c r="A31" s="461" t="n">
        <v>23</v>
      </c>
      <c r="B31" s="462" t="inlineStr"/>
      <c r="C31" s="462" t="inlineStr">
        <is>
          <t>អ៊ិចស្ពែឌីធ័រ ខេមបូឌា អិលធីឌី</t>
        </is>
      </c>
      <c r="D31" s="462" t="inlineStr">
        <is>
          <t>L001-100045898</t>
        </is>
      </c>
      <c r="E31" s="462" t="inlineStr">
        <is>
          <t>TI0169605</t>
        </is>
      </c>
      <c r="F31" s="463" t="n">
        <v>43860</v>
      </c>
      <c r="G31" s="464" t="n">
        <v>145395</v>
      </c>
      <c r="H31" s="462" t="n"/>
      <c r="I31" s="464">
        <f>G31</f>
        <v/>
      </c>
      <c r="J31" s="462">
        <f>IF(AND(Q31=TRUE, R31=TRUE, S31=TRUE), IF(W31&lt;-0.05, "អនុញ្ញាត (អ្នកផ្គត់ផ្គង់ប្រកាសខ្វះ)", "បានប្រកាស (អនុញ្ញាត)"), IF(AND(Q31=FALSE, R31=FALSE, S31=FALSE), "ព្យួរទុក (មិនមានទិន្នន័យ)", "ប្រកាសខុស (ព្យួរទុក)"))</f>
        <v/>
      </c>
      <c r="K31" s="462" t="inlineStr"/>
      <c r="L31" s="462" t="inlineStr"/>
      <c r="M31" s="464">
        <f>AH31</f>
        <v/>
      </c>
      <c r="N31" s="464">
        <f>IF(W31&lt;0,AH31,I31)</f>
        <v/>
      </c>
      <c r="O31" s="464">
        <f>I31-M31</f>
        <v/>
      </c>
      <c r="P31" s="462" t="n"/>
      <c r="Q31" s="462">
        <f>V31=W31</f>
        <v/>
      </c>
      <c r="R31" s="462">
        <f>AND(MONTH(F31)=MONTH(X31), YEAR(F31)=YEAR(X31))</f>
        <v/>
      </c>
      <c r="S31" s="462">
        <f>AC31="L001-901905215"</f>
        <v/>
      </c>
      <c r="T31" s="464">
        <f>G31-AH31</f>
        <v/>
      </c>
      <c r="U31" s="462" t="n"/>
      <c r="V31" s="462" t="inlineStr">
        <is>
          <t>TI0169605</t>
        </is>
      </c>
      <c r="W31" s="462" t="inlineStr">
        <is>
          <t>TI0169605</t>
        </is>
      </c>
      <c r="X31" s="463" t="n">
        <v>43860</v>
      </c>
      <c r="Y31" s="462" t="inlineStr">
        <is>
          <t>TI-0169605</t>
        </is>
      </c>
      <c r="Z31" s="462" t="inlineStr"/>
      <c r="AA31" s="462" t="inlineStr">
        <is>
          <t>បុគ្គលជាប់អាករ</t>
        </is>
      </c>
      <c r="AB31" s="462" t="inlineStr">
        <is>
          <t>L001-901905215</t>
        </is>
      </c>
      <c r="AC31" s="462" t="inlineStr">
        <is>
          <t>វីអ៊ីស៊ិន (ខេមបូឌា) អ៊ិនដាសស្ទ្រី ឯ.ក</t>
        </is>
      </c>
      <c r="AD31" s="464" t="n">
        <v>1599345</v>
      </c>
      <c r="AE31" s="464" t="n">
        <v>1453950</v>
      </c>
      <c r="AF31" s="464" t="n">
        <v>0</v>
      </c>
      <c r="AG31" s="464" t="n">
        <v>0</v>
      </c>
      <c r="AH31" s="464" t="n">
        <v>145395</v>
      </c>
      <c r="AI31" s="464" t="n">
        <v>0</v>
      </c>
      <c r="AJ31" s="464" t="n">
        <v>0</v>
      </c>
      <c r="AK31" s="464" t="n">
        <v>0</v>
      </c>
      <c r="AL31" s="464" t="n">
        <v>0</v>
      </c>
      <c r="AM31" s="464" t="n">
        <v>0</v>
      </c>
      <c r="AN31" s="464" t="n">
        <v>0</v>
      </c>
      <c r="AO31" s="464" t="n">
        <v>0</v>
      </c>
      <c r="AP31" s="464" t="n">
        <v>0</v>
      </c>
      <c r="AQ31" s="462" t="inlineStr"/>
      <c r="AR31" s="462" t="inlineStr"/>
      <c r="AS31" s="462" t="inlineStr">
        <is>
          <t>បានប្រកាសពន្ធ</t>
        </is>
      </c>
    </row>
    <row r="32">
      <c r="A32" s="461" t="n">
        <v>24</v>
      </c>
      <c r="B32" s="462" t="inlineStr"/>
      <c r="C32" s="462" t="inlineStr">
        <is>
          <t>អ៊ិចស្ពែឌីធ័រ ខេមបូឌា អិលធីឌី</t>
        </is>
      </c>
      <c r="D32" s="462" t="inlineStr">
        <is>
          <t>L001-100045898</t>
        </is>
      </c>
      <c r="E32" s="462" t="inlineStr">
        <is>
          <t>TI0168468</t>
        </is>
      </c>
      <c r="F32" s="463" t="n">
        <v>43847</v>
      </c>
      <c r="G32" s="464" t="n">
        <v>52366</v>
      </c>
      <c r="H32" s="462" t="n"/>
      <c r="I32" s="464">
        <f>G32</f>
        <v/>
      </c>
      <c r="J32" s="462">
        <f>IF(AND(Q32=TRUE, R32=TRUE, S32=TRUE), IF(W32&lt;-0.05, "អនុញ្ញាត (អ្នកផ្គត់ផ្គង់ប្រកាសខ្វះ)", "បានប្រកាស (អនុញ្ញាត)"), IF(AND(Q32=FALSE, R32=FALSE, S32=FALSE), "ព្យួរទុក (មិនមានទិន្នន័យ)", "ប្រកាសខុស (ព្យួរទុក)"))</f>
        <v/>
      </c>
      <c r="K32" s="462" t="inlineStr"/>
      <c r="L32" s="462" t="inlineStr"/>
      <c r="M32" s="464">
        <f>AH32</f>
        <v/>
      </c>
      <c r="N32" s="464">
        <f>IF(W32&lt;0,AH32,I32)</f>
        <v/>
      </c>
      <c r="O32" s="464">
        <f>I32-M32</f>
        <v/>
      </c>
      <c r="P32" s="462" t="n"/>
      <c r="Q32" s="462">
        <f>V32=W32</f>
        <v/>
      </c>
      <c r="R32" s="462">
        <f>AND(MONTH(F32)=MONTH(X32), YEAR(F32)=YEAR(X32))</f>
        <v/>
      </c>
      <c r="S32" s="462">
        <f>AC32="L001-901905215"</f>
        <v/>
      </c>
      <c r="T32" s="464">
        <f>G32-AH32</f>
        <v/>
      </c>
      <c r="U32" s="462" t="n"/>
      <c r="V32" s="462" t="inlineStr">
        <is>
          <t>TI0168468</t>
        </is>
      </c>
      <c r="W32" s="462" t="inlineStr">
        <is>
          <t>TI0168468</t>
        </is>
      </c>
      <c r="X32" s="463" t="n">
        <v>43847</v>
      </c>
      <c r="Y32" s="462" t="inlineStr">
        <is>
          <t>TI-0168468</t>
        </is>
      </c>
      <c r="Z32" s="462" t="inlineStr"/>
      <c r="AA32" s="462" t="inlineStr">
        <is>
          <t>បុគ្គលជាប់អាករ</t>
        </is>
      </c>
      <c r="AB32" s="462" t="inlineStr">
        <is>
          <t>L001-901905215</t>
        </is>
      </c>
      <c r="AC32" s="462" t="inlineStr">
        <is>
          <t>វីអ៊ីស៊ិន (ខេមបូឌា) អ៊ិនដាសស្ទ្រី ឯ.ក</t>
        </is>
      </c>
      <c r="AD32" s="464" t="n">
        <v>576743</v>
      </c>
      <c r="AE32" s="464" t="n">
        <v>524312</v>
      </c>
      <c r="AF32" s="464" t="n">
        <v>0</v>
      </c>
      <c r="AG32" s="464" t="n">
        <v>0</v>
      </c>
      <c r="AH32" s="464" t="n">
        <v>52431</v>
      </c>
      <c r="AI32" s="464" t="n">
        <v>0</v>
      </c>
      <c r="AJ32" s="464" t="n">
        <v>0</v>
      </c>
      <c r="AK32" s="464" t="n">
        <v>0</v>
      </c>
      <c r="AL32" s="464" t="n">
        <v>0</v>
      </c>
      <c r="AM32" s="464" t="n">
        <v>0</v>
      </c>
      <c r="AN32" s="464" t="n">
        <v>0</v>
      </c>
      <c r="AO32" s="464" t="n">
        <v>0</v>
      </c>
      <c r="AP32" s="464" t="n">
        <v>0</v>
      </c>
      <c r="AQ32" s="462" t="inlineStr"/>
      <c r="AR32" s="462" t="inlineStr"/>
      <c r="AS32" s="462" t="inlineStr">
        <is>
          <t>បានប្រកាសពន្ធ</t>
        </is>
      </c>
    </row>
    <row r="33">
      <c r="A33" s="461" t="n">
        <v>25</v>
      </c>
      <c r="B33" s="462" t="inlineStr"/>
      <c r="C33" s="462" t="inlineStr">
        <is>
          <t>អ៊ិចស្ពែឌីធ័រ ខេមបូឌា អិលធីឌី</t>
        </is>
      </c>
      <c r="D33" s="462" t="inlineStr">
        <is>
          <t>L001-100045898</t>
        </is>
      </c>
      <c r="E33" s="462" t="inlineStr">
        <is>
          <t>TI0168455</t>
        </is>
      </c>
      <c r="F33" s="463" t="n">
        <v>43847</v>
      </c>
      <c r="G33" s="464" t="n">
        <v>48460</v>
      </c>
      <c r="H33" s="462" t="n"/>
      <c r="I33" s="464">
        <f>G33</f>
        <v/>
      </c>
      <c r="J33" s="462">
        <f>IF(AND(Q33=TRUE, R33=TRUE, S33=TRUE), IF(W33&lt;-0.05, "អនុញ្ញាត (អ្នកផ្គត់ផ្គង់ប្រកាសខ្វះ)", "បានប្រកាស (អនុញ្ញាត)"), IF(AND(Q33=FALSE, R33=FALSE, S33=FALSE), "ព្យួរទុក (មិនមានទិន្នន័យ)", "ប្រកាសខុស (ព្យួរទុក)"))</f>
        <v/>
      </c>
      <c r="K33" s="462" t="inlineStr"/>
      <c r="L33" s="462" t="inlineStr"/>
      <c r="M33" s="464">
        <f>AH33</f>
        <v/>
      </c>
      <c r="N33" s="464">
        <f>IF(W33&lt;0,AH33,I33)</f>
        <v/>
      </c>
      <c r="O33" s="464">
        <f>I33-M33</f>
        <v/>
      </c>
      <c r="P33" s="462" t="n"/>
      <c r="Q33" s="462">
        <f>V33=W33</f>
        <v/>
      </c>
      <c r="R33" s="462">
        <f>AND(MONTH(F33)=MONTH(X33), YEAR(F33)=YEAR(X33))</f>
        <v/>
      </c>
      <c r="S33" s="462">
        <f>AC33="L001-901905215"</f>
        <v/>
      </c>
      <c r="T33" s="464">
        <f>G33-AH33</f>
        <v/>
      </c>
      <c r="U33" s="462" t="n"/>
      <c r="V33" s="462" t="inlineStr">
        <is>
          <t>TI0168455</t>
        </is>
      </c>
      <c r="W33" s="462" t="inlineStr">
        <is>
          <t>TI0168455</t>
        </is>
      </c>
      <c r="X33" s="463" t="n">
        <v>43847</v>
      </c>
      <c r="Y33" s="462" t="inlineStr">
        <is>
          <t>TI-0168455</t>
        </is>
      </c>
      <c r="Z33" s="462" t="inlineStr"/>
      <c r="AA33" s="462" t="inlineStr">
        <is>
          <t>បុគ្គលជាប់អាករ</t>
        </is>
      </c>
      <c r="AB33" s="462" t="inlineStr">
        <is>
          <t>L001-901905215</t>
        </is>
      </c>
      <c r="AC33" s="462" t="inlineStr">
        <is>
          <t>វីអ៊ីស៊ិន (ខេមបូឌា) អ៊ិនដាសស្ទ្រី ឯ.ក</t>
        </is>
      </c>
      <c r="AD33" s="464" t="n">
        <v>533922</v>
      </c>
      <c r="AE33" s="464" t="n">
        <v>485384</v>
      </c>
      <c r="AF33" s="464" t="n">
        <v>0</v>
      </c>
      <c r="AG33" s="464" t="n">
        <v>0</v>
      </c>
      <c r="AH33" s="464" t="n">
        <v>48538</v>
      </c>
      <c r="AI33" s="464" t="n">
        <v>0</v>
      </c>
      <c r="AJ33" s="464" t="n">
        <v>0</v>
      </c>
      <c r="AK33" s="464" t="n">
        <v>0</v>
      </c>
      <c r="AL33" s="464" t="n">
        <v>0</v>
      </c>
      <c r="AM33" s="464" t="n">
        <v>0</v>
      </c>
      <c r="AN33" s="464" t="n">
        <v>0</v>
      </c>
      <c r="AO33" s="464" t="n">
        <v>0</v>
      </c>
      <c r="AP33" s="464" t="n">
        <v>0</v>
      </c>
      <c r="AQ33" s="462" t="inlineStr"/>
      <c r="AR33" s="462" t="inlineStr"/>
      <c r="AS33" s="462" t="inlineStr">
        <is>
          <t>បានប្រកាសពន្ធ</t>
        </is>
      </c>
    </row>
    <row r="34">
      <c r="A34" s="461" t="n">
        <v>26</v>
      </c>
      <c r="B34" s="462" t="inlineStr"/>
      <c r="C34" s="462" t="inlineStr">
        <is>
          <t>អ៊ិចស្ពែឌីធ័រ ខេមបូឌា អិលធីឌី</t>
        </is>
      </c>
      <c r="D34" s="462" t="inlineStr">
        <is>
          <t>L001-100045898</t>
        </is>
      </c>
      <c r="E34" s="462" t="inlineStr">
        <is>
          <t>TI0168454</t>
        </is>
      </c>
      <c r="F34" s="463" t="n">
        <v>43847</v>
      </c>
      <c r="G34" s="464" t="n">
        <v>51052</v>
      </c>
      <c r="H34" s="462" t="n"/>
      <c r="I34" s="464">
        <f>G34</f>
        <v/>
      </c>
      <c r="J34" s="462">
        <f>IF(AND(Q34=TRUE, R34=TRUE, S34=TRUE), IF(W34&lt;-0.05, "អនុញ្ញាត (អ្នកផ្គត់ផ្គង់ប្រកាសខ្វះ)", "បានប្រកាស (អនុញ្ញាត)"), IF(AND(Q34=FALSE, R34=FALSE, S34=FALSE), "ព្យួរទុក (មិនមានទិន្នន័យ)", "ប្រកាសខុស (ព្យួរទុក)"))</f>
        <v/>
      </c>
      <c r="K34" s="462" t="inlineStr"/>
      <c r="L34" s="462" t="inlineStr"/>
      <c r="M34" s="464">
        <f>AH34</f>
        <v/>
      </c>
      <c r="N34" s="464">
        <f>IF(W34&lt;0,AH34,I34)</f>
        <v/>
      </c>
      <c r="O34" s="464">
        <f>I34-M34</f>
        <v/>
      </c>
      <c r="P34" s="462" t="n"/>
      <c r="Q34" s="462">
        <f>V34=W34</f>
        <v/>
      </c>
      <c r="R34" s="462">
        <f>AND(MONTH(F34)=MONTH(X34), YEAR(F34)=YEAR(X34))</f>
        <v/>
      </c>
      <c r="S34" s="462">
        <f>AC34="L001-901905215"</f>
        <v/>
      </c>
      <c r="T34" s="464">
        <f>G34-AH34</f>
        <v/>
      </c>
      <c r="U34" s="462" t="n"/>
      <c r="V34" s="462" t="inlineStr">
        <is>
          <t>TI0168454</t>
        </is>
      </c>
      <c r="W34" s="462" t="inlineStr">
        <is>
          <t>TI0168454</t>
        </is>
      </c>
      <c r="X34" s="463" t="n">
        <v>43847</v>
      </c>
      <c r="Y34" s="462" t="inlineStr">
        <is>
          <t>TI-0168454</t>
        </is>
      </c>
      <c r="Z34" s="462" t="inlineStr"/>
      <c r="AA34" s="462" t="inlineStr">
        <is>
          <t>បុគ្គលជាប់អាករ</t>
        </is>
      </c>
      <c r="AB34" s="462" t="inlineStr">
        <is>
          <t>L001-901905215</t>
        </is>
      </c>
      <c r="AC34" s="462" t="inlineStr">
        <is>
          <t>វីអ៊ីស៊ិន (ខេមបូឌា) អ៊ិនដាសស្ទ្រី ឯ.ក</t>
        </is>
      </c>
      <c r="AD34" s="464" t="n">
        <v>562469</v>
      </c>
      <c r="AE34" s="464" t="n">
        <v>511335</v>
      </c>
      <c r="AF34" s="464" t="n">
        <v>0</v>
      </c>
      <c r="AG34" s="464" t="n">
        <v>0</v>
      </c>
      <c r="AH34" s="464" t="n">
        <v>51134</v>
      </c>
      <c r="AI34" s="464" t="n">
        <v>0</v>
      </c>
      <c r="AJ34" s="464" t="n">
        <v>0</v>
      </c>
      <c r="AK34" s="464" t="n">
        <v>0</v>
      </c>
      <c r="AL34" s="464" t="n">
        <v>0</v>
      </c>
      <c r="AM34" s="464" t="n">
        <v>0</v>
      </c>
      <c r="AN34" s="464" t="n">
        <v>0</v>
      </c>
      <c r="AO34" s="464" t="n">
        <v>0</v>
      </c>
      <c r="AP34" s="464" t="n">
        <v>0</v>
      </c>
      <c r="AQ34" s="462" t="inlineStr"/>
      <c r="AR34" s="462" t="inlineStr"/>
      <c r="AS34" s="462" t="inlineStr">
        <is>
          <t>បានប្រកាសពន្ធ</t>
        </is>
      </c>
    </row>
    <row r="35">
      <c r="A35" s="461" t="n">
        <v>27</v>
      </c>
      <c r="B35" s="462" t="inlineStr"/>
      <c r="C35" s="462" t="inlineStr">
        <is>
          <t>អ៊ិចស្ពែឌីធ័រ ខេមបូឌា អិលធីឌី</t>
        </is>
      </c>
      <c r="D35" s="462" t="inlineStr">
        <is>
          <t>L001-100045898</t>
        </is>
      </c>
      <c r="E35" s="462" t="inlineStr">
        <is>
          <t>TI0168453</t>
        </is>
      </c>
      <c r="F35" s="463" t="n">
        <v>43847</v>
      </c>
      <c r="G35" s="464" t="n">
        <v>51052</v>
      </c>
      <c r="H35" s="462" t="n"/>
      <c r="I35" s="464">
        <f>G35</f>
        <v/>
      </c>
      <c r="J35" s="462">
        <f>IF(AND(Q35=TRUE, R35=TRUE, S35=TRUE), IF(W35&lt;-0.05, "អនុញ្ញាត (អ្នកផ្គត់ផ្គង់ប្រកាសខ្វះ)", "បានប្រកាស (អនុញ្ញាត)"), IF(AND(Q35=FALSE, R35=FALSE, S35=FALSE), "ព្យួរទុក (មិនមានទិន្នន័យ)", "ប្រកាសខុស (ព្យួរទុក)"))</f>
        <v/>
      </c>
      <c r="K35" s="462" t="inlineStr"/>
      <c r="L35" s="462" t="inlineStr"/>
      <c r="M35" s="464">
        <f>AH35</f>
        <v/>
      </c>
      <c r="N35" s="464">
        <f>IF(W35&lt;0,AH35,I35)</f>
        <v/>
      </c>
      <c r="O35" s="464">
        <f>I35-M35</f>
        <v/>
      </c>
      <c r="P35" s="462" t="n"/>
      <c r="Q35" s="462">
        <f>V35=W35</f>
        <v/>
      </c>
      <c r="R35" s="462">
        <f>AND(MONTH(F35)=MONTH(X35), YEAR(F35)=YEAR(X35))</f>
        <v/>
      </c>
      <c r="S35" s="462">
        <f>AC35="L001-901905215"</f>
        <v/>
      </c>
      <c r="T35" s="464">
        <f>G35-AH35</f>
        <v/>
      </c>
      <c r="U35" s="462" t="n"/>
      <c r="V35" s="462" t="inlineStr">
        <is>
          <t>TI0168453</t>
        </is>
      </c>
      <c r="W35" s="462" t="inlineStr">
        <is>
          <t>TI0168453</t>
        </is>
      </c>
      <c r="X35" s="463" t="n">
        <v>43847</v>
      </c>
      <c r="Y35" s="462" t="inlineStr">
        <is>
          <t>TI-0168453</t>
        </is>
      </c>
      <c r="Z35" s="462" t="inlineStr"/>
      <c r="AA35" s="462" t="inlineStr">
        <is>
          <t>បុគ្គលជាប់អាករ</t>
        </is>
      </c>
      <c r="AB35" s="462" t="inlineStr">
        <is>
          <t>L001-901905215</t>
        </is>
      </c>
      <c r="AC35" s="462" t="inlineStr">
        <is>
          <t>វីអ៊ីស៊ិន (ខេមបូឌា) អ៊ិនដាសស្ទ្រី ឯ.ក</t>
        </is>
      </c>
      <c r="AD35" s="464" t="n">
        <v>562469</v>
      </c>
      <c r="AE35" s="464" t="n">
        <v>511335</v>
      </c>
      <c r="AF35" s="464" t="n">
        <v>0</v>
      </c>
      <c r="AG35" s="464" t="n">
        <v>0</v>
      </c>
      <c r="AH35" s="464" t="n">
        <v>51134</v>
      </c>
      <c r="AI35" s="464" t="n">
        <v>0</v>
      </c>
      <c r="AJ35" s="464" t="n">
        <v>0</v>
      </c>
      <c r="AK35" s="464" t="n">
        <v>0</v>
      </c>
      <c r="AL35" s="464" t="n">
        <v>0</v>
      </c>
      <c r="AM35" s="464" t="n">
        <v>0</v>
      </c>
      <c r="AN35" s="464" t="n">
        <v>0</v>
      </c>
      <c r="AO35" s="464" t="n">
        <v>0</v>
      </c>
      <c r="AP35" s="464" t="n">
        <v>0</v>
      </c>
      <c r="AQ35" s="462" t="inlineStr"/>
      <c r="AR35" s="462" t="inlineStr"/>
      <c r="AS35" s="462" t="inlineStr">
        <is>
          <t>បានប្រកាសពន្ធ</t>
        </is>
      </c>
    </row>
    <row r="36">
      <c r="A36" s="461" t="n">
        <v>28</v>
      </c>
      <c r="B36" s="462" t="inlineStr"/>
      <c r="C36" s="462" t="inlineStr">
        <is>
          <t>អ៊ិចស្ពែឌីធ័រ ខេមបូឌា អិលធីឌី</t>
        </is>
      </c>
      <c r="D36" s="462" t="inlineStr">
        <is>
          <t>L001-100045898</t>
        </is>
      </c>
      <c r="E36" s="462" t="inlineStr">
        <is>
          <t>TI0168452</t>
        </is>
      </c>
      <c r="F36" s="463" t="n">
        <v>43847</v>
      </c>
      <c r="G36" s="464" t="n">
        <v>39204</v>
      </c>
      <c r="H36" s="462" t="n"/>
      <c r="I36" s="464">
        <f>G36</f>
        <v/>
      </c>
      <c r="J36" s="462">
        <f>IF(AND(Q36=TRUE, R36=TRUE, S36=TRUE), IF(W36&lt;-0.05, "អនុញ្ញាត (អ្នកផ្គត់ផ្គង់ប្រកាសខ្វះ)", "បានប្រកាស (អនុញ្ញាត)"), IF(AND(Q36=FALSE, R36=FALSE, S36=FALSE), "ព្យួរទុក (មិនមានទិន្នន័យ)", "ប្រកាសខុស (ព្យួរទុក)"))</f>
        <v/>
      </c>
      <c r="K36" s="462" t="inlineStr"/>
      <c r="L36" s="462" t="inlineStr"/>
      <c r="M36" s="464">
        <f>AH36</f>
        <v/>
      </c>
      <c r="N36" s="464">
        <f>IF(W36&lt;0,AH36,I36)</f>
        <v/>
      </c>
      <c r="O36" s="464">
        <f>I36-M36</f>
        <v/>
      </c>
      <c r="P36" s="462" t="n"/>
      <c r="Q36" s="462">
        <f>V36=W36</f>
        <v/>
      </c>
      <c r="R36" s="462">
        <f>AND(MONTH(F36)=MONTH(X36), YEAR(F36)=YEAR(X36))</f>
        <v/>
      </c>
      <c r="S36" s="462">
        <f>AC36="L001-901905215"</f>
        <v/>
      </c>
      <c r="T36" s="464">
        <f>G36-AH36</f>
        <v/>
      </c>
      <c r="U36" s="462" t="n"/>
      <c r="V36" s="462" t="inlineStr">
        <is>
          <t>TI0168452</t>
        </is>
      </c>
      <c r="W36" s="462" t="inlineStr">
        <is>
          <t>TI0168452</t>
        </is>
      </c>
      <c r="X36" s="463" t="n">
        <v>43847</v>
      </c>
      <c r="Y36" s="462" t="inlineStr">
        <is>
          <t>TI-0168452</t>
        </is>
      </c>
      <c r="Z36" s="462" t="inlineStr"/>
      <c r="AA36" s="462" t="inlineStr">
        <is>
          <t>បុគ្គលជាប់អាករ</t>
        </is>
      </c>
      <c r="AB36" s="462" t="inlineStr">
        <is>
          <t>L001-901905215</t>
        </is>
      </c>
      <c r="AC36" s="462" t="inlineStr">
        <is>
          <t>វីអ៊ីស៊ិន (ខេមបូឌា) អ៊ិនដាសស្ទ្រី ឯ.ក</t>
        </is>
      </c>
      <c r="AD36" s="464" t="n">
        <v>431776</v>
      </c>
      <c r="AE36" s="464" t="n">
        <v>392524</v>
      </c>
      <c r="AF36" s="464" t="n">
        <v>0</v>
      </c>
      <c r="AG36" s="464" t="n">
        <v>0</v>
      </c>
      <c r="AH36" s="464" t="n">
        <v>39252</v>
      </c>
      <c r="AI36" s="464" t="n">
        <v>0</v>
      </c>
      <c r="AJ36" s="464" t="n">
        <v>0</v>
      </c>
      <c r="AK36" s="464" t="n">
        <v>0</v>
      </c>
      <c r="AL36" s="464" t="n">
        <v>0</v>
      </c>
      <c r="AM36" s="464" t="n">
        <v>0</v>
      </c>
      <c r="AN36" s="464" t="n">
        <v>0</v>
      </c>
      <c r="AO36" s="464" t="n">
        <v>0</v>
      </c>
      <c r="AP36" s="464" t="n">
        <v>0</v>
      </c>
      <c r="AQ36" s="462" t="inlineStr"/>
      <c r="AR36" s="462" t="inlineStr"/>
      <c r="AS36" s="462" t="inlineStr">
        <is>
          <t>បានប្រកាសពន្ធ</t>
        </is>
      </c>
    </row>
    <row r="37">
      <c r="A37" s="461" t="n">
        <v>29</v>
      </c>
      <c r="B37" s="462" t="inlineStr"/>
      <c r="C37" s="462" t="inlineStr">
        <is>
          <t>អ៊ិចស្ពែឌីធ័រ ខេមបូឌា អិលធីឌី</t>
        </is>
      </c>
      <c r="D37" s="462" t="inlineStr">
        <is>
          <t>L001-100045898</t>
        </is>
      </c>
      <c r="E37" s="462" t="inlineStr">
        <is>
          <t>TI0168451</t>
        </is>
      </c>
      <c r="F37" s="463" t="n">
        <v>43847</v>
      </c>
      <c r="G37" s="464" t="n">
        <v>50890</v>
      </c>
      <c r="H37" s="462" t="n"/>
      <c r="I37" s="464">
        <f>G37</f>
        <v/>
      </c>
      <c r="J37" s="462">
        <f>IF(AND(Q37=TRUE, R37=TRUE, S37=TRUE), IF(W37&lt;-0.05, "អនុញ្ញាត (អ្នកផ្គត់ផ្គង់ប្រកាសខ្វះ)", "បានប្រកាស (អនុញ្ញាត)"), IF(AND(Q37=FALSE, R37=FALSE, S37=FALSE), "ព្យួរទុក (មិនមានទិន្នន័យ)", "ប្រកាសខុស (ព្យួរទុក)"))</f>
        <v/>
      </c>
      <c r="K37" s="462" t="inlineStr"/>
      <c r="L37" s="462" t="inlineStr"/>
      <c r="M37" s="464">
        <f>AH37</f>
        <v/>
      </c>
      <c r="N37" s="464">
        <f>IF(W37&lt;0,AH37,I37)</f>
        <v/>
      </c>
      <c r="O37" s="464">
        <f>I37-M37</f>
        <v/>
      </c>
      <c r="P37" s="462" t="n"/>
      <c r="Q37" s="462">
        <f>V37=W37</f>
        <v/>
      </c>
      <c r="R37" s="462">
        <f>AND(MONTH(F37)=MONTH(X37), YEAR(F37)=YEAR(X37))</f>
        <v/>
      </c>
      <c r="S37" s="462">
        <f>AC37="L001-901905215"</f>
        <v/>
      </c>
      <c r="T37" s="464">
        <f>G37-AH37</f>
        <v/>
      </c>
      <c r="U37" s="462" t="n"/>
      <c r="V37" s="462" t="inlineStr">
        <is>
          <t>TI0168451</t>
        </is>
      </c>
      <c r="W37" s="462" t="inlineStr">
        <is>
          <t>TI0168451</t>
        </is>
      </c>
      <c r="X37" s="463" t="n">
        <v>43847</v>
      </c>
      <c r="Y37" s="462" t="inlineStr">
        <is>
          <t>TI-0168451</t>
        </is>
      </c>
      <c r="Z37" s="462" t="inlineStr"/>
      <c r="AA37" s="462" t="inlineStr">
        <is>
          <t>បុគ្គលជាប់អាករ</t>
        </is>
      </c>
      <c r="AB37" s="462" t="inlineStr">
        <is>
          <t>L001-901905215</t>
        </is>
      </c>
      <c r="AC37" s="462" t="inlineStr">
        <is>
          <t>វីអ៊ីស៊ិន (ខេមបូឌា) អ៊ិនដាសស្ទ្រី ឯ.ក</t>
        </is>
      </c>
      <c r="AD37" s="464" t="n">
        <v>560685</v>
      </c>
      <c r="AE37" s="464" t="n">
        <v>509714</v>
      </c>
      <c r="AF37" s="464" t="n">
        <v>0</v>
      </c>
      <c r="AG37" s="464" t="n">
        <v>0</v>
      </c>
      <c r="AH37" s="464" t="n">
        <v>50971</v>
      </c>
      <c r="AI37" s="464" t="n">
        <v>0</v>
      </c>
      <c r="AJ37" s="464" t="n">
        <v>0</v>
      </c>
      <c r="AK37" s="464" t="n">
        <v>0</v>
      </c>
      <c r="AL37" s="464" t="n">
        <v>0</v>
      </c>
      <c r="AM37" s="464" t="n">
        <v>0</v>
      </c>
      <c r="AN37" s="464" t="n">
        <v>0</v>
      </c>
      <c r="AO37" s="464" t="n">
        <v>0</v>
      </c>
      <c r="AP37" s="464" t="n">
        <v>0</v>
      </c>
      <c r="AQ37" s="462" t="inlineStr"/>
      <c r="AR37" s="462" t="inlineStr"/>
      <c r="AS37" s="462" t="inlineStr">
        <is>
          <t>បានប្រកាសពន្ធ</t>
        </is>
      </c>
    </row>
    <row r="38">
      <c r="A38" s="461" t="n">
        <v>30</v>
      </c>
      <c r="B38" s="462" t="inlineStr"/>
      <c r="C38" s="462" t="inlineStr">
        <is>
          <t>អ៊ិចស្ពែឌីធ័រ ខេមបូឌា អិលធីឌី</t>
        </is>
      </c>
      <c r="D38" s="462" t="inlineStr">
        <is>
          <t>L001-100045898</t>
        </is>
      </c>
      <c r="E38" s="462" t="inlineStr">
        <is>
          <t>TI0168449</t>
        </is>
      </c>
      <c r="F38" s="463" t="n">
        <v>43847</v>
      </c>
      <c r="G38" s="464" t="n">
        <v>53239</v>
      </c>
      <c r="H38" s="462" t="n"/>
      <c r="I38" s="464">
        <f>G38</f>
        <v/>
      </c>
      <c r="J38" s="462">
        <f>IF(AND(Q38=TRUE, R38=TRUE, S38=TRUE), IF(W38&lt;-0.05, "អនុញ្ញាត (អ្នកផ្គត់ផ្គង់ប្រកាសខ្វះ)", "បានប្រកាស (អនុញ្ញាត)"), IF(AND(Q38=FALSE, R38=FALSE, S38=FALSE), "ព្យួរទុក (មិនមានទិន្នន័យ)", "ប្រកាសខុស (ព្យួរទុក)"))</f>
        <v/>
      </c>
      <c r="K38" s="462" t="inlineStr"/>
      <c r="L38" s="462" t="inlineStr"/>
      <c r="M38" s="464">
        <f>AH38</f>
        <v/>
      </c>
      <c r="N38" s="464">
        <f>IF(W38&lt;0,AH38,I38)</f>
        <v/>
      </c>
      <c r="O38" s="464">
        <f>I38-M38</f>
        <v/>
      </c>
      <c r="P38" s="462" t="n"/>
      <c r="Q38" s="462">
        <f>V38=W38</f>
        <v/>
      </c>
      <c r="R38" s="462">
        <f>AND(MONTH(F38)=MONTH(X38), YEAR(F38)=YEAR(X38))</f>
        <v/>
      </c>
      <c r="S38" s="462">
        <f>AC38="L001-901905215"</f>
        <v/>
      </c>
      <c r="T38" s="464">
        <f>G38-AH38</f>
        <v/>
      </c>
      <c r="U38" s="462" t="n"/>
      <c r="V38" s="462" t="inlineStr">
        <is>
          <t>TI0168449</t>
        </is>
      </c>
      <c r="W38" s="462" t="inlineStr">
        <is>
          <t>TI0168449</t>
        </is>
      </c>
      <c r="X38" s="463" t="n">
        <v>43847</v>
      </c>
      <c r="Y38" s="462" t="inlineStr">
        <is>
          <t>TI-0168449</t>
        </is>
      </c>
      <c r="Z38" s="462" t="inlineStr"/>
      <c r="AA38" s="462" t="inlineStr">
        <is>
          <t>បុគ្គលជាប់អាករ</t>
        </is>
      </c>
      <c r="AB38" s="462" t="inlineStr">
        <is>
          <t>L001-901905215</t>
        </is>
      </c>
      <c r="AC38" s="462" t="inlineStr">
        <is>
          <t>វីអ៊ីស៊ិន (ខេមបូឌា) អ៊ិនដាសស្ទ្រី ឯ.ក</t>
        </is>
      </c>
      <c r="AD38" s="464" t="n">
        <v>586556</v>
      </c>
      <c r="AE38" s="464" t="n">
        <v>533233</v>
      </c>
      <c r="AF38" s="464" t="n">
        <v>0</v>
      </c>
      <c r="AG38" s="464" t="n">
        <v>0</v>
      </c>
      <c r="AH38" s="464" t="n">
        <v>53323</v>
      </c>
      <c r="AI38" s="464" t="n">
        <v>0</v>
      </c>
      <c r="AJ38" s="464" t="n">
        <v>0</v>
      </c>
      <c r="AK38" s="464" t="n">
        <v>0</v>
      </c>
      <c r="AL38" s="464" t="n">
        <v>0</v>
      </c>
      <c r="AM38" s="464" t="n">
        <v>0</v>
      </c>
      <c r="AN38" s="464" t="n">
        <v>0</v>
      </c>
      <c r="AO38" s="464" t="n">
        <v>0</v>
      </c>
      <c r="AP38" s="464" t="n">
        <v>0</v>
      </c>
      <c r="AQ38" s="462" t="inlineStr"/>
      <c r="AR38" s="462" t="inlineStr"/>
      <c r="AS38" s="462" t="inlineStr">
        <is>
          <t>បានប្រកាសពន្ធ</t>
        </is>
      </c>
    </row>
    <row r="39">
      <c r="A39" s="461" t="n">
        <v>31</v>
      </c>
      <c r="B39" s="462" t="inlineStr"/>
      <c r="C39" s="462" t="inlineStr">
        <is>
          <t>អ៊ិចស្ពែឌីធ័រ ខេមបូឌា អិលធីឌី</t>
        </is>
      </c>
      <c r="D39" s="462" t="inlineStr">
        <is>
          <t>L001-100045898</t>
        </is>
      </c>
      <c r="E39" s="462" t="inlineStr">
        <is>
          <t>TI0168448</t>
        </is>
      </c>
      <c r="F39" s="463" t="n">
        <v>43847</v>
      </c>
      <c r="G39" s="464" t="n">
        <v>52366</v>
      </c>
      <c r="H39" s="462" t="n"/>
      <c r="I39" s="464">
        <f>G39</f>
        <v/>
      </c>
      <c r="J39" s="462">
        <f>IF(AND(Q39=TRUE, R39=TRUE, S39=TRUE), IF(W39&lt;-0.05, "អនុញ្ញាត (អ្នកផ្គត់ផ្គង់ប្រកាសខ្វះ)", "បានប្រកាស (អនុញ្ញាត)"), IF(AND(Q39=FALSE, R39=FALSE, S39=FALSE), "ព្យួរទុក (មិនមានទិន្នន័យ)", "ប្រកាសខុស (ព្យួរទុក)"))</f>
        <v/>
      </c>
      <c r="K39" s="462" t="inlineStr"/>
      <c r="L39" s="462" t="inlineStr"/>
      <c r="M39" s="464">
        <f>AH39</f>
        <v/>
      </c>
      <c r="N39" s="464">
        <f>IF(W39&lt;0,AH39,I39)</f>
        <v/>
      </c>
      <c r="O39" s="464">
        <f>I39-M39</f>
        <v/>
      </c>
      <c r="P39" s="462" t="n"/>
      <c r="Q39" s="462">
        <f>V39=W39</f>
        <v/>
      </c>
      <c r="R39" s="462">
        <f>AND(MONTH(F39)=MONTH(X39), YEAR(F39)=YEAR(X39))</f>
        <v/>
      </c>
      <c r="S39" s="462">
        <f>AC39="L001-901905215"</f>
        <v/>
      </c>
      <c r="T39" s="464">
        <f>G39-AH39</f>
        <v/>
      </c>
      <c r="U39" s="462" t="n"/>
      <c r="V39" s="462" t="inlineStr">
        <is>
          <t>TI0168448</t>
        </is>
      </c>
      <c r="W39" s="462" t="inlineStr">
        <is>
          <t>TI0168448</t>
        </is>
      </c>
      <c r="X39" s="463" t="n">
        <v>43847</v>
      </c>
      <c r="Y39" s="462" t="inlineStr">
        <is>
          <t>TI-0168448</t>
        </is>
      </c>
      <c r="Z39" s="462" t="inlineStr"/>
      <c r="AA39" s="462" t="inlineStr">
        <is>
          <t>បុគ្គលជាប់អាករ</t>
        </is>
      </c>
      <c r="AB39" s="462" t="inlineStr">
        <is>
          <t>L001-901905215</t>
        </is>
      </c>
      <c r="AC39" s="462" t="inlineStr">
        <is>
          <t>វីអ៊ីស៊ិន (ខេមបូឌា) អ៊ិនដាសស្ទ្រី ឯ.ក</t>
        </is>
      </c>
      <c r="AD39" s="464" t="n">
        <v>576743</v>
      </c>
      <c r="AE39" s="464" t="n">
        <v>524312</v>
      </c>
      <c r="AF39" s="464" t="n">
        <v>0</v>
      </c>
      <c r="AG39" s="464" t="n">
        <v>0</v>
      </c>
      <c r="AH39" s="464" t="n">
        <v>52431</v>
      </c>
      <c r="AI39" s="464" t="n">
        <v>0</v>
      </c>
      <c r="AJ39" s="464" t="n">
        <v>0</v>
      </c>
      <c r="AK39" s="464" t="n">
        <v>0</v>
      </c>
      <c r="AL39" s="464" t="n">
        <v>0</v>
      </c>
      <c r="AM39" s="464" t="n">
        <v>0</v>
      </c>
      <c r="AN39" s="464" t="n">
        <v>0</v>
      </c>
      <c r="AO39" s="464" t="n">
        <v>0</v>
      </c>
      <c r="AP39" s="464" t="n">
        <v>0</v>
      </c>
      <c r="AQ39" s="462" t="inlineStr"/>
      <c r="AR39" s="462" t="inlineStr"/>
      <c r="AS39" s="462" t="inlineStr">
        <is>
          <t>បានប្រកាសពន្ធ</t>
        </is>
      </c>
    </row>
    <row r="40">
      <c r="A40" s="461" t="n">
        <v>32</v>
      </c>
      <c r="B40" s="462" t="inlineStr"/>
      <c r="C40" s="462" t="inlineStr">
        <is>
          <t>កំពង់ផែស្វយ័តក្រុងព្រះសីហនុ</t>
        </is>
      </c>
      <c r="D40" s="462" t="inlineStr">
        <is>
          <t>L001-100044638</t>
        </is>
      </c>
      <c r="E40" s="462" t="inlineStr">
        <is>
          <t>008584</t>
        </is>
      </c>
      <c r="F40" s="463" t="n">
        <v>43845</v>
      </c>
      <c r="G40" s="464" t="n">
        <v>7290</v>
      </c>
      <c r="H40" s="462" t="n"/>
      <c r="I40" s="464">
        <f>G40</f>
        <v/>
      </c>
      <c r="J40" s="462">
        <f>IF(AND(Q40=TRUE, R40=TRUE, S40=TRUE), IF(W40&lt;-0.05, "អនុញ្ញាត (អ្នកផ្គត់ផ្គង់ប្រកាសខ្វះ)", "បានប្រកាស (អនុញ្ញាត)"), IF(AND(Q40=FALSE, R40=FALSE, S40=FALSE), "ព្យួរទុក (មិនមានទិន្នន័យ)", "ប្រកាសខុស (ព្យួរទុក)"))</f>
        <v/>
      </c>
      <c r="K40" s="462" t="inlineStr"/>
      <c r="L40" s="462" t="inlineStr"/>
      <c r="M40" s="464">
        <f>AH40</f>
        <v/>
      </c>
      <c r="N40" s="464">
        <f>IF(W40&lt;0,AH40,I40)</f>
        <v/>
      </c>
      <c r="O40" s="464">
        <f>I40-M40</f>
        <v/>
      </c>
      <c r="P40" s="462" t="n"/>
      <c r="Q40" s="462">
        <f>V40=W40</f>
        <v/>
      </c>
      <c r="R40" s="462">
        <f>AND(MONTH(F40)=MONTH(X40), YEAR(F40)=YEAR(X40))</f>
        <v/>
      </c>
      <c r="S40" s="462">
        <f>AC40="L001-901905215"</f>
        <v/>
      </c>
      <c r="T40" s="464">
        <f>G40-AH40</f>
        <v/>
      </c>
      <c r="U40" s="462" t="n"/>
      <c r="V40" s="462" t="inlineStr">
        <is>
          <t>008584</t>
        </is>
      </c>
      <c r="W40" s="462" t="inlineStr"/>
      <c r="X40" s="499" t="n"/>
      <c r="Y40" s="462" t="n"/>
      <c r="Z40" s="462" t="n"/>
      <c r="AA40" s="462" t="n"/>
      <c r="AB40" s="462" t="n"/>
      <c r="AC40" s="462" t="n"/>
      <c r="AD40" s="462" t="n"/>
      <c r="AE40" s="462" t="n"/>
      <c r="AF40" s="462" t="n"/>
      <c r="AG40" s="462" t="n"/>
      <c r="AH40" s="462" t="n"/>
      <c r="AI40" s="462" t="n"/>
      <c r="AJ40" s="462" t="n"/>
      <c r="AK40" s="462" t="n"/>
      <c r="AL40" s="462" t="n"/>
      <c r="AM40" s="462" t="n"/>
      <c r="AN40" s="462" t="n"/>
      <c r="AO40" s="462" t="n"/>
      <c r="AP40" s="462" t="n"/>
      <c r="AQ40" s="462" t="n"/>
      <c r="AR40" s="462" t="n"/>
      <c r="AS40" s="462" t="n"/>
    </row>
    <row r="41">
      <c r="A41" s="461" t="n">
        <v>33</v>
      </c>
      <c r="B41" s="462" t="inlineStr"/>
      <c r="C41" s="462" t="inlineStr">
        <is>
          <t>កំពង់ផែស្វយ័តក្រុងព្រះសីហនុ</t>
        </is>
      </c>
      <c r="D41" s="462" t="inlineStr">
        <is>
          <t>L001-100044638</t>
        </is>
      </c>
      <c r="E41" s="462" t="inlineStr">
        <is>
          <t>007430</t>
        </is>
      </c>
      <c r="F41" s="463" t="n">
        <v>43843</v>
      </c>
      <c r="G41" s="464" t="n">
        <v>64395</v>
      </c>
      <c r="H41" s="462" t="n"/>
      <c r="I41" s="464">
        <f>G41</f>
        <v/>
      </c>
      <c r="J41" s="462">
        <f>IF(AND(Q41=TRUE, R41=TRUE, S41=TRUE), IF(W41&lt;-0.05, "អនុញ្ញាត (អ្នកផ្គត់ផ្គង់ប្រកាសខ្វះ)", "បានប្រកាស (អនុញ្ញាត)"), IF(AND(Q41=FALSE, R41=FALSE, S41=FALSE), "ព្យួរទុក (មិនមានទិន្នន័យ)", "ប្រកាសខុស (ព្យួរទុក)"))</f>
        <v/>
      </c>
      <c r="K41" s="462" t="inlineStr"/>
      <c r="L41" s="462" t="inlineStr"/>
      <c r="M41" s="464">
        <f>AH41</f>
        <v/>
      </c>
      <c r="N41" s="464">
        <f>IF(W41&lt;0,AH41,I41)</f>
        <v/>
      </c>
      <c r="O41" s="464">
        <f>I41-M41</f>
        <v/>
      </c>
      <c r="P41" s="462" t="n"/>
      <c r="Q41" s="462">
        <f>V41=W41</f>
        <v/>
      </c>
      <c r="R41" s="462">
        <f>AND(MONTH(F41)=MONTH(X41), YEAR(F41)=YEAR(X41))</f>
        <v/>
      </c>
      <c r="S41" s="462">
        <f>AC41="L001-901905215"</f>
        <v/>
      </c>
      <c r="T41" s="464">
        <f>G41-AH41</f>
        <v/>
      </c>
      <c r="U41" s="462" t="n"/>
      <c r="V41" s="462" t="inlineStr">
        <is>
          <t>007430</t>
        </is>
      </c>
      <c r="W41" s="462" t="inlineStr"/>
      <c r="X41" s="499" t="n"/>
      <c r="Y41" s="462" t="n"/>
      <c r="Z41" s="462" t="n"/>
      <c r="AA41" s="462" t="n"/>
      <c r="AB41" s="462" t="n"/>
      <c r="AC41" s="462" t="n"/>
      <c r="AD41" s="462" t="n"/>
      <c r="AE41" s="462" t="n"/>
      <c r="AF41" s="462" t="n"/>
      <c r="AG41" s="462" t="n"/>
      <c r="AH41" s="462" t="n"/>
      <c r="AI41" s="462" t="n"/>
      <c r="AJ41" s="462" t="n"/>
      <c r="AK41" s="462" t="n"/>
      <c r="AL41" s="462" t="n"/>
      <c r="AM41" s="462" t="n"/>
      <c r="AN41" s="462" t="n"/>
      <c r="AO41" s="462" t="n"/>
      <c r="AP41" s="462" t="n"/>
      <c r="AQ41" s="462" t="n"/>
      <c r="AR41" s="462" t="n"/>
      <c r="AS41" s="462" t="n"/>
    </row>
    <row r="42">
      <c r="A42" s="461" t="n">
        <v>34</v>
      </c>
      <c r="B42" s="462" t="inlineStr"/>
      <c r="C42" s="462" t="inlineStr">
        <is>
          <t>កំពង់ផែស្វយ័តក្រុងព្រះសីហនុ</t>
        </is>
      </c>
      <c r="D42" s="462" t="inlineStr">
        <is>
          <t>L001-100044638</t>
        </is>
      </c>
      <c r="E42" s="462" t="inlineStr">
        <is>
          <t>006642</t>
        </is>
      </c>
      <c r="F42" s="463" t="n">
        <v>43841</v>
      </c>
      <c r="G42" s="464" t="n">
        <v>23085</v>
      </c>
      <c r="H42" s="462" t="n"/>
      <c r="I42" s="464">
        <f>G42</f>
        <v/>
      </c>
      <c r="J42" s="462">
        <f>IF(AND(Q42=TRUE, R42=TRUE, S42=TRUE), IF(W42&lt;-0.05, "អនុញ្ញាត (អ្នកផ្គត់ផ្គង់ប្រកាសខ្វះ)", "បានប្រកាស (អនុញ្ញាត)"), IF(AND(Q42=FALSE, R42=FALSE, S42=FALSE), "ព្យួរទុក (មិនមានទិន្នន័យ)", "ប្រកាសខុស (ព្យួរទុក)"))</f>
        <v/>
      </c>
      <c r="K42" s="462" t="inlineStr"/>
      <c r="L42" s="462" t="inlineStr"/>
      <c r="M42" s="464">
        <f>AH42</f>
        <v/>
      </c>
      <c r="N42" s="464">
        <f>IF(W42&lt;0,AH42,I42)</f>
        <v/>
      </c>
      <c r="O42" s="464">
        <f>I42-M42</f>
        <v/>
      </c>
      <c r="P42" s="462" t="n"/>
      <c r="Q42" s="462">
        <f>V42=W42</f>
        <v/>
      </c>
      <c r="R42" s="462">
        <f>AND(MONTH(F42)=MONTH(X42), YEAR(F42)=YEAR(X42))</f>
        <v/>
      </c>
      <c r="S42" s="462">
        <f>AC42="L001-901905215"</f>
        <v/>
      </c>
      <c r="T42" s="464">
        <f>G42-AH42</f>
        <v/>
      </c>
      <c r="U42" s="462" t="n"/>
      <c r="V42" s="462" t="inlineStr">
        <is>
          <t>006642</t>
        </is>
      </c>
      <c r="W42" s="462" t="inlineStr"/>
      <c r="X42" s="499" t="n"/>
      <c r="Y42" s="462" t="n"/>
      <c r="Z42" s="462" t="n"/>
      <c r="AA42" s="462" t="n"/>
      <c r="AB42" s="462" t="n"/>
      <c r="AC42" s="462" t="n"/>
      <c r="AD42" s="462" t="n"/>
      <c r="AE42" s="462" t="n"/>
      <c r="AF42" s="462" t="n"/>
      <c r="AG42" s="462" t="n"/>
      <c r="AH42" s="462" t="n"/>
      <c r="AI42" s="462" t="n"/>
      <c r="AJ42" s="462" t="n"/>
      <c r="AK42" s="462" t="n"/>
      <c r="AL42" s="462" t="n"/>
      <c r="AM42" s="462" t="n"/>
      <c r="AN42" s="462" t="n"/>
      <c r="AO42" s="462" t="n"/>
      <c r="AP42" s="462" t="n"/>
      <c r="AQ42" s="462" t="n"/>
      <c r="AR42" s="462" t="n"/>
      <c r="AS42" s="462" t="n"/>
    </row>
    <row r="43">
      <c r="A43" s="461" t="n">
        <v>35</v>
      </c>
      <c r="B43" s="462" t="inlineStr"/>
      <c r="C43" s="462" t="inlineStr">
        <is>
          <t>អឹមេហ្ស៊ីង ឡូជីស្ទីក &amp; សឹបផ្លាយ ឆេន (ខេមបូឌា) ឯ.ក</t>
        </is>
      </c>
      <c r="D43" s="462" t="inlineStr">
        <is>
          <t>K009-901703255</t>
        </is>
      </c>
      <c r="E43" s="462" t="inlineStr">
        <is>
          <t>200116</t>
        </is>
      </c>
      <c r="F43" s="463" t="n">
        <v>43852</v>
      </c>
      <c r="G43" s="464" t="n">
        <v>540645</v>
      </c>
      <c r="H43" s="462" t="n"/>
      <c r="I43" s="464">
        <f>G43</f>
        <v/>
      </c>
      <c r="J43" s="462">
        <f>IF(AND(Q43=TRUE, R43=TRUE, S43=TRUE), IF(W43&lt;-0.05, "អនុញ្ញាត (អ្នកផ្គត់ផ្គង់ប្រកាសខ្វះ)", "បានប្រកាស (អនុញ្ញាត)"), IF(AND(Q43=FALSE, R43=FALSE, S43=FALSE), "ព្យួរទុក (មិនមានទិន្នន័យ)", "ប្រកាសខុស (ព្យួរទុក)"))</f>
        <v/>
      </c>
      <c r="K43" s="462" t="inlineStr"/>
      <c r="L43" s="462" t="inlineStr"/>
      <c r="M43" s="464">
        <f>AH43</f>
        <v/>
      </c>
      <c r="N43" s="464">
        <f>IF(W43&lt;0,AH43,I43)</f>
        <v/>
      </c>
      <c r="O43" s="464">
        <f>I43-M43</f>
        <v/>
      </c>
      <c r="P43" s="462" t="n"/>
      <c r="Q43" s="462">
        <f>V43=W43</f>
        <v/>
      </c>
      <c r="R43" s="462">
        <f>AND(MONTH(F43)=MONTH(X43), YEAR(F43)=YEAR(X43))</f>
        <v/>
      </c>
      <c r="S43" s="462">
        <f>AC43="L001-901905215"</f>
        <v/>
      </c>
      <c r="T43" s="464">
        <f>G43-AH43</f>
        <v/>
      </c>
      <c r="U43" s="462" t="n"/>
      <c r="V43" s="462" t="inlineStr">
        <is>
          <t>200116</t>
        </is>
      </c>
      <c r="W43" s="462" t="inlineStr">
        <is>
          <t>200116</t>
        </is>
      </c>
      <c r="X43" s="463" t="n">
        <v>43852</v>
      </c>
      <c r="Y43" s="462" t="inlineStr">
        <is>
          <t>200116</t>
        </is>
      </c>
      <c r="Z43" s="462" t="inlineStr"/>
      <c r="AA43" s="462" t="inlineStr">
        <is>
          <t>បុគ្គលជាប់អាករ</t>
        </is>
      </c>
      <c r="AB43" s="462" t="inlineStr">
        <is>
          <t>L001-901905215</t>
        </is>
      </c>
      <c r="AC43" s="462" t="inlineStr">
        <is>
          <t>វីអ៊ីស៊ិន (ខេមបូឌា) អ៊ិនដាសស្ទ្រី ឯ.ក</t>
        </is>
      </c>
      <c r="AD43" s="464" t="n">
        <v>5947095</v>
      </c>
      <c r="AE43" s="464" t="n">
        <v>5406450</v>
      </c>
      <c r="AF43" s="464" t="n">
        <v>0</v>
      </c>
      <c r="AG43" s="464" t="n">
        <v>0</v>
      </c>
      <c r="AH43" s="464" t="n">
        <v>540645</v>
      </c>
      <c r="AI43" s="464" t="n">
        <v>0</v>
      </c>
      <c r="AJ43" s="464" t="n">
        <v>0</v>
      </c>
      <c r="AK43" s="464" t="n">
        <v>0</v>
      </c>
      <c r="AL43" s="464" t="n">
        <v>0</v>
      </c>
      <c r="AM43" s="464" t="n">
        <v>0</v>
      </c>
      <c r="AN43" s="464" t="n">
        <v>0</v>
      </c>
      <c r="AO43" s="464" t="n">
        <v>0</v>
      </c>
      <c r="AP43" s="464" t="n">
        <v>0</v>
      </c>
      <c r="AQ43" s="462" t="inlineStr"/>
      <c r="AR43" s="462" t="inlineStr"/>
      <c r="AS43" s="462" t="inlineStr">
        <is>
          <t>បានប្រកាសពន្ធ</t>
        </is>
      </c>
    </row>
    <row r="44">
      <c r="A44" s="461" t="n">
        <v>36</v>
      </c>
      <c r="B44" s="462" t="inlineStr"/>
      <c r="C44" s="462" t="inlineStr">
        <is>
          <t>វ៉ាយ.ស៊ី ផេកខេជីង ឯ.ក</t>
        </is>
      </c>
      <c r="D44" s="462" t="inlineStr">
        <is>
          <t>L001-901700417</t>
        </is>
      </c>
      <c r="E44" s="462" t="inlineStr">
        <is>
          <t>TI0008</t>
        </is>
      </c>
      <c r="F44" s="463" t="n">
        <v>43851</v>
      </c>
      <c r="G44" s="464" t="n">
        <v>11694624</v>
      </c>
      <c r="H44" s="462" t="n"/>
      <c r="I44" s="464">
        <f>G44</f>
        <v/>
      </c>
      <c r="J44" s="462">
        <f>IF(AND(Q44=TRUE, R44=TRUE, S44=TRUE), IF(W44&lt;-0.05, "អនុញ្ញាត (អ្នកផ្គត់ផ្គង់ប្រកាសខ្វះ)", "បានប្រកាស (អនុញ្ញាត)"), IF(AND(Q44=FALSE, R44=FALSE, S44=FALSE), "ព្យួរទុក (មិនមានទិន្នន័យ)", "ប្រកាសខុស (ព្យួរទុក)"))</f>
        <v/>
      </c>
      <c r="K44" s="462" t="inlineStr"/>
      <c r="L44" s="462" t="inlineStr"/>
      <c r="M44" s="464">
        <f>AH44</f>
        <v/>
      </c>
      <c r="N44" s="464">
        <f>IF(W44&lt;0,AH44,I44)</f>
        <v/>
      </c>
      <c r="O44" s="464">
        <f>I44-M44</f>
        <v/>
      </c>
      <c r="P44" s="462" t="n"/>
      <c r="Q44" s="462">
        <f>V44=W44</f>
        <v/>
      </c>
      <c r="R44" s="462">
        <f>AND(MONTH(F44)=MONTH(X44), YEAR(F44)=YEAR(X44))</f>
        <v/>
      </c>
      <c r="S44" s="462">
        <f>AC44="L001-901905215"</f>
        <v/>
      </c>
      <c r="T44" s="464">
        <f>G44-AH44</f>
        <v/>
      </c>
      <c r="U44" s="462" t="n"/>
      <c r="V44" s="462" t="inlineStr">
        <is>
          <t>TI0008</t>
        </is>
      </c>
      <c r="W44" s="462" t="inlineStr">
        <is>
          <t>TI0008</t>
        </is>
      </c>
      <c r="X44" s="463" t="n">
        <v>43851</v>
      </c>
      <c r="Y44" s="462" t="inlineStr">
        <is>
          <t>TI0008</t>
        </is>
      </c>
      <c r="Z44" s="462" t="inlineStr"/>
      <c r="AA44" s="462" t="inlineStr">
        <is>
          <t>បុគ្គលជាប់អាករ</t>
        </is>
      </c>
      <c r="AB44" s="462" t="inlineStr">
        <is>
          <t>L001-901905215</t>
        </is>
      </c>
      <c r="AC44" s="462" t="inlineStr">
        <is>
          <t>វីអ៊ីស៊ិន (ខេមបូឌា) អ៊ិនដាសស្ទ្រី ឯ.ក</t>
        </is>
      </c>
      <c r="AD44" s="464" t="n">
        <v>128166162</v>
      </c>
      <c r="AE44" s="464" t="n">
        <v>116514693</v>
      </c>
      <c r="AF44" s="464" t="n">
        <v>0</v>
      </c>
      <c r="AG44" s="464" t="n">
        <v>0</v>
      </c>
      <c r="AH44" s="464" t="n">
        <v>11651469</v>
      </c>
      <c r="AI44" s="464" t="n">
        <v>0</v>
      </c>
      <c r="AJ44" s="464" t="n">
        <v>0</v>
      </c>
      <c r="AK44" s="464" t="n">
        <v>0</v>
      </c>
      <c r="AL44" s="464" t="n">
        <v>0</v>
      </c>
      <c r="AM44" s="464" t="n">
        <v>0</v>
      </c>
      <c r="AN44" s="464" t="n">
        <v>0</v>
      </c>
      <c r="AO44" s="464" t="n">
        <v>0</v>
      </c>
      <c r="AP44" s="464" t="n">
        <v>0</v>
      </c>
      <c r="AQ44" s="462" t="inlineStr"/>
      <c r="AR44" s="462" t="inlineStr"/>
      <c r="AS44" s="462" t="inlineStr">
        <is>
          <t>បានប្រកាសពន្ធ</t>
        </is>
      </c>
    </row>
    <row r="45">
      <c r="A45" s="461" t="n">
        <v>37</v>
      </c>
      <c r="B45" s="462" t="inlineStr"/>
      <c r="C45" s="462" t="inlineStr">
        <is>
          <t>វី សូ ខូ អិលធីឌី</t>
        </is>
      </c>
      <c r="D45" s="462" t="inlineStr">
        <is>
          <t>K006-901500578</t>
        </is>
      </c>
      <c r="E45" s="462" t="inlineStr">
        <is>
          <t>TI000038</t>
        </is>
      </c>
      <c r="F45" s="463" t="n">
        <v>43844</v>
      </c>
      <c r="G45" s="464" t="n">
        <v>264225</v>
      </c>
      <c r="H45" s="462" t="n"/>
      <c r="I45" s="464">
        <f>G45</f>
        <v/>
      </c>
      <c r="J45" s="462">
        <f>IF(AND(Q45=TRUE, R45=TRUE, S45=TRUE), IF(W45&lt;-0.05, "អនុញ្ញាត (អ្នកផ្គត់ផ្គង់ប្រកាសខ្វះ)", "បានប្រកាស (អនុញ្ញាត)"), IF(AND(Q45=FALSE, R45=FALSE, S45=FALSE), "ព្យួរទុក (មិនមានទិន្នន័យ)", "ប្រកាសខុស (ព្យួរទុក)"))</f>
        <v/>
      </c>
      <c r="K45" s="462" t="inlineStr"/>
      <c r="L45" s="462" t="inlineStr"/>
      <c r="M45" s="464">
        <f>AH45</f>
        <v/>
      </c>
      <c r="N45" s="464">
        <f>IF(W45&lt;0,AH45,I45)</f>
        <v/>
      </c>
      <c r="O45" s="464">
        <f>I45-M45</f>
        <v/>
      </c>
      <c r="P45" s="462" t="n"/>
      <c r="Q45" s="462">
        <f>V45=W45</f>
        <v/>
      </c>
      <c r="R45" s="462">
        <f>AND(MONTH(F45)=MONTH(X45), YEAR(F45)=YEAR(X45))</f>
        <v/>
      </c>
      <c r="S45" s="462">
        <f>AC45="L001-901905215"</f>
        <v/>
      </c>
      <c r="T45" s="464">
        <f>G45-AH45</f>
        <v/>
      </c>
      <c r="U45" s="462" t="n"/>
      <c r="V45" s="462" t="inlineStr">
        <is>
          <t>TI000038</t>
        </is>
      </c>
      <c r="W45" s="462" t="inlineStr">
        <is>
          <t>TI000038</t>
        </is>
      </c>
      <c r="X45" s="463" t="n">
        <v>43844</v>
      </c>
      <c r="Y45" s="462" t="inlineStr">
        <is>
          <t>TI000038</t>
        </is>
      </c>
      <c r="Z45" s="462" t="inlineStr"/>
      <c r="AA45" s="462" t="inlineStr">
        <is>
          <t>បុគ្គលជាប់អាករ</t>
        </is>
      </c>
      <c r="AB45" s="462" t="inlineStr">
        <is>
          <t>L001-901905215</t>
        </is>
      </c>
      <c r="AC45" s="462" t="inlineStr">
        <is>
          <t>វីអ៊ីស៊ិន (ខេមបូឌា) អ៊ិនដាសស្ទ្រី ឯ.ក</t>
        </is>
      </c>
      <c r="AD45" s="464" t="n">
        <v>2906475</v>
      </c>
      <c r="AE45" s="464" t="n">
        <v>2642250</v>
      </c>
      <c r="AF45" s="464" t="n">
        <v>0</v>
      </c>
      <c r="AG45" s="464" t="n">
        <v>0</v>
      </c>
      <c r="AH45" s="464" t="n">
        <v>264225</v>
      </c>
      <c r="AI45" s="464" t="n">
        <v>0</v>
      </c>
      <c r="AJ45" s="464" t="n">
        <v>0</v>
      </c>
      <c r="AK45" s="464" t="n">
        <v>0</v>
      </c>
      <c r="AL45" s="464" t="n">
        <v>0</v>
      </c>
      <c r="AM45" s="464" t="n">
        <v>0</v>
      </c>
      <c r="AN45" s="464" t="n">
        <v>0</v>
      </c>
      <c r="AO45" s="464" t="n">
        <v>0</v>
      </c>
      <c r="AP45" s="464" t="n">
        <v>0</v>
      </c>
      <c r="AQ45" s="462" t="inlineStr"/>
      <c r="AR45" s="462" t="inlineStr"/>
      <c r="AS45" s="462" t="inlineStr">
        <is>
          <t>បានប្រកាសពន្ធ</t>
        </is>
      </c>
    </row>
    <row r="46">
      <c r="A46" s="461" t="n">
        <v>38</v>
      </c>
      <c r="B46" s="462" t="inlineStr"/>
      <c r="C46" s="462" t="inlineStr">
        <is>
          <t>សូស៊ីយេតេ កុងសេស្យូនែរ ដឺ ឡាអេរ៉ូព័រ</t>
        </is>
      </c>
      <c r="D46" s="462" t="inlineStr">
        <is>
          <t>L001-100047300</t>
        </is>
      </c>
      <c r="E46" s="462" t="inlineStr">
        <is>
          <t>2000005566</t>
        </is>
      </c>
      <c r="F46" s="463" t="n">
        <v>43851</v>
      </c>
      <c r="G46" s="464" t="n">
        <v>27312</v>
      </c>
      <c r="H46" s="462" t="n"/>
      <c r="I46" s="464">
        <f>G46</f>
        <v/>
      </c>
      <c r="J46" s="462">
        <f>IF(AND(Q46=TRUE, R46=TRUE, S46=TRUE), IF(W46&lt;-0.05, "អនុញ្ញាត (អ្នកផ្គត់ផ្គង់ប្រកាសខ្វះ)", "បានប្រកាស (អនុញ្ញាត)"), IF(AND(Q46=FALSE, R46=FALSE, S46=FALSE), "ព្យួរទុក (មិនមានទិន្នន័យ)", "ប្រកាសខុស (ព្យួរទុក)"))</f>
        <v/>
      </c>
      <c r="K46" s="462" t="inlineStr"/>
      <c r="L46" s="462" t="inlineStr"/>
      <c r="M46" s="464">
        <f>AH46</f>
        <v/>
      </c>
      <c r="N46" s="464">
        <f>IF(W46&lt;0,AH46,I46)</f>
        <v/>
      </c>
      <c r="O46" s="464">
        <f>I46-M46</f>
        <v/>
      </c>
      <c r="P46" s="462" t="n"/>
      <c r="Q46" s="462">
        <f>V46=W46</f>
        <v/>
      </c>
      <c r="R46" s="462">
        <f>AND(MONTH(F46)=MONTH(X46), YEAR(F46)=YEAR(X46))</f>
        <v/>
      </c>
      <c r="S46" s="462">
        <f>AC46="L001-901905215"</f>
        <v/>
      </c>
      <c r="T46" s="464">
        <f>G46-AH46</f>
        <v/>
      </c>
      <c r="U46" s="462" t="n"/>
      <c r="V46" s="462" t="inlineStr">
        <is>
          <t>2000005566</t>
        </is>
      </c>
      <c r="W46" s="462" t="inlineStr"/>
      <c r="X46" s="499" t="n"/>
      <c r="Y46" s="462" t="n"/>
      <c r="Z46" s="462" t="n"/>
      <c r="AA46" s="462" t="n"/>
      <c r="AB46" s="462" t="n"/>
      <c r="AC46" s="462" t="n"/>
      <c r="AD46" s="462" t="n"/>
      <c r="AE46" s="462" t="n"/>
      <c r="AF46" s="462" t="n"/>
      <c r="AG46" s="462" t="n"/>
      <c r="AH46" s="462" t="n"/>
      <c r="AI46" s="462" t="n"/>
      <c r="AJ46" s="462" t="n"/>
      <c r="AK46" s="462" t="n"/>
      <c r="AL46" s="462" t="n"/>
      <c r="AM46" s="462" t="n"/>
      <c r="AN46" s="462" t="n"/>
      <c r="AO46" s="462" t="n"/>
      <c r="AP46" s="462" t="n"/>
      <c r="AQ46" s="462" t="n"/>
      <c r="AR46" s="462" t="n"/>
      <c r="AS46" s="462" t="n"/>
    </row>
    <row r="47">
      <c r="A47" s="461" t="n">
        <v>39</v>
      </c>
      <c r="B47" s="462" t="inlineStr"/>
      <c r="C47" s="462" t="inlineStr">
        <is>
          <t>សូស៊ីយេតេ កុងសេស្យូនែរ ដឺ ឡាអេរ៉ូព័រ</t>
        </is>
      </c>
      <c r="D47" s="462" t="inlineStr">
        <is>
          <t>L001-100047300</t>
        </is>
      </c>
      <c r="E47" s="462" t="inlineStr">
        <is>
          <t>2000004264</t>
        </is>
      </c>
      <c r="F47" s="463" t="n">
        <v>43846</v>
      </c>
      <c r="G47" s="464" t="n">
        <v>29878</v>
      </c>
      <c r="H47" s="462" t="n"/>
      <c r="I47" s="464">
        <f>G47</f>
        <v/>
      </c>
      <c r="J47" s="462">
        <f>IF(AND(Q47=TRUE, R47=TRUE, S47=TRUE), IF(W47&lt;-0.05, "អនុញ្ញាត (អ្នកផ្គត់ផ្គង់ប្រកាសខ្វះ)", "បានប្រកាស (អនុញ្ញាត)"), IF(AND(Q47=FALSE, R47=FALSE, S47=FALSE), "ព្យួរទុក (មិនមានទិន្នន័យ)", "ប្រកាសខុស (ព្យួរទុក)"))</f>
        <v/>
      </c>
      <c r="K47" s="462" t="inlineStr"/>
      <c r="L47" s="462" t="inlineStr"/>
      <c r="M47" s="464">
        <f>AH47</f>
        <v/>
      </c>
      <c r="N47" s="464">
        <f>IF(W47&lt;0,AH47,I47)</f>
        <v/>
      </c>
      <c r="O47" s="464">
        <f>I47-M47</f>
        <v/>
      </c>
      <c r="P47" s="462" t="n"/>
      <c r="Q47" s="462">
        <f>V47=W47</f>
        <v/>
      </c>
      <c r="R47" s="462">
        <f>AND(MONTH(F47)=MONTH(X47), YEAR(F47)=YEAR(X47))</f>
        <v/>
      </c>
      <c r="S47" s="462">
        <f>AC47="L001-901905215"</f>
        <v/>
      </c>
      <c r="T47" s="464">
        <f>G47-AH47</f>
        <v/>
      </c>
      <c r="U47" s="462" t="n"/>
      <c r="V47" s="462" t="inlineStr">
        <is>
          <t>2000004264</t>
        </is>
      </c>
      <c r="W47" s="462" t="inlineStr"/>
      <c r="X47" s="499" t="n"/>
      <c r="Y47" s="462" t="n"/>
      <c r="Z47" s="462" t="n"/>
      <c r="AA47" s="462" t="n"/>
      <c r="AB47" s="462" t="n"/>
      <c r="AC47" s="462" t="n"/>
      <c r="AD47" s="462" t="n"/>
      <c r="AE47" s="462" t="n"/>
      <c r="AF47" s="462" t="n"/>
      <c r="AG47" s="462" t="n"/>
      <c r="AH47" s="462" t="n"/>
      <c r="AI47" s="462" t="n"/>
      <c r="AJ47" s="462" t="n"/>
      <c r="AK47" s="462" t="n"/>
      <c r="AL47" s="462" t="n"/>
      <c r="AM47" s="462" t="n"/>
      <c r="AN47" s="462" t="n"/>
      <c r="AO47" s="462" t="n"/>
      <c r="AP47" s="462" t="n"/>
      <c r="AQ47" s="462" t="n"/>
      <c r="AR47" s="462" t="n"/>
      <c r="AS47" s="462" t="n"/>
    </row>
    <row r="48">
      <c r="A48" s="461" t="n">
        <v>40</v>
      </c>
      <c r="B48" s="462" t="inlineStr"/>
      <c r="C48" s="462" t="inlineStr">
        <is>
          <t>សូស៊ីយេតេ កុងសេស្យូនែរ ដឺ ឡាអេរ៉ូព័រ</t>
        </is>
      </c>
      <c r="D48" s="462" t="inlineStr">
        <is>
          <t>L001-100047300</t>
        </is>
      </c>
      <c r="E48" s="462" t="inlineStr">
        <is>
          <t>2000003336</t>
        </is>
      </c>
      <c r="F48" s="463" t="n">
        <v>43844</v>
      </c>
      <c r="G48" s="464" t="n">
        <v>34989</v>
      </c>
      <c r="H48" s="462" t="n"/>
      <c r="I48" s="464">
        <f>G48</f>
        <v/>
      </c>
      <c r="J48" s="462">
        <f>IF(AND(Q48=TRUE, R48=TRUE, S48=TRUE), IF(W48&lt;-0.05, "អនុញ្ញាត (អ្នកផ្គត់ផ្គង់ប្រកាសខ្វះ)", "បានប្រកាស (អនុញ្ញាត)"), IF(AND(Q48=FALSE, R48=FALSE, S48=FALSE), "ព្យួរទុក (មិនមានទិន្នន័យ)", "ប្រកាសខុស (ព្យួរទុក)"))</f>
        <v/>
      </c>
      <c r="K48" s="462" t="inlineStr"/>
      <c r="L48" s="462" t="inlineStr"/>
      <c r="M48" s="464">
        <f>AH48</f>
        <v/>
      </c>
      <c r="N48" s="464">
        <f>IF(W48&lt;0,AH48,I48)</f>
        <v/>
      </c>
      <c r="O48" s="464">
        <f>I48-M48</f>
        <v/>
      </c>
      <c r="P48" s="462" t="n"/>
      <c r="Q48" s="462">
        <f>V48=W48</f>
        <v/>
      </c>
      <c r="R48" s="462">
        <f>AND(MONTH(F48)=MONTH(X48), YEAR(F48)=YEAR(X48))</f>
        <v/>
      </c>
      <c r="S48" s="462">
        <f>AC48="L001-901905215"</f>
        <v/>
      </c>
      <c r="T48" s="464">
        <f>G48-AH48</f>
        <v/>
      </c>
      <c r="U48" s="462" t="n"/>
      <c r="V48" s="462" t="inlineStr">
        <is>
          <t>2000003336</t>
        </is>
      </c>
      <c r="W48" s="462" t="inlineStr"/>
      <c r="X48" s="499" t="n"/>
      <c r="Y48" s="462" t="n"/>
      <c r="Z48" s="462" t="n"/>
      <c r="AA48" s="462" t="n"/>
      <c r="AB48" s="462" t="n"/>
      <c r="AC48" s="462" t="n"/>
      <c r="AD48" s="462" t="n"/>
      <c r="AE48" s="462" t="n"/>
      <c r="AF48" s="462" t="n"/>
      <c r="AG48" s="462" t="n"/>
      <c r="AH48" s="462" t="n"/>
      <c r="AI48" s="462" t="n"/>
      <c r="AJ48" s="462" t="n"/>
      <c r="AK48" s="462" t="n"/>
      <c r="AL48" s="462" t="n"/>
      <c r="AM48" s="462" t="n"/>
      <c r="AN48" s="462" t="n"/>
      <c r="AO48" s="462" t="n"/>
      <c r="AP48" s="462" t="n"/>
      <c r="AQ48" s="462" t="n"/>
      <c r="AR48" s="462" t="n"/>
      <c r="AS48" s="462" t="n"/>
    </row>
    <row r="49">
      <c r="A49" s="461" t="n">
        <v>41</v>
      </c>
      <c r="B49" s="462" t="inlineStr"/>
      <c r="C49" s="462" t="inlineStr">
        <is>
          <t>សូស៊ីយេតេ កុងសេស្យូនែរ ដឺ ឡាអេរ៉ូព័រ</t>
        </is>
      </c>
      <c r="D49" s="462" t="inlineStr">
        <is>
          <t>L001-100047300</t>
        </is>
      </c>
      <c r="E49" s="462" t="inlineStr">
        <is>
          <t>2000002791</t>
        </is>
      </c>
      <c r="F49" s="463" t="n">
        <v>43841</v>
      </c>
      <c r="G49" s="464" t="n">
        <v>7130</v>
      </c>
      <c r="H49" s="462" t="n"/>
      <c r="I49" s="464">
        <f>G49</f>
        <v/>
      </c>
      <c r="J49" s="462">
        <f>IF(AND(Q49=TRUE, R49=TRUE, S49=TRUE), IF(W49&lt;-0.05, "អនុញ្ញាត (អ្នកផ្គត់ផ្គង់ប្រកាសខ្វះ)", "បានប្រកាស (អនុញ្ញាត)"), IF(AND(Q49=FALSE, R49=FALSE, S49=FALSE), "ព្យួរទុក (មិនមានទិន្នន័យ)", "ប្រកាសខុស (ព្យួរទុក)"))</f>
        <v/>
      </c>
      <c r="K49" s="462" t="inlineStr"/>
      <c r="L49" s="462" t="inlineStr"/>
      <c r="M49" s="464">
        <f>AH49</f>
        <v/>
      </c>
      <c r="N49" s="464">
        <f>IF(W49&lt;0,AH49,I49)</f>
        <v/>
      </c>
      <c r="O49" s="464">
        <f>I49-M49</f>
        <v/>
      </c>
      <c r="P49" s="462" t="n"/>
      <c r="Q49" s="462">
        <f>V49=W49</f>
        <v/>
      </c>
      <c r="R49" s="462">
        <f>AND(MONTH(F49)=MONTH(X49), YEAR(F49)=YEAR(X49))</f>
        <v/>
      </c>
      <c r="S49" s="462">
        <f>AC49="L001-901905215"</f>
        <v/>
      </c>
      <c r="T49" s="464">
        <f>G49-AH49</f>
        <v/>
      </c>
      <c r="U49" s="462" t="n"/>
      <c r="V49" s="462" t="inlineStr">
        <is>
          <t>2000002791</t>
        </is>
      </c>
      <c r="W49" s="462" t="inlineStr"/>
      <c r="X49" s="499" t="n"/>
      <c r="Y49" s="462" t="n"/>
      <c r="Z49" s="462" t="n"/>
      <c r="AA49" s="462" t="n"/>
      <c r="AB49" s="462" t="n"/>
      <c r="AC49" s="462" t="n"/>
      <c r="AD49" s="462" t="n"/>
      <c r="AE49" s="462" t="n"/>
      <c r="AF49" s="462" t="n"/>
      <c r="AG49" s="462" t="n"/>
      <c r="AH49" s="462" t="n"/>
      <c r="AI49" s="462" t="n"/>
      <c r="AJ49" s="462" t="n"/>
      <c r="AK49" s="462" t="n"/>
      <c r="AL49" s="462" t="n"/>
      <c r="AM49" s="462" t="n"/>
      <c r="AN49" s="462" t="n"/>
      <c r="AO49" s="462" t="n"/>
      <c r="AP49" s="462" t="n"/>
      <c r="AQ49" s="462" t="n"/>
      <c r="AR49" s="462" t="n"/>
      <c r="AS49" s="462" t="n"/>
    </row>
    <row r="50">
      <c r="A50" s="461" t="n">
        <v>42</v>
      </c>
      <c r="B50" s="462" t="inlineStr"/>
      <c r="C50" s="462" t="inlineStr">
        <is>
          <t>ស្ត្រេតស៍ អ៊ិនធើណេសិនណល ភីធីអ៊ី អិលធីឌី</t>
        </is>
      </c>
      <c r="D50" s="462" t="inlineStr">
        <is>
          <t>L001-100045162</t>
        </is>
      </c>
      <c r="E50" s="462" t="inlineStr">
        <is>
          <t>2000649</t>
        </is>
      </c>
      <c r="F50" s="463" t="n">
        <v>43838</v>
      </c>
      <c r="G50" s="464" t="n">
        <v>83333</v>
      </c>
      <c r="H50" s="462" t="n"/>
      <c r="I50" s="464">
        <f>G50</f>
        <v/>
      </c>
      <c r="J50" s="462">
        <f>IF(AND(Q50=TRUE, R50=TRUE, S50=TRUE), IF(W50&lt;-0.05, "អនុញ្ញាត (អ្នកផ្គត់ផ្គង់ប្រកាសខ្វះ)", "បានប្រកាស (អនុញ្ញាត)"), IF(AND(Q50=FALSE, R50=FALSE, S50=FALSE), "ព្យួរទុក (មិនមានទិន្នន័យ)", "ប្រកាសខុស (ព្យួរទុក)"))</f>
        <v/>
      </c>
      <c r="K50" s="462" t="inlineStr"/>
      <c r="L50" s="462" t="inlineStr"/>
      <c r="M50" s="464">
        <f>AH50</f>
        <v/>
      </c>
      <c r="N50" s="464">
        <f>IF(W50&lt;0,AH50,I50)</f>
        <v/>
      </c>
      <c r="O50" s="464">
        <f>I50-M50</f>
        <v/>
      </c>
      <c r="P50" s="462" t="n"/>
      <c r="Q50" s="462">
        <f>V50=W50</f>
        <v/>
      </c>
      <c r="R50" s="462">
        <f>AND(MONTH(F50)=MONTH(X50), YEAR(F50)=YEAR(X50))</f>
        <v/>
      </c>
      <c r="S50" s="462">
        <f>AC50="L001-901905215"</f>
        <v/>
      </c>
      <c r="T50" s="464">
        <f>G50-AH50</f>
        <v/>
      </c>
      <c r="U50" s="462" t="n"/>
      <c r="V50" s="462" t="inlineStr">
        <is>
          <t>2000649</t>
        </is>
      </c>
      <c r="W50" s="462" t="inlineStr">
        <is>
          <t>2000649</t>
        </is>
      </c>
      <c r="X50" s="463" t="n">
        <v>43838</v>
      </c>
      <c r="Y50" s="462" t="inlineStr">
        <is>
          <t>2000649</t>
        </is>
      </c>
      <c r="Z50" s="462" t="inlineStr"/>
      <c r="AA50" s="462" t="inlineStr">
        <is>
          <t>បុគ្គលជាប់អាករ</t>
        </is>
      </c>
      <c r="AB50" s="462" t="inlineStr">
        <is>
          <t>L001-901905215</t>
        </is>
      </c>
      <c r="AC50" s="462" t="inlineStr">
        <is>
          <t>វីអ៊ីស៊ិន (ខេមបូឌា) អ៊ិនដាសស្ទ្រី ឯ.ក</t>
        </is>
      </c>
      <c r="AD50" s="464" t="n">
        <v>913275</v>
      </c>
      <c r="AE50" s="464" t="n">
        <v>830250</v>
      </c>
      <c r="AF50" s="464" t="n">
        <v>0</v>
      </c>
      <c r="AG50" s="464" t="n">
        <v>0</v>
      </c>
      <c r="AH50" s="464" t="n">
        <v>83025</v>
      </c>
      <c r="AI50" s="464" t="n">
        <v>0</v>
      </c>
      <c r="AJ50" s="464" t="n">
        <v>0</v>
      </c>
      <c r="AK50" s="464" t="n">
        <v>0</v>
      </c>
      <c r="AL50" s="464" t="n">
        <v>0</v>
      </c>
      <c r="AM50" s="464" t="n">
        <v>0</v>
      </c>
      <c r="AN50" s="464" t="n">
        <v>0</v>
      </c>
      <c r="AO50" s="464" t="n">
        <v>0</v>
      </c>
      <c r="AP50" s="464" t="n">
        <v>0</v>
      </c>
      <c r="AQ50" s="462" t="inlineStr"/>
      <c r="AR50" s="462" t="inlineStr"/>
      <c r="AS50" s="462" t="inlineStr">
        <is>
          <t>បានប្រកាសពន្ធ</t>
        </is>
      </c>
    </row>
    <row r="51">
      <c r="A51" s="461" t="n">
        <v>43</v>
      </c>
      <c r="B51" s="462" t="inlineStr"/>
      <c r="C51" s="462" t="inlineStr">
        <is>
          <t>ស្ត្រេតស៍ អ៊ិនធើណេសិនណល ភីធីអ៊ី អិលធីឌី</t>
        </is>
      </c>
      <c r="D51" s="462" t="inlineStr">
        <is>
          <t>L001-100045162</t>
        </is>
      </c>
      <c r="E51" s="462" t="inlineStr">
        <is>
          <t>2000128</t>
        </is>
      </c>
      <c r="F51" s="463" t="n">
        <v>43831</v>
      </c>
      <c r="G51" s="464" t="n">
        <v>111788</v>
      </c>
      <c r="H51" s="462" t="n"/>
      <c r="I51" s="464">
        <f>G51</f>
        <v/>
      </c>
      <c r="J51" s="462">
        <f>IF(AND(Q51=TRUE, R51=TRUE, S51=TRUE), IF(W51&lt;-0.05, "អនុញ្ញាត (អ្នកផ្គត់ផ្គង់ប្រកាសខ្វះ)", "បានប្រកាស (អនុញ្ញាត)"), IF(AND(Q51=FALSE, R51=FALSE, S51=FALSE), "ព្យួរទុក (មិនមានទិន្នន័យ)", "ប្រកាសខុស (ព្យួរទុក)"))</f>
        <v/>
      </c>
      <c r="K51" s="462" t="inlineStr"/>
      <c r="L51" s="462" t="inlineStr"/>
      <c r="M51" s="464">
        <f>AH51</f>
        <v/>
      </c>
      <c r="N51" s="464">
        <f>IF(W51&lt;0,AH51,I51)</f>
        <v/>
      </c>
      <c r="O51" s="464">
        <f>I51-M51</f>
        <v/>
      </c>
      <c r="P51" s="462" t="n"/>
      <c r="Q51" s="462">
        <f>V51=W51</f>
        <v/>
      </c>
      <c r="R51" s="462">
        <f>AND(MONTH(F51)=MONTH(X51), YEAR(F51)=YEAR(X51))</f>
        <v/>
      </c>
      <c r="S51" s="462">
        <f>AC51="L001-901905215"</f>
        <v/>
      </c>
      <c r="T51" s="464">
        <f>G51-AH51</f>
        <v/>
      </c>
      <c r="U51" s="462" t="n"/>
      <c r="V51" s="462" t="inlineStr">
        <is>
          <t>2000128</t>
        </is>
      </c>
      <c r="W51" s="462" t="inlineStr">
        <is>
          <t>2000128</t>
        </is>
      </c>
      <c r="X51" s="463" t="n">
        <v>43831</v>
      </c>
      <c r="Y51" s="462" t="inlineStr">
        <is>
          <t>2000128</t>
        </is>
      </c>
      <c r="Z51" s="462" t="inlineStr"/>
      <c r="AA51" s="462" t="inlineStr">
        <is>
          <t>បុគ្គលជាប់អាករ</t>
        </is>
      </c>
      <c r="AB51" s="462" t="inlineStr">
        <is>
          <t>L001-901905215</t>
        </is>
      </c>
      <c r="AC51" s="462" t="inlineStr">
        <is>
          <t>វីអ៊ីស៊ិន (ខេមបូឌា) អ៊ិនដាសស្ទ្រី ឯ.ក</t>
        </is>
      </c>
      <c r="AD51" s="464" t="n">
        <v>1225125</v>
      </c>
      <c r="AE51" s="464" t="n">
        <v>1113750</v>
      </c>
      <c r="AF51" s="464" t="n">
        <v>0</v>
      </c>
      <c r="AG51" s="464" t="n">
        <v>0</v>
      </c>
      <c r="AH51" s="464" t="n">
        <v>111375</v>
      </c>
      <c r="AI51" s="464" t="n">
        <v>0</v>
      </c>
      <c r="AJ51" s="464" t="n">
        <v>0</v>
      </c>
      <c r="AK51" s="464" t="n">
        <v>0</v>
      </c>
      <c r="AL51" s="464" t="n">
        <v>0</v>
      </c>
      <c r="AM51" s="464" t="n">
        <v>0</v>
      </c>
      <c r="AN51" s="464" t="n">
        <v>0</v>
      </c>
      <c r="AO51" s="464" t="n">
        <v>0</v>
      </c>
      <c r="AP51" s="464" t="n">
        <v>0</v>
      </c>
      <c r="AQ51" s="462" t="inlineStr"/>
      <c r="AR51" s="462" t="inlineStr"/>
      <c r="AS51" s="462" t="inlineStr">
        <is>
          <t>បានប្រកាសពន្ធ</t>
        </is>
      </c>
    </row>
    <row r="52">
      <c r="A52" s="461" t="n">
        <v>44</v>
      </c>
      <c r="B52" s="462" t="inlineStr"/>
      <c r="C52" s="462" t="inlineStr">
        <is>
          <t>ខេមវីល គ្លូប៊ល ឯ.ក</t>
        </is>
      </c>
      <c r="D52" s="462" t="inlineStr">
        <is>
          <t>L001-901637190</t>
        </is>
      </c>
      <c r="E52" s="462" t="inlineStr">
        <is>
          <t>INV200149</t>
        </is>
      </c>
      <c r="F52" s="463" t="n">
        <v>43861</v>
      </c>
      <c r="G52" s="464" t="n">
        <v>138210</v>
      </c>
      <c r="H52" s="462" t="n"/>
      <c r="I52" s="464">
        <f>G52</f>
        <v/>
      </c>
      <c r="J52" s="462">
        <f>IF(AND(Q52=TRUE, R52=TRUE, S52=TRUE), IF(W52&lt;-0.05, "អនុញ្ញាត (អ្នកផ្គត់ផ្គង់ប្រកាសខ្វះ)", "បានប្រកាស (អនុញ្ញាត)"), IF(AND(Q52=FALSE, R52=FALSE, S52=FALSE), "ព្យួរទុក (មិនមានទិន្នន័យ)", "ប្រកាសខុស (ព្យួរទុក)"))</f>
        <v/>
      </c>
      <c r="K52" s="462" t="inlineStr"/>
      <c r="L52" s="462" t="inlineStr"/>
      <c r="M52" s="464">
        <f>AH52</f>
        <v/>
      </c>
      <c r="N52" s="464">
        <f>IF(W52&lt;0,AH52,I52)</f>
        <v/>
      </c>
      <c r="O52" s="464">
        <f>I52-M52</f>
        <v/>
      </c>
      <c r="P52" s="462" t="n"/>
      <c r="Q52" s="462">
        <f>V52=W52</f>
        <v/>
      </c>
      <c r="R52" s="462">
        <f>AND(MONTH(F52)=MONTH(X52), YEAR(F52)=YEAR(X52))</f>
        <v/>
      </c>
      <c r="S52" s="462">
        <f>AC52="L001-901905215"</f>
        <v/>
      </c>
      <c r="T52" s="464">
        <f>G52-AH52</f>
        <v/>
      </c>
      <c r="U52" s="462" t="n"/>
      <c r="V52" s="462" t="inlineStr">
        <is>
          <t>INV200149</t>
        </is>
      </c>
      <c r="W52" s="462" t="inlineStr">
        <is>
          <t>INV200149</t>
        </is>
      </c>
      <c r="X52" s="463" t="n">
        <v>43861</v>
      </c>
      <c r="Y52" s="462" t="inlineStr">
        <is>
          <t>INV200149</t>
        </is>
      </c>
      <c r="Z52" s="462" t="inlineStr"/>
      <c r="AA52" s="462" t="inlineStr">
        <is>
          <t>បុគ្គលជាប់អាករ</t>
        </is>
      </c>
      <c r="AB52" s="462" t="inlineStr">
        <is>
          <t>L001-901905215</t>
        </is>
      </c>
      <c r="AC52" s="462" t="inlineStr">
        <is>
          <t>វីអ៊ីស៊ិន (ខេមបូឌា) អ៊ិនដាសស្ទ្រី ឯ.ក</t>
        </is>
      </c>
      <c r="AD52" s="464" t="n">
        <v>1514700</v>
      </c>
      <c r="AE52" s="464" t="n">
        <v>1377000</v>
      </c>
      <c r="AF52" s="464" t="n">
        <v>0</v>
      </c>
      <c r="AG52" s="464" t="n">
        <v>0</v>
      </c>
      <c r="AH52" s="464" t="n">
        <v>137700</v>
      </c>
      <c r="AI52" s="464" t="n">
        <v>0</v>
      </c>
      <c r="AJ52" s="464" t="n">
        <v>0</v>
      </c>
      <c r="AK52" s="464" t="n">
        <v>0</v>
      </c>
      <c r="AL52" s="464" t="n">
        <v>0</v>
      </c>
      <c r="AM52" s="464" t="n">
        <v>0</v>
      </c>
      <c r="AN52" s="464" t="n">
        <v>0</v>
      </c>
      <c r="AO52" s="464" t="n">
        <v>0</v>
      </c>
      <c r="AP52" s="464" t="n">
        <v>0</v>
      </c>
      <c r="AQ52" s="462" t="inlineStr"/>
      <c r="AR52" s="462" t="inlineStr"/>
      <c r="AS52" s="462" t="inlineStr">
        <is>
          <t>បានប្រកាសពន្ធ</t>
        </is>
      </c>
    </row>
    <row r="53">
      <c r="A53" s="461" t="n">
        <v>45</v>
      </c>
      <c r="B53" s="462" t="inlineStr"/>
      <c r="C53" s="462" t="inlineStr">
        <is>
          <t>ខេមវីល គ្លូប៊ល ឯ.ក</t>
        </is>
      </c>
      <c r="D53" s="462" t="inlineStr">
        <is>
          <t>L001-901637190</t>
        </is>
      </c>
      <c r="E53" s="462" t="inlineStr">
        <is>
          <t>INV200148</t>
        </is>
      </c>
      <c r="F53" s="463" t="n">
        <v>43861</v>
      </c>
      <c r="G53" s="464" t="n">
        <v>105690</v>
      </c>
      <c r="H53" s="462" t="n"/>
      <c r="I53" s="464">
        <f>G53</f>
        <v/>
      </c>
      <c r="J53" s="462">
        <f>IF(AND(Q53=TRUE, R53=TRUE, S53=TRUE), IF(W53&lt;-0.05, "អនុញ្ញាត (អ្នកផ្គត់ផ្គង់ប្រកាសខ្វះ)", "បានប្រកាស (អនុញ្ញាត)"), IF(AND(Q53=FALSE, R53=FALSE, S53=FALSE), "ព្យួរទុក (មិនមានទិន្នន័យ)", "ប្រកាសខុស (ព្យួរទុក)"))</f>
        <v/>
      </c>
      <c r="K53" s="462" t="inlineStr"/>
      <c r="L53" s="462" t="inlineStr"/>
      <c r="M53" s="464">
        <f>AH53</f>
        <v/>
      </c>
      <c r="N53" s="464">
        <f>IF(W53&lt;0,AH53,I53)</f>
        <v/>
      </c>
      <c r="O53" s="464">
        <f>I53-M53</f>
        <v/>
      </c>
      <c r="P53" s="462" t="n"/>
      <c r="Q53" s="462">
        <f>V53=W53</f>
        <v/>
      </c>
      <c r="R53" s="462">
        <f>AND(MONTH(F53)=MONTH(X53), YEAR(F53)=YEAR(X53))</f>
        <v/>
      </c>
      <c r="S53" s="462">
        <f>AC53="L001-901905215"</f>
        <v/>
      </c>
      <c r="T53" s="464">
        <f>G53-AH53</f>
        <v/>
      </c>
      <c r="U53" s="462" t="n"/>
      <c r="V53" s="462" t="inlineStr">
        <is>
          <t>INV200148</t>
        </is>
      </c>
      <c r="W53" s="462" t="inlineStr">
        <is>
          <t>INV200148</t>
        </is>
      </c>
      <c r="X53" s="463" t="n">
        <v>43861</v>
      </c>
      <c r="Y53" s="462" t="inlineStr">
        <is>
          <t>INV200148</t>
        </is>
      </c>
      <c r="Z53" s="462" t="inlineStr"/>
      <c r="AA53" s="462" t="inlineStr">
        <is>
          <t>បុគ្គលជាប់អាករ</t>
        </is>
      </c>
      <c r="AB53" s="462" t="inlineStr">
        <is>
          <t>L001-901905215</t>
        </is>
      </c>
      <c r="AC53" s="462" t="inlineStr">
        <is>
          <t>វីអ៊ីស៊ិន (ខេមបូឌា) អ៊ិនដាសស្ទ្រី ឯ.ក</t>
        </is>
      </c>
      <c r="AD53" s="464" t="n">
        <v>1158300</v>
      </c>
      <c r="AE53" s="464" t="n">
        <v>1053000</v>
      </c>
      <c r="AF53" s="464" t="n">
        <v>0</v>
      </c>
      <c r="AG53" s="464" t="n">
        <v>0</v>
      </c>
      <c r="AH53" s="464" t="n">
        <v>105300</v>
      </c>
      <c r="AI53" s="464" t="n">
        <v>0</v>
      </c>
      <c r="AJ53" s="464" t="n">
        <v>0</v>
      </c>
      <c r="AK53" s="464" t="n">
        <v>0</v>
      </c>
      <c r="AL53" s="464" t="n">
        <v>0</v>
      </c>
      <c r="AM53" s="464" t="n">
        <v>0</v>
      </c>
      <c r="AN53" s="464" t="n">
        <v>0</v>
      </c>
      <c r="AO53" s="464" t="n">
        <v>0</v>
      </c>
      <c r="AP53" s="464" t="n">
        <v>0</v>
      </c>
      <c r="AQ53" s="462" t="inlineStr"/>
      <c r="AR53" s="462" t="inlineStr"/>
      <c r="AS53" s="462" t="inlineStr">
        <is>
          <t>បានប្រកាសពន្ធ</t>
        </is>
      </c>
    </row>
    <row r="54">
      <c r="A54" s="461" t="n">
        <v>46</v>
      </c>
      <c r="B54" s="462" t="inlineStr"/>
      <c r="C54" s="462" t="inlineStr">
        <is>
          <t>ខេមវីល គ្លូប៊ល ឯ.ក</t>
        </is>
      </c>
      <c r="D54" s="462" t="inlineStr">
        <is>
          <t>L001-901637190</t>
        </is>
      </c>
      <c r="E54" s="462" t="inlineStr">
        <is>
          <t>INV200126</t>
        </is>
      </c>
      <c r="F54" s="463" t="n">
        <v>43859</v>
      </c>
      <c r="G54" s="464" t="n">
        <v>166665</v>
      </c>
      <c r="H54" s="462" t="n"/>
      <c r="I54" s="464">
        <f>G54</f>
        <v/>
      </c>
      <c r="J54" s="462">
        <f>IF(AND(Q54=TRUE, R54=TRUE, S54=TRUE), IF(W54&lt;-0.05, "អនុញ្ញាត (អ្នកផ្គត់ផ្គង់ប្រកាសខ្វះ)", "បានប្រកាស (អនុញ្ញាត)"), IF(AND(Q54=FALSE, R54=FALSE, S54=FALSE), "ព្យួរទុក (មិនមានទិន្នន័យ)", "ប្រកាសខុស (ព្យួរទុក)"))</f>
        <v/>
      </c>
      <c r="K54" s="462" t="inlineStr"/>
      <c r="L54" s="462" t="inlineStr"/>
      <c r="M54" s="464">
        <f>AH54</f>
        <v/>
      </c>
      <c r="N54" s="464">
        <f>IF(W54&lt;0,AH54,I54)</f>
        <v/>
      </c>
      <c r="O54" s="464">
        <f>I54-M54</f>
        <v/>
      </c>
      <c r="P54" s="462" t="n"/>
      <c r="Q54" s="462">
        <f>V54=W54</f>
        <v/>
      </c>
      <c r="R54" s="462">
        <f>AND(MONTH(F54)=MONTH(X54), YEAR(F54)=YEAR(X54))</f>
        <v/>
      </c>
      <c r="S54" s="462">
        <f>AC54="L001-901905215"</f>
        <v/>
      </c>
      <c r="T54" s="464">
        <f>G54-AH54</f>
        <v/>
      </c>
      <c r="U54" s="462" t="n"/>
      <c r="V54" s="462" t="inlineStr">
        <is>
          <t>INV200126</t>
        </is>
      </c>
      <c r="W54" s="462" t="inlineStr">
        <is>
          <t>INV200126</t>
        </is>
      </c>
      <c r="X54" s="463" t="n">
        <v>43858</v>
      </c>
      <c r="Y54" s="462" t="inlineStr">
        <is>
          <t>INV200126</t>
        </is>
      </c>
      <c r="Z54" s="462" t="inlineStr"/>
      <c r="AA54" s="462" t="inlineStr">
        <is>
          <t>បុគ្គលជាប់អាករ</t>
        </is>
      </c>
      <c r="AB54" s="462" t="inlineStr">
        <is>
          <t>L001-901905215</t>
        </is>
      </c>
      <c r="AC54" s="462" t="inlineStr">
        <is>
          <t>វីអ៊ីស៊ិន (ខេមបូឌា) អ៊ិនដាសស្ទ្រី ឯ.ក</t>
        </is>
      </c>
      <c r="AD54" s="464" t="n">
        <v>1826550</v>
      </c>
      <c r="AE54" s="464" t="n">
        <v>1660500</v>
      </c>
      <c r="AF54" s="464" t="n">
        <v>0</v>
      </c>
      <c r="AG54" s="464" t="n">
        <v>0</v>
      </c>
      <c r="AH54" s="464" t="n">
        <v>166050</v>
      </c>
      <c r="AI54" s="464" t="n">
        <v>0</v>
      </c>
      <c r="AJ54" s="464" t="n">
        <v>0</v>
      </c>
      <c r="AK54" s="464" t="n">
        <v>0</v>
      </c>
      <c r="AL54" s="464" t="n">
        <v>0</v>
      </c>
      <c r="AM54" s="464" t="n">
        <v>0</v>
      </c>
      <c r="AN54" s="464" t="n">
        <v>0</v>
      </c>
      <c r="AO54" s="464" t="n">
        <v>0</v>
      </c>
      <c r="AP54" s="464" t="n">
        <v>0</v>
      </c>
      <c r="AQ54" s="462" t="inlineStr"/>
      <c r="AR54" s="462" t="inlineStr"/>
      <c r="AS54" s="462" t="inlineStr">
        <is>
          <t>បានប្រកាសពន្ធ</t>
        </is>
      </c>
    </row>
    <row r="55">
      <c r="A55" s="461" t="n">
        <v>47</v>
      </c>
      <c r="B55" s="462" t="inlineStr"/>
      <c r="C55" s="462" t="inlineStr">
        <is>
          <t>ខេមវីល គ្លូប៊ល ឯ.ក</t>
        </is>
      </c>
      <c r="D55" s="462" t="inlineStr">
        <is>
          <t>L001-901637190</t>
        </is>
      </c>
      <c r="E55" s="462" t="inlineStr">
        <is>
          <t>INV200125</t>
        </is>
      </c>
      <c r="F55" s="463" t="n">
        <v>43859</v>
      </c>
      <c r="G55" s="464" t="n">
        <v>235770</v>
      </c>
      <c r="H55" s="462" t="n"/>
      <c r="I55" s="464">
        <f>G55</f>
        <v/>
      </c>
      <c r="J55" s="462">
        <f>IF(AND(Q55=TRUE, R55=TRUE, S55=TRUE), IF(W55&lt;-0.05, "អនុញ្ញាត (អ្នកផ្គត់ផ្គង់ប្រកាសខ្វះ)", "បានប្រកាស (អនុញ្ញាត)"), IF(AND(Q55=FALSE, R55=FALSE, S55=FALSE), "ព្យួរទុក (មិនមានទិន្នន័យ)", "ប្រកាសខុស (ព្យួរទុក)"))</f>
        <v/>
      </c>
      <c r="K55" s="462" t="inlineStr"/>
      <c r="L55" s="462" t="inlineStr"/>
      <c r="M55" s="464">
        <f>AH55</f>
        <v/>
      </c>
      <c r="N55" s="464">
        <f>IF(W55&lt;0,AH55,I55)</f>
        <v/>
      </c>
      <c r="O55" s="464">
        <f>I55-M55</f>
        <v/>
      </c>
      <c r="P55" s="462" t="n"/>
      <c r="Q55" s="462">
        <f>V55=W55</f>
        <v/>
      </c>
      <c r="R55" s="462">
        <f>AND(MONTH(F55)=MONTH(X55), YEAR(F55)=YEAR(X55))</f>
        <v/>
      </c>
      <c r="S55" s="462">
        <f>AC55="L001-901905215"</f>
        <v/>
      </c>
      <c r="T55" s="464">
        <f>G55-AH55</f>
        <v/>
      </c>
      <c r="U55" s="462" t="n"/>
      <c r="V55" s="462" t="inlineStr">
        <is>
          <t>INV200125</t>
        </is>
      </c>
      <c r="W55" s="462" t="inlineStr">
        <is>
          <t>INV200125</t>
        </is>
      </c>
      <c r="X55" s="463" t="n">
        <v>43858</v>
      </c>
      <c r="Y55" s="462" t="inlineStr">
        <is>
          <t>INV200125</t>
        </is>
      </c>
      <c r="Z55" s="462" t="inlineStr"/>
      <c r="AA55" s="462" t="inlineStr">
        <is>
          <t>បុគ្គលជាប់អាករ</t>
        </is>
      </c>
      <c r="AB55" s="462" t="inlineStr">
        <is>
          <t>L001-901905215</t>
        </is>
      </c>
      <c r="AC55" s="462" t="inlineStr">
        <is>
          <t>វីអ៊ីស៊ិន (ខេមបូឌា) អ៊ិនដាសស្ទ្រី ឯ.ក</t>
        </is>
      </c>
      <c r="AD55" s="464" t="n">
        <v>2583900</v>
      </c>
      <c r="AE55" s="464" t="n">
        <v>2349000</v>
      </c>
      <c r="AF55" s="464" t="n">
        <v>0</v>
      </c>
      <c r="AG55" s="464" t="n">
        <v>0</v>
      </c>
      <c r="AH55" s="464" t="n">
        <v>234900</v>
      </c>
      <c r="AI55" s="464" t="n">
        <v>0</v>
      </c>
      <c r="AJ55" s="464" t="n">
        <v>0</v>
      </c>
      <c r="AK55" s="464" t="n">
        <v>0</v>
      </c>
      <c r="AL55" s="464" t="n">
        <v>0</v>
      </c>
      <c r="AM55" s="464" t="n">
        <v>0</v>
      </c>
      <c r="AN55" s="464" t="n">
        <v>0</v>
      </c>
      <c r="AO55" s="464" t="n">
        <v>0</v>
      </c>
      <c r="AP55" s="464" t="n">
        <v>0</v>
      </c>
      <c r="AQ55" s="462" t="inlineStr"/>
      <c r="AR55" s="462" t="inlineStr"/>
      <c r="AS55" s="462" t="inlineStr">
        <is>
          <t>បានប្រកាសពន្ធ</t>
        </is>
      </c>
    </row>
    <row r="56">
      <c r="A56" s="461" t="n">
        <v>48</v>
      </c>
      <c r="B56" s="462" t="inlineStr"/>
      <c r="C56" s="462" t="inlineStr">
        <is>
          <t>ខេមវីល គ្លូប៊ល ឯ.ក</t>
        </is>
      </c>
      <c r="D56" s="462" t="inlineStr">
        <is>
          <t>L001-901637190</t>
        </is>
      </c>
      <c r="E56" s="462" t="inlineStr">
        <is>
          <t>INV200124</t>
        </is>
      </c>
      <c r="F56" s="463" t="n">
        <v>43859</v>
      </c>
      <c r="G56" s="464" t="n">
        <v>235770</v>
      </c>
      <c r="H56" s="462" t="n"/>
      <c r="I56" s="464">
        <f>G56</f>
        <v/>
      </c>
      <c r="J56" s="462">
        <f>IF(AND(Q56=TRUE, R56=TRUE, S56=TRUE), IF(W56&lt;-0.05, "អនុញ្ញាត (អ្នកផ្គត់ផ្គង់ប្រកាសខ្វះ)", "បានប្រកាស (អនុញ្ញាត)"), IF(AND(Q56=FALSE, R56=FALSE, S56=FALSE), "ព្យួរទុក (មិនមានទិន្នន័យ)", "ប្រកាសខុស (ព្យួរទុក)"))</f>
        <v/>
      </c>
      <c r="K56" s="462" t="inlineStr"/>
      <c r="L56" s="462" t="inlineStr"/>
      <c r="M56" s="464">
        <f>AH56</f>
        <v/>
      </c>
      <c r="N56" s="464">
        <f>IF(W56&lt;0,AH56,I56)</f>
        <v/>
      </c>
      <c r="O56" s="464">
        <f>I56-M56</f>
        <v/>
      </c>
      <c r="P56" s="462" t="n"/>
      <c r="Q56" s="462">
        <f>V56=W56</f>
        <v/>
      </c>
      <c r="R56" s="462">
        <f>AND(MONTH(F56)=MONTH(X56), YEAR(F56)=YEAR(X56))</f>
        <v/>
      </c>
      <c r="S56" s="462">
        <f>AC56="L001-901905215"</f>
        <v/>
      </c>
      <c r="T56" s="464">
        <f>G56-AH56</f>
        <v/>
      </c>
      <c r="U56" s="462" t="n"/>
      <c r="V56" s="462" t="inlineStr">
        <is>
          <t>INV200124</t>
        </is>
      </c>
      <c r="W56" s="462" t="inlineStr">
        <is>
          <t>INV200124</t>
        </is>
      </c>
      <c r="X56" s="463" t="n">
        <v>43858</v>
      </c>
      <c r="Y56" s="462" t="inlineStr">
        <is>
          <t>INV200124</t>
        </is>
      </c>
      <c r="Z56" s="462" t="inlineStr"/>
      <c r="AA56" s="462" t="inlineStr">
        <is>
          <t>បុគ្គលជាប់អាករ</t>
        </is>
      </c>
      <c r="AB56" s="462" t="inlineStr">
        <is>
          <t>L001-901905215</t>
        </is>
      </c>
      <c r="AC56" s="462" t="inlineStr">
        <is>
          <t>វីអ៊ីស៊ិន (ខេមបូឌា) អ៊ិនដាសស្ទ្រី ឯ.ក</t>
        </is>
      </c>
      <c r="AD56" s="464" t="n">
        <v>2583900</v>
      </c>
      <c r="AE56" s="464" t="n">
        <v>2349000</v>
      </c>
      <c r="AF56" s="464" t="n">
        <v>0</v>
      </c>
      <c r="AG56" s="464" t="n">
        <v>0</v>
      </c>
      <c r="AH56" s="464" t="n">
        <v>234900</v>
      </c>
      <c r="AI56" s="464" t="n">
        <v>0</v>
      </c>
      <c r="AJ56" s="464" t="n">
        <v>0</v>
      </c>
      <c r="AK56" s="464" t="n">
        <v>0</v>
      </c>
      <c r="AL56" s="464" t="n">
        <v>0</v>
      </c>
      <c r="AM56" s="464" t="n">
        <v>0</v>
      </c>
      <c r="AN56" s="464" t="n">
        <v>0</v>
      </c>
      <c r="AO56" s="464" t="n">
        <v>0</v>
      </c>
      <c r="AP56" s="464" t="n">
        <v>0</v>
      </c>
      <c r="AQ56" s="462" t="inlineStr"/>
      <c r="AR56" s="462" t="inlineStr"/>
      <c r="AS56" s="462" t="inlineStr">
        <is>
          <t>បានប្រកាសពន្ធ</t>
        </is>
      </c>
    </row>
    <row r="57">
      <c r="A57" s="461" t="n">
        <v>49</v>
      </c>
      <c r="B57" s="462" t="inlineStr"/>
      <c r="C57" s="462" t="inlineStr">
        <is>
          <t>ខេមវីល គ្លូប៊ល ឯ.ក</t>
        </is>
      </c>
      <c r="D57" s="462" t="inlineStr">
        <is>
          <t>L001-901637190</t>
        </is>
      </c>
      <c r="E57" s="462" t="inlineStr">
        <is>
          <t>INV200123</t>
        </is>
      </c>
      <c r="F57" s="463" t="n">
        <v>43859</v>
      </c>
      <c r="G57" s="464" t="n">
        <v>235770</v>
      </c>
      <c r="H57" s="462" t="n"/>
      <c r="I57" s="464">
        <f>G57</f>
        <v/>
      </c>
      <c r="J57" s="462">
        <f>IF(AND(Q57=TRUE, R57=TRUE, S57=TRUE), IF(W57&lt;-0.05, "អនុញ្ញាត (អ្នកផ្គត់ផ្គង់ប្រកាសខ្វះ)", "បានប្រកាស (អនុញ្ញាត)"), IF(AND(Q57=FALSE, R57=FALSE, S57=FALSE), "ព្យួរទុក (មិនមានទិន្នន័យ)", "ប្រកាសខុស (ព្យួរទុក)"))</f>
        <v/>
      </c>
      <c r="K57" s="462" t="inlineStr"/>
      <c r="L57" s="462" t="inlineStr"/>
      <c r="M57" s="464">
        <f>AH57</f>
        <v/>
      </c>
      <c r="N57" s="464">
        <f>IF(W57&lt;0,AH57,I57)</f>
        <v/>
      </c>
      <c r="O57" s="464">
        <f>I57-M57</f>
        <v/>
      </c>
      <c r="P57" s="462" t="n"/>
      <c r="Q57" s="462">
        <f>V57=W57</f>
        <v/>
      </c>
      <c r="R57" s="462">
        <f>AND(MONTH(F57)=MONTH(X57), YEAR(F57)=YEAR(X57))</f>
        <v/>
      </c>
      <c r="S57" s="462">
        <f>AC57="L001-901905215"</f>
        <v/>
      </c>
      <c r="T57" s="464">
        <f>G57-AH57</f>
        <v/>
      </c>
      <c r="U57" s="462" t="n"/>
      <c r="V57" s="462" t="inlineStr">
        <is>
          <t>INV200123</t>
        </is>
      </c>
      <c r="W57" s="462" t="inlineStr">
        <is>
          <t>INV200123</t>
        </is>
      </c>
      <c r="X57" s="463" t="n">
        <v>43858</v>
      </c>
      <c r="Y57" s="462" t="inlineStr">
        <is>
          <t>INV200123</t>
        </is>
      </c>
      <c r="Z57" s="462" t="inlineStr"/>
      <c r="AA57" s="462" t="inlineStr">
        <is>
          <t>បុគ្គលជាប់អាករ</t>
        </is>
      </c>
      <c r="AB57" s="462" t="inlineStr">
        <is>
          <t>L001-901905215</t>
        </is>
      </c>
      <c r="AC57" s="462" t="inlineStr">
        <is>
          <t>វីអ៊ីស៊ិន (ខេមបូឌា) អ៊ិនដាសស្ទ្រី ឯ.ក</t>
        </is>
      </c>
      <c r="AD57" s="464" t="n">
        <v>2583900</v>
      </c>
      <c r="AE57" s="464" t="n">
        <v>2349000</v>
      </c>
      <c r="AF57" s="464" t="n">
        <v>0</v>
      </c>
      <c r="AG57" s="464" t="n">
        <v>0</v>
      </c>
      <c r="AH57" s="464" t="n">
        <v>234900</v>
      </c>
      <c r="AI57" s="464" t="n">
        <v>0</v>
      </c>
      <c r="AJ57" s="464" t="n">
        <v>0</v>
      </c>
      <c r="AK57" s="464" t="n">
        <v>0</v>
      </c>
      <c r="AL57" s="464" t="n">
        <v>0</v>
      </c>
      <c r="AM57" s="464" t="n">
        <v>0</v>
      </c>
      <c r="AN57" s="464" t="n">
        <v>0</v>
      </c>
      <c r="AO57" s="464" t="n">
        <v>0</v>
      </c>
      <c r="AP57" s="464" t="n">
        <v>0</v>
      </c>
      <c r="AQ57" s="462" t="inlineStr"/>
      <c r="AR57" s="462" t="inlineStr"/>
      <c r="AS57" s="462" t="inlineStr">
        <is>
          <t>បានប្រកាសពន្ធ</t>
        </is>
      </c>
    </row>
    <row r="58">
      <c r="A58" s="461" t="n">
        <v>50</v>
      </c>
      <c r="B58" s="462" t="inlineStr"/>
      <c r="C58" s="462" t="inlineStr">
        <is>
          <t>ខេមវីល គ្លូប៊ល ឯ.ក</t>
        </is>
      </c>
      <c r="D58" s="462" t="inlineStr">
        <is>
          <t>L001-901637190</t>
        </is>
      </c>
      <c r="E58" s="462" t="inlineStr">
        <is>
          <t>INV200096</t>
        </is>
      </c>
      <c r="F58" s="463" t="n">
        <v>43857</v>
      </c>
      <c r="G58" s="464" t="n">
        <v>93495</v>
      </c>
      <c r="H58" s="462" t="n"/>
      <c r="I58" s="464">
        <f>G58</f>
        <v/>
      </c>
      <c r="J58" s="462">
        <f>IF(AND(Q58=TRUE, R58=TRUE, S58=TRUE), IF(W58&lt;-0.05, "អនុញ្ញាត (អ្នកផ្គត់ផ្គង់ប្រកាសខ្វះ)", "បានប្រកាស (អនុញ្ញាត)"), IF(AND(Q58=FALSE, R58=FALSE, S58=FALSE), "ព្យួរទុក (មិនមានទិន្នន័យ)", "ប្រកាសខុស (ព្យួរទុក)"))</f>
        <v/>
      </c>
      <c r="K58" s="462" t="inlineStr"/>
      <c r="L58" s="462" t="inlineStr"/>
      <c r="M58" s="464">
        <f>AH58</f>
        <v/>
      </c>
      <c r="N58" s="464">
        <f>IF(W58&lt;0,AH58,I58)</f>
        <v/>
      </c>
      <c r="O58" s="464">
        <f>I58-M58</f>
        <v/>
      </c>
      <c r="P58" s="462" t="n"/>
      <c r="Q58" s="462">
        <f>V58=W58</f>
        <v/>
      </c>
      <c r="R58" s="462">
        <f>AND(MONTH(F58)=MONTH(X58), YEAR(F58)=YEAR(X58))</f>
        <v/>
      </c>
      <c r="S58" s="462">
        <f>AC58="L001-901905215"</f>
        <v/>
      </c>
      <c r="T58" s="464">
        <f>G58-AH58</f>
        <v/>
      </c>
      <c r="U58" s="462" t="n"/>
      <c r="V58" s="462" t="inlineStr">
        <is>
          <t>INV200096</t>
        </is>
      </c>
      <c r="W58" s="462" t="inlineStr">
        <is>
          <t>INV200096</t>
        </is>
      </c>
      <c r="X58" s="463" t="n">
        <v>43857</v>
      </c>
      <c r="Y58" s="462" t="inlineStr">
        <is>
          <t>INV200096</t>
        </is>
      </c>
      <c r="Z58" s="462" t="inlineStr"/>
      <c r="AA58" s="462" t="inlineStr">
        <is>
          <t>បុគ្គលជាប់អាករ</t>
        </is>
      </c>
      <c r="AB58" s="462" t="inlineStr">
        <is>
          <t>L001-901905215</t>
        </is>
      </c>
      <c r="AC58" s="462" t="inlineStr">
        <is>
          <t>វីអ៊ីស៊ិន (ខេមបូឌា) អ៊ិនដាសស្ទ្រី ឯ.ក</t>
        </is>
      </c>
      <c r="AD58" s="464" t="n">
        <v>1024650</v>
      </c>
      <c r="AE58" s="464" t="n">
        <v>931500</v>
      </c>
      <c r="AF58" s="464" t="n">
        <v>0</v>
      </c>
      <c r="AG58" s="464" t="n">
        <v>0</v>
      </c>
      <c r="AH58" s="464" t="n">
        <v>93150</v>
      </c>
      <c r="AI58" s="464" t="n">
        <v>0</v>
      </c>
      <c r="AJ58" s="464" t="n">
        <v>0</v>
      </c>
      <c r="AK58" s="464" t="n">
        <v>0</v>
      </c>
      <c r="AL58" s="464" t="n">
        <v>0</v>
      </c>
      <c r="AM58" s="464" t="n">
        <v>0</v>
      </c>
      <c r="AN58" s="464" t="n">
        <v>0</v>
      </c>
      <c r="AO58" s="464" t="n">
        <v>0</v>
      </c>
      <c r="AP58" s="464" t="n">
        <v>0</v>
      </c>
      <c r="AQ58" s="462" t="inlineStr"/>
      <c r="AR58" s="462" t="inlineStr"/>
      <c r="AS58" s="462" t="inlineStr">
        <is>
          <t>បានប្រកាសពន្ធ</t>
        </is>
      </c>
    </row>
    <row r="59">
      <c r="A59" s="461" t="n">
        <v>51</v>
      </c>
      <c r="B59" s="462" t="inlineStr"/>
      <c r="C59" s="462" t="inlineStr">
        <is>
          <t>ខេមវីល គ្លូប៊ល ឯ.ក</t>
        </is>
      </c>
      <c r="D59" s="462" t="inlineStr">
        <is>
          <t>L001-901637190</t>
        </is>
      </c>
      <c r="E59" s="462" t="inlineStr">
        <is>
          <t>INV200095</t>
        </is>
      </c>
      <c r="F59" s="463" t="n">
        <v>43857</v>
      </c>
      <c r="G59" s="464" t="n">
        <v>223575</v>
      </c>
      <c r="H59" s="462" t="n"/>
      <c r="I59" s="464">
        <f>G59</f>
        <v/>
      </c>
      <c r="J59" s="462">
        <f>IF(AND(Q59=TRUE, R59=TRUE, S59=TRUE), IF(W59&lt;-0.05, "អនុញ្ញាត (អ្នកផ្គត់ផ្គង់ប្រកាសខ្វះ)", "បានប្រកាស (អនុញ្ញាត)"), IF(AND(Q59=FALSE, R59=FALSE, S59=FALSE), "ព្យួរទុក (មិនមានទិន្នន័យ)", "ប្រកាសខុស (ព្យួរទុក)"))</f>
        <v/>
      </c>
      <c r="K59" s="462" t="inlineStr"/>
      <c r="L59" s="462" t="inlineStr"/>
      <c r="M59" s="464">
        <f>AH59</f>
        <v/>
      </c>
      <c r="N59" s="464">
        <f>IF(W59&lt;0,AH59,I59)</f>
        <v/>
      </c>
      <c r="O59" s="464">
        <f>I59-M59</f>
        <v/>
      </c>
      <c r="P59" s="462" t="n"/>
      <c r="Q59" s="462">
        <f>V59=W59</f>
        <v/>
      </c>
      <c r="R59" s="462">
        <f>AND(MONTH(F59)=MONTH(X59), YEAR(F59)=YEAR(X59))</f>
        <v/>
      </c>
      <c r="S59" s="462">
        <f>AC59="L001-901905215"</f>
        <v/>
      </c>
      <c r="T59" s="464">
        <f>G59-AH59</f>
        <v/>
      </c>
      <c r="U59" s="462" t="n"/>
      <c r="V59" s="462" t="inlineStr">
        <is>
          <t>INV200095</t>
        </is>
      </c>
      <c r="W59" s="462" t="inlineStr">
        <is>
          <t>INV200095</t>
        </is>
      </c>
      <c r="X59" s="463" t="n">
        <v>43857</v>
      </c>
      <c r="Y59" s="462" t="inlineStr">
        <is>
          <t>INV200095</t>
        </is>
      </c>
      <c r="Z59" s="462" t="inlineStr"/>
      <c r="AA59" s="462" t="inlineStr">
        <is>
          <t>បុគ្គលជាប់អាករ</t>
        </is>
      </c>
      <c r="AB59" s="462" t="inlineStr">
        <is>
          <t>L001-901905215</t>
        </is>
      </c>
      <c r="AC59" s="462" t="inlineStr">
        <is>
          <t>វីអ៊ីស៊ិន (ខេមបូឌា) អ៊ិនដាសស្ទ្រី ឯ.ក</t>
        </is>
      </c>
      <c r="AD59" s="464" t="n">
        <v>2450250</v>
      </c>
      <c r="AE59" s="464" t="n">
        <v>2227500</v>
      </c>
      <c r="AF59" s="464" t="n">
        <v>0</v>
      </c>
      <c r="AG59" s="464" t="n">
        <v>0</v>
      </c>
      <c r="AH59" s="464" t="n">
        <v>222750</v>
      </c>
      <c r="AI59" s="464" t="n">
        <v>0</v>
      </c>
      <c r="AJ59" s="464" t="n">
        <v>0</v>
      </c>
      <c r="AK59" s="464" t="n">
        <v>0</v>
      </c>
      <c r="AL59" s="464" t="n">
        <v>0</v>
      </c>
      <c r="AM59" s="464" t="n">
        <v>0</v>
      </c>
      <c r="AN59" s="464" t="n">
        <v>0</v>
      </c>
      <c r="AO59" s="464" t="n">
        <v>0</v>
      </c>
      <c r="AP59" s="464" t="n">
        <v>0</v>
      </c>
      <c r="AQ59" s="462" t="inlineStr"/>
      <c r="AR59" s="462" t="inlineStr"/>
      <c r="AS59" s="462" t="inlineStr">
        <is>
          <t>បានប្រកាសពន្ធ</t>
        </is>
      </c>
    </row>
    <row r="60">
      <c r="A60" s="461" t="n">
        <v>52</v>
      </c>
      <c r="B60" s="462" t="inlineStr"/>
      <c r="C60" s="462" t="inlineStr">
        <is>
          <t>ខេមវីល គ្លូប៊ល ឯ.ក</t>
        </is>
      </c>
      <c r="D60" s="462" t="inlineStr">
        <is>
          <t>L001-901637190</t>
        </is>
      </c>
      <c r="E60" s="462" t="inlineStr">
        <is>
          <t>INV200094</t>
        </is>
      </c>
      <c r="F60" s="463" t="n">
        <v>43857</v>
      </c>
      <c r="G60" s="464" t="n">
        <v>138210</v>
      </c>
      <c r="H60" s="462" t="n"/>
      <c r="I60" s="464">
        <f>G60</f>
        <v/>
      </c>
      <c r="J60" s="462">
        <f>IF(AND(Q60=TRUE, R60=TRUE, S60=TRUE), IF(W60&lt;-0.05, "អនុញ្ញាត (អ្នកផ្គត់ផ្គង់ប្រកាសខ្វះ)", "បានប្រកាស (អនុញ្ញាត)"), IF(AND(Q60=FALSE, R60=FALSE, S60=FALSE), "ព្យួរទុក (មិនមានទិន្នន័យ)", "ប្រកាសខុស (ព្យួរទុក)"))</f>
        <v/>
      </c>
      <c r="K60" s="462" t="inlineStr"/>
      <c r="L60" s="462" t="inlineStr"/>
      <c r="M60" s="464">
        <f>AH60</f>
        <v/>
      </c>
      <c r="N60" s="464">
        <f>IF(W60&lt;0,AH60,I60)</f>
        <v/>
      </c>
      <c r="O60" s="464">
        <f>I60-M60</f>
        <v/>
      </c>
      <c r="P60" s="462" t="n"/>
      <c r="Q60" s="462">
        <f>V60=W60</f>
        <v/>
      </c>
      <c r="R60" s="462">
        <f>AND(MONTH(F60)=MONTH(X60), YEAR(F60)=YEAR(X60))</f>
        <v/>
      </c>
      <c r="S60" s="462">
        <f>AC60="L001-901905215"</f>
        <v/>
      </c>
      <c r="T60" s="464">
        <f>G60-AH60</f>
        <v/>
      </c>
      <c r="U60" s="462" t="n"/>
      <c r="V60" s="462" t="inlineStr">
        <is>
          <t>INV200094</t>
        </is>
      </c>
      <c r="W60" s="462" t="inlineStr">
        <is>
          <t>INV200094</t>
        </is>
      </c>
      <c r="X60" s="463" t="n">
        <v>43857</v>
      </c>
      <c r="Y60" s="462" t="inlineStr">
        <is>
          <t>INV200094</t>
        </is>
      </c>
      <c r="Z60" s="462" t="inlineStr"/>
      <c r="AA60" s="462" t="inlineStr">
        <is>
          <t>បុគ្គលជាប់អាករ</t>
        </is>
      </c>
      <c r="AB60" s="462" t="inlineStr">
        <is>
          <t>L001-901905215</t>
        </is>
      </c>
      <c r="AC60" s="462" t="inlineStr">
        <is>
          <t>វីអ៊ីស៊ិន (ខេមបូឌា) អ៊ិនដាសស្ទ្រី ឯ.ក</t>
        </is>
      </c>
      <c r="AD60" s="464" t="n">
        <v>1514700</v>
      </c>
      <c r="AE60" s="464" t="n">
        <v>1377000</v>
      </c>
      <c r="AF60" s="464" t="n">
        <v>0</v>
      </c>
      <c r="AG60" s="464" t="n">
        <v>0</v>
      </c>
      <c r="AH60" s="464" t="n">
        <v>137700</v>
      </c>
      <c r="AI60" s="464" t="n">
        <v>0</v>
      </c>
      <c r="AJ60" s="464" t="n">
        <v>0</v>
      </c>
      <c r="AK60" s="464" t="n">
        <v>0</v>
      </c>
      <c r="AL60" s="464" t="n">
        <v>0</v>
      </c>
      <c r="AM60" s="464" t="n">
        <v>0</v>
      </c>
      <c r="AN60" s="464" t="n">
        <v>0</v>
      </c>
      <c r="AO60" s="464" t="n">
        <v>0</v>
      </c>
      <c r="AP60" s="464" t="n">
        <v>0</v>
      </c>
      <c r="AQ60" s="462" t="inlineStr"/>
      <c r="AR60" s="462" t="inlineStr"/>
      <c r="AS60" s="462" t="inlineStr">
        <is>
          <t>បានប្រកាសពន្ធ</t>
        </is>
      </c>
    </row>
    <row r="61">
      <c r="A61" s="461" t="n">
        <v>53</v>
      </c>
      <c r="B61" s="462" t="inlineStr"/>
      <c r="C61" s="462" t="inlineStr">
        <is>
          <t>ខេមវីល គ្លូប៊ល ឯ.ក</t>
        </is>
      </c>
      <c r="D61" s="462" t="inlineStr">
        <is>
          <t>L001-901637190</t>
        </is>
      </c>
      <c r="E61" s="462" t="inlineStr">
        <is>
          <t>INV200093</t>
        </is>
      </c>
      <c r="F61" s="463" t="n">
        <v>43857</v>
      </c>
      <c r="G61" s="464" t="n">
        <v>138210</v>
      </c>
      <c r="H61" s="462" t="n"/>
      <c r="I61" s="464">
        <f>G61</f>
        <v/>
      </c>
      <c r="J61" s="462">
        <f>IF(AND(Q61=TRUE, R61=TRUE, S61=TRUE), IF(W61&lt;-0.05, "អនុញ្ញាត (អ្នកផ្គត់ផ្គង់ប្រកាសខ្វះ)", "បានប្រកាស (អនុញ្ញាត)"), IF(AND(Q61=FALSE, R61=FALSE, S61=FALSE), "ព្យួរទុក (មិនមានទិន្នន័យ)", "ប្រកាសខុស (ព្យួរទុក)"))</f>
        <v/>
      </c>
      <c r="K61" s="462" t="inlineStr"/>
      <c r="L61" s="462" t="inlineStr"/>
      <c r="M61" s="464">
        <f>AH61</f>
        <v/>
      </c>
      <c r="N61" s="464">
        <f>IF(W61&lt;0,AH61,I61)</f>
        <v/>
      </c>
      <c r="O61" s="464">
        <f>I61-M61</f>
        <v/>
      </c>
      <c r="P61" s="462" t="n"/>
      <c r="Q61" s="462">
        <f>V61=W61</f>
        <v/>
      </c>
      <c r="R61" s="462">
        <f>AND(MONTH(F61)=MONTH(X61), YEAR(F61)=YEAR(X61))</f>
        <v/>
      </c>
      <c r="S61" s="462">
        <f>AC61="L001-901905215"</f>
        <v/>
      </c>
      <c r="T61" s="464">
        <f>G61-AH61</f>
        <v/>
      </c>
      <c r="U61" s="462" t="n"/>
      <c r="V61" s="462" t="inlineStr">
        <is>
          <t>INV200093</t>
        </is>
      </c>
      <c r="W61" s="462" t="inlineStr">
        <is>
          <t>INV200093</t>
        </is>
      </c>
      <c r="X61" s="463" t="n">
        <v>43857</v>
      </c>
      <c r="Y61" s="462" t="inlineStr">
        <is>
          <t>INV200093</t>
        </is>
      </c>
      <c r="Z61" s="462" t="inlineStr"/>
      <c r="AA61" s="462" t="inlineStr">
        <is>
          <t>បុគ្គលជាប់អាករ</t>
        </is>
      </c>
      <c r="AB61" s="462" t="inlineStr">
        <is>
          <t>L001-901905215</t>
        </is>
      </c>
      <c r="AC61" s="462" t="inlineStr">
        <is>
          <t>វីអ៊ីស៊ិន (ខេមបូឌា) អ៊ិនដាសស្ទ្រី ឯ.ក</t>
        </is>
      </c>
      <c r="AD61" s="464" t="n">
        <v>1514700</v>
      </c>
      <c r="AE61" s="464" t="n">
        <v>1377000</v>
      </c>
      <c r="AF61" s="464" t="n">
        <v>0</v>
      </c>
      <c r="AG61" s="464" t="n">
        <v>0</v>
      </c>
      <c r="AH61" s="464" t="n">
        <v>137700</v>
      </c>
      <c r="AI61" s="464" t="n">
        <v>0</v>
      </c>
      <c r="AJ61" s="464" t="n">
        <v>0</v>
      </c>
      <c r="AK61" s="464" t="n">
        <v>0</v>
      </c>
      <c r="AL61" s="464" t="n">
        <v>0</v>
      </c>
      <c r="AM61" s="464" t="n">
        <v>0</v>
      </c>
      <c r="AN61" s="464" t="n">
        <v>0</v>
      </c>
      <c r="AO61" s="464" t="n">
        <v>0</v>
      </c>
      <c r="AP61" s="464" t="n">
        <v>0</v>
      </c>
      <c r="AQ61" s="462" t="inlineStr"/>
      <c r="AR61" s="462" t="inlineStr"/>
      <c r="AS61" s="462" t="inlineStr">
        <is>
          <t>បានប្រកាសពន្ធ</t>
        </is>
      </c>
    </row>
    <row r="62">
      <c r="A62" s="461" t="n">
        <v>54</v>
      </c>
      <c r="B62" s="462" t="inlineStr"/>
      <c r="C62" s="462" t="inlineStr">
        <is>
          <t>យីងកឺ ខេម ឯ.ក</t>
        </is>
      </c>
      <c r="D62" s="462" t="inlineStr">
        <is>
          <t>K003-901900367</t>
        </is>
      </c>
      <c r="E62" s="462" t="inlineStr">
        <is>
          <t>YK21-003</t>
        </is>
      </c>
      <c r="F62" s="463" t="n">
        <v>44200</v>
      </c>
      <c r="G62" s="464" t="n">
        <v>239318</v>
      </c>
      <c r="H62" s="462" t="n"/>
      <c r="I62" s="464">
        <f>G62</f>
        <v/>
      </c>
      <c r="J62" s="462">
        <f>IF(AND(Q62=TRUE, R62=TRUE, S62=TRUE), IF(W62&lt;-0.05, "អនុញ្ញាត (អ្នកផ្គត់ផ្គង់ប្រកាសខ្វះ)", "បានប្រកាស (អនុញ្ញាត)"), IF(AND(Q62=FALSE, R62=FALSE, S62=FALSE), "ព្យួរទុក (មិនមានទិន្នន័យ)", "ប្រកាសខុស (ព្យួរទុក)"))</f>
        <v/>
      </c>
      <c r="K62" s="462" t="inlineStr"/>
      <c r="L62" s="462" t="inlineStr"/>
      <c r="M62" s="464">
        <f>AH62</f>
        <v/>
      </c>
      <c r="N62" s="464">
        <f>IF(W62&lt;0,AH62,I62)</f>
        <v/>
      </c>
      <c r="O62" s="464">
        <f>I62-M62</f>
        <v/>
      </c>
      <c r="P62" s="462" t="n"/>
      <c r="Q62" s="462">
        <f>V62=W62</f>
        <v/>
      </c>
      <c r="R62" s="462">
        <f>AND(MONTH(F62)=MONTH(X62), YEAR(F62)=YEAR(X62))</f>
        <v/>
      </c>
      <c r="S62" s="462">
        <f>AC62="L001-901905215"</f>
        <v/>
      </c>
      <c r="T62" s="464">
        <f>G62-AH62</f>
        <v/>
      </c>
      <c r="U62" s="462" t="n"/>
      <c r="V62" s="462" t="inlineStr">
        <is>
          <t>YK21003</t>
        </is>
      </c>
      <c r="W62" s="462" t="inlineStr">
        <is>
          <t>YK21003</t>
        </is>
      </c>
      <c r="X62" s="463" t="n">
        <v>44200</v>
      </c>
      <c r="Y62" s="462" t="inlineStr">
        <is>
          <t>YK21-003</t>
        </is>
      </c>
      <c r="Z62" s="462" t="inlineStr"/>
      <c r="AA62" s="462" t="inlineStr">
        <is>
          <t>បុគ្គលជាប់អាករ</t>
        </is>
      </c>
      <c r="AB62" s="462" t="inlineStr">
        <is>
          <t>L001-901905215</t>
        </is>
      </c>
      <c r="AC62" s="462" t="inlineStr">
        <is>
          <t>វីអ៊ីស៊ិន (ខេមបូឌា) អ៊ិនដាសស្ទ្រី ឯ.ក</t>
        </is>
      </c>
      <c r="AD62" s="464" t="n">
        <v>2632500</v>
      </c>
      <c r="AE62" s="464" t="n">
        <v>2393182</v>
      </c>
      <c r="AF62" s="464" t="n">
        <v>0</v>
      </c>
      <c r="AG62" s="464" t="n">
        <v>0</v>
      </c>
      <c r="AH62" s="464" t="n">
        <v>239318</v>
      </c>
      <c r="AI62" s="464" t="n">
        <v>0</v>
      </c>
      <c r="AJ62" s="464" t="n">
        <v>0</v>
      </c>
      <c r="AK62" s="464" t="n">
        <v>0</v>
      </c>
      <c r="AL62" s="464" t="n">
        <v>0</v>
      </c>
      <c r="AM62" s="464" t="n">
        <v>0</v>
      </c>
      <c r="AN62" s="464" t="n">
        <v>0</v>
      </c>
      <c r="AO62" s="464" t="n">
        <v>0</v>
      </c>
      <c r="AP62" s="464" t="n">
        <v>0</v>
      </c>
      <c r="AQ62" s="462" t="inlineStr"/>
      <c r="AR62" s="462" t="inlineStr"/>
      <c r="AS62" s="462" t="inlineStr">
        <is>
          <t>បានប្រកាសពន្ធ</t>
        </is>
      </c>
    </row>
    <row r="63">
      <c r="A63" s="461" t="n">
        <v>55</v>
      </c>
      <c r="B63" s="462" t="inlineStr"/>
      <c r="C63" s="462" t="inlineStr">
        <is>
          <t>សូស៊ីយេតេ កុងសេស្យូនែរ ដឺ ឡាអេរ៉ូព័រ</t>
        </is>
      </c>
      <c r="D63" s="462" t="inlineStr">
        <is>
          <t>L001-100047300</t>
        </is>
      </c>
      <c r="E63" s="462" t="inlineStr">
        <is>
          <t>2000-064199</t>
        </is>
      </c>
      <c r="F63" s="463" t="n">
        <v>44197</v>
      </c>
      <c r="G63" s="464" t="n">
        <v>129346</v>
      </c>
      <c r="H63" s="462" t="n"/>
      <c r="I63" s="464">
        <f>G63</f>
        <v/>
      </c>
      <c r="J63" s="462">
        <f>IF(AND(Q63=TRUE, R63=TRUE, S63=TRUE), IF(W63&lt;-0.05, "អនុញ្ញាត (អ្នកផ្គត់ផ្គង់ប្រកាសខ្វះ)", "បានប្រកាស (អនុញ្ញាត)"), IF(AND(Q63=FALSE, R63=FALSE, S63=FALSE), "ព្យួរទុក (មិនមានទិន្នន័យ)", "ប្រកាសខុស (ព្យួរទុក)"))</f>
        <v/>
      </c>
      <c r="K63" s="462" t="inlineStr"/>
      <c r="L63" s="462" t="inlineStr"/>
      <c r="M63" s="464">
        <f>AH63</f>
        <v/>
      </c>
      <c r="N63" s="464">
        <f>IF(W63&lt;0,AH63,I63)</f>
        <v/>
      </c>
      <c r="O63" s="464">
        <f>I63-M63</f>
        <v/>
      </c>
      <c r="P63" s="462" t="n"/>
      <c r="Q63" s="462">
        <f>V63=W63</f>
        <v/>
      </c>
      <c r="R63" s="462">
        <f>AND(MONTH(F63)=MONTH(X63), YEAR(F63)=YEAR(X63))</f>
        <v/>
      </c>
      <c r="S63" s="462">
        <f>AC63="L001-901905215"</f>
        <v/>
      </c>
      <c r="T63" s="464">
        <f>G63-AH63</f>
        <v/>
      </c>
      <c r="U63" s="462" t="n"/>
      <c r="V63" s="462" t="inlineStr">
        <is>
          <t>2000064199</t>
        </is>
      </c>
      <c r="W63" s="462" t="inlineStr"/>
      <c r="X63" s="499" t="n"/>
      <c r="Y63" s="462" t="n"/>
      <c r="Z63" s="462" t="n"/>
      <c r="AA63" s="462" t="n"/>
      <c r="AB63" s="462" t="n"/>
      <c r="AC63" s="462" t="n"/>
      <c r="AD63" s="462" t="n"/>
      <c r="AE63" s="462" t="n"/>
      <c r="AF63" s="462" t="n"/>
      <c r="AG63" s="462" t="n"/>
      <c r="AH63" s="462" t="n"/>
      <c r="AI63" s="462" t="n"/>
      <c r="AJ63" s="462" t="n"/>
      <c r="AK63" s="462" t="n"/>
      <c r="AL63" s="462" t="n"/>
      <c r="AM63" s="462" t="n"/>
      <c r="AN63" s="462" t="n"/>
      <c r="AO63" s="462" t="n"/>
      <c r="AP63" s="462" t="n"/>
      <c r="AQ63" s="462" t="n"/>
      <c r="AR63" s="462" t="n"/>
      <c r="AS63" s="462" t="n"/>
    </row>
    <row r="64">
      <c r="A64" s="461" t="n">
        <v>56</v>
      </c>
      <c r="B64" s="462" t="inlineStr"/>
      <c r="C64" s="462" t="inlineStr">
        <is>
          <t>កំពង់ផែស្វយ័តភ្នំពេញ "ក.ស.ភ"</t>
        </is>
      </c>
      <c r="D64" s="462" t="inlineStr">
        <is>
          <t>L001-100044999</t>
        </is>
      </c>
      <c r="E64" s="462" t="inlineStr">
        <is>
          <t>INV20210101052</t>
        </is>
      </c>
      <c r="F64" s="463" t="n">
        <v>44204</v>
      </c>
      <c r="G64" s="464" t="n">
        <v>28976</v>
      </c>
      <c r="H64" s="462" t="n"/>
      <c r="I64" s="464">
        <f>G64</f>
        <v/>
      </c>
      <c r="J64" s="462">
        <f>IF(AND(Q64=TRUE, R64=TRUE, S64=TRUE), IF(W64&lt;-0.05, "អនុញ្ញាត (អ្នកផ្គត់ផ្គង់ប្រកាសខ្វះ)", "បានប្រកាស (អនុញ្ញាត)"), IF(AND(Q64=FALSE, R64=FALSE, S64=FALSE), "ព្យួរទុក (មិនមានទិន្នន័យ)", "ប្រកាសខុស (ព្យួរទុក)"))</f>
        <v/>
      </c>
      <c r="K64" s="462" t="inlineStr"/>
      <c r="L64" s="462" t="inlineStr"/>
      <c r="M64" s="464">
        <f>AH64</f>
        <v/>
      </c>
      <c r="N64" s="464">
        <f>IF(W64&lt;0,AH64,I64)</f>
        <v/>
      </c>
      <c r="O64" s="464">
        <f>I64-M64</f>
        <v/>
      </c>
      <c r="P64" s="462" t="n"/>
      <c r="Q64" s="462">
        <f>V64=W64</f>
        <v/>
      </c>
      <c r="R64" s="462">
        <f>AND(MONTH(F64)=MONTH(X64), YEAR(F64)=YEAR(X64))</f>
        <v/>
      </c>
      <c r="S64" s="462">
        <f>AC64="L001-901905215"</f>
        <v/>
      </c>
      <c r="T64" s="464">
        <f>G64-AH64</f>
        <v/>
      </c>
      <c r="U64" s="462" t="n"/>
      <c r="V64" s="462" t="inlineStr">
        <is>
          <t>INV20210101052</t>
        </is>
      </c>
      <c r="W64" s="462" t="inlineStr"/>
      <c r="X64" s="499" t="n"/>
      <c r="Y64" s="462" t="n"/>
      <c r="Z64" s="462" t="n"/>
      <c r="AA64" s="462" t="n"/>
      <c r="AB64" s="462" t="n"/>
      <c r="AC64" s="462" t="n"/>
      <c r="AD64" s="462" t="n"/>
      <c r="AE64" s="462" t="n"/>
      <c r="AF64" s="462" t="n"/>
      <c r="AG64" s="462" t="n"/>
      <c r="AH64" s="462" t="n"/>
      <c r="AI64" s="462" t="n"/>
      <c r="AJ64" s="462" t="n"/>
      <c r="AK64" s="462" t="n"/>
      <c r="AL64" s="462" t="n"/>
      <c r="AM64" s="462" t="n"/>
      <c r="AN64" s="462" t="n"/>
      <c r="AO64" s="462" t="n"/>
      <c r="AP64" s="462" t="n"/>
      <c r="AQ64" s="462" t="n"/>
      <c r="AR64" s="462" t="n"/>
      <c r="AS64" s="462" t="n"/>
    </row>
    <row r="65">
      <c r="A65" s="461" t="n">
        <v>57</v>
      </c>
      <c r="B65" s="462" t="inlineStr"/>
      <c r="C65" s="462" t="inlineStr">
        <is>
          <t>សូស៊ីយេតេ កុងសេស្យូនែរ ដឺ ឡាអេរ៉ូព័រ</t>
        </is>
      </c>
      <c r="D65" s="462" t="inlineStr">
        <is>
          <t>L001-100047300</t>
        </is>
      </c>
      <c r="E65" s="462" t="inlineStr">
        <is>
          <t>2100-001119</t>
        </is>
      </c>
      <c r="F65" s="463" t="n">
        <v>44204</v>
      </c>
      <c r="G65" s="464" t="n">
        <v>535848</v>
      </c>
      <c r="H65" s="462" t="n"/>
      <c r="I65" s="464">
        <f>G65</f>
        <v/>
      </c>
      <c r="J65" s="462">
        <f>IF(AND(Q65=TRUE, R65=TRUE, S65=TRUE), IF(W65&lt;-0.05, "អនុញ្ញាត (អ្នកផ្គត់ផ្គង់ប្រកាសខ្វះ)", "បានប្រកាស (អនុញ្ញាត)"), IF(AND(Q65=FALSE, R65=FALSE, S65=FALSE), "ព្យួរទុក (មិនមានទិន្នន័យ)", "ប្រកាសខុស (ព្យួរទុក)"))</f>
        <v/>
      </c>
      <c r="K65" s="462" t="inlineStr"/>
      <c r="L65" s="462" t="inlineStr"/>
      <c r="M65" s="464">
        <f>AH65</f>
        <v/>
      </c>
      <c r="N65" s="464">
        <f>IF(W65&lt;0,AH65,I65)</f>
        <v/>
      </c>
      <c r="O65" s="464">
        <f>I65-M65</f>
        <v/>
      </c>
      <c r="P65" s="462" t="n"/>
      <c r="Q65" s="462">
        <f>V65=W65</f>
        <v/>
      </c>
      <c r="R65" s="462">
        <f>AND(MONTH(F65)=MONTH(X65), YEAR(F65)=YEAR(X65))</f>
        <v/>
      </c>
      <c r="S65" s="462">
        <f>AC65="L001-901905215"</f>
        <v/>
      </c>
      <c r="T65" s="464">
        <f>G65-AH65</f>
        <v/>
      </c>
      <c r="U65" s="462" t="n"/>
      <c r="V65" s="462" t="inlineStr">
        <is>
          <t>2100001119</t>
        </is>
      </c>
      <c r="W65" s="462" t="inlineStr"/>
      <c r="X65" s="499" t="n"/>
      <c r="Y65" s="462" t="n"/>
      <c r="Z65" s="462" t="n"/>
      <c r="AA65" s="462" t="n"/>
      <c r="AB65" s="462" t="n"/>
      <c r="AC65" s="462" t="n"/>
      <c r="AD65" s="462" t="n"/>
      <c r="AE65" s="462" t="n"/>
      <c r="AF65" s="462" t="n"/>
      <c r="AG65" s="462" t="n"/>
      <c r="AH65" s="462" t="n"/>
      <c r="AI65" s="462" t="n"/>
      <c r="AJ65" s="462" t="n"/>
      <c r="AK65" s="462" t="n"/>
      <c r="AL65" s="462" t="n"/>
      <c r="AM65" s="462" t="n"/>
      <c r="AN65" s="462" t="n"/>
      <c r="AO65" s="462" t="n"/>
      <c r="AP65" s="462" t="n"/>
      <c r="AQ65" s="462" t="n"/>
      <c r="AR65" s="462" t="n"/>
      <c r="AS65" s="462" t="n"/>
    </row>
    <row r="66">
      <c r="A66" s="461" t="n">
        <v>58</v>
      </c>
      <c r="B66" s="462" t="inlineStr"/>
      <c r="C66" s="462" t="inlineStr">
        <is>
          <t>ហុង ឡេង ហួរ</t>
        </is>
      </c>
      <c r="D66" s="462" t="inlineStr">
        <is>
          <t>L001-100068901</t>
        </is>
      </c>
      <c r="E66" s="462" t="inlineStr">
        <is>
          <t>000154057</t>
        </is>
      </c>
      <c r="F66" s="463" t="n">
        <v>44205</v>
      </c>
      <c r="G66" s="464" t="n">
        <v>7355</v>
      </c>
      <c r="H66" s="462" t="n"/>
      <c r="I66" s="464">
        <f>G66</f>
        <v/>
      </c>
      <c r="J66" s="462">
        <f>IF(AND(Q66=TRUE, R66=TRUE, S66=TRUE), IF(W66&lt;-0.05, "អនុញ្ញាត (អ្នកផ្គត់ផ្គង់ប្រកាសខ្វះ)", "បានប្រកាស (អនុញ្ញាត)"), IF(AND(Q66=FALSE, R66=FALSE, S66=FALSE), "ព្យួរទុក (មិនមានទិន្នន័យ)", "ប្រកាសខុស (ព្យួរទុក)"))</f>
        <v/>
      </c>
      <c r="K66" s="462" t="inlineStr"/>
      <c r="L66" s="462" t="inlineStr"/>
      <c r="M66" s="464">
        <f>AH66</f>
        <v/>
      </c>
      <c r="N66" s="464">
        <f>IF(W66&lt;0,AH66,I66)</f>
        <v/>
      </c>
      <c r="O66" s="464">
        <f>I66-M66</f>
        <v/>
      </c>
      <c r="P66" s="462" t="n"/>
      <c r="Q66" s="462">
        <f>V66=W66</f>
        <v/>
      </c>
      <c r="R66" s="462">
        <f>AND(MONTH(F66)=MONTH(X66), YEAR(F66)=YEAR(X66))</f>
        <v/>
      </c>
      <c r="S66" s="462">
        <f>AC66="L001-901905215"</f>
        <v/>
      </c>
      <c r="T66" s="464">
        <f>G66-AH66</f>
        <v/>
      </c>
      <c r="U66" s="462" t="n"/>
      <c r="V66" s="462" t="inlineStr">
        <is>
          <t>000154057</t>
        </is>
      </c>
      <c r="W66" s="462" t="inlineStr"/>
      <c r="X66" s="499" t="n"/>
      <c r="Y66" s="462" t="n"/>
      <c r="Z66" s="462" t="n"/>
      <c r="AA66" s="462" t="n"/>
      <c r="AB66" s="462" t="n"/>
      <c r="AC66" s="462" t="n"/>
      <c r="AD66" s="462" t="n"/>
      <c r="AE66" s="462" t="n"/>
      <c r="AF66" s="462" t="n"/>
      <c r="AG66" s="462" t="n"/>
      <c r="AH66" s="462" t="n"/>
      <c r="AI66" s="462" t="n"/>
      <c r="AJ66" s="462" t="n"/>
      <c r="AK66" s="462" t="n"/>
      <c r="AL66" s="462" t="n"/>
      <c r="AM66" s="462" t="n"/>
      <c r="AN66" s="462" t="n"/>
      <c r="AO66" s="462" t="n"/>
      <c r="AP66" s="462" t="n"/>
      <c r="AQ66" s="462" t="n"/>
      <c r="AR66" s="462" t="n"/>
      <c r="AS66" s="462" t="n"/>
    </row>
    <row r="67">
      <c r="A67" s="461" t="n">
        <v>59</v>
      </c>
      <c r="B67" s="462" t="inlineStr"/>
      <c r="C67" s="462" t="inlineStr">
        <is>
          <t>ហុង ឡេង ហួរ</t>
        </is>
      </c>
      <c r="D67" s="462" t="inlineStr">
        <is>
          <t>L001-100068901</t>
        </is>
      </c>
      <c r="E67" s="462" t="inlineStr">
        <is>
          <t>000154056</t>
        </is>
      </c>
      <c r="F67" s="463" t="n">
        <v>44205</v>
      </c>
      <c r="G67" s="464" t="n">
        <v>7355</v>
      </c>
      <c r="H67" s="462" t="n"/>
      <c r="I67" s="464">
        <f>G67</f>
        <v/>
      </c>
      <c r="J67" s="462">
        <f>IF(AND(Q67=TRUE, R67=TRUE, S67=TRUE), IF(W67&lt;-0.05, "អនុញ្ញាត (អ្នកផ្គត់ផ្គង់ប្រកាសខ្វះ)", "បានប្រកាស (អនុញ្ញាត)"), IF(AND(Q67=FALSE, R67=FALSE, S67=FALSE), "ព្យួរទុក (មិនមានទិន្នន័យ)", "ប្រកាសខុស (ព្យួរទុក)"))</f>
        <v/>
      </c>
      <c r="K67" s="462" t="inlineStr"/>
      <c r="L67" s="462" t="inlineStr"/>
      <c r="M67" s="464">
        <f>AH67</f>
        <v/>
      </c>
      <c r="N67" s="464">
        <f>IF(W67&lt;0,AH67,I67)</f>
        <v/>
      </c>
      <c r="O67" s="464">
        <f>I67-M67</f>
        <v/>
      </c>
      <c r="P67" s="462" t="n"/>
      <c r="Q67" s="462">
        <f>V67=W67</f>
        <v/>
      </c>
      <c r="R67" s="462">
        <f>AND(MONTH(F67)=MONTH(X67), YEAR(F67)=YEAR(X67))</f>
        <v/>
      </c>
      <c r="S67" s="462">
        <f>AC67="L001-901905215"</f>
        <v/>
      </c>
      <c r="T67" s="464">
        <f>G67-AH67</f>
        <v/>
      </c>
      <c r="U67" s="462" t="n"/>
      <c r="V67" s="462" t="inlineStr">
        <is>
          <t>000154056</t>
        </is>
      </c>
      <c r="W67" s="462" t="inlineStr"/>
      <c r="X67" s="499" t="n"/>
      <c r="Y67" s="462" t="n"/>
      <c r="Z67" s="462" t="n"/>
      <c r="AA67" s="462" t="n"/>
      <c r="AB67" s="462" t="n"/>
      <c r="AC67" s="462" t="n"/>
      <c r="AD67" s="462" t="n"/>
      <c r="AE67" s="462" t="n"/>
      <c r="AF67" s="462" t="n"/>
      <c r="AG67" s="462" t="n"/>
      <c r="AH67" s="462" t="n"/>
      <c r="AI67" s="462" t="n"/>
      <c r="AJ67" s="462" t="n"/>
      <c r="AK67" s="462" t="n"/>
      <c r="AL67" s="462" t="n"/>
      <c r="AM67" s="462" t="n"/>
      <c r="AN67" s="462" t="n"/>
      <c r="AO67" s="462" t="n"/>
      <c r="AP67" s="462" t="n"/>
      <c r="AQ67" s="462" t="n"/>
      <c r="AR67" s="462" t="n"/>
      <c r="AS67" s="462" t="n"/>
    </row>
    <row r="68">
      <c r="A68" s="461" t="n">
        <v>60</v>
      </c>
      <c r="B68" s="462" t="inlineStr"/>
      <c r="C68" s="462" t="inlineStr">
        <is>
          <t>កំពង់ផែស្វយ័តភ្នំពេញ "ក.ស.ភ"</t>
        </is>
      </c>
      <c r="D68" s="462" t="inlineStr">
        <is>
          <t>L001-100044999</t>
        </is>
      </c>
      <c r="E68" s="462" t="inlineStr">
        <is>
          <t>INV20210101055</t>
        </is>
      </c>
      <c r="F68" s="463" t="n">
        <v>44204</v>
      </c>
      <c r="G68" s="464" t="n">
        <v>57952</v>
      </c>
      <c r="H68" s="462" t="n"/>
      <c r="I68" s="464">
        <f>G68</f>
        <v/>
      </c>
      <c r="J68" s="462">
        <f>IF(AND(Q68=TRUE, R68=TRUE, S68=TRUE), IF(W68&lt;-0.05, "អនុញ្ញាត (អ្នកផ្គត់ផ្គង់ប្រកាសខ្វះ)", "បានប្រកាស (អនុញ្ញាត)"), IF(AND(Q68=FALSE, R68=FALSE, S68=FALSE), "ព្យួរទុក (មិនមានទិន្នន័យ)", "ប្រកាសខុស (ព្យួរទុក)"))</f>
        <v/>
      </c>
      <c r="K68" s="462" t="inlineStr"/>
      <c r="L68" s="462" t="inlineStr"/>
      <c r="M68" s="464">
        <f>AH68</f>
        <v/>
      </c>
      <c r="N68" s="464">
        <f>IF(W68&lt;0,AH68,I68)</f>
        <v/>
      </c>
      <c r="O68" s="464">
        <f>I68-M68</f>
        <v/>
      </c>
      <c r="P68" s="462" t="n"/>
      <c r="Q68" s="462">
        <f>V68=W68</f>
        <v/>
      </c>
      <c r="R68" s="462">
        <f>AND(MONTH(F68)=MONTH(X68), YEAR(F68)=YEAR(X68))</f>
        <v/>
      </c>
      <c r="S68" s="462">
        <f>AC68="L001-901905215"</f>
        <v/>
      </c>
      <c r="T68" s="464">
        <f>G68-AH68</f>
        <v/>
      </c>
      <c r="U68" s="462" t="n"/>
      <c r="V68" s="462" t="inlineStr">
        <is>
          <t>INV20210101055</t>
        </is>
      </c>
      <c r="W68" s="462" t="inlineStr"/>
      <c r="X68" s="499" t="n"/>
      <c r="Y68" s="462" t="n"/>
      <c r="Z68" s="462" t="n"/>
      <c r="AA68" s="462" t="n"/>
      <c r="AB68" s="462" t="n"/>
      <c r="AC68" s="462" t="n"/>
      <c r="AD68" s="462" t="n"/>
      <c r="AE68" s="462" t="n"/>
      <c r="AF68" s="462" t="n"/>
      <c r="AG68" s="462" t="n"/>
      <c r="AH68" s="462" t="n"/>
      <c r="AI68" s="462" t="n"/>
      <c r="AJ68" s="462" t="n"/>
      <c r="AK68" s="462" t="n"/>
      <c r="AL68" s="462" t="n"/>
      <c r="AM68" s="462" t="n"/>
      <c r="AN68" s="462" t="n"/>
      <c r="AO68" s="462" t="n"/>
      <c r="AP68" s="462" t="n"/>
      <c r="AQ68" s="462" t="n"/>
      <c r="AR68" s="462" t="n"/>
      <c r="AS68" s="462" t="n"/>
    </row>
    <row r="69">
      <c r="A69" s="461" t="n">
        <v>61</v>
      </c>
      <c r="B69" s="462" t="inlineStr"/>
      <c r="C69" s="462" t="inlineStr">
        <is>
          <t>កំពង់ផែស្វយ័តក្រុងព្រះសីហនុ</t>
        </is>
      </c>
      <c r="D69" s="462" t="inlineStr">
        <is>
          <t>L001-100044638</t>
        </is>
      </c>
      <c r="E69" s="462" t="inlineStr">
        <is>
          <t>000004581</t>
        </is>
      </c>
      <c r="F69" s="463" t="n">
        <v>44205</v>
      </c>
      <c r="G69" s="464" t="n">
        <v>143370</v>
      </c>
      <c r="H69" s="462" t="n"/>
      <c r="I69" s="464">
        <f>G69</f>
        <v/>
      </c>
      <c r="J69" s="462">
        <f>IF(AND(Q69=TRUE, R69=TRUE, S69=TRUE), IF(W69&lt;-0.05, "អនុញ្ញាត (អ្នកផ្គត់ផ្គង់ប្រកាសខ្វះ)", "បានប្រកាស (អនុញ្ញាត)"), IF(AND(Q69=FALSE, R69=FALSE, S69=FALSE), "ព្យួរទុក (មិនមានទិន្នន័យ)", "ប្រកាសខុស (ព្យួរទុក)"))</f>
        <v/>
      </c>
      <c r="K69" s="462" t="inlineStr"/>
      <c r="L69" s="462" t="inlineStr"/>
      <c r="M69" s="464">
        <f>AH69</f>
        <v/>
      </c>
      <c r="N69" s="464">
        <f>IF(W69&lt;0,AH69,I69)</f>
        <v/>
      </c>
      <c r="O69" s="464">
        <f>I69-M69</f>
        <v/>
      </c>
      <c r="P69" s="462" t="n"/>
      <c r="Q69" s="462">
        <f>V69=W69</f>
        <v/>
      </c>
      <c r="R69" s="462">
        <f>AND(MONTH(F69)=MONTH(X69), YEAR(F69)=YEAR(X69))</f>
        <v/>
      </c>
      <c r="S69" s="462">
        <f>AC69="L001-901905215"</f>
        <v/>
      </c>
      <c r="T69" s="464">
        <f>G69-AH69</f>
        <v/>
      </c>
      <c r="U69" s="462" t="n"/>
      <c r="V69" s="462" t="inlineStr">
        <is>
          <t>000004581</t>
        </is>
      </c>
      <c r="W69" s="462" t="inlineStr"/>
      <c r="X69" s="499" t="n"/>
      <c r="Y69" s="462" t="n"/>
      <c r="Z69" s="462" t="n"/>
      <c r="AA69" s="462" t="n"/>
      <c r="AB69" s="462" t="n"/>
      <c r="AC69" s="462" t="n"/>
      <c r="AD69" s="462" t="n"/>
      <c r="AE69" s="462" t="n"/>
      <c r="AF69" s="462" t="n"/>
      <c r="AG69" s="462" t="n"/>
      <c r="AH69" s="462" t="n"/>
      <c r="AI69" s="462" t="n"/>
      <c r="AJ69" s="462" t="n"/>
      <c r="AK69" s="462" t="n"/>
      <c r="AL69" s="462" t="n"/>
      <c r="AM69" s="462" t="n"/>
      <c r="AN69" s="462" t="n"/>
      <c r="AO69" s="462" t="n"/>
      <c r="AP69" s="462" t="n"/>
      <c r="AQ69" s="462" t="n"/>
      <c r="AR69" s="462" t="n"/>
      <c r="AS69" s="462" t="n"/>
    </row>
    <row r="70">
      <c r="A70" s="461" t="n">
        <v>62</v>
      </c>
      <c r="B70" s="462" t="inlineStr"/>
      <c r="C70" s="462" t="inlineStr">
        <is>
          <t>កំពង់ផែស្វយ័តក្រុងព្រះសីហនុ</t>
        </is>
      </c>
      <c r="D70" s="462" t="inlineStr">
        <is>
          <t>L001-100044638</t>
        </is>
      </c>
      <c r="E70" s="462" t="inlineStr">
        <is>
          <t>000198486</t>
        </is>
      </c>
      <c r="F70" s="463" t="n">
        <v>44197</v>
      </c>
      <c r="G70" s="464" t="n">
        <v>20629</v>
      </c>
      <c r="H70" s="462" t="n"/>
      <c r="I70" s="464">
        <f>G70</f>
        <v/>
      </c>
      <c r="J70" s="462">
        <f>IF(AND(Q70=TRUE, R70=TRUE, S70=TRUE), IF(W70&lt;-0.05, "អនុញ្ញាត (អ្នកផ្គត់ផ្គង់ប្រកាសខ្វះ)", "បានប្រកាស (អនុញ្ញាត)"), IF(AND(Q70=FALSE, R70=FALSE, S70=FALSE), "ព្យួរទុក (មិនមានទិន្នន័យ)", "ប្រកាសខុស (ព្យួរទុក)"))</f>
        <v/>
      </c>
      <c r="K70" s="462" t="inlineStr"/>
      <c r="L70" s="462" t="inlineStr"/>
      <c r="M70" s="464">
        <f>AH70</f>
        <v/>
      </c>
      <c r="N70" s="464">
        <f>IF(W70&lt;0,AH70,I70)</f>
        <v/>
      </c>
      <c r="O70" s="464">
        <f>I70-M70</f>
        <v/>
      </c>
      <c r="P70" s="462" t="n"/>
      <c r="Q70" s="462">
        <f>V70=W70</f>
        <v/>
      </c>
      <c r="R70" s="462">
        <f>AND(MONTH(F70)=MONTH(X70), YEAR(F70)=YEAR(X70))</f>
        <v/>
      </c>
      <c r="S70" s="462">
        <f>AC70="L001-901905215"</f>
        <v/>
      </c>
      <c r="T70" s="464">
        <f>G70-AH70</f>
        <v/>
      </c>
      <c r="U70" s="462" t="n"/>
      <c r="V70" s="462" t="inlineStr">
        <is>
          <t>000198486</t>
        </is>
      </c>
      <c r="W70" s="462" t="inlineStr"/>
      <c r="X70" s="499" t="n"/>
      <c r="Y70" s="462" t="n"/>
      <c r="Z70" s="462" t="n"/>
      <c r="AA70" s="462" t="n"/>
      <c r="AB70" s="462" t="n"/>
      <c r="AC70" s="462" t="n"/>
      <c r="AD70" s="462" t="n"/>
      <c r="AE70" s="462" t="n"/>
      <c r="AF70" s="462" t="n"/>
      <c r="AG70" s="462" t="n"/>
      <c r="AH70" s="462" t="n"/>
      <c r="AI70" s="462" t="n"/>
      <c r="AJ70" s="462" t="n"/>
      <c r="AK70" s="462" t="n"/>
      <c r="AL70" s="462" t="n"/>
      <c r="AM70" s="462" t="n"/>
      <c r="AN70" s="462" t="n"/>
      <c r="AO70" s="462" t="n"/>
      <c r="AP70" s="462" t="n"/>
      <c r="AQ70" s="462" t="n"/>
      <c r="AR70" s="462" t="n"/>
      <c r="AS70" s="462" t="n"/>
    </row>
    <row r="71">
      <c r="A71" s="461" t="n">
        <v>63</v>
      </c>
      <c r="B71" s="462" t="inlineStr"/>
      <c r="C71" s="462" t="inlineStr">
        <is>
          <t>ភីស៊ីអាយ សឺវីស</t>
        </is>
      </c>
      <c r="D71" s="462" t="inlineStr">
        <is>
          <t>K010-901639639</t>
        </is>
      </c>
      <c r="E71" s="462" t="inlineStr">
        <is>
          <t>20210017</t>
        </is>
      </c>
      <c r="F71" s="463" t="n">
        <v>44223</v>
      </c>
      <c r="G71" s="464" t="n">
        <v>81000</v>
      </c>
      <c r="H71" s="462" t="n"/>
      <c r="I71" s="464">
        <f>G71</f>
        <v/>
      </c>
      <c r="J71" s="462">
        <f>IF(AND(Q71=TRUE, R71=TRUE, S71=TRUE), IF(W71&lt;-0.05, "អនុញ្ញាត (អ្នកផ្គត់ផ្គង់ប្រកាសខ្វះ)", "បានប្រកាស (អនុញ្ញាត)"), IF(AND(Q71=FALSE, R71=FALSE, S71=FALSE), "ព្យួរទុក (មិនមានទិន្នន័យ)", "ប្រកាសខុស (ព្យួរទុក)"))</f>
        <v/>
      </c>
      <c r="K71" s="462" t="inlineStr"/>
      <c r="L71" s="462" t="inlineStr"/>
      <c r="M71" s="464">
        <f>AH71</f>
        <v/>
      </c>
      <c r="N71" s="464">
        <f>IF(W71&lt;0,AH71,I71)</f>
        <v/>
      </c>
      <c r="O71" s="464">
        <f>I71-M71</f>
        <v/>
      </c>
      <c r="P71" s="462" t="n"/>
      <c r="Q71" s="462">
        <f>V71=W71</f>
        <v/>
      </c>
      <c r="R71" s="462">
        <f>AND(MONTH(F71)=MONTH(X71), YEAR(F71)=YEAR(X71))</f>
        <v/>
      </c>
      <c r="S71" s="462">
        <f>AC71="L001-901905215"</f>
        <v/>
      </c>
      <c r="T71" s="464">
        <f>G71-AH71</f>
        <v/>
      </c>
      <c r="U71" s="462" t="n"/>
      <c r="V71" s="462" t="inlineStr">
        <is>
          <t>20210017</t>
        </is>
      </c>
      <c r="W71" s="462" t="inlineStr">
        <is>
          <t>20210017</t>
        </is>
      </c>
      <c r="X71" s="463" t="n">
        <v>44222</v>
      </c>
      <c r="Y71" s="462" t="inlineStr">
        <is>
          <t>2021-0017</t>
        </is>
      </c>
      <c r="Z71" s="462" t="inlineStr"/>
      <c r="AA71" s="462" t="inlineStr">
        <is>
          <t>បុគ្គលជាប់អាករ</t>
        </is>
      </c>
      <c r="AB71" s="462" t="inlineStr">
        <is>
          <t>L001-100186998</t>
        </is>
      </c>
      <c r="AC71" s="462" t="inlineStr">
        <is>
          <t>ស្តារឡៃថ៍ អឹភែរឹល មេនូហ្វេកឆឺរីង</t>
        </is>
      </c>
      <c r="AD71" s="464" t="n">
        <v>2539350</v>
      </c>
      <c r="AE71" s="464" t="n">
        <v>2308500</v>
      </c>
      <c r="AF71" s="464" t="n">
        <v>0</v>
      </c>
      <c r="AG71" s="464" t="n">
        <v>0</v>
      </c>
      <c r="AH71" s="464" t="n">
        <v>230850</v>
      </c>
      <c r="AI71" s="464" t="n">
        <v>0</v>
      </c>
      <c r="AJ71" s="464" t="n">
        <v>0</v>
      </c>
      <c r="AK71" s="464" t="n">
        <v>0</v>
      </c>
      <c r="AL71" s="464" t="n">
        <v>0</v>
      </c>
      <c r="AM71" s="464" t="n">
        <v>0</v>
      </c>
      <c r="AN71" s="464" t="n">
        <v>0</v>
      </c>
      <c r="AO71" s="464" t="n">
        <v>0</v>
      </c>
      <c r="AP71" s="464" t="n">
        <v>0</v>
      </c>
      <c r="AQ71" s="462" t="inlineStr"/>
      <c r="AR71" s="462" t="inlineStr"/>
      <c r="AS71" s="462" t="inlineStr">
        <is>
          <t>បានប្រកាសពន្ធ</t>
        </is>
      </c>
    </row>
    <row r="72">
      <c r="A72" s="461" t="n">
        <v>64</v>
      </c>
      <c r="B72" s="462" t="inlineStr"/>
      <c r="C72" s="462" t="inlineStr">
        <is>
          <t>យូសេន ឡូជីស្ទីក (ខេមបូឌា) ខូ អិលធីឌី</t>
        </is>
      </c>
      <c r="D72" s="462" t="inlineStr">
        <is>
          <t>L001-104015799</t>
        </is>
      </c>
      <c r="E72" s="462" t="inlineStr">
        <is>
          <t>C07741272</t>
        </is>
      </c>
      <c r="F72" s="463" t="n">
        <v>44219</v>
      </c>
      <c r="G72" s="464" t="n">
        <v>146160</v>
      </c>
      <c r="H72" s="462" t="n"/>
      <c r="I72" s="464">
        <f>G72</f>
        <v/>
      </c>
      <c r="J72" s="462">
        <f>IF(AND(Q72=TRUE, R72=TRUE, S72=TRUE), IF(W72&lt;-0.05, "អនុញ្ញាត (អ្នកផ្គត់ផ្គង់ប្រកាសខ្វះ)", "បានប្រកាស (អនុញ្ញាត)"), IF(AND(Q72=FALSE, R72=FALSE, S72=FALSE), "ព្យួរទុក (មិនមានទិន្នន័យ)", "ប្រកាសខុស (ព្យួរទុក)"))</f>
        <v/>
      </c>
      <c r="K72" s="462" t="inlineStr"/>
      <c r="L72" s="462" t="inlineStr"/>
      <c r="M72" s="464">
        <f>AH72</f>
        <v/>
      </c>
      <c r="N72" s="464">
        <f>IF(W72&lt;0,AH72,I72)</f>
        <v/>
      </c>
      <c r="O72" s="464">
        <f>I72-M72</f>
        <v/>
      </c>
      <c r="P72" s="462" t="n"/>
      <c r="Q72" s="462">
        <f>V72=W72</f>
        <v/>
      </c>
      <c r="R72" s="462">
        <f>AND(MONTH(F72)=MONTH(X72), YEAR(F72)=YEAR(X72))</f>
        <v/>
      </c>
      <c r="S72" s="462">
        <f>AC72="L001-901905215"</f>
        <v/>
      </c>
      <c r="T72" s="464">
        <f>G72-AH72</f>
        <v/>
      </c>
      <c r="U72" s="462" t="n"/>
      <c r="V72" s="462" t="inlineStr">
        <is>
          <t>C07741272</t>
        </is>
      </c>
      <c r="W72" s="462" t="inlineStr"/>
      <c r="X72" s="499" t="n"/>
      <c r="Y72" s="462" t="n"/>
      <c r="Z72" s="462" t="n"/>
      <c r="AA72" s="462" t="n"/>
      <c r="AB72" s="462" t="n"/>
      <c r="AC72" s="462" t="n"/>
      <c r="AD72" s="462" t="n"/>
      <c r="AE72" s="462" t="n"/>
      <c r="AF72" s="462" t="n"/>
      <c r="AG72" s="462" t="n"/>
      <c r="AH72" s="462" t="n"/>
      <c r="AI72" s="462" t="n"/>
      <c r="AJ72" s="462" t="n"/>
      <c r="AK72" s="462" t="n"/>
      <c r="AL72" s="462" t="n"/>
      <c r="AM72" s="462" t="n"/>
      <c r="AN72" s="462" t="n"/>
      <c r="AO72" s="462" t="n"/>
      <c r="AP72" s="462" t="n"/>
      <c r="AQ72" s="462" t="n"/>
      <c r="AR72" s="462" t="n"/>
      <c r="AS72" s="462" t="n"/>
    </row>
    <row r="73">
      <c r="A73" s="461" t="n">
        <v>65</v>
      </c>
      <c r="B73" s="462" t="inlineStr"/>
      <c r="C73" s="462" t="inlineStr">
        <is>
          <t>យូសេន ឡូជីស្ទីក (ខេមបូឌា) ខូ អិលធីឌី</t>
        </is>
      </c>
      <c r="D73" s="462" t="inlineStr">
        <is>
          <t>L001-104015799</t>
        </is>
      </c>
      <c r="E73" s="462" t="inlineStr">
        <is>
          <t>C07708108</t>
        </is>
      </c>
      <c r="F73" s="463" t="n">
        <v>44202</v>
      </c>
      <c r="G73" s="464" t="n">
        <v>160984</v>
      </c>
      <c r="H73" s="462" t="n"/>
      <c r="I73" s="464">
        <f>G73</f>
        <v/>
      </c>
      <c r="J73" s="462">
        <f>IF(AND(Q73=TRUE, R73=TRUE, S73=TRUE), IF(W73&lt;-0.05, "អនុញ្ញាត (អ្នកផ្គត់ផ្គង់ប្រកាសខ្វះ)", "បានប្រកាស (អនុញ្ញាត)"), IF(AND(Q73=FALSE, R73=FALSE, S73=FALSE), "ព្យួរទុក (មិនមានទិន្នន័យ)", "ប្រកាសខុស (ព្យួរទុក)"))</f>
        <v/>
      </c>
      <c r="K73" s="462" t="inlineStr"/>
      <c r="L73" s="462" t="inlineStr"/>
      <c r="M73" s="464">
        <f>AH73</f>
        <v/>
      </c>
      <c r="N73" s="464">
        <f>IF(W73&lt;0,AH73,I73)</f>
        <v/>
      </c>
      <c r="O73" s="464">
        <f>I73-M73</f>
        <v/>
      </c>
      <c r="P73" s="462" t="n"/>
      <c r="Q73" s="462">
        <f>V73=W73</f>
        <v/>
      </c>
      <c r="R73" s="462">
        <f>AND(MONTH(F73)=MONTH(X73), YEAR(F73)=YEAR(X73))</f>
        <v/>
      </c>
      <c r="S73" s="462">
        <f>AC73="L001-901905215"</f>
        <v/>
      </c>
      <c r="T73" s="464">
        <f>G73-AH73</f>
        <v/>
      </c>
      <c r="U73" s="462" t="n"/>
      <c r="V73" s="462" t="inlineStr">
        <is>
          <t>C07708108</t>
        </is>
      </c>
      <c r="W73" s="462" t="inlineStr"/>
      <c r="X73" s="499" t="n"/>
      <c r="Y73" s="462" t="n"/>
      <c r="Z73" s="462" t="n"/>
      <c r="AA73" s="462" t="n"/>
      <c r="AB73" s="462" t="n"/>
      <c r="AC73" s="462" t="n"/>
      <c r="AD73" s="462" t="n"/>
      <c r="AE73" s="462" t="n"/>
      <c r="AF73" s="462" t="n"/>
      <c r="AG73" s="462" t="n"/>
      <c r="AH73" s="462" t="n"/>
      <c r="AI73" s="462" t="n"/>
      <c r="AJ73" s="462" t="n"/>
      <c r="AK73" s="462" t="n"/>
      <c r="AL73" s="462" t="n"/>
      <c r="AM73" s="462" t="n"/>
      <c r="AN73" s="462" t="n"/>
      <c r="AO73" s="462" t="n"/>
      <c r="AP73" s="462" t="n"/>
      <c r="AQ73" s="462" t="n"/>
      <c r="AR73" s="462" t="n"/>
      <c r="AS73" s="462" t="n"/>
    </row>
    <row r="74">
      <c r="A74" s="461" t="n">
        <v>66</v>
      </c>
      <c r="B74" s="462" t="inlineStr"/>
      <c r="C74" s="462" t="inlineStr">
        <is>
          <t>វ៉ាយ.ស៊ី ផេកខេជីង ឯ.ក</t>
        </is>
      </c>
      <c r="D74" s="462" t="inlineStr">
        <is>
          <t>L001-901700417</t>
        </is>
      </c>
      <c r="E74" s="462" t="inlineStr">
        <is>
          <t>TI0009</t>
        </is>
      </c>
      <c r="F74" s="463" t="n">
        <v>44227</v>
      </c>
      <c r="G74" s="464" t="n">
        <v>20521518</v>
      </c>
      <c r="H74" s="462" t="n"/>
      <c r="I74" s="464">
        <f>G74</f>
        <v/>
      </c>
      <c r="J74" s="462">
        <f>IF(AND(Q74=TRUE, R74=TRUE, S74=TRUE), IF(W74&lt;-0.05, "អនុញ្ញាត (អ្នកផ្គត់ផ្គង់ប្រកាសខ្វះ)", "បានប្រកាស (អនុញ្ញាត)"), IF(AND(Q74=FALSE, R74=FALSE, S74=FALSE), "ព្យួរទុក (មិនមានទិន្នន័យ)", "ប្រកាសខុស (ព្យួរទុក)"))</f>
        <v/>
      </c>
      <c r="K74" s="462" t="inlineStr"/>
      <c r="L74" s="462" t="inlineStr"/>
      <c r="M74" s="464">
        <f>AH74</f>
        <v/>
      </c>
      <c r="N74" s="464">
        <f>IF(W74&lt;0,AH74,I74)</f>
        <v/>
      </c>
      <c r="O74" s="464">
        <f>I74-M74</f>
        <v/>
      </c>
      <c r="P74" s="462" t="n"/>
      <c r="Q74" s="462">
        <f>V74=W74</f>
        <v/>
      </c>
      <c r="R74" s="462">
        <f>AND(MONTH(F74)=MONTH(X74), YEAR(F74)=YEAR(X74))</f>
        <v/>
      </c>
      <c r="S74" s="462">
        <f>AC74="L001-901905215"</f>
        <v/>
      </c>
      <c r="T74" s="464">
        <f>G74-AH74</f>
        <v/>
      </c>
      <c r="U74" s="462" t="n"/>
      <c r="V74" s="462" t="inlineStr">
        <is>
          <t>TI0009</t>
        </is>
      </c>
      <c r="W74" s="462" t="inlineStr">
        <is>
          <t>TI0009</t>
        </is>
      </c>
      <c r="X74" s="463" t="n">
        <v>44227</v>
      </c>
      <c r="Y74" s="462" t="inlineStr">
        <is>
          <t>TI0009</t>
        </is>
      </c>
      <c r="Z74" s="462" t="inlineStr"/>
      <c r="AA74" s="462" t="inlineStr">
        <is>
          <t>បុគ្គលជាប់អាករ</t>
        </is>
      </c>
      <c r="AB74" s="462" t="inlineStr">
        <is>
          <t>L001-901905215</t>
        </is>
      </c>
      <c r="AC74" s="462" t="inlineStr">
        <is>
          <t>វីអ៊ីស៊ិន (ខេមបូឌា) អ៊ិនដាសស្ទ្រី ឯ.ក</t>
        </is>
      </c>
      <c r="AD74" s="464" t="n">
        <v>225736702</v>
      </c>
      <c r="AE74" s="464" t="n">
        <v>205215184</v>
      </c>
      <c r="AF74" s="464" t="n">
        <v>0</v>
      </c>
      <c r="AG74" s="464" t="n">
        <v>0</v>
      </c>
      <c r="AH74" s="464" t="n">
        <v>20521518</v>
      </c>
      <c r="AI74" s="464" t="n">
        <v>0</v>
      </c>
      <c r="AJ74" s="464" t="n">
        <v>0</v>
      </c>
      <c r="AK74" s="464" t="n">
        <v>0</v>
      </c>
      <c r="AL74" s="464" t="n">
        <v>0</v>
      </c>
      <c r="AM74" s="464" t="n">
        <v>0</v>
      </c>
      <c r="AN74" s="464" t="n">
        <v>0</v>
      </c>
      <c r="AO74" s="464" t="n">
        <v>0</v>
      </c>
      <c r="AP74" s="464" t="n">
        <v>0</v>
      </c>
      <c r="AQ74" s="462" t="inlineStr"/>
      <c r="AR74" s="462" t="inlineStr"/>
      <c r="AS74" s="462" t="inlineStr">
        <is>
          <t>បានប្រកាសពន្ធ</t>
        </is>
      </c>
    </row>
    <row r="75">
      <c r="A75" s="461" t="n">
        <v>67</v>
      </c>
      <c r="B75" s="462" t="inlineStr"/>
      <c r="C75" s="462" t="inlineStr">
        <is>
          <t>វ៉ាយ.ស៊ី ផេកខេជីង ឯ.ក</t>
        </is>
      </c>
      <c r="D75" s="462" t="inlineStr">
        <is>
          <t>L001-901700417</t>
        </is>
      </c>
      <c r="E75" s="462" t="inlineStr">
        <is>
          <t>TI0014</t>
        </is>
      </c>
      <c r="F75" s="463" t="n">
        <v>44227</v>
      </c>
      <c r="G75" s="464" t="n">
        <v>8926594</v>
      </c>
      <c r="H75" s="462" t="n"/>
      <c r="I75" s="464">
        <f>G75</f>
        <v/>
      </c>
      <c r="J75" s="462">
        <f>IF(AND(Q75=TRUE, R75=TRUE, S75=TRUE), IF(W75&lt;-0.05, "អនុញ្ញាត (អ្នកផ្គត់ផ្គង់ប្រកាសខ្វះ)", "បានប្រកាស (អនុញ្ញាត)"), IF(AND(Q75=FALSE, R75=FALSE, S75=FALSE), "ព្យួរទុក (មិនមានទិន្នន័យ)", "ប្រកាសខុស (ព្យួរទុក)"))</f>
        <v/>
      </c>
      <c r="K75" s="462" t="inlineStr"/>
      <c r="L75" s="462" t="inlineStr"/>
      <c r="M75" s="464">
        <f>AH75</f>
        <v/>
      </c>
      <c r="N75" s="464">
        <f>IF(W75&lt;0,AH75,I75)</f>
        <v/>
      </c>
      <c r="O75" s="464">
        <f>I75-M75</f>
        <v/>
      </c>
      <c r="P75" s="462" t="n"/>
      <c r="Q75" s="462">
        <f>V75=W75</f>
        <v/>
      </c>
      <c r="R75" s="462">
        <f>AND(MONTH(F75)=MONTH(X75), YEAR(F75)=YEAR(X75))</f>
        <v/>
      </c>
      <c r="S75" s="462">
        <f>AC75="L001-901905215"</f>
        <v/>
      </c>
      <c r="T75" s="464">
        <f>G75-AH75</f>
        <v/>
      </c>
      <c r="U75" s="462" t="n"/>
      <c r="V75" s="462" t="inlineStr">
        <is>
          <t>TI0014</t>
        </is>
      </c>
      <c r="W75" s="462" t="inlineStr">
        <is>
          <t>TI0014</t>
        </is>
      </c>
      <c r="X75" s="463" t="n">
        <v>44227</v>
      </c>
      <c r="Y75" s="462" t="inlineStr">
        <is>
          <t>TI0014</t>
        </is>
      </c>
      <c r="Z75" s="462" t="inlineStr"/>
      <c r="AA75" s="462" t="inlineStr">
        <is>
          <t>បុគ្គលជាប់អាករ</t>
        </is>
      </c>
      <c r="AB75" s="462" t="inlineStr">
        <is>
          <t>L001-901905215</t>
        </is>
      </c>
      <c r="AC75" s="462" t="inlineStr">
        <is>
          <t>វីអ៊ីស៊ិន (ខេមបូឌា) អ៊ិនដាសស្ទ្រី ឯ.ក</t>
        </is>
      </c>
      <c r="AD75" s="464" t="n">
        <v>98192524</v>
      </c>
      <c r="AE75" s="464" t="n">
        <v>89265931</v>
      </c>
      <c r="AF75" s="464" t="n">
        <v>0</v>
      </c>
      <c r="AG75" s="464" t="n">
        <v>0</v>
      </c>
      <c r="AH75" s="464" t="n">
        <v>8926593</v>
      </c>
      <c r="AI75" s="464" t="n">
        <v>0</v>
      </c>
      <c r="AJ75" s="464" t="n">
        <v>0</v>
      </c>
      <c r="AK75" s="464" t="n">
        <v>0</v>
      </c>
      <c r="AL75" s="464" t="n">
        <v>0</v>
      </c>
      <c r="AM75" s="464" t="n">
        <v>0</v>
      </c>
      <c r="AN75" s="464" t="n">
        <v>0</v>
      </c>
      <c r="AO75" s="464" t="n">
        <v>0</v>
      </c>
      <c r="AP75" s="464" t="n">
        <v>0</v>
      </c>
      <c r="AQ75" s="462" t="inlineStr"/>
      <c r="AR75" s="462" t="inlineStr"/>
      <c r="AS75" s="462" t="inlineStr">
        <is>
          <t>បានប្រកាសពន្ធ</t>
        </is>
      </c>
    </row>
    <row r="76">
      <c r="A76" s="461" t="n">
        <v>68</v>
      </c>
      <c r="B76" s="462" t="inlineStr"/>
      <c r="C76" s="462" t="inlineStr">
        <is>
          <t>ស៊ីន ហ្វី យ៉ាង ព្រីនធីង &amp; អិកសេសសឺរី ឯ.ក</t>
        </is>
      </c>
      <c r="D76" s="462" t="inlineStr">
        <is>
          <t>K010-901906822</t>
        </is>
      </c>
      <c r="E76" s="462" t="inlineStr">
        <is>
          <t>XFY-YD2021015</t>
        </is>
      </c>
      <c r="F76" s="463" t="n">
        <v>44225</v>
      </c>
      <c r="G76" s="464" t="n">
        <v>4389968</v>
      </c>
      <c r="H76" s="462" t="n"/>
      <c r="I76" s="464">
        <f>G76</f>
        <v/>
      </c>
      <c r="J76" s="462">
        <f>IF(AND(Q76=TRUE, R76=TRUE, S76=TRUE), IF(W76&lt;-0.05, "អនុញ្ញាត (អ្នកផ្គត់ផ្គង់ប្រកាសខ្វះ)", "បានប្រកាស (អនុញ្ញាត)"), IF(AND(Q76=FALSE, R76=FALSE, S76=FALSE), "ព្យួរទុក (មិនមានទិន្នន័យ)", "ប្រកាសខុស (ព្យួរទុក)"))</f>
        <v/>
      </c>
      <c r="K76" s="462" t="inlineStr"/>
      <c r="L76" s="462" t="inlineStr"/>
      <c r="M76" s="464">
        <f>AH76</f>
        <v/>
      </c>
      <c r="N76" s="464">
        <f>IF(W76&lt;0,AH76,I76)</f>
        <v/>
      </c>
      <c r="O76" s="464">
        <f>I76-M76</f>
        <v/>
      </c>
      <c r="P76" s="462" t="n"/>
      <c r="Q76" s="462">
        <f>V76=W76</f>
        <v/>
      </c>
      <c r="R76" s="462">
        <f>AND(MONTH(F76)=MONTH(X76), YEAR(F76)=YEAR(X76))</f>
        <v/>
      </c>
      <c r="S76" s="462">
        <f>AC76="L001-901905215"</f>
        <v/>
      </c>
      <c r="T76" s="464">
        <f>G76-AH76</f>
        <v/>
      </c>
      <c r="U76" s="462" t="n"/>
      <c r="V76" s="462" t="inlineStr">
        <is>
          <t>XFYYD2021015</t>
        </is>
      </c>
      <c r="W76" s="462" t="inlineStr">
        <is>
          <t>XFYYD2021015</t>
        </is>
      </c>
      <c r="X76" s="463" t="n">
        <v>44225</v>
      </c>
      <c r="Y76" s="462" t="inlineStr">
        <is>
          <t>XFY-YD2021015</t>
        </is>
      </c>
      <c r="Z76" s="462" t="inlineStr"/>
      <c r="AA76" s="462" t="inlineStr">
        <is>
          <t>បុគ្គលជាប់អាករ</t>
        </is>
      </c>
      <c r="AB76" s="462" t="inlineStr">
        <is>
          <t>L001-901905215</t>
        </is>
      </c>
      <c r="AC76" s="462" t="inlineStr">
        <is>
          <t>វីអ៊ីស៊ិន (ខេមបូឌា) អ៊ិនដាសស្ទ្រី ឯ.ក</t>
        </is>
      </c>
      <c r="AD76" s="464" t="n">
        <v>48289651</v>
      </c>
      <c r="AE76" s="464" t="n">
        <v>43899683</v>
      </c>
      <c r="AF76" s="464" t="n">
        <v>0</v>
      </c>
      <c r="AG76" s="464" t="n">
        <v>0</v>
      </c>
      <c r="AH76" s="464" t="n">
        <v>4389968</v>
      </c>
      <c r="AI76" s="464" t="n">
        <v>0</v>
      </c>
      <c r="AJ76" s="464" t="n">
        <v>0</v>
      </c>
      <c r="AK76" s="464" t="n">
        <v>0</v>
      </c>
      <c r="AL76" s="464" t="n">
        <v>0</v>
      </c>
      <c r="AM76" s="464" t="n">
        <v>0</v>
      </c>
      <c r="AN76" s="464" t="n">
        <v>0</v>
      </c>
      <c r="AO76" s="464" t="n">
        <v>0</v>
      </c>
      <c r="AP76" s="464" t="n">
        <v>0</v>
      </c>
      <c r="AQ76" s="462" t="inlineStr"/>
      <c r="AR76" s="462" t="inlineStr"/>
      <c r="AS76" s="462" t="inlineStr">
        <is>
          <t>បានប្រកាសពន្ធ</t>
        </is>
      </c>
    </row>
    <row r="77">
      <c r="A77" s="461" t="n">
        <v>69</v>
      </c>
      <c r="B77" s="462" t="inlineStr"/>
      <c r="C77" s="462" t="inlineStr">
        <is>
          <t>ត្រេនម៉ារីន ឡូជីស្ទីក (ខេមបូឌា)</t>
        </is>
      </c>
      <c r="D77" s="462" t="inlineStr">
        <is>
          <t>L001-106004107</t>
        </is>
      </c>
      <c r="E77" s="462" t="inlineStr">
        <is>
          <t>9960005542</t>
        </is>
      </c>
      <c r="F77" s="463" t="n">
        <v>44210</v>
      </c>
      <c r="G77" s="464" t="n">
        <v>73691</v>
      </c>
      <c r="H77" s="462" t="n"/>
      <c r="I77" s="464">
        <f>G77</f>
        <v/>
      </c>
      <c r="J77" s="462">
        <f>IF(AND(Q77=TRUE, R77=TRUE, S77=TRUE), IF(W77&lt;-0.05, "អនុញ្ញាត (អ្នកផ្គត់ផ្គង់ប្រកាសខ្វះ)", "បានប្រកាស (អនុញ្ញាត)"), IF(AND(Q77=FALSE, R77=FALSE, S77=FALSE), "ព្យួរទុក (មិនមានទិន្នន័យ)", "ប្រកាសខុស (ព្យួរទុក)"))</f>
        <v/>
      </c>
      <c r="K77" s="462" t="inlineStr"/>
      <c r="L77" s="462" t="inlineStr"/>
      <c r="M77" s="464">
        <f>AH77</f>
        <v/>
      </c>
      <c r="N77" s="464">
        <f>IF(W77&lt;0,AH77,I77)</f>
        <v/>
      </c>
      <c r="O77" s="464">
        <f>I77-M77</f>
        <v/>
      </c>
      <c r="P77" s="462" t="n"/>
      <c r="Q77" s="462">
        <f>V77=W77</f>
        <v/>
      </c>
      <c r="R77" s="462">
        <f>AND(MONTH(F77)=MONTH(X77), YEAR(F77)=YEAR(X77))</f>
        <v/>
      </c>
      <c r="S77" s="462">
        <f>AC77="L001-901905215"</f>
        <v/>
      </c>
      <c r="T77" s="464">
        <f>G77-AH77</f>
        <v/>
      </c>
      <c r="U77" s="462" t="n"/>
      <c r="V77" s="462" t="inlineStr">
        <is>
          <t>9960005542</t>
        </is>
      </c>
      <c r="W77" s="462" t="inlineStr"/>
      <c r="X77" s="499" t="n"/>
      <c r="Y77" s="462" t="n"/>
      <c r="Z77" s="462" t="n"/>
      <c r="AA77" s="462" t="n"/>
      <c r="AB77" s="462" t="n"/>
      <c r="AC77" s="462" t="n"/>
      <c r="AD77" s="462" t="n"/>
      <c r="AE77" s="462" t="n"/>
      <c r="AF77" s="462" t="n"/>
      <c r="AG77" s="462" t="n"/>
      <c r="AH77" s="462" t="n"/>
      <c r="AI77" s="462" t="n"/>
      <c r="AJ77" s="462" t="n"/>
      <c r="AK77" s="462" t="n"/>
      <c r="AL77" s="462" t="n"/>
      <c r="AM77" s="462" t="n"/>
      <c r="AN77" s="462" t="n"/>
      <c r="AO77" s="462" t="n"/>
      <c r="AP77" s="462" t="n"/>
      <c r="AQ77" s="462" t="n"/>
      <c r="AR77" s="462" t="n"/>
      <c r="AS77" s="462" t="n"/>
    </row>
    <row r="78">
      <c r="A78" s="461" t="n">
        <v>70</v>
      </c>
      <c r="B78" s="462" t="inlineStr"/>
      <c r="C78" s="462" t="inlineStr">
        <is>
          <t>ត្រេនម៉ារីន ឡូជីស្ទីក (ខេមបូឌា)</t>
        </is>
      </c>
      <c r="D78" s="462" t="inlineStr">
        <is>
          <t>L001-106004107</t>
        </is>
      </c>
      <c r="E78" s="462" t="inlineStr">
        <is>
          <t>9963004026</t>
        </is>
      </c>
      <c r="F78" s="463" t="n">
        <v>44210</v>
      </c>
      <c r="G78" s="464" t="n">
        <v>99299</v>
      </c>
      <c r="H78" s="462" t="n"/>
      <c r="I78" s="464">
        <f>G78</f>
        <v/>
      </c>
      <c r="J78" s="462">
        <f>IF(AND(Q78=TRUE, R78=TRUE, S78=TRUE), IF(W78&lt;-0.05, "អនុញ្ញាត (អ្នកផ្គត់ផ្គង់ប្រកាសខ្វះ)", "បានប្រកាស (អនុញ្ញាត)"), IF(AND(Q78=FALSE, R78=FALSE, S78=FALSE), "ព្យួរទុក (មិនមានទិន្នន័យ)", "ប្រកាសខុស (ព្យួរទុក)"))</f>
        <v/>
      </c>
      <c r="K78" s="462" t="inlineStr"/>
      <c r="L78" s="462" t="inlineStr"/>
      <c r="M78" s="464">
        <f>AH78</f>
        <v/>
      </c>
      <c r="N78" s="464">
        <f>IF(W78&lt;0,AH78,I78)</f>
        <v/>
      </c>
      <c r="O78" s="464">
        <f>I78-M78</f>
        <v/>
      </c>
      <c r="P78" s="462" t="n"/>
      <c r="Q78" s="462">
        <f>V78=W78</f>
        <v/>
      </c>
      <c r="R78" s="462">
        <f>AND(MONTH(F78)=MONTH(X78), YEAR(F78)=YEAR(X78))</f>
        <v/>
      </c>
      <c r="S78" s="462">
        <f>AC78="L001-901905215"</f>
        <v/>
      </c>
      <c r="T78" s="464">
        <f>G78-AH78</f>
        <v/>
      </c>
      <c r="U78" s="462" t="n"/>
      <c r="V78" s="462" t="inlineStr">
        <is>
          <t>9963004026</t>
        </is>
      </c>
      <c r="W78" s="462" t="inlineStr">
        <is>
          <t>9963004026</t>
        </is>
      </c>
      <c r="X78" s="463" t="n">
        <v>44210</v>
      </c>
      <c r="Y78" s="462" t="inlineStr">
        <is>
          <t>9963004026</t>
        </is>
      </c>
      <c r="Z78" s="462" t="inlineStr"/>
      <c r="AA78" s="462" t="inlineStr">
        <is>
          <t>បុគ្គលជាប់អាករ</t>
        </is>
      </c>
      <c r="AB78" s="462" t="inlineStr">
        <is>
          <t>L001-901905215</t>
        </is>
      </c>
      <c r="AC78" s="462" t="inlineStr">
        <is>
          <t>វីអ៊ីស៊ិន (ខេមបូឌា) អ៊ិនដាសស្ទ្រី ឯ.ក</t>
        </is>
      </c>
      <c r="AD78" s="464" t="n">
        <v>1095518</v>
      </c>
      <c r="AE78" s="464" t="n">
        <v>995925</v>
      </c>
      <c r="AF78" s="464" t="n">
        <v>0</v>
      </c>
      <c r="AG78" s="464" t="n">
        <v>0</v>
      </c>
      <c r="AH78" s="464" t="n">
        <v>99593</v>
      </c>
      <c r="AI78" s="464" t="n">
        <v>0</v>
      </c>
      <c r="AJ78" s="464" t="n">
        <v>0</v>
      </c>
      <c r="AK78" s="464" t="n">
        <v>0</v>
      </c>
      <c r="AL78" s="464" t="n">
        <v>0</v>
      </c>
      <c r="AM78" s="464" t="n">
        <v>0</v>
      </c>
      <c r="AN78" s="464" t="n">
        <v>0</v>
      </c>
      <c r="AO78" s="464" t="n">
        <v>0</v>
      </c>
      <c r="AP78" s="464" t="n">
        <v>0</v>
      </c>
      <c r="AQ78" s="462" t="inlineStr"/>
      <c r="AR78" s="462" t="inlineStr"/>
      <c r="AS78" s="462" t="inlineStr">
        <is>
          <t>បានប្រកាសពន្ធ</t>
        </is>
      </c>
    </row>
    <row r="79">
      <c r="A79" s="461" t="n">
        <v>71</v>
      </c>
      <c r="B79" s="462" t="inlineStr"/>
      <c r="C79" s="462" t="inlineStr">
        <is>
          <t>ស្ត្រេតស៍ អ៊ិនធើណេសិនណល ភីធីអ៊ី អិលធីឌី</t>
        </is>
      </c>
      <c r="D79" s="462" t="inlineStr">
        <is>
          <t>L001-100045162</t>
        </is>
      </c>
      <c r="E79" s="462" t="inlineStr">
        <is>
          <t>INV2100674</t>
        </is>
      </c>
      <c r="F79" s="463" t="n">
        <v>44208</v>
      </c>
      <c r="G79" s="464" t="n">
        <v>200202</v>
      </c>
      <c r="H79" s="462" t="n"/>
      <c r="I79" s="464">
        <f>G79</f>
        <v/>
      </c>
      <c r="J79" s="462">
        <f>IF(AND(Q79=TRUE, R79=TRUE, S79=TRUE), IF(W79&lt;-0.05, "អនុញ្ញាត (អ្នកផ្គត់ផ្គង់ប្រកាសខ្វះ)", "បានប្រកាស (អនុញ្ញាត)"), IF(AND(Q79=FALSE, R79=FALSE, S79=FALSE), "ព្យួរទុក (មិនមានទិន្នន័យ)", "ប្រកាសខុស (ព្យួរទុក)"))</f>
        <v/>
      </c>
      <c r="K79" s="462" t="inlineStr"/>
      <c r="L79" s="462" t="inlineStr"/>
      <c r="M79" s="464">
        <f>AH79</f>
        <v/>
      </c>
      <c r="N79" s="464">
        <f>IF(W79&lt;0,AH79,I79)</f>
        <v/>
      </c>
      <c r="O79" s="464">
        <f>I79-M79</f>
        <v/>
      </c>
      <c r="P79" s="462" t="n"/>
      <c r="Q79" s="462">
        <f>V79=W79</f>
        <v/>
      </c>
      <c r="R79" s="462">
        <f>AND(MONTH(F79)=MONTH(X79), YEAR(F79)=YEAR(X79))</f>
        <v/>
      </c>
      <c r="S79" s="462">
        <f>AC79="L001-901905215"</f>
        <v/>
      </c>
      <c r="T79" s="464">
        <f>G79-AH79</f>
        <v/>
      </c>
      <c r="U79" s="462" t="n"/>
      <c r="V79" s="462" t="inlineStr">
        <is>
          <t>INV2100674</t>
        </is>
      </c>
      <c r="W79" s="462" t="inlineStr"/>
      <c r="X79" s="499" t="n"/>
      <c r="Y79" s="462" t="n"/>
      <c r="Z79" s="462" t="n"/>
      <c r="AA79" s="462" t="n"/>
      <c r="AB79" s="462" t="n"/>
      <c r="AC79" s="462" t="n"/>
      <c r="AD79" s="462" t="n"/>
      <c r="AE79" s="462" t="n"/>
      <c r="AF79" s="462" t="n"/>
      <c r="AG79" s="462" t="n"/>
      <c r="AH79" s="462" t="n"/>
      <c r="AI79" s="462" t="n"/>
      <c r="AJ79" s="462" t="n"/>
      <c r="AK79" s="462" t="n"/>
      <c r="AL79" s="462" t="n"/>
      <c r="AM79" s="462" t="n"/>
      <c r="AN79" s="462" t="n"/>
      <c r="AO79" s="462" t="n"/>
      <c r="AP79" s="462" t="n"/>
      <c r="AQ79" s="462" t="n"/>
      <c r="AR79" s="462" t="n"/>
      <c r="AS79" s="462" t="n"/>
    </row>
    <row r="80">
      <c r="A80" s="461" t="n">
        <v>72</v>
      </c>
      <c r="B80" s="462" t="inlineStr"/>
      <c r="C80" s="462" t="inlineStr">
        <is>
          <t>ស្ត្រេតស៍ អ៊ិនធើណេសិនណល ភីធីអ៊ី អិលធីឌី</t>
        </is>
      </c>
      <c r="D80" s="462" t="inlineStr">
        <is>
          <t>L001-100045162</t>
        </is>
      </c>
      <c r="E80" s="462" t="inlineStr">
        <is>
          <t>INV2024573</t>
        </is>
      </c>
      <c r="F80" s="463" t="n">
        <v>44197</v>
      </c>
      <c r="G80" s="464" t="n">
        <v>260129</v>
      </c>
      <c r="H80" s="462" t="n"/>
      <c r="I80" s="464">
        <f>G80</f>
        <v/>
      </c>
      <c r="J80" s="462">
        <f>IF(AND(Q80=TRUE, R80=TRUE, S80=TRUE), IF(W80&lt;-0.05, "អនុញ្ញាត (អ្នកផ្គត់ផ្គង់ប្រកាសខ្វះ)", "បានប្រកាស (អនុញ្ញាត)"), IF(AND(Q80=FALSE, R80=FALSE, S80=FALSE), "ព្យួរទុក (មិនមានទិន្នន័យ)", "ប្រកាសខុស (ព្យួរទុក)"))</f>
        <v/>
      </c>
      <c r="K80" s="462" t="inlineStr"/>
      <c r="L80" s="462" t="inlineStr"/>
      <c r="M80" s="464">
        <f>AH80</f>
        <v/>
      </c>
      <c r="N80" s="464">
        <f>IF(W80&lt;0,AH80,I80)</f>
        <v/>
      </c>
      <c r="O80" s="464">
        <f>I80-M80</f>
        <v/>
      </c>
      <c r="P80" s="462" t="n"/>
      <c r="Q80" s="462">
        <f>V80=W80</f>
        <v/>
      </c>
      <c r="R80" s="462">
        <f>AND(MONTH(F80)=MONTH(X80), YEAR(F80)=YEAR(X80))</f>
        <v/>
      </c>
      <c r="S80" s="462">
        <f>AC80="L001-901905215"</f>
        <v/>
      </c>
      <c r="T80" s="464">
        <f>G80-AH80</f>
        <v/>
      </c>
      <c r="U80" s="462" t="n"/>
      <c r="V80" s="462" t="inlineStr">
        <is>
          <t>INV2024573</t>
        </is>
      </c>
      <c r="W80" s="462" t="inlineStr"/>
      <c r="X80" s="499" t="n"/>
      <c r="Y80" s="462" t="n"/>
      <c r="Z80" s="462" t="n"/>
      <c r="AA80" s="462" t="n"/>
      <c r="AB80" s="462" t="n"/>
      <c r="AC80" s="462" t="n"/>
      <c r="AD80" s="462" t="n"/>
      <c r="AE80" s="462" t="n"/>
      <c r="AF80" s="462" t="n"/>
      <c r="AG80" s="462" t="n"/>
      <c r="AH80" s="462" t="n"/>
      <c r="AI80" s="462" t="n"/>
      <c r="AJ80" s="462" t="n"/>
      <c r="AK80" s="462" t="n"/>
      <c r="AL80" s="462" t="n"/>
      <c r="AM80" s="462" t="n"/>
      <c r="AN80" s="462" t="n"/>
      <c r="AO80" s="462" t="n"/>
      <c r="AP80" s="462" t="n"/>
      <c r="AQ80" s="462" t="n"/>
      <c r="AR80" s="462" t="n"/>
      <c r="AS80" s="462" t="n"/>
    </row>
    <row r="81">
      <c r="A81" s="461" t="n">
        <v>73</v>
      </c>
      <c r="B81" s="462" t="inlineStr"/>
      <c r="C81" s="462" t="inlineStr">
        <is>
          <t>សូស៊ីយេតេ កុងសេស្យូនែរ ដឺ ឡាអេរ៉ូព័រ</t>
        </is>
      </c>
      <c r="D81" s="462" t="inlineStr">
        <is>
          <t>L001-100047300</t>
        </is>
      </c>
      <c r="E81" s="462" t="inlineStr">
        <is>
          <t>INV21000011793</t>
        </is>
      </c>
      <c r="F81" s="463" t="n">
        <v>44197</v>
      </c>
      <c r="G81" s="464" t="n">
        <v>5799</v>
      </c>
      <c r="H81" s="462" t="n"/>
      <c r="I81" s="464">
        <f>G81</f>
        <v/>
      </c>
      <c r="J81" s="462">
        <f>IF(AND(Q81=TRUE, R81=TRUE, S81=TRUE), IF(W81&lt;-0.05, "អនុញ្ញាត (អ្នកផ្គត់ផ្គង់ប្រកាសខ្វះ)", "បានប្រកាស (អនុញ្ញាត)"), IF(AND(Q81=FALSE, R81=FALSE, S81=FALSE), "ព្យួរទុក (មិនមានទិន្នន័យ)", "ប្រកាសខុស (ព្យួរទុក)"))</f>
        <v/>
      </c>
      <c r="K81" s="462" t="inlineStr"/>
      <c r="L81" s="462" t="inlineStr"/>
      <c r="M81" s="464">
        <f>AH81</f>
        <v/>
      </c>
      <c r="N81" s="464">
        <f>IF(W81&lt;0,AH81,I81)</f>
        <v/>
      </c>
      <c r="O81" s="464">
        <f>I81-M81</f>
        <v/>
      </c>
      <c r="P81" s="462" t="n"/>
      <c r="Q81" s="462">
        <f>V81=W81</f>
        <v/>
      </c>
      <c r="R81" s="462">
        <f>AND(MONTH(F81)=MONTH(X81), YEAR(F81)=YEAR(X81))</f>
        <v/>
      </c>
      <c r="S81" s="462">
        <f>AC81="L001-901905215"</f>
        <v/>
      </c>
      <c r="T81" s="464">
        <f>G81-AH81</f>
        <v/>
      </c>
      <c r="U81" s="462" t="n"/>
      <c r="V81" s="462" t="inlineStr">
        <is>
          <t>INV21000011793</t>
        </is>
      </c>
      <c r="W81" s="462" t="inlineStr"/>
      <c r="X81" s="499" t="n"/>
      <c r="Y81" s="462" t="n"/>
      <c r="Z81" s="462" t="n"/>
      <c r="AA81" s="462" t="n"/>
      <c r="AB81" s="462" t="n"/>
      <c r="AC81" s="462" t="n"/>
      <c r="AD81" s="462" t="n"/>
      <c r="AE81" s="462" t="n"/>
      <c r="AF81" s="462" t="n"/>
      <c r="AG81" s="462" t="n"/>
      <c r="AH81" s="462" t="n"/>
      <c r="AI81" s="462" t="n"/>
      <c r="AJ81" s="462" t="n"/>
      <c r="AK81" s="462" t="n"/>
      <c r="AL81" s="462" t="n"/>
      <c r="AM81" s="462" t="n"/>
      <c r="AN81" s="462" t="n"/>
      <c r="AO81" s="462" t="n"/>
      <c r="AP81" s="462" t="n"/>
      <c r="AQ81" s="462" t="n"/>
      <c r="AR81" s="462" t="n"/>
      <c r="AS81" s="462" t="n"/>
    </row>
    <row r="82">
      <c r="A82" s="461" t="n">
        <v>74</v>
      </c>
      <c r="B82" s="462" t="inlineStr"/>
      <c r="C82" s="462" t="inlineStr">
        <is>
          <t>សូស៊ីយេតេ កុងសេស្យូនែរ ដឺ ឡាអេរ៉ូព័រ</t>
        </is>
      </c>
      <c r="D82" s="462" t="inlineStr">
        <is>
          <t>L001-100047300</t>
        </is>
      </c>
      <c r="E82" s="462" t="inlineStr">
        <is>
          <t>INV2100004647</t>
        </is>
      </c>
      <c r="F82" s="463" t="n">
        <v>44197</v>
      </c>
      <c r="G82" s="464" t="n">
        <v>4549</v>
      </c>
      <c r="H82" s="462" t="n"/>
      <c r="I82" s="464">
        <f>G82</f>
        <v/>
      </c>
      <c r="J82" s="462">
        <f>IF(AND(Q82=TRUE, R82=TRUE, S82=TRUE), IF(W82&lt;-0.05, "អនុញ្ញាត (អ្នកផ្គត់ផ្គង់ប្រកាសខ្វះ)", "បានប្រកាស (អនុញ្ញាត)"), IF(AND(Q82=FALSE, R82=FALSE, S82=FALSE), "ព្យួរទុក (មិនមានទិន្នន័យ)", "ប្រកាសខុស (ព្យួរទុក)"))</f>
        <v/>
      </c>
      <c r="K82" s="462" t="inlineStr"/>
      <c r="L82" s="462" t="inlineStr"/>
      <c r="M82" s="464">
        <f>AH82</f>
        <v/>
      </c>
      <c r="N82" s="464">
        <f>IF(W82&lt;0,AH82,I82)</f>
        <v/>
      </c>
      <c r="O82" s="464">
        <f>I82-M82</f>
        <v/>
      </c>
      <c r="P82" s="462" t="n"/>
      <c r="Q82" s="462">
        <f>V82=W82</f>
        <v/>
      </c>
      <c r="R82" s="462">
        <f>AND(MONTH(F82)=MONTH(X82), YEAR(F82)=YEAR(X82))</f>
        <v/>
      </c>
      <c r="S82" s="462">
        <f>AC82="L001-901905215"</f>
        <v/>
      </c>
      <c r="T82" s="464">
        <f>G82-AH82</f>
        <v/>
      </c>
      <c r="U82" s="462" t="n"/>
      <c r="V82" s="462" t="inlineStr">
        <is>
          <t>INV2100004647</t>
        </is>
      </c>
      <c r="W82" s="462" t="inlineStr"/>
      <c r="X82" s="499" t="n"/>
      <c r="Y82" s="462" t="n"/>
      <c r="Z82" s="462" t="n"/>
      <c r="AA82" s="462" t="n"/>
      <c r="AB82" s="462" t="n"/>
      <c r="AC82" s="462" t="n"/>
      <c r="AD82" s="462" t="n"/>
      <c r="AE82" s="462" t="n"/>
      <c r="AF82" s="462" t="n"/>
      <c r="AG82" s="462" t="n"/>
      <c r="AH82" s="462" t="n"/>
      <c r="AI82" s="462" t="n"/>
      <c r="AJ82" s="462" t="n"/>
      <c r="AK82" s="462" t="n"/>
      <c r="AL82" s="462" t="n"/>
      <c r="AM82" s="462" t="n"/>
      <c r="AN82" s="462" t="n"/>
      <c r="AO82" s="462" t="n"/>
      <c r="AP82" s="462" t="n"/>
      <c r="AQ82" s="462" t="n"/>
      <c r="AR82" s="462" t="n"/>
      <c r="AS82" s="462" t="n"/>
    </row>
    <row r="83">
      <c r="A83" s="461" t="n">
        <v>75</v>
      </c>
      <c r="B83" s="462" t="inlineStr"/>
      <c r="C83" s="462" t="inlineStr">
        <is>
          <t>សូស៊ីយេតេ កុងសេស្យូនែរ ដឺ ឡាអេរ៉ូព័រ</t>
        </is>
      </c>
      <c r="D83" s="462" t="inlineStr">
        <is>
          <t>L001-100047300</t>
        </is>
      </c>
      <c r="E83" s="462" t="inlineStr">
        <is>
          <t>2100-003714</t>
        </is>
      </c>
      <c r="F83" s="463" t="n">
        <v>44225</v>
      </c>
      <c r="G83" s="464" t="n">
        <v>6854</v>
      </c>
      <c r="H83" s="462" t="n"/>
      <c r="I83" s="464">
        <f>G83</f>
        <v/>
      </c>
      <c r="J83" s="462">
        <f>IF(AND(Q83=TRUE, R83=TRUE, S83=TRUE), IF(W83&lt;-0.05, "អនុញ្ញាត (អ្នកផ្គត់ផ្គង់ប្រកាសខ្វះ)", "បានប្រកាស (អនុញ្ញាត)"), IF(AND(Q83=FALSE, R83=FALSE, S83=FALSE), "ព្យួរទុក (មិនមានទិន្នន័យ)", "ប្រកាសខុស (ព្យួរទុក)"))</f>
        <v/>
      </c>
      <c r="K83" s="462" t="inlineStr"/>
      <c r="L83" s="462" t="inlineStr"/>
      <c r="M83" s="464">
        <f>AH83</f>
        <v/>
      </c>
      <c r="N83" s="464">
        <f>IF(W83&lt;0,AH83,I83)</f>
        <v/>
      </c>
      <c r="O83" s="464">
        <f>I83-M83</f>
        <v/>
      </c>
      <c r="P83" s="462" t="n"/>
      <c r="Q83" s="462">
        <f>V83=W83</f>
        <v/>
      </c>
      <c r="R83" s="462">
        <f>AND(MONTH(F83)=MONTH(X83), YEAR(F83)=YEAR(X83))</f>
        <v/>
      </c>
      <c r="S83" s="462">
        <f>AC83="L001-901905215"</f>
        <v/>
      </c>
      <c r="T83" s="464">
        <f>G83-AH83</f>
        <v/>
      </c>
      <c r="U83" s="462" t="n"/>
      <c r="V83" s="462" t="inlineStr">
        <is>
          <t>2100003714</t>
        </is>
      </c>
      <c r="W83" s="462" t="inlineStr"/>
      <c r="X83" s="499" t="n"/>
      <c r="Y83" s="462" t="n"/>
      <c r="Z83" s="462" t="n"/>
      <c r="AA83" s="462" t="n"/>
      <c r="AB83" s="462" t="n"/>
      <c r="AC83" s="462" t="n"/>
      <c r="AD83" s="462" t="n"/>
      <c r="AE83" s="462" t="n"/>
      <c r="AF83" s="462" t="n"/>
      <c r="AG83" s="462" t="n"/>
      <c r="AH83" s="462" t="n"/>
      <c r="AI83" s="462" t="n"/>
      <c r="AJ83" s="462" t="n"/>
      <c r="AK83" s="462" t="n"/>
      <c r="AL83" s="462" t="n"/>
      <c r="AM83" s="462" t="n"/>
      <c r="AN83" s="462" t="n"/>
      <c r="AO83" s="462" t="n"/>
      <c r="AP83" s="462" t="n"/>
      <c r="AQ83" s="462" t="n"/>
      <c r="AR83" s="462" t="n"/>
      <c r="AS83" s="462" t="n"/>
    </row>
    <row r="84">
      <c r="A84" s="461" t="n">
        <v>76</v>
      </c>
      <c r="B84" s="462" t="inlineStr"/>
      <c r="C84" s="462" t="inlineStr">
        <is>
          <t>សូស៊ីយេតេ កុងសេស្យូនែរ ដឺ ឡាអេរ៉ូព័រ</t>
        </is>
      </c>
      <c r="D84" s="462" t="inlineStr">
        <is>
          <t>L001-100047300</t>
        </is>
      </c>
      <c r="E84" s="462" t="inlineStr">
        <is>
          <t>2100-005740</t>
        </is>
      </c>
      <c r="F84" s="463" t="n">
        <v>44225</v>
      </c>
      <c r="G84" s="464" t="n">
        <v>42731</v>
      </c>
      <c r="H84" s="462" t="n"/>
      <c r="I84" s="464">
        <f>G84</f>
        <v/>
      </c>
      <c r="J84" s="462">
        <f>IF(AND(Q84=TRUE, R84=TRUE, S84=TRUE), IF(W84&lt;-0.05, "អនុញ្ញាត (អ្នកផ្គត់ផ្គង់ប្រកាសខ្វះ)", "បានប្រកាស (អនុញ្ញាត)"), IF(AND(Q84=FALSE, R84=FALSE, S84=FALSE), "ព្យួរទុក (មិនមានទិន្នន័យ)", "ប្រកាសខុស (ព្យួរទុក)"))</f>
        <v/>
      </c>
      <c r="K84" s="462" t="inlineStr"/>
      <c r="L84" s="462" t="inlineStr"/>
      <c r="M84" s="464">
        <f>AH84</f>
        <v/>
      </c>
      <c r="N84" s="464">
        <f>IF(W84&lt;0,AH84,I84)</f>
        <v/>
      </c>
      <c r="O84" s="464">
        <f>I84-M84</f>
        <v/>
      </c>
      <c r="P84" s="462" t="n"/>
      <c r="Q84" s="462">
        <f>V84=W84</f>
        <v/>
      </c>
      <c r="R84" s="462">
        <f>AND(MONTH(F84)=MONTH(X84), YEAR(F84)=YEAR(X84))</f>
        <v/>
      </c>
      <c r="S84" s="462">
        <f>AC84="L001-901905215"</f>
        <v/>
      </c>
      <c r="T84" s="464">
        <f>G84-AH84</f>
        <v/>
      </c>
      <c r="U84" s="462" t="n"/>
      <c r="V84" s="462" t="inlineStr">
        <is>
          <t>2100005740</t>
        </is>
      </c>
      <c r="W84" s="462" t="inlineStr"/>
      <c r="X84" s="499" t="n"/>
      <c r="Y84" s="462" t="n"/>
      <c r="Z84" s="462" t="n"/>
      <c r="AA84" s="462" t="n"/>
      <c r="AB84" s="462" t="n"/>
      <c r="AC84" s="462" t="n"/>
      <c r="AD84" s="462" t="n"/>
      <c r="AE84" s="462" t="n"/>
      <c r="AF84" s="462" t="n"/>
      <c r="AG84" s="462" t="n"/>
      <c r="AH84" s="462" t="n"/>
      <c r="AI84" s="462" t="n"/>
      <c r="AJ84" s="462" t="n"/>
      <c r="AK84" s="462" t="n"/>
      <c r="AL84" s="462" t="n"/>
      <c r="AM84" s="462" t="n"/>
      <c r="AN84" s="462" t="n"/>
      <c r="AO84" s="462" t="n"/>
      <c r="AP84" s="462" t="n"/>
      <c r="AQ84" s="462" t="n"/>
      <c r="AR84" s="462" t="n"/>
      <c r="AS84" s="462" t="n"/>
    </row>
    <row r="85">
      <c r="A85" s="461" t="n">
        <v>77</v>
      </c>
      <c r="B85" s="462" t="inlineStr"/>
      <c r="C85" s="462" t="inlineStr">
        <is>
          <t>សូស៊ីយេតេ កុងសេស្យូនែរ ដឺ ឡាអេរ៉ូព័រ</t>
        </is>
      </c>
      <c r="D85" s="462" t="inlineStr">
        <is>
          <t>L001-100047300</t>
        </is>
      </c>
      <c r="E85" s="462" t="inlineStr">
        <is>
          <t>2100-005739</t>
        </is>
      </c>
      <c r="F85" s="463" t="n">
        <v>44225</v>
      </c>
      <c r="G85" s="464" t="n">
        <v>30244</v>
      </c>
      <c r="H85" s="462" t="n"/>
      <c r="I85" s="464">
        <f>G85</f>
        <v/>
      </c>
      <c r="J85" s="462">
        <f>IF(AND(Q85=TRUE, R85=TRUE, S85=TRUE), IF(W85&lt;-0.05, "អនុញ្ញាត (អ្នកផ្គត់ផ្គង់ប្រកាសខ្វះ)", "បានប្រកាស (អនុញ្ញាត)"), IF(AND(Q85=FALSE, R85=FALSE, S85=FALSE), "ព្យួរទុក (មិនមានទិន្នន័យ)", "ប្រកាសខុស (ព្យួរទុក)"))</f>
        <v/>
      </c>
      <c r="K85" s="462" t="inlineStr"/>
      <c r="L85" s="462" t="inlineStr"/>
      <c r="M85" s="464">
        <f>AH85</f>
        <v/>
      </c>
      <c r="N85" s="464">
        <f>IF(W85&lt;0,AH85,I85)</f>
        <v/>
      </c>
      <c r="O85" s="464">
        <f>I85-M85</f>
        <v/>
      </c>
      <c r="P85" s="462" t="n"/>
      <c r="Q85" s="462">
        <f>V85=W85</f>
        <v/>
      </c>
      <c r="R85" s="462">
        <f>AND(MONTH(F85)=MONTH(X85), YEAR(F85)=YEAR(X85))</f>
        <v/>
      </c>
      <c r="S85" s="462">
        <f>AC85="L001-901905215"</f>
        <v/>
      </c>
      <c r="T85" s="464">
        <f>G85-AH85</f>
        <v/>
      </c>
      <c r="U85" s="462" t="n"/>
      <c r="V85" s="462" t="inlineStr">
        <is>
          <t>2100005739</t>
        </is>
      </c>
      <c r="W85" s="462" t="inlineStr"/>
      <c r="X85" s="499" t="n"/>
      <c r="Y85" s="462" t="n"/>
      <c r="Z85" s="462" t="n"/>
      <c r="AA85" s="462" t="n"/>
      <c r="AB85" s="462" t="n"/>
      <c r="AC85" s="462" t="n"/>
      <c r="AD85" s="462" t="n"/>
      <c r="AE85" s="462" t="n"/>
      <c r="AF85" s="462" t="n"/>
      <c r="AG85" s="462" t="n"/>
      <c r="AH85" s="462" t="n"/>
      <c r="AI85" s="462" t="n"/>
      <c r="AJ85" s="462" t="n"/>
      <c r="AK85" s="462" t="n"/>
      <c r="AL85" s="462" t="n"/>
      <c r="AM85" s="462" t="n"/>
      <c r="AN85" s="462" t="n"/>
      <c r="AO85" s="462" t="n"/>
      <c r="AP85" s="462" t="n"/>
      <c r="AQ85" s="462" t="n"/>
      <c r="AR85" s="462" t="n"/>
      <c r="AS85" s="462" t="n"/>
    </row>
    <row r="86">
      <c r="A86" s="461" t="n">
        <v>78</v>
      </c>
      <c r="B86" s="462" t="inlineStr"/>
      <c r="C86" s="462" t="inlineStr">
        <is>
          <t>សូស៊ីយេតេ កុងសេស្យូនែរ ដឺ ឡាអេរ៉ូព័រ</t>
        </is>
      </c>
      <c r="D86" s="462" t="inlineStr">
        <is>
          <t>L001-100047300</t>
        </is>
      </c>
      <c r="E86" s="462" t="inlineStr">
        <is>
          <t>2100-005347</t>
        </is>
      </c>
      <c r="F86" s="463" t="n">
        <v>44225</v>
      </c>
      <c r="G86" s="464" t="n">
        <v>86666</v>
      </c>
      <c r="H86" s="462" t="n"/>
      <c r="I86" s="464">
        <f>G86</f>
        <v/>
      </c>
      <c r="J86" s="462">
        <f>IF(AND(Q86=TRUE, R86=TRUE, S86=TRUE), IF(W86&lt;-0.05, "អនុញ្ញាត (អ្នកផ្គត់ផ្គង់ប្រកាសខ្វះ)", "បានប្រកាស (អនុញ្ញាត)"), IF(AND(Q86=FALSE, R86=FALSE, S86=FALSE), "ព្យួរទុក (មិនមានទិន្នន័យ)", "ប្រកាសខុស (ព្យួរទុក)"))</f>
        <v/>
      </c>
      <c r="K86" s="462" t="inlineStr"/>
      <c r="L86" s="462" t="inlineStr"/>
      <c r="M86" s="464">
        <f>AH86</f>
        <v/>
      </c>
      <c r="N86" s="464">
        <f>IF(W86&lt;0,AH86,I86)</f>
        <v/>
      </c>
      <c r="O86" s="464">
        <f>I86-M86</f>
        <v/>
      </c>
      <c r="P86" s="462" t="n"/>
      <c r="Q86" s="462">
        <f>V86=W86</f>
        <v/>
      </c>
      <c r="R86" s="462">
        <f>AND(MONTH(F86)=MONTH(X86), YEAR(F86)=YEAR(X86))</f>
        <v/>
      </c>
      <c r="S86" s="462">
        <f>AC86="L001-901905215"</f>
        <v/>
      </c>
      <c r="T86" s="464">
        <f>G86-AH86</f>
        <v/>
      </c>
      <c r="U86" s="462" t="n"/>
      <c r="V86" s="462" t="inlineStr">
        <is>
          <t>2100005347</t>
        </is>
      </c>
      <c r="W86" s="462" t="inlineStr"/>
      <c r="X86" s="499" t="n"/>
      <c r="Y86" s="462" t="n"/>
      <c r="Z86" s="462" t="n"/>
      <c r="AA86" s="462" t="n"/>
      <c r="AB86" s="462" t="n"/>
      <c r="AC86" s="462" t="n"/>
      <c r="AD86" s="462" t="n"/>
      <c r="AE86" s="462" t="n"/>
      <c r="AF86" s="462" t="n"/>
      <c r="AG86" s="462" t="n"/>
      <c r="AH86" s="462" t="n"/>
      <c r="AI86" s="462" t="n"/>
      <c r="AJ86" s="462" t="n"/>
      <c r="AK86" s="462" t="n"/>
      <c r="AL86" s="462" t="n"/>
      <c r="AM86" s="462" t="n"/>
      <c r="AN86" s="462" t="n"/>
      <c r="AO86" s="462" t="n"/>
      <c r="AP86" s="462" t="n"/>
      <c r="AQ86" s="462" t="n"/>
      <c r="AR86" s="462" t="n"/>
      <c r="AS86" s="462" t="n"/>
    </row>
    <row r="87">
      <c r="A87" s="461" t="n">
        <v>79</v>
      </c>
      <c r="B87" s="462" t="inlineStr"/>
      <c r="C87" s="462" t="inlineStr">
        <is>
          <t>ស៊ីងហ្គាពួរ កាតុង (ខេមបូឌា)</t>
        </is>
      </c>
      <c r="D87" s="462" t="inlineStr">
        <is>
          <t>L001-100121322</t>
        </is>
      </c>
      <c r="E87" s="462" t="inlineStr">
        <is>
          <t>V0015467</t>
        </is>
      </c>
      <c r="F87" s="463" t="n">
        <v>44225</v>
      </c>
      <c r="G87" s="464" t="n">
        <v>109796</v>
      </c>
      <c r="H87" s="462" t="n"/>
      <c r="I87" s="464">
        <f>G87</f>
        <v/>
      </c>
      <c r="J87" s="462">
        <f>IF(AND(Q87=TRUE, R87=TRUE, S87=TRUE), IF(W87&lt;-0.05, "អនុញ្ញាត (អ្នកផ្គត់ផ្គង់ប្រកាសខ្វះ)", "បានប្រកាស (អនុញ្ញាត)"), IF(AND(Q87=FALSE, R87=FALSE, S87=FALSE), "ព្យួរទុក (មិនមានទិន្នន័យ)", "ប្រកាសខុស (ព្យួរទុក)"))</f>
        <v/>
      </c>
      <c r="K87" s="462" t="inlineStr"/>
      <c r="L87" s="462" t="inlineStr"/>
      <c r="M87" s="464">
        <f>AH87</f>
        <v/>
      </c>
      <c r="N87" s="464">
        <f>IF(W87&lt;0,AH87,I87)</f>
        <v/>
      </c>
      <c r="O87" s="464">
        <f>I87-M87</f>
        <v/>
      </c>
      <c r="P87" s="462" t="n"/>
      <c r="Q87" s="462">
        <f>V87=W87</f>
        <v/>
      </c>
      <c r="R87" s="462">
        <f>AND(MONTH(F87)=MONTH(X87), YEAR(F87)=YEAR(X87))</f>
        <v/>
      </c>
      <c r="S87" s="462">
        <f>AC87="L001-901905215"</f>
        <v/>
      </c>
      <c r="T87" s="464">
        <f>G87-AH87</f>
        <v/>
      </c>
      <c r="U87" s="462" t="n"/>
      <c r="V87" s="462" t="inlineStr">
        <is>
          <t>V0015467</t>
        </is>
      </c>
      <c r="W87" s="462" t="inlineStr">
        <is>
          <t>V0015467</t>
        </is>
      </c>
      <c r="X87" s="463" t="n">
        <v>44225</v>
      </c>
      <c r="Y87" s="462" t="inlineStr">
        <is>
          <t>V0015467</t>
        </is>
      </c>
      <c r="Z87" s="462" t="inlineStr"/>
      <c r="AA87" s="462" t="inlineStr">
        <is>
          <t>បុគ្គលជាប់អាករ</t>
        </is>
      </c>
      <c r="AB87" s="462" t="inlineStr">
        <is>
          <t>L001-901905215</t>
        </is>
      </c>
      <c r="AC87" s="462" t="inlineStr">
        <is>
          <t>វីអ៊ីស៊ិន (ខេមបូឌា) អ៊ិនដាសស្ទ្រី ឯ.ក</t>
        </is>
      </c>
      <c r="AD87" s="464" t="n">
        <v>1207752</v>
      </c>
      <c r="AE87" s="464" t="n">
        <v>1097956</v>
      </c>
      <c r="AF87" s="464" t="n">
        <v>0</v>
      </c>
      <c r="AG87" s="464" t="n">
        <v>0</v>
      </c>
      <c r="AH87" s="464" t="n">
        <v>109796</v>
      </c>
      <c r="AI87" s="464" t="n">
        <v>0</v>
      </c>
      <c r="AJ87" s="464" t="n">
        <v>0</v>
      </c>
      <c r="AK87" s="464" t="n">
        <v>0</v>
      </c>
      <c r="AL87" s="464" t="n">
        <v>0</v>
      </c>
      <c r="AM87" s="464" t="n">
        <v>0</v>
      </c>
      <c r="AN87" s="464" t="n">
        <v>0</v>
      </c>
      <c r="AO87" s="464" t="n">
        <v>0</v>
      </c>
      <c r="AP87" s="464" t="n">
        <v>0</v>
      </c>
      <c r="AQ87" s="462" t="inlineStr"/>
      <c r="AR87" s="462" t="inlineStr"/>
      <c r="AS87" s="462" t="inlineStr">
        <is>
          <t>បានប្រកាសពន្ធ</t>
        </is>
      </c>
    </row>
    <row r="88">
      <c r="A88" s="461" t="n">
        <v>80</v>
      </c>
      <c r="B88" s="462" t="inlineStr"/>
      <c r="C88" s="462" t="inlineStr">
        <is>
          <t>ស៊ីងហ្គាពួរ កាតុង (ខេមបូឌា)</t>
        </is>
      </c>
      <c r="D88" s="462" t="inlineStr">
        <is>
          <t>L001-100121322</t>
        </is>
      </c>
      <c r="E88" s="462" t="inlineStr">
        <is>
          <t>V0015456</t>
        </is>
      </c>
      <c r="F88" s="463" t="n">
        <v>44224</v>
      </c>
      <c r="G88" s="464" t="n">
        <v>661704</v>
      </c>
      <c r="H88" s="462" t="n"/>
      <c r="I88" s="464">
        <f>G88</f>
        <v/>
      </c>
      <c r="J88" s="462">
        <f>IF(AND(Q88=TRUE, R88=TRUE, S88=TRUE), IF(W88&lt;-0.05, "អនុញ្ញាត (អ្នកផ្គត់ផ្គង់ប្រកាសខ្វះ)", "បានប្រកាស (អនុញ្ញាត)"), IF(AND(Q88=FALSE, R88=FALSE, S88=FALSE), "ព្យួរទុក (មិនមានទិន្នន័យ)", "ប្រកាសខុស (ព្យួរទុក)"))</f>
        <v/>
      </c>
      <c r="K88" s="462" t="inlineStr"/>
      <c r="L88" s="462" t="inlineStr"/>
      <c r="M88" s="464">
        <f>AH88</f>
        <v/>
      </c>
      <c r="N88" s="464">
        <f>IF(W88&lt;0,AH88,I88)</f>
        <v/>
      </c>
      <c r="O88" s="464">
        <f>I88-M88</f>
        <v/>
      </c>
      <c r="P88" s="462" t="n"/>
      <c r="Q88" s="462">
        <f>V88=W88</f>
        <v/>
      </c>
      <c r="R88" s="462">
        <f>AND(MONTH(F88)=MONTH(X88), YEAR(F88)=YEAR(X88))</f>
        <v/>
      </c>
      <c r="S88" s="462">
        <f>AC88="L001-901905215"</f>
        <v/>
      </c>
      <c r="T88" s="464">
        <f>G88-AH88</f>
        <v/>
      </c>
      <c r="U88" s="462" t="n"/>
      <c r="V88" s="462" t="inlineStr">
        <is>
          <t>V0015456</t>
        </is>
      </c>
      <c r="W88" s="462" t="inlineStr">
        <is>
          <t>V0015456</t>
        </is>
      </c>
      <c r="X88" s="463" t="n">
        <v>44224</v>
      </c>
      <c r="Y88" s="462" t="inlineStr">
        <is>
          <t>V0015456</t>
        </is>
      </c>
      <c r="Z88" s="462" t="inlineStr"/>
      <c r="AA88" s="462" t="inlineStr">
        <is>
          <t>បុគ្គលជាប់អាករ</t>
        </is>
      </c>
      <c r="AB88" s="462" t="inlineStr">
        <is>
          <t>L001-901905215</t>
        </is>
      </c>
      <c r="AC88" s="462" t="inlineStr">
        <is>
          <t>វីអ៊ីស៊ិន (ខេមបូឌា) អ៊ិនដាសស្ទ្រី ឯ.ក</t>
        </is>
      </c>
      <c r="AD88" s="464" t="n">
        <v>7282326</v>
      </c>
      <c r="AE88" s="464" t="n">
        <v>6620296</v>
      </c>
      <c r="AF88" s="464" t="n">
        <v>0</v>
      </c>
      <c r="AG88" s="464" t="n">
        <v>0</v>
      </c>
      <c r="AH88" s="464" t="n">
        <v>662030</v>
      </c>
      <c r="AI88" s="464" t="n">
        <v>0</v>
      </c>
      <c r="AJ88" s="464" t="n">
        <v>0</v>
      </c>
      <c r="AK88" s="464" t="n">
        <v>0</v>
      </c>
      <c r="AL88" s="464" t="n">
        <v>0</v>
      </c>
      <c r="AM88" s="464" t="n">
        <v>0</v>
      </c>
      <c r="AN88" s="464" t="n">
        <v>0</v>
      </c>
      <c r="AO88" s="464" t="n">
        <v>0</v>
      </c>
      <c r="AP88" s="464" t="n">
        <v>0</v>
      </c>
      <c r="AQ88" s="462" t="inlineStr"/>
      <c r="AR88" s="462" t="inlineStr"/>
      <c r="AS88" s="462" t="inlineStr">
        <is>
          <t>បានប្រកាសពន្ធ</t>
        </is>
      </c>
    </row>
    <row r="89">
      <c r="A89" s="461" t="n">
        <v>81</v>
      </c>
      <c r="B89" s="462" t="inlineStr"/>
      <c r="C89" s="462" t="inlineStr">
        <is>
          <t>ស៊ីងហ្គាពួរ កាតុង (ខេមបូឌា)</t>
        </is>
      </c>
      <c r="D89" s="462" t="inlineStr">
        <is>
          <t>L001-100121322</t>
        </is>
      </c>
      <c r="E89" s="462" t="inlineStr">
        <is>
          <t>V0015465</t>
        </is>
      </c>
      <c r="F89" s="463" t="n">
        <v>44225</v>
      </c>
      <c r="G89" s="464" t="n">
        <v>843488</v>
      </c>
      <c r="H89" s="462" t="n"/>
      <c r="I89" s="464">
        <f>G89</f>
        <v/>
      </c>
      <c r="J89" s="462">
        <f>IF(AND(Q89=TRUE, R89=TRUE, S89=TRUE), IF(W89&lt;-0.05, "អនុញ្ញាត (អ្នកផ្គត់ផ្គង់ប្រកាសខ្វះ)", "បានប្រកាស (អនុញ្ញាត)"), IF(AND(Q89=FALSE, R89=FALSE, S89=FALSE), "ព្យួរទុក (មិនមានទិន្នន័យ)", "ប្រកាសខុស (ព្យួរទុក)"))</f>
        <v/>
      </c>
      <c r="K89" s="462" t="inlineStr"/>
      <c r="L89" s="462" t="inlineStr"/>
      <c r="M89" s="464">
        <f>AH89</f>
        <v/>
      </c>
      <c r="N89" s="464">
        <f>IF(W89&lt;0,AH89,I89)</f>
        <v/>
      </c>
      <c r="O89" s="464">
        <f>I89-M89</f>
        <v/>
      </c>
      <c r="P89" s="462" t="n"/>
      <c r="Q89" s="462">
        <f>V89=W89</f>
        <v/>
      </c>
      <c r="R89" s="462">
        <f>AND(MONTH(F89)=MONTH(X89), YEAR(F89)=YEAR(X89))</f>
        <v/>
      </c>
      <c r="S89" s="462">
        <f>AC89="L001-901905215"</f>
        <v/>
      </c>
      <c r="T89" s="464">
        <f>G89-AH89</f>
        <v/>
      </c>
      <c r="U89" s="462" t="n"/>
      <c r="V89" s="462" t="inlineStr">
        <is>
          <t>V0015465</t>
        </is>
      </c>
      <c r="W89" s="462" t="inlineStr">
        <is>
          <t>V0015465</t>
        </is>
      </c>
      <c r="X89" s="463" t="n">
        <v>44225</v>
      </c>
      <c r="Y89" s="462" t="inlineStr">
        <is>
          <t>V0015465</t>
        </is>
      </c>
      <c r="Z89" s="462" t="inlineStr"/>
      <c r="AA89" s="462" t="inlineStr">
        <is>
          <t>បុគ្គលជាប់អាករ</t>
        </is>
      </c>
      <c r="AB89" s="462" t="inlineStr">
        <is>
          <t>L001-901905215</t>
        </is>
      </c>
      <c r="AC89" s="462" t="inlineStr">
        <is>
          <t>វីអ៊ីស៊ិន (ខេមបូឌា) អ៊ិនដាសស្ទ្រី ឯ.ក</t>
        </is>
      </c>
      <c r="AD89" s="464" t="n">
        <v>9278363</v>
      </c>
      <c r="AE89" s="464" t="n">
        <v>8434875</v>
      </c>
      <c r="AF89" s="464" t="n">
        <v>0</v>
      </c>
      <c r="AG89" s="464" t="n">
        <v>0</v>
      </c>
      <c r="AH89" s="464" t="n">
        <v>843488</v>
      </c>
      <c r="AI89" s="464" t="n">
        <v>0</v>
      </c>
      <c r="AJ89" s="464" t="n">
        <v>0</v>
      </c>
      <c r="AK89" s="464" t="n">
        <v>0</v>
      </c>
      <c r="AL89" s="464" t="n">
        <v>0</v>
      </c>
      <c r="AM89" s="464" t="n">
        <v>0</v>
      </c>
      <c r="AN89" s="464" t="n">
        <v>0</v>
      </c>
      <c r="AO89" s="464" t="n">
        <v>0</v>
      </c>
      <c r="AP89" s="464" t="n">
        <v>0</v>
      </c>
      <c r="AQ89" s="462" t="inlineStr"/>
      <c r="AR89" s="462" t="inlineStr"/>
      <c r="AS89" s="462" t="inlineStr">
        <is>
          <t>បានប្រកាសពន្ធ</t>
        </is>
      </c>
    </row>
    <row r="90">
      <c r="A90" s="461" t="n">
        <v>82</v>
      </c>
      <c r="B90" s="462" t="inlineStr"/>
      <c r="C90" s="462" t="inlineStr">
        <is>
          <t>ស៊ីងហ្គាពួរ កាតុង (ខេមបូឌា)</t>
        </is>
      </c>
      <c r="D90" s="462" t="inlineStr">
        <is>
          <t>L001-100121322</t>
        </is>
      </c>
      <c r="E90" s="462" t="inlineStr">
        <is>
          <t>V0015448</t>
        </is>
      </c>
      <c r="F90" s="463" t="n">
        <v>44223</v>
      </c>
      <c r="G90" s="464" t="n">
        <v>582491</v>
      </c>
      <c r="H90" s="462" t="n"/>
      <c r="I90" s="464">
        <f>G90</f>
        <v/>
      </c>
      <c r="J90" s="462">
        <f>IF(AND(Q90=TRUE, R90=TRUE, S90=TRUE), IF(W90&lt;-0.05, "អនុញ្ញាត (អ្នកផ្គត់ផ្គង់ប្រកាសខ្វះ)", "បានប្រកាស (អនុញ្ញាត)"), IF(AND(Q90=FALSE, R90=FALSE, S90=FALSE), "ព្យួរទុក (មិនមានទិន្នន័យ)", "ប្រកាសខុស (ព្យួរទុក)"))</f>
        <v/>
      </c>
      <c r="K90" s="462" t="inlineStr"/>
      <c r="L90" s="462" t="inlineStr"/>
      <c r="M90" s="464">
        <f>AH90</f>
        <v/>
      </c>
      <c r="N90" s="464">
        <f>IF(W90&lt;0,AH90,I90)</f>
        <v/>
      </c>
      <c r="O90" s="464">
        <f>I90-M90</f>
        <v/>
      </c>
      <c r="P90" s="462" t="n"/>
      <c r="Q90" s="462">
        <f>V90=W90</f>
        <v/>
      </c>
      <c r="R90" s="462">
        <f>AND(MONTH(F90)=MONTH(X90), YEAR(F90)=YEAR(X90))</f>
        <v/>
      </c>
      <c r="S90" s="462">
        <f>AC90="L001-901905215"</f>
        <v/>
      </c>
      <c r="T90" s="464">
        <f>G90-AH90</f>
        <v/>
      </c>
      <c r="U90" s="462" t="n"/>
      <c r="V90" s="462" t="inlineStr">
        <is>
          <t>V0015448</t>
        </is>
      </c>
      <c r="W90" s="462" t="inlineStr">
        <is>
          <t>V0015448</t>
        </is>
      </c>
      <c r="X90" s="463" t="n">
        <v>44223</v>
      </c>
      <c r="Y90" s="462" t="inlineStr">
        <is>
          <t>V0015448</t>
        </is>
      </c>
      <c r="Z90" s="462" t="inlineStr"/>
      <c r="AA90" s="462" t="inlineStr">
        <is>
          <t>បុគ្គលជាប់អាករ</t>
        </is>
      </c>
      <c r="AB90" s="462" t="inlineStr">
        <is>
          <t>L001-901905215</t>
        </is>
      </c>
      <c r="AC90" s="462" t="inlineStr">
        <is>
          <t>វីអ៊ីស៊ិន (ខេមបូឌា) អ៊ិនដាសស្ទ្រី ឯ.ក</t>
        </is>
      </c>
      <c r="AD90" s="464" t="n">
        <v>6412131</v>
      </c>
      <c r="AE90" s="464" t="n">
        <v>5829210</v>
      </c>
      <c r="AF90" s="464" t="n">
        <v>0</v>
      </c>
      <c r="AG90" s="464" t="n">
        <v>0</v>
      </c>
      <c r="AH90" s="464" t="n">
        <v>582921</v>
      </c>
      <c r="AI90" s="464" t="n">
        <v>0</v>
      </c>
      <c r="AJ90" s="464" t="n">
        <v>0</v>
      </c>
      <c r="AK90" s="464" t="n">
        <v>0</v>
      </c>
      <c r="AL90" s="464" t="n">
        <v>0</v>
      </c>
      <c r="AM90" s="464" t="n">
        <v>0</v>
      </c>
      <c r="AN90" s="464" t="n">
        <v>0</v>
      </c>
      <c r="AO90" s="464" t="n">
        <v>0</v>
      </c>
      <c r="AP90" s="464" t="n">
        <v>0</v>
      </c>
      <c r="AQ90" s="462" t="inlineStr"/>
      <c r="AR90" s="462" t="inlineStr"/>
      <c r="AS90" s="462" t="inlineStr">
        <is>
          <t>បានប្រកាសពន្ធ</t>
        </is>
      </c>
    </row>
    <row r="91">
      <c r="A91" s="461" t="n">
        <v>83</v>
      </c>
      <c r="B91" s="462" t="inlineStr"/>
      <c r="C91" s="462" t="inlineStr">
        <is>
          <t>ស៊ីងហ្គាពួរ កាតុង (ខេមបូឌា)</t>
        </is>
      </c>
      <c r="D91" s="462" t="inlineStr">
        <is>
          <t>L001-100121322</t>
        </is>
      </c>
      <c r="E91" s="462" t="inlineStr">
        <is>
          <t>V0015442</t>
        </is>
      </c>
      <c r="F91" s="463" t="n">
        <v>44222</v>
      </c>
      <c r="G91" s="464" t="n">
        <v>14908</v>
      </c>
      <c r="H91" s="462" t="n"/>
      <c r="I91" s="464">
        <f>G91</f>
        <v/>
      </c>
      <c r="J91" s="462">
        <f>IF(AND(Q91=TRUE, R91=TRUE, S91=TRUE), IF(W91&lt;-0.05, "អនុញ្ញាត (អ្នកផ្គត់ផ្គង់ប្រកាសខ្វះ)", "បានប្រកាស (អនុញ្ញាត)"), IF(AND(Q91=FALSE, R91=FALSE, S91=FALSE), "ព្យួរទុក (មិនមានទិន្នន័យ)", "ប្រកាសខុស (ព្យួរទុក)"))</f>
        <v/>
      </c>
      <c r="K91" s="462" t="inlineStr"/>
      <c r="L91" s="462" t="inlineStr"/>
      <c r="M91" s="464">
        <f>AH91</f>
        <v/>
      </c>
      <c r="N91" s="464">
        <f>IF(W91&lt;0,AH91,I91)</f>
        <v/>
      </c>
      <c r="O91" s="464">
        <f>I91-M91</f>
        <v/>
      </c>
      <c r="P91" s="462" t="n"/>
      <c r="Q91" s="462">
        <f>V91=W91</f>
        <v/>
      </c>
      <c r="R91" s="462">
        <f>AND(MONTH(F91)=MONTH(X91), YEAR(F91)=YEAR(X91))</f>
        <v/>
      </c>
      <c r="S91" s="462">
        <f>AC91="L001-901905215"</f>
        <v/>
      </c>
      <c r="T91" s="464">
        <f>G91-AH91</f>
        <v/>
      </c>
      <c r="U91" s="462" t="n"/>
      <c r="V91" s="462" t="inlineStr">
        <is>
          <t>V0015442</t>
        </is>
      </c>
      <c r="W91" s="462" t="inlineStr">
        <is>
          <t>V0015442</t>
        </is>
      </c>
      <c r="X91" s="463" t="n">
        <v>44222</v>
      </c>
      <c r="Y91" s="462" t="inlineStr">
        <is>
          <t>V0015442</t>
        </is>
      </c>
      <c r="Z91" s="462" t="inlineStr"/>
      <c r="AA91" s="462" t="inlineStr">
        <is>
          <t>បុគ្គលជាប់អាករ</t>
        </is>
      </c>
      <c r="AB91" s="462" t="inlineStr">
        <is>
          <t>L001-901905215</t>
        </is>
      </c>
      <c r="AC91" s="462" t="inlineStr">
        <is>
          <t>វីអ៊ីស៊ិន (ខេមបូឌា) អ៊ិនដាសស្ទ្រី ឯ.ក</t>
        </is>
      </c>
      <c r="AD91" s="464" t="n">
        <v>164104</v>
      </c>
      <c r="AE91" s="464" t="n">
        <v>149185</v>
      </c>
      <c r="AF91" s="464" t="n">
        <v>0</v>
      </c>
      <c r="AG91" s="464" t="n">
        <v>0</v>
      </c>
      <c r="AH91" s="464" t="n">
        <v>14919</v>
      </c>
      <c r="AI91" s="464" t="n">
        <v>0</v>
      </c>
      <c r="AJ91" s="464" t="n">
        <v>0</v>
      </c>
      <c r="AK91" s="464" t="n">
        <v>0</v>
      </c>
      <c r="AL91" s="464" t="n">
        <v>0</v>
      </c>
      <c r="AM91" s="464" t="n">
        <v>0</v>
      </c>
      <c r="AN91" s="464" t="n">
        <v>0</v>
      </c>
      <c r="AO91" s="464" t="n">
        <v>0</v>
      </c>
      <c r="AP91" s="464" t="n">
        <v>0</v>
      </c>
      <c r="AQ91" s="462" t="inlineStr"/>
      <c r="AR91" s="462" t="inlineStr"/>
      <c r="AS91" s="462" t="inlineStr">
        <is>
          <t>បានប្រកាសពន្ធ</t>
        </is>
      </c>
    </row>
    <row r="92">
      <c r="A92" s="461" t="n">
        <v>84</v>
      </c>
      <c r="B92" s="462" t="inlineStr"/>
      <c r="C92" s="462" t="inlineStr">
        <is>
          <t>ស៊ីងហ្គាពួរ កាតុង (ខេមបូឌា)</t>
        </is>
      </c>
      <c r="D92" s="462" t="inlineStr">
        <is>
          <t>L001-100121322</t>
        </is>
      </c>
      <c r="E92" s="462" t="inlineStr">
        <is>
          <t>V00115421</t>
        </is>
      </c>
      <c r="F92" s="463" t="n">
        <v>44219</v>
      </c>
      <c r="G92" s="464" t="n">
        <v>267960</v>
      </c>
      <c r="H92" s="462" t="n"/>
      <c r="I92" s="464">
        <f>G92</f>
        <v/>
      </c>
      <c r="J92" s="462">
        <f>IF(AND(Q92=TRUE, R92=TRUE, S92=TRUE), IF(W92&lt;-0.05, "អនុញ្ញាត (អ្នកផ្គត់ផ្គង់ប្រកាសខ្វះ)", "បានប្រកាស (អនុញ្ញាត)"), IF(AND(Q92=FALSE, R92=FALSE, S92=FALSE), "ព្យួរទុក (មិនមានទិន្នន័យ)", "ប្រកាសខុស (ព្យួរទុក)"))</f>
        <v/>
      </c>
      <c r="K92" s="462" t="inlineStr"/>
      <c r="L92" s="462" t="inlineStr"/>
      <c r="M92" s="464">
        <f>AH92</f>
        <v/>
      </c>
      <c r="N92" s="464">
        <f>IF(W92&lt;0,AH92,I92)</f>
        <v/>
      </c>
      <c r="O92" s="464">
        <f>I92-M92</f>
        <v/>
      </c>
      <c r="P92" s="462" t="n"/>
      <c r="Q92" s="462">
        <f>V92=W92</f>
        <v/>
      </c>
      <c r="R92" s="462">
        <f>AND(MONTH(F92)=MONTH(X92), YEAR(F92)=YEAR(X92))</f>
        <v/>
      </c>
      <c r="S92" s="462">
        <f>AC92="L001-901905215"</f>
        <v/>
      </c>
      <c r="T92" s="464">
        <f>G92-AH92</f>
        <v/>
      </c>
      <c r="U92" s="462" t="n"/>
      <c r="V92" s="462" t="inlineStr">
        <is>
          <t>V00115421</t>
        </is>
      </c>
      <c r="W92" s="462" t="inlineStr"/>
      <c r="X92" s="499" t="n"/>
      <c r="Y92" s="462" t="n"/>
      <c r="Z92" s="462" t="n"/>
      <c r="AA92" s="462" t="n"/>
      <c r="AB92" s="462" t="n"/>
      <c r="AC92" s="462" t="n"/>
      <c r="AD92" s="462" t="n"/>
      <c r="AE92" s="462" t="n"/>
      <c r="AF92" s="462" t="n"/>
      <c r="AG92" s="462" t="n"/>
      <c r="AH92" s="462" t="n"/>
      <c r="AI92" s="462" t="n"/>
      <c r="AJ92" s="462" t="n"/>
      <c r="AK92" s="462" t="n"/>
      <c r="AL92" s="462" t="n"/>
      <c r="AM92" s="462" t="n"/>
      <c r="AN92" s="462" t="n"/>
      <c r="AO92" s="462" t="n"/>
      <c r="AP92" s="462" t="n"/>
      <c r="AQ92" s="462" t="n"/>
      <c r="AR92" s="462" t="n"/>
      <c r="AS92" s="462" t="n"/>
    </row>
    <row r="93">
      <c r="A93" s="461" t="n">
        <v>85</v>
      </c>
      <c r="B93" s="462" t="inlineStr"/>
      <c r="C93" s="462" t="inlineStr">
        <is>
          <t>ស៊ីងហ្គាពួរ កាតុង (ខេមបូឌា)</t>
        </is>
      </c>
      <c r="D93" s="462" t="inlineStr">
        <is>
          <t>L001-100121322</t>
        </is>
      </c>
      <c r="E93" s="462" t="inlineStr">
        <is>
          <t>V0015416</t>
        </is>
      </c>
      <c r="F93" s="463" t="n">
        <v>44218</v>
      </c>
      <c r="G93" s="464" t="n">
        <v>575542</v>
      </c>
      <c r="H93" s="462" t="n"/>
      <c r="I93" s="464">
        <f>G93</f>
        <v/>
      </c>
      <c r="J93" s="462">
        <f>IF(AND(Q93=TRUE, R93=TRUE, S93=TRUE), IF(W93&lt;-0.05, "អនុញ្ញាត (អ្នកផ្គត់ផ្គង់ប្រកាសខ្វះ)", "បានប្រកាស (អនុញ្ញាត)"), IF(AND(Q93=FALSE, R93=FALSE, S93=FALSE), "ព្យួរទុក (មិនមានទិន្នន័យ)", "ប្រកាសខុស (ព្យួរទុក)"))</f>
        <v/>
      </c>
      <c r="K93" s="462" t="inlineStr"/>
      <c r="L93" s="462" t="inlineStr"/>
      <c r="M93" s="464">
        <f>AH93</f>
        <v/>
      </c>
      <c r="N93" s="464">
        <f>IF(W93&lt;0,AH93,I93)</f>
        <v/>
      </c>
      <c r="O93" s="464">
        <f>I93-M93</f>
        <v/>
      </c>
      <c r="P93" s="462" t="n"/>
      <c r="Q93" s="462">
        <f>V93=W93</f>
        <v/>
      </c>
      <c r="R93" s="462">
        <f>AND(MONTH(F93)=MONTH(X93), YEAR(F93)=YEAR(X93))</f>
        <v/>
      </c>
      <c r="S93" s="462">
        <f>AC93="L001-901905215"</f>
        <v/>
      </c>
      <c r="T93" s="464">
        <f>G93-AH93</f>
        <v/>
      </c>
      <c r="U93" s="462" t="n"/>
      <c r="V93" s="462" t="inlineStr">
        <is>
          <t>V0015416</t>
        </is>
      </c>
      <c r="W93" s="462" t="inlineStr">
        <is>
          <t>V0015416</t>
        </is>
      </c>
      <c r="X93" s="463" t="n">
        <v>44218</v>
      </c>
      <c r="Y93" s="462" t="inlineStr">
        <is>
          <t>V0015416</t>
        </is>
      </c>
      <c r="Z93" s="462" t="inlineStr"/>
      <c r="AA93" s="462" t="inlineStr">
        <is>
          <t>បុគ្គលជាប់អាករ</t>
        </is>
      </c>
      <c r="AB93" s="462" t="inlineStr">
        <is>
          <t>L001-901905215</t>
        </is>
      </c>
      <c r="AC93" s="462" t="inlineStr">
        <is>
          <t>វីអ៊ីស៊ិន (ខេមបូឌា) អ៊ិនដាសស្ទ្រី ឯ.ក</t>
        </is>
      </c>
      <c r="AD93" s="464" t="n">
        <v>6338758</v>
      </c>
      <c r="AE93" s="464" t="n">
        <v>5762507</v>
      </c>
      <c r="AF93" s="464" t="n">
        <v>0</v>
      </c>
      <c r="AG93" s="464" t="n">
        <v>0</v>
      </c>
      <c r="AH93" s="464" t="n">
        <v>576251</v>
      </c>
      <c r="AI93" s="464" t="n">
        <v>0</v>
      </c>
      <c r="AJ93" s="464" t="n">
        <v>0</v>
      </c>
      <c r="AK93" s="464" t="n">
        <v>0</v>
      </c>
      <c r="AL93" s="464" t="n">
        <v>0</v>
      </c>
      <c r="AM93" s="464" t="n">
        <v>0</v>
      </c>
      <c r="AN93" s="464" t="n">
        <v>0</v>
      </c>
      <c r="AO93" s="464" t="n">
        <v>0</v>
      </c>
      <c r="AP93" s="464" t="n">
        <v>0</v>
      </c>
      <c r="AQ93" s="462" t="inlineStr"/>
      <c r="AR93" s="462" t="inlineStr"/>
      <c r="AS93" s="462" t="inlineStr">
        <is>
          <t>បានប្រកាសពន្ធ</t>
        </is>
      </c>
    </row>
    <row r="94">
      <c r="A94" s="461" t="n">
        <v>86</v>
      </c>
      <c r="B94" s="462" t="inlineStr"/>
      <c r="C94" s="462" t="inlineStr">
        <is>
          <t>ស៊ីងហ្គាពួរ កាតុង (ខេមបូឌា)</t>
        </is>
      </c>
      <c r="D94" s="462" t="inlineStr">
        <is>
          <t>L001-100121322</t>
        </is>
      </c>
      <c r="E94" s="462" t="inlineStr">
        <is>
          <t>V0015384</t>
        </is>
      </c>
      <c r="F94" s="463" t="n">
        <v>44214</v>
      </c>
      <c r="G94" s="464" t="n">
        <v>694926</v>
      </c>
      <c r="H94" s="462" t="n"/>
      <c r="I94" s="464">
        <f>G94</f>
        <v/>
      </c>
      <c r="J94" s="462">
        <f>IF(AND(Q94=TRUE, R94=TRUE, S94=TRUE), IF(W94&lt;-0.05, "អនុញ្ញាត (អ្នកផ្គត់ផ្គង់ប្រកាសខ្វះ)", "បានប្រកាស (អនុញ្ញាត)"), IF(AND(Q94=FALSE, R94=FALSE, S94=FALSE), "ព្យួរទុក (មិនមានទិន្នន័យ)", "ប្រកាសខុស (ព្យួរទុក)"))</f>
        <v/>
      </c>
      <c r="K94" s="462" t="inlineStr"/>
      <c r="L94" s="462" t="inlineStr"/>
      <c r="M94" s="464">
        <f>AH94</f>
        <v/>
      </c>
      <c r="N94" s="464">
        <f>IF(W94&lt;0,AH94,I94)</f>
        <v/>
      </c>
      <c r="O94" s="464">
        <f>I94-M94</f>
        <v/>
      </c>
      <c r="P94" s="462" t="n"/>
      <c r="Q94" s="462">
        <f>V94=W94</f>
        <v/>
      </c>
      <c r="R94" s="462">
        <f>AND(MONTH(F94)=MONTH(X94), YEAR(F94)=YEAR(X94))</f>
        <v/>
      </c>
      <c r="S94" s="462">
        <f>AC94="L001-901905215"</f>
        <v/>
      </c>
      <c r="T94" s="464">
        <f>G94-AH94</f>
        <v/>
      </c>
      <c r="U94" s="462" t="n"/>
      <c r="V94" s="462" t="inlineStr">
        <is>
          <t>V0015384</t>
        </is>
      </c>
      <c r="W94" s="462" t="inlineStr">
        <is>
          <t>V0015384</t>
        </is>
      </c>
      <c r="X94" s="463" t="n">
        <v>44214</v>
      </c>
      <c r="Y94" s="462" t="inlineStr">
        <is>
          <t>V0015384</t>
        </is>
      </c>
      <c r="Z94" s="462" t="inlineStr"/>
      <c r="AA94" s="462" t="inlineStr">
        <is>
          <t>បុគ្គលជាប់អាករ</t>
        </is>
      </c>
      <c r="AB94" s="462" t="inlineStr">
        <is>
          <t>L001-901905215</t>
        </is>
      </c>
      <c r="AC94" s="462" t="inlineStr">
        <is>
          <t>វីអ៊ីស៊ិន (ខេមបូឌា) អ៊ិនដាសស្ទ្រី ឯ.ក</t>
        </is>
      </c>
      <c r="AD94" s="464" t="n">
        <v>7666834</v>
      </c>
      <c r="AE94" s="464" t="n">
        <v>6969849</v>
      </c>
      <c r="AF94" s="464" t="n">
        <v>0</v>
      </c>
      <c r="AG94" s="464" t="n">
        <v>0</v>
      </c>
      <c r="AH94" s="464" t="n">
        <v>696985</v>
      </c>
      <c r="AI94" s="464" t="n">
        <v>0</v>
      </c>
      <c r="AJ94" s="464" t="n">
        <v>0</v>
      </c>
      <c r="AK94" s="464" t="n">
        <v>0</v>
      </c>
      <c r="AL94" s="464" t="n">
        <v>0</v>
      </c>
      <c r="AM94" s="464" t="n">
        <v>0</v>
      </c>
      <c r="AN94" s="464" t="n">
        <v>0</v>
      </c>
      <c r="AO94" s="464" t="n">
        <v>0</v>
      </c>
      <c r="AP94" s="464" t="n">
        <v>0</v>
      </c>
      <c r="AQ94" s="462" t="inlineStr"/>
      <c r="AR94" s="462" t="inlineStr"/>
      <c r="AS94" s="462" t="inlineStr">
        <is>
          <t>បានប្រកាសពន្ធ</t>
        </is>
      </c>
    </row>
    <row r="95">
      <c r="A95" s="461" t="n">
        <v>87</v>
      </c>
      <c r="B95" s="462" t="inlineStr"/>
      <c r="C95" s="462" t="inlineStr">
        <is>
          <t>ស៊ីងហ្គាពួរ កាតុង (ខេមបូឌា)</t>
        </is>
      </c>
      <c r="D95" s="462" t="inlineStr">
        <is>
          <t>L001-100121322</t>
        </is>
      </c>
      <c r="E95" s="462" t="inlineStr">
        <is>
          <t>V0015354</t>
        </is>
      </c>
      <c r="F95" s="463" t="n">
        <v>44209</v>
      </c>
      <c r="G95" s="464" t="n">
        <v>435900</v>
      </c>
      <c r="H95" s="462" t="n"/>
      <c r="I95" s="464">
        <f>G95</f>
        <v/>
      </c>
      <c r="J95" s="462">
        <f>IF(AND(Q95=TRUE, R95=TRUE, S95=TRUE), IF(W95&lt;-0.05, "អនុញ្ញាត (អ្នកផ្គត់ផ្គង់ប្រកាសខ្វះ)", "បានប្រកាស (អនុញ្ញាត)"), IF(AND(Q95=FALSE, R95=FALSE, S95=FALSE), "ព្យួរទុក (មិនមានទិន្នន័យ)", "ប្រកាសខុស (ព្យួរទុក)"))</f>
        <v/>
      </c>
      <c r="K95" s="462" t="inlineStr"/>
      <c r="L95" s="462" t="inlineStr"/>
      <c r="M95" s="464">
        <f>AH95</f>
        <v/>
      </c>
      <c r="N95" s="464">
        <f>IF(W95&lt;0,AH95,I95)</f>
        <v/>
      </c>
      <c r="O95" s="464">
        <f>I95-M95</f>
        <v/>
      </c>
      <c r="P95" s="462" t="n"/>
      <c r="Q95" s="462">
        <f>V95=W95</f>
        <v/>
      </c>
      <c r="R95" s="462">
        <f>AND(MONTH(F95)=MONTH(X95), YEAR(F95)=YEAR(X95))</f>
        <v/>
      </c>
      <c r="S95" s="462">
        <f>AC95="L001-901905215"</f>
        <v/>
      </c>
      <c r="T95" s="464">
        <f>G95-AH95</f>
        <v/>
      </c>
      <c r="U95" s="462" t="n"/>
      <c r="V95" s="462" t="inlineStr">
        <is>
          <t>V0015354</t>
        </is>
      </c>
      <c r="W95" s="462" t="inlineStr">
        <is>
          <t>V0015354</t>
        </is>
      </c>
      <c r="X95" s="463" t="n">
        <v>44209</v>
      </c>
      <c r="Y95" s="462" t="inlineStr">
        <is>
          <t>V0015354</t>
        </is>
      </c>
      <c r="Z95" s="462" t="inlineStr"/>
      <c r="AA95" s="462" t="inlineStr">
        <is>
          <t>បុគ្គលជាប់អាករ</t>
        </is>
      </c>
      <c r="AB95" s="462" t="inlineStr">
        <is>
          <t>L001-901905215</t>
        </is>
      </c>
      <c r="AC95" s="462" t="inlineStr">
        <is>
          <t>វីអ៊ីស៊ិន (ខេមបូឌា) អ៊ិនដាសស្ទ្រី ឯ.ក</t>
        </is>
      </c>
      <c r="AD95" s="464" t="n">
        <v>4809098</v>
      </c>
      <c r="AE95" s="464" t="n">
        <v>4371907</v>
      </c>
      <c r="AF95" s="464" t="n">
        <v>0</v>
      </c>
      <c r="AG95" s="464" t="n">
        <v>0</v>
      </c>
      <c r="AH95" s="464" t="n">
        <v>437191</v>
      </c>
      <c r="AI95" s="464" t="n">
        <v>0</v>
      </c>
      <c r="AJ95" s="464" t="n">
        <v>0</v>
      </c>
      <c r="AK95" s="464" t="n">
        <v>0</v>
      </c>
      <c r="AL95" s="464" t="n">
        <v>0</v>
      </c>
      <c r="AM95" s="464" t="n">
        <v>0</v>
      </c>
      <c r="AN95" s="464" t="n">
        <v>0</v>
      </c>
      <c r="AO95" s="464" t="n">
        <v>0</v>
      </c>
      <c r="AP95" s="464" t="n">
        <v>0</v>
      </c>
      <c r="AQ95" s="462" t="inlineStr"/>
      <c r="AR95" s="462" t="inlineStr"/>
      <c r="AS95" s="462" t="inlineStr">
        <is>
          <t>បានប្រកាសពន្ធ</t>
        </is>
      </c>
    </row>
    <row r="96">
      <c r="A96" s="461" t="n">
        <v>88</v>
      </c>
      <c r="B96" s="462" t="inlineStr"/>
      <c r="C96" s="462" t="inlineStr">
        <is>
          <t>ស៊ីងហ្គាពួរ កាតុង (ខេមបូឌា)</t>
        </is>
      </c>
      <c r="D96" s="462" t="inlineStr">
        <is>
          <t>L001-100121322</t>
        </is>
      </c>
      <c r="E96" s="462" t="inlineStr">
        <is>
          <t>V0015353</t>
        </is>
      </c>
      <c r="F96" s="463" t="n">
        <v>44209</v>
      </c>
      <c r="G96" s="464" t="n">
        <v>874637</v>
      </c>
      <c r="H96" s="462" t="n"/>
      <c r="I96" s="464">
        <f>G96</f>
        <v/>
      </c>
      <c r="J96" s="462">
        <f>IF(AND(Q96=TRUE, R96=TRUE, S96=TRUE), IF(W96&lt;-0.05, "អនុញ្ញាត (អ្នកផ្គត់ផ្គង់ប្រកាសខ្វះ)", "បានប្រកាស (អនុញ្ញាត)"), IF(AND(Q96=FALSE, R96=FALSE, S96=FALSE), "ព្យួរទុក (មិនមានទិន្នន័យ)", "ប្រកាសខុស (ព្យួរទុក)"))</f>
        <v/>
      </c>
      <c r="K96" s="462" t="inlineStr"/>
      <c r="L96" s="462" t="inlineStr"/>
      <c r="M96" s="464">
        <f>AH96</f>
        <v/>
      </c>
      <c r="N96" s="464">
        <f>IF(W96&lt;0,AH96,I96)</f>
        <v/>
      </c>
      <c r="O96" s="464">
        <f>I96-M96</f>
        <v/>
      </c>
      <c r="P96" s="462" t="n"/>
      <c r="Q96" s="462">
        <f>V96=W96</f>
        <v/>
      </c>
      <c r="R96" s="462">
        <f>AND(MONTH(F96)=MONTH(X96), YEAR(F96)=YEAR(X96))</f>
        <v/>
      </c>
      <c r="S96" s="462">
        <f>AC96="L001-901905215"</f>
        <v/>
      </c>
      <c r="T96" s="464">
        <f>G96-AH96</f>
        <v/>
      </c>
      <c r="U96" s="462" t="n"/>
      <c r="V96" s="462" t="inlineStr">
        <is>
          <t>V0015353</t>
        </is>
      </c>
      <c r="W96" s="462" t="inlineStr">
        <is>
          <t>V0015353</t>
        </is>
      </c>
      <c r="X96" s="463" t="n">
        <v>44209</v>
      </c>
      <c r="Y96" s="462" t="inlineStr">
        <is>
          <t>V0015353</t>
        </is>
      </c>
      <c r="Z96" s="462" t="inlineStr"/>
      <c r="AA96" s="462" t="inlineStr">
        <is>
          <t>បុគ្គលជាប់អាករ</t>
        </is>
      </c>
      <c r="AB96" s="462" t="inlineStr">
        <is>
          <t>L001-901905215</t>
        </is>
      </c>
      <c r="AC96" s="462" t="inlineStr">
        <is>
          <t>វីអ៊ីស៊ិន (ខេមបូឌា) អ៊ិនដាសស្ទ្រី ឯ.ក</t>
        </is>
      </c>
      <c r="AD96" s="464" t="n">
        <v>9649497</v>
      </c>
      <c r="AE96" s="464" t="n">
        <v>8772270</v>
      </c>
      <c r="AF96" s="464" t="n">
        <v>0</v>
      </c>
      <c r="AG96" s="464" t="n">
        <v>0</v>
      </c>
      <c r="AH96" s="464" t="n">
        <v>877227</v>
      </c>
      <c r="AI96" s="464" t="n">
        <v>0</v>
      </c>
      <c r="AJ96" s="464" t="n">
        <v>0</v>
      </c>
      <c r="AK96" s="464" t="n">
        <v>0</v>
      </c>
      <c r="AL96" s="464" t="n">
        <v>0</v>
      </c>
      <c r="AM96" s="464" t="n">
        <v>0</v>
      </c>
      <c r="AN96" s="464" t="n">
        <v>0</v>
      </c>
      <c r="AO96" s="464" t="n">
        <v>0</v>
      </c>
      <c r="AP96" s="464" t="n">
        <v>0</v>
      </c>
      <c r="AQ96" s="462" t="inlineStr"/>
      <c r="AR96" s="462" t="inlineStr"/>
      <c r="AS96" s="462" t="inlineStr">
        <is>
          <t>បានប្រកាសពន្ធ</t>
        </is>
      </c>
    </row>
    <row r="97">
      <c r="A97" s="461" t="n">
        <v>89</v>
      </c>
      <c r="B97" s="462" t="inlineStr"/>
      <c r="C97" s="462" t="inlineStr">
        <is>
          <t>ស៊ីងហ្គាពួរ កាតុង (ខេមបូឌា)</t>
        </is>
      </c>
      <c r="D97" s="462" t="inlineStr">
        <is>
          <t>L001-100121322</t>
        </is>
      </c>
      <c r="E97" s="462" t="inlineStr">
        <is>
          <t>V0015352</t>
        </is>
      </c>
      <c r="F97" s="463" t="n">
        <v>44209</v>
      </c>
      <c r="G97" s="464" t="n">
        <v>351917</v>
      </c>
      <c r="H97" s="462" t="n"/>
      <c r="I97" s="464">
        <f>G97</f>
        <v/>
      </c>
      <c r="J97" s="462">
        <f>IF(AND(Q97=TRUE, R97=TRUE, S97=TRUE), IF(W97&lt;-0.05, "អនុញ្ញាត (អ្នកផ្គត់ផ្គង់ប្រកាសខ្វះ)", "បានប្រកាស (អនុញ្ញាត)"), IF(AND(Q97=FALSE, R97=FALSE, S97=FALSE), "ព្យួរទុក (មិនមានទិន្នន័យ)", "ប្រកាសខុស (ព្យួរទុក)"))</f>
        <v/>
      </c>
      <c r="K97" s="462" t="inlineStr"/>
      <c r="L97" s="462" t="inlineStr"/>
      <c r="M97" s="464">
        <f>AH97</f>
        <v/>
      </c>
      <c r="N97" s="464">
        <f>IF(W97&lt;0,AH97,I97)</f>
        <v/>
      </c>
      <c r="O97" s="464">
        <f>I97-M97</f>
        <v/>
      </c>
      <c r="P97" s="462" t="n"/>
      <c r="Q97" s="462">
        <f>V97=W97</f>
        <v/>
      </c>
      <c r="R97" s="462">
        <f>AND(MONTH(F97)=MONTH(X97), YEAR(F97)=YEAR(X97))</f>
        <v/>
      </c>
      <c r="S97" s="462">
        <f>AC97="L001-901905215"</f>
        <v/>
      </c>
      <c r="T97" s="464">
        <f>G97-AH97</f>
        <v/>
      </c>
      <c r="U97" s="462" t="n"/>
      <c r="V97" s="462" t="inlineStr">
        <is>
          <t>V0015352</t>
        </is>
      </c>
      <c r="W97" s="462" t="inlineStr">
        <is>
          <t>V0015352</t>
        </is>
      </c>
      <c r="X97" s="463" t="n">
        <v>44209</v>
      </c>
      <c r="Y97" s="462" t="inlineStr">
        <is>
          <t>V0015352</t>
        </is>
      </c>
      <c r="Z97" s="462" t="inlineStr"/>
      <c r="AA97" s="462" t="inlineStr">
        <is>
          <t>បុគ្គលជាប់អាករ</t>
        </is>
      </c>
      <c r="AB97" s="462" t="inlineStr">
        <is>
          <t>L001-901905215</t>
        </is>
      </c>
      <c r="AC97" s="462" t="inlineStr">
        <is>
          <t>វីអ៊ីស៊ិន (ខេមបូឌា) អ៊ិនដាសស្ទ្រី ឯ.ក</t>
        </is>
      </c>
      <c r="AD97" s="464" t="n">
        <v>3882563</v>
      </c>
      <c r="AE97" s="464" t="n">
        <v>3529603</v>
      </c>
      <c r="AF97" s="464" t="n">
        <v>0</v>
      </c>
      <c r="AG97" s="464" t="n">
        <v>0</v>
      </c>
      <c r="AH97" s="464" t="n">
        <v>352960</v>
      </c>
      <c r="AI97" s="464" t="n">
        <v>0</v>
      </c>
      <c r="AJ97" s="464" t="n">
        <v>0</v>
      </c>
      <c r="AK97" s="464" t="n">
        <v>0</v>
      </c>
      <c r="AL97" s="464" t="n">
        <v>0</v>
      </c>
      <c r="AM97" s="464" t="n">
        <v>0</v>
      </c>
      <c r="AN97" s="464" t="n">
        <v>0</v>
      </c>
      <c r="AO97" s="464" t="n">
        <v>0</v>
      </c>
      <c r="AP97" s="464" t="n">
        <v>0</v>
      </c>
      <c r="AQ97" s="462" t="inlineStr"/>
      <c r="AR97" s="462" t="inlineStr"/>
      <c r="AS97" s="462" t="inlineStr">
        <is>
          <t>បានប្រកាសពន្ធ</t>
        </is>
      </c>
    </row>
    <row r="98">
      <c r="A98" s="461" t="n">
        <v>90</v>
      </c>
      <c r="B98" s="462" t="inlineStr"/>
      <c r="C98" s="462" t="inlineStr">
        <is>
          <t>ស៊ីងហ្គាពួរ កាតុង (ខេមបូឌា)</t>
        </is>
      </c>
      <c r="D98" s="462" t="inlineStr">
        <is>
          <t>L001-100121322</t>
        </is>
      </c>
      <c r="E98" s="462" t="inlineStr">
        <is>
          <t>V00115351</t>
        </is>
      </c>
      <c r="F98" s="463" t="n">
        <v>44209</v>
      </c>
      <c r="G98" s="464" t="n">
        <v>47534</v>
      </c>
      <c r="H98" s="462" t="n"/>
      <c r="I98" s="464">
        <f>G98</f>
        <v/>
      </c>
      <c r="J98" s="462">
        <f>IF(AND(Q98=TRUE, R98=TRUE, S98=TRUE), IF(W98&lt;-0.05, "អនុញ្ញាត (អ្នកផ្គត់ផ្គង់ប្រកាសខ្វះ)", "បានប្រកាស (អនុញ្ញាត)"), IF(AND(Q98=FALSE, R98=FALSE, S98=FALSE), "ព្យួរទុក (មិនមានទិន្នន័យ)", "ប្រកាសខុស (ព្យួរទុក)"))</f>
        <v/>
      </c>
      <c r="K98" s="462" t="inlineStr"/>
      <c r="L98" s="462" t="inlineStr"/>
      <c r="M98" s="464">
        <f>AH98</f>
        <v/>
      </c>
      <c r="N98" s="464">
        <f>IF(W98&lt;0,AH98,I98)</f>
        <v/>
      </c>
      <c r="O98" s="464">
        <f>I98-M98</f>
        <v/>
      </c>
      <c r="P98" s="462" t="n"/>
      <c r="Q98" s="462">
        <f>V98=W98</f>
        <v/>
      </c>
      <c r="R98" s="462">
        <f>AND(MONTH(F98)=MONTH(X98), YEAR(F98)=YEAR(X98))</f>
        <v/>
      </c>
      <c r="S98" s="462">
        <f>AC98="L001-901905215"</f>
        <v/>
      </c>
      <c r="T98" s="464">
        <f>G98-AH98</f>
        <v/>
      </c>
      <c r="U98" s="462" t="n"/>
      <c r="V98" s="462" t="inlineStr">
        <is>
          <t>V00115351</t>
        </is>
      </c>
      <c r="W98" s="462" t="inlineStr"/>
      <c r="X98" s="499" t="n"/>
      <c r="Y98" s="462" t="n"/>
      <c r="Z98" s="462" t="n"/>
      <c r="AA98" s="462" t="n"/>
      <c r="AB98" s="462" t="n"/>
      <c r="AC98" s="462" t="n"/>
      <c r="AD98" s="462" t="n"/>
      <c r="AE98" s="462" t="n"/>
      <c r="AF98" s="462" t="n"/>
      <c r="AG98" s="462" t="n"/>
      <c r="AH98" s="462" t="n"/>
      <c r="AI98" s="462" t="n"/>
      <c r="AJ98" s="462" t="n"/>
      <c r="AK98" s="462" t="n"/>
      <c r="AL98" s="462" t="n"/>
      <c r="AM98" s="462" t="n"/>
      <c r="AN98" s="462" t="n"/>
      <c r="AO98" s="462" t="n"/>
      <c r="AP98" s="462" t="n"/>
      <c r="AQ98" s="462" t="n"/>
      <c r="AR98" s="462" t="n"/>
      <c r="AS98" s="462" t="n"/>
    </row>
    <row r="99">
      <c r="A99" s="461" t="n">
        <v>91</v>
      </c>
      <c r="B99" s="462" t="inlineStr"/>
      <c r="C99" s="462" t="inlineStr">
        <is>
          <t>ស៊ីងហ្គាពួរ កាតុង (ខេមបូឌា)</t>
        </is>
      </c>
      <c r="D99" s="462" t="inlineStr">
        <is>
          <t>L001-100121322</t>
        </is>
      </c>
      <c r="E99" s="462" t="inlineStr">
        <is>
          <t>V0015281</t>
        </is>
      </c>
      <c r="F99" s="463" t="n">
        <v>44202</v>
      </c>
      <c r="G99" s="464" t="n">
        <v>97685</v>
      </c>
      <c r="H99" s="462" t="n"/>
      <c r="I99" s="464">
        <f>G99</f>
        <v/>
      </c>
      <c r="J99" s="462">
        <f>IF(AND(Q99=TRUE, R99=TRUE, S99=TRUE), IF(W99&lt;-0.05, "អនុញ្ញាត (អ្នកផ្គត់ផ្គង់ប្រកាសខ្វះ)", "បានប្រកាស (អនុញ្ញាត)"), IF(AND(Q99=FALSE, R99=FALSE, S99=FALSE), "ព្យួរទុក (មិនមានទិន្នន័យ)", "ប្រកាសខុស (ព្យួរទុក)"))</f>
        <v/>
      </c>
      <c r="K99" s="462" t="inlineStr"/>
      <c r="L99" s="462" t="inlineStr"/>
      <c r="M99" s="464">
        <f>AH99</f>
        <v/>
      </c>
      <c r="N99" s="464">
        <f>IF(W99&lt;0,AH99,I99)</f>
        <v/>
      </c>
      <c r="O99" s="464">
        <f>I99-M99</f>
        <v/>
      </c>
      <c r="P99" s="462" t="n"/>
      <c r="Q99" s="462">
        <f>V99=W99</f>
        <v/>
      </c>
      <c r="R99" s="462">
        <f>AND(MONTH(F99)=MONTH(X99), YEAR(F99)=YEAR(X99))</f>
        <v/>
      </c>
      <c r="S99" s="462">
        <f>AC99="L001-901905215"</f>
        <v/>
      </c>
      <c r="T99" s="464">
        <f>G99-AH99</f>
        <v/>
      </c>
      <c r="U99" s="462" t="n"/>
      <c r="V99" s="462" t="inlineStr">
        <is>
          <t>V0015281</t>
        </is>
      </c>
      <c r="W99" s="462" t="inlineStr">
        <is>
          <t>V0015281</t>
        </is>
      </c>
      <c r="X99" s="463" t="n">
        <v>44202</v>
      </c>
      <c r="Y99" s="462" t="inlineStr">
        <is>
          <t>V0015281</t>
        </is>
      </c>
      <c r="Z99" s="462" t="inlineStr"/>
      <c r="AA99" s="462" t="inlineStr">
        <is>
          <t>បុគ្គលជាប់អាករ</t>
        </is>
      </c>
      <c r="AB99" s="462" t="inlineStr">
        <is>
          <t>L001-901905215</t>
        </is>
      </c>
      <c r="AC99" s="462" t="inlineStr">
        <is>
          <t>វីអ៊ីស៊ិន (ខេមបូឌា) អ៊ិនដាសស្ទ្រី ឯ.ក</t>
        </is>
      </c>
      <c r="AD99" s="464" t="n">
        <v>1077184</v>
      </c>
      <c r="AE99" s="464" t="n">
        <v>979258</v>
      </c>
      <c r="AF99" s="464" t="n">
        <v>0</v>
      </c>
      <c r="AG99" s="464" t="n">
        <v>0</v>
      </c>
      <c r="AH99" s="464" t="n">
        <v>97926</v>
      </c>
      <c r="AI99" s="464" t="n">
        <v>0</v>
      </c>
      <c r="AJ99" s="464" t="n">
        <v>0</v>
      </c>
      <c r="AK99" s="464" t="n">
        <v>0</v>
      </c>
      <c r="AL99" s="464" t="n">
        <v>0</v>
      </c>
      <c r="AM99" s="464" t="n">
        <v>0</v>
      </c>
      <c r="AN99" s="464" t="n">
        <v>0</v>
      </c>
      <c r="AO99" s="464" t="n">
        <v>0</v>
      </c>
      <c r="AP99" s="464" t="n">
        <v>0</v>
      </c>
      <c r="AQ99" s="462" t="inlineStr"/>
      <c r="AR99" s="462" t="inlineStr"/>
      <c r="AS99" s="462" t="inlineStr">
        <is>
          <t>បានប្រកាសពន្ធ</t>
        </is>
      </c>
    </row>
    <row r="100">
      <c r="A100" s="461" t="n">
        <v>92</v>
      </c>
      <c r="B100" s="462" t="inlineStr"/>
      <c r="C100" s="462" t="inlineStr">
        <is>
          <t>ស៊ីងហ្គាពួរ កាតុង (ខេមបូឌា)</t>
        </is>
      </c>
      <c r="D100" s="462" t="inlineStr">
        <is>
          <t>L001-100121322</t>
        </is>
      </c>
      <c r="E100" s="462" t="inlineStr">
        <is>
          <t>V0015272</t>
        </is>
      </c>
      <c r="F100" s="463" t="n">
        <v>44201</v>
      </c>
      <c r="G100" s="464" t="n">
        <v>504848</v>
      </c>
      <c r="H100" s="462" t="n"/>
      <c r="I100" s="464">
        <f>G100</f>
        <v/>
      </c>
      <c r="J100" s="462">
        <f>IF(AND(Q100=TRUE, R100=TRUE, S100=TRUE), IF(W100&lt;-0.05, "អនុញ្ញាត (អ្នកផ្គត់ផ្គង់ប្រកាសខ្វះ)", "បានប្រកាស (អនុញ្ញាត)"), IF(AND(Q100=FALSE, R100=FALSE, S100=FALSE), "ព្យួរទុក (មិនមានទិន្នន័យ)", "ប្រកាសខុស (ព្យួរទុក)"))</f>
        <v/>
      </c>
      <c r="K100" s="462" t="inlineStr"/>
      <c r="L100" s="462" t="inlineStr"/>
      <c r="M100" s="464">
        <f>AH100</f>
        <v/>
      </c>
      <c r="N100" s="464">
        <f>IF(W100&lt;0,AH100,I100)</f>
        <v/>
      </c>
      <c r="O100" s="464">
        <f>I100-M100</f>
        <v/>
      </c>
      <c r="P100" s="462" t="n"/>
      <c r="Q100" s="462">
        <f>V100=W100</f>
        <v/>
      </c>
      <c r="R100" s="462">
        <f>AND(MONTH(F100)=MONTH(X100), YEAR(F100)=YEAR(X100))</f>
        <v/>
      </c>
      <c r="S100" s="462">
        <f>AC100="L001-901905215"</f>
        <v/>
      </c>
      <c r="T100" s="464">
        <f>G100-AH100</f>
        <v/>
      </c>
      <c r="U100" s="462" t="n"/>
      <c r="V100" s="462" t="inlineStr">
        <is>
          <t>V0015272</t>
        </is>
      </c>
      <c r="W100" s="462" t="inlineStr">
        <is>
          <t>V0015272</t>
        </is>
      </c>
      <c r="X100" s="463" t="n">
        <v>44201</v>
      </c>
      <c r="Y100" s="462" t="inlineStr">
        <is>
          <t>V0015272</t>
        </is>
      </c>
      <c r="Z100" s="462" t="inlineStr"/>
      <c r="AA100" s="462" t="inlineStr">
        <is>
          <t>បុគ្គលជាប់អាករ</t>
        </is>
      </c>
      <c r="AB100" s="462" t="inlineStr">
        <is>
          <t>L001-901905215</t>
        </is>
      </c>
      <c r="AC100" s="462" t="inlineStr">
        <is>
          <t>វីអ៊ីស៊ិន (ខេមបូឌា) អ៊ិនដាសស្ទ្រី ឯ.ក</t>
        </is>
      </c>
      <c r="AD100" s="464" t="n">
        <v>5567018</v>
      </c>
      <c r="AE100" s="464" t="n">
        <v>5060925</v>
      </c>
      <c r="AF100" s="464" t="n">
        <v>0</v>
      </c>
      <c r="AG100" s="464" t="n">
        <v>0</v>
      </c>
      <c r="AH100" s="464" t="n">
        <v>506093</v>
      </c>
      <c r="AI100" s="464" t="n">
        <v>0</v>
      </c>
      <c r="AJ100" s="464" t="n">
        <v>0</v>
      </c>
      <c r="AK100" s="464" t="n">
        <v>0</v>
      </c>
      <c r="AL100" s="464" t="n">
        <v>0</v>
      </c>
      <c r="AM100" s="464" t="n">
        <v>0</v>
      </c>
      <c r="AN100" s="464" t="n">
        <v>0</v>
      </c>
      <c r="AO100" s="464" t="n">
        <v>0</v>
      </c>
      <c r="AP100" s="464" t="n">
        <v>0</v>
      </c>
      <c r="AQ100" s="462" t="inlineStr"/>
      <c r="AR100" s="462" t="inlineStr"/>
      <c r="AS100" s="462" t="inlineStr">
        <is>
          <t>បានប្រកាសពន្ធ</t>
        </is>
      </c>
    </row>
    <row r="101">
      <c r="A101" s="461" t="n">
        <v>93</v>
      </c>
      <c r="B101" s="462" t="inlineStr"/>
      <c r="C101" s="462" t="inlineStr">
        <is>
          <t>ស៊ីងហ្គាពួរ កាតុង (ខេមបូឌា)</t>
        </is>
      </c>
      <c r="D101" s="462" t="inlineStr">
        <is>
          <t>L001-100121322</t>
        </is>
      </c>
      <c r="E101" s="462" t="inlineStr">
        <is>
          <t>V0015263</t>
        </is>
      </c>
      <c r="F101" s="463" t="n">
        <v>44201</v>
      </c>
      <c r="G101" s="464" t="n">
        <v>620794</v>
      </c>
      <c r="H101" s="462" t="n"/>
      <c r="I101" s="464">
        <f>G101</f>
        <v/>
      </c>
      <c r="J101" s="462">
        <f>IF(AND(Q101=TRUE, R101=TRUE, S101=TRUE), IF(W101&lt;-0.05, "អនុញ្ញាត (អ្នកផ្គត់ផ្គង់ប្រកាសខ្វះ)", "បានប្រកាស (អនុញ្ញាត)"), IF(AND(Q101=FALSE, R101=FALSE, S101=FALSE), "ព្យួរទុក (មិនមានទិន្នន័យ)", "ប្រកាសខុស (ព្យួរទុក)"))</f>
        <v/>
      </c>
      <c r="K101" s="462" t="inlineStr"/>
      <c r="L101" s="462" t="inlineStr"/>
      <c r="M101" s="464">
        <f>AH101</f>
        <v/>
      </c>
      <c r="N101" s="464">
        <f>IF(W101&lt;0,AH101,I101)</f>
        <v/>
      </c>
      <c r="O101" s="464">
        <f>I101-M101</f>
        <v/>
      </c>
      <c r="P101" s="462" t="n"/>
      <c r="Q101" s="462">
        <f>V101=W101</f>
        <v/>
      </c>
      <c r="R101" s="462">
        <f>AND(MONTH(F101)=MONTH(X101), YEAR(F101)=YEAR(X101))</f>
        <v/>
      </c>
      <c r="S101" s="462">
        <f>AC101="L001-901905215"</f>
        <v/>
      </c>
      <c r="T101" s="464">
        <f>G101-AH101</f>
        <v/>
      </c>
      <c r="U101" s="462" t="n"/>
      <c r="V101" s="462" t="inlineStr">
        <is>
          <t>V0015263</t>
        </is>
      </c>
      <c r="W101" s="462" t="inlineStr">
        <is>
          <t>V0015263</t>
        </is>
      </c>
      <c r="X101" s="463" t="n">
        <v>44201</v>
      </c>
      <c r="Y101" s="462" t="inlineStr">
        <is>
          <t>V0015263</t>
        </is>
      </c>
      <c r="Z101" s="462" t="inlineStr"/>
      <c r="AA101" s="462" t="inlineStr">
        <is>
          <t>បុគ្គលជាប់អាករ</t>
        </is>
      </c>
      <c r="AB101" s="462" t="inlineStr">
        <is>
          <t>L001-901905215</t>
        </is>
      </c>
      <c r="AC101" s="462" t="inlineStr">
        <is>
          <t>វីអ៊ីស៊ិន (ខេមបូឌា) អ៊ិនដាសស្ទ្រី ឯ.ក</t>
        </is>
      </c>
      <c r="AD101" s="464" t="n">
        <v>6845582</v>
      </c>
      <c r="AE101" s="464" t="n">
        <v>6223256</v>
      </c>
      <c r="AF101" s="464" t="n">
        <v>0</v>
      </c>
      <c r="AG101" s="464" t="n">
        <v>0</v>
      </c>
      <c r="AH101" s="464" t="n">
        <v>622326</v>
      </c>
      <c r="AI101" s="464" t="n">
        <v>0</v>
      </c>
      <c r="AJ101" s="464" t="n">
        <v>0</v>
      </c>
      <c r="AK101" s="464" t="n">
        <v>0</v>
      </c>
      <c r="AL101" s="464" t="n">
        <v>0</v>
      </c>
      <c r="AM101" s="464" t="n">
        <v>0</v>
      </c>
      <c r="AN101" s="464" t="n">
        <v>0</v>
      </c>
      <c r="AO101" s="464" t="n">
        <v>0</v>
      </c>
      <c r="AP101" s="464" t="n">
        <v>0</v>
      </c>
      <c r="AQ101" s="462" t="inlineStr"/>
      <c r="AR101" s="462" t="inlineStr"/>
      <c r="AS101" s="462" t="inlineStr">
        <is>
          <t>បានប្រកាសពន្ធ</t>
        </is>
      </c>
    </row>
    <row r="102">
      <c r="A102" s="461" t="n">
        <v>94</v>
      </c>
      <c r="B102" s="462" t="inlineStr"/>
      <c r="C102" s="462" t="inlineStr">
        <is>
          <t>ស៊ីងហ្គាពួរ កាតុង (ខេមបូឌា)</t>
        </is>
      </c>
      <c r="D102" s="462" t="inlineStr">
        <is>
          <t>L001-100121322</t>
        </is>
      </c>
      <c r="E102" s="462" t="inlineStr">
        <is>
          <t>V0015254</t>
        </is>
      </c>
      <c r="F102" s="463" t="n">
        <v>44200</v>
      </c>
      <c r="G102" s="464" t="n">
        <v>466560</v>
      </c>
      <c r="H102" s="462" t="n"/>
      <c r="I102" s="464">
        <f>G102</f>
        <v/>
      </c>
      <c r="J102" s="462">
        <f>IF(AND(Q102=TRUE, R102=TRUE, S102=TRUE), IF(W102&lt;-0.05, "អនុញ្ញាត (អ្នកផ្គត់ផ្គង់ប្រកាសខ្វះ)", "បានប្រកាស (អនុញ្ញាត)"), IF(AND(Q102=FALSE, R102=FALSE, S102=FALSE), "ព្យួរទុក (មិនមានទិន្នន័យ)", "ប្រកាសខុស (ព្យួរទុក)"))</f>
        <v/>
      </c>
      <c r="K102" s="462" t="inlineStr"/>
      <c r="L102" s="462" t="inlineStr"/>
      <c r="M102" s="464">
        <f>AH102</f>
        <v/>
      </c>
      <c r="N102" s="464">
        <f>IF(W102&lt;0,AH102,I102)</f>
        <v/>
      </c>
      <c r="O102" s="464">
        <f>I102-M102</f>
        <v/>
      </c>
      <c r="P102" s="462" t="n"/>
      <c r="Q102" s="462">
        <f>V102=W102</f>
        <v/>
      </c>
      <c r="R102" s="462">
        <f>AND(MONTH(F102)=MONTH(X102), YEAR(F102)=YEAR(X102))</f>
        <v/>
      </c>
      <c r="S102" s="462">
        <f>AC102="L001-901905215"</f>
        <v/>
      </c>
      <c r="T102" s="464">
        <f>G102-AH102</f>
        <v/>
      </c>
      <c r="U102" s="462" t="n"/>
      <c r="V102" s="462" t="inlineStr">
        <is>
          <t>V0015254</t>
        </is>
      </c>
      <c r="W102" s="462" t="inlineStr">
        <is>
          <t>V0015254</t>
        </is>
      </c>
      <c r="X102" s="463" t="n">
        <v>44200</v>
      </c>
      <c r="Y102" s="462" t="inlineStr">
        <is>
          <t>V0015254</t>
        </is>
      </c>
      <c r="Z102" s="462" t="inlineStr"/>
      <c r="AA102" s="462" t="inlineStr">
        <is>
          <t>បុគ្គលជាប់អាករ</t>
        </is>
      </c>
      <c r="AB102" s="462" t="inlineStr">
        <is>
          <t>L001-901905215</t>
        </is>
      </c>
      <c r="AC102" s="462" t="inlineStr">
        <is>
          <t>វីអ៊ីស៊ិន (ខេមបូឌា) អ៊ិនដាសស្ទ្រី ឯ.ក</t>
        </is>
      </c>
      <c r="AD102" s="464" t="n">
        <v>5151168</v>
      </c>
      <c r="AE102" s="464" t="n">
        <v>4682880</v>
      </c>
      <c r="AF102" s="464" t="n">
        <v>0</v>
      </c>
      <c r="AG102" s="464" t="n">
        <v>0</v>
      </c>
      <c r="AH102" s="464" t="n">
        <v>468288</v>
      </c>
      <c r="AI102" s="464" t="n">
        <v>0</v>
      </c>
      <c r="AJ102" s="464" t="n">
        <v>0</v>
      </c>
      <c r="AK102" s="464" t="n">
        <v>0</v>
      </c>
      <c r="AL102" s="464" t="n">
        <v>0</v>
      </c>
      <c r="AM102" s="464" t="n">
        <v>0</v>
      </c>
      <c r="AN102" s="464" t="n">
        <v>0</v>
      </c>
      <c r="AO102" s="464" t="n">
        <v>0</v>
      </c>
      <c r="AP102" s="464" t="n">
        <v>0</v>
      </c>
      <c r="AQ102" s="462" t="inlineStr"/>
      <c r="AR102" s="462" t="inlineStr"/>
      <c r="AS102" s="462" t="inlineStr">
        <is>
          <t>បានប្រកាសពន្ធ</t>
        </is>
      </c>
    </row>
    <row r="103">
      <c r="A103" s="461" t="n">
        <v>95</v>
      </c>
      <c r="B103" s="462" t="inlineStr"/>
      <c r="C103" s="462" t="inlineStr">
        <is>
          <t>ស៊ីងហ្គាពួរ កាតុង (ខេមបូឌា)</t>
        </is>
      </c>
      <c r="D103" s="462" t="inlineStr">
        <is>
          <t>L001-100121322</t>
        </is>
      </c>
      <c r="E103" s="462" t="inlineStr">
        <is>
          <t>V0015253</t>
        </is>
      </c>
      <c r="F103" s="463" t="n">
        <v>44200</v>
      </c>
      <c r="G103" s="464" t="n">
        <v>355226</v>
      </c>
      <c r="H103" s="462" t="n"/>
      <c r="I103" s="464">
        <f>G103</f>
        <v/>
      </c>
      <c r="J103" s="462">
        <f>IF(AND(Q103=TRUE, R103=TRUE, S103=TRUE), IF(W103&lt;-0.05, "អនុញ្ញាត (អ្នកផ្គត់ផ្គង់ប្រកាសខ្វះ)", "បានប្រកាស (អនុញ្ញាត)"), IF(AND(Q103=FALSE, R103=FALSE, S103=FALSE), "ព្យួរទុក (មិនមានទិន្នន័យ)", "ប្រកាសខុស (ព្យួរទុក)"))</f>
        <v/>
      </c>
      <c r="K103" s="462" t="inlineStr"/>
      <c r="L103" s="462" t="inlineStr"/>
      <c r="M103" s="464">
        <f>AH103</f>
        <v/>
      </c>
      <c r="N103" s="464">
        <f>IF(W103&lt;0,AH103,I103)</f>
        <v/>
      </c>
      <c r="O103" s="464">
        <f>I103-M103</f>
        <v/>
      </c>
      <c r="P103" s="462" t="n"/>
      <c r="Q103" s="462">
        <f>V103=W103</f>
        <v/>
      </c>
      <c r="R103" s="462">
        <f>AND(MONTH(F103)=MONTH(X103), YEAR(F103)=YEAR(X103))</f>
        <v/>
      </c>
      <c r="S103" s="462">
        <f>AC103="L001-901905215"</f>
        <v/>
      </c>
      <c r="T103" s="464">
        <f>G103-AH103</f>
        <v/>
      </c>
      <c r="U103" s="462" t="n"/>
      <c r="V103" s="462" t="inlineStr">
        <is>
          <t>V0015253</t>
        </is>
      </c>
      <c r="W103" s="462" t="inlineStr">
        <is>
          <t>V0015253</t>
        </is>
      </c>
      <c r="X103" s="463" t="n">
        <v>44200</v>
      </c>
      <c r="Y103" s="462" t="inlineStr">
        <is>
          <t>V0015253</t>
        </is>
      </c>
      <c r="Z103" s="462" t="inlineStr"/>
      <c r="AA103" s="462" t="inlineStr">
        <is>
          <t>បុគ្គលជាប់អាករ</t>
        </is>
      </c>
      <c r="AB103" s="462" t="inlineStr">
        <is>
          <t>L001-901905215</t>
        </is>
      </c>
      <c r="AC103" s="462" t="inlineStr">
        <is>
          <t>វីអ៊ីស៊ិន (ខេមបូឌា) អ៊ិនដាសស្ទ្រី ឯ.ក</t>
        </is>
      </c>
      <c r="AD103" s="464" t="n">
        <v>3921953</v>
      </c>
      <c r="AE103" s="464" t="n">
        <v>3565412</v>
      </c>
      <c r="AF103" s="464" t="n">
        <v>0</v>
      </c>
      <c r="AG103" s="464" t="n">
        <v>0</v>
      </c>
      <c r="AH103" s="464" t="n">
        <v>356541</v>
      </c>
      <c r="AI103" s="464" t="n">
        <v>0</v>
      </c>
      <c r="AJ103" s="464" t="n">
        <v>0</v>
      </c>
      <c r="AK103" s="464" t="n">
        <v>0</v>
      </c>
      <c r="AL103" s="464" t="n">
        <v>0</v>
      </c>
      <c r="AM103" s="464" t="n">
        <v>0</v>
      </c>
      <c r="AN103" s="464" t="n">
        <v>0</v>
      </c>
      <c r="AO103" s="464" t="n">
        <v>0</v>
      </c>
      <c r="AP103" s="464" t="n">
        <v>0</v>
      </c>
      <c r="AQ103" s="462" t="inlineStr"/>
      <c r="AR103" s="462" t="inlineStr"/>
      <c r="AS103" s="462" t="inlineStr">
        <is>
          <t>បានប្រកាសពន្ធ</t>
        </is>
      </c>
    </row>
    <row r="104">
      <c r="A104" s="461" t="n">
        <v>96</v>
      </c>
      <c r="B104" s="462" t="inlineStr"/>
      <c r="C104" s="462" t="inlineStr">
        <is>
          <t>កំពង់ផែស្វយ័តក្រុងព្រះសីហនុ</t>
        </is>
      </c>
      <c r="D104" s="462" t="inlineStr">
        <is>
          <t>L001-100044638</t>
        </is>
      </c>
      <c r="E104" s="462" t="inlineStr">
        <is>
          <t>004382</t>
        </is>
      </c>
      <c r="F104" s="463" t="n">
        <v>44205</v>
      </c>
      <c r="G104" s="464" t="n">
        <v>6075</v>
      </c>
      <c r="H104" s="462" t="n"/>
      <c r="I104" s="464">
        <f>G104</f>
        <v/>
      </c>
      <c r="J104" s="462">
        <f>IF(AND(Q104=TRUE, R104=TRUE, S104=TRUE), IF(W104&lt;-0.05, "អនុញ្ញាត (អ្នកផ្គត់ផ្គង់ប្រកាសខ្វះ)", "បានប្រកាស (អនុញ្ញាត)"), IF(AND(Q104=FALSE, R104=FALSE, S104=FALSE), "ព្យួរទុក (មិនមានទិន្នន័យ)", "ប្រកាសខុស (ព្យួរទុក)"))</f>
        <v/>
      </c>
      <c r="K104" s="462" t="inlineStr"/>
      <c r="L104" s="462" t="inlineStr"/>
      <c r="M104" s="464">
        <f>AH104</f>
        <v/>
      </c>
      <c r="N104" s="464">
        <f>IF(W104&lt;0,AH104,I104)</f>
        <v/>
      </c>
      <c r="O104" s="464">
        <f>I104-M104</f>
        <v/>
      </c>
      <c r="P104" s="462" t="n"/>
      <c r="Q104" s="462">
        <f>V104=W104</f>
        <v/>
      </c>
      <c r="R104" s="462">
        <f>AND(MONTH(F104)=MONTH(X104), YEAR(F104)=YEAR(X104))</f>
        <v/>
      </c>
      <c r="S104" s="462">
        <f>AC104="L001-901905215"</f>
        <v/>
      </c>
      <c r="T104" s="464">
        <f>G104-AH104</f>
        <v/>
      </c>
      <c r="U104" s="462" t="n"/>
      <c r="V104" s="462" t="inlineStr">
        <is>
          <t>004382</t>
        </is>
      </c>
      <c r="W104" s="462" t="inlineStr"/>
      <c r="X104" s="499" t="n"/>
      <c r="Y104" s="462" t="n"/>
      <c r="Z104" s="462" t="n"/>
      <c r="AA104" s="462" t="n"/>
      <c r="AB104" s="462" t="n"/>
      <c r="AC104" s="462" t="n"/>
      <c r="AD104" s="462" t="n"/>
      <c r="AE104" s="462" t="n"/>
      <c r="AF104" s="462" t="n"/>
      <c r="AG104" s="462" t="n"/>
      <c r="AH104" s="462" t="n"/>
      <c r="AI104" s="462" t="n"/>
      <c r="AJ104" s="462" t="n"/>
      <c r="AK104" s="462" t="n"/>
      <c r="AL104" s="462" t="n"/>
      <c r="AM104" s="462" t="n"/>
      <c r="AN104" s="462" t="n"/>
      <c r="AO104" s="462" t="n"/>
      <c r="AP104" s="462" t="n"/>
      <c r="AQ104" s="462" t="n"/>
      <c r="AR104" s="462" t="n"/>
      <c r="AS104" s="462" t="n"/>
    </row>
    <row r="105">
      <c r="A105" s="461" t="n">
        <v>97</v>
      </c>
      <c r="B105" s="462" t="inlineStr"/>
      <c r="C105" s="462" t="inlineStr">
        <is>
          <t>កំពង់ផែស្វយ័តក្រុងព្រះសីហនុ</t>
        </is>
      </c>
      <c r="D105" s="462" t="inlineStr">
        <is>
          <t>L001-100044638</t>
        </is>
      </c>
      <c r="E105" s="462" t="inlineStr">
        <is>
          <t>014597</t>
        </is>
      </c>
      <c r="F105" s="463" t="n">
        <v>44222</v>
      </c>
      <c r="G105" s="464" t="n">
        <v>30794</v>
      </c>
      <c r="H105" s="462" t="n"/>
      <c r="I105" s="464">
        <f>G105</f>
        <v/>
      </c>
      <c r="J105" s="462">
        <f>IF(AND(Q105=TRUE, R105=TRUE, S105=TRUE), IF(W105&lt;-0.05, "អនុញ្ញាត (អ្នកផ្គត់ផ្គង់ប្រកាសខ្វះ)", "បានប្រកាស (អនុញ្ញាត)"), IF(AND(Q105=FALSE, R105=FALSE, S105=FALSE), "ព្យួរទុក (មិនមានទិន្នន័យ)", "ប្រកាសខុស (ព្យួរទុក)"))</f>
        <v/>
      </c>
      <c r="K105" s="462" t="inlineStr"/>
      <c r="L105" s="462" t="inlineStr"/>
      <c r="M105" s="464">
        <f>AH105</f>
        <v/>
      </c>
      <c r="N105" s="464">
        <f>IF(W105&lt;0,AH105,I105)</f>
        <v/>
      </c>
      <c r="O105" s="464">
        <f>I105-M105</f>
        <v/>
      </c>
      <c r="P105" s="462" t="n"/>
      <c r="Q105" s="462">
        <f>V105=W105</f>
        <v/>
      </c>
      <c r="R105" s="462">
        <f>AND(MONTH(F105)=MONTH(X105), YEAR(F105)=YEAR(X105))</f>
        <v/>
      </c>
      <c r="S105" s="462">
        <f>AC105="L001-901905215"</f>
        <v/>
      </c>
      <c r="T105" s="464">
        <f>G105-AH105</f>
        <v/>
      </c>
      <c r="U105" s="462" t="n"/>
      <c r="V105" s="462" t="inlineStr">
        <is>
          <t>014597</t>
        </is>
      </c>
      <c r="W105" s="462" t="inlineStr"/>
      <c r="X105" s="499" t="n"/>
      <c r="Y105" s="462" t="n"/>
      <c r="Z105" s="462" t="n"/>
      <c r="AA105" s="462" t="n"/>
      <c r="AB105" s="462" t="n"/>
      <c r="AC105" s="462" t="n"/>
      <c r="AD105" s="462" t="n"/>
      <c r="AE105" s="462" t="n"/>
      <c r="AF105" s="462" t="n"/>
      <c r="AG105" s="462" t="n"/>
      <c r="AH105" s="462" t="n"/>
      <c r="AI105" s="462" t="n"/>
      <c r="AJ105" s="462" t="n"/>
      <c r="AK105" s="462" t="n"/>
      <c r="AL105" s="462" t="n"/>
      <c r="AM105" s="462" t="n"/>
      <c r="AN105" s="462" t="n"/>
      <c r="AO105" s="462" t="n"/>
      <c r="AP105" s="462" t="n"/>
      <c r="AQ105" s="462" t="n"/>
      <c r="AR105" s="462" t="n"/>
      <c r="AS105" s="462" t="n"/>
    </row>
    <row r="106">
      <c r="A106" s="461" t="n">
        <v>98</v>
      </c>
      <c r="B106" s="462" t="inlineStr"/>
      <c r="C106" s="462" t="inlineStr">
        <is>
          <t>កំពង់ផែស្វយ័តក្រុងព្រះសីហនុ</t>
        </is>
      </c>
      <c r="D106" s="462" t="inlineStr">
        <is>
          <t>L001-100044638</t>
        </is>
      </c>
      <c r="E106" s="462" t="inlineStr">
        <is>
          <t>007911</t>
        </is>
      </c>
      <c r="F106" s="463" t="n">
        <v>44211</v>
      </c>
      <c r="G106" s="464" t="n">
        <v>215214</v>
      </c>
      <c r="H106" s="462" t="n"/>
      <c r="I106" s="464">
        <f>G106</f>
        <v/>
      </c>
      <c r="J106" s="462">
        <f>IF(AND(Q106=TRUE, R106=TRUE, S106=TRUE), IF(W106&lt;-0.05, "អនុញ្ញាត (អ្នកផ្គត់ផ្គង់ប្រកាសខ្វះ)", "បានប្រកាស (អនុញ្ញាត)"), IF(AND(Q106=FALSE, R106=FALSE, S106=FALSE), "ព្យួរទុក (មិនមានទិន្នន័យ)", "ប្រកាសខុស (ព្យួរទុក)"))</f>
        <v/>
      </c>
      <c r="K106" s="462" t="inlineStr"/>
      <c r="L106" s="462" t="inlineStr"/>
      <c r="M106" s="464">
        <f>AH106</f>
        <v/>
      </c>
      <c r="N106" s="464">
        <f>IF(W106&lt;0,AH106,I106)</f>
        <v/>
      </c>
      <c r="O106" s="464">
        <f>I106-M106</f>
        <v/>
      </c>
      <c r="P106" s="462" t="n"/>
      <c r="Q106" s="462">
        <f>V106=W106</f>
        <v/>
      </c>
      <c r="R106" s="462">
        <f>AND(MONTH(F106)=MONTH(X106), YEAR(F106)=YEAR(X106))</f>
        <v/>
      </c>
      <c r="S106" s="462">
        <f>AC106="L001-901905215"</f>
        <v/>
      </c>
      <c r="T106" s="464">
        <f>G106-AH106</f>
        <v/>
      </c>
      <c r="U106" s="462" t="n"/>
      <c r="V106" s="462" t="inlineStr">
        <is>
          <t>007911</t>
        </is>
      </c>
      <c r="W106" s="462" t="inlineStr"/>
      <c r="X106" s="499" t="n"/>
      <c r="Y106" s="462" t="n"/>
      <c r="Z106" s="462" t="n"/>
      <c r="AA106" s="462" t="n"/>
      <c r="AB106" s="462" t="n"/>
      <c r="AC106" s="462" t="n"/>
      <c r="AD106" s="462" t="n"/>
      <c r="AE106" s="462" t="n"/>
      <c r="AF106" s="462" t="n"/>
      <c r="AG106" s="462" t="n"/>
      <c r="AH106" s="462" t="n"/>
      <c r="AI106" s="462" t="n"/>
      <c r="AJ106" s="462" t="n"/>
      <c r="AK106" s="462" t="n"/>
      <c r="AL106" s="462" t="n"/>
      <c r="AM106" s="462" t="n"/>
      <c r="AN106" s="462" t="n"/>
      <c r="AO106" s="462" t="n"/>
      <c r="AP106" s="462" t="n"/>
      <c r="AQ106" s="462" t="n"/>
      <c r="AR106" s="462" t="n"/>
      <c r="AS106" s="462" t="n"/>
    </row>
    <row r="107">
      <c r="A107" s="461" t="n">
        <v>99</v>
      </c>
      <c r="B107" s="462" t="inlineStr"/>
      <c r="C107" s="462" t="inlineStr">
        <is>
          <t>កំពង់ផែស្វយ័តក្រុងព្រះសីហនុ</t>
        </is>
      </c>
      <c r="D107" s="462" t="inlineStr">
        <is>
          <t>L001-100044638</t>
        </is>
      </c>
      <c r="E107" s="462" t="inlineStr">
        <is>
          <t>005709</t>
        </is>
      </c>
      <c r="F107" s="463" t="n">
        <v>44208</v>
      </c>
      <c r="G107" s="464" t="n">
        <v>160380</v>
      </c>
      <c r="H107" s="462" t="n"/>
      <c r="I107" s="464">
        <f>G107</f>
        <v/>
      </c>
      <c r="J107" s="462">
        <f>IF(AND(Q107=TRUE, R107=TRUE, S107=TRUE), IF(W107&lt;-0.05, "អនុញ្ញាត (អ្នកផ្គត់ផ្គង់ប្រកាសខ្វះ)", "បានប្រកាស (អនុញ្ញាត)"), IF(AND(Q107=FALSE, R107=FALSE, S107=FALSE), "ព្យួរទុក (មិនមានទិន្នន័យ)", "ប្រកាសខុស (ព្យួរទុក)"))</f>
        <v/>
      </c>
      <c r="K107" s="462" t="inlineStr"/>
      <c r="L107" s="462" t="inlineStr"/>
      <c r="M107" s="464">
        <f>AH107</f>
        <v/>
      </c>
      <c r="N107" s="464">
        <f>IF(W107&lt;0,AH107,I107)</f>
        <v/>
      </c>
      <c r="O107" s="464">
        <f>I107-M107</f>
        <v/>
      </c>
      <c r="P107" s="462" t="n"/>
      <c r="Q107" s="462">
        <f>V107=W107</f>
        <v/>
      </c>
      <c r="R107" s="462">
        <f>AND(MONTH(F107)=MONTH(X107), YEAR(F107)=YEAR(X107))</f>
        <v/>
      </c>
      <c r="S107" s="462">
        <f>AC107="L001-901905215"</f>
        <v/>
      </c>
      <c r="T107" s="464">
        <f>G107-AH107</f>
        <v/>
      </c>
      <c r="U107" s="462" t="n"/>
      <c r="V107" s="462" t="inlineStr">
        <is>
          <t>005709</t>
        </is>
      </c>
      <c r="W107" s="462" t="inlineStr"/>
      <c r="X107" s="499" t="n"/>
      <c r="Y107" s="462" t="n"/>
      <c r="Z107" s="462" t="n"/>
      <c r="AA107" s="462" t="n"/>
      <c r="AB107" s="462" t="n"/>
      <c r="AC107" s="462" t="n"/>
      <c r="AD107" s="462" t="n"/>
      <c r="AE107" s="462" t="n"/>
      <c r="AF107" s="462" t="n"/>
      <c r="AG107" s="462" t="n"/>
      <c r="AH107" s="462" t="n"/>
      <c r="AI107" s="462" t="n"/>
      <c r="AJ107" s="462" t="n"/>
      <c r="AK107" s="462" t="n"/>
      <c r="AL107" s="462" t="n"/>
      <c r="AM107" s="462" t="n"/>
      <c r="AN107" s="462" t="n"/>
      <c r="AO107" s="462" t="n"/>
      <c r="AP107" s="462" t="n"/>
      <c r="AQ107" s="462" t="n"/>
      <c r="AR107" s="462" t="n"/>
      <c r="AS107" s="462" t="n"/>
    </row>
    <row r="108">
      <c r="A108" s="461" t="n">
        <v>100</v>
      </c>
      <c r="B108" s="462" t="inlineStr"/>
      <c r="C108" s="462" t="inlineStr">
        <is>
          <t>កំពង់ផែស្វយ័តក្រុងព្រះសីហនុ</t>
        </is>
      </c>
      <c r="D108" s="462" t="inlineStr">
        <is>
          <t>L001-100044638</t>
        </is>
      </c>
      <c r="E108" s="462" t="inlineStr">
        <is>
          <t>007193</t>
        </is>
      </c>
      <c r="F108" s="463" t="n">
        <v>44210</v>
      </c>
      <c r="G108" s="464" t="n">
        <v>69306</v>
      </c>
      <c r="H108" s="462" t="n"/>
      <c r="I108" s="464">
        <f>G108</f>
        <v/>
      </c>
      <c r="J108" s="462">
        <f>IF(AND(Q108=TRUE, R108=TRUE, S108=TRUE), IF(W108&lt;-0.05, "អនុញ្ញាត (អ្នកផ្គត់ផ្គង់ប្រកាសខ្វះ)", "បានប្រកាស (អនុញ្ញាត)"), IF(AND(Q108=FALSE, R108=FALSE, S108=FALSE), "ព្យួរទុក (មិនមានទិន្នន័យ)", "ប្រកាសខុស (ព្យួរទុក)"))</f>
        <v/>
      </c>
      <c r="K108" s="462" t="inlineStr"/>
      <c r="L108" s="462" t="inlineStr"/>
      <c r="M108" s="464">
        <f>AH108</f>
        <v/>
      </c>
      <c r="N108" s="464">
        <f>IF(W108&lt;0,AH108,I108)</f>
        <v/>
      </c>
      <c r="O108" s="464">
        <f>I108-M108</f>
        <v/>
      </c>
      <c r="P108" s="462" t="n"/>
      <c r="Q108" s="462">
        <f>V108=W108</f>
        <v/>
      </c>
      <c r="R108" s="462">
        <f>AND(MONTH(F108)=MONTH(X108), YEAR(F108)=YEAR(X108))</f>
        <v/>
      </c>
      <c r="S108" s="462">
        <f>AC108="L001-901905215"</f>
        <v/>
      </c>
      <c r="T108" s="464">
        <f>G108-AH108</f>
        <v/>
      </c>
      <c r="U108" s="462" t="n"/>
      <c r="V108" s="462" t="inlineStr">
        <is>
          <t>007193</t>
        </is>
      </c>
      <c r="W108" s="462" t="inlineStr"/>
      <c r="X108" s="499" t="n"/>
      <c r="Y108" s="462" t="n"/>
      <c r="Z108" s="462" t="n"/>
      <c r="AA108" s="462" t="n"/>
      <c r="AB108" s="462" t="n"/>
      <c r="AC108" s="462" t="n"/>
      <c r="AD108" s="462" t="n"/>
      <c r="AE108" s="462" t="n"/>
      <c r="AF108" s="462" t="n"/>
      <c r="AG108" s="462" t="n"/>
      <c r="AH108" s="462" t="n"/>
      <c r="AI108" s="462" t="n"/>
      <c r="AJ108" s="462" t="n"/>
      <c r="AK108" s="462" t="n"/>
      <c r="AL108" s="462" t="n"/>
      <c r="AM108" s="462" t="n"/>
      <c r="AN108" s="462" t="n"/>
      <c r="AO108" s="462" t="n"/>
      <c r="AP108" s="462" t="n"/>
      <c r="AQ108" s="462" t="n"/>
      <c r="AR108" s="462" t="n"/>
      <c r="AS108" s="462" t="n"/>
    </row>
    <row r="109">
      <c r="A109" s="461" t="n">
        <v>101</v>
      </c>
      <c r="B109" s="462" t="inlineStr"/>
      <c r="C109" s="462" t="inlineStr">
        <is>
          <t>កំពង់ផែស្វយ័តក្រុងព្រះសីហនុ</t>
        </is>
      </c>
      <c r="D109" s="462" t="inlineStr">
        <is>
          <t>L001-100044638</t>
        </is>
      </c>
      <c r="E109" s="462" t="inlineStr">
        <is>
          <t>016795</t>
        </is>
      </c>
      <c r="F109" s="463" t="n">
        <v>44224</v>
      </c>
      <c r="G109" s="464" t="n">
        <v>35322</v>
      </c>
      <c r="H109" s="462" t="n"/>
      <c r="I109" s="464">
        <f>G109</f>
        <v/>
      </c>
      <c r="J109" s="462">
        <f>IF(AND(Q109=TRUE, R109=TRUE, S109=TRUE), IF(W109&lt;-0.05, "អនុញ្ញាត (អ្នកផ្គត់ផ្គង់ប្រកាសខ្វះ)", "បានប្រកាស (អនុញ្ញាត)"), IF(AND(Q109=FALSE, R109=FALSE, S109=FALSE), "ព្យួរទុក (មិនមានទិន្នន័យ)", "ប្រកាសខុស (ព្យួរទុក)"))</f>
        <v/>
      </c>
      <c r="K109" s="462" t="inlineStr"/>
      <c r="L109" s="462" t="inlineStr"/>
      <c r="M109" s="464">
        <f>AH109</f>
        <v/>
      </c>
      <c r="N109" s="464">
        <f>IF(W109&lt;0,AH109,I109)</f>
        <v/>
      </c>
      <c r="O109" s="464">
        <f>I109-M109</f>
        <v/>
      </c>
      <c r="P109" s="462" t="n"/>
      <c r="Q109" s="462">
        <f>V109=W109</f>
        <v/>
      </c>
      <c r="R109" s="462">
        <f>AND(MONTH(F109)=MONTH(X109), YEAR(F109)=YEAR(X109))</f>
        <v/>
      </c>
      <c r="S109" s="462">
        <f>AC109="L001-901905215"</f>
        <v/>
      </c>
      <c r="T109" s="464">
        <f>G109-AH109</f>
        <v/>
      </c>
      <c r="U109" s="462" t="n"/>
      <c r="V109" s="462" t="inlineStr">
        <is>
          <t>016795</t>
        </is>
      </c>
      <c r="W109" s="462" t="inlineStr"/>
      <c r="X109" s="499" t="n"/>
      <c r="Y109" s="462" t="n"/>
      <c r="Z109" s="462" t="n"/>
      <c r="AA109" s="462" t="n"/>
      <c r="AB109" s="462" t="n"/>
      <c r="AC109" s="462" t="n"/>
      <c r="AD109" s="462" t="n"/>
      <c r="AE109" s="462" t="n"/>
      <c r="AF109" s="462" t="n"/>
      <c r="AG109" s="462" t="n"/>
      <c r="AH109" s="462" t="n"/>
      <c r="AI109" s="462" t="n"/>
      <c r="AJ109" s="462" t="n"/>
      <c r="AK109" s="462" t="n"/>
      <c r="AL109" s="462" t="n"/>
      <c r="AM109" s="462" t="n"/>
      <c r="AN109" s="462" t="n"/>
      <c r="AO109" s="462" t="n"/>
      <c r="AP109" s="462" t="n"/>
      <c r="AQ109" s="462" t="n"/>
      <c r="AR109" s="462" t="n"/>
      <c r="AS109" s="462" t="n"/>
    </row>
    <row r="110">
      <c r="A110" s="461" t="n">
        <v>102</v>
      </c>
      <c r="B110" s="462" t="inlineStr"/>
      <c r="C110" s="462" t="inlineStr">
        <is>
          <t>កំពង់ផែស្វយ័តក្រុងព្រះសីហនុ</t>
        </is>
      </c>
      <c r="D110" s="462" t="inlineStr">
        <is>
          <t>L001-100044638</t>
        </is>
      </c>
      <c r="E110" s="462" t="inlineStr">
        <is>
          <t>012597</t>
        </is>
      </c>
      <c r="F110" s="463" t="n">
        <v>44224</v>
      </c>
      <c r="G110" s="464" t="n">
        <v>35322</v>
      </c>
      <c r="H110" s="462" t="n"/>
      <c r="I110" s="464">
        <f>G110</f>
        <v/>
      </c>
      <c r="J110" s="462">
        <f>IF(AND(Q110=TRUE, R110=TRUE, S110=TRUE), IF(W110&lt;-0.05, "អនុញ្ញាត (អ្នកផ្គត់ផ្គង់ប្រកាសខ្វះ)", "បានប្រកាស (អនុញ្ញាត)"), IF(AND(Q110=FALSE, R110=FALSE, S110=FALSE), "ព្យួរទុក (មិនមានទិន្នន័យ)", "ប្រកាសខុស (ព្យួរទុក)"))</f>
        <v/>
      </c>
      <c r="K110" s="462" t="inlineStr"/>
      <c r="L110" s="462" t="inlineStr"/>
      <c r="M110" s="464">
        <f>AH110</f>
        <v/>
      </c>
      <c r="N110" s="464">
        <f>IF(W110&lt;0,AH110,I110)</f>
        <v/>
      </c>
      <c r="O110" s="464">
        <f>I110-M110</f>
        <v/>
      </c>
      <c r="P110" s="462" t="n"/>
      <c r="Q110" s="462">
        <f>V110=W110</f>
        <v/>
      </c>
      <c r="R110" s="462">
        <f>AND(MONTH(F110)=MONTH(X110), YEAR(F110)=YEAR(X110))</f>
        <v/>
      </c>
      <c r="S110" s="462">
        <f>AC110="L001-901905215"</f>
        <v/>
      </c>
      <c r="T110" s="464">
        <f>G110-AH110</f>
        <v/>
      </c>
      <c r="U110" s="462" t="n"/>
      <c r="V110" s="462" t="inlineStr">
        <is>
          <t>012597</t>
        </is>
      </c>
      <c r="W110" s="462" t="inlineStr"/>
      <c r="X110" s="499" t="n"/>
      <c r="Y110" s="462" t="n"/>
      <c r="Z110" s="462" t="n"/>
      <c r="AA110" s="462" t="n"/>
      <c r="AB110" s="462" t="n"/>
      <c r="AC110" s="462" t="n"/>
      <c r="AD110" s="462" t="n"/>
      <c r="AE110" s="462" t="n"/>
      <c r="AF110" s="462" t="n"/>
      <c r="AG110" s="462" t="n"/>
      <c r="AH110" s="462" t="n"/>
      <c r="AI110" s="462" t="n"/>
      <c r="AJ110" s="462" t="n"/>
      <c r="AK110" s="462" t="n"/>
      <c r="AL110" s="462" t="n"/>
      <c r="AM110" s="462" t="n"/>
      <c r="AN110" s="462" t="n"/>
      <c r="AO110" s="462" t="n"/>
      <c r="AP110" s="462" t="n"/>
      <c r="AQ110" s="462" t="n"/>
      <c r="AR110" s="462" t="n"/>
      <c r="AS110" s="462" t="n"/>
    </row>
    <row r="111">
      <c r="A111" s="461" t="n">
        <v>103</v>
      </c>
      <c r="B111" s="462" t="inlineStr"/>
      <c r="C111" s="462" t="inlineStr">
        <is>
          <t>កំពង់ផែស្វយ័តក្រុងព្រះសីហនុ</t>
        </is>
      </c>
      <c r="D111" s="462" t="inlineStr">
        <is>
          <t>L001-100044638</t>
        </is>
      </c>
      <c r="E111" s="462" t="inlineStr">
        <is>
          <t>010622</t>
        </is>
      </c>
      <c r="F111" s="463" t="n">
        <v>44216</v>
      </c>
      <c r="G111" s="464" t="n">
        <v>35279</v>
      </c>
      <c r="H111" s="462" t="n"/>
      <c r="I111" s="464">
        <f>G111</f>
        <v/>
      </c>
      <c r="J111" s="462">
        <f>IF(AND(Q111=TRUE, R111=TRUE, S111=TRUE), IF(W111&lt;-0.05, "អនុញ្ញាត (អ្នកផ្គត់ផ្គង់ប្រកាសខ្វះ)", "បានប្រកាស (អនុញ្ញាត)"), IF(AND(Q111=FALSE, R111=FALSE, S111=FALSE), "ព្យួរទុក (មិនមានទិន្នន័យ)", "ប្រកាសខុស (ព្យួរទុក)"))</f>
        <v/>
      </c>
      <c r="K111" s="462" t="inlineStr"/>
      <c r="L111" s="462" t="inlineStr"/>
      <c r="M111" s="464">
        <f>AH111</f>
        <v/>
      </c>
      <c r="N111" s="464">
        <f>IF(W111&lt;0,AH111,I111)</f>
        <v/>
      </c>
      <c r="O111" s="464">
        <f>I111-M111</f>
        <v/>
      </c>
      <c r="P111" s="462" t="n"/>
      <c r="Q111" s="462">
        <f>V111=W111</f>
        <v/>
      </c>
      <c r="R111" s="462">
        <f>AND(MONTH(F111)=MONTH(X111), YEAR(F111)=YEAR(X111))</f>
        <v/>
      </c>
      <c r="S111" s="462">
        <f>AC111="L001-901905215"</f>
        <v/>
      </c>
      <c r="T111" s="464">
        <f>G111-AH111</f>
        <v/>
      </c>
      <c r="U111" s="462" t="n"/>
      <c r="V111" s="462" t="inlineStr">
        <is>
          <t>010622</t>
        </is>
      </c>
      <c r="W111" s="462" t="inlineStr"/>
      <c r="X111" s="499" t="n"/>
      <c r="Y111" s="462" t="n"/>
      <c r="Z111" s="462" t="n"/>
      <c r="AA111" s="462" t="n"/>
      <c r="AB111" s="462" t="n"/>
      <c r="AC111" s="462" t="n"/>
      <c r="AD111" s="462" t="n"/>
      <c r="AE111" s="462" t="n"/>
      <c r="AF111" s="462" t="n"/>
      <c r="AG111" s="462" t="n"/>
      <c r="AH111" s="462" t="n"/>
      <c r="AI111" s="462" t="n"/>
      <c r="AJ111" s="462" t="n"/>
      <c r="AK111" s="462" t="n"/>
      <c r="AL111" s="462" t="n"/>
      <c r="AM111" s="462" t="n"/>
      <c r="AN111" s="462" t="n"/>
      <c r="AO111" s="462" t="n"/>
      <c r="AP111" s="462" t="n"/>
      <c r="AQ111" s="462" t="n"/>
      <c r="AR111" s="462" t="n"/>
      <c r="AS111" s="462" t="n"/>
    </row>
    <row r="112">
      <c r="A112" s="461" t="n">
        <v>104</v>
      </c>
      <c r="B112" s="462" t="inlineStr"/>
      <c r="C112" s="462" t="inlineStr">
        <is>
          <t>កំពង់ផែស្វយ័តក្រុងព្រះសីហនុ</t>
        </is>
      </c>
      <c r="D112" s="462" t="inlineStr">
        <is>
          <t>L001-100044638</t>
        </is>
      </c>
      <c r="E112" s="462" t="inlineStr">
        <is>
          <t>010624</t>
        </is>
      </c>
      <c r="F112" s="463" t="n">
        <v>44216</v>
      </c>
      <c r="G112" s="464" t="n">
        <v>99753</v>
      </c>
      <c r="H112" s="462" t="n"/>
      <c r="I112" s="464">
        <f>G112</f>
        <v/>
      </c>
      <c r="J112" s="462">
        <f>IF(AND(Q112=TRUE, R112=TRUE, S112=TRUE), IF(W112&lt;-0.05, "អនុញ្ញាត (អ្នកផ្គត់ផ្គង់ប្រកាសខ្វះ)", "បានប្រកាស (អនុញ្ញាត)"), IF(AND(Q112=FALSE, R112=FALSE, S112=FALSE), "ព្យួរទុក (មិនមានទិន្នន័យ)", "ប្រកាសខុស (ព្យួរទុក)"))</f>
        <v/>
      </c>
      <c r="K112" s="462" t="inlineStr"/>
      <c r="L112" s="462" t="inlineStr"/>
      <c r="M112" s="464">
        <f>AH112</f>
        <v/>
      </c>
      <c r="N112" s="464">
        <f>IF(W112&lt;0,AH112,I112)</f>
        <v/>
      </c>
      <c r="O112" s="464">
        <f>I112-M112</f>
        <v/>
      </c>
      <c r="P112" s="462" t="n"/>
      <c r="Q112" s="462">
        <f>V112=W112</f>
        <v/>
      </c>
      <c r="R112" s="462">
        <f>AND(MONTH(F112)=MONTH(X112), YEAR(F112)=YEAR(X112))</f>
        <v/>
      </c>
      <c r="S112" s="462">
        <f>AC112="L001-901905215"</f>
        <v/>
      </c>
      <c r="T112" s="464">
        <f>G112-AH112</f>
        <v/>
      </c>
      <c r="U112" s="462" t="n"/>
      <c r="V112" s="462" t="inlineStr">
        <is>
          <t>010624</t>
        </is>
      </c>
      <c r="W112" s="462" t="inlineStr"/>
      <c r="X112" s="499" t="n"/>
      <c r="Y112" s="462" t="n"/>
      <c r="Z112" s="462" t="n"/>
      <c r="AA112" s="462" t="n"/>
      <c r="AB112" s="462" t="n"/>
      <c r="AC112" s="462" t="n"/>
      <c r="AD112" s="462" t="n"/>
      <c r="AE112" s="462" t="n"/>
      <c r="AF112" s="462" t="n"/>
      <c r="AG112" s="462" t="n"/>
      <c r="AH112" s="462" t="n"/>
      <c r="AI112" s="462" t="n"/>
      <c r="AJ112" s="462" t="n"/>
      <c r="AK112" s="462" t="n"/>
      <c r="AL112" s="462" t="n"/>
      <c r="AM112" s="462" t="n"/>
      <c r="AN112" s="462" t="n"/>
      <c r="AO112" s="462" t="n"/>
      <c r="AP112" s="462" t="n"/>
      <c r="AQ112" s="462" t="n"/>
      <c r="AR112" s="462" t="n"/>
      <c r="AS112" s="462" t="n"/>
    </row>
    <row r="113">
      <c r="A113" s="461" t="n">
        <v>105</v>
      </c>
      <c r="B113" s="462" t="inlineStr"/>
      <c r="C113" s="462" t="inlineStr">
        <is>
          <t>កំពង់ផែស្វយ័តក្រុងព្រះសីហនុ</t>
        </is>
      </c>
      <c r="D113" s="462" t="inlineStr">
        <is>
          <t>L001-100044638</t>
        </is>
      </c>
      <c r="E113" s="462" t="inlineStr">
        <is>
          <t>014598</t>
        </is>
      </c>
      <c r="F113" s="463" t="n">
        <v>44222</v>
      </c>
      <c r="G113" s="464" t="n">
        <v>35339</v>
      </c>
      <c r="H113" s="462" t="n"/>
      <c r="I113" s="464">
        <f>G113</f>
        <v/>
      </c>
      <c r="J113" s="462">
        <f>IF(AND(Q113=TRUE, R113=TRUE, S113=TRUE), IF(W113&lt;-0.05, "អនុញ្ញាត (អ្នកផ្គត់ផ្គង់ប្រកាសខ្វះ)", "បានប្រកាស (អនុញ្ញាត)"), IF(AND(Q113=FALSE, R113=FALSE, S113=FALSE), "ព្យួរទុក (មិនមានទិន្នន័យ)", "ប្រកាសខុស (ព្យួរទុក)"))</f>
        <v/>
      </c>
      <c r="K113" s="462" t="inlineStr"/>
      <c r="L113" s="462" t="inlineStr"/>
      <c r="M113" s="464">
        <f>AH113</f>
        <v/>
      </c>
      <c r="N113" s="464">
        <f>IF(W113&lt;0,AH113,I113)</f>
        <v/>
      </c>
      <c r="O113" s="464">
        <f>I113-M113</f>
        <v/>
      </c>
      <c r="P113" s="462" t="n"/>
      <c r="Q113" s="462">
        <f>V113=W113</f>
        <v/>
      </c>
      <c r="R113" s="462">
        <f>AND(MONTH(F113)=MONTH(X113), YEAR(F113)=YEAR(X113))</f>
        <v/>
      </c>
      <c r="S113" s="462">
        <f>AC113="L001-901905215"</f>
        <v/>
      </c>
      <c r="T113" s="464">
        <f>G113-AH113</f>
        <v/>
      </c>
      <c r="U113" s="462" t="n"/>
      <c r="V113" s="462" t="inlineStr">
        <is>
          <t>014598</t>
        </is>
      </c>
      <c r="W113" s="462" t="inlineStr"/>
      <c r="X113" s="499" t="n"/>
      <c r="Y113" s="462" t="n"/>
      <c r="Z113" s="462" t="n"/>
      <c r="AA113" s="462" t="n"/>
      <c r="AB113" s="462" t="n"/>
      <c r="AC113" s="462" t="n"/>
      <c r="AD113" s="462" t="n"/>
      <c r="AE113" s="462" t="n"/>
      <c r="AF113" s="462" t="n"/>
      <c r="AG113" s="462" t="n"/>
      <c r="AH113" s="462" t="n"/>
      <c r="AI113" s="462" t="n"/>
      <c r="AJ113" s="462" t="n"/>
      <c r="AK113" s="462" t="n"/>
      <c r="AL113" s="462" t="n"/>
      <c r="AM113" s="462" t="n"/>
      <c r="AN113" s="462" t="n"/>
      <c r="AO113" s="462" t="n"/>
      <c r="AP113" s="462" t="n"/>
      <c r="AQ113" s="462" t="n"/>
      <c r="AR113" s="462" t="n"/>
      <c r="AS113" s="462" t="n"/>
    </row>
    <row r="114">
      <c r="A114" s="461" t="n">
        <v>106</v>
      </c>
      <c r="B114" s="462" t="inlineStr"/>
      <c r="C114" s="462" t="inlineStr">
        <is>
          <t>កំពង់ផែស្វយ័តក្រុងព្រះសីហនុ</t>
        </is>
      </c>
      <c r="D114" s="462" t="inlineStr">
        <is>
          <t>L001-100044638</t>
        </is>
      </c>
      <c r="E114" s="462" t="inlineStr">
        <is>
          <t>015174</t>
        </is>
      </c>
      <c r="F114" s="463" t="n">
        <v>44223</v>
      </c>
      <c r="G114" s="464" t="n">
        <v>164511</v>
      </c>
      <c r="H114" s="462" t="n"/>
      <c r="I114" s="464">
        <f>G114</f>
        <v/>
      </c>
      <c r="J114" s="462">
        <f>IF(AND(Q114=TRUE, R114=TRUE, S114=TRUE), IF(W114&lt;-0.05, "អនុញ្ញាត (អ្នកផ្គត់ផ្គង់ប្រកាសខ្វះ)", "បានប្រកាស (អនុញ្ញាត)"), IF(AND(Q114=FALSE, R114=FALSE, S114=FALSE), "ព្យួរទុក (មិនមានទិន្នន័យ)", "ប្រកាសខុស (ព្យួរទុក)"))</f>
        <v/>
      </c>
      <c r="K114" s="462" t="inlineStr"/>
      <c r="L114" s="462" t="inlineStr"/>
      <c r="M114" s="464">
        <f>AH114</f>
        <v/>
      </c>
      <c r="N114" s="464">
        <f>IF(W114&lt;0,AH114,I114)</f>
        <v/>
      </c>
      <c r="O114" s="464">
        <f>I114-M114</f>
        <v/>
      </c>
      <c r="P114" s="462" t="n"/>
      <c r="Q114" s="462">
        <f>V114=W114</f>
        <v/>
      </c>
      <c r="R114" s="462">
        <f>AND(MONTH(F114)=MONTH(X114), YEAR(F114)=YEAR(X114))</f>
        <v/>
      </c>
      <c r="S114" s="462">
        <f>AC114="L001-901905215"</f>
        <v/>
      </c>
      <c r="T114" s="464">
        <f>G114-AH114</f>
        <v/>
      </c>
      <c r="U114" s="462" t="n"/>
      <c r="V114" s="462" t="inlineStr">
        <is>
          <t>015174</t>
        </is>
      </c>
      <c r="W114" s="462" t="inlineStr"/>
      <c r="X114" s="499" t="n"/>
      <c r="Y114" s="462" t="n"/>
      <c r="Z114" s="462" t="n"/>
      <c r="AA114" s="462" t="n"/>
      <c r="AB114" s="462" t="n"/>
      <c r="AC114" s="462" t="n"/>
      <c r="AD114" s="462" t="n"/>
      <c r="AE114" s="462" t="n"/>
      <c r="AF114" s="462" t="n"/>
      <c r="AG114" s="462" t="n"/>
      <c r="AH114" s="462" t="n"/>
      <c r="AI114" s="462" t="n"/>
      <c r="AJ114" s="462" t="n"/>
      <c r="AK114" s="462" t="n"/>
      <c r="AL114" s="462" t="n"/>
      <c r="AM114" s="462" t="n"/>
      <c r="AN114" s="462" t="n"/>
      <c r="AO114" s="462" t="n"/>
      <c r="AP114" s="462" t="n"/>
      <c r="AQ114" s="462" t="n"/>
      <c r="AR114" s="462" t="n"/>
      <c r="AS114" s="462" t="n"/>
    </row>
    <row r="115">
      <c r="A115" s="461" t="n">
        <v>107</v>
      </c>
      <c r="B115" s="462" t="inlineStr"/>
      <c r="C115" s="462" t="inlineStr">
        <is>
          <t>កំពង់ផែស្វយ័តក្រុងព្រះសីហនុ</t>
        </is>
      </c>
      <c r="D115" s="462" t="inlineStr">
        <is>
          <t>L001-100044638</t>
        </is>
      </c>
      <c r="E115" s="462" t="inlineStr">
        <is>
          <t>009081</t>
        </is>
      </c>
      <c r="F115" s="463" t="n">
        <v>44212</v>
      </c>
      <c r="G115" s="464" t="n">
        <v>15401</v>
      </c>
      <c r="H115" s="462" t="n"/>
      <c r="I115" s="464">
        <f>G115</f>
        <v/>
      </c>
      <c r="J115" s="462">
        <f>IF(AND(Q115=TRUE, R115=TRUE, S115=TRUE), IF(W115&lt;-0.05, "អនុញ្ញាត (អ្នកផ្គត់ផ្គង់ប្រកាសខ្វះ)", "បានប្រកាស (អនុញ្ញាត)"), IF(AND(Q115=FALSE, R115=FALSE, S115=FALSE), "ព្យួរទុក (មិនមានទិន្នន័យ)", "ប្រកាសខុស (ព្យួរទុក)"))</f>
        <v/>
      </c>
      <c r="K115" s="462" t="inlineStr"/>
      <c r="L115" s="462" t="inlineStr"/>
      <c r="M115" s="464">
        <f>AH115</f>
        <v/>
      </c>
      <c r="N115" s="464">
        <f>IF(W115&lt;0,AH115,I115)</f>
        <v/>
      </c>
      <c r="O115" s="464">
        <f>I115-M115</f>
        <v/>
      </c>
      <c r="P115" s="462" t="n"/>
      <c r="Q115" s="462">
        <f>V115=W115</f>
        <v/>
      </c>
      <c r="R115" s="462">
        <f>AND(MONTH(F115)=MONTH(X115), YEAR(F115)=YEAR(X115))</f>
        <v/>
      </c>
      <c r="S115" s="462">
        <f>AC115="L001-901905215"</f>
        <v/>
      </c>
      <c r="T115" s="464">
        <f>G115-AH115</f>
        <v/>
      </c>
      <c r="U115" s="462" t="n"/>
      <c r="V115" s="462" t="inlineStr">
        <is>
          <t>009081</t>
        </is>
      </c>
      <c r="W115" s="462" t="inlineStr"/>
      <c r="X115" s="499" t="n"/>
      <c r="Y115" s="462" t="n"/>
      <c r="Z115" s="462" t="n"/>
      <c r="AA115" s="462" t="n"/>
      <c r="AB115" s="462" t="n"/>
      <c r="AC115" s="462" t="n"/>
      <c r="AD115" s="462" t="n"/>
      <c r="AE115" s="462" t="n"/>
      <c r="AF115" s="462" t="n"/>
      <c r="AG115" s="462" t="n"/>
      <c r="AH115" s="462" t="n"/>
      <c r="AI115" s="462" t="n"/>
      <c r="AJ115" s="462" t="n"/>
      <c r="AK115" s="462" t="n"/>
      <c r="AL115" s="462" t="n"/>
      <c r="AM115" s="462" t="n"/>
      <c r="AN115" s="462" t="n"/>
      <c r="AO115" s="462" t="n"/>
      <c r="AP115" s="462" t="n"/>
      <c r="AQ115" s="462" t="n"/>
      <c r="AR115" s="462" t="n"/>
      <c r="AS115" s="462" t="n"/>
    </row>
    <row r="116">
      <c r="A116" s="461" t="n">
        <v>108</v>
      </c>
      <c r="B116" s="462" t="inlineStr"/>
      <c r="C116" s="462" t="inlineStr">
        <is>
          <t>កំពង់ផែស្វយ័តក្រុងព្រះសីហនុ</t>
        </is>
      </c>
      <c r="D116" s="462" t="inlineStr">
        <is>
          <t>L001-100044638</t>
        </is>
      </c>
      <c r="E116" s="462" t="inlineStr">
        <is>
          <t>007189</t>
        </is>
      </c>
      <c r="F116" s="463" t="n">
        <v>44210</v>
      </c>
      <c r="G116" s="464" t="n">
        <v>215214</v>
      </c>
      <c r="H116" s="462" t="n"/>
      <c r="I116" s="464">
        <f>G116</f>
        <v/>
      </c>
      <c r="J116" s="462">
        <f>IF(AND(Q116=TRUE, R116=TRUE, S116=TRUE), IF(W116&lt;-0.05, "អនុញ្ញាត (អ្នកផ្គត់ផ្គង់ប្រកាសខ្វះ)", "បានប្រកាស (អនុញ្ញាត)"), IF(AND(Q116=FALSE, R116=FALSE, S116=FALSE), "ព្យួរទុក (មិនមានទិន្នន័យ)", "ប្រកាសខុស (ព្យួរទុក)"))</f>
        <v/>
      </c>
      <c r="K116" s="462" t="inlineStr"/>
      <c r="L116" s="462" t="inlineStr"/>
      <c r="M116" s="464">
        <f>AH116</f>
        <v/>
      </c>
      <c r="N116" s="464">
        <f>IF(W116&lt;0,AH116,I116)</f>
        <v/>
      </c>
      <c r="O116" s="464">
        <f>I116-M116</f>
        <v/>
      </c>
      <c r="P116" s="462" t="n"/>
      <c r="Q116" s="462">
        <f>V116=W116</f>
        <v/>
      </c>
      <c r="R116" s="462">
        <f>AND(MONTH(F116)=MONTH(X116), YEAR(F116)=YEAR(X116))</f>
        <v/>
      </c>
      <c r="S116" s="462">
        <f>AC116="L001-901905215"</f>
        <v/>
      </c>
      <c r="T116" s="464">
        <f>G116-AH116</f>
        <v/>
      </c>
      <c r="U116" s="462" t="n"/>
      <c r="V116" s="462" t="inlineStr">
        <is>
          <t>007189</t>
        </is>
      </c>
      <c r="W116" s="462" t="inlineStr"/>
      <c r="X116" s="499" t="n"/>
      <c r="Y116" s="462" t="n"/>
      <c r="Z116" s="462" t="n"/>
      <c r="AA116" s="462" t="n"/>
      <c r="AB116" s="462" t="n"/>
      <c r="AC116" s="462" t="n"/>
      <c r="AD116" s="462" t="n"/>
      <c r="AE116" s="462" t="n"/>
      <c r="AF116" s="462" t="n"/>
      <c r="AG116" s="462" t="n"/>
      <c r="AH116" s="462" t="n"/>
      <c r="AI116" s="462" t="n"/>
      <c r="AJ116" s="462" t="n"/>
      <c r="AK116" s="462" t="n"/>
      <c r="AL116" s="462" t="n"/>
      <c r="AM116" s="462" t="n"/>
      <c r="AN116" s="462" t="n"/>
      <c r="AO116" s="462" t="n"/>
      <c r="AP116" s="462" t="n"/>
      <c r="AQ116" s="462" t="n"/>
      <c r="AR116" s="462" t="n"/>
      <c r="AS116" s="462" t="n"/>
    </row>
    <row r="117">
      <c r="A117" s="461" t="n">
        <v>109</v>
      </c>
      <c r="B117" s="462" t="inlineStr"/>
      <c r="C117" s="462" t="inlineStr">
        <is>
          <t>អេសជីអេស (ខេមបូឌា) លីមីធីត</t>
        </is>
      </c>
      <c r="D117" s="462" t="inlineStr">
        <is>
          <t>L001-107030519</t>
        </is>
      </c>
      <c r="E117" s="462" t="inlineStr">
        <is>
          <t>10010161</t>
        </is>
      </c>
      <c r="F117" s="463" t="n">
        <v>44223</v>
      </c>
      <c r="G117" s="464" t="n">
        <v>106097</v>
      </c>
      <c r="H117" s="462" t="n"/>
      <c r="I117" s="464">
        <f>G117</f>
        <v/>
      </c>
      <c r="J117" s="462">
        <f>IF(AND(Q117=TRUE, R117=TRUE, S117=TRUE), IF(W117&lt;-0.05, "អនុញ្ញាត (អ្នកផ្គត់ផ្គង់ប្រកាសខ្វះ)", "បានប្រកាស (អនុញ្ញាត)"), IF(AND(Q117=FALSE, R117=FALSE, S117=FALSE), "ព្យួរទុក (មិនមានទិន្នន័យ)", "ប្រកាសខុស (ព្យួរទុក)"))</f>
        <v/>
      </c>
      <c r="K117" s="462" t="inlineStr"/>
      <c r="L117" s="462" t="inlineStr"/>
      <c r="M117" s="464">
        <f>AH117</f>
        <v/>
      </c>
      <c r="N117" s="464">
        <f>IF(W117&lt;0,AH117,I117)</f>
        <v/>
      </c>
      <c r="O117" s="464">
        <f>I117-M117</f>
        <v/>
      </c>
      <c r="P117" s="462" t="n"/>
      <c r="Q117" s="462">
        <f>V117=W117</f>
        <v/>
      </c>
      <c r="R117" s="462">
        <f>AND(MONTH(F117)=MONTH(X117), YEAR(F117)=YEAR(X117))</f>
        <v/>
      </c>
      <c r="S117" s="462">
        <f>AC117="L001-901905215"</f>
        <v/>
      </c>
      <c r="T117" s="464">
        <f>G117-AH117</f>
        <v/>
      </c>
      <c r="U117" s="462" t="n"/>
      <c r="V117" s="462" t="inlineStr">
        <is>
          <t>10010161</t>
        </is>
      </c>
      <c r="W117" s="462" t="inlineStr">
        <is>
          <t>10010161</t>
        </is>
      </c>
      <c r="X117" s="463" t="n">
        <v>44223</v>
      </c>
      <c r="Y117" s="462" t="inlineStr">
        <is>
          <t>10010161</t>
        </is>
      </c>
      <c r="Z117" s="462" t="inlineStr"/>
      <c r="AA117" s="462" t="inlineStr">
        <is>
          <t>បុគ្គលជាប់អាករ</t>
        </is>
      </c>
      <c r="AB117" s="462" t="inlineStr">
        <is>
          <t>L001-901905215</t>
        </is>
      </c>
      <c r="AC117" s="462" t="inlineStr">
        <is>
          <t>វីអ៊ីស៊ិន (ខេមបូឌា) អ៊ិនដាសស្ទ្រី ឯ.ក</t>
        </is>
      </c>
      <c r="AD117" s="464" t="n">
        <v>1167062</v>
      </c>
      <c r="AE117" s="464" t="n">
        <v>1060965</v>
      </c>
      <c r="AF117" s="464" t="n">
        <v>0</v>
      </c>
      <c r="AG117" s="464" t="n">
        <v>0</v>
      </c>
      <c r="AH117" s="464" t="n">
        <v>106097</v>
      </c>
      <c r="AI117" s="464" t="n">
        <v>0</v>
      </c>
      <c r="AJ117" s="464" t="n">
        <v>0</v>
      </c>
      <c r="AK117" s="464" t="n">
        <v>0</v>
      </c>
      <c r="AL117" s="464" t="n">
        <v>0</v>
      </c>
      <c r="AM117" s="464" t="n">
        <v>0</v>
      </c>
      <c r="AN117" s="464" t="n">
        <v>0</v>
      </c>
      <c r="AO117" s="464" t="n">
        <v>0</v>
      </c>
      <c r="AP117" s="464" t="n">
        <v>0</v>
      </c>
      <c r="AQ117" s="462" t="inlineStr"/>
      <c r="AR117" s="462" t="inlineStr"/>
      <c r="AS117" s="462" t="inlineStr">
        <is>
          <t>បានប្រកាសពន្ធ</t>
        </is>
      </c>
    </row>
    <row r="118">
      <c r="A118" s="461" t="n">
        <v>110</v>
      </c>
      <c r="B118" s="462" t="inlineStr"/>
      <c r="C118" s="462" t="inlineStr">
        <is>
          <t>អេសជីអេស (ខេមបូឌា) លីមីធីត</t>
        </is>
      </c>
      <c r="D118" s="462" t="inlineStr">
        <is>
          <t>L001-107030519</t>
        </is>
      </c>
      <c r="E118" s="462" t="inlineStr">
        <is>
          <t>10009361</t>
        </is>
      </c>
      <c r="F118" s="463" t="n">
        <v>44197</v>
      </c>
      <c r="G118" s="464" t="n">
        <v>106097</v>
      </c>
      <c r="H118" s="462" t="n"/>
      <c r="I118" s="464">
        <f>G118</f>
        <v/>
      </c>
      <c r="J118" s="462">
        <f>IF(AND(Q118=TRUE, R118=TRUE, S118=TRUE), IF(W118&lt;-0.05, "អនុញ្ញាត (អ្នកផ្គត់ផ្គង់ប្រកាសខ្វះ)", "បានប្រកាស (អនុញ្ញាត)"), IF(AND(Q118=FALSE, R118=FALSE, S118=FALSE), "ព្យួរទុក (មិនមានទិន្នន័យ)", "ប្រកាសខុស (ព្យួរទុក)"))</f>
        <v/>
      </c>
      <c r="K118" s="462" t="inlineStr"/>
      <c r="L118" s="462" t="inlineStr"/>
      <c r="M118" s="464">
        <f>AH118</f>
        <v/>
      </c>
      <c r="N118" s="464">
        <f>IF(W118&lt;0,AH118,I118)</f>
        <v/>
      </c>
      <c r="O118" s="464">
        <f>I118-M118</f>
        <v/>
      </c>
      <c r="P118" s="462" t="n"/>
      <c r="Q118" s="462">
        <f>V118=W118</f>
        <v/>
      </c>
      <c r="R118" s="462">
        <f>AND(MONTH(F118)=MONTH(X118), YEAR(F118)=YEAR(X118))</f>
        <v/>
      </c>
      <c r="S118" s="462">
        <f>AC118="L001-901905215"</f>
        <v/>
      </c>
      <c r="T118" s="464">
        <f>G118-AH118</f>
        <v/>
      </c>
      <c r="U118" s="462" t="n"/>
      <c r="V118" s="462" t="inlineStr">
        <is>
          <t>10009361</t>
        </is>
      </c>
      <c r="W118" s="462" t="inlineStr">
        <is>
          <t>10009361</t>
        </is>
      </c>
      <c r="X118" s="463" t="n">
        <v>44182</v>
      </c>
      <c r="Y118" s="462" t="inlineStr">
        <is>
          <t>10009361</t>
        </is>
      </c>
      <c r="Z118" s="462" t="inlineStr"/>
      <c r="AA118" s="462" t="inlineStr">
        <is>
          <t>បុគ្គលជាប់អាករ</t>
        </is>
      </c>
      <c r="AB118" s="462" t="inlineStr">
        <is>
          <t>L001-901905215</t>
        </is>
      </c>
      <c r="AC118" s="462" t="inlineStr">
        <is>
          <t>វីអ៊ីស៊ិន (ខេមបូឌា) អ៊ិនដាសស្ទ្រី ឯ.ក</t>
        </is>
      </c>
      <c r="AD118" s="464" t="n">
        <v>1161320</v>
      </c>
      <c r="AE118" s="464" t="n">
        <v>1055745</v>
      </c>
      <c r="AF118" s="464" t="n">
        <v>0</v>
      </c>
      <c r="AG118" s="464" t="n">
        <v>0</v>
      </c>
      <c r="AH118" s="464" t="n">
        <v>105575</v>
      </c>
      <c r="AI118" s="464" t="n">
        <v>0</v>
      </c>
      <c r="AJ118" s="464" t="n">
        <v>0</v>
      </c>
      <c r="AK118" s="464" t="n">
        <v>0</v>
      </c>
      <c r="AL118" s="464" t="n">
        <v>0</v>
      </c>
      <c r="AM118" s="464" t="n">
        <v>0</v>
      </c>
      <c r="AN118" s="464" t="n">
        <v>0</v>
      </c>
      <c r="AO118" s="464" t="n">
        <v>0</v>
      </c>
      <c r="AP118" s="464" t="n">
        <v>0</v>
      </c>
      <c r="AQ118" s="462" t="inlineStr"/>
      <c r="AR118" s="462" t="inlineStr"/>
      <c r="AS118" s="462" t="inlineStr">
        <is>
          <t>មិនទាន់ប្រកាសពន្ធ</t>
        </is>
      </c>
    </row>
    <row r="119">
      <c r="A119" s="461" t="n">
        <v>111</v>
      </c>
      <c r="B119" s="462" t="inlineStr"/>
      <c r="C119" s="462" t="inlineStr">
        <is>
          <t>អេសជីអេស (ខេមបូឌា) លីមីធីត</t>
        </is>
      </c>
      <c r="D119" s="462" t="inlineStr">
        <is>
          <t>L001-107030519</t>
        </is>
      </c>
      <c r="E119" s="462" t="inlineStr">
        <is>
          <t>10009240</t>
        </is>
      </c>
      <c r="F119" s="463" t="n">
        <v>44197</v>
      </c>
      <c r="G119" s="464" t="n">
        <v>106097</v>
      </c>
      <c r="H119" s="462" t="n"/>
      <c r="I119" s="464">
        <f>G119</f>
        <v/>
      </c>
      <c r="J119" s="462">
        <f>IF(AND(Q119=TRUE, R119=TRUE, S119=TRUE), IF(W119&lt;-0.05, "អនុញ្ញាត (អ្នកផ្គត់ផ្គង់ប្រកាសខ្វះ)", "បានប្រកាស (អនុញ្ញាត)"), IF(AND(Q119=FALSE, R119=FALSE, S119=FALSE), "ព្យួរទុក (មិនមានទិន្នន័យ)", "ប្រកាសខុស (ព្យួរទុក)"))</f>
        <v/>
      </c>
      <c r="K119" s="462" t="inlineStr"/>
      <c r="L119" s="462" t="inlineStr"/>
      <c r="M119" s="464">
        <f>AH119</f>
        <v/>
      </c>
      <c r="N119" s="464">
        <f>IF(W119&lt;0,AH119,I119)</f>
        <v/>
      </c>
      <c r="O119" s="464">
        <f>I119-M119</f>
        <v/>
      </c>
      <c r="P119" s="462" t="n"/>
      <c r="Q119" s="462">
        <f>V119=W119</f>
        <v/>
      </c>
      <c r="R119" s="462">
        <f>AND(MONTH(F119)=MONTH(X119), YEAR(F119)=YEAR(X119))</f>
        <v/>
      </c>
      <c r="S119" s="462">
        <f>AC119="L001-901905215"</f>
        <v/>
      </c>
      <c r="T119" s="464">
        <f>G119-AH119</f>
        <v/>
      </c>
      <c r="U119" s="462" t="n"/>
      <c r="V119" s="462" t="inlineStr">
        <is>
          <t>10009240</t>
        </is>
      </c>
      <c r="W119" s="462" t="inlineStr">
        <is>
          <t>10009240</t>
        </is>
      </c>
      <c r="X119" s="463" t="n">
        <v>44176</v>
      </c>
      <c r="Y119" s="462" t="inlineStr">
        <is>
          <t>10009240</t>
        </is>
      </c>
      <c r="Z119" s="462" t="inlineStr"/>
      <c r="AA119" s="462" t="inlineStr">
        <is>
          <t>បុគ្គលជាប់អាករ</t>
        </is>
      </c>
      <c r="AB119" s="462" t="inlineStr">
        <is>
          <t>L001-901905215</t>
        </is>
      </c>
      <c r="AC119" s="462" t="inlineStr">
        <is>
          <t>វីអ៊ីស៊ិន (ខេមបូឌា) អ៊ិនដាសស្ទ្រី ឯ.ក</t>
        </is>
      </c>
      <c r="AD119" s="464" t="n">
        <v>1161320</v>
      </c>
      <c r="AE119" s="464" t="n">
        <v>1055745</v>
      </c>
      <c r="AF119" s="464" t="n">
        <v>0</v>
      </c>
      <c r="AG119" s="464" t="n">
        <v>0</v>
      </c>
      <c r="AH119" s="464" t="n">
        <v>105575</v>
      </c>
      <c r="AI119" s="464" t="n">
        <v>0</v>
      </c>
      <c r="AJ119" s="464" t="n">
        <v>0</v>
      </c>
      <c r="AK119" s="464" t="n">
        <v>0</v>
      </c>
      <c r="AL119" s="464" t="n">
        <v>0</v>
      </c>
      <c r="AM119" s="464" t="n">
        <v>0</v>
      </c>
      <c r="AN119" s="464" t="n">
        <v>0</v>
      </c>
      <c r="AO119" s="464" t="n">
        <v>0</v>
      </c>
      <c r="AP119" s="464" t="n">
        <v>0</v>
      </c>
      <c r="AQ119" s="462" t="inlineStr"/>
      <c r="AR119" s="462" t="inlineStr"/>
      <c r="AS119" s="462" t="inlineStr">
        <is>
          <t>មិនទាន់ប្រកាសពន្ធ</t>
        </is>
      </c>
    </row>
    <row r="120">
      <c r="A120" s="461" t="n">
        <v>112</v>
      </c>
      <c r="B120" s="462" t="inlineStr"/>
      <c r="C120" s="462" t="inlineStr">
        <is>
          <t>អេសជីអេស (ខេមបូឌា) លីមីធីត</t>
        </is>
      </c>
      <c r="D120" s="462" t="inlineStr">
        <is>
          <t>L001-107030519</t>
        </is>
      </c>
      <c r="E120" s="462" t="inlineStr">
        <is>
          <t>10009035</t>
        </is>
      </c>
      <c r="F120" s="463" t="n">
        <v>44197</v>
      </c>
      <c r="G120" s="464" t="n">
        <v>106097</v>
      </c>
      <c r="H120" s="462" t="n"/>
      <c r="I120" s="464">
        <f>G120</f>
        <v/>
      </c>
      <c r="J120" s="462">
        <f>IF(AND(Q120=TRUE, R120=TRUE, S120=TRUE), IF(W120&lt;-0.05, "អនុញ្ញាត (អ្នកផ្គត់ផ្គង់ប្រកាសខ្វះ)", "បានប្រកាស (អនុញ្ញាត)"), IF(AND(Q120=FALSE, R120=FALSE, S120=FALSE), "ព្យួរទុក (មិនមានទិន្នន័យ)", "ប្រកាសខុស (ព្យួរទុក)"))</f>
        <v/>
      </c>
      <c r="K120" s="462" t="inlineStr"/>
      <c r="L120" s="462" t="inlineStr"/>
      <c r="M120" s="464">
        <f>AH120</f>
        <v/>
      </c>
      <c r="N120" s="464">
        <f>IF(W120&lt;0,AH120,I120)</f>
        <v/>
      </c>
      <c r="O120" s="464">
        <f>I120-M120</f>
        <v/>
      </c>
      <c r="P120" s="462" t="n"/>
      <c r="Q120" s="462">
        <f>V120=W120</f>
        <v/>
      </c>
      <c r="R120" s="462">
        <f>AND(MONTH(F120)=MONTH(X120), YEAR(F120)=YEAR(X120))</f>
        <v/>
      </c>
      <c r="S120" s="462">
        <f>AC120="L001-901905215"</f>
        <v/>
      </c>
      <c r="T120" s="464">
        <f>G120-AH120</f>
        <v/>
      </c>
      <c r="U120" s="462" t="n"/>
      <c r="V120" s="462" t="inlineStr">
        <is>
          <t>10009035</t>
        </is>
      </c>
      <c r="W120" s="462" t="inlineStr">
        <is>
          <t>10009035</t>
        </is>
      </c>
      <c r="X120" s="463" t="n">
        <v>44168</v>
      </c>
      <c r="Y120" s="462" t="inlineStr">
        <is>
          <t>10009035</t>
        </is>
      </c>
      <c r="Z120" s="462" t="inlineStr"/>
      <c r="AA120" s="462" t="inlineStr">
        <is>
          <t>បុគ្គលជាប់អាករ</t>
        </is>
      </c>
      <c r="AB120" s="462" t="inlineStr">
        <is>
          <t>L001-901905215</t>
        </is>
      </c>
      <c r="AC120" s="462" t="inlineStr">
        <is>
          <t>វីអ៊ីស៊ិន (ខេមបូឌា) អ៊ិនដាសស្ទ្រី ឯ.ក</t>
        </is>
      </c>
      <c r="AD120" s="464" t="n">
        <v>1161320</v>
      </c>
      <c r="AE120" s="464" t="n">
        <v>1055745</v>
      </c>
      <c r="AF120" s="464" t="n">
        <v>0</v>
      </c>
      <c r="AG120" s="464" t="n">
        <v>0</v>
      </c>
      <c r="AH120" s="464" t="n">
        <v>105575</v>
      </c>
      <c r="AI120" s="464" t="n">
        <v>0</v>
      </c>
      <c r="AJ120" s="464" t="n">
        <v>0</v>
      </c>
      <c r="AK120" s="464" t="n">
        <v>0</v>
      </c>
      <c r="AL120" s="464" t="n">
        <v>0</v>
      </c>
      <c r="AM120" s="464" t="n">
        <v>0</v>
      </c>
      <c r="AN120" s="464" t="n">
        <v>0</v>
      </c>
      <c r="AO120" s="464" t="n">
        <v>0</v>
      </c>
      <c r="AP120" s="464" t="n">
        <v>0</v>
      </c>
      <c r="AQ120" s="462" t="inlineStr"/>
      <c r="AR120" s="462" t="inlineStr"/>
      <c r="AS120" s="462" t="inlineStr">
        <is>
          <t>មិនទាន់ប្រកាសពន្ធ</t>
        </is>
      </c>
    </row>
    <row r="121">
      <c r="A121" s="461" t="n">
        <v>113</v>
      </c>
      <c r="B121" s="462" t="inlineStr"/>
      <c r="C121" s="462" t="inlineStr">
        <is>
          <t>អេសជីអេស (ខេមបូឌា) លីមីធីត</t>
        </is>
      </c>
      <c r="D121" s="462" t="inlineStr">
        <is>
          <t>L001-107030519</t>
        </is>
      </c>
      <c r="E121" s="462" t="inlineStr">
        <is>
          <t>10009034</t>
        </is>
      </c>
      <c r="F121" s="463" t="n">
        <v>44197</v>
      </c>
      <c r="G121" s="464" t="n">
        <v>106097</v>
      </c>
      <c r="H121" s="462" t="n"/>
      <c r="I121" s="464">
        <f>G121</f>
        <v/>
      </c>
      <c r="J121" s="462">
        <f>IF(AND(Q121=TRUE, R121=TRUE, S121=TRUE), IF(W121&lt;-0.05, "អនុញ្ញាត (អ្នកផ្គត់ផ្គង់ប្រកាសខ្វះ)", "បានប្រកាស (អនុញ្ញាត)"), IF(AND(Q121=FALSE, R121=FALSE, S121=FALSE), "ព្យួរទុក (មិនមានទិន្នន័យ)", "ប្រកាសខុស (ព្យួរទុក)"))</f>
        <v/>
      </c>
      <c r="K121" s="462" t="inlineStr"/>
      <c r="L121" s="462" t="inlineStr"/>
      <c r="M121" s="464">
        <f>AH121</f>
        <v/>
      </c>
      <c r="N121" s="464">
        <f>IF(W121&lt;0,AH121,I121)</f>
        <v/>
      </c>
      <c r="O121" s="464">
        <f>I121-M121</f>
        <v/>
      </c>
      <c r="P121" s="462" t="n"/>
      <c r="Q121" s="462">
        <f>V121=W121</f>
        <v/>
      </c>
      <c r="R121" s="462">
        <f>AND(MONTH(F121)=MONTH(X121), YEAR(F121)=YEAR(X121))</f>
        <v/>
      </c>
      <c r="S121" s="462">
        <f>AC121="L001-901905215"</f>
        <v/>
      </c>
      <c r="T121" s="464">
        <f>G121-AH121</f>
        <v/>
      </c>
      <c r="U121" s="462" t="n"/>
      <c r="V121" s="462" t="inlineStr">
        <is>
          <t>10009034</t>
        </is>
      </c>
      <c r="W121" s="462" t="inlineStr">
        <is>
          <t>10009034</t>
        </is>
      </c>
      <c r="X121" s="463" t="n">
        <v>44168</v>
      </c>
      <c r="Y121" s="462" t="inlineStr">
        <is>
          <t>10009034</t>
        </is>
      </c>
      <c r="Z121" s="462" t="inlineStr"/>
      <c r="AA121" s="462" t="inlineStr">
        <is>
          <t>បុគ្គលជាប់អាករ</t>
        </is>
      </c>
      <c r="AB121" s="462" t="inlineStr">
        <is>
          <t>L001-901905215</t>
        </is>
      </c>
      <c r="AC121" s="462" t="inlineStr">
        <is>
          <t>វីអ៊ីស៊ិន (ខេមបូឌា) អ៊ិនដាសស្ទ្រី ឯ.ក</t>
        </is>
      </c>
      <c r="AD121" s="464" t="n">
        <v>1161320</v>
      </c>
      <c r="AE121" s="464" t="n">
        <v>1055745</v>
      </c>
      <c r="AF121" s="464" t="n">
        <v>0</v>
      </c>
      <c r="AG121" s="464" t="n">
        <v>0</v>
      </c>
      <c r="AH121" s="464" t="n">
        <v>105575</v>
      </c>
      <c r="AI121" s="464" t="n">
        <v>0</v>
      </c>
      <c r="AJ121" s="464" t="n">
        <v>0</v>
      </c>
      <c r="AK121" s="464" t="n">
        <v>0</v>
      </c>
      <c r="AL121" s="464" t="n">
        <v>0</v>
      </c>
      <c r="AM121" s="464" t="n">
        <v>0</v>
      </c>
      <c r="AN121" s="464" t="n">
        <v>0</v>
      </c>
      <c r="AO121" s="464" t="n">
        <v>0</v>
      </c>
      <c r="AP121" s="464" t="n">
        <v>0</v>
      </c>
      <c r="AQ121" s="462" t="inlineStr"/>
      <c r="AR121" s="462" t="inlineStr"/>
      <c r="AS121" s="462" t="inlineStr">
        <is>
          <t>មិនទាន់ប្រកាសពន្ធ</t>
        </is>
      </c>
    </row>
    <row r="122">
      <c r="A122" s="461" t="n">
        <v>114</v>
      </c>
      <c r="B122" s="462" t="inlineStr"/>
      <c r="C122" s="462" t="inlineStr">
        <is>
          <t>សហ័ស សិឃ្យូរិធី ឯ.ក</t>
        </is>
      </c>
      <c r="D122" s="462" t="inlineStr">
        <is>
          <t>K010-107032600</t>
        </is>
      </c>
      <c r="E122" s="462" t="inlineStr">
        <is>
          <t>SHTI210018</t>
        </is>
      </c>
      <c r="F122" s="463" t="n">
        <v>44221</v>
      </c>
      <c r="G122" s="464" t="n">
        <v>227472</v>
      </c>
      <c r="H122" s="462" t="n"/>
      <c r="I122" s="464">
        <f>G122</f>
        <v/>
      </c>
      <c r="J122" s="462">
        <f>IF(AND(Q122=TRUE, R122=TRUE, S122=TRUE), IF(W122&lt;-0.05, "អនុញ្ញាត (អ្នកផ្គត់ផ្គង់ប្រកាសខ្វះ)", "បានប្រកាស (អនុញ្ញាត)"), IF(AND(Q122=FALSE, R122=FALSE, S122=FALSE), "ព្យួរទុក (មិនមានទិន្នន័យ)", "ប្រកាសខុស (ព្យួរទុក)"))</f>
        <v/>
      </c>
      <c r="K122" s="462" t="inlineStr"/>
      <c r="L122" s="462" t="inlineStr"/>
      <c r="M122" s="464">
        <f>AH122</f>
        <v/>
      </c>
      <c r="N122" s="464">
        <f>IF(W122&lt;0,AH122,I122)</f>
        <v/>
      </c>
      <c r="O122" s="464">
        <f>I122-M122</f>
        <v/>
      </c>
      <c r="P122" s="462" t="n"/>
      <c r="Q122" s="462">
        <f>V122=W122</f>
        <v/>
      </c>
      <c r="R122" s="462">
        <f>AND(MONTH(F122)=MONTH(X122), YEAR(F122)=YEAR(X122))</f>
        <v/>
      </c>
      <c r="S122" s="462">
        <f>AC122="L001-901905215"</f>
        <v/>
      </c>
      <c r="T122" s="464">
        <f>G122-AH122</f>
        <v/>
      </c>
      <c r="U122" s="462" t="n"/>
      <c r="V122" s="462" t="inlineStr">
        <is>
          <t>SHTI210018</t>
        </is>
      </c>
      <c r="W122" s="462" t="inlineStr">
        <is>
          <t>SHTI210018</t>
        </is>
      </c>
      <c r="X122" s="463" t="n">
        <v>44221</v>
      </c>
      <c r="Y122" s="462" t="inlineStr">
        <is>
          <t>SHTI210018</t>
        </is>
      </c>
      <c r="Z122" s="462" t="inlineStr"/>
      <c r="AA122" s="462" t="inlineStr">
        <is>
          <t>បុគ្គលជាប់អាករ</t>
        </is>
      </c>
      <c r="AB122" s="462" t="inlineStr">
        <is>
          <t>L001-901905215</t>
        </is>
      </c>
      <c r="AC122" s="462" t="inlineStr">
        <is>
          <t>វីអ៊ីស៊ិន (ខេមបូឌា) អ៊ិនដាសស្ទ្រី ឯ.ក</t>
        </is>
      </c>
      <c r="AD122" s="464" t="n">
        <v>2502192</v>
      </c>
      <c r="AE122" s="464" t="n">
        <v>2274720</v>
      </c>
      <c r="AF122" s="464" t="n">
        <v>0</v>
      </c>
      <c r="AG122" s="464" t="n">
        <v>0</v>
      </c>
      <c r="AH122" s="464" t="n">
        <v>227472</v>
      </c>
      <c r="AI122" s="464" t="n">
        <v>0</v>
      </c>
      <c r="AJ122" s="464" t="n">
        <v>0</v>
      </c>
      <c r="AK122" s="464" t="n">
        <v>0</v>
      </c>
      <c r="AL122" s="464" t="n">
        <v>0</v>
      </c>
      <c r="AM122" s="464" t="n">
        <v>0</v>
      </c>
      <c r="AN122" s="464" t="n">
        <v>0</v>
      </c>
      <c r="AO122" s="464" t="n">
        <v>0</v>
      </c>
      <c r="AP122" s="464" t="n">
        <v>0</v>
      </c>
      <c r="AQ122" s="462" t="inlineStr"/>
      <c r="AR122" s="462" t="inlineStr"/>
      <c r="AS122" s="462" t="inlineStr">
        <is>
          <t>បានប្រកាសពន្ធ</t>
        </is>
      </c>
    </row>
    <row r="123">
      <c r="A123" s="461" t="n">
        <v>115</v>
      </c>
      <c r="B123" s="462" t="inlineStr"/>
      <c r="C123" s="462" t="inlineStr">
        <is>
          <t>ភ្នំពេញ អេសអ៊ីហ្សិត ភីអិលស៊ី</t>
        </is>
      </c>
      <c r="D123" s="462" t="inlineStr">
        <is>
          <t>L001-100046592</t>
        </is>
      </c>
      <c r="E123" s="462" t="inlineStr">
        <is>
          <t>2021-00142</t>
        </is>
      </c>
      <c r="F123" s="463" t="n">
        <v>44214</v>
      </c>
      <c r="G123" s="464" t="n">
        <v>199798</v>
      </c>
      <c r="H123" s="462" t="n"/>
      <c r="I123" s="464">
        <f>G123</f>
        <v/>
      </c>
      <c r="J123" s="462">
        <f>IF(AND(Q123=TRUE, R123=TRUE, S123=TRUE), IF(W123&lt;-0.05, "អនុញ្ញាត (អ្នកផ្គត់ផ្គង់ប្រកាសខ្វះ)", "បានប្រកាស (អនុញ្ញាត)"), IF(AND(Q123=FALSE, R123=FALSE, S123=FALSE), "ព្យួរទុក (មិនមានទិន្នន័យ)", "ប្រកាសខុស (ព្យួរទុក)"))</f>
        <v/>
      </c>
      <c r="K123" s="462" t="inlineStr"/>
      <c r="L123" s="462" t="inlineStr"/>
      <c r="M123" s="464">
        <f>AH123</f>
        <v/>
      </c>
      <c r="N123" s="464">
        <f>IF(W123&lt;0,AH123,I123)</f>
        <v/>
      </c>
      <c r="O123" s="464">
        <f>I123-M123</f>
        <v/>
      </c>
      <c r="P123" s="462" t="n"/>
      <c r="Q123" s="462">
        <f>V123=W123</f>
        <v/>
      </c>
      <c r="R123" s="462">
        <f>AND(MONTH(F123)=MONTH(X123), YEAR(F123)=YEAR(X123))</f>
        <v/>
      </c>
      <c r="S123" s="462">
        <f>AC123="L001-901905215"</f>
        <v/>
      </c>
      <c r="T123" s="464">
        <f>G123-AH123</f>
        <v/>
      </c>
      <c r="U123" s="462" t="n"/>
      <c r="V123" s="462" t="inlineStr">
        <is>
          <t>202100142</t>
        </is>
      </c>
      <c r="W123" s="462" t="inlineStr">
        <is>
          <t>202100142</t>
        </is>
      </c>
      <c r="X123" s="463" t="n">
        <v>44214</v>
      </c>
      <c r="Y123" s="462" t="inlineStr">
        <is>
          <t>2021-00142</t>
        </is>
      </c>
      <c r="Z123" s="462" t="inlineStr"/>
      <c r="AA123" s="462" t="inlineStr">
        <is>
          <t>បុគ្គលជាប់អាករ</t>
        </is>
      </c>
      <c r="AB123" s="462" t="inlineStr">
        <is>
          <t>L001-901905215</t>
        </is>
      </c>
      <c r="AC123" s="462" t="inlineStr">
        <is>
          <t>វីអ៊ីស៊ិន (ខេមបូឌា) អ៊ិនដាសស្ទ្រី ឯ.ក</t>
        </is>
      </c>
      <c r="AD123" s="464" t="n">
        <v>2197764</v>
      </c>
      <c r="AE123" s="464" t="n">
        <v>1997967</v>
      </c>
      <c r="AF123" s="464" t="n">
        <v>0</v>
      </c>
      <c r="AG123" s="464" t="n">
        <v>0</v>
      </c>
      <c r="AH123" s="464" t="n">
        <v>199797</v>
      </c>
      <c r="AI123" s="464" t="n">
        <v>0</v>
      </c>
      <c r="AJ123" s="464" t="n">
        <v>0</v>
      </c>
      <c r="AK123" s="464" t="n">
        <v>0</v>
      </c>
      <c r="AL123" s="464" t="n">
        <v>0</v>
      </c>
      <c r="AM123" s="464" t="n">
        <v>0</v>
      </c>
      <c r="AN123" s="464" t="n">
        <v>0</v>
      </c>
      <c r="AO123" s="464" t="n">
        <v>0</v>
      </c>
      <c r="AP123" s="464" t="n">
        <v>0</v>
      </c>
      <c r="AQ123" s="462" t="inlineStr"/>
      <c r="AR123" s="462" t="inlineStr"/>
      <c r="AS123" s="462" t="inlineStr">
        <is>
          <t>បានប្រកាសពន្ធ</t>
        </is>
      </c>
    </row>
    <row r="124">
      <c r="A124" s="461" t="n">
        <v>116</v>
      </c>
      <c r="B124" s="462" t="inlineStr"/>
      <c r="C124" s="462" t="inlineStr">
        <is>
          <t>កំពង់ផែស្វយ័តភ្នំពេញ "ក.ស.ភ"</t>
        </is>
      </c>
      <c r="D124" s="462" t="inlineStr">
        <is>
          <t>L001-100044999</t>
        </is>
      </c>
      <c r="E124" s="462" t="inlineStr">
        <is>
          <t>INV20210102222</t>
        </is>
      </c>
      <c r="F124" s="463" t="n">
        <v>44197</v>
      </c>
      <c r="G124" s="464" t="n">
        <v>28976</v>
      </c>
      <c r="H124" s="462" t="n"/>
      <c r="I124" s="464">
        <f>G124</f>
        <v/>
      </c>
      <c r="J124" s="462">
        <f>IF(AND(Q124=TRUE, R124=TRUE, S124=TRUE), IF(W124&lt;-0.05, "អនុញ្ញាត (អ្នកផ្គត់ផ្គង់ប្រកាសខ្វះ)", "បានប្រកាស (អនុញ្ញាត)"), IF(AND(Q124=FALSE, R124=FALSE, S124=FALSE), "ព្យួរទុក (មិនមានទិន្នន័យ)", "ប្រកាសខុស (ព្យួរទុក)"))</f>
        <v/>
      </c>
      <c r="K124" s="462" t="inlineStr"/>
      <c r="L124" s="462" t="inlineStr"/>
      <c r="M124" s="464">
        <f>AH124</f>
        <v/>
      </c>
      <c r="N124" s="464">
        <f>IF(W124&lt;0,AH124,I124)</f>
        <v/>
      </c>
      <c r="O124" s="464">
        <f>I124-M124</f>
        <v/>
      </c>
      <c r="P124" s="462" t="n"/>
      <c r="Q124" s="462">
        <f>V124=W124</f>
        <v/>
      </c>
      <c r="R124" s="462">
        <f>AND(MONTH(F124)=MONTH(X124), YEAR(F124)=YEAR(X124))</f>
        <v/>
      </c>
      <c r="S124" s="462">
        <f>AC124="L001-901905215"</f>
        <v/>
      </c>
      <c r="T124" s="464">
        <f>G124-AH124</f>
        <v/>
      </c>
      <c r="U124" s="462" t="n"/>
      <c r="V124" s="462" t="inlineStr">
        <is>
          <t>INV20210102222</t>
        </is>
      </c>
      <c r="W124" s="462" t="inlineStr"/>
      <c r="X124" s="499" t="n"/>
      <c r="Y124" s="462" t="n"/>
      <c r="Z124" s="462" t="n"/>
      <c r="AA124" s="462" t="n"/>
      <c r="AB124" s="462" t="n"/>
      <c r="AC124" s="462" t="n"/>
      <c r="AD124" s="462" t="n"/>
      <c r="AE124" s="462" t="n"/>
      <c r="AF124" s="462" t="n"/>
      <c r="AG124" s="462" t="n"/>
      <c r="AH124" s="462" t="n"/>
      <c r="AI124" s="462" t="n"/>
      <c r="AJ124" s="462" t="n"/>
      <c r="AK124" s="462" t="n"/>
      <c r="AL124" s="462" t="n"/>
      <c r="AM124" s="462" t="n"/>
      <c r="AN124" s="462" t="n"/>
      <c r="AO124" s="462" t="n"/>
      <c r="AP124" s="462" t="n"/>
      <c r="AQ124" s="462" t="n"/>
      <c r="AR124" s="462" t="n"/>
      <c r="AS124" s="462" t="n"/>
    </row>
    <row r="125">
      <c r="A125" s="461" t="n">
        <v>117</v>
      </c>
      <c r="B125" s="462" t="inlineStr"/>
      <c r="C125" s="462" t="inlineStr">
        <is>
          <t>កំពង់ផែស្វយ័តភ្នំពេញ "ក.ស.ភ"</t>
        </is>
      </c>
      <c r="D125" s="462" t="inlineStr">
        <is>
          <t>L001-100044999</t>
        </is>
      </c>
      <c r="E125" s="462" t="inlineStr">
        <is>
          <t>INV20210101050</t>
        </is>
      </c>
      <c r="F125" s="463" t="n">
        <v>44204</v>
      </c>
      <c r="G125" s="464" t="n">
        <v>57952</v>
      </c>
      <c r="H125" s="462" t="n"/>
      <c r="I125" s="464">
        <f>G125</f>
        <v/>
      </c>
      <c r="J125" s="462">
        <f>IF(AND(Q125=TRUE, R125=TRUE, S125=TRUE), IF(W125&lt;-0.05, "អនុញ្ញាត (អ្នកផ្គត់ផ្គង់ប្រកាសខ្វះ)", "បានប្រកាស (អនុញ្ញាត)"), IF(AND(Q125=FALSE, R125=FALSE, S125=FALSE), "ព្យួរទុក (មិនមានទិន្នន័យ)", "ប្រកាសខុស (ព្យួរទុក)"))</f>
        <v/>
      </c>
      <c r="K125" s="462" t="inlineStr"/>
      <c r="L125" s="462" t="inlineStr"/>
      <c r="M125" s="464">
        <f>AH125</f>
        <v/>
      </c>
      <c r="N125" s="464">
        <f>IF(W125&lt;0,AH125,I125)</f>
        <v/>
      </c>
      <c r="O125" s="464">
        <f>I125-M125</f>
        <v/>
      </c>
      <c r="P125" s="462" t="n"/>
      <c r="Q125" s="462">
        <f>V125=W125</f>
        <v/>
      </c>
      <c r="R125" s="462">
        <f>AND(MONTH(F125)=MONTH(X125), YEAR(F125)=YEAR(X125))</f>
        <v/>
      </c>
      <c r="S125" s="462">
        <f>AC125="L001-901905215"</f>
        <v/>
      </c>
      <c r="T125" s="464">
        <f>G125-AH125</f>
        <v/>
      </c>
      <c r="U125" s="462" t="n"/>
      <c r="V125" s="462" t="inlineStr">
        <is>
          <t>INV20210101050</t>
        </is>
      </c>
      <c r="W125" s="462" t="inlineStr"/>
      <c r="X125" s="499" t="n"/>
      <c r="Y125" s="462" t="n"/>
      <c r="Z125" s="462" t="n"/>
      <c r="AA125" s="462" t="n"/>
      <c r="AB125" s="462" t="n"/>
      <c r="AC125" s="462" t="n"/>
      <c r="AD125" s="462" t="n"/>
      <c r="AE125" s="462" t="n"/>
      <c r="AF125" s="462" t="n"/>
      <c r="AG125" s="462" t="n"/>
      <c r="AH125" s="462" t="n"/>
      <c r="AI125" s="462" t="n"/>
      <c r="AJ125" s="462" t="n"/>
      <c r="AK125" s="462" t="n"/>
      <c r="AL125" s="462" t="n"/>
      <c r="AM125" s="462" t="n"/>
      <c r="AN125" s="462" t="n"/>
      <c r="AO125" s="462" t="n"/>
      <c r="AP125" s="462" t="n"/>
      <c r="AQ125" s="462" t="n"/>
      <c r="AR125" s="462" t="n"/>
      <c r="AS125" s="462" t="n"/>
    </row>
    <row r="126">
      <c r="A126" s="461" t="n">
        <v>118</v>
      </c>
      <c r="B126" s="462" t="inlineStr"/>
      <c r="C126" s="462" t="inlineStr">
        <is>
          <t>កំពង់ផែស្វយ័តភ្នំពេញ "ក.ស.ភ"</t>
        </is>
      </c>
      <c r="D126" s="462" t="inlineStr">
        <is>
          <t>L001-100044999</t>
        </is>
      </c>
      <c r="E126" s="462" t="inlineStr">
        <is>
          <t>INV20210101051</t>
        </is>
      </c>
      <c r="F126" s="463" t="n">
        <v>44204</v>
      </c>
      <c r="G126" s="464" t="n">
        <v>28976</v>
      </c>
      <c r="H126" s="462" t="n"/>
      <c r="I126" s="464">
        <f>G126</f>
        <v/>
      </c>
      <c r="J126" s="462">
        <f>IF(AND(Q126=TRUE, R126=TRUE, S126=TRUE), IF(W126&lt;-0.05, "អនុញ្ញាត (អ្នកផ្គត់ផ្គង់ប្រកាសខ្វះ)", "បានប្រកាស (អនុញ្ញាត)"), IF(AND(Q126=FALSE, R126=FALSE, S126=FALSE), "ព្យួរទុក (មិនមានទិន្នន័យ)", "ប្រកាសខុស (ព្យួរទុក)"))</f>
        <v/>
      </c>
      <c r="K126" s="462" t="inlineStr"/>
      <c r="L126" s="462" t="inlineStr"/>
      <c r="M126" s="464">
        <f>AH126</f>
        <v/>
      </c>
      <c r="N126" s="464">
        <f>IF(W126&lt;0,AH126,I126)</f>
        <v/>
      </c>
      <c r="O126" s="464">
        <f>I126-M126</f>
        <v/>
      </c>
      <c r="P126" s="462" t="n"/>
      <c r="Q126" s="462">
        <f>V126=W126</f>
        <v/>
      </c>
      <c r="R126" s="462">
        <f>AND(MONTH(F126)=MONTH(X126), YEAR(F126)=YEAR(X126))</f>
        <v/>
      </c>
      <c r="S126" s="462">
        <f>AC126="L001-901905215"</f>
        <v/>
      </c>
      <c r="T126" s="464">
        <f>G126-AH126</f>
        <v/>
      </c>
      <c r="U126" s="462" t="n"/>
      <c r="V126" s="462" t="inlineStr">
        <is>
          <t>INV20210101051</t>
        </is>
      </c>
      <c r="W126" s="462" t="inlineStr"/>
      <c r="X126" s="499" t="n"/>
      <c r="Y126" s="462" t="n"/>
      <c r="Z126" s="462" t="n"/>
      <c r="AA126" s="462" t="n"/>
      <c r="AB126" s="462" t="n"/>
      <c r="AC126" s="462" t="n"/>
      <c r="AD126" s="462" t="n"/>
      <c r="AE126" s="462" t="n"/>
      <c r="AF126" s="462" t="n"/>
      <c r="AG126" s="462" t="n"/>
      <c r="AH126" s="462" t="n"/>
      <c r="AI126" s="462" t="n"/>
      <c r="AJ126" s="462" t="n"/>
      <c r="AK126" s="462" t="n"/>
      <c r="AL126" s="462" t="n"/>
      <c r="AM126" s="462" t="n"/>
      <c r="AN126" s="462" t="n"/>
      <c r="AO126" s="462" t="n"/>
      <c r="AP126" s="462" t="n"/>
      <c r="AQ126" s="462" t="n"/>
      <c r="AR126" s="462" t="n"/>
      <c r="AS126" s="462" t="n"/>
    </row>
    <row r="127">
      <c r="A127" s="461" t="n">
        <v>119</v>
      </c>
      <c r="B127" s="462" t="inlineStr"/>
      <c r="C127" s="462" t="inlineStr">
        <is>
          <t>កំពង់ផែស្វយ័តភ្នំពេញ "ក.ស.ភ"</t>
        </is>
      </c>
      <c r="D127" s="462" t="inlineStr">
        <is>
          <t>L001-100044999</t>
        </is>
      </c>
      <c r="E127" s="462" t="inlineStr">
        <is>
          <t>INV20201259405</t>
        </is>
      </c>
      <c r="F127" s="463" t="n">
        <v>44197</v>
      </c>
      <c r="G127" s="464" t="n">
        <v>115560</v>
      </c>
      <c r="H127" s="462" t="n"/>
      <c r="I127" s="464">
        <f>G127</f>
        <v/>
      </c>
      <c r="J127" s="462">
        <f>IF(AND(Q127=TRUE, R127=TRUE, S127=TRUE), IF(W127&lt;-0.05, "អនុញ្ញាត (អ្នកផ្គត់ផ្គង់ប្រកាសខ្វះ)", "បានប្រកាស (អនុញ្ញាត)"), IF(AND(Q127=FALSE, R127=FALSE, S127=FALSE), "ព្យួរទុក (មិនមានទិន្នន័យ)", "ប្រកាសខុស (ព្យួរទុក)"))</f>
        <v/>
      </c>
      <c r="K127" s="462" t="inlineStr"/>
      <c r="L127" s="462" t="inlineStr"/>
      <c r="M127" s="464">
        <f>AH127</f>
        <v/>
      </c>
      <c r="N127" s="464">
        <f>IF(W127&lt;0,AH127,I127)</f>
        <v/>
      </c>
      <c r="O127" s="464">
        <f>I127-M127</f>
        <v/>
      </c>
      <c r="P127" s="462" t="n"/>
      <c r="Q127" s="462">
        <f>V127=W127</f>
        <v/>
      </c>
      <c r="R127" s="462">
        <f>AND(MONTH(F127)=MONTH(X127), YEAR(F127)=YEAR(X127))</f>
        <v/>
      </c>
      <c r="S127" s="462">
        <f>AC127="L001-901905215"</f>
        <v/>
      </c>
      <c r="T127" s="464">
        <f>G127-AH127</f>
        <v/>
      </c>
      <c r="U127" s="462" t="n"/>
      <c r="V127" s="462" t="inlineStr">
        <is>
          <t>INV20201259405</t>
        </is>
      </c>
      <c r="W127" s="462" t="inlineStr"/>
      <c r="X127" s="499" t="n"/>
      <c r="Y127" s="462" t="n"/>
      <c r="Z127" s="462" t="n"/>
      <c r="AA127" s="462" t="n"/>
      <c r="AB127" s="462" t="n"/>
      <c r="AC127" s="462" t="n"/>
      <c r="AD127" s="462" t="n"/>
      <c r="AE127" s="462" t="n"/>
      <c r="AF127" s="462" t="n"/>
      <c r="AG127" s="462" t="n"/>
      <c r="AH127" s="462" t="n"/>
      <c r="AI127" s="462" t="n"/>
      <c r="AJ127" s="462" t="n"/>
      <c r="AK127" s="462" t="n"/>
      <c r="AL127" s="462" t="n"/>
      <c r="AM127" s="462" t="n"/>
      <c r="AN127" s="462" t="n"/>
      <c r="AO127" s="462" t="n"/>
      <c r="AP127" s="462" t="n"/>
      <c r="AQ127" s="462" t="n"/>
      <c r="AR127" s="462" t="n"/>
      <c r="AS127" s="462" t="n"/>
    </row>
    <row r="128">
      <c r="A128" s="461" t="n">
        <v>120</v>
      </c>
      <c r="B128" s="462" t="inlineStr"/>
      <c r="C128" s="462" t="inlineStr">
        <is>
          <t>កំពង់ផែស្វយ័តភ្នំពេញ "ក.ស.ភ"</t>
        </is>
      </c>
      <c r="D128" s="462" t="inlineStr">
        <is>
          <t>L001-100044999</t>
        </is>
      </c>
      <c r="E128" s="462" t="inlineStr">
        <is>
          <t>INV202101105315</t>
        </is>
      </c>
      <c r="F128" s="463" t="n">
        <v>44197</v>
      </c>
      <c r="G128" s="464" t="n">
        <v>29083</v>
      </c>
      <c r="H128" s="462" t="n"/>
      <c r="I128" s="464">
        <f>G128</f>
        <v/>
      </c>
      <c r="J128" s="462">
        <f>IF(AND(Q128=TRUE, R128=TRUE, S128=TRUE), IF(W128&lt;-0.05, "អនុញ្ញាត (អ្នកផ្គត់ផ្គង់ប្រកាសខ្វះ)", "បានប្រកាស (អនុញ្ញាត)"), IF(AND(Q128=FALSE, R128=FALSE, S128=FALSE), "ព្យួរទុក (មិនមានទិន្នន័យ)", "ប្រកាសខុស (ព្យួរទុក)"))</f>
        <v/>
      </c>
      <c r="K128" s="462" t="inlineStr"/>
      <c r="L128" s="462" t="inlineStr"/>
      <c r="M128" s="464">
        <f>AH128</f>
        <v/>
      </c>
      <c r="N128" s="464">
        <f>IF(W128&lt;0,AH128,I128)</f>
        <v/>
      </c>
      <c r="O128" s="464">
        <f>I128-M128</f>
        <v/>
      </c>
      <c r="P128" s="462" t="n"/>
      <c r="Q128" s="462">
        <f>V128=W128</f>
        <v/>
      </c>
      <c r="R128" s="462">
        <f>AND(MONTH(F128)=MONTH(X128), YEAR(F128)=YEAR(X128))</f>
        <v/>
      </c>
      <c r="S128" s="462">
        <f>AC128="L001-901905215"</f>
        <v/>
      </c>
      <c r="T128" s="464">
        <f>G128-AH128</f>
        <v/>
      </c>
      <c r="U128" s="462" t="n"/>
      <c r="V128" s="462" t="inlineStr">
        <is>
          <t>INV202101105315</t>
        </is>
      </c>
      <c r="W128" s="462" t="inlineStr"/>
      <c r="X128" s="499" t="n"/>
      <c r="Y128" s="462" t="n"/>
      <c r="Z128" s="462" t="n"/>
      <c r="AA128" s="462" t="n"/>
      <c r="AB128" s="462" t="n"/>
      <c r="AC128" s="462" t="n"/>
      <c r="AD128" s="462" t="n"/>
      <c r="AE128" s="462" t="n"/>
      <c r="AF128" s="462" t="n"/>
      <c r="AG128" s="462" t="n"/>
      <c r="AH128" s="462" t="n"/>
      <c r="AI128" s="462" t="n"/>
      <c r="AJ128" s="462" t="n"/>
      <c r="AK128" s="462" t="n"/>
      <c r="AL128" s="462" t="n"/>
      <c r="AM128" s="462" t="n"/>
      <c r="AN128" s="462" t="n"/>
      <c r="AO128" s="462" t="n"/>
      <c r="AP128" s="462" t="n"/>
      <c r="AQ128" s="462" t="n"/>
      <c r="AR128" s="462" t="n"/>
      <c r="AS128" s="462" t="n"/>
    </row>
    <row r="129">
      <c r="A129" s="461" t="n">
        <v>121</v>
      </c>
      <c r="B129" s="462" t="inlineStr"/>
      <c r="C129" s="462" t="inlineStr">
        <is>
          <t>កំពង់ផែស្វយ័តភ្នំពេញ "ក.ស.ភ"</t>
        </is>
      </c>
      <c r="D129" s="462" t="inlineStr">
        <is>
          <t>L001-100044999</t>
        </is>
      </c>
      <c r="E129" s="462" t="inlineStr">
        <is>
          <t>INV20210105313</t>
        </is>
      </c>
      <c r="F129" s="463" t="n">
        <v>44197</v>
      </c>
      <c r="G129" s="464" t="n">
        <v>29083</v>
      </c>
      <c r="H129" s="462" t="n"/>
      <c r="I129" s="464">
        <f>G129</f>
        <v/>
      </c>
      <c r="J129" s="462">
        <f>IF(AND(Q129=TRUE, R129=TRUE, S129=TRUE), IF(W129&lt;-0.05, "អនុញ្ញាត (អ្នកផ្គត់ផ្គង់ប្រកាសខ្វះ)", "បានប្រកាស (អនុញ្ញាត)"), IF(AND(Q129=FALSE, R129=FALSE, S129=FALSE), "ព្យួរទុក (មិនមានទិន្នន័យ)", "ប្រកាសខុស (ព្យួរទុក)"))</f>
        <v/>
      </c>
      <c r="K129" s="462" t="inlineStr"/>
      <c r="L129" s="462" t="inlineStr"/>
      <c r="M129" s="464">
        <f>AH129</f>
        <v/>
      </c>
      <c r="N129" s="464">
        <f>IF(W129&lt;0,AH129,I129)</f>
        <v/>
      </c>
      <c r="O129" s="464">
        <f>I129-M129</f>
        <v/>
      </c>
      <c r="P129" s="462" t="n"/>
      <c r="Q129" s="462">
        <f>V129=W129</f>
        <v/>
      </c>
      <c r="R129" s="462">
        <f>AND(MONTH(F129)=MONTH(X129), YEAR(F129)=YEAR(X129))</f>
        <v/>
      </c>
      <c r="S129" s="462">
        <f>AC129="L001-901905215"</f>
        <v/>
      </c>
      <c r="T129" s="464">
        <f>G129-AH129</f>
        <v/>
      </c>
      <c r="U129" s="462" t="n"/>
      <c r="V129" s="462" t="inlineStr">
        <is>
          <t>INV20210105313</t>
        </is>
      </c>
      <c r="W129" s="462" t="inlineStr"/>
      <c r="X129" s="499" t="n"/>
      <c r="Y129" s="462" t="n"/>
      <c r="Z129" s="462" t="n"/>
      <c r="AA129" s="462" t="n"/>
      <c r="AB129" s="462" t="n"/>
      <c r="AC129" s="462" t="n"/>
      <c r="AD129" s="462" t="n"/>
      <c r="AE129" s="462" t="n"/>
      <c r="AF129" s="462" t="n"/>
      <c r="AG129" s="462" t="n"/>
      <c r="AH129" s="462" t="n"/>
      <c r="AI129" s="462" t="n"/>
      <c r="AJ129" s="462" t="n"/>
      <c r="AK129" s="462" t="n"/>
      <c r="AL129" s="462" t="n"/>
      <c r="AM129" s="462" t="n"/>
      <c r="AN129" s="462" t="n"/>
      <c r="AO129" s="462" t="n"/>
      <c r="AP129" s="462" t="n"/>
      <c r="AQ129" s="462" t="n"/>
      <c r="AR129" s="462" t="n"/>
      <c r="AS129" s="462" t="n"/>
    </row>
    <row r="130">
      <c r="A130" s="461" t="n">
        <v>122</v>
      </c>
      <c r="B130" s="462" t="inlineStr"/>
      <c r="C130" s="462" t="inlineStr">
        <is>
          <t>កំពង់ផែស្វយ័តភ្នំពេញ "ក.ស.ភ"</t>
        </is>
      </c>
      <c r="D130" s="462" t="inlineStr">
        <is>
          <t>L001-100044999</t>
        </is>
      </c>
      <c r="E130" s="462" t="inlineStr">
        <is>
          <t>INV2021015312</t>
        </is>
      </c>
      <c r="F130" s="463" t="n">
        <v>44197</v>
      </c>
      <c r="G130" s="464" t="n">
        <v>29083</v>
      </c>
      <c r="H130" s="462" t="n"/>
      <c r="I130" s="464">
        <f>G130</f>
        <v/>
      </c>
      <c r="J130" s="462">
        <f>IF(AND(Q130=TRUE, R130=TRUE, S130=TRUE), IF(W130&lt;-0.05, "អនុញ្ញាត (អ្នកផ្គត់ផ្គង់ប្រកាសខ្វះ)", "បានប្រកាស (អនុញ្ញាត)"), IF(AND(Q130=FALSE, R130=FALSE, S130=FALSE), "ព្យួរទុក (មិនមានទិន្នន័យ)", "ប្រកាសខុស (ព្យួរទុក)"))</f>
        <v/>
      </c>
      <c r="K130" s="462" t="inlineStr"/>
      <c r="L130" s="462" t="inlineStr"/>
      <c r="M130" s="464">
        <f>AH130</f>
        <v/>
      </c>
      <c r="N130" s="464">
        <f>IF(W130&lt;0,AH130,I130)</f>
        <v/>
      </c>
      <c r="O130" s="464">
        <f>I130-M130</f>
        <v/>
      </c>
      <c r="P130" s="462" t="n"/>
      <c r="Q130" s="462">
        <f>V130=W130</f>
        <v/>
      </c>
      <c r="R130" s="462">
        <f>AND(MONTH(F130)=MONTH(X130), YEAR(F130)=YEAR(X130))</f>
        <v/>
      </c>
      <c r="S130" s="462">
        <f>AC130="L001-901905215"</f>
        <v/>
      </c>
      <c r="T130" s="464">
        <f>G130-AH130</f>
        <v/>
      </c>
      <c r="U130" s="462" t="n"/>
      <c r="V130" s="462" t="inlineStr">
        <is>
          <t>INV2021015312</t>
        </is>
      </c>
      <c r="W130" s="462" t="inlineStr"/>
      <c r="X130" s="499" t="n"/>
      <c r="Y130" s="462" t="n"/>
      <c r="Z130" s="462" t="n"/>
      <c r="AA130" s="462" t="n"/>
      <c r="AB130" s="462" t="n"/>
      <c r="AC130" s="462" t="n"/>
      <c r="AD130" s="462" t="n"/>
      <c r="AE130" s="462" t="n"/>
      <c r="AF130" s="462" t="n"/>
      <c r="AG130" s="462" t="n"/>
      <c r="AH130" s="462" t="n"/>
      <c r="AI130" s="462" t="n"/>
      <c r="AJ130" s="462" t="n"/>
      <c r="AK130" s="462" t="n"/>
      <c r="AL130" s="462" t="n"/>
      <c r="AM130" s="462" t="n"/>
      <c r="AN130" s="462" t="n"/>
      <c r="AO130" s="462" t="n"/>
      <c r="AP130" s="462" t="n"/>
      <c r="AQ130" s="462" t="n"/>
      <c r="AR130" s="462" t="n"/>
      <c r="AS130" s="462" t="n"/>
    </row>
    <row r="131">
      <c r="A131" s="461" t="n">
        <v>123</v>
      </c>
      <c r="B131" s="462" t="inlineStr"/>
      <c r="C131" s="462" t="inlineStr">
        <is>
          <t>កំពង់ផែស្វយ័តភ្នំពេញ "ក.ស.ភ"</t>
        </is>
      </c>
      <c r="D131" s="462" t="inlineStr">
        <is>
          <t>L001-100044999</t>
        </is>
      </c>
      <c r="E131" s="462" t="inlineStr">
        <is>
          <t>INV20210105314</t>
        </is>
      </c>
      <c r="F131" s="463" t="n">
        <v>44197</v>
      </c>
      <c r="G131" s="464" t="n">
        <v>58166</v>
      </c>
      <c r="H131" s="462" t="n"/>
      <c r="I131" s="464">
        <f>G131</f>
        <v/>
      </c>
      <c r="J131" s="462">
        <f>IF(AND(Q131=TRUE, R131=TRUE, S131=TRUE), IF(W131&lt;-0.05, "អនុញ្ញាត (អ្នកផ្គត់ផ្គង់ប្រកាសខ្វះ)", "បានប្រកាស (អនុញ្ញាត)"), IF(AND(Q131=FALSE, R131=FALSE, S131=FALSE), "ព្យួរទុក (មិនមានទិន្នន័យ)", "ប្រកាសខុស (ព្យួរទុក)"))</f>
        <v/>
      </c>
      <c r="K131" s="462" t="inlineStr"/>
      <c r="L131" s="462" t="inlineStr"/>
      <c r="M131" s="464">
        <f>AH131</f>
        <v/>
      </c>
      <c r="N131" s="464">
        <f>IF(W131&lt;0,AH131,I131)</f>
        <v/>
      </c>
      <c r="O131" s="464">
        <f>I131-M131</f>
        <v/>
      </c>
      <c r="P131" s="462" t="n"/>
      <c r="Q131" s="462">
        <f>V131=W131</f>
        <v/>
      </c>
      <c r="R131" s="462">
        <f>AND(MONTH(F131)=MONTH(X131), YEAR(F131)=YEAR(X131))</f>
        <v/>
      </c>
      <c r="S131" s="462">
        <f>AC131="L001-901905215"</f>
        <v/>
      </c>
      <c r="T131" s="464">
        <f>G131-AH131</f>
        <v/>
      </c>
      <c r="U131" s="462" t="n"/>
      <c r="V131" s="462" t="inlineStr">
        <is>
          <t>INV20210105314</t>
        </is>
      </c>
      <c r="W131" s="462" t="inlineStr"/>
      <c r="X131" s="499" t="n"/>
      <c r="Y131" s="462" t="n"/>
      <c r="Z131" s="462" t="n"/>
      <c r="AA131" s="462" t="n"/>
      <c r="AB131" s="462" t="n"/>
      <c r="AC131" s="462" t="n"/>
      <c r="AD131" s="462" t="n"/>
      <c r="AE131" s="462" t="n"/>
      <c r="AF131" s="462" t="n"/>
      <c r="AG131" s="462" t="n"/>
      <c r="AH131" s="462" t="n"/>
      <c r="AI131" s="462" t="n"/>
      <c r="AJ131" s="462" t="n"/>
      <c r="AK131" s="462" t="n"/>
      <c r="AL131" s="462" t="n"/>
      <c r="AM131" s="462" t="n"/>
      <c r="AN131" s="462" t="n"/>
      <c r="AO131" s="462" t="n"/>
      <c r="AP131" s="462" t="n"/>
      <c r="AQ131" s="462" t="n"/>
      <c r="AR131" s="462" t="n"/>
      <c r="AS131" s="462" t="n"/>
    </row>
    <row r="132">
      <c r="A132" s="461" t="n">
        <v>124</v>
      </c>
      <c r="B132" s="462" t="inlineStr"/>
      <c r="C132" s="462" t="inlineStr">
        <is>
          <t>កំពង់ផែស្វយ័តភ្នំពេញ "ក.ស.ភ"</t>
        </is>
      </c>
      <c r="D132" s="462" t="inlineStr">
        <is>
          <t>L001-100044999</t>
        </is>
      </c>
      <c r="E132" s="462" t="inlineStr">
        <is>
          <t>INV2020259406</t>
        </is>
      </c>
      <c r="F132" s="463" t="n">
        <v>44197</v>
      </c>
      <c r="G132" s="464" t="n">
        <v>28890</v>
      </c>
      <c r="H132" s="462" t="n"/>
      <c r="I132" s="464">
        <f>G132</f>
        <v/>
      </c>
      <c r="J132" s="462">
        <f>IF(AND(Q132=TRUE, R132=TRUE, S132=TRUE), IF(W132&lt;-0.05, "អនុញ្ញាត (អ្នកផ្គត់ផ្គង់ប្រកាសខ្វះ)", "បានប្រកាស (អនុញ្ញាត)"), IF(AND(Q132=FALSE, R132=FALSE, S132=FALSE), "ព្យួរទុក (មិនមានទិន្នន័យ)", "ប្រកាសខុស (ព្យួរទុក)"))</f>
        <v/>
      </c>
      <c r="K132" s="462" t="inlineStr"/>
      <c r="L132" s="462" t="inlineStr"/>
      <c r="M132" s="464">
        <f>AH132</f>
        <v/>
      </c>
      <c r="N132" s="464">
        <f>IF(W132&lt;0,AH132,I132)</f>
        <v/>
      </c>
      <c r="O132" s="464">
        <f>I132-M132</f>
        <v/>
      </c>
      <c r="P132" s="462" t="n"/>
      <c r="Q132" s="462">
        <f>V132=W132</f>
        <v/>
      </c>
      <c r="R132" s="462">
        <f>AND(MONTH(F132)=MONTH(X132), YEAR(F132)=YEAR(X132))</f>
        <v/>
      </c>
      <c r="S132" s="462">
        <f>AC132="L001-901905215"</f>
        <v/>
      </c>
      <c r="T132" s="464">
        <f>G132-AH132</f>
        <v/>
      </c>
      <c r="U132" s="462" t="n"/>
      <c r="V132" s="462" t="inlineStr">
        <is>
          <t>INV2020259406</t>
        </is>
      </c>
      <c r="W132" s="462" t="inlineStr"/>
      <c r="X132" s="499" t="n"/>
      <c r="Y132" s="462" t="n"/>
      <c r="Z132" s="462" t="n"/>
      <c r="AA132" s="462" t="n"/>
      <c r="AB132" s="462" t="n"/>
      <c r="AC132" s="462" t="n"/>
      <c r="AD132" s="462" t="n"/>
      <c r="AE132" s="462" t="n"/>
      <c r="AF132" s="462" t="n"/>
      <c r="AG132" s="462" t="n"/>
      <c r="AH132" s="462" t="n"/>
      <c r="AI132" s="462" t="n"/>
      <c r="AJ132" s="462" t="n"/>
      <c r="AK132" s="462" t="n"/>
      <c r="AL132" s="462" t="n"/>
      <c r="AM132" s="462" t="n"/>
      <c r="AN132" s="462" t="n"/>
      <c r="AO132" s="462" t="n"/>
      <c r="AP132" s="462" t="n"/>
      <c r="AQ132" s="462" t="n"/>
      <c r="AR132" s="462" t="n"/>
      <c r="AS132" s="462" t="n"/>
    </row>
    <row r="133">
      <c r="A133" s="461" t="n">
        <v>125</v>
      </c>
      <c r="B133" s="462" t="inlineStr"/>
      <c r="C133" s="462" t="inlineStr">
        <is>
          <t>អូរៀនថល ឡូជីស្ទីក &amp; ឌីស្ទ្រីប៊្យូសិន (ខេមបូឌា)</t>
        </is>
      </c>
      <c r="D133" s="462" t="inlineStr">
        <is>
          <t>L001-103007369</t>
        </is>
      </c>
      <c r="E133" s="462" t="inlineStr"/>
      <c r="F133" s="463" t="n">
        <v>44211</v>
      </c>
      <c r="G133" s="464" t="n">
        <v>6038159</v>
      </c>
      <c r="H133" s="462" t="n"/>
      <c r="I133" s="464">
        <f>G133</f>
        <v/>
      </c>
      <c r="J133" s="462">
        <f>IF(AND(Q133=TRUE, R133=TRUE, S133=TRUE), IF(W133&lt;-0.05, "អនុញ្ញាត (អ្នកផ្គត់ផ្គង់ប្រកាសខ្វះ)", "បានប្រកាស (អនុញ្ញាត)"), IF(AND(Q133=FALSE, R133=FALSE, S133=FALSE), "ព្យួរទុក (មិនមានទិន្នន័យ)", "ប្រកាសខុស (ព្យួរទុក)"))</f>
        <v/>
      </c>
      <c r="K133" s="462" t="inlineStr"/>
      <c r="L133" s="462" t="inlineStr"/>
      <c r="M133" s="464">
        <f>AH133</f>
        <v/>
      </c>
      <c r="N133" s="464">
        <f>IF(W133&lt;0,AH133,I133)</f>
        <v/>
      </c>
      <c r="O133" s="464">
        <f>I133-M133</f>
        <v/>
      </c>
      <c r="P133" s="462" t="n"/>
      <c r="Q133" s="462">
        <f>V133=W133</f>
        <v/>
      </c>
      <c r="R133" s="462">
        <f>AND(MONTH(F133)=MONTH(X133), YEAR(F133)=YEAR(X133))</f>
        <v/>
      </c>
      <c r="S133" s="462">
        <f>AC133="L001-901905215"</f>
        <v/>
      </c>
      <c r="T133" s="464">
        <f>G133-AH133</f>
        <v/>
      </c>
      <c r="U133" s="462" t="n"/>
      <c r="V133" s="462" t="inlineStr"/>
      <c r="W133" s="462" t="inlineStr"/>
      <c r="X133" s="499" t="n"/>
      <c r="Y133" s="462" t="n"/>
      <c r="Z133" s="462" t="n"/>
      <c r="AA133" s="462" t="n"/>
      <c r="AB133" s="462" t="n"/>
      <c r="AC133" s="462" t="n"/>
      <c r="AD133" s="462" t="n"/>
      <c r="AE133" s="462" t="n"/>
      <c r="AF133" s="462" t="n"/>
      <c r="AG133" s="462" t="n"/>
      <c r="AH133" s="462" t="n"/>
      <c r="AI133" s="462" t="n"/>
      <c r="AJ133" s="462" t="n"/>
      <c r="AK133" s="462" t="n"/>
      <c r="AL133" s="462" t="n"/>
      <c r="AM133" s="462" t="n"/>
      <c r="AN133" s="462" t="n"/>
      <c r="AO133" s="462" t="n"/>
      <c r="AP133" s="462" t="n"/>
      <c r="AQ133" s="462" t="n"/>
      <c r="AR133" s="462" t="n"/>
      <c r="AS133" s="462" t="n"/>
    </row>
    <row r="134">
      <c r="A134" s="461" t="n">
        <v>126</v>
      </c>
      <c r="B134" s="462" t="inlineStr"/>
      <c r="C134" s="462" t="inlineStr">
        <is>
          <t>មើស្គ (ខេមបូឌា)</t>
        </is>
      </c>
      <c r="D134" s="462" t="inlineStr">
        <is>
          <t>L001-100045200</t>
        </is>
      </c>
      <c r="E134" s="462" t="inlineStr">
        <is>
          <t>5995868698</t>
        </is>
      </c>
      <c r="F134" s="463" t="n">
        <v>44211</v>
      </c>
      <c r="G134" s="464" t="n">
        <v>311676</v>
      </c>
      <c r="H134" s="462" t="n"/>
      <c r="I134" s="464">
        <f>G134</f>
        <v/>
      </c>
      <c r="J134" s="462">
        <f>IF(AND(Q134=TRUE, R134=TRUE, S134=TRUE), IF(W134&lt;-0.05, "អនុញ្ញាត (អ្នកផ្គត់ផ្គង់ប្រកាសខ្វះ)", "បានប្រកាស (អនុញ្ញាត)"), IF(AND(Q134=FALSE, R134=FALSE, S134=FALSE), "ព្យួរទុក (មិនមានទិន្នន័យ)", "ប្រកាសខុស (ព្យួរទុក)"))</f>
        <v/>
      </c>
      <c r="K134" s="462" t="inlineStr"/>
      <c r="L134" s="462" t="inlineStr"/>
      <c r="M134" s="464">
        <f>AH134</f>
        <v/>
      </c>
      <c r="N134" s="464">
        <f>IF(W134&lt;0,AH134,I134)</f>
        <v/>
      </c>
      <c r="O134" s="464">
        <f>I134-M134</f>
        <v/>
      </c>
      <c r="P134" s="462" t="n"/>
      <c r="Q134" s="462">
        <f>V134=W134</f>
        <v/>
      </c>
      <c r="R134" s="462">
        <f>AND(MONTH(F134)=MONTH(X134), YEAR(F134)=YEAR(X134))</f>
        <v/>
      </c>
      <c r="S134" s="462">
        <f>AC134="L001-901905215"</f>
        <v/>
      </c>
      <c r="T134" s="464">
        <f>G134-AH134</f>
        <v/>
      </c>
      <c r="U134" s="462" t="n"/>
      <c r="V134" s="462" t="inlineStr">
        <is>
          <t>5995868698</t>
        </is>
      </c>
      <c r="W134" s="462" t="inlineStr"/>
      <c r="X134" s="499" t="n"/>
      <c r="Y134" s="462" t="n"/>
      <c r="Z134" s="462" t="n"/>
      <c r="AA134" s="462" t="n"/>
      <c r="AB134" s="462" t="n"/>
      <c r="AC134" s="462" t="n"/>
      <c r="AD134" s="462" t="n"/>
      <c r="AE134" s="462" t="n"/>
      <c r="AF134" s="462" t="n"/>
      <c r="AG134" s="462" t="n"/>
      <c r="AH134" s="462" t="n"/>
      <c r="AI134" s="462" t="n"/>
      <c r="AJ134" s="462" t="n"/>
      <c r="AK134" s="462" t="n"/>
      <c r="AL134" s="462" t="n"/>
      <c r="AM134" s="462" t="n"/>
      <c r="AN134" s="462" t="n"/>
      <c r="AO134" s="462" t="n"/>
      <c r="AP134" s="462" t="n"/>
      <c r="AQ134" s="462" t="n"/>
      <c r="AR134" s="462" t="n"/>
      <c r="AS134" s="462" t="n"/>
    </row>
    <row r="135">
      <c r="A135" s="461" t="n">
        <v>127</v>
      </c>
      <c r="B135" s="462" t="inlineStr"/>
      <c r="C135" s="462" t="inlineStr">
        <is>
          <t>ហុង ឡេង ហួរ</t>
        </is>
      </c>
      <c r="D135" s="462" t="inlineStr">
        <is>
          <t>L001-100068901</t>
        </is>
      </c>
      <c r="E135" s="462" t="inlineStr">
        <is>
          <t>DPS19152500</t>
        </is>
      </c>
      <c r="F135" s="463" t="n">
        <v>44197</v>
      </c>
      <c r="G135" s="464" t="n">
        <v>7342</v>
      </c>
      <c r="H135" s="462" t="n"/>
      <c r="I135" s="464">
        <f>G135</f>
        <v/>
      </c>
      <c r="J135" s="462">
        <f>IF(AND(Q135=TRUE, R135=TRUE, S135=TRUE), IF(W135&lt;-0.05, "អនុញ្ញាត (អ្នកផ្គត់ផ្គង់ប្រកាសខ្វះ)", "បានប្រកាស (អនុញ្ញាត)"), IF(AND(Q135=FALSE, R135=FALSE, S135=FALSE), "ព្យួរទុក (មិនមានទិន្នន័យ)", "ប្រកាសខុស (ព្យួរទុក)"))</f>
        <v/>
      </c>
      <c r="K135" s="462" t="inlineStr"/>
      <c r="L135" s="462" t="inlineStr"/>
      <c r="M135" s="464">
        <f>AH135</f>
        <v/>
      </c>
      <c r="N135" s="464">
        <f>IF(W135&lt;0,AH135,I135)</f>
        <v/>
      </c>
      <c r="O135" s="464">
        <f>I135-M135</f>
        <v/>
      </c>
      <c r="P135" s="462" t="n"/>
      <c r="Q135" s="462">
        <f>V135=W135</f>
        <v/>
      </c>
      <c r="R135" s="462">
        <f>AND(MONTH(F135)=MONTH(X135), YEAR(F135)=YEAR(X135))</f>
        <v/>
      </c>
      <c r="S135" s="462">
        <f>AC135="L001-901905215"</f>
        <v/>
      </c>
      <c r="T135" s="464">
        <f>G135-AH135</f>
        <v/>
      </c>
      <c r="U135" s="462" t="n"/>
      <c r="V135" s="462" t="inlineStr">
        <is>
          <t>DPS19152500</t>
        </is>
      </c>
      <c r="W135" s="462" t="inlineStr"/>
      <c r="X135" s="499" t="n"/>
      <c r="Y135" s="462" t="n"/>
      <c r="Z135" s="462" t="n"/>
      <c r="AA135" s="462" t="n"/>
      <c r="AB135" s="462" t="n"/>
      <c r="AC135" s="462" t="n"/>
      <c r="AD135" s="462" t="n"/>
      <c r="AE135" s="462" t="n"/>
      <c r="AF135" s="462" t="n"/>
      <c r="AG135" s="462" t="n"/>
      <c r="AH135" s="462" t="n"/>
      <c r="AI135" s="462" t="n"/>
      <c r="AJ135" s="462" t="n"/>
      <c r="AK135" s="462" t="n"/>
      <c r="AL135" s="462" t="n"/>
      <c r="AM135" s="462" t="n"/>
      <c r="AN135" s="462" t="n"/>
      <c r="AO135" s="462" t="n"/>
      <c r="AP135" s="462" t="n"/>
      <c r="AQ135" s="462" t="n"/>
      <c r="AR135" s="462" t="n"/>
      <c r="AS135" s="462" t="n"/>
    </row>
    <row r="136">
      <c r="A136" s="461" t="n">
        <v>128</v>
      </c>
      <c r="B136" s="462" t="inlineStr"/>
      <c r="C136" s="462" t="inlineStr">
        <is>
          <t>ហុង ឡេង ហួរ</t>
        </is>
      </c>
      <c r="D136" s="462" t="inlineStr">
        <is>
          <t>L001-100068901</t>
        </is>
      </c>
      <c r="E136" s="462" t="inlineStr">
        <is>
          <t>DPS19152476</t>
        </is>
      </c>
      <c r="F136" s="463" t="n">
        <v>44197</v>
      </c>
      <c r="G136" s="464" t="n">
        <v>7342</v>
      </c>
      <c r="H136" s="462" t="n"/>
      <c r="I136" s="464">
        <f>G136</f>
        <v/>
      </c>
      <c r="J136" s="462">
        <f>IF(AND(Q136=TRUE, R136=TRUE, S136=TRUE), IF(W136&lt;-0.05, "អនុញ្ញាត (អ្នកផ្គត់ផ្គង់ប្រកាសខ្វះ)", "បានប្រកាស (អនុញ្ញាត)"), IF(AND(Q136=FALSE, R136=FALSE, S136=FALSE), "ព្យួរទុក (មិនមានទិន្នន័យ)", "ប្រកាសខុស (ព្យួរទុក)"))</f>
        <v/>
      </c>
      <c r="K136" s="462" t="inlineStr"/>
      <c r="L136" s="462" t="inlineStr"/>
      <c r="M136" s="464">
        <f>AH136</f>
        <v/>
      </c>
      <c r="N136" s="464">
        <f>IF(W136&lt;0,AH136,I136)</f>
        <v/>
      </c>
      <c r="O136" s="464">
        <f>I136-M136</f>
        <v/>
      </c>
      <c r="P136" s="462" t="n"/>
      <c r="Q136" s="462">
        <f>V136=W136</f>
        <v/>
      </c>
      <c r="R136" s="462">
        <f>AND(MONTH(F136)=MONTH(X136), YEAR(F136)=YEAR(X136))</f>
        <v/>
      </c>
      <c r="S136" s="462">
        <f>AC136="L001-901905215"</f>
        <v/>
      </c>
      <c r="T136" s="464">
        <f>G136-AH136</f>
        <v/>
      </c>
      <c r="U136" s="462" t="n"/>
      <c r="V136" s="462" t="inlineStr">
        <is>
          <t>DPS19152476</t>
        </is>
      </c>
      <c r="W136" s="462" t="inlineStr"/>
      <c r="X136" s="499" t="n"/>
      <c r="Y136" s="462" t="n"/>
      <c r="Z136" s="462" t="n"/>
      <c r="AA136" s="462" t="n"/>
      <c r="AB136" s="462" t="n"/>
      <c r="AC136" s="462" t="n"/>
      <c r="AD136" s="462" t="n"/>
      <c r="AE136" s="462" t="n"/>
      <c r="AF136" s="462" t="n"/>
      <c r="AG136" s="462" t="n"/>
      <c r="AH136" s="462" t="n"/>
      <c r="AI136" s="462" t="n"/>
      <c r="AJ136" s="462" t="n"/>
      <c r="AK136" s="462" t="n"/>
      <c r="AL136" s="462" t="n"/>
      <c r="AM136" s="462" t="n"/>
      <c r="AN136" s="462" t="n"/>
      <c r="AO136" s="462" t="n"/>
      <c r="AP136" s="462" t="n"/>
      <c r="AQ136" s="462" t="n"/>
      <c r="AR136" s="462" t="n"/>
      <c r="AS136" s="462" t="n"/>
    </row>
    <row r="137">
      <c r="A137" s="461" t="n">
        <v>129</v>
      </c>
      <c r="B137" s="462" t="inlineStr"/>
      <c r="C137" s="462" t="inlineStr">
        <is>
          <t>ហុង ឡេង ហួរ</t>
        </is>
      </c>
      <c r="D137" s="462" t="inlineStr">
        <is>
          <t>L001-100068901</t>
        </is>
      </c>
      <c r="E137" s="462" t="inlineStr">
        <is>
          <t>DPS19152454</t>
        </is>
      </c>
      <c r="F137" s="463" t="n">
        <v>44197</v>
      </c>
      <c r="G137" s="464" t="n">
        <v>7345</v>
      </c>
      <c r="H137" s="462" t="n"/>
      <c r="I137" s="464">
        <f>G137</f>
        <v/>
      </c>
      <c r="J137" s="462">
        <f>IF(AND(Q137=TRUE, R137=TRUE, S137=TRUE), IF(W137&lt;-0.05, "អនុញ្ញាត (អ្នកផ្គត់ផ្គង់ប្រកាសខ្វះ)", "បានប្រកាស (អនុញ្ញាត)"), IF(AND(Q137=FALSE, R137=FALSE, S137=FALSE), "ព្យួរទុក (មិនមានទិន្នន័យ)", "ប្រកាសខុស (ព្យួរទុក)"))</f>
        <v/>
      </c>
      <c r="K137" s="462" t="inlineStr"/>
      <c r="L137" s="462" t="inlineStr"/>
      <c r="M137" s="464">
        <f>AH137</f>
        <v/>
      </c>
      <c r="N137" s="464">
        <f>IF(W137&lt;0,AH137,I137)</f>
        <v/>
      </c>
      <c r="O137" s="464">
        <f>I137-M137</f>
        <v/>
      </c>
      <c r="P137" s="462" t="n"/>
      <c r="Q137" s="462">
        <f>V137=W137</f>
        <v/>
      </c>
      <c r="R137" s="462">
        <f>AND(MONTH(F137)=MONTH(X137), YEAR(F137)=YEAR(X137))</f>
        <v/>
      </c>
      <c r="S137" s="462">
        <f>AC137="L001-901905215"</f>
        <v/>
      </c>
      <c r="T137" s="464">
        <f>G137-AH137</f>
        <v/>
      </c>
      <c r="U137" s="462" t="n"/>
      <c r="V137" s="462" t="inlineStr">
        <is>
          <t>DPS19152454</t>
        </is>
      </c>
      <c r="W137" s="462" t="inlineStr"/>
      <c r="X137" s="499" t="n"/>
      <c r="Y137" s="462" t="n"/>
      <c r="Z137" s="462" t="n"/>
      <c r="AA137" s="462" t="n"/>
      <c r="AB137" s="462" t="n"/>
      <c r="AC137" s="462" t="n"/>
      <c r="AD137" s="462" t="n"/>
      <c r="AE137" s="462" t="n"/>
      <c r="AF137" s="462" t="n"/>
      <c r="AG137" s="462" t="n"/>
      <c r="AH137" s="462" t="n"/>
      <c r="AI137" s="462" t="n"/>
      <c r="AJ137" s="462" t="n"/>
      <c r="AK137" s="462" t="n"/>
      <c r="AL137" s="462" t="n"/>
      <c r="AM137" s="462" t="n"/>
      <c r="AN137" s="462" t="n"/>
      <c r="AO137" s="462" t="n"/>
      <c r="AP137" s="462" t="n"/>
      <c r="AQ137" s="462" t="n"/>
      <c r="AR137" s="462" t="n"/>
      <c r="AS137" s="462" t="n"/>
    </row>
    <row r="138">
      <c r="A138" s="461" t="n">
        <v>130</v>
      </c>
      <c r="B138" s="462" t="inlineStr"/>
      <c r="C138" s="462" t="inlineStr">
        <is>
          <t>ហុង ឡេង ហួរ</t>
        </is>
      </c>
      <c r="D138" s="462" t="inlineStr">
        <is>
          <t>L001-100068901</t>
        </is>
      </c>
      <c r="E138" s="462" t="inlineStr">
        <is>
          <t>DPS19152455</t>
        </is>
      </c>
      <c r="F138" s="463" t="n">
        <v>44197</v>
      </c>
      <c r="G138" s="464" t="n">
        <v>7345</v>
      </c>
      <c r="H138" s="462" t="n"/>
      <c r="I138" s="464">
        <f>G138</f>
        <v/>
      </c>
      <c r="J138" s="462">
        <f>IF(AND(Q138=TRUE, R138=TRUE, S138=TRUE), IF(W138&lt;-0.05, "អនុញ្ញាត (អ្នកផ្គត់ផ្គង់ប្រកាសខ្វះ)", "បានប្រកាស (អនុញ្ញាត)"), IF(AND(Q138=FALSE, R138=FALSE, S138=FALSE), "ព្យួរទុក (មិនមានទិន្នន័យ)", "ប្រកាសខុស (ព្យួរទុក)"))</f>
        <v/>
      </c>
      <c r="K138" s="462" t="inlineStr"/>
      <c r="L138" s="462" t="inlineStr"/>
      <c r="M138" s="464">
        <f>AH138</f>
        <v/>
      </c>
      <c r="N138" s="464">
        <f>IF(W138&lt;0,AH138,I138)</f>
        <v/>
      </c>
      <c r="O138" s="464">
        <f>I138-M138</f>
        <v/>
      </c>
      <c r="P138" s="462" t="n"/>
      <c r="Q138" s="462">
        <f>V138=W138</f>
        <v/>
      </c>
      <c r="R138" s="462">
        <f>AND(MONTH(F138)=MONTH(X138), YEAR(F138)=YEAR(X138))</f>
        <v/>
      </c>
      <c r="S138" s="462">
        <f>AC138="L001-901905215"</f>
        <v/>
      </c>
      <c r="T138" s="464">
        <f>G138-AH138</f>
        <v/>
      </c>
      <c r="U138" s="462" t="n"/>
      <c r="V138" s="462" t="inlineStr">
        <is>
          <t>DPS19152455</t>
        </is>
      </c>
      <c r="W138" s="462" t="inlineStr"/>
      <c r="X138" s="499" t="n"/>
      <c r="Y138" s="462" t="n"/>
      <c r="Z138" s="462" t="n"/>
      <c r="AA138" s="462" t="n"/>
      <c r="AB138" s="462" t="n"/>
      <c r="AC138" s="462" t="n"/>
      <c r="AD138" s="462" t="n"/>
      <c r="AE138" s="462" t="n"/>
      <c r="AF138" s="462" t="n"/>
      <c r="AG138" s="462" t="n"/>
      <c r="AH138" s="462" t="n"/>
      <c r="AI138" s="462" t="n"/>
      <c r="AJ138" s="462" t="n"/>
      <c r="AK138" s="462" t="n"/>
      <c r="AL138" s="462" t="n"/>
      <c r="AM138" s="462" t="n"/>
      <c r="AN138" s="462" t="n"/>
      <c r="AO138" s="462" t="n"/>
      <c r="AP138" s="462" t="n"/>
      <c r="AQ138" s="462" t="n"/>
      <c r="AR138" s="462" t="n"/>
      <c r="AS138" s="462" t="n"/>
    </row>
    <row r="139">
      <c r="A139" s="461" t="n">
        <v>131</v>
      </c>
      <c r="B139" s="462" t="inlineStr"/>
      <c r="C139" s="462" t="inlineStr">
        <is>
          <t>ហុង ឡេង ហួរ</t>
        </is>
      </c>
      <c r="D139" s="462" t="inlineStr">
        <is>
          <t>L001-100068901</t>
        </is>
      </c>
      <c r="E139" s="462" t="inlineStr">
        <is>
          <t>DPS19153187</t>
        </is>
      </c>
      <c r="F139" s="463" t="n">
        <v>44197</v>
      </c>
      <c r="G139" s="464" t="n">
        <v>7324</v>
      </c>
      <c r="H139" s="462" t="n"/>
      <c r="I139" s="464">
        <f>G139</f>
        <v/>
      </c>
      <c r="J139" s="462">
        <f>IF(AND(Q139=TRUE, R139=TRUE, S139=TRUE), IF(W139&lt;-0.05, "អនុញ្ញាត (អ្នកផ្គត់ផ្គង់ប្រកាសខ្វះ)", "បានប្រកាស (អនុញ្ញាត)"), IF(AND(Q139=FALSE, R139=FALSE, S139=FALSE), "ព្យួរទុក (មិនមានទិន្នន័យ)", "ប្រកាសខុស (ព្យួរទុក)"))</f>
        <v/>
      </c>
      <c r="K139" s="462" t="inlineStr"/>
      <c r="L139" s="462" t="inlineStr"/>
      <c r="M139" s="464">
        <f>AH139</f>
        <v/>
      </c>
      <c r="N139" s="464">
        <f>IF(W139&lt;0,AH139,I139)</f>
        <v/>
      </c>
      <c r="O139" s="464">
        <f>I139-M139</f>
        <v/>
      </c>
      <c r="P139" s="462" t="n"/>
      <c r="Q139" s="462">
        <f>V139=W139</f>
        <v/>
      </c>
      <c r="R139" s="462">
        <f>AND(MONTH(F139)=MONTH(X139), YEAR(F139)=YEAR(X139))</f>
        <v/>
      </c>
      <c r="S139" s="462">
        <f>AC139="L001-901905215"</f>
        <v/>
      </c>
      <c r="T139" s="464">
        <f>G139-AH139</f>
        <v/>
      </c>
      <c r="U139" s="462" t="n"/>
      <c r="V139" s="462" t="inlineStr">
        <is>
          <t>DPS19153187</t>
        </is>
      </c>
      <c r="W139" s="462" t="inlineStr"/>
      <c r="X139" s="499" t="n"/>
      <c r="Y139" s="462" t="n"/>
      <c r="Z139" s="462" t="n"/>
      <c r="AA139" s="462" t="n"/>
      <c r="AB139" s="462" t="n"/>
      <c r="AC139" s="462" t="n"/>
      <c r="AD139" s="462" t="n"/>
      <c r="AE139" s="462" t="n"/>
      <c r="AF139" s="462" t="n"/>
      <c r="AG139" s="462" t="n"/>
      <c r="AH139" s="462" t="n"/>
      <c r="AI139" s="462" t="n"/>
      <c r="AJ139" s="462" t="n"/>
      <c r="AK139" s="462" t="n"/>
      <c r="AL139" s="462" t="n"/>
      <c r="AM139" s="462" t="n"/>
      <c r="AN139" s="462" t="n"/>
      <c r="AO139" s="462" t="n"/>
      <c r="AP139" s="462" t="n"/>
      <c r="AQ139" s="462" t="n"/>
      <c r="AR139" s="462" t="n"/>
      <c r="AS139" s="462" t="n"/>
    </row>
    <row r="140">
      <c r="A140" s="461" t="n">
        <v>132</v>
      </c>
      <c r="B140" s="462" t="inlineStr"/>
      <c r="C140" s="462" t="inlineStr">
        <is>
          <t>ហុង ឡេង ហួរ</t>
        </is>
      </c>
      <c r="D140" s="462" t="inlineStr">
        <is>
          <t>L001-100068901</t>
        </is>
      </c>
      <c r="E140" s="462" t="inlineStr">
        <is>
          <t>DPS19</t>
        </is>
      </c>
      <c r="F140" s="463" t="n">
        <v>44197</v>
      </c>
      <c r="G140" s="464" t="n">
        <v>7342</v>
      </c>
      <c r="H140" s="462" t="n"/>
      <c r="I140" s="464">
        <f>G140</f>
        <v/>
      </c>
      <c r="J140" s="462">
        <f>IF(AND(Q140=TRUE, R140=TRUE, S140=TRUE), IF(W140&lt;-0.05, "អនុញ្ញាត (អ្នកផ្គត់ផ្គង់ប្រកាសខ្វះ)", "បានប្រកាស (អនុញ្ញាត)"), IF(AND(Q140=FALSE, R140=FALSE, S140=FALSE), "ព្យួរទុក (មិនមានទិន្នន័យ)", "ប្រកាសខុស (ព្យួរទុក)"))</f>
        <v/>
      </c>
      <c r="K140" s="462" t="inlineStr"/>
      <c r="L140" s="462" t="inlineStr"/>
      <c r="M140" s="464">
        <f>AH140</f>
        <v/>
      </c>
      <c r="N140" s="464">
        <f>IF(W140&lt;0,AH140,I140)</f>
        <v/>
      </c>
      <c r="O140" s="464">
        <f>I140-M140</f>
        <v/>
      </c>
      <c r="P140" s="462" t="n"/>
      <c r="Q140" s="462">
        <f>V140=W140</f>
        <v/>
      </c>
      <c r="R140" s="462">
        <f>AND(MONTH(F140)=MONTH(X140), YEAR(F140)=YEAR(X140))</f>
        <v/>
      </c>
      <c r="S140" s="462">
        <f>AC140="L001-901905215"</f>
        <v/>
      </c>
      <c r="T140" s="464">
        <f>G140-AH140</f>
        <v/>
      </c>
      <c r="U140" s="462" t="n"/>
      <c r="V140" s="462" t="inlineStr">
        <is>
          <t>DPS19</t>
        </is>
      </c>
      <c r="W140" s="462" t="inlineStr"/>
      <c r="X140" s="499" t="n"/>
      <c r="Y140" s="462" t="n"/>
      <c r="Z140" s="462" t="n"/>
      <c r="AA140" s="462" t="n"/>
      <c r="AB140" s="462" t="n"/>
      <c r="AC140" s="462" t="n"/>
      <c r="AD140" s="462" t="n"/>
      <c r="AE140" s="462" t="n"/>
      <c r="AF140" s="462" t="n"/>
      <c r="AG140" s="462" t="n"/>
      <c r="AH140" s="462" t="n"/>
      <c r="AI140" s="462" t="n"/>
      <c r="AJ140" s="462" t="n"/>
      <c r="AK140" s="462" t="n"/>
      <c r="AL140" s="462" t="n"/>
      <c r="AM140" s="462" t="n"/>
      <c r="AN140" s="462" t="n"/>
      <c r="AO140" s="462" t="n"/>
      <c r="AP140" s="462" t="n"/>
      <c r="AQ140" s="462" t="n"/>
      <c r="AR140" s="462" t="n"/>
      <c r="AS140" s="462" t="n"/>
    </row>
    <row r="141">
      <c r="A141" s="461" t="n">
        <v>133</v>
      </c>
      <c r="B141" s="462" t="inlineStr"/>
      <c r="C141" s="462" t="inlineStr">
        <is>
          <t>ហេលមេន វើលវ៉ាយដ៍ ឡូជីស្ទីក (ខេមបូឌា) អិលអិលស៊ី</t>
        </is>
      </c>
      <c r="D141" s="462" t="inlineStr">
        <is>
          <t>L001-106002481</t>
        </is>
      </c>
      <c r="E141" s="462" t="inlineStr">
        <is>
          <t>Thwl21000174</t>
        </is>
      </c>
      <c r="F141" s="463" t="n">
        <v>44197</v>
      </c>
      <c r="G141" s="464" t="n">
        <v>36955</v>
      </c>
      <c r="H141" s="462" t="n"/>
      <c r="I141" s="464">
        <f>G141</f>
        <v/>
      </c>
      <c r="J141" s="462">
        <f>IF(AND(Q141=TRUE, R141=TRUE, S141=TRUE), IF(W141&lt;-0.05, "អនុញ្ញាត (អ្នកផ្គត់ផ្គង់ប្រកាសខ្វះ)", "បានប្រកាស (អនុញ្ញាត)"), IF(AND(Q141=FALSE, R141=FALSE, S141=FALSE), "ព្យួរទុក (មិនមានទិន្នន័យ)", "ប្រកាសខុស (ព្យួរទុក)"))</f>
        <v/>
      </c>
      <c r="K141" s="462" t="inlineStr"/>
      <c r="L141" s="462" t="inlineStr"/>
      <c r="M141" s="464">
        <f>AH141</f>
        <v/>
      </c>
      <c r="N141" s="464">
        <f>IF(W141&lt;0,AH141,I141)</f>
        <v/>
      </c>
      <c r="O141" s="464">
        <f>I141-M141</f>
        <v/>
      </c>
      <c r="P141" s="462" t="n"/>
      <c r="Q141" s="462">
        <f>V141=W141</f>
        <v/>
      </c>
      <c r="R141" s="462">
        <f>AND(MONTH(F141)=MONTH(X141), YEAR(F141)=YEAR(X141))</f>
        <v/>
      </c>
      <c r="S141" s="462">
        <f>AC141="L001-901905215"</f>
        <v/>
      </c>
      <c r="T141" s="464">
        <f>G141-AH141</f>
        <v/>
      </c>
      <c r="U141" s="462" t="n"/>
      <c r="V141" s="462" t="inlineStr">
        <is>
          <t>Thwl21000174</t>
        </is>
      </c>
      <c r="W141" s="462" t="inlineStr">
        <is>
          <t>THWL21000174</t>
        </is>
      </c>
      <c r="X141" s="463" t="n">
        <v>44226</v>
      </c>
      <c r="Y141" s="462" t="inlineStr">
        <is>
          <t>THWL21-000174</t>
        </is>
      </c>
      <c r="Z141" s="462" t="inlineStr"/>
      <c r="AA141" s="462" t="inlineStr">
        <is>
          <t>បុគ្គលជាប់អាករ</t>
        </is>
      </c>
      <c r="AB141" s="462" t="inlineStr">
        <is>
          <t>L001-901905215</t>
        </is>
      </c>
      <c r="AC141" s="462" t="inlineStr">
        <is>
          <t>វីអ៊ីស៊ិន (ខេមបូឌា) អ៊ិនដាសស្ទ្រី ឯ.ក</t>
        </is>
      </c>
      <c r="AD141" s="464" t="n">
        <v>447150</v>
      </c>
      <c r="AE141" s="464" t="n">
        <v>406500</v>
      </c>
      <c r="AF141" s="464" t="n">
        <v>0</v>
      </c>
      <c r="AG141" s="464" t="n">
        <v>0</v>
      </c>
      <c r="AH141" s="464" t="n">
        <v>40650</v>
      </c>
      <c r="AI141" s="464" t="n">
        <v>0</v>
      </c>
      <c r="AJ141" s="464" t="n">
        <v>0</v>
      </c>
      <c r="AK141" s="464" t="n">
        <v>0</v>
      </c>
      <c r="AL141" s="464" t="n">
        <v>0</v>
      </c>
      <c r="AM141" s="464" t="n">
        <v>0</v>
      </c>
      <c r="AN141" s="464" t="n">
        <v>0</v>
      </c>
      <c r="AO141" s="464" t="n">
        <v>0</v>
      </c>
      <c r="AP141" s="464" t="n">
        <v>0</v>
      </c>
      <c r="AQ141" s="462" t="inlineStr"/>
      <c r="AR141" s="462" t="inlineStr"/>
      <c r="AS141" s="462" t="inlineStr">
        <is>
          <t>បានប្រកាសពន្ធ</t>
        </is>
      </c>
    </row>
    <row r="142">
      <c r="A142" s="461" t="n">
        <v>134</v>
      </c>
      <c r="B142" s="462" t="inlineStr"/>
      <c r="C142" s="462" t="inlineStr">
        <is>
          <t>ហេលមេន វើលវ៉ាយដ៍ ឡូជីស្ទីក (ខេមបូឌា) អិលអិលស៊ី</t>
        </is>
      </c>
      <c r="D142" s="462" t="inlineStr">
        <is>
          <t>L001-106002481</t>
        </is>
      </c>
      <c r="E142" s="462" t="inlineStr">
        <is>
          <t>Thl2100168</t>
        </is>
      </c>
      <c r="F142" s="463" t="n">
        <v>44197</v>
      </c>
      <c r="G142" s="464" t="n">
        <v>36955</v>
      </c>
      <c r="H142" s="462" t="n"/>
      <c r="I142" s="464">
        <f>G142</f>
        <v/>
      </c>
      <c r="J142" s="462">
        <f>IF(AND(Q142=TRUE, R142=TRUE, S142=TRUE), IF(W142&lt;-0.05, "អនុញ្ញាត (អ្នកផ្គត់ផ្គង់ប្រកាសខ្វះ)", "បានប្រកាស (អនុញ្ញាត)"), IF(AND(Q142=FALSE, R142=FALSE, S142=FALSE), "ព្យួរទុក (មិនមានទិន្នន័យ)", "ប្រកាសខុស (ព្យួរទុក)"))</f>
        <v/>
      </c>
      <c r="K142" s="462" t="inlineStr"/>
      <c r="L142" s="462" t="inlineStr"/>
      <c r="M142" s="464">
        <f>AH142</f>
        <v/>
      </c>
      <c r="N142" s="464">
        <f>IF(W142&lt;0,AH142,I142)</f>
        <v/>
      </c>
      <c r="O142" s="464">
        <f>I142-M142</f>
        <v/>
      </c>
      <c r="P142" s="462" t="n"/>
      <c r="Q142" s="462">
        <f>V142=W142</f>
        <v/>
      </c>
      <c r="R142" s="462">
        <f>AND(MONTH(F142)=MONTH(X142), YEAR(F142)=YEAR(X142))</f>
        <v/>
      </c>
      <c r="S142" s="462">
        <f>AC142="L001-901905215"</f>
        <v/>
      </c>
      <c r="T142" s="464">
        <f>G142-AH142</f>
        <v/>
      </c>
      <c r="U142" s="462" t="n"/>
      <c r="V142" s="462" t="inlineStr">
        <is>
          <t>Thl2100168</t>
        </is>
      </c>
      <c r="W142" s="462" t="inlineStr"/>
      <c r="X142" s="499" t="n"/>
      <c r="Y142" s="462" t="n"/>
      <c r="Z142" s="462" t="n"/>
      <c r="AA142" s="462" t="n"/>
      <c r="AB142" s="462" t="n"/>
      <c r="AC142" s="462" t="n"/>
      <c r="AD142" s="462" t="n"/>
      <c r="AE142" s="462" t="n"/>
      <c r="AF142" s="462" t="n"/>
      <c r="AG142" s="462" t="n"/>
      <c r="AH142" s="462" t="n"/>
      <c r="AI142" s="462" t="n"/>
      <c r="AJ142" s="462" t="n"/>
      <c r="AK142" s="462" t="n"/>
      <c r="AL142" s="462" t="n"/>
      <c r="AM142" s="462" t="n"/>
      <c r="AN142" s="462" t="n"/>
      <c r="AO142" s="462" t="n"/>
      <c r="AP142" s="462" t="n"/>
      <c r="AQ142" s="462" t="n"/>
      <c r="AR142" s="462" t="n"/>
      <c r="AS142" s="462" t="n"/>
    </row>
    <row r="143">
      <c r="A143" s="461" t="n">
        <v>135</v>
      </c>
      <c r="B143" s="462" t="inlineStr"/>
      <c r="C143" s="462" t="inlineStr">
        <is>
          <t>ហេលមេន វើលវ៉ាយដ៍ ឡូជីស្ទីក (ខេមបូឌា) អិលអិលស៊ី</t>
        </is>
      </c>
      <c r="D143" s="462" t="inlineStr">
        <is>
          <t>L001-106002481</t>
        </is>
      </c>
      <c r="E143" s="462" t="inlineStr">
        <is>
          <t>Thl21000173</t>
        </is>
      </c>
      <c r="F143" s="463" t="n">
        <v>44197</v>
      </c>
      <c r="G143" s="464" t="n">
        <v>36955</v>
      </c>
      <c r="H143" s="462" t="n"/>
      <c r="I143" s="464">
        <f>G143</f>
        <v/>
      </c>
      <c r="J143" s="462">
        <f>IF(AND(Q143=TRUE, R143=TRUE, S143=TRUE), IF(W143&lt;-0.05, "អនុញ្ញាត (អ្នកផ្គត់ផ្គង់ប្រកាសខ្វះ)", "បានប្រកាស (អនុញ្ញាត)"), IF(AND(Q143=FALSE, R143=FALSE, S143=FALSE), "ព្យួរទុក (មិនមានទិន្នន័យ)", "ប្រកាសខុស (ព្យួរទុក)"))</f>
        <v/>
      </c>
      <c r="K143" s="462" t="inlineStr"/>
      <c r="L143" s="462" t="inlineStr"/>
      <c r="M143" s="464">
        <f>AH143</f>
        <v/>
      </c>
      <c r="N143" s="464">
        <f>IF(W143&lt;0,AH143,I143)</f>
        <v/>
      </c>
      <c r="O143" s="464">
        <f>I143-M143</f>
        <v/>
      </c>
      <c r="P143" s="462" t="n"/>
      <c r="Q143" s="462">
        <f>V143=W143</f>
        <v/>
      </c>
      <c r="R143" s="462">
        <f>AND(MONTH(F143)=MONTH(X143), YEAR(F143)=YEAR(X143))</f>
        <v/>
      </c>
      <c r="S143" s="462">
        <f>AC143="L001-901905215"</f>
        <v/>
      </c>
      <c r="T143" s="464">
        <f>G143-AH143</f>
        <v/>
      </c>
      <c r="U143" s="462" t="n"/>
      <c r="V143" s="462" t="inlineStr">
        <is>
          <t>Thl21000173</t>
        </is>
      </c>
      <c r="W143" s="462" t="inlineStr"/>
      <c r="X143" s="499" t="n"/>
      <c r="Y143" s="462" t="n"/>
      <c r="Z143" s="462" t="n"/>
      <c r="AA143" s="462" t="n"/>
      <c r="AB143" s="462" t="n"/>
      <c r="AC143" s="462" t="n"/>
      <c r="AD143" s="462" t="n"/>
      <c r="AE143" s="462" t="n"/>
      <c r="AF143" s="462" t="n"/>
      <c r="AG143" s="462" t="n"/>
      <c r="AH143" s="462" t="n"/>
      <c r="AI143" s="462" t="n"/>
      <c r="AJ143" s="462" t="n"/>
      <c r="AK143" s="462" t="n"/>
      <c r="AL143" s="462" t="n"/>
      <c r="AM143" s="462" t="n"/>
      <c r="AN143" s="462" t="n"/>
      <c r="AO143" s="462" t="n"/>
      <c r="AP143" s="462" t="n"/>
      <c r="AQ143" s="462" t="n"/>
      <c r="AR143" s="462" t="n"/>
      <c r="AS143" s="462" t="n"/>
    </row>
    <row r="144">
      <c r="A144" s="461" t="n">
        <v>136</v>
      </c>
      <c r="B144" s="462" t="inlineStr"/>
      <c r="C144" s="462" t="inlineStr">
        <is>
          <t>ហ្គោមី រីសាយឃល110</t>
        </is>
      </c>
      <c r="D144" s="462" t="inlineStr">
        <is>
          <t>K010-901503890</t>
        </is>
      </c>
      <c r="E144" s="462" t="inlineStr">
        <is>
          <t>GRIN031</t>
        </is>
      </c>
      <c r="F144" s="463" t="n">
        <v>44225</v>
      </c>
      <c r="G144" s="464" t="n">
        <v>16260</v>
      </c>
      <c r="H144" s="462" t="n"/>
      <c r="I144" s="464">
        <f>G144</f>
        <v/>
      </c>
      <c r="J144" s="462">
        <f>IF(AND(Q144=TRUE, R144=TRUE, S144=TRUE), IF(W144&lt;-0.05, "អនុញ្ញាត (អ្នកផ្គត់ផ្គង់ប្រកាសខ្វះ)", "បានប្រកាស (អនុញ្ញាត)"), IF(AND(Q144=FALSE, R144=FALSE, S144=FALSE), "ព្យួរទុក (មិនមានទិន្នន័យ)", "ប្រកាសខុស (ព្យួរទុក)"))</f>
        <v/>
      </c>
      <c r="K144" s="462" t="inlineStr"/>
      <c r="L144" s="462" t="inlineStr"/>
      <c r="M144" s="464">
        <f>AH144</f>
        <v/>
      </c>
      <c r="N144" s="464">
        <f>IF(W144&lt;0,AH144,I144)</f>
        <v/>
      </c>
      <c r="O144" s="464">
        <f>I144-M144</f>
        <v/>
      </c>
      <c r="P144" s="462" t="n"/>
      <c r="Q144" s="462">
        <f>V144=W144</f>
        <v/>
      </c>
      <c r="R144" s="462">
        <f>AND(MONTH(F144)=MONTH(X144), YEAR(F144)=YEAR(X144))</f>
        <v/>
      </c>
      <c r="S144" s="462">
        <f>AC144="L001-901905215"</f>
        <v/>
      </c>
      <c r="T144" s="464">
        <f>G144-AH144</f>
        <v/>
      </c>
      <c r="U144" s="462" t="n"/>
      <c r="V144" s="462" t="inlineStr">
        <is>
          <t>GRIN031</t>
        </is>
      </c>
      <c r="W144" s="462" t="inlineStr"/>
      <c r="X144" s="499" t="n"/>
      <c r="Y144" s="462" t="n"/>
      <c r="Z144" s="462" t="n"/>
      <c r="AA144" s="462" t="n"/>
      <c r="AB144" s="462" t="n"/>
      <c r="AC144" s="462" t="n"/>
      <c r="AD144" s="462" t="n"/>
      <c r="AE144" s="462" t="n"/>
      <c r="AF144" s="462" t="n"/>
      <c r="AG144" s="462" t="n"/>
      <c r="AH144" s="462" t="n"/>
      <c r="AI144" s="462" t="n"/>
      <c r="AJ144" s="462" t="n"/>
      <c r="AK144" s="462" t="n"/>
      <c r="AL144" s="462" t="n"/>
      <c r="AM144" s="462" t="n"/>
      <c r="AN144" s="462" t="n"/>
      <c r="AO144" s="462" t="n"/>
      <c r="AP144" s="462" t="n"/>
      <c r="AQ144" s="462" t="n"/>
      <c r="AR144" s="462" t="n"/>
      <c r="AS144" s="462" t="n"/>
    </row>
    <row r="145">
      <c r="A145" s="461" t="n">
        <v>137</v>
      </c>
      <c r="B145" s="462" t="inlineStr"/>
      <c r="C145" s="462" t="inlineStr">
        <is>
          <t>អ៊ិចស្ពែឌីធ័រ ខេមបូឌា អិលធីឌី</t>
        </is>
      </c>
      <c r="D145" s="462" t="inlineStr">
        <is>
          <t>L001-100045898</t>
        </is>
      </c>
      <c r="E145" s="462" t="inlineStr">
        <is>
          <t>TI0192435</t>
        </is>
      </c>
      <c r="F145" s="463" t="n">
        <v>44222</v>
      </c>
      <c r="G145" s="464" t="n">
        <v>123485</v>
      </c>
      <c r="H145" s="462" t="n"/>
      <c r="I145" s="464">
        <f>G145</f>
        <v/>
      </c>
      <c r="J145" s="462">
        <f>IF(AND(Q145=TRUE, R145=TRUE, S145=TRUE), IF(W145&lt;-0.05, "អនុញ្ញាត (អ្នកផ្គត់ផ្គង់ប្រកាសខ្វះ)", "បានប្រកាស (អនុញ្ញាត)"), IF(AND(Q145=FALSE, R145=FALSE, S145=FALSE), "ព្យួរទុក (មិនមានទិន្នន័យ)", "ប្រកាសខុស (ព្យួរទុក)"))</f>
        <v/>
      </c>
      <c r="K145" s="462" t="inlineStr"/>
      <c r="L145" s="462" t="inlineStr"/>
      <c r="M145" s="464">
        <f>AH145</f>
        <v/>
      </c>
      <c r="N145" s="464">
        <f>IF(W145&lt;0,AH145,I145)</f>
        <v/>
      </c>
      <c r="O145" s="464">
        <f>I145-M145</f>
        <v/>
      </c>
      <c r="P145" s="462" t="n"/>
      <c r="Q145" s="462">
        <f>V145=W145</f>
        <v/>
      </c>
      <c r="R145" s="462">
        <f>AND(MONTH(F145)=MONTH(X145), YEAR(F145)=YEAR(X145))</f>
        <v/>
      </c>
      <c r="S145" s="462">
        <f>AC145="L001-901905215"</f>
        <v/>
      </c>
      <c r="T145" s="464">
        <f>G145-AH145</f>
        <v/>
      </c>
      <c r="U145" s="462" t="n"/>
      <c r="V145" s="462" t="inlineStr">
        <is>
          <t>TI0192435</t>
        </is>
      </c>
      <c r="W145" s="462" t="inlineStr">
        <is>
          <t>TI0192435</t>
        </is>
      </c>
      <c r="X145" s="463" t="n">
        <v>44222</v>
      </c>
      <c r="Y145" s="462" t="inlineStr">
        <is>
          <t>TI-0192435</t>
        </is>
      </c>
      <c r="Z145" s="462" t="inlineStr"/>
      <c r="AA145" s="462" t="inlineStr">
        <is>
          <t>បុគ្គលជាប់អាករ</t>
        </is>
      </c>
      <c r="AB145" s="462" t="inlineStr">
        <is>
          <t>L001-901905215</t>
        </is>
      </c>
      <c r="AC145" s="462" t="inlineStr">
        <is>
          <t>វីអ៊ីស៊ិន (ខេមបូឌា) អ៊ិនដាសស្ទ្រី ឯ.ក</t>
        </is>
      </c>
      <c r="AD145" s="464" t="n">
        <v>1358333</v>
      </c>
      <c r="AE145" s="464" t="n">
        <v>1234848.18</v>
      </c>
      <c r="AF145" s="464" t="n">
        <v>0</v>
      </c>
      <c r="AG145" s="464" t="n">
        <v>0</v>
      </c>
      <c r="AH145" s="464" t="n">
        <v>123484.82</v>
      </c>
      <c r="AI145" s="464" t="n">
        <v>0</v>
      </c>
      <c r="AJ145" s="464" t="n">
        <v>0</v>
      </c>
      <c r="AK145" s="464" t="n">
        <v>0</v>
      </c>
      <c r="AL145" s="464" t="n">
        <v>0</v>
      </c>
      <c r="AM145" s="464" t="n">
        <v>0</v>
      </c>
      <c r="AN145" s="464" t="n">
        <v>0</v>
      </c>
      <c r="AO145" s="464" t="n">
        <v>0</v>
      </c>
      <c r="AP145" s="464" t="n">
        <v>0</v>
      </c>
      <c r="AQ145" s="462" t="inlineStr"/>
      <c r="AR145" s="462" t="inlineStr"/>
      <c r="AS145" s="462" t="inlineStr">
        <is>
          <t>បានប្រកាសពន្ធ</t>
        </is>
      </c>
    </row>
    <row r="146">
      <c r="A146" s="461" t="n">
        <v>138</v>
      </c>
      <c r="B146" s="462" t="inlineStr"/>
      <c r="C146" s="462" t="inlineStr">
        <is>
          <t>អ៊ិចស្ពែឌីធ័រ ខេមបូឌា អិលធីឌី</t>
        </is>
      </c>
      <c r="D146" s="462" t="inlineStr">
        <is>
          <t>L001-100045898</t>
        </is>
      </c>
      <c r="E146" s="462" t="inlineStr">
        <is>
          <t>TI0192529</t>
        </is>
      </c>
      <c r="F146" s="463" t="n">
        <v>44222</v>
      </c>
      <c r="G146" s="464" t="n">
        <v>359690</v>
      </c>
      <c r="H146" s="462" t="n"/>
      <c r="I146" s="464">
        <f>G146</f>
        <v/>
      </c>
      <c r="J146" s="462">
        <f>IF(AND(Q146=TRUE, R146=TRUE, S146=TRUE), IF(W146&lt;-0.05, "អនុញ្ញាត (អ្នកផ្គត់ផ្គង់ប្រកាសខ្វះ)", "បានប្រកាស (អនុញ្ញាត)"), IF(AND(Q146=FALSE, R146=FALSE, S146=FALSE), "ព្យួរទុក (មិនមានទិន្នន័យ)", "ប្រកាសខុស (ព្យួរទុក)"))</f>
        <v/>
      </c>
      <c r="K146" s="462" t="inlineStr"/>
      <c r="L146" s="462" t="inlineStr"/>
      <c r="M146" s="464">
        <f>AH146</f>
        <v/>
      </c>
      <c r="N146" s="464">
        <f>IF(W146&lt;0,AH146,I146)</f>
        <v/>
      </c>
      <c r="O146" s="464">
        <f>I146-M146</f>
        <v/>
      </c>
      <c r="P146" s="462" t="n"/>
      <c r="Q146" s="462">
        <f>V146=W146</f>
        <v/>
      </c>
      <c r="R146" s="462">
        <f>AND(MONTH(F146)=MONTH(X146), YEAR(F146)=YEAR(X146))</f>
        <v/>
      </c>
      <c r="S146" s="462">
        <f>AC146="L001-901905215"</f>
        <v/>
      </c>
      <c r="T146" s="464">
        <f>G146-AH146</f>
        <v/>
      </c>
      <c r="U146" s="462" t="n"/>
      <c r="V146" s="462" t="inlineStr">
        <is>
          <t>TI0192529</t>
        </is>
      </c>
      <c r="W146" s="462" t="inlineStr">
        <is>
          <t>TI0192529</t>
        </is>
      </c>
      <c r="X146" s="463" t="n">
        <v>44222</v>
      </c>
      <c r="Y146" s="462" t="inlineStr">
        <is>
          <t>TI-0192529</t>
        </is>
      </c>
      <c r="Z146" s="462" t="inlineStr"/>
      <c r="AA146" s="462" t="inlineStr">
        <is>
          <t>បុគ្គលជាប់អាករ</t>
        </is>
      </c>
      <c r="AB146" s="462" t="inlineStr">
        <is>
          <t>L001-901905215</t>
        </is>
      </c>
      <c r="AC146" s="462" t="inlineStr">
        <is>
          <t>វីអ៊ីស៊ិន (ខេមបូឌា) អ៊ិនដាសស្ទ្រី ឯ.ក</t>
        </is>
      </c>
      <c r="AD146" s="464" t="n">
        <v>3956591</v>
      </c>
      <c r="AE146" s="464" t="n">
        <v>3596900.91</v>
      </c>
      <c r="AF146" s="464" t="n">
        <v>0</v>
      </c>
      <c r="AG146" s="464" t="n">
        <v>0</v>
      </c>
      <c r="AH146" s="464" t="n">
        <v>359690.09</v>
      </c>
      <c r="AI146" s="464" t="n">
        <v>0</v>
      </c>
      <c r="AJ146" s="464" t="n">
        <v>0</v>
      </c>
      <c r="AK146" s="464" t="n">
        <v>0</v>
      </c>
      <c r="AL146" s="464" t="n">
        <v>0</v>
      </c>
      <c r="AM146" s="464" t="n">
        <v>0</v>
      </c>
      <c r="AN146" s="464" t="n">
        <v>0</v>
      </c>
      <c r="AO146" s="464" t="n">
        <v>0</v>
      </c>
      <c r="AP146" s="464" t="n">
        <v>0</v>
      </c>
      <c r="AQ146" s="462" t="inlineStr"/>
      <c r="AR146" s="462" t="inlineStr"/>
      <c r="AS146" s="462" t="inlineStr">
        <is>
          <t>បានប្រកាសពន្ធ</t>
        </is>
      </c>
    </row>
    <row r="147">
      <c r="A147" s="461" t="n">
        <v>139</v>
      </c>
      <c r="B147" s="462" t="inlineStr"/>
      <c r="C147" s="462" t="inlineStr">
        <is>
          <t>អ៊ិចស្ពែឌីធ័រ ខេមបូឌា អិលធីឌី</t>
        </is>
      </c>
      <c r="D147" s="462" t="inlineStr">
        <is>
          <t>L001-100045898</t>
        </is>
      </c>
      <c r="E147" s="462" t="inlineStr">
        <is>
          <t>TI0192436</t>
        </is>
      </c>
      <c r="F147" s="463" t="n">
        <v>44222</v>
      </c>
      <c r="G147" s="464" t="n">
        <v>193757</v>
      </c>
      <c r="H147" s="462" t="n"/>
      <c r="I147" s="464">
        <f>G147</f>
        <v/>
      </c>
      <c r="J147" s="462">
        <f>IF(AND(Q147=TRUE, R147=TRUE, S147=TRUE), IF(W147&lt;-0.05, "អនុញ្ញាត (អ្នកផ្គត់ផ្គង់ប្រកាសខ្វះ)", "បានប្រកាស (អនុញ្ញាត)"), IF(AND(Q147=FALSE, R147=FALSE, S147=FALSE), "ព្យួរទុក (មិនមានទិន្នន័យ)", "ប្រកាសខុស (ព្យួរទុក)"))</f>
        <v/>
      </c>
      <c r="K147" s="462" t="inlineStr"/>
      <c r="L147" s="462" t="inlineStr"/>
      <c r="M147" s="464">
        <f>AH147</f>
        <v/>
      </c>
      <c r="N147" s="464">
        <f>IF(W147&lt;0,AH147,I147)</f>
        <v/>
      </c>
      <c r="O147" s="464">
        <f>I147-M147</f>
        <v/>
      </c>
      <c r="P147" s="462" t="n"/>
      <c r="Q147" s="462">
        <f>V147=W147</f>
        <v/>
      </c>
      <c r="R147" s="462">
        <f>AND(MONTH(F147)=MONTH(X147), YEAR(F147)=YEAR(X147))</f>
        <v/>
      </c>
      <c r="S147" s="462">
        <f>AC147="L001-901905215"</f>
        <v/>
      </c>
      <c r="T147" s="464">
        <f>G147-AH147</f>
        <v/>
      </c>
      <c r="U147" s="462" t="n"/>
      <c r="V147" s="462" t="inlineStr">
        <is>
          <t>TI0192436</t>
        </is>
      </c>
      <c r="W147" s="462" t="inlineStr">
        <is>
          <t>TI0192436</t>
        </is>
      </c>
      <c r="X147" s="463" t="n">
        <v>44222</v>
      </c>
      <c r="Y147" s="462" t="inlineStr">
        <is>
          <t>TI-0192436</t>
        </is>
      </c>
      <c r="Z147" s="462" t="inlineStr"/>
      <c r="AA147" s="462" t="inlineStr">
        <is>
          <t>បុគ្គលជាប់អាករ</t>
        </is>
      </c>
      <c r="AB147" s="462" t="inlineStr">
        <is>
          <t>L001-901905215</t>
        </is>
      </c>
      <c r="AC147" s="462" t="inlineStr">
        <is>
          <t>វីអ៊ីស៊ិន (ខេមបូឌា) អ៊ិនដាសស្ទ្រី ឯ.ក</t>
        </is>
      </c>
      <c r="AD147" s="464" t="n">
        <v>2131331</v>
      </c>
      <c r="AE147" s="464" t="n">
        <v>1937573.64</v>
      </c>
      <c r="AF147" s="464" t="n">
        <v>0</v>
      </c>
      <c r="AG147" s="464" t="n">
        <v>0</v>
      </c>
      <c r="AH147" s="464" t="n">
        <v>193757.36</v>
      </c>
      <c r="AI147" s="464" t="n">
        <v>0</v>
      </c>
      <c r="AJ147" s="464" t="n">
        <v>0</v>
      </c>
      <c r="AK147" s="464" t="n">
        <v>0</v>
      </c>
      <c r="AL147" s="464" t="n">
        <v>0</v>
      </c>
      <c r="AM147" s="464" t="n">
        <v>0</v>
      </c>
      <c r="AN147" s="464" t="n">
        <v>0</v>
      </c>
      <c r="AO147" s="464" t="n">
        <v>0</v>
      </c>
      <c r="AP147" s="464" t="n">
        <v>0</v>
      </c>
      <c r="AQ147" s="462" t="inlineStr"/>
      <c r="AR147" s="462" t="inlineStr"/>
      <c r="AS147" s="462" t="inlineStr">
        <is>
          <t>បានប្រកាសពន្ធ</t>
        </is>
      </c>
    </row>
    <row r="148">
      <c r="A148" s="461" t="n">
        <v>140</v>
      </c>
      <c r="B148" s="462" t="inlineStr"/>
      <c r="C148" s="462" t="inlineStr">
        <is>
          <t>អ៊ិចស្ពែឌីធ័រ ខេមបូឌា អិលធីឌី</t>
        </is>
      </c>
      <c r="D148" s="462" t="inlineStr">
        <is>
          <t>L001-100045898</t>
        </is>
      </c>
      <c r="E148" s="462" t="inlineStr">
        <is>
          <t>TI0190803</t>
        </is>
      </c>
      <c r="F148" s="463" t="n">
        <v>44202</v>
      </c>
      <c r="G148" s="464" t="n">
        <v>719965</v>
      </c>
      <c r="H148" s="462" t="n"/>
      <c r="I148" s="464">
        <f>G148</f>
        <v/>
      </c>
      <c r="J148" s="462">
        <f>IF(AND(Q148=TRUE, R148=TRUE, S148=TRUE), IF(W148&lt;-0.05, "អនុញ្ញាត (អ្នកផ្គត់ផ្គង់ប្រកាសខ្វះ)", "បានប្រកាស (អនុញ្ញាត)"), IF(AND(Q148=FALSE, R148=FALSE, S148=FALSE), "ព្យួរទុក (មិនមានទិន្នន័យ)", "ប្រកាសខុស (ព្យួរទុក)"))</f>
        <v/>
      </c>
      <c r="K148" s="462" t="inlineStr"/>
      <c r="L148" s="462" t="inlineStr"/>
      <c r="M148" s="464">
        <f>AH148</f>
        <v/>
      </c>
      <c r="N148" s="464">
        <f>IF(W148&lt;0,AH148,I148)</f>
        <v/>
      </c>
      <c r="O148" s="464">
        <f>I148-M148</f>
        <v/>
      </c>
      <c r="P148" s="462" t="n"/>
      <c r="Q148" s="462">
        <f>V148=W148</f>
        <v/>
      </c>
      <c r="R148" s="462">
        <f>AND(MONTH(F148)=MONTH(X148), YEAR(F148)=YEAR(X148))</f>
        <v/>
      </c>
      <c r="S148" s="462">
        <f>AC148="L001-901905215"</f>
        <v/>
      </c>
      <c r="T148" s="464">
        <f>G148-AH148</f>
        <v/>
      </c>
      <c r="U148" s="462" t="n"/>
      <c r="V148" s="462" t="inlineStr">
        <is>
          <t>TI0190803</t>
        </is>
      </c>
      <c r="W148" s="462" t="inlineStr">
        <is>
          <t>TI0190803</t>
        </is>
      </c>
      <c r="X148" s="463" t="n">
        <v>44202</v>
      </c>
      <c r="Y148" s="462" t="inlineStr">
        <is>
          <t>TI-0190803</t>
        </is>
      </c>
      <c r="Z148" s="462" t="inlineStr"/>
      <c r="AA148" s="462" t="inlineStr">
        <is>
          <t>បុគ្គលជាប់អាករ</t>
        </is>
      </c>
      <c r="AB148" s="462" t="inlineStr">
        <is>
          <t>L001-901905215</t>
        </is>
      </c>
      <c r="AC148" s="462" t="inlineStr">
        <is>
          <t>វីអ៊ីស៊ិន (ខេមបូឌា) អ៊ិនដាសស្ទ្រី ឯ.ក</t>
        </is>
      </c>
      <c r="AD148" s="464" t="n">
        <v>7919618</v>
      </c>
      <c r="AE148" s="464" t="n">
        <v>7199652.73</v>
      </c>
      <c r="AF148" s="464" t="n">
        <v>0</v>
      </c>
      <c r="AG148" s="464" t="n">
        <v>0</v>
      </c>
      <c r="AH148" s="464" t="n">
        <v>719965.27</v>
      </c>
      <c r="AI148" s="464" t="n">
        <v>0</v>
      </c>
      <c r="AJ148" s="464" t="n">
        <v>0</v>
      </c>
      <c r="AK148" s="464" t="n">
        <v>0</v>
      </c>
      <c r="AL148" s="464" t="n">
        <v>0</v>
      </c>
      <c r="AM148" s="464" t="n">
        <v>0</v>
      </c>
      <c r="AN148" s="464" t="n">
        <v>0</v>
      </c>
      <c r="AO148" s="464" t="n">
        <v>0</v>
      </c>
      <c r="AP148" s="464" t="n">
        <v>0</v>
      </c>
      <c r="AQ148" s="462" t="inlineStr"/>
      <c r="AR148" s="462" t="inlineStr"/>
      <c r="AS148" s="462" t="inlineStr">
        <is>
          <t>បានប្រកាសពន្ធ</t>
        </is>
      </c>
    </row>
    <row r="149">
      <c r="A149" s="461" t="n">
        <v>141</v>
      </c>
      <c r="B149" s="462" t="inlineStr"/>
      <c r="C149" s="462" t="inlineStr">
        <is>
          <t>អ៊ិចស្ពែឌីធ័រ ខេមបូឌា អិលធីឌី</t>
        </is>
      </c>
      <c r="D149" s="462" t="inlineStr">
        <is>
          <t>L001-100045898</t>
        </is>
      </c>
      <c r="E149" s="462" t="inlineStr">
        <is>
          <t>TI0192080</t>
        </is>
      </c>
      <c r="F149" s="463" t="n">
        <v>44217</v>
      </c>
      <c r="G149" s="464" t="n">
        <v>34713</v>
      </c>
      <c r="H149" s="462" t="n"/>
      <c r="I149" s="464">
        <f>G149</f>
        <v/>
      </c>
      <c r="J149" s="462">
        <f>IF(AND(Q149=TRUE, R149=TRUE, S149=TRUE), IF(W149&lt;-0.05, "អនុញ្ញាត (អ្នកផ្គត់ផ្គង់ប្រកាសខ្វះ)", "បានប្រកាស (អនុញ្ញាត)"), IF(AND(Q149=FALSE, R149=FALSE, S149=FALSE), "ព្យួរទុក (មិនមានទិន្នន័យ)", "ប្រកាសខុស (ព្យួរទុក)"))</f>
        <v/>
      </c>
      <c r="K149" s="462" t="inlineStr"/>
      <c r="L149" s="462" t="inlineStr"/>
      <c r="M149" s="464">
        <f>AH149</f>
        <v/>
      </c>
      <c r="N149" s="464">
        <f>IF(W149&lt;0,AH149,I149)</f>
        <v/>
      </c>
      <c r="O149" s="464">
        <f>I149-M149</f>
        <v/>
      </c>
      <c r="P149" s="462" t="n"/>
      <c r="Q149" s="462">
        <f>V149=W149</f>
        <v/>
      </c>
      <c r="R149" s="462">
        <f>AND(MONTH(F149)=MONTH(X149), YEAR(F149)=YEAR(X149))</f>
        <v/>
      </c>
      <c r="S149" s="462">
        <f>AC149="L001-901905215"</f>
        <v/>
      </c>
      <c r="T149" s="464">
        <f>G149-AH149</f>
        <v/>
      </c>
      <c r="U149" s="462" t="n"/>
      <c r="V149" s="462" t="inlineStr">
        <is>
          <t>TI0192080</t>
        </is>
      </c>
      <c r="W149" s="462" t="inlineStr">
        <is>
          <t>TI0192080</t>
        </is>
      </c>
      <c r="X149" s="463" t="n">
        <v>44217</v>
      </c>
      <c r="Y149" s="462" t="inlineStr">
        <is>
          <t>TI-0192080</t>
        </is>
      </c>
      <c r="Z149" s="462" t="inlineStr"/>
      <c r="AA149" s="462" t="inlineStr">
        <is>
          <t>បុគ្គលជាប់អាករ</t>
        </is>
      </c>
      <c r="AB149" s="462" t="inlineStr">
        <is>
          <t>L001-901905215</t>
        </is>
      </c>
      <c r="AC149" s="462" t="inlineStr">
        <is>
          <t>វីអ៊ីស៊ិន (ខេមបូឌា) អ៊ិនដាសស្ទ្រី ឯ.ក</t>
        </is>
      </c>
      <c r="AD149" s="464" t="n">
        <v>381843</v>
      </c>
      <c r="AE149" s="464" t="n">
        <v>347130</v>
      </c>
      <c r="AF149" s="464" t="n">
        <v>0</v>
      </c>
      <c r="AG149" s="464" t="n">
        <v>0</v>
      </c>
      <c r="AH149" s="464" t="n">
        <v>34713</v>
      </c>
      <c r="AI149" s="464" t="n">
        <v>0</v>
      </c>
      <c r="AJ149" s="464" t="n">
        <v>0</v>
      </c>
      <c r="AK149" s="464" t="n">
        <v>0</v>
      </c>
      <c r="AL149" s="464" t="n">
        <v>0</v>
      </c>
      <c r="AM149" s="464" t="n">
        <v>0</v>
      </c>
      <c r="AN149" s="464" t="n">
        <v>0</v>
      </c>
      <c r="AO149" s="464" t="n">
        <v>0</v>
      </c>
      <c r="AP149" s="464" t="n">
        <v>0</v>
      </c>
      <c r="AQ149" s="462" t="inlineStr"/>
      <c r="AR149" s="462" t="inlineStr"/>
      <c r="AS149" s="462" t="inlineStr">
        <is>
          <t>បានប្រកាសពន្ធ</t>
        </is>
      </c>
    </row>
    <row r="150">
      <c r="A150" s="461" t="n">
        <v>142</v>
      </c>
      <c r="B150" s="462" t="inlineStr"/>
      <c r="C150" s="462" t="inlineStr">
        <is>
          <t>អ៊ិចស្ពែឌីធ័រ ខេមបូឌា អិលធីឌី</t>
        </is>
      </c>
      <c r="D150" s="462" t="inlineStr">
        <is>
          <t>L001-100045898</t>
        </is>
      </c>
      <c r="E150" s="462" t="inlineStr">
        <is>
          <t>TI0192023</t>
        </is>
      </c>
      <c r="F150" s="463" t="n">
        <v>44216</v>
      </c>
      <c r="G150" s="464" t="n">
        <v>234176</v>
      </c>
      <c r="H150" s="462" t="n"/>
      <c r="I150" s="464">
        <f>G150</f>
        <v/>
      </c>
      <c r="J150" s="462">
        <f>IF(AND(Q150=TRUE, R150=TRUE, S150=TRUE), IF(W150&lt;-0.05, "អនុញ្ញាត (អ្នកផ្គត់ផ្គង់ប្រកាសខ្វះ)", "បានប្រកាស (អនុញ្ញាត)"), IF(AND(Q150=FALSE, R150=FALSE, S150=FALSE), "ព្យួរទុក (មិនមានទិន្នន័យ)", "ប្រកាសខុស (ព្យួរទុក)"))</f>
        <v/>
      </c>
      <c r="K150" s="462" t="inlineStr"/>
      <c r="L150" s="462" t="inlineStr"/>
      <c r="M150" s="464">
        <f>AH150</f>
        <v/>
      </c>
      <c r="N150" s="464">
        <f>IF(W150&lt;0,AH150,I150)</f>
        <v/>
      </c>
      <c r="O150" s="464">
        <f>I150-M150</f>
        <v/>
      </c>
      <c r="P150" s="462" t="n"/>
      <c r="Q150" s="462">
        <f>V150=W150</f>
        <v/>
      </c>
      <c r="R150" s="462">
        <f>AND(MONTH(F150)=MONTH(X150), YEAR(F150)=YEAR(X150))</f>
        <v/>
      </c>
      <c r="S150" s="462">
        <f>AC150="L001-901905215"</f>
        <v/>
      </c>
      <c r="T150" s="464">
        <f>G150-AH150</f>
        <v/>
      </c>
      <c r="U150" s="462" t="n"/>
      <c r="V150" s="462" t="inlineStr">
        <is>
          <t>TI0192023</t>
        </is>
      </c>
      <c r="W150" s="462" t="inlineStr">
        <is>
          <t>TI0192023</t>
        </is>
      </c>
      <c r="X150" s="463" t="n">
        <v>44216</v>
      </c>
      <c r="Y150" s="462" t="inlineStr">
        <is>
          <t>TI-0192023</t>
        </is>
      </c>
      <c r="Z150" s="462" t="inlineStr"/>
      <c r="AA150" s="462" t="inlineStr">
        <is>
          <t>បុគ្គលជាប់អាករ</t>
        </is>
      </c>
      <c r="AB150" s="462" t="inlineStr">
        <is>
          <t>L001-901905215</t>
        </is>
      </c>
      <c r="AC150" s="462" t="inlineStr">
        <is>
          <t>វីអ៊ីស៊ិន (ខេមបូឌា) អ៊ិនដាសស្ទ្រី ឯ.ក</t>
        </is>
      </c>
      <c r="AD150" s="464" t="n">
        <v>2575939</v>
      </c>
      <c r="AE150" s="464" t="n">
        <v>2341762.73</v>
      </c>
      <c r="AF150" s="464" t="n">
        <v>0</v>
      </c>
      <c r="AG150" s="464" t="n">
        <v>0</v>
      </c>
      <c r="AH150" s="464" t="n">
        <v>234176.27</v>
      </c>
      <c r="AI150" s="464" t="n">
        <v>0</v>
      </c>
      <c r="AJ150" s="464" t="n">
        <v>0</v>
      </c>
      <c r="AK150" s="464" t="n">
        <v>0</v>
      </c>
      <c r="AL150" s="464" t="n">
        <v>0</v>
      </c>
      <c r="AM150" s="464" t="n">
        <v>0</v>
      </c>
      <c r="AN150" s="464" t="n">
        <v>0</v>
      </c>
      <c r="AO150" s="464" t="n">
        <v>0</v>
      </c>
      <c r="AP150" s="464" t="n">
        <v>0</v>
      </c>
      <c r="AQ150" s="462" t="inlineStr"/>
      <c r="AR150" s="462" t="inlineStr"/>
      <c r="AS150" s="462" t="inlineStr">
        <is>
          <t>បានប្រកាសពន្ធ</t>
        </is>
      </c>
    </row>
    <row r="151">
      <c r="A151" s="461" t="n">
        <v>143</v>
      </c>
      <c r="B151" s="462" t="inlineStr"/>
      <c r="C151" s="462" t="inlineStr">
        <is>
          <t>អ៊ិចស្ពែឌីធ័រ ខេមបូឌា អិលធីឌី</t>
        </is>
      </c>
      <c r="D151" s="462" t="inlineStr">
        <is>
          <t>L001-100045898</t>
        </is>
      </c>
      <c r="E151" s="462" t="inlineStr">
        <is>
          <t>TI0191939</t>
        </is>
      </c>
      <c r="F151" s="463" t="n">
        <v>44216</v>
      </c>
      <c r="G151" s="464" t="n">
        <v>250194</v>
      </c>
      <c r="H151" s="462" t="n"/>
      <c r="I151" s="464">
        <f>G151</f>
        <v/>
      </c>
      <c r="J151" s="462">
        <f>IF(AND(Q151=TRUE, R151=TRUE, S151=TRUE), IF(W151&lt;-0.05, "អនុញ្ញាត (អ្នកផ្គត់ផ្គង់ប្រកាសខ្វះ)", "បានប្រកាស (អនុញ្ញាត)"), IF(AND(Q151=FALSE, R151=FALSE, S151=FALSE), "ព្យួរទុក (មិនមានទិន្នន័យ)", "ប្រកាសខុស (ព្យួរទុក)"))</f>
        <v/>
      </c>
      <c r="K151" s="462" t="inlineStr"/>
      <c r="L151" s="462" t="inlineStr"/>
      <c r="M151" s="464">
        <f>AH151</f>
        <v/>
      </c>
      <c r="N151" s="464">
        <f>IF(W151&lt;0,AH151,I151)</f>
        <v/>
      </c>
      <c r="O151" s="464">
        <f>I151-M151</f>
        <v/>
      </c>
      <c r="P151" s="462" t="n"/>
      <c r="Q151" s="462">
        <f>V151=W151</f>
        <v/>
      </c>
      <c r="R151" s="462">
        <f>AND(MONTH(F151)=MONTH(X151), YEAR(F151)=YEAR(X151))</f>
        <v/>
      </c>
      <c r="S151" s="462">
        <f>AC151="L001-901905215"</f>
        <v/>
      </c>
      <c r="T151" s="464">
        <f>G151-AH151</f>
        <v/>
      </c>
      <c r="U151" s="462" t="n"/>
      <c r="V151" s="462" t="inlineStr">
        <is>
          <t>TI0191939</t>
        </is>
      </c>
      <c r="W151" s="462" t="inlineStr">
        <is>
          <t>TI0191939</t>
        </is>
      </c>
      <c r="X151" s="463" t="n">
        <v>44216</v>
      </c>
      <c r="Y151" s="462" t="inlineStr">
        <is>
          <t>TI-0191939</t>
        </is>
      </c>
      <c r="Z151" s="462" t="inlineStr"/>
      <c r="AA151" s="462" t="inlineStr">
        <is>
          <t>បុគ្គលជាប់អាករ</t>
        </is>
      </c>
      <c r="AB151" s="462" t="inlineStr">
        <is>
          <t>L001-901905215</t>
        </is>
      </c>
      <c r="AC151" s="462" t="inlineStr">
        <is>
          <t>វីអ៊ីស៊ិន (ខេមបូឌា) អ៊ិនដាសស្ទ្រី ឯ.ក</t>
        </is>
      </c>
      <c r="AD151" s="464" t="n">
        <v>2752129</v>
      </c>
      <c r="AE151" s="464" t="n">
        <v>2501935.45</v>
      </c>
      <c r="AF151" s="464" t="n">
        <v>0</v>
      </c>
      <c r="AG151" s="464" t="n">
        <v>0</v>
      </c>
      <c r="AH151" s="464" t="n">
        <v>250193.55</v>
      </c>
      <c r="AI151" s="464" t="n">
        <v>0</v>
      </c>
      <c r="AJ151" s="464" t="n">
        <v>0</v>
      </c>
      <c r="AK151" s="464" t="n">
        <v>0</v>
      </c>
      <c r="AL151" s="464" t="n">
        <v>0</v>
      </c>
      <c r="AM151" s="464" t="n">
        <v>0</v>
      </c>
      <c r="AN151" s="464" t="n">
        <v>0</v>
      </c>
      <c r="AO151" s="464" t="n">
        <v>0</v>
      </c>
      <c r="AP151" s="464" t="n">
        <v>0</v>
      </c>
      <c r="AQ151" s="462" t="inlineStr"/>
      <c r="AR151" s="462" t="inlineStr"/>
      <c r="AS151" s="462" t="inlineStr">
        <is>
          <t>បានប្រកាសពន្ធ</t>
        </is>
      </c>
    </row>
    <row r="152">
      <c r="A152" s="461" t="n">
        <v>144</v>
      </c>
      <c r="B152" s="462" t="inlineStr"/>
      <c r="C152" s="462" t="inlineStr">
        <is>
          <t>អ៊ិចស្ពែឌីធ័រ ខេមបូឌា អិលធីឌី</t>
        </is>
      </c>
      <c r="D152" s="462" t="inlineStr">
        <is>
          <t>L001-100045898</t>
        </is>
      </c>
      <c r="E152" s="462" t="inlineStr">
        <is>
          <t>TI0191936</t>
        </is>
      </c>
      <c r="F152" s="463" t="n">
        <v>44216</v>
      </c>
      <c r="G152" s="464" t="n">
        <v>891695</v>
      </c>
      <c r="H152" s="462" t="n"/>
      <c r="I152" s="464">
        <f>G152</f>
        <v/>
      </c>
      <c r="J152" s="462">
        <f>IF(AND(Q152=TRUE, R152=TRUE, S152=TRUE), IF(W152&lt;-0.05, "អនុញ្ញាត (អ្នកផ្គត់ផ្គង់ប្រកាសខ្វះ)", "បានប្រកាស (អនុញ្ញាត)"), IF(AND(Q152=FALSE, R152=FALSE, S152=FALSE), "ព្យួរទុក (មិនមានទិន្នន័យ)", "ប្រកាសខុស (ព្យួរទុក)"))</f>
        <v/>
      </c>
      <c r="K152" s="462" t="inlineStr"/>
      <c r="L152" s="462" t="inlineStr"/>
      <c r="M152" s="464">
        <f>AH152</f>
        <v/>
      </c>
      <c r="N152" s="464">
        <f>IF(W152&lt;0,AH152,I152)</f>
        <v/>
      </c>
      <c r="O152" s="464">
        <f>I152-M152</f>
        <v/>
      </c>
      <c r="P152" s="462" t="n"/>
      <c r="Q152" s="462">
        <f>V152=W152</f>
        <v/>
      </c>
      <c r="R152" s="462">
        <f>AND(MONTH(F152)=MONTH(X152), YEAR(F152)=YEAR(X152))</f>
        <v/>
      </c>
      <c r="S152" s="462">
        <f>AC152="L001-901905215"</f>
        <v/>
      </c>
      <c r="T152" s="464">
        <f>G152-AH152</f>
        <v/>
      </c>
      <c r="U152" s="462" t="n"/>
      <c r="V152" s="462" t="inlineStr">
        <is>
          <t>TI0191936</t>
        </is>
      </c>
      <c r="W152" s="462" t="inlineStr">
        <is>
          <t>TI0191936</t>
        </is>
      </c>
      <c r="X152" s="463" t="n">
        <v>44216</v>
      </c>
      <c r="Y152" s="462" t="inlineStr">
        <is>
          <t>TI-0191936</t>
        </is>
      </c>
      <c r="Z152" s="462" t="inlineStr"/>
      <c r="AA152" s="462" t="inlineStr">
        <is>
          <t>បុគ្គលជាប់អាករ</t>
        </is>
      </c>
      <c r="AB152" s="462" t="inlineStr">
        <is>
          <t>L001-901905215</t>
        </is>
      </c>
      <c r="AC152" s="462" t="inlineStr">
        <is>
          <t>វីអ៊ីស៊ិន (ខេមបូឌា) អ៊ិនដាសស្ទ្រី ឯ.ក</t>
        </is>
      </c>
      <c r="AD152" s="464" t="n">
        <v>9808640</v>
      </c>
      <c r="AE152" s="464" t="n">
        <v>8916945.449999999</v>
      </c>
      <c r="AF152" s="464" t="n">
        <v>0</v>
      </c>
      <c r="AG152" s="464" t="n">
        <v>0</v>
      </c>
      <c r="AH152" s="464" t="n">
        <v>891694.55</v>
      </c>
      <c r="AI152" s="464" t="n">
        <v>0</v>
      </c>
      <c r="AJ152" s="464" t="n">
        <v>0</v>
      </c>
      <c r="AK152" s="464" t="n">
        <v>0</v>
      </c>
      <c r="AL152" s="464" t="n">
        <v>0</v>
      </c>
      <c r="AM152" s="464" t="n">
        <v>0</v>
      </c>
      <c r="AN152" s="464" t="n">
        <v>0</v>
      </c>
      <c r="AO152" s="464" t="n">
        <v>0</v>
      </c>
      <c r="AP152" s="464" t="n">
        <v>0</v>
      </c>
      <c r="AQ152" s="462" t="inlineStr"/>
      <c r="AR152" s="462" t="inlineStr"/>
      <c r="AS152" s="462" t="inlineStr">
        <is>
          <t>បានប្រកាសពន្ធ</t>
        </is>
      </c>
    </row>
    <row r="153">
      <c r="A153" s="461" t="n">
        <v>145</v>
      </c>
      <c r="B153" s="462" t="inlineStr"/>
      <c r="C153" s="462" t="inlineStr">
        <is>
          <t>អ៊ិចស្ពែឌីធ័រ ខេមបូឌា អិលធីឌី</t>
        </is>
      </c>
      <c r="D153" s="462" t="inlineStr">
        <is>
          <t>L001-100045898</t>
        </is>
      </c>
      <c r="E153" s="462" t="inlineStr">
        <is>
          <t>TI0191924</t>
        </is>
      </c>
      <c r="F153" s="463" t="n">
        <v>44216</v>
      </c>
      <c r="G153" s="464" t="n">
        <v>574188</v>
      </c>
      <c r="H153" s="462" t="n"/>
      <c r="I153" s="464">
        <f>G153</f>
        <v/>
      </c>
      <c r="J153" s="462">
        <f>IF(AND(Q153=TRUE, R153=TRUE, S153=TRUE), IF(W153&lt;-0.05, "អនុញ្ញាត (អ្នកផ្គត់ផ្គង់ប្រកាសខ្វះ)", "បានប្រកាស (អនុញ្ញាត)"), IF(AND(Q153=FALSE, R153=FALSE, S153=FALSE), "ព្យួរទុក (មិនមានទិន្នន័យ)", "ប្រកាសខុស (ព្យួរទុក)"))</f>
        <v/>
      </c>
      <c r="K153" s="462" t="inlineStr"/>
      <c r="L153" s="462" t="inlineStr"/>
      <c r="M153" s="464">
        <f>AH153</f>
        <v/>
      </c>
      <c r="N153" s="464">
        <f>IF(W153&lt;0,AH153,I153)</f>
        <v/>
      </c>
      <c r="O153" s="464">
        <f>I153-M153</f>
        <v/>
      </c>
      <c r="P153" s="462" t="n"/>
      <c r="Q153" s="462">
        <f>V153=W153</f>
        <v/>
      </c>
      <c r="R153" s="462">
        <f>AND(MONTH(F153)=MONTH(X153), YEAR(F153)=YEAR(X153))</f>
        <v/>
      </c>
      <c r="S153" s="462">
        <f>AC153="L001-901905215"</f>
        <v/>
      </c>
      <c r="T153" s="464">
        <f>G153-AH153</f>
        <v/>
      </c>
      <c r="U153" s="462" t="n"/>
      <c r="V153" s="462" t="inlineStr">
        <is>
          <t>TI0191924</t>
        </is>
      </c>
      <c r="W153" s="462" t="inlineStr">
        <is>
          <t>TI0191924</t>
        </is>
      </c>
      <c r="X153" s="463" t="n">
        <v>44216</v>
      </c>
      <c r="Y153" s="462" t="inlineStr">
        <is>
          <t>TI-0191924</t>
        </is>
      </c>
      <c r="Z153" s="462" t="inlineStr"/>
      <c r="AA153" s="462" t="inlineStr">
        <is>
          <t>បុគ្គលជាប់អាករ</t>
        </is>
      </c>
      <c r="AB153" s="462" t="inlineStr">
        <is>
          <t>L001-901905215</t>
        </is>
      </c>
      <c r="AC153" s="462" t="inlineStr">
        <is>
          <t>វីអ៊ីស៊ិន (ខេមបូឌា) អ៊ិនដាសស្ទ្រី ឯ.ក</t>
        </is>
      </c>
      <c r="AD153" s="464" t="n">
        <v>6316068</v>
      </c>
      <c r="AE153" s="464" t="n">
        <v>5741880</v>
      </c>
      <c r="AF153" s="464" t="n">
        <v>0</v>
      </c>
      <c r="AG153" s="464" t="n">
        <v>0</v>
      </c>
      <c r="AH153" s="464" t="n">
        <v>574188</v>
      </c>
      <c r="AI153" s="464" t="n">
        <v>0</v>
      </c>
      <c r="AJ153" s="464" t="n">
        <v>0</v>
      </c>
      <c r="AK153" s="464" t="n">
        <v>0</v>
      </c>
      <c r="AL153" s="464" t="n">
        <v>0</v>
      </c>
      <c r="AM153" s="464" t="n">
        <v>0</v>
      </c>
      <c r="AN153" s="464" t="n">
        <v>0</v>
      </c>
      <c r="AO153" s="464" t="n">
        <v>0</v>
      </c>
      <c r="AP153" s="464" t="n">
        <v>0</v>
      </c>
      <c r="AQ153" s="462" t="inlineStr"/>
      <c r="AR153" s="462" t="inlineStr"/>
      <c r="AS153" s="462" t="inlineStr">
        <is>
          <t>បានប្រកាសពន្ធ</t>
        </is>
      </c>
    </row>
    <row r="154">
      <c r="A154" s="461" t="n">
        <v>146</v>
      </c>
      <c r="B154" s="462" t="inlineStr"/>
      <c r="C154" s="462" t="inlineStr">
        <is>
          <t>អ៊ិចស្ពែឌីធ័រ ខេមបូឌា អិលធីឌី</t>
        </is>
      </c>
      <c r="D154" s="462" t="inlineStr">
        <is>
          <t>L001-100045898</t>
        </is>
      </c>
      <c r="E154" s="462" t="inlineStr">
        <is>
          <t>TI0191919</t>
        </is>
      </c>
      <c r="F154" s="463" t="n">
        <v>44216</v>
      </c>
      <c r="G154" s="464" t="n">
        <v>147602</v>
      </c>
      <c r="H154" s="462" t="n"/>
      <c r="I154" s="464">
        <f>G154</f>
        <v/>
      </c>
      <c r="J154" s="462">
        <f>IF(AND(Q154=TRUE, R154=TRUE, S154=TRUE), IF(W154&lt;-0.05, "អនុញ្ញាត (អ្នកផ្គត់ផ្គង់ប្រកាសខ្វះ)", "បានប្រកាស (អនុញ្ញាត)"), IF(AND(Q154=FALSE, R154=FALSE, S154=FALSE), "ព្យួរទុក (មិនមានទិន្នន័យ)", "ប្រកាសខុស (ព្យួរទុក)"))</f>
        <v/>
      </c>
      <c r="K154" s="462" t="inlineStr"/>
      <c r="L154" s="462" t="inlineStr"/>
      <c r="M154" s="464">
        <f>AH154</f>
        <v/>
      </c>
      <c r="N154" s="464">
        <f>IF(W154&lt;0,AH154,I154)</f>
        <v/>
      </c>
      <c r="O154" s="464">
        <f>I154-M154</f>
        <v/>
      </c>
      <c r="P154" s="462" t="n"/>
      <c r="Q154" s="462">
        <f>V154=W154</f>
        <v/>
      </c>
      <c r="R154" s="462">
        <f>AND(MONTH(F154)=MONTH(X154), YEAR(F154)=YEAR(X154))</f>
        <v/>
      </c>
      <c r="S154" s="462">
        <f>AC154="L001-901905215"</f>
        <v/>
      </c>
      <c r="T154" s="464">
        <f>G154-AH154</f>
        <v/>
      </c>
      <c r="U154" s="462" t="n"/>
      <c r="V154" s="462" t="inlineStr">
        <is>
          <t>TI0191919</t>
        </is>
      </c>
      <c r="W154" s="462" t="inlineStr">
        <is>
          <t>TI0191919</t>
        </is>
      </c>
      <c r="X154" s="463" t="n">
        <v>44216</v>
      </c>
      <c r="Y154" s="462" t="inlineStr">
        <is>
          <t>TI-0191919</t>
        </is>
      </c>
      <c r="Z154" s="462" t="inlineStr"/>
      <c r="AA154" s="462" t="inlineStr">
        <is>
          <t>បុគ្គលជាប់អាករ</t>
        </is>
      </c>
      <c r="AB154" s="462" t="inlineStr">
        <is>
          <t>L001-901905215</t>
        </is>
      </c>
      <c r="AC154" s="462" t="inlineStr">
        <is>
          <t>វីអ៊ីស៊ិន (ខេមបូឌា) អ៊ិនដាសស្ទ្រី ឯ.ក</t>
        </is>
      </c>
      <c r="AD154" s="464" t="n">
        <v>1623622</v>
      </c>
      <c r="AE154" s="464" t="n">
        <v>1476020</v>
      </c>
      <c r="AF154" s="464" t="n">
        <v>0</v>
      </c>
      <c r="AG154" s="464" t="n">
        <v>0</v>
      </c>
      <c r="AH154" s="464" t="n">
        <v>147602</v>
      </c>
      <c r="AI154" s="464" t="n">
        <v>0</v>
      </c>
      <c r="AJ154" s="464" t="n">
        <v>0</v>
      </c>
      <c r="AK154" s="464" t="n">
        <v>0</v>
      </c>
      <c r="AL154" s="464" t="n">
        <v>0</v>
      </c>
      <c r="AM154" s="464" t="n">
        <v>0</v>
      </c>
      <c r="AN154" s="464" t="n">
        <v>0</v>
      </c>
      <c r="AO154" s="464" t="n">
        <v>0</v>
      </c>
      <c r="AP154" s="464" t="n">
        <v>0</v>
      </c>
      <c r="AQ154" s="462" t="inlineStr"/>
      <c r="AR154" s="462" t="inlineStr"/>
      <c r="AS154" s="462" t="inlineStr">
        <is>
          <t>បានប្រកាសពន្ធ</t>
        </is>
      </c>
    </row>
    <row r="155">
      <c r="A155" s="461" t="n">
        <v>147</v>
      </c>
      <c r="B155" s="462" t="inlineStr"/>
      <c r="C155" s="462" t="inlineStr">
        <is>
          <t>អ៊ិចស្ពែឌីធ័រ ខេមបូឌា អិលធីឌី</t>
        </is>
      </c>
      <c r="D155" s="462" t="inlineStr">
        <is>
          <t>L001-100045898</t>
        </is>
      </c>
      <c r="E155" s="462" t="inlineStr">
        <is>
          <t>TI0191918</t>
        </is>
      </c>
      <c r="F155" s="463" t="n">
        <v>44216</v>
      </c>
      <c r="G155" s="464" t="n">
        <v>276551</v>
      </c>
      <c r="H155" s="462" t="n"/>
      <c r="I155" s="464">
        <f>G155</f>
        <v/>
      </c>
      <c r="J155" s="462">
        <f>IF(AND(Q155=TRUE, R155=TRUE, S155=TRUE), IF(W155&lt;-0.05, "អនុញ្ញាត (អ្នកផ្គត់ផ្គង់ប្រកាសខ្វះ)", "បានប្រកាស (អនុញ្ញាត)"), IF(AND(Q155=FALSE, R155=FALSE, S155=FALSE), "ព្យួរទុក (មិនមានទិន្នន័យ)", "ប្រកាសខុស (ព្យួរទុក)"))</f>
        <v/>
      </c>
      <c r="K155" s="462" t="inlineStr"/>
      <c r="L155" s="462" t="inlineStr"/>
      <c r="M155" s="464">
        <f>AH155</f>
        <v/>
      </c>
      <c r="N155" s="464">
        <f>IF(W155&lt;0,AH155,I155)</f>
        <v/>
      </c>
      <c r="O155" s="464">
        <f>I155-M155</f>
        <v/>
      </c>
      <c r="P155" s="462" t="n"/>
      <c r="Q155" s="462">
        <f>V155=W155</f>
        <v/>
      </c>
      <c r="R155" s="462">
        <f>AND(MONTH(F155)=MONTH(X155), YEAR(F155)=YEAR(X155))</f>
        <v/>
      </c>
      <c r="S155" s="462">
        <f>AC155="L001-901905215"</f>
        <v/>
      </c>
      <c r="T155" s="464">
        <f>G155-AH155</f>
        <v/>
      </c>
      <c r="U155" s="462" t="n"/>
      <c r="V155" s="462" t="inlineStr">
        <is>
          <t>TI0191918</t>
        </is>
      </c>
      <c r="W155" s="462" t="inlineStr">
        <is>
          <t>TI0191918</t>
        </is>
      </c>
      <c r="X155" s="463" t="n">
        <v>44216</v>
      </c>
      <c r="Y155" s="462" t="inlineStr">
        <is>
          <t>TI-0191918</t>
        </is>
      </c>
      <c r="Z155" s="462" t="inlineStr"/>
      <c r="AA155" s="462" t="inlineStr">
        <is>
          <t>បុគ្គលជាប់អាករ</t>
        </is>
      </c>
      <c r="AB155" s="462" t="inlineStr">
        <is>
          <t>L001-901905215</t>
        </is>
      </c>
      <c r="AC155" s="462" t="inlineStr">
        <is>
          <t>វីអ៊ីស៊ិន (ខេមបូឌា) អ៊ិនដាសស្ទ្រី ឯ.ក</t>
        </is>
      </c>
      <c r="AD155" s="464" t="n">
        <v>3042061</v>
      </c>
      <c r="AE155" s="464" t="n">
        <v>2765510</v>
      </c>
      <c r="AF155" s="464" t="n">
        <v>0</v>
      </c>
      <c r="AG155" s="464" t="n">
        <v>0</v>
      </c>
      <c r="AH155" s="464" t="n">
        <v>276551</v>
      </c>
      <c r="AI155" s="464" t="n">
        <v>0</v>
      </c>
      <c r="AJ155" s="464" t="n">
        <v>0</v>
      </c>
      <c r="AK155" s="464" t="n">
        <v>0</v>
      </c>
      <c r="AL155" s="464" t="n">
        <v>0</v>
      </c>
      <c r="AM155" s="464" t="n">
        <v>0</v>
      </c>
      <c r="AN155" s="464" t="n">
        <v>0</v>
      </c>
      <c r="AO155" s="464" t="n">
        <v>0</v>
      </c>
      <c r="AP155" s="464" t="n">
        <v>0</v>
      </c>
      <c r="AQ155" s="462" t="inlineStr"/>
      <c r="AR155" s="462" t="inlineStr"/>
      <c r="AS155" s="462" t="inlineStr">
        <is>
          <t>បានប្រកាសពន្ធ</t>
        </is>
      </c>
    </row>
    <row r="156">
      <c r="A156" s="461" t="n">
        <v>148</v>
      </c>
      <c r="B156" s="462" t="inlineStr"/>
      <c r="C156" s="462" t="inlineStr">
        <is>
          <t>អ៊ិចស្ពែឌីធ័រ ខេមបូឌា អិលធីឌី</t>
        </is>
      </c>
      <c r="D156" s="462" t="inlineStr">
        <is>
          <t>L001-100045898</t>
        </is>
      </c>
      <c r="E156" s="462" t="inlineStr">
        <is>
          <t>TI0191917</t>
        </is>
      </c>
      <c r="F156" s="463" t="n">
        <v>44216</v>
      </c>
      <c r="G156" s="464" t="n">
        <v>328861</v>
      </c>
      <c r="H156" s="462" t="n"/>
      <c r="I156" s="464">
        <f>G156</f>
        <v/>
      </c>
      <c r="J156" s="462">
        <f>IF(AND(Q156=TRUE, R156=TRUE, S156=TRUE), IF(W156&lt;-0.05, "អនុញ្ញាត (អ្នកផ្គត់ផ្គង់ប្រកាសខ្វះ)", "បានប្រកាស (អនុញ្ញាត)"), IF(AND(Q156=FALSE, R156=FALSE, S156=FALSE), "ព្យួរទុក (មិនមានទិន្នន័យ)", "ប្រកាសខុស (ព្យួរទុក)"))</f>
        <v/>
      </c>
      <c r="K156" s="462" t="inlineStr"/>
      <c r="L156" s="462" t="inlineStr"/>
      <c r="M156" s="464">
        <f>AH156</f>
        <v/>
      </c>
      <c r="N156" s="464">
        <f>IF(W156&lt;0,AH156,I156)</f>
        <v/>
      </c>
      <c r="O156" s="464">
        <f>I156-M156</f>
        <v/>
      </c>
      <c r="P156" s="462" t="n"/>
      <c r="Q156" s="462">
        <f>V156=W156</f>
        <v/>
      </c>
      <c r="R156" s="462">
        <f>AND(MONTH(F156)=MONTH(X156), YEAR(F156)=YEAR(X156))</f>
        <v/>
      </c>
      <c r="S156" s="462">
        <f>AC156="L001-901905215"</f>
        <v/>
      </c>
      <c r="T156" s="464">
        <f>G156-AH156</f>
        <v/>
      </c>
      <c r="U156" s="462" t="n"/>
      <c r="V156" s="462" t="inlineStr">
        <is>
          <t>TI0191917</t>
        </is>
      </c>
      <c r="W156" s="462" t="inlineStr">
        <is>
          <t>TI0191917</t>
        </is>
      </c>
      <c r="X156" s="463" t="n">
        <v>44216</v>
      </c>
      <c r="Y156" s="462" t="inlineStr">
        <is>
          <t>TI-0191917</t>
        </is>
      </c>
      <c r="Z156" s="462" t="inlineStr"/>
      <c r="AA156" s="462" t="inlineStr">
        <is>
          <t>បុគ្គលជាប់អាករ</t>
        </is>
      </c>
      <c r="AB156" s="462" t="inlineStr">
        <is>
          <t>L001-901905215</t>
        </is>
      </c>
      <c r="AC156" s="462" t="inlineStr">
        <is>
          <t>វីអ៊ីស៊ិន (ខេមបូឌា) អ៊ិនដាសស្ទ្រី ឯ.ក</t>
        </is>
      </c>
      <c r="AD156" s="464" t="n">
        <v>3617466</v>
      </c>
      <c r="AE156" s="464" t="n">
        <v>3288605.45</v>
      </c>
      <c r="AF156" s="464" t="n">
        <v>0</v>
      </c>
      <c r="AG156" s="464" t="n">
        <v>0</v>
      </c>
      <c r="AH156" s="464" t="n">
        <v>328860.55</v>
      </c>
      <c r="AI156" s="464" t="n">
        <v>0</v>
      </c>
      <c r="AJ156" s="464" t="n">
        <v>0</v>
      </c>
      <c r="AK156" s="464" t="n">
        <v>0</v>
      </c>
      <c r="AL156" s="464" t="n">
        <v>0</v>
      </c>
      <c r="AM156" s="464" t="n">
        <v>0</v>
      </c>
      <c r="AN156" s="464" t="n">
        <v>0</v>
      </c>
      <c r="AO156" s="464" t="n">
        <v>0</v>
      </c>
      <c r="AP156" s="464" t="n">
        <v>0</v>
      </c>
      <c r="AQ156" s="462" t="inlineStr"/>
      <c r="AR156" s="462" t="inlineStr"/>
      <c r="AS156" s="462" t="inlineStr">
        <is>
          <t>បានប្រកាសពន្ធ</t>
        </is>
      </c>
    </row>
    <row r="157">
      <c r="A157" s="461" t="n">
        <v>149</v>
      </c>
      <c r="B157" s="462" t="inlineStr"/>
      <c r="C157" s="462" t="inlineStr">
        <is>
          <t>អ៊ិចស្ពែឌីធ័រ ខេមបូឌា អិលធីឌី</t>
        </is>
      </c>
      <c r="D157" s="462" t="inlineStr">
        <is>
          <t>L001-100045898</t>
        </is>
      </c>
      <c r="E157" s="462" t="inlineStr">
        <is>
          <t>TI0191916</t>
        </is>
      </c>
      <c r="F157" s="463" t="n">
        <v>44216</v>
      </c>
      <c r="G157" s="464" t="n">
        <v>784237</v>
      </c>
      <c r="H157" s="462" t="n"/>
      <c r="I157" s="464">
        <f>G157</f>
        <v/>
      </c>
      <c r="J157" s="462">
        <f>IF(AND(Q157=TRUE, R157=TRUE, S157=TRUE), IF(W157&lt;-0.05, "អនុញ្ញាត (អ្នកផ្គត់ផ្គង់ប្រកាសខ្វះ)", "បានប្រកាស (អនុញ្ញាត)"), IF(AND(Q157=FALSE, R157=FALSE, S157=FALSE), "ព្យួរទុក (មិនមានទិន្នន័យ)", "ប្រកាសខុស (ព្យួរទុក)"))</f>
        <v/>
      </c>
      <c r="K157" s="462" t="inlineStr"/>
      <c r="L157" s="462" t="inlineStr"/>
      <c r="M157" s="464">
        <f>AH157</f>
        <v/>
      </c>
      <c r="N157" s="464">
        <f>IF(W157&lt;0,AH157,I157)</f>
        <v/>
      </c>
      <c r="O157" s="464">
        <f>I157-M157</f>
        <v/>
      </c>
      <c r="P157" s="462" t="n"/>
      <c r="Q157" s="462">
        <f>V157=W157</f>
        <v/>
      </c>
      <c r="R157" s="462">
        <f>AND(MONTH(F157)=MONTH(X157), YEAR(F157)=YEAR(X157))</f>
        <v/>
      </c>
      <c r="S157" s="462">
        <f>AC157="L001-901905215"</f>
        <v/>
      </c>
      <c r="T157" s="464">
        <f>G157-AH157</f>
        <v/>
      </c>
      <c r="U157" s="462" t="n"/>
      <c r="V157" s="462" t="inlineStr">
        <is>
          <t>TI0191916</t>
        </is>
      </c>
      <c r="W157" s="462" t="inlineStr">
        <is>
          <t>TI0191916</t>
        </is>
      </c>
      <c r="X157" s="463" t="n">
        <v>44216</v>
      </c>
      <c r="Y157" s="462" t="inlineStr">
        <is>
          <t>TI-0191916</t>
        </is>
      </c>
      <c r="Z157" s="462" t="inlineStr"/>
      <c r="AA157" s="462" t="inlineStr">
        <is>
          <t>បុគ្គលជាប់អាករ</t>
        </is>
      </c>
      <c r="AB157" s="462" t="inlineStr">
        <is>
          <t>L001-901905215</t>
        </is>
      </c>
      <c r="AC157" s="462" t="inlineStr">
        <is>
          <t>វីអ៊ីស៊ិន (ខេមបូឌា) អ៊ិនដាសស្ទ្រី ឯ.ក</t>
        </is>
      </c>
      <c r="AD157" s="464" t="n">
        <v>8626607</v>
      </c>
      <c r="AE157" s="464" t="n">
        <v>7842370</v>
      </c>
      <c r="AF157" s="464" t="n">
        <v>0</v>
      </c>
      <c r="AG157" s="464" t="n">
        <v>0</v>
      </c>
      <c r="AH157" s="464" t="n">
        <v>784237</v>
      </c>
      <c r="AI157" s="464" t="n">
        <v>0</v>
      </c>
      <c r="AJ157" s="464" t="n">
        <v>0</v>
      </c>
      <c r="AK157" s="464" t="n">
        <v>0</v>
      </c>
      <c r="AL157" s="464" t="n">
        <v>0</v>
      </c>
      <c r="AM157" s="464" t="n">
        <v>0</v>
      </c>
      <c r="AN157" s="464" t="n">
        <v>0</v>
      </c>
      <c r="AO157" s="464" t="n">
        <v>0</v>
      </c>
      <c r="AP157" s="464" t="n">
        <v>0</v>
      </c>
      <c r="AQ157" s="462" t="inlineStr"/>
      <c r="AR157" s="462" t="inlineStr"/>
      <c r="AS157" s="462" t="inlineStr">
        <is>
          <t>បានប្រកាសពន្ធ</t>
        </is>
      </c>
    </row>
    <row r="158">
      <c r="A158" s="461" t="n">
        <v>150</v>
      </c>
      <c r="B158" s="462" t="inlineStr"/>
      <c r="C158" s="462" t="inlineStr">
        <is>
          <t>អ៊ិចស្ពែឌីធ័រ ខេមបូឌា អិលធីឌី</t>
        </is>
      </c>
      <c r="D158" s="462" t="inlineStr">
        <is>
          <t>L001-100045898</t>
        </is>
      </c>
      <c r="E158" s="462" t="inlineStr">
        <is>
          <t>TI0191915</t>
        </is>
      </c>
      <c r="F158" s="463" t="n">
        <v>44216</v>
      </c>
      <c r="G158" s="464" t="n">
        <v>269252</v>
      </c>
      <c r="H158" s="462" t="n"/>
      <c r="I158" s="464">
        <f>G158</f>
        <v/>
      </c>
      <c r="J158" s="462">
        <f>IF(AND(Q158=TRUE, R158=TRUE, S158=TRUE), IF(W158&lt;-0.05, "អនុញ្ញាត (អ្នកផ្គត់ផ្គង់ប្រកាសខ្វះ)", "បានប្រកាស (អនុញ្ញាត)"), IF(AND(Q158=FALSE, R158=FALSE, S158=FALSE), "ព្យួរទុក (មិនមានទិន្នន័យ)", "ប្រកាសខុស (ព្យួរទុក)"))</f>
        <v/>
      </c>
      <c r="K158" s="462" t="inlineStr"/>
      <c r="L158" s="462" t="inlineStr"/>
      <c r="M158" s="464">
        <f>AH158</f>
        <v/>
      </c>
      <c r="N158" s="464">
        <f>IF(W158&lt;0,AH158,I158)</f>
        <v/>
      </c>
      <c r="O158" s="464">
        <f>I158-M158</f>
        <v/>
      </c>
      <c r="P158" s="462" t="n"/>
      <c r="Q158" s="462">
        <f>V158=W158</f>
        <v/>
      </c>
      <c r="R158" s="462">
        <f>AND(MONTH(F158)=MONTH(X158), YEAR(F158)=YEAR(X158))</f>
        <v/>
      </c>
      <c r="S158" s="462">
        <f>AC158="L001-901905215"</f>
        <v/>
      </c>
      <c r="T158" s="464">
        <f>G158-AH158</f>
        <v/>
      </c>
      <c r="U158" s="462" t="n"/>
      <c r="V158" s="462" t="inlineStr">
        <is>
          <t>TI0191915</t>
        </is>
      </c>
      <c r="W158" s="462" t="inlineStr">
        <is>
          <t>TI0191915</t>
        </is>
      </c>
      <c r="X158" s="463" t="n">
        <v>44216</v>
      </c>
      <c r="Y158" s="462" t="inlineStr">
        <is>
          <t>TI-0191915</t>
        </is>
      </c>
      <c r="Z158" s="462" t="inlineStr"/>
      <c r="AA158" s="462" t="inlineStr">
        <is>
          <t>បុគ្គលជាប់អាករ</t>
        </is>
      </c>
      <c r="AB158" s="462" t="inlineStr">
        <is>
          <t>L001-901905215</t>
        </is>
      </c>
      <c r="AC158" s="462" t="inlineStr">
        <is>
          <t>វីអ៊ីស៊ិន (ខេមបូឌា) អ៊ិនដាសស្ទ្រី ឯ.ក</t>
        </is>
      </c>
      <c r="AD158" s="464" t="n">
        <v>2961772</v>
      </c>
      <c r="AE158" s="464" t="n">
        <v>2692520</v>
      </c>
      <c r="AF158" s="464" t="n">
        <v>0</v>
      </c>
      <c r="AG158" s="464" t="n">
        <v>0</v>
      </c>
      <c r="AH158" s="464" t="n">
        <v>269252</v>
      </c>
      <c r="AI158" s="464" t="n">
        <v>0</v>
      </c>
      <c r="AJ158" s="464" t="n">
        <v>0</v>
      </c>
      <c r="AK158" s="464" t="n">
        <v>0</v>
      </c>
      <c r="AL158" s="464" t="n">
        <v>0</v>
      </c>
      <c r="AM158" s="464" t="n">
        <v>0</v>
      </c>
      <c r="AN158" s="464" t="n">
        <v>0</v>
      </c>
      <c r="AO158" s="464" t="n">
        <v>0</v>
      </c>
      <c r="AP158" s="464" t="n">
        <v>0</v>
      </c>
      <c r="AQ158" s="462" t="inlineStr"/>
      <c r="AR158" s="462" t="inlineStr"/>
      <c r="AS158" s="462" t="inlineStr">
        <is>
          <t>បានប្រកាសពន្ធ</t>
        </is>
      </c>
    </row>
    <row r="159">
      <c r="A159" s="461" t="n">
        <v>151</v>
      </c>
      <c r="B159" s="462" t="inlineStr"/>
      <c r="C159" s="462" t="inlineStr">
        <is>
          <t>អ៊ិចស្ពែឌីធ័រ ខេមបូឌា អិលធីឌី</t>
        </is>
      </c>
      <c r="D159" s="462" t="inlineStr">
        <is>
          <t>L001-100045898</t>
        </is>
      </c>
      <c r="E159" s="462" t="inlineStr">
        <is>
          <t>TI0191914</t>
        </is>
      </c>
      <c r="F159" s="463" t="n">
        <v>44216</v>
      </c>
      <c r="G159" s="464" t="n">
        <v>282634</v>
      </c>
      <c r="H159" s="462" t="n"/>
      <c r="I159" s="464">
        <f>G159</f>
        <v/>
      </c>
      <c r="J159" s="462">
        <f>IF(AND(Q159=TRUE, R159=TRUE, S159=TRUE), IF(W159&lt;-0.05, "អនុញ្ញាត (អ្នកផ្គត់ផ្គង់ប្រកាសខ្វះ)", "បានប្រកាស (អនុញ្ញាត)"), IF(AND(Q159=FALSE, R159=FALSE, S159=FALSE), "ព្យួរទុក (មិនមានទិន្នន័យ)", "ប្រកាសខុស (ព្យួរទុក)"))</f>
        <v/>
      </c>
      <c r="K159" s="462" t="inlineStr"/>
      <c r="L159" s="462" t="inlineStr"/>
      <c r="M159" s="464">
        <f>AH159</f>
        <v/>
      </c>
      <c r="N159" s="464">
        <f>IF(W159&lt;0,AH159,I159)</f>
        <v/>
      </c>
      <c r="O159" s="464">
        <f>I159-M159</f>
        <v/>
      </c>
      <c r="P159" s="462" t="n"/>
      <c r="Q159" s="462">
        <f>V159=W159</f>
        <v/>
      </c>
      <c r="R159" s="462">
        <f>AND(MONTH(F159)=MONTH(X159), YEAR(F159)=YEAR(X159))</f>
        <v/>
      </c>
      <c r="S159" s="462">
        <f>AC159="L001-901905215"</f>
        <v/>
      </c>
      <c r="T159" s="464">
        <f>G159-AH159</f>
        <v/>
      </c>
      <c r="U159" s="462" t="n"/>
      <c r="V159" s="462" t="inlineStr">
        <is>
          <t>TI0191914</t>
        </is>
      </c>
      <c r="W159" s="462" t="inlineStr">
        <is>
          <t>TI0191914</t>
        </is>
      </c>
      <c r="X159" s="463" t="n">
        <v>44216</v>
      </c>
      <c r="Y159" s="462" t="inlineStr">
        <is>
          <t>TI-0191914</t>
        </is>
      </c>
      <c r="Z159" s="462" t="inlineStr"/>
      <c r="AA159" s="462" t="inlineStr">
        <is>
          <t>បុគ្គលជាប់អាករ</t>
        </is>
      </c>
      <c r="AB159" s="462" t="inlineStr">
        <is>
          <t>L001-901905215</t>
        </is>
      </c>
      <c r="AC159" s="462" t="inlineStr">
        <is>
          <t>វីអ៊ីស៊ិន (ខេមបូឌា) អ៊ិនដាសស្ទ្រី ឯ.ក</t>
        </is>
      </c>
      <c r="AD159" s="464" t="n">
        <v>3108969</v>
      </c>
      <c r="AE159" s="464" t="n">
        <v>2826335.45</v>
      </c>
      <c r="AF159" s="464" t="n">
        <v>0</v>
      </c>
      <c r="AG159" s="464" t="n">
        <v>0</v>
      </c>
      <c r="AH159" s="464" t="n">
        <v>282633.55</v>
      </c>
      <c r="AI159" s="464" t="n">
        <v>0</v>
      </c>
      <c r="AJ159" s="464" t="n">
        <v>0</v>
      </c>
      <c r="AK159" s="464" t="n">
        <v>0</v>
      </c>
      <c r="AL159" s="464" t="n">
        <v>0</v>
      </c>
      <c r="AM159" s="464" t="n">
        <v>0</v>
      </c>
      <c r="AN159" s="464" t="n">
        <v>0</v>
      </c>
      <c r="AO159" s="464" t="n">
        <v>0</v>
      </c>
      <c r="AP159" s="464" t="n">
        <v>0</v>
      </c>
      <c r="AQ159" s="462" t="inlineStr"/>
      <c r="AR159" s="462" t="inlineStr"/>
      <c r="AS159" s="462" t="inlineStr">
        <is>
          <t>បានប្រកាសពន្ធ</t>
        </is>
      </c>
    </row>
    <row r="160">
      <c r="A160" s="461" t="n">
        <v>152</v>
      </c>
      <c r="B160" s="462" t="inlineStr"/>
      <c r="C160" s="462" t="inlineStr">
        <is>
          <t>អ៊ិចស្ពែឌីធ័រ ខេមបូឌា អិលធីឌី</t>
        </is>
      </c>
      <c r="D160" s="462" t="inlineStr">
        <is>
          <t>L001-100045898</t>
        </is>
      </c>
      <c r="E160" s="462" t="inlineStr">
        <is>
          <t>TI0191344</t>
        </is>
      </c>
      <c r="F160" s="463" t="n">
        <v>44210</v>
      </c>
      <c r="G160" s="464" t="n">
        <v>509288</v>
      </c>
      <c r="H160" s="462" t="n"/>
      <c r="I160" s="464">
        <f>G160</f>
        <v/>
      </c>
      <c r="J160" s="462">
        <f>IF(AND(Q160=TRUE, R160=TRUE, S160=TRUE), IF(W160&lt;-0.05, "អនុញ្ញាត (អ្នកផ្គត់ផ្គង់ប្រកាសខ្វះ)", "បានប្រកាស (អនុញ្ញាត)"), IF(AND(Q160=FALSE, R160=FALSE, S160=FALSE), "ព្យួរទុក (មិនមានទិន្នន័យ)", "ប្រកាសខុស (ព្យួរទុក)"))</f>
        <v/>
      </c>
      <c r="K160" s="462" t="inlineStr"/>
      <c r="L160" s="462" t="inlineStr"/>
      <c r="M160" s="464">
        <f>AH160</f>
        <v/>
      </c>
      <c r="N160" s="464">
        <f>IF(W160&lt;0,AH160,I160)</f>
        <v/>
      </c>
      <c r="O160" s="464">
        <f>I160-M160</f>
        <v/>
      </c>
      <c r="P160" s="462" t="n"/>
      <c r="Q160" s="462">
        <f>V160=W160</f>
        <v/>
      </c>
      <c r="R160" s="462">
        <f>AND(MONTH(F160)=MONTH(X160), YEAR(F160)=YEAR(X160))</f>
        <v/>
      </c>
      <c r="S160" s="462">
        <f>AC160="L001-901905215"</f>
        <v/>
      </c>
      <c r="T160" s="464">
        <f>G160-AH160</f>
        <v/>
      </c>
      <c r="U160" s="462" t="n"/>
      <c r="V160" s="462" t="inlineStr">
        <is>
          <t>TI0191344</t>
        </is>
      </c>
      <c r="W160" s="462" t="inlineStr">
        <is>
          <t>TI0191344</t>
        </is>
      </c>
      <c r="X160" s="463" t="n">
        <v>44210</v>
      </c>
      <c r="Y160" s="462" t="inlineStr">
        <is>
          <t>TI-0191344</t>
        </is>
      </c>
      <c r="Z160" s="462" t="inlineStr"/>
      <c r="AA160" s="462" t="inlineStr">
        <is>
          <t>បុគ្គលជាប់អាករ</t>
        </is>
      </c>
      <c r="AB160" s="462" t="inlineStr">
        <is>
          <t>L001-901905215</t>
        </is>
      </c>
      <c r="AC160" s="462" t="inlineStr">
        <is>
          <t>វីអ៊ីស៊ិន (ខេមបូឌា) អ៊ិនដាសស្ទ្រី ឯ.ក</t>
        </is>
      </c>
      <c r="AD160" s="464" t="n">
        <v>5606312</v>
      </c>
      <c r="AE160" s="464" t="n">
        <v>5096647.27</v>
      </c>
      <c r="AF160" s="464" t="n">
        <v>0</v>
      </c>
      <c r="AG160" s="464" t="n">
        <v>0</v>
      </c>
      <c r="AH160" s="464" t="n">
        <v>509664.73</v>
      </c>
      <c r="AI160" s="464" t="n">
        <v>0</v>
      </c>
      <c r="AJ160" s="464" t="n">
        <v>0</v>
      </c>
      <c r="AK160" s="464" t="n">
        <v>0</v>
      </c>
      <c r="AL160" s="464" t="n">
        <v>0</v>
      </c>
      <c r="AM160" s="464" t="n">
        <v>0</v>
      </c>
      <c r="AN160" s="464" t="n">
        <v>0</v>
      </c>
      <c r="AO160" s="464" t="n">
        <v>0</v>
      </c>
      <c r="AP160" s="464" t="n">
        <v>0</v>
      </c>
      <c r="AQ160" s="462" t="inlineStr"/>
      <c r="AR160" s="462" t="inlineStr"/>
      <c r="AS160" s="462" t="inlineStr">
        <is>
          <t>បានប្រកាសពន្ធ</t>
        </is>
      </c>
    </row>
    <row r="161">
      <c r="A161" s="461" t="n">
        <v>153</v>
      </c>
      <c r="B161" s="462" t="inlineStr"/>
      <c r="C161" s="462" t="inlineStr">
        <is>
          <t>អ៊ិចស្ពែឌីធ័រ ខេមបូឌា អិលធីឌី</t>
        </is>
      </c>
      <c r="D161" s="462" t="inlineStr">
        <is>
          <t>L001-100045898</t>
        </is>
      </c>
      <c r="E161" s="462" t="inlineStr">
        <is>
          <t>TI0191331</t>
        </is>
      </c>
      <c r="F161" s="463" t="n">
        <v>44209</v>
      </c>
      <c r="G161" s="464" t="n">
        <v>171518</v>
      </c>
      <c r="H161" s="462" t="n"/>
      <c r="I161" s="464">
        <f>G161</f>
        <v/>
      </c>
      <c r="J161" s="462">
        <f>IF(AND(Q161=TRUE, R161=TRUE, S161=TRUE), IF(W161&lt;-0.05, "អនុញ្ញាត (អ្នកផ្គត់ផ្គង់ប្រកាសខ្វះ)", "បានប្រកាស (អនុញ្ញាត)"), IF(AND(Q161=FALSE, R161=FALSE, S161=FALSE), "ព្យួរទុក (មិនមានទិន្នន័យ)", "ប្រកាសខុស (ព្យួរទុក)"))</f>
        <v/>
      </c>
      <c r="K161" s="462" t="inlineStr"/>
      <c r="L161" s="462" t="inlineStr"/>
      <c r="M161" s="464">
        <f>AH161</f>
        <v/>
      </c>
      <c r="N161" s="464">
        <f>IF(W161&lt;0,AH161,I161)</f>
        <v/>
      </c>
      <c r="O161" s="464">
        <f>I161-M161</f>
        <v/>
      </c>
      <c r="P161" s="462" t="n"/>
      <c r="Q161" s="462">
        <f>V161=W161</f>
        <v/>
      </c>
      <c r="R161" s="462">
        <f>AND(MONTH(F161)=MONTH(X161), YEAR(F161)=YEAR(X161))</f>
        <v/>
      </c>
      <c r="S161" s="462">
        <f>AC161="L001-901905215"</f>
        <v/>
      </c>
      <c r="T161" s="464">
        <f>G161-AH161</f>
        <v/>
      </c>
      <c r="U161" s="462" t="n"/>
      <c r="V161" s="462" t="inlineStr">
        <is>
          <t>TI0191331</t>
        </is>
      </c>
      <c r="W161" s="462" t="inlineStr">
        <is>
          <t>TI0191331</t>
        </is>
      </c>
      <c r="X161" s="463" t="n">
        <v>44209</v>
      </c>
      <c r="Y161" s="462" t="inlineStr">
        <is>
          <t>TI-0191331</t>
        </is>
      </c>
      <c r="Z161" s="462" t="inlineStr"/>
      <c r="AA161" s="462" t="inlineStr">
        <is>
          <t>បុគ្គលជាប់អាករ</t>
        </is>
      </c>
      <c r="AB161" s="462" t="inlineStr">
        <is>
          <t>L001-901905215</t>
        </is>
      </c>
      <c r="AC161" s="462" t="inlineStr">
        <is>
          <t>វីអ៊ីស៊ិន (ខេមបូឌា) អ៊ិនដាសស្ទ្រី ឯ.ក</t>
        </is>
      </c>
      <c r="AD161" s="464" t="n">
        <v>1886693</v>
      </c>
      <c r="AE161" s="464" t="n">
        <v>1715175.45</v>
      </c>
      <c r="AF161" s="464" t="n">
        <v>0</v>
      </c>
      <c r="AG161" s="464" t="n">
        <v>0</v>
      </c>
      <c r="AH161" s="464" t="n">
        <v>171517.55</v>
      </c>
      <c r="AI161" s="464" t="n">
        <v>0</v>
      </c>
      <c r="AJ161" s="464" t="n">
        <v>0</v>
      </c>
      <c r="AK161" s="464" t="n">
        <v>0</v>
      </c>
      <c r="AL161" s="464" t="n">
        <v>0</v>
      </c>
      <c r="AM161" s="464" t="n">
        <v>0</v>
      </c>
      <c r="AN161" s="464" t="n">
        <v>0</v>
      </c>
      <c r="AO161" s="464" t="n">
        <v>0</v>
      </c>
      <c r="AP161" s="464" t="n">
        <v>0</v>
      </c>
      <c r="AQ161" s="462" t="inlineStr"/>
      <c r="AR161" s="462" t="inlineStr"/>
      <c r="AS161" s="462" t="inlineStr">
        <is>
          <t>បានប្រកាសពន្ធ</t>
        </is>
      </c>
    </row>
    <row r="162">
      <c r="A162" s="461" t="n">
        <v>154</v>
      </c>
      <c r="B162" s="462" t="inlineStr"/>
      <c r="C162" s="462" t="inlineStr">
        <is>
          <t>អ៊ិចស្ពែឌីធ័រ ខេមបូឌា អិលធីឌី</t>
        </is>
      </c>
      <c r="D162" s="462" t="inlineStr">
        <is>
          <t>L001-100045898</t>
        </is>
      </c>
      <c r="E162" s="462" t="inlineStr">
        <is>
          <t>TI0191295</t>
        </is>
      </c>
      <c r="F162" s="463" t="n">
        <v>44209</v>
      </c>
      <c r="G162" s="464" t="n">
        <v>141710</v>
      </c>
      <c r="H162" s="462" t="n"/>
      <c r="I162" s="464">
        <f>G162</f>
        <v/>
      </c>
      <c r="J162" s="462">
        <f>IF(AND(Q162=TRUE, R162=TRUE, S162=TRUE), IF(W162&lt;-0.05, "អនុញ្ញាត (អ្នកផ្គត់ផ្គង់ប្រកាសខ្វះ)", "បានប្រកាស (អនុញ្ញាត)"), IF(AND(Q162=FALSE, R162=FALSE, S162=FALSE), "ព្យួរទុក (មិនមានទិន្នន័យ)", "ប្រកាសខុស (ព្យួរទុក)"))</f>
        <v/>
      </c>
      <c r="K162" s="462" t="inlineStr"/>
      <c r="L162" s="462" t="inlineStr"/>
      <c r="M162" s="464">
        <f>AH162</f>
        <v/>
      </c>
      <c r="N162" s="464">
        <f>IF(W162&lt;0,AH162,I162)</f>
        <v/>
      </c>
      <c r="O162" s="464">
        <f>I162-M162</f>
        <v/>
      </c>
      <c r="P162" s="462" t="n"/>
      <c r="Q162" s="462">
        <f>V162=W162</f>
        <v/>
      </c>
      <c r="R162" s="462">
        <f>AND(MONTH(F162)=MONTH(X162), YEAR(F162)=YEAR(X162))</f>
        <v/>
      </c>
      <c r="S162" s="462">
        <f>AC162="L001-901905215"</f>
        <v/>
      </c>
      <c r="T162" s="464">
        <f>G162-AH162</f>
        <v/>
      </c>
      <c r="U162" s="462" t="n"/>
      <c r="V162" s="462" t="inlineStr">
        <is>
          <t>TI0191295</t>
        </is>
      </c>
      <c r="W162" s="462" t="inlineStr">
        <is>
          <t>TI0191295</t>
        </is>
      </c>
      <c r="X162" s="463" t="n">
        <v>44209</v>
      </c>
      <c r="Y162" s="462" t="inlineStr">
        <is>
          <t>TI-0191295</t>
        </is>
      </c>
      <c r="Z162" s="462" t="inlineStr"/>
      <c r="AA162" s="462" t="inlineStr">
        <is>
          <t>បុគ្គលជាប់អាករ</t>
        </is>
      </c>
      <c r="AB162" s="462" t="inlineStr">
        <is>
          <t>L001-901905215</t>
        </is>
      </c>
      <c r="AC162" s="462" t="inlineStr">
        <is>
          <t>វីអ៊ីស៊ិន (ខេមបូឌា) អ៊ិនដាសស្ទ្រី ឯ.ក</t>
        </is>
      </c>
      <c r="AD162" s="464" t="n">
        <v>1558805</v>
      </c>
      <c r="AE162" s="464" t="n">
        <v>1417095.45</v>
      </c>
      <c r="AF162" s="464" t="n">
        <v>0</v>
      </c>
      <c r="AG162" s="464" t="n">
        <v>0</v>
      </c>
      <c r="AH162" s="464" t="n">
        <v>141709.55</v>
      </c>
      <c r="AI162" s="464" t="n">
        <v>0</v>
      </c>
      <c r="AJ162" s="464" t="n">
        <v>0</v>
      </c>
      <c r="AK162" s="464" t="n">
        <v>0</v>
      </c>
      <c r="AL162" s="464" t="n">
        <v>0</v>
      </c>
      <c r="AM162" s="464" t="n">
        <v>0</v>
      </c>
      <c r="AN162" s="464" t="n">
        <v>0</v>
      </c>
      <c r="AO162" s="464" t="n">
        <v>0</v>
      </c>
      <c r="AP162" s="464" t="n">
        <v>0</v>
      </c>
      <c r="AQ162" s="462" t="inlineStr"/>
      <c r="AR162" s="462" t="inlineStr"/>
      <c r="AS162" s="462" t="inlineStr">
        <is>
          <t>បានប្រកាសពន្ធ</t>
        </is>
      </c>
    </row>
    <row r="163">
      <c r="A163" s="461" t="n">
        <v>155</v>
      </c>
      <c r="B163" s="462" t="inlineStr"/>
      <c r="C163" s="462" t="inlineStr">
        <is>
          <t>អ៊ិចស្ពែឌីធ័រ ខេមបូឌា អិលធីឌី</t>
        </is>
      </c>
      <c r="D163" s="462" t="inlineStr">
        <is>
          <t>L001-100045898</t>
        </is>
      </c>
      <c r="E163" s="462" t="inlineStr">
        <is>
          <t>TI0191181</t>
        </is>
      </c>
      <c r="F163" s="463" t="n">
        <v>44209</v>
      </c>
      <c r="G163" s="464" t="n">
        <v>376650</v>
      </c>
      <c r="H163" s="462" t="n"/>
      <c r="I163" s="464">
        <f>G163</f>
        <v/>
      </c>
      <c r="J163" s="462">
        <f>IF(AND(Q163=TRUE, R163=TRUE, S163=TRUE), IF(W163&lt;-0.05, "អនុញ្ញាត (អ្នកផ្គត់ផ្គង់ប្រកាសខ្វះ)", "បានប្រកាស (អនុញ្ញាត)"), IF(AND(Q163=FALSE, R163=FALSE, S163=FALSE), "ព្យួរទុក (មិនមានទិន្នន័យ)", "ប្រកាសខុស (ព្យួរទុក)"))</f>
        <v/>
      </c>
      <c r="K163" s="462" t="inlineStr"/>
      <c r="L163" s="462" t="inlineStr"/>
      <c r="M163" s="464">
        <f>AH163</f>
        <v/>
      </c>
      <c r="N163" s="464">
        <f>IF(W163&lt;0,AH163,I163)</f>
        <v/>
      </c>
      <c r="O163" s="464">
        <f>I163-M163</f>
        <v/>
      </c>
      <c r="P163" s="462" t="n"/>
      <c r="Q163" s="462">
        <f>V163=W163</f>
        <v/>
      </c>
      <c r="R163" s="462">
        <f>AND(MONTH(F163)=MONTH(X163), YEAR(F163)=YEAR(X163))</f>
        <v/>
      </c>
      <c r="S163" s="462">
        <f>AC163="L001-901905215"</f>
        <v/>
      </c>
      <c r="T163" s="464">
        <f>G163-AH163</f>
        <v/>
      </c>
      <c r="U163" s="462" t="n"/>
      <c r="V163" s="462" t="inlineStr">
        <is>
          <t>TI0191181</t>
        </is>
      </c>
      <c r="W163" s="462" t="inlineStr">
        <is>
          <t>TI0191181</t>
        </is>
      </c>
      <c r="X163" s="463" t="n">
        <v>44209</v>
      </c>
      <c r="Y163" s="462" t="inlineStr">
        <is>
          <t>TI-0191181</t>
        </is>
      </c>
      <c r="Z163" s="462" t="inlineStr"/>
      <c r="AA163" s="462" t="inlineStr">
        <is>
          <t>បុគ្គលជាប់អាករ</t>
        </is>
      </c>
      <c r="AB163" s="462" t="inlineStr">
        <is>
          <t>L001-901905215</t>
        </is>
      </c>
      <c r="AC163" s="462" t="inlineStr">
        <is>
          <t>វីអ៊ីស៊ិន (ខេមបូឌា) អ៊ិនដាសស្ទ្រី ឯ.ក</t>
        </is>
      </c>
      <c r="AD163" s="464" t="n">
        <v>4143150</v>
      </c>
      <c r="AE163" s="464" t="n">
        <v>3766500</v>
      </c>
      <c r="AF163" s="464" t="n">
        <v>0</v>
      </c>
      <c r="AG163" s="464" t="n">
        <v>0</v>
      </c>
      <c r="AH163" s="464" t="n">
        <v>376650</v>
      </c>
      <c r="AI163" s="464" t="n">
        <v>0</v>
      </c>
      <c r="AJ163" s="464" t="n">
        <v>0</v>
      </c>
      <c r="AK163" s="464" t="n">
        <v>0</v>
      </c>
      <c r="AL163" s="464" t="n">
        <v>0</v>
      </c>
      <c r="AM163" s="464" t="n">
        <v>0</v>
      </c>
      <c r="AN163" s="464" t="n">
        <v>0</v>
      </c>
      <c r="AO163" s="464" t="n">
        <v>0</v>
      </c>
      <c r="AP163" s="464" t="n">
        <v>0</v>
      </c>
      <c r="AQ163" s="462" t="inlineStr"/>
      <c r="AR163" s="462" t="inlineStr"/>
      <c r="AS163" s="462" t="inlineStr">
        <is>
          <t>បានប្រកាសពន្ធ</t>
        </is>
      </c>
    </row>
    <row r="164">
      <c r="A164" s="461" t="n">
        <v>156</v>
      </c>
      <c r="B164" s="462" t="inlineStr"/>
      <c r="C164" s="462" t="inlineStr">
        <is>
          <t>អ៊ិចស្ពែឌីធ័រ ខេមបូឌា អិលធីឌី</t>
        </is>
      </c>
      <c r="D164" s="462" t="inlineStr">
        <is>
          <t>L001-100045898</t>
        </is>
      </c>
      <c r="E164" s="462" t="inlineStr">
        <is>
          <t>TI0190813</t>
        </is>
      </c>
      <c r="F164" s="463" t="n">
        <v>44202</v>
      </c>
      <c r="G164" s="464" t="n">
        <v>343864</v>
      </c>
      <c r="H164" s="462" t="n"/>
      <c r="I164" s="464">
        <f>G164</f>
        <v/>
      </c>
      <c r="J164" s="462">
        <f>IF(AND(Q164=TRUE, R164=TRUE, S164=TRUE), IF(W164&lt;-0.05, "អនុញ្ញាត (អ្នកផ្គត់ផ្គង់ប្រកាសខ្វះ)", "បានប្រកាស (អនុញ្ញាត)"), IF(AND(Q164=FALSE, R164=FALSE, S164=FALSE), "ព្យួរទុក (មិនមានទិន្នន័យ)", "ប្រកាសខុស (ព្យួរទុក)"))</f>
        <v/>
      </c>
      <c r="K164" s="462" t="inlineStr"/>
      <c r="L164" s="462" t="inlineStr"/>
      <c r="M164" s="464">
        <f>AH164</f>
        <v/>
      </c>
      <c r="N164" s="464">
        <f>IF(W164&lt;0,AH164,I164)</f>
        <v/>
      </c>
      <c r="O164" s="464">
        <f>I164-M164</f>
        <v/>
      </c>
      <c r="P164" s="462" t="n"/>
      <c r="Q164" s="462">
        <f>V164=W164</f>
        <v/>
      </c>
      <c r="R164" s="462">
        <f>AND(MONTH(F164)=MONTH(X164), YEAR(F164)=YEAR(X164))</f>
        <v/>
      </c>
      <c r="S164" s="462">
        <f>AC164="L001-901905215"</f>
        <v/>
      </c>
      <c r="T164" s="464">
        <f>G164-AH164</f>
        <v/>
      </c>
      <c r="U164" s="462" t="n"/>
      <c r="V164" s="462" t="inlineStr">
        <is>
          <t>TI0190813</t>
        </is>
      </c>
      <c r="W164" s="462" t="inlineStr">
        <is>
          <t>TI0190813</t>
        </is>
      </c>
      <c r="X164" s="463" t="n">
        <v>44202</v>
      </c>
      <c r="Y164" s="462" t="inlineStr">
        <is>
          <t>TI-0190813</t>
        </is>
      </c>
      <c r="Z164" s="462" t="inlineStr"/>
      <c r="AA164" s="462" t="inlineStr">
        <is>
          <t>បុគ្គលជាប់អាករ</t>
        </is>
      </c>
      <c r="AB164" s="462" t="inlineStr">
        <is>
          <t>L001-901905215</t>
        </is>
      </c>
      <c r="AC164" s="462" t="inlineStr">
        <is>
          <t>វីអ៊ីស៊ិន (ខេមបូឌា) អ៊ិនដាសស្ទ្រី ឯ.ក</t>
        </is>
      </c>
      <c r="AD164" s="464" t="n">
        <v>3782504</v>
      </c>
      <c r="AE164" s="464" t="n">
        <v>3438640</v>
      </c>
      <c r="AF164" s="464" t="n">
        <v>0</v>
      </c>
      <c r="AG164" s="464" t="n">
        <v>0</v>
      </c>
      <c r="AH164" s="464" t="n">
        <v>343864</v>
      </c>
      <c r="AI164" s="464" t="n">
        <v>0</v>
      </c>
      <c r="AJ164" s="464" t="n">
        <v>0</v>
      </c>
      <c r="AK164" s="464" t="n">
        <v>0</v>
      </c>
      <c r="AL164" s="464" t="n">
        <v>0</v>
      </c>
      <c r="AM164" s="464" t="n">
        <v>0</v>
      </c>
      <c r="AN164" s="464" t="n">
        <v>0</v>
      </c>
      <c r="AO164" s="464" t="n">
        <v>0</v>
      </c>
      <c r="AP164" s="464" t="n">
        <v>0</v>
      </c>
      <c r="AQ164" s="462" t="inlineStr"/>
      <c r="AR164" s="462" t="inlineStr"/>
      <c r="AS164" s="462" t="inlineStr">
        <is>
          <t>បានប្រកាសពន្ធ</t>
        </is>
      </c>
    </row>
    <row r="165">
      <c r="A165" s="461" t="n">
        <v>157</v>
      </c>
      <c r="B165" s="462" t="inlineStr"/>
      <c r="C165" s="462" t="inlineStr">
        <is>
          <t>អ៊ិចស្ពែឌីធ័រ ខេមបូឌា អិលធីឌី</t>
        </is>
      </c>
      <c r="D165" s="462" t="inlineStr">
        <is>
          <t>L001-100045898</t>
        </is>
      </c>
      <c r="E165" s="462" t="inlineStr">
        <is>
          <t>TI01090805</t>
        </is>
      </c>
      <c r="F165" s="463" t="n">
        <v>44202</v>
      </c>
      <c r="G165" s="464" t="n">
        <v>581284</v>
      </c>
      <c r="H165" s="462" t="n"/>
      <c r="I165" s="464">
        <f>G165</f>
        <v/>
      </c>
      <c r="J165" s="462">
        <f>IF(AND(Q165=TRUE, R165=TRUE, S165=TRUE), IF(W165&lt;-0.05, "អនុញ្ញាត (អ្នកផ្គត់ផ្គង់ប្រកាសខ្វះ)", "បានប្រកាស (អនុញ្ញាត)"), IF(AND(Q165=FALSE, R165=FALSE, S165=FALSE), "ព្យួរទុក (មិនមានទិន្នន័យ)", "ប្រកាសខុស (ព្យួរទុក)"))</f>
        <v/>
      </c>
      <c r="K165" s="462" t="inlineStr"/>
      <c r="L165" s="462" t="inlineStr"/>
      <c r="M165" s="464">
        <f>AH165</f>
        <v/>
      </c>
      <c r="N165" s="464">
        <f>IF(W165&lt;0,AH165,I165)</f>
        <v/>
      </c>
      <c r="O165" s="464">
        <f>I165-M165</f>
        <v/>
      </c>
      <c r="P165" s="462" t="n"/>
      <c r="Q165" s="462">
        <f>V165=W165</f>
        <v/>
      </c>
      <c r="R165" s="462">
        <f>AND(MONTH(F165)=MONTH(X165), YEAR(F165)=YEAR(X165))</f>
        <v/>
      </c>
      <c r="S165" s="462">
        <f>AC165="L001-901905215"</f>
        <v/>
      </c>
      <c r="T165" s="464">
        <f>G165-AH165</f>
        <v/>
      </c>
      <c r="U165" s="462" t="n"/>
      <c r="V165" s="462" t="inlineStr">
        <is>
          <t>TI01090805</t>
        </is>
      </c>
      <c r="W165" s="462" t="inlineStr"/>
      <c r="X165" s="499" t="n"/>
      <c r="Y165" s="462" t="n"/>
      <c r="Z165" s="462" t="n"/>
      <c r="AA165" s="462" t="n"/>
      <c r="AB165" s="462" t="n"/>
      <c r="AC165" s="462" t="n"/>
      <c r="AD165" s="462" t="n"/>
      <c r="AE165" s="462" t="n"/>
      <c r="AF165" s="462" t="n"/>
      <c r="AG165" s="462" t="n"/>
      <c r="AH165" s="462" t="n"/>
      <c r="AI165" s="462" t="n"/>
      <c r="AJ165" s="462" t="n"/>
      <c r="AK165" s="462" t="n"/>
      <c r="AL165" s="462" t="n"/>
      <c r="AM165" s="462" t="n"/>
      <c r="AN165" s="462" t="n"/>
      <c r="AO165" s="462" t="n"/>
      <c r="AP165" s="462" t="n"/>
      <c r="AQ165" s="462" t="n"/>
      <c r="AR165" s="462" t="n"/>
      <c r="AS165" s="462" t="n"/>
    </row>
    <row r="166">
      <c r="A166" s="461" t="n">
        <v>158</v>
      </c>
      <c r="B166" s="462" t="inlineStr"/>
      <c r="C166" s="462" t="inlineStr">
        <is>
          <t>អ៊ិចស្ពែឌីធ័រ ខេមបូឌា អិលធីឌី</t>
        </is>
      </c>
      <c r="D166" s="462" t="inlineStr">
        <is>
          <t>L001-100045898</t>
        </is>
      </c>
      <c r="E166" s="462" t="inlineStr">
        <is>
          <t>TI0190804</t>
        </is>
      </c>
      <c r="F166" s="463" t="n">
        <v>44202</v>
      </c>
      <c r="G166" s="464" t="n">
        <v>838980</v>
      </c>
      <c r="H166" s="462" t="n"/>
      <c r="I166" s="464">
        <f>G166</f>
        <v/>
      </c>
      <c r="J166" s="462">
        <f>IF(AND(Q166=TRUE, R166=TRUE, S166=TRUE), IF(W166&lt;-0.05, "អនុញ្ញាត (អ្នកផ្គត់ផ្គង់ប្រកាសខ្វះ)", "បានប្រកាស (អនុញ្ញាត)"), IF(AND(Q166=FALSE, R166=FALSE, S166=FALSE), "ព្យួរទុក (មិនមានទិន្នន័យ)", "ប្រកាសខុស (ព្យួរទុក)"))</f>
        <v/>
      </c>
      <c r="K166" s="462" t="inlineStr"/>
      <c r="L166" s="462" t="inlineStr"/>
      <c r="M166" s="464">
        <f>AH166</f>
        <v/>
      </c>
      <c r="N166" s="464">
        <f>IF(W166&lt;0,AH166,I166)</f>
        <v/>
      </c>
      <c r="O166" s="464">
        <f>I166-M166</f>
        <v/>
      </c>
      <c r="P166" s="462" t="n"/>
      <c r="Q166" s="462">
        <f>V166=W166</f>
        <v/>
      </c>
      <c r="R166" s="462">
        <f>AND(MONTH(F166)=MONTH(X166), YEAR(F166)=YEAR(X166))</f>
        <v/>
      </c>
      <c r="S166" s="462">
        <f>AC166="L001-901905215"</f>
        <v/>
      </c>
      <c r="T166" s="464">
        <f>G166-AH166</f>
        <v/>
      </c>
      <c r="U166" s="462" t="n"/>
      <c r="V166" s="462" t="inlineStr">
        <is>
          <t>TI0190804</t>
        </is>
      </c>
      <c r="W166" s="462" t="inlineStr">
        <is>
          <t>TI0190804</t>
        </is>
      </c>
      <c r="X166" s="463" t="n">
        <v>44202</v>
      </c>
      <c r="Y166" s="462" t="inlineStr">
        <is>
          <t>TI-0190804</t>
        </is>
      </c>
      <c r="Z166" s="462" t="inlineStr"/>
      <c r="AA166" s="462" t="inlineStr">
        <is>
          <t>បុគ្គលជាប់អាករ</t>
        </is>
      </c>
      <c r="AB166" s="462" t="inlineStr">
        <is>
          <t>L001-901905215</t>
        </is>
      </c>
      <c r="AC166" s="462" t="inlineStr">
        <is>
          <t>វីអ៊ីស៊ិន (ខេមបូឌា) អ៊ិនដាសស្ទ្រី ឯ.ក</t>
        </is>
      </c>
      <c r="AD166" s="464" t="n">
        <v>9228775</v>
      </c>
      <c r="AE166" s="464" t="n">
        <v>8389795.449999999</v>
      </c>
      <c r="AF166" s="464" t="n">
        <v>0</v>
      </c>
      <c r="AG166" s="464" t="n">
        <v>0</v>
      </c>
      <c r="AH166" s="464" t="n">
        <v>838979.55</v>
      </c>
      <c r="AI166" s="464" t="n">
        <v>0</v>
      </c>
      <c r="AJ166" s="464" t="n">
        <v>0</v>
      </c>
      <c r="AK166" s="464" t="n">
        <v>0</v>
      </c>
      <c r="AL166" s="464" t="n">
        <v>0</v>
      </c>
      <c r="AM166" s="464" t="n">
        <v>0</v>
      </c>
      <c r="AN166" s="464" t="n">
        <v>0</v>
      </c>
      <c r="AO166" s="464" t="n">
        <v>0</v>
      </c>
      <c r="AP166" s="464" t="n">
        <v>0</v>
      </c>
      <c r="AQ166" s="462" t="inlineStr"/>
      <c r="AR166" s="462" t="inlineStr"/>
      <c r="AS166" s="462" t="inlineStr">
        <is>
          <t>បានប្រកាសពន្ធ</t>
        </is>
      </c>
    </row>
    <row r="167">
      <c r="A167" s="461" t="n">
        <v>159</v>
      </c>
      <c r="B167" s="462" t="inlineStr"/>
      <c r="C167" s="462" t="inlineStr">
        <is>
          <t>អ៊ិចស្ពែឌីធ័រ ខេមបូឌា អិលធីឌី</t>
        </is>
      </c>
      <c r="D167" s="462" t="inlineStr">
        <is>
          <t>L001-100045898</t>
        </is>
      </c>
      <c r="E167" s="462" t="inlineStr">
        <is>
          <t>TI0190789</t>
        </is>
      </c>
      <c r="F167" s="463" t="n">
        <v>44202</v>
      </c>
      <c r="G167" s="464" t="n">
        <v>328861</v>
      </c>
      <c r="H167" s="462" t="n"/>
      <c r="I167" s="464">
        <f>G167</f>
        <v/>
      </c>
      <c r="J167" s="462">
        <f>IF(AND(Q167=TRUE, R167=TRUE, S167=TRUE), IF(W167&lt;-0.05, "អនុញ្ញាត (អ្នកផ្គត់ផ្គង់ប្រកាសខ្វះ)", "បានប្រកាស (អនុញ្ញាត)"), IF(AND(Q167=FALSE, R167=FALSE, S167=FALSE), "ព្យួរទុក (មិនមានទិន្នន័យ)", "ប្រកាសខុស (ព្យួរទុក)"))</f>
        <v/>
      </c>
      <c r="K167" s="462" t="inlineStr"/>
      <c r="L167" s="462" t="inlineStr"/>
      <c r="M167" s="464">
        <f>AH167</f>
        <v/>
      </c>
      <c r="N167" s="464">
        <f>IF(W167&lt;0,AH167,I167)</f>
        <v/>
      </c>
      <c r="O167" s="464">
        <f>I167-M167</f>
        <v/>
      </c>
      <c r="P167" s="462" t="n"/>
      <c r="Q167" s="462">
        <f>V167=W167</f>
        <v/>
      </c>
      <c r="R167" s="462">
        <f>AND(MONTH(F167)=MONTH(X167), YEAR(F167)=YEAR(X167))</f>
        <v/>
      </c>
      <c r="S167" s="462">
        <f>AC167="L001-901905215"</f>
        <v/>
      </c>
      <c r="T167" s="464">
        <f>G167-AH167</f>
        <v/>
      </c>
      <c r="U167" s="462" t="n"/>
      <c r="V167" s="462" t="inlineStr">
        <is>
          <t>TI0190789</t>
        </is>
      </c>
      <c r="W167" s="462" t="inlineStr">
        <is>
          <t>TI0190789</t>
        </is>
      </c>
      <c r="X167" s="463" t="n">
        <v>44202</v>
      </c>
      <c r="Y167" s="462" t="inlineStr">
        <is>
          <t>TI-0190789</t>
        </is>
      </c>
      <c r="Z167" s="462" t="inlineStr"/>
      <c r="AA167" s="462" t="inlineStr">
        <is>
          <t>បុគ្គលជាប់អាករ</t>
        </is>
      </c>
      <c r="AB167" s="462" t="inlineStr">
        <is>
          <t>L001-901905215</t>
        </is>
      </c>
      <c r="AC167" s="462" t="inlineStr">
        <is>
          <t>វីអ៊ីស៊ិន (ខេមបូឌា) អ៊ិនដាសស្ទ្រី ឯ.ក</t>
        </is>
      </c>
      <c r="AD167" s="464" t="n">
        <v>3617466</v>
      </c>
      <c r="AE167" s="464" t="n">
        <v>3288605.45</v>
      </c>
      <c r="AF167" s="464" t="n">
        <v>0</v>
      </c>
      <c r="AG167" s="464" t="n">
        <v>0</v>
      </c>
      <c r="AH167" s="464" t="n">
        <v>328860.55</v>
      </c>
      <c r="AI167" s="464" t="n">
        <v>0</v>
      </c>
      <c r="AJ167" s="464" t="n">
        <v>0</v>
      </c>
      <c r="AK167" s="464" t="n">
        <v>0</v>
      </c>
      <c r="AL167" s="464" t="n">
        <v>0</v>
      </c>
      <c r="AM167" s="464" t="n">
        <v>0</v>
      </c>
      <c r="AN167" s="464" t="n">
        <v>0</v>
      </c>
      <c r="AO167" s="464" t="n">
        <v>0</v>
      </c>
      <c r="AP167" s="464" t="n">
        <v>0</v>
      </c>
      <c r="AQ167" s="462" t="inlineStr"/>
      <c r="AR167" s="462" t="inlineStr"/>
      <c r="AS167" s="462" t="inlineStr">
        <is>
          <t>បានប្រកាសពន្ធ</t>
        </is>
      </c>
    </row>
    <row r="168">
      <c r="A168" s="461" t="n">
        <v>160</v>
      </c>
      <c r="B168" s="462" t="inlineStr"/>
      <c r="C168" s="462" t="inlineStr">
        <is>
          <t>អ៊ិចស្ពែឌីធ័រ ខេមបូឌា អិលធីឌី</t>
        </is>
      </c>
      <c r="D168" s="462" t="inlineStr">
        <is>
          <t>L001-100045898</t>
        </is>
      </c>
      <c r="E168" s="462" t="inlineStr">
        <is>
          <t>TI0190701</t>
        </is>
      </c>
      <c r="F168" s="463" t="n">
        <v>44201</v>
      </c>
      <c r="G168" s="464" t="n">
        <v>224242</v>
      </c>
      <c r="H168" s="462" t="n"/>
      <c r="I168" s="464">
        <f>G168</f>
        <v/>
      </c>
      <c r="J168" s="462">
        <f>IF(AND(Q168=TRUE, R168=TRUE, S168=TRUE), IF(W168&lt;-0.05, "អនុញ្ញាត (អ្នកផ្គត់ផ្គង់ប្រកាសខ្វះ)", "បានប្រកាស (អនុញ្ញាត)"), IF(AND(Q168=FALSE, R168=FALSE, S168=FALSE), "ព្យួរទុក (មិនមានទិន្នន័យ)", "ប្រកាសខុស (ព្យួរទុក)"))</f>
        <v/>
      </c>
      <c r="K168" s="462" t="inlineStr"/>
      <c r="L168" s="462" t="inlineStr"/>
      <c r="M168" s="464">
        <f>AH168</f>
        <v/>
      </c>
      <c r="N168" s="464">
        <f>IF(W168&lt;0,AH168,I168)</f>
        <v/>
      </c>
      <c r="O168" s="464">
        <f>I168-M168</f>
        <v/>
      </c>
      <c r="P168" s="462" t="n"/>
      <c r="Q168" s="462">
        <f>V168=W168</f>
        <v/>
      </c>
      <c r="R168" s="462">
        <f>AND(MONTH(F168)=MONTH(X168), YEAR(F168)=YEAR(X168))</f>
        <v/>
      </c>
      <c r="S168" s="462">
        <f>AC168="L001-901905215"</f>
        <v/>
      </c>
      <c r="T168" s="464">
        <f>G168-AH168</f>
        <v/>
      </c>
      <c r="U168" s="462" t="n"/>
      <c r="V168" s="462" t="inlineStr">
        <is>
          <t>TI0190701</t>
        </is>
      </c>
      <c r="W168" s="462" t="inlineStr">
        <is>
          <t>TI0190701</t>
        </is>
      </c>
      <c r="X168" s="463" t="n">
        <v>44201</v>
      </c>
      <c r="Y168" s="462" t="inlineStr">
        <is>
          <t>TI-0190701</t>
        </is>
      </c>
      <c r="Z168" s="462" t="inlineStr"/>
      <c r="AA168" s="462" t="inlineStr">
        <is>
          <t>បុគ្គលជាប់អាករ</t>
        </is>
      </c>
      <c r="AB168" s="462" t="inlineStr">
        <is>
          <t>L001-901905215</t>
        </is>
      </c>
      <c r="AC168" s="462" t="inlineStr">
        <is>
          <t>វីអ៊ីស៊ិន (ខេមបូឌា) អ៊ិនដាសស្ទ្រី ឯ.ក</t>
        </is>
      </c>
      <c r="AD168" s="464" t="n">
        <v>2466657</v>
      </c>
      <c r="AE168" s="464" t="n">
        <v>2242415.45</v>
      </c>
      <c r="AF168" s="464" t="n">
        <v>0</v>
      </c>
      <c r="AG168" s="464" t="n">
        <v>0</v>
      </c>
      <c r="AH168" s="464" t="n">
        <v>224241.55</v>
      </c>
      <c r="AI168" s="464" t="n">
        <v>0</v>
      </c>
      <c r="AJ168" s="464" t="n">
        <v>0</v>
      </c>
      <c r="AK168" s="464" t="n">
        <v>0</v>
      </c>
      <c r="AL168" s="464" t="n">
        <v>0</v>
      </c>
      <c r="AM168" s="464" t="n">
        <v>0</v>
      </c>
      <c r="AN168" s="464" t="n">
        <v>0</v>
      </c>
      <c r="AO168" s="464" t="n">
        <v>0</v>
      </c>
      <c r="AP168" s="464" t="n">
        <v>0</v>
      </c>
      <c r="AQ168" s="462" t="inlineStr"/>
      <c r="AR168" s="462" t="inlineStr"/>
      <c r="AS168" s="462" t="inlineStr">
        <is>
          <t>បានប្រកាសពន្ធ</t>
        </is>
      </c>
    </row>
    <row r="169">
      <c r="A169" s="461" t="n">
        <v>161</v>
      </c>
      <c r="B169" s="462" t="inlineStr"/>
      <c r="C169" s="462" t="inlineStr">
        <is>
          <t>អ៊ិចស្ពែឌីធ័រ ខេមបូឌា អិលធីឌី</t>
        </is>
      </c>
      <c r="D169" s="462" t="inlineStr">
        <is>
          <t>L001-100045898</t>
        </is>
      </c>
      <c r="E169" s="462" t="inlineStr">
        <is>
          <t>TI0190700</t>
        </is>
      </c>
      <c r="F169" s="463" t="n">
        <v>44201</v>
      </c>
      <c r="G169" s="464" t="n">
        <v>170310</v>
      </c>
      <c r="H169" s="462" t="n"/>
      <c r="I169" s="464">
        <f>G169</f>
        <v/>
      </c>
      <c r="J169" s="462">
        <f>IF(AND(Q169=TRUE, R169=TRUE, S169=TRUE), IF(W169&lt;-0.05, "អនុញ្ញាត (អ្នកផ្គត់ផ្គង់ប្រកាសខ្វះ)", "បានប្រកាស (អនុញ្ញាត)"), IF(AND(Q169=FALSE, R169=FALSE, S169=FALSE), "ព្យួរទុក (មិនមានទិន្នន័យ)", "ប្រកាសខុស (ព្យួរទុក)"))</f>
        <v/>
      </c>
      <c r="K169" s="462" t="inlineStr"/>
      <c r="L169" s="462" t="inlineStr"/>
      <c r="M169" s="464">
        <f>AH169</f>
        <v/>
      </c>
      <c r="N169" s="464">
        <f>IF(W169&lt;0,AH169,I169)</f>
        <v/>
      </c>
      <c r="O169" s="464">
        <f>I169-M169</f>
        <v/>
      </c>
      <c r="P169" s="462" t="n"/>
      <c r="Q169" s="462">
        <f>V169=W169</f>
        <v/>
      </c>
      <c r="R169" s="462">
        <f>AND(MONTH(F169)=MONTH(X169), YEAR(F169)=YEAR(X169))</f>
        <v/>
      </c>
      <c r="S169" s="462">
        <f>AC169="L001-901905215"</f>
        <v/>
      </c>
      <c r="T169" s="464">
        <f>G169-AH169</f>
        <v/>
      </c>
      <c r="U169" s="462" t="n"/>
      <c r="V169" s="462" t="inlineStr">
        <is>
          <t>TI0190700</t>
        </is>
      </c>
      <c r="W169" s="462" t="inlineStr">
        <is>
          <t>TI0190700</t>
        </is>
      </c>
      <c r="X169" s="463" t="n">
        <v>44201</v>
      </c>
      <c r="Y169" s="462" t="inlineStr">
        <is>
          <t>TI-0190700</t>
        </is>
      </c>
      <c r="Z169" s="462" t="inlineStr"/>
      <c r="AA169" s="462" t="inlineStr">
        <is>
          <t>បុគ្គលជាប់អាករ</t>
        </is>
      </c>
      <c r="AB169" s="462" t="inlineStr">
        <is>
          <t>L001-901905215</t>
        </is>
      </c>
      <c r="AC169" s="462" t="inlineStr">
        <is>
          <t>វីអ៊ីស៊ិន (ខេមបូឌា) អ៊ិនដាសស្ទ្រី ឯ.ក</t>
        </is>
      </c>
      <c r="AD169" s="464" t="n">
        <v>1873410</v>
      </c>
      <c r="AE169" s="464" t="n">
        <v>1703100</v>
      </c>
      <c r="AF169" s="464" t="n">
        <v>0</v>
      </c>
      <c r="AG169" s="464" t="n">
        <v>0</v>
      </c>
      <c r="AH169" s="464" t="n">
        <v>170310</v>
      </c>
      <c r="AI169" s="464" t="n">
        <v>0</v>
      </c>
      <c r="AJ169" s="464" t="n">
        <v>0</v>
      </c>
      <c r="AK169" s="464" t="n">
        <v>0</v>
      </c>
      <c r="AL169" s="464" t="n">
        <v>0</v>
      </c>
      <c r="AM169" s="464" t="n">
        <v>0</v>
      </c>
      <c r="AN169" s="464" t="n">
        <v>0</v>
      </c>
      <c r="AO169" s="464" t="n">
        <v>0</v>
      </c>
      <c r="AP169" s="464" t="n">
        <v>0</v>
      </c>
      <c r="AQ169" s="462" t="inlineStr"/>
      <c r="AR169" s="462" t="inlineStr"/>
      <c r="AS169" s="462" t="inlineStr">
        <is>
          <t>បានប្រកាសពន្ធ</t>
        </is>
      </c>
    </row>
    <row r="170">
      <c r="A170" s="461" t="n">
        <v>162</v>
      </c>
      <c r="B170" s="462" t="inlineStr"/>
      <c r="C170" s="462" t="inlineStr">
        <is>
          <t>អ៊ិចស្ពែឌីធ័រ ខេមបូឌា អិលធីឌី</t>
        </is>
      </c>
      <c r="D170" s="462" t="inlineStr">
        <is>
          <t>L001-100045898</t>
        </is>
      </c>
      <c r="E170" s="462" t="inlineStr">
        <is>
          <t>TI0190699</t>
        </is>
      </c>
      <c r="F170" s="463" t="n">
        <v>44201</v>
      </c>
      <c r="G170" s="464" t="n">
        <v>762137</v>
      </c>
      <c r="H170" s="462" t="n"/>
      <c r="I170" s="464">
        <f>G170</f>
        <v/>
      </c>
      <c r="J170" s="462">
        <f>IF(AND(Q170=TRUE, R170=TRUE, S170=TRUE), IF(W170&lt;-0.05, "អនុញ្ញាត (អ្នកផ្គត់ផ្គង់ប្រកាសខ្វះ)", "បានប្រកាស (អនុញ្ញាត)"), IF(AND(Q170=FALSE, R170=FALSE, S170=FALSE), "ព្យួរទុក (មិនមានទិន្នន័យ)", "ប្រកាសខុស (ព្យួរទុក)"))</f>
        <v/>
      </c>
      <c r="K170" s="462" t="inlineStr"/>
      <c r="L170" s="462" t="inlineStr"/>
      <c r="M170" s="464">
        <f>AH170</f>
        <v/>
      </c>
      <c r="N170" s="464">
        <f>IF(W170&lt;0,AH170,I170)</f>
        <v/>
      </c>
      <c r="O170" s="464">
        <f>I170-M170</f>
        <v/>
      </c>
      <c r="P170" s="462" t="n"/>
      <c r="Q170" s="462">
        <f>V170=W170</f>
        <v/>
      </c>
      <c r="R170" s="462">
        <f>AND(MONTH(F170)=MONTH(X170), YEAR(F170)=YEAR(X170))</f>
        <v/>
      </c>
      <c r="S170" s="462">
        <f>AC170="L001-901905215"</f>
        <v/>
      </c>
      <c r="T170" s="464">
        <f>G170-AH170</f>
        <v/>
      </c>
      <c r="U170" s="462" t="n"/>
      <c r="V170" s="462" t="inlineStr">
        <is>
          <t>TI0190699</t>
        </is>
      </c>
      <c r="W170" s="462" t="inlineStr">
        <is>
          <t>TI0190699</t>
        </is>
      </c>
      <c r="X170" s="463" t="n">
        <v>44201</v>
      </c>
      <c r="Y170" s="462" t="inlineStr">
        <is>
          <t>TI-0190699</t>
        </is>
      </c>
      <c r="Z170" s="462" t="inlineStr"/>
      <c r="AA170" s="462" t="inlineStr">
        <is>
          <t>បុគ្គលជាប់អាករ</t>
        </is>
      </c>
      <c r="AB170" s="462" t="inlineStr">
        <is>
          <t>L001-901905215</t>
        </is>
      </c>
      <c r="AC170" s="462" t="inlineStr">
        <is>
          <t>វីអ៊ីស៊ិន (ខេមបូឌា) អ៊ិនដាសស្ទ្រី ឯ.ក</t>
        </is>
      </c>
      <c r="AD170" s="464" t="n">
        <v>8383510</v>
      </c>
      <c r="AE170" s="464" t="n">
        <v>7621372.73</v>
      </c>
      <c r="AF170" s="464" t="n">
        <v>0</v>
      </c>
      <c r="AG170" s="464" t="n">
        <v>0</v>
      </c>
      <c r="AH170" s="464" t="n">
        <v>762137.27</v>
      </c>
      <c r="AI170" s="464" t="n">
        <v>0</v>
      </c>
      <c r="AJ170" s="464" t="n">
        <v>0</v>
      </c>
      <c r="AK170" s="464" t="n">
        <v>0</v>
      </c>
      <c r="AL170" s="464" t="n">
        <v>0</v>
      </c>
      <c r="AM170" s="464" t="n">
        <v>0</v>
      </c>
      <c r="AN170" s="464" t="n">
        <v>0</v>
      </c>
      <c r="AO170" s="464" t="n">
        <v>0</v>
      </c>
      <c r="AP170" s="464" t="n">
        <v>0</v>
      </c>
      <c r="AQ170" s="462" t="inlineStr"/>
      <c r="AR170" s="462" t="inlineStr"/>
      <c r="AS170" s="462" t="inlineStr">
        <is>
          <t>បានប្រកាសពន្ធ</t>
        </is>
      </c>
    </row>
    <row r="171">
      <c r="A171" s="461" t="n">
        <v>163</v>
      </c>
      <c r="B171" s="462" t="inlineStr"/>
      <c r="C171" s="462" t="inlineStr">
        <is>
          <t>អ៊ិចស្ពែឌីធ័រ ខេមបូឌា អិលធីឌី</t>
        </is>
      </c>
      <c r="D171" s="462" t="inlineStr">
        <is>
          <t>L001-100045898</t>
        </is>
      </c>
      <c r="E171" s="462" t="inlineStr">
        <is>
          <t>TI0190698</t>
        </is>
      </c>
      <c r="F171" s="463" t="n">
        <v>44201</v>
      </c>
      <c r="G171" s="464" t="n">
        <v>215321</v>
      </c>
      <c r="H171" s="462" t="n"/>
      <c r="I171" s="464">
        <f>G171</f>
        <v/>
      </c>
      <c r="J171" s="462">
        <f>IF(AND(Q171=TRUE, R171=TRUE, S171=TRUE), IF(W171&lt;-0.05, "អនុញ្ញាត (អ្នកផ្គត់ផ្គង់ប្រកាសខ្វះ)", "បានប្រកាស (អនុញ្ញាត)"), IF(AND(Q171=FALSE, R171=FALSE, S171=FALSE), "ព្យួរទុក (មិនមានទិន្នន័យ)", "ប្រកាសខុស (ព្យួរទុក)"))</f>
        <v/>
      </c>
      <c r="K171" s="462" t="inlineStr"/>
      <c r="L171" s="462" t="inlineStr"/>
      <c r="M171" s="464">
        <f>AH171</f>
        <v/>
      </c>
      <c r="N171" s="464">
        <f>IF(W171&lt;0,AH171,I171)</f>
        <v/>
      </c>
      <c r="O171" s="464">
        <f>I171-M171</f>
        <v/>
      </c>
      <c r="P171" s="462" t="n"/>
      <c r="Q171" s="462">
        <f>V171=W171</f>
        <v/>
      </c>
      <c r="R171" s="462">
        <f>AND(MONTH(F171)=MONTH(X171), YEAR(F171)=YEAR(X171))</f>
        <v/>
      </c>
      <c r="S171" s="462">
        <f>AC171="L001-901905215"</f>
        <v/>
      </c>
      <c r="T171" s="464">
        <f>G171-AH171</f>
        <v/>
      </c>
      <c r="U171" s="462" t="n"/>
      <c r="V171" s="462" t="inlineStr">
        <is>
          <t>TI0190698</t>
        </is>
      </c>
      <c r="W171" s="462" t="inlineStr">
        <is>
          <t>TI0190698</t>
        </is>
      </c>
      <c r="X171" s="463" t="n">
        <v>44201</v>
      </c>
      <c r="Y171" s="462" t="inlineStr">
        <is>
          <t>TI-0190698</t>
        </is>
      </c>
      <c r="Z171" s="462" t="inlineStr"/>
      <c r="AA171" s="462" t="inlineStr">
        <is>
          <t>បុគ្គលជាប់អាករ</t>
        </is>
      </c>
      <c r="AB171" s="462" t="inlineStr">
        <is>
          <t>L001-901905215</t>
        </is>
      </c>
      <c r="AC171" s="462" t="inlineStr">
        <is>
          <t>វីអ៊ីស៊ិន (ខេមបូឌា) អ៊ិនដាសស្ទ្រី ឯ.ក</t>
        </is>
      </c>
      <c r="AD171" s="464" t="n">
        <v>2368526</v>
      </c>
      <c r="AE171" s="464" t="n">
        <v>2153205.45</v>
      </c>
      <c r="AF171" s="464" t="n">
        <v>0</v>
      </c>
      <c r="AG171" s="464" t="n">
        <v>0</v>
      </c>
      <c r="AH171" s="464" t="n">
        <v>215320.55</v>
      </c>
      <c r="AI171" s="464" t="n">
        <v>0</v>
      </c>
      <c r="AJ171" s="464" t="n">
        <v>0</v>
      </c>
      <c r="AK171" s="464" t="n">
        <v>0</v>
      </c>
      <c r="AL171" s="464" t="n">
        <v>0</v>
      </c>
      <c r="AM171" s="464" t="n">
        <v>0</v>
      </c>
      <c r="AN171" s="464" t="n">
        <v>0</v>
      </c>
      <c r="AO171" s="464" t="n">
        <v>0</v>
      </c>
      <c r="AP171" s="464" t="n">
        <v>0</v>
      </c>
      <c r="AQ171" s="462" t="inlineStr"/>
      <c r="AR171" s="462" t="inlineStr"/>
      <c r="AS171" s="462" t="inlineStr">
        <is>
          <t>បានប្រកាសពន្ធ</t>
        </is>
      </c>
    </row>
    <row r="172">
      <c r="A172" s="461" t="n">
        <v>164</v>
      </c>
      <c r="B172" s="462" t="inlineStr"/>
      <c r="C172" s="462" t="inlineStr">
        <is>
          <t>អ៊ិចស្ពែឌីធ័រ ខេមបូឌា អិលធីឌី</t>
        </is>
      </c>
      <c r="D172" s="462" t="inlineStr">
        <is>
          <t>L001-100045898</t>
        </is>
      </c>
      <c r="E172" s="462" t="inlineStr">
        <is>
          <t>TI0190666</t>
        </is>
      </c>
      <c r="F172" s="463" t="n">
        <v>44201</v>
      </c>
      <c r="G172" s="464" t="n">
        <v>50890</v>
      </c>
      <c r="H172" s="462" t="n"/>
      <c r="I172" s="464">
        <f>G172</f>
        <v/>
      </c>
      <c r="J172" s="462">
        <f>IF(AND(Q172=TRUE, R172=TRUE, S172=TRUE), IF(W172&lt;-0.05, "អនុញ្ញាត (អ្នកផ្គត់ផ្គង់ប្រកាសខ្វះ)", "បានប្រកាស (អនុញ្ញាត)"), IF(AND(Q172=FALSE, R172=FALSE, S172=FALSE), "ព្យួរទុក (មិនមានទិន្នន័យ)", "ប្រកាសខុស (ព្យួរទុក)"))</f>
        <v/>
      </c>
      <c r="K172" s="462" t="inlineStr"/>
      <c r="L172" s="462" t="inlineStr"/>
      <c r="M172" s="464">
        <f>AH172</f>
        <v/>
      </c>
      <c r="N172" s="464">
        <f>IF(W172&lt;0,AH172,I172)</f>
        <v/>
      </c>
      <c r="O172" s="464">
        <f>I172-M172</f>
        <v/>
      </c>
      <c r="P172" s="462" t="n"/>
      <c r="Q172" s="462">
        <f>V172=W172</f>
        <v/>
      </c>
      <c r="R172" s="462">
        <f>AND(MONTH(F172)=MONTH(X172), YEAR(F172)=YEAR(X172))</f>
        <v/>
      </c>
      <c r="S172" s="462">
        <f>AC172="L001-901905215"</f>
        <v/>
      </c>
      <c r="T172" s="464">
        <f>G172-AH172</f>
        <v/>
      </c>
      <c r="U172" s="462" t="n"/>
      <c r="V172" s="462" t="inlineStr">
        <is>
          <t>TI0190666</t>
        </is>
      </c>
      <c r="W172" s="462" t="inlineStr">
        <is>
          <t>TI0190666</t>
        </is>
      </c>
      <c r="X172" s="463" t="n">
        <v>44201</v>
      </c>
      <c r="Y172" s="462" t="inlineStr">
        <is>
          <t>TI-0190666</t>
        </is>
      </c>
      <c r="Z172" s="462" t="inlineStr"/>
      <c r="AA172" s="462" t="inlineStr">
        <is>
          <t>បុគ្គលជាប់អាករ</t>
        </is>
      </c>
      <c r="AB172" s="462" t="inlineStr">
        <is>
          <t>L001-901905215</t>
        </is>
      </c>
      <c r="AC172" s="462" t="inlineStr">
        <is>
          <t>វីអ៊ីស៊ិន (ខេមបូឌា) អ៊ិនដាសស្ទ្រី ឯ.ក</t>
        </is>
      </c>
      <c r="AD172" s="464" t="n">
        <v>559793</v>
      </c>
      <c r="AE172" s="464" t="n">
        <v>508902.73</v>
      </c>
      <c r="AF172" s="464" t="n">
        <v>0</v>
      </c>
      <c r="AG172" s="464" t="n">
        <v>0</v>
      </c>
      <c r="AH172" s="464" t="n">
        <v>50890.27</v>
      </c>
      <c r="AI172" s="464" t="n">
        <v>0</v>
      </c>
      <c r="AJ172" s="464" t="n">
        <v>0</v>
      </c>
      <c r="AK172" s="464" t="n">
        <v>0</v>
      </c>
      <c r="AL172" s="464" t="n">
        <v>0</v>
      </c>
      <c r="AM172" s="464" t="n">
        <v>0</v>
      </c>
      <c r="AN172" s="464" t="n">
        <v>0</v>
      </c>
      <c r="AO172" s="464" t="n">
        <v>0</v>
      </c>
      <c r="AP172" s="464" t="n">
        <v>0</v>
      </c>
      <c r="AQ172" s="462" t="inlineStr"/>
      <c r="AR172" s="462" t="inlineStr"/>
      <c r="AS172" s="462" t="inlineStr">
        <is>
          <t>បានប្រកាសពន្ធ</t>
        </is>
      </c>
    </row>
    <row r="173">
      <c r="A173" s="461" t="n">
        <v>165</v>
      </c>
      <c r="B173" s="462" t="inlineStr"/>
      <c r="C173" s="462" t="inlineStr">
        <is>
          <t>ដុងគ័ន ស៊ីធី ហ្វាញស្តារ ព្រីនធីង (ខេមបូឌា)</t>
        </is>
      </c>
      <c r="D173" s="462" t="inlineStr">
        <is>
          <t>L001-100193021</t>
        </is>
      </c>
      <c r="E173" s="462" t="inlineStr">
        <is>
          <t>00032</t>
        </is>
      </c>
      <c r="F173" s="463" t="n">
        <v>44223</v>
      </c>
      <c r="G173" s="464" t="n">
        <v>6877518</v>
      </c>
      <c r="H173" s="462" t="n"/>
      <c r="I173" s="464">
        <f>G173</f>
        <v/>
      </c>
      <c r="J173" s="462">
        <f>IF(AND(Q173=TRUE, R173=TRUE, S173=TRUE), IF(W173&lt;-0.05, "អនុញ្ញាត (អ្នកផ្គត់ផ្គង់ប្រកាសខ្វះ)", "បានប្រកាស (អនុញ្ញាត)"), IF(AND(Q173=FALSE, R173=FALSE, S173=FALSE), "ព្យួរទុក (មិនមានទិន្នន័យ)", "ប្រកាសខុស (ព្យួរទុក)"))</f>
        <v/>
      </c>
      <c r="K173" s="462" t="inlineStr"/>
      <c r="L173" s="462" t="inlineStr"/>
      <c r="M173" s="464">
        <f>AH173</f>
        <v/>
      </c>
      <c r="N173" s="464">
        <f>IF(W173&lt;0,AH173,I173)</f>
        <v/>
      </c>
      <c r="O173" s="464">
        <f>I173-M173</f>
        <v/>
      </c>
      <c r="P173" s="462" t="n"/>
      <c r="Q173" s="462">
        <f>V173=W173</f>
        <v/>
      </c>
      <c r="R173" s="462">
        <f>AND(MONTH(F173)=MONTH(X173), YEAR(F173)=YEAR(X173))</f>
        <v/>
      </c>
      <c r="S173" s="462">
        <f>AC173="L001-901905215"</f>
        <v/>
      </c>
      <c r="T173" s="464">
        <f>G173-AH173</f>
        <v/>
      </c>
      <c r="U173" s="462" t="n"/>
      <c r="V173" s="462" t="inlineStr">
        <is>
          <t>00032</t>
        </is>
      </c>
      <c r="W173" s="462" t="inlineStr"/>
      <c r="X173" s="499" t="n"/>
      <c r="Y173" s="462" t="n"/>
      <c r="Z173" s="462" t="n"/>
      <c r="AA173" s="462" t="n"/>
      <c r="AB173" s="462" t="n"/>
      <c r="AC173" s="462" t="n"/>
      <c r="AD173" s="462" t="n"/>
      <c r="AE173" s="462" t="n"/>
      <c r="AF173" s="462" t="n"/>
      <c r="AG173" s="462" t="n"/>
      <c r="AH173" s="462" t="n"/>
      <c r="AI173" s="462" t="n"/>
      <c r="AJ173" s="462" t="n"/>
      <c r="AK173" s="462" t="n"/>
      <c r="AL173" s="462" t="n"/>
      <c r="AM173" s="462" t="n"/>
      <c r="AN173" s="462" t="n"/>
      <c r="AO173" s="462" t="n"/>
      <c r="AP173" s="462" t="n"/>
      <c r="AQ173" s="462" t="n"/>
      <c r="AR173" s="462" t="n"/>
      <c r="AS173" s="462" t="n"/>
    </row>
    <row r="174">
      <c r="A174" s="461" t="n">
        <v>166</v>
      </c>
      <c r="B174" s="462" t="inlineStr"/>
      <c r="C174" s="462" t="inlineStr">
        <is>
          <t>ឌី អេច អិល អិចប្រេស (ខេមបូឌា)</t>
        </is>
      </c>
      <c r="D174" s="462" t="inlineStr">
        <is>
          <t>L001-100045197</t>
        </is>
      </c>
      <c r="E174" s="462" t="inlineStr">
        <is>
          <t>PNHR000369327</t>
        </is>
      </c>
      <c r="F174" s="463" t="n">
        <v>44210</v>
      </c>
      <c r="G174" s="464" t="n">
        <v>20559</v>
      </c>
      <c r="H174" s="462" t="n"/>
      <c r="I174" s="464">
        <f>G174</f>
        <v/>
      </c>
      <c r="J174" s="462">
        <f>IF(AND(Q174=TRUE, R174=TRUE, S174=TRUE), IF(W174&lt;-0.05, "អនុញ្ញាត (អ្នកផ្គត់ផ្គង់ប្រកាសខ្វះ)", "បានប្រកាស (អនុញ្ញាត)"), IF(AND(Q174=FALSE, R174=FALSE, S174=FALSE), "ព្យួរទុក (មិនមានទិន្នន័យ)", "ប្រកាសខុស (ព្យួរទុក)"))</f>
        <v/>
      </c>
      <c r="K174" s="462" t="inlineStr"/>
      <c r="L174" s="462" t="inlineStr"/>
      <c r="M174" s="464">
        <f>AH174</f>
        <v/>
      </c>
      <c r="N174" s="464">
        <f>IF(W174&lt;0,AH174,I174)</f>
        <v/>
      </c>
      <c r="O174" s="464">
        <f>I174-M174</f>
        <v/>
      </c>
      <c r="P174" s="462" t="n"/>
      <c r="Q174" s="462">
        <f>V174=W174</f>
        <v/>
      </c>
      <c r="R174" s="462">
        <f>AND(MONTH(F174)=MONTH(X174), YEAR(F174)=YEAR(X174))</f>
        <v/>
      </c>
      <c r="S174" s="462">
        <f>AC174="L001-901905215"</f>
        <v/>
      </c>
      <c r="T174" s="464">
        <f>G174-AH174</f>
        <v/>
      </c>
      <c r="U174" s="462" t="n"/>
      <c r="V174" s="462" t="inlineStr">
        <is>
          <t>PNHR000369327</t>
        </is>
      </c>
      <c r="W174" s="462" t="inlineStr"/>
      <c r="X174" s="499" t="n"/>
      <c r="Y174" s="462" t="n"/>
      <c r="Z174" s="462" t="n"/>
      <c r="AA174" s="462" t="n"/>
      <c r="AB174" s="462" t="n"/>
      <c r="AC174" s="462" t="n"/>
      <c r="AD174" s="462" t="n"/>
      <c r="AE174" s="462" t="n"/>
      <c r="AF174" s="462" t="n"/>
      <c r="AG174" s="462" t="n"/>
      <c r="AH174" s="462" t="n"/>
      <c r="AI174" s="462" t="n"/>
      <c r="AJ174" s="462" t="n"/>
      <c r="AK174" s="462" t="n"/>
      <c r="AL174" s="462" t="n"/>
      <c r="AM174" s="462" t="n"/>
      <c r="AN174" s="462" t="n"/>
      <c r="AO174" s="462" t="n"/>
      <c r="AP174" s="462" t="n"/>
      <c r="AQ174" s="462" t="n"/>
      <c r="AR174" s="462" t="n"/>
      <c r="AS174" s="462" t="n"/>
    </row>
    <row r="175">
      <c r="A175" s="461" t="n">
        <v>167</v>
      </c>
      <c r="B175" s="462" t="inlineStr"/>
      <c r="C175" s="462" t="inlineStr">
        <is>
          <t>ឌី អេច អិល អិចប្រេស (ខេមបូឌា)</t>
        </is>
      </c>
      <c r="D175" s="462" t="inlineStr">
        <is>
          <t>L001-100045197</t>
        </is>
      </c>
      <c r="E175" s="462" t="inlineStr">
        <is>
          <t>PNHIR000367456</t>
        </is>
      </c>
      <c r="F175" s="463" t="n">
        <v>44210</v>
      </c>
      <c r="G175" s="464" t="n">
        <v>105111</v>
      </c>
      <c r="H175" s="462" t="n"/>
      <c r="I175" s="464">
        <f>G175</f>
        <v/>
      </c>
      <c r="J175" s="462">
        <f>IF(AND(Q175=TRUE, R175=TRUE, S175=TRUE), IF(W175&lt;-0.05, "អនុញ្ញាត (អ្នកផ្គត់ផ្គង់ប្រកាសខ្វះ)", "បានប្រកាស (អនុញ្ញាត)"), IF(AND(Q175=FALSE, R175=FALSE, S175=FALSE), "ព្យួរទុក (មិនមានទិន្នន័យ)", "ប្រកាសខុស (ព្យួរទុក)"))</f>
        <v/>
      </c>
      <c r="K175" s="462" t="inlineStr"/>
      <c r="L175" s="462" t="inlineStr"/>
      <c r="M175" s="464">
        <f>AH175</f>
        <v/>
      </c>
      <c r="N175" s="464">
        <f>IF(W175&lt;0,AH175,I175)</f>
        <v/>
      </c>
      <c r="O175" s="464">
        <f>I175-M175</f>
        <v/>
      </c>
      <c r="P175" s="462" t="n"/>
      <c r="Q175" s="462">
        <f>V175=W175</f>
        <v/>
      </c>
      <c r="R175" s="462">
        <f>AND(MONTH(F175)=MONTH(X175), YEAR(F175)=YEAR(X175))</f>
        <v/>
      </c>
      <c r="S175" s="462">
        <f>AC175="L001-901905215"</f>
        <v/>
      </c>
      <c r="T175" s="464">
        <f>G175-AH175</f>
        <v/>
      </c>
      <c r="U175" s="462" t="n"/>
      <c r="V175" s="462" t="inlineStr">
        <is>
          <t>PNHIR000367456</t>
        </is>
      </c>
      <c r="W175" s="462" t="inlineStr"/>
      <c r="X175" s="499" t="n"/>
      <c r="Y175" s="462" t="n"/>
      <c r="Z175" s="462" t="n"/>
      <c r="AA175" s="462" t="n"/>
      <c r="AB175" s="462" t="n"/>
      <c r="AC175" s="462" t="n"/>
      <c r="AD175" s="462" t="n"/>
      <c r="AE175" s="462" t="n"/>
      <c r="AF175" s="462" t="n"/>
      <c r="AG175" s="462" t="n"/>
      <c r="AH175" s="462" t="n"/>
      <c r="AI175" s="462" t="n"/>
      <c r="AJ175" s="462" t="n"/>
      <c r="AK175" s="462" t="n"/>
      <c r="AL175" s="462" t="n"/>
      <c r="AM175" s="462" t="n"/>
      <c r="AN175" s="462" t="n"/>
      <c r="AO175" s="462" t="n"/>
      <c r="AP175" s="462" t="n"/>
      <c r="AQ175" s="462" t="n"/>
      <c r="AR175" s="462" t="n"/>
      <c r="AS175" s="462" t="n"/>
    </row>
    <row r="176">
      <c r="A176" s="461" t="n">
        <v>168</v>
      </c>
      <c r="B176" s="462" t="inlineStr"/>
      <c r="C176" s="462" t="inlineStr">
        <is>
          <t>ឌី អេច អិល អិចប្រេស (ខេមបូឌា)</t>
        </is>
      </c>
      <c r="D176" s="462" t="inlineStr">
        <is>
          <t>L001-100045197</t>
        </is>
      </c>
      <c r="E176" s="462" t="inlineStr">
        <is>
          <t>PNHIR00104981</t>
        </is>
      </c>
      <c r="F176" s="463" t="n">
        <v>44216</v>
      </c>
      <c r="G176" s="464" t="n">
        <v>624</v>
      </c>
      <c r="H176" s="462" t="n"/>
      <c r="I176" s="464">
        <f>G176</f>
        <v/>
      </c>
      <c r="J176" s="462">
        <f>IF(AND(Q176=TRUE, R176=TRUE, S176=TRUE), IF(W176&lt;-0.05, "អនុញ្ញាត (អ្នកផ្គត់ផ្គង់ប្រកាសខ្វះ)", "បានប្រកាស (អនុញ្ញាត)"), IF(AND(Q176=FALSE, R176=FALSE, S176=FALSE), "ព្យួរទុក (មិនមានទិន្នន័យ)", "ប្រកាសខុស (ព្យួរទុក)"))</f>
        <v/>
      </c>
      <c r="K176" s="462" t="inlineStr"/>
      <c r="L176" s="462" t="inlineStr"/>
      <c r="M176" s="464">
        <f>AH176</f>
        <v/>
      </c>
      <c r="N176" s="464">
        <f>IF(W176&lt;0,AH176,I176)</f>
        <v/>
      </c>
      <c r="O176" s="464">
        <f>I176-M176</f>
        <v/>
      </c>
      <c r="P176" s="462" t="n"/>
      <c r="Q176" s="462">
        <f>V176=W176</f>
        <v/>
      </c>
      <c r="R176" s="462">
        <f>AND(MONTH(F176)=MONTH(X176), YEAR(F176)=YEAR(X176))</f>
        <v/>
      </c>
      <c r="S176" s="462">
        <f>AC176="L001-901905215"</f>
        <v/>
      </c>
      <c r="T176" s="464">
        <f>G176-AH176</f>
        <v/>
      </c>
      <c r="U176" s="462" t="n"/>
      <c r="V176" s="462" t="inlineStr">
        <is>
          <t>PNHIR00104981</t>
        </is>
      </c>
      <c r="W176" s="462" t="inlineStr"/>
      <c r="X176" s="499" t="n"/>
      <c r="Y176" s="462" t="n"/>
      <c r="Z176" s="462" t="n"/>
      <c r="AA176" s="462" t="n"/>
      <c r="AB176" s="462" t="n"/>
      <c r="AC176" s="462" t="n"/>
      <c r="AD176" s="462" t="n"/>
      <c r="AE176" s="462" t="n"/>
      <c r="AF176" s="462" t="n"/>
      <c r="AG176" s="462" t="n"/>
      <c r="AH176" s="462" t="n"/>
      <c r="AI176" s="462" t="n"/>
      <c r="AJ176" s="462" t="n"/>
      <c r="AK176" s="462" t="n"/>
      <c r="AL176" s="462" t="n"/>
      <c r="AM176" s="462" t="n"/>
      <c r="AN176" s="462" t="n"/>
      <c r="AO176" s="462" t="n"/>
      <c r="AP176" s="462" t="n"/>
      <c r="AQ176" s="462" t="n"/>
      <c r="AR176" s="462" t="n"/>
      <c r="AS176" s="462" t="n"/>
    </row>
    <row r="177">
      <c r="A177" s="461" t="n">
        <v>169</v>
      </c>
      <c r="B177" s="462" t="inlineStr"/>
      <c r="C177" s="462" t="inlineStr">
        <is>
          <t>ឌី អេច អិល អិចប្រេស (ខេមបូឌា)</t>
        </is>
      </c>
      <c r="D177" s="462" t="inlineStr">
        <is>
          <t>L001-100045197</t>
        </is>
      </c>
      <c r="E177" s="462" t="inlineStr">
        <is>
          <t>PNHR000368383</t>
        </is>
      </c>
      <c r="F177" s="463" t="n">
        <v>44217</v>
      </c>
      <c r="G177" s="464" t="n">
        <v>135551</v>
      </c>
      <c r="H177" s="462" t="n"/>
      <c r="I177" s="464">
        <f>G177</f>
        <v/>
      </c>
      <c r="J177" s="462">
        <f>IF(AND(Q177=TRUE, R177=TRUE, S177=TRUE), IF(W177&lt;-0.05, "អនុញ្ញាត (អ្នកផ្គត់ផ្គង់ប្រកាសខ្វះ)", "បានប្រកាស (អនុញ្ញាត)"), IF(AND(Q177=FALSE, R177=FALSE, S177=FALSE), "ព្យួរទុក (មិនមានទិន្នន័យ)", "ប្រកាសខុស (ព្យួរទុក)"))</f>
        <v/>
      </c>
      <c r="K177" s="462" t="inlineStr"/>
      <c r="L177" s="462" t="inlineStr"/>
      <c r="M177" s="464">
        <f>AH177</f>
        <v/>
      </c>
      <c r="N177" s="464">
        <f>IF(W177&lt;0,AH177,I177)</f>
        <v/>
      </c>
      <c r="O177" s="464">
        <f>I177-M177</f>
        <v/>
      </c>
      <c r="P177" s="462" t="n"/>
      <c r="Q177" s="462">
        <f>V177=W177</f>
        <v/>
      </c>
      <c r="R177" s="462">
        <f>AND(MONTH(F177)=MONTH(X177), YEAR(F177)=YEAR(X177))</f>
        <v/>
      </c>
      <c r="S177" s="462">
        <f>AC177="L001-901905215"</f>
        <v/>
      </c>
      <c r="T177" s="464">
        <f>G177-AH177</f>
        <v/>
      </c>
      <c r="U177" s="462" t="n"/>
      <c r="V177" s="462" t="inlineStr">
        <is>
          <t>PNHR000368383</t>
        </is>
      </c>
      <c r="W177" s="462" t="inlineStr"/>
      <c r="X177" s="499" t="n"/>
      <c r="Y177" s="462" t="n"/>
      <c r="Z177" s="462" t="n"/>
      <c r="AA177" s="462" t="n"/>
      <c r="AB177" s="462" t="n"/>
      <c r="AC177" s="462" t="n"/>
      <c r="AD177" s="462" t="n"/>
      <c r="AE177" s="462" t="n"/>
      <c r="AF177" s="462" t="n"/>
      <c r="AG177" s="462" t="n"/>
      <c r="AH177" s="462" t="n"/>
      <c r="AI177" s="462" t="n"/>
      <c r="AJ177" s="462" t="n"/>
      <c r="AK177" s="462" t="n"/>
      <c r="AL177" s="462" t="n"/>
      <c r="AM177" s="462" t="n"/>
      <c r="AN177" s="462" t="n"/>
      <c r="AO177" s="462" t="n"/>
      <c r="AP177" s="462" t="n"/>
      <c r="AQ177" s="462" t="n"/>
      <c r="AR177" s="462" t="n"/>
      <c r="AS177" s="462" t="n"/>
    </row>
    <row r="178">
      <c r="A178" s="461" t="n">
        <v>170</v>
      </c>
      <c r="B178" s="462" t="inlineStr"/>
      <c r="C178" s="462" t="inlineStr">
        <is>
          <t>ឆាយ ដា ឡូយីស្ទីក</t>
        </is>
      </c>
      <c r="D178" s="462" t="inlineStr">
        <is>
          <t>L001-100063098</t>
        </is>
      </c>
      <c r="E178" s="462" t="inlineStr">
        <is>
          <t>2101000200</t>
        </is>
      </c>
      <c r="F178" s="463" t="n">
        <v>44207</v>
      </c>
      <c r="G178" s="464" t="n">
        <v>179820</v>
      </c>
      <c r="H178" s="462" t="n"/>
      <c r="I178" s="464">
        <f>G178</f>
        <v/>
      </c>
      <c r="J178" s="462">
        <f>IF(AND(Q178=TRUE, R178=TRUE, S178=TRUE), IF(W178&lt;-0.05, "អនុញ្ញាត (អ្នកផ្គត់ផ្គង់ប្រកាសខ្វះ)", "បានប្រកាស (អនុញ្ញាត)"), IF(AND(Q178=FALSE, R178=FALSE, S178=FALSE), "ព្យួរទុក (មិនមានទិន្នន័យ)", "ប្រកាសខុស (ព្យួរទុក)"))</f>
        <v/>
      </c>
      <c r="K178" s="462" t="inlineStr"/>
      <c r="L178" s="462" t="inlineStr"/>
      <c r="M178" s="464">
        <f>AH178</f>
        <v/>
      </c>
      <c r="N178" s="464">
        <f>IF(W178&lt;0,AH178,I178)</f>
        <v/>
      </c>
      <c r="O178" s="464">
        <f>I178-M178</f>
        <v/>
      </c>
      <c r="P178" s="462" t="n"/>
      <c r="Q178" s="462">
        <f>V178=W178</f>
        <v/>
      </c>
      <c r="R178" s="462">
        <f>AND(MONTH(F178)=MONTH(X178), YEAR(F178)=YEAR(X178))</f>
        <v/>
      </c>
      <c r="S178" s="462">
        <f>AC178="L001-901905215"</f>
        <v/>
      </c>
      <c r="T178" s="464">
        <f>G178-AH178</f>
        <v/>
      </c>
      <c r="U178" s="462" t="n"/>
      <c r="V178" s="462" t="inlineStr">
        <is>
          <t>2101000200</t>
        </is>
      </c>
      <c r="W178" s="462" t="inlineStr">
        <is>
          <t>2101000200</t>
        </is>
      </c>
      <c r="X178" s="463" t="n">
        <v>44207</v>
      </c>
      <c r="Y178" s="462" t="inlineStr">
        <is>
          <t>2101000200</t>
        </is>
      </c>
      <c r="Z178" s="462" t="inlineStr"/>
      <c r="AA178" s="462" t="inlineStr">
        <is>
          <t>បុគ្គលជាប់អាករ</t>
        </is>
      </c>
      <c r="AB178" s="462" t="inlineStr">
        <is>
          <t>L001-901905215</t>
        </is>
      </c>
      <c r="AC178" s="462" t="inlineStr">
        <is>
          <t>វីអ៊ីស៊ិន (ខេមបូឌា) អ៊ិនដាសស្ទ្រី ឯ.ក</t>
        </is>
      </c>
      <c r="AD178" s="464" t="n">
        <v>1978020</v>
      </c>
      <c r="AE178" s="464" t="n">
        <v>1798200</v>
      </c>
      <c r="AF178" s="464" t="n">
        <v>0</v>
      </c>
      <c r="AG178" s="464" t="n">
        <v>0</v>
      </c>
      <c r="AH178" s="464" t="n">
        <v>179820</v>
      </c>
      <c r="AI178" s="464" t="n">
        <v>0</v>
      </c>
      <c r="AJ178" s="464" t="n">
        <v>0</v>
      </c>
      <c r="AK178" s="464" t="n">
        <v>0</v>
      </c>
      <c r="AL178" s="464" t="n">
        <v>0</v>
      </c>
      <c r="AM178" s="464" t="n">
        <v>0</v>
      </c>
      <c r="AN178" s="464" t="n">
        <v>0</v>
      </c>
      <c r="AO178" s="464" t="n">
        <v>0</v>
      </c>
      <c r="AP178" s="464" t="n">
        <v>0</v>
      </c>
      <c r="AQ178" s="462" t="inlineStr"/>
      <c r="AR178" s="462" t="inlineStr"/>
      <c r="AS178" s="462" t="inlineStr">
        <is>
          <t>បានប្រកាសពន្ធ</t>
        </is>
      </c>
    </row>
    <row r="179">
      <c r="A179" s="461" t="n">
        <v>171</v>
      </c>
      <c r="B179" s="462" t="inlineStr"/>
      <c r="C179" s="462" t="inlineStr">
        <is>
          <t>ឆាយ ដា ឡូយីស្ទីក</t>
        </is>
      </c>
      <c r="D179" s="462" t="inlineStr">
        <is>
          <t>L001-100063098</t>
        </is>
      </c>
      <c r="E179" s="462" t="inlineStr">
        <is>
          <t>2101000020</t>
        </is>
      </c>
      <c r="F179" s="463" t="n">
        <v>44200</v>
      </c>
      <c r="G179" s="464" t="n">
        <v>88695</v>
      </c>
      <c r="H179" s="462" t="n"/>
      <c r="I179" s="464">
        <f>G179</f>
        <v/>
      </c>
      <c r="J179" s="462">
        <f>IF(AND(Q179=TRUE, R179=TRUE, S179=TRUE), IF(W179&lt;-0.05, "អនុញ្ញាត (អ្នកផ្គត់ផ្គង់ប្រកាសខ្វះ)", "បានប្រកាស (អនុញ្ញាត)"), IF(AND(Q179=FALSE, R179=FALSE, S179=FALSE), "ព្យួរទុក (មិនមានទិន្នន័យ)", "ប្រកាសខុស (ព្យួរទុក)"))</f>
        <v/>
      </c>
      <c r="K179" s="462" t="inlineStr"/>
      <c r="L179" s="462" t="inlineStr"/>
      <c r="M179" s="464">
        <f>AH179</f>
        <v/>
      </c>
      <c r="N179" s="464">
        <f>IF(W179&lt;0,AH179,I179)</f>
        <v/>
      </c>
      <c r="O179" s="464">
        <f>I179-M179</f>
        <v/>
      </c>
      <c r="P179" s="462" t="n"/>
      <c r="Q179" s="462">
        <f>V179=W179</f>
        <v/>
      </c>
      <c r="R179" s="462">
        <f>AND(MONTH(F179)=MONTH(X179), YEAR(F179)=YEAR(X179))</f>
        <v/>
      </c>
      <c r="S179" s="462">
        <f>AC179="L001-901905215"</f>
        <v/>
      </c>
      <c r="T179" s="464">
        <f>G179-AH179</f>
        <v/>
      </c>
      <c r="U179" s="462" t="n"/>
      <c r="V179" s="462" t="inlineStr">
        <is>
          <t>2101000020</t>
        </is>
      </c>
      <c r="W179" s="462" t="inlineStr">
        <is>
          <t>2101000020</t>
        </is>
      </c>
      <c r="X179" s="463" t="n">
        <v>44200</v>
      </c>
      <c r="Y179" s="462" t="inlineStr">
        <is>
          <t>2101000020</t>
        </is>
      </c>
      <c r="Z179" s="462" t="inlineStr"/>
      <c r="AA179" s="462" t="inlineStr">
        <is>
          <t>បុគ្គលជាប់អាករ</t>
        </is>
      </c>
      <c r="AB179" s="462" t="inlineStr">
        <is>
          <t>L001-901905215</t>
        </is>
      </c>
      <c r="AC179" s="462" t="inlineStr">
        <is>
          <t>វីអ៊ីស៊ិន (ខេមបូឌា) អ៊ិនដាសស្ទ្រី ឯ.ក</t>
        </is>
      </c>
      <c r="AD179" s="464" t="n">
        <v>975645</v>
      </c>
      <c r="AE179" s="464" t="n">
        <v>886950</v>
      </c>
      <c r="AF179" s="464" t="n">
        <v>0</v>
      </c>
      <c r="AG179" s="464" t="n">
        <v>0</v>
      </c>
      <c r="AH179" s="464" t="n">
        <v>88695</v>
      </c>
      <c r="AI179" s="464" t="n">
        <v>0</v>
      </c>
      <c r="AJ179" s="464" t="n">
        <v>0</v>
      </c>
      <c r="AK179" s="464" t="n">
        <v>0</v>
      </c>
      <c r="AL179" s="464" t="n">
        <v>0</v>
      </c>
      <c r="AM179" s="464" t="n">
        <v>0</v>
      </c>
      <c r="AN179" s="464" t="n">
        <v>0</v>
      </c>
      <c r="AO179" s="464" t="n">
        <v>0</v>
      </c>
      <c r="AP179" s="464" t="n">
        <v>0</v>
      </c>
      <c r="AQ179" s="462" t="inlineStr"/>
      <c r="AR179" s="462" t="inlineStr"/>
      <c r="AS179" s="462" t="inlineStr">
        <is>
          <t>បានប្រកាសពន្ធ</t>
        </is>
      </c>
    </row>
    <row r="180">
      <c r="A180" s="461" t="n">
        <v>172</v>
      </c>
      <c r="B180" s="462" t="inlineStr"/>
      <c r="C180" s="462" t="inlineStr">
        <is>
          <t>អ៊ែរ៉ូ ស៊ីបភីង អេជេនស៊ី</t>
        </is>
      </c>
      <c r="D180" s="462" t="inlineStr">
        <is>
          <t>K004-901635903</t>
        </is>
      </c>
      <c r="E180" s="462" t="inlineStr">
        <is>
          <t>IKPSA2020534722</t>
        </is>
      </c>
      <c r="F180" s="463" t="n">
        <v>44197</v>
      </c>
      <c r="G180" s="464" t="n">
        <v>290376</v>
      </c>
      <c r="H180" s="462" t="n"/>
      <c r="I180" s="464">
        <f>G180</f>
        <v/>
      </c>
      <c r="J180" s="462">
        <f>IF(AND(Q180=TRUE, R180=TRUE, S180=TRUE), IF(W180&lt;-0.05, "អនុញ្ញាត (អ្នកផ្គត់ផ្គង់ប្រកាសខ្វះ)", "បានប្រកាស (អនុញ្ញាត)"), IF(AND(Q180=FALSE, R180=FALSE, S180=FALSE), "ព្យួរទុក (មិនមានទិន្នន័យ)", "ប្រកាសខុស (ព្យួរទុក)"))</f>
        <v/>
      </c>
      <c r="K180" s="462" t="inlineStr"/>
      <c r="L180" s="462" t="inlineStr"/>
      <c r="M180" s="464">
        <f>AH180</f>
        <v/>
      </c>
      <c r="N180" s="464">
        <f>IF(W180&lt;0,AH180,I180)</f>
        <v/>
      </c>
      <c r="O180" s="464">
        <f>I180-M180</f>
        <v/>
      </c>
      <c r="P180" s="462" t="n"/>
      <c r="Q180" s="462">
        <f>V180=W180</f>
        <v/>
      </c>
      <c r="R180" s="462">
        <f>AND(MONTH(F180)=MONTH(X180), YEAR(F180)=YEAR(X180))</f>
        <v/>
      </c>
      <c r="S180" s="462">
        <f>AC180="L001-901905215"</f>
        <v/>
      </c>
      <c r="T180" s="464">
        <f>G180-AH180</f>
        <v/>
      </c>
      <c r="U180" s="462" t="n"/>
      <c r="V180" s="462" t="inlineStr">
        <is>
          <t>IKPSA2020534722</t>
        </is>
      </c>
      <c r="W180" s="462" t="inlineStr">
        <is>
          <t>IKPSA2020534722</t>
        </is>
      </c>
      <c r="X180" s="463" t="n">
        <v>44194</v>
      </c>
      <c r="Y180" s="462" t="inlineStr">
        <is>
          <t>IKPSA2020534722</t>
        </is>
      </c>
      <c r="Z180" s="462" t="inlineStr"/>
      <c r="AA180" s="462" t="inlineStr">
        <is>
          <t>បុគ្គលជាប់អាករ</t>
        </is>
      </c>
      <c r="AB180" s="462" t="inlineStr">
        <is>
          <t>L001-901905215</t>
        </is>
      </c>
      <c r="AC180" s="462" t="inlineStr">
        <is>
          <t>វីអ៊ីស៊ិន (ខេមបូឌា) អ៊ិនដាសស្ទ្រី ឯ.ក</t>
        </is>
      </c>
      <c r="AD180" s="464" t="n">
        <v>3203640</v>
      </c>
      <c r="AE180" s="464" t="n">
        <v>2912400</v>
      </c>
      <c r="AF180" s="464" t="n">
        <v>0</v>
      </c>
      <c r="AG180" s="464" t="n">
        <v>0</v>
      </c>
      <c r="AH180" s="464" t="n">
        <v>291240</v>
      </c>
      <c r="AI180" s="464" t="n">
        <v>0</v>
      </c>
      <c r="AJ180" s="464" t="n">
        <v>0</v>
      </c>
      <c r="AK180" s="464" t="n">
        <v>0</v>
      </c>
      <c r="AL180" s="464" t="n">
        <v>0</v>
      </c>
      <c r="AM180" s="464" t="n">
        <v>0</v>
      </c>
      <c r="AN180" s="464" t="n">
        <v>0</v>
      </c>
      <c r="AO180" s="464" t="n">
        <v>0</v>
      </c>
      <c r="AP180" s="464" t="n">
        <v>0</v>
      </c>
      <c r="AQ180" s="462" t="inlineStr"/>
      <c r="AR180" s="462" t="inlineStr"/>
      <c r="AS180" s="462" t="inlineStr">
        <is>
          <t>បានប្រកាសពន្ធ</t>
        </is>
      </c>
    </row>
    <row r="181">
      <c r="A181" s="461" t="n">
        <v>173</v>
      </c>
      <c r="B181" s="462" t="inlineStr"/>
      <c r="C181" s="462" t="inlineStr">
        <is>
          <t>អ៊ែរ៉ូ ស៊ីបភីង អេជេនស៊ី</t>
        </is>
      </c>
      <c r="D181" s="462" t="inlineStr">
        <is>
          <t>K004-901635903</t>
        </is>
      </c>
      <c r="E181" s="462" t="inlineStr">
        <is>
          <t>IKPSA2020534721</t>
        </is>
      </c>
      <c r="F181" s="463" t="n">
        <v>44197</v>
      </c>
      <c r="G181" s="464" t="n">
        <v>290376</v>
      </c>
      <c r="H181" s="462" t="n"/>
      <c r="I181" s="464">
        <f>G181</f>
        <v/>
      </c>
      <c r="J181" s="462">
        <f>IF(AND(Q181=TRUE, R181=TRUE, S181=TRUE), IF(W181&lt;-0.05, "អនុញ្ញាត (អ្នកផ្គត់ផ្គង់ប្រកាសខ្វះ)", "បានប្រកាស (អនុញ្ញាត)"), IF(AND(Q181=FALSE, R181=FALSE, S181=FALSE), "ព្យួរទុក (មិនមានទិន្នន័យ)", "ប្រកាសខុស (ព្យួរទុក)"))</f>
        <v/>
      </c>
      <c r="K181" s="462" t="inlineStr"/>
      <c r="L181" s="462" t="inlineStr"/>
      <c r="M181" s="464">
        <f>AH181</f>
        <v/>
      </c>
      <c r="N181" s="464">
        <f>IF(W181&lt;0,AH181,I181)</f>
        <v/>
      </c>
      <c r="O181" s="464">
        <f>I181-M181</f>
        <v/>
      </c>
      <c r="P181" s="462" t="n"/>
      <c r="Q181" s="462">
        <f>V181=W181</f>
        <v/>
      </c>
      <c r="R181" s="462">
        <f>AND(MONTH(F181)=MONTH(X181), YEAR(F181)=YEAR(X181))</f>
        <v/>
      </c>
      <c r="S181" s="462">
        <f>AC181="L001-901905215"</f>
        <v/>
      </c>
      <c r="T181" s="464">
        <f>G181-AH181</f>
        <v/>
      </c>
      <c r="U181" s="462" t="n"/>
      <c r="V181" s="462" t="inlineStr">
        <is>
          <t>IKPSA2020534721</t>
        </is>
      </c>
      <c r="W181" s="462" t="inlineStr">
        <is>
          <t>IKPSA2020534721</t>
        </is>
      </c>
      <c r="X181" s="463" t="n">
        <v>44194</v>
      </c>
      <c r="Y181" s="462" t="inlineStr">
        <is>
          <t>IKPSA2020534721</t>
        </is>
      </c>
      <c r="Z181" s="462" t="inlineStr"/>
      <c r="AA181" s="462" t="inlineStr">
        <is>
          <t>បុគ្គលជាប់អាករ</t>
        </is>
      </c>
      <c r="AB181" s="462" t="inlineStr">
        <is>
          <t>L001-901905215</t>
        </is>
      </c>
      <c r="AC181" s="462" t="inlineStr">
        <is>
          <t>វីអ៊ីស៊ិន (ខេមបូឌា) អ៊ិនដាសស្ទ្រី ឯ.ក</t>
        </is>
      </c>
      <c r="AD181" s="464" t="n">
        <v>3203640</v>
      </c>
      <c r="AE181" s="464" t="n">
        <v>2912400</v>
      </c>
      <c r="AF181" s="464" t="n">
        <v>0</v>
      </c>
      <c r="AG181" s="464" t="n">
        <v>0</v>
      </c>
      <c r="AH181" s="464" t="n">
        <v>291240</v>
      </c>
      <c r="AI181" s="464" t="n">
        <v>0</v>
      </c>
      <c r="AJ181" s="464" t="n">
        <v>0</v>
      </c>
      <c r="AK181" s="464" t="n">
        <v>0</v>
      </c>
      <c r="AL181" s="464" t="n">
        <v>0</v>
      </c>
      <c r="AM181" s="464" t="n">
        <v>0</v>
      </c>
      <c r="AN181" s="464" t="n">
        <v>0</v>
      </c>
      <c r="AO181" s="464" t="n">
        <v>0</v>
      </c>
      <c r="AP181" s="464" t="n">
        <v>0</v>
      </c>
      <c r="AQ181" s="462" t="inlineStr"/>
      <c r="AR181" s="462" t="inlineStr"/>
      <c r="AS181" s="462" t="inlineStr">
        <is>
          <t>បានប្រកាសពន្ធ</t>
        </is>
      </c>
    </row>
    <row r="182">
      <c r="A182" s="461" t="n">
        <v>174</v>
      </c>
      <c r="B182" s="462" t="inlineStr"/>
      <c r="C182" s="462" t="inlineStr">
        <is>
          <t>អ៊ែរ៉ូ ស៊ីបភីង អេជេនស៊ី</t>
        </is>
      </c>
      <c r="D182" s="462" t="inlineStr">
        <is>
          <t>K004-901635903</t>
        </is>
      </c>
      <c r="E182" s="462" t="inlineStr">
        <is>
          <t>IKPSA2020534720</t>
        </is>
      </c>
      <c r="F182" s="463" t="n">
        <v>44208</v>
      </c>
      <c r="G182" s="464" t="n">
        <v>5500</v>
      </c>
      <c r="H182" s="462" t="n"/>
      <c r="I182" s="464">
        <f>G182</f>
        <v/>
      </c>
      <c r="J182" s="462">
        <f>IF(AND(Q182=TRUE, R182=TRUE, S182=TRUE), IF(W182&lt;-0.05, "អនុញ្ញាត (អ្នកផ្គត់ផ្គង់ប្រកាសខ្វះ)", "បានប្រកាស (អនុញ្ញាត)"), IF(AND(Q182=FALSE, R182=FALSE, S182=FALSE), "ព្យួរទុក (មិនមានទិន្នន័យ)", "ប្រកាសខុស (ព្យួរទុក)"))</f>
        <v/>
      </c>
      <c r="K182" s="462" t="inlineStr"/>
      <c r="L182" s="462" t="inlineStr"/>
      <c r="M182" s="464">
        <f>AH182</f>
        <v/>
      </c>
      <c r="N182" s="464">
        <f>IF(W182&lt;0,AH182,I182)</f>
        <v/>
      </c>
      <c r="O182" s="464">
        <f>I182-M182</f>
        <v/>
      </c>
      <c r="P182" s="462" t="n"/>
      <c r="Q182" s="462">
        <f>V182=W182</f>
        <v/>
      </c>
      <c r="R182" s="462">
        <f>AND(MONTH(F182)=MONTH(X182), YEAR(F182)=YEAR(X182))</f>
        <v/>
      </c>
      <c r="S182" s="462">
        <f>AC182="L001-901905215"</f>
        <v/>
      </c>
      <c r="T182" s="464">
        <f>G182-AH182</f>
        <v/>
      </c>
      <c r="U182" s="462" t="n"/>
      <c r="V182" s="462" t="inlineStr">
        <is>
          <t>IKPSA2020534720</t>
        </is>
      </c>
      <c r="W182" s="462" t="inlineStr">
        <is>
          <t>IKPSA2020534720</t>
        </is>
      </c>
      <c r="X182" s="463" t="n">
        <v>44194</v>
      </c>
      <c r="Y182" s="462" t="inlineStr">
        <is>
          <t>IKPSA2020534720</t>
        </is>
      </c>
      <c r="Z182" s="462" t="inlineStr"/>
      <c r="AA182" s="462" t="inlineStr">
        <is>
          <t>បុគ្គលជាប់អាករ</t>
        </is>
      </c>
      <c r="AB182" s="462" t="inlineStr">
        <is>
          <t>L001-901905215</t>
        </is>
      </c>
      <c r="AC182" s="462" t="inlineStr">
        <is>
          <t>វីអ៊ីស៊ិន (ខេមបូឌា) អ៊ិនដាសស្ទ្រី ឯ.ក</t>
        </is>
      </c>
      <c r="AD182" s="464" t="n">
        <v>60675</v>
      </c>
      <c r="AE182" s="464" t="n">
        <v>55159</v>
      </c>
      <c r="AF182" s="464" t="n">
        <v>0</v>
      </c>
      <c r="AG182" s="464" t="n">
        <v>0</v>
      </c>
      <c r="AH182" s="464" t="n">
        <v>5516</v>
      </c>
      <c r="AI182" s="464" t="n">
        <v>0</v>
      </c>
      <c r="AJ182" s="464" t="n">
        <v>0</v>
      </c>
      <c r="AK182" s="464" t="n">
        <v>0</v>
      </c>
      <c r="AL182" s="464" t="n">
        <v>0</v>
      </c>
      <c r="AM182" s="464" t="n">
        <v>0</v>
      </c>
      <c r="AN182" s="464" t="n">
        <v>0</v>
      </c>
      <c r="AO182" s="464" t="n">
        <v>0</v>
      </c>
      <c r="AP182" s="464" t="n">
        <v>0</v>
      </c>
      <c r="AQ182" s="462" t="inlineStr"/>
      <c r="AR182" s="462" t="inlineStr"/>
      <c r="AS182" s="462" t="inlineStr">
        <is>
          <t>បានប្រកាសពន្ធ</t>
        </is>
      </c>
    </row>
    <row r="183">
      <c r="A183" s="461" t="n">
        <v>175</v>
      </c>
      <c r="B183" s="462" t="inlineStr"/>
      <c r="C183" s="462" t="inlineStr">
        <is>
          <t>អ៊ែរ៉ូ ស៊ីបភីង អេជេនស៊ី</t>
        </is>
      </c>
      <c r="D183" s="462" t="inlineStr">
        <is>
          <t>K004-901635903</t>
        </is>
      </c>
      <c r="E183" s="462" t="inlineStr">
        <is>
          <t>IKPSA2020534292</t>
        </is>
      </c>
      <c r="F183" s="463" t="n">
        <v>44197</v>
      </c>
      <c r="G183" s="464" t="n">
        <v>112784</v>
      </c>
      <c r="H183" s="462" t="n"/>
      <c r="I183" s="464">
        <f>G183</f>
        <v/>
      </c>
      <c r="J183" s="462">
        <f>IF(AND(Q183=TRUE, R183=TRUE, S183=TRUE), IF(W183&lt;-0.05, "អនុញ្ញាត (អ្នកផ្គត់ផ្គង់ប្រកាសខ្វះ)", "បានប្រកាស (អនុញ្ញាត)"), IF(AND(Q183=FALSE, R183=FALSE, S183=FALSE), "ព្យួរទុក (មិនមានទិន្នន័យ)", "ប្រកាសខុស (ព្យួរទុក)"))</f>
        <v/>
      </c>
      <c r="K183" s="462" t="inlineStr"/>
      <c r="L183" s="462" t="inlineStr"/>
      <c r="M183" s="464">
        <f>AH183</f>
        <v/>
      </c>
      <c r="N183" s="464">
        <f>IF(W183&lt;0,AH183,I183)</f>
        <v/>
      </c>
      <c r="O183" s="464">
        <f>I183-M183</f>
        <v/>
      </c>
      <c r="P183" s="462" t="n"/>
      <c r="Q183" s="462">
        <f>V183=W183</f>
        <v/>
      </c>
      <c r="R183" s="462">
        <f>AND(MONTH(F183)=MONTH(X183), YEAR(F183)=YEAR(X183))</f>
        <v/>
      </c>
      <c r="S183" s="462">
        <f>AC183="L001-901905215"</f>
        <v/>
      </c>
      <c r="T183" s="464">
        <f>G183-AH183</f>
        <v/>
      </c>
      <c r="U183" s="462" t="n"/>
      <c r="V183" s="462" t="inlineStr">
        <is>
          <t>IKPSA2020534292</t>
        </is>
      </c>
      <c r="W183" s="462" t="inlineStr">
        <is>
          <t>IKPSA2020534292</t>
        </is>
      </c>
      <c r="X183" s="463" t="n">
        <v>44193</v>
      </c>
      <c r="Y183" s="462" t="inlineStr">
        <is>
          <t>IKPSA2020534292</t>
        </is>
      </c>
      <c r="Z183" s="462" t="inlineStr"/>
      <c r="AA183" s="462" t="inlineStr">
        <is>
          <t>បុគ្គលជាប់អាករ</t>
        </is>
      </c>
      <c r="AB183" s="462" t="inlineStr">
        <is>
          <t>L001-901905215</t>
        </is>
      </c>
      <c r="AC183" s="462" t="inlineStr">
        <is>
          <t>វីអ៊ីស៊ិន (ខេមបូឌា) អ៊ិនដាសស្ទ្រី ឯ.ក</t>
        </is>
      </c>
      <c r="AD183" s="464" t="n">
        <v>1245860</v>
      </c>
      <c r="AE183" s="464" t="n">
        <v>1132600</v>
      </c>
      <c r="AF183" s="464" t="n">
        <v>0</v>
      </c>
      <c r="AG183" s="464" t="n">
        <v>0</v>
      </c>
      <c r="AH183" s="464" t="n">
        <v>113260</v>
      </c>
      <c r="AI183" s="464" t="n">
        <v>0</v>
      </c>
      <c r="AJ183" s="464" t="n">
        <v>0</v>
      </c>
      <c r="AK183" s="464" t="n">
        <v>0</v>
      </c>
      <c r="AL183" s="464" t="n">
        <v>0</v>
      </c>
      <c r="AM183" s="464" t="n">
        <v>0</v>
      </c>
      <c r="AN183" s="464" t="n">
        <v>0</v>
      </c>
      <c r="AO183" s="464" t="n">
        <v>0</v>
      </c>
      <c r="AP183" s="464" t="n">
        <v>0</v>
      </c>
      <c r="AQ183" s="462" t="inlineStr"/>
      <c r="AR183" s="462" t="inlineStr"/>
      <c r="AS183" s="462" t="inlineStr">
        <is>
          <t>បានប្រកាសពន្ធ</t>
        </is>
      </c>
    </row>
    <row r="184">
      <c r="A184" s="461" t="n">
        <v>176</v>
      </c>
      <c r="B184" s="462" t="inlineStr"/>
      <c r="C184" s="462" t="inlineStr">
        <is>
          <t>អ៊ែរ៉ូ ស៊ីបភីង អេជេនស៊ី</t>
        </is>
      </c>
      <c r="D184" s="462" t="inlineStr">
        <is>
          <t>K004-901635903</t>
        </is>
      </c>
      <c r="E184" s="462" t="inlineStr">
        <is>
          <t>IKPSA2020534291</t>
        </is>
      </c>
      <c r="F184" s="463" t="n">
        <v>44197</v>
      </c>
      <c r="G184" s="464" t="n">
        <v>96672</v>
      </c>
      <c r="H184" s="462" t="n"/>
      <c r="I184" s="464">
        <f>G184</f>
        <v/>
      </c>
      <c r="J184" s="462">
        <f>IF(AND(Q184=TRUE, R184=TRUE, S184=TRUE), IF(W184&lt;-0.05, "អនុញ្ញាត (អ្នកផ្គត់ផ្គង់ប្រកាសខ្វះ)", "បានប្រកាស (អនុញ្ញាត)"), IF(AND(Q184=FALSE, R184=FALSE, S184=FALSE), "ព្យួរទុក (មិនមានទិន្នន័យ)", "ប្រកាសខុស (ព្យួរទុក)"))</f>
        <v/>
      </c>
      <c r="K184" s="462" t="inlineStr"/>
      <c r="L184" s="462" t="inlineStr"/>
      <c r="M184" s="464">
        <f>AH184</f>
        <v/>
      </c>
      <c r="N184" s="464">
        <f>IF(W184&lt;0,AH184,I184)</f>
        <v/>
      </c>
      <c r="O184" s="464">
        <f>I184-M184</f>
        <v/>
      </c>
      <c r="P184" s="462" t="n"/>
      <c r="Q184" s="462">
        <f>V184=W184</f>
        <v/>
      </c>
      <c r="R184" s="462">
        <f>AND(MONTH(F184)=MONTH(X184), YEAR(F184)=YEAR(X184))</f>
        <v/>
      </c>
      <c r="S184" s="462">
        <f>AC184="L001-901905215"</f>
        <v/>
      </c>
      <c r="T184" s="464">
        <f>G184-AH184</f>
        <v/>
      </c>
      <c r="U184" s="462" t="n"/>
      <c r="V184" s="462" t="inlineStr">
        <is>
          <t>IKPSA2020534291</t>
        </is>
      </c>
      <c r="W184" s="462" t="inlineStr">
        <is>
          <t>IKPSA2020534291</t>
        </is>
      </c>
      <c r="X184" s="463" t="n">
        <v>44193</v>
      </c>
      <c r="Y184" s="462" t="inlineStr">
        <is>
          <t>IKPSA2020534291</t>
        </is>
      </c>
      <c r="Z184" s="462" t="inlineStr"/>
      <c r="AA184" s="462" t="inlineStr">
        <is>
          <t>បុគ្គលជាប់អាករ</t>
        </is>
      </c>
      <c r="AB184" s="462" t="inlineStr">
        <is>
          <t>L001-901905215</t>
        </is>
      </c>
      <c r="AC184" s="462" t="inlineStr">
        <is>
          <t>វីអ៊ីស៊ិន (ខេមបូឌា) អ៊ិនដាសស្ទ្រី ឯ.ក</t>
        </is>
      </c>
      <c r="AD184" s="464" t="n">
        <v>1067880</v>
      </c>
      <c r="AE184" s="464" t="n">
        <v>970800</v>
      </c>
      <c r="AF184" s="464" t="n">
        <v>0</v>
      </c>
      <c r="AG184" s="464" t="n">
        <v>0</v>
      </c>
      <c r="AH184" s="464" t="n">
        <v>97080</v>
      </c>
      <c r="AI184" s="464" t="n">
        <v>0</v>
      </c>
      <c r="AJ184" s="464" t="n">
        <v>0</v>
      </c>
      <c r="AK184" s="464" t="n">
        <v>0</v>
      </c>
      <c r="AL184" s="464" t="n">
        <v>0</v>
      </c>
      <c r="AM184" s="464" t="n">
        <v>0</v>
      </c>
      <c r="AN184" s="464" t="n">
        <v>0</v>
      </c>
      <c r="AO184" s="464" t="n">
        <v>0</v>
      </c>
      <c r="AP184" s="464" t="n">
        <v>0</v>
      </c>
      <c r="AQ184" s="462" t="inlineStr"/>
      <c r="AR184" s="462" t="inlineStr"/>
      <c r="AS184" s="462" t="inlineStr">
        <is>
          <t>បានប្រកាសពន្ធ</t>
        </is>
      </c>
    </row>
    <row r="185">
      <c r="A185" s="461" t="n">
        <v>177</v>
      </c>
      <c r="B185" s="462" t="inlineStr"/>
      <c r="C185" s="462" t="inlineStr">
        <is>
          <t>អ៊ែរ៉ូ ស៊ីបភីង អេជេនស៊ី</t>
        </is>
      </c>
      <c r="D185" s="462" t="inlineStr">
        <is>
          <t>K004-901635903</t>
        </is>
      </c>
      <c r="E185" s="462" t="inlineStr">
        <is>
          <t>IKPSA2020534290</t>
        </is>
      </c>
      <c r="F185" s="463" t="n">
        <v>44197</v>
      </c>
      <c r="G185" s="464" t="n">
        <v>1831</v>
      </c>
      <c r="H185" s="462" t="n"/>
      <c r="I185" s="464">
        <f>G185</f>
        <v/>
      </c>
      <c r="J185" s="462">
        <f>IF(AND(Q185=TRUE, R185=TRUE, S185=TRUE), IF(W185&lt;-0.05, "អនុញ្ញាត (អ្នកផ្គត់ផ្គង់ប្រកាសខ្វះ)", "បានប្រកាស (អនុញ្ញាត)"), IF(AND(Q185=FALSE, R185=FALSE, S185=FALSE), "ព្យួរទុក (មិនមានទិន្នន័យ)", "ប្រកាសខុស (ព្យួរទុក)"))</f>
        <v/>
      </c>
      <c r="K185" s="462" t="inlineStr"/>
      <c r="L185" s="462" t="inlineStr"/>
      <c r="M185" s="464">
        <f>AH185</f>
        <v/>
      </c>
      <c r="N185" s="464">
        <f>IF(W185&lt;0,AH185,I185)</f>
        <v/>
      </c>
      <c r="O185" s="464">
        <f>I185-M185</f>
        <v/>
      </c>
      <c r="P185" s="462" t="n"/>
      <c r="Q185" s="462">
        <f>V185=W185</f>
        <v/>
      </c>
      <c r="R185" s="462">
        <f>AND(MONTH(F185)=MONTH(X185), YEAR(F185)=YEAR(X185))</f>
        <v/>
      </c>
      <c r="S185" s="462">
        <f>AC185="L001-901905215"</f>
        <v/>
      </c>
      <c r="T185" s="464">
        <f>G185-AH185</f>
        <v/>
      </c>
      <c r="U185" s="462" t="n"/>
      <c r="V185" s="462" t="inlineStr">
        <is>
          <t>IKPSA2020534290</t>
        </is>
      </c>
      <c r="W185" s="462" t="inlineStr">
        <is>
          <t>IKPSA2020534290</t>
        </is>
      </c>
      <c r="X185" s="463" t="n">
        <v>44193</v>
      </c>
      <c r="Y185" s="462" t="inlineStr">
        <is>
          <t>IKPSA2020534290</t>
        </is>
      </c>
      <c r="Z185" s="462" t="inlineStr"/>
      <c r="AA185" s="462" t="inlineStr">
        <is>
          <t>បុគ្គលជាប់អាករ</t>
        </is>
      </c>
      <c r="AB185" s="462" t="inlineStr">
        <is>
          <t>L001-901905215</t>
        </is>
      </c>
      <c r="AC185" s="462" t="inlineStr">
        <is>
          <t>វីអ៊ីស៊ិន (ខេមបូឌា) អ៊ិនដាសស្ទ្រី ឯ.ក</t>
        </is>
      </c>
      <c r="AD185" s="464" t="n">
        <v>20225</v>
      </c>
      <c r="AE185" s="464" t="n">
        <v>18386</v>
      </c>
      <c r="AF185" s="464" t="n">
        <v>0</v>
      </c>
      <c r="AG185" s="464" t="n">
        <v>0</v>
      </c>
      <c r="AH185" s="464" t="n">
        <v>1839</v>
      </c>
      <c r="AI185" s="464" t="n">
        <v>0</v>
      </c>
      <c r="AJ185" s="464" t="n">
        <v>0</v>
      </c>
      <c r="AK185" s="464" t="n">
        <v>0</v>
      </c>
      <c r="AL185" s="464" t="n">
        <v>0</v>
      </c>
      <c r="AM185" s="464" t="n">
        <v>0</v>
      </c>
      <c r="AN185" s="464" t="n">
        <v>0</v>
      </c>
      <c r="AO185" s="464" t="n">
        <v>0</v>
      </c>
      <c r="AP185" s="464" t="n">
        <v>0</v>
      </c>
      <c r="AQ185" s="462" t="inlineStr"/>
      <c r="AR185" s="462" t="inlineStr"/>
      <c r="AS185" s="462" t="inlineStr">
        <is>
          <t>បានប្រកាសពន្ធ</t>
        </is>
      </c>
    </row>
    <row r="186">
      <c r="A186" s="461" t="n">
        <v>178</v>
      </c>
      <c r="B186" s="462" t="inlineStr"/>
      <c r="C186" s="462" t="inlineStr">
        <is>
          <t>អ៊ែរ៉ូ ស៊ីបភីង អេជេនស៊ី</t>
        </is>
      </c>
      <c r="D186" s="462" t="inlineStr">
        <is>
          <t>K004-901635903</t>
        </is>
      </c>
      <c r="E186" s="462" t="inlineStr">
        <is>
          <t>IKPSA2021502739</t>
        </is>
      </c>
      <c r="F186" s="463" t="n">
        <v>44222</v>
      </c>
      <c r="G186" s="464" t="n">
        <v>97488</v>
      </c>
      <c r="H186" s="462" t="n"/>
      <c r="I186" s="464">
        <f>G186</f>
        <v/>
      </c>
      <c r="J186" s="462">
        <f>IF(AND(Q186=TRUE, R186=TRUE, S186=TRUE), IF(W186&lt;-0.05, "អនុញ្ញាត (អ្នកផ្គត់ផ្គង់ប្រកាសខ្វះ)", "បានប្រកាស (អនុញ្ញាត)"), IF(AND(Q186=FALSE, R186=FALSE, S186=FALSE), "ព្យួរទុក (មិនមានទិន្នន័យ)", "ប្រកាសខុស (ព្យួរទុក)"))</f>
        <v/>
      </c>
      <c r="K186" s="462" t="inlineStr"/>
      <c r="L186" s="462" t="inlineStr"/>
      <c r="M186" s="464">
        <f>AH186</f>
        <v/>
      </c>
      <c r="N186" s="464">
        <f>IF(W186&lt;0,AH186,I186)</f>
        <v/>
      </c>
      <c r="O186" s="464">
        <f>I186-M186</f>
        <v/>
      </c>
      <c r="P186" s="462" t="n"/>
      <c r="Q186" s="462">
        <f>V186=W186</f>
        <v/>
      </c>
      <c r="R186" s="462">
        <f>AND(MONTH(F186)=MONTH(X186), YEAR(F186)=YEAR(X186))</f>
        <v/>
      </c>
      <c r="S186" s="462">
        <f>AC186="L001-901905215"</f>
        <v/>
      </c>
      <c r="T186" s="464">
        <f>G186-AH186</f>
        <v/>
      </c>
      <c r="U186" s="462" t="n"/>
      <c r="V186" s="462" t="inlineStr">
        <is>
          <t>IKPSA2021502739</t>
        </is>
      </c>
      <c r="W186" s="462" t="inlineStr">
        <is>
          <t>IKPSA2021502739</t>
        </is>
      </c>
      <c r="X186" s="463" t="n">
        <v>44222</v>
      </c>
      <c r="Y186" s="462" t="inlineStr">
        <is>
          <t>IKPSA2021502739</t>
        </is>
      </c>
      <c r="Z186" s="462" t="inlineStr"/>
      <c r="AA186" s="462" t="inlineStr">
        <is>
          <t>បុគ្គលជាប់អាករ</t>
        </is>
      </c>
      <c r="AB186" s="462" t="inlineStr">
        <is>
          <t>L001-901905215</t>
        </is>
      </c>
      <c r="AC186" s="462" t="inlineStr">
        <is>
          <t>វីអ៊ីស៊ិន (ខេមបូឌា) អ៊ិនដាសស្ទ្រី ឯ.ក</t>
        </is>
      </c>
      <c r="AD186" s="464" t="n">
        <v>1073160</v>
      </c>
      <c r="AE186" s="464" t="n">
        <v>975600</v>
      </c>
      <c r="AF186" s="464" t="n">
        <v>0</v>
      </c>
      <c r="AG186" s="464" t="n">
        <v>0</v>
      </c>
      <c r="AH186" s="464" t="n">
        <v>97560</v>
      </c>
      <c r="AI186" s="464" t="n">
        <v>0</v>
      </c>
      <c r="AJ186" s="464" t="n">
        <v>0</v>
      </c>
      <c r="AK186" s="464" t="n">
        <v>0</v>
      </c>
      <c r="AL186" s="464" t="n">
        <v>0</v>
      </c>
      <c r="AM186" s="464" t="n">
        <v>0</v>
      </c>
      <c r="AN186" s="464" t="n">
        <v>0</v>
      </c>
      <c r="AO186" s="464" t="n">
        <v>0</v>
      </c>
      <c r="AP186" s="464" t="n">
        <v>0</v>
      </c>
      <c r="AQ186" s="462" t="inlineStr"/>
      <c r="AR186" s="462" t="inlineStr"/>
      <c r="AS186" s="462" t="inlineStr">
        <is>
          <t>បានប្រកាសពន្ធ</t>
        </is>
      </c>
    </row>
    <row r="187">
      <c r="A187" s="461" t="n">
        <v>179</v>
      </c>
      <c r="B187" s="462" t="inlineStr"/>
      <c r="C187" s="462" t="inlineStr">
        <is>
          <t>អ៊ែរ៉ូ ស៊ីបភីង អេជេនស៊ី</t>
        </is>
      </c>
      <c r="D187" s="462" t="inlineStr">
        <is>
          <t>K004-901635903</t>
        </is>
      </c>
      <c r="E187" s="462" t="inlineStr">
        <is>
          <t>IKPSA2021502740</t>
        </is>
      </c>
      <c r="F187" s="463" t="n">
        <v>44222</v>
      </c>
      <c r="G187" s="464" t="n">
        <v>113736</v>
      </c>
      <c r="H187" s="462" t="n"/>
      <c r="I187" s="464">
        <f>G187</f>
        <v/>
      </c>
      <c r="J187" s="462">
        <f>IF(AND(Q187=TRUE, R187=TRUE, S187=TRUE), IF(W187&lt;-0.05, "អនុញ្ញាត (អ្នកផ្គត់ផ្គង់ប្រកាសខ្វះ)", "បានប្រកាស (អនុញ្ញាត)"), IF(AND(Q187=FALSE, R187=FALSE, S187=FALSE), "ព្យួរទុក (មិនមានទិន្នន័យ)", "ប្រកាសខុស (ព្យួរទុក)"))</f>
        <v/>
      </c>
      <c r="K187" s="462" t="inlineStr"/>
      <c r="L187" s="462" t="inlineStr"/>
      <c r="M187" s="464">
        <f>AH187</f>
        <v/>
      </c>
      <c r="N187" s="464">
        <f>IF(W187&lt;0,AH187,I187)</f>
        <v/>
      </c>
      <c r="O187" s="464">
        <f>I187-M187</f>
        <v/>
      </c>
      <c r="P187" s="462" t="n"/>
      <c r="Q187" s="462">
        <f>V187=W187</f>
        <v/>
      </c>
      <c r="R187" s="462">
        <f>AND(MONTH(F187)=MONTH(X187), YEAR(F187)=YEAR(X187))</f>
        <v/>
      </c>
      <c r="S187" s="462">
        <f>AC187="L001-901905215"</f>
        <v/>
      </c>
      <c r="T187" s="464">
        <f>G187-AH187</f>
        <v/>
      </c>
      <c r="U187" s="462" t="n"/>
      <c r="V187" s="462" t="inlineStr">
        <is>
          <t>IKPSA2021502740</t>
        </is>
      </c>
      <c r="W187" s="462" t="inlineStr">
        <is>
          <t>IKPSA2021502740</t>
        </is>
      </c>
      <c r="X187" s="463" t="n">
        <v>44222</v>
      </c>
      <c r="Y187" s="462" t="inlineStr">
        <is>
          <t>IKPSA2021502740</t>
        </is>
      </c>
      <c r="Z187" s="462" t="inlineStr"/>
      <c r="AA187" s="462" t="inlineStr">
        <is>
          <t>បុគ្គលជាប់អាករ</t>
        </is>
      </c>
      <c r="AB187" s="462" t="inlineStr">
        <is>
          <t>L001-901905215</t>
        </is>
      </c>
      <c r="AC187" s="462" t="inlineStr">
        <is>
          <t>វីអ៊ីស៊ិន (ខេមបូឌា) អ៊ិនដាសស្ទ្រី ឯ.ក</t>
        </is>
      </c>
      <c r="AD187" s="464" t="n">
        <v>1252020</v>
      </c>
      <c r="AE187" s="464" t="n">
        <v>1138200</v>
      </c>
      <c r="AF187" s="464" t="n">
        <v>0</v>
      </c>
      <c r="AG187" s="464" t="n">
        <v>0</v>
      </c>
      <c r="AH187" s="464" t="n">
        <v>113820</v>
      </c>
      <c r="AI187" s="464" t="n">
        <v>0</v>
      </c>
      <c r="AJ187" s="464" t="n">
        <v>0</v>
      </c>
      <c r="AK187" s="464" t="n">
        <v>0</v>
      </c>
      <c r="AL187" s="464" t="n">
        <v>0</v>
      </c>
      <c r="AM187" s="464" t="n">
        <v>0</v>
      </c>
      <c r="AN187" s="464" t="n">
        <v>0</v>
      </c>
      <c r="AO187" s="464" t="n">
        <v>0</v>
      </c>
      <c r="AP187" s="464" t="n">
        <v>0</v>
      </c>
      <c r="AQ187" s="462" t="inlineStr"/>
      <c r="AR187" s="462" t="inlineStr"/>
      <c r="AS187" s="462" t="inlineStr">
        <is>
          <t>បានប្រកាសពន្ធ</t>
        </is>
      </c>
    </row>
    <row r="188">
      <c r="A188" s="461" t="n">
        <v>180</v>
      </c>
      <c r="B188" s="462" t="inlineStr"/>
      <c r="C188" s="462" t="inlineStr">
        <is>
          <t>អ៊ែរ៉ូ ស៊ីបភីង អេជេនស៊ី</t>
        </is>
      </c>
      <c r="D188" s="462" t="inlineStr">
        <is>
          <t>K004-901635903</t>
        </is>
      </c>
      <c r="E188" s="462" t="inlineStr">
        <is>
          <t>IKPSA2021502738</t>
        </is>
      </c>
      <c r="F188" s="463" t="n">
        <v>44222</v>
      </c>
      <c r="G188" s="464" t="n">
        <v>1846</v>
      </c>
      <c r="H188" s="462" t="n"/>
      <c r="I188" s="464">
        <f>G188</f>
        <v/>
      </c>
      <c r="J188" s="462">
        <f>IF(AND(Q188=TRUE, R188=TRUE, S188=TRUE), IF(W188&lt;-0.05, "អនុញ្ញាត (អ្នកផ្គត់ផ្គង់ប្រកាសខ្វះ)", "បានប្រកាស (អនុញ្ញាត)"), IF(AND(Q188=FALSE, R188=FALSE, S188=FALSE), "ព្យួរទុក (មិនមានទិន្នន័យ)", "ប្រកាសខុស (ព្យួរទុក)"))</f>
        <v/>
      </c>
      <c r="K188" s="462" t="inlineStr"/>
      <c r="L188" s="462" t="inlineStr"/>
      <c r="M188" s="464">
        <f>AH188</f>
        <v/>
      </c>
      <c r="N188" s="464">
        <f>IF(W188&lt;0,AH188,I188)</f>
        <v/>
      </c>
      <c r="O188" s="464">
        <f>I188-M188</f>
        <v/>
      </c>
      <c r="P188" s="462" t="n"/>
      <c r="Q188" s="462">
        <f>V188=W188</f>
        <v/>
      </c>
      <c r="R188" s="462">
        <f>AND(MONTH(F188)=MONTH(X188), YEAR(F188)=YEAR(X188))</f>
        <v/>
      </c>
      <c r="S188" s="462">
        <f>AC188="L001-901905215"</f>
        <v/>
      </c>
      <c r="T188" s="464">
        <f>G188-AH188</f>
        <v/>
      </c>
      <c r="U188" s="462" t="n"/>
      <c r="V188" s="462" t="inlineStr">
        <is>
          <t>IKPSA2021502738</t>
        </is>
      </c>
      <c r="W188" s="462" t="inlineStr">
        <is>
          <t>IKPSA2021502738</t>
        </is>
      </c>
      <c r="X188" s="463" t="n">
        <v>44222</v>
      </c>
      <c r="Y188" s="462" t="inlineStr">
        <is>
          <t>IKPSA2021502738</t>
        </is>
      </c>
      <c r="Z188" s="462" t="inlineStr"/>
      <c r="AA188" s="462" t="inlineStr">
        <is>
          <t>បុគ្គលជាប់អាករ</t>
        </is>
      </c>
      <c r="AB188" s="462" t="inlineStr">
        <is>
          <t>L001-901905215</t>
        </is>
      </c>
      <c r="AC188" s="462" t="inlineStr">
        <is>
          <t>វីអ៊ីស៊ិន (ខេមបូឌា) អ៊ិនដាសស្ទ្រី ឯ.ក</t>
        </is>
      </c>
      <c r="AD188" s="464" t="n">
        <v>20325</v>
      </c>
      <c r="AE188" s="464" t="n">
        <v>18477</v>
      </c>
      <c r="AF188" s="464" t="n">
        <v>0</v>
      </c>
      <c r="AG188" s="464" t="n">
        <v>0</v>
      </c>
      <c r="AH188" s="464" t="n">
        <v>1848</v>
      </c>
      <c r="AI188" s="464" t="n">
        <v>0</v>
      </c>
      <c r="AJ188" s="464" t="n">
        <v>0</v>
      </c>
      <c r="AK188" s="464" t="n">
        <v>0</v>
      </c>
      <c r="AL188" s="464" t="n">
        <v>0</v>
      </c>
      <c r="AM188" s="464" t="n">
        <v>0</v>
      </c>
      <c r="AN188" s="464" t="n">
        <v>0</v>
      </c>
      <c r="AO188" s="464" t="n">
        <v>0</v>
      </c>
      <c r="AP188" s="464" t="n">
        <v>0</v>
      </c>
      <c r="AQ188" s="462" t="inlineStr"/>
      <c r="AR188" s="462" t="inlineStr"/>
      <c r="AS188" s="462" t="inlineStr">
        <is>
          <t>បានប្រកាសពន្ធ</t>
        </is>
      </c>
    </row>
    <row r="189">
      <c r="A189" s="461" t="n">
        <v>181</v>
      </c>
      <c r="B189" s="462" t="inlineStr"/>
      <c r="C189" s="462" t="inlineStr">
        <is>
          <t>អ៊ែរ៉ូ ស៊ីបភីង អេជេនស៊ី</t>
        </is>
      </c>
      <c r="D189" s="462" t="inlineStr">
        <is>
          <t>K004-901635903</t>
        </is>
      </c>
      <c r="E189" s="462" t="inlineStr">
        <is>
          <t>IKPSA2021501807</t>
        </is>
      </c>
      <c r="F189" s="463" t="n">
        <v>44217</v>
      </c>
      <c r="G189" s="464" t="n">
        <v>1843</v>
      </c>
      <c r="H189" s="462" t="n"/>
      <c r="I189" s="464">
        <f>G189</f>
        <v/>
      </c>
      <c r="J189" s="462">
        <f>IF(AND(Q189=TRUE, R189=TRUE, S189=TRUE), IF(W189&lt;-0.05, "អនុញ្ញាត (អ្នកផ្គត់ផ្គង់ប្រកាសខ្វះ)", "បានប្រកាស (អនុញ្ញាត)"), IF(AND(Q189=FALSE, R189=FALSE, S189=FALSE), "ព្យួរទុក (មិនមានទិន្នន័យ)", "ប្រកាសខុស (ព្យួរទុក)"))</f>
        <v/>
      </c>
      <c r="K189" s="462" t="inlineStr"/>
      <c r="L189" s="462" t="inlineStr"/>
      <c r="M189" s="464">
        <f>AH189</f>
        <v/>
      </c>
      <c r="N189" s="464">
        <f>IF(W189&lt;0,AH189,I189)</f>
        <v/>
      </c>
      <c r="O189" s="464">
        <f>I189-M189</f>
        <v/>
      </c>
      <c r="P189" s="462" t="n"/>
      <c r="Q189" s="462">
        <f>V189=W189</f>
        <v/>
      </c>
      <c r="R189" s="462">
        <f>AND(MONTH(F189)=MONTH(X189), YEAR(F189)=YEAR(X189))</f>
        <v/>
      </c>
      <c r="S189" s="462">
        <f>AC189="L001-901905215"</f>
        <v/>
      </c>
      <c r="T189" s="464">
        <f>G189-AH189</f>
        <v/>
      </c>
      <c r="U189" s="462" t="n"/>
      <c r="V189" s="462" t="inlineStr">
        <is>
          <t>IKPSA2021501807</t>
        </is>
      </c>
      <c r="W189" s="462" t="inlineStr">
        <is>
          <t>IKPSA2021501807</t>
        </is>
      </c>
      <c r="X189" s="463" t="n">
        <v>44215</v>
      </c>
      <c r="Y189" s="462" t="inlineStr">
        <is>
          <t>IKPSA2021501807</t>
        </is>
      </c>
      <c r="Z189" s="462" t="inlineStr"/>
      <c r="AA189" s="462" t="inlineStr">
        <is>
          <t>បុគ្គលជាប់អាករ</t>
        </is>
      </c>
      <c r="AB189" s="462" t="inlineStr">
        <is>
          <t>L001-901905215</t>
        </is>
      </c>
      <c r="AC189" s="462" t="inlineStr">
        <is>
          <t>វីអ៊ីស៊ិន (ខេមបូឌា) អ៊ិនដាសស្ទ្រី ឯ.ក</t>
        </is>
      </c>
      <c r="AD189" s="464" t="n">
        <v>20325</v>
      </c>
      <c r="AE189" s="464" t="n">
        <v>18477</v>
      </c>
      <c r="AF189" s="464" t="n">
        <v>0</v>
      </c>
      <c r="AG189" s="464" t="n">
        <v>0</v>
      </c>
      <c r="AH189" s="464" t="n">
        <v>1848</v>
      </c>
      <c r="AI189" s="464" t="n">
        <v>0</v>
      </c>
      <c r="AJ189" s="464" t="n">
        <v>0</v>
      </c>
      <c r="AK189" s="464" t="n">
        <v>0</v>
      </c>
      <c r="AL189" s="464" t="n">
        <v>0</v>
      </c>
      <c r="AM189" s="464" t="n">
        <v>0</v>
      </c>
      <c r="AN189" s="464" t="n">
        <v>0</v>
      </c>
      <c r="AO189" s="464" t="n">
        <v>0</v>
      </c>
      <c r="AP189" s="464" t="n">
        <v>0</v>
      </c>
      <c r="AQ189" s="462" t="inlineStr"/>
      <c r="AR189" s="462" t="inlineStr"/>
      <c r="AS189" s="462" t="inlineStr">
        <is>
          <t>បានប្រកាសពន្ធ</t>
        </is>
      </c>
    </row>
    <row r="190">
      <c r="A190" s="461" t="n">
        <v>182</v>
      </c>
      <c r="B190" s="462" t="inlineStr"/>
      <c r="C190" s="462" t="inlineStr">
        <is>
          <t>អ៊ែរ៉ូ ស៊ីបភីង អេជេនស៊ី</t>
        </is>
      </c>
      <c r="D190" s="462" t="inlineStr">
        <is>
          <t>K004-901635903</t>
        </is>
      </c>
      <c r="E190" s="462" t="inlineStr">
        <is>
          <t>IKPSA2021501808</t>
        </is>
      </c>
      <c r="F190" s="463" t="n">
        <v>44217</v>
      </c>
      <c r="G190" s="464" t="n">
        <v>97320</v>
      </c>
      <c r="H190" s="462" t="n"/>
      <c r="I190" s="464">
        <f>G190</f>
        <v/>
      </c>
      <c r="J190" s="462">
        <f>IF(AND(Q190=TRUE, R190=TRUE, S190=TRUE), IF(W190&lt;-0.05, "អនុញ្ញាត (អ្នកផ្គត់ផ្គង់ប្រកាសខ្វះ)", "បានប្រកាស (អនុញ្ញាត)"), IF(AND(Q190=FALSE, R190=FALSE, S190=FALSE), "ព្យួរទុក (មិនមានទិន្នន័យ)", "ប្រកាសខុស (ព្យួរទុក)"))</f>
        <v/>
      </c>
      <c r="K190" s="462" t="inlineStr"/>
      <c r="L190" s="462" t="inlineStr"/>
      <c r="M190" s="464">
        <f>AH190</f>
        <v/>
      </c>
      <c r="N190" s="464">
        <f>IF(W190&lt;0,AH190,I190)</f>
        <v/>
      </c>
      <c r="O190" s="464">
        <f>I190-M190</f>
        <v/>
      </c>
      <c r="P190" s="462" t="n"/>
      <c r="Q190" s="462">
        <f>V190=W190</f>
        <v/>
      </c>
      <c r="R190" s="462">
        <f>AND(MONTH(F190)=MONTH(X190), YEAR(F190)=YEAR(X190))</f>
        <v/>
      </c>
      <c r="S190" s="462">
        <f>AC190="L001-901905215"</f>
        <v/>
      </c>
      <c r="T190" s="464">
        <f>G190-AH190</f>
        <v/>
      </c>
      <c r="U190" s="462" t="n"/>
      <c r="V190" s="462" t="inlineStr">
        <is>
          <t>IKPSA2021501808</t>
        </is>
      </c>
      <c r="W190" s="462" t="inlineStr">
        <is>
          <t>IKPSA2021501808</t>
        </is>
      </c>
      <c r="X190" s="463" t="n">
        <v>44215</v>
      </c>
      <c r="Y190" s="462" t="inlineStr">
        <is>
          <t>IKPSA2021501808</t>
        </is>
      </c>
      <c r="Z190" s="462" t="inlineStr"/>
      <c r="AA190" s="462" t="inlineStr">
        <is>
          <t>បុគ្គលជាប់អាករ</t>
        </is>
      </c>
      <c r="AB190" s="462" t="inlineStr">
        <is>
          <t>L001-901905215</t>
        </is>
      </c>
      <c r="AC190" s="462" t="inlineStr">
        <is>
          <t>វីអ៊ីស៊ិន (ខេមបូឌា) អ៊ិនដាសស្ទ្រី ឯ.ក</t>
        </is>
      </c>
      <c r="AD190" s="464" t="n">
        <v>1073160</v>
      </c>
      <c r="AE190" s="464" t="n">
        <v>975600</v>
      </c>
      <c r="AF190" s="464" t="n">
        <v>0</v>
      </c>
      <c r="AG190" s="464" t="n">
        <v>0</v>
      </c>
      <c r="AH190" s="464" t="n">
        <v>97560</v>
      </c>
      <c r="AI190" s="464" t="n">
        <v>0</v>
      </c>
      <c r="AJ190" s="464" t="n">
        <v>0</v>
      </c>
      <c r="AK190" s="464" t="n">
        <v>0</v>
      </c>
      <c r="AL190" s="464" t="n">
        <v>0</v>
      </c>
      <c r="AM190" s="464" t="n">
        <v>0</v>
      </c>
      <c r="AN190" s="464" t="n">
        <v>0</v>
      </c>
      <c r="AO190" s="464" t="n">
        <v>0</v>
      </c>
      <c r="AP190" s="464" t="n">
        <v>0</v>
      </c>
      <c r="AQ190" s="462" t="inlineStr"/>
      <c r="AR190" s="462" t="inlineStr"/>
      <c r="AS190" s="462" t="inlineStr">
        <is>
          <t>បានប្រកាសពន្ធ</t>
        </is>
      </c>
    </row>
    <row r="191">
      <c r="A191" s="461" t="n">
        <v>183</v>
      </c>
      <c r="B191" s="462" t="inlineStr"/>
      <c r="C191" s="462" t="inlineStr">
        <is>
          <t>អ៊ែរ៉ូ ស៊ីបភីង អេជេនស៊ី</t>
        </is>
      </c>
      <c r="D191" s="462" t="inlineStr">
        <is>
          <t>K004-901635903</t>
        </is>
      </c>
      <c r="E191" s="462" t="inlineStr">
        <is>
          <t>IKPSA2021501809</t>
        </is>
      </c>
      <c r="F191" s="463" t="n">
        <v>44215</v>
      </c>
      <c r="G191" s="464" t="n">
        <v>113540</v>
      </c>
      <c r="H191" s="462" t="n"/>
      <c r="I191" s="464">
        <f>G191</f>
        <v/>
      </c>
      <c r="J191" s="462">
        <f>IF(AND(Q191=TRUE, R191=TRUE, S191=TRUE), IF(W191&lt;-0.05, "អនុញ្ញាត (អ្នកផ្គត់ផ្គង់ប្រកាសខ្វះ)", "បានប្រកាស (អនុញ្ញាត)"), IF(AND(Q191=FALSE, R191=FALSE, S191=FALSE), "ព្យួរទុក (មិនមានទិន្នន័យ)", "ប្រកាសខុស (ព្យួរទុក)"))</f>
        <v/>
      </c>
      <c r="K191" s="462" t="inlineStr"/>
      <c r="L191" s="462" t="inlineStr"/>
      <c r="M191" s="464">
        <f>AH191</f>
        <v/>
      </c>
      <c r="N191" s="464">
        <f>IF(W191&lt;0,AH191,I191)</f>
        <v/>
      </c>
      <c r="O191" s="464">
        <f>I191-M191</f>
        <v/>
      </c>
      <c r="P191" s="462" t="n"/>
      <c r="Q191" s="462">
        <f>V191=W191</f>
        <v/>
      </c>
      <c r="R191" s="462">
        <f>AND(MONTH(F191)=MONTH(X191), YEAR(F191)=YEAR(X191))</f>
        <v/>
      </c>
      <c r="S191" s="462">
        <f>AC191="L001-901905215"</f>
        <v/>
      </c>
      <c r="T191" s="464">
        <f>G191-AH191</f>
        <v/>
      </c>
      <c r="U191" s="462" t="n"/>
      <c r="V191" s="462" t="inlineStr">
        <is>
          <t>IKPSA2021501809</t>
        </is>
      </c>
      <c r="W191" s="462" t="inlineStr">
        <is>
          <t>IKPSA2021501809</t>
        </is>
      </c>
      <c r="X191" s="463" t="n">
        <v>44215</v>
      </c>
      <c r="Y191" s="462" t="inlineStr">
        <is>
          <t>IKPSA2021501809</t>
        </is>
      </c>
      <c r="Z191" s="462" t="inlineStr"/>
      <c r="AA191" s="462" t="inlineStr">
        <is>
          <t>បុគ្គលជាប់អាករ</t>
        </is>
      </c>
      <c r="AB191" s="462" t="inlineStr">
        <is>
          <t>L001-901905215</t>
        </is>
      </c>
      <c r="AC191" s="462" t="inlineStr">
        <is>
          <t>វីអ៊ីស៊ិន (ខេមបូឌា) អ៊ិនដាសស្ទ្រី ឯ.ក</t>
        </is>
      </c>
      <c r="AD191" s="464" t="n">
        <v>1252020</v>
      </c>
      <c r="AE191" s="464" t="n">
        <v>1138200</v>
      </c>
      <c r="AF191" s="464" t="n">
        <v>0</v>
      </c>
      <c r="AG191" s="464" t="n">
        <v>0</v>
      </c>
      <c r="AH191" s="464" t="n">
        <v>113820</v>
      </c>
      <c r="AI191" s="464" t="n">
        <v>0</v>
      </c>
      <c r="AJ191" s="464" t="n">
        <v>0</v>
      </c>
      <c r="AK191" s="464" t="n">
        <v>0</v>
      </c>
      <c r="AL191" s="464" t="n">
        <v>0</v>
      </c>
      <c r="AM191" s="464" t="n">
        <v>0</v>
      </c>
      <c r="AN191" s="464" t="n">
        <v>0</v>
      </c>
      <c r="AO191" s="464" t="n">
        <v>0</v>
      </c>
      <c r="AP191" s="464" t="n">
        <v>0</v>
      </c>
      <c r="AQ191" s="462" t="inlineStr"/>
      <c r="AR191" s="462" t="inlineStr"/>
      <c r="AS191" s="462" t="inlineStr">
        <is>
          <t>បានប្រកាសពន្ធ</t>
        </is>
      </c>
    </row>
    <row r="192">
      <c r="A192" s="461" t="n">
        <v>184</v>
      </c>
      <c r="B192" s="462" t="inlineStr"/>
      <c r="C192" s="462" t="inlineStr">
        <is>
          <t>អ៊ែរ៉ូ ស៊ីបភីង អេជេនស៊ី</t>
        </is>
      </c>
      <c r="D192" s="462" t="inlineStr">
        <is>
          <t>K004-901635903</t>
        </is>
      </c>
      <c r="E192" s="462" t="inlineStr">
        <is>
          <t>IKPSA2021501813</t>
        </is>
      </c>
      <c r="F192" s="463" t="n">
        <v>44215</v>
      </c>
      <c r="G192" s="464" t="n">
        <v>1843</v>
      </c>
      <c r="H192" s="462" t="n"/>
      <c r="I192" s="464">
        <f>G192</f>
        <v/>
      </c>
      <c r="J192" s="462">
        <f>IF(AND(Q192=TRUE, R192=TRUE, S192=TRUE), IF(W192&lt;-0.05, "អនុញ្ញាត (អ្នកផ្គត់ផ្គង់ប្រកាសខ្វះ)", "បានប្រកាស (អនុញ្ញាត)"), IF(AND(Q192=FALSE, R192=FALSE, S192=FALSE), "ព្យួរទុក (មិនមានទិន្នន័យ)", "ប្រកាសខុស (ព្យួរទុក)"))</f>
        <v/>
      </c>
      <c r="K192" s="462" t="inlineStr"/>
      <c r="L192" s="462" t="inlineStr"/>
      <c r="M192" s="464">
        <f>AH192</f>
        <v/>
      </c>
      <c r="N192" s="464">
        <f>IF(W192&lt;0,AH192,I192)</f>
        <v/>
      </c>
      <c r="O192" s="464">
        <f>I192-M192</f>
        <v/>
      </c>
      <c r="P192" s="462" t="n"/>
      <c r="Q192" s="462">
        <f>V192=W192</f>
        <v/>
      </c>
      <c r="R192" s="462">
        <f>AND(MONTH(F192)=MONTH(X192), YEAR(F192)=YEAR(X192))</f>
        <v/>
      </c>
      <c r="S192" s="462">
        <f>AC192="L001-901905215"</f>
        <v/>
      </c>
      <c r="T192" s="464">
        <f>G192-AH192</f>
        <v/>
      </c>
      <c r="U192" s="462" t="n"/>
      <c r="V192" s="462" t="inlineStr">
        <is>
          <t>IKPSA2021501813</t>
        </is>
      </c>
      <c r="W192" s="462" t="inlineStr">
        <is>
          <t>IKPSA2021501813</t>
        </is>
      </c>
      <c r="X192" s="463" t="n">
        <v>44215</v>
      </c>
      <c r="Y192" s="462" t="inlineStr">
        <is>
          <t>IKPSA2021501813</t>
        </is>
      </c>
      <c r="Z192" s="462" t="inlineStr"/>
      <c r="AA192" s="462" t="inlineStr">
        <is>
          <t>បុគ្គលជាប់អាករ</t>
        </is>
      </c>
      <c r="AB192" s="462" t="inlineStr">
        <is>
          <t>L001-901905215</t>
        </is>
      </c>
      <c r="AC192" s="462" t="inlineStr">
        <is>
          <t>វីអ៊ីស៊ិន (ខេមបូឌា) អ៊ិនដាសស្ទ្រី ឯ.ក</t>
        </is>
      </c>
      <c r="AD192" s="464" t="n">
        <v>20325</v>
      </c>
      <c r="AE192" s="464" t="n">
        <v>18477</v>
      </c>
      <c r="AF192" s="464" t="n">
        <v>0</v>
      </c>
      <c r="AG192" s="464" t="n">
        <v>0</v>
      </c>
      <c r="AH192" s="464" t="n">
        <v>1848</v>
      </c>
      <c r="AI192" s="464" t="n">
        <v>0</v>
      </c>
      <c r="AJ192" s="464" t="n">
        <v>0</v>
      </c>
      <c r="AK192" s="464" t="n">
        <v>0</v>
      </c>
      <c r="AL192" s="464" t="n">
        <v>0</v>
      </c>
      <c r="AM192" s="464" t="n">
        <v>0</v>
      </c>
      <c r="AN192" s="464" t="n">
        <v>0</v>
      </c>
      <c r="AO192" s="464" t="n">
        <v>0</v>
      </c>
      <c r="AP192" s="464" t="n">
        <v>0</v>
      </c>
      <c r="AQ192" s="462" t="inlineStr"/>
      <c r="AR192" s="462" t="inlineStr"/>
      <c r="AS192" s="462" t="inlineStr">
        <is>
          <t>បានប្រកាសពន្ធ</t>
        </is>
      </c>
    </row>
    <row r="193">
      <c r="A193" s="461" t="n">
        <v>185</v>
      </c>
      <c r="B193" s="462" t="inlineStr"/>
      <c r="C193" s="462" t="inlineStr">
        <is>
          <t>អ៊ែរ៉ូ ស៊ីបភីង អេជេនស៊ី</t>
        </is>
      </c>
      <c r="D193" s="462" t="inlineStr">
        <is>
          <t>K004-901635903</t>
        </is>
      </c>
      <c r="E193" s="462" t="inlineStr">
        <is>
          <t>IKPSA2021501814</t>
        </is>
      </c>
      <c r="F193" s="463" t="n">
        <v>44222</v>
      </c>
      <c r="G193" s="464" t="n">
        <v>97320</v>
      </c>
      <c r="H193" s="462" t="n"/>
      <c r="I193" s="464">
        <f>G193</f>
        <v/>
      </c>
      <c r="J193" s="462">
        <f>IF(AND(Q193=TRUE, R193=TRUE, S193=TRUE), IF(W193&lt;-0.05, "អនុញ្ញាត (អ្នកផ្គត់ផ្គង់ប្រកាសខ្វះ)", "បានប្រកាស (អនុញ្ញាត)"), IF(AND(Q193=FALSE, R193=FALSE, S193=FALSE), "ព្យួរទុក (មិនមានទិន្នន័យ)", "ប្រកាសខុស (ព្យួរទុក)"))</f>
        <v/>
      </c>
      <c r="K193" s="462" t="inlineStr"/>
      <c r="L193" s="462" t="inlineStr"/>
      <c r="M193" s="464">
        <f>AH193</f>
        <v/>
      </c>
      <c r="N193" s="464">
        <f>IF(W193&lt;0,AH193,I193)</f>
        <v/>
      </c>
      <c r="O193" s="464">
        <f>I193-M193</f>
        <v/>
      </c>
      <c r="P193" s="462" t="n"/>
      <c r="Q193" s="462">
        <f>V193=W193</f>
        <v/>
      </c>
      <c r="R193" s="462">
        <f>AND(MONTH(F193)=MONTH(X193), YEAR(F193)=YEAR(X193))</f>
        <v/>
      </c>
      <c r="S193" s="462">
        <f>AC193="L001-901905215"</f>
        <v/>
      </c>
      <c r="T193" s="464">
        <f>G193-AH193</f>
        <v/>
      </c>
      <c r="U193" s="462" t="n"/>
      <c r="V193" s="462" t="inlineStr">
        <is>
          <t>IKPSA2021501814</t>
        </is>
      </c>
      <c r="W193" s="462" t="inlineStr">
        <is>
          <t>IKPSA2021501814</t>
        </is>
      </c>
      <c r="X193" s="463" t="n">
        <v>44215</v>
      </c>
      <c r="Y193" s="462" t="inlineStr">
        <is>
          <t>IKPSA2021501814</t>
        </is>
      </c>
      <c r="Z193" s="462" t="inlineStr"/>
      <c r="AA193" s="462" t="inlineStr">
        <is>
          <t>បុគ្គលជាប់អាករ</t>
        </is>
      </c>
      <c r="AB193" s="462" t="inlineStr">
        <is>
          <t>L001-901905215</t>
        </is>
      </c>
      <c r="AC193" s="462" t="inlineStr">
        <is>
          <t>វីអ៊ីស៊ិន (ខេមបូឌា) អ៊ិនដាសស្ទ្រី ឯ.ក</t>
        </is>
      </c>
      <c r="AD193" s="464" t="n">
        <v>1073160</v>
      </c>
      <c r="AE193" s="464" t="n">
        <v>975600</v>
      </c>
      <c r="AF193" s="464" t="n">
        <v>0</v>
      </c>
      <c r="AG193" s="464" t="n">
        <v>0</v>
      </c>
      <c r="AH193" s="464" t="n">
        <v>97560</v>
      </c>
      <c r="AI193" s="464" t="n">
        <v>0</v>
      </c>
      <c r="AJ193" s="464" t="n">
        <v>0</v>
      </c>
      <c r="AK193" s="464" t="n">
        <v>0</v>
      </c>
      <c r="AL193" s="464" t="n">
        <v>0</v>
      </c>
      <c r="AM193" s="464" t="n">
        <v>0</v>
      </c>
      <c r="AN193" s="464" t="n">
        <v>0</v>
      </c>
      <c r="AO193" s="464" t="n">
        <v>0</v>
      </c>
      <c r="AP193" s="464" t="n">
        <v>0</v>
      </c>
      <c r="AQ193" s="462" t="inlineStr"/>
      <c r="AR193" s="462" t="inlineStr"/>
      <c r="AS193" s="462" t="inlineStr">
        <is>
          <t>បានប្រកាសពន្ធ</t>
        </is>
      </c>
    </row>
    <row r="194">
      <c r="A194" s="461" t="n">
        <v>186</v>
      </c>
      <c r="B194" s="462" t="inlineStr"/>
      <c r="C194" s="462" t="inlineStr">
        <is>
          <t>អ៊ែរ៉ូ ស៊ីបភីង អេជេនស៊ី</t>
        </is>
      </c>
      <c r="D194" s="462" t="inlineStr">
        <is>
          <t>K004-901635903</t>
        </is>
      </c>
      <c r="E194" s="462" t="inlineStr">
        <is>
          <t>IKPSA2021501815</t>
        </is>
      </c>
      <c r="F194" s="463" t="n">
        <v>44222</v>
      </c>
      <c r="G194" s="464" t="n">
        <v>113540</v>
      </c>
      <c r="H194" s="462" t="n"/>
      <c r="I194" s="464">
        <f>G194</f>
        <v/>
      </c>
      <c r="J194" s="462">
        <f>IF(AND(Q194=TRUE, R194=TRUE, S194=TRUE), IF(W194&lt;-0.05, "អនុញ្ញាត (អ្នកផ្គត់ផ្គង់ប្រកាសខ្វះ)", "បានប្រកាស (អនុញ្ញាត)"), IF(AND(Q194=FALSE, R194=FALSE, S194=FALSE), "ព្យួរទុក (មិនមានទិន្នន័យ)", "ប្រកាសខុស (ព្យួរទុក)"))</f>
        <v/>
      </c>
      <c r="K194" s="462" t="inlineStr"/>
      <c r="L194" s="462" t="inlineStr"/>
      <c r="M194" s="464">
        <f>AH194</f>
        <v/>
      </c>
      <c r="N194" s="464">
        <f>IF(W194&lt;0,AH194,I194)</f>
        <v/>
      </c>
      <c r="O194" s="464">
        <f>I194-M194</f>
        <v/>
      </c>
      <c r="P194" s="462" t="n"/>
      <c r="Q194" s="462">
        <f>V194=W194</f>
        <v/>
      </c>
      <c r="R194" s="462">
        <f>AND(MONTH(F194)=MONTH(X194), YEAR(F194)=YEAR(X194))</f>
        <v/>
      </c>
      <c r="S194" s="462">
        <f>AC194="L001-901905215"</f>
        <v/>
      </c>
      <c r="T194" s="464">
        <f>G194-AH194</f>
        <v/>
      </c>
      <c r="U194" s="462" t="n"/>
      <c r="V194" s="462" t="inlineStr">
        <is>
          <t>IKPSA2021501815</t>
        </is>
      </c>
      <c r="W194" s="462" t="inlineStr">
        <is>
          <t>IKPSA2021501815</t>
        </is>
      </c>
      <c r="X194" s="463" t="n">
        <v>44215</v>
      </c>
      <c r="Y194" s="462" t="inlineStr">
        <is>
          <t>IKPSA2021501815</t>
        </is>
      </c>
      <c r="Z194" s="462" t="inlineStr"/>
      <c r="AA194" s="462" t="inlineStr">
        <is>
          <t>បុគ្គលជាប់អាករ</t>
        </is>
      </c>
      <c r="AB194" s="462" t="inlineStr">
        <is>
          <t>L001-901905215</t>
        </is>
      </c>
      <c r="AC194" s="462" t="inlineStr">
        <is>
          <t>វីអ៊ីស៊ិន (ខេមបូឌា) អ៊ិនដាសស្ទ្រី ឯ.ក</t>
        </is>
      </c>
      <c r="AD194" s="464" t="n">
        <v>1252020</v>
      </c>
      <c r="AE194" s="464" t="n">
        <v>1138200</v>
      </c>
      <c r="AF194" s="464" t="n">
        <v>0</v>
      </c>
      <c r="AG194" s="464" t="n">
        <v>0</v>
      </c>
      <c r="AH194" s="464" t="n">
        <v>113820</v>
      </c>
      <c r="AI194" s="464" t="n">
        <v>0</v>
      </c>
      <c r="AJ194" s="464" t="n">
        <v>0</v>
      </c>
      <c r="AK194" s="464" t="n">
        <v>0</v>
      </c>
      <c r="AL194" s="464" t="n">
        <v>0</v>
      </c>
      <c r="AM194" s="464" t="n">
        <v>0</v>
      </c>
      <c r="AN194" s="464" t="n">
        <v>0</v>
      </c>
      <c r="AO194" s="464" t="n">
        <v>0</v>
      </c>
      <c r="AP194" s="464" t="n">
        <v>0</v>
      </c>
      <c r="AQ194" s="462" t="inlineStr"/>
      <c r="AR194" s="462" t="inlineStr"/>
      <c r="AS194" s="462" t="inlineStr">
        <is>
          <t>បានប្រកាសពន្ធ</t>
        </is>
      </c>
    </row>
    <row r="195">
      <c r="A195" s="461" t="n">
        <v>187</v>
      </c>
      <c r="B195" s="462" t="inlineStr"/>
      <c r="C195" s="462" t="inlineStr">
        <is>
          <t>អ៊ែរ៉ូ ស៊ីបភីង អេជេនស៊ី</t>
        </is>
      </c>
      <c r="D195" s="462" t="inlineStr">
        <is>
          <t>K004-901635903</t>
        </is>
      </c>
      <c r="E195" s="462" t="inlineStr">
        <is>
          <t>IKPSA2021501804</t>
        </is>
      </c>
      <c r="F195" s="463" t="n">
        <v>44217</v>
      </c>
      <c r="G195" s="464" t="n">
        <v>1843</v>
      </c>
      <c r="H195" s="462" t="n"/>
      <c r="I195" s="464">
        <f>G195</f>
        <v/>
      </c>
      <c r="J195" s="462">
        <f>IF(AND(Q195=TRUE, R195=TRUE, S195=TRUE), IF(W195&lt;-0.05, "អនុញ្ញាត (អ្នកផ្គត់ផ្គង់ប្រកាសខ្វះ)", "បានប្រកាស (អនុញ្ញាត)"), IF(AND(Q195=FALSE, R195=FALSE, S195=FALSE), "ព្យួរទុក (មិនមានទិន្នន័យ)", "ប្រកាសខុស (ព្យួរទុក)"))</f>
        <v/>
      </c>
      <c r="K195" s="462" t="inlineStr"/>
      <c r="L195" s="462" t="inlineStr"/>
      <c r="M195" s="464">
        <f>AH195</f>
        <v/>
      </c>
      <c r="N195" s="464">
        <f>IF(W195&lt;0,AH195,I195)</f>
        <v/>
      </c>
      <c r="O195" s="464">
        <f>I195-M195</f>
        <v/>
      </c>
      <c r="P195" s="462" t="n"/>
      <c r="Q195" s="462">
        <f>V195=W195</f>
        <v/>
      </c>
      <c r="R195" s="462">
        <f>AND(MONTH(F195)=MONTH(X195), YEAR(F195)=YEAR(X195))</f>
        <v/>
      </c>
      <c r="S195" s="462">
        <f>AC195="L001-901905215"</f>
        <v/>
      </c>
      <c r="T195" s="464">
        <f>G195-AH195</f>
        <v/>
      </c>
      <c r="U195" s="462" t="n"/>
      <c r="V195" s="462" t="inlineStr">
        <is>
          <t>IKPSA2021501804</t>
        </is>
      </c>
      <c r="W195" s="462" t="inlineStr">
        <is>
          <t>IKPSA2021501804</t>
        </is>
      </c>
      <c r="X195" s="463" t="n">
        <v>44215</v>
      </c>
      <c r="Y195" s="462" t="inlineStr">
        <is>
          <t>IKPSA2021501804</t>
        </is>
      </c>
      <c r="Z195" s="462" t="inlineStr"/>
      <c r="AA195" s="462" t="inlineStr">
        <is>
          <t>បុគ្គលជាប់អាករ</t>
        </is>
      </c>
      <c r="AB195" s="462" t="inlineStr">
        <is>
          <t>L001-901905215</t>
        </is>
      </c>
      <c r="AC195" s="462" t="inlineStr">
        <is>
          <t>វីអ៊ីស៊ិន (ខេមបូឌា) អ៊ិនដាសស្ទ្រី ឯ.ក</t>
        </is>
      </c>
      <c r="AD195" s="464" t="n">
        <v>20325</v>
      </c>
      <c r="AE195" s="464" t="n">
        <v>18477</v>
      </c>
      <c r="AF195" s="464" t="n">
        <v>0</v>
      </c>
      <c r="AG195" s="464" t="n">
        <v>0</v>
      </c>
      <c r="AH195" s="464" t="n">
        <v>1848</v>
      </c>
      <c r="AI195" s="464" t="n">
        <v>0</v>
      </c>
      <c r="AJ195" s="464" t="n">
        <v>0</v>
      </c>
      <c r="AK195" s="464" t="n">
        <v>0</v>
      </c>
      <c r="AL195" s="464" t="n">
        <v>0</v>
      </c>
      <c r="AM195" s="464" t="n">
        <v>0</v>
      </c>
      <c r="AN195" s="464" t="n">
        <v>0</v>
      </c>
      <c r="AO195" s="464" t="n">
        <v>0</v>
      </c>
      <c r="AP195" s="464" t="n">
        <v>0</v>
      </c>
      <c r="AQ195" s="462" t="inlineStr"/>
      <c r="AR195" s="462" t="inlineStr"/>
      <c r="AS195" s="462" t="inlineStr">
        <is>
          <t>បានប្រកាសពន្ធ</t>
        </is>
      </c>
    </row>
    <row r="196">
      <c r="A196" s="461" t="n">
        <v>188</v>
      </c>
      <c r="B196" s="462" t="inlineStr"/>
      <c r="C196" s="462" t="inlineStr">
        <is>
          <t>អ៊ែរ៉ូ ស៊ីបភីង អេជេនស៊ី</t>
        </is>
      </c>
      <c r="D196" s="462" t="inlineStr">
        <is>
          <t>K004-901635903</t>
        </is>
      </c>
      <c r="E196" s="462" t="inlineStr">
        <is>
          <t>IKPSA2021501805</t>
        </is>
      </c>
      <c r="F196" s="463" t="n">
        <v>44217</v>
      </c>
      <c r="G196" s="464" t="n">
        <v>97320</v>
      </c>
      <c r="H196" s="462" t="n"/>
      <c r="I196" s="464">
        <f>G196</f>
        <v/>
      </c>
      <c r="J196" s="462">
        <f>IF(AND(Q196=TRUE, R196=TRUE, S196=TRUE), IF(W196&lt;-0.05, "អនុញ្ញាត (អ្នកផ្គត់ផ្គង់ប្រកាសខ្វះ)", "បានប្រកាស (អនុញ្ញាត)"), IF(AND(Q196=FALSE, R196=FALSE, S196=FALSE), "ព្យួរទុក (មិនមានទិន្នន័យ)", "ប្រកាសខុស (ព្យួរទុក)"))</f>
        <v/>
      </c>
      <c r="K196" s="462" t="inlineStr"/>
      <c r="L196" s="462" t="inlineStr"/>
      <c r="M196" s="464">
        <f>AH196</f>
        <v/>
      </c>
      <c r="N196" s="464">
        <f>IF(W196&lt;0,AH196,I196)</f>
        <v/>
      </c>
      <c r="O196" s="464">
        <f>I196-M196</f>
        <v/>
      </c>
      <c r="P196" s="462" t="n"/>
      <c r="Q196" s="462">
        <f>V196=W196</f>
        <v/>
      </c>
      <c r="R196" s="462">
        <f>AND(MONTH(F196)=MONTH(X196), YEAR(F196)=YEAR(X196))</f>
        <v/>
      </c>
      <c r="S196" s="462">
        <f>AC196="L001-901905215"</f>
        <v/>
      </c>
      <c r="T196" s="464">
        <f>G196-AH196</f>
        <v/>
      </c>
      <c r="U196" s="462" t="n"/>
      <c r="V196" s="462" t="inlineStr">
        <is>
          <t>IKPSA2021501805</t>
        </is>
      </c>
      <c r="W196" s="462" t="inlineStr">
        <is>
          <t>IKPSA2021501805</t>
        </is>
      </c>
      <c r="X196" s="463" t="n">
        <v>44215</v>
      </c>
      <c r="Y196" s="462" t="inlineStr">
        <is>
          <t>IKPSA2021501805</t>
        </is>
      </c>
      <c r="Z196" s="462" t="inlineStr"/>
      <c r="AA196" s="462" t="inlineStr">
        <is>
          <t>បុគ្គលជាប់អាករ</t>
        </is>
      </c>
      <c r="AB196" s="462" t="inlineStr">
        <is>
          <t>L001-901905215</t>
        </is>
      </c>
      <c r="AC196" s="462" t="inlineStr">
        <is>
          <t>វីអ៊ីស៊ិន (ខេមបូឌា) អ៊ិនដាសស្ទ្រី ឯ.ក</t>
        </is>
      </c>
      <c r="AD196" s="464" t="n">
        <v>1073160</v>
      </c>
      <c r="AE196" s="464" t="n">
        <v>975600</v>
      </c>
      <c r="AF196" s="464" t="n">
        <v>0</v>
      </c>
      <c r="AG196" s="464" t="n">
        <v>0</v>
      </c>
      <c r="AH196" s="464" t="n">
        <v>97560</v>
      </c>
      <c r="AI196" s="464" t="n">
        <v>0</v>
      </c>
      <c r="AJ196" s="464" t="n">
        <v>0</v>
      </c>
      <c r="AK196" s="464" t="n">
        <v>0</v>
      </c>
      <c r="AL196" s="464" t="n">
        <v>0</v>
      </c>
      <c r="AM196" s="464" t="n">
        <v>0</v>
      </c>
      <c r="AN196" s="464" t="n">
        <v>0</v>
      </c>
      <c r="AO196" s="464" t="n">
        <v>0</v>
      </c>
      <c r="AP196" s="464" t="n">
        <v>0</v>
      </c>
      <c r="AQ196" s="462" t="inlineStr"/>
      <c r="AR196" s="462" t="inlineStr"/>
      <c r="AS196" s="462" t="inlineStr">
        <is>
          <t>បានប្រកាសពន្ធ</t>
        </is>
      </c>
    </row>
    <row r="197">
      <c r="A197" s="461" t="n">
        <v>189</v>
      </c>
      <c r="B197" s="462" t="inlineStr"/>
      <c r="C197" s="462" t="inlineStr">
        <is>
          <t>អ៊ែរ៉ូ ស៊ីបភីង អេជេនស៊ី</t>
        </is>
      </c>
      <c r="D197" s="462" t="inlineStr">
        <is>
          <t>K004-901635903</t>
        </is>
      </c>
      <c r="E197" s="462" t="inlineStr">
        <is>
          <t>IKPSA2021501806</t>
        </is>
      </c>
      <c r="F197" s="463" t="n">
        <v>44217</v>
      </c>
      <c r="G197" s="464" t="n">
        <v>113540</v>
      </c>
      <c r="H197" s="462" t="n"/>
      <c r="I197" s="464">
        <f>G197</f>
        <v/>
      </c>
      <c r="J197" s="462">
        <f>IF(AND(Q197=TRUE, R197=TRUE, S197=TRUE), IF(W197&lt;-0.05, "អនុញ្ញាត (អ្នកផ្គត់ផ្គង់ប្រកាសខ្វះ)", "បានប្រកាស (អនុញ្ញាត)"), IF(AND(Q197=FALSE, R197=FALSE, S197=FALSE), "ព្យួរទុក (មិនមានទិន្នន័យ)", "ប្រកាសខុស (ព្យួរទុក)"))</f>
        <v/>
      </c>
      <c r="K197" s="462" t="inlineStr"/>
      <c r="L197" s="462" t="inlineStr"/>
      <c r="M197" s="464">
        <f>AH197</f>
        <v/>
      </c>
      <c r="N197" s="464">
        <f>IF(W197&lt;0,AH197,I197)</f>
        <v/>
      </c>
      <c r="O197" s="464">
        <f>I197-M197</f>
        <v/>
      </c>
      <c r="P197" s="462" t="n"/>
      <c r="Q197" s="462">
        <f>V197=W197</f>
        <v/>
      </c>
      <c r="R197" s="462">
        <f>AND(MONTH(F197)=MONTH(X197), YEAR(F197)=YEAR(X197))</f>
        <v/>
      </c>
      <c r="S197" s="462">
        <f>AC197="L001-901905215"</f>
        <v/>
      </c>
      <c r="T197" s="464">
        <f>G197-AH197</f>
        <v/>
      </c>
      <c r="U197" s="462" t="n"/>
      <c r="V197" s="462" t="inlineStr">
        <is>
          <t>IKPSA2021501806</t>
        </is>
      </c>
      <c r="W197" s="462" t="inlineStr">
        <is>
          <t>IKPSA2021501806</t>
        </is>
      </c>
      <c r="X197" s="463" t="n">
        <v>44215</v>
      </c>
      <c r="Y197" s="462" t="inlineStr">
        <is>
          <t>IKPSA2021501806</t>
        </is>
      </c>
      <c r="Z197" s="462" t="inlineStr"/>
      <c r="AA197" s="462" t="inlineStr">
        <is>
          <t>បុគ្គលជាប់អាករ</t>
        </is>
      </c>
      <c r="AB197" s="462" t="inlineStr">
        <is>
          <t>L001-901905215</t>
        </is>
      </c>
      <c r="AC197" s="462" t="inlineStr">
        <is>
          <t>វីអ៊ីស៊ិន (ខេមបូឌា) អ៊ិនដាសស្ទ្រី ឯ.ក</t>
        </is>
      </c>
      <c r="AD197" s="464" t="n">
        <v>1252020</v>
      </c>
      <c r="AE197" s="464" t="n">
        <v>1138200</v>
      </c>
      <c r="AF197" s="464" t="n">
        <v>0</v>
      </c>
      <c r="AG197" s="464" t="n">
        <v>0</v>
      </c>
      <c r="AH197" s="464" t="n">
        <v>113820</v>
      </c>
      <c r="AI197" s="464" t="n">
        <v>0</v>
      </c>
      <c r="AJ197" s="464" t="n">
        <v>0</v>
      </c>
      <c r="AK197" s="464" t="n">
        <v>0</v>
      </c>
      <c r="AL197" s="464" t="n">
        <v>0</v>
      </c>
      <c r="AM197" s="464" t="n">
        <v>0</v>
      </c>
      <c r="AN197" s="464" t="n">
        <v>0</v>
      </c>
      <c r="AO197" s="464" t="n">
        <v>0</v>
      </c>
      <c r="AP197" s="464" t="n">
        <v>0</v>
      </c>
      <c r="AQ197" s="462" t="inlineStr"/>
      <c r="AR197" s="462" t="inlineStr"/>
      <c r="AS197" s="462" t="inlineStr">
        <is>
          <t>បានប្រកាសពន្ធ</t>
        </is>
      </c>
    </row>
    <row r="198">
      <c r="A198" s="461" t="n">
        <v>190</v>
      </c>
      <c r="B198" s="462" t="inlineStr"/>
      <c r="C198" s="462" t="inlineStr">
        <is>
          <t>អ៊ែរ៉ូ ស៊ីបភីង អេជេនស៊ី</t>
        </is>
      </c>
      <c r="D198" s="462" t="inlineStr">
        <is>
          <t>K004-901635903</t>
        </is>
      </c>
      <c r="E198" s="462" t="inlineStr">
        <is>
          <t>IKPSA2020533650</t>
        </is>
      </c>
      <c r="F198" s="463" t="n">
        <v>44197</v>
      </c>
      <c r="G198" s="464" t="n">
        <v>262275</v>
      </c>
      <c r="H198" s="462" t="n"/>
      <c r="I198" s="464">
        <f>G198</f>
        <v/>
      </c>
      <c r="J198" s="462">
        <f>IF(AND(Q198=TRUE, R198=TRUE, S198=TRUE), IF(W198&lt;-0.05, "អនុញ្ញាត (អ្នកផ្គត់ផ្គង់ប្រកាសខ្វះ)", "បានប្រកាស (អនុញ្ញាត)"), IF(AND(Q198=FALSE, R198=FALSE, S198=FALSE), "ព្យួរទុក (មិនមានទិន្នន័យ)", "ប្រកាសខុស (ព្យួរទុក)"))</f>
        <v/>
      </c>
      <c r="K198" s="462" t="inlineStr"/>
      <c r="L198" s="462" t="inlineStr"/>
      <c r="M198" s="464">
        <f>AH198</f>
        <v/>
      </c>
      <c r="N198" s="464">
        <f>IF(W198&lt;0,AH198,I198)</f>
        <v/>
      </c>
      <c r="O198" s="464">
        <f>I198-M198</f>
        <v/>
      </c>
      <c r="P198" s="462" t="n"/>
      <c r="Q198" s="462">
        <f>V198=W198</f>
        <v/>
      </c>
      <c r="R198" s="462">
        <f>AND(MONTH(F198)=MONTH(X198), YEAR(F198)=YEAR(X198))</f>
        <v/>
      </c>
      <c r="S198" s="462">
        <f>AC198="L001-901905215"</f>
        <v/>
      </c>
      <c r="T198" s="464">
        <f>G198-AH198</f>
        <v/>
      </c>
      <c r="U198" s="462" t="n"/>
      <c r="V198" s="462" t="inlineStr">
        <is>
          <t>IKPSA2020533650</t>
        </is>
      </c>
      <c r="W198" s="462" t="inlineStr">
        <is>
          <t>IKPSA2020533650</t>
        </is>
      </c>
      <c r="X198" s="463" t="n">
        <v>44187</v>
      </c>
      <c r="Y198" s="462" t="inlineStr">
        <is>
          <t>IKPSA2020533650</t>
        </is>
      </c>
      <c r="Z198" s="462" t="inlineStr"/>
      <c r="AA198" s="462" t="inlineStr">
        <is>
          <t>បុគ្គលជាប់អាករ</t>
        </is>
      </c>
      <c r="AB198" s="462" t="inlineStr">
        <is>
          <t>L001-901905215</t>
        </is>
      </c>
      <c r="AC198" s="462" t="inlineStr">
        <is>
          <t>វីអ៊ីស៊ិន (ខេមបូឌា) អ៊ិនដាសស្ទ្រី ឯ.ក</t>
        </is>
      </c>
      <c r="AD198" s="464" t="n">
        <v>2892175</v>
      </c>
      <c r="AE198" s="464" t="n">
        <v>2629250</v>
      </c>
      <c r="AF198" s="464" t="n">
        <v>0</v>
      </c>
      <c r="AG198" s="464" t="n">
        <v>0</v>
      </c>
      <c r="AH198" s="464" t="n">
        <v>262925</v>
      </c>
      <c r="AI198" s="464" t="n">
        <v>0</v>
      </c>
      <c r="AJ198" s="464" t="n">
        <v>0</v>
      </c>
      <c r="AK198" s="464" t="n">
        <v>0</v>
      </c>
      <c r="AL198" s="464" t="n">
        <v>0</v>
      </c>
      <c r="AM198" s="464" t="n">
        <v>0</v>
      </c>
      <c r="AN198" s="464" t="n">
        <v>0</v>
      </c>
      <c r="AO198" s="464" t="n">
        <v>0</v>
      </c>
      <c r="AP198" s="464" t="n">
        <v>0</v>
      </c>
      <c r="AQ198" s="462" t="inlineStr"/>
      <c r="AR198" s="462" t="inlineStr"/>
      <c r="AS198" s="462" t="inlineStr">
        <is>
          <t>បានប្រកាសពន្ធ</t>
        </is>
      </c>
    </row>
    <row r="199">
      <c r="A199" s="461" t="n">
        <v>191</v>
      </c>
      <c r="B199" s="462" t="inlineStr"/>
      <c r="C199" s="462" t="inlineStr">
        <is>
          <t>អ៊ែរ៉ូ ស៊ីបភីង អេជេនស៊ី</t>
        </is>
      </c>
      <c r="D199" s="462" t="inlineStr">
        <is>
          <t>K004-901635903</t>
        </is>
      </c>
      <c r="E199" s="462" t="inlineStr">
        <is>
          <t>IKPSA2020533649</t>
        </is>
      </c>
      <c r="F199" s="463" t="n">
        <v>44197</v>
      </c>
      <c r="G199" s="464" t="n">
        <v>242100</v>
      </c>
      <c r="H199" s="462" t="n"/>
      <c r="I199" s="464">
        <f>G199</f>
        <v/>
      </c>
      <c r="J199" s="462">
        <f>IF(AND(Q199=TRUE, R199=TRUE, S199=TRUE), IF(W199&lt;-0.05, "អនុញ្ញាត (អ្នកផ្គត់ផ្គង់ប្រកាសខ្វះ)", "បានប្រកាស (អនុញ្ញាត)"), IF(AND(Q199=FALSE, R199=FALSE, S199=FALSE), "ព្យួរទុក (មិនមានទិន្នន័យ)", "ប្រកាសខុស (ព្យួរទុក)"))</f>
        <v/>
      </c>
      <c r="K199" s="462" t="inlineStr"/>
      <c r="L199" s="462" t="inlineStr"/>
      <c r="M199" s="464">
        <f>AH199</f>
        <v/>
      </c>
      <c r="N199" s="464">
        <f>IF(W199&lt;0,AH199,I199)</f>
        <v/>
      </c>
      <c r="O199" s="464">
        <f>I199-M199</f>
        <v/>
      </c>
      <c r="P199" s="462" t="n"/>
      <c r="Q199" s="462">
        <f>V199=W199</f>
        <v/>
      </c>
      <c r="R199" s="462">
        <f>AND(MONTH(F199)=MONTH(X199), YEAR(F199)=YEAR(X199))</f>
        <v/>
      </c>
      <c r="S199" s="462">
        <f>AC199="L001-901905215"</f>
        <v/>
      </c>
      <c r="T199" s="464">
        <f>G199-AH199</f>
        <v/>
      </c>
      <c r="U199" s="462" t="n"/>
      <c r="V199" s="462" t="inlineStr">
        <is>
          <t>IKPSA2020533649</t>
        </is>
      </c>
      <c r="W199" s="462" t="inlineStr">
        <is>
          <t>IKPSA2020533649</t>
        </is>
      </c>
      <c r="X199" s="463" t="n">
        <v>44187</v>
      </c>
      <c r="Y199" s="462" t="inlineStr">
        <is>
          <t>IKPSA2020533649</t>
        </is>
      </c>
      <c r="Z199" s="462" t="inlineStr"/>
      <c r="AA199" s="462" t="inlineStr">
        <is>
          <t>បុគ្គលជាប់អាករ</t>
        </is>
      </c>
      <c r="AB199" s="462" t="inlineStr">
        <is>
          <t>L001-901905215</t>
        </is>
      </c>
      <c r="AC199" s="462" t="inlineStr">
        <is>
          <t>វីអ៊ីស៊ិន (ខេមបូឌា) អ៊ិនដាសស្ទ្រី ឯ.ក</t>
        </is>
      </c>
      <c r="AD199" s="464" t="n">
        <v>2669700</v>
      </c>
      <c r="AE199" s="464" t="n">
        <v>2427000</v>
      </c>
      <c r="AF199" s="464" t="n">
        <v>0</v>
      </c>
      <c r="AG199" s="464" t="n">
        <v>0</v>
      </c>
      <c r="AH199" s="464" t="n">
        <v>242700</v>
      </c>
      <c r="AI199" s="464" t="n">
        <v>0</v>
      </c>
      <c r="AJ199" s="464" t="n">
        <v>0</v>
      </c>
      <c r="AK199" s="464" t="n">
        <v>0</v>
      </c>
      <c r="AL199" s="464" t="n">
        <v>0</v>
      </c>
      <c r="AM199" s="464" t="n">
        <v>0</v>
      </c>
      <c r="AN199" s="464" t="n">
        <v>0</v>
      </c>
      <c r="AO199" s="464" t="n">
        <v>0</v>
      </c>
      <c r="AP199" s="464" t="n">
        <v>0</v>
      </c>
      <c r="AQ199" s="462" t="inlineStr"/>
      <c r="AR199" s="462" t="inlineStr"/>
      <c r="AS199" s="462" t="inlineStr">
        <is>
          <t>បានប្រកាសពន្ធ</t>
        </is>
      </c>
    </row>
    <row r="200">
      <c r="A200" s="461" t="n">
        <v>192</v>
      </c>
      <c r="B200" s="462" t="inlineStr"/>
      <c r="C200" s="462" t="inlineStr">
        <is>
          <t>អ៊ែរ៉ូ ស៊ីបភីង អេជេនស៊ី</t>
        </is>
      </c>
      <c r="D200" s="462" t="inlineStr">
        <is>
          <t>K004-901635903</t>
        </is>
      </c>
      <c r="E200" s="462" t="inlineStr">
        <is>
          <t>IKPSA2020533648</t>
        </is>
      </c>
      <c r="F200" s="463" t="n">
        <v>44197</v>
      </c>
      <c r="G200" s="464" t="n">
        <v>5502</v>
      </c>
      <c r="H200" s="462" t="n"/>
      <c r="I200" s="464">
        <f>G200</f>
        <v/>
      </c>
      <c r="J200" s="462">
        <f>IF(AND(Q200=TRUE, R200=TRUE, S200=TRUE), IF(W200&lt;-0.05, "អនុញ្ញាត (អ្នកផ្គត់ផ្គង់ប្រកាសខ្វះ)", "បានប្រកាស (អនុញ្ញាត)"), IF(AND(Q200=FALSE, R200=FALSE, S200=FALSE), "ព្យួរទុក (មិនមានទិន្នន័យ)", "ប្រកាសខុស (ព្យួរទុក)"))</f>
        <v/>
      </c>
      <c r="K200" s="462" t="inlineStr"/>
      <c r="L200" s="462" t="inlineStr"/>
      <c r="M200" s="464">
        <f>AH200</f>
        <v/>
      </c>
      <c r="N200" s="464">
        <f>IF(W200&lt;0,AH200,I200)</f>
        <v/>
      </c>
      <c r="O200" s="464">
        <f>I200-M200</f>
        <v/>
      </c>
      <c r="P200" s="462" t="n"/>
      <c r="Q200" s="462">
        <f>V200=W200</f>
        <v/>
      </c>
      <c r="R200" s="462">
        <f>AND(MONTH(F200)=MONTH(X200), YEAR(F200)=YEAR(X200))</f>
        <v/>
      </c>
      <c r="S200" s="462">
        <f>AC200="L001-901905215"</f>
        <v/>
      </c>
      <c r="T200" s="464">
        <f>G200-AH200</f>
        <v/>
      </c>
      <c r="U200" s="462" t="n"/>
      <c r="V200" s="462" t="inlineStr">
        <is>
          <t>IKPSA2020533648</t>
        </is>
      </c>
      <c r="W200" s="462" t="inlineStr">
        <is>
          <t>IKPSA2020533648</t>
        </is>
      </c>
      <c r="X200" s="463" t="n">
        <v>44187</v>
      </c>
      <c r="Y200" s="462" t="inlineStr">
        <is>
          <t>IKPSA2020533648</t>
        </is>
      </c>
      <c r="Z200" s="462" t="inlineStr"/>
      <c r="AA200" s="462" t="inlineStr">
        <is>
          <t>បុគ្គលជាប់អាករ</t>
        </is>
      </c>
      <c r="AB200" s="462" t="inlineStr">
        <is>
          <t>L001-901905215</t>
        </is>
      </c>
      <c r="AC200" s="462" t="inlineStr">
        <is>
          <t>វីអ៊ីស៊ិន (ខេមបូឌា) អ៊ិនដាសស្ទ្រី ឯ.ក</t>
        </is>
      </c>
      <c r="AD200" s="464" t="n">
        <v>60675</v>
      </c>
      <c r="AE200" s="464" t="n">
        <v>55159</v>
      </c>
      <c r="AF200" s="464" t="n">
        <v>0</v>
      </c>
      <c r="AG200" s="464" t="n">
        <v>0</v>
      </c>
      <c r="AH200" s="464" t="n">
        <v>5516</v>
      </c>
      <c r="AI200" s="464" t="n">
        <v>0</v>
      </c>
      <c r="AJ200" s="464" t="n">
        <v>0</v>
      </c>
      <c r="AK200" s="464" t="n">
        <v>0</v>
      </c>
      <c r="AL200" s="464" t="n">
        <v>0</v>
      </c>
      <c r="AM200" s="464" t="n">
        <v>0</v>
      </c>
      <c r="AN200" s="464" t="n">
        <v>0</v>
      </c>
      <c r="AO200" s="464" t="n">
        <v>0</v>
      </c>
      <c r="AP200" s="464" t="n">
        <v>0</v>
      </c>
      <c r="AQ200" s="462" t="inlineStr"/>
      <c r="AR200" s="462" t="inlineStr"/>
      <c r="AS200" s="462" t="inlineStr">
        <is>
          <t>បានប្រកាសពន្ធ</t>
        </is>
      </c>
    </row>
    <row r="201">
      <c r="A201" s="461" t="n">
        <v>193</v>
      </c>
      <c r="B201" s="462" t="inlineStr"/>
      <c r="C201" s="462" t="inlineStr">
        <is>
          <t>56ប៊ី-លីង សឹបផ្លាយ ឆេន មេនេចម៉ិន ឯ.ក</t>
        </is>
      </c>
      <c r="D201" s="462" t="inlineStr">
        <is>
          <t>K004-902004795</t>
        </is>
      </c>
      <c r="E201" s="462" t="inlineStr">
        <is>
          <t>IN202101-0076</t>
        </is>
      </c>
      <c r="F201" s="463" t="n">
        <v>44225</v>
      </c>
      <c r="G201" s="464" t="n">
        <v>184958</v>
      </c>
      <c r="H201" s="462" t="n"/>
      <c r="I201" s="464">
        <f>G201</f>
        <v/>
      </c>
      <c r="J201" s="462">
        <f>IF(AND(Q201=TRUE, R201=TRUE, S201=TRUE), IF(W201&lt;-0.05, "អនុញ្ញាត (អ្នកផ្គត់ផ្គង់ប្រកាសខ្វះ)", "បានប្រកាស (អនុញ្ញាត)"), IF(AND(Q201=FALSE, R201=FALSE, S201=FALSE), "ព្យួរទុក (មិនមានទិន្នន័យ)", "ប្រកាសខុស (ព្យួរទុក)"))</f>
        <v/>
      </c>
      <c r="K201" s="462" t="inlineStr"/>
      <c r="L201" s="462" t="inlineStr"/>
      <c r="M201" s="464">
        <f>AH201</f>
        <v/>
      </c>
      <c r="N201" s="464">
        <f>IF(W201&lt;0,AH201,I201)</f>
        <v/>
      </c>
      <c r="O201" s="464">
        <f>I201-M201</f>
        <v/>
      </c>
      <c r="P201" s="462" t="n"/>
      <c r="Q201" s="462">
        <f>V201=W201</f>
        <v/>
      </c>
      <c r="R201" s="462">
        <f>AND(MONTH(F201)=MONTH(X201), YEAR(F201)=YEAR(X201))</f>
        <v/>
      </c>
      <c r="S201" s="462">
        <f>AC201="L001-901905215"</f>
        <v/>
      </c>
      <c r="T201" s="464">
        <f>G201-AH201</f>
        <v/>
      </c>
      <c r="U201" s="462" t="n"/>
      <c r="V201" s="462" t="inlineStr">
        <is>
          <t>IN2021010076</t>
        </is>
      </c>
      <c r="W201" s="462" t="inlineStr">
        <is>
          <t>IN2021010076</t>
        </is>
      </c>
      <c r="X201" s="463" t="n">
        <v>44225</v>
      </c>
      <c r="Y201" s="462" t="inlineStr">
        <is>
          <t>IN202101-0076</t>
        </is>
      </c>
      <c r="Z201" s="462" t="inlineStr"/>
      <c r="AA201" s="462" t="inlineStr">
        <is>
          <t>បុគ្គលជាប់អាករ</t>
        </is>
      </c>
      <c r="AB201" s="462" t="inlineStr">
        <is>
          <t>L001-901905215</t>
        </is>
      </c>
      <c r="AC201" s="462" t="inlineStr">
        <is>
          <t>វីអ៊ីស៊ិន (ខេមបូឌា) អ៊ិនដាសស្ទ្រី ឯ.ក</t>
        </is>
      </c>
      <c r="AD201" s="464" t="n">
        <v>2034535</v>
      </c>
      <c r="AE201" s="464" t="n">
        <v>1849577</v>
      </c>
      <c r="AF201" s="464" t="n">
        <v>0</v>
      </c>
      <c r="AG201" s="464" t="n">
        <v>0</v>
      </c>
      <c r="AH201" s="464" t="n">
        <v>184958</v>
      </c>
      <c r="AI201" s="464" t="n">
        <v>0</v>
      </c>
      <c r="AJ201" s="464" t="n">
        <v>0</v>
      </c>
      <c r="AK201" s="464" t="n">
        <v>0</v>
      </c>
      <c r="AL201" s="464" t="n">
        <v>0</v>
      </c>
      <c r="AM201" s="464" t="n">
        <v>0</v>
      </c>
      <c r="AN201" s="464" t="n">
        <v>0</v>
      </c>
      <c r="AO201" s="464" t="n">
        <v>0</v>
      </c>
      <c r="AP201" s="464" t="n">
        <v>0</v>
      </c>
      <c r="AQ201" s="462" t="inlineStr"/>
      <c r="AR201" s="462" t="inlineStr"/>
      <c r="AS201" s="462" t="inlineStr">
        <is>
          <t>បានប្រកាសពន្ធ</t>
        </is>
      </c>
    </row>
    <row r="202">
      <c r="A202" s="461" t="n">
        <v>194</v>
      </c>
      <c r="B202" s="462" t="inlineStr"/>
      <c r="C202" s="462" t="inlineStr">
        <is>
          <t>56ប៊ី-លីង សឹបផ្លាយ ឆេន មេនេចម៉ិន ឯ.ក</t>
        </is>
      </c>
      <c r="D202" s="462" t="inlineStr">
        <is>
          <t>K004-902004795</t>
        </is>
      </c>
      <c r="E202" s="462" t="inlineStr">
        <is>
          <t>IN202101-0075</t>
        </is>
      </c>
      <c r="F202" s="463" t="n">
        <v>44225</v>
      </c>
      <c r="G202" s="464" t="n">
        <v>313005</v>
      </c>
      <c r="H202" s="462" t="n"/>
      <c r="I202" s="464">
        <f>G202</f>
        <v/>
      </c>
      <c r="J202" s="462">
        <f>IF(AND(Q202=TRUE, R202=TRUE, S202=TRUE), IF(W202&lt;-0.05, "អនុញ្ញាត (អ្នកផ្គត់ផ្គង់ប្រកាសខ្វះ)", "បានប្រកាស (អនុញ្ញាត)"), IF(AND(Q202=FALSE, R202=FALSE, S202=FALSE), "ព្យួរទុក (មិនមានទិន្នន័យ)", "ប្រកាសខុស (ព្យួរទុក)"))</f>
        <v/>
      </c>
      <c r="K202" s="462" t="inlineStr"/>
      <c r="L202" s="462" t="inlineStr"/>
      <c r="M202" s="464">
        <f>AH202</f>
        <v/>
      </c>
      <c r="N202" s="464">
        <f>IF(W202&lt;0,AH202,I202)</f>
        <v/>
      </c>
      <c r="O202" s="464">
        <f>I202-M202</f>
        <v/>
      </c>
      <c r="P202" s="462" t="n"/>
      <c r="Q202" s="462">
        <f>V202=W202</f>
        <v/>
      </c>
      <c r="R202" s="462">
        <f>AND(MONTH(F202)=MONTH(X202), YEAR(F202)=YEAR(X202))</f>
        <v/>
      </c>
      <c r="S202" s="462">
        <f>AC202="L001-901905215"</f>
        <v/>
      </c>
      <c r="T202" s="464">
        <f>G202-AH202</f>
        <v/>
      </c>
      <c r="U202" s="462" t="n"/>
      <c r="V202" s="462" t="inlineStr">
        <is>
          <t>IN2021010075</t>
        </is>
      </c>
      <c r="W202" s="462" t="inlineStr">
        <is>
          <t>IN2021010075</t>
        </is>
      </c>
      <c r="X202" s="463" t="n">
        <v>44225</v>
      </c>
      <c r="Y202" s="462" t="inlineStr">
        <is>
          <t>IN202101-0075</t>
        </is>
      </c>
      <c r="Z202" s="462" t="inlineStr"/>
      <c r="AA202" s="462" t="inlineStr">
        <is>
          <t>បុគ្គលជាប់អាករ</t>
        </is>
      </c>
      <c r="AB202" s="462" t="inlineStr">
        <is>
          <t>L001-901905215</t>
        </is>
      </c>
      <c r="AC202" s="462" t="inlineStr">
        <is>
          <t>វីអ៊ីស៊ិន (ខេមបូឌា) អ៊ិនដាសស្ទ្រី ឯ.ក</t>
        </is>
      </c>
      <c r="AD202" s="464" t="n">
        <v>3443055</v>
      </c>
      <c r="AE202" s="464" t="n">
        <v>3130050</v>
      </c>
      <c r="AF202" s="464" t="n">
        <v>0</v>
      </c>
      <c r="AG202" s="464" t="n">
        <v>0</v>
      </c>
      <c r="AH202" s="464" t="n">
        <v>313005</v>
      </c>
      <c r="AI202" s="464" t="n">
        <v>0</v>
      </c>
      <c r="AJ202" s="464" t="n">
        <v>0</v>
      </c>
      <c r="AK202" s="464" t="n">
        <v>0</v>
      </c>
      <c r="AL202" s="464" t="n">
        <v>0</v>
      </c>
      <c r="AM202" s="464" t="n">
        <v>0</v>
      </c>
      <c r="AN202" s="464" t="n">
        <v>0</v>
      </c>
      <c r="AO202" s="464" t="n">
        <v>0</v>
      </c>
      <c r="AP202" s="464" t="n">
        <v>0</v>
      </c>
      <c r="AQ202" s="462" t="inlineStr"/>
      <c r="AR202" s="462" t="inlineStr"/>
      <c r="AS202" s="462" t="inlineStr">
        <is>
          <t>បានប្រកាសពន្ធ</t>
        </is>
      </c>
    </row>
    <row r="203">
      <c r="A203" s="461" t="n">
        <v>195</v>
      </c>
      <c r="B203" s="462" t="inlineStr"/>
      <c r="C203" s="462" t="inlineStr">
        <is>
          <t>56ប៊ី-លីង សឹបផ្លាយ ឆេន មេនេចម៉ិន ឯ.ក</t>
        </is>
      </c>
      <c r="D203" s="462" t="inlineStr">
        <is>
          <t>K004-902004795</t>
        </is>
      </c>
      <c r="E203" s="462" t="inlineStr">
        <is>
          <t>IN202101-0074</t>
        </is>
      </c>
      <c r="F203" s="463" t="n">
        <v>44225</v>
      </c>
      <c r="G203" s="464" t="n">
        <v>8048688</v>
      </c>
      <c r="H203" s="462" t="n"/>
      <c r="I203" s="464">
        <f>G203</f>
        <v/>
      </c>
      <c r="J203" s="462">
        <f>IF(AND(Q203=TRUE, R203=TRUE, S203=TRUE), IF(W203&lt;-0.05, "អនុញ្ញាត (អ្នកផ្គត់ផ្គង់ប្រកាសខ្វះ)", "បានប្រកាស (អនុញ្ញាត)"), IF(AND(Q203=FALSE, R203=FALSE, S203=FALSE), "ព្យួរទុក (មិនមានទិន្នន័យ)", "ប្រកាសខុស (ព្យួរទុក)"))</f>
        <v/>
      </c>
      <c r="K203" s="462" t="inlineStr"/>
      <c r="L203" s="462" t="inlineStr"/>
      <c r="M203" s="464">
        <f>AH203</f>
        <v/>
      </c>
      <c r="N203" s="464">
        <f>IF(W203&lt;0,AH203,I203)</f>
        <v/>
      </c>
      <c r="O203" s="464">
        <f>I203-M203</f>
        <v/>
      </c>
      <c r="P203" s="462" t="n"/>
      <c r="Q203" s="462">
        <f>V203=W203</f>
        <v/>
      </c>
      <c r="R203" s="462">
        <f>AND(MONTH(F203)=MONTH(X203), YEAR(F203)=YEAR(X203))</f>
        <v/>
      </c>
      <c r="S203" s="462">
        <f>AC203="L001-901905215"</f>
        <v/>
      </c>
      <c r="T203" s="464">
        <f>G203-AH203</f>
        <v/>
      </c>
      <c r="U203" s="462" t="n"/>
      <c r="V203" s="462" t="inlineStr">
        <is>
          <t>IN2021010074</t>
        </is>
      </c>
      <c r="W203" s="462" t="inlineStr">
        <is>
          <t>IN2021010074</t>
        </is>
      </c>
      <c r="X203" s="463" t="n">
        <v>44225</v>
      </c>
      <c r="Y203" s="462" t="inlineStr">
        <is>
          <t>IN202101-0074</t>
        </is>
      </c>
      <c r="Z203" s="462" t="inlineStr"/>
      <c r="AA203" s="462" t="inlineStr">
        <is>
          <t>បុគ្គលជាប់អាករ</t>
        </is>
      </c>
      <c r="AB203" s="462" t="inlineStr">
        <is>
          <t>L001-901905215</t>
        </is>
      </c>
      <c r="AC203" s="462" t="inlineStr">
        <is>
          <t>វីអ៊ីស៊ិន (ខេមបូឌា) អ៊ិនដាសស្ទ្រី ឯ.ក</t>
        </is>
      </c>
      <c r="AD203" s="464" t="n">
        <v>8853570</v>
      </c>
      <c r="AE203" s="464" t="n">
        <v>8048700</v>
      </c>
      <c r="AF203" s="464" t="n">
        <v>0</v>
      </c>
      <c r="AG203" s="464" t="n">
        <v>0</v>
      </c>
      <c r="AH203" s="464" t="n">
        <v>804870</v>
      </c>
      <c r="AI203" s="464" t="n">
        <v>0</v>
      </c>
      <c r="AJ203" s="464" t="n">
        <v>0</v>
      </c>
      <c r="AK203" s="464" t="n">
        <v>0</v>
      </c>
      <c r="AL203" s="464" t="n">
        <v>0</v>
      </c>
      <c r="AM203" s="464" t="n">
        <v>0</v>
      </c>
      <c r="AN203" s="464" t="n">
        <v>0</v>
      </c>
      <c r="AO203" s="464" t="n">
        <v>0</v>
      </c>
      <c r="AP203" s="464" t="n">
        <v>0</v>
      </c>
      <c r="AQ203" s="462" t="inlineStr"/>
      <c r="AR203" s="462" t="inlineStr"/>
      <c r="AS203" s="462" t="inlineStr">
        <is>
          <t>បានប្រកាសពន្ធ</t>
        </is>
      </c>
    </row>
    <row r="204">
      <c r="A204" s="461" t="n">
        <v>196</v>
      </c>
      <c r="B204" s="462" t="inlineStr"/>
      <c r="C204" s="462" t="inlineStr">
        <is>
          <t>56ប៊ី-លីង សឹបផ្លាយ ឆេន មេនេចម៉ិន ឯ.ក</t>
        </is>
      </c>
      <c r="D204" s="462" t="inlineStr">
        <is>
          <t>K004-902004795</t>
        </is>
      </c>
      <c r="E204" s="462" t="inlineStr">
        <is>
          <t>IN202101-0073</t>
        </is>
      </c>
      <c r="F204" s="463" t="n">
        <v>44225</v>
      </c>
      <c r="G204" s="464" t="n">
        <v>378045</v>
      </c>
      <c r="H204" s="462" t="n"/>
      <c r="I204" s="464">
        <f>G204</f>
        <v/>
      </c>
      <c r="J204" s="462">
        <f>IF(AND(Q204=TRUE, R204=TRUE, S204=TRUE), IF(W204&lt;-0.05, "អនុញ្ញាត (អ្នកផ្គត់ផ្គង់ប្រកាសខ្វះ)", "បានប្រកាស (អនុញ្ញាត)"), IF(AND(Q204=FALSE, R204=FALSE, S204=FALSE), "ព្យួរទុក (មិនមានទិន្នន័យ)", "ប្រកាសខុស (ព្យួរទុក)"))</f>
        <v/>
      </c>
      <c r="K204" s="462" t="inlineStr"/>
      <c r="L204" s="462" t="inlineStr"/>
      <c r="M204" s="464">
        <f>AH204</f>
        <v/>
      </c>
      <c r="N204" s="464">
        <f>IF(W204&lt;0,AH204,I204)</f>
        <v/>
      </c>
      <c r="O204" s="464">
        <f>I204-M204</f>
        <v/>
      </c>
      <c r="P204" s="462" t="n"/>
      <c r="Q204" s="462">
        <f>V204=W204</f>
        <v/>
      </c>
      <c r="R204" s="462">
        <f>AND(MONTH(F204)=MONTH(X204), YEAR(F204)=YEAR(X204))</f>
        <v/>
      </c>
      <c r="S204" s="462">
        <f>AC204="L001-901905215"</f>
        <v/>
      </c>
      <c r="T204" s="464">
        <f>G204-AH204</f>
        <v/>
      </c>
      <c r="U204" s="462" t="n"/>
      <c r="V204" s="462" t="inlineStr">
        <is>
          <t>IN2021010073</t>
        </is>
      </c>
      <c r="W204" s="462" t="inlineStr">
        <is>
          <t>IN2021010073</t>
        </is>
      </c>
      <c r="X204" s="463" t="n">
        <v>44225</v>
      </c>
      <c r="Y204" s="462" t="inlineStr">
        <is>
          <t>IN202101-0073</t>
        </is>
      </c>
      <c r="Z204" s="462" t="inlineStr"/>
      <c r="AA204" s="462" t="inlineStr">
        <is>
          <t>បុគ្គលជាប់អាករ</t>
        </is>
      </c>
      <c r="AB204" s="462" t="inlineStr">
        <is>
          <t>L001-901905215</t>
        </is>
      </c>
      <c r="AC204" s="462" t="inlineStr">
        <is>
          <t>វីអ៊ីស៊ិន (ខេមបូឌា) អ៊ិនដាសស្ទ្រី ឯ.ក</t>
        </is>
      </c>
      <c r="AD204" s="464" t="n">
        <v>4158495</v>
      </c>
      <c r="AE204" s="464" t="n">
        <v>3780450</v>
      </c>
      <c r="AF204" s="464" t="n">
        <v>0</v>
      </c>
      <c r="AG204" s="464" t="n">
        <v>0</v>
      </c>
      <c r="AH204" s="464" t="n">
        <v>378045</v>
      </c>
      <c r="AI204" s="464" t="n">
        <v>0</v>
      </c>
      <c r="AJ204" s="464" t="n">
        <v>0</v>
      </c>
      <c r="AK204" s="464" t="n">
        <v>0</v>
      </c>
      <c r="AL204" s="464" t="n">
        <v>0</v>
      </c>
      <c r="AM204" s="464" t="n">
        <v>0</v>
      </c>
      <c r="AN204" s="464" t="n">
        <v>0</v>
      </c>
      <c r="AO204" s="464" t="n">
        <v>0</v>
      </c>
      <c r="AP204" s="464" t="n">
        <v>0</v>
      </c>
      <c r="AQ204" s="462" t="inlineStr"/>
      <c r="AR204" s="462" t="inlineStr"/>
      <c r="AS204" s="462" t="inlineStr">
        <is>
          <t>បានប្រកាសពន្ធ</t>
        </is>
      </c>
    </row>
    <row r="205">
      <c r="A205" s="461" t="n">
        <v>197</v>
      </c>
      <c r="B205" s="462" t="inlineStr"/>
      <c r="C205" s="462" t="inlineStr">
        <is>
          <t>56ប៊ី-លីង សឹបផ្លាយ ឆេន មេនេចម៉ិន ឯ.ក</t>
        </is>
      </c>
      <c r="D205" s="462" t="inlineStr">
        <is>
          <t>K004-902004795</t>
        </is>
      </c>
      <c r="E205" s="462" t="inlineStr">
        <is>
          <t>IN202101-0072</t>
        </is>
      </c>
      <c r="F205" s="463" t="n">
        <v>44225</v>
      </c>
      <c r="G205" s="464" t="n">
        <v>313005</v>
      </c>
      <c r="H205" s="462" t="n"/>
      <c r="I205" s="464">
        <f>G205</f>
        <v/>
      </c>
      <c r="J205" s="462">
        <f>IF(AND(Q205=TRUE, R205=TRUE, S205=TRUE), IF(W205&lt;-0.05, "អនុញ្ញាត (អ្នកផ្គត់ផ្គង់ប្រកាសខ្វះ)", "បានប្រកាស (អនុញ្ញាត)"), IF(AND(Q205=FALSE, R205=FALSE, S205=FALSE), "ព្យួរទុក (មិនមានទិន្នន័យ)", "ប្រកាសខុស (ព្យួរទុក)"))</f>
        <v/>
      </c>
      <c r="K205" s="462" t="inlineStr"/>
      <c r="L205" s="462" t="inlineStr"/>
      <c r="M205" s="464">
        <f>AH205</f>
        <v/>
      </c>
      <c r="N205" s="464">
        <f>IF(W205&lt;0,AH205,I205)</f>
        <v/>
      </c>
      <c r="O205" s="464">
        <f>I205-M205</f>
        <v/>
      </c>
      <c r="P205" s="462" t="n"/>
      <c r="Q205" s="462">
        <f>V205=W205</f>
        <v/>
      </c>
      <c r="R205" s="462">
        <f>AND(MONTH(F205)=MONTH(X205), YEAR(F205)=YEAR(X205))</f>
        <v/>
      </c>
      <c r="S205" s="462">
        <f>AC205="L001-901905215"</f>
        <v/>
      </c>
      <c r="T205" s="464">
        <f>G205-AH205</f>
        <v/>
      </c>
      <c r="U205" s="462" t="n"/>
      <c r="V205" s="462" t="inlineStr">
        <is>
          <t>IN2021010072</t>
        </is>
      </c>
      <c r="W205" s="462" t="inlineStr">
        <is>
          <t>IN2021010072</t>
        </is>
      </c>
      <c r="X205" s="463" t="n">
        <v>44225</v>
      </c>
      <c r="Y205" s="462" t="inlineStr">
        <is>
          <t>IN202101-0072</t>
        </is>
      </c>
      <c r="Z205" s="462" t="inlineStr"/>
      <c r="AA205" s="462" t="inlineStr">
        <is>
          <t>បុគ្គលជាប់អាករ</t>
        </is>
      </c>
      <c r="AB205" s="462" t="inlineStr">
        <is>
          <t>L001-901905215</t>
        </is>
      </c>
      <c r="AC205" s="462" t="inlineStr">
        <is>
          <t>វីអ៊ីស៊ិន (ខេមបូឌា) អ៊ិនដាសស្ទ្រី ឯ.ក</t>
        </is>
      </c>
      <c r="AD205" s="464" t="n">
        <v>3443055</v>
      </c>
      <c r="AE205" s="464" t="n">
        <v>3130050</v>
      </c>
      <c r="AF205" s="464" t="n">
        <v>0</v>
      </c>
      <c r="AG205" s="464" t="n">
        <v>0</v>
      </c>
      <c r="AH205" s="464" t="n">
        <v>313005</v>
      </c>
      <c r="AI205" s="464" t="n">
        <v>0</v>
      </c>
      <c r="AJ205" s="464" t="n">
        <v>0</v>
      </c>
      <c r="AK205" s="464" t="n">
        <v>0</v>
      </c>
      <c r="AL205" s="464" t="n">
        <v>0</v>
      </c>
      <c r="AM205" s="464" t="n">
        <v>0</v>
      </c>
      <c r="AN205" s="464" t="n">
        <v>0</v>
      </c>
      <c r="AO205" s="464" t="n">
        <v>0</v>
      </c>
      <c r="AP205" s="464" t="n">
        <v>0</v>
      </c>
      <c r="AQ205" s="462" t="inlineStr"/>
      <c r="AR205" s="462" t="inlineStr"/>
      <c r="AS205" s="462" t="inlineStr">
        <is>
          <t>បានប្រកាសពន្ធ</t>
        </is>
      </c>
    </row>
    <row r="206">
      <c r="A206" s="461" t="n">
        <v>198</v>
      </c>
      <c r="B206" s="462" t="inlineStr"/>
      <c r="C206" s="462" t="inlineStr">
        <is>
          <t>56ប៊ី-លីង សឹបផ្លាយ ឆេន មេនេចម៉ិន ឯ.ក</t>
        </is>
      </c>
      <c r="D206" s="462" t="inlineStr">
        <is>
          <t>K004-902004795</t>
        </is>
      </c>
      <c r="E206" s="462" t="inlineStr">
        <is>
          <t>IN202101-0071</t>
        </is>
      </c>
      <c r="F206" s="463" t="n">
        <v>44225</v>
      </c>
      <c r="G206" s="464" t="n">
        <v>313005</v>
      </c>
      <c r="H206" s="462" t="n"/>
      <c r="I206" s="464">
        <f>G206</f>
        <v/>
      </c>
      <c r="J206" s="462">
        <f>IF(AND(Q206=TRUE, R206=TRUE, S206=TRUE), IF(W206&lt;-0.05, "អនុញ្ញាត (អ្នកផ្គត់ផ្គង់ប្រកាសខ្វះ)", "បានប្រកាស (អនុញ្ញាត)"), IF(AND(Q206=FALSE, R206=FALSE, S206=FALSE), "ព្យួរទុក (មិនមានទិន្នន័យ)", "ប្រកាសខុស (ព្យួរទុក)"))</f>
        <v/>
      </c>
      <c r="K206" s="462" t="inlineStr"/>
      <c r="L206" s="462" t="inlineStr"/>
      <c r="M206" s="464">
        <f>AH206</f>
        <v/>
      </c>
      <c r="N206" s="464">
        <f>IF(W206&lt;0,AH206,I206)</f>
        <v/>
      </c>
      <c r="O206" s="464">
        <f>I206-M206</f>
        <v/>
      </c>
      <c r="P206" s="462" t="n"/>
      <c r="Q206" s="462">
        <f>V206=W206</f>
        <v/>
      </c>
      <c r="R206" s="462">
        <f>AND(MONTH(F206)=MONTH(X206), YEAR(F206)=YEAR(X206))</f>
        <v/>
      </c>
      <c r="S206" s="462">
        <f>AC206="L001-901905215"</f>
        <v/>
      </c>
      <c r="T206" s="464">
        <f>G206-AH206</f>
        <v/>
      </c>
      <c r="U206" s="462" t="n"/>
      <c r="V206" s="462" t="inlineStr">
        <is>
          <t>IN2021010071</t>
        </is>
      </c>
      <c r="W206" s="462" t="inlineStr">
        <is>
          <t>IN2021010071</t>
        </is>
      </c>
      <c r="X206" s="463" t="n">
        <v>44225</v>
      </c>
      <c r="Y206" s="462" t="inlineStr">
        <is>
          <t>IN202101-0071</t>
        </is>
      </c>
      <c r="Z206" s="462" t="inlineStr"/>
      <c r="AA206" s="462" t="inlineStr">
        <is>
          <t>បុគ្គលជាប់អាករ</t>
        </is>
      </c>
      <c r="AB206" s="462" t="inlineStr">
        <is>
          <t>L001-901905215</t>
        </is>
      </c>
      <c r="AC206" s="462" t="inlineStr">
        <is>
          <t>វីអ៊ីស៊ិន (ខេមបូឌា) អ៊ិនដាសស្ទ្រី ឯ.ក</t>
        </is>
      </c>
      <c r="AD206" s="464" t="n">
        <v>3443055</v>
      </c>
      <c r="AE206" s="464" t="n">
        <v>3130050</v>
      </c>
      <c r="AF206" s="464" t="n">
        <v>0</v>
      </c>
      <c r="AG206" s="464" t="n">
        <v>0</v>
      </c>
      <c r="AH206" s="464" t="n">
        <v>313005</v>
      </c>
      <c r="AI206" s="464" t="n">
        <v>0</v>
      </c>
      <c r="AJ206" s="464" t="n">
        <v>0</v>
      </c>
      <c r="AK206" s="464" t="n">
        <v>0</v>
      </c>
      <c r="AL206" s="464" t="n">
        <v>0</v>
      </c>
      <c r="AM206" s="464" t="n">
        <v>0</v>
      </c>
      <c r="AN206" s="464" t="n">
        <v>0</v>
      </c>
      <c r="AO206" s="464" t="n">
        <v>0</v>
      </c>
      <c r="AP206" s="464" t="n">
        <v>0</v>
      </c>
      <c r="AQ206" s="462" t="inlineStr"/>
      <c r="AR206" s="462" t="inlineStr"/>
      <c r="AS206" s="462" t="inlineStr">
        <is>
          <t>បានប្រកាសពន្ធ</t>
        </is>
      </c>
    </row>
    <row r="207">
      <c r="A207" s="461" t="n">
        <v>199</v>
      </c>
      <c r="B207" s="462" t="inlineStr"/>
      <c r="C207" s="462" t="inlineStr">
        <is>
          <t>56ប៊ី-លីង សឹបផ្លាយ ឆេន មេនេចម៉ិន ឯ.ក</t>
        </is>
      </c>
      <c r="D207" s="462" t="inlineStr">
        <is>
          <t>K004-902004795</t>
        </is>
      </c>
      <c r="E207" s="462" t="inlineStr">
        <is>
          <t>IN202101-0070</t>
        </is>
      </c>
      <c r="F207" s="463" t="n">
        <v>44225</v>
      </c>
      <c r="G207" s="464" t="n">
        <v>313005</v>
      </c>
      <c r="H207" s="462" t="n"/>
      <c r="I207" s="464">
        <f>G207</f>
        <v/>
      </c>
      <c r="J207" s="462">
        <f>IF(AND(Q207=TRUE, R207=TRUE, S207=TRUE), IF(W207&lt;-0.05, "អនុញ្ញាត (អ្នកផ្គត់ផ្គង់ប្រកាសខ្វះ)", "បានប្រកាស (អនុញ្ញាត)"), IF(AND(Q207=FALSE, R207=FALSE, S207=FALSE), "ព្យួរទុក (មិនមានទិន្នន័យ)", "ប្រកាសខុស (ព្យួរទុក)"))</f>
        <v/>
      </c>
      <c r="K207" s="462" t="inlineStr"/>
      <c r="L207" s="462" t="inlineStr"/>
      <c r="M207" s="464">
        <f>AH207</f>
        <v/>
      </c>
      <c r="N207" s="464">
        <f>IF(W207&lt;0,AH207,I207)</f>
        <v/>
      </c>
      <c r="O207" s="464">
        <f>I207-M207</f>
        <v/>
      </c>
      <c r="P207" s="462" t="n"/>
      <c r="Q207" s="462">
        <f>V207=W207</f>
        <v/>
      </c>
      <c r="R207" s="462">
        <f>AND(MONTH(F207)=MONTH(X207), YEAR(F207)=YEAR(X207))</f>
        <v/>
      </c>
      <c r="S207" s="462">
        <f>AC207="L001-901905215"</f>
        <v/>
      </c>
      <c r="T207" s="464">
        <f>G207-AH207</f>
        <v/>
      </c>
      <c r="U207" s="462" t="n"/>
      <c r="V207" s="462" t="inlineStr">
        <is>
          <t>IN2021010070</t>
        </is>
      </c>
      <c r="W207" s="462" t="inlineStr">
        <is>
          <t>IN2021010070</t>
        </is>
      </c>
      <c r="X207" s="463" t="n">
        <v>44225</v>
      </c>
      <c r="Y207" s="462" t="inlineStr">
        <is>
          <t>IN202101-0070</t>
        </is>
      </c>
      <c r="Z207" s="462" t="inlineStr"/>
      <c r="AA207" s="462" t="inlineStr">
        <is>
          <t>បុគ្គលជាប់អាករ</t>
        </is>
      </c>
      <c r="AB207" s="462" t="inlineStr">
        <is>
          <t>L001-901905215</t>
        </is>
      </c>
      <c r="AC207" s="462" t="inlineStr">
        <is>
          <t>វីអ៊ីស៊ិន (ខេមបូឌា) អ៊ិនដាសស្ទ្រី ឯ.ក</t>
        </is>
      </c>
      <c r="AD207" s="464" t="n">
        <v>3443055</v>
      </c>
      <c r="AE207" s="464" t="n">
        <v>3130050</v>
      </c>
      <c r="AF207" s="464" t="n">
        <v>0</v>
      </c>
      <c r="AG207" s="464" t="n">
        <v>0</v>
      </c>
      <c r="AH207" s="464" t="n">
        <v>313005</v>
      </c>
      <c r="AI207" s="464" t="n">
        <v>0</v>
      </c>
      <c r="AJ207" s="464" t="n">
        <v>0</v>
      </c>
      <c r="AK207" s="464" t="n">
        <v>0</v>
      </c>
      <c r="AL207" s="464" t="n">
        <v>0</v>
      </c>
      <c r="AM207" s="464" t="n">
        <v>0</v>
      </c>
      <c r="AN207" s="464" t="n">
        <v>0</v>
      </c>
      <c r="AO207" s="464" t="n">
        <v>0</v>
      </c>
      <c r="AP207" s="464" t="n">
        <v>0</v>
      </c>
      <c r="AQ207" s="462" t="inlineStr"/>
      <c r="AR207" s="462" t="inlineStr"/>
      <c r="AS207" s="462" t="inlineStr">
        <is>
          <t>បានប្រកាសពន្ធ</t>
        </is>
      </c>
    </row>
    <row r="208">
      <c r="A208" s="461" t="n">
        <v>200</v>
      </c>
      <c r="B208" s="462" t="inlineStr"/>
      <c r="C208" s="462" t="inlineStr">
        <is>
          <t>56ប៊ី-លីង សឹបផ្លាយ ឆេន មេនេចម៉ិន ឯ.ក</t>
        </is>
      </c>
      <c r="D208" s="462" t="inlineStr">
        <is>
          <t>K004-902004795</t>
        </is>
      </c>
      <c r="E208" s="462" t="inlineStr">
        <is>
          <t>IN202101-0069</t>
        </is>
      </c>
      <c r="F208" s="463" t="n">
        <v>44225</v>
      </c>
      <c r="G208" s="464" t="n">
        <v>414630</v>
      </c>
      <c r="H208" s="462" t="n"/>
      <c r="I208" s="464">
        <f>G208</f>
        <v/>
      </c>
      <c r="J208" s="462">
        <f>IF(AND(Q208=TRUE, R208=TRUE, S208=TRUE), IF(W208&lt;-0.05, "អនុញ្ញាត (អ្នកផ្គត់ផ្គង់ប្រកាសខ្វះ)", "បានប្រកាស (អនុញ្ញាត)"), IF(AND(Q208=FALSE, R208=FALSE, S208=FALSE), "ព្យួរទុក (មិនមានទិន្នន័យ)", "ប្រកាសខុស (ព្យួរទុក)"))</f>
        <v/>
      </c>
      <c r="K208" s="462" t="inlineStr"/>
      <c r="L208" s="462" t="inlineStr"/>
      <c r="M208" s="464">
        <f>AH208</f>
        <v/>
      </c>
      <c r="N208" s="464">
        <f>IF(W208&lt;0,AH208,I208)</f>
        <v/>
      </c>
      <c r="O208" s="464">
        <f>I208-M208</f>
        <v/>
      </c>
      <c r="P208" s="462" t="n"/>
      <c r="Q208" s="462">
        <f>V208=W208</f>
        <v/>
      </c>
      <c r="R208" s="462">
        <f>AND(MONTH(F208)=MONTH(X208), YEAR(F208)=YEAR(X208))</f>
        <v/>
      </c>
      <c r="S208" s="462">
        <f>AC208="L001-901905215"</f>
        <v/>
      </c>
      <c r="T208" s="464">
        <f>G208-AH208</f>
        <v/>
      </c>
      <c r="U208" s="462" t="n"/>
      <c r="V208" s="462" t="inlineStr">
        <is>
          <t>IN2021010069</t>
        </is>
      </c>
      <c r="W208" s="462" t="inlineStr">
        <is>
          <t>IN2021010069</t>
        </is>
      </c>
      <c r="X208" s="463" t="n">
        <v>44225</v>
      </c>
      <c r="Y208" s="462" t="inlineStr">
        <is>
          <t>IN202101-0069</t>
        </is>
      </c>
      <c r="Z208" s="462" t="inlineStr"/>
      <c r="AA208" s="462" t="inlineStr">
        <is>
          <t>បុគ្គលជាប់អាករ</t>
        </is>
      </c>
      <c r="AB208" s="462" t="inlineStr">
        <is>
          <t>L001-901905215</t>
        </is>
      </c>
      <c r="AC208" s="462" t="inlineStr">
        <is>
          <t>វីអ៊ីស៊ិន (ខេមបូឌា) អ៊ិនដាសស្ទ្រី ឯ.ក</t>
        </is>
      </c>
      <c r="AD208" s="464" t="n">
        <v>4560930</v>
      </c>
      <c r="AE208" s="464" t="n">
        <v>4146300</v>
      </c>
      <c r="AF208" s="464" t="n">
        <v>0</v>
      </c>
      <c r="AG208" s="464" t="n">
        <v>0</v>
      </c>
      <c r="AH208" s="464" t="n">
        <v>414630</v>
      </c>
      <c r="AI208" s="464" t="n">
        <v>0</v>
      </c>
      <c r="AJ208" s="464" t="n">
        <v>0</v>
      </c>
      <c r="AK208" s="464" t="n">
        <v>0</v>
      </c>
      <c r="AL208" s="464" t="n">
        <v>0</v>
      </c>
      <c r="AM208" s="464" t="n">
        <v>0</v>
      </c>
      <c r="AN208" s="464" t="n">
        <v>0</v>
      </c>
      <c r="AO208" s="464" t="n">
        <v>0</v>
      </c>
      <c r="AP208" s="464" t="n">
        <v>0</v>
      </c>
      <c r="AQ208" s="462" t="inlineStr"/>
      <c r="AR208" s="462" t="inlineStr"/>
      <c r="AS208" s="462" t="inlineStr">
        <is>
          <t>បានប្រកាសពន្ធ</t>
        </is>
      </c>
    </row>
    <row r="209">
      <c r="A209" s="461" t="n">
        <v>201</v>
      </c>
      <c r="B209" s="462" t="inlineStr"/>
      <c r="C209" s="462" t="inlineStr">
        <is>
          <t>56ប៊ី-លីង សឹបផ្លាយ ឆេន មេនេចម៉ិន ឯ.ក</t>
        </is>
      </c>
      <c r="D209" s="462" t="inlineStr">
        <is>
          <t>K004-902004795</t>
        </is>
      </c>
      <c r="E209" s="462" t="inlineStr">
        <is>
          <t>IN202101-0068</t>
        </is>
      </c>
      <c r="F209" s="463" t="n">
        <v>44225</v>
      </c>
      <c r="G209" s="464" t="n">
        <v>313005</v>
      </c>
      <c r="H209" s="462" t="n"/>
      <c r="I209" s="464">
        <f>G209</f>
        <v/>
      </c>
      <c r="J209" s="462">
        <f>IF(AND(Q209=TRUE, R209=TRUE, S209=TRUE), IF(W209&lt;-0.05, "អនុញ្ញាត (អ្នកផ្គត់ផ្គង់ប្រកាសខ្វះ)", "បានប្រកាស (អនុញ្ញាត)"), IF(AND(Q209=FALSE, R209=FALSE, S209=FALSE), "ព្យួរទុក (មិនមានទិន្នន័យ)", "ប្រកាសខុស (ព្យួរទុក)"))</f>
        <v/>
      </c>
      <c r="K209" s="462" t="inlineStr"/>
      <c r="L209" s="462" t="inlineStr"/>
      <c r="M209" s="464">
        <f>AH209</f>
        <v/>
      </c>
      <c r="N209" s="464">
        <f>IF(W209&lt;0,AH209,I209)</f>
        <v/>
      </c>
      <c r="O209" s="464">
        <f>I209-M209</f>
        <v/>
      </c>
      <c r="P209" s="462" t="n"/>
      <c r="Q209" s="462">
        <f>V209=W209</f>
        <v/>
      </c>
      <c r="R209" s="462">
        <f>AND(MONTH(F209)=MONTH(X209), YEAR(F209)=YEAR(X209))</f>
        <v/>
      </c>
      <c r="S209" s="462">
        <f>AC209="L001-901905215"</f>
        <v/>
      </c>
      <c r="T209" s="464">
        <f>G209-AH209</f>
        <v/>
      </c>
      <c r="U209" s="462" t="n"/>
      <c r="V209" s="462" t="inlineStr">
        <is>
          <t>IN2021010068</t>
        </is>
      </c>
      <c r="W209" s="462" t="inlineStr">
        <is>
          <t>IN2021010068</t>
        </is>
      </c>
      <c r="X209" s="463" t="n">
        <v>44225</v>
      </c>
      <c r="Y209" s="462" t="inlineStr">
        <is>
          <t>IN202101-0068</t>
        </is>
      </c>
      <c r="Z209" s="462" t="inlineStr"/>
      <c r="AA209" s="462" t="inlineStr">
        <is>
          <t>បុគ្គលជាប់អាករ</t>
        </is>
      </c>
      <c r="AB209" s="462" t="inlineStr">
        <is>
          <t>L001-901905215</t>
        </is>
      </c>
      <c r="AC209" s="462" t="inlineStr">
        <is>
          <t>វីអ៊ីស៊ិន (ខេមបូឌា) អ៊ិនដាសស្ទ្រី ឯ.ក</t>
        </is>
      </c>
      <c r="AD209" s="464" t="n">
        <v>3443055</v>
      </c>
      <c r="AE209" s="464" t="n">
        <v>3130050</v>
      </c>
      <c r="AF209" s="464" t="n">
        <v>0</v>
      </c>
      <c r="AG209" s="464" t="n">
        <v>0</v>
      </c>
      <c r="AH209" s="464" t="n">
        <v>313005</v>
      </c>
      <c r="AI209" s="464" t="n">
        <v>0</v>
      </c>
      <c r="AJ209" s="464" t="n">
        <v>0</v>
      </c>
      <c r="AK209" s="464" t="n">
        <v>0</v>
      </c>
      <c r="AL209" s="464" t="n">
        <v>0</v>
      </c>
      <c r="AM209" s="464" t="n">
        <v>0</v>
      </c>
      <c r="AN209" s="464" t="n">
        <v>0</v>
      </c>
      <c r="AO209" s="464" t="n">
        <v>0</v>
      </c>
      <c r="AP209" s="464" t="n">
        <v>0</v>
      </c>
      <c r="AQ209" s="462" t="inlineStr"/>
      <c r="AR209" s="462" t="inlineStr"/>
      <c r="AS209" s="462" t="inlineStr">
        <is>
          <t>បានប្រកាសពន្ធ</t>
        </is>
      </c>
    </row>
    <row r="210">
      <c r="A210" s="461" t="n">
        <v>202</v>
      </c>
      <c r="B210" s="462" t="inlineStr"/>
      <c r="C210" s="462" t="inlineStr">
        <is>
          <t>56ប៊ី-លីង សឹបផ្លាយ ឆេន មេនេចម៉ិន ឯ.ក</t>
        </is>
      </c>
      <c r="D210" s="462" t="inlineStr">
        <is>
          <t>K004-902004795</t>
        </is>
      </c>
      <c r="E210" s="462" t="inlineStr">
        <is>
          <t>IN202101-0067</t>
        </is>
      </c>
      <c r="F210" s="463" t="n">
        <v>44225</v>
      </c>
      <c r="G210" s="464" t="n">
        <v>351623</v>
      </c>
      <c r="H210" s="462" t="n"/>
      <c r="I210" s="464">
        <f>G210</f>
        <v/>
      </c>
      <c r="J210" s="462">
        <f>IF(AND(Q210=TRUE, R210=TRUE, S210=TRUE), IF(W210&lt;-0.05, "អនុញ្ញាត (អ្នកផ្គត់ផ្គង់ប្រកាសខ្វះ)", "បានប្រកាស (អនុញ្ញាត)"), IF(AND(Q210=FALSE, R210=FALSE, S210=FALSE), "ព្យួរទុក (មិនមានទិន្នន័យ)", "ប្រកាសខុស (ព្យួរទុក)"))</f>
        <v/>
      </c>
      <c r="K210" s="462" t="inlineStr"/>
      <c r="L210" s="462" t="inlineStr"/>
      <c r="M210" s="464">
        <f>AH210</f>
        <v/>
      </c>
      <c r="N210" s="464">
        <f>IF(W210&lt;0,AH210,I210)</f>
        <v/>
      </c>
      <c r="O210" s="464">
        <f>I210-M210</f>
        <v/>
      </c>
      <c r="P210" s="462" t="n"/>
      <c r="Q210" s="462">
        <f>V210=W210</f>
        <v/>
      </c>
      <c r="R210" s="462">
        <f>AND(MONTH(F210)=MONTH(X210), YEAR(F210)=YEAR(X210))</f>
        <v/>
      </c>
      <c r="S210" s="462">
        <f>AC210="L001-901905215"</f>
        <v/>
      </c>
      <c r="T210" s="464">
        <f>G210-AH210</f>
        <v/>
      </c>
      <c r="U210" s="462" t="n"/>
      <c r="V210" s="462" t="inlineStr">
        <is>
          <t>IN2021010067</t>
        </is>
      </c>
      <c r="W210" s="462" t="inlineStr">
        <is>
          <t>IN2021010067</t>
        </is>
      </c>
      <c r="X210" s="463" t="n">
        <v>44225</v>
      </c>
      <c r="Y210" s="462" t="inlineStr">
        <is>
          <t>IN202101-0067</t>
        </is>
      </c>
      <c r="Z210" s="462" t="inlineStr"/>
      <c r="AA210" s="462" t="inlineStr">
        <is>
          <t>បុគ្គលជាប់អាករ</t>
        </is>
      </c>
      <c r="AB210" s="462" t="inlineStr">
        <is>
          <t>L001-901905215</t>
        </is>
      </c>
      <c r="AC210" s="462" t="inlineStr">
        <is>
          <t>វីអ៊ីស៊ិន (ខេមបូឌា) អ៊ិនដាសស្ទ្រី ឯ.ក</t>
        </is>
      </c>
      <c r="AD210" s="464" t="n">
        <v>3867847</v>
      </c>
      <c r="AE210" s="464" t="n">
        <v>3516225</v>
      </c>
      <c r="AF210" s="464" t="n">
        <v>0</v>
      </c>
      <c r="AG210" s="464" t="n">
        <v>0</v>
      </c>
      <c r="AH210" s="464" t="n">
        <v>351622</v>
      </c>
      <c r="AI210" s="464" t="n">
        <v>0</v>
      </c>
      <c r="AJ210" s="464" t="n">
        <v>0</v>
      </c>
      <c r="AK210" s="464" t="n">
        <v>0</v>
      </c>
      <c r="AL210" s="464" t="n">
        <v>0</v>
      </c>
      <c r="AM210" s="464" t="n">
        <v>0</v>
      </c>
      <c r="AN210" s="464" t="n">
        <v>0</v>
      </c>
      <c r="AO210" s="464" t="n">
        <v>0</v>
      </c>
      <c r="AP210" s="464" t="n">
        <v>0</v>
      </c>
      <c r="AQ210" s="462" t="inlineStr"/>
      <c r="AR210" s="462" t="inlineStr"/>
      <c r="AS210" s="462" t="inlineStr">
        <is>
          <t>បានប្រកាសពន្ធ</t>
        </is>
      </c>
    </row>
    <row r="211">
      <c r="A211" s="461" t="n">
        <v>203</v>
      </c>
      <c r="B211" s="462" t="inlineStr"/>
      <c r="C211" s="462" t="inlineStr">
        <is>
          <t>56ប៊ី-លីង សឹបផ្លាយ ឆេន មេនេចម៉ិន ឯ.ក</t>
        </is>
      </c>
      <c r="D211" s="462" t="inlineStr">
        <is>
          <t>K004-902004795</t>
        </is>
      </c>
      <c r="E211" s="462" t="inlineStr">
        <is>
          <t>IN202101-0066</t>
        </is>
      </c>
      <c r="F211" s="463" t="n">
        <v>44225</v>
      </c>
      <c r="G211" s="464" t="n">
        <v>213413</v>
      </c>
      <c r="H211" s="462" t="n"/>
      <c r="I211" s="464">
        <f>G211</f>
        <v/>
      </c>
      <c r="J211" s="462">
        <f>IF(AND(Q211=TRUE, R211=TRUE, S211=TRUE), IF(W211&lt;-0.05, "អនុញ្ញាត (អ្នកផ្គត់ផ្គង់ប្រកាសខ្វះ)", "បានប្រកាស (អនុញ្ញាត)"), IF(AND(Q211=FALSE, R211=FALSE, S211=FALSE), "ព្យួរទុក (មិនមានទិន្នន័យ)", "ប្រកាសខុស (ព្យួរទុក)"))</f>
        <v/>
      </c>
      <c r="K211" s="462" t="inlineStr"/>
      <c r="L211" s="462" t="inlineStr"/>
      <c r="M211" s="464">
        <f>AH211</f>
        <v/>
      </c>
      <c r="N211" s="464">
        <f>IF(W211&lt;0,AH211,I211)</f>
        <v/>
      </c>
      <c r="O211" s="464">
        <f>I211-M211</f>
        <v/>
      </c>
      <c r="P211" s="462" t="n"/>
      <c r="Q211" s="462">
        <f>V211=W211</f>
        <v/>
      </c>
      <c r="R211" s="462">
        <f>AND(MONTH(F211)=MONTH(X211), YEAR(F211)=YEAR(X211))</f>
        <v/>
      </c>
      <c r="S211" s="462">
        <f>AC211="L001-901905215"</f>
        <v/>
      </c>
      <c r="T211" s="464">
        <f>G211-AH211</f>
        <v/>
      </c>
      <c r="U211" s="462" t="n"/>
      <c r="V211" s="462" t="inlineStr">
        <is>
          <t>IN2021010066</t>
        </is>
      </c>
      <c r="W211" s="462" t="inlineStr">
        <is>
          <t>IN2021010066</t>
        </is>
      </c>
      <c r="X211" s="463" t="n">
        <v>44225</v>
      </c>
      <c r="Y211" s="462" t="inlineStr">
        <is>
          <t>IN202101-0066</t>
        </is>
      </c>
      <c r="Z211" s="462" t="inlineStr"/>
      <c r="AA211" s="462" t="inlineStr">
        <is>
          <t>បុគ្គលជាប់អាករ</t>
        </is>
      </c>
      <c r="AB211" s="462" t="inlineStr">
        <is>
          <t>L001-901905215</t>
        </is>
      </c>
      <c r="AC211" s="462" t="inlineStr">
        <is>
          <t>វីអ៊ីស៊ិន (ខេមបូឌា) អ៊ិនដាសស្ទ្រី ឯ.ក</t>
        </is>
      </c>
      <c r="AD211" s="464" t="n">
        <v>2347537</v>
      </c>
      <c r="AE211" s="464" t="n">
        <v>2134125</v>
      </c>
      <c r="AF211" s="464" t="n">
        <v>0</v>
      </c>
      <c r="AG211" s="464" t="n">
        <v>0</v>
      </c>
      <c r="AH211" s="464" t="n">
        <v>213412</v>
      </c>
      <c r="AI211" s="464" t="n">
        <v>0</v>
      </c>
      <c r="AJ211" s="464" t="n">
        <v>0</v>
      </c>
      <c r="AK211" s="464" t="n">
        <v>0</v>
      </c>
      <c r="AL211" s="464" t="n">
        <v>0</v>
      </c>
      <c r="AM211" s="464" t="n">
        <v>0</v>
      </c>
      <c r="AN211" s="464" t="n">
        <v>0</v>
      </c>
      <c r="AO211" s="464" t="n">
        <v>0</v>
      </c>
      <c r="AP211" s="464" t="n">
        <v>0</v>
      </c>
      <c r="AQ211" s="462" t="inlineStr"/>
      <c r="AR211" s="462" t="inlineStr"/>
      <c r="AS211" s="462" t="inlineStr">
        <is>
          <t>បានប្រកាសពន្ធ</t>
        </is>
      </c>
    </row>
    <row r="212">
      <c r="A212" s="461" t="n">
        <v>204</v>
      </c>
      <c r="B212" s="462" t="inlineStr"/>
      <c r="C212" s="462" t="inlineStr">
        <is>
          <t>56ប៊ី-លីង សឹបផ្លាយ ឆេន មេនេចម៉ិន ឯ.ក</t>
        </is>
      </c>
      <c r="D212" s="462" t="inlineStr">
        <is>
          <t>K004-902004795</t>
        </is>
      </c>
      <c r="E212" s="462" t="inlineStr">
        <is>
          <t>IN202101-0065</t>
        </is>
      </c>
      <c r="F212" s="463" t="n">
        <v>44225</v>
      </c>
      <c r="G212" s="464" t="n">
        <v>213413</v>
      </c>
      <c r="H212" s="462" t="n"/>
      <c r="I212" s="464">
        <f>G212</f>
        <v/>
      </c>
      <c r="J212" s="462">
        <f>IF(AND(Q212=TRUE, R212=TRUE, S212=TRUE), IF(W212&lt;-0.05, "អនុញ្ញាត (អ្នកផ្គត់ផ្គង់ប្រកាសខ្វះ)", "បានប្រកាស (អនុញ្ញាត)"), IF(AND(Q212=FALSE, R212=FALSE, S212=FALSE), "ព្យួរទុក (មិនមានទិន្នន័យ)", "ប្រកាសខុស (ព្យួរទុក)"))</f>
        <v/>
      </c>
      <c r="K212" s="462" t="inlineStr"/>
      <c r="L212" s="462" t="inlineStr"/>
      <c r="M212" s="464">
        <f>AH212</f>
        <v/>
      </c>
      <c r="N212" s="464">
        <f>IF(W212&lt;0,AH212,I212)</f>
        <v/>
      </c>
      <c r="O212" s="464">
        <f>I212-M212</f>
        <v/>
      </c>
      <c r="P212" s="462" t="n"/>
      <c r="Q212" s="462">
        <f>V212=W212</f>
        <v/>
      </c>
      <c r="R212" s="462">
        <f>AND(MONTH(F212)=MONTH(X212), YEAR(F212)=YEAR(X212))</f>
        <v/>
      </c>
      <c r="S212" s="462">
        <f>AC212="L001-901905215"</f>
        <v/>
      </c>
      <c r="T212" s="464">
        <f>G212-AH212</f>
        <v/>
      </c>
      <c r="U212" s="462" t="n"/>
      <c r="V212" s="462" t="inlineStr">
        <is>
          <t>IN2021010065</t>
        </is>
      </c>
      <c r="W212" s="462" t="inlineStr">
        <is>
          <t>IN2021010065</t>
        </is>
      </c>
      <c r="X212" s="463" t="n">
        <v>44225</v>
      </c>
      <c r="Y212" s="462" t="inlineStr">
        <is>
          <t>IN202101-0065</t>
        </is>
      </c>
      <c r="Z212" s="462" t="inlineStr"/>
      <c r="AA212" s="462" t="inlineStr">
        <is>
          <t>បុគ្គលជាប់អាករ</t>
        </is>
      </c>
      <c r="AB212" s="462" t="inlineStr">
        <is>
          <t>L001-901905215</t>
        </is>
      </c>
      <c r="AC212" s="462" t="inlineStr">
        <is>
          <t>វីអ៊ីស៊ិន (ខេមបូឌា) អ៊ិនដាសស្ទ្រី ឯ.ក</t>
        </is>
      </c>
      <c r="AD212" s="464" t="n">
        <v>2347537</v>
      </c>
      <c r="AE212" s="464" t="n">
        <v>2134125</v>
      </c>
      <c r="AF212" s="464" t="n">
        <v>0</v>
      </c>
      <c r="AG212" s="464" t="n">
        <v>0</v>
      </c>
      <c r="AH212" s="464" t="n">
        <v>213412</v>
      </c>
      <c r="AI212" s="464" t="n">
        <v>0</v>
      </c>
      <c r="AJ212" s="464" t="n">
        <v>0</v>
      </c>
      <c r="AK212" s="464" t="n">
        <v>0</v>
      </c>
      <c r="AL212" s="464" t="n">
        <v>0</v>
      </c>
      <c r="AM212" s="464" t="n">
        <v>0</v>
      </c>
      <c r="AN212" s="464" t="n">
        <v>0</v>
      </c>
      <c r="AO212" s="464" t="n">
        <v>0</v>
      </c>
      <c r="AP212" s="464" t="n">
        <v>0</v>
      </c>
      <c r="AQ212" s="462" t="inlineStr"/>
      <c r="AR212" s="462" t="inlineStr"/>
      <c r="AS212" s="462" t="inlineStr">
        <is>
          <t>បានប្រកាសពន្ធ</t>
        </is>
      </c>
    </row>
    <row r="213">
      <c r="A213" s="461" t="n">
        <v>205</v>
      </c>
      <c r="B213" s="462" t="inlineStr"/>
      <c r="C213" s="462" t="inlineStr">
        <is>
          <t>56ប៊ី-លីង សឹបផ្លាយ ឆេន មេនេចម៉ិន ឯ.ក</t>
        </is>
      </c>
      <c r="D213" s="462" t="inlineStr">
        <is>
          <t>K004-902004795</t>
        </is>
      </c>
      <c r="E213" s="462" t="inlineStr">
        <is>
          <t>IN202101-0064</t>
        </is>
      </c>
      <c r="F213" s="463" t="n">
        <v>44225</v>
      </c>
      <c r="G213" s="464" t="n">
        <v>213413</v>
      </c>
      <c r="H213" s="462" t="n"/>
      <c r="I213" s="464">
        <f>G213</f>
        <v/>
      </c>
      <c r="J213" s="462">
        <f>IF(AND(Q213=TRUE, R213=TRUE, S213=TRUE), IF(W213&lt;-0.05, "អនុញ្ញាត (អ្នកផ្គត់ផ្គង់ប្រកាសខ្វះ)", "បានប្រកាស (អនុញ្ញាត)"), IF(AND(Q213=FALSE, R213=FALSE, S213=FALSE), "ព្យួរទុក (មិនមានទិន្នន័យ)", "ប្រកាសខុស (ព្យួរទុក)"))</f>
        <v/>
      </c>
      <c r="K213" s="462" t="inlineStr"/>
      <c r="L213" s="462" t="inlineStr"/>
      <c r="M213" s="464">
        <f>AH213</f>
        <v/>
      </c>
      <c r="N213" s="464">
        <f>IF(W213&lt;0,AH213,I213)</f>
        <v/>
      </c>
      <c r="O213" s="464">
        <f>I213-M213</f>
        <v/>
      </c>
      <c r="P213" s="462" t="n"/>
      <c r="Q213" s="462">
        <f>V213=W213</f>
        <v/>
      </c>
      <c r="R213" s="462">
        <f>AND(MONTH(F213)=MONTH(X213), YEAR(F213)=YEAR(X213))</f>
        <v/>
      </c>
      <c r="S213" s="462">
        <f>AC213="L001-901905215"</f>
        <v/>
      </c>
      <c r="T213" s="464">
        <f>G213-AH213</f>
        <v/>
      </c>
      <c r="U213" s="462" t="n"/>
      <c r="V213" s="462" t="inlineStr">
        <is>
          <t>IN2021010064</t>
        </is>
      </c>
      <c r="W213" s="462" t="inlineStr">
        <is>
          <t>IN2021010064</t>
        </is>
      </c>
      <c r="X213" s="463" t="n">
        <v>44225</v>
      </c>
      <c r="Y213" s="462" t="inlineStr">
        <is>
          <t>IN202101-0064</t>
        </is>
      </c>
      <c r="Z213" s="462" t="inlineStr"/>
      <c r="AA213" s="462" t="inlineStr">
        <is>
          <t>បុគ្គលជាប់អាករ</t>
        </is>
      </c>
      <c r="AB213" s="462" t="inlineStr">
        <is>
          <t>L001-901905215</t>
        </is>
      </c>
      <c r="AC213" s="462" t="inlineStr">
        <is>
          <t>វីអ៊ីស៊ិន (ខេមបូឌា) អ៊ិនដាសស្ទ្រី ឯ.ក</t>
        </is>
      </c>
      <c r="AD213" s="464" t="n">
        <v>2347537</v>
      </c>
      <c r="AE213" s="464" t="n">
        <v>2134125</v>
      </c>
      <c r="AF213" s="464" t="n">
        <v>0</v>
      </c>
      <c r="AG213" s="464" t="n">
        <v>0</v>
      </c>
      <c r="AH213" s="464" t="n">
        <v>213412</v>
      </c>
      <c r="AI213" s="464" t="n">
        <v>0</v>
      </c>
      <c r="AJ213" s="464" t="n">
        <v>0</v>
      </c>
      <c r="AK213" s="464" t="n">
        <v>0</v>
      </c>
      <c r="AL213" s="464" t="n">
        <v>0</v>
      </c>
      <c r="AM213" s="464" t="n">
        <v>0</v>
      </c>
      <c r="AN213" s="464" t="n">
        <v>0</v>
      </c>
      <c r="AO213" s="464" t="n">
        <v>0</v>
      </c>
      <c r="AP213" s="464" t="n">
        <v>0</v>
      </c>
      <c r="AQ213" s="462" t="inlineStr"/>
      <c r="AR213" s="462" t="inlineStr"/>
      <c r="AS213" s="462" t="inlineStr">
        <is>
          <t>បានប្រកាសពន្ធ</t>
        </is>
      </c>
    </row>
    <row r="214">
      <c r="A214" s="461" t="n">
        <v>206</v>
      </c>
      <c r="B214" s="462" t="inlineStr"/>
      <c r="C214" s="462" t="inlineStr">
        <is>
          <t>56ប៊ី-លីង សឹបផ្លាយ ឆេន មេនេចម៉ិន ឯ.ក</t>
        </is>
      </c>
      <c r="D214" s="462" t="inlineStr">
        <is>
          <t>K004-902004795</t>
        </is>
      </c>
      <c r="E214" s="462" t="inlineStr">
        <is>
          <t>IN202101-0063</t>
        </is>
      </c>
      <c r="F214" s="463" t="n">
        <v>44225</v>
      </c>
      <c r="G214" s="464" t="n">
        <v>270323</v>
      </c>
      <c r="H214" s="462" t="n"/>
      <c r="I214" s="464">
        <f>G214</f>
        <v/>
      </c>
      <c r="J214" s="462">
        <f>IF(AND(Q214=TRUE, R214=TRUE, S214=TRUE), IF(W214&lt;-0.05, "អនុញ្ញាត (អ្នកផ្គត់ផ្គង់ប្រកាសខ្វះ)", "បានប្រកាស (អនុញ្ញាត)"), IF(AND(Q214=FALSE, R214=FALSE, S214=FALSE), "ព្យួរទុក (មិនមានទិន្នន័យ)", "ប្រកាសខុស (ព្យួរទុក)"))</f>
        <v/>
      </c>
      <c r="K214" s="462" t="inlineStr"/>
      <c r="L214" s="462" t="inlineStr"/>
      <c r="M214" s="464">
        <f>AH214</f>
        <v/>
      </c>
      <c r="N214" s="464">
        <f>IF(W214&lt;0,AH214,I214)</f>
        <v/>
      </c>
      <c r="O214" s="464">
        <f>I214-M214</f>
        <v/>
      </c>
      <c r="P214" s="462" t="n"/>
      <c r="Q214" s="462">
        <f>V214=W214</f>
        <v/>
      </c>
      <c r="R214" s="462">
        <f>AND(MONTH(F214)=MONTH(X214), YEAR(F214)=YEAR(X214))</f>
        <v/>
      </c>
      <c r="S214" s="462">
        <f>AC214="L001-901905215"</f>
        <v/>
      </c>
      <c r="T214" s="464">
        <f>G214-AH214</f>
        <v/>
      </c>
      <c r="U214" s="462" t="n"/>
      <c r="V214" s="462" t="inlineStr">
        <is>
          <t>IN2021010063</t>
        </is>
      </c>
      <c r="W214" s="462" t="inlineStr">
        <is>
          <t>IN2021010063</t>
        </is>
      </c>
      <c r="X214" s="463" t="n">
        <v>44225</v>
      </c>
      <c r="Y214" s="462" t="inlineStr">
        <is>
          <t>IN202101-0063</t>
        </is>
      </c>
      <c r="Z214" s="462" t="inlineStr"/>
      <c r="AA214" s="462" t="inlineStr">
        <is>
          <t>បុគ្គលជាប់អាករ</t>
        </is>
      </c>
      <c r="AB214" s="462" t="inlineStr">
        <is>
          <t>L001-901905215</t>
        </is>
      </c>
      <c r="AC214" s="462" t="inlineStr">
        <is>
          <t>វីអ៊ីស៊ិន (ខេមបូឌា) អ៊ិនដាសស្ទ្រី ឯ.ក</t>
        </is>
      </c>
      <c r="AD214" s="464" t="n">
        <v>2973547</v>
      </c>
      <c r="AE214" s="464" t="n">
        <v>2703225</v>
      </c>
      <c r="AF214" s="464" t="n">
        <v>0</v>
      </c>
      <c r="AG214" s="464" t="n">
        <v>0</v>
      </c>
      <c r="AH214" s="464" t="n">
        <v>270322</v>
      </c>
      <c r="AI214" s="464" t="n">
        <v>0</v>
      </c>
      <c r="AJ214" s="464" t="n">
        <v>0</v>
      </c>
      <c r="AK214" s="464" t="n">
        <v>0</v>
      </c>
      <c r="AL214" s="464" t="n">
        <v>0</v>
      </c>
      <c r="AM214" s="464" t="n">
        <v>0</v>
      </c>
      <c r="AN214" s="464" t="n">
        <v>0</v>
      </c>
      <c r="AO214" s="464" t="n">
        <v>0</v>
      </c>
      <c r="AP214" s="464" t="n">
        <v>0</v>
      </c>
      <c r="AQ214" s="462" t="inlineStr"/>
      <c r="AR214" s="462" t="inlineStr"/>
      <c r="AS214" s="462" t="inlineStr">
        <is>
          <t>បានប្រកាសពន្ធ</t>
        </is>
      </c>
    </row>
    <row r="215">
      <c r="A215" s="461" t="n">
        <v>207</v>
      </c>
      <c r="B215" s="462" t="inlineStr"/>
      <c r="C215" s="462" t="inlineStr">
        <is>
          <t>56ប៊ី-លីង សឹបផ្លាយ ឆេន មេនេចម៉ិន ឯ.ក</t>
        </is>
      </c>
      <c r="D215" s="462" t="inlineStr">
        <is>
          <t>K004-902004795</t>
        </is>
      </c>
      <c r="E215" s="462" t="inlineStr">
        <is>
          <t>IN202101-0062</t>
        </is>
      </c>
      <c r="F215" s="463" t="n">
        <v>44225</v>
      </c>
      <c r="G215" s="464" t="n">
        <v>483735</v>
      </c>
      <c r="H215" s="462" t="n"/>
      <c r="I215" s="464">
        <f>G215</f>
        <v/>
      </c>
      <c r="J215" s="462">
        <f>IF(AND(Q215=TRUE, R215=TRUE, S215=TRUE), IF(W215&lt;-0.05, "អនុញ្ញាត (អ្នកផ្គត់ផ្គង់ប្រកាសខ្វះ)", "បានប្រកាស (អនុញ្ញាត)"), IF(AND(Q215=FALSE, R215=FALSE, S215=FALSE), "ព្យួរទុក (មិនមានទិន្នន័យ)", "ប្រកាសខុស (ព្យួរទុក)"))</f>
        <v/>
      </c>
      <c r="K215" s="462" t="inlineStr"/>
      <c r="L215" s="462" t="inlineStr"/>
      <c r="M215" s="464">
        <f>AH215</f>
        <v/>
      </c>
      <c r="N215" s="464">
        <f>IF(W215&lt;0,AH215,I215)</f>
        <v/>
      </c>
      <c r="O215" s="464">
        <f>I215-M215</f>
        <v/>
      </c>
      <c r="P215" s="462" t="n"/>
      <c r="Q215" s="462">
        <f>V215=W215</f>
        <v/>
      </c>
      <c r="R215" s="462">
        <f>AND(MONTH(F215)=MONTH(X215), YEAR(F215)=YEAR(X215))</f>
        <v/>
      </c>
      <c r="S215" s="462">
        <f>AC215="L001-901905215"</f>
        <v/>
      </c>
      <c r="T215" s="464">
        <f>G215-AH215</f>
        <v/>
      </c>
      <c r="U215" s="462" t="n"/>
      <c r="V215" s="462" t="inlineStr">
        <is>
          <t>IN2021010062</t>
        </is>
      </c>
      <c r="W215" s="462" t="inlineStr">
        <is>
          <t>IN2021010062</t>
        </is>
      </c>
      <c r="X215" s="463" t="n">
        <v>44225</v>
      </c>
      <c r="Y215" s="462" t="inlineStr">
        <is>
          <t>IN202101-0062</t>
        </is>
      </c>
      <c r="Z215" s="462" t="inlineStr"/>
      <c r="AA215" s="462" t="inlineStr">
        <is>
          <t>បុគ្គលជាប់អាករ</t>
        </is>
      </c>
      <c r="AB215" s="462" t="inlineStr">
        <is>
          <t>L001-901905215</t>
        </is>
      </c>
      <c r="AC215" s="462" t="inlineStr">
        <is>
          <t>វីអ៊ីស៊ិន (ខេមបូឌា) អ៊ិនដាសស្ទ្រី ឯ.ក</t>
        </is>
      </c>
      <c r="AD215" s="464" t="n">
        <v>5321085</v>
      </c>
      <c r="AE215" s="464" t="n">
        <v>4837350</v>
      </c>
      <c r="AF215" s="464" t="n">
        <v>0</v>
      </c>
      <c r="AG215" s="464" t="n">
        <v>0</v>
      </c>
      <c r="AH215" s="464" t="n">
        <v>483735</v>
      </c>
      <c r="AI215" s="464" t="n">
        <v>0</v>
      </c>
      <c r="AJ215" s="464" t="n">
        <v>0</v>
      </c>
      <c r="AK215" s="464" t="n">
        <v>0</v>
      </c>
      <c r="AL215" s="464" t="n">
        <v>0</v>
      </c>
      <c r="AM215" s="464" t="n">
        <v>0</v>
      </c>
      <c r="AN215" s="464" t="n">
        <v>0</v>
      </c>
      <c r="AO215" s="464" t="n">
        <v>0</v>
      </c>
      <c r="AP215" s="464" t="n">
        <v>0</v>
      </c>
      <c r="AQ215" s="462" t="inlineStr"/>
      <c r="AR215" s="462" t="inlineStr"/>
      <c r="AS215" s="462" t="inlineStr">
        <is>
          <t>បានប្រកាសពន្ធ</t>
        </is>
      </c>
    </row>
    <row r="216">
      <c r="A216" s="461" t="n">
        <v>208</v>
      </c>
      <c r="B216" s="462" t="inlineStr"/>
      <c r="C216" s="462" t="inlineStr">
        <is>
          <t>56ប៊ី-លីង សឹបផ្លាយ ឆេន មេនេចម៉ិន ឯ.ក</t>
        </is>
      </c>
      <c r="D216" s="462" t="inlineStr">
        <is>
          <t>K004-902004795</t>
        </is>
      </c>
      <c r="E216" s="462" t="inlineStr">
        <is>
          <t>IN202101-0061</t>
        </is>
      </c>
      <c r="F216" s="463" t="n">
        <v>44225</v>
      </c>
      <c r="G216" s="464" t="n">
        <v>270323</v>
      </c>
      <c r="H216" s="462" t="n"/>
      <c r="I216" s="464">
        <f>G216</f>
        <v/>
      </c>
      <c r="J216" s="462">
        <f>IF(AND(Q216=TRUE, R216=TRUE, S216=TRUE), IF(W216&lt;-0.05, "អនុញ្ញាត (អ្នកផ្គត់ផ្គង់ប្រកាសខ្វះ)", "បានប្រកាស (អនុញ្ញាត)"), IF(AND(Q216=FALSE, R216=FALSE, S216=FALSE), "ព្យួរទុក (មិនមានទិន្នន័យ)", "ប្រកាសខុស (ព្យួរទុក)"))</f>
        <v/>
      </c>
      <c r="K216" s="462" t="inlineStr"/>
      <c r="L216" s="462" t="inlineStr"/>
      <c r="M216" s="464">
        <f>AH216</f>
        <v/>
      </c>
      <c r="N216" s="464">
        <f>IF(W216&lt;0,AH216,I216)</f>
        <v/>
      </c>
      <c r="O216" s="464">
        <f>I216-M216</f>
        <v/>
      </c>
      <c r="P216" s="462" t="n"/>
      <c r="Q216" s="462">
        <f>V216=W216</f>
        <v/>
      </c>
      <c r="R216" s="462">
        <f>AND(MONTH(F216)=MONTH(X216), YEAR(F216)=YEAR(X216))</f>
        <v/>
      </c>
      <c r="S216" s="462">
        <f>AC216="L001-901905215"</f>
        <v/>
      </c>
      <c r="T216" s="464">
        <f>G216-AH216</f>
        <v/>
      </c>
      <c r="U216" s="462" t="n"/>
      <c r="V216" s="462" t="inlineStr">
        <is>
          <t>IN2021010061</t>
        </is>
      </c>
      <c r="W216" s="462" t="inlineStr">
        <is>
          <t>IN2021010061</t>
        </is>
      </c>
      <c r="X216" s="463" t="n">
        <v>44225</v>
      </c>
      <c r="Y216" s="462" t="inlineStr">
        <is>
          <t>IN202101-0061</t>
        </is>
      </c>
      <c r="Z216" s="462" t="inlineStr"/>
      <c r="AA216" s="462" t="inlineStr">
        <is>
          <t>បុគ្គលជាប់អាករ</t>
        </is>
      </c>
      <c r="AB216" s="462" t="inlineStr">
        <is>
          <t>L001-901905215</t>
        </is>
      </c>
      <c r="AC216" s="462" t="inlineStr">
        <is>
          <t>វីអ៊ីស៊ិន (ខេមបូឌា) អ៊ិនដាសស្ទ្រី ឯ.ក</t>
        </is>
      </c>
      <c r="AD216" s="464" t="n">
        <v>2973547</v>
      </c>
      <c r="AE216" s="464" t="n">
        <v>2703225</v>
      </c>
      <c r="AF216" s="464" t="n">
        <v>0</v>
      </c>
      <c r="AG216" s="464" t="n">
        <v>0</v>
      </c>
      <c r="AH216" s="464" t="n">
        <v>270322</v>
      </c>
      <c r="AI216" s="464" t="n">
        <v>0</v>
      </c>
      <c r="AJ216" s="464" t="n">
        <v>0</v>
      </c>
      <c r="AK216" s="464" t="n">
        <v>0</v>
      </c>
      <c r="AL216" s="464" t="n">
        <v>0</v>
      </c>
      <c r="AM216" s="464" t="n">
        <v>0</v>
      </c>
      <c r="AN216" s="464" t="n">
        <v>0</v>
      </c>
      <c r="AO216" s="464" t="n">
        <v>0</v>
      </c>
      <c r="AP216" s="464" t="n">
        <v>0</v>
      </c>
      <c r="AQ216" s="462" t="inlineStr"/>
      <c r="AR216" s="462" t="inlineStr"/>
      <c r="AS216" s="462" t="inlineStr">
        <is>
          <t>បានប្រកាសពន្ធ</t>
        </is>
      </c>
    </row>
    <row r="217">
      <c r="A217" s="461" t="n">
        <v>209</v>
      </c>
      <c r="B217" s="462" t="inlineStr"/>
      <c r="C217" s="462" t="inlineStr">
        <is>
          <t>56ប៊ី-លីង សឹបផ្លាយ ឆេន មេនេចម៉ិន ឯ.ក</t>
        </is>
      </c>
      <c r="D217" s="462" t="inlineStr">
        <is>
          <t>K004-902004795</t>
        </is>
      </c>
      <c r="E217" s="462" t="inlineStr">
        <is>
          <t>IN202101-0060</t>
        </is>
      </c>
      <c r="F217" s="463" t="n">
        <v>44225</v>
      </c>
      <c r="G217" s="464" t="n">
        <v>270323</v>
      </c>
      <c r="H217" s="462" t="n"/>
      <c r="I217" s="464">
        <f>G217</f>
        <v/>
      </c>
      <c r="J217" s="462">
        <f>IF(AND(Q217=TRUE, R217=TRUE, S217=TRUE), IF(W217&lt;-0.05, "អនុញ្ញាត (អ្នកផ្គត់ផ្គង់ប្រកាសខ្វះ)", "បានប្រកាស (អនុញ្ញាត)"), IF(AND(Q217=FALSE, R217=FALSE, S217=FALSE), "ព្យួរទុក (មិនមានទិន្នន័យ)", "ប្រកាសខុស (ព្យួរទុក)"))</f>
        <v/>
      </c>
      <c r="K217" s="462" t="inlineStr"/>
      <c r="L217" s="462" t="inlineStr"/>
      <c r="M217" s="464">
        <f>AH217</f>
        <v/>
      </c>
      <c r="N217" s="464">
        <f>IF(W217&lt;0,AH217,I217)</f>
        <v/>
      </c>
      <c r="O217" s="464">
        <f>I217-M217</f>
        <v/>
      </c>
      <c r="P217" s="462" t="n"/>
      <c r="Q217" s="462">
        <f>V217=W217</f>
        <v/>
      </c>
      <c r="R217" s="462">
        <f>AND(MONTH(F217)=MONTH(X217), YEAR(F217)=YEAR(X217))</f>
        <v/>
      </c>
      <c r="S217" s="462">
        <f>AC217="L001-901905215"</f>
        <v/>
      </c>
      <c r="T217" s="464">
        <f>G217-AH217</f>
        <v/>
      </c>
      <c r="U217" s="462" t="n"/>
      <c r="V217" s="462" t="inlineStr">
        <is>
          <t>IN2021010060</t>
        </is>
      </c>
      <c r="W217" s="462" t="inlineStr">
        <is>
          <t>IN2021010060</t>
        </is>
      </c>
      <c r="X217" s="463" t="n">
        <v>44225</v>
      </c>
      <c r="Y217" s="462" t="inlineStr">
        <is>
          <t>IN202101-0060</t>
        </is>
      </c>
      <c r="Z217" s="462" t="inlineStr"/>
      <c r="AA217" s="462" t="inlineStr">
        <is>
          <t>បុគ្គលជាប់អាករ</t>
        </is>
      </c>
      <c r="AB217" s="462" t="inlineStr">
        <is>
          <t>L001-901905215</t>
        </is>
      </c>
      <c r="AC217" s="462" t="inlineStr">
        <is>
          <t>វីអ៊ីស៊ិន (ខេមបូឌា) អ៊ិនដាសស្ទ្រី ឯ.ក</t>
        </is>
      </c>
      <c r="AD217" s="464" t="n">
        <v>2973547</v>
      </c>
      <c r="AE217" s="464" t="n">
        <v>2703225</v>
      </c>
      <c r="AF217" s="464" t="n">
        <v>0</v>
      </c>
      <c r="AG217" s="464" t="n">
        <v>0</v>
      </c>
      <c r="AH217" s="464" t="n">
        <v>270322</v>
      </c>
      <c r="AI217" s="464" t="n">
        <v>0</v>
      </c>
      <c r="AJ217" s="464" t="n">
        <v>0</v>
      </c>
      <c r="AK217" s="464" t="n">
        <v>0</v>
      </c>
      <c r="AL217" s="464" t="n">
        <v>0</v>
      </c>
      <c r="AM217" s="464" t="n">
        <v>0</v>
      </c>
      <c r="AN217" s="464" t="n">
        <v>0</v>
      </c>
      <c r="AO217" s="464" t="n">
        <v>0</v>
      </c>
      <c r="AP217" s="464" t="n">
        <v>0</v>
      </c>
      <c r="AQ217" s="462" t="inlineStr"/>
      <c r="AR217" s="462" t="inlineStr"/>
      <c r="AS217" s="462" t="inlineStr">
        <is>
          <t>បានប្រកាសពន្ធ</t>
        </is>
      </c>
    </row>
    <row r="218">
      <c r="A218" s="461" t="n">
        <v>210</v>
      </c>
      <c r="B218" s="462" t="inlineStr"/>
      <c r="C218" s="462" t="inlineStr">
        <is>
          <t>56ប៊ី-លីង សឹបផ្លាយ ឆេន មេនេចម៉ិន ឯ.ក</t>
        </is>
      </c>
      <c r="D218" s="462" t="inlineStr">
        <is>
          <t>K004-902004795</t>
        </is>
      </c>
      <c r="E218" s="462" t="inlineStr">
        <is>
          <t>IN202101-0059</t>
        </is>
      </c>
      <c r="F218" s="463" t="n">
        <v>44225</v>
      </c>
      <c r="G218" s="464" t="n">
        <v>483735</v>
      </c>
      <c r="H218" s="462" t="n"/>
      <c r="I218" s="464">
        <f>G218</f>
        <v/>
      </c>
      <c r="J218" s="462">
        <f>IF(AND(Q218=TRUE, R218=TRUE, S218=TRUE), IF(W218&lt;-0.05, "អនុញ្ញាត (អ្នកផ្គត់ផ្គង់ប្រកាសខ្វះ)", "បានប្រកាស (អនុញ្ញាត)"), IF(AND(Q218=FALSE, R218=FALSE, S218=FALSE), "ព្យួរទុក (មិនមានទិន្នន័យ)", "ប្រកាសខុស (ព្យួរទុក)"))</f>
        <v/>
      </c>
      <c r="K218" s="462" t="inlineStr"/>
      <c r="L218" s="462" t="inlineStr"/>
      <c r="M218" s="464">
        <f>AH218</f>
        <v/>
      </c>
      <c r="N218" s="464">
        <f>IF(W218&lt;0,AH218,I218)</f>
        <v/>
      </c>
      <c r="O218" s="464">
        <f>I218-M218</f>
        <v/>
      </c>
      <c r="P218" s="462" t="n"/>
      <c r="Q218" s="462">
        <f>V218=W218</f>
        <v/>
      </c>
      <c r="R218" s="462">
        <f>AND(MONTH(F218)=MONTH(X218), YEAR(F218)=YEAR(X218))</f>
        <v/>
      </c>
      <c r="S218" s="462">
        <f>AC218="L001-901905215"</f>
        <v/>
      </c>
      <c r="T218" s="464">
        <f>G218-AH218</f>
        <v/>
      </c>
      <c r="U218" s="462" t="n"/>
      <c r="V218" s="462" t="inlineStr">
        <is>
          <t>IN2021010059</t>
        </is>
      </c>
      <c r="W218" s="462" t="inlineStr">
        <is>
          <t>IN2021010059</t>
        </is>
      </c>
      <c r="X218" s="463" t="n">
        <v>44225</v>
      </c>
      <c r="Y218" s="462" t="inlineStr">
        <is>
          <t>IN202101-0059</t>
        </is>
      </c>
      <c r="Z218" s="462" t="inlineStr"/>
      <c r="AA218" s="462" t="inlineStr">
        <is>
          <t>បុគ្គលជាប់អាករ</t>
        </is>
      </c>
      <c r="AB218" s="462" t="inlineStr">
        <is>
          <t>L001-901905215</t>
        </is>
      </c>
      <c r="AC218" s="462" t="inlineStr">
        <is>
          <t>វីអ៊ីស៊ិន (ខេមបូឌា) អ៊ិនដាសស្ទ្រី ឯ.ក</t>
        </is>
      </c>
      <c r="AD218" s="464" t="n">
        <v>5321085</v>
      </c>
      <c r="AE218" s="464" t="n">
        <v>4837350</v>
      </c>
      <c r="AF218" s="464" t="n">
        <v>0</v>
      </c>
      <c r="AG218" s="464" t="n">
        <v>0</v>
      </c>
      <c r="AH218" s="464" t="n">
        <v>483735</v>
      </c>
      <c r="AI218" s="464" t="n">
        <v>0</v>
      </c>
      <c r="AJ218" s="464" t="n">
        <v>0</v>
      </c>
      <c r="AK218" s="464" t="n">
        <v>0</v>
      </c>
      <c r="AL218" s="464" t="n">
        <v>0</v>
      </c>
      <c r="AM218" s="464" t="n">
        <v>0</v>
      </c>
      <c r="AN218" s="464" t="n">
        <v>0</v>
      </c>
      <c r="AO218" s="464" t="n">
        <v>0</v>
      </c>
      <c r="AP218" s="464" t="n">
        <v>0</v>
      </c>
      <c r="AQ218" s="462" t="inlineStr"/>
      <c r="AR218" s="462" t="inlineStr"/>
      <c r="AS218" s="462" t="inlineStr">
        <is>
          <t>បានប្រកាសពន្ធ</t>
        </is>
      </c>
    </row>
    <row r="219">
      <c r="A219" s="461" t="n">
        <v>211</v>
      </c>
      <c r="B219" s="462" t="inlineStr"/>
      <c r="C219" s="462" t="inlineStr">
        <is>
          <t>56ប៊ី-លីង សឹបផ្លាយ ឆេន មេនេចម៉ិន ឯ.ក</t>
        </is>
      </c>
      <c r="D219" s="462" t="inlineStr">
        <is>
          <t>K004-902004795</t>
        </is>
      </c>
      <c r="E219" s="462" t="inlineStr">
        <is>
          <t>IN202101-0058</t>
        </is>
      </c>
      <c r="F219" s="463" t="n">
        <v>44225</v>
      </c>
      <c r="G219" s="464" t="n">
        <v>258128</v>
      </c>
      <c r="H219" s="462" t="n"/>
      <c r="I219" s="464">
        <f>G219</f>
        <v/>
      </c>
      <c r="J219" s="462">
        <f>IF(AND(Q219=TRUE, R219=TRUE, S219=TRUE), IF(W219&lt;-0.05, "អនុញ្ញាត (អ្នកផ្គត់ផ្គង់ប្រកាសខ្វះ)", "បានប្រកាស (អនុញ្ញាត)"), IF(AND(Q219=FALSE, R219=FALSE, S219=FALSE), "ព្យួរទុក (មិនមានទិន្នន័យ)", "ប្រកាសខុស (ព្យួរទុក)"))</f>
        <v/>
      </c>
      <c r="K219" s="462" t="inlineStr"/>
      <c r="L219" s="462" t="inlineStr"/>
      <c r="M219" s="464">
        <f>AH219</f>
        <v/>
      </c>
      <c r="N219" s="464">
        <f>IF(W219&lt;0,AH219,I219)</f>
        <v/>
      </c>
      <c r="O219" s="464">
        <f>I219-M219</f>
        <v/>
      </c>
      <c r="P219" s="462" t="n"/>
      <c r="Q219" s="462">
        <f>V219=W219</f>
        <v/>
      </c>
      <c r="R219" s="462">
        <f>AND(MONTH(F219)=MONTH(X219), YEAR(F219)=YEAR(X219))</f>
        <v/>
      </c>
      <c r="S219" s="462">
        <f>AC219="L001-901905215"</f>
        <v/>
      </c>
      <c r="T219" s="464">
        <f>G219-AH219</f>
        <v/>
      </c>
      <c r="U219" s="462" t="n"/>
      <c r="V219" s="462" t="inlineStr">
        <is>
          <t>IN2021010058</t>
        </is>
      </c>
      <c r="W219" s="462" t="inlineStr">
        <is>
          <t>IN2021010058</t>
        </is>
      </c>
      <c r="X219" s="463" t="n">
        <v>44225</v>
      </c>
      <c r="Y219" s="462" t="inlineStr">
        <is>
          <t>IN202101-0058</t>
        </is>
      </c>
      <c r="Z219" s="462" t="inlineStr"/>
      <c r="AA219" s="462" t="inlineStr">
        <is>
          <t>បុគ្គលជាប់អាករ</t>
        </is>
      </c>
      <c r="AB219" s="462" t="inlineStr">
        <is>
          <t>L001-901905215</t>
        </is>
      </c>
      <c r="AC219" s="462" t="inlineStr">
        <is>
          <t>វីអ៊ីស៊ិន (ខេមបូឌា) អ៊ិនដាសស្ទ្រី ឯ.ក</t>
        </is>
      </c>
      <c r="AD219" s="464" t="n">
        <v>2839402</v>
      </c>
      <c r="AE219" s="464" t="n">
        <v>2581275</v>
      </c>
      <c r="AF219" s="464" t="n">
        <v>0</v>
      </c>
      <c r="AG219" s="464" t="n">
        <v>0</v>
      </c>
      <c r="AH219" s="464" t="n">
        <v>258127</v>
      </c>
      <c r="AI219" s="464" t="n">
        <v>0</v>
      </c>
      <c r="AJ219" s="464" t="n">
        <v>0</v>
      </c>
      <c r="AK219" s="464" t="n">
        <v>0</v>
      </c>
      <c r="AL219" s="464" t="n">
        <v>0</v>
      </c>
      <c r="AM219" s="464" t="n">
        <v>0</v>
      </c>
      <c r="AN219" s="464" t="n">
        <v>0</v>
      </c>
      <c r="AO219" s="464" t="n">
        <v>0</v>
      </c>
      <c r="AP219" s="464" t="n">
        <v>0</v>
      </c>
      <c r="AQ219" s="462" t="inlineStr"/>
      <c r="AR219" s="462" t="inlineStr"/>
      <c r="AS219" s="462" t="inlineStr">
        <is>
          <t>បានប្រកាសពន្ធ</t>
        </is>
      </c>
    </row>
    <row r="220">
      <c r="A220" s="461" t="n">
        <v>212</v>
      </c>
      <c r="B220" s="462" t="inlineStr"/>
      <c r="C220" s="462" t="inlineStr">
        <is>
          <t>56ប៊ី-លីង សឹបផ្លាយ ឆេន មេនេចម៉ិន ឯ.ក</t>
        </is>
      </c>
      <c r="D220" s="462" t="inlineStr">
        <is>
          <t>K004-902004795</t>
        </is>
      </c>
      <c r="E220" s="462" t="inlineStr">
        <is>
          <t>IN202101-0057</t>
        </is>
      </c>
      <c r="F220" s="463" t="n">
        <v>44225</v>
      </c>
      <c r="G220" s="464" t="n">
        <v>910560</v>
      </c>
      <c r="H220" s="462" t="n"/>
      <c r="I220" s="464">
        <f>G220</f>
        <v/>
      </c>
      <c r="J220" s="462">
        <f>IF(AND(Q220=TRUE, R220=TRUE, S220=TRUE), IF(W220&lt;-0.05, "អនុញ្ញាត (អ្នកផ្គត់ផ្គង់ប្រកាសខ្វះ)", "បានប្រកាស (អនុញ្ញាត)"), IF(AND(Q220=FALSE, R220=FALSE, S220=FALSE), "ព្យួរទុក (មិនមានទិន្នន័យ)", "ប្រកាសខុស (ព្យួរទុក)"))</f>
        <v/>
      </c>
      <c r="K220" s="462" t="inlineStr"/>
      <c r="L220" s="462" t="inlineStr"/>
      <c r="M220" s="464">
        <f>AH220</f>
        <v/>
      </c>
      <c r="N220" s="464">
        <f>IF(W220&lt;0,AH220,I220)</f>
        <v/>
      </c>
      <c r="O220" s="464">
        <f>I220-M220</f>
        <v/>
      </c>
      <c r="P220" s="462" t="n"/>
      <c r="Q220" s="462">
        <f>V220=W220</f>
        <v/>
      </c>
      <c r="R220" s="462">
        <f>AND(MONTH(F220)=MONTH(X220), YEAR(F220)=YEAR(X220))</f>
        <v/>
      </c>
      <c r="S220" s="462">
        <f>AC220="L001-901905215"</f>
        <v/>
      </c>
      <c r="T220" s="464">
        <f>G220-AH220</f>
        <v/>
      </c>
      <c r="U220" s="462" t="n"/>
      <c r="V220" s="462" t="inlineStr">
        <is>
          <t>IN2021010057</t>
        </is>
      </c>
      <c r="W220" s="462" t="inlineStr">
        <is>
          <t>IN2021010057</t>
        </is>
      </c>
      <c r="X220" s="463" t="n">
        <v>44225</v>
      </c>
      <c r="Y220" s="462" t="inlineStr">
        <is>
          <t>IN202101-0057</t>
        </is>
      </c>
      <c r="Z220" s="462" t="inlineStr"/>
      <c r="AA220" s="462" t="inlineStr">
        <is>
          <t>បុគ្គលជាប់អាករ</t>
        </is>
      </c>
      <c r="AB220" s="462" t="inlineStr">
        <is>
          <t>L001-901905215</t>
        </is>
      </c>
      <c r="AC220" s="462" t="inlineStr">
        <is>
          <t>វីអ៊ីស៊ិន (ខេមបូឌា) អ៊ិនដាសស្ទ្រី ឯ.ក</t>
        </is>
      </c>
      <c r="AD220" s="464" t="n">
        <v>10016160</v>
      </c>
      <c r="AE220" s="464" t="n">
        <v>9105600</v>
      </c>
      <c r="AF220" s="464" t="n">
        <v>0</v>
      </c>
      <c r="AG220" s="464" t="n">
        <v>0</v>
      </c>
      <c r="AH220" s="464" t="n">
        <v>910560</v>
      </c>
      <c r="AI220" s="464" t="n">
        <v>0</v>
      </c>
      <c r="AJ220" s="464" t="n">
        <v>0</v>
      </c>
      <c r="AK220" s="464" t="n">
        <v>0</v>
      </c>
      <c r="AL220" s="464" t="n">
        <v>0</v>
      </c>
      <c r="AM220" s="464" t="n">
        <v>0</v>
      </c>
      <c r="AN220" s="464" t="n">
        <v>0</v>
      </c>
      <c r="AO220" s="464" t="n">
        <v>0</v>
      </c>
      <c r="AP220" s="464" t="n">
        <v>0</v>
      </c>
      <c r="AQ220" s="462" t="inlineStr"/>
      <c r="AR220" s="462" t="inlineStr"/>
      <c r="AS220" s="462" t="inlineStr">
        <is>
          <t>បានប្រកាសពន្ធ</t>
        </is>
      </c>
    </row>
    <row r="221">
      <c r="A221" s="461" t="n">
        <v>213</v>
      </c>
      <c r="B221" s="462" t="inlineStr"/>
      <c r="C221" s="462" t="inlineStr">
        <is>
          <t>56ប៊ី-លីង សឹបផ្លាយ ឆេន មេនេចម៉ិន ឯ.ក</t>
        </is>
      </c>
      <c r="D221" s="462" t="inlineStr">
        <is>
          <t>K004-902004795</t>
        </is>
      </c>
      <c r="E221" s="462" t="inlineStr">
        <is>
          <t>IN202101-0056</t>
        </is>
      </c>
      <c r="F221" s="463" t="n">
        <v>44225</v>
      </c>
      <c r="G221" s="464" t="n">
        <v>270323</v>
      </c>
      <c r="H221" s="462" t="n"/>
      <c r="I221" s="464">
        <f>G221</f>
        <v/>
      </c>
      <c r="J221" s="462">
        <f>IF(AND(Q221=TRUE, R221=TRUE, S221=TRUE), IF(W221&lt;-0.05, "អនុញ្ញាត (អ្នកផ្គត់ផ្គង់ប្រកាសខ្វះ)", "បានប្រកាស (អនុញ្ញាត)"), IF(AND(Q221=FALSE, R221=FALSE, S221=FALSE), "ព្យួរទុក (មិនមានទិន្នន័យ)", "ប្រកាសខុស (ព្យួរទុក)"))</f>
        <v/>
      </c>
      <c r="K221" s="462" t="inlineStr"/>
      <c r="L221" s="462" t="inlineStr"/>
      <c r="M221" s="464">
        <f>AH221</f>
        <v/>
      </c>
      <c r="N221" s="464">
        <f>IF(W221&lt;0,AH221,I221)</f>
        <v/>
      </c>
      <c r="O221" s="464">
        <f>I221-M221</f>
        <v/>
      </c>
      <c r="P221" s="462" t="n"/>
      <c r="Q221" s="462">
        <f>V221=W221</f>
        <v/>
      </c>
      <c r="R221" s="462">
        <f>AND(MONTH(F221)=MONTH(X221), YEAR(F221)=YEAR(X221))</f>
        <v/>
      </c>
      <c r="S221" s="462">
        <f>AC221="L001-901905215"</f>
        <v/>
      </c>
      <c r="T221" s="464">
        <f>G221-AH221</f>
        <v/>
      </c>
      <c r="U221" s="462" t="n"/>
      <c r="V221" s="462" t="inlineStr">
        <is>
          <t>IN2021010056</t>
        </is>
      </c>
      <c r="W221" s="462" t="inlineStr">
        <is>
          <t>IN2021010056</t>
        </is>
      </c>
      <c r="X221" s="463" t="n">
        <v>44225</v>
      </c>
      <c r="Y221" s="462" t="inlineStr">
        <is>
          <t>IN202101-0056</t>
        </is>
      </c>
      <c r="Z221" s="462" t="inlineStr"/>
      <c r="AA221" s="462" t="inlineStr">
        <is>
          <t>បុគ្គលជាប់អាករ</t>
        </is>
      </c>
      <c r="AB221" s="462" t="inlineStr">
        <is>
          <t>L001-901905215</t>
        </is>
      </c>
      <c r="AC221" s="462" t="inlineStr">
        <is>
          <t>វីអ៊ីស៊ិន (ខេមបូឌា) អ៊ិនដាសស្ទ្រី ឯ.ក</t>
        </is>
      </c>
      <c r="AD221" s="464" t="n">
        <v>2973547</v>
      </c>
      <c r="AE221" s="464" t="n">
        <v>2703225</v>
      </c>
      <c r="AF221" s="464" t="n">
        <v>0</v>
      </c>
      <c r="AG221" s="464" t="n">
        <v>0</v>
      </c>
      <c r="AH221" s="464" t="n">
        <v>270322</v>
      </c>
      <c r="AI221" s="464" t="n">
        <v>0</v>
      </c>
      <c r="AJ221" s="464" t="n">
        <v>0</v>
      </c>
      <c r="AK221" s="464" t="n">
        <v>0</v>
      </c>
      <c r="AL221" s="464" t="n">
        <v>0</v>
      </c>
      <c r="AM221" s="464" t="n">
        <v>0</v>
      </c>
      <c r="AN221" s="464" t="n">
        <v>0</v>
      </c>
      <c r="AO221" s="464" t="n">
        <v>0</v>
      </c>
      <c r="AP221" s="464" t="n">
        <v>0</v>
      </c>
      <c r="AQ221" s="462" t="inlineStr"/>
      <c r="AR221" s="462" t="inlineStr"/>
      <c r="AS221" s="462" t="inlineStr">
        <is>
          <t>បានប្រកាសពន្ធ</t>
        </is>
      </c>
    </row>
    <row r="222">
      <c r="A222" s="461" t="n">
        <v>214</v>
      </c>
      <c r="B222" s="462" t="inlineStr"/>
      <c r="C222" s="462" t="inlineStr">
        <is>
          <t>56ប៊ី-លីង សឹបផ្លាយ ឆេន មេនេចម៉ិន ឯ.ក</t>
        </is>
      </c>
      <c r="D222" s="462" t="inlineStr">
        <is>
          <t>K004-902004795</t>
        </is>
      </c>
      <c r="E222" s="462" t="inlineStr">
        <is>
          <t>IN202101-0055</t>
        </is>
      </c>
      <c r="F222" s="463" t="n">
        <v>44225</v>
      </c>
      <c r="G222" s="464" t="n">
        <v>270323</v>
      </c>
      <c r="H222" s="462" t="n"/>
      <c r="I222" s="464">
        <f>G222</f>
        <v/>
      </c>
      <c r="J222" s="462">
        <f>IF(AND(Q222=TRUE, R222=TRUE, S222=TRUE), IF(W222&lt;-0.05, "អនុញ្ញាត (អ្នកផ្គត់ផ្គង់ប្រកាសខ្វះ)", "បានប្រកាស (អនុញ្ញាត)"), IF(AND(Q222=FALSE, R222=FALSE, S222=FALSE), "ព្យួរទុក (មិនមានទិន្នន័យ)", "ប្រកាសខុស (ព្យួរទុក)"))</f>
        <v/>
      </c>
      <c r="K222" s="462" t="inlineStr"/>
      <c r="L222" s="462" t="inlineStr"/>
      <c r="M222" s="464">
        <f>AH222</f>
        <v/>
      </c>
      <c r="N222" s="464">
        <f>IF(W222&lt;0,AH222,I222)</f>
        <v/>
      </c>
      <c r="O222" s="464">
        <f>I222-M222</f>
        <v/>
      </c>
      <c r="P222" s="462" t="n"/>
      <c r="Q222" s="462">
        <f>V222=W222</f>
        <v/>
      </c>
      <c r="R222" s="462">
        <f>AND(MONTH(F222)=MONTH(X222), YEAR(F222)=YEAR(X222))</f>
        <v/>
      </c>
      <c r="S222" s="462">
        <f>AC222="L001-901905215"</f>
        <v/>
      </c>
      <c r="T222" s="464">
        <f>G222-AH222</f>
        <v/>
      </c>
      <c r="U222" s="462" t="n"/>
      <c r="V222" s="462" t="inlineStr">
        <is>
          <t>IN2021010055</t>
        </is>
      </c>
      <c r="W222" s="462" t="inlineStr">
        <is>
          <t>IN2021010055</t>
        </is>
      </c>
      <c r="X222" s="463" t="n">
        <v>44225</v>
      </c>
      <c r="Y222" s="462" t="inlineStr">
        <is>
          <t>IN202101-0055</t>
        </is>
      </c>
      <c r="Z222" s="462" t="inlineStr"/>
      <c r="AA222" s="462" t="inlineStr">
        <is>
          <t>បុគ្គលជាប់អាករ</t>
        </is>
      </c>
      <c r="AB222" s="462" t="inlineStr">
        <is>
          <t>L001-901905215</t>
        </is>
      </c>
      <c r="AC222" s="462" t="inlineStr">
        <is>
          <t>វីអ៊ីស៊ិន (ខេមបូឌា) អ៊ិនដាសស្ទ្រី ឯ.ក</t>
        </is>
      </c>
      <c r="AD222" s="464" t="n">
        <v>2973547</v>
      </c>
      <c r="AE222" s="464" t="n">
        <v>2703225</v>
      </c>
      <c r="AF222" s="464" t="n">
        <v>0</v>
      </c>
      <c r="AG222" s="464" t="n">
        <v>0</v>
      </c>
      <c r="AH222" s="464" t="n">
        <v>270322</v>
      </c>
      <c r="AI222" s="464" t="n">
        <v>0</v>
      </c>
      <c r="AJ222" s="464" t="n">
        <v>0</v>
      </c>
      <c r="AK222" s="464" t="n">
        <v>0</v>
      </c>
      <c r="AL222" s="464" t="n">
        <v>0</v>
      </c>
      <c r="AM222" s="464" t="n">
        <v>0</v>
      </c>
      <c r="AN222" s="464" t="n">
        <v>0</v>
      </c>
      <c r="AO222" s="464" t="n">
        <v>0</v>
      </c>
      <c r="AP222" s="464" t="n">
        <v>0</v>
      </c>
      <c r="AQ222" s="462" t="inlineStr"/>
      <c r="AR222" s="462" t="inlineStr"/>
      <c r="AS222" s="462" t="inlineStr">
        <is>
          <t>បានប្រកាសពន្ធ</t>
        </is>
      </c>
    </row>
    <row r="223">
      <c r="A223" s="461" t="n">
        <v>215</v>
      </c>
      <c r="B223" s="462" t="inlineStr"/>
      <c r="C223" s="462" t="inlineStr">
        <is>
          <t>56ប៊ី-លីង សឹបផ្លាយ ឆេន មេនេចម៉ិន ឯ.ក</t>
        </is>
      </c>
      <c r="D223" s="462" t="inlineStr">
        <is>
          <t>K004-902004795</t>
        </is>
      </c>
      <c r="E223" s="462" t="inlineStr">
        <is>
          <t>IN202101-0054</t>
        </is>
      </c>
      <c r="F223" s="463" t="n">
        <v>44225</v>
      </c>
      <c r="G223" s="464" t="n">
        <v>270323</v>
      </c>
      <c r="H223" s="462" t="n"/>
      <c r="I223" s="464">
        <f>G223</f>
        <v/>
      </c>
      <c r="J223" s="462">
        <f>IF(AND(Q223=TRUE, R223=TRUE, S223=TRUE), IF(W223&lt;-0.05, "អនុញ្ញាត (អ្នកផ្គត់ផ្គង់ប្រកាសខ្វះ)", "បានប្រកាស (អនុញ្ញាត)"), IF(AND(Q223=FALSE, R223=FALSE, S223=FALSE), "ព្យួរទុក (មិនមានទិន្នន័យ)", "ប្រកាសខុស (ព្យួរទុក)"))</f>
        <v/>
      </c>
      <c r="K223" s="462" t="inlineStr"/>
      <c r="L223" s="462" t="inlineStr"/>
      <c r="M223" s="464">
        <f>AH223</f>
        <v/>
      </c>
      <c r="N223" s="464">
        <f>IF(W223&lt;0,AH223,I223)</f>
        <v/>
      </c>
      <c r="O223" s="464">
        <f>I223-M223</f>
        <v/>
      </c>
      <c r="P223" s="462" t="n"/>
      <c r="Q223" s="462">
        <f>V223=W223</f>
        <v/>
      </c>
      <c r="R223" s="462">
        <f>AND(MONTH(F223)=MONTH(X223), YEAR(F223)=YEAR(X223))</f>
        <v/>
      </c>
      <c r="S223" s="462">
        <f>AC223="L001-901905215"</f>
        <v/>
      </c>
      <c r="T223" s="464">
        <f>G223-AH223</f>
        <v/>
      </c>
      <c r="U223" s="462" t="n"/>
      <c r="V223" s="462" t="inlineStr">
        <is>
          <t>IN2021010054</t>
        </is>
      </c>
      <c r="W223" s="462" t="inlineStr">
        <is>
          <t>IN2021010054</t>
        </is>
      </c>
      <c r="X223" s="463" t="n">
        <v>44225</v>
      </c>
      <c r="Y223" s="462" t="inlineStr">
        <is>
          <t>IN202101-0054</t>
        </is>
      </c>
      <c r="Z223" s="462" t="inlineStr"/>
      <c r="AA223" s="462" t="inlineStr">
        <is>
          <t>បុគ្គលជាប់អាករ</t>
        </is>
      </c>
      <c r="AB223" s="462" t="inlineStr">
        <is>
          <t>L001-901905215</t>
        </is>
      </c>
      <c r="AC223" s="462" t="inlineStr">
        <is>
          <t>វីអ៊ីស៊ិន (ខេមបូឌា) អ៊ិនដាសស្ទ្រី ឯ.ក</t>
        </is>
      </c>
      <c r="AD223" s="464" t="n">
        <v>2973547</v>
      </c>
      <c r="AE223" s="464" t="n">
        <v>2703225</v>
      </c>
      <c r="AF223" s="464" t="n">
        <v>0</v>
      </c>
      <c r="AG223" s="464" t="n">
        <v>0</v>
      </c>
      <c r="AH223" s="464" t="n">
        <v>270322</v>
      </c>
      <c r="AI223" s="464" t="n">
        <v>0</v>
      </c>
      <c r="AJ223" s="464" t="n">
        <v>0</v>
      </c>
      <c r="AK223" s="464" t="n">
        <v>0</v>
      </c>
      <c r="AL223" s="464" t="n">
        <v>0</v>
      </c>
      <c r="AM223" s="464" t="n">
        <v>0</v>
      </c>
      <c r="AN223" s="464" t="n">
        <v>0</v>
      </c>
      <c r="AO223" s="464" t="n">
        <v>0</v>
      </c>
      <c r="AP223" s="464" t="n">
        <v>0</v>
      </c>
      <c r="AQ223" s="462" t="inlineStr"/>
      <c r="AR223" s="462" t="inlineStr"/>
      <c r="AS223" s="462" t="inlineStr">
        <is>
          <t>បានប្រកាសពន្ធ</t>
        </is>
      </c>
    </row>
    <row r="224">
      <c r="A224" s="461" t="n">
        <v>216</v>
      </c>
      <c r="B224" s="462" t="inlineStr"/>
      <c r="C224" s="462" t="inlineStr">
        <is>
          <t>56ប៊ី-លីង សឹបផ្លាយ ឆេន មេនេចម៉ិន ឯ.ក</t>
        </is>
      </c>
      <c r="D224" s="462" t="inlineStr">
        <is>
          <t>K004-902004795</t>
        </is>
      </c>
      <c r="E224" s="462" t="inlineStr">
        <is>
          <t>IN202101-0053</t>
        </is>
      </c>
      <c r="F224" s="463" t="n">
        <v>44225</v>
      </c>
      <c r="G224" s="464" t="n">
        <v>270323</v>
      </c>
      <c r="H224" s="462" t="n"/>
      <c r="I224" s="464">
        <f>G224</f>
        <v/>
      </c>
      <c r="J224" s="462">
        <f>IF(AND(Q224=TRUE, R224=TRUE, S224=TRUE), IF(W224&lt;-0.05, "អនុញ្ញាត (អ្នកផ្គត់ផ្គង់ប្រកាសខ្វះ)", "បានប្រកាស (អនុញ្ញាត)"), IF(AND(Q224=FALSE, R224=FALSE, S224=FALSE), "ព្យួរទុក (មិនមានទិន្នន័យ)", "ប្រកាសខុស (ព្យួរទុក)"))</f>
        <v/>
      </c>
      <c r="K224" s="462" t="inlineStr"/>
      <c r="L224" s="462" t="inlineStr"/>
      <c r="M224" s="464">
        <f>AH224</f>
        <v/>
      </c>
      <c r="N224" s="464">
        <f>IF(W224&lt;0,AH224,I224)</f>
        <v/>
      </c>
      <c r="O224" s="464">
        <f>I224-M224</f>
        <v/>
      </c>
      <c r="P224" s="462" t="n"/>
      <c r="Q224" s="462">
        <f>V224=W224</f>
        <v/>
      </c>
      <c r="R224" s="462">
        <f>AND(MONTH(F224)=MONTH(X224), YEAR(F224)=YEAR(X224))</f>
        <v/>
      </c>
      <c r="S224" s="462">
        <f>AC224="L001-901905215"</f>
        <v/>
      </c>
      <c r="T224" s="464">
        <f>G224-AH224</f>
        <v/>
      </c>
      <c r="U224" s="462" t="n"/>
      <c r="V224" s="462" t="inlineStr">
        <is>
          <t>IN2021010053</t>
        </is>
      </c>
      <c r="W224" s="462" t="inlineStr">
        <is>
          <t>IN2021010053</t>
        </is>
      </c>
      <c r="X224" s="463" t="n">
        <v>44225</v>
      </c>
      <c r="Y224" s="462" t="inlineStr">
        <is>
          <t>IN202101-0053</t>
        </is>
      </c>
      <c r="Z224" s="462" t="inlineStr"/>
      <c r="AA224" s="462" t="inlineStr">
        <is>
          <t>បុគ្គលជាប់អាករ</t>
        </is>
      </c>
      <c r="AB224" s="462" t="inlineStr">
        <is>
          <t>L001-901905215</t>
        </is>
      </c>
      <c r="AC224" s="462" t="inlineStr">
        <is>
          <t>វីអ៊ីស៊ិន (ខេមបូឌា) អ៊ិនដាសស្ទ្រី ឯ.ក</t>
        </is>
      </c>
      <c r="AD224" s="464" t="n">
        <v>2973547</v>
      </c>
      <c r="AE224" s="464" t="n">
        <v>2703225</v>
      </c>
      <c r="AF224" s="464" t="n">
        <v>0</v>
      </c>
      <c r="AG224" s="464" t="n">
        <v>0</v>
      </c>
      <c r="AH224" s="464" t="n">
        <v>270322</v>
      </c>
      <c r="AI224" s="464" t="n">
        <v>0</v>
      </c>
      <c r="AJ224" s="464" t="n">
        <v>0</v>
      </c>
      <c r="AK224" s="464" t="n">
        <v>0</v>
      </c>
      <c r="AL224" s="464" t="n">
        <v>0</v>
      </c>
      <c r="AM224" s="464" t="n">
        <v>0</v>
      </c>
      <c r="AN224" s="464" t="n">
        <v>0</v>
      </c>
      <c r="AO224" s="464" t="n">
        <v>0</v>
      </c>
      <c r="AP224" s="464" t="n">
        <v>0</v>
      </c>
      <c r="AQ224" s="462" t="inlineStr"/>
      <c r="AR224" s="462" t="inlineStr"/>
      <c r="AS224" s="462" t="inlineStr">
        <is>
          <t>បានប្រកាសពន្ធ</t>
        </is>
      </c>
    </row>
    <row r="225">
      <c r="A225" s="461" t="n">
        <v>217</v>
      </c>
      <c r="B225" s="462" t="inlineStr"/>
      <c r="C225" s="462" t="inlineStr">
        <is>
          <t>56ប៊ី-លីង សឹបផ្លាយ ឆេន មេនេចម៉ិន ឯ.ក</t>
        </is>
      </c>
      <c r="D225" s="462" t="inlineStr">
        <is>
          <t>K004-902004795</t>
        </is>
      </c>
      <c r="E225" s="462" t="inlineStr">
        <is>
          <t>IN202101-0052</t>
        </is>
      </c>
      <c r="F225" s="463" t="n">
        <v>44225</v>
      </c>
      <c r="G225" s="464" t="n">
        <v>483735</v>
      </c>
      <c r="H225" s="462" t="n"/>
      <c r="I225" s="464">
        <f>G225</f>
        <v/>
      </c>
      <c r="J225" s="462">
        <f>IF(AND(Q225=TRUE, R225=TRUE, S225=TRUE), IF(W225&lt;-0.05, "អនុញ្ញាត (អ្នកផ្គត់ផ្គង់ប្រកាសខ្វះ)", "បានប្រកាស (អនុញ្ញាត)"), IF(AND(Q225=FALSE, R225=FALSE, S225=FALSE), "ព្យួរទុក (មិនមានទិន្នន័យ)", "ប្រកាសខុស (ព្យួរទុក)"))</f>
        <v/>
      </c>
      <c r="K225" s="462" t="inlineStr"/>
      <c r="L225" s="462" t="inlineStr"/>
      <c r="M225" s="464">
        <f>AH225</f>
        <v/>
      </c>
      <c r="N225" s="464">
        <f>IF(W225&lt;0,AH225,I225)</f>
        <v/>
      </c>
      <c r="O225" s="464">
        <f>I225-M225</f>
        <v/>
      </c>
      <c r="P225" s="462" t="n"/>
      <c r="Q225" s="462">
        <f>V225=W225</f>
        <v/>
      </c>
      <c r="R225" s="462">
        <f>AND(MONTH(F225)=MONTH(X225), YEAR(F225)=YEAR(X225))</f>
        <v/>
      </c>
      <c r="S225" s="462">
        <f>AC225="L001-901905215"</f>
        <v/>
      </c>
      <c r="T225" s="464">
        <f>G225-AH225</f>
        <v/>
      </c>
      <c r="U225" s="462" t="n"/>
      <c r="V225" s="462" t="inlineStr">
        <is>
          <t>IN2021010052</t>
        </is>
      </c>
      <c r="W225" s="462" t="inlineStr">
        <is>
          <t>IN2021010052</t>
        </is>
      </c>
      <c r="X225" s="463" t="n">
        <v>44225</v>
      </c>
      <c r="Y225" s="462" t="inlineStr">
        <is>
          <t>IN202101-0052</t>
        </is>
      </c>
      <c r="Z225" s="462" t="inlineStr"/>
      <c r="AA225" s="462" t="inlineStr">
        <is>
          <t>បុគ្គលជាប់អាករ</t>
        </is>
      </c>
      <c r="AB225" s="462" t="inlineStr">
        <is>
          <t>L001-901905215</t>
        </is>
      </c>
      <c r="AC225" s="462" t="inlineStr">
        <is>
          <t>វីអ៊ីស៊ិន (ខេមបូឌា) អ៊ិនដាសស្ទ្រី ឯ.ក</t>
        </is>
      </c>
      <c r="AD225" s="464" t="n">
        <v>5321085</v>
      </c>
      <c r="AE225" s="464" t="n">
        <v>4837350</v>
      </c>
      <c r="AF225" s="464" t="n">
        <v>0</v>
      </c>
      <c r="AG225" s="464" t="n">
        <v>0</v>
      </c>
      <c r="AH225" s="464" t="n">
        <v>483735</v>
      </c>
      <c r="AI225" s="464" t="n">
        <v>0</v>
      </c>
      <c r="AJ225" s="464" t="n">
        <v>0</v>
      </c>
      <c r="AK225" s="464" t="n">
        <v>0</v>
      </c>
      <c r="AL225" s="464" t="n">
        <v>0</v>
      </c>
      <c r="AM225" s="464" t="n">
        <v>0</v>
      </c>
      <c r="AN225" s="464" t="n">
        <v>0</v>
      </c>
      <c r="AO225" s="464" t="n">
        <v>0</v>
      </c>
      <c r="AP225" s="464" t="n">
        <v>0</v>
      </c>
      <c r="AQ225" s="462" t="inlineStr"/>
      <c r="AR225" s="462" t="inlineStr"/>
      <c r="AS225" s="462" t="inlineStr">
        <is>
          <t>បានប្រកាសពន្ធ</t>
        </is>
      </c>
    </row>
    <row r="226">
      <c r="A226" s="461" t="n">
        <v>218</v>
      </c>
      <c r="B226" s="462" t="inlineStr"/>
      <c r="C226" s="462" t="inlineStr">
        <is>
          <t>56ប៊ី-លីង សឹបផ្លាយ ឆេន មេនេចម៉ិន ឯ.ក</t>
        </is>
      </c>
      <c r="D226" s="462" t="inlineStr">
        <is>
          <t>K004-902004795</t>
        </is>
      </c>
      <c r="E226" s="462" t="inlineStr">
        <is>
          <t>IN202101-0051</t>
        </is>
      </c>
      <c r="F226" s="463" t="n">
        <v>44225</v>
      </c>
      <c r="G226" s="464" t="n">
        <v>270323</v>
      </c>
      <c r="H226" s="462" t="n"/>
      <c r="I226" s="464">
        <f>G226</f>
        <v/>
      </c>
      <c r="J226" s="462">
        <f>IF(AND(Q226=TRUE, R226=TRUE, S226=TRUE), IF(W226&lt;-0.05, "អនុញ្ញាត (អ្នកផ្គត់ផ្គង់ប្រកាសខ្វះ)", "បានប្រកាស (អនុញ្ញាត)"), IF(AND(Q226=FALSE, R226=FALSE, S226=FALSE), "ព្យួរទុក (មិនមានទិន្នន័យ)", "ប្រកាសខុស (ព្យួរទុក)"))</f>
        <v/>
      </c>
      <c r="K226" s="462" t="inlineStr"/>
      <c r="L226" s="462" t="inlineStr"/>
      <c r="M226" s="464">
        <f>AH226</f>
        <v/>
      </c>
      <c r="N226" s="464">
        <f>IF(W226&lt;0,AH226,I226)</f>
        <v/>
      </c>
      <c r="O226" s="464">
        <f>I226-M226</f>
        <v/>
      </c>
      <c r="P226" s="462" t="n"/>
      <c r="Q226" s="462">
        <f>V226=W226</f>
        <v/>
      </c>
      <c r="R226" s="462">
        <f>AND(MONTH(F226)=MONTH(X226), YEAR(F226)=YEAR(X226))</f>
        <v/>
      </c>
      <c r="S226" s="462">
        <f>AC226="L001-901905215"</f>
        <v/>
      </c>
      <c r="T226" s="464">
        <f>G226-AH226</f>
        <v/>
      </c>
      <c r="U226" s="462" t="n"/>
      <c r="V226" s="462" t="inlineStr">
        <is>
          <t>IN2021010051</t>
        </is>
      </c>
      <c r="W226" s="462" t="inlineStr">
        <is>
          <t>IN2021010051</t>
        </is>
      </c>
      <c r="X226" s="463" t="n">
        <v>44225</v>
      </c>
      <c r="Y226" s="462" t="inlineStr">
        <is>
          <t>IN202101-0051</t>
        </is>
      </c>
      <c r="Z226" s="462" t="inlineStr"/>
      <c r="AA226" s="462" t="inlineStr">
        <is>
          <t>បុគ្គលជាប់អាករ</t>
        </is>
      </c>
      <c r="AB226" s="462" t="inlineStr">
        <is>
          <t>L001-901905215</t>
        </is>
      </c>
      <c r="AC226" s="462" t="inlineStr">
        <is>
          <t>វីអ៊ីស៊ិន (ខេមបូឌា) អ៊ិនដាសស្ទ្រី ឯ.ក</t>
        </is>
      </c>
      <c r="AD226" s="464" t="n">
        <v>2973547</v>
      </c>
      <c r="AE226" s="464" t="n">
        <v>2703225</v>
      </c>
      <c r="AF226" s="464" t="n">
        <v>0</v>
      </c>
      <c r="AG226" s="464" t="n">
        <v>0</v>
      </c>
      <c r="AH226" s="464" t="n">
        <v>270322</v>
      </c>
      <c r="AI226" s="464" t="n">
        <v>0</v>
      </c>
      <c r="AJ226" s="464" t="n">
        <v>0</v>
      </c>
      <c r="AK226" s="464" t="n">
        <v>0</v>
      </c>
      <c r="AL226" s="464" t="n">
        <v>0</v>
      </c>
      <c r="AM226" s="464" t="n">
        <v>0</v>
      </c>
      <c r="AN226" s="464" t="n">
        <v>0</v>
      </c>
      <c r="AO226" s="464" t="n">
        <v>0</v>
      </c>
      <c r="AP226" s="464" t="n">
        <v>0</v>
      </c>
      <c r="AQ226" s="462" t="inlineStr"/>
      <c r="AR226" s="462" t="inlineStr"/>
      <c r="AS226" s="462" t="inlineStr">
        <is>
          <t>បានប្រកាសពន្ធ</t>
        </is>
      </c>
    </row>
    <row r="227">
      <c r="A227" s="461" t="n">
        <v>219</v>
      </c>
      <c r="B227" s="462" t="inlineStr"/>
      <c r="C227" s="462" t="inlineStr">
        <is>
          <t>56ប៊ី-លីង សឹបផ្លាយ ឆេន មេនេចម៉ិន ឯ.ក</t>
        </is>
      </c>
      <c r="D227" s="462" t="inlineStr">
        <is>
          <t>K004-902004795</t>
        </is>
      </c>
      <c r="E227" s="462" t="inlineStr">
        <is>
          <t>IN202101-0050</t>
        </is>
      </c>
      <c r="F227" s="463" t="n">
        <v>44225</v>
      </c>
      <c r="G227" s="464" t="n">
        <v>270323</v>
      </c>
      <c r="H227" s="462" t="n"/>
      <c r="I227" s="464">
        <f>G227</f>
        <v/>
      </c>
      <c r="J227" s="462">
        <f>IF(AND(Q227=TRUE, R227=TRUE, S227=TRUE), IF(W227&lt;-0.05, "អនុញ្ញាត (អ្នកផ្គត់ផ្គង់ប្រកាសខ្វះ)", "បានប្រកាស (អនុញ្ញាត)"), IF(AND(Q227=FALSE, R227=FALSE, S227=FALSE), "ព្យួរទុក (មិនមានទិន្នន័យ)", "ប្រកាសខុស (ព្យួរទុក)"))</f>
        <v/>
      </c>
      <c r="K227" s="462" t="inlineStr"/>
      <c r="L227" s="462" t="inlineStr"/>
      <c r="M227" s="464">
        <f>AH227</f>
        <v/>
      </c>
      <c r="N227" s="464">
        <f>IF(W227&lt;0,AH227,I227)</f>
        <v/>
      </c>
      <c r="O227" s="464">
        <f>I227-M227</f>
        <v/>
      </c>
      <c r="P227" s="462" t="n"/>
      <c r="Q227" s="462">
        <f>V227=W227</f>
        <v/>
      </c>
      <c r="R227" s="462">
        <f>AND(MONTH(F227)=MONTH(X227), YEAR(F227)=YEAR(X227))</f>
        <v/>
      </c>
      <c r="S227" s="462">
        <f>AC227="L001-901905215"</f>
        <v/>
      </c>
      <c r="T227" s="464">
        <f>G227-AH227</f>
        <v/>
      </c>
      <c r="U227" s="462" t="n"/>
      <c r="V227" s="462" t="inlineStr">
        <is>
          <t>IN2021010050</t>
        </is>
      </c>
      <c r="W227" s="462" t="inlineStr">
        <is>
          <t>IN2021010050</t>
        </is>
      </c>
      <c r="X227" s="463" t="n">
        <v>44225</v>
      </c>
      <c r="Y227" s="462" t="inlineStr">
        <is>
          <t>IN202101-0050</t>
        </is>
      </c>
      <c r="Z227" s="462" t="inlineStr"/>
      <c r="AA227" s="462" t="inlineStr">
        <is>
          <t>បុគ្គលជាប់អាករ</t>
        </is>
      </c>
      <c r="AB227" s="462" t="inlineStr">
        <is>
          <t>L001-901905215</t>
        </is>
      </c>
      <c r="AC227" s="462" t="inlineStr">
        <is>
          <t>វីអ៊ីស៊ិន (ខេមបូឌា) អ៊ិនដាសស្ទ្រី ឯ.ក</t>
        </is>
      </c>
      <c r="AD227" s="464" t="n">
        <v>2973547</v>
      </c>
      <c r="AE227" s="464" t="n">
        <v>2703225</v>
      </c>
      <c r="AF227" s="464" t="n">
        <v>0</v>
      </c>
      <c r="AG227" s="464" t="n">
        <v>0</v>
      </c>
      <c r="AH227" s="464" t="n">
        <v>270322</v>
      </c>
      <c r="AI227" s="464" t="n">
        <v>0</v>
      </c>
      <c r="AJ227" s="464" t="n">
        <v>0</v>
      </c>
      <c r="AK227" s="464" t="n">
        <v>0</v>
      </c>
      <c r="AL227" s="464" t="n">
        <v>0</v>
      </c>
      <c r="AM227" s="464" t="n">
        <v>0</v>
      </c>
      <c r="AN227" s="464" t="n">
        <v>0</v>
      </c>
      <c r="AO227" s="464" t="n">
        <v>0</v>
      </c>
      <c r="AP227" s="464" t="n">
        <v>0</v>
      </c>
      <c r="AQ227" s="462" t="inlineStr"/>
      <c r="AR227" s="462" t="inlineStr"/>
      <c r="AS227" s="462" t="inlineStr">
        <is>
          <t>បានប្រកាសពន្ធ</t>
        </is>
      </c>
    </row>
    <row r="228">
      <c r="A228" s="461" t="n">
        <v>220</v>
      </c>
      <c r="B228" s="462" t="inlineStr"/>
      <c r="C228" s="462" t="inlineStr">
        <is>
          <t>56ប៊ី-លីង សឹបផ្លាយ ឆេន មេនេចម៉ិន ឯ.ក</t>
        </is>
      </c>
      <c r="D228" s="462" t="inlineStr">
        <is>
          <t>K004-902004795</t>
        </is>
      </c>
      <c r="E228" s="462" t="inlineStr">
        <is>
          <t>IN202101-0049</t>
        </is>
      </c>
      <c r="F228" s="463" t="n">
        <v>44225</v>
      </c>
      <c r="G228" s="464" t="n">
        <v>910560</v>
      </c>
      <c r="H228" s="462" t="n"/>
      <c r="I228" s="464">
        <f>G228</f>
        <v/>
      </c>
      <c r="J228" s="462">
        <f>IF(AND(Q228=TRUE, R228=TRUE, S228=TRUE), IF(W228&lt;-0.05, "អនុញ្ញាត (អ្នកផ្គត់ផ្គង់ប្រកាសខ្វះ)", "បានប្រកាស (អនុញ្ញាត)"), IF(AND(Q228=FALSE, R228=FALSE, S228=FALSE), "ព្យួរទុក (មិនមានទិន្នន័យ)", "ប្រកាសខុស (ព្យួរទុក)"))</f>
        <v/>
      </c>
      <c r="K228" s="462" t="inlineStr"/>
      <c r="L228" s="462" t="inlineStr"/>
      <c r="M228" s="464">
        <f>AH228</f>
        <v/>
      </c>
      <c r="N228" s="464">
        <f>IF(W228&lt;0,AH228,I228)</f>
        <v/>
      </c>
      <c r="O228" s="464">
        <f>I228-M228</f>
        <v/>
      </c>
      <c r="P228" s="462" t="n"/>
      <c r="Q228" s="462">
        <f>V228=W228</f>
        <v/>
      </c>
      <c r="R228" s="462">
        <f>AND(MONTH(F228)=MONTH(X228), YEAR(F228)=YEAR(X228))</f>
        <v/>
      </c>
      <c r="S228" s="462">
        <f>AC228="L001-901905215"</f>
        <v/>
      </c>
      <c r="T228" s="464">
        <f>G228-AH228</f>
        <v/>
      </c>
      <c r="U228" s="462" t="n"/>
      <c r="V228" s="462" t="inlineStr">
        <is>
          <t>IN2021010049</t>
        </is>
      </c>
      <c r="W228" s="462" t="inlineStr">
        <is>
          <t>IN2021010049</t>
        </is>
      </c>
      <c r="X228" s="463" t="n">
        <v>44225</v>
      </c>
      <c r="Y228" s="462" t="inlineStr">
        <is>
          <t>IN202101-0049</t>
        </is>
      </c>
      <c r="Z228" s="462" t="inlineStr"/>
      <c r="AA228" s="462" t="inlineStr">
        <is>
          <t>បុគ្គលជាប់អាករ</t>
        </is>
      </c>
      <c r="AB228" s="462" t="inlineStr">
        <is>
          <t>L001-901905215</t>
        </is>
      </c>
      <c r="AC228" s="462" t="inlineStr">
        <is>
          <t>វីអ៊ីស៊ិន (ខេមបូឌា) អ៊ិនដាសស្ទ្រី ឯ.ក</t>
        </is>
      </c>
      <c r="AD228" s="464" t="n">
        <v>10016160</v>
      </c>
      <c r="AE228" s="464" t="n">
        <v>9105600</v>
      </c>
      <c r="AF228" s="464" t="n">
        <v>0</v>
      </c>
      <c r="AG228" s="464" t="n">
        <v>0</v>
      </c>
      <c r="AH228" s="464" t="n">
        <v>910560</v>
      </c>
      <c r="AI228" s="464" t="n">
        <v>0</v>
      </c>
      <c r="AJ228" s="464" t="n">
        <v>0</v>
      </c>
      <c r="AK228" s="464" t="n">
        <v>0</v>
      </c>
      <c r="AL228" s="464" t="n">
        <v>0</v>
      </c>
      <c r="AM228" s="464" t="n">
        <v>0</v>
      </c>
      <c r="AN228" s="464" t="n">
        <v>0</v>
      </c>
      <c r="AO228" s="464" t="n">
        <v>0</v>
      </c>
      <c r="AP228" s="464" t="n">
        <v>0</v>
      </c>
      <c r="AQ228" s="462" t="inlineStr"/>
      <c r="AR228" s="462" t="inlineStr"/>
      <c r="AS228" s="462" t="inlineStr">
        <is>
          <t>បានប្រកាសពន្ធ</t>
        </is>
      </c>
    </row>
    <row r="229">
      <c r="A229" s="461" t="n">
        <v>221</v>
      </c>
      <c r="B229" s="462" t="inlineStr"/>
      <c r="C229" s="462" t="inlineStr">
        <is>
          <t>56ប៊ី-លីង សឹបផ្លាយ ឆេន មេនេចម៉ិន ឯ.ក</t>
        </is>
      </c>
      <c r="D229" s="462" t="inlineStr">
        <is>
          <t>K004-902004795</t>
        </is>
      </c>
      <c r="E229" s="462" t="inlineStr">
        <is>
          <t>IN202101-0048</t>
        </is>
      </c>
      <c r="F229" s="463" t="n">
        <v>44225</v>
      </c>
      <c r="G229" s="464" t="n">
        <v>351623</v>
      </c>
      <c r="H229" s="462" t="n"/>
      <c r="I229" s="464">
        <f>G229</f>
        <v/>
      </c>
      <c r="J229" s="462">
        <f>IF(AND(Q229=TRUE, R229=TRUE, S229=TRUE), IF(W229&lt;-0.05, "អនុញ្ញាត (អ្នកផ្គត់ផ្គង់ប្រកាសខ្វះ)", "បានប្រកាស (អនុញ្ញាត)"), IF(AND(Q229=FALSE, R229=FALSE, S229=FALSE), "ព្យួរទុក (មិនមានទិន្នន័យ)", "ប្រកាសខុស (ព្យួរទុក)"))</f>
        <v/>
      </c>
      <c r="K229" s="462" t="inlineStr"/>
      <c r="L229" s="462" t="inlineStr"/>
      <c r="M229" s="464">
        <f>AH229</f>
        <v/>
      </c>
      <c r="N229" s="464">
        <f>IF(W229&lt;0,AH229,I229)</f>
        <v/>
      </c>
      <c r="O229" s="464">
        <f>I229-M229</f>
        <v/>
      </c>
      <c r="P229" s="462" t="n"/>
      <c r="Q229" s="462">
        <f>V229=W229</f>
        <v/>
      </c>
      <c r="R229" s="462">
        <f>AND(MONTH(F229)=MONTH(X229), YEAR(F229)=YEAR(X229))</f>
        <v/>
      </c>
      <c r="S229" s="462">
        <f>AC229="L001-901905215"</f>
        <v/>
      </c>
      <c r="T229" s="464">
        <f>G229-AH229</f>
        <v/>
      </c>
      <c r="U229" s="462" t="n"/>
      <c r="V229" s="462" t="inlineStr">
        <is>
          <t>IN2021010048</t>
        </is>
      </c>
      <c r="W229" s="462" t="inlineStr">
        <is>
          <t>IN2021010048</t>
        </is>
      </c>
      <c r="X229" s="463" t="n">
        <v>44225</v>
      </c>
      <c r="Y229" s="462" t="inlineStr">
        <is>
          <t>IN202101-0048</t>
        </is>
      </c>
      <c r="Z229" s="462" t="inlineStr"/>
      <c r="AA229" s="462" t="inlineStr">
        <is>
          <t>បុគ្គលជាប់អាករ</t>
        </is>
      </c>
      <c r="AB229" s="462" t="inlineStr">
        <is>
          <t>L001-901905215</t>
        </is>
      </c>
      <c r="AC229" s="462" t="inlineStr">
        <is>
          <t>វីអ៊ីស៊ិន (ខេមបូឌា) អ៊ិនដាសស្ទ្រី ឯ.ក</t>
        </is>
      </c>
      <c r="AD229" s="464" t="n">
        <v>3867847</v>
      </c>
      <c r="AE229" s="464" t="n">
        <v>3516225</v>
      </c>
      <c r="AF229" s="464" t="n">
        <v>0</v>
      </c>
      <c r="AG229" s="464" t="n">
        <v>0</v>
      </c>
      <c r="AH229" s="464" t="n">
        <v>351622</v>
      </c>
      <c r="AI229" s="464" t="n">
        <v>0</v>
      </c>
      <c r="AJ229" s="464" t="n">
        <v>0</v>
      </c>
      <c r="AK229" s="464" t="n">
        <v>0</v>
      </c>
      <c r="AL229" s="464" t="n">
        <v>0</v>
      </c>
      <c r="AM229" s="464" t="n">
        <v>0</v>
      </c>
      <c r="AN229" s="464" t="n">
        <v>0</v>
      </c>
      <c r="AO229" s="464" t="n">
        <v>0</v>
      </c>
      <c r="AP229" s="464" t="n">
        <v>0</v>
      </c>
      <c r="AQ229" s="462" t="inlineStr"/>
      <c r="AR229" s="462" t="inlineStr"/>
      <c r="AS229" s="462" t="inlineStr">
        <is>
          <t>បានប្រកាសពន្ធ</t>
        </is>
      </c>
    </row>
    <row r="230">
      <c r="A230" s="461" t="n">
        <v>222</v>
      </c>
      <c r="B230" s="462" t="inlineStr"/>
      <c r="C230" s="462" t="inlineStr">
        <is>
          <t>56ប៊ី-លីង សឹបផ្លាយ ឆេន មេនេចម៉ិន ឯ.ក</t>
        </is>
      </c>
      <c r="D230" s="462" t="inlineStr">
        <is>
          <t>K004-902004795</t>
        </is>
      </c>
      <c r="E230" s="462" t="inlineStr">
        <is>
          <t>IN202101-0047</t>
        </is>
      </c>
      <c r="F230" s="463" t="n">
        <v>44225</v>
      </c>
      <c r="G230" s="464" t="n">
        <v>355688</v>
      </c>
      <c r="H230" s="462" t="n"/>
      <c r="I230" s="464">
        <f>G230</f>
        <v/>
      </c>
      <c r="J230" s="462">
        <f>IF(AND(Q230=TRUE, R230=TRUE, S230=TRUE), IF(W230&lt;-0.05, "អនុញ្ញាត (អ្នកផ្គត់ផ្គង់ប្រកាសខ្វះ)", "បានប្រកាស (អនុញ្ញាត)"), IF(AND(Q230=FALSE, R230=FALSE, S230=FALSE), "ព្យួរទុក (មិនមានទិន្នន័យ)", "ប្រកាសខុស (ព្យួរទុក)"))</f>
        <v/>
      </c>
      <c r="K230" s="462" t="inlineStr"/>
      <c r="L230" s="462" t="inlineStr"/>
      <c r="M230" s="464">
        <f>AH230</f>
        <v/>
      </c>
      <c r="N230" s="464">
        <f>IF(W230&lt;0,AH230,I230)</f>
        <v/>
      </c>
      <c r="O230" s="464">
        <f>I230-M230</f>
        <v/>
      </c>
      <c r="P230" s="462" t="n"/>
      <c r="Q230" s="462">
        <f>V230=W230</f>
        <v/>
      </c>
      <c r="R230" s="462">
        <f>AND(MONTH(F230)=MONTH(X230), YEAR(F230)=YEAR(X230))</f>
        <v/>
      </c>
      <c r="S230" s="462">
        <f>AC230="L001-901905215"</f>
        <v/>
      </c>
      <c r="T230" s="464">
        <f>G230-AH230</f>
        <v/>
      </c>
      <c r="U230" s="462" t="n"/>
      <c r="V230" s="462" t="inlineStr">
        <is>
          <t>IN2021010047</t>
        </is>
      </c>
      <c r="W230" s="462" t="inlineStr">
        <is>
          <t>IN2021010047</t>
        </is>
      </c>
      <c r="X230" s="463" t="n">
        <v>44225</v>
      </c>
      <c r="Y230" s="462" t="inlineStr">
        <is>
          <t>IN202101-0047</t>
        </is>
      </c>
      <c r="Z230" s="462" t="inlineStr"/>
      <c r="AA230" s="462" t="inlineStr">
        <is>
          <t>បុគ្គលជាប់អាករ</t>
        </is>
      </c>
      <c r="AB230" s="462" t="inlineStr">
        <is>
          <t>L001-901905215</t>
        </is>
      </c>
      <c r="AC230" s="462" t="inlineStr">
        <is>
          <t>វីអ៊ីស៊ិន (ខេមបូឌា) អ៊ិនដាសស្ទ្រី ឯ.ក</t>
        </is>
      </c>
      <c r="AD230" s="464" t="n">
        <v>3912562</v>
      </c>
      <c r="AE230" s="464" t="n">
        <v>3556875</v>
      </c>
      <c r="AF230" s="464" t="n">
        <v>0</v>
      </c>
      <c r="AG230" s="464" t="n">
        <v>0</v>
      </c>
      <c r="AH230" s="464" t="n">
        <v>355687</v>
      </c>
      <c r="AI230" s="464" t="n">
        <v>0</v>
      </c>
      <c r="AJ230" s="464" t="n">
        <v>0</v>
      </c>
      <c r="AK230" s="464" t="n">
        <v>0</v>
      </c>
      <c r="AL230" s="464" t="n">
        <v>0</v>
      </c>
      <c r="AM230" s="464" t="n">
        <v>0</v>
      </c>
      <c r="AN230" s="464" t="n">
        <v>0</v>
      </c>
      <c r="AO230" s="464" t="n">
        <v>0</v>
      </c>
      <c r="AP230" s="464" t="n">
        <v>0</v>
      </c>
      <c r="AQ230" s="462" t="inlineStr"/>
      <c r="AR230" s="462" t="inlineStr"/>
      <c r="AS230" s="462" t="inlineStr">
        <is>
          <t>បានប្រកាសពន្ធ</t>
        </is>
      </c>
    </row>
    <row r="231">
      <c r="A231" s="461" t="n">
        <v>223</v>
      </c>
      <c r="B231" s="462" t="inlineStr"/>
      <c r="C231" s="462" t="inlineStr">
        <is>
          <t>56ប៊ី-លីង សឹបផ្លាយ ឆេន មេនេចម៉ិន ឯ.ក</t>
        </is>
      </c>
      <c r="D231" s="462" t="inlineStr">
        <is>
          <t>K004-902004795</t>
        </is>
      </c>
      <c r="E231" s="462" t="inlineStr">
        <is>
          <t>IN202101-0046</t>
        </is>
      </c>
      <c r="F231" s="463" t="n">
        <v>44225</v>
      </c>
      <c r="G231" s="464" t="n">
        <v>483735</v>
      </c>
      <c r="H231" s="462" t="n"/>
      <c r="I231" s="464">
        <f>G231</f>
        <v/>
      </c>
      <c r="J231" s="462">
        <f>IF(AND(Q231=TRUE, R231=TRUE, S231=TRUE), IF(W231&lt;-0.05, "អនុញ្ញាត (អ្នកផ្គត់ផ្គង់ប្រកាសខ្វះ)", "បានប្រកាស (អនុញ្ញាត)"), IF(AND(Q231=FALSE, R231=FALSE, S231=FALSE), "ព្យួរទុក (មិនមានទិន្នន័យ)", "ប្រកាសខុស (ព្យួរទុក)"))</f>
        <v/>
      </c>
      <c r="K231" s="462" t="inlineStr"/>
      <c r="L231" s="462" t="inlineStr"/>
      <c r="M231" s="464">
        <f>AH231</f>
        <v/>
      </c>
      <c r="N231" s="464">
        <f>IF(W231&lt;0,AH231,I231)</f>
        <v/>
      </c>
      <c r="O231" s="464">
        <f>I231-M231</f>
        <v/>
      </c>
      <c r="P231" s="462" t="n"/>
      <c r="Q231" s="462">
        <f>V231=W231</f>
        <v/>
      </c>
      <c r="R231" s="462">
        <f>AND(MONTH(F231)=MONTH(X231), YEAR(F231)=YEAR(X231))</f>
        <v/>
      </c>
      <c r="S231" s="462">
        <f>AC231="L001-901905215"</f>
        <v/>
      </c>
      <c r="T231" s="464">
        <f>G231-AH231</f>
        <v/>
      </c>
      <c r="U231" s="462" t="n"/>
      <c r="V231" s="462" t="inlineStr">
        <is>
          <t>IN2021010046</t>
        </is>
      </c>
      <c r="W231" s="462" t="inlineStr">
        <is>
          <t>IN2021010046</t>
        </is>
      </c>
      <c r="X231" s="463" t="n">
        <v>44225</v>
      </c>
      <c r="Y231" s="462" t="inlineStr">
        <is>
          <t>IN202101-0046</t>
        </is>
      </c>
      <c r="Z231" s="462" t="inlineStr"/>
      <c r="AA231" s="462" t="inlineStr">
        <is>
          <t>បុគ្គលជាប់អាករ</t>
        </is>
      </c>
      <c r="AB231" s="462" t="inlineStr">
        <is>
          <t>L001-901905215</t>
        </is>
      </c>
      <c r="AC231" s="462" t="inlineStr">
        <is>
          <t>វីអ៊ីស៊ិន (ខេមបូឌា) អ៊ិនដាសស្ទ្រី ឯ.ក</t>
        </is>
      </c>
      <c r="AD231" s="464" t="n">
        <v>5321085</v>
      </c>
      <c r="AE231" s="464" t="n">
        <v>4837350</v>
      </c>
      <c r="AF231" s="464" t="n">
        <v>0</v>
      </c>
      <c r="AG231" s="464" t="n">
        <v>0</v>
      </c>
      <c r="AH231" s="464" t="n">
        <v>483735</v>
      </c>
      <c r="AI231" s="464" t="n">
        <v>0</v>
      </c>
      <c r="AJ231" s="464" t="n">
        <v>0</v>
      </c>
      <c r="AK231" s="464" t="n">
        <v>0</v>
      </c>
      <c r="AL231" s="464" t="n">
        <v>0</v>
      </c>
      <c r="AM231" s="464" t="n">
        <v>0</v>
      </c>
      <c r="AN231" s="464" t="n">
        <v>0</v>
      </c>
      <c r="AO231" s="464" t="n">
        <v>0</v>
      </c>
      <c r="AP231" s="464" t="n">
        <v>0</v>
      </c>
      <c r="AQ231" s="462" t="inlineStr"/>
      <c r="AR231" s="462" t="inlineStr"/>
      <c r="AS231" s="462" t="inlineStr">
        <is>
          <t>បានប្រកាសពន្ធ</t>
        </is>
      </c>
    </row>
    <row r="232">
      <c r="A232" s="461" t="n">
        <v>224</v>
      </c>
      <c r="B232" s="462" t="inlineStr"/>
      <c r="C232" s="462" t="inlineStr">
        <is>
          <t>56ប៊ី-លីង សឹបផ្លាយ ឆេន មេនេចម៉ិន ឯ.ក</t>
        </is>
      </c>
      <c r="D232" s="462" t="inlineStr">
        <is>
          <t>K004-902004795</t>
        </is>
      </c>
      <c r="E232" s="462" t="inlineStr">
        <is>
          <t>IN202101-0045</t>
        </is>
      </c>
      <c r="F232" s="463" t="n">
        <v>44225</v>
      </c>
      <c r="G232" s="464" t="n">
        <v>357720</v>
      </c>
      <c r="H232" s="462" t="n"/>
      <c r="I232" s="464">
        <f>G232</f>
        <v/>
      </c>
      <c r="J232" s="462">
        <f>IF(AND(Q232=TRUE, R232=TRUE, S232=TRUE), IF(W232&lt;-0.05, "អនុញ្ញាត (អ្នកផ្គត់ផ្គង់ប្រកាសខ្វះ)", "បានប្រកាស (អនុញ្ញាត)"), IF(AND(Q232=FALSE, R232=FALSE, S232=FALSE), "ព្យួរទុក (មិនមានទិន្នន័យ)", "ប្រកាសខុស (ព្យួរទុក)"))</f>
        <v/>
      </c>
      <c r="K232" s="462" t="inlineStr"/>
      <c r="L232" s="462" t="inlineStr"/>
      <c r="M232" s="464">
        <f>AH232</f>
        <v/>
      </c>
      <c r="N232" s="464">
        <f>IF(W232&lt;0,AH232,I232)</f>
        <v/>
      </c>
      <c r="O232" s="464">
        <f>I232-M232</f>
        <v/>
      </c>
      <c r="P232" s="462" t="n"/>
      <c r="Q232" s="462">
        <f>V232=W232</f>
        <v/>
      </c>
      <c r="R232" s="462">
        <f>AND(MONTH(F232)=MONTH(X232), YEAR(F232)=YEAR(X232))</f>
        <v/>
      </c>
      <c r="S232" s="462">
        <f>AC232="L001-901905215"</f>
        <v/>
      </c>
      <c r="T232" s="464">
        <f>G232-AH232</f>
        <v/>
      </c>
      <c r="U232" s="462" t="n"/>
      <c r="V232" s="462" t="inlineStr">
        <is>
          <t>IN2021010045</t>
        </is>
      </c>
      <c r="W232" s="462" t="inlineStr">
        <is>
          <t>IN2021010045</t>
        </is>
      </c>
      <c r="X232" s="463" t="n">
        <v>44225</v>
      </c>
      <c r="Y232" s="462" t="inlineStr">
        <is>
          <t>IN202101-0045</t>
        </is>
      </c>
      <c r="Z232" s="462" t="inlineStr"/>
      <c r="AA232" s="462" t="inlineStr">
        <is>
          <t>បុគ្គលជាប់អាករ</t>
        </is>
      </c>
      <c r="AB232" s="462" t="inlineStr">
        <is>
          <t>L001-901905215</t>
        </is>
      </c>
      <c r="AC232" s="462" t="inlineStr">
        <is>
          <t>វីអ៊ីស៊ិន (ខេមបូឌា) អ៊ិនដាសស្ទ្រី ឯ.ក</t>
        </is>
      </c>
      <c r="AD232" s="464" t="n">
        <v>3934920</v>
      </c>
      <c r="AE232" s="464" t="n">
        <v>3577200</v>
      </c>
      <c r="AF232" s="464" t="n">
        <v>0</v>
      </c>
      <c r="AG232" s="464" t="n">
        <v>0</v>
      </c>
      <c r="AH232" s="464" t="n">
        <v>357720</v>
      </c>
      <c r="AI232" s="464" t="n">
        <v>0</v>
      </c>
      <c r="AJ232" s="464" t="n">
        <v>0</v>
      </c>
      <c r="AK232" s="464" t="n">
        <v>0</v>
      </c>
      <c r="AL232" s="464" t="n">
        <v>0</v>
      </c>
      <c r="AM232" s="464" t="n">
        <v>0</v>
      </c>
      <c r="AN232" s="464" t="n">
        <v>0</v>
      </c>
      <c r="AO232" s="464" t="n">
        <v>0</v>
      </c>
      <c r="AP232" s="464" t="n">
        <v>0</v>
      </c>
      <c r="AQ232" s="462" t="inlineStr"/>
      <c r="AR232" s="462" t="inlineStr"/>
      <c r="AS232" s="462" t="inlineStr">
        <is>
          <t>បានប្រកាសពន្ធ</t>
        </is>
      </c>
    </row>
    <row r="233">
      <c r="A233" s="461" t="n">
        <v>225</v>
      </c>
      <c r="B233" s="462" t="inlineStr"/>
      <c r="C233" s="462" t="inlineStr">
        <is>
          <t>56ប៊ី-លីង សឹបផ្លាយ ឆេន មេនេចម៉ិន ឯ.ក</t>
        </is>
      </c>
      <c r="D233" s="462" t="inlineStr">
        <is>
          <t>K004-902004795</t>
        </is>
      </c>
      <c r="E233" s="462" t="inlineStr">
        <is>
          <t>IN202101-0044</t>
        </is>
      </c>
      <c r="F233" s="463" t="n">
        <v>44225</v>
      </c>
      <c r="G233" s="464" t="n">
        <v>164633</v>
      </c>
      <c r="H233" s="462" t="n"/>
      <c r="I233" s="464">
        <f>G233</f>
        <v/>
      </c>
      <c r="J233" s="462">
        <f>IF(AND(Q233=TRUE, R233=TRUE, S233=TRUE), IF(W233&lt;-0.05, "អនុញ្ញាត (អ្នកផ្គត់ផ្គង់ប្រកាសខ្វះ)", "បានប្រកាស (អនុញ្ញាត)"), IF(AND(Q233=FALSE, R233=FALSE, S233=FALSE), "ព្យួរទុក (មិនមានទិន្នន័យ)", "ប្រកាសខុស (ព្យួរទុក)"))</f>
        <v/>
      </c>
      <c r="K233" s="462" t="inlineStr"/>
      <c r="L233" s="462" t="inlineStr"/>
      <c r="M233" s="464">
        <f>AH233</f>
        <v/>
      </c>
      <c r="N233" s="464">
        <f>IF(W233&lt;0,AH233,I233)</f>
        <v/>
      </c>
      <c r="O233" s="464">
        <f>I233-M233</f>
        <v/>
      </c>
      <c r="P233" s="462" t="n"/>
      <c r="Q233" s="462">
        <f>V233=W233</f>
        <v/>
      </c>
      <c r="R233" s="462">
        <f>AND(MONTH(F233)=MONTH(X233), YEAR(F233)=YEAR(X233))</f>
        <v/>
      </c>
      <c r="S233" s="462">
        <f>AC233="L001-901905215"</f>
        <v/>
      </c>
      <c r="T233" s="464">
        <f>G233-AH233</f>
        <v/>
      </c>
      <c r="U233" s="462" t="n"/>
      <c r="V233" s="462" t="inlineStr">
        <is>
          <t>IN2021010044</t>
        </is>
      </c>
      <c r="W233" s="462" t="inlineStr">
        <is>
          <t>IN2021010044</t>
        </is>
      </c>
      <c r="X233" s="463" t="n">
        <v>44225</v>
      </c>
      <c r="Y233" s="462" t="inlineStr">
        <is>
          <t>IN202101-0044</t>
        </is>
      </c>
      <c r="Z233" s="462" t="inlineStr"/>
      <c r="AA233" s="462" t="inlineStr">
        <is>
          <t>បុគ្គលជាប់អាករ</t>
        </is>
      </c>
      <c r="AB233" s="462" t="inlineStr">
        <is>
          <t>L001-901905215</t>
        </is>
      </c>
      <c r="AC233" s="462" t="inlineStr">
        <is>
          <t>វីអ៊ីស៊ិន (ខេមបូឌា) អ៊ិនដាសស្ទ្រី ឯ.ក</t>
        </is>
      </c>
      <c r="AD233" s="464" t="n">
        <v>1810957</v>
      </c>
      <c r="AE233" s="464" t="n">
        <v>1646325</v>
      </c>
      <c r="AF233" s="464" t="n">
        <v>0</v>
      </c>
      <c r="AG233" s="464" t="n">
        <v>0</v>
      </c>
      <c r="AH233" s="464" t="n">
        <v>164632</v>
      </c>
      <c r="AI233" s="464" t="n">
        <v>0</v>
      </c>
      <c r="AJ233" s="464" t="n">
        <v>0</v>
      </c>
      <c r="AK233" s="464" t="n">
        <v>0</v>
      </c>
      <c r="AL233" s="464" t="n">
        <v>0</v>
      </c>
      <c r="AM233" s="464" t="n">
        <v>0</v>
      </c>
      <c r="AN233" s="464" t="n">
        <v>0</v>
      </c>
      <c r="AO233" s="464" t="n">
        <v>0</v>
      </c>
      <c r="AP233" s="464" t="n">
        <v>0</v>
      </c>
      <c r="AQ233" s="462" t="inlineStr"/>
      <c r="AR233" s="462" t="inlineStr"/>
      <c r="AS233" s="462" t="inlineStr">
        <is>
          <t>បានប្រកាសពន្ធ</t>
        </is>
      </c>
    </row>
    <row r="234">
      <c r="A234" s="461" t="n">
        <v>226</v>
      </c>
      <c r="B234" s="462" t="inlineStr"/>
      <c r="C234" s="462" t="inlineStr">
        <is>
          <t>56ប៊ី-លីង សឹបផ្លាយ ឆេន មេនេចម៉ិន ឯ.ក</t>
        </is>
      </c>
      <c r="D234" s="462" t="inlineStr">
        <is>
          <t>K004-902004795</t>
        </is>
      </c>
      <c r="E234" s="462" t="inlineStr">
        <is>
          <t>IN202101-0043</t>
        </is>
      </c>
      <c r="F234" s="463" t="n">
        <v>44225</v>
      </c>
      <c r="G234" s="464" t="n">
        <v>313005</v>
      </c>
      <c r="H234" s="462" t="n"/>
      <c r="I234" s="464">
        <f>G234</f>
        <v/>
      </c>
      <c r="J234" s="462">
        <f>IF(AND(Q234=TRUE, R234=TRUE, S234=TRUE), IF(W234&lt;-0.05, "អនុញ្ញាត (អ្នកផ្គត់ផ្គង់ប្រកាសខ្វះ)", "បានប្រកាស (អនុញ្ញាត)"), IF(AND(Q234=FALSE, R234=FALSE, S234=FALSE), "ព្យួរទុក (មិនមានទិន្នន័យ)", "ប្រកាសខុស (ព្យួរទុក)"))</f>
        <v/>
      </c>
      <c r="K234" s="462" t="inlineStr"/>
      <c r="L234" s="462" t="inlineStr"/>
      <c r="M234" s="464">
        <f>AH234</f>
        <v/>
      </c>
      <c r="N234" s="464">
        <f>IF(W234&lt;0,AH234,I234)</f>
        <v/>
      </c>
      <c r="O234" s="464">
        <f>I234-M234</f>
        <v/>
      </c>
      <c r="P234" s="462" t="n"/>
      <c r="Q234" s="462">
        <f>V234=W234</f>
        <v/>
      </c>
      <c r="R234" s="462">
        <f>AND(MONTH(F234)=MONTH(X234), YEAR(F234)=YEAR(X234))</f>
        <v/>
      </c>
      <c r="S234" s="462">
        <f>AC234="L001-901905215"</f>
        <v/>
      </c>
      <c r="T234" s="464">
        <f>G234-AH234</f>
        <v/>
      </c>
      <c r="U234" s="462" t="n"/>
      <c r="V234" s="462" t="inlineStr">
        <is>
          <t>IN2021010043</t>
        </is>
      </c>
      <c r="W234" s="462" t="inlineStr">
        <is>
          <t>IN2021010043</t>
        </is>
      </c>
      <c r="X234" s="463" t="n">
        <v>44225</v>
      </c>
      <c r="Y234" s="462" t="inlineStr">
        <is>
          <t>IN202101-0043</t>
        </is>
      </c>
      <c r="Z234" s="462" t="inlineStr"/>
      <c r="AA234" s="462" t="inlineStr">
        <is>
          <t>បុគ្គលជាប់អាករ</t>
        </is>
      </c>
      <c r="AB234" s="462" t="inlineStr">
        <is>
          <t>L001-901905215</t>
        </is>
      </c>
      <c r="AC234" s="462" t="inlineStr">
        <is>
          <t>វីអ៊ីស៊ិន (ខេមបូឌា) អ៊ិនដាសស្ទ្រី ឯ.ក</t>
        </is>
      </c>
      <c r="AD234" s="464" t="n">
        <v>3443055</v>
      </c>
      <c r="AE234" s="464" t="n">
        <v>3130050</v>
      </c>
      <c r="AF234" s="464" t="n">
        <v>0</v>
      </c>
      <c r="AG234" s="464" t="n">
        <v>0</v>
      </c>
      <c r="AH234" s="464" t="n">
        <v>313005</v>
      </c>
      <c r="AI234" s="464" t="n">
        <v>0</v>
      </c>
      <c r="AJ234" s="464" t="n">
        <v>0</v>
      </c>
      <c r="AK234" s="464" t="n">
        <v>0</v>
      </c>
      <c r="AL234" s="464" t="n">
        <v>0</v>
      </c>
      <c r="AM234" s="464" t="n">
        <v>0</v>
      </c>
      <c r="AN234" s="464" t="n">
        <v>0</v>
      </c>
      <c r="AO234" s="464" t="n">
        <v>0</v>
      </c>
      <c r="AP234" s="464" t="n">
        <v>0</v>
      </c>
      <c r="AQ234" s="462" t="inlineStr"/>
      <c r="AR234" s="462" t="inlineStr"/>
      <c r="AS234" s="462" t="inlineStr">
        <is>
          <t>បានប្រកាសពន្ធ</t>
        </is>
      </c>
    </row>
    <row r="235">
      <c r="A235" s="461" t="n">
        <v>227</v>
      </c>
      <c r="B235" s="462" t="inlineStr"/>
      <c r="C235" s="462" t="inlineStr">
        <is>
          <t>56ប៊ី-លីង សឹបផ្លាយ ឆេន មេនេចម៉ិន ឯ.ក</t>
        </is>
      </c>
      <c r="D235" s="462" t="inlineStr">
        <is>
          <t>K004-902004795</t>
        </is>
      </c>
      <c r="E235" s="462" t="inlineStr">
        <is>
          <t>IN202101-0042</t>
        </is>
      </c>
      <c r="F235" s="463" t="n">
        <v>44225</v>
      </c>
      <c r="G235" s="464" t="n">
        <v>180893</v>
      </c>
      <c r="H235" s="462" t="n"/>
      <c r="I235" s="464">
        <f>G235</f>
        <v/>
      </c>
      <c r="J235" s="462">
        <f>IF(AND(Q235=TRUE, R235=TRUE, S235=TRUE), IF(W235&lt;-0.05, "អនុញ្ញាត (អ្នកផ្គត់ផ្គង់ប្រកាសខ្វះ)", "បានប្រកាស (អនុញ្ញាត)"), IF(AND(Q235=FALSE, R235=FALSE, S235=FALSE), "ព្យួរទុក (មិនមានទិន្នន័យ)", "ប្រកាសខុស (ព្យួរទុក)"))</f>
        <v/>
      </c>
      <c r="K235" s="462" t="inlineStr"/>
      <c r="L235" s="462" t="inlineStr"/>
      <c r="M235" s="464">
        <f>AH235</f>
        <v/>
      </c>
      <c r="N235" s="464">
        <f>IF(W235&lt;0,AH235,I235)</f>
        <v/>
      </c>
      <c r="O235" s="464">
        <f>I235-M235</f>
        <v/>
      </c>
      <c r="P235" s="462" t="n"/>
      <c r="Q235" s="462">
        <f>V235=W235</f>
        <v/>
      </c>
      <c r="R235" s="462">
        <f>AND(MONTH(F235)=MONTH(X235), YEAR(F235)=YEAR(X235))</f>
        <v/>
      </c>
      <c r="S235" s="462">
        <f>AC235="L001-901905215"</f>
        <v/>
      </c>
      <c r="T235" s="464">
        <f>G235-AH235</f>
        <v/>
      </c>
      <c r="U235" s="462" t="n"/>
      <c r="V235" s="462" t="inlineStr">
        <is>
          <t>IN2021010042</t>
        </is>
      </c>
      <c r="W235" s="462" t="inlineStr">
        <is>
          <t>IN2021010042</t>
        </is>
      </c>
      <c r="X235" s="463" t="n">
        <v>44225</v>
      </c>
      <c r="Y235" s="462" t="inlineStr">
        <is>
          <t>IN202101-0042</t>
        </is>
      </c>
      <c r="Z235" s="462" t="inlineStr"/>
      <c r="AA235" s="462" t="inlineStr">
        <is>
          <t>បុគ្គលជាប់អាករ</t>
        </is>
      </c>
      <c r="AB235" s="462" t="inlineStr">
        <is>
          <t>L001-901905215</t>
        </is>
      </c>
      <c r="AC235" s="462" t="inlineStr">
        <is>
          <t>វីអ៊ីស៊ិន (ខេមបូឌា) អ៊ិនដាសស្ទ្រី ឯ.ក</t>
        </is>
      </c>
      <c r="AD235" s="464" t="n">
        <v>1989817</v>
      </c>
      <c r="AE235" s="464" t="n">
        <v>1808925</v>
      </c>
      <c r="AF235" s="464" t="n">
        <v>0</v>
      </c>
      <c r="AG235" s="464" t="n">
        <v>0</v>
      </c>
      <c r="AH235" s="464" t="n">
        <v>180892</v>
      </c>
      <c r="AI235" s="464" t="n">
        <v>0</v>
      </c>
      <c r="AJ235" s="464" t="n">
        <v>0</v>
      </c>
      <c r="AK235" s="464" t="n">
        <v>0</v>
      </c>
      <c r="AL235" s="464" t="n">
        <v>0</v>
      </c>
      <c r="AM235" s="464" t="n">
        <v>0</v>
      </c>
      <c r="AN235" s="464" t="n">
        <v>0</v>
      </c>
      <c r="AO235" s="464" t="n">
        <v>0</v>
      </c>
      <c r="AP235" s="464" t="n">
        <v>0</v>
      </c>
      <c r="AQ235" s="462" t="inlineStr"/>
      <c r="AR235" s="462" t="inlineStr"/>
      <c r="AS235" s="462" t="inlineStr">
        <is>
          <t>បានប្រកាសពន្ធ</t>
        </is>
      </c>
    </row>
    <row r="236">
      <c r="A236" s="461" t="n">
        <v>228</v>
      </c>
      <c r="B236" s="462" t="inlineStr"/>
      <c r="C236" s="462" t="inlineStr">
        <is>
          <t>56ប៊ី-លីង សឹបផ្លាយ ឆេន មេនេចម៉ិន ឯ.ក</t>
        </is>
      </c>
      <c r="D236" s="462" t="inlineStr">
        <is>
          <t>K004-902004795</t>
        </is>
      </c>
      <c r="E236" s="462" t="inlineStr">
        <is>
          <t>IN202101-0041</t>
        </is>
      </c>
      <c r="F236" s="463" t="n">
        <v>44225</v>
      </c>
      <c r="G236" s="464" t="n">
        <v>292680</v>
      </c>
      <c r="H236" s="462" t="n"/>
      <c r="I236" s="464">
        <f>G236</f>
        <v/>
      </c>
      <c r="J236" s="462">
        <f>IF(AND(Q236=TRUE, R236=TRUE, S236=TRUE), IF(W236&lt;-0.05, "អនុញ្ញាត (អ្នកផ្គត់ផ្គង់ប្រកាសខ្វះ)", "បានប្រកាស (អនុញ្ញាត)"), IF(AND(Q236=FALSE, R236=FALSE, S236=FALSE), "ព្យួរទុក (មិនមានទិន្នន័យ)", "ប្រកាសខុស (ព្យួរទុក)"))</f>
        <v/>
      </c>
      <c r="K236" s="462" t="inlineStr"/>
      <c r="L236" s="462" t="inlineStr"/>
      <c r="M236" s="464">
        <f>AH236</f>
        <v/>
      </c>
      <c r="N236" s="464">
        <f>IF(W236&lt;0,AH236,I236)</f>
        <v/>
      </c>
      <c r="O236" s="464">
        <f>I236-M236</f>
        <v/>
      </c>
      <c r="P236" s="462" t="n"/>
      <c r="Q236" s="462">
        <f>V236=W236</f>
        <v/>
      </c>
      <c r="R236" s="462">
        <f>AND(MONTH(F236)=MONTH(X236), YEAR(F236)=YEAR(X236))</f>
        <v/>
      </c>
      <c r="S236" s="462">
        <f>AC236="L001-901905215"</f>
        <v/>
      </c>
      <c r="T236" s="464">
        <f>G236-AH236</f>
        <v/>
      </c>
      <c r="U236" s="462" t="n"/>
      <c r="V236" s="462" t="inlineStr">
        <is>
          <t>IN2021010041</t>
        </is>
      </c>
      <c r="W236" s="462" t="inlineStr">
        <is>
          <t>IN2021010041</t>
        </is>
      </c>
      <c r="X236" s="463" t="n">
        <v>44225</v>
      </c>
      <c r="Y236" s="462" t="inlineStr">
        <is>
          <t>IN202101-0041</t>
        </is>
      </c>
      <c r="Z236" s="462" t="inlineStr"/>
      <c r="AA236" s="462" t="inlineStr">
        <is>
          <t>បុគ្គលជាប់អាករ</t>
        </is>
      </c>
      <c r="AB236" s="462" t="inlineStr">
        <is>
          <t>L001-901905215</t>
        </is>
      </c>
      <c r="AC236" s="462" t="inlineStr">
        <is>
          <t>វីអ៊ីស៊ិន (ខេមបូឌា) អ៊ិនដាសស្ទ្រី ឯ.ក</t>
        </is>
      </c>
      <c r="AD236" s="464" t="n">
        <v>3219480</v>
      </c>
      <c r="AE236" s="464" t="n">
        <v>2926800</v>
      </c>
      <c r="AF236" s="464" t="n">
        <v>0</v>
      </c>
      <c r="AG236" s="464" t="n">
        <v>0</v>
      </c>
      <c r="AH236" s="464" t="n">
        <v>292680</v>
      </c>
      <c r="AI236" s="464" t="n">
        <v>0</v>
      </c>
      <c r="AJ236" s="464" t="n">
        <v>0</v>
      </c>
      <c r="AK236" s="464" t="n">
        <v>0</v>
      </c>
      <c r="AL236" s="464" t="n">
        <v>0</v>
      </c>
      <c r="AM236" s="464" t="n">
        <v>0</v>
      </c>
      <c r="AN236" s="464" t="n">
        <v>0</v>
      </c>
      <c r="AO236" s="464" t="n">
        <v>0</v>
      </c>
      <c r="AP236" s="464" t="n">
        <v>0</v>
      </c>
      <c r="AQ236" s="462" t="inlineStr"/>
      <c r="AR236" s="462" t="inlineStr"/>
      <c r="AS236" s="462" t="inlineStr">
        <is>
          <t>បានប្រកាសពន្ធ</t>
        </is>
      </c>
    </row>
    <row r="237">
      <c r="A237" s="461" t="n">
        <v>229</v>
      </c>
      <c r="B237" s="462" t="inlineStr"/>
      <c r="C237" s="462" t="inlineStr">
        <is>
          <t>56ប៊ី-លីង សឹបផ្លាយ ឆេន មេនេចម៉ិន ឯ.ក</t>
        </is>
      </c>
      <c r="D237" s="462" t="inlineStr">
        <is>
          <t>K004-902004795</t>
        </is>
      </c>
      <c r="E237" s="462" t="inlineStr">
        <is>
          <t>IN202101-0040</t>
        </is>
      </c>
      <c r="F237" s="463" t="n">
        <v>44225</v>
      </c>
      <c r="G237" s="464" t="n">
        <v>865845</v>
      </c>
      <c r="H237" s="462" t="n"/>
      <c r="I237" s="464">
        <f>G237</f>
        <v/>
      </c>
      <c r="J237" s="462">
        <f>IF(AND(Q237=TRUE, R237=TRUE, S237=TRUE), IF(W237&lt;-0.05, "អនុញ្ញាត (អ្នកផ្គត់ផ្គង់ប្រកាសខ្វះ)", "បានប្រកាស (អនុញ្ញាត)"), IF(AND(Q237=FALSE, R237=FALSE, S237=FALSE), "ព្យួរទុក (មិនមានទិន្នន័យ)", "ប្រកាសខុស (ព្យួរទុក)"))</f>
        <v/>
      </c>
      <c r="K237" s="462" t="inlineStr"/>
      <c r="L237" s="462" t="inlineStr"/>
      <c r="M237" s="464">
        <f>AH237</f>
        <v/>
      </c>
      <c r="N237" s="464">
        <f>IF(W237&lt;0,AH237,I237)</f>
        <v/>
      </c>
      <c r="O237" s="464">
        <f>I237-M237</f>
        <v/>
      </c>
      <c r="P237" s="462" t="n"/>
      <c r="Q237" s="462">
        <f>V237=W237</f>
        <v/>
      </c>
      <c r="R237" s="462">
        <f>AND(MONTH(F237)=MONTH(X237), YEAR(F237)=YEAR(X237))</f>
        <v/>
      </c>
      <c r="S237" s="462">
        <f>AC237="L001-901905215"</f>
        <v/>
      </c>
      <c r="T237" s="464">
        <f>G237-AH237</f>
        <v/>
      </c>
      <c r="U237" s="462" t="n"/>
      <c r="V237" s="462" t="inlineStr">
        <is>
          <t>IN2021010040</t>
        </is>
      </c>
      <c r="W237" s="462" t="inlineStr">
        <is>
          <t>IN2021010040</t>
        </is>
      </c>
      <c r="X237" s="463" t="n">
        <v>44225</v>
      </c>
      <c r="Y237" s="462" t="inlineStr">
        <is>
          <t>IN202101-0040</t>
        </is>
      </c>
      <c r="Z237" s="462" t="inlineStr"/>
      <c r="AA237" s="462" t="inlineStr">
        <is>
          <t>បុគ្គលជាប់អាករ</t>
        </is>
      </c>
      <c r="AB237" s="462" t="inlineStr">
        <is>
          <t>L001-901905215</t>
        </is>
      </c>
      <c r="AC237" s="462" t="inlineStr">
        <is>
          <t>វីអ៊ីស៊ិន (ខេមបូឌា) អ៊ិនដាសស្ទ្រី ឯ.ក</t>
        </is>
      </c>
      <c r="AD237" s="464" t="n">
        <v>9524295</v>
      </c>
      <c r="AE237" s="464" t="n">
        <v>8658450</v>
      </c>
      <c r="AF237" s="464" t="n">
        <v>0</v>
      </c>
      <c r="AG237" s="464" t="n">
        <v>0</v>
      </c>
      <c r="AH237" s="464" t="n">
        <v>865845</v>
      </c>
      <c r="AI237" s="464" t="n">
        <v>0</v>
      </c>
      <c r="AJ237" s="464" t="n">
        <v>0</v>
      </c>
      <c r="AK237" s="464" t="n">
        <v>0</v>
      </c>
      <c r="AL237" s="464" t="n">
        <v>0</v>
      </c>
      <c r="AM237" s="464" t="n">
        <v>0</v>
      </c>
      <c r="AN237" s="464" t="n">
        <v>0</v>
      </c>
      <c r="AO237" s="464" t="n">
        <v>0</v>
      </c>
      <c r="AP237" s="464" t="n">
        <v>0</v>
      </c>
      <c r="AQ237" s="462" t="inlineStr"/>
      <c r="AR237" s="462" t="inlineStr"/>
      <c r="AS237" s="462" t="inlineStr">
        <is>
          <t>បានប្រកាសពន្ធ</t>
        </is>
      </c>
    </row>
    <row r="238">
      <c r="A238" s="461" t="n">
        <v>230</v>
      </c>
      <c r="B238" s="462" t="inlineStr"/>
      <c r="C238" s="462" t="inlineStr">
        <is>
          <t>56ប៊ី-លីង សឹបផ្លាយ ឆេន មេនេចម៉ិន ឯ.ក</t>
        </is>
      </c>
      <c r="D238" s="462" t="inlineStr">
        <is>
          <t>K004-902004795</t>
        </is>
      </c>
      <c r="E238" s="462" t="inlineStr">
        <is>
          <t>IN202101-0039</t>
        </is>
      </c>
      <c r="F238" s="463" t="n">
        <v>44225</v>
      </c>
      <c r="G238" s="464" t="n">
        <v>548775</v>
      </c>
      <c r="H238" s="462" t="n"/>
      <c r="I238" s="464">
        <f>G238</f>
        <v/>
      </c>
      <c r="J238" s="462">
        <f>IF(AND(Q238=TRUE, R238=TRUE, S238=TRUE), IF(W238&lt;-0.05, "អនុញ្ញាត (អ្នកផ្គត់ផ្គង់ប្រកាសខ្វះ)", "បានប្រកាស (អនុញ្ញាត)"), IF(AND(Q238=FALSE, R238=FALSE, S238=FALSE), "ព្យួរទុក (មិនមានទិន្នន័យ)", "ប្រកាសខុស (ព្យួរទុក)"))</f>
        <v/>
      </c>
      <c r="K238" s="462" t="inlineStr"/>
      <c r="L238" s="462" t="inlineStr"/>
      <c r="M238" s="464">
        <f>AH238</f>
        <v/>
      </c>
      <c r="N238" s="464">
        <f>IF(W238&lt;0,AH238,I238)</f>
        <v/>
      </c>
      <c r="O238" s="464">
        <f>I238-M238</f>
        <v/>
      </c>
      <c r="P238" s="462" t="n"/>
      <c r="Q238" s="462">
        <f>V238=W238</f>
        <v/>
      </c>
      <c r="R238" s="462">
        <f>AND(MONTH(F238)=MONTH(X238), YEAR(F238)=YEAR(X238))</f>
        <v/>
      </c>
      <c r="S238" s="462">
        <f>AC238="L001-901905215"</f>
        <v/>
      </c>
      <c r="T238" s="464">
        <f>G238-AH238</f>
        <v/>
      </c>
      <c r="U238" s="462" t="n"/>
      <c r="V238" s="462" t="inlineStr">
        <is>
          <t>IN2021010039</t>
        </is>
      </c>
      <c r="W238" s="462" t="inlineStr">
        <is>
          <t>IN2021010039</t>
        </is>
      </c>
      <c r="X238" s="463" t="n">
        <v>44225</v>
      </c>
      <c r="Y238" s="462" t="inlineStr">
        <is>
          <t>IN202101-0039</t>
        </is>
      </c>
      <c r="Z238" s="462" t="inlineStr"/>
      <c r="AA238" s="462" t="inlineStr">
        <is>
          <t>បុគ្គលជាប់អាករ</t>
        </is>
      </c>
      <c r="AB238" s="462" t="inlineStr">
        <is>
          <t>L001-901905215</t>
        </is>
      </c>
      <c r="AC238" s="462" t="inlineStr">
        <is>
          <t>វីអ៊ីស៊ិន (ខេមបូឌា) អ៊ិនដាសស្ទ្រី ឯ.ក</t>
        </is>
      </c>
      <c r="AD238" s="464" t="n">
        <v>6036525</v>
      </c>
      <c r="AE238" s="464" t="n">
        <v>5487750</v>
      </c>
      <c r="AF238" s="464" t="n">
        <v>0</v>
      </c>
      <c r="AG238" s="464" t="n">
        <v>0</v>
      </c>
      <c r="AH238" s="464" t="n">
        <v>548775</v>
      </c>
      <c r="AI238" s="464" t="n">
        <v>0</v>
      </c>
      <c r="AJ238" s="464" t="n">
        <v>0</v>
      </c>
      <c r="AK238" s="464" t="n">
        <v>0</v>
      </c>
      <c r="AL238" s="464" t="n">
        <v>0</v>
      </c>
      <c r="AM238" s="464" t="n">
        <v>0</v>
      </c>
      <c r="AN238" s="464" t="n">
        <v>0</v>
      </c>
      <c r="AO238" s="464" t="n">
        <v>0</v>
      </c>
      <c r="AP238" s="464" t="n">
        <v>0</v>
      </c>
      <c r="AQ238" s="462" t="inlineStr"/>
      <c r="AR238" s="462" t="inlineStr"/>
      <c r="AS238" s="462" t="inlineStr">
        <is>
          <t>បានប្រកាសពន្ធ</t>
        </is>
      </c>
    </row>
    <row r="239">
      <c r="A239" s="461" t="n">
        <v>231</v>
      </c>
      <c r="B239" s="462" t="inlineStr"/>
      <c r="C239" s="462" t="inlineStr">
        <is>
          <t>56ប៊ី-លីង សឹបផ្លាយ ឆេន មេនេចម៉ិន ឯ.ក</t>
        </is>
      </c>
      <c r="D239" s="462" t="inlineStr">
        <is>
          <t>K004-902004795</t>
        </is>
      </c>
      <c r="E239" s="462" t="inlineStr">
        <is>
          <t>IN202101-0038</t>
        </is>
      </c>
      <c r="F239" s="463" t="n">
        <v>44225</v>
      </c>
      <c r="G239" s="464" t="n">
        <v>164633</v>
      </c>
      <c r="H239" s="462" t="n"/>
      <c r="I239" s="464">
        <f>G239</f>
        <v/>
      </c>
      <c r="J239" s="462">
        <f>IF(AND(Q239=TRUE, R239=TRUE, S239=TRUE), IF(W239&lt;-0.05, "អនុញ្ញាត (អ្នកផ្គត់ផ្គង់ប្រកាសខ្វះ)", "បានប្រកាស (អនុញ្ញាត)"), IF(AND(Q239=FALSE, R239=FALSE, S239=FALSE), "ព្យួរទុក (មិនមានទិន្នន័យ)", "ប្រកាសខុស (ព្យួរទុក)"))</f>
        <v/>
      </c>
      <c r="K239" s="462" t="inlineStr"/>
      <c r="L239" s="462" t="inlineStr"/>
      <c r="M239" s="464">
        <f>AH239</f>
        <v/>
      </c>
      <c r="N239" s="464">
        <f>IF(W239&lt;0,AH239,I239)</f>
        <v/>
      </c>
      <c r="O239" s="464">
        <f>I239-M239</f>
        <v/>
      </c>
      <c r="P239" s="462" t="n"/>
      <c r="Q239" s="462">
        <f>V239=W239</f>
        <v/>
      </c>
      <c r="R239" s="462">
        <f>AND(MONTH(F239)=MONTH(X239), YEAR(F239)=YEAR(X239))</f>
        <v/>
      </c>
      <c r="S239" s="462">
        <f>AC239="L001-901905215"</f>
        <v/>
      </c>
      <c r="T239" s="464">
        <f>G239-AH239</f>
        <v/>
      </c>
      <c r="U239" s="462" t="n"/>
      <c r="V239" s="462" t="inlineStr">
        <is>
          <t>IN2021010038</t>
        </is>
      </c>
      <c r="W239" s="462" t="inlineStr">
        <is>
          <t>IN2021010038</t>
        </is>
      </c>
      <c r="X239" s="463" t="n">
        <v>44225</v>
      </c>
      <c r="Y239" s="462" t="inlineStr">
        <is>
          <t>IN202101-0038</t>
        </is>
      </c>
      <c r="Z239" s="462" t="inlineStr"/>
      <c r="AA239" s="462" t="inlineStr">
        <is>
          <t>បុគ្គលជាប់អាករ</t>
        </is>
      </c>
      <c r="AB239" s="462" t="inlineStr">
        <is>
          <t>L001-901905215</t>
        </is>
      </c>
      <c r="AC239" s="462" t="inlineStr">
        <is>
          <t>វីអ៊ីស៊ិន (ខេមបូឌា) អ៊ិនដាសស្ទ្រី ឯ.ក</t>
        </is>
      </c>
      <c r="AD239" s="464" t="n">
        <v>1810957</v>
      </c>
      <c r="AE239" s="464" t="n">
        <v>1646325</v>
      </c>
      <c r="AF239" s="464" t="n">
        <v>0</v>
      </c>
      <c r="AG239" s="464" t="n">
        <v>0</v>
      </c>
      <c r="AH239" s="464" t="n">
        <v>164632</v>
      </c>
      <c r="AI239" s="464" t="n">
        <v>0</v>
      </c>
      <c r="AJ239" s="464" t="n">
        <v>0</v>
      </c>
      <c r="AK239" s="464" t="n">
        <v>0</v>
      </c>
      <c r="AL239" s="464" t="n">
        <v>0</v>
      </c>
      <c r="AM239" s="464" t="n">
        <v>0</v>
      </c>
      <c r="AN239" s="464" t="n">
        <v>0</v>
      </c>
      <c r="AO239" s="464" t="n">
        <v>0</v>
      </c>
      <c r="AP239" s="464" t="n">
        <v>0</v>
      </c>
      <c r="AQ239" s="462" t="inlineStr"/>
      <c r="AR239" s="462" t="inlineStr"/>
      <c r="AS239" s="462" t="inlineStr">
        <is>
          <t>បានប្រកាសពន្ធ</t>
        </is>
      </c>
    </row>
    <row r="240">
      <c r="A240" s="461" t="n">
        <v>232</v>
      </c>
      <c r="B240" s="462" t="inlineStr"/>
      <c r="C240" s="462" t="inlineStr">
        <is>
          <t>56ប៊ី-លីង សឹបផ្លាយ ឆេន មេនេចម៉ិន ឯ.ក</t>
        </is>
      </c>
      <c r="D240" s="462" t="inlineStr">
        <is>
          <t>K004-902004795</t>
        </is>
      </c>
      <c r="E240" s="462" t="inlineStr">
        <is>
          <t>IN202101-0037</t>
        </is>
      </c>
      <c r="F240" s="463" t="n">
        <v>44225</v>
      </c>
      <c r="G240" s="464" t="n">
        <v>164633</v>
      </c>
      <c r="H240" s="462" t="n"/>
      <c r="I240" s="464">
        <f>G240</f>
        <v/>
      </c>
      <c r="J240" s="462">
        <f>IF(AND(Q240=TRUE, R240=TRUE, S240=TRUE), IF(W240&lt;-0.05, "អនុញ្ញាត (អ្នកផ្គត់ផ្គង់ប្រកាសខ្វះ)", "បានប្រកាស (អនុញ្ញាត)"), IF(AND(Q240=FALSE, R240=FALSE, S240=FALSE), "ព្យួរទុក (មិនមានទិន្នន័យ)", "ប្រកាសខុស (ព្យួរទុក)"))</f>
        <v/>
      </c>
      <c r="K240" s="462" t="inlineStr"/>
      <c r="L240" s="462" t="inlineStr"/>
      <c r="M240" s="464">
        <f>AH240</f>
        <v/>
      </c>
      <c r="N240" s="464">
        <f>IF(W240&lt;0,AH240,I240)</f>
        <v/>
      </c>
      <c r="O240" s="464">
        <f>I240-M240</f>
        <v/>
      </c>
      <c r="P240" s="462" t="n"/>
      <c r="Q240" s="462">
        <f>V240=W240</f>
        <v/>
      </c>
      <c r="R240" s="462">
        <f>AND(MONTH(F240)=MONTH(X240), YEAR(F240)=YEAR(X240))</f>
        <v/>
      </c>
      <c r="S240" s="462">
        <f>AC240="L001-901905215"</f>
        <v/>
      </c>
      <c r="T240" s="464">
        <f>G240-AH240</f>
        <v/>
      </c>
      <c r="U240" s="462" t="n"/>
      <c r="V240" s="462" t="inlineStr">
        <is>
          <t>IN2021010037</t>
        </is>
      </c>
      <c r="W240" s="462" t="inlineStr">
        <is>
          <t>IN2021010037</t>
        </is>
      </c>
      <c r="X240" s="463" t="n">
        <v>44225</v>
      </c>
      <c r="Y240" s="462" t="inlineStr">
        <is>
          <t>IN202101-0037</t>
        </is>
      </c>
      <c r="Z240" s="462" t="inlineStr"/>
      <c r="AA240" s="462" t="inlineStr">
        <is>
          <t>បុគ្គលជាប់អាករ</t>
        </is>
      </c>
      <c r="AB240" s="462" t="inlineStr">
        <is>
          <t>L001-901905215</t>
        </is>
      </c>
      <c r="AC240" s="462" t="inlineStr">
        <is>
          <t>វីអ៊ីស៊ិន (ខេមបូឌា) អ៊ិនដាសស្ទ្រី ឯ.ក</t>
        </is>
      </c>
      <c r="AD240" s="464" t="n">
        <v>1810957</v>
      </c>
      <c r="AE240" s="464" t="n">
        <v>1646325</v>
      </c>
      <c r="AF240" s="464" t="n">
        <v>0</v>
      </c>
      <c r="AG240" s="464" t="n">
        <v>0</v>
      </c>
      <c r="AH240" s="464" t="n">
        <v>164632</v>
      </c>
      <c r="AI240" s="464" t="n">
        <v>0</v>
      </c>
      <c r="AJ240" s="464" t="n">
        <v>0</v>
      </c>
      <c r="AK240" s="464" t="n">
        <v>0</v>
      </c>
      <c r="AL240" s="464" t="n">
        <v>0</v>
      </c>
      <c r="AM240" s="464" t="n">
        <v>0</v>
      </c>
      <c r="AN240" s="464" t="n">
        <v>0</v>
      </c>
      <c r="AO240" s="464" t="n">
        <v>0</v>
      </c>
      <c r="AP240" s="464" t="n">
        <v>0</v>
      </c>
      <c r="AQ240" s="462" t="inlineStr"/>
      <c r="AR240" s="462" t="inlineStr"/>
      <c r="AS240" s="462" t="inlineStr">
        <is>
          <t>បានប្រកាសពន្ធ</t>
        </is>
      </c>
    </row>
    <row r="241">
      <c r="A241" s="461" t="n">
        <v>233</v>
      </c>
      <c r="B241" s="462" t="inlineStr"/>
      <c r="C241" s="462" t="inlineStr">
        <is>
          <t>56ប៊ី-លីង សឹបផ្លាយ ឆេន មេនេចម៉ិន ឯ.ក</t>
        </is>
      </c>
      <c r="D241" s="462" t="inlineStr">
        <is>
          <t>K004-902004795</t>
        </is>
      </c>
      <c r="E241" s="462" t="inlineStr">
        <is>
          <t>IN202101-0036</t>
        </is>
      </c>
      <c r="F241" s="463" t="n">
        <v>44225</v>
      </c>
      <c r="G241" s="464" t="n">
        <v>180893</v>
      </c>
      <c r="H241" s="462" t="n"/>
      <c r="I241" s="464">
        <f>G241</f>
        <v/>
      </c>
      <c r="J241" s="462">
        <f>IF(AND(Q241=TRUE, R241=TRUE, S241=TRUE), IF(W241&lt;-0.05, "អនុញ្ញាត (អ្នកផ្គត់ផ្គង់ប្រកាសខ្វះ)", "បានប្រកាស (អនុញ្ញាត)"), IF(AND(Q241=FALSE, R241=FALSE, S241=FALSE), "ព្យួរទុក (មិនមានទិន្នន័យ)", "ប្រកាសខុស (ព្យួរទុក)"))</f>
        <v/>
      </c>
      <c r="K241" s="462" t="inlineStr"/>
      <c r="L241" s="462" t="inlineStr"/>
      <c r="M241" s="464">
        <f>AH241</f>
        <v/>
      </c>
      <c r="N241" s="464">
        <f>IF(W241&lt;0,AH241,I241)</f>
        <v/>
      </c>
      <c r="O241" s="464">
        <f>I241-M241</f>
        <v/>
      </c>
      <c r="P241" s="462" t="n"/>
      <c r="Q241" s="462">
        <f>V241=W241</f>
        <v/>
      </c>
      <c r="R241" s="462">
        <f>AND(MONTH(F241)=MONTH(X241), YEAR(F241)=YEAR(X241))</f>
        <v/>
      </c>
      <c r="S241" s="462">
        <f>AC241="L001-901905215"</f>
        <v/>
      </c>
      <c r="T241" s="464">
        <f>G241-AH241</f>
        <v/>
      </c>
      <c r="U241" s="462" t="n"/>
      <c r="V241" s="462" t="inlineStr">
        <is>
          <t>IN2021010036</t>
        </is>
      </c>
      <c r="W241" s="462" t="inlineStr">
        <is>
          <t>IN2021010036</t>
        </is>
      </c>
      <c r="X241" s="463" t="n">
        <v>44225</v>
      </c>
      <c r="Y241" s="462" t="inlineStr">
        <is>
          <t>IN202101-0036</t>
        </is>
      </c>
      <c r="Z241" s="462" t="inlineStr"/>
      <c r="AA241" s="462" t="inlineStr">
        <is>
          <t>បុគ្គលជាប់អាករ</t>
        </is>
      </c>
      <c r="AB241" s="462" t="inlineStr">
        <is>
          <t>L001-901905215</t>
        </is>
      </c>
      <c r="AC241" s="462" t="inlineStr">
        <is>
          <t>វីអ៊ីស៊ិន (ខេមបូឌា) អ៊ិនដាសស្ទ្រី ឯ.ក</t>
        </is>
      </c>
      <c r="AD241" s="464" t="n">
        <v>1989817</v>
      </c>
      <c r="AE241" s="464" t="n">
        <v>1808925</v>
      </c>
      <c r="AF241" s="464" t="n">
        <v>0</v>
      </c>
      <c r="AG241" s="464" t="n">
        <v>0</v>
      </c>
      <c r="AH241" s="464" t="n">
        <v>180892</v>
      </c>
      <c r="AI241" s="464" t="n">
        <v>0</v>
      </c>
      <c r="AJ241" s="464" t="n">
        <v>0</v>
      </c>
      <c r="AK241" s="464" t="n">
        <v>0</v>
      </c>
      <c r="AL241" s="464" t="n">
        <v>0</v>
      </c>
      <c r="AM241" s="464" t="n">
        <v>0</v>
      </c>
      <c r="AN241" s="464" t="n">
        <v>0</v>
      </c>
      <c r="AO241" s="464" t="n">
        <v>0</v>
      </c>
      <c r="AP241" s="464" t="n">
        <v>0</v>
      </c>
      <c r="AQ241" s="462" t="inlineStr"/>
      <c r="AR241" s="462" t="inlineStr"/>
      <c r="AS241" s="462" t="inlineStr">
        <is>
          <t>បានប្រកាសពន្ធ</t>
        </is>
      </c>
    </row>
    <row r="242">
      <c r="A242" s="461" t="n">
        <v>234</v>
      </c>
      <c r="B242" s="462" t="inlineStr"/>
      <c r="C242" s="462" t="inlineStr">
        <is>
          <t>56ប៊ី-លីង សឹបផ្លាយ ឆេន មេនេចម៉ិន ឯ.ក</t>
        </is>
      </c>
      <c r="D242" s="462" t="inlineStr">
        <is>
          <t>K004-902004795</t>
        </is>
      </c>
      <c r="E242" s="462" t="inlineStr">
        <is>
          <t>IN202101-0035</t>
        </is>
      </c>
      <c r="F242" s="463" t="n">
        <v>44225</v>
      </c>
      <c r="G242" s="464" t="n">
        <v>882105</v>
      </c>
      <c r="H242" s="462" t="n"/>
      <c r="I242" s="464">
        <f>G242</f>
        <v/>
      </c>
      <c r="J242" s="462">
        <f>IF(AND(Q242=TRUE, R242=TRUE, S242=TRUE), IF(W242&lt;-0.05, "អនុញ្ញាត (អ្នកផ្គត់ផ្គង់ប្រកាសខ្វះ)", "បានប្រកាស (អនុញ្ញាត)"), IF(AND(Q242=FALSE, R242=FALSE, S242=FALSE), "ព្យួរទុក (មិនមានទិន្នន័យ)", "ប្រកាសខុស (ព្យួរទុក)"))</f>
        <v/>
      </c>
      <c r="K242" s="462" t="inlineStr"/>
      <c r="L242" s="462" t="inlineStr"/>
      <c r="M242" s="464">
        <f>AH242</f>
        <v/>
      </c>
      <c r="N242" s="464">
        <f>IF(W242&lt;0,AH242,I242)</f>
        <v/>
      </c>
      <c r="O242" s="464">
        <f>I242-M242</f>
        <v/>
      </c>
      <c r="P242" s="462" t="n"/>
      <c r="Q242" s="462">
        <f>V242=W242</f>
        <v/>
      </c>
      <c r="R242" s="462">
        <f>AND(MONTH(F242)=MONTH(X242), YEAR(F242)=YEAR(X242))</f>
        <v/>
      </c>
      <c r="S242" s="462">
        <f>AC242="L001-901905215"</f>
        <v/>
      </c>
      <c r="T242" s="464">
        <f>G242-AH242</f>
        <v/>
      </c>
      <c r="U242" s="462" t="n"/>
      <c r="V242" s="462" t="inlineStr">
        <is>
          <t>IN2021010035</t>
        </is>
      </c>
      <c r="W242" s="462" t="inlineStr">
        <is>
          <t>IN2021010035</t>
        </is>
      </c>
      <c r="X242" s="463" t="n">
        <v>44225</v>
      </c>
      <c r="Y242" s="462" t="inlineStr">
        <is>
          <t>IN202101-0035</t>
        </is>
      </c>
      <c r="Z242" s="462" t="inlineStr"/>
      <c r="AA242" s="462" t="inlineStr">
        <is>
          <t>បុគ្គលជាប់អាករ</t>
        </is>
      </c>
      <c r="AB242" s="462" t="inlineStr">
        <is>
          <t>L001-901905215</t>
        </is>
      </c>
      <c r="AC242" s="462" t="inlineStr">
        <is>
          <t>វីអ៊ីស៊ិន (ខេមបូឌា) អ៊ិនដាសស្ទ្រី ឯ.ក</t>
        </is>
      </c>
      <c r="AD242" s="464" t="n">
        <v>9703155</v>
      </c>
      <c r="AE242" s="464" t="n">
        <v>8821050</v>
      </c>
      <c r="AF242" s="464" t="n">
        <v>0</v>
      </c>
      <c r="AG242" s="464" t="n">
        <v>0</v>
      </c>
      <c r="AH242" s="464" t="n">
        <v>882105</v>
      </c>
      <c r="AI242" s="464" t="n">
        <v>0</v>
      </c>
      <c r="AJ242" s="464" t="n">
        <v>0</v>
      </c>
      <c r="AK242" s="464" t="n">
        <v>0</v>
      </c>
      <c r="AL242" s="464" t="n">
        <v>0</v>
      </c>
      <c r="AM242" s="464" t="n">
        <v>0</v>
      </c>
      <c r="AN242" s="464" t="n">
        <v>0</v>
      </c>
      <c r="AO242" s="464" t="n">
        <v>0</v>
      </c>
      <c r="AP242" s="464" t="n">
        <v>0</v>
      </c>
      <c r="AQ242" s="462" t="inlineStr"/>
      <c r="AR242" s="462" t="inlineStr"/>
      <c r="AS242" s="462" t="inlineStr">
        <is>
          <t>បានប្រកាសពន្ធ</t>
        </is>
      </c>
    </row>
    <row r="243">
      <c r="A243" s="461" t="n">
        <v>235</v>
      </c>
      <c r="B243" s="462" t="inlineStr"/>
      <c r="C243" s="462" t="inlineStr">
        <is>
          <t>56ប៊ី-លីង សឹបផ្លាយ ឆេន មេនេចម៉ិន ឯ.ក</t>
        </is>
      </c>
      <c r="D243" s="462" t="inlineStr">
        <is>
          <t>K004-902004795</t>
        </is>
      </c>
      <c r="E243" s="462" t="inlineStr">
        <is>
          <t>IN202101-0034</t>
        </is>
      </c>
      <c r="F243" s="463" t="n">
        <v>44225</v>
      </c>
      <c r="G243" s="464" t="n">
        <v>800809</v>
      </c>
      <c r="H243" s="462" t="n"/>
      <c r="I243" s="464">
        <f>G243</f>
        <v/>
      </c>
      <c r="J243" s="462">
        <f>IF(AND(Q243=TRUE, R243=TRUE, S243=TRUE), IF(W243&lt;-0.05, "អនុញ្ញាត (អ្នកផ្គត់ផ្គង់ប្រកាសខ្វះ)", "បានប្រកាស (អនុញ្ញាត)"), IF(AND(Q243=FALSE, R243=FALSE, S243=FALSE), "ព្យួរទុក (មិនមានទិន្នន័យ)", "ប្រកាសខុស (ព្យួរទុក)"))</f>
        <v/>
      </c>
      <c r="K243" s="462" t="inlineStr"/>
      <c r="L243" s="462" t="inlineStr"/>
      <c r="M243" s="464">
        <f>AH243</f>
        <v/>
      </c>
      <c r="N243" s="464">
        <f>IF(W243&lt;0,AH243,I243)</f>
        <v/>
      </c>
      <c r="O243" s="464">
        <f>I243-M243</f>
        <v/>
      </c>
      <c r="P243" s="462" t="n"/>
      <c r="Q243" s="462">
        <f>V243=W243</f>
        <v/>
      </c>
      <c r="R243" s="462">
        <f>AND(MONTH(F243)=MONTH(X243), YEAR(F243)=YEAR(X243))</f>
        <v/>
      </c>
      <c r="S243" s="462">
        <f>AC243="L001-901905215"</f>
        <v/>
      </c>
      <c r="T243" s="464">
        <f>G243-AH243</f>
        <v/>
      </c>
      <c r="U243" s="462" t="n"/>
      <c r="V243" s="462" t="inlineStr">
        <is>
          <t>IN2021010034</t>
        </is>
      </c>
      <c r="W243" s="462" t="inlineStr">
        <is>
          <t>IN2021010034</t>
        </is>
      </c>
      <c r="X243" s="463" t="n">
        <v>44225</v>
      </c>
      <c r="Y243" s="462" t="inlineStr">
        <is>
          <t>IN202101-0034</t>
        </is>
      </c>
      <c r="Z243" s="462" t="inlineStr"/>
      <c r="AA243" s="462" t="inlineStr">
        <is>
          <t>បុគ្គលជាប់អាករ</t>
        </is>
      </c>
      <c r="AB243" s="462" t="inlineStr">
        <is>
          <t>L001-901905215</t>
        </is>
      </c>
      <c r="AC243" s="462" t="inlineStr">
        <is>
          <t>វីអ៊ីស៊ិន (ខេមបូឌា) អ៊ិនដាសស្ទ្រី ឯ.ក</t>
        </is>
      </c>
      <c r="AD243" s="464" t="n">
        <v>8808899</v>
      </c>
      <c r="AE243" s="464" t="n">
        <v>8008090</v>
      </c>
      <c r="AF243" s="464" t="n">
        <v>0</v>
      </c>
      <c r="AG243" s="464" t="n">
        <v>0</v>
      </c>
      <c r="AH243" s="464" t="n">
        <v>800809</v>
      </c>
      <c r="AI243" s="464" t="n">
        <v>0</v>
      </c>
      <c r="AJ243" s="464" t="n">
        <v>0</v>
      </c>
      <c r="AK243" s="464" t="n">
        <v>0</v>
      </c>
      <c r="AL243" s="464" t="n">
        <v>0</v>
      </c>
      <c r="AM243" s="464" t="n">
        <v>0</v>
      </c>
      <c r="AN243" s="464" t="n">
        <v>0</v>
      </c>
      <c r="AO243" s="464" t="n">
        <v>0</v>
      </c>
      <c r="AP243" s="464" t="n">
        <v>0</v>
      </c>
      <c r="AQ243" s="462" t="inlineStr"/>
      <c r="AR243" s="462" t="inlineStr"/>
      <c r="AS243" s="462" t="inlineStr">
        <is>
          <t>បានប្រកាសពន្ធ</t>
        </is>
      </c>
    </row>
    <row r="244">
      <c r="A244" s="461" t="n">
        <v>236</v>
      </c>
      <c r="B244" s="462" t="inlineStr"/>
      <c r="C244" s="462" t="inlineStr">
        <is>
          <t>56ប៊ី-លីង សឹបផ្លាយ ឆេន មេនេចម៉ិន ឯ.ក</t>
        </is>
      </c>
      <c r="D244" s="462" t="inlineStr">
        <is>
          <t>K004-902004795</t>
        </is>
      </c>
      <c r="E244" s="462" t="inlineStr">
        <is>
          <t>IN202101-0033</t>
        </is>
      </c>
      <c r="F244" s="463" t="n">
        <v>44225</v>
      </c>
      <c r="G244" s="464" t="n">
        <v>158535</v>
      </c>
      <c r="H244" s="462" t="n"/>
      <c r="I244" s="464">
        <f>G244</f>
        <v/>
      </c>
      <c r="J244" s="462">
        <f>IF(AND(Q244=TRUE, R244=TRUE, S244=TRUE), IF(W244&lt;-0.05, "អនុញ្ញាត (អ្នកផ្គត់ផ្គង់ប្រកាសខ្វះ)", "បានប្រកាស (អនុញ្ញាត)"), IF(AND(Q244=FALSE, R244=FALSE, S244=FALSE), "ព្យួរទុក (មិនមានទិន្នន័យ)", "ប្រកាសខុស (ព្យួរទុក)"))</f>
        <v/>
      </c>
      <c r="K244" s="462" t="inlineStr"/>
      <c r="L244" s="462" t="inlineStr"/>
      <c r="M244" s="464">
        <f>AH244</f>
        <v/>
      </c>
      <c r="N244" s="464">
        <f>IF(W244&lt;0,AH244,I244)</f>
        <v/>
      </c>
      <c r="O244" s="464">
        <f>I244-M244</f>
        <v/>
      </c>
      <c r="P244" s="462" t="n"/>
      <c r="Q244" s="462">
        <f>V244=W244</f>
        <v/>
      </c>
      <c r="R244" s="462">
        <f>AND(MONTH(F244)=MONTH(X244), YEAR(F244)=YEAR(X244))</f>
        <v/>
      </c>
      <c r="S244" s="462">
        <f>AC244="L001-901905215"</f>
        <v/>
      </c>
      <c r="T244" s="464">
        <f>G244-AH244</f>
        <v/>
      </c>
      <c r="U244" s="462" t="n"/>
      <c r="V244" s="462" t="inlineStr">
        <is>
          <t>IN2021010033</t>
        </is>
      </c>
      <c r="W244" s="462" t="inlineStr">
        <is>
          <t>IN2021010033</t>
        </is>
      </c>
      <c r="X244" s="463" t="n">
        <v>44225</v>
      </c>
      <c r="Y244" s="462" t="inlineStr">
        <is>
          <t>IN202101-0033</t>
        </is>
      </c>
      <c r="Z244" s="462" t="inlineStr"/>
      <c r="AA244" s="462" t="inlineStr">
        <is>
          <t>បុគ្គលជាប់អាករ</t>
        </is>
      </c>
      <c r="AB244" s="462" t="inlineStr">
        <is>
          <t>L001-901905215</t>
        </is>
      </c>
      <c r="AC244" s="462" t="inlineStr">
        <is>
          <t>វីអ៊ីស៊ិន (ខេមបូឌា) អ៊ិនដាសស្ទ្រី ឯ.ក</t>
        </is>
      </c>
      <c r="AD244" s="464" t="n">
        <v>1743885</v>
      </c>
      <c r="AE244" s="464" t="n">
        <v>1585350</v>
      </c>
      <c r="AF244" s="464" t="n">
        <v>0</v>
      </c>
      <c r="AG244" s="464" t="n">
        <v>0</v>
      </c>
      <c r="AH244" s="464" t="n">
        <v>158535</v>
      </c>
      <c r="AI244" s="464" t="n">
        <v>0</v>
      </c>
      <c r="AJ244" s="464" t="n">
        <v>0</v>
      </c>
      <c r="AK244" s="464" t="n">
        <v>0</v>
      </c>
      <c r="AL244" s="464" t="n">
        <v>0</v>
      </c>
      <c r="AM244" s="464" t="n">
        <v>0</v>
      </c>
      <c r="AN244" s="464" t="n">
        <v>0</v>
      </c>
      <c r="AO244" s="464" t="n">
        <v>0</v>
      </c>
      <c r="AP244" s="464" t="n">
        <v>0</v>
      </c>
      <c r="AQ244" s="462" t="inlineStr"/>
      <c r="AR244" s="462" t="inlineStr"/>
      <c r="AS244" s="462" t="inlineStr">
        <is>
          <t>បានប្រកាសពន្ធ</t>
        </is>
      </c>
    </row>
    <row r="245">
      <c r="A245" s="461" t="n">
        <v>237</v>
      </c>
      <c r="B245" s="462" t="inlineStr"/>
      <c r="C245" s="462" t="inlineStr">
        <is>
          <t>56ប៊ី-លីង សឹបផ្លាយ ឆេន មេនេចម៉ិន ឯ.ក</t>
        </is>
      </c>
      <c r="D245" s="462" t="inlineStr">
        <is>
          <t>K004-902004795</t>
        </is>
      </c>
      <c r="E245" s="462" t="inlineStr">
        <is>
          <t>IN202101-0032</t>
        </is>
      </c>
      <c r="F245" s="463" t="n">
        <v>44225</v>
      </c>
      <c r="G245" s="464" t="n">
        <v>313005</v>
      </c>
      <c r="H245" s="462" t="n"/>
      <c r="I245" s="464">
        <f>G245</f>
        <v/>
      </c>
      <c r="J245" s="462">
        <f>IF(AND(Q245=TRUE, R245=TRUE, S245=TRUE), IF(W245&lt;-0.05, "អនុញ្ញាត (អ្នកផ្គត់ផ្គង់ប្រកាសខ្វះ)", "បានប្រកាស (អនុញ្ញាត)"), IF(AND(Q245=FALSE, R245=FALSE, S245=FALSE), "ព្យួរទុក (មិនមានទិន្នន័យ)", "ប្រកាសខុស (ព្យួរទុក)"))</f>
        <v/>
      </c>
      <c r="K245" s="462" t="inlineStr"/>
      <c r="L245" s="462" t="inlineStr"/>
      <c r="M245" s="464">
        <f>AH245</f>
        <v/>
      </c>
      <c r="N245" s="464">
        <f>IF(W245&lt;0,AH245,I245)</f>
        <v/>
      </c>
      <c r="O245" s="464">
        <f>I245-M245</f>
        <v/>
      </c>
      <c r="P245" s="462" t="n"/>
      <c r="Q245" s="462">
        <f>V245=W245</f>
        <v/>
      </c>
      <c r="R245" s="462">
        <f>AND(MONTH(F245)=MONTH(X245), YEAR(F245)=YEAR(X245))</f>
        <v/>
      </c>
      <c r="S245" s="462">
        <f>AC245="L001-901905215"</f>
        <v/>
      </c>
      <c r="T245" s="464">
        <f>G245-AH245</f>
        <v/>
      </c>
      <c r="U245" s="462" t="n"/>
      <c r="V245" s="462" t="inlineStr">
        <is>
          <t>IN2021010032</t>
        </is>
      </c>
      <c r="W245" s="462" t="inlineStr">
        <is>
          <t>IN2021010032</t>
        </is>
      </c>
      <c r="X245" s="463" t="n">
        <v>44197</v>
      </c>
      <c r="Y245" s="462" t="inlineStr">
        <is>
          <t>IN202101-0032</t>
        </is>
      </c>
      <c r="Z245" s="462" t="inlineStr"/>
      <c r="AA245" s="462" t="inlineStr">
        <is>
          <t>បុគ្គលជាប់អាករ</t>
        </is>
      </c>
      <c r="AB245" s="462" t="inlineStr">
        <is>
          <t>L001-901905215</t>
        </is>
      </c>
      <c r="AC245" s="462" t="inlineStr">
        <is>
          <t>វីអ៊ីស៊ិន (ខេមបូឌា) អ៊ិនដាសស្ទ្រី ឯ.ក</t>
        </is>
      </c>
      <c r="AD245" s="464" t="n">
        <v>3443055</v>
      </c>
      <c r="AE245" s="464" t="n">
        <v>3130050</v>
      </c>
      <c r="AF245" s="464" t="n">
        <v>0</v>
      </c>
      <c r="AG245" s="464" t="n">
        <v>0</v>
      </c>
      <c r="AH245" s="464" t="n">
        <v>313005</v>
      </c>
      <c r="AI245" s="464" t="n">
        <v>0</v>
      </c>
      <c r="AJ245" s="464" t="n">
        <v>0</v>
      </c>
      <c r="AK245" s="464" t="n">
        <v>0</v>
      </c>
      <c r="AL245" s="464" t="n">
        <v>0</v>
      </c>
      <c r="AM245" s="464" t="n">
        <v>0</v>
      </c>
      <c r="AN245" s="464" t="n">
        <v>0</v>
      </c>
      <c r="AO245" s="464" t="n">
        <v>0</v>
      </c>
      <c r="AP245" s="464" t="n">
        <v>0</v>
      </c>
      <c r="AQ245" s="462" t="inlineStr"/>
      <c r="AR245" s="462" t="inlineStr"/>
      <c r="AS245" s="462" t="inlineStr">
        <is>
          <t>បានប្រកាសពន្ធ</t>
        </is>
      </c>
    </row>
    <row r="246">
      <c r="A246" s="461" t="n">
        <v>238</v>
      </c>
      <c r="B246" s="462" t="inlineStr"/>
      <c r="C246" s="462" t="inlineStr">
        <is>
          <t>56ប៊ី-លីង សឹបផ្លាយ ឆេន មេនេចម៉ិន ឯ.ក</t>
        </is>
      </c>
      <c r="D246" s="462" t="inlineStr">
        <is>
          <t>K004-902004795</t>
        </is>
      </c>
      <c r="E246" s="462" t="inlineStr">
        <is>
          <t>IN202101-0031</t>
        </is>
      </c>
      <c r="F246" s="463" t="n">
        <v>44225</v>
      </c>
      <c r="G246" s="464" t="n">
        <v>158535</v>
      </c>
      <c r="H246" s="462" t="n"/>
      <c r="I246" s="464">
        <f>G246</f>
        <v/>
      </c>
      <c r="J246" s="462">
        <f>IF(AND(Q246=TRUE, R246=TRUE, S246=TRUE), IF(W246&lt;-0.05, "អនុញ្ញាត (អ្នកផ្គត់ផ្គង់ប្រកាសខ្វះ)", "បានប្រកាស (អនុញ្ញាត)"), IF(AND(Q246=FALSE, R246=FALSE, S246=FALSE), "ព្យួរទុក (មិនមានទិន្នន័យ)", "ប្រកាសខុស (ព្យួរទុក)"))</f>
        <v/>
      </c>
      <c r="K246" s="462" t="inlineStr"/>
      <c r="L246" s="462" t="inlineStr"/>
      <c r="M246" s="464">
        <f>AH246</f>
        <v/>
      </c>
      <c r="N246" s="464">
        <f>IF(W246&lt;0,AH246,I246)</f>
        <v/>
      </c>
      <c r="O246" s="464">
        <f>I246-M246</f>
        <v/>
      </c>
      <c r="P246" s="462" t="n"/>
      <c r="Q246" s="462">
        <f>V246=W246</f>
        <v/>
      </c>
      <c r="R246" s="462">
        <f>AND(MONTH(F246)=MONTH(X246), YEAR(F246)=YEAR(X246))</f>
        <v/>
      </c>
      <c r="S246" s="462">
        <f>AC246="L001-901905215"</f>
        <v/>
      </c>
      <c r="T246" s="464">
        <f>G246-AH246</f>
        <v/>
      </c>
      <c r="U246" s="462" t="n"/>
      <c r="V246" s="462" t="inlineStr">
        <is>
          <t>IN2021010031</t>
        </is>
      </c>
      <c r="W246" s="462" t="inlineStr">
        <is>
          <t>IN2021010031</t>
        </is>
      </c>
      <c r="X246" s="463" t="n">
        <v>44225</v>
      </c>
      <c r="Y246" s="462" t="inlineStr">
        <is>
          <t>IN202101-0031</t>
        </is>
      </c>
      <c r="Z246" s="462" t="inlineStr"/>
      <c r="AA246" s="462" t="inlineStr">
        <is>
          <t>បុគ្គលជាប់អាករ</t>
        </is>
      </c>
      <c r="AB246" s="462" t="inlineStr">
        <is>
          <t>L001-901905215</t>
        </is>
      </c>
      <c r="AC246" s="462" t="inlineStr">
        <is>
          <t>វីអ៊ីស៊ិន (ខេមបូឌា) អ៊ិនដាសស្ទ្រី ឯ.ក</t>
        </is>
      </c>
      <c r="AD246" s="464" t="n">
        <v>1743885</v>
      </c>
      <c r="AE246" s="464" t="n">
        <v>1585350</v>
      </c>
      <c r="AF246" s="464" t="n">
        <v>0</v>
      </c>
      <c r="AG246" s="464" t="n">
        <v>0</v>
      </c>
      <c r="AH246" s="464" t="n">
        <v>158535</v>
      </c>
      <c r="AI246" s="464" t="n">
        <v>0</v>
      </c>
      <c r="AJ246" s="464" t="n">
        <v>0</v>
      </c>
      <c r="AK246" s="464" t="n">
        <v>0</v>
      </c>
      <c r="AL246" s="464" t="n">
        <v>0</v>
      </c>
      <c r="AM246" s="464" t="n">
        <v>0</v>
      </c>
      <c r="AN246" s="464" t="n">
        <v>0</v>
      </c>
      <c r="AO246" s="464" t="n">
        <v>0</v>
      </c>
      <c r="AP246" s="464" t="n">
        <v>0</v>
      </c>
      <c r="AQ246" s="462" t="inlineStr"/>
      <c r="AR246" s="462" t="inlineStr"/>
      <c r="AS246" s="462" t="inlineStr">
        <is>
          <t>បានប្រកាសពន្ធ</t>
        </is>
      </c>
    </row>
    <row r="247">
      <c r="A247" s="461" t="n">
        <v>239</v>
      </c>
      <c r="B247" s="462" t="inlineStr"/>
      <c r="C247" s="462" t="inlineStr">
        <is>
          <t>56ប៊ី-លីង សឹបផ្លាយ ឆេន មេនេចម៉ិន ឯ.ក</t>
        </is>
      </c>
      <c r="D247" s="462" t="inlineStr">
        <is>
          <t>K004-902004795</t>
        </is>
      </c>
      <c r="E247" s="462" t="inlineStr">
        <is>
          <t>IN202101-0030</t>
        </is>
      </c>
      <c r="F247" s="463" t="n">
        <v>44225</v>
      </c>
      <c r="G247" s="464" t="n">
        <v>164633</v>
      </c>
      <c r="H247" s="462" t="n"/>
      <c r="I247" s="464">
        <f>G247</f>
        <v/>
      </c>
      <c r="J247" s="462">
        <f>IF(AND(Q247=TRUE, R247=TRUE, S247=TRUE), IF(W247&lt;-0.05, "អនុញ្ញាត (អ្នកផ្គត់ផ្គង់ប្រកាសខ្វះ)", "បានប្រកាស (អនុញ្ញាត)"), IF(AND(Q247=FALSE, R247=FALSE, S247=FALSE), "ព្យួរទុក (មិនមានទិន្នន័យ)", "ប្រកាសខុស (ព្យួរទុក)"))</f>
        <v/>
      </c>
      <c r="K247" s="462" t="inlineStr"/>
      <c r="L247" s="462" t="inlineStr"/>
      <c r="M247" s="464">
        <f>AH247</f>
        <v/>
      </c>
      <c r="N247" s="464">
        <f>IF(W247&lt;0,AH247,I247)</f>
        <v/>
      </c>
      <c r="O247" s="464">
        <f>I247-M247</f>
        <v/>
      </c>
      <c r="P247" s="462" t="n"/>
      <c r="Q247" s="462">
        <f>V247=W247</f>
        <v/>
      </c>
      <c r="R247" s="462">
        <f>AND(MONTH(F247)=MONTH(X247), YEAR(F247)=YEAR(X247))</f>
        <v/>
      </c>
      <c r="S247" s="462">
        <f>AC247="L001-901905215"</f>
        <v/>
      </c>
      <c r="T247" s="464">
        <f>G247-AH247</f>
        <v/>
      </c>
      <c r="U247" s="462" t="n"/>
      <c r="V247" s="462" t="inlineStr">
        <is>
          <t>IN2021010030</t>
        </is>
      </c>
      <c r="W247" s="462" t="inlineStr">
        <is>
          <t>IN2021010030</t>
        </is>
      </c>
      <c r="X247" s="463" t="n">
        <v>44225</v>
      </c>
      <c r="Y247" s="462" t="inlineStr">
        <is>
          <t>IN202101-0030</t>
        </is>
      </c>
      <c r="Z247" s="462" t="inlineStr"/>
      <c r="AA247" s="462" t="inlineStr">
        <is>
          <t>បុគ្គលជាប់អាករ</t>
        </is>
      </c>
      <c r="AB247" s="462" t="inlineStr">
        <is>
          <t>L001-901905215</t>
        </is>
      </c>
      <c r="AC247" s="462" t="inlineStr">
        <is>
          <t>វីអ៊ីស៊ិន (ខេមបូឌា) អ៊ិនដាសស្ទ្រី ឯ.ក</t>
        </is>
      </c>
      <c r="AD247" s="464" t="n">
        <v>1810958</v>
      </c>
      <c r="AE247" s="464" t="n">
        <v>1646325</v>
      </c>
      <c r="AF247" s="464" t="n">
        <v>0</v>
      </c>
      <c r="AG247" s="464" t="n">
        <v>0</v>
      </c>
      <c r="AH247" s="464" t="n">
        <v>164633</v>
      </c>
      <c r="AI247" s="464" t="n">
        <v>0</v>
      </c>
      <c r="AJ247" s="464" t="n">
        <v>0</v>
      </c>
      <c r="AK247" s="464" t="n">
        <v>0</v>
      </c>
      <c r="AL247" s="464" t="n">
        <v>0</v>
      </c>
      <c r="AM247" s="464" t="n">
        <v>0</v>
      </c>
      <c r="AN247" s="464" t="n">
        <v>0</v>
      </c>
      <c r="AO247" s="464" t="n">
        <v>0</v>
      </c>
      <c r="AP247" s="464" t="n">
        <v>0</v>
      </c>
      <c r="AQ247" s="462" t="inlineStr"/>
      <c r="AR247" s="462" t="inlineStr"/>
      <c r="AS247" s="462" t="inlineStr">
        <is>
          <t>បានប្រកាសពន្ធ</t>
        </is>
      </c>
    </row>
    <row r="248">
      <c r="A248" s="461" t="n">
        <v>240</v>
      </c>
      <c r="B248" s="462" t="inlineStr"/>
      <c r="C248" s="462" t="inlineStr">
        <is>
          <t>56ប៊ី-លីង សឹបផ្លាយ ឆេន មេនេចម៉ិន ឯ.ក</t>
        </is>
      </c>
      <c r="D248" s="462" t="inlineStr">
        <is>
          <t>K004-902004795</t>
        </is>
      </c>
      <c r="E248" s="462" t="inlineStr">
        <is>
          <t>IN202101-0029</t>
        </is>
      </c>
      <c r="F248" s="463" t="n">
        <v>44225</v>
      </c>
      <c r="G248" s="464" t="n">
        <v>164632</v>
      </c>
      <c r="H248" s="462" t="n"/>
      <c r="I248" s="464">
        <f>G248</f>
        <v/>
      </c>
      <c r="J248" s="462">
        <f>IF(AND(Q248=TRUE, R248=TRUE, S248=TRUE), IF(W248&lt;-0.05, "អនុញ្ញាត (អ្នកផ្គត់ផ្គង់ប្រកាសខ្វះ)", "បានប្រកាស (អនុញ្ញាត)"), IF(AND(Q248=FALSE, R248=FALSE, S248=FALSE), "ព្យួរទុក (មិនមានទិន្នន័យ)", "ប្រកាសខុស (ព្យួរទុក)"))</f>
        <v/>
      </c>
      <c r="K248" s="462" t="inlineStr"/>
      <c r="L248" s="462" t="inlineStr"/>
      <c r="M248" s="464">
        <f>AH248</f>
        <v/>
      </c>
      <c r="N248" s="464">
        <f>IF(W248&lt;0,AH248,I248)</f>
        <v/>
      </c>
      <c r="O248" s="464">
        <f>I248-M248</f>
        <v/>
      </c>
      <c r="P248" s="462" t="n"/>
      <c r="Q248" s="462">
        <f>V248=W248</f>
        <v/>
      </c>
      <c r="R248" s="462">
        <f>AND(MONTH(F248)=MONTH(X248), YEAR(F248)=YEAR(X248))</f>
        <v/>
      </c>
      <c r="S248" s="462">
        <f>AC248="L001-901905215"</f>
        <v/>
      </c>
      <c r="T248" s="464">
        <f>G248-AH248</f>
        <v/>
      </c>
      <c r="U248" s="462" t="n"/>
      <c r="V248" s="462" t="inlineStr">
        <is>
          <t>IN2021010029</t>
        </is>
      </c>
      <c r="W248" s="462" t="inlineStr">
        <is>
          <t>IN2021010029</t>
        </is>
      </c>
      <c r="X248" s="463" t="n">
        <v>44225</v>
      </c>
      <c r="Y248" s="462" t="inlineStr">
        <is>
          <t>IN202101-0029</t>
        </is>
      </c>
      <c r="Z248" s="462" t="inlineStr"/>
      <c r="AA248" s="462" t="inlineStr">
        <is>
          <t>បុគ្គលជាប់អាករ</t>
        </is>
      </c>
      <c r="AB248" s="462" t="inlineStr">
        <is>
          <t>L001-901905215</t>
        </is>
      </c>
      <c r="AC248" s="462" t="inlineStr">
        <is>
          <t>វីអ៊ីស៊ិន (ខេមបូឌា) អ៊ិនដាសស្ទ្រី ឯ.ក</t>
        </is>
      </c>
      <c r="AD248" s="464" t="n">
        <v>1810957</v>
      </c>
      <c r="AE248" s="464" t="n">
        <v>1646325</v>
      </c>
      <c r="AF248" s="464" t="n">
        <v>0</v>
      </c>
      <c r="AG248" s="464" t="n">
        <v>0</v>
      </c>
      <c r="AH248" s="464" t="n">
        <v>164632</v>
      </c>
      <c r="AI248" s="464" t="n">
        <v>0</v>
      </c>
      <c r="AJ248" s="464" t="n">
        <v>0</v>
      </c>
      <c r="AK248" s="464" t="n">
        <v>0</v>
      </c>
      <c r="AL248" s="464" t="n">
        <v>0</v>
      </c>
      <c r="AM248" s="464" t="n">
        <v>0</v>
      </c>
      <c r="AN248" s="464" t="n">
        <v>0</v>
      </c>
      <c r="AO248" s="464" t="n">
        <v>0</v>
      </c>
      <c r="AP248" s="464" t="n">
        <v>0</v>
      </c>
      <c r="AQ248" s="462" t="inlineStr"/>
      <c r="AR248" s="462" t="inlineStr"/>
      <c r="AS248" s="462" t="inlineStr">
        <is>
          <t>បានប្រកាសពន្ធ</t>
        </is>
      </c>
    </row>
    <row r="249">
      <c r="A249" s="461" t="n">
        <v>241</v>
      </c>
      <c r="B249" s="462" t="inlineStr"/>
      <c r="C249" s="462" t="inlineStr">
        <is>
          <t>56ប៊ី-លីង សឹបផ្លាយ ឆេន មេនេចម៉ិន ឯ.ក</t>
        </is>
      </c>
      <c r="D249" s="462" t="inlineStr">
        <is>
          <t>K004-902004795</t>
        </is>
      </c>
      <c r="E249" s="462" t="inlineStr">
        <is>
          <t>IN202101-0028</t>
        </is>
      </c>
      <c r="F249" s="463" t="n">
        <v>44225</v>
      </c>
      <c r="G249" s="464" t="n">
        <v>357720</v>
      </c>
      <c r="H249" s="462" t="n"/>
      <c r="I249" s="464">
        <f>G249</f>
        <v/>
      </c>
      <c r="J249" s="462">
        <f>IF(AND(Q249=TRUE, R249=TRUE, S249=TRUE), IF(W249&lt;-0.05, "អនុញ្ញាត (អ្នកផ្គត់ផ្គង់ប្រកាសខ្វះ)", "បានប្រកាស (អនុញ្ញាត)"), IF(AND(Q249=FALSE, R249=FALSE, S249=FALSE), "ព្យួរទុក (មិនមានទិន្នន័យ)", "ប្រកាសខុស (ព្យួរទុក)"))</f>
        <v/>
      </c>
      <c r="K249" s="462" t="inlineStr"/>
      <c r="L249" s="462" t="inlineStr"/>
      <c r="M249" s="464">
        <f>AH249</f>
        <v/>
      </c>
      <c r="N249" s="464">
        <f>IF(W249&lt;0,AH249,I249)</f>
        <v/>
      </c>
      <c r="O249" s="464">
        <f>I249-M249</f>
        <v/>
      </c>
      <c r="P249" s="462" t="n"/>
      <c r="Q249" s="462">
        <f>V249=W249</f>
        <v/>
      </c>
      <c r="R249" s="462">
        <f>AND(MONTH(F249)=MONTH(X249), YEAR(F249)=YEAR(X249))</f>
        <v/>
      </c>
      <c r="S249" s="462">
        <f>AC249="L001-901905215"</f>
        <v/>
      </c>
      <c r="T249" s="464">
        <f>G249-AH249</f>
        <v/>
      </c>
      <c r="U249" s="462" t="n"/>
      <c r="V249" s="462" t="inlineStr">
        <is>
          <t>IN2021010028</t>
        </is>
      </c>
      <c r="W249" s="462" t="inlineStr">
        <is>
          <t>IN2021010028</t>
        </is>
      </c>
      <c r="X249" s="463" t="n">
        <v>44225</v>
      </c>
      <c r="Y249" s="462" t="inlineStr">
        <is>
          <t>IN202101-0028</t>
        </is>
      </c>
      <c r="Z249" s="462" t="inlineStr"/>
      <c r="AA249" s="462" t="inlineStr">
        <is>
          <t>បុគ្គលជាប់អាករ</t>
        </is>
      </c>
      <c r="AB249" s="462" t="inlineStr">
        <is>
          <t>L001-901905215</t>
        </is>
      </c>
      <c r="AC249" s="462" t="inlineStr">
        <is>
          <t>វីអ៊ីស៊ិន (ខេមបូឌា) អ៊ិនដាសស្ទ្រី ឯ.ក</t>
        </is>
      </c>
      <c r="AD249" s="464" t="n">
        <v>3934920</v>
      </c>
      <c r="AE249" s="464" t="n">
        <v>3577200</v>
      </c>
      <c r="AF249" s="464" t="n">
        <v>0</v>
      </c>
      <c r="AG249" s="464" t="n">
        <v>0</v>
      </c>
      <c r="AH249" s="464" t="n">
        <v>357720</v>
      </c>
      <c r="AI249" s="464" t="n">
        <v>0</v>
      </c>
      <c r="AJ249" s="464" t="n">
        <v>0</v>
      </c>
      <c r="AK249" s="464" t="n">
        <v>0</v>
      </c>
      <c r="AL249" s="464" t="n">
        <v>0</v>
      </c>
      <c r="AM249" s="464" t="n">
        <v>0</v>
      </c>
      <c r="AN249" s="464" t="n">
        <v>0</v>
      </c>
      <c r="AO249" s="464" t="n">
        <v>0</v>
      </c>
      <c r="AP249" s="464" t="n">
        <v>0</v>
      </c>
      <c r="AQ249" s="462" t="inlineStr"/>
      <c r="AR249" s="462" t="inlineStr"/>
      <c r="AS249" s="462" t="inlineStr">
        <is>
          <t>បានប្រកាសពន្ធ</t>
        </is>
      </c>
    </row>
    <row r="250">
      <c r="A250" s="461" t="n">
        <v>242</v>
      </c>
      <c r="B250" s="462" t="inlineStr"/>
      <c r="C250" s="462" t="inlineStr">
        <is>
          <t>56ប៊ី-លីង សឹបផ្លាយ ឆេន មេនេចម៉ិន ឯ.ក</t>
        </is>
      </c>
      <c r="D250" s="462" t="inlineStr">
        <is>
          <t>K004-902004795</t>
        </is>
      </c>
      <c r="E250" s="462" t="inlineStr">
        <is>
          <t>IN202101-0027</t>
        </is>
      </c>
      <c r="F250" s="463" t="n">
        <v>44225</v>
      </c>
      <c r="G250" s="464" t="n">
        <v>991856</v>
      </c>
      <c r="H250" s="462" t="n"/>
      <c r="I250" s="464">
        <f>G250</f>
        <v/>
      </c>
      <c r="J250" s="462">
        <f>IF(AND(Q250=TRUE, R250=TRUE, S250=TRUE), IF(W250&lt;-0.05, "អនុញ្ញាត (អ្នកផ្គត់ផ្គង់ប្រកាសខ្វះ)", "បានប្រកាស (អនុញ្ញាត)"), IF(AND(Q250=FALSE, R250=FALSE, S250=FALSE), "ព្យួរទុក (មិនមានទិន្នន័យ)", "ប្រកាសខុស (ព្យួរទុក)"))</f>
        <v/>
      </c>
      <c r="K250" s="462" t="inlineStr"/>
      <c r="L250" s="462" t="inlineStr"/>
      <c r="M250" s="464">
        <f>AH250</f>
        <v/>
      </c>
      <c r="N250" s="464">
        <f>IF(W250&lt;0,AH250,I250)</f>
        <v/>
      </c>
      <c r="O250" s="464">
        <f>I250-M250</f>
        <v/>
      </c>
      <c r="P250" s="462" t="n"/>
      <c r="Q250" s="462">
        <f>V250=W250</f>
        <v/>
      </c>
      <c r="R250" s="462">
        <f>AND(MONTH(F250)=MONTH(X250), YEAR(F250)=YEAR(X250))</f>
        <v/>
      </c>
      <c r="S250" s="462">
        <f>AC250="L001-901905215"</f>
        <v/>
      </c>
      <c r="T250" s="464">
        <f>G250-AH250</f>
        <v/>
      </c>
      <c r="U250" s="462" t="n"/>
      <c r="V250" s="462" t="inlineStr">
        <is>
          <t>IN2021010027</t>
        </is>
      </c>
      <c r="W250" s="462" t="inlineStr">
        <is>
          <t>IN2021010027</t>
        </is>
      </c>
      <c r="X250" s="463" t="n">
        <v>44225</v>
      </c>
      <c r="Y250" s="462" t="inlineStr">
        <is>
          <t>IN202101-0027</t>
        </is>
      </c>
      <c r="Z250" s="462" t="inlineStr"/>
      <c r="AA250" s="462" t="inlineStr">
        <is>
          <t>បុគ្គលជាប់អាករ</t>
        </is>
      </c>
      <c r="AB250" s="462" t="inlineStr">
        <is>
          <t>L001-901905215</t>
        </is>
      </c>
      <c r="AC250" s="462" t="inlineStr">
        <is>
          <t>វីអ៊ីស៊ិន (ខេមបូឌា) អ៊ិនដាសស្ទ្រី ឯ.ក</t>
        </is>
      </c>
      <c r="AD250" s="464" t="n">
        <v>10910415</v>
      </c>
      <c r="AE250" s="464" t="n">
        <v>9918559</v>
      </c>
      <c r="AF250" s="464" t="n">
        <v>0</v>
      </c>
      <c r="AG250" s="464" t="n">
        <v>0</v>
      </c>
      <c r="AH250" s="464" t="n">
        <v>991856</v>
      </c>
      <c r="AI250" s="464" t="n">
        <v>0</v>
      </c>
      <c r="AJ250" s="464" t="n">
        <v>0</v>
      </c>
      <c r="AK250" s="464" t="n">
        <v>0</v>
      </c>
      <c r="AL250" s="464" t="n">
        <v>0</v>
      </c>
      <c r="AM250" s="464" t="n">
        <v>0</v>
      </c>
      <c r="AN250" s="464" t="n">
        <v>0</v>
      </c>
      <c r="AO250" s="464" t="n">
        <v>0</v>
      </c>
      <c r="AP250" s="464" t="n">
        <v>0</v>
      </c>
      <c r="AQ250" s="462" t="inlineStr"/>
      <c r="AR250" s="462" t="inlineStr"/>
      <c r="AS250" s="462" t="inlineStr">
        <is>
          <t>បានប្រកាសពន្ធ</t>
        </is>
      </c>
    </row>
    <row r="251">
      <c r="A251" s="461" t="n">
        <v>243</v>
      </c>
      <c r="B251" s="462" t="inlineStr"/>
      <c r="C251" s="462" t="inlineStr">
        <is>
          <t>56ប៊ី-លីង សឹបផ្លាយ ឆេន មេនេចម៉ិន ឯ.ក</t>
        </is>
      </c>
      <c r="D251" s="462" t="inlineStr">
        <is>
          <t>K004-902004795</t>
        </is>
      </c>
      <c r="E251" s="462" t="inlineStr">
        <is>
          <t>IN202101-0026</t>
        </is>
      </c>
      <c r="F251" s="463" t="n">
        <v>44225</v>
      </c>
      <c r="G251" s="464" t="n">
        <v>589425</v>
      </c>
      <c r="H251" s="462" t="n"/>
      <c r="I251" s="464">
        <f>G251</f>
        <v/>
      </c>
      <c r="J251" s="462">
        <f>IF(AND(Q251=TRUE, R251=TRUE, S251=TRUE), IF(W251&lt;-0.05, "អនុញ្ញាត (អ្នកផ្គត់ផ្គង់ប្រកាសខ្វះ)", "បានប្រកាស (អនុញ្ញាត)"), IF(AND(Q251=FALSE, R251=FALSE, S251=FALSE), "ព្យួរទុក (មិនមានទិន្នន័យ)", "ប្រកាសខុស (ព្យួរទុក)"))</f>
        <v/>
      </c>
      <c r="K251" s="462" t="inlineStr"/>
      <c r="L251" s="462" t="inlineStr"/>
      <c r="M251" s="464">
        <f>AH251</f>
        <v/>
      </c>
      <c r="N251" s="464">
        <f>IF(W251&lt;0,AH251,I251)</f>
        <v/>
      </c>
      <c r="O251" s="464">
        <f>I251-M251</f>
        <v/>
      </c>
      <c r="P251" s="462" t="n"/>
      <c r="Q251" s="462">
        <f>V251=W251</f>
        <v/>
      </c>
      <c r="R251" s="462">
        <f>AND(MONTH(F251)=MONTH(X251), YEAR(F251)=YEAR(X251))</f>
        <v/>
      </c>
      <c r="S251" s="462">
        <f>AC251="L001-901905215"</f>
        <v/>
      </c>
      <c r="T251" s="464">
        <f>G251-AH251</f>
        <v/>
      </c>
      <c r="U251" s="462" t="n"/>
      <c r="V251" s="462" t="inlineStr">
        <is>
          <t>IN2021010026</t>
        </is>
      </c>
      <c r="W251" s="462" t="inlineStr">
        <is>
          <t>IN2021010026</t>
        </is>
      </c>
      <c r="X251" s="463" t="n">
        <v>44225</v>
      </c>
      <c r="Y251" s="462" t="inlineStr">
        <is>
          <t>IN202101-0026</t>
        </is>
      </c>
      <c r="Z251" s="462" t="inlineStr"/>
      <c r="AA251" s="462" t="inlineStr">
        <is>
          <t>បុគ្គលជាប់អាករ</t>
        </is>
      </c>
      <c r="AB251" s="462" t="inlineStr">
        <is>
          <t>L001-901905215</t>
        </is>
      </c>
      <c r="AC251" s="462" t="inlineStr">
        <is>
          <t>វីអ៊ីស៊ិន (ខេមបូឌា) អ៊ិនដាសស្ទ្រី ឯ.ក</t>
        </is>
      </c>
      <c r="AD251" s="464" t="n">
        <v>6483675</v>
      </c>
      <c r="AE251" s="464" t="n">
        <v>5894250</v>
      </c>
      <c r="AF251" s="464" t="n">
        <v>0</v>
      </c>
      <c r="AG251" s="464" t="n">
        <v>0</v>
      </c>
      <c r="AH251" s="464" t="n">
        <v>589425</v>
      </c>
      <c r="AI251" s="464" t="n">
        <v>0</v>
      </c>
      <c r="AJ251" s="464" t="n">
        <v>0</v>
      </c>
      <c r="AK251" s="464" t="n">
        <v>0</v>
      </c>
      <c r="AL251" s="464" t="n">
        <v>0</v>
      </c>
      <c r="AM251" s="464" t="n">
        <v>0</v>
      </c>
      <c r="AN251" s="464" t="n">
        <v>0</v>
      </c>
      <c r="AO251" s="464" t="n">
        <v>0</v>
      </c>
      <c r="AP251" s="464" t="n">
        <v>0</v>
      </c>
      <c r="AQ251" s="462" t="inlineStr"/>
      <c r="AR251" s="462" t="inlineStr"/>
      <c r="AS251" s="462" t="inlineStr">
        <is>
          <t>បានប្រកាសពន្ធ</t>
        </is>
      </c>
    </row>
    <row r="252">
      <c r="A252" s="461" t="n">
        <v>244</v>
      </c>
      <c r="B252" s="462" t="inlineStr"/>
      <c r="C252" s="462" t="inlineStr">
        <is>
          <t>56ប៊ី-លីង សឹបផ្លាយ ឆេន មេនេចម៉ិន ឯ.ក</t>
        </is>
      </c>
      <c r="D252" s="462" t="inlineStr">
        <is>
          <t>K004-902004795</t>
        </is>
      </c>
      <c r="E252" s="462" t="inlineStr">
        <is>
          <t>IN202101-0025</t>
        </is>
      </c>
      <c r="F252" s="463" t="n">
        <v>44225</v>
      </c>
      <c r="G252" s="464" t="n">
        <v>325200</v>
      </c>
      <c r="H252" s="462" t="n"/>
      <c r="I252" s="464">
        <f>G252</f>
        <v/>
      </c>
      <c r="J252" s="462">
        <f>IF(AND(Q252=TRUE, R252=TRUE, S252=TRUE), IF(W252&lt;-0.05, "អនុញ្ញាត (អ្នកផ្គត់ផ្គង់ប្រកាសខ្វះ)", "បានប្រកាស (អនុញ្ញាត)"), IF(AND(Q252=FALSE, R252=FALSE, S252=FALSE), "ព្យួរទុក (មិនមានទិន្នន័យ)", "ប្រកាសខុស (ព្យួរទុក)"))</f>
        <v/>
      </c>
      <c r="K252" s="462" t="inlineStr"/>
      <c r="L252" s="462" t="inlineStr"/>
      <c r="M252" s="464">
        <f>AH252</f>
        <v/>
      </c>
      <c r="N252" s="464">
        <f>IF(W252&lt;0,AH252,I252)</f>
        <v/>
      </c>
      <c r="O252" s="464">
        <f>I252-M252</f>
        <v/>
      </c>
      <c r="P252" s="462" t="n"/>
      <c r="Q252" s="462">
        <f>V252=W252</f>
        <v/>
      </c>
      <c r="R252" s="462">
        <f>AND(MONTH(F252)=MONTH(X252), YEAR(F252)=YEAR(X252))</f>
        <v/>
      </c>
      <c r="S252" s="462">
        <f>AC252="L001-901905215"</f>
        <v/>
      </c>
      <c r="T252" s="464">
        <f>G252-AH252</f>
        <v/>
      </c>
      <c r="U252" s="462" t="n"/>
      <c r="V252" s="462" t="inlineStr">
        <is>
          <t>IN2021010025</t>
        </is>
      </c>
      <c r="W252" s="462" t="inlineStr">
        <is>
          <t>IN2021010025</t>
        </is>
      </c>
      <c r="X252" s="463" t="n">
        <v>44225</v>
      </c>
      <c r="Y252" s="462" t="inlineStr">
        <is>
          <t>IN202101-0025</t>
        </is>
      </c>
      <c r="Z252" s="462" t="inlineStr"/>
      <c r="AA252" s="462" t="inlineStr">
        <is>
          <t>បុគ្គលជាប់អាករ</t>
        </is>
      </c>
      <c r="AB252" s="462" t="inlineStr">
        <is>
          <t>L001-901905215</t>
        </is>
      </c>
      <c r="AC252" s="462" t="inlineStr">
        <is>
          <t>វីអ៊ីស៊ិន (ខេមបូឌា) អ៊ិនដាសស្ទ្រី ឯ.ក</t>
        </is>
      </c>
      <c r="AD252" s="464" t="n">
        <v>3577200</v>
      </c>
      <c r="AE252" s="464" t="n">
        <v>3252000</v>
      </c>
      <c r="AF252" s="464" t="n">
        <v>0</v>
      </c>
      <c r="AG252" s="464" t="n">
        <v>0</v>
      </c>
      <c r="AH252" s="464" t="n">
        <v>325200</v>
      </c>
      <c r="AI252" s="464" t="n">
        <v>0</v>
      </c>
      <c r="AJ252" s="464" t="n">
        <v>0</v>
      </c>
      <c r="AK252" s="464" t="n">
        <v>0</v>
      </c>
      <c r="AL252" s="464" t="n">
        <v>0</v>
      </c>
      <c r="AM252" s="464" t="n">
        <v>0</v>
      </c>
      <c r="AN252" s="464" t="n">
        <v>0</v>
      </c>
      <c r="AO252" s="464" t="n">
        <v>0</v>
      </c>
      <c r="AP252" s="464" t="n">
        <v>0</v>
      </c>
      <c r="AQ252" s="462" t="inlineStr"/>
      <c r="AR252" s="462" t="inlineStr"/>
      <c r="AS252" s="462" t="inlineStr">
        <is>
          <t>បានប្រកាសពន្ធ</t>
        </is>
      </c>
    </row>
    <row r="253">
      <c r="A253" s="461" t="n">
        <v>245</v>
      </c>
      <c r="B253" s="462" t="inlineStr"/>
      <c r="C253" s="462" t="inlineStr">
        <is>
          <t>56ប៊ី-លីង សឹបផ្លាយ ឆេន មេនេចម៉ិន ឯ.ក</t>
        </is>
      </c>
      <c r="D253" s="462" t="inlineStr">
        <is>
          <t>K004-902004795</t>
        </is>
      </c>
      <c r="E253" s="462" t="inlineStr">
        <is>
          <t>IN202101-0024</t>
        </is>
      </c>
      <c r="F253" s="463" t="n">
        <v>44225</v>
      </c>
      <c r="G253" s="464" t="n">
        <v>589425</v>
      </c>
      <c r="H253" s="462" t="n"/>
      <c r="I253" s="464">
        <f>G253</f>
        <v/>
      </c>
      <c r="J253" s="462">
        <f>IF(AND(Q253=TRUE, R253=TRUE, S253=TRUE), IF(W253&lt;-0.05, "អនុញ្ញាត (អ្នកផ្គត់ផ្គង់ប្រកាសខ្វះ)", "បានប្រកាស (អនុញ្ញាត)"), IF(AND(Q253=FALSE, R253=FALSE, S253=FALSE), "ព្យួរទុក (មិនមានទិន្នន័យ)", "ប្រកាសខុស (ព្យួរទុក)"))</f>
        <v/>
      </c>
      <c r="K253" s="462" t="inlineStr"/>
      <c r="L253" s="462" t="inlineStr"/>
      <c r="M253" s="464">
        <f>AH253</f>
        <v/>
      </c>
      <c r="N253" s="464">
        <f>IF(W253&lt;0,AH253,I253)</f>
        <v/>
      </c>
      <c r="O253" s="464">
        <f>I253-M253</f>
        <v/>
      </c>
      <c r="P253" s="462" t="n"/>
      <c r="Q253" s="462">
        <f>V253=W253</f>
        <v/>
      </c>
      <c r="R253" s="462">
        <f>AND(MONTH(F253)=MONTH(X253), YEAR(F253)=YEAR(X253))</f>
        <v/>
      </c>
      <c r="S253" s="462">
        <f>AC253="L001-901905215"</f>
        <v/>
      </c>
      <c r="T253" s="464">
        <f>G253-AH253</f>
        <v/>
      </c>
      <c r="U253" s="462" t="n"/>
      <c r="V253" s="462" t="inlineStr">
        <is>
          <t>IN2021010024</t>
        </is>
      </c>
      <c r="W253" s="462" t="inlineStr">
        <is>
          <t>IN2021010024</t>
        </is>
      </c>
      <c r="X253" s="463" t="n">
        <v>44225</v>
      </c>
      <c r="Y253" s="462" t="inlineStr">
        <is>
          <t>IN202101-0024</t>
        </is>
      </c>
      <c r="Z253" s="462" t="inlineStr"/>
      <c r="AA253" s="462" t="inlineStr">
        <is>
          <t>បុគ្គលជាប់អាករ</t>
        </is>
      </c>
      <c r="AB253" s="462" t="inlineStr">
        <is>
          <t>L001-901905215</t>
        </is>
      </c>
      <c r="AC253" s="462" t="inlineStr">
        <is>
          <t>វីអ៊ីស៊ិន (ខេមបូឌា) អ៊ិនដាសស្ទ្រី ឯ.ក</t>
        </is>
      </c>
      <c r="AD253" s="464" t="n">
        <v>6483675</v>
      </c>
      <c r="AE253" s="464" t="n">
        <v>5894250</v>
      </c>
      <c r="AF253" s="464" t="n">
        <v>0</v>
      </c>
      <c r="AG253" s="464" t="n">
        <v>0</v>
      </c>
      <c r="AH253" s="464" t="n">
        <v>589425</v>
      </c>
      <c r="AI253" s="464" t="n">
        <v>0</v>
      </c>
      <c r="AJ253" s="464" t="n">
        <v>0</v>
      </c>
      <c r="AK253" s="464" t="n">
        <v>0</v>
      </c>
      <c r="AL253" s="464" t="n">
        <v>0</v>
      </c>
      <c r="AM253" s="464" t="n">
        <v>0</v>
      </c>
      <c r="AN253" s="464" t="n">
        <v>0</v>
      </c>
      <c r="AO253" s="464" t="n">
        <v>0</v>
      </c>
      <c r="AP253" s="464" t="n">
        <v>0</v>
      </c>
      <c r="AQ253" s="462" t="inlineStr"/>
      <c r="AR253" s="462" t="inlineStr"/>
      <c r="AS253" s="462" t="inlineStr">
        <is>
          <t>បានប្រកាសពន្ធ</t>
        </is>
      </c>
    </row>
    <row r="254">
      <c r="A254" s="461" t="n">
        <v>246</v>
      </c>
      <c r="B254" s="462" t="inlineStr"/>
      <c r="C254" s="462" t="inlineStr">
        <is>
          <t>56ប៊ី-លីង សឹបផ្លាយ ឆេន មេនេចម៉ិន ឯ.ក</t>
        </is>
      </c>
      <c r="D254" s="462" t="inlineStr">
        <is>
          <t>K004-902004795</t>
        </is>
      </c>
      <c r="E254" s="462" t="inlineStr">
        <is>
          <t>IN202101-0023</t>
        </is>
      </c>
      <c r="F254" s="463" t="n">
        <v>44225</v>
      </c>
      <c r="G254" s="464" t="n">
        <v>589425</v>
      </c>
      <c r="H254" s="462" t="n"/>
      <c r="I254" s="464">
        <f>G254</f>
        <v/>
      </c>
      <c r="J254" s="462">
        <f>IF(AND(Q254=TRUE, R254=TRUE, S254=TRUE), IF(W254&lt;-0.05, "អនុញ្ញាត (អ្នកផ្គត់ផ្គង់ប្រកាសខ្វះ)", "បានប្រកាស (អនុញ្ញាត)"), IF(AND(Q254=FALSE, R254=FALSE, S254=FALSE), "ព្យួរទុក (មិនមានទិន្នន័យ)", "ប្រកាសខុស (ព្យួរទុក)"))</f>
        <v/>
      </c>
      <c r="K254" s="462" t="inlineStr"/>
      <c r="L254" s="462" t="inlineStr"/>
      <c r="M254" s="464">
        <f>AH254</f>
        <v/>
      </c>
      <c r="N254" s="464">
        <f>IF(W254&lt;0,AH254,I254)</f>
        <v/>
      </c>
      <c r="O254" s="464">
        <f>I254-M254</f>
        <v/>
      </c>
      <c r="P254" s="462" t="n"/>
      <c r="Q254" s="462">
        <f>V254=W254</f>
        <v/>
      </c>
      <c r="R254" s="462">
        <f>AND(MONTH(F254)=MONTH(X254), YEAR(F254)=YEAR(X254))</f>
        <v/>
      </c>
      <c r="S254" s="462">
        <f>AC254="L001-901905215"</f>
        <v/>
      </c>
      <c r="T254" s="464">
        <f>G254-AH254</f>
        <v/>
      </c>
      <c r="U254" s="462" t="n"/>
      <c r="V254" s="462" t="inlineStr">
        <is>
          <t>IN2021010023</t>
        </is>
      </c>
      <c r="W254" s="462" t="inlineStr">
        <is>
          <t>IN2021010023</t>
        </is>
      </c>
      <c r="X254" s="463" t="n">
        <v>44225</v>
      </c>
      <c r="Y254" s="462" t="inlineStr">
        <is>
          <t>IN202101-0023</t>
        </is>
      </c>
      <c r="Z254" s="462" t="inlineStr"/>
      <c r="AA254" s="462" t="inlineStr">
        <is>
          <t>បុគ្គលជាប់អាករ</t>
        </is>
      </c>
      <c r="AB254" s="462" t="inlineStr">
        <is>
          <t>L001-901905215</t>
        </is>
      </c>
      <c r="AC254" s="462" t="inlineStr">
        <is>
          <t>វីអ៊ីស៊ិន (ខេមបូឌា) អ៊ិនដាសស្ទ្រី ឯ.ក</t>
        </is>
      </c>
      <c r="AD254" s="464" t="n">
        <v>6483675</v>
      </c>
      <c r="AE254" s="464" t="n">
        <v>5894250</v>
      </c>
      <c r="AF254" s="464" t="n">
        <v>0</v>
      </c>
      <c r="AG254" s="464" t="n">
        <v>0</v>
      </c>
      <c r="AH254" s="464" t="n">
        <v>589425</v>
      </c>
      <c r="AI254" s="464" t="n">
        <v>0</v>
      </c>
      <c r="AJ254" s="464" t="n">
        <v>0</v>
      </c>
      <c r="AK254" s="464" t="n">
        <v>0</v>
      </c>
      <c r="AL254" s="464" t="n">
        <v>0</v>
      </c>
      <c r="AM254" s="464" t="n">
        <v>0</v>
      </c>
      <c r="AN254" s="464" t="n">
        <v>0</v>
      </c>
      <c r="AO254" s="464" t="n">
        <v>0</v>
      </c>
      <c r="AP254" s="464" t="n">
        <v>0</v>
      </c>
      <c r="AQ254" s="462" t="inlineStr"/>
      <c r="AR254" s="462" t="inlineStr"/>
      <c r="AS254" s="462" t="inlineStr">
        <is>
          <t>បានប្រកាសពន្ធ</t>
        </is>
      </c>
    </row>
    <row r="255">
      <c r="A255" s="461" t="n">
        <v>247</v>
      </c>
      <c r="B255" s="462" t="inlineStr"/>
      <c r="C255" s="462" t="inlineStr">
        <is>
          <t>56ប៊ី-លីង សឹបផ្លាយ ឆេន មេនេចម៉ិន ឯ.ក</t>
        </is>
      </c>
      <c r="D255" s="462" t="inlineStr">
        <is>
          <t>K004-902004795</t>
        </is>
      </c>
      <c r="E255" s="462" t="inlineStr">
        <is>
          <t>IN202101-0022</t>
        </is>
      </c>
      <c r="F255" s="463" t="n">
        <v>44225</v>
      </c>
      <c r="G255" s="464" t="n">
        <v>345525</v>
      </c>
      <c r="H255" s="462" t="n"/>
      <c r="I255" s="464">
        <f>G255</f>
        <v/>
      </c>
      <c r="J255" s="462">
        <f>IF(AND(Q255=TRUE, R255=TRUE, S255=TRUE), IF(W255&lt;-0.05, "អនុញ្ញាត (អ្នកផ្គត់ផ្គង់ប្រកាសខ្វះ)", "បានប្រកាស (អនុញ្ញាត)"), IF(AND(Q255=FALSE, R255=FALSE, S255=FALSE), "ព្យួរទុក (មិនមានទិន្នន័យ)", "ប្រកាសខុស (ព្យួរទុក)"))</f>
        <v/>
      </c>
      <c r="K255" s="462" t="inlineStr"/>
      <c r="L255" s="462" t="inlineStr"/>
      <c r="M255" s="464">
        <f>AH255</f>
        <v/>
      </c>
      <c r="N255" s="464">
        <f>IF(W255&lt;0,AH255,I255)</f>
        <v/>
      </c>
      <c r="O255" s="464">
        <f>I255-M255</f>
        <v/>
      </c>
      <c r="P255" s="462" t="n"/>
      <c r="Q255" s="462">
        <f>V255=W255</f>
        <v/>
      </c>
      <c r="R255" s="462">
        <f>AND(MONTH(F255)=MONTH(X255), YEAR(F255)=YEAR(X255))</f>
        <v/>
      </c>
      <c r="S255" s="462">
        <f>AC255="L001-901905215"</f>
        <v/>
      </c>
      <c r="T255" s="464">
        <f>G255-AH255</f>
        <v/>
      </c>
      <c r="U255" s="462" t="n"/>
      <c r="V255" s="462" t="inlineStr">
        <is>
          <t>IN2021010022</t>
        </is>
      </c>
      <c r="W255" s="462" t="inlineStr">
        <is>
          <t>IN2021010022</t>
        </is>
      </c>
      <c r="X255" s="463" t="n">
        <v>44225</v>
      </c>
      <c r="Y255" s="462" t="inlineStr">
        <is>
          <t>IN202101-0022</t>
        </is>
      </c>
      <c r="Z255" s="462" t="inlineStr"/>
      <c r="AA255" s="462" t="inlineStr">
        <is>
          <t>បុគ្គលជាប់អាករ</t>
        </is>
      </c>
      <c r="AB255" s="462" t="inlineStr">
        <is>
          <t>L001-901905215</t>
        </is>
      </c>
      <c r="AC255" s="462" t="inlineStr">
        <is>
          <t>វីអ៊ីស៊ិន (ខេមបូឌា) អ៊ិនដាសស្ទ្រី ឯ.ក</t>
        </is>
      </c>
      <c r="AD255" s="464" t="n">
        <v>3800775</v>
      </c>
      <c r="AE255" s="464" t="n">
        <v>3455250</v>
      </c>
      <c r="AF255" s="464" t="n">
        <v>0</v>
      </c>
      <c r="AG255" s="464" t="n">
        <v>0</v>
      </c>
      <c r="AH255" s="464" t="n">
        <v>345525</v>
      </c>
      <c r="AI255" s="464" t="n">
        <v>0</v>
      </c>
      <c r="AJ255" s="464" t="n">
        <v>0</v>
      </c>
      <c r="AK255" s="464" t="n">
        <v>0</v>
      </c>
      <c r="AL255" s="464" t="n">
        <v>0</v>
      </c>
      <c r="AM255" s="464" t="n">
        <v>0</v>
      </c>
      <c r="AN255" s="464" t="n">
        <v>0</v>
      </c>
      <c r="AO255" s="464" t="n">
        <v>0</v>
      </c>
      <c r="AP255" s="464" t="n">
        <v>0</v>
      </c>
      <c r="AQ255" s="462" t="inlineStr"/>
      <c r="AR255" s="462" t="inlineStr"/>
      <c r="AS255" s="462" t="inlineStr">
        <is>
          <t>បានប្រកាសពន្ធ</t>
        </is>
      </c>
    </row>
    <row r="256">
      <c r="A256" s="461" t="n">
        <v>248</v>
      </c>
      <c r="B256" s="462" t="inlineStr"/>
      <c r="C256" s="462" t="inlineStr">
        <is>
          <t>56ប៊ី-លីង សឹបផ្លាយ ឆេន មេនេចម៉ិន ឯ.ក</t>
        </is>
      </c>
      <c r="D256" s="462" t="inlineStr">
        <is>
          <t>K004-902004795</t>
        </is>
      </c>
      <c r="E256" s="462" t="inlineStr">
        <is>
          <t>IN202101-0021</t>
        </is>
      </c>
      <c r="F256" s="463" t="n">
        <v>44225</v>
      </c>
      <c r="G256" s="464" t="n">
        <v>621945</v>
      </c>
      <c r="H256" s="462" t="n"/>
      <c r="I256" s="464">
        <f>G256</f>
        <v/>
      </c>
      <c r="J256" s="462">
        <f>IF(AND(Q256=TRUE, R256=TRUE, S256=TRUE), IF(W256&lt;-0.05, "អនុញ្ញាត (អ្នកផ្គត់ផ្គង់ប្រកាសខ្វះ)", "បានប្រកាស (អនុញ្ញាត)"), IF(AND(Q256=FALSE, R256=FALSE, S256=FALSE), "ព្យួរទុក (មិនមានទិន្នន័យ)", "ប្រកាសខុស (ព្យួរទុក)"))</f>
        <v/>
      </c>
      <c r="K256" s="462" t="inlineStr"/>
      <c r="L256" s="462" t="inlineStr"/>
      <c r="M256" s="464">
        <f>AH256</f>
        <v/>
      </c>
      <c r="N256" s="464">
        <f>IF(W256&lt;0,AH256,I256)</f>
        <v/>
      </c>
      <c r="O256" s="464">
        <f>I256-M256</f>
        <v/>
      </c>
      <c r="P256" s="462" t="n"/>
      <c r="Q256" s="462">
        <f>V256=W256</f>
        <v/>
      </c>
      <c r="R256" s="462">
        <f>AND(MONTH(F256)=MONTH(X256), YEAR(F256)=YEAR(X256))</f>
        <v/>
      </c>
      <c r="S256" s="462">
        <f>AC256="L001-901905215"</f>
        <v/>
      </c>
      <c r="T256" s="464">
        <f>G256-AH256</f>
        <v/>
      </c>
      <c r="U256" s="462" t="n"/>
      <c r="V256" s="462" t="inlineStr">
        <is>
          <t>IN2021010021</t>
        </is>
      </c>
      <c r="W256" s="462" t="inlineStr">
        <is>
          <t>IN2021010021</t>
        </is>
      </c>
      <c r="X256" s="463" t="n">
        <v>44225</v>
      </c>
      <c r="Y256" s="462" t="inlineStr">
        <is>
          <t>IN202101-0021</t>
        </is>
      </c>
      <c r="Z256" s="462" t="inlineStr"/>
      <c r="AA256" s="462" t="inlineStr">
        <is>
          <t>បុគ្គលជាប់អាករ</t>
        </is>
      </c>
      <c r="AB256" s="462" t="inlineStr">
        <is>
          <t>L001-901905215</t>
        </is>
      </c>
      <c r="AC256" s="462" t="inlineStr">
        <is>
          <t>វីអ៊ីស៊ិន (ខេមបូឌា) អ៊ិនដាសស្ទ្រី ឯ.ក</t>
        </is>
      </c>
      <c r="AD256" s="464" t="n">
        <v>6841395</v>
      </c>
      <c r="AE256" s="464" t="n">
        <v>6219450</v>
      </c>
      <c r="AF256" s="464" t="n">
        <v>0</v>
      </c>
      <c r="AG256" s="464" t="n">
        <v>0</v>
      </c>
      <c r="AH256" s="464" t="n">
        <v>621945</v>
      </c>
      <c r="AI256" s="464" t="n">
        <v>0</v>
      </c>
      <c r="AJ256" s="464" t="n">
        <v>0</v>
      </c>
      <c r="AK256" s="464" t="n">
        <v>0</v>
      </c>
      <c r="AL256" s="464" t="n">
        <v>0</v>
      </c>
      <c r="AM256" s="464" t="n">
        <v>0</v>
      </c>
      <c r="AN256" s="464" t="n">
        <v>0</v>
      </c>
      <c r="AO256" s="464" t="n">
        <v>0</v>
      </c>
      <c r="AP256" s="464" t="n">
        <v>0</v>
      </c>
      <c r="AQ256" s="462" t="inlineStr"/>
      <c r="AR256" s="462" t="inlineStr"/>
      <c r="AS256" s="462" t="inlineStr">
        <is>
          <t>បានប្រកាសពន្ធ</t>
        </is>
      </c>
    </row>
    <row r="257">
      <c r="A257" s="461" t="n">
        <v>249</v>
      </c>
      <c r="B257" s="462" t="inlineStr"/>
      <c r="C257" s="462" t="inlineStr">
        <is>
          <t>56ប៊ី-លីង សឹបផ្លាយ ឆេន មេនេចម៉ិន ឯ.ក</t>
        </is>
      </c>
      <c r="D257" s="462" t="inlineStr">
        <is>
          <t>K004-902004795</t>
        </is>
      </c>
      <c r="E257" s="462" t="inlineStr">
        <is>
          <t>IN202101-0020</t>
        </is>
      </c>
      <c r="F257" s="463" t="n">
        <v>44225</v>
      </c>
      <c r="G257" s="464" t="n">
        <v>548775</v>
      </c>
      <c r="H257" s="462" t="n"/>
      <c r="I257" s="464">
        <f>G257</f>
        <v/>
      </c>
      <c r="J257" s="462">
        <f>IF(AND(Q257=TRUE, R257=TRUE, S257=TRUE), IF(W257&lt;-0.05, "អនុញ្ញាត (អ្នកផ្គត់ផ្គង់ប្រកាសខ្វះ)", "បានប្រកាស (អនុញ្ញាត)"), IF(AND(Q257=FALSE, R257=FALSE, S257=FALSE), "ព្យួរទុក (មិនមានទិន្នន័យ)", "ប្រកាសខុស (ព្យួរទុក)"))</f>
        <v/>
      </c>
      <c r="K257" s="462" t="inlineStr"/>
      <c r="L257" s="462" t="inlineStr"/>
      <c r="M257" s="464">
        <f>AH257</f>
        <v/>
      </c>
      <c r="N257" s="464">
        <f>IF(W257&lt;0,AH257,I257)</f>
        <v/>
      </c>
      <c r="O257" s="464">
        <f>I257-M257</f>
        <v/>
      </c>
      <c r="P257" s="462" t="n"/>
      <c r="Q257" s="462">
        <f>V257=W257</f>
        <v/>
      </c>
      <c r="R257" s="462">
        <f>AND(MONTH(F257)=MONTH(X257), YEAR(F257)=YEAR(X257))</f>
        <v/>
      </c>
      <c r="S257" s="462">
        <f>AC257="L001-901905215"</f>
        <v/>
      </c>
      <c r="T257" s="464">
        <f>G257-AH257</f>
        <v/>
      </c>
      <c r="U257" s="462" t="n"/>
      <c r="V257" s="462" t="inlineStr">
        <is>
          <t>IN2021010020</t>
        </is>
      </c>
      <c r="W257" s="462" t="inlineStr">
        <is>
          <t>IN2021010020</t>
        </is>
      </c>
      <c r="X257" s="463" t="n">
        <v>44225</v>
      </c>
      <c r="Y257" s="462" t="inlineStr">
        <is>
          <t>IN202101-0020</t>
        </is>
      </c>
      <c r="Z257" s="462" t="inlineStr"/>
      <c r="AA257" s="462" t="inlineStr">
        <is>
          <t>បុគ្គលជាប់អាករ</t>
        </is>
      </c>
      <c r="AB257" s="462" t="inlineStr">
        <is>
          <t>L001-901905215</t>
        </is>
      </c>
      <c r="AC257" s="462" t="inlineStr">
        <is>
          <t>វីអ៊ីស៊ិន (ខេមបូឌា) អ៊ិនដាសស្ទ្រី ឯ.ក</t>
        </is>
      </c>
      <c r="AD257" s="464" t="n">
        <v>6036525</v>
      </c>
      <c r="AE257" s="464" t="n">
        <v>5487750</v>
      </c>
      <c r="AF257" s="464" t="n">
        <v>0</v>
      </c>
      <c r="AG257" s="464" t="n">
        <v>0</v>
      </c>
      <c r="AH257" s="464" t="n">
        <v>548775</v>
      </c>
      <c r="AI257" s="464" t="n">
        <v>0</v>
      </c>
      <c r="AJ257" s="464" t="n">
        <v>0</v>
      </c>
      <c r="AK257" s="464" t="n">
        <v>0</v>
      </c>
      <c r="AL257" s="464" t="n">
        <v>0</v>
      </c>
      <c r="AM257" s="464" t="n">
        <v>0</v>
      </c>
      <c r="AN257" s="464" t="n">
        <v>0</v>
      </c>
      <c r="AO257" s="464" t="n">
        <v>0</v>
      </c>
      <c r="AP257" s="464" t="n">
        <v>0</v>
      </c>
      <c r="AQ257" s="462" t="inlineStr"/>
      <c r="AR257" s="462" t="inlineStr"/>
      <c r="AS257" s="462" t="inlineStr">
        <is>
          <t>បានប្រកាសពន្ធ</t>
        </is>
      </c>
    </row>
    <row r="258">
      <c r="A258" s="461" t="n">
        <v>250</v>
      </c>
      <c r="B258" s="462" t="inlineStr"/>
      <c r="C258" s="462" t="inlineStr">
        <is>
          <t>56ប៊ី-លីង សឹបផ្លាយ ឆេន មេនេចម៉ិន ឯ.ក</t>
        </is>
      </c>
      <c r="D258" s="462" t="inlineStr">
        <is>
          <t>K004-902004795</t>
        </is>
      </c>
      <c r="E258" s="462" t="inlineStr">
        <is>
          <t>IN202101-0019</t>
        </is>
      </c>
      <c r="F258" s="463" t="n">
        <v>44225</v>
      </c>
      <c r="G258" s="464" t="n">
        <v>691050</v>
      </c>
      <c r="H258" s="462" t="n"/>
      <c r="I258" s="464">
        <f>G258</f>
        <v/>
      </c>
      <c r="J258" s="462">
        <f>IF(AND(Q258=TRUE, R258=TRUE, S258=TRUE), IF(W258&lt;-0.05, "អនុញ្ញាត (អ្នកផ្គត់ផ្គង់ប្រកាសខ្វះ)", "បានប្រកាស (អនុញ្ញាត)"), IF(AND(Q258=FALSE, R258=FALSE, S258=FALSE), "ព្យួរទុក (មិនមានទិន្នន័យ)", "ប្រកាសខុស (ព្យួរទុក)"))</f>
        <v/>
      </c>
      <c r="K258" s="462" t="inlineStr"/>
      <c r="L258" s="462" t="inlineStr"/>
      <c r="M258" s="464">
        <f>AH258</f>
        <v/>
      </c>
      <c r="N258" s="464">
        <f>IF(W258&lt;0,AH258,I258)</f>
        <v/>
      </c>
      <c r="O258" s="464">
        <f>I258-M258</f>
        <v/>
      </c>
      <c r="P258" s="462" t="n"/>
      <c r="Q258" s="462">
        <f>V258=W258</f>
        <v/>
      </c>
      <c r="R258" s="462">
        <f>AND(MONTH(F258)=MONTH(X258), YEAR(F258)=YEAR(X258))</f>
        <v/>
      </c>
      <c r="S258" s="462">
        <f>AC258="L001-901905215"</f>
        <v/>
      </c>
      <c r="T258" s="464">
        <f>G258-AH258</f>
        <v/>
      </c>
      <c r="U258" s="462" t="n"/>
      <c r="V258" s="462" t="inlineStr">
        <is>
          <t>IN2021010019</t>
        </is>
      </c>
      <c r="W258" s="462" t="inlineStr">
        <is>
          <t>IN2021010019</t>
        </is>
      </c>
      <c r="X258" s="463" t="n">
        <v>44225</v>
      </c>
      <c r="Y258" s="462" t="inlineStr">
        <is>
          <t>IN202101-0019</t>
        </is>
      </c>
      <c r="Z258" s="462" t="inlineStr"/>
      <c r="AA258" s="462" t="inlineStr">
        <is>
          <t>បុគ្គលជាប់អាករ</t>
        </is>
      </c>
      <c r="AB258" s="462" t="inlineStr">
        <is>
          <t>L001-901905215</t>
        </is>
      </c>
      <c r="AC258" s="462" t="inlineStr">
        <is>
          <t>វីអ៊ីស៊ិន (ខេមបូឌា) អ៊ិនដាសស្ទ្រី ឯ.ក</t>
        </is>
      </c>
      <c r="AD258" s="464" t="n">
        <v>7601550</v>
      </c>
      <c r="AE258" s="464" t="n">
        <v>6910500</v>
      </c>
      <c r="AF258" s="464" t="n">
        <v>0</v>
      </c>
      <c r="AG258" s="464" t="n">
        <v>0</v>
      </c>
      <c r="AH258" s="464" t="n">
        <v>691050</v>
      </c>
      <c r="AI258" s="464" t="n">
        <v>0</v>
      </c>
      <c r="AJ258" s="464" t="n">
        <v>0</v>
      </c>
      <c r="AK258" s="464" t="n">
        <v>0</v>
      </c>
      <c r="AL258" s="464" t="n">
        <v>0</v>
      </c>
      <c r="AM258" s="464" t="n">
        <v>0</v>
      </c>
      <c r="AN258" s="464" t="n">
        <v>0</v>
      </c>
      <c r="AO258" s="464" t="n">
        <v>0</v>
      </c>
      <c r="AP258" s="464" t="n">
        <v>0</v>
      </c>
      <c r="AQ258" s="462" t="inlineStr"/>
      <c r="AR258" s="462" t="inlineStr"/>
      <c r="AS258" s="462" t="inlineStr">
        <is>
          <t>បានប្រកាសពន្ធ</t>
        </is>
      </c>
    </row>
    <row r="259">
      <c r="A259" s="461" t="n">
        <v>251</v>
      </c>
      <c r="B259" s="462" t="inlineStr">
        <is>
          <t>Plastic Lamp shade</t>
        </is>
      </c>
      <c r="C259" s="462" t="inlineStr">
        <is>
          <t>តិច ឡុង អេនធើប្រាយ ឯ.ក</t>
        </is>
      </c>
      <c r="D259" s="462" t="inlineStr">
        <is>
          <t>K010-902103373</t>
        </is>
      </c>
      <c r="E259" s="462" t="inlineStr">
        <is>
          <t>TL22000002</t>
        </is>
      </c>
      <c r="F259" s="463" t="n">
        <v>44592</v>
      </c>
      <c r="G259" s="464" t="n">
        <v>9519970</v>
      </c>
      <c r="H259" s="462" t="n"/>
      <c r="I259" s="464">
        <f>G259</f>
        <v/>
      </c>
      <c r="J259" s="462">
        <f>IF(AND(Q259=TRUE, R259=TRUE, S259=TRUE), IF(W259&lt;-0.05, "អនុញ្ញាត (អ្នកផ្គត់ផ្គង់ប្រកាសខ្វះ)", "បានប្រកាស (អនុញ្ញាត)"), IF(AND(Q259=FALSE, R259=FALSE, S259=FALSE), "ព្យួរទុក (មិនមានទិន្នន័យ)", "ប្រកាសខុស (ព្យួរទុក)"))</f>
        <v/>
      </c>
      <c r="K259" s="462" t="inlineStr"/>
      <c r="L259" s="462" t="inlineStr"/>
      <c r="M259" s="464">
        <f>AH259</f>
        <v/>
      </c>
      <c r="N259" s="464">
        <f>IF(W259&lt;0,AH259,I259)</f>
        <v/>
      </c>
      <c r="O259" s="464">
        <f>I259-M259</f>
        <v/>
      </c>
      <c r="P259" s="462" t="n"/>
      <c r="Q259" s="462">
        <f>V259=W259</f>
        <v/>
      </c>
      <c r="R259" s="462">
        <f>AND(MONTH(F259)=MONTH(X259), YEAR(F259)=YEAR(X259))</f>
        <v/>
      </c>
      <c r="S259" s="462">
        <f>AC259="L001-901905215"</f>
        <v/>
      </c>
      <c r="T259" s="464">
        <f>G259-AH259</f>
        <v/>
      </c>
      <c r="U259" s="462" t="n"/>
      <c r="V259" s="462" t="inlineStr">
        <is>
          <t>TL22000002</t>
        </is>
      </c>
      <c r="W259" s="462" t="inlineStr">
        <is>
          <t>TL22000002</t>
        </is>
      </c>
      <c r="X259" s="463" t="n">
        <v>44592</v>
      </c>
      <c r="Y259" s="462" t="inlineStr">
        <is>
          <t>TL22000002</t>
        </is>
      </c>
      <c r="Z259" s="462" t="inlineStr"/>
      <c r="AA259" s="462" t="inlineStr">
        <is>
          <t>បុគ្គលជាប់អាករ</t>
        </is>
      </c>
      <c r="AB259" s="462" t="inlineStr">
        <is>
          <t>L001-901905215</t>
        </is>
      </c>
      <c r="AC259" s="462" t="inlineStr">
        <is>
          <t>វីអ៊ីស៊ិន (ខេមបូឌា) អ៊ិនដាសស្ទ្រី ឯ.ក</t>
        </is>
      </c>
      <c r="AD259" s="464" t="n">
        <v>104719667</v>
      </c>
      <c r="AE259" s="464" t="n">
        <v>95199697</v>
      </c>
      <c r="AF259" s="464" t="n">
        <v>0</v>
      </c>
      <c r="AG259" s="464" t="n">
        <v>0</v>
      </c>
      <c r="AH259" s="464" t="n">
        <v>9519970</v>
      </c>
      <c r="AI259" s="464" t="n">
        <v>0</v>
      </c>
      <c r="AJ259" s="464" t="n">
        <v>0</v>
      </c>
      <c r="AK259" s="464" t="n">
        <v>0</v>
      </c>
      <c r="AL259" s="464" t="n">
        <v>0</v>
      </c>
      <c r="AM259" s="464" t="n">
        <v>0</v>
      </c>
      <c r="AN259" s="464" t="n">
        <v>0</v>
      </c>
      <c r="AO259" s="464" t="n">
        <v>0</v>
      </c>
      <c r="AP259" s="464" t="n">
        <v>0</v>
      </c>
      <c r="AQ259" s="462" t="inlineStr"/>
      <c r="AR259" s="462" t="inlineStr">
        <is>
          <t>Plastic Lamp shade (Service Fee)</t>
        </is>
      </c>
      <c r="AS259" s="462" t="inlineStr">
        <is>
          <t>បានប្រកាសពន្ធ</t>
        </is>
      </c>
    </row>
    <row r="260">
      <c r="A260" s="461" t="n">
        <v>252</v>
      </c>
      <c r="B260" s="462" t="inlineStr">
        <is>
          <t>Lift-Off</t>
        </is>
      </c>
      <c r="C260" s="462" t="inlineStr">
        <is>
          <t>កំពង់ផែស្វយ័តក្រុងព្រះសីហនុ</t>
        </is>
      </c>
      <c r="D260" s="462" t="inlineStr">
        <is>
          <t>L001-100044638</t>
        </is>
      </c>
      <c r="E260" s="462" t="inlineStr">
        <is>
          <t>017890</t>
        </is>
      </c>
      <c r="F260" s="463" t="n">
        <v>44587</v>
      </c>
      <c r="G260" s="464" t="n">
        <v>20747</v>
      </c>
      <c r="H260" s="462" t="n"/>
      <c r="I260" s="464">
        <f>G260</f>
        <v/>
      </c>
      <c r="J260" s="462">
        <f>IF(AND(Q260=TRUE, R260=TRUE, S260=TRUE), IF(W260&lt;-0.05, "អនុញ្ញាត (អ្នកផ្គត់ផ្គង់ប្រកាសខ្វះ)", "បានប្រកាស (អនុញ្ញាត)"), IF(AND(Q260=FALSE, R260=FALSE, S260=FALSE), "ព្យួរទុក (មិនមានទិន្នន័យ)", "ប្រកាសខុស (ព្យួរទុក)"))</f>
        <v/>
      </c>
      <c r="K260" s="462" t="inlineStr"/>
      <c r="L260" s="462" t="inlineStr"/>
      <c r="M260" s="464">
        <f>AH260</f>
        <v/>
      </c>
      <c r="N260" s="464">
        <f>IF(W260&lt;0,AH260,I260)</f>
        <v/>
      </c>
      <c r="O260" s="464">
        <f>I260-M260</f>
        <v/>
      </c>
      <c r="P260" s="462" t="n"/>
      <c r="Q260" s="462">
        <f>V260=W260</f>
        <v/>
      </c>
      <c r="R260" s="462">
        <f>AND(MONTH(F260)=MONTH(X260), YEAR(F260)=YEAR(X260))</f>
        <v/>
      </c>
      <c r="S260" s="462">
        <f>AC260="L001-901905215"</f>
        <v/>
      </c>
      <c r="T260" s="464">
        <f>G260-AH260</f>
        <v/>
      </c>
      <c r="U260" s="462" t="n"/>
      <c r="V260" s="462" t="inlineStr">
        <is>
          <t>017890</t>
        </is>
      </c>
      <c r="W260" s="462" t="inlineStr"/>
      <c r="X260" s="499" t="n"/>
      <c r="Y260" s="462" t="n"/>
      <c r="Z260" s="462" t="n"/>
      <c r="AA260" s="462" t="n"/>
      <c r="AB260" s="462" t="n"/>
      <c r="AC260" s="462" t="n"/>
      <c r="AD260" s="462" t="n"/>
      <c r="AE260" s="462" t="n"/>
      <c r="AF260" s="462" t="n"/>
      <c r="AG260" s="462" t="n"/>
      <c r="AH260" s="462" t="n"/>
      <c r="AI260" s="462" t="n"/>
      <c r="AJ260" s="462" t="n"/>
      <c r="AK260" s="462" t="n"/>
      <c r="AL260" s="462" t="n"/>
      <c r="AM260" s="462" t="n"/>
      <c r="AN260" s="462" t="n"/>
      <c r="AO260" s="462" t="n"/>
      <c r="AP260" s="462" t="n"/>
      <c r="AQ260" s="462" t="n"/>
      <c r="AR260" s="462" t="n"/>
      <c r="AS260" s="462" t="n"/>
    </row>
    <row r="261">
      <c r="A261" s="461" t="n">
        <v>253</v>
      </c>
      <c r="B261" s="462" t="inlineStr">
        <is>
          <t>Lift-Off</t>
        </is>
      </c>
      <c r="C261" s="462" t="inlineStr">
        <is>
          <t>កំពង់ផែស្វយ័តក្រុងព្រះសីហនុ</t>
        </is>
      </c>
      <c r="D261" s="462" t="inlineStr">
        <is>
          <t>L001-100044638</t>
        </is>
      </c>
      <c r="E261" s="462" t="inlineStr">
        <is>
          <t>017886</t>
        </is>
      </c>
      <c r="F261" s="463" t="n">
        <v>44587</v>
      </c>
      <c r="G261" s="464" t="n">
        <v>20747</v>
      </c>
      <c r="H261" s="462" t="n"/>
      <c r="I261" s="464">
        <f>G261</f>
        <v/>
      </c>
      <c r="J261" s="462">
        <f>IF(AND(Q261=TRUE, R261=TRUE, S261=TRUE), IF(W261&lt;-0.05, "អនុញ្ញាត (អ្នកផ្គត់ផ្គង់ប្រកាសខ្វះ)", "បានប្រកាស (អនុញ្ញាត)"), IF(AND(Q261=FALSE, R261=FALSE, S261=FALSE), "ព្យួរទុក (មិនមានទិន្នន័យ)", "ប្រកាសខុស (ព្យួរទុក)"))</f>
        <v/>
      </c>
      <c r="K261" s="462" t="inlineStr"/>
      <c r="L261" s="462" t="inlineStr"/>
      <c r="M261" s="464">
        <f>AH261</f>
        <v/>
      </c>
      <c r="N261" s="464">
        <f>IF(W261&lt;0,AH261,I261)</f>
        <v/>
      </c>
      <c r="O261" s="464">
        <f>I261-M261</f>
        <v/>
      </c>
      <c r="P261" s="462" t="n"/>
      <c r="Q261" s="462">
        <f>V261=W261</f>
        <v/>
      </c>
      <c r="R261" s="462">
        <f>AND(MONTH(F261)=MONTH(X261), YEAR(F261)=YEAR(X261))</f>
        <v/>
      </c>
      <c r="S261" s="462">
        <f>AC261="L001-901905215"</f>
        <v/>
      </c>
      <c r="T261" s="464">
        <f>G261-AH261</f>
        <v/>
      </c>
      <c r="U261" s="462" t="n"/>
      <c r="V261" s="462" t="inlineStr">
        <is>
          <t>017886</t>
        </is>
      </c>
      <c r="W261" s="462" t="inlineStr"/>
      <c r="X261" s="499" t="n"/>
      <c r="Y261" s="462" t="n"/>
      <c r="Z261" s="462" t="n"/>
      <c r="AA261" s="462" t="n"/>
      <c r="AB261" s="462" t="n"/>
      <c r="AC261" s="462" t="n"/>
      <c r="AD261" s="462" t="n"/>
      <c r="AE261" s="462" t="n"/>
      <c r="AF261" s="462" t="n"/>
      <c r="AG261" s="462" t="n"/>
      <c r="AH261" s="462" t="n"/>
      <c r="AI261" s="462" t="n"/>
      <c r="AJ261" s="462" t="n"/>
      <c r="AK261" s="462" t="n"/>
      <c r="AL261" s="462" t="n"/>
      <c r="AM261" s="462" t="n"/>
      <c r="AN261" s="462" t="n"/>
      <c r="AO261" s="462" t="n"/>
      <c r="AP261" s="462" t="n"/>
      <c r="AQ261" s="462" t="n"/>
      <c r="AR261" s="462" t="n"/>
      <c r="AS261" s="462" t="n"/>
    </row>
    <row r="262">
      <c r="A262" s="461" t="n">
        <v>254</v>
      </c>
      <c r="B262" s="462" t="inlineStr">
        <is>
          <t>Lift-Off</t>
        </is>
      </c>
      <c r="C262" s="462" t="inlineStr">
        <is>
          <t>កំពង់ផែស្វយ័តក្រុងព្រះសីហនុ</t>
        </is>
      </c>
      <c r="D262" s="462" t="inlineStr">
        <is>
          <t>L001-100044638</t>
        </is>
      </c>
      <c r="E262" s="462" t="inlineStr">
        <is>
          <t>017884</t>
        </is>
      </c>
      <c r="F262" s="463" t="n">
        <v>44587</v>
      </c>
      <c r="G262" s="464" t="n">
        <v>20747</v>
      </c>
      <c r="H262" s="462" t="n"/>
      <c r="I262" s="464">
        <f>G262</f>
        <v/>
      </c>
      <c r="J262" s="462">
        <f>IF(AND(Q262=TRUE, R262=TRUE, S262=TRUE), IF(W262&lt;-0.05, "អនុញ្ញាត (អ្នកផ្គត់ផ្គង់ប្រកាសខ្វះ)", "បានប្រកាស (អនុញ្ញាត)"), IF(AND(Q262=FALSE, R262=FALSE, S262=FALSE), "ព្យួរទុក (មិនមានទិន្នន័យ)", "ប្រកាសខុស (ព្យួរទុក)"))</f>
        <v/>
      </c>
      <c r="K262" s="462" t="inlineStr"/>
      <c r="L262" s="462" t="inlineStr"/>
      <c r="M262" s="464">
        <f>AH262</f>
        <v/>
      </c>
      <c r="N262" s="464">
        <f>IF(W262&lt;0,AH262,I262)</f>
        <v/>
      </c>
      <c r="O262" s="464">
        <f>I262-M262</f>
        <v/>
      </c>
      <c r="P262" s="462" t="n"/>
      <c r="Q262" s="462">
        <f>V262=W262</f>
        <v/>
      </c>
      <c r="R262" s="462">
        <f>AND(MONTH(F262)=MONTH(X262), YEAR(F262)=YEAR(X262))</f>
        <v/>
      </c>
      <c r="S262" s="462">
        <f>AC262="L001-901905215"</f>
        <v/>
      </c>
      <c r="T262" s="464">
        <f>G262-AH262</f>
        <v/>
      </c>
      <c r="U262" s="462" t="n"/>
      <c r="V262" s="462" t="inlineStr">
        <is>
          <t>017884</t>
        </is>
      </c>
      <c r="W262" s="462" t="inlineStr"/>
      <c r="X262" s="499" t="n"/>
      <c r="Y262" s="462" t="n"/>
      <c r="Z262" s="462" t="n"/>
      <c r="AA262" s="462" t="n"/>
      <c r="AB262" s="462" t="n"/>
      <c r="AC262" s="462" t="n"/>
      <c r="AD262" s="462" t="n"/>
      <c r="AE262" s="462" t="n"/>
      <c r="AF262" s="462" t="n"/>
      <c r="AG262" s="462" t="n"/>
      <c r="AH262" s="462" t="n"/>
      <c r="AI262" s="462" t="n"/>
      <c r="AJ262" s="462" t="n"/>
      <c r="AK262" s="462" t="n"/>
      <c r="AL262" s="462" t="n"/>
      <c r="AM262" s="462" t="n"/>
      <c r="AN262" s="462" t="n"/>
      <c r="AO262" s="462" t="n"/>
      <c r="AP262" s="462" t="n"/>
      <c r="AQ262" s="462" t="n"/>
      <c r="AR262" s="462" t="n"/>
      <c r="AS262" s="462" t="n"/>
    </row>
    <row r="263">
      <c r="A263" s="461" t="n">
        <v>255</v>
      </c>
      <c r="B263" s="462" t="inlineStr">
        <is>
          <t>CLERANCE &amp; TRUCKING FEE</t>
        </is>
      </c>
      <c r="C263" s="462" t="inlineStr">
        <is>
          <t>56ប៊ី-លីង សឹបផ្លាយ ឆេន មេនេចម៉ិន ឯ.ក</t>
        </is>
      </c>
      <c r="D263" s="462" t="inlineStr">
        <is>
          <t>K004-902004795</t>
        </is>
      </c>
      <c r="E263" s="462" t="inlineStr">
        <is>
          <t>TI2022-0085</t>
        </is>
      </c>
      <c r="F263" s="463" t="n">
        <v>44592</v>
      </c>
      <c r="G263" s="464" t="n">
        <v>782705</v>
      </c>
      <c r="H263" s="462" t="n"/>
      <c r="I263" s="464">
        <f>G263</f>
        <v/>
      </c>
      <c r="J263" s="462">
        <f>IF(AND(Q263=TRUE, R263=TRUE, S263=TRUE), IF(W263&lt;-0.05, "អនុញ្ញាត (អ្នកផ្គត់ផ្គង់ប្រកាសខ្វះ)", "បានប្រកាស (អនុញ្ញាត)"), IF(AND(Q263=FALSE, R263=FALSE, S263=FALSE), "ព្យួរទុក (មិនមានទិន្នន័យ)", "ប្រកាសខុស (ព្យួរទុក)"))</f>
        <v/>
      </c>
      <c r="K263" s="462" t="inlineStr"/>
      <c r="L263" s="462" t="inlineStr"/>
      <c r="M263" s="464">
        <f>AH263</f>
        <v/>
      </c>
      <c r="N263" s="464">
        <f>IF(W263&lt;0,AH263,I263)</f>
        <v/>
      </c>
      <c r="O263" s="464">
        <f>I263-M263</f>
        <v/>
      </c>
      <c r="P263" s="462" t="n"/>
      <c r="Q263" s="462">
        <f>V263=W263</f>
        <v/>
      </c>
      <c r="R263" s="462">
        <f>AND(MONTH(F263)=MONTH(X263), YEAR(F263)=YEAR(X263))</f>
        <v/>
      </c>
      <c r="S263" s="462">
        <f>AC263="L001-901905215"</f>
        <v/>
      </c>
      <c r="T263" s="464">
        <f>G263-AH263</f>
        <v/>
      </c>
      <c r="U263" s="462" t="n"/>
      <c r="V263" s="462" t="inlineStr">
        <is>
          <t>TI20220085</t>
        </is>
      </c>
      <c r="W263" s="462" t="inlineStr">
        <is>
          <t>TI20220085</t>
        </is>
      </c>
      <c r="X263" s="463" t="n">
        <v>44592</v>
      </c>
      <c r="Y263" s="462" t="inlineStr">
        <is>
          <t>TI2022-0085</t>
        </is>
      </c>
      <c r="Z263" s="462" t="inlineStr"/>
      <c r="AA263" s="462" t="inlineStr">
        <is>
          <t>បុគ្គលជាប់អាករ</t>
        </is>
      </c>
      <c r="AB263" s="462" t="inlineStr">
        <is>
          <t>L001-100047939</t>
        </is>
      </c>
      <c r="AC263" s="462" t="inlineStr">
        <is>
          <t>វិនីតុន គ្រុប ចំកាត់</t>
        </is>
      </c>
      <c r="AD263" s="464" t="n">
        <v>8609755</v>
      </c>
      <c r="AE263" s="464" t="n">
        <v>7827050</v>
      </c>
      <c r="AF263" s="464" t="n">
        <v>0</v>
      </c>
      <c r="AG263" s="464" t="n">
        <v>0</v>
      </c>
      <c r="AH263" s="464" t="n">
        <v>782705</v>
      </c>
      <c r="AI263" s="464" t="n">
        <v>0</v>
      </c>
      <c r="AJ263" s="464" t="n">
        <v>0</v>
      </c>
      <c r="AK263" s="464" t="n">
        <v>0</v>
      </c>
      <c r="AL263" s="464" t="n">
        <v>0</v>
      </c>
      <c r="AM263" s="464" t="n">
        <v>0</v>
      </c>
      <c r="AN263" s="464" t="n">
        <v>0</v>
      </c>
      <c r="AO263" s="464" t="n">
        <v>0</v>
      </c>
      <c r="AP263" s="464" t="n">
        <v>0</v>
      </c>
      <c r="AQ263" s="462" t="inlineStr"/>
      <c r="AR263" s="462" t="inlineStr">
        <is>
          <t>សេវានាំចេញ</t>
        </is>
      </c>
      <c r="AS263" s="462" t="inlineStr">
        <is>
          <t>បានប្រកាសពន្ធ</t>
        </is>
      </c>
    </row>
    <row r="264">
      <c r="A264" s="461" t="n">
        <v>256</v>
      </c>
      <c r="B264" s="462" t="inlineStr">
        <is>
          <t>Thc,doc Fee, Seal  Fee,Handling Fee</t>
        </is>
      </c>
      <c r="C264" s="462" t="inlineStr">
        <is>
          <t>56ប៊ី-លីង សឹបផ្លាយ ឆេន មេនេចម៉ិន ឯ.ក</t>
        </is>
      </c>
      <c r="D264" s="462" t="inlineStr">
        <is>
          <t>K004-902004795</t>
        </is>
      </c>
      <c r="E264" s="462" t="inlineStr">
        <is>
          <t>TI2022-0092</t>
        </is>
      </c>
      <c r="F264" s="463" t="n">
        <v>44592</v>
      </c>
      <c r="G264" s="464" t="n">
        <v>288686</v>
      </c>
      <c r="H264" s="462" t="n"/>
      <c r="I264" s="464">
        <f>G264</f>
        <v/>
      </c>
      <c r="J264" s="462">
        <f>IF(AND(Q264=TRUE, R264=TRUE, S264=TRUE), IF(W264&lt;-0.05, "អនុញ្ញាត (អ្នកផ្គត់ផ្គង់ប្រកាសខ្វះ)", "បានប្រកាស (អនុញ្ញាត)"), IF(AND(Q264=FALSE, R264=FALSE, S264=FALSE), "ព្យួរទុក (មិនមានទិន្នន័យ)", "ប្រកាសខុស (ព្យួរទុក)"))</f>
        <v/>
      </c>
      <c r="K264" s="462" t="inlineStr"/>
      <c r="L264" s="462" t="inlineStr"/>
      <c r="M264" s="464">
        <f>AH264</f>
        <v/>
      </c>
      <c r="N264" s="464">
        <f>IF(W264&lt;0,AH264,I264)</f>
        <v/>
      </c>
      <c r="O264" s="464">
        <f>I264-M264</f>
        <v/>
      </c>
      <c r="P264" s="462" t="n"/>
      <c r="Q264" s="462">
        <f>V264=W264</f>
        <v/>
      </c>
      <c r="R264" s="462">
        <f>AND(MONTH(F264)=MONTH(X264), YEAR(F264)=YEAR(X264))</f>
        <v/>
      </c>
      <c r="S264" s="462">
        <f>AC264="L001-901905215"</f>
        <v/>
      </c>
      <c r="T264" s="464">
        <f>G264-AH264</f>
        <v/>
      </c>
      <c r="U264" s="462" t="n"/>
      <c r="V264" s="462" t="inlineStr">
        <is>
          <t>TI20220092</t>
        </is>
      </c>
      <c r="W264" s="462" t="inlineStr">
        <is>
          <t>TI20220092</t>
        </is>
      </c>
      <c r="X264" s="463" t="n">
        <v>44592</v>
      </c>
      <c r="Y264" s="462" t="inlineStr">
        <is>
          <t>TI2022-0092</t>
        </is>
      </c>
      <c r="Z264" s="462" t="inlineStr"/>
      <c r="AA264" s="462" t="inlineStr">
        <is>
          <t>បុគ្គលជាប់អាករ</t>
        </is>
      </c>
      <c r="AB264" s="462" t="inlineStr">
        <is>
          <t>L001-901905215</t>
        </is>
      </c>
      <c r="AC264" s="462" t="inlineStr">
        <is>
          <t>វីអ៊ីស៊ិន (ខេមបូឌា) អ៊ិនដាសស្ទ្រី ឯ.ក</t>
        </is>
      </c>
      <c r="AD264" s="464" t="n">
        <v>3175546</v>
      </c>
      <c r="AE264" s="464" t="n">
        <v>2886860</v>
      </c>
      <c r="AF264" s="464" t="n">
        <v>0</v>
      </c>
      <c r="AG264" s="464" t="n">
        <v>0</v>
      </c>
      <c r="AH264" s="464" t="n">
        <v>288686</v>
      </c>
      <c r="AI264" s="464" t="n">
        <v>0</v>
      </c>
      <c r="AJ264" s="464" t="n">
        <v>0</v>
      </c>
      <c r="AK264" s="464" t="n">
        <v>0</v>
      </c>
      <c r="AL264" s="464" t="n">
        <v>0</v>
      </c>
      <c r="AM264" s="464" t="n">
        <v>0</v>
      </c>
      <c r="AN264" s="464" t="n">
        <v>0</v>
      </c>
      <c r="AO264" s="464" t="n">
        <v>0</v>
      </c>
      <c r="AP264" s="464" t="n">
        <v>0</v>
      </c>
      <c r="AQ264" s="462" t="inlineStr"/>
      <c r="AR264" s="462" t="inlineStr">
        <is>
          <t>សេវានាំចេញ</t>
        </is>
      </c>
      <c r="AS264" s="462" t="inlineStr">
        <is>
          <t>បានប្រកាសពន្ធ</t>
        </is>
      </c>
    </row>
    <row r="265">
      <c r="A265" s="461" t="n">
        <v>257</v>
      </c>
      <c r="B265" s="462" t="inlineStr">
        <is>
          <t>Lift-Off Charge,Gate Fee Charge</t>
        </is>
      </c>
      <c r="C265" s="462" t="inlineStr">
        <is>
          <t>កំពង់ផែស្វយ័តភ្នំពេញ "ក.ស.ភ"</t>
        </is>
      </c>
      <c r="D265" s="462" t="inlineStr">
        <is>
          <t>L001-100044999</t>
        </is>
      </c>
      <c r="E265" s="462" t="inlineStr">
        <is>
          <t>INV20220107346</t>
        </is>
      </c>
      <c r="F265" s="463" t="n">
        <v>44588</v>
      </c>
      <c r="G265" s="464" t="n">
        <v>58550</v>
      </c>
      <c r="H265" s="462" t="n"/>
      <c r="I265" s="464">
        <f>G265</f>
        <v/>
      </c>
      <c r="J265" s="462">
        <f>IF(AND(Q265=TRUE, R265=TRUE, S265=TRUE), IF(W265&lt;-0.05, "អនុញ្ញាត (អ្នកផ្គត់ផ្គង់ប្រកាសខ្វះ)", "បានប្រកាស (អនុញ្ញាត)"), IF(AND(Q265=FALSE, R265=FALSE, S265=FALSE), "ព្យួរទុក (មិនមានទិន្នន័យ)", "ប្រកាសខុស (ព្យួរទុក)"))</f>
        <v/>
      </c>
      <c r="K265" s="462" t="inlineStr"/>
      <c r="L265" s="462" t="inlineStr"/>
      <c r="M265" s="464">
        <f>AH265</f>
        <v/>
      </c>
      <c r="N265" s="464">
        <f>IF(W265&lt;0,AH265,I265)</f>
        <v/>
      </c>
      <c r="O265" s="464">
        <f>I265-M265</f>
        <v/>
      </c>
      <c r="P265" s="462" t="n"/>
      <c r="Q265" s="462">
        <f>V265=W265</f>
        <v/>
      </c>
      <c r="R265" s="462">
        <f>AND(MONTH(F265)=MONTH(X265), YEAR(F265)=YEAR(X265))</f>
        <v/>
      </c>
      <c r="S265" s="462">
        <f>AC265="L001-901905215"</f>
        <v/>
      </c>
      <c r="T265" s="464">
        <f>G265-AH265</f>
        <v/>
      </c>
      <c r="U265" s="462" t="n"/>
      <c r="V265" s="462" t="inlineStr">
        <is>
          <t>INV20220107346</t>
        </is>
      </c>
      <c r="W265" s="462" t="inlineStr"/>
      <c r="X265" s="499" t="n"/>
      <c r="Y265" s="462" t="n"/>
      <c r="Z265" s="462" t="n"/>
      <c r="AA265" s="462" t="n"/>
      <c r="AB265" s="462" t="n"/>
      <c r="AC265" s="462" t="n"/>
      <c r="AD265" s="462" t="n"/>
      <c r="AE265" s="462" t="n"/>
      <c r="AF265" s="462" t="n"/>
      <c r="AG265" s="462" t="n"/>
      <c r="AH265" s="462" t="n"/>
      <c r="AI265" s="462" t="n"/>
      <c r="AJ265" s="462" t="n"/>
      <c r="AK265" s="462" t="n"/>
      <c r="AL265" s="462" t="n"/>
      <c r="AM265" s="462" t="n"/>
      <c r="AN265" s="462" t="n"/>
      <c r="AO265" s="462" t="n"/>
      <c r="AP265" s="462" t="n"/>
      <c r="AQ265" s="462" t="n"/>
      <c r="AR265" s="462" t="n"/>
      <c r="AS265" s="462" t="n"/>
    </row>
    <row r="266">
      <c r="A266" s="461" t="n">
        <v>258</v>
      </c>
      <c r="B266" s="462" t="inlineStr">
        <is>
          <t>CLERANCE &amp; TRUCKING FEE</t>
        </is>
      </c>
      <c r="C266" s="462" t="inlineStr">
        <is>
          <t>56ប៊ី-លីង សឹបផ្លាយ ឆេន មេនេចម៉ិន ឯ.ក</t>
        </is>
      </c>
      <c r="D266" s="462" t="inlineStr">
        <is>
          <t>K004-902004795</t>
        </is>
      </c>
      <c r="E266" s="462" t="inlineStr">
        <is>
          <t>TI2022-0083</t>
        </is>
      </c>
      <c r="F266" s="463" t="n">
        <v>44562</v>
      </c>
      <c r="G266" s="464" t="n">
        <v>483854</v>
      </c>
      <c r="H266" s="462" t="n"/>
      <c r="I266" s="464">
        <f>G266</f>
        <v/>
      </c>
      <c r="J266" s="462">
        <f>IF(AND(Q266=TRUE, R266=TRUE, S266=TRUE), IF(W266&lt;-0.05, "អនុញ្ញាត (អ្នកផ្គត់ផ្គង់ប្រកាសខ្វះ)", "បានប្រកាស (អនុញ្ញាត)"), IF(AND(Q266=FALSE, R266=FALSE, S266=FALSE), "ព្យួរទុក (មិនមានទិន្នន័យ)", "ប្រកាសខុស (ព្យួរទុក)"))</f>
        <v/>
      </c>
      <c r="K266" s="462" t="inlineStr"/>
      <c r="L266" s="462" t="inlineStr"/>
      <c r="M266" s="464">
        <f>AH266</f>
        <v/>
      </c>
      <c r="N266" s="464">
        <f>IF(W266&lt;0,AH266,I266)</f>
        <v/>
      </c>
      <c r="O266" s="464">
        <f>I266-M266</f>
        <v/>
      </c>
      <c r="P266" s="462" t="n"/>
      <c r="Q266" s="462">
        <f>V266=W266</f>
        <v/>
      </c>
      <c r="R266" s="462">
        <f>AND(MONTH(F266)=MONTH(X266), YEAR(F266)=YEAR(X266))</f>
        <v/>
      </c>
      <c r="S266" s="462">
        <f>AC266="L001-901905215"</f>
        <v/>
      </c>
      <c r="T266" s="464">
        <f>G266-AH266</f>
        <v/>
      </c>
      <c r="U266" s="462" t="n"/>
      <c r="V266" s="462" t="inlineStr">
        <is>
          <t>TI20220083</t>
        </is>
      </c>
      <c r="W266" s="462" t="inlineStr">
        <is>
          <t>TI20220083</t>
        </is>
      </c>
      <c r="X266" s="463" t="n">
        <v>44592</v>
      </c>
      <c r="Y266" s="462" t="inlineStr">
        <is>
          <t>TI2022-0083</t>
        </is>
      </c>
      <c r="Z266" s="462" t="inlineStr"/>
      <c r="AA266" s="462" t="inlineStr">
        <is>
          <t>បុគ្គលជាប់អាករ</t>
        </is>
      </c>
      <c r="AB266" s="462" t="inlineStr">
        <is>
          <t>L001-100047939</t>
        </is>
      </c>
      <c r="AC266" s="462" t="inlineStr">
        <is>
          <t>វិនីតុន គ្រុប ចំកាត់</t>
        </is>
      </c>
      <c r="AD266" s="464" t="n">
        <v>5322394</v>
      </c>
      <c r="AE266" s="464" t="n">
        <v>4838540</v>
      </c>
      <c r="AF266" s="464" t="n">
        <v>0</v>
      </c>
      <c r="AG266" s="464" t="n">
        <v>0</v>
      </c>
      <c r="AH266" s="464" t="n">
        <v>483854</v>
      </c>
      <c r="AI266" s="464" t="n">
        <v>0</v>
      </c>
      <c r="AJ266" s="464" t="n">
        <v>0</v>
      </c>
      <c r="AK266" s="464" t="n">
        <v>0</v>
      </c>
      <c r="AL266" s="464" t="n">
        <v>0</v>
      </c>
      <c r="AM266" s="464" t="n">
        <v>0</v>
      </c>
      <c r="AN266" s="464" t="n">
        <v>0</v>
      </c>
      <c r="AO266" s="464" t="n">
        <v>0</v>
      </c>
      <c r="AP266" s="464" t="n">
        <v>0</v>
      </c>
      <c r="AQ266" s="462" t="inlineStr"/>
      <c r="AR266" s="462" t="inlineStr">
        <is>
          <t>សេវានាំចេញ</t>
        </is>
      </c>
      <c r="AS266" s="462" t="inlineStr">
        <is>
          <t>បានប្រកាសពន្ធ</t>
        </is>
      </c>
    </row>
    <row r="267">
      <c r="A267" s="461" t="n">
        <v>259</v>
      </c>
      <c r="B267" s="462" t="inlineStr">
        <is>
          <t>Lift-Off Charge,Gate Fee Charge</t>
        </is>
      </c>
      <c r="C267" s="462" t="inlineStr">
        <is>
          <t>កំពង់ផែស្វយ័តភ្នំពេញ "ក.ស.ភ"</t>
        </is>
      </c>
      <c r="D267" s="462" t="inlineStr">
        <is>
          <t>L001-100044999</t>
        </is>
      </c>
      <c r="E267" s="462" t="inlineStr">
        <is>
          <t>INV20220106262</t>
        </is>
      </c>
      <c r="F267" s="463" t="n">
        <v>44585</v>
      </c>
      <c r="G267" s="464" t="n">
        <v>58594</v>
      </c>
      <c r="H267" s="462" t="n"/>
      <c r="I267" s="464">
        <f>G267</f>
        <v/>
      </c>
      <c r="J267" s="462">
        <f>IF(AND(Q267=TRUE, R267=TRUE, S267=TRUE), IF(W267&lt;-0.05, "អនុញ្ញាត (អ្នកផ្គត់ផ្គង់ប្រកាសខ្វះ)", "បានប្រកាស (អនុញ្ញាត)"), IF(AND(Q267=FALSE, R267=FALSE, S267=FALSE), "ព្យួរទុក (មិនមានទិន្នន័យ)", "ប្រកាសខុស (ព្យួរទុក)"))</f>
        <v/>
      </c>
      <c r="K267" s="462" t="inlineStr"/>
      <c r="L267" s="462" t="inlineStr"/>
      <c r="M267" s="464">
        <f>AH267</f>
        <v/>
      </c>
      <c r="N267" s="464">
        <f>IF(W267&lt;0,AH267,I267)</f>
        <v/>
      </c>
      <c r="O267" s="464">
        <f>I267-M267</f>
        <v/>
      </c>
      <c r="P267" s="462" t="n"/>
      <c r="Q267" s="462">
        <f>V267=W267</f>
        <v/>
      </c>
      <c r="R267" s="462">
        <f>AND(MONTH(F267)=MONTH(X267), YEAR(F267)=YEAR(X267))</f>
        <v/>
      </c>
      <c r="S267" s="462">
        <f>AC267="L001-901905215"</f>
        <v/>
      </c>
      <c r="T267" s="464">
        <f>G267-AH267</f>
        <v/>
      </c>
      <c r="U267" s="462" t="n"/>
      <c r="V267" s="462" t="inlineStr">
        <is>
          <t>INV20220106262</t>
        </is>
      </c>
      <c r="W267" s="462" t="inlineStr"/>
      <c r="X267" s="499" t="n"/>
      <c r="Y267" s="462" t="n"/>
      <c r="Z267" s="462" t="n"/>
      <c r="AA267" s="462" t="n"/>
      <c r="AB267" s="462" t="n"/>
      <c r="AC267" s="462" t="n"/>
      <c r="AD267" s="462" t="n"/>
      <c r="AE267" s="462" t="n"/>
      <c r="AF267" s="462" t="n"/>
      <c r="AG267" s="462" t="n"/>
      <c r="AH267" s="462" t="n"/>
      <c r="AI267" s="462" t="n"/>
      <c r="AJ267" s="462" t="n"/>
      <c r="AK267" s="462" t="n"/>
      <c r="AL267" s="462" t="n"/>
      <c r="AM267" s="462" t="n"/>
      <c r="AN267" s="462" t="n"/>
      <c r="AO267" s="462" t="n"/>
      <c r="AP267" s="462" t="n"/>
      <c r="AQ267" s="462" t="n"/>
      <c r="AR267" s="462" t="n"/>
      <c r="AS267" s="462" t="n"/>
    </row>
    <row r="268">
      <c r="A268" s="461" t="n">
        <v>260</v>
      </c>
      <c r="B268" s="462" t="inlineStr">
        <is>
          <t>CLERANCE &amp; TRUCKING FEE</t>
        </is>
      </c>
      <c r="C268" s="462" t="inlineStr">
        <is>
          <t>56ប៊ី-លីង សឹបផ្លាយ ឆេន មេនេចម៉ិន ឯ.ក</t>
        </is>
      </c>
      <c r="D268" s="462" t="inlineStr">
        <is>
          <t>K004-902004795</t>
        </is>
      </c>
      <c r="E268" s="462" t="inlineStr">
        <is>
          <t>TI2022-0057</t>
        </is>
      </c>
      <c r="F268" s="463" t="n">
        <v>44562</v>
      </c>
      <c r="G268" s="464" t="n">
        <v>483854</v>
      </c>
      <c r="H268" s="462" t="n"/>
      <c r="I268" s="464">
        <f>G268</f>
        <v/>
      </c>
      <c r="J268" s="462">
        <f>IF(AND(Q268=TRUE, R268=TRUE, S268=TRUE), IF(W268&lt;-0.05, "អនុញ្ញាត (អ្នកផ្គត់ផ្គង់ប្រកាសខ្វះ)", "បានប្រកាស (អនុញ្ញាត)"), IF(AND(Q268=FALSE, R268=FALSE, S268=FALSE), "ព្យួរទុក (មិនមានទិន្នន័យ)", "ប្រកាសខុស (ព្យួរទុក)"))</f>
        <v/>
      </c>
      <c r="K268" s="462" t="inlineStr"/>
      <c r="L268" s="462" t="inlineStr"/>
      <c r="M268" s="464">
        <f>AH268</f>
        <v/>
      </c>
      <c r="N268" s="464">
        <f>IF(W268&lt;0,AH268,I268)</f>
        <v/>
      </c>
      <c r="O268" s="464">
        <f>I268-M268</f>
        <v/>
      </c>
      <c r="P268" s="462" t="n"/>
      <c r="Q268" s="462">
        <f>V268=W268</f>
        <v/>
      </c>
      <c r="R268" s="462">
        <f>AND(MONTH(F268)=MONTH(X268), YEAR(F268)=YEAR(X268))</f>
        <v/>
      </c>
      <c r="S268" s="462">
        <f>AC268="L001-901905215"</f>
        <v/>
      </c>
      <c r="T268" s="464">
        <f>G268-AH268</f>
        <v/>
      </c>
      <c r="U268" s="462" t="n"/>
      <c r="V268" s="462" t="inlineStr">
        <is>
          <t>TI20220057</t>
        </is>
      </c>
      <c r="W268" s="462" t="inlineStr">
        <is>
          <t>TI20220057</t>
        </is>
      </c>
      <c r="X268" s="463" t="n">
        <v>44589</v>
      </c>
      <c r="Y268" s="462" t="inlineStr">
        <is>
          <t>TI2022-0057</t>
        </is>
      </c>
      <c r="Z268" s="462" t="inlineStr"/>
      <c r="AA268" s="462" t="inlineStr">
        <is>
          <t>បុគ្គលជាប់អាករ</t>
        </is>
      </c>
      <c r="AB268" s="462" t="inlineStr">
        <is>
          <t>L001-901905215</t>
        </is>
      </c>
      <c r="AC268" s="462" t="inlineStr">
        <is>
          <t>វីអ៊ីស៊ិន (ខេមបូឌា) អ៊ិនដាសស្ទ្រី ឯ.ក</t>
        </is>
      </c>
      <c r="AD268" s="464" t="n">
        <v>5322394</v>
      </c>
      <c r="AE268" s="464" t="n">
        <v>4838540</v>
      </c>
      <c r="AF268" s="464" t="n">
        <v>0</v>
      </c>
      <c r="AG268" s="464" t="n">
        <v>0</v>
      </c>
      <c r="AH268" s="464" t="n">
        <v>483854</v>
      </c>
      <c r="AI268" s="464" t="n">
        <v>0</v>
      </c>
      <c r="AJ268" s="464" t="n">
        <v>0</v>
      </c>
      <c r="AK268" s="464" t="n">
        <v>0</v>
      </c>
      <c r="AL268" s="464" t="n">
        <v>0</v>
      </c>
      <c r="AM268" s="464" t="n">
        <v>0</v>
      </c>
      <c r="AN268" s="464" t="n">
        <v>0</v>
      </c>
      <c r="AO268" s="464" t="n">
        <v>0</v>
      </c>
      <c r="AP268" s="464" t="n">
        <v>0</v>
      </c>
      <c r="AQ268" s="462" t="inlineStr"/>
      <c r="AR268" s="462" t="inlineStr">
        <is>
          <t>សេវានាំចេញ</t>
        </is>
      </c>
      <c r="AS268" s="462" t="inlineStr">
        <is>
          <t>បានប្រកាសពន្ធ</t>
        </is>
      </c>
    </row>
    <row r="269">
      <c r="A269" s="461" t="n">
        <v>261</v>
      </c>
      <c r="B269" s="462" t="inlineStr">
        <is>
          <t>Lift-Off</t>
        </is>
      </c>
      <c r="C269" s="462" t="inlineStr">
        <is>
          <t>កំពង់ផែស្វយ័តក្រុងព្រះសីហនុ</t>
        </is>
      </c>
      <c r="D269" s="462" t="inlineStr">
        <is>
          <t>L001-100044638</t>
        </is>
      </c>
      <c r="E269" s="462" t="inlineStr">
        <is>
          <t>015562</t>
        </is>
      </c>
      <c r="F269" s="463" t="n">
        <v>44583</v>
      </c>
      <c r="G269" s="464" t="n">
        <v>20757</v>
      </c>
      <c r="H269" s="462" t="n"/>
      <c r="I269" s="464">
        <f>G269</f>
        <v/>
      </c>
      <c r="J269" s="462">
        <f>IF(AND(Q269=TRUE, R269=TRUE, S269=TRUE), IF(W269&lt;-0.05, "អនុញ្ញាត (អ្នកផ្គត់ផ្គង់ប្រកាសខ្វះ)", "បានប្រកាស (អនុញ្ញាត)"), IF(AND(Q269=FALSE, R269=FALSE, S269=FALSE), "ព្យួរទុក (មិនមានទិន្នន័យ)", "ប្រកាសខុស (ព្យួរទុក)"))</f>
        <v/>
      </c>
      <c r="K269" s="462" t="inlineStr"/>
      <c r="L269" s="462" t="inlineStr"/>
      <c r="M269" s="464">
        <f>AH269</f>
        <v/>
      </c>
      <c r="N269" s="464">
        <f>IF(W269&lt;0,AH269,I269)</f>
        <v/>
      </c>
      <c r="O269" s="464">
        <f>I269-M269</f>
        <v/>
      </c>
      <c r="P269" s="462" t="n"/>
      <c r="Q269" s="462">
        <f>V269=W269</f>
        <v/>
      </c>
      <c r="R269" s="462">
        <f>AND(MONTH(F269)=MONTH(X269), YEAR(F269)=YEAR(X269))</f>
        <v/>
      </c>
      <c r="S269" s="462">
        <f>AC269="L001-901905215"</f>
        <v/>
      </c>
      <c r="T269" s="464">
        <f>G269-AH269</f>
        <v/>
      </c>
      <c r="U269" s="462" t="n"/>
      <c r="V269" s="462" t="inlineStr">
        <is>
          <t>015562</t>
        </is>
      </c>
      <c r="W269" s="462" t="inlineStr"/>
      <c r="X269" s="499" t="n"/>
      <c r="Y269" s="462" t="n"/>
      <c r="Z269" s="462" t="n"/>
      <c r="AA269" s="462" t="n"/>
      <c r="AB269" s="462" t="n"/>
      <c r="AC269" s="462" t="n"/>
      <c r="AD269" s="462" t="n"/>
      <c r="AE269" s="462" t="n"/>
      <c r="AF269" s="462" t="n"/>
      <c r="AG269" s="462" t="n"/>
      <c r="AH269" s="462" t="n"/>
      <c r="AI269" s="462" t="n"/>
      <c r="AJ269" s="462" t="n"/>
      <c r="AK269" s="462" t="n"/>
      <c r="AL269" s="462" t="n"/>
      <c r="AM269" s="462" t="n"/>
      <c r="AN269" s="462" t="n"/>
      <c r="AO269" s="462" t="n"/>
      <c r="AP269" s="462" t="n"/>
      <c r="AQ269" s="462" t="n"/>
      <c r="AR269" s="462" t="n"/>
      <c r="AS269" s="462" t="n"/>
    </row>
    <row r="270">
      <c r="A270" s="461" t="n">
        <v>262</v>
      </c>
      <c r="B270" s="462" t="inlineStr">
        <is>
          <t>Lift-Off</t>
        </is>
      </c>
      <c r="C270" s="462" t="inlineStr">
        <is>
          <t>កំពង់ផែស្វយ័តក្រុងព្រះសីហនុ</t>
        </is>
      </c>
      <c r="D270" s="462" t="inlineStr">
        <is>
          <t>L001-100044638</t>
        </is>
      </c>
      <c r="E270" s="462" t="inlineStr">
        <is>
          <t>015561</t>
        </is>
      </c>
      <c r="F270" s="463" t="n">
        <v>44583</v>
      </c>
      <c r="G270" s="464" t="n">
        <v>20757</v>
      </c>
      <c r="H270" s="462" t="n"/>
      <c r="I270" s="464">
        <f>G270</f>
        <v/>
      </c>
      <c r="J270" s="462">
        <f>IF(AND(Q270=TRUE, R270=TRUE, S270=TRUE), IF(W270&lt;-0.05, "អនុញ្ញាត (អ្នកផ្គត់ផ្គង់ប្រកាសខ្វះ)", "បានប្រកាស (អនុញ្ញាត)"), IF(AND(Q270=FALSE, R270=FALSE, S270=FALSE), "ព្យួរទុក (មិនមានទិន្នន័យ)", "ប្រកាសខុស (ព្យួរទុក)"))</f>
        <v/>
      </c>
      <c r="K270" s="462" t="inlineStr"/>
      <c r="L270" s="462" t="inlineStr"/>
      <c r="M270" s="464">
        <f>AH270</f>
        <v/>
      </c>
      <c r="N270" s="464">
        <f>IF(W270&lt;0,AH270,I270)</f>
        <v/>
      </c>
      <c r="O270" s="464">
        <f>I270-M270</f>
        <v/>
      </c>
      <c r="P270" s="462" t="n"/>
      <c r="Q270" s="462">
        <f>V270=W270</f>
        <v/>
      </c>
      <c r="R270" s="462">
        <f>AND(MONTH(F270)=MONTH(X270), YEAR(F270)=YEAR(X270))</f>
        <v/>
      </c>
      <c r="S270" s="462">
        <f>AC270="L001-901905215"</f>
        <v/>
      </c>
      <c r="T270" s="464">
        <f>G270-AH270</f>
        <v/>
      </c>
      <c r="U270" s="462" t="n"/>
      <c r="V270" s="462" t="inlineStr">
        <is>
          <t>015561</t>
        </is>
      </c>
      <c r="W270" s="462" t="inlineStr"/>
      <c r="X270" s="499" t="n"/>
      <c r="Y270" s="462" t="n"/>
      <c r="Z270" s="462" t="n"/>
      <c r="AA270" s="462" t="n"/>
      <c r="AB270" s="462" t="n"/>
      <c r="AC270" s="462" t="n"/>
      <c r="AD270" s="462" t="n"/>
      <c r="AE270" s="462" t="n"/>
      <c r="AF270" s="462" t="n"/>
      <c r="AG270" s="462" t="n"/>
      <c r="AH270" s="462" t="n"/>
      <c r="AI270" s="462" t="n"/>
      <c r="AJ270" s="462" t="n"/>
      <c r="AK270" s="462" t="n"/>
      <c r="AL270" s="462" t="n"/>
      <c r="AM270" s="462" t="n"/>
      <c r="AN270" s="462" t="n"/>
      <c r="AO270" s="462" t="n"/>
      <c r="AP270" s="462" t="n"/>
      <c r="AQ270" s="462" t="n"/>
      <c r="AR270" s="462" t="n"/>
      <c r="AS270" s="462" t="n"/>
    </row>
    <row r="271">
      <c r="A271" s="461" t="n">
        <v>263</v>
      </c>
      <c r="B271" s="462" t="inlineStr">
        <is>
          <t>CLERANCE &amp; TRUCKING FEE</t>
        </is>
      </c>
      <c r="C271" s="462" t="inlineStr">
        <is>
          <t>56ប៊ី-លីង សឹបផ្លាយ ឆេន មេនេចម៉ិន ឯ.ក</t>
        </is>
      </c>
      <c r="D271" s="462" t="inlineStr">
        <is>
          <t>K004-902004795</t>
        </is>
      </c>
      <c r="E271" s="462" t="inlineStr">
        <is>
          <t>TI2022-0056</t>
        </is>
      </c>
      <c r="F271" s="463" t="n">
        <v>44562</v>
      </c>
      <c r="G271" s="464" t="n">
        <v>540778</v>
      </c>
      <c r="H271" s="462" t="n"/>
      <c r="I271" s="464">
        <f>G271</f>
        <v/>
      </c>
      <c r="J271" s="462">
        <f>IF(AND(Q271=TRUE, R271=TRUE, S271=TRUE), IF(W271&lt;-0.05, "អនុញ្ញាត (អ្នកផ្គត់ផ្គង់ប្រកាសខ្វះ)", "បានប្រកាស (អនុញ្ញាត)"), IF(AND(Q271=FALSE, R271=FALSE, S271=FALSE), "ព្យួរទុក (មិនមានទិន្នន័យ)", "ប្រកាសខុស (ព្យួរទុក)"))</f>
        <v/>
      </c>
      <c r="K271" s="462" t="inlineStr"/>
      <c r="L271" s="462" t="inlineStr"/>
      <c r="M271" s="464">
        <f>AH271</f>
        <v/>
      </c>
      <c r="N271" s="464">
        <f>IF(W271&lt;0,AH271,I271)</f>
        <v/>
      </c>
      <c r="O271" s="464">
        <f>I271-M271</f>
        <v/>
      </c>
      <c r="P271" s="462" t="n"/>
      <c r="Q271" s="462">
        <f>V271=W271</f>
        <v/>
      </c>
      <c r="R271" s="462">
        <f>AND(MONTH(F271)=MONTH(X271), YEAR(F271)=YEAR(X271))</f>
        <v/>
      </c>
      <c r="S271" s="462">
        <f>AC271="L001-901905215"</f>
        <v/>
      </c>
      <c r="T271" s="464">
        <f>G271-AH271</f>
        <v/>
      </c>
      <c r="U271" s="462" t="n"/>
      <c r="V271" s="462" t="inlineStr">
        <is>
          <t>TI20220056</t>
        </is>
      </c>
      <c r="W271" s="462" t="inlineStr">
        <is>
          <t>TI20220056</t>
        </is>
      </c>
      <c r="X271" s="463" t="n">
        <v>44589</v>
      </c>
      <c r="Y271" s="462" t="inlineStr">
        <is>
          <t>TI2022-0056</t>
        </is>
      </c>
      <c r="Z271" s="462" t="inlineStr"/>
      <c r="AA271" s="462" t="inlineStr">
        <is>
          <t>បុគ្គលជាប់អាករ</t>
        </is>
      </c>
      <c r="AB271" s="462" t="inlineStr">
        <is>
          <t>L001-901905215</t>
        </is>
      </c>
      <c r="AC271" s="462" t="inlineStr">
        <is>
          <t>វីអ៊ីស៊ិន (ខេមបូឌា) អ៊ិនដាសស្ទ្រី ឯ.ក</t>
        </is>
      </c>
      <c r="AD271" s="464" t="n">
        <v>5948558</v>
      </c>
      <c r="AE271" s="464" t="n">
        <v>5407780</v>
      </c>
      <c r="AF271" s="464" t="n">
        <v>0</v>
      </c>
      <c r="AG271" s="464" t="n">
        <v>0</v>
      </c>
      <c r="AH271" s="464" t="n">
        <v>540778</v>
      </c>
      <c r="AI271" s="464" t="n">
        <v>0</v>
      </c>
      <c r="AJ271" s="464" t="n">
        <v>0</v>
      </c>
      <c r="AK271" s="464" t="n">
        <v>0</v>
      </c>
      <c r="AL271" s="464" t="n">
        <v>0</v>
      </c>
      <c r="AM271" s="464" t="n">
        <v>0</v>
      </c>
      <c r="AN271" s="464" t="n">
        <v>0</v>
      </c>
      <c r="AO271" s="464" t="n">
        <v>0</v>
      </c>
      <c r="AP271" s="464" t="n">
        <v>0</v>
      </c>
      <c r="AQ271" s="462" t="inlineStr"/>
      <c r="AR271" s="462" t="inlineStr">
        <is>
          <t>សេវានាំចេញ</t>
        </is>
      </c>
      <c r="AS271" s="462" t="inlineStr">
        <is>
          <t>បានប្រកាសពន្ធ</t>
        </is>
      </c>
    </row>
    <row r="272">
      <c r="A272" s="461" t="n">
        <v>264</v>
      </c>
      <c r="B272" s="462" t="inlineStr">
        <is>
          <t>Lift-Off Charge,Gate Fee Charge</t>
        </is>
      </c>
      <c r="C272" s="462" t="inlineStr">
        <is>
          <t>កំពង់ផែស្វយ័តភ្នំពេញ "ក.ស.ភ"</t>
        </is>
      </c>
      <c r="D272" s="462" t="inlineStr">
        <is>
          <t>L001-100044999</t>
        </is>
      </c>
      <c r="E272" s="462" t="inlineStr">
        <is>
          <t>INV20220104942</t>
        </is>
      </c>
      <c r="F272" s="463" t="n">
        <v>44580</v>
      </c>
      <c r="G272" s="464" t="n">
        <v>87955</v>
      </c>
      <c r="H272" s="462" t="n"/>
      <c r="I272" s="464">
        <f>G272</f>
        <v/>
      </c>
      <c r="J272" s="462">
        <f>IF(AND(Q272=TRUE, R272=TRUE, S272=TRUE), IF(W272&lt;-0.05, "អនុញ្ញាត (អ្នកផ្គត់ផ្គង់ប្រកាសខ្វះ)", "បានប្រកាស (អនុញ្ញាត)"), IF(AND(Q272=FALSE, R272=FALSE, S272=FALSE), "ព្យួរទុក (មិនមានទិន្នន័យ)", "ប្រកាសខុស (ព្យួរទុក)"))</f>
        <v/>
      </c>
      <c r="K272" s="462" t="inlineStr"/>
      <c r="L272" s="462" t="inlineStr"/>
      <c r="M272" s="464">
        <f>AH272</f>
        <v/>
      </c>
      <c r="N272" s="464">
        <f>IF(W272&lt;0,AH272,I272)</f>
        <v/>
      </c>
      <c r="O272" s="464">
        <f>I272-M272</f>
        <v/>
      </c>
      <c r="P272" s="462" t="n"/>
      <c r="Q272" s="462">
        <f>V272=W272</f>
        <v/>
      </c>
      <c r="R272" s="462">
        <f>AND(MONTH(F272)=MONTH(X272), YEAR(F272)=YEAR(X272))</f>
        <v/>
      </c>
      <c r="S272" s="462">
        <f>AC272="L001-901905215"</f>
        <v/>
      </c>
      <c r="T272" s="464">
        <f>G272-AH272</f>
        <v/>
      </c>
      <c r="U272" s="462" t="n"/>
      <c r="V272" s="462" t="inlineStr">
        <is>
          <t>INV20220104942</t>
        </is>
      </c>
      <c r="W272" s="462" t="inlineStr"/>
      <c r="X272" s="499" t="n"/>
      <c r="Y272" s="462" t="n"/>
      <c r="Z272" s="462" t="n"/>
      <c r="AA272" s="462" t="n"/>
      <c r="AB272" s="462" t="n"/>
      <c r="AC272" s="462" t="n"/>
      <c r="AD272" s="462" t="n"/>
      <c r="AE272" s="462" t="n"/>
      <c r="AF272" s="462" t="n"/>
      <c r="AG272" s="462" t="n"/>
      <c r="AH272" s="462" t="n"/>
      <c r="AI272" s="462" t="n"/>
      <c r="AJ272" s="462" t="n"/>
      <c r="AK272" s="462" t="n"/>
      <c r="AL272" s="462" t="n"/>
      <c r="AM272" s="462" t="n"/>
      <c r="AN272" s="462" t="n"/>
      <c r="AO272" s="462" t="n"/>
      <c r="AP272" s="462" t="n"/>
      <c r="AQ272" s="462" t="n"/>
      <c r="AR272" s="462" t="n"/>
      <c r="AS272" s="462" t="n"/>
    </row>
    <row r="273">
      <c r="A273" s="461" t="n">
        <v>265</v>
      </c>
      <c r="B273" s="462" t="inlineStr">
        <is>
          <t>CLERANCE &amp; TRUCKING FEE</t>
        </is>
      </c>
      <c r="C273" s="462" t="inlineStr">
        <is>
          <t>56ប៊ី-លីង សឹបផ្លាយ ឆេន មេនេចម៉ិន ឯ.ក</t>
        </is>
      </c>
      <c r="D273" s="462" t="inlineStr">
        <is>
          <t>K004-902004795</t>
        </is>
      </c>
      <c r="E273" s="462" t="inlineStr">
        <is>
          <t>TI2022-0055</t>
        </is>
      </c>
      <c r="F273" s="463" t="n">
        <v>44562</v>
      </c>
      <c r="G273" s="464" t="n">
        <v>697319</v>
      </c>
      <c r="H273" s="462" t="n"/>
      <c r="I273" s="464">
        <f>G273</f>
        <v/>
      </c>
      <c r="J273" s="462">
        <f>IF(AND(Q273=TRUE, R273=TRUE, S273=TRUE), IF(W273&lt;-0.05, "អនុញ្ញាត (អ្នកផ្គត់ផ្គង់ប្រកាសខ្វះ)", "បានប្រកាស (អនុញ្ញាត)"), IF(AND(Q273=FALSE, R273=FALSE, S273=FALSE), "ព្យួរទុក (មិនមានទិន្នន័យ)", "ប្រកាសខុស (ព្យួរទុក)"))</f>
        <v/>
      </c>
      <c r="K273" s="462" t="inlineStr"/>
      <c r="L273" s="462" t="inlineStr"/>
      <c r="M273" s="464">
        <f>AH273</f>
        <v/>
      </c>
      <c r="N273" s="464">
        <f>IF(W273&lt;0,AH273,I273)</f>
        <v/>
      </c>
      <c r="O273" s="464">
        <f>I273-M273</f>
        <v/>
      </c>
      <c r="P273" s="462" t="n"/>
      <c r="Q273" s="462">
        <f>V273=W273</f>
        <v/>
      </c>
      <c r="R273" s="462">
        <f>AND(MONTH(F273)=MONTH(X273), YEAR(F273)=YEAR(X273))</f>
        <v/>
      </c>
      <c r="S273" s="462">
        <f>AC273="L001-901905215"</f>
        <v/>
      </c>
      <c r="T273" s="464">
        <f>G273-AH273</f>
        <v/>
      </c>
      <c r="U273" s="462" t="n"/>
      <c r="V273" s="462" t="inlineStr">
        <is>
          <t>TI20220055</t>
        </is>
      </c>
      <c r="W273" s="462" t="inlineStr">
        <is>
          <t>TI20220055</t>
        </is>
      </c>
      <c r="X273" s="463" t="n">
        <v>44589</v>
      </c>
      <c r="Y273" s="462" t="inlineStr">
        <is>
          <t>TI2022-0055</t>
        </is>
      </c>
      <c r="Z273" s="462" t="inlineStr"/>
      <c r="AA273" s="462" t="inlineStr">
        <is>
          <t>បុគ្គលជាប់អាករ</t>
        </is>
      </c>
      <c r="AB273" s="462" t="inlineStr">
        <is>
          <t>L001-901905215</t>
        </is>
      </c>
      <c r="AC273" s="462" t="inlineStr">
        <is>
          <t>វីអ៊ីស៊ិន (ខេមបូឌា) អ៊ិនដាសស្ទ្រី ឯ.ក</t>
        </is>
      </c>
      <c r="AD273" s="464" t="n">
        <v>7670509</v>
      </c>
      <c r="AE273" s="464" t="n">
        <v>6973190</v>
      </c>
      <c r="AF273" s="464" t="n">
        <v>0</v>
      </c>
      <c r="AG273" s="464" t="n">
        <v>0</v>
      </c>
      <c r="AH273" s="464" t="n">
        <v>697319</v>
      </c>
      <c r="AI273" s="464" t="n">
        <v>0</v>
      </c>
      <c r="AJ273" s="464" t="n">
        <v>0</v>
      </c>
      <c r="AK273" s="464" t="n">
        <v>0</v>
      </c>
      <c r="AL273" s="464" t="n">
        <v>0</v>
      </c>
      <c r="AM273" s="464" t="n">
        <v>0</v>
      </c>
      <c r="AN273" s="464" t="n">
        <v>0</v>
      </c>
      <c r="AO273" s="464" t="n">
        <v>0</v>
      </c>
      <c r="AP273" s="464" t="n">
        <v>0</v>
      </c>
      <c r="AQ273" s="462" t="inlineStr"/>
      <c r="AR273" s="462" t="inlineStr">
        <is>
          <t>សេវានាំចេញ</t>
        </is>
      </c>
      <c r="AS273" s="462" t="inlineStr">
        <is>
          <t>បានប្រកាសពន្ធ</t>
        </is>
      </c>
    </row>
    <row r="274">
      <c r="A274" s="461" t="n">
        <v>266</v>
      </c>
      <c r="B274" s="462" t="inlineStr">
        <is>
          <t>Lift-Off Charge,Gate Fee Charge</t>
        </is>
      </c>
      <c r="C274" s="462" t="inlineStr">
        <is>
          <t>កំពង់ផែស្វយ័តភ្នំពេញ "ក.ស.ភ"</t>
        </is>
      </c>
      <c r="D274" s="462" t="inlineStr">
        <is>
          <t>L001-100044999</t>
        </is>
      </c>
      <c r="E274" s="462" t="inlineStr">
        <is>
          <t>INV20220104941</t>
        </is>
      </c>
      <c r="F274" s="463" t="n">
        <v>44562</v>
      </c>
      <c r="G274" s="464" t="n">
        <v>58637</v>
      </c>
      <c r="H274" s="462" t="n"/>
      <c r="I274" s="464">
        <f>G274</f>
        <v/>
      </c>
      <c r="J274" s="462">
        <f>IF(AND(Q274=TRUE, R274=TRUE, S274=TRUE), IF(W274&lt;-0.05, "អនុញ្ញាត (អ្នកផ្គត់ផ្គង់ប្រកាសខ្វះ)", "បានប្រកាស (អនុញ្ញាត)"), IF(AND(Q274=FALSE, R274=FALSE, S274=FALSE), "ព្យួរទុក (មិនមានទិន្នន័យ)", "ប្រកាសខុស (ព្យួរទុក)"))</f>
        <v/>
      </c>
      <c r="K274" s="462" t="inlineStr"/>
      <c r="L274" s="462" t="inlineStr"/>
      <c r="M274" s="464">
        <f>AH274</f>
        <v/>
      </c>
      <c r="N274" s="464">
        <f>IF(W274&lt;0,AH274,I274)</f>
        <v/>
      </c>
      <c r="O274" s="464">
        <f>I274-M274</f>
        <v/>
      </c>
      <c r="P274" s="462" t="n"/>
      <c r="Q274" s="462">
        <f>V274=W274</f>
        <v/>
      </c>
      <c r="R274" s="462">
        <f>AND(MONTH(F274)=MONTH(X274), YEAR(F274)=YEAR(X274))</f>
        <v/>
      </c>
      <c r="S274" s="462">
        <f>AC274="L001-901905215"</f>
        <v/>
      </c>
      <c r="T274" s="464">
        <f>G274-AH274</f>
        <v/>
      </c>
      <c r="U274" s="462" t="n"/>
      <c r="V274" s="462" t="inlineStr">
        <is>
          <t>INV20220104941</t>
        </is>
      </c>
      <c r="W274" s="462" t="inlineStr"/>
      <c r="X274" s="499" t="n"/>
      <c r="Y274" s="462" t="n"/>
      <c r="Z274" s="462" t="n"/>
      <c r="AA274" s="462" t="n"/>
      <c r="AB274" s="462" t="n"/>
      <c r="AC274" s="462" t="n"/>
      <c r="AD274" s="462" t="n"/>
      <c r="AE274" s="462" t="n"/>
      <c r="AF274" s="462" t="n"/>
      <c r="AG274" s="462" t="n"/>
      <c r="AH274" s="462" t="n"/>
      <c r="AI274" s="462" t="n"/>
      <c r="AJ274" s="462" t="n"/>
      <c r="AK274" s="462" t="n"/>
      <c r="AL274" s="462" t="n"/>
      <c r="AM274" s="462" t="n"/>
      <c r="AN274" s="462" t="n"/>
      <c r="AO274" s="462" t="n"/>
      <c r="AP274" s="462" t="n"/>
      <c r="AQ274" s="462" t="n"/>
      <c r="AR274" s="462" t="n"/>
      <c r="AS274" s="462" t="n"/>
    </row>
    <row r="275">
      <c r="A275" s="461" t="n">
        <v>267</v>
      </c>
      <c r="B275" s="462" t="inlineStr">
        <is>
          <t>CLERANCE &amp; TRUCKING FEE</t>
        </is>
      </c>
      <c r="C275" s="462" t="inlineStr">
        <is>
          <t>56ប៊ី-លីង សឹបផ្លាយ ឆេន មេនេចម៉ិន ឯ.ក</t>
        </is>
      </c>
      <c r="D275" s="462" t="inlineStr">
        <is>
          <t>K004-902004795</t>
        </is>
      </c>
      <c r="E275" s="462" t="inlineStr">
        <is>
          <t>TI2022-0054</t>
        </is>
      </c>
      <c r="F275" s="463" t="n">
        <v>44562</v>
      </c>
      <c r="G275" s="464" t="n">
        <v>483854</v>
      </c>
      <c r="H275" s="462" t="n"/>
      <c r="I275" s="464">
        <f>G275</f>
        <v/>
      </c>
      <c r="J275" s="462">
        <f>IF(AND(Q275=TRUE, R275=TRUE, S275=TRUE), IF(W275&lt;-0.05, "អនុញ្ញាត (អ្នកផ្គត់ផ្គង់ប្រកាសខ្វះ)", "បានប្រកាស (អនុញ្ញាត)"), IF(AND(Q275=FALSE, R275=FALSE, S275=FALSE), "ព្យួរទុក (មិនមានទិន្នន័យ)", "ប្រកាសខុស (ព្យួរទុក)"))</f>
        <v/>
      </c>
      <c r="K275" s="462" t="inlineStr"/>
      <c r="L275" s="462" t="inlineStr"/>
      <c r="M275" s="464">
        <f>AH275</f>
        <v/>
      </c>
      <c r="N275" s="464">
        <f>IF(W275&lt;0,AH275,I275)</f>
        <v/>
      </c>
      <c r="O275" s="464">
        <f>I275-M275</f>
        <v/>
      </c>
      <c r="P275" s="462" t="n"/>
      <c r="Q275" s="462">
        <f>V275=W275</f>
        <v/>
      </c>
      <c r="R275" s="462">
        <f>AND(MONTH(F275)=MONTH(X275), YEAR(F275)=YEAR(X275))</f>
        <v/>
      </c>
      <c r="S275" s="462">
        <f>AC275="L001-901905215"</f>
        <v/>
      </c>
      <c r="T275" s="464">
        <f>G275-AH275</f>
        <v/>
      </c>
      <c r="U275" s="462" t="n"/>
      <c r="V275" s="462" t="inlineStr">
        <is>
          <t>TI20220054</t>
        </is>
      </c>
      <c r="W275" s="462" t="inlineStr">
        <is>
          <t>TI20220054</t>
        </is>
      </c>
      <c r="X275" s="463" t="n">
        <v>44589</v>
      </c>
      <c r="Y275" s="462" t="inlineStr">
        <is>
          <t>TI2022-0054</t>
        </is>
      </c>
      <c r="Z275" s="462" t="inlineStr"/>
      <c r="AA275" s="462" t="inlineStr">
        <is>
          <t>បុគ្គលជាប់អាករ</t>
        </is>
      </c>
      <c r="AB275" s="462" t="inlineStr">
        <is>
          <t>L001-901905215</t>
        </is>
      </c>
      <c r="AC275" s="462" t="inlineStr">
        <is>
          <t>វីអ៊ីស៊ិន (ខេមបូឌា) អ៊ិនដាសស្ទ្រី ឯ.ក</t>
        </is>
      </c>
      <c r="AD275" s="464" t="n">
        <v>5322394</v>
      </c>
      <c r="AE275" s="464" t="n">
        <v>4838540</v>
      </c>
      <c r="AF275" s="464" t="n">
        <v>0</v>
      </c>
      <c r="AG275" s="464" t="n">
        <v>0</v>
      </c>
      <c r="AH275" s="464" t="n">
        <v>483854</v>
      </c>
      <c r="AI275" s="464" t="n">
        <v>0</v>
      </c>
      <c r="AJ275" s="464" t="n">
        <v>0</v>
      </c>
      <c r="AK275" s="464" t="n">
        <v>0</v>
      </c>
      <c r="AL275" s="464" t="n">
        <v>0</v>
      </c>
      <c r="AM275" s="464" t="n">
        <v>0</v>
      </c>
      <c r="AN275" s="464" t="n">
        <v>0</v>
      </c>
      <c r="AO275" s="464" t="n">
        <v>0</v>
      </c>
      <c r="AP275" s="464" t="n">
        <v>0</v>
      </c>
      <c r="AQ275" s="462" t="inlineStr"/>
      <c r="AR275" s="462" t="inlineStr">
        <is>
          <t>សេវានាំចេញ</t>
        </is>
      </c>
      <c r="AS275" s="462" t="inlineStr">
        <is>
          <t>បានប្រកាសពន្ធ</t>
        </is>
      </c>
    </row>
    <row r="276">
      <c r="A276" s="461" t="n">
        <v>268</v>
      </c>
      <c r="B276" s="462" t="inlineStr">
        <is>
          <t>Lift-Off Charge,Gate Fee Charge</t>
        </is>
      </c>
      <c r="C276" s="462" t="inlineStr">
        <is>
          <t>កំពង់ផែស្វយ័តភ្នំពេញ "ក.ស.ភ"</t>
        </is>
      </c>
      <c r="D276" s="462" t="inlineStr">
        <is>
          <t>L001-100044999</t>
        </is>
      </c>
      <c r="E276" s="462" t="inlineStr">
        <is>
          <t>INV20220103809</t>
        </is>
      </c>
      <c r="F276" s="463" t="n">
        <v>44576</v>
      </c>
      <c r="G276" s="464" t="n">
        <v>107554</v>
      </c>
      <c r="H276" s="462" t="n"/>
      <c r="I276" s="464">
        <f>G276</f>
        <v/>
      </c>
      <c r="J276" s="462">
        <f>IF(AND(Q276=TRUE, R276=TRUE, S276=TRUE), IF(W276&lt;-0.05, "អនុញ្ញាត (អ្នកផ្គត់ផ្គង់ប្រកាសខ្វះ)", "បានប្រកាស (អនុញ្ញាត)"), IF(AND(Q276=FALSE, R276=FALSE, S276=FALSE), "ព្យួរទុក (មិនមានទិន្នន័យ)", "ប្រកាសខុស (ព្យួរទុក)"))</f>
        <v/>
      </c>
      <c r="K276" s="462" t="inlineStr"/>
      <c r="L276" s="462" t="inlineStr"/>
      <c r="M276" s="464">
        <f>AH276</f>
        <v/>
      </c>
      <c r="N276" s="464">
        <f>IF(W276&lt;0,AH276,I276)</f>
        <v/>
      </c>
      <c r="O276" s="464">
        <f>I276-M276</f>
        <v/>
      </c>
      <c r="P276" s="462" t="n"/>
      <c r="Q276" s="462">
        <f>V276=W276</f>
        <v/>
      </c>
      <c r="R276" s="462">
        <f>AND(MONTH(F276)=MONTH(X276), YEAR(F276)=YEAR(X276))</f>
        <v/>
      </c>
      <c r="S276" s="462">
        <f>AC276="L001-901905215"</f>
        <v/>
      </c>
      <c r="T276" s="464">
        <f>G276-AH276</f>
        <v/>
      </c>
      <c r="U276" s="462" t="n"/>
      <c r="V276" s="462" t="inlineStr">
        <is>
          <t>INV20220103809</t>
        </is>
      </c>
      <c r="W276" s="462" t="inlineStr"/>
      <c r="X276" s="499" t="n"/>
      <c r="Y276" s="462" t="n"/>
      <c r="Z276" s="462" t="n"/>
      <c r="AA276" s="462" t="n"/>
      <c r="AB276" s="462" t="n"/>
      <c r="AC276" s="462" t="n"/>
      <c r="AD276" s="462" t="n"/>
      <c r="AE276" s="462" t="n"/>
      <c r="AF276" s="462" t="n"/>
      <c r="AG276" s="462" t="n"/>
      <c r="AH276" s="462" t="n"/>
      <c r="AI276" s="462" t="n"/>
      <c r="AJ276" s="462" t="n"/>
      <c r="AK276" s="462" t="n"/>
      <c r="AL276" s="462" t="n"/>
      <c r="AM276" s="462" t="n"/>
      <c r="AN276" s="462" t="n"/>
      <c r="AO276" s="462" t="n"/>
      <c r="AP276" s="462" t="n"/>
      <c r="AQ276" s="462" t="n"/>
      <c r="AR276" s="462" t="n"/>
      <c r="AS276" s="462" t="n"/>
    </row>
    <row r="277">
      <c r="A277" s="461" t="n">
        <v>269</v>
      </c>
      <c r="B277" s="462" t="inlineStr">
        <is>
          <t>CLERANCE &amp; TRUCKING FEE</t>
        </is>
      </c>
      <c r="C277" s="462" t="inlineStr">
        <is>
          <t>56ប៊ី-លីង សឹបផ្លាយ ឆេន មេនេចម៉ិន ឯ.ក</t>
        </is>
      </c>
      <c r="D277" s="462" t="inlineStr">
        <is>
          <t>K004-902004795</t>
        </is>
      </c>
      <c r="E277" s="462" t="inlineStr">
        <is>
          <t>TI2022-0052</t>
        </is>
      </c>
      <c r="F277" s="463" t="n">
        <v>44588</v>
      </c>
      <c r="G277" s="464" t="n">
        <v>898586</v>
      </c>
      <c r="H277" s="462" t="n"/>
      <c r="I277" s="464">
        <f>G277</f>
        <v/>
      </c>
      <c r="J277" s="462">
        <f>IF(AND(Q277=TRUE, R277=TRUE, S277=TRUE), IF(W277&lt;-0.05, "អនុញ្ញាត (អ្នកផ្គត់ផ្គង់ប្រកាសខ្វះ)", "បានប្រកាស (អនុញ្ញាត)"), IF(AND(Q277=FALSE, R277=FALSE, S277=FALSE), "ព្យួរទុក (មិនមានទិន្នន័យ)", "ប្រកាសខុស (ព្យួរទុក)"))</f>
        <v/>
      </c>
      <c r="K277" s="462" t="inlineStr"/>
      <c r="L277" s="462" t="inlineStr"/>
      <c r="M277" s="464">
        <f>AH277</f>
        <v/>
      </c>
      <c r="N277" s="464">
        <f>IF(W277&lt;0,AH277,I277)</f>
        <v/>
      </c>
      <c r="O277" s="464">
        <f>I277-M277</f>
        <v/>
      </c>
      <c r="P277" s="462" t="n"/>
      <c r="Q277" s="462">
        <f>V277=W277</f>
        <v/>
      </c>
      <c r="R277" s="462">
        <f>AND(MONTH(F277)=MONTH(X277), YEAR(F277)=YEAR(X277))</f>
        <v/>
      </c>
      <c r="S277" s="462">
        <f>AC277="L001-901905215"</f>
        <v/>
      </c>
      <c r="T277" s="464">
        <f>G277-AH277</f>
        <v/>
      </c>
      <c r="U277" s="462" t="n"/>
      <c r="V277" s="462" t="inlineStr">
        <is>
          <t>TI20220052</t>
        </is>
      </c>
      <c r="W277" s="462" t="inlineStr">
        <is>
          <t>TI20220052</t>
        </is>
      </c>
      <c r="X277" s="463" t="n">
        <v>44587</v>
      </c>
      <c r="Y277" s="462" t="inlineStr">
        <is>
          <t>TI2022-0052</t>
        </is>
      </c>
      <c r="Z277" s="462" t="inlineStr"/>
      <c r="AA277" s="462" t="inlineStr">
        <is>
          <t>បុគ្គលជាប់អាករ</t>
        </is>
      </c>
      <c r="AB277" s="462" t="inlineStr">
        <is>
          <t>L001-901905215</t>
        </is>
      </c>
      <c r="AC277" s="462" t="inlineStr">
        <is>
          <t>វីអ៊ីស៊ិន (ខេមបូឌា) អ៊ិនដាសស្ទ្រី ឯ.ក</t>
        </is>
      </c>
      <c r="AD277" s="464" t="n">
        <v>9884446</v>
      </c>
      <c r="AE277" s="464" t="n">
        <v>8985860</v>
      </c>
      <c r="AF277" s="464" t="n">
        <v>0</v>
      </c>
      <c r="AG277" s="464" t="n">
        <v>0</v>
      </c>
      <c r="AH277" s="464" t="n">
        <v>898586</v>
      </c>
      <c r="AI277" s="464" t="n">
        <v>0</v>
      </c>
      <c r="AJ277" s="464" t="n">
        <v>0</v>
      </c>
      <c r="AK277" s="464" t="n">
        <v>0</v>
      </c>
      <c r="AL277" s="464" t="n">
        <v>0</v>
      </c>
      <c r="AM277" s="464" t="n">
        <v>0</v>
      </c>
      <c r="AN277" s="464" t="n">
        <v>0</v>
      </c>
      <c r="AO277" s="464" t="n">
        <v>0</v>
      </c>
      <c r="AP277" s="464" t="n">
        <v>0</v>
      </c>
      <c r="AQ277" s="462" t="inlineStr"/>
      <c r="AR277" s="462" t="inlineStr">
        <is>
          <t>សេវានាំចេញ</t>
        </is>
      </c>
      <c r="AS277" s="462" t="inlineStr">
        <is>
          <t>បានប្រកាសពន្ធ</t>
        </is>
      </c>
    </row>
    <row r="278">
      <c r="A278" s="461" t="n">
        <v>270</v>
      </c>
      <c r="B278" s="462" t="inlineStr">
        <is>
          <t>Lift-Off</t>
        </is>
      </c>
      <c r="C278" s="462" t="inlineStr">
        <is>
          <t>កំពង់ផែស្វយ័តក្រុងព្រះសីហនុ</t>
        </is>
      </c>
      <c r="D278" s="462" t="inlineStr">
        <is>
          <t>L001-100044638</t>
        </is>
      </c>
      <c r="E278" s="462" t="inlineStr">
        <is>
          <t>008088</t>
        </is>
      </c>
      <c r="F278" s="463" t="n">
        <v>44575</v>
      </c>
      <c r="G278" s="464" t="n">
        <v>20777</v>
      </c>
      <c r="H278" s="462" t="n"/>
      <c r="I278" s="464">
        <f>G278</f>
        <v/>
      </c>
      <c r="J278" s="462">
        <f>IF(AND(Q278=TRUE, R278=TRUE, S278=TRUE), IF(W278&lt;-0.05, "អនុញ្ញាត (អ្នកផ្គត់ផ្គង់ប្រកាសខ្វះ)", "បានប្រកាស (អនុញ្ញាត)"), IF(AND(Q278=FALSE, R278=FALSE, S278=FALSE), "ព្យួរទុក (មិនមានទិន្នន័យ)", "ប្រកាសខុស (ព្យួរទុក)"))</f>
        <v/>
      </c>
      <c r="K278" s="462" t="inlineStr"/>
      <c r="L278" s="462" t="inlineStr"/>
      <c r="M278" s="464">
        <f>AH278</f>
        <v/>
      </c>
      <c r="N278" s="464">
        <f>IF(W278&lt;0,AH278,I278)</f>
        <v/>
      </c>
      <c r="O278" s="464">
        <f>I278-M278</f>
        <v/>
      </c>
      <c r="P278" s="462" t="n"/>
      <c r="Q278" s="462">
        <f>V278=W278</f>
        <v/>
      </c>
      <c r="R278" s="462">
        <f>AND(MONTH(F278)=MONTH(X278), YEAR(F278)=YEAR(X278))</f>
        <v/>
      </c>
      <c r="S278" s="462">
        <f>AC278="L001-901905215"</f>
        <v/>
      </c>
      <c r="T278" s="464">
        <f>G278-AH278</f>
        <v/>
      </c>
      <c r="U278" s="462" t="n"/>
      <c r="V278" s="462" t="inlineStr">
        <is>
          <t>008088</t>
        </is>
      </c>
      <c r="W278" s="462" t="inlineStr"/>
      <c r="X278" s="499" t="n"/>
      <c r="Y278" s="462" t="n"/>
      <c r="Z278" s="462" t="n"/>
      <c r="AA278" s="462" t="n"/>
      <c r="AB278" s="462" t="n"/>
      <c r="AC278" s="462" t="n"/>
      <c r="AD278" s="462" t="n"/>
      <c r="AE278" s="462" t="n"/>
      <c r="AF278" s="462" t="n"/>
      <c r="AG278" s="462" t="n"/>
      <c r="AH278" s="462" t="n"/>
      <c r="AI278" s="462" t="n"/>
      <c r="AJ278" s="462" t="n"/>
      <c r="AK278" s="462" t="n"/>
      <c r="AL278" s="462" t="n"/>
      <c r="AM278" s="462" t="n"/>
      <c r="AN278" s="462" t="n"/>
      <c r="AO278" s="462" t="n"/>
      <c r="AP278" s="462" t="n"/>
      <c r="AQ278" s="462" t="n"/>
      <c r="AR278" s="462" t="n"/>
      <c r="AS278" s="462" t="n"/>
    </row>
    <row r="279">
      <c r="A279" s="461" t="n">
        <v>271</v>
      </c>
      <c r="B279" s="462" t="inlineStr">
        <is>
          <t>Lift-Off</t>
        </is>
      </c>
      <c r="C279" s="462" t="inlineStr">
        <is>
          <t>កំពង់ផែស្វយ័តក្រុងព្រះសីហនុ</t>
        </is>
      </c>
      <c r="D279" s="462" t="inlineStr">
        <is>
          <t>L001-100044638</t>
        </is>
      </c>
      <c r="E279" s="462" t="inlineStr">
        <is>
          <t>008093</t>
        </is>
      </c>
      <c r="F279" s="463" t="n">
        <v>44575</v>
      </c>
      <c r="G279" s="464" t="n">
        <v>20777</v>
      </c>
      <c r="H279" s="462" t="n"/>
      <c r="I279" s="464">
        <f>G279</f>
        <v/>
      </c>
      <c r="J279" s="462">
        <f>IF(AND(Q279=TRUE, R279=TRUE, S279=TRUE), IF(W279&lt;-0.05, "អនុញ្ញាត (អ្នកផ្គត់ផ្គង់ប្រកាសខ្វះ)", "បានប្រកាស (អនុញ្ញាត)"), IF(AND(Q279=FALSE, R279=FALSE, S279=FALSE), "ព្យួរទុក (មិនមានទិន្នន័យ)", "ប្រកាសខុស (ព្យួរទុក)"))</f>
        <v/>
      </c>
      <c r="K279" s="462" t="inlineStr"/>
      <c r="L279" s="462" t="inlineStr"/>
      <c r="M279" s="464">
        <f>AH279</f>
        <v/>
      </c>
      <c r="N279" s="464">
        <f>IF(W279&lt;0,AH279,I279)</f>
        <v/>
      </c>
      <c r="O279" s="464">
        <f>I279-M279</f>
        <v/>
      </c>
      <c r="P279" s="462" t="n"/>
      <c r="Q279" s="462">
        <f>V279=W279</f>
        <v/>
      </c>
      <c r="R279" s="462">
        <f>AND(MONTH(F279)=MONTH(X279), YEAR(F279)=YEAR(X279))</f>
        <v/>
      </c>
      <c r="S279" s="462">
        <f>AC279="L001-901905215"</f>
        <v/>
      </c>
      <c r="T279" s="464">
        <f>G279-AH279</f>
        <v/>
      </c>
      <c r="U279" s="462" t="n"/>
      <c r="V279" s="462" t="inlineStr">
        <is>
          <t>008093</t>
        </is>
      </c>
      <c r="W279" s="462" t="inlineStr"/>
      <c r="X279" s="499" t="n"/>
      <c r="Y279" s="462" t="n"/>
      <c r="Z279" s="462" t="n"/>
      <c r="AA279" s="462" t="n"/>
      <c r="AB279" s="462" t="n"/>
      <c r="AC279" s="462" t="n"/>
      <c r="AD279" s="462" t="n"/>
      <c r="AE279" s="462" t="n"/>
      <c r="AF279" s="462" t="n"/>
      <c r="AG279" s="462" t="n"/>
      <c r="AH279" s="462" t="n"/>
      <c r="AI279" s="462" t="n"/>
      <c r="AJ279" s="462" t="n"/>
      <c r="AK279" s="462" t="n"/>
      <c r="AL279" s="462" t="n"/>
      <c r="AM279" s="462" t="n"/>
      <c r="AN279" s="462" t="n"/>
      <c r="AO279" s="462" t="n"/>
      <c r="AP279" s="462" t="n"/>
      <c r="AQ279" s="462" t="n"/>
      <c r="AR279" s="462" t="n"/>
      <c r="AS279" s="462" t="n"/>
    </row>
    <row r="280">
      <c r="A280" s="461" t="n">
        <v>272</v>
      </c>
      <c r="B280" s="462" t="inlineStr">
        <is>
          <t>Lift-Off</t>
        </is>
      </c>
      <c r="C280" s="462" t="inlineStr">
        <is>
          <t>កំពង់ផែស្វយ័តក្រុងព្រះសីហនុ</t>
        </is>
      </c>
      <c r="D280" s="462" t="inlineStr">
        <is>
          <t>L001-100044638</t>
        </is>
      </c>
      <c r="E280" s="462" t="inlineStr">
        <is>
          <t>008090</t>
        </is>
      </c>
      <c r="F280" s="463" t="n">
        <v>44575</v>
      </c>
      <c r="G280" s="464" t="n">
        <v>20777</v>
      </c>
      <c r="H280" s="462" t="n"/>
      <c r="I280" s="464">
        <f>G280</f>
        <v/>
      </c>
      <c r="J280" s="462">
        <f>IF(AND(Q280=TRUE, R280=TRUE, S280=TRUE), IF(W280&lt;-0.05, "អនុញ្ញាត (អ្នកផ្គត់ផ្គង់ប្រកាសខ្វះ)", "បានប្រកាស (អនុញ្ញាត)"), IF(AND(Q280=FALSE, R280=FALSE, S280=FALSE), "ព្យួរទុក (មិនមានទិន្នន័យ)", "ប្រកាសខុស (ព្យួរទុក)"))</f>
        <v/>
      </c>
      <c r="K280" s="462" t="inlineStr"/>
      <c r="L280" s="462" t="inlineStr"/>
      <c r="M280" s="464">
        <f>AH280</f>
        <v/>
      </c>
      <c r="N280" s="464">
        <f>IF(W280&lt;0,AH280,I280)</f>
        <v/>
      </c>
      <c r="O280" s="464">
        <f>I280-M280</f>
        <v/>
      </c>
      <c r="P280" s="462" t="n"/>
      <c r="Q280" s="462">
        <f>V280=W280</f>
        <v/>
      </c>
      <c r="R280" s="462">
        <f>AND(MONTH(F280)=MONTH(X280), YEAR(F280)=YEAR(X280))</f>
        <v/>
      </c>
      <c r="S280" s="462">
        <f>AC280="L001-901905215"</f>
        <v/>
      </c>
      <c r="T280" s="464">
        <f>G280-AH280</f>
        <v/>
      </c>
      <c r="U280" s="462" t="n"/>
      <c r="V280" s="462" t="inlineStr">
        <is>
          <t>008090</t>
        </is>
      </c>
      <c r="W280" s="462" t="inlineStr"/>
      <c r="X280" s="499" t="n"/>
      <c r="Y280" s="462" t="n"/>
      <c r="Z280" s="462" t="n"/>
      <c r="AA280" s="462" t="n"/>
      <c r="AB280" s="462" t="n"/>
      <c r="AC280" s="462" t="n"/>
      <c r="AD280" s="462" t="n"/>
      <c r="AE280" s="462" t="n"/>
      <c r="AF280" s="462" t="n"/>
      <c r="AG280" s="462" t="n"/>
      <c r="AH280" s="462" t="n"/>
      <c r="AI280" s="462" t="n"/>
      <c r="AJ280" s="462" t="n"/>
      <c r="AK280" s="462" t="n"/>
      <c r="AL280" s="462" t="n"/>
      <c r="AM280" s="462" t="n"/>
      <c r="AN280" s="462" t="n"/>
      <c r="AO280" s="462" t="n"/>
      <c r="AP280" s="462" t="n"/>
      <c r="AQ280" s="462" t="n"/>
      <c r="AR280" s="462" t="n"/>
      <c r="AS280" s="462" t="n"/>
    </row>
    <row r="281">
      <c r="A281" s="461" t="n">
        <v>273</v>
      </c>
      <c r="B281" s="462" t="inlineStr">
        <is>
          <t>Lift-Off</t>
        </is>
      </c>
      <c r="C281" s="462" t="inlineStr">
        <is>
          <t>កំពង់ផែស្វយ័តក្រុងព្រះសីហនុ</t>
        </is>
      </c>
      <c r="D281" s="462" t="inlineStr">
        <is>
          <t>L001-100044638</t>
        </is>
      </c>
      <c r="E281" s="462" t="inlineStr">
        <is>
          <t>007177</t>
        </is>
      </c>
      <c r="F281" s="463" t="n">
        <v>44574</v>
      </c>
      <c r="G281" s="464" t="n">
        <v>20777</v>
      </c>
      <c r="H281" s="462" t="n"/>
      <c r="I281" s="464">
        <f>G281</f>
        <v/>
      </c>
      <c r="J281" s="462">
        <f>IF(AND(Q281=TRUE, R281=TRUE, S281=TRUE), IF(W281&lt;-0.05, "អនុញ្ញាត (អ្នកផ្គត់ផ្គង់ប្រកាសខ្វះ)", "បានប្រកាស (អនុញ្ញាត)"), IF(AND(Q281=FALSE, R281=FALSE, S281=FALSE), "ព្យួរទុក (មិនមានទិន្នន័យ)", "ប្រកាសខុស (ព្យួរទុក)"))</f>
        <v/>
      </c>
      <c r="K281" s="462" t="inlineStr"/>
      <c r="L281" s="462" t="inlineStr"/>
      <c r="M281" s="464">
        <f>AH281</f>
        <v/>
      </c>
      <c r="N281" s="464">
        <f>IF(W281&lt;0,AH281,I281)</f>
        <v/>
      </c>
      <c r="O281" s="464">
        <f>I281-M281</f>
        <v/>
      </c>
      <c r="P281" s="462" t="n"/>
      <c r="Q281" s="462">
        <f>V281=W281</f>
        <v/>
      </c>
      <c r="R281" s="462">
        <f>AND(MONTH(F281)=MONTH(X281), YEAR(F281)=YEAR(X281))</f>
        <v/>
      </c>
      <c r="S281" s="462">
        <f>AC281="L001-901905215"</f>
        <v/>
      </c>
      <c r="T281" s="464">
        <f>G281-AH281</f>
        <v/>
      </c>
      <c r="U281" s="462" t="n"/>
      <c r="V281" s="462" t="inlineStr">
        <is>
          <t>007177</t>
        </is>
      </c>
      <c r="W281" s="462" t="inlineStr"/>
      <c r="X281" s="499" t="n"/>
      <c r="Y281" s="462" t="n"/>
      <c r="Z281" s="462" t="n"/>
      <c r="AA281" s="462" t="n"/>
      <c r="AB281" s="462" t="n"/>
      <c r="AC281" s="462" t="n"/>
      <c r="AD281" s="462" t="n"/>
      <c r="AE281" s="462" t="n"/>
      <c r="AF281" s="462" t="n"/>
      <c r="AG281" s="462" t="n"/>
      <c r="AH281" s="462" t="n"/>
      <c r="AI281" s="462" t="n"/>
      <c r="AJ281" s="462" t="n"/>
      <c r="AK281" s="462" t="n"/>
      <c r="AL281" s="462" t="n"/>
      <c r="AM281" s="462" t="n"/>
      <c r="AN281" s="462" t="n"/>
      <c r="AO281" s="462" t="n"/>
      <c r="AP281" s="462" t="n"/>
      <c r="AQ281" s="462" t="n"/>
      <c r="AR281" s="462" t="n"/>
      <c r="AS281" s="462" t="n"/>
    </row>
    <row r="282">
      <c r="A282" s="461" t="n">
        <v>274</v>
      </c>
      <c r="B282" s="462" t="inlineStr">
        <is>
          <t>Lift-Off</t>
        </is>
      </c>
      <c r="C282" s="462" t="inlineStr">
        <is>
          <t>កំពង់ផែស្វយ័តក្រុងព្រះសីហនុ</t>
        </is>
      </c>
      <c r="D282" s="462" t="inlineStr">
        <is>
          <t>L001-100044638</t>
        </is>
      </c>
      <c r="E282" s="462" t="inlineStr">
        <is>
          <t>007179</t>
        </is>
      </c>
      <c r="F282" s="463" t="n">
        <v>44574</v>
      </c>
      <c r="G282" s="464" t="n">
        <v>20777</v>
      </c>
      <c r="H282" s="462" t="n"/>
      <c r="I282" s="464">
        <f>G282</f>
        <v/>
      </c>
      <c r="J282" s="462">
        <f>IF(AND(Q282=TRUE, R282=TRUE, S282=TRUE), IF(W282&lt;-0.05, "អនុញ្ញាត (អ្នកផ្គត់ផ្គង់ប្រកាសខ្វះ)", "បានប្រកាស (អនុញ្ញាត)"), IF(AND(Q282=FALSE, R282=FALSE, S282=FALSE), "ព្យួរទុក (មិនមានទិន្នន័យ)", "ប្រកាសខុស (ព្យួរទុក)"))</f>
        <v/>
      </c>
      <c r="K282" s="462" t="inlineStr"/>
      <c r="L282" s="462" t="inlineStr"/>
      <c r="M282" s="464">
        <f>AH282</f>
        <v/>
      </c>
      <c r="N282" s="464">
        <f>IF(W282&lt;0,AH282,I282)</f>
        <v/>
      </c>
      <c r="O282" s="464">
        <f>I282-M282</f>
        <v/>
      </c>
      <c r="P282" s="462" t="n"/>
      <c r="Q282" s="462">
        <f>V282=W282</f>
        <v/>
      </c>
      <c r="R282" s="462">
        <f>AND(MONTH(F282)=MONTH(X282), YEAR(F282)=YEAR(X282))</f>
        <v/>
      </c>
      <c r="S282" s="462">
        <f>AC282="L001-901905215"</f>
        <v/>
      </c>
      <c r="T282" s="464">
        <f>G282-AH282</f>
        <v/>
      </c>
      <c r="U282" s="462" t="n"/>
      <c r="V282" s="462" t="inlineStr">
        <is>
          <t>007179</t>
        </is>
      </c>
      <c r="W282" s="462" t="inlineStr"/>
      <c r="X282" s="499" t="n"/>
      <c r="Y282" s="462" t="n"/>
      <c r="Z282" s="462" t="n"/>
      <c r="AA282" s="462" t="n"/>
      <c r="AB282" s="462" t="n"/>
      <c r="AC282" s="462" t="n"/>
      <c r="AD282" s="462" t="n"/>
      <c r="AE282" s="462" t="n"/>
      <c r="AF282" s="462" t="n"/>
      <c r="AG282" s="462" t="n"/>
      <c r="AH282" s="462" t="n"/>
      <c r="AI282" s="462" t="n"/>
      <c r="AJ282" s="462" t="n"/>
      <c r="AK282" s="462" t="n"/>
      <c r="AL282" s="462" t="n"/>
      <c r="AM282" s="462" t="n"/>
      <c r="AN282" s="462" t="n"/>
      <c r="AO282" s="462" t="n"/>
      <c r="AP282" s="462" t="n"/>
      <c r="AQ282" s="462" t="n"/>
      <c r="AR282" s="462" t="n"/>
      <c r="AS282" s="462" t="n"/>
    </row>
    <row r="283">
      <c r="A283" s="461" t="n">
        <v>275</v>
      </c>
      <c r="B283" s="462" t="inlineStr">
        <is>
          <t>CLERANCE &amp; TRUCKING FEE</t>
        </is>
      </c>
      <c r="C283" s="462" t="inlineStr">
        <is>
          <t>56ប៊ី-លីង សឹបផ្លាយ ឆេន មេនេចម៉ិន ឯ.ក</t>
        </is>
      </c>
      <c r="D283" s="462" t="inlineStr">
        <is>
          <t>K004-902004795</t>
        </is>
      </c>
      <c r="E283" s="462" t="inlineStr">
        <is>
          <t>TI2022-0051</t>
        </is>
      </c>
      <c r="F283" s="463" t="n">
        <v>44588</v>
      </c>
      <c r="G283" s="464" t="n">
        <v>1266559</v>
      </c>
      <c r="H283" s="462" t="n"/>
      <c r="I283" s="464">
        <f>G283</f>
        <v/>
      </c>
      <c r="J283" s="462">
        <f>IF(AND(Q283=TRUE, R283=TRUE, S283=TRUE), IF(W283&lt;-0.05, "អនុញ្ញាត (អ្នកផ្គត់ផ្គង់ប្រកាសខ្វះ)", "បានប្រកាស (អនុញ្ញាត)"), IF(AND(Q283=FALSE, R283=FALSE, S283=FALSE), "ព្យួរទុក (មិនមានទិន្នន័យ)", "ប្រកាសខុស (ព្យួរទុក)"))</f>
        <v/>
      </c>
      <c r="K283" s="462" t="inlineStr"/>
      <c r="L283" s="462" t="inlineStr"/>
      <c r="M283" s="464">
        <f>AH283</f>
        <v/>
      </c>
      <c r="N283" s="464">
        <f>IF(W283&lt;0,AH283,I283)</f>
        <v/>
      </c>
      <c r="O283" s="464">
        <f>I283-M283</f>
        <v/>
      </c>
      <c r="P283" s="462" t="n"/>
      <c r="Q283" s="462">
        <f>V283=W283</f>
        <v/>
      </c>
      <c r="R283" s="462">
        <f>AND(MONTH(F283)=MONTH(X283), YEAR(F283)=YEAR(X283))</f>
        <v/>
      </c>
      <c r="S283" s="462">
        <f>AC283="L001-901905215"</f>
        <v/>
      </c>
      <c r="T283" s="464">
        <f>G283-AH283</f>
        <v/>
      </c>
      <c r="U283" s="462" t="n"/>
      <c r="V283" s="462" t="inlineStr">
        <is>
          <t>TI20220051</t>
        </is>
      </c>
      <c r="W283" s="462" t="inlineStr">
        <is>
          <t>TI20220051</t>
        </is>
      </c>
      <c r="X283" s="463" t="n">
        <v>44588</v>
      </c>
      <c r="Y283" s="462" t="inlineStr">
        <is>
          <t>TI2022-0051</t>
        </is>
      </c>
      <c r="Z283" s="462" t="inlineStr"/>
      <c r="AA283" s="462" t="inlineStr">
        <is>
          <t>បុគ្គលជាប់អាករ</t>
        </is>
      </c>
      <c r="AB283" s="462" t="inlineStr">
        <is>
          <t>L001-901905215</t>
        </is>
      </c>
      <c r="AC283" s="462" t="inlineStr">
        <is>
          <t>វីអ៊ីស៊ិន (ខេមបូឌា) អ៊ិនដាសស្ទ្រី ឯ.ក</t>
        </is>
      </c>
      <c r="AD283" s="464" t="n">
        <v>13932149</v>
      </c>
      <c r="AE283" s="464" t="n">
        <v>12665590</v>
      </c>
      <c r="AF283" s="464" t="n">
        <v>0</v>
      </c>
      <c r="AG283" s="464" t="n">
        <v>0</v>
      </c>
      <c r="AH283" s="464" t="n">
        <v>1266559</v>
      </c>
      <c r="AI283" s="464" t="n">
        <v>0</v>
      </c>
      <c r="AJ283" s="464" t="n">
        <v>0</v>
      </c>
      <c r="AK283" s="464" t="n">
        <v>0</v>
      </c>
      <c r="AL283" s="464" t="n">
        <v>0</v>
      </c>
      <c r="AM283" s="464" t="n">
        <v>0</v>
      </c>
      <c r="AN283" s="464" t="n">
        <v>0</v>
      </c>
      <c r="AO283" s="464" t="n">
        <v>0</v>
      </c>
      <c r="AP283" s="464" t="n">
        <v>0</v>
      </c>
      <c r="AQ283" s="462" t="inlineStr"/>
      <c r="AR283" s="462" t="inlineStr">
        <is>
          <t>សេវានាំចេញ</t>
        </is>
      </c>
      <c r="AS283" s="462" t="inlineStr">
        <is>
          <t>បានប្រកាសពន្ធ</t>
        </is>
      </c>
    </row>
    <row r="284">
      <c r="A284" s="461" t="n">
        <v>276</v>
      </c>
      <c r="B284" s="462" t="inlineStr">
        <is>
          <t>Lift-Off</t>
        </is>
      </c>
      <c r="C284" s="462" t="inlineStr">
        <is>
          <t>កំពង់ផែស្វយ័តក្រុងព្រះសីហនុ</t>
        </is>
      </c>
      <c r="D284" s="462" t="inlineStr">
        <is>
          <t>L001-100044638</t>
        </is>
      </c>
      <c r="E284" s="462" t="inlineStr">
        <is>
          <t>006696</t>
        </is>
      </c>
      <c r="F284" s="463" t="n">
        <v>44573</v>
      </c>
      <c r="G284" s="464" t="n">
        <v>20777</v>
      </c>
      <c r="H284" s="462" t="n"/>
      <c r="I284" s="464">
        <f>G284</f>
        <v/>
      </c>
      <c r="J284" s="462">
        <f>IF(AND(Q284=TRUE, R284=TRUE, S284=TRUE), IF(W284&lt;-0.05, "អនុញ្ញាត (អ្នកផ្គត់ផ្គង់ប្រកាសខ្វះ)", "បានប្រកាស (អនុញ្ញាត)"), IF(AND(Q284=FALSE, R284=FALSE, S284=FALSE), "ព្យួរទុក (មិនមានទិន្នន័យ)", "ប្រកាសខុស (ព្យួរទុក)"))</f>
        <v/>
      </c>
      <c r="K284" s="462" t="inlineStr"/>
      <c r="L284" s="462" t="inlineStr"/>
      <c r="M284" s="464">
        <f>AH284</f>
        <v/>
      </c>
      <c r="N284" s="464">
        <f>IF(W284&lt;0,AH284,I284)</f>
        <v/>
      </c>
      <c r="O284" s="464">
        <f>I284-M284</f>
        <v/>
      </c>
      <c r="P284" s="462" t="n"/>
      <c r="Q284" s="462">
        <f>V284=W284</f>
        <v/>
      </c>
      <c r="R284" s="462">
        <f>AND(MONTH(F284)=MONTH(X284), YEAR(F284)=YEAR(X284))</f>
        <v/>
      </c>
      <c r="S284" s="462">
        <f>AC284="L001-901905215"</f>
        <v/>
      </c>
      <c r="T284" s="464">
        <f>G284-AH284</f>
        <v/>
      </c>
      <c r="U284" s="462" t="n"/>
      <c r="V284" s="462" t="inlineStr">
        <is>
          <t>006696</t>
        </is>
      </c>
      <c r="W284" s="462" t="inlineStr"/>
      <c r="X284" s="499" t="n"/>
      <c r="Y284" s="462" t="n"/>
      <c r="Z284" s="462" t="n"/>
      <c r="AA284" s="462" t="n"/>
      <c r="AB284" s="462" t="n"/>
      <c r="AC284" s="462" t="n"/>
      <c r="AD284" s="462" t="n"/>
      <c r="AE284" s="462" t="n"/>
      <c r="AF284" s="462" t="n"/>
      <c r="AG284" s="462" t="n"/>
      <c r="AH284" s="462" t="n"/>
      <c r="AI284" s="462" t="n"/>
      <c r="AJ284" s="462" t="n"/>
      <c r="AK284" s="462" t="n"/>
      <c r="AL284" s="462" t="n"/>
      <c r="AM284" s="462" t="n"/>
      <c r="AN284" s="462" t="n"/>
      <c r="AO284" s="462" t="n"/>
      <c r="AP284" s="462" t="n"/>
      <c r="AQ284" s="462" t="n"/>
      <c r="AR284" s="462" t="n"/>
      <c r="AS284" s="462" t="n"/>
    </row>
    <row r="285">
      <c r="A285" s="461" t="n">
        <v>277</v>
      </c>
      <c r="B285" s="462" t="inlineStr">
        <is>
          <t>Lift-Off</t>
        </is>
      </c>
      <c r="C285" s="462" t="inlineStr">
        <is>
          <t>កំពង់ផែស្វយ័តក្រុងព្រះសីហនុ</t>
        </is>
      </c>
      <c r="D285" s="462" t="inlineStr">
        <is>
          <t>L001-100044638</t>
        </is>
      </c>
      <c r="E285" s="462" t="inlineStr">
        <is>
          <t>006699</t>
        </is>
      </c>
      <c r="F285" s="463" t="n">
        <v>44573</v>
      </c>
      <c r="G285" s="464" t="n">
        <v>20777</v>
      </c>
      <c r="H285" s="462" t="n"/>
      <c r="I285" s="464">
        <f>G285</f>
        <v/>
      </c>
      <c r="J285" s="462">
        <f>IF(AND(Q285=TRUE, R285=TRUE, S285=TRUE), IF(W285&lt;-0.05, "អនុញ្ញាត (អ្នកផ្គត់ផ្គង់ប្រកាសខ្វះ)", "បានប្រកាស (អនុញ្ញាត)"), IF(AND(Q285=FALSE, R285=FALSE, S285=FALSE), "ព្យួរទុក (មិនមានទិន្នន័យ)", "ប្រកាសខុស (ព្យួរទុក)"))</f>
        <v/>
      </c>
      <c r="K285" s="462" t="inlineStr"/>
      <c r="L285" s="462" t="inlineStr"/>
      <c r="M285" s="464">
        <f>AH285</f>
        <v/>
      </c>
      <c r="N285" s="464">
        <f>IF(W285&lt;0,AH285,I285)</f>
        <v/>
      </c>
      <c r="O285" s="464">
        <f>I285-M285</f>
        <v/>
      </c>
      <c r="P285" s="462" t="n"/>
      <c r="Q285" s="462">
        <f>V285=W285</f>
        <v/>
      </c>
      <c r="R285" s="462">
        <f>AND(MONTH(F285)=MONTH(X285), YEAR(F285)=YEAR(X285))</f>
        <v/>
      </c>
      <c r="S285" s="462">
        <f>AC285="L001-901905215"</f>
        <v/>
      </c>
      <c r="T285" s="464">
        <f>G285-AH285</f>
        <v/>
      </c>
      <c r="U285" s="462" t="n"/>
      <c r="V285" s="462" t="inlineStr">
        <is>
          <t>006699</t>
        </is>
      </c>
      <c r="W285" s="462" t="inlineStr"/>
      <c r="X285" s="499" t="n"/>
      <c r="Y285" s="462" t="n"/>
      <c r="Z285" s="462" t="n"/>
      <c r="AA285" s="462" t="n"/>
      <c r="AB285" s="462" t="n"/>
      <c r="AC285" s="462" t="n"/>
      <c r="AD285" s="462" t="n"/>
      <c r="AE285" s="462" t="n"/>
      <c r="AF285" s="462" t="n"/>
      <c r="AG285" s="462" t="n"/>
      <c r="AH285" s="462" t="n"/>
      <c r="AI285" s="462" t="n"/>
      <c r="AJ285" s="462" t="n"/>
      <c r="AK285" s="462" t="n"/>
      <c r="AL285" s="462" t="n"/>
      <c r="AM285" s="462" t="n"/>
      <c r="AN285" s="462" t="n"/>
      <c r="AO285" s="462" t="n"/>
      <c r="AP285" s="462" t="n"/>
      <c r="AQ285" s="462" t="n"/>
      <c r="AR285" s="462" t="n"/>
      <c r="AS285" s="462" t="n"/>
    </row>
    <row r="286">
      <c r="A286" s="461" t="n">
        <v>278</v>
      </c>
      <c r="B286" s="462" t="inlineStr">
        <is>
          <t>Lift-Off</t>
        </is>
      </c>
      <c r="C286" s="462" t="inlineStr">
        <is>
          <t>កំពង់ផែស្វយ័តក្រុងព្រះសីហនុ</t>
        </is>
      </c>
      <c r="D286" s="462" t="inlineStr">
        <is>
          <t>L001-100044638</t>
        </is>
      </c>
      <c r="E286" s="462" t="inlineStr">
        <is>
          <t>006697</t>
        </is>
      </c>
      <c r="F286" s="463" t="n">
        <v>44573</v>
      </c>
      <c r="G286" s="464" t="n">
        <v>20777</v>
      </c>
      <c r="H286" s="462" t="n"/>
      <c r="I286" s="464">
        <f>G286</f>
        <v/>
      </c>
      <c r="J286" s="462">
        <f>IF(AND(Q286=TRUE, R286=TRUE, S286=TRUE), IF(W286&lt;-0.05, "អនុញ្ញាត (អ្នកផ្គត់ផ្គង់ប្រកាសខ្វះ)", "បានប្រកាស (អនុញ្ញាត)"), IF(AND(Q286=FALSE, R286=FALSE, S286=FALSE), "ព្យួរទុក (មិនមានទិន្នន័យ)", "ប្រកាសខុស (ព្យួរទុក)"))</f>
        <v/>
      </c>
      <c r="K286" s="462" t="inlineStr"/>
      <c r="L286" s="462" t="inlineStr"/>
      <c r="M286" s="464">
        <f>AH286</f>
        <v/>
      </c>
      <c r="N286" s="464">
        <f>IF(W286&lt;0,AH286,I286)</f>
        <v/>
      </c>
      <c r="O286" s="464">
        <f>I286-M286</f>
        <v/>
      </c>
      <c r="P286" s="462" t="n"/>
      <c r="Q286" s="462">
        <f>V286=W286</f>
        <v/>
      </c>
      <c r="R286" s="462">
        <f>AND(MONTH(F286)=MONTH(X286), YEAR(F286)=YEAR(X286))</f>
        <v/>
      </c>
      <c r="S286" s="462">
        <f>AC286="L001-901905215"</f>
        <v/>
      </c>
      <c r="T286" s="464">
        <f>G286-AH286</f>
        <v/>
      </c>
      <c r="U286" s="462" t="n"/>
      <c r="V286" s="462" t="inlineStr">
        <is>
          <t>006697</t>
        </is>
      </c>
      <c r="W286" s="462" t="inlineStr"/>
      <c r="X286" s="499" t="n"/>
      <c r="Y286" s="462" t="n"/>
      <c r="Z286" s="462" t="n"/>
      <c r="AA286" s="462" t="n"/>
      <c r="AB286" s="462" t="n"/>
      <c r="AC286" s="462" t="n"/>
      <c r="AD286" s="462" t="n"/>
      <c r="AE286" s="462" t="n"/>
      <c r="AF286" s="462" t="n"/>
      <c r="AG286" s="462" t="n"/>
      <c r="AH286" s="462" t="n"/>
      <c r="AI286" s="462" t="n"/>
      <c r="AJ286" s="462" t="n"/>
      <c r="AK286" s="462" t="n"/>
      <c r="AL286" s="462" t="n"/>
      <c r="AM286" s="462" t="n"/>
      <c r="AN286" s="462" t="n"/>
      <c r="AO286" s="462" t="n"/>
      <c r="AP286" s="462" t="n"/>
      <c r="AQ286" s="462" t="n"/>
      <c r="AR286" s="462" t="n"/>
      <c r="AS286" s="462" t="n"/>
    </row>
    <row r="287">
      <c r="A287" s="461" t="n">
        <v>279</v>
      </c>
      <c r="B287" s="462" t="inlineStr">
        <is>
          <t>CLERANCE &amp; TRUCKING FEE</t>
        </is>
      </c>
      <c r="C287" s="462" t="inlineStr">
        <is>
          <t>56ប៊ី-លីង សឹបផ្លាយ ឆេន មេនេចម៉ិន ឯ.ក</t>
        </is>
      </c>
      <c r="D287" s="462" t="inlineStr">
        <is>
          <t>K004-902004795</t>
        </is>
      </c>
      <c r="E287" s="462" t="inlineStr">
        <is>
          <t>TI2022-0050</t>
        </is>
      </c>
      <c r="F287" s="463" t="n">
        <v>44588</v>
      </c>
      <c r="G287" s="464" t="n">
        <v>782705</v>
      </c>
      <c r="H287" s="462" t="n"/>
      <c r="I287" s="464">
        <f>G287</f>
        <v/>
      </c>
      <c r="J287" s="462">
        <f>IF(AND(Q287=TRUE, R287=TRUE, S287=TRUE), IF(W287&lt;-0.05, "អនុញ្ញាត (អ្នកផ្គត់ផ្គង់ប្រកាសខ្វះ)", "បានប្រកាស (អនុញ្ញាត)"), IF(AND(Q287=FALSE, R287=FALSE, S287=FALSE), "ព្យួរទុក (មិនមានទិន្នន័យ)", "ប្រកាសខុស (ព្យួរទុក)"))</f>
        <v/>
      </c>
      <c r="K287" s="462" t="inlineStr"/>
      <c r="L287" s="462" t="inlineStr"/>
      <c r="M287" s="464">
        <f>AH287</f>
        <v/>
      </c>
      <c r="N287" s="464">
        <f>IF(W287&lt;0,AH287,I287)</f>
        <v/>
      </c>
      <c r="O287" s="464">
        <f>I287-M287</f>
        <v/>
      </c>
      <c r="P287" s="462" t="n"/>
      <c r="Q287" s="462">
        <f>V287=W287</f>
        <v/>
      </c>
      <c r="R287" s="462">
        <f>AND(MONTH(F287)=MONTH(X287), YEAR(F287)=YEAR(X287))</f>
        <v/>
      </c>
      <c r="S287" s="462">
        <f>AC287="L001-901905215"</f>
        <v/>
      </c>
      <c r="T287" s="464">
        <f>G287-AH287</f>
        <v/>
      </c>
      <c r="U287" s="462" t="n"/>
      <c r="V287" s="462" t="inlineStr">
        <is>
          <t>TI20220050</t>
        </is>
      </c>
      <c r="W287" s="462" t="inlineStr">
        <is>
          <t>TI20220050</t>
        </is>
      </c>
      <c r="X287" s="463" t="n">
        <v>44588</v>
      </c>
      <c r="Y287" s="462" t="inlineStr">
        <is>
          <t>TI2022-0050</t>
        </is>
      </c>
      <c r="Z287" s="462" t="inlineStr"/>
      <c r="AA287" s="462" t="inlineStr">
        <is>
          <t>បុគ្គលជាប់អាករ</t>
        </is>
      </c>
      <c r="AB287" s="462" t="inlineStr">
        <is>
          <t>L001-901905215</t>
        </is>
      </c>
      <c r="AC287" s="462" t="inlineStr">
        <is>
          <t>វីអ៊ីស៊ិន (ខេមបូឌា) អ៊ិនដាសស្ទ្រី ឯ.ក</t>
        </is>
      </c>
      <c r="AD287" s="464" t="n">
        <v>8609755</v>
      </c>
      <c r="AE287" s="464" t="n">
        <v>7827050</v>
      </c>
      <c r="AF287" s="464" t="n">
        <v>0</v>
      </c>
      <c r="AG287" s="464" t="n">
        <v>0</v>
      </c>
      <c r="AH287" s="464" t="n">
        <v>782705</v>
      </c>
      <c r="AI287" s="464" t="n">
        <v>0</v>
      </c>
      <c r="AJ287" s="464" t="n">
        <v>0</v>
      </c>
      <c r="AK287" s="464" t="n">
        <v>0</v>
      </c>
      <c r="AL287" s="464" t="n">
        <v>0</v>
      </c>
      <c r="AM287" s="464" t="n">
        <v>0</v>
      </c>
      <c r="AN287" s="464" t="n">
        <v>0</v>
      </c>
      <c r="AO287" s="464" t="n">
        <v>0</v>
      </c>
      <c r="AP287" s="464" t="n">
        <v>0</v>
      </c>
      <c r="AQ287" s="462" t="inlineStr"/>
      <c r="AR287" s="462" t="inlineStr">
        <is>
          <t>សេវានាំចេញ</t>
        </is>
      </c>
      <c r="AS287" s="462" t="inlineStr">
        <is>
          <t>បានប្រកាសពន្ធ</t>
        </is>
      </c>
    </row>
    <row r="288">
      <c r="A288" s="461" t="n">
        <v>280</v>
      </c>
      <c r="B288" s="462" t="inlineStr">
        <is>
          <t>Lift-Off Charge,Gate Fee Charge</t>
        </is>
      </c>
      <c r="C288" s="462" t="inlineStr">
        <is>
          <t>កំពង់ផែស្វយ័តភ្នំពេញ "ក.ស.ភ"</t>
        </is>
      </c>
      <c r="D288" s="462" t="inlineStr">
        <is>
          <t>L001-100044999</t>
        </is>
      </c>
      <c r="E288" s="462" t="inlineStr">
        <is>
          <t>INV20220104944</t>
        </is>
      </c>
      <c r="F288" s="463" t="n">
        <v>44580</v>
      </c>
      <c r="G288" s="464" t="n">
        <v>87955</v>
      </c>
      <c r="H288" s="462" t="n"/>
      <c r="I288" s="464">
        <f>G288</f>
        <v/>
      </c>
      <c r="J288" s="462">
        <f>IF(AND(Q288=TRUE, R288=TRUE, S288=TRUE), IF(W288&lt;-0.05, "អនុញ្ញាត (អ្នកផ្គត់ផ្គង់ប្រកាសខ្វះ)", "បានប្រកាស (អនុញ្ញាត)"), IF(AND(Q288=FALSE, R288=FALSE, S288=FALSE), "ព្យួរទុក (មិនមានទិន្នន័យ)", "ប្រកាសខុស (ព្យួរទុក)"))</f>
        <v/>
      </c>
      <c r="K288" s="462" t="inlineStr"/>
      <c r="L288" s="462" t="inlineStr"/>
      <c r="M288" s="464">
        <f>AH288</f>
        <v/>
      </c>
      <c r="N288" s="464">
        <f>IF(W288&lt;0,AH288,I288)</f>
        <v/>
      </c>
      <c r="O288" s="464">
        <f>I288-M288</f>
        <v/>
      </c>
      <c r="P288" s="462" t="n"/>
      <c r="Q288" s="462">
        <f>V288=W288</f>
        <v/>
      </c>
      <c r="R288" s="462">
        <f>AND(MONTH(F288)=MONTH(X288), YEAR(F288)=YEAR(X288))</f>
        <v/>
      </c>
      <c r="S288" s="462">
        <f>AC288="L001-901905215"</f>
        <v/>
      </c>
      <c r="T288" s="464">
        <f>G288-AH288</f>
        <v/>
      </c>
      <c r="U288" s="462" t="n"/>
      <c r="V288" s="462" t="inlineStr">
        <is>
          <t>INV20220104944</t>
        </is>
      </c>
      <c r="W288" s="462" t="inlineStr"/>
      <c r="X288" s="499" t="n"/>
      <c r="Y288" s="462" t="n"/>
      <c r="Z288" s="462" t="n"/>
      <c r="AA288" s="462" t="n"/>
      <c r="AB288" s="462" t="n"/>
      <c r="AC288" s="462" t="n"/>
      <c r="AD288" s="462" t="n"/>
      <c r="AE288" s="462" t="n"/>
      <c r="AF288" s="462" t="n"/>
      <c r="AG288" s="462" t="n"/>
      <c r="AH288" s="462" t="n"/>
      <c r="AI288" s="462" t="n"/>
      <c r="AJ288" s="462" t="n"/>
      <c r="AK288" s="462" t="n"/>
      <c r="AL288" s="462" t="n"/>
      <c r="AM288" s="462" t="n"/>
      <c r="AN288" s="462" t="n"/>
      <c r="AO288" s="462" t="n"/>
      <c r="AP288" s="462" t="n"/>
      <c r="AQ288" s="462" t="n"/>
      <c r="AR288" s="462" t="n"/>
      <c r="AS288" s="462" t="n"/>
    </row>
    <row r="289">
      <c r="A289" s="461" t="n">
        <v>281</v>
      </c>
      <c r="B289" s="462" t="inlineStr">
        <is>
          <t>CLERANCE &amp; TRUCKING FEE</t>
        </is>
      </c>
      <c r="C289" s="462" t="inlineStr">
        <is>
          <t>56ប៊ី-លីង សឹបផ្លាយ ឆេន មេនេចម៉ិន ឯ.ក</t>
        </is>
      </c>
      <c r="D289" s="462" t="inlineStr">
        <is>
          <t>K004-902004795</t>
        </is>
      </c>
      <c r="E289" s="462" t="inlineStr">
        <is>
          <t>TI2022-0053</t>
        </is>
      </c>
      <c r="F289" s="463" t="n">
        <v>44582</v>
      </c>
      <c r="G289" s="464" t="n">
        <v>697319</v>
      </c>
      <c r="H289" s="462" t="n"/>
      <c r="I289" s="464">
        <f>G289</f>
        <v/>
      </c>
      <c r="J289" s="462">
        <f>IF(AND(Q289=TRUE, R289=TRUE, S289=TRUE), IF(W289&lt;-0.05, "អនុញ្ញាត (អ្នកផ្គត់ផ្គង់ប្រកាសខ្វះ)", "បានប្រកាស (អនុញ្ញាត)"), IF(AND(Q289=FALSE, R289=FALSE, S289=FALSE), "ព្យួរទុក (មិនមានទិន្នន័យ)", "ប្រកាសខុស (ព្យួរទុក)"))</f>
        <v/>
      </c>
      <c r="K289" s="462" t="inlineStr"/>
      <c r="L289" s="462" t="inlineStr"/>
      <c r="M289" s="464">
        <f>AH289</f>
        <v/>
      </c>
      <c r="N289" s="464">
        <f>IF(W289&lt;0,AH289,I289)</f>
        <v/>
      </c>
      <c r="O289" s="464">
        <f>I289-M289</f>
        <v/>
      </c>
      <c r="P289" s="462" t="n"/>
      <c r="Q289" s="462">
        <f>V289=W289</f>
        <v/>
      </c>
      <c r="R289" s="462">
        <f>AND(MONTH(F289)=MONTH(X289), YEAR(F289)=YEAR(X289))</f>
        <v/>
      </c>
      <c r="S289" s="462">
        <f>AC289="L001-901905215"</f>
        <v/>
      </c>
      <c r="T289" s="464">
        <f>G289-AH289</f>
        <v/>
      </c>
      <c r="U289" s="462" t="n"/>
      <c r="V289" s="462" t="inlineStr">
        <is>
          <t>TI20220053</t>
        </is>
      </c>
      <c r="W289" s="462" t="inlineStr">
        <is>
          <t>TI20220053</t>
        </is>
      </c>
      <c r="X289" s="463" t="n">
        <v>44589</v>
      </c>
      <c r="Y289" s="462" t="inlineStr">
        <is>
          <t>TI2022-0053</t>
        </is>
      </c>
      <c r="Z289" s="462" t="inlineStr"/>
      <c r="AA289" s="462" t="inlineStr">
        <is>
          <t>បុគ្គលជាប់អាករ</t>
        </is>
      </c>
      <c r="AB289" s="462" t="inlineStr">
        <is>
          <t>L001-901905215</t>
        </is>
      </c>
      <c r="AC289" s="462" t="inlineStr">
        <is>
          <t>វីអ៊ីស៊ិន (ខេមបូឌា) អ៊ិនដាសស្ទ្រី ឯ.ក</t>
        </is>
      </c>
      <c r="AD289" s="464" t="n">
        <v>7670509</v>
      </c>
      <c r="AE289" s="464" t="n">
        <v>6973190</v>
      </c>
      <c r="AF289" s="464" t="n">
        <v>0</v>
      </c>
      <c r="AG289" s="464" t="n">
        <v>0</v>
      </c>
      <c r="AH289" s="464" t="n">
        <v>697319</v>
      </c>
      <c r="AI289" s="464" t="n">
        <v>0</v>
      </c>
      <c r="AJ289" s="464" t="n">
        <v>0</v>
      </c>
      <c r="AK289" s="464" t="n">
        <v>0</v>
      </c>
      <c r="AL289" s="464" t="n">
        <v>0</v>
      </c>
      <c r="AM289" s="464" t="n">
        <v>0</v>
      </c>
      <c r="AN289" s="464" t="n">
        <v>0</v>
      </c>
      <c r="AO289" s="464" t="n">
        <v>0</v>
      </c>
      <c r="AP289" s="464" t="n">
        <v>0</v>
      </c>
      <c r="AQ289" s="462" t="inlineStr"/>
      <c r="AR289" s="462" t="inlineStr">
        <is>
          <t>សេវានាំចេញ</t>
        </is>
      </c>
      <c r="AS289" s="462" t="inlineStr">
        <is>
          <t>បានប្រកាសពន្ធ</t>
        </is>
      </c>
    </row>
    <row r="290">
      <c r="A290" s="461" t="n">
        <v>282</v>
      </c>
      <c r="B290" s="462" t="inlineStr">
        <is>
          <t>Lift-Off Charge,Gate Fee Charge</t>
        </is>
      </c>
      <c r="C290" s="462" t="inlineStr">
        <is>
          <t>កំពង់ផែស្វយ័តភ្នំពេញ "ក.ស.ភ"</t>
        </is>
      </c>
      <c r="D290" s="462" t="inlineStr">
        <is>
          <t>L001-100044999</t>
        </is>
      </c>
      <c r="E290" s="462" t="inlineStr">
        <is>
          <t>INV20220101526</t>
        </is>
      </c>
      <c r="F290" s="463" t="n">
        <v>44568</v>
      </c>
      <c r="G290" s="464" t="n">
        <v>29340</v>
      </c>
      <c r="H290" s="462" t="n"/>
      <c r="I290" s="464">
        <f>G290</f>
        <v/>
      </c>
      <c r="J290" s="462">
        <f>IF(AND(Q290=TRUE, R290=TRUE, S290=TRUE), IF(W290&lt;-0.05, "អនុញ្ញាត (អ្នកផ្គត់ផ្គង់ប្រកាសខ្វះ)", "បានប្រកាស (អនុញ្ញាត)"), IF(AND(Q290=FALSE, R290=FALSE, S290=FALSE), "ព្យួរទុក (មិនមានទិន្នន័យ)", "ប្រកាសខុស (ព្យួរទុក)"))</f>
        <v/>
      </c>
      <c r="K290" s="462" t="inlineStr"/>
      <c r="L290" s="462" t="inlineStr"/>
      <c r="M290" s="464">
        <f>AH290</f>
        <v/>
      </c>
      <c r="N290" s="464">
        <f>IF(W290&lt;0,AH290,I290)</f>
        <v/>
      </c>
      <c r="O290" s="464">
        <f>I290-M290</f>
        <v/>
      </c>
      <c r="P290" s="462" t="n"/>
      <c r="Q290" s="462">
        <f>V290=W290</f>
        <v/>
      </c>
      <c r="R290" s="462">
        <f>AND(MONTH(F290)=MONTH(X290), YEAR(F290)=YEAR(X290))</f>
        <v/>
      </c>
      <c r="S290" s="462">
        <f>AC290="L001-901905215"</f>
        <v/>
      </c>
      <c r="T290" s="464">
        <f>G290-AH290</f>
        <v/>
      </c>
      <c r="U290" s="462" t="n"/>
      <c r="V290" s="462" t="inlineStr">
        <is>
          <t>INV20220101526</t>
        </is>
      </c>
      <c r="W290" s="462" t="inlineStr"/>
      <c r="X290" s="499" t="n"/>
      <c r="Y290" s="462" t="n"/>
      <c r="Z290" s="462" t="n"/>
      <c r="AA290" s="462" t="n"/>
      <c r="AB290" s="462" t="n"/>
      <c r="AC290" s="462" t="n"/>
      <c r="AD290" s="462" t="n"/>
      <c r="AE290" s="462" t="n"/>
      <c r="AF290" s="462" t="n"/>
      <c r="AG290" s="462" t="n"/>
      <c r="AH290" s="462" t="n"/>
      <c r="AI290" s="462" t="n"/>
      <c r="AJ290" s="462" t="n"/>
      <c r="AK290" s="462" t="n"/>
      <c r="AL290" s="462" t="n"/>
      <c r="AM290" s="462" t="n"/>
      <c r="AN290" s="462" t="n"/>
      <c r="AO290" s="462" t="n"/>
      <c r="AP290" s="462" t="n"/>
      <c r="AQ290" s="462" t="n"/>
      <c r="AR290" s="462" t="n"/>
      <c r="AS290" s="462" t="n"/>
    </row>
    <row r="291">
      <c r="A291" s="461" t="n">
        <v>283</v>
      </c>
      <c r="B291" s="462" t="inlineStr">
        <is>
          <t>CLERANCE &amp; TRUCKING FEE</t>
        </is>
      </c>
      <c r="C291" s="462" t="inlineStr">
        <is>
          <t>56ប៊ី-លីង សឹបផ្លាយ ឆេន មេនេចម៉ិន ឯ.ក</t>
        </is>
      </c>
      <c r="D291" s="462" t="inlineStr">
        <is>
          <t>K004-902004795</t>
        </is>
      </c>
      <c r="E291" s="462" t="inlineStr">
        <is>
          <t>TI2022-0025</t>
        </is>
      </c>
      <c r="F291" s="463" t="n">
        <v>44582</v>
      </c>
      <c r="G291" s="464" t="n">
        <v>270655</v>
      </c>
      <c r="H291" s="462" t="n"/>
      <c r="I291" s="464">
        <f>G291</f>
        <v/>
      </c>
      <c r="J291" s="462">
        <f>IF(AND(Q291=TRUE, R291=TRUE, S291=TRUE), IF(W291&lt;-0.05, "អនុញ្ញាត (អ្នកផ្គត់ផ្គង់ប្រកាសខ្វះ)", "បានប្រកាស (អនុញ្ញាត)"), IF(AND(Q291=FALSE, R291=FALSE, S291=FALSE), "ព្យួរទុក (មិនមានទិន្នន័យ)", "ប្រកាសខុស (ព្យួរទុក)"))</f>
        <v/>
      </c>
      <c r="K291" s="462" t="inlineStr"/>
      <c r="L291" s="462" t="inlineStr"/>
      <c r="M291" s="464">
        <f>AH291</f>
        <v/>
      </c>
      <c r="N291" s="464">
        <f>IF(W291&lt;0,AH291,I291)</f>
        <v/>
      </c>
      <c r="O291" s="464">
        <f>I291-M291</f>
        <v/>
      </c>
      <c r="P291" s="462" t="n"/>
      <c r="Q291" s="462">
        <f>V291=W291</f>
        <v/>
      </c>
      <c r="R291" s="462">
        <f>AND(MONTH(F291)=MONTH(X291), YEAR(F291)=YEAR(X291))</f>
        <v/>
      </c>
      <c r="S291" s="462">
        <f>AC291="L001-901905215"</f>
        <v/>
      </c>
      <c r="T291" s="464">
        <f>G291-AH291</f>
        <v/>
      </c>
      <c r="U291" s="462" t="n"/>
      <c r="V291" s="462" t="inlineStr">
        <is>
          <t>TI20220025</t>
        </is>
      </c>
      <c r="W291" s="462" t="inlineStr">
        <is>
          <t>TI20220025</t>
        </is>
      </c>
      <c r="X291" s="463" t="n">
        <v>44582</v>
      </c>
      <c r="Y291" s="462" t="inlineStr">
        <is>
          <t>TI2022-0025</t>
        </is>
      </c>
      <c r="Z291" s="462" t="inlineStr"/>
      <c r="AA291" s="462" t="inlineStr">
        <is>
          <t>បុគ្គលជាប់អាករ</t>
        </is>
      </c>
      <c r="AB291" s="462" t="inlineStr">
        <is>
          <t>L001-901905215</t>
        </is>
      </c>
      <c r="AC291" s="462" t="inlineStr">
        <is>
          <t>វីអ៊ីស៊ិន (ខេមបូឌា) អ៊ិនដាសស្ទ្រី ឯ.ក</t>
        </is>
      </c>
      <c r="AD291" s="464" t="n">
        <v>2977205</v>
      </c>
      <c r="AE291" s="464" t="n">
        <v>2706550</v>
      </c>
      <c r="AF291" s="464" t="n">
        <v>0</v>
      </c>
      <c r="AG291" s="464" t="n">
        <v>0</v>
      </c>
      <c r="AH291" s="464" t="n">
        <v>270655</v>
      </c>
      <c r="AI291" s="464" t="n">
        <v>0</v>
      </c>
      <c r="AJ291" s="464" t="n">
        <v>0</v>
      </c>
      <c r="AK291" s="464" t="n">
        <v>0</v>
      </c>
      <c r="AL291" s="464" t="n">
        <v>0</v>
      </c>
      <c r="AM291" s="464" t="n">
        <v>0</v>
      </c>
      <c r="AN291" s="464" t="n">
        <v>0</v>
      </c>
      <c r="AO291" s="464" t="n">
        <v>0</v>
      </c>
      <c r="AP291" s="464" t="n">
        <v>0</v>
      </c>
      <c r="AQ291" s="462" t="inlineStr"/>
      <c r="AR291" s="462" t="inlineStr">
        <is>
          <t>CLEARANCE &amp; TRUCKING FEE</t>
        </is>
      </c>
      <c r="AS291" s="462" t="inlineStr">
        <is>
          <t>បានប្រកាសពន្ធ</t>
        </is>
      </c>
    </row>
    <row r="292">
      <c r="A292" s="461" t="n">
        <v>284</v>
      </c>
      <c r="B292" s="462" t="inlineStr">
        <is>
          <t>Lift-Off</t>
        </is>
      </c>
      <c r="C292" s="462" t="inlineStr">
        <is>
          <t>កំពង់ផែស្វយ័តក្រុងព្រះសីហនុ</t>
        </is>
      </c>
      <c r="D292" s="462" t="inlineStr">
        <is>
          <t>L001-100044638</t>
        </is>
      </c>
      <c r="E292" s="462" t="inlineStr">
        <is>
          <t>003985</t>
        </is>
      </c>
      <c r="F292" s="463" t="n">
        <v>44568</v>
      </c>
      <c r="G292" s="464" t="n">
        <v>6927</v>
      </c>
      <c r="H292" s="462" t="n"/>
      <c r="I292" s="464">
        <f>G292</f>
        <v/>
      </c>
      <c r="J292" s="462">
        <f>IF(AND(Q292=TRUE, R292=TRUE, S292=TRUE), IF(W292&lt;-0.05, "អនុញ្ញាត (អ្នកផ្គត់ផ្គង់ប្រកាសខ្វះ)", "បានប្រកាស (អនុញ្ញាត)"), IF(AND(Q292=FALSE, R292=FALSE, S292=FALSE), "ព្យួរទុក (មិនមានទិន្នន័យ)", "ប្រកាសខុស (ព្យួរទុក)"))</f>
        <v/>
      </c>
      <c r="K292" s="462" t="inlineStr"/>
      <c r="L292" s="462" t="inlineStr"/>
      <c r="M292" s="464">
        <f>AH292</f>
        <v/>
      </c>
      <c r="N292" s="464">
        <f>IF(W292&lt;0,AH292,I292)</f>
        <v/>
      </c>
      <c r="O292" s="464">
        <f>I292-M292</f>
        <v/>
      </c>
      <c r="P292" s="462" t="n"/>
      <c r="Q292" s="462">
        <f>V292=W292</f>
        <v/>
      </c>
      <c r="R292" s="462">
        <f>AND(MONTH(F292)=MONTH(X292), YEAR(F292)=YEAR(X292))</f>
        <v/>
      </c>
      <c r="S292" s="462">
        <f>AC292="L001-901905215"</f>
        <v/>
      </c>
      <c r="T292" s="464">
        <f>G292-AH292</f>
        <v/>
      </c>
      <c r="U292" s="462" t="n"/>
      <c r="V292" s="462" t="inlineStr">
        <is>
          <t>003985</t>
        </is>
      </c>
      <c r="W292" s="462" t="inlineStr"/>
      <c r="X292" s="499" t="n"/>
      <c r="Y292" s="462" t="n"/>
      <c r="Z292" s="462" t="n"/>
      <c r="AA292" s="462" t="n"/>
      <c r="AB292" s="462" t="n"/>
      <c r="AC292" s="462" t="n"/>
      <c r="AD292" s="462" t="n"/>
      <c r="AE292" s="462" t="n"/>
      <c r="AF292" s="462" t="n"/>
      <c r="AG292" s="462" t="n"/>
      <c r="AH292" s="462" t="n"/>
      <c r="AI292" s="462" t="n"/>
      <c r="AJ292" s="462" t="n"/>
      <c r="AK292" s="462" t="n"/>
      <c r="AL292" s="462" t="n"/>
      <c r="AM292" s="462" t="n"/>
      <c r="AN292" s="462" t="n"/>
      <c r="AO292" s="462" t="n"/>
      <c r="AP292" s="462" t="n"/>
      <c r="AQ292" s="462" t="n"/>
      <c r="AR292" s="462" t="n"/>
      <c r="AS292" s="462" t="n"/>
    </row>
    <row r="293">
      <c r="A293" s="461" t="n">
        <v>285</v>
      </c>
      <c r="B293" s="462" t="inlineStr">
        <is>
          <t>CLERANCE &amp; TRUCKING FEE</t>
        </is>
      </c>
      <c r="C293" s="462" t="inlineStr">
        <is>
          <t>56ប៊ី-លីង សឹបផ្លាយ ឆេន មេនេចម៉ិន ឯ.ក</t>
        </is>
      </c>
      <c r="D293" s="462" t="inlineStr">
        <is>
          <t>K004-902004795</t>
        </is>
      </c>
      <c r="E293" s="462" t="inlineStr">
        <is>
          <t>TI2022-0024</t>
        </is>
      </c>
      <c r="F293" s="463" t="n">
        <v>44582</v>
      </c>
      <c r="G293" s="464" t="n">
        <v>299145</v>
      </c>
      <c r="H293" s="462" t="n"/>
      <c r="I293" s="464">
        <f>G293</f>
        <v/>
      </c>
      <c r="J293" s="462">
        <f>IF(AND(Q293=TRUE, R293=TRUE, S293=TRUE), IF(W293&lt;-0.05, "អនុញ្ញាត (អ្នកផ្គត់ផ្គង់ប្រកាសខ្វះ)", "បានប្រកាស (អនុញ្ញាត)"), IF(AND(Q293=FALSE, R293=FALSE, S293=FALSE), "ព្យួរទុក (មិនមានទិន្នន័យ)", "ប្រកាសខុស (ព្យួរទុក)"))</f>
        <v/>
      </c>
      <c r="K293" s="462" t="inlineStr"/>
      <c r="L293" s="462" t="inlineStr"/>
      <c r="M293" s="464">
        <f>AH293</f>
        <v/>
      </c>
      <c r="N293" s="464">
        <f>IF(W293&lt;0,AH293,I293)</f>
        <v/>
      </c>
      <c r="O293" s="464">
        <f>I293-M293</f>
        <v/>
      </c>
      <c r="P293" s="462" t="n"/>
      <c r="Q293" s="462">
        <f>V293=W293</f>
        <v/>
      </c>
      <c r="R293" s="462">
        <f>AND(MONTH(F293)=MONTH(X293), YEAR(F293)=YEAR(X293))</f>
        <v/>
      </c>
      <c r="S293" s="462">
        <f>AC293="L001-901905215"</f>
        <v/>
      </c>
      <c r="T293" s="464">
        <f>G293-AH293</f>
        <v/>
      </c>
      <c r="U293" s="462" t="n"/>
      <c r="V293" s="462" t="inlineStr">
        <is>
          <t>TI20220024</t>
        </is>
      </c>
      <c r="W293" s="462" t="inlineStr">
        <is>
          <t>TI20220024</t>
        </is>
      </c>
      <c r="X293" s="463" t="n">
        <v>44582</v>
      </c>
      <c r="Y293" s="462" t="inlineStr">
        <is>
          <t>TI2022-0024</t>
        </is>
      </c>
      <c r="Z293" s="462" t="inlineStr"/>
      <c r="AA293" s="462" t="inlineStr">
        <is>
          <t>បុគ្គលជាប់អាករ</t>
        </is>
      </c>
      <c r="AB293" s="462" t="inlineStr">
        <is>
          <t>L001-901905215</t>
        </is>
      </c>
      <c r="AC293" s="462" t="inlineStr">
        <is>
          <t>វីអ៊ីស៊ិន (ខេមបូឌា) អ៊ិនដាសស្ទ្រី ឯ.ក</t>
        </is>
      </c>
      <c r="AD293" s="464" t="n">
        <v>3290595</v>
      </c>
      <c r="AE293" s="464" t="n">
        <v>2991450</v>
      </c>
      <c r="AF293" s="464" t="n">
        <v>0</v>
      </c>
      <c r="AG293" s="464" t="n">
        <v>0</v>
      </c>
      <c r="AH293" s="464" t="n">
        <v>299145</v>
      </c>
      <c r="AI293" s="464" t="n">
        <v>0</v>
      </c>
      <c r="AJ293" s="464" t="n">
        <v>0</v>
      </c>
      <c r="AK293" s="464" t="n">
        <v>0</v>
      </c>
      <c r="AL293" s="464" t="n">
        <v>0</v>
      </c>
      <c r="AM293" s="464" t="n">
        <v>0</v>
      </c>
      <c r="AN293" s="464" t="n">
        <v>0</v>
      </c>
      <c r="AO293" s="464" t="n">
        <v>0</v>
      </c>
      <c r="AP293" s="464" t="n">
        <v>0</v>
      </c>
      <c r="AQ293" s="462" t="inlineStr"/>
      <c r="AR293" s="462" t="inlineStr">
        <is>
          <t>CLEARANCE &amp; TRUCKING FEE</t>
        </is>
      </c>
      <c r="AS293" s="462" t="inlineStr">
        <is>
          <t>បានប្រកាសពន្ធ</t>
        </is>
      </c>
    </row>
    <row r="294">
      <c r="A294" s="461" t="n">
        <v>286</v>
      </c>
      <c r="B294" s="462" t="inlineStr">
        <is>
          <t>Lift-Off</t>
        </is>
      </c>
      <c r="C294" s="462" t="inlineStr">
        <is>
          <t>កំពង់ផែស្វយ័តក្រុងព្រះសីហនុ</t>
        </is>
      </c>
      <c r="D294" s="462" t="inlineStr">
        <is>
          <t>L001-100044638</t>
        </is>
      </c>
      <c r="E294" s="462" t="inlineStr">
        <is>
          <t>003986</t>
        </is>
      </c>
      <c r="F294" s="463" t="n">
        <v>44568</v>
      </c>
      <c r="G294" s="464" t="n">
        <v>6927</v>
      </c>
      <c r="H294" s="462" t="n"/>
      <c r="I294" s="464">
        <f>G294</f>
        <v/>
      </c>
      <c r="J294" s="462">
        <f>IF(AND(Q294=TRUE, R294=TRUE, S294=TRUE), IF(W294&lt;-0.05, "អនុញ្ញាត (អ្នកផ្គត់ផ្គង់ប្រកាសខ្វះ)", "បានប្រកាស (អនុញ្ញាត)"), IF(AND(Q294=FALSE, R294=FALSE, S294=FALSE), "ព្យួរទុក (មិនមានទិន្នន័យ)", "ប្រកាសខុស (ព្យួរទុក)"))</f>
        <v/>
      </c>
      <c r="K294" s="462" t="inlineStr"/>
      <c r="L294" s="462" t="inlineStr"/>
      <c r="M294" s="464">
        <f>AH294</f>
        <v/>
      </c>
      <c r="N294" s="464">
        <f>IF(W294&lt;0,AH294,I294)</f>
        <v/>
      </c>
      <c r="O294" s="464">
        <f>I294-M294</f>
        <v/>
      </c>
      <c r="P294" s="462" t="n"/>
      <c r="Q294" s="462">
        <f>V294=W294</f>
        <v/>
      </c>
      <c r="R294" s="462">
        <f>AND(MONTH(F294)=MONTH(X294), YEAR(F294)=YEAR(X294))</f>
        <v/>
      </c>
      <c r="S294" s="462">
        <f>AC294="L001-901905215"</f>
        <v/>
      </c>
      <c r="T294" s="464">
        <f>G294-AH294</f>
        <v/>
      </c>
      <c r="U294" s="462" t="n"/>
      <c r="V294" s="462" t="inlineStr">
        <is>
          <t>003986</t>
        </is>
      </c>
      <c r="W294" s="462" t="inlineStr"/>
      <c r="X294" s="499" t="n"/>
      <c r="Y294" s="462" t="n"/>
      <c r="Z294" s="462" t="n"/>
      <c r="AA294" s="462" t="n"/>
      <c r="AB294" s="462" t="n"/>
      <c r="AC294" s="462" t="n"/>
      <c r="AD294" s="462" t="n"/>
      <c r="AE294" s="462" t="n"/>
      <c r="AF294" s="462" t="n"/>
      <c r="AG294" s="462" t="n"/>
      <c r="AH294" s="462" t="n"/>
      <c r="AI294" s="462" t="n"/>
      <c r="AJ294" s="462" t="n"/>
      <c r="AK294" s="462" t="n"/>
      <c r="AL294" s="462" t="n"/>
      <c r="AM294" s="462" t="n"/>
      <c r="AN294" s="462" t="n"/>
      <c r="AO294" s="462" t="n"/>
      <c r="AP294" s="462" t="n"/>
      <c r="AQ294" s="462" t="n"/>
      <c r="AR294" s="462" t="n"/>
      <c r="AS294" s="462" t="n"/>
    </row>
    <row r="295">
      <c r="A295" s="461" t="n">
        <v>287</v>
      </c>
      <c r="B295" s="462" t="inlineStr">
        <is>
          <t>CLERANCE &amp; TRUCKING FEE</t>
        </is>
      </c>
      <c r="C295" s="462" t="inlineStr">
        <is>
          <t>56ប៊ី-លីង សឹបផ្លាយ ឆេន មេនេចម៉ិន ឯ.ក</t>
        </is>
      </c>
      <c r="D295" s="462" t="inlineStr">
        <is>
          <t>K004-902004795</t>
        </is>
      </c>
      <c r="E295" s="462" t="inlineStr">
        <is>
          <t>TI2022-0023</t>
        </is>
      </c>
      <c r="F295" s="463" t="n">
        <v>44582</v>
      </c>
      <c r="G295" s="464" t="n">
        <v>299145</v>
      </c>
      <c r="H295" s="462" t="n"/>
      <c r="I295" s="464">
        <f>G295</f>
        <v/>
      </c>
      <c r="J295" s="462">
        <f>IF(AND(Q295=TRUE, R295=TRUE, S295=TRUE), IF(W295&lt;-0.05, "អនុញ្ញាត (អ្នកផ្គត់ផ្គង់ប្រកាសខ្វះ)", "បានប្រកាស (អនុញ្ញាត)"), IF(AND(Q295=FALSE, R295=FALSE, S295=FALSE), "ព្យួរទុក (មិនមានទិន្នន័យ)", "ប្រកាសខុស (ព្យួរទុក)"))</f>
        <v/>
      </c>
      <c r="K295" s="462" t="inlineStr"/>
      <c r="L295" s="462" t="inlineStr"/>
      <c r="M295" s="464">
        <f>AH295</f>
        <v/>
      </c>
      <c r="N295" s="464">
        <f>IF(W295&lt;0,AH295,I295)</f>
        <v/>
      </c>
      <c r="O295" s="464">
        <f>I295-M295</f>
        <v/>
      </c>
      <c r="P295" s="462" t="n"/>
      <c r="Q295" s="462">
        <f>V295=W295</f>
        <v/>
      </c>
      <c r="R295" s="462">
        <f>AND(MONTH(F295)=MONTH(X295), YEAR(F295)=YEAR(X295))</f>
        <v/>
      </c>
      <c r="S295" s="462">
        <f>AC295="L001-901905215"</f>
        <v/>
      </c>
      <c r="T295" s="464">
        <f>G295-AH295</f>
        <v/>
      </c>
      <c r="U295" s="462" t="n"/>
      <c r="V295" s="462" t="inlineStr">
        <is>
          <t>TI20220023</t>
        </is>
      </c>
      <c r="W295" s="462" t="inlineStr">
        <is>
          <t>TI20220023</t>
        </is>
      </c>
      <c r="X295" s="463" t="n">
        <v>44582</v>
      </c>
      <c r="Y295" s="462" t="inlineStr">
        <is>
          <t>TI2022-0023</t>
        </is>
      </c>
      <c r="Z295" s="462" t="inlineStr"/>
      <c r="AA295" s="462" t="inlineStr">
        <is>
          <t>បុគ្គលជាប់អាករ</t>
        </is>
      </c>
      <c r="AB295" s="462" t="inlineStr">
        <is>
          <t>L001-901905215</t>
        </is>
      </c>
      <c r="AC295" s="462" t="inlineStr">
        <is>
          <t>វីអ៊ីស៊ិន (ខេមបូឌា) អ៊ិនដាសស្ទ្រី ឯ.ក</t>
        </is>
      </c>
      <c r="AD295" s="464" t="n">
        <v>3290595</v>
      </c>
      <c r="AE295" s="464" t="n">
        <v>2991450</v>
      </c>
      <c r="AF295" s="464" t="n">
        <v>0</v>
      </c>
      <c r="AG295" s="464" t="n">
        <v>0</v>
      </c>
      <c r="AH295" s="464" t="n">
        <v>299145</v>
      </c>
      <c r="AI295" s="464" t="n">
        <v>0</v>
      </c>
      <c r="AJ295" s="464" t="n">
        <v>0</v>
      </c>
      <c r="AK295" s="464" t="n">
        <v>0</v>
      </c>
      <c r="AL295" s="464" t="n">
        <v>0</v>
      </c>
      <c r="AM295" s="464" t="n">
        <v>0</v>
      </c>
      <c r="AN295" s="464" t="n">
        <v>0</v>
      </c>
      <c r="AO295" s="464" t="n">
        <v>0</v>
      </c>
      <c r="AP295" s="464" t="n">
        <v>0</v>
      </c>
      <c r="AQ295" s="462" t="inlineStr"/>
      <c r="AR295" s="462" t="inlineStr">
        <is>
          <t>CLEARANCE &amp; TRUCKING FEE</t>
        </is>
      </c>
      <c r="AS295" s="462" t="inlineStr">
        <is>
          <t>បានប្រកាសពន្ធ</t>
        </is>
      </c>
    </row>
    <row r="296">
      <c r="A296" s="461" t="n">
        <v>288</v>
      </c>
      <c r="B296" s="462" t="inlineStr">
        <is>
          <t>Lift-Off Charge,Gate Fee Charge</t>
        </is>
      </c>
      <c r="C296" s="462" t="inlineStr">
        <is>
          <t>កំពង់ផែស្វយ័តភ្នំពេញ "ក.ស.ភ"</t>
        </is>
      </c>
      <c r="D296" s="462" t="inlineStr">
        <is>
          <t>L001-100044999</t>
        </is>
      </c>
      <c r="E296" s="462" t="inlineStr">
        <is>
          <t>INV20220101525</t>
        </is>
      </c>
      <c r="F296" s="463" t="n">
        <v>44568</v>
      </c>
      <c r="G296" s="464" t="n">
        <v>29340</v>
      </c>
      <c r="H296" s="462" t="n"/>
      <c r="I296" s="464">
        <f>G296</f>
        <v/>
      </c>
      <c r="J296" s="462">
        <f>IF(AND(Q296=TRUE, R296=TRUE, S296=TRUE), IF(W296&lt;-0.05, "អនុញ្ញាត (អ្នកផ្គត់ផ្គង់ប្រកាសខ្វះ)", "បានប្រកាស (អនុញ្ញាត)"), IF(AND(Q296=FALSE, R296=FALSE, S296=FALSE), "ព្យួរទុក (មិនមានទិន្នន័យ)", "ប្រកាសខុស (ព្យួរទុក)"))</f>
        <v/>
      </c>
      <c r="K296" s="462" t="inlineStr"/>
      <c r="L296" s="462" t="inlineStr"/>
      <c r="M296" s="464">
        <f>AH296</f>
        <v/>
      </c>
      <c r="N296" s="464">
        <f>IF(W296&lt;0,AH296,I296)</f>
        <v/>
      </c>
      <c r="O296" s="464">
        <f>I296-M296</f>
        <v/>
      </c>
      <c r="P296" s="462" t="n"/>
      <c r="Q296" s="462">
        <f>V296=W296</f>
        <v/>
      </c>
      <c r="R296" s="462">
        <f>AND(MONTH(F296)=MONTH(X296), YEAR(F296)=YEAR(X296))</f>
        <v/>
      </c>
      <c r="S296" s="462">
        <f>AC296="L001-901905215"</f>
        <v/>
      </c>
      <c r="T296" s="464">
        <f>G296-AH296</f>
        <v/>
      </c>
      <c r="U296" s="462" t="n"/>
      <c r="V296" s="462" t="inlineStr">
        <is>
          <t>INV20220101525</t>
        </is>
      </c>
      <c r="W296" s="462" t="inlineStr"/>
      <c r="X296" s="499" t="n"/>
      <c r="Y296" s="462" t="n"/>
      <c r="Z296" s="462" t="n"/>
      <c r="AA296" s="462" t="n"/>
      <c r="AB296" s="462" t="n"/>
      <c r="AC296" s="462" t="n"/>
      <c r="AD296" s="462" t="n"/>
      <c r="AE296" s="462" t="n"/>
      <c r="AF296" s="462" t="n"/>
      <c r="AG296" s="462" t="n"/>
      <c r="AH296" s="462" t="n"/>
      <c r="AI296" s="462" t="n"/>
      <c r="AJ296" s="462" t="n"/>
      <c r="AK296" s="462" t="n"/>
      <c r="AL296" s="462" t="n"/>
      <c r="AM296" s="462" t="n"/>
      <c r="AN296" s="462" t="n"/>
      <c r="AO296" s="462" t="n"/>
      <c r="AP296" s="462" t="n"/>
      <c r="AQ296" s="462" t="n"/>
      <c r="AR296" s="462" t="n"/>
      <c r="AS296" s="462" t="n"/>
    </row>
    <row r="297">
      <c r="A297" s="461" t="n">
        <v>289</v>
      </c>
      <c r="B297" s="462" t="inlineStr">
        <is>
          <t>CLERANCE &amp; TRUCKING FEE</t>
        </is>
      </c>
      <c r="C297" s="462" t="inlineStr">
        <is>
          <t>56ប៊ី-លីង សឹបផ្លាយ ឆេន មេនេចម៉ិន ឯ.ក</t>
        </is>
      </c>
      <c r="D297" s="462" t="inlineStr">
        <is>
          <t>K004-902004795</t>
        </is>
      </c>
      <c r="E297" s="462" t="inlineStr">
        <is>
          <t>TI2022-0022</t>
        </is>
      </c>
      <c r="F297" s="463" t="n">
        <v>44582</v>
      </c>
      <c r="G297" s="464" t="n">
        <v>270655</v>
      </c>
      <c r="H297" s="462" t="n"/>
      <c r="I297" s="464">
        <f>G297</f>
        <v/>
      </c>
      <c r="J297" s="462">
        <f>IF(AND(Q297=TRUE, R297=TRUE, S297=TRUE), IF(W297&lt;-0.05, "អនុញ្ញាត (អ្នកផ្គត់ផ្គង់ប្រកាសខ្វះ)", "បានប្រកាស (អនុញ្ញាត)"), IF(AND(Q297=FALSE, R297=FALSE, S297=FALSE), "ព្យួរទុក (មិនមានទិន្នន័យ)", "ប្រកាសខុស (ព្យួរទុក)"))</f>
        <v/>
      </c>
      <c r="K297" s="462" t="inlineStr"/>
      <c r="L297" s="462" t="inlineStr"/>
      <c r="M297" s="464">
        <f>AH297</f>
        <v/>
      </c>
      <c r="N297" s="464">
        <f>IF(W297&lt;0,AH297,I297)</f>
        <v/>
      </c>
      <c r="O297" s="464">
        <f>I297-M297</f>
        <v/>
      </c>
      <c r="P297" s="462" t="n"/>
      <c r="Q297" s="462">
        <f>V297=W297</f>
        <v/>
      </c>
      <c r="R297" s="462">
        <f>AND(MONTH(F297)=MONTH(X297), YEAR(F297)=YEAR(X297))</f>
        <v/>
      </c>
      <c r="S297" s="462">
        <f>AC297="L001-901905215"</f>
        <v/>
      </c>
      <c r="T297" s="464">
        <f>G297-AH297</f>
        <v/>
      </c>
      <c r="U297" s="462" t="n"/>
      <c r="V297" s="462" t="inlineStr">
        <is>
          <t>TI20220022</t>
        </is>
      </c>
      <c r="W297" s="462" t="inlineStr">
        <is>
          <t>TI20220022</t>
        </is>
      </c>
      <c r="X297" s="463" t="n">
        <v>44582</v>
      </c>
      <c r="Y297" s="462" t="inlineStr">
        <is>
          <t>TI2022-0022</t>
        </is>
      </c>
      <c r="Z297" s="462" t="inlineStr"/>
      <c r="AA297" s="462" t="inlineStr">
        <is>
          <t>បុគ្គលជាប់អាករ</t>
        </is>
      </c>
      <c r="AB297" s="462" t="inlineStr">
        <is>
          <t>L001-901905215</t>
        </is>
      </c>
      <c r="AC297" s="462" t="inlineStr">
        <is>
          <t>វីអ៊ីស៊ិន (ខេមបូឌា) អ៊ិនដាសស្ទ្រី ឯ.ក</t>
        </is>
      </c>
      <c r="AD297" s="464" t="n">
        <v>2977205</v>
      </c>
      <c r="AE297" s="464" t="n">
        <v>2706550</v>
      </c>
      <c r="AF297" s="464" t="n">
        <v>0</v>
      </c>
      <c r="AG297" s="464" t="n">
        <v>0</v>
      </c>
      <c r="AH297" s="464" t="n">
        <v>270655</v>
      </c>
      <c r="AI297" s="464" t="n">
        <v>0</v>
      </c>
      <c r="AJ297" s="464" t="n">
        <v>0</v>
      </c>
      <c r="AK297" s="464" t="n">
        <v>0</v>
      </c>
      <c r="AL297" s="464" t="n">
        <v>0</v>
      </c>
      <c r="AM297" s="464" t="n">
        <v>0</v>
      </c>
      <c r="AN297" s="464" t="n">
        <v>0</v>
      </c>
      <c r="AO297" s="464" t="n">
        <v>0</v>
      </c>
      <c r="AP297" s="464" t="n">
        <v>0</v>
      </c>
      <c r="AQ297" s="462" t="inlineStr"/>
      <c r="AR297" s="462" t="inlineStr">
        <is>
          <t>CLEARANCE &amp; TRUCKING FEE</t>
        </is>
      </c>
      <c r="AS297" s="462" t="inlineStr">
        <is>
          <t>បានប្រកាសពន្ធ</t>
        </is>
      </c>
    </row>
    <row r="298">
      <c r="A298" s="461" t="n">
        <v>290</v>
      </c>
      <c r="B298" s="462" t="inlineStr">
        <is>
          <t>Lift-Off Charge,Gate Fee Charge</t>
        </is>
      </c>
      <c r="C298" s="462" t="inlineStr">
        <is>
          <t>កំពង់ផែស្វយ័តភ្នំពេញ "ក.ស.ភ"</t>
        </is>
      </c>
      <c r="D298" s="462" t="inlineStr">
        <is>
          <t>L001-100044999</t>
        </is>
      </c>
      <c r="E298" s="462" t="inlineStr">
        <is>
          <t>INV20220101524</t>
        </is>
      </c>
      <c r="F298" s="463" t="n">
        <v>44568</v>
      </c>
      <c r="G298" s="464" t="n">
        <v>29340</v>
      </c>
      <c r="H298" s="462" t="n"/>
      <c r="I298" s="464">
        <f>G298</f>
        <v/>
      </c>
      <c r="J298" s="462">
        <f>IF(AND(Q298=TRUE, R298=TRUE, S298=TRUE), IF(W298&lt;-0.05, "អនុញ្ញាត (អ្នកផ្គត់ផ្គង់ប្រកាសខ្វះ)", "បានប្រកាស (អនុញ្ញាត)"), IF(AND(Q298=FALSE, R298=FALSE, S298=FALSE), "ព្យួរទុក (មិនមានទិន្នន័យ)", "ប្រកាសខុស (ព្យួរទុក)"))</f>
        <v/>
      </c>
      <c r="K298" s="462" t="inlineStr"/>
      <c r="L298" s="462" t="inlineStr"/>
      <c r="M298" s="464">
        <f>AH298</f>
        <v/>
      </c>
      <c r="N298" s="464">
        <f>IF(W298&lt;0,AH298,I298)</f>
        <v/>
      </c>
      <c r="O298" s="464">
        <f>I298-M298</f>
        <v/>
      </c>
      <c r="P298" s="462" t="n"/>
      <c r="Q298" s="462">
        <f>V298=W298</f>
        <v/>
      </c>
      <c r="R298" s="462">
        <f>AND(MONTH(F298)=MONTH(X298), YEAR(F298)=YEAR(X298))</f>
        <v/>
      </c>
      <c r="S298" s="462">
        <f>AC298="L001-901905215"</f>
        <v/>
      </c>
      <c r="T298" s="464">
        <f>G298-AH298</f>
        <v/>
      </c>
      <c r="U298" s="462" t="n"/>
      <c r="V298" s="462" t="inlineStr">
        <is>
          <t>INV20220101524</t>
        </is>
      </c>
      <c r="W298" s="462" t="inlineStr"/>
      <c r="X298" s="499" t="n"/>
      <c r="Y298" s="462" t="n"/>
      <c r="Z298" s="462" t="n"/>
      <c r="AA298" s="462" t="n"/>
      <c r="AB298" s="462" t="n"/>
      <c r="AC298" s="462" t="n"/>
      <c r="AD298" s="462" t="n"/>
      <c r="AE298" s="462" t="n"/>
      <c r="AF298" s="462" t="n"/>
      <c r="AG298" s="462" t="n"/>
      <c r="AH298" s="462" t="n"/>
      <c r="AI298" s="462" t="n"/>
      <c r="AJ298" s="462" t="n"/>
      <c r="AK298" s="462" t="n"/>
      <c r="AL298" s="462" t="n"/>
      <c r="AM298" s="462" t="n"/>
      <c r="AN298" s="462" t="n"/>
      <c r="AO298" s="462" t="n"/>
      <c r="AP298" s="462" t="n"/>
      <c r="AQ298" s="462" t="n"/>
      <c r="AR298" s="462" t="n"/>
      <c r="AS298" s="462" t="n"/>
    </row>
    <row r="299">
      <c r="A299" s="461" t="n">
        <v>291</v>
      </c>
      <c r="B299" s="462" t="inlineStr">
        <is>
          <t>CLERANCE &amp; TRUCKING FEE</t>
        </is>
      </c>
      <c r="C299" s="462" t="inlineStr">
        <is>
          <t>56ប៊ី-លីង សឹបផ្លាយ ឆេន មេនេចម៉ិន ឯ.ក</t>
        </is>
      </c>
      <c r="D299" s="462" t="inlineStr">
        <is>
          <t>K004-902004795</t>
        </is>
      </c>
      <c r="E299" s="462" t="inlineStr">
        <is>
          <t>TI2022-0021</t>
        </is>
      </c>
      <c r="F299" s="463" t="n">
        <v>44582</v>
      </c>
      <c r="G299" s="464" t="n">
        <v>270655</v>
      </c>
      <c r="H299" s="462" t="n"/>
      <c r="I299" s="464">
        <f>G299</f>
        <v/>
      </c>
      <c r="J299" s="462">
        <f>IF(AND(Q299=TRUE, R299=TRUE, S299=TRUE), IF(W299&lt;-0.05, "អនុញ្ញាត (អ្នកផ្គត់ផ្គង់ប្រកាសខ្វះ)", "បានប្រកាស (អនុញ្ញាត)"), IF(AND(Q299=FALSE, R299=FALSE, S299=FALSE), "ព្យួរទុក (មិនមានទិន្នន័យ)", "ប្រកាសខុស (ព្យួរទុក)"))</f>
        <v/>
      </c>
      <c r="K299" s="462" t="inlineStr"/>
      <c r="L299" s="462" t="inlineStr"/>
      <c r="M299" s="464">
        <f>AH299</f>
        <v/>
      </c>
      <c r="N299" s="464">
        <f>IF(W299&lt;0,AH299,I299)</f>
        <v/>
      </c>
      <c r="O299" s="464">
        <f>I299-M299</f>
        <v/>
      </c>
      <c r="P299" s="462" t="n"/>
      <c r="Q299" s="462">
        <f>V299=W299</f>
        <v/>
      </c>
      <c r="R299" s="462">
        <f>AND(MONTH(F299)=MONTH(X299), YEAR(F299)=YEAR(X299))</f>
        <v/>
      </c>
      <c r="S299" s="462">
        <f>AC299="L001-901905215"</f>
        <v/>
      </c>
      <c r="T299" s="464">
        <f>G299-AH299</f>
        <v/>
      </c>
      <c r="U299" s="462" t="n"/>
      <c r="V299" s="462" t="inlineStr">
        <is>
          <t>TI20220021</t>
        </is>
      </c>
      <c r="W299" s="462" t="inlineStr">
        <is>
          <t>TI20220021</t>
        </is>
      </c>
      <c r="X299" s="463" t="n">
        <v>44582</v>
      </c>
      <c r="Y299" s="462" t="inlineStr">
        <is>
          <t>TI2022-0021</t>
        </is>
      </c>
      <c r="Z299" s="462" t="inlineStr"/>
      <c r="AA299" s="462" t="inlineStr">
        <is>
          <t>បុគ្គលជាប់អាករ</t>
        </is>
      </c>
      <c r="AB299" s="462" t="inlineStr">
        <is>
          <t>L001-901905215</t>
        </is>
      </c>
      <c r="AC299" s="462" t="inlineStr">
        <is>
          <t>វីអ៊ីស៊ិន (ខេមបូឌា) អ៊ិនដាសស្ទ្រី ឯ.ក</t>
        </is>
      </c>
      <c r="AD299" s="464" t="n">
        <v>2977205</v>
      </c>
      <c r="AE299" s="464" t="n">
        <v>2706550</v>
      </c>
      <c r="AF299" s="464" t="n">
        <v>0</v>
      </c>
      <c r="AG299" s="464" t="n">
        <v>0</v>
      </c>
      <c r="AH299" s="464" t="n">
        <v>270655</v>
      </c>
      <c r="AI299" s="464" t="n">
        <v>0</v>
      </c>
      <c r="AJ299" s="464" t="n">
        <v>0</v>
      </c>
      <c r="AK299" s="464" t="n">
        <v>0</v>
      </c>
      <c r="AL299" s="464" t="n">
        <v>0</v>
      </c>
      <c r="AM299" s="464" t="n">
        <v>0</v>
      </c>
      <c r="AN299" s="464" t="n">
        <v>0</v>
      </c>
      <c r="AO299" s="464" t="n">
        <v>0</v>
      </c>
      <c r="AP299" s="464" t="n">
        <v>0</v>
      </c>
      <c r="AQ299" s="462" t="inlineStr"/>
      <c r="AR299" s="462" t="inlineStr">
        <is>
          <t>CLEARANCE &amp; TRUCKING FEE</t>
        </is>
      </c>
      <c r="AS299" s="462" t="inlineStr">
        <is>
          <t>បានប្រកាសពន្ធ</t>
        </is>
      </c>
    </row>
    <row r="300">
      <c r="A300" s="461" t="n">
        <v>292</v>
      </c>
      <c r="B300" s="462" t="inlineStr">
        <is>
          <t>Lift-Off Charge,Gate Fee Charge</t>
        </is>
      </c>
      <c r="C300" s="462" t="inlineStr">
        <is>
          <t>កំពង់ផែស្វយ័តភ្នំពេញ "ក.ស.ភ"</t>
        </is>
      </c>
      <c r="D300" s="462" t="inlineStr">
        <is>
          <t>L001-100044999</t>
        </is>
      </c>
      <c r="E300" s="462" t="inlineStr">
        <is>
          <t>INV20220101674</t>
        </is>
      </c>
      <c r="F300" s="463" t="n">
        <v>44569</v>
      </c>
      <c r="G300" s="464" t="n">
        <v>48900</v>
      </c>
      <c r="H300" s="462" t="n"/>
      <c r="I300" s="464">
        <f>G300</f>
        <v/>
      </c>
      <c r="J300" s="462">
        <f>IF(AND(Q300=TRUE, R300=TRUE, S300=TRUE), IF(W300&lt;-0.05, "អនុញ្ញាត (អ្នកផ្គត់ផ្គង់ប្រកាសខ្វះ)", "បានប្រកាស (អនុញ្ញាត)"), IF(AND(Q300=FALSE, R300=FALSE, S300=FALSE), "ព្យួរទុក (មិនមានទិន្នន័យ)", "ប្រកាសខុស (ព្យួរទុក)"))</f>
        <v/>
      </c>
      <c r="K300" s="462" t="inlineStr"/>
      <c r="L300" s="462" t="inlineStr"/>
      <c r="M300" s="464">
        <f>AH300</f>
        <v/>
      </c>
      <c r="N300" s="464">
        <f>IF(W300&lt;0,AH300,I300)</f>
        <v/>
      </c>
      <c r="O300" s="464">
        <f>I300-M300</f>
        <v/>
      </c>
      <c r="P300" s="462" t="n"/>
      <c r="Q300" s="462">
        <f>V300=W300</f>
        <v/>
      </c>
      <c r="R300" s="462">
        <f>AND(MONTH(F300)=MONTH(X300), YEAR(F300)=YEAR(X300))</f>
        <v/>
      </c>
      <c r="S300" s="462">
        <f>AC300="L001-901905215"</f>
        <v/>
      </c>
      <c r="T300" s="464">
        <f>G300-AH300</f>
        <v/>
      </c>
      <c r="U300" s="462" t="n"/>
      <c r="V300" s="462" t="inlineStr">
        <is>
          <t>INV20220101674</t>
        </is>
      </c>
      <c r="W300" s="462" t="inlineStr"/>
      <c r="X300" s="499" t="n"/>
      <c r="Y300" s="462" t="n"/>
      <c r="Z300" s="462" t="n"/>
      <c r="AA300" s="462" t="n"/>
      <c r="AB300" s="462" t="n"/>
      <c r="AC300" s="462" t="n"/>
      <c r="AD300" s="462" t="n"/>
      <c r="AE300" s="462" t="n"/>
      <c r="AF300" s="462" t="n"/>
      <c r="AG300" s="462" t="n"/>
      <c r="AH300" s="462" t="n"/>
      <c r="AI300" s="462" t="n"/>
      <c r="AJ300" s="462" t="n"/>
      <c r="AK300" s="462" t="n"/>
      <c r="AL300" s="462" t="n"/>
      <c r="AM300" s="462" t="n"/>
      <c r="AN300" s="462" t="n"/>
      <c r="AO300" s="462" t="n"/>
      <c r="AP300" s="462" t="n"/>
      <c r="AQ300" s="462" t="n"/>
      <c r="AR300" s="462" t="n"/>
      <c r="AS300" s="462" t="n"/>
    </row>
    <row r="301">
      <c r="A301" s="461" t="n">
        <v>293</v>
      </c>
      <c r="B301" s="462" t="inlineStr">
        <is>
          <t>CLERANCE &amp; TRUCKING FEE</t>
        </is>
      </c>
      <c r="C301" s="462" t="inlineStr">
        <is>
          <t>56ប៊ី-លីង សឹបផ្លាយ ឆេន មេនេចម៉ិន ឯ.ក</t>
        </is>
      </c>
      <c r="D301" s="462" t="inlineStr">
        <is>
          <t>K004-902004795</t>
        </is>
      </c>
      <c r="E301" s="462" t="inlineStr">
        <is>
          <t>TI2022-0020</t>
        </is>
      </c>
      <c r="F301" s="463" t="n">
        <v>44582</v>
      </c>
      <c r="G301" s="464" t="n">
        <v>472120</v>
      </c>
      <c r="H301" s="462" t="n"/>
      <c r="I301" s="464">
        <f>G301</f>
        <v/>
      </c>
      <c r="J301" s="462">
        <f>IF(AND(Q301=TRUE, R301=TRUE, S301=TRUE), IF(W301&lt;-0.05, "អនុញ្ញាត (អ្នកផ្គត់ផ្គង់ប្រកាសខ្វះ)", "បានប្រកាស (អនុញ្ញាត)"), IF(AND(Q301=FALSE, R301=FALSE, S301=FALSE), "ព្យួរទុក (មិនមានទិន្នន័យ)", "ប្រកាសខុស (ព្យួរទុក)"))</f>
        <v/>
      </c>
      <c r="K301" s="462" t="inlineStr"/>
      <c r="L301" s="462" t="inlineStr"/>
      <c r="M301" s="464">
        <f>AH301</f>
        <v/>
      </c>
      <c r="N301" s="464">
        <f>IF(W301&lt;0,AH301,I301)</f>
        <v/>
      </c>
      <c r="O301" s="464">
        <f>I301-M301</f>
        <v/>
      </c>
      <c r="P301" s="462" t="n"/>
      <c r="Q301" s="462">
        <f>V301=W301</f>
        <v/>
      </c>
      <c r="R301" s="462">
        <f>AND(MONTH(F301)=MONTH(X301), YEAR(F301)=YEAR(X301))</f>
        <v/>
      </c>
      <c r="S301" s="462">
        <f>AC301="L001-901905215"</f>
        <v/>
      </c>
      <c r="T301" s="464">
        <f>G301-AH301</f>
        <v/>
      </c>
      <c r="U301" s="462" t="n"/>
      <c r="V301" s="462" t="inlineStr">
        <is>
          <t>TI20220020</t>
        </is>
      </c>
      <c r="W301" s="462" t="inlineStr">
        <is>
          <t>TI20220020</t>
        </is>
      </c>
      <c r="X301" s="463" t="n">
        <v>44582</v>
      </c>
      <c r="Y301" s="462" t="inlineStr">
        <is>
          <t>TI2022-0020</t>
        </is>
      </c>
      <c r="Z301" s="462" t="inlineStr"/>
      <c r="AA301" s="462" t="inlineStr">
        <is>
          <t>បុគ្គលជាប់អាករ</t>
        </is>
      </c>
      <c r="AB301" s="462" t="inlineStr">
        <is>
          <t>L001-901905215</t>
        </is>
      </c>
      <c r="AC301" s="462" t="inlineStr">
        <is>
          <t>វីអ៊ីស៊ិន (ខេមបូឌា) អ៊ិនដាសស្ទ្រី ឯ.ក</t>
        </is>
      </c>
      <c r="AD301" s="464" t="n">
        <v>5193320</v>
      </c>
      <c r="AE301" s="464" t="n">
        <v>4721200</v>
      </c>
      <c r="AF301" s="464" t="n">
        <v>0</v>
      </c>
      <c r="AG301" s="464" t="n">
        <v>0</v>
      </c>
      <c r="AH301" s="464" t="n">
        <v>472120</v>
      </c>
      <c r="AI301" s="464" t="n">
        <v>0</v>
      </c>
      <c r="AJ301" s="464" t="n">
        <v>0</v>
      </c>
      <c r="AK301" s="464" t="n">
        <v>0</v>
      </c>
      <c r="AL301" s="464" t="n">
        <v>0</v>
      </c>
      <c r="AM301" s="464" t="n">
        <v>0</v>
      </c>
      <c r="AN301" s="464" t="n">
        <v>0</v>
      </c>
      <c r="AO301" s="464" t="n">
        <v>0</v>
      </c>
      <c r="AP301" s="464" t="n">
        <v>0</v>
      </c>
      <c r="AQ301" s="462" t="inlineStr"/>
      <c r="AR301" s="462" t="inlineStr">
        <is>
          <t>CLEARANCE &amp; TRUCKING FEE</t>
        </is>
      </c>
      <c r="AS301" s="462" t="inlineStr">
        <is>
          <t>បានប្រកាសពន្ធ</t>
        </is>
      </c>
    </row>
    <row r="302">
      <c r="A302" s="461" t="n">
        <v>294</v>
      </c>
      <c r="B302" s="462" t="inlineStr">
        <is>
          <t>Lift-Off Charge,Gate Fee Charge</t>
        </is>
      </c>
      <c r="C302" s="462" t="inlineStr">
        <is>
          <t>កំពង់ផែស្វយ័តភ្នំពេញ "ក.ស.ភ"</t>
        </is>
      </c>
      <c r="D302" s="462" t="inlineStr">
        <is>
          <t>L001-100044999</t>
        </is>
      </c>
      <c r="E302" s="462" t="inlineStr">
        <is>
          <t>INV20220101675</t>
        </is>
      </c>
      <c r="F302" s="463" t="n">
        <v>44569</v>
      </c>
      <c r="G302" s="464" t="n">
        <v>107580</v>
      </c>
      <c r="H302" s="462" t="n"/>
      <c r="I302" s="464">
        <f>G302</f>
        <v/>
      </c>
      <c r="J302" s="462">
        <f>IF(AND(Q302=TRUE, R302=TRUE, S302=TRUE), IF(W302&lt;-0.05, "អនុញ្ញាត (អ្នកផ្គត់ផ្គង់ប្រកាសខ្វះ)", "បានប្រកាស (អនុញ្ញាត)"), IF(AND(Q302=FALSE, R302=FALSE, S302=FALSE), "ព្យួរទុក (មិនមានទិន្នន័យ)", "ប្រកាសខុស (ព្យួរទុក)"))</f>
        <v/>
      </c>
      <c r="K302" s="462" t="inlineStr"/>
      <c r="L302" s="462" t="inlineStr"/>
      <c r="M302" s="464">
        <f>AH302</f>
        <v/>
      </c>
      <c r="N302" s="464">
        <f>IF(W302&lt;0,AH302,I302)</f>
        <v/>
      </c>
      <c r="O302" s="464">
        <f>I302-M302</f>
        <v/>
      </c>
      <c r="P302" s="462" t="n"/>
      <c r="Q302" s="462">
        <f>V302=W302</f>
        <v/>
      </c>
      <c r="R302" s="462">
        <f>AND(MONTH(F302)=MONTH(X302), YEAR(F302)=YEAR(X302))</f>
        <v/>
      </c>
      <c r="S302" s="462">
        <f>AC302="L001-901905215"</f>
        <v/>
      </c>
      <c r="T302" s="464">
        <f>G302-AH302</f>
        <v/>
      </c>
      <c r="U302" s="462" t="n"/>
      <c r="V302" s="462" t="inlineStr">
        <is>
          <t>INV20220101675</t>
        </is>
      </c>
      <c r="W302" s="462" t="inlineStr"/>
      <c r="X302" s="499" t="n"/>
      <c r="Y302" s="462" t="n"/>
      <c r="Z302" s="462" t="n"/>
      <c r="AA302" s="462" t="n"/>
      <c r="AB302" s="462" t="n"/>
      <c r="AC302" s="462" t="n"/>
      <c r="AD302" s="462" t="n"/>
      <c r="AE302" s="462" t="n"/>
      <c r="AF302" s="462" t="n"/>
      <c r="AG302" s="462" t="n"/>
      <c r="AH302" s="462" t="n"/>
      <c r="AI302" s="462" t="n"/>
      <c r="AJ302" s="462" t="n"/>
      <c r="AK302" s="462" t="n"/>
      <c r="AL302" s="462" t="n"/>
      <c r="AM302" s="462" t="n"/>
      <c r="AN302" s="462" t="n"/>
      <c r="AO302" s="462" t="n"/>
      <c r="AP302" s="462" t="n"/>
      <c r="AQ302" s="462" t="n"/>
      <c r="AR302" s="462" t="n"/>
      <c r="AS302" s="462" t="n"/>
    </row>
    <row r="303">
      <c r="A303" s="461" t="n">
        <v>295</v>
      </c>
      <c r="B303" s="462" t="inlineStr">
        <is>
          <t>CLERANCE &amp; TRUCKING FEE</t>
        </is>
      </c>
      <c r="C303" s="462" t="inlineStr">
        <is>
          <t>56ប៊ី-លីង សឹបផ្លាយ ឆេន មេនេចម៉ិន ឯ.ក</t>
        </is>
      </c>
      <c r="D303" s="462" t="inlineStr">
        <is>
          <t>K004-902004795</t>
        </is>
      </c>
      <c r="E303" s="462" t="inlineStr">
        <is>
          <t>TI2022-0019</t>
        </is>
      </c>
      <c r="F303" s="463" t="n">
        <v>44582</v>
      </c>
      <c r="G303" s="464" t="n">
        <v>899470</v>
      </c>
      <c r="H303" s="462" t="n"/>
      <c r="I303" s="464">
        <f>G303</f>
        <v/>
      </c>
      <c r="J303" s="462">
        <f>IF(AND(Q303=TRUE, R303=TRUE, S303=TRUE), IF(W303&lt;-0.05, "អនុញ្ញាត (អ្នកផ្គត់ផ្គង់ប្រកាសខ្វះ)", "បានប្រកាស (អនុញ្ញាត)"), IF(AND(Q303=FALSE, R303=FALSE, S303=FALSE), "ព្យួរទុក (មិនមានទិន្នន័យ)", "ប្រកាសខុស (ព្យួរទុក)"))</f>
        <v/>
      </c>
      <c r="K303" s="462" t="inlineStr"/>
      <c r="L303" s="462" t="inlineStr"/>
      <c r="M303" s="464">
        <f>AH303</f>
        <v/>
      </c>
      <c r="N303" s="464">
        <f>IF(W303&lt;0,AH303,I303)</f>
        <v/>
      </c>
      <c r="O303" s="464">
        <f>I303-M303</f>
        <v/>
      </c>
      <c r="P303" s="462" t="n"/>
      <c r="Q303" s="462">
        <f>V303=W303</f>
        <v/>
      </c>
      <c r="R303" s="462">
        <f>AND(MONTH(F303)=MONTH(X303), YEAR(F303)=YEAR(X303))</f>
        <v/>
      </c>
      <c r="S303" s="462">
        <f>AC303="L001-901905215"</f>
        <v/>
      </c>
      <c r="T303" s="464">
        <f>G303-AH303</f>
        <v/>
      </c>
      <c r="U303" s="462" t="n"/>
      <c r="V303" s="462" t="inlineStr">
        <is>
          <t>TI20220019</t>
        </is>
      </c>
      <c r="W303" s="462" t="inlineStr">
        <is>
          <t>TI20220019</t>
        </is>
      </c>
      <c r="X303" s="463" t="n">
        <v>44582</v>
      </c>
      <c r="Y303" s="462" t="inlineStr">
        <is>
          <t>TI2022-0019</t>
        </is>
      </c>
      <c r="Z303" s="462" t="inlineStr"/>
      <c r="AA303" s="462" t="inlineStr">
        <is>
          <t>បុគ្គលជាប់អាករ</t>
        </is>
      </c>
      <c r="AB303" s="462" t="inlineStr">
        <is>
          <t>L001-901905215</t>
        </is>
      </c>
      <c r="AC303" s="462" t="inlineStr">
        <is>
          <t>វីអ៊ីស៊ិន (ខេមបូឌា) អ៊ិនដាសស្ទ្រី ឯ.ក</t>
        </is>
      </c>
      <c r="AD303" s="464" t="n">
        <v>9894170</v>
      </c>
      <c r="AE303" s="464" t="n">
        <v>8994700</v>
      </c>
      <c r="AF303" s="464" t="n">
        <v>0</v>
      </c>
      <c r="AG303" s="464" t="n">
        <v>0</v>
      </c>
      <c r="AH303" s="464" t="n">
        <v>899470</v>
      </c>
      <c r="AI303" s="464" t="n">
        <v>0</v>
      </c>
      <c r="AJ303" s="464" t="n">
        <v>0</v>
      </c>
      <c r="AK303" s="464" t="n">
        <v>0</v>
      </c>
      <c r="AL303" s="464" t="n">
        <v>0</v>
      </c>
      <c r="AM303" s="464" t="n">
        <v>0</v>
      </c>
      <c r="AN303" s="464" t="n">
        <v>0</v>
      </c>
      <c r="AO303" s="464" t="n">
        <v>0</v>
      </c>
      <c r="AP303" s="464" t="n">
        <v>0</v>
      </c>
      <c r="AQ303" s="462" t="inlineStr"/>
      <c r="AR303" s="462" t="inlineStr">
        <is>
          <t>CLEARANCE &amp; TRUCKING FEE</t>
        </is>
      </c>
      <c r="AS303" s="462" t="inlineStr">
        <is>
          <t>បានប្រកាសពន្ធ</t>
        </is>
      </c>
    </row>
    <row r="304">
      <c r="A304" s="461" t="n">
        <v>296</v>
      </c>
      <c r="B304" s="462" t="inlineStr">
        <is>
          <t>Lift-Off Charge,Gate Fee Charge</t>
        </is>
      </c>
      <c r="C304" s="462" t="inlineStr">
        <is>
          <t>កំពង់ផែស្វយ័តភ្នំពេញ "ក.ស.ភ"</t>
        </is>
      </c>
      <c r="D304" s="462" t="inlineStr">
        <is>
          <t>L001-100044999</t>
        </is>
      </c>
      <c r="E304" s="462" t="inlineStr">
        <is>
          <t>INV20220101517</t>
        </is>
      </c>
      <c r="F304" s="463" t="n">
        <v>44568</v>
      </c>
      <c r="G304" s="464" t="n">
        <v>58680</v>
      </c>
      <c r="H304" s="462" t="n"/>
      <c r="I304" s="464">
        <f>G304</f>
        <v/>
      </c>
      <c r="J304" s="462">
        <f>IF(AND(Q304=TRUE, R304=TRUE, S304=TRUE), IF(W304&lt;-0.05, "អនុញ្ញាត (អ្នកផ្គត់ផ្គង់ប្រកាសខ្វះ)", "បានប្រកាស (អនុញ្ញាត)"), IF(AND(Q304=FALSE, R304=FALSE, S304=FALSE), "ព្យួរទុក (មិនមានទិន្នន័យ)", "ប្រកាសខុស (ព្យួរទុក)"))</f>
        <v/>
      </c>
      <c r="K304" s="462" t="inlineStr"/>
      <c r="L304" s="462" t="inlineStr"/>
      <c r="M304" s="464">
        <f>AH304</f>
        <v/>
      </c>
      <c r="N304" s="464">
        <f>IF(W304&lt;0,AH304,I304)</f>
        <v/>
      </c>
      <c r="O304" s="464">
        <f>I304-M304</f>
        <v/>
      </c>
      <c r="P304" s="462" t="n"/>
      <c r="Q304" s="462">
        <f>V304=W304</f>
        <v/>
      </c>
      <c r="R304" s="462">
        <f>AND(MONTH(F304)=MONTH(X304), YEAR(F304)=YEAR(X304))</f>
        <v/>
      </c>
      <c r="S304" s="462">
        <f>AC304="L001-901905215"</f>
        <v/>
      </c>
      <c r="T304" s="464">
        <f>G304-AH304</f>
        <v/>
      </c>
      <c r="U304" s="462" t="n"/>
      <c r="V304" s="462" t="inlineStr">
        <is>
          <t>INV20220101517</t>
        </is>
      </c>
      <c r="W304" s="462" t="inlineStr"/>
      <c r="X304" s="499" t="n"/>
      <c r="Y304" s="462" t="n"/>
      <c r="Z304" s="462" t="n"/>
      <c r="AA304" s="462" t="n"/>
      <c r="AB304" s="462" t="n"/>
      <c r="AC304" s="462" t="n"/>
      <c r="AD304" s="462" t="n"/>
      <c r="AE304" s="462" t="n"/>
      <c r="AF304" s="462" t="n"/>
      <c r="AG304" s="462" t="n"/>
      <c r="AH304" s="462" t="n"/>
      <c r="AI304" s="462" t="n"/>
      <c r="AJ304" s="462" t="n"/>
      <c r="AK304" s="462" t="n"/>
      <c r="AL304" s="462" t="n"/>
      <c r="AM304" s="462" t="n"/>
      <c r="AN304" s="462" t="n"/>
      <c r="AO304" s="462" t="n"/>
      <c r="AP304" s="462" t="n"/>
      <c r="AQ304" s="462" t="n"/>
      <c r="AR304" s="462" t="n"/>
      <c r="AS304" s="462" t="n"/>
    </row>
    <row r="305">
      <c r="A305" s="461" t="n">
        <v>297</v>
      </c>
      <c r="B305" s="462" t="inlineStr">
        <is>
          <t>CLERANCE &amp; TRUCKING FEE</t>
        </is>
      </c>
      <c r="C305" s="462" t="inlineStr">
        <is>
          <t>56ប៊ី-លីង សឹបផ្លាយ ឆេន មេនេចម៉ិន ឯ.ក</t>
        </is>
      </c>
      <c r="D305" s="462" t="inlineStr">
        <is>
          <t>K004-902004795</t>
        </is>
      </c>
      <c r="E305" s="462" t="inlineStr">
        <is>
          <t>TI2022-0018</t>
        </is>
      </c>
      <c r="F305" s="463" t="n">
        <v>44582</v>
      </c>
      <c r="G305" s="464" t="n">
        <v>484330</v>
      </c>
      <c r="H305" s="462" t="n"/>
      <c r="I305" s="464">
        <f>G305</f>
        <v/>
      </c>
      <c r="J305" s="462">
        <f>IF(AND(Q305=TRUE, R305=TRUE, S305=TRUE), IF(W305&lt;-0.05, "អនុញ្ញាត (អ្នកផ្គត់ផ្គង់ប្រកាសខ្វះ)", "បានប្រកាស (អនុញ្ញាត)"), IF(AND(Q305=FALSE, R305=FALSE, S305=FALSE), "ព្យួរទុក (មិនមានទិន្នន័យ)", "ប្រកាសខុស (ព្យួរទុក)"))</f>
        <v/>
      </c>
      <c r="K305" s="462" t="inlineStr"/>
      <c r="L305" s="462" t="inlineStr"/>
      <c r="M305" s="464">
        <f>AH305</f>
        <v/>
      </c>
      <c r="N305" s="464">
        <f>IF(W305&lt;0,AH305,I305)</f>
        <v/>
      </c>
      <c r="O305" s="464">
        <f>I305-M305</f>
        <v/>
      </c>
      <c r="P305" s="462" t="n"/>
      <c r="Q305" s="462">
        <f>V305=W305</f>
        <v/>
      </c>
      <c r="R305" s="462">
        <f>AND(MONTH(F305)=MONTH(X305), YEAR(F305)=YEAR(X305))</f>
        <v/>
      </c>
      <c r="S305" s="462">
        <f>AC305="L001-901905215"</f>
        <v/>
      </c>
      <c r="T305" s="464">
        <f>G305-AH305</f>
        <v/>
      </c>
      <c r="U305" s="462" t="n"/>
      <c r="V305" s="462" t="inlineStr">
        <is>
          <t>TI20220018</t>
        </is>
      </c>
      <c r="W305" s="462" t="inlineStr">
        <is>
          <t>TI20220018</t>
        </is>
      </c>
      <c r="X305" s="463" t="n">
        <v>44582</v>
      </c>
      <c r="Y305" s="462" t="inlineStr">
        <is>
          <t>TI2022-0018</t>
        </is>
      </c>
      <c r="Z305" s="462" t="inlineStr"/>
      <c r="AA305" s="462" t="inlineStr">
        <is>
          <t>បុគ្គលជាប់អាករ</t>
        </is>
      </c>
      <c r="AB305" s="462" t="inlineStr">
        <is>
          <t>L001-901905215</t>
        </is>
      </c>
      <c r="AC305" s="462" t="inlineStr">
        <is>
          <t>វីអ៊ីស៊ិន (ខេមបូឌា) អ៊ិនដាសស្ទ្រី ឯ.ក</t>
        </is>
      </c>
      <c r="AD305" s="464" t="n">
        <v>5327630</v>
      </c>
      <c r="AE305" s="464" t="n">
        <v>4843300</v>
      </c>
      <c r="AF305" s="464" t="n">
        <v>0</v>
      </c>
      <c r="AG305" s="464" t="n">
        <v>0</v>
      </c>
      <c r="AH305" s="464" t="n">
        <v>484330</v>
      </c>
      <c r="AI305" s="464" t="n">
        <v>0</v>
      </c>
      <c r="AJ305" s="464" t="n">
        <v>0</v>
      </c>
      <c r="AK305" s="464" t="n">
        <v>0</v>
      </c>
      <c r="AL305" s="464" t="n">
        <v>0</v>
      </c>
      <c r="AM305" s="464" t="n">
        <v>0</v>
      </c>
      <c r="AN305" s="464" t="n">
        <v>0</v>
      </c>
      <c r="AO305" s="464" t="n">
        <v>0</v>
      </c>
      <c r="AP305" s="464" t="n">
        <v>0</v>
      </c>
      <c r="AQ305" s="462" t="inlineStr"/>
      <c r="AR305" s="462" t="inlineStr">
        <is>
          <t>CLEARANCE &amp; TRUCKING FEE</t>
        </is>
      </c>
      <c r="AS305" s="462" t="inlineStr">
        <is>
          <t>បានប្រកាសពន្ធ</t>
        </is>
      </c>
    </row>
    <row r="306">
      <c r="A306" s="461" t="n">
        <v>298</v>
      </c>
      <c r="B306" s="462" t="inlineStr">
        <is>
          <t>Lift-Off Charge,Gate Fee Charge</t>
        </is>
      </c>
      <c r="C306" s="462" t="inlineStr">
        <is>
          <t>កំពង់ផែស្វយ័តភ្នំពេញ "ក.ស.ភ"</t>
        </is>
      </c>
      <c r="D306" s="462" t="inlineStr">
        <is>
          <t>L001-100044999</t>
        </is>
      </c>
      <c r="E306" s="462" t="inlineStr">
        <is>
          <t>INV20220101528</t>
        </is>
      </c>
      <c r="F306" s="463" t="n">
        <v>44568</v>
      </c>
      <c r="G306" s="464" t="n">
        <v>29340</v>
      </c>
      <c r="H306" s="462" t="n"/>
      <c r="I306" s="464">
        <f>G306</f>
        <v/>
      </c>
      <c r="J306" s="462">
        <f>IF(AND(Q306=TRUE, R306=TRUE, S306=TRUE), IF(W306&lt;-0.05, "អនុញ្ញាត (អ្នកផ្គត់ផ្គង់ប្រកាសខ្វះ)", "បានប្រកាស (អនុញ្ញាត)"), IF(AND(Q306=FALSE, R306=FALSE, S306=FALSE), "ព្យួរទុក (មិនមានទិន្នន័យ)", "ប្រកាសខុស (ព្យួរទុក)"))</f>
        <v/>
      </c>
      <c r="K306" s="462" t="inlineStr"/>
      <c r="L306" s="462" t="inlineStr"/>
      <c r="M306" s="464">
        <f>AH306</f>
        <v/>
      </c>
      <c r="N306" s="464">
        <f>IF(W306&lt;0,AH306,I306)</f>
        <v/>
      </c>
      <c r="O306" s="464">
        <f>I306-M306</f>
        <v/>
      </c>
      <c r="P306" s="462" t="n"/>
      <c r="Q306" s="462">
        <f>V306=W306</f>
        <v/>
      </c>
      <c r="R306" s="462">
        <f>AND(MONTH(F306)=MONTH(X306), YEAR(F306)=YEAR(X306))</f>
        <v/>
      </c>
      <c r="S306" s="462">
        <f>AC306="L001-901905215"</f>
        <v/>
      </c>
      <c r="T306" s="464">
        <f>G306-AH306</f>
        <v/>
      </c>
      <c r="U306" s="462" t="n"/>
      <c r="V306" s="462" t="inlineStr">
        <is>
          <t>INV20220101528</t>
        </is>
      </c>
      <c r="W306" s="462" t="inlineStr"/>
      <c r="X306" s="499" t="n"/>
      <c r="Y306" s="462" t="n"/>
      <c r="Z306" s="462" t="n"/>
      <c r="AA306" s="462" t="n"/>
      <c r="AB306" s="462" t="n"/>
      <c r="AC306" s="462" t="n"/>
      <c r="AD306" s="462" t="n"/>
      <c r="AE306" s="462" t="n"/>
      <c r="AF306" s="462" t="n"/>
      <c r="AG306" s="462" t="n"/>
      <c r="AH306" s="462" t="n"/>
      <c r="AI306" s="462" t="n"/>
      <c r="AJ306" s="462" t="n"/>
      <c r="AK306" s="462" t="n"/>
      <c r="AL306" s="462" t="n"/>
      <c r="AM306" s="462" t="n"/>
      <c r="AN306" s="462" t="n"/>
      <c r="AO306" s="462" t="n"/>
      <c r="AP306" s="462" t="n"/>
      <c r="AQ306" s="462" t="n"/>
      <c r="AR306" s="462" t="n"/>
      <c r="AS306" s="462" t="n"/>
    </row>
    <row r="307">
      <c r="A307" s="461" t="n">
        <v>299</v>
      </c>
      <c r="B307" s="462" t="inlineStr">
        <is>
          <t>CLERANCE &amp; TRUCKING FEE</t>
        </is>
      </c>
      <c r="C307" s="462" t="inlineStr">
        <is>
          <t>56ប៊ី-លីង សឹបផ្លាយ ឆេន មេនេចម៉ិន ឯ.ក</t>
        </is>
      </c>
      <c r="D307" s="462" t="inlineStr">
        <is>
          <t>K004-902004795</t>
        </is>
      </c>
      <c r="E307" s="462" t="inlineStr">
        <is>
          <t>TI2022-0017</t>
        </is>
      </c>
      <c r="F307" s="463" t="n">
        <v>44582</v>
      </c>
      <c r="G307" s="464" t="n">
        <v>270655</v>
      </c>
      <c r="H307" s="462" t="n"/>
      <c r="I307" s="464">
        <f>G307</f>
        <v/>
      </c>
      <c r="J307" s="462">
        <f>IF(AND(Q307=TRUE, R307=TRUE, S307=TRUE), IF(W307&lt;-0.05, "អនុញ្ញាត (អ្នកផ្គត់ផ្គង់ប្រកាសខ្វះ)", "បានប្រកាស (អនុញ្ញាត)"), IF(AND(Q307=FALSE, R307=FALSE, S307=FALSE), "ព្យួរទុក (មិនមានទិន្នន័យ)", "ប្រកាសខុស (ព្យួរទុក)"))</f>
        <v/>
      </c>
      <c r="K307" s="462" t="inlineStr"/>
      <c r="L307" s="462" t="inlineStr"/>
      <c r="M307" s="464">
        <f>AH307</f>
        <v/>
      </c>
      <c r="N307" s="464">
        <f>IF(W307&lt;0,AH307,I307)</f>
        <v/>
      </c>
      <c r="O307" s="464">
        <f>I307-M307</f>
        <v/>
      </c>
      <c r="P307" s="462" t="n"/>
      <c r="Q307" s="462">
        <f>V307=W307</f>
        <v/>
      </c>
      <c r="R307" s="462">
        <f>AND(MONTH(F307)=MONTH(X307), YEAR(F307)=YEAR(X307))</f>
        <v/>
      </c>
      <c r="S307" s="462">
        <f>AC307="L001-901905215"</f>
        <v/>
      </c>
      <c r="T307" s="464">
        <f>G307-AH307</f>
        <v/>
      </c>
      <c r="U307" s="462" t="n"/>
      <c r="V307" s="462" t="inlineStr">
        <is>
          <t>TI20220017</t>
        </is>
      </c>
      <c r="W307" s="462" t="inlineStr">
        <is>
          <t>TI20220017</t>
        </is>
      </c>
      <c r="X307" s="463" t="n">
        <v>44582</v>
      </c>
      <c r="Y307" s="462" t="inlineStr">
        <is>
          <t>TI2022-0017</t>
        </is>
      </c>
      <c r="Z307" s="462" t="inlineStr"/>
      <c r="AA307" s="462" t="inlineStr">
        <is>
          <t>បុគ្គលជាប់អាករ</t>
        </is>
      </c>
      <c r="AB307" s="462" t="inlineStr">
        <is>
          <t>L001-901905215</t>
        </is>
      </c>
      <c r="AC307" s="462" t="inlineStr">
        <is>
          <t>វីអ៊ីស៊ិន (ខេមបូឌា) អ៊ិនដាសស្ទ្រី ឯ.ក</t>
        </is>
      </c>
      <c r="AD307" s="464" t="n">
        <v>2977205</v>
      </c>
      <c r="AE307" s="464" t="n">
        <v>2706550</v>
      </c>
      <c r="AF307" s="464" t="n">
        <v>0</v>
      </c>
      <c r="AG307" s="464" t="n">
        <v>0</v>
      </c>
      <c r="AH307" s="464" t="n">
        <v>270655</v>
      </c>
      <c r="AI307" s="464" t="n">
        <v>0</v>
      </c>
      <c r="AJ307" s="464" t="n">
        <v>0</v>
      </c>
      <c r="AK307" s="464" t="n">
        <v>0</v>
      </c>
      <c r="AL307" s="464" t="n">
        <v>0</v>
      </c>
      <c r="AM307" s="464" t="n">
        <v>0</v>
      </c>
      <c r="AN307" s="464" t="n">
        <v>0</v>
      </c>
      <c r="AO307" s="464" t="n">
        <v>0</v>
      </c>
      <c r="AP307" s="464" t="n">
        <v>0</v>
      </c>
      <c r="AQ307" s="462" t="inlineStr"/>
      <c r="AR307" s="462" t="inlineStr">
        <is>
          <t>CLEARANCE &amp; TRUCKING FEE</t>
        </is>
      </c>
      <c r="AS307" s="462" t="inlineStr">
        <is>
          <t>បានប្រកាសពន្ធ</t>
        </is>
      </c>
    </row>
    <row r="308">
      <c r="A308" s="461" t="n">
        <v>300</v>
      </c>
      <c r="B308" s="462" t="inlineStr">
        <is>
          <t>Lift-Off Charge,Gate Fee Charge</t>
        </is>
      </c>
      <c r="C308" s="462" t="inlineStr">
        <is>
          <t>កំពង់ផែស្វយ័តភ្នំពេញ "ក.ស.ភ"</t>
        </is>
      </c>
      <c r="D308" s="462" t="inlineStr">
        <is>
          <t>L001-100044999</t>
        </is>
      </c>
      <c r="E308" s="462" t="inlineStr">
        <is>
          <t>INV20220101527</t>
        </is>
      </c>
      <c r="F308" s="463" t="n">
        <v>44568</v>
      </c>
      <c r="G308" s="464" t="n">
        <v>29340</v>
      </c>
      <c r="H308" s="462" t="n"/>
      <c r="I308" s="464">
        <f>G308</f>
        <v/>
      </c>
      <c r="J308" s="462">
        <f>IF(AND(Q308=TRUE, R308=TRUE, S308=TRUE), IF(W308&lt;-0.05, "អនុញ្ញាត (អ្នកផ្គត់ផ្គង់ប្រកាសខ្វះ)", "បានប្រកាស (អនុញ្ញាត)"), IF(AND(Q308=FALSE, R308=FALSE, S308=FALSE), "ព្យួរទុក (មិនមានទិន្នន័យ)", "ប្រកាសខុស (ព្យួរទុក)"))</f>
        <v/>
      </c>
      <c r="K308" s="462" t="inlineStr"/>
      <c r="L308" s="462" t="inlineStr"/>
      <c r="M308" s="464">
        <f>AH308</f>
        <v/>
      </c>
      <c r="N308" s="464">
        <f>IF(W308&lt;0,AH308,I308)</f>
        <v/>
      </c>
      <c r="O308" s="464">
        <f>I308-M308</f>
        <v/>
      </c>
      <c r="P308" s="462" t="n"/>
      <c r="Q308" s="462">
        <f>V308=W308</f>
        <v/>
      </c>
      <c r="R308" s="462">
        <f>AND(MONTH(F308)=MONTH(X308), YEAR(F308)=YEAR(X308))</f>
        <v/>
      </c>
      <c r="S308" s="462">
        <f>AC308="L001-901905215"</f>
        <v/>
      </c>
      <c r="T308" s="464">
        <f>G308-AH308</f>
        <v/>
      </c>
      <c r="U308" s="462" t="n"/>
      <c r="V308" s="462" t="inlineStr">
        <is>
          <t>INV20220101527</t>
        </is>
      </c>
      <c r="W308" s="462" t="inlineStr"/>
      <c r="X308" s="499" t="n"/>
      <c r="Y308" s="462" t="n"/>
      <c r="Z308" s="462" t="n"/>
      <c r="AA308" s="462" t="n"/>
      <c r="AB308" s="462" t="n"/>
      <c r="AC308" s="462" t="n"/>
      <c r="AD308" s="462" t="n"/>
      <c r="AE308" s="462" t="n"/>
      <c r="AF308" s="462" t="n"/>
      <c r="AG308" s="462" t="n"/>
      <c r="AH308" s="462" t="n"/>
      <c r="AI308" s="462" t="n"/>
      <c r="AJ308" s="462" t="n"/>
      <c r="AK308" s="462" t="n"/>
      <c r="AL308" s="462" t="n"/>
      <c r="AM308" s="462" t="n"/>
      <c r="AN308" s="462" t="n"/>
      <c r="AO308" s="462" t="n"/>
      <c r="AP308" s="462" t="n"/>
      <c r="AQ308" s="462" t="n"/>
      <c r="AR308" s="462" t="n"/>
      <c r="AS308" s="462" t="n"/>
    </row>
    <row r="309">
      <c r="A309" s="461" t="n">
        <v>301</v>
      </c>
      <c r="B309" s="462" t="inlineStr">
        <is>
          <t>CLERANCE &amp; TRUCKING FEE</t>
        </is>
      </c>
      <c r="C309" s="462" t="inlineStr">
        <is>
          <t>56ប៊ី-លីង សឹបផ្លាយ ឆេន មេនេចម៉ិន ឯ.ក</t>
        </is>
      </c>
      <c r="D309" s="462" t="inlineStr">
        <is>
          <t>K004-902004795</t>
        </is>
      </c>
      <c r="E309" s="462" t="inlineStr">
        <is>
          <t>TI2022-0016</t>
        </is>
      </c>
      <c r="F309" s="463" t="n">
        <v>44582</v>
      </c>
      <c r="G309" s="464" t="n">
        <v>270655</v>
      </c>
      <c r="H309" s="462" t="n"/>
      <c r="I309" s="464">
        <f>G309</f>
        <v/>
      </c>
      <c r="J309" s="462">
        <f>IF(AND(Q309=TRUE, R309=TRUE, S309=TRUE), IF(W309&lt;-0.05, "អនុញ្ញាត (អ្នកផ្គត់ផ្គង់ប្រកាសខ្វះ)", "បានប្រកាស (អនុញ្ញាត)"), IF(AND(Q309=FALSE, R309=FALSE, S309=FALSE), "ព្យួរទុក (មិនមានទិន្នន័យ)", "ប្រកាសខុស (ព្យួរទុក)"))</f>
        <v/>
      </c>
      <c r="K309" s="462" t="inlineStr"/>
      <c r="L309" s="462" t="inlineStr"/>
      <c r="M309" s="464">
        <f>AH309</f>
        <v/>
      </c>
      <c r="N309" s="464">
        <f>IF(W309&lt;0,AH309,I309)</f>
        <v/>
      </c>
      <c r="O309" s="464">
        <f>I309-M309</f>
        <v/>
      </c>
      <c r="P309" s="462" t="n"/>
      <c r="Q309" s="462">
        <f>V309=W309</f>
        <v/>
      </c>
      <c r="R309" s="462">
        <f>AND(MONTH(F309)=MONTH(X309), YEAR(F309)=YEAR(X309))</f>
        <v/>
      </c>
      <c r="S309" s="462">
        <f>AC309="L001-901905215"</f>
        <v/>
      </c>
      <c r="T309" s="464">
        <f>G309-AH309</f>
        <v/>
      </c>
      <c r="U309" s="462" t="n"/>
      <c r="V309" s="462" t="inlineStr">
        <is>
          <t>TI20220016</t>
        </is>
      </c>
      <c r="W309" s="462" t="inlineStr">
        <is>
          <t>TI20220016</t>
        </is>
      </c>
      <c r="X309" s="463" t="n">
        <v>44582</v>
      </c>
      <c r="Y309" s="462" t="inlineStr">
        <is>
          <t>TI2022-0016</t>
        </is>
      </c>
      <c r="Z309" s="462" t="inlineStr"/>
      <c r="AA309" s="462" t="inlineStr">
        <is>
          <t>បុគ្គលជាប់អាករ</t>
        </is>
      </c>
      <c r="AB309" s="462" t="inlineStr">
        <is>
          <t>L001-901905215</t>
        </is>
      </c>
      <c r="AC309" s="462" t="inlineStr">
        <is>
          <t>វីអ៊ីស៊ិន (ខេមបូឌា) អ៊ិនដាសស្ទ្រី ឯ.ក</t>
        </is>
      </c>
      <c r="AD309" s="464" t="n">
        <v>2977205</v>
      </c>
      <c r="AE309" s="464" t="n">
        <v>2706550</v>
      </c>
      <c r="AF309" s="464" t="n">
        <v>0</v>
      </c>
      <c r="AG309" s="464" t="n">
        <v>0</v>
      </c>
      <c r="AH309" s="464" t="n">
        <v>270655</v>
      </c>
      <c r="AI309" s="464" t="n">
        <v>0</v>
      </c>
      <c r="AJ309" s="464" t="n">
        <v>0</v>
      </c>
      <c r="AK309" s="464" t="n">
        <v>0</v>
      </c>
      <c r="AL309" s="464" t="n">
        <v>0</v>
      </c>
      <c r="AM309" s="464" t="n">
        <v>0</v>
      </c>
      <c r="AN309" s="464" t="n">
        <v>0</v>
      </c>
      <c r="AO309" s="464" t="n">
        <v>0</v>
      </c>
      <c r="AP309" s="464" t="n">
        <v>0</v>
      </c>
      <c r="AQ309" s="462" t="inlineStr"/>
      <c r="AR309" s="462" t="inlineStr">
        <is>
          <t>CLEARANCE &amp; TRUCKING FEE</t>
        </is>
      </c>
      <c r="AS309" s="462" t="inlineStr">
        <is>
          <t>បានប្រកាសពន្ធ</t>
        </is>
      </c>
    </row>
    <row r="310">
      <c r="A310" s="461" t="n">
        <v>302</v>
      </c>
      <c r="B310" s="462" t="inlineStr">
        <is>
          <t>CLERANCE &amp; TRUCKING FEE</t>
        </is>
      </c>
      <c r="C310" s="462" t="inlineStr">
        <is>
          <t>56ប៊ី-លីង សឹបផ្លាយ ឆេន មេនេចម៉ិន ឯ.ក</t>
        </is>
      </c>
      <c r="D310" s="462" t="inlineStr">
        <is>
          <t>K004-902004795</t>
        </is>
      </c>
      <c r="E310" s="462" t="inlineStr">
        <is>
          <t>TI2022-0015</t>
        </is>
      </c>
      <c r="F310" s="463" t="n">
        <v>44582</v>
      </c>
      <c r="G310" s="464" t="n">
        <v>209605</v>
      </c>
      <c r="H310" s="462" t="n"/>
      <c r="I310" s="464">
        <f>G310</f>
        <v/>
      </c>
      <c r="J310" s="462">
        <f>IF(AND(Q310=TRUE, R310=TRUE, S310=TRUE), IF(W310&lt;-0.05, "អនុញ្ញាត (អ្នកផ្គត់ផ្គង់ប្រកាសខ្វះ)", "បានប្រកាស (អនុញ្ញាត)"), IF(AND(Q310=FALSE, R310=FALSE, S310=FALSE), "ព្យួរទុក (មិនមានទិន្នន័យ)", "ប្រកាសខុស (ព្យួរទុក)"))</f>
        <v/>
      </c>
      <c r="K310" s="462" t="inlineStr"/>
      <c r="L310" s="462" t="inlineStr"/>
      <c r="M310" s="464">
        <f>AH310</f>
        <v/>
      </c>
      <c r="N310" s="464">
        <f>IF(W310&lt;0,AH310,I310)</f>
        <v/>
      </c>
      <c r="O310" s="464">
        <f>I310-M310</f>
        <v/>
      </c>
      <c r="P310" s="462" t="n"/>
      <c r="Q310" s="462">
        <f>V310=W310</f>
        <v/>
      </c>
      <c r="R310" s="462">
        <f>AND(MONTH(F310)=MONTH(X310), YEAR(F310)=YEAR(X310))</f>
        <v/>
      </c>
      <c r="S310" s="462">
        <f>AC310="L001-901905215"</f>
        <v/>
      </c>
      <c r="T310" s="464">
        <f>G310-AH310</f>
        <v/>
      </c>
      <c r="U310" s="462" t="n"/>
      <c r="V310" s="462" t="inlineStr">
        <is>
          <t>TI20220015</t>
        </is>
      </c>
      <c r="W310" s="462" t="inlineStr">
        <is>
          <t>TI20220015</t>
        </is>
      </c>
      <c r="X310" s="463" t="n">
        <v>44582</v>
      </c>
      <c r="Y310" s="462" t="inlineStr">
        <is>
          <t>TI2022-0015</t>
        </is>
      </c>
      <c r="Z310" s="462" t="inlineStr"/>
      <c r="AA310" s="462" t="inlineStr">
        <is>
          <t>បុគ្គលជាប់អាករ</t>
        </is>
      </c>
      <c r="AB310" s="462" t="inlineStr">
        <is>
          <t>L001-901905215</t>
        </is>
      </c>
      <c r="AC310" s="462" t="inlineStr">
        <is>
          <t>វីអ៊ីស៊ិន (ខេមបូឌា) អ៊ិនដាសស្ទ្រី ឯ.ក</t>
        </is>
      </c>
      <c r="AD310" s="464" t="n">
        <v>2305655</v>
      </c>
      <c r="AE310" s="464" t="n">
        <v>2096050</v>
      </c>
      <c r="AF310" s="464" t="n">
        <v>0</v>
      </c>
      <c r="AG310" s="464" t="n">
        <v>0</v>
      </c>
      <c r="AH310" s="464" t="n">
        <v>209605</v>
      </c>
      <c r="AI310" s="464" t="n">
        <v>0</v>
      </c>
      <c r="AJ310" s="464" t="n">
        <v>0</v>
      </c>
      <c r="AK310" s="464" t="n">
        <v>0</v>
      </c>
      <c r="AL310" s="464" t="n">
        <v>0</v>
      </c>
      <c r="AM310" s="464" t="n">
        <v>0</v>
      </c>
      <c r="AN310" s="464" t="n">
        <v>0</v>
      </c>
      <c r="AO310" s="464" t="n">
        <v>0</v>
      </c>
      <c r="AP310" s="464" t="n">
        <v>0</v>
      </c>
      <c r="AQ310" s="462" t="inlineStr"/>
      <c r="AR310" s="462" t="inlineStr">
        <is>
          <t>CLEARANCE &amp; TRUCKING FEE</t>
        </is>
      </c>
      <c r="AS310" s="462" t="inlineStr">
        <is>
          <t>បានប្រកាសពន្ធ</t>
        </is>
      </c>
    </row>
    <row r="311">
      <c r="A311" s="461" t="n">
        <v>303</v>
      </c>
      <c r="B311" s="462" t="inlineStr">
        <is>
          <t>Lift-Off Charge,Gate Fee Charge</t>
        </is>
      </c>
      <c r="C311" s="462" t="inlineStr">
        <is>
          <t>កំពង់ផែស្វយ័តភ្នំពេញ "ក.ស.ភ"</t>
        </is>
      </c>
      <c r="D311" s="462" t="inlineStr">
        <is>
          <t>L001-100044999</t>
        </is>
      </c>
      <c r="E311" s="462" t="inlineStr">
        <is>
          <t>INV20220101523</t>
        </is>
      </c>
      <c r="F311" s="463" t="n">
        <v>44568</v>
      </c>
      <c r="G311" s="464" t="n">
        <v>29340</v>
      </c>
      <c r="H311" s="462" t="n"/>
      <c r="I311" s="464">
        <f>G311</f>
        <v/>
      </c>
      <c r="J311" s="462">
        <f>IF(AND(Q311=TRUE, R311=TRUE, S311=TRUE), IF(W311&lt;-0.05, "អនុញ្ញាត (អ្នកផ្គត់ផ្គង់ប្រកាសខ្វះ)", "បានប្រកាស (អនុញ្ញាត)"), IF(AND(Q311=FALSE, R311=FALSE, S311=FALSE), "ព្យួរទុក (មិនមានទិន្នន័យ)", "ប្រកាសខុស (ព្យួរទុក)"))</f>
        <v/>
      </c>
      <c r="K311" s="462" t="inlineStr"/>
      <c r="L311" s="462" t="inlineStr"/>
      <c r="M311" s="464">
        <f>AH311</f>
        <v/>
      </c>
      <c r="N311" s="464">
        <f>IF(W311&lt;0,AH311,I311)</f>
        <v/>
      </c>
      <c r="O311" s="464">
        <f>I311-M311</f>
        <v/>
      </c>
      <c r="P311" s="462" t="n"/>
      <c r="Q311" s="462">
        <f>V311=W311</f>
        <v/>
      </c>
      <c r="R311" s="462">
        <f>AND(MONTH(F311)=MONTH(X311), YEAR(F311)=YEAR(X311))</f>
        <v/>
      </c>
      <c r="S311" s="462">
        <f>AC311="L001-901905215"</f>
        <v/>
      </c>
      <c r="T311" s="464">
        <f>G311-AH311</f>
        <v/>
      </c>
      <c r="U311" s="462" t="n"/>
      <c r="V311" s="462" t="inlineStr">
        <is>
          <t>INV20220101523</t>
        </is>
      </c>
      <c r="W311" s="462" t="inlineStr"/>
      <c r="X311" s="499" t="n"/>
      <c r="Y311" s="462" t="n"/>
      <c r="Z311" s="462" t="n"/>
      <c r="AA311" s="462" t="n"/>
      <c r="AB311" s="462" t="n"/>
      <c r="AC311" s="462" t="n"/>
      <c r="AD311" s="462" t="n"/>
      <c r="AE311" s="462" t="n"/>
      <c r="AF311" s="462" t="n"/>
      <c r="AG311" s="462" t="n"/>
      <c r="AH311" s="462" t="n"/>
      <c r="AI311" s="462" t="n"/>
      <c r="AJ311" s="462" t="n"/>
      <c r="AK311" s="462" t="n"/>
      <c r="AL311" s="462" t="n"/>
      <c r="AM311" s="462" t="n"/>
      <c r="AN311" s="462" t="n"/>
      <c r="AO311" s="462" t="n"/>
      <c r="AP311" s="462" t="n"/>
      <c r="AQ311" s="462" t="n"/>
      <c r="AR311" s="462" t="n"/>
      <c r="AS311" s="462" t="n"/>
    </row>
    <row r="312">
      <c r="A312" s="461" t="n">
        <v>304</v>
      </c>
      <c r="B312" s="462" t="inlineStr">
        <is>
          <t>CLERANCE &amp; TRUCKING FEE</t>
        </is>
      </c>
      <c r="C312" s="462" t="inlineStr">
        <is>
          <t>56ប៊ី-លីង សឹបផ្លាយ ឆេន មេនេចម៉ិន ឯ.ក</t>
        </is>
      </c>
      <c r="D312" s="462" t="inlineStr">
        <is>
          <t>K004-902004795</t>
        </is>
      </c>
      <c r="E312" s="462" t="inlineStr">
        <is>
          <t>TI2022-0014</t>
        </is>
      </c>
      <c r="F312" s="463" t="n">
        <v>44582</v>
      </c>
      <c r="G312" s="464" t="n">
        <v>270655</v>
      </c>
      <c r="H312" s="462" t="n"/>
      <c r="I312" s="464">
        <f>G312</f>
        <v/>
      </c>
      <c r="J312" s="462">
        <f>IF(AND(Q312=TRUE, R312=TRUE, S312=TRUE), IF(W312&lt;-0.05, "អនុញ្ញាត (អ្នកផ្គត់ផ្គង់ប្រកាសខ្វះ)", "បានប្រកាស (អនុញ្ញាត)"), IF(AND(Q312=FALSE, R312=FALSE, S312=FALSE), "ព្យួរទុក (មិនមានទិន្នន័យ)", "ប្រកាសខុស (ព្យួរទុក)"))</f>
        <v/>
      </c>
      <c r="K312" s="462" t="inlineStr"/>
      <c r="L312" s="462" t="inlineStr"/>
      <c r="M312" s="464">
        <f>AH312</f>
        <v/>
      </c>
      <c r="N312" s="464">
        <f>IF(W312&lt;0,AH312,I312)</f>
        <v/>
      </c>
      <c r="O312" s="464">
        <f>I312-M312</f>
        <v/>
      </c>
      <c r="P312" s="462" t="n"/>
      <c r="Q312" s="462">
        <f>V312=W312</f>
        <v/>
      </c>
      <c r="R312" s="462">
        <f>AND(MONTH(F312)=MONTH(X312), YEAR(F312)=YEAR(X312))</f>
        <v/>
      </c>
      <c r="S312" s="462">
        <f>AC312="L001-901905215"</f>
        <v/>
      </c>
      <c r="T312" s="464">
        <f>G312-AH312</f>
        <v/>
      </c>
      <c r="U312" s="462" t="n"/>
      <c r="V312" s="462" t="inlineStr">
        <is>
          <t>TI20220014</t>
        </is>
      </c>
      <c r="W312" s="462" t="inlineStr">
        <is>
          <t>TI20220014</t>
        </is>
      </c>
      <c r="X312" s="463" t="n">
        <v>44582</v>
      </c>
      <c r="Y312" s="462" t="inlineStr">
        <is>
          <t>TI2022-0014</t>
        </is>
      </c>
      <c r="Z312" s="462" t="inlineStr"/>
      <c r="AA312" s="462" t="inlineStr">
        <is>
          <t>បុគ្គលជាប់អាករ</t>
        </is>
      </c>
      <c r="AB312" s="462" t="inlineStr">
        <is>
          <t>L001-901905215</t>
        </is>
      </c>
      <c r="AC312" s="462" t="inlineStr">
        <is>
          <t>វីអ៊ីស៊ិន (ខេមបូឌា) អ៊ិនដាសស្ទ្រី ឯ.ក</t>
        </is>
      </c>
      <c r="AD312" s="464" t="n">
        <v>2977205</v>
      </c>
      <c r="AE312" s="464" t="n">
        <v>2706550</v>
      </c>
      <c r="AF312" s="464" t="n">
        <v>0</v>
      </c>
      <c r="AG312" s="464" t="n">
        <v>0</v>
      </c>
      <c r="AH312" s="464" t="n">
        <v>270655</v>
      </c>
      <c r="AI312" s="464" t="n">
        <v>0</v>
      </c>
      <c r="AJ312" s="464" t="n">
        <v>0</v>
      </c>
      <c r="AK312" s="464" t="n">
        <v>0</v>
      </c>
      <c r="AL312" s="464" t="n">
        <v>0</v>
      </c>
      <c r="AM312" s="464" t="n">
        <v>0</v>
      </c>
      <c r="AN312" s="464" t="n">
        <v>0</v>
      </c>
      <c r="AO312" s="464" t="n">
        <v>0</v>
      </c>
      <c r="AP312" s="464" t="n">
        <v>0</v>
      </c>
      <c r="AQ312" s="462" t="inlineStr"/>
      <c r="AR312" s="462" t="inlineStr">
        <is>
          <t>CLEARANCE &amp; TRUCKING FEE</t>
        </is>
      </c>
      <c r="AS312" s="462" t="inlineStr">
        <is>
          <t>បានប្រកាសពន្ធ</t>
        </is>
      </c>
    </row>
    <row r="313">
      <c r="A313" s="461" t="n">
        <v>305</v>
      </c>
      <c r="B313" s="462" t="inlineStr">
        <is>
          <t>Lift-Off Charge,Gate Fee Charge</t>
        </is>
      </c>
      <c r="C313" s="462" t="inlineStr">
        <is>
          <t>កំពង់ផែស្វយ័តភ្នំពេញ "ក.ស.ភ"</t>
        </is>
      </c>
      <c r="D313" s="462" t="inlineStr">
        <is>
          <t>L001-100044999</t>
        </is>
      </c>
      <c r="E313" s="462" t="inlineStr">
        <is>
          <t>INV20220101518</t>
        </is>
      </c>
      <c r="F313" s="463" t="n">
        <v>44568</v>
      </c>
      <c r="G313" s="464" t="n">
        <v>29340</v>
      </c>
      <c r="H313" s="462" t="n"/>
      <c r="I313" s="464">
        <f>G313</f>
        <v/>
      </c>
      <c r="J313" s="462">
        <f>IF(AND(Q313=TRUE, R313=TRUE, S313=TRUE), IF(W313&lt;-0.05, "អនុញ្ញាត (អ្នកផ្គត់ផ្គង់ប្រកាសខ្វះ)", "បានប្រកាស (អនុញ្ញាត)"), IF(AND(Q313=FALSE, R313=FALSE, S313=FALSE), "ព្យួរទុក (មិនមានទិន្នន័យ)", "ប្រកាសខុស (ព្យួរទុក)"))</f>
        <v/>
      </c>
      <c r="K313" s="462" t="inlineStr"/>
      <c r="L313" s="462" t="inlineStr"/>
      <c r="M313" s="464">
        <f>AH313</f>
        <v/>
      </c>
      <c r="N313" s="464">
        <f>IF(W313&lt;0,AH313,I313)</f>
        <v/>
      </c>
      <c r="O313" s="464">
        <f>I313-M313</f>
        <v/>
      </c>
      <c r="P313" s="462" t="n"/>
      <c r="Q313" s="462">
        <f>V313=W313</f>
        <v/>
      </c>
      <c r="R313" s="462">
        <f>AND(MONTH(F313)=MONTH(X313), YEAR(F313)=YEAR(X313))</f>
        <v/>
      </c>
      <c r="S313" s="462">
        <f>AC313="L001-901905215"</f>
        <v/>
      </c>
      <c r="T313" s="464">
        <f>G313-AH313</f>
        <v/>
      </c>
      <c r="U313" s="462" t="n"/>
      <c r="V313" s="462" t="inlineStr">
        <is>
          <t>INV20220101518</t>
        </is>
      </c>
      <c r="W313" s="462" t="inlineStr"/>
      <c r="X313" s="499" t="n"/>
      <c r="Y313" s="462" t="n"/>
      <c r="Z313" s="462" t="n"/>
      <c r="AA313" s="462" t="n"/>
      <c r="AB313" s="462" t="n"/>
      <c r="AC313" s="462" t="n"/>
      <c r="AD313" s="462" t="n"/>
      <c r="AE313" s="462" t="n"/>
      <c r="AF313" s="462" t="n"/>
      <c r="AG313" s="462" t="n"/>
      <c r="AH313" s="462" t="n"/>
      <c r="AI313" s="462" t="n"/>
      <c r="AJ313" s="462" t="n"/>
      <c r="AK313" s="462" t="n"/>
      <c r="AL313" s="462" t="n"/>
      <c r="AM313" s="462" t="n"/>
      <c r="AN313" s="462" t="n"/>
      <c r="AO313" s="462" t="n"/>
      <c r="AP313" s="462" t="n"/>
      <c r="AQ313" s="462" t="n"/>
      <c r="AR313" s="462" t="n"/>
      <c r="AS313" s="462" t="n"/>
    </row>
    <row r="314">
      <c r="A314" s="461" t="n">
        <v>306</v>
      </c>
      <c r="B314" s="462" t="inlineStr">
        <is>
          <t>CLERANCE &amp; TRUCKING FEE</t>
        </is>
      </c>
      <c r="C314" s="462" t="inlineStr">
        <is>
          <t>56ប៊ី-លីង សឹបផ្លាយ ឆេន មេនេចម៉ិន ឯ.ក</t>
        </is>
      </c>
      <c r="D314" s="462" t="inlineStr">
        <is>
          <t>K004-902004795</t>
        </is>
      </c>
      <c r="E314" s="462" t="inlineStr">
        <is>
          <t>TI2022-0011</t>
        </is>
      </c>
      <c r="F314" s="463" t="n">
        <v>44582</v>
      </c>
      <c r="G314" s="464" t="n">
        <v>270655</v>
      </c>
      <c r="H314" s="462" t="n"/>
      <c r="I314" s="464">
        <f>G314</f>
        <v/>
      </c>
      <c r="J314" s="462">
        <f>IF(AND(Q314=TRUE, R314=TRUE, S314=TRUE), IF(W314&lt;-0.05, "អនុញ្ញាត (អ្នកផ្គត់ផ្គង់ប្រកាសខ្វះ)", "បានប្រកាស (អនុញ្ញាត)"), IF(AND(Q314=FALSE, R314=FALSE, S314=FALSE), "ព្យួរទុក (មិនមានទិន្នន័យ)", "ប្រកាសខុស (ព្យួរទុក)"))</f>
        <v/>
      </c>
      <c r="K314" s="462" t="inlineStr"/>
      <c r="L314" s="462" t="inlineStr"/>
      <c r="M314" s="464">
        <f>AH314</f>
        <v/>
      </c>
      <c r="N314" s="464">
        <f>IF(W314&lt;0,AH314,I314)</f>
        <v/>
      </c>
      <c r="O314" s="464">
        <f>I314-M314</f>
        <v/>
      </c>
      <c r="P314" s="462" t="n"/>
      <c r="Q314" s="462">
        <f>V314=W314</f>
        <v/>
      </c>
      <c r="R314" s="462">
        <f>AND(MONTH(F314)=MONTH(X314), YEAR(F314)=YEAR(X314))</f>
        <v/>
      </c>
      <c r="S314" s="462">
        <f>AC314="L001-901905215"</f>
        <v/>
      </c>
      <c r="T314" s="464">
        <f>G314-AH314</f>
        <v/>
      </c>
      <c r="U314" s="462" t="n"/>
      <c r="V314" s="462" t="inlineStr">
        <is>
          <t>TI20220011</t>
        </is>
      </c>
      <c r="W314" s="462" t="inlineStr">
        <is>
          <t>TI20220011</t>
        </is>
      </c>
      <c r="X314" s="463" t="n">
        <v>44582</v>
      </c>
      <c r="Y314" s="462" t="inlineStr">
        <is>
          <t>TI2022-0011</t>
        </is>
      </c>
      <c r="Z314" s="462" t="inlineStr"/>
      <c r="AA314" s="462" t="inlineStr">
        <is>
          <t>បុគ្គលជាប់អាករ</t>
        </is>
      </c>
      <c r="AB314" s="462" t="inlineStr">
        <is>
          <t>L001-901905215</t>
        </is>
      </c>
      <c r="AC314" s="462" t="inlineStr">
        <is>
          <t>វីអ៊ីស៊ិន (ខេមបូឌា) អ៊ិនដាសស្ទ្រី ឯ.ក</t>
        </is>
      </c>
      <c r="AD314" s="464" t="n">
        <v>2977205</v>
      </c>
      <c r="AE314" s="464" t="n">
        <v>2706550</v>
      </c>
      <c r="AF314" s="464" t="n">
        <v>0</v>
      </c>
      <c r="AG314" s="464" t="n">
        <v>0</v>
      </c>
      <c r="AH314" s="464" t="n">
        <v>270655</v>
      </c>
      <c r="AI314" s="464" t="n">
        <v>0</v>
      </c>
      <c r="AJ314" s="464" t="n">
        <v>0</v>
      </c>
      <c r="AK314" s="464" t="n">
        <v>0</v>
      </c>
      <c r="AL314" s="464" t="n">
        <v>0</v>
      </c>
      <c r="AM314" s="464" t="n">
        <v>0</v>
      </c>
      <c r="AN314" s="464" t="n">
        <v>0</v>
      </c>
      <c r="AO314" s="464" t="n">
        <v>0</v>
      </c>
      <c r="AP314" s="464" t="n">
        <v>0</v>
      </c>
      <c r="AQ314" s="462" t="inlineStr"/>
      <c r="AR314" s="462" t="inlineStr">
        <is>
          <t>CLEARANCE &amp; TRUCKING FEE</t>
        </is>
      </c>
      <c r="AS314" s="462" t="inlineStr">
        <is>
          <t>បានប្រកាសពន្ធ</t>
        </is>
      </c>
    </row>
    <row r="315">
      <c r="A315" s="461" t="n">
        <v>307</v>
      </c>
      <c r="B315" s="462" t="inlineStr">
        <is>
          <t>Express Fee</t>
        </is>
      </c>
      <c r="C315" s="462" t="inlineStr">
        <is>
          <t>ឌី អេច អិល អិចប្រេស (ខេមបូឌា)</t>
        </is>
      </c>
      <c r="D315" s="462" t="inlineStr">
        <is>
          <t>L001-100045197</t>
        </is>
      </c>
      <c r="E315" s="462" t="inlineStr">
        <is>
          <t>571031759</t>
        </is>
      </c>
      <c r="F315" s="463" t="n">
        <v>44566</v>
      </c>
      <c r="G315" s="464" t="n">
        <v>1907</v>
      </c>
      <c r="H315" s="462" t="n"/>
      <c r="I315" s="464">
        <f>G315</f>
        <v/>
      </c>
      <c r="J315" s="462">
        <f>IF(AND(Q315=TRUE, R315=TRUE, S315=TRUE), IF(W315&lt;-0.05, "អនុញ្ញាត (អ្នកផ្គត់ផ្គង់ប្រកាសខ្វះ)", "បានប្រកាស (អនុញ្ញាត)"), IF(AND(Q315=FALSE, R315=FALSE, S315=FALSE), "ព្យួរទុក (មិនមានទិន្នន័យ)", "ប្រកាសខុស (ព្យួរទុក)"))</f>
        <v/>
      </c>
      <c r="K315" s="462" t="inlineStr"/>
      <c r="L315" s="462" t="inlineStr"/>
      <c r="M315" s="464">
        <f>AH315</f>
        <v/>
      </c>
      <c r="N315" s="464">
        <f>IF(W315&lt;0,AH315,I315)</f>
        <v/>
      </c>
      <c r="O315" s="464">
        <f>I315-M315</f>
        <v/>
      </c>
      <c r="P315" s="462" t="n"/>
      <c r="Q315" s="462">
        <f>V315=W315</f>
        <v/>
      </c>
      <c r="R315" s="462">
        <f>AND(MONTH(F315)=MONTH(X315), YEAR(F315)=YEAR(X315))</f>
        <v/>
      </c>
      <c r="S315" s="462">
        <f>AC315="L001-901905215"</f>
        <v/>
      </c>
      <c r="T315" s="464">
        <f>G315-AH315</f>
        <v/>
      </c>
      <c r="U315" s="462" t="n"/>
      <c r="V315" s="462" t="inlineStr">
        <is>
          <t>571031759</t>
        </is>
      </c>
      <c r="W315" s="462" t="inlineStr"/>
      <c r="X315" s="499" t="n"/>
      <c r="Y315" s="462" t="n"/>
      <c r="Z315" s="462" t="n"/>
      <c r="AA315" s="462" t="n"/>
      <c r="AB315" s="462" t="n"/>
      <c r="AC315" s="462" t="n"/>
      <c r="AD315" s="462" t="n"/>
      <c r="AE315" s="462" t="n"/>
      <c r="AF315" s="462" t="n"/>
      <c r="AG315" s="462" t="n"/>
      <c r="AH315" s="462" t="n"/>
      <c r="AI315" s="462" t="n"/>
      <c r="AJ315" s="462" t="n"/>
      <c r="AK315" s="462" t="n"/>
      <c r="AL315" s="462" t="n"/>
      <c r="AM315" s="462" t="n"/>
      <c r="AN315" s="462" t="n"/>
      <c r="AO315" s="462" t="n"/>
      <c r="AP315" s="462" t="n"/>
      <c r="AQ315" s="462" t="n"/>
      <c r="AR315" s="462" t="n"/>
      <c r="AS315" s="462" t="n"/>
    </row>
    <row r="316">
      <c r="A316" s="461" t="n">
        <v>308</v>
      </c>
      <c r="B316" s="462" t="inlineStr">
        <is>
          <t>Monthly Tax declaration for Jan 2022</t>
        </is>
      </c>
      <c r="C316" s="462" t="inlineStr">
        <is>
          <t>យីងកឺ ខេម ថេក អ៊ែតវ៉ាយហ្សឺរី ឯ.ក</t>
        </is>
      </c>
      <c r="D316" s="462" t="inlineStr">
        <is>
          <t>K003-902005313</t>
        </is>
      </c>
      <c r="E316" s="462" t="inlineStr">
        <is>
          <t>YKT22-012</t>
        </is>
      </c>
      <c r="F316" s="463" t="n">
        <v>44572</v>
      </c>
      <c r="G316" s="464" t="n">
        <v>570500</v>
      </c>
      <c r="H316" s="462" t="n"/>
      <c r="I316" s="464">
        <f>G316</f>
        <v/>
      </c>
      <c r="J316" s="462">
        <f>IF(AND(Q316=TRUE, R316=TRUE, S316=TRUE), IF(W316&lt;-0.05, "អនុញ្ញាត (អ្នកផ្គត់ផ្គង់ប្រកាសខ្វះ)", "បានប្រកាស (អនុញ្ញាត)"), IF(AND(Q316=FALSE, R316=FALSE, S316=FALSE), "ព្យួរទុក (មិនមានទិន្នន័យ)", "ប្រកាសខុស (ព្យួរទុក)"))</f>
        <v/>
      </c>
      <c r="K316" s="462" t="inlineStr"/>
      <c r="L316" s="462" t="inlineStr"/>
      <c r="M316" s="464">
        <f>AH316</f>
        <v/>
      </c>
      <c r="N316" s="464">
        <f>IF(W316&lt;0,AH316,I316)</f>
        <v/>
      </c>
      <c r="O316" s="464">
        <f>I316-M316</f>
        <v/>
      </c>
      <c r="P316" s="462" t="n"/>
      <c r="Q316" s="462">
        <f>V316=W316</f>
        <v/>
      </c>
      <c r="R316" s="462">
        <f>AND(MONTH(F316)=MONTH(X316), YEAR(F316)=YEAR(X316))</f>
        <v/>
      </c>
      <c r="S316" s="462">
        <f>AC316="L001-901905215"</f>
        <v/>
      </c>
      <c r="T316" s="464">
        <f>G316-AH316</f>
        <v/>
      </c>
      <c r="U316" s="462" t="n"/>
      <c r="V316" s="462" t="inlineStr">
        <is>
          <t>YKT22012</t>
        </is>
      </c>
      <c r="W316" s="462" t="inlineStr">
        <is>
          <t>YKT22012</t>
        </is>
      </c>
      <c r="X316" s="463" t="n">
        <v>44572</v>
      </c>
      <c r="Y316" s="462" t="inlineStr">
        <is>
          <t>YKT22-012</t>
        </is>
      </c>
      <c r="Z316" s="462" t="inlineStr"/>
      <c r="AA316" s="462" t="inlineStr">
        <is>
          <t>បុគ្គលជាប់អាករ</t>
        </is>
      </c>
      <c r="AB316" s="462" t="inlineStr">
        <is>
          <t>L001-901905215</t>
        </is>
      </c>
      <c r="AC316" s="462" t="inlineStr">
        <is>
          <t>វីអ៊ីស៊ិន (ខេមបូឌា) អ៊ិនដាសស្ទ្រី ឯ.ក</t>
        </is>
      </c>
      <c r="AD316" s="464" t="n">
        <v>6275500</v>
      </c>
      <c r="AE316" s="464" t="n">
        <v>5705000</v>
      </c>
      <c r="AF316" s="464" t="n">
        <v>0</v>
      </c>
      <c r="AG316" s="464" t="n">
        <v>0</v>
      </c>
      <c r="AH316" s="464" t="n">
        <v>570500</v>
      </c>
      <c r="AI316" s="464" t="n">
        <v>0</v>
      </c>
      <c r="AJ316" s="464" t="n">
        <v>0</v>
      </c>
      <c r="AK316" s="464" t="n">
        <v>0</v>
      </c>
      <c r="AL316" s="464" t="n">
        <v>0</v>
      </c>
      <c r="AM316" s="464" t="n">
        <v>0</v>
      </c>
      <c r="AN316" s="464" t="n">
        <v>0</v>
      </c>
      <c r="AO316" s="464" t="n">
        <v>0</v>
      </c>
      <c r="AP316" s="464" t="n">
        <v>0</v>
      </c>
      <c r="AQ316" s="462" t="inlineStr"/>
      <c r="AR316" s="462" t="inlineStr">
        <is>
          <t>សេវារៀបចំលិខិតប្រកាសពន្ធខែ មករា ឆ្នាំ2022</t>
        </is>
      </c>
      <c r="AS316" s="462" t="inlineStr">
        <is>
          <t>បានប្រកាសពន្ធ</t>
        </is>
      </c>
    </row>
    <row r="317">
      <c r="A317" s="461" t="n">
        <v>309</v>
      </c>
      <c r="B317" s="462" t="inlineStr">
        <is>
          <t>General pest Control Service</t>
        </is>
      </c>
      <c r="C317" s="462" t="inlineStr">
        <is>
          <t>ភីស៊ីអាយ សឺវីស</t>
        </is>
      </c>
      <c r="D317" s="462" t="inlineStr">
        <is>
          <t>K010-901639639</t>
        </is>
      </c>
      <c r="E317" s="462" t="inlineStr">
        <is>
          <t>2022-0200</t>
        </is>
      </c>
      <c r="F317" s="463" t="n">
        <v>44581</v>
      </c>
      <c r="G317" s="464" t="n">
        <v>80960</v>
      </c>
      <c r="H317" s="462" t="n"/>
      <c r="I317" s="464">
        <f>G317</f>
        <v/>
      </c>
      <c r="J317" s="462">
        <f>IF(AND(Q317=TRUE, R317=TRUE, S317=TRUE), IF(W317&lt;-0.05, "អនុញ្ញាត (អ្នកផ្គត់ផ្គង់ប្រកាសខ្វះ)", "បានប្រកាស (អនុញ្ញាត)"), IF(AND(Q317=FALSE, R317=FALSE, S317=FALSE), "ព្យួរទុក (មិនមានទិន្នន័យ)", "ប្រកាសខុស (ព្យួរទុក)"))</f>
        <v/>
      </c>
      <c r="K317" s="462" t="inlineStr"/>
      <c r="L317" s="462" t="inlineStr"/>
      <c r="M317" s="464">
        <f>AH317</f>
        <v/>
      </c>
      <c r="N317" s="464">
        <f>IF(W317&lt;0,AH317,I317)</f>
        <v/>
      </c>
      <c r="O317" s="464">
        <f>I317-M317</f>
        <v/>
      </c>
      <c r="P317" s="462" t="n"/>
      <c r="Q317" s="462">
        <f>V317=W317</f>
        <v/>
      </c>
      <c r="R317" s="462">
        <f>AND(MONTH(F317)=MONTH(X317), YEAR(F317)=YEAR(X317))</f>
        <v/>
      </c>
      <c r="S317" s="462">
        <f>AC317="L001-901905215"</f>
        <v/>
      </c>
      <c r="T317" s="464">
        <f>G317-AH317</f>
        <v/>
      </c>
      <c r="U317" s="462" t="n"/>
      <c r="V317" s="462" t="inlineStr">
        <is>
          <t>20220200</t>
        </is>
      </c>
      <c r="W317" s="462" t="inlineStr"/>
      <c r="X317" s="499" t="n"/>
      <c r="Y317" s="462" t="n"/>
      <c r="Z317" s="462" t="n"/>
      <c r="AA317" s="462" t="n"/>
      <c r="AB317" s="462" t="n"/>
      <c r="AC317" s="462" t="n"/>
      <c r="AD317" s="462" t="n"/>
      <c r="AE317" s="462" t="n"/>
      <c r="AF317" s="462" t="n"/>
      <c r="AG317" s="462" t="n"/>
      <c r="AH317" s="462" t="n"/>
      <c r="AI317" s="462" t="n"/>
      <c r="AJ317" s="462" t="n"/>
      <c r="AK317" s="462" t="n"/>
      <c r="AL317" s="462" t="n"/>
      <c r="AM317" s="462" t="n"/>
      <c r="AN317" s="462" t="n"/>
      <c r="AO317" s="462" t="n"/>
      <c r="AP317" s="462" t="n"/>
      <c r="AQ317" s="462" t="n"/>
      <c r="AR317" s="462" t="n"/>
      <c r="AS317" s="462" t="n"/>
    </row>
    <row r="318">
      <c r="A318" s="461" t="n">
        <v>310</v>
      </c>
      <c r="B318" s="462" t="inlineStr">
        <is>
          <t>Building Rental Charge for Jan 2022 and Management Fee for Jan 2022</t>
        </is>
      </c>
      <c r="C318" s="462" t="inlineStr">
        <is>
          <t>មេហ្គា លេបឹល &amp; ស្ទីកឃើរ (ខេមបូឌា)</t>
        </is>
      </c>
      <c r="D318" s="462" t="inlineStr">
        <is>
          <t>L001-100185983</t>
        </is>
      </c>
      <c r="E318" s="462" t="inlineStr">
        <is>
          <t>INV20220103</t>
        </is>
      </c>
      <c r="F318" s="463" t="n">
        <v>44564</v>
      </c>
      <c r="G318" s="464" t="n">
        <v>4548441</v>
      </c>
      <c r="H318" s="462" t="n"/>
      <c r="I318" s="464">
        <f>G318</f>
        <v/>
      </c>
      <c r="J318" s="462">
        <f>IF(AND(Q318=TRUE, R318=TRUE, S318=TRUE), IF(W318&lt;-0.05, "អនុញ្ញាត (អ្នកផ្គត់ផ្គង់ប្រកាសខ្វះ)", "បានប្រកាស (អនុញ្ញាត)"), IF(AND(Q318=FALSE, R318=FALSE, S318=FALSE), "ព្យួរទុក (មិនមានទិន្នន័យ)", "ប្រកាសខុស (ព្យួរទុក)"))</f>
        <v/>
      </c>
      <c r="K318" s="462" t="inlineStr"/>
      <c r="L318" s="462" t="inlineStr"/>
      <c r="M318" s="464">
        <f>AH318</f>
        <v/>
      </c>
      <c r="N318" s="464">
        <f>IF(W318&lt;0,AH318,I318)</f>
        <v/>
      </c>
      <c r="O318" s="464">
        <f>I318-M318</f>
        <v/>
      </c>
      <c r="P318" s="462" t="n"/>
      <c r="Q318" s="462">
        <f>V318=W318</f>
        <v/>
      </c>
      <c r="R318" s="462">
        <f>AND(MONTH(F318)=MONTH(X318), YEAR(F318)=YEAR(X318))</f>
        <v/>
      </c>
      <c r="S318" s="462">
        <f>AC318="L001-901905215"</f>
        <v/>
      </c>
      <c r="T318" s="464">
        <f>G318-AH318</f>
        <v/>
      </c>
      <c r="U318" s="462" t="n"/>
      <c r="V318" s="462" t="inlineStr">
        <is>
          <t>INV20220103</t>
        </is>
      </c>
      <c r="W318" s="462" t="inlineStr">
        <is>
          <t>INV20220103</t>
        </is>
      </c>
      <c r="X318" s="463" t="n">
        <v>44564</v>
      </c>
      <c r="Y318" s="462" t="inlineStr">
        <is>
          <t>INV20220103</t>
        </is>
      </c>
      <c r="Z318" s="462" t="inlineStr"/>
      <c r="AA318" s="462" t="inlineStr">
        <is>
          <t>បុគ្គលជាប់អាករ</t>
        </is>
      </c>
      <c r="AB318" s="462" t="inlineStr">
        <is>
          <t>L001-901905215</t>
        </is>
      </c>
      <c r="AC318" s="462" t="inlineStr">
        <is>
          <t>វីអ៊ីស៊ិន (ខេមបូឌា) អ៊ិនដាសស្ទ្រី ឯ.ក</t>
        </is>
      </c>
      <c r="AD318" s="464" t="n">
        <v>50032858</v>
      </c>
      <c r="AE318" s="464" t="n">
        <v>45484416</v>
      </c>
      <c r="AF318" s="464" t="n">
        <v>0</v>
      </c>
      <c r="AG318" s="464" t="n">
        <v>0</v>
      </c>
      <c r="AH318" s="464" t="n">
        <v>4548442</v>
      </c>
      <c r="AI318" s="464" t="n">
        <v>0</v>
      </c>
      <c r="AJ318" s="464" t="n">
        <v>0</v>
      </c>
      <c r="AK318" s="464" t="n">
        <v>0</v>
      </c>
      <c r="AL318" s="464" t="n">
        <v>0</v>
      </c>
      <c r="AM318" s="464" t="n">
        <v>0</v>
      </c>
      <c r="AN318" s="464" t="n">
        <v>0</v>
      </c>
      <c r="AO318" s="464" t="n">
        <v>0</v>
      </c>
      <c r="AP318" s="464" t="n">
        <v>0</v>
      </c>
      <c r="AQ318" s="462" t="inlineStr"/>
      <c r="AR318" s="462" t="inlineStr">
        <is>
          <t>RENTAL</t>
        </is>
      </c>
      <c r="AS318" s="462" t="inlineStr">
        <is>
          <t>បានប្រកាសពន្ធ</t>
        </is>
      </c>
    </row>
    <row r="319">
      <c r="A319" s="461" t="n">
        <v>311</v>
      </c>
      <c r="B319" s="462" t="inlineStr">
        <is>
          <t>Security Service for Jan 2022</t>
        </is>
      </c>
      <c r="C319" s="462" t="inlineStr">
        <is>
          <t>សហ័ស សិឃ្យូរិធី ឯ.ក</t>
        </is>
      </c>
      <c r="D319" s="462" t="inlineStr">
        <is>
          <t>K010-107032600</t>
        </is>
      </c>
      <c r="E319" s="462" t="inlineStr">
        <is>
          <t>SHTI220024</t>
        </is>
      </c>
      <c r="F319" s="463" t="n">
        <v>44585</v>
      </c>
      <c r="G319" s="464" t="n">
        <v>227864</v>
      </c>
      <c r="H319" s="462" t="n"/>
      <c r="I319" s="464">
        <f>G319</f>
        <v/>
      </c>
      <c r="J319" s="462">
        <f>IF(AND(Q319=TRUE, R319=TRUE, S319=TRUE), IF(W319&lt;-0.05, "អនុញ្ញាត (អ្នកផ្គត់ផ្គង់ប្រកាសខ្វះ)", "បានប្រកាស (អនុញ្ញាត)"), IF(AND(Q319=FALSE, R319=FALSE, S319=FALSE), "ព្យួរទុក (មិនមានទិន្នន័យ)", "ប្រកាសខុស (ព្យួរទុក)"))</f>
        <v/>
      </c>
      <c r="K319" s="462" t="inlineStr"/>
      <c r="L319" s="462" t="inlineStr"/>
      <c r="M319" s="464">
        <f>AH319</f>
        <v/>
      </c>
      <c r="N319" s="464">
        <f>IF(W319&lt;0,AH319,I319)</f>
        <v/>
      </c>
      <c r="O319" s="464">
        <f>I319-M319</f>
        <v/>
      </c>
      <c r="P319" s="462" t="n"/>
      <c r="Q319" s="462">
        <f>V319=W319</f>
        <v/>
      </c>
      <c r="R319" s="462">
        <f>AND(MONTH(F319)=MONTH(X319), YEAR(F319)=YEAR(X319))</f>
        <v/>
      </c>
      <c r="S319" s="462">
        <f>AC319="L001-901905215"</f>
        <v/>
      </c>
      <c r="T319" s="464">
        <f>G319-AH319</f>
        <v/>
      </c>
      <c r="U319" s="462" t="n"/>
      <c r="V319" s="462" t="inlineStr">
        <is>
          <t>SHTI220024</t>
        </is>
      </c>
      <c r="W319" s="462" t="inlineStr">
        <is>
          <t>SHTI220024</t>
        </is>
      </c>
      <c r="X319" s="463" t="n">
        <v>44585</v>
      </c>
      <c r="Y319" s="462" t="inlineStr">
        <is>
          <t>SHTI220024</t>
        </is>
      </c>
      <c r="Z319" s="462" t="inlineStr"/>
      <c r="AA319" s="462" t="inlineStr">
        <is>
          <t>បុគ្គលជាប់អាករ</t>
        </is>
      </c>
      <c r="AB319" s="462" t="inlineStr">
        <is>
          <t>L001-901905215</t>
        </is>
      </c>
      <c r="AC319" s="462" t="inlineStr">
        <is>
          <t>វីអ៊ីស៊ិន (ខេមបូឌា) អ៊ិនដាសស្ទ្រី ឯ.ក</t>
        </is>
      </c>
      <c r="AD319" s="464" t="n">
        <v>2506504</v>
      </c>
      <c r="AE319" s="464" t="n">
        <v>2278640</v>
      </c>
      <c r="AF319" s="464" t="n">
        <v>0</v>
      </c>
      <c r="AG319" s="464" t="n">
        <v>0</v>
      </c>
      <c r="AH319" s="464" t="n">
        <v>227864</v>
      </c>
      <c r="AI319" s="464" t="n">
        <v>0</v>
      </c>
      <c r="AJ319" s="464" t="n">
        <v>0</v>
      </c>
      <c r="AK319" s="464" t="n">
        <v>0</v>
      </c>
      <c r="AL319" s="464" t="n">
        <v>0</v>
      </c>
      <c r="AM319" s="464" t="n">
        <v>0</v>
      </c>
      <c r="AN319" s="464" t="n">
        <v>0</v>
      </c>
      <c r="AO319" s="464" t="n">
        <v>0</v>
      </c>
      <c r="AP319" s="464" t="n">
        <v>0</v>
      </c>
      <c r="AQ319" s="462" t="inlineStr"/>
      <c r="AR319" s="462" t="inlineStr">
        <is>
          <t>Security guards service fee in January 2022</t>
        </is>
      </c>
      <c r="AS319" s="462" t="inlineStr">
        <is>
          <t>បានប្រកាសពន្ធ</t>
        </is>
      </c>
    </row>
    <row r="320">
      <c r="A320" s="461" t="n">
        <v>312</v>
      </c>
      <c r="B320" s="462" t="inlineStr">
        <is>
          <t>Infrastructure Maintenance Fee for  Jan 2022</t>
        </is>
      </c>
      <c r="C320" s="462" t="inlineStr">
        <is>
          <t>ភ្នំពេញ អេសអ៊ីហ្សិត ភីអិលស៊ី</t>
        </is>
      </c>
      <c r="D320" s="462" t="inlineStr">
        <is>
          <t>L001-100046592</t>
        </is>
      </c>
      <c r="E320" s="462" t="inlineStr">
        <is>
          <t>2022-00140</t>
        </is>
      </c>
      <c r="F320" s="463" t="n">
        <v>44578</v>
      </c>
      <c r="G320" s="464" t="n">
        <v>200833</v>
      </c>
      <c r="H320" s="462" t="n"/>
      <c r="I320" s="464">
        <f>G320</f>
        <v/>
      </c>
      <c r="J320" s="462">
        <f>IF(AND(Q320=TRUE, R320=TRUE, S320=TRUE), IF(W320&lt;-0.05, "អនុញ្ញាត (អ្នកផ្គត់ផ្គង់ប្រកាសខ្វះ)", "បានប្រកាស (អនុញ្ញាត)"), IF(AND(Q320=FALSE, R320=FALSE, S320=FALSE), "ព្យួរទុក (មិនមានទិន្នន័យ)", "ប្រកាសខុស (ព្យួរទុក)"))</f>
        <v/>
      </c>
      <c r="K320" s="462" t="inlineStr"/>
      <c r="L320" s="462" t="inlineStr"/>
      <c r="M320" s="464">
        <f>AH320</f>
        <v/>
      </c>
      <c r="N320" s="464">
        <f>IF(W320&lt;0,AH320,I320)</f>
        <v/>
      </c>
      <c r="O320" s="464">
        <f>I320-M320</f>
        <v/>
      </c>
      <c r="P320" s="462" t="n"/>
      <c r="Q320" s="462">
        <f>V320=W320</f>
        <v/>
      </c>
      <c r="R320" s="462">
        <f>AND(MONTH(F320)=MONTH(X320), YEAR(F320)=YEAR(X320))</f>
        <v/>
      </c>
      <c r="S320" s="462">
        <f>AC320="L001-901905215"</f>
        <v/>
      </c>
      <c r="T320" s="464">
        <f>G320-AH320</f>
        <v/>
      </c>
      <c r="U320" s="462" t="n"/>
      <c r="V320" s="462" t="inlineStr">
        <is>
          <t>202200140</t>
        </is>
      </c>
      <c r="W320" s="462" t="inlineStr">
        <is>
          <t>202200140</t>
        </is>
      </c>
      <c r="X320" s="463" t="n">
        <v>44578</v>
      </c>
      <c r="Y320" s="462" t="inlineStr">
        <is>
          <t>2022-00140</t>
        </is>
      </c>
      <c r="Z320" s="462" t="inlineStr"/>
      <c r="AA320" s="462" t="inlineStr">
        <is>
          <t>បុគ្គលជាប់អាករ</t>
        </is>
      </c>
      <c r="AB320" s="462" t="inlineStr">
        <is>
          <t>L001-901905215</t>
        </is>
      </c>
      <c r="AC320" s="462" t="inlineStr">
        <is>
          <t>វីអ៊ីស៊ិន (ខេមបូឌា) អ៊ិនដាសស្ទ្រី ឯ.ក</t>
        </is>
      </c>
      <c r="AD320" s="464" t="n">
        <v>2209693</v>
      </c>
      <c r="AE320" s="464" t="n">
        <v>2008812</v>
      </c>
      <c r="AF320" s="464" t="n">
        <v>0</v>
      </c>
      <c r="AG320" s="464" t="n">
        <v>0</v>
      </c>
      <c r="AH320" s="464" t="n">
        <v>200881</v>
      </c>
      <c r="AI320" s="464" t="n">
        <v>0</v>
      </c>
      <c r="AJ320" s="464" t="n">
        <v>0</v>
      </c>
      <c r="AK320" s="464" t="n">
        <v>0</v>
      </c>
      <c r="AL320" s="464" t="n">
        <v>0</v>
      </c>
      <c r="AM320" s="464" t="n">
        <v>0</v>
      </c>
      <c r="AN320" s="464" t="n">
        <v>0</v>
      </c>
      <c r="AO320" s="464" t="n">
        <v>0</v>
      </c>
      <c r="AP320" s="464" t="n">
        <v>0</v>
      </c>
      <c r="AQ320" s="462" t="inlineStr"/>
      <c r="AR320" s="462" t="inlineStr">
        <is>
          <t>Infrastructure Maintenance fee for January 2022</t>
        </is>
      </c>
      <c r="AS320" s="462" t="inlineStr">
        <is>
          <t>បានប្រកាសពន្ធ</t>
        </is>
      </c>
    </row>
    <row r="321">
      <c r="A321" s="461" t="n">
        <v>313</v>
      </c>
      <c r="B321" s="462" t="inlineStr">
        <is>
          <t>Infrastructure Maintenance Fee for  Jan 2022</t>
        </is>
      </c>
      <c r="C321" s="462" t="inlineStr">
        <is>
          <t>ភ្នំពេញ អេសអ៊ីហ្សិត ភីអិលស៊ី</t>
        </is>
      </c>
      <c r="D321" s="462" t="inlineStr">
        <is>
          <t>L001-100046592</t>
        </is>
      </c>
      <c r="E321" s="462" t="inlineStr">
        <is>
          <t>2022-00149</t>
        </is>
      </c>
      <c r="F321" s="463" t="n">
        <v>44578</v>
      </c>
      <c r="G321" s="464" t="n">
        <v>164949</v>
      </c>
      <c r="H321" s="462" t="n"/>
      <c r="I321" s="464">
        <f>G321</f>
        <v/>
      </c>
      <c r="J321" s="462">
        <f>IF(AND(Q321=TRUE, R321=TRUE, S321=TRUE), IF(W321&lt;-0.05, "អនុញ្ញាត (អ្នកផ្គត់ផ្គង់ប្រកាសខ្វះ)", "បានប្រកាស (អនុញ្ញាត)"), IF(AND(Q321=FALSE, R321=FALSE, S321=FALSE), "ព្យួរទុក (មិនមានទិន្នន័យ)", "ប្រកាសខុស (ព្យួរទុក)"))</f>
        <v/>
      </c>
      <c r="K321" s="462" t="inlineStr"/>
      <c r="L321" s="462" t="inlineStr"/>
      <c r="M321" s="464">
        <f>AH321</f>
        <v/>
      </c>
      <c r="N321" s="464">
        <f>IF(W321&lt;0,AH321,I321)</f>
        <v/>
      </c>
      <c r="O321" s="464">
        <f>I321-M321</f>
        <v/>
      </c>
      <c r="P321" s="462" t="n"/>
      <c r="Q321" s="462">
        <f>V321=W321</f>
        <v/>
      </c>
      <c r="R321" s="462">
        <f>AND(MONTH(F321)=MONTH(X321), YEAR(F321)=YEAR(X321))</f>
        <v/>
      </c>
      <c r="S321" s="462">
        <f>AC321="L001-901905215"</f>
        <v/>
      </c>
      <c r="T321" s="464">
        <f>G321-AH321</f>
        <v/>
      </c>
      <c r="U321" s="462" t="n"/>
      <c r="V321" s="462" t="inlineStr">
        <is>
          <t>202200149</t>
        </is>
      </c>
      <c r="W321" s="462" t="inlineStr">
        <is>
          <t>202200149</t>
        </is>
      </c>
      <c r="X321" s="463" t="n">
        <v>44578</v>
      </c>
      <c r="Y321" s="462" t="inlineStr">
        <is>
          <t>2022-00149</t>
        </is>
      </c>
      <c r="Z321" s="462" t="inlineStr"/>
      <c r="AA321" s="462" t="inlineStr">
        <is>
          <t>បុគ្គលជាប់អាករ</t>
        </is>
      </c>
      <c r="AB321" s="462" t="inlineStr">
        <is>
          <t>L001-901905215</t>
        </is>
      </c>
      <c r="AC321" s="462" t="inlineStr">
        <is>
          <t>វីអ៊ីស៊ិន (ខេមបូឌា) អ៊ិនដាសស្ទ្រី ឯ.ក</t>
        </is>
      </c>
      <c r="AD321" s="464" t="n">
        <v>1814875</v>
      </c>
      <c r="AE321" s="464" t="n">
        <v>1649886</v>
      </c>
      <c r="AF321" s="464" t="n">
        <v>0</v>
      </c>
      <c r="AG321" s="464" t="n">
        <v>0</v>
      </c>
      <c r="AH321" s="464" t="n">
        <v>164989</v>
      </c>
      <c r="AI321" s="464" t="n">
        <v>0</v>
      </c>
      <c r="AJ321" s="464" t="n">
        <v>0</v>
      </c>
      <c r="AK321" s="464" t="n">
        <v>0</v>
      </c>
      <c r="AL321" s="464" t="n">
        <v>0</v>
      </c>
      <c r="AM321" s="464" t="n">
        <v>0</v>
      </c>
      <c r="AN321" s="464" t="n">
        <v>0</v>
      </c>
      <c r="AO321" s="464" t="n">
        <v>0</v>
      </c>
      <c r="AP321" s="464" t="n">
        <v>0</v>
      </c>
      <c r="AQ321" s="462" t="inlineStr"/>
      <c r="AR321" s="462" t="inlineStr">
        <is>
          <t>Infrastructure Maintenance fee for January 2022</t>
        </is>
      </c>
      <c r="AS321" s="462" t="inlineStr">
        <is>
          <t>បានប្រកាសពន្ធ</t>
        </is>
      </c>
    </row>
    <row r="322">
      <c r="A322" s="461" t="n">
        <v>314</v>
      </c>
      <c r="B322" s="462" t="inlineStr">
        <is>
          <t>THC and management fee</t>
        </is>
      </c>
      <c r="C322" s="462" t="inlineStr">
        <is>
          <t>អ៊ិចស្ពែឌីធ័រ ខេមបូឌា អិលធីឌី</t>
        </is>
      </c>
      <c r="D322" s="462" t="inlineStr">
        <is>
          <t>L001-100045898</t>
        </is>
      </c>
      <c r="E322" s="462" t="inlineStr">
        <is>
          <t>TI-0220512</t>
        </is>
      </c>
      <c r="F322" s="463" t="n">
        <v>44587</v>
      </c>
      <c r="G322" s="464" t="n">
        <v>380671</v>
      </c>
      <c r="H322" s="462" t="n"/>
      <c r="I322" s="464">
        <f>G322</f>
        <v/>
      </c>
      <c r="J322" s="462">
        <f>IF(AND(Q322=TRUE, R322=TRUE, S322=TRUE), IF(W322&lt;-0.05, "អនុញ្ញាត (អ្នកផ្គត់ផ្គង់ប្រកាសខ្វះ)", "បានប្រកាស (អនុញ្ញាត)"), IF(AND(Q322=FALSE, R322=FALSE, S322=FALSE), "ព្យួរទុក (មិនមានទិន្នន័យ)", "ប្រកាសខុស (ព្យួរទុក)"))</f>
        <v/>
      </c>
      <c r="K322" s="462" t="inlineStr"/>
      <c r="L322" s="462" t="inlineStr"/>
      <c r="M322" s="464">
        <f>AH322</f>
        <v/>
      </c>
      <c r="N322" s="464">
        <f>IF(W322&lt;0,AH322,I322)</f>
        <v/>
      </c>
      <c r="O322" s="464">
        <f>I322-M322</f>
        <v/>
      </c>
      <c r="P322" s="462" t="n"/>
      <c r="Q322" s="462">
        <f>V322=W322</f>
        <v/>
      </c>
      <c r="R322" s="462">
        <f>AND(MONTH(F322)=MONTH(X322), YEAR(F322)=YEAR(X322))</f>
        <v/>
      </c>
      <c r="S322" s="462">
        <f>AC322="L001-901905215"</f>
        <v/>
      </c>
      <c r="T322" s="464">
        <f>G322-AH322</f>
        <v/>
      </c>
      <c r="U322" s="462" t="n"/>
      <c r="V322" s="462" t="inlineStr">
        <is>
          <t>TI0220512</t>
        </is>
      </c>
      <c r="W322" s="462" t="inlineStr">
        <is>
          <t>TI0220512</t>
        </is>
      </c>
      <c r="X322" s="463" t="n">
        <v>44587</v>
      </c>
      <c r="Y322" s="462" t="inlineStr">
        <is>
          <t>TI-0220512</t>
        </is>
      </c>
      <c r="Z322" s="462" t="inlineStr"/>
      <c r="AA322" s="462" t="inlineStr">
        <is>
          <t>បុគ្គលជាប់អាករ</t>
        </is>
      </c>
      <c r="AB322" s="462" t="inlineStr">
        <is>
          <t>L001-901905215</t>
        </is>
      </c>
      <c r="AC322" s="462" t="inlineStr">
        <is>
          <t>វីអ៊ីស៊ិន (ខេមបូឌា) អ៊ិនដាសស្ទ្រី ឯ.ក</t>
        </is>
      </c>
      <c r="AD322" s="464" t="n">
        <v>4187383</v>
      </c>
      <c r="AE322" s="464" t="n">
        <v>3806712</v>
      </c>
      <c r="AF322" s="464" t="n">
        <v>0</v>
      </c>
      <c r="AG322" s="464" t="n">
        <v>0</v>
      </c>
      <c r="AH322" s="464" t="n">
        <v>380671</v>
      </c>
      <c r="AI322" s="464" t="n">
        <v>0</v>
      </c>
      <c r="AJ322" s="464" t="n">
        <v>0</v>
      </c>
      <c r="AK322" s="464" t="n">
        <v>0</v>
      </c>
      <c r="AL322" s="464" t="n">
        <v>0</v>
      </c>
      <c r="AM322" s="464" t="n">
        <v>0</v>
      </c>
      <c r="AN322" s="464" t="n">
        <v>0</v>
      </c>
      <c r="AO322" s="464" t="n">
        <v>0</v>
      </c>
      <c r="AP322" s="464" t="n">
        <v>0</v>
      </c>
      <c r="AQ322" s="462" t="inlineStr"/>
      <c r="AR322" s="462" t="inlineStr">
        <is>
          <t>Local Charge</t>
        </is>
      </c>
      <c r="AS322" s="462" t="inlineStr">
        <is>
          <t>បានប្រកាសពន្ធ</t>
        </is>
      </c>
    </row>
    <row r="323">
      <c r="A323" s="461" t="n">
        <v>315</v>
      </c>
      <c r="B323" s="462" t="inlineStr">
        <is>
          <t>THC and management fee</t>
        </is>
      </c>
      <c r="C323" s="462" t="inlineStr">
        <is>
          <t>អ៊ិចស្ពែឌីធ័រ ខេមបូឌា អិលធីឌី</t>
        </is>
      </c>
      <c r="D323" s="462" t="inlineStr">
        <is>
          <t>L001-100045898</t>
        </is>
      </c>
      <c r="E323" s="462" t="inlineStr">
        <is>
          <t>TI-0220511</t>
        </is>
      </c>
      <c r="F323" s="463" t="n">
        <v>44587</v>
      </c>
      <c r="G323" s="464" t="n">
        <v>320480</v>
      </c>
      <c r="H323" s="462" t="n"/>
      <c r="I323" s="464">
        <f>G323</f>
        <v/>
      </c>
      <c r="J323" s="462">
        <f>IF(AND(Q323=TRUE, R323=TRUE, S323=TRUE), IF(W323&lt;-0.05, "អនុញ្ញាត (អ្នកផ្គត់ផ្គង់ប្រកាសខ្វះ)", "បានប្រកាស (អនុញ្ញាត)"), IF(AND(Q323=FALSE, R323=FALSE, S323=FALSE), "ព្យួរទុក (មិនមានទិន្នន័យ)", "ប្រកាសខុស (ព្យួរទុក)"))</f>
        <v/>
      </c>
      <c r="K323" s="462" t="inlineStr"/>
      <c r="L323" s="462" t="inlineStr"/>
      <c r="M323" s="464">
        <f>AH323</f>
        <v/>
      </c>
      <c r="N323" s="464">
        <f>IF(W323&lt;0,AH323,I323)</f>
        <v/>
      </c>
      <c r="O323" s="464">
        <f>I323-M323</f>
        <v/>
      </c>
      <c r="P323" s="462" t="n"/>
      <c r="Q323" s="462">
        <f>V323=W323</f>
        <v/>
      </c>
      <c r="R323" s="462">
        <f>AND(MONTH(F323)=MONTH(X323), YEAR(F323)=YEAR(X323))</f>
        <v/>
      </c>
      <c r="S323" s="462">
        <f>AC323="L001-901905215"</f>
        <v/>
      </c>
      <c r="T323" s="464">
        <f>G323-AH323</f>
        <v/>
      </c>
      <c r="U323" s="462" t="n"/>
      <c r="V323" s="462" t="inlineStr">
        <is>
          <t>TI0220511</t>
        </is>
      </c>
      <c r="W323" s="462" t="inlineStr">
        <is>
          <t>TI0220511</t>
        </is>
      </c>
      <c r="X323" s="463" t="n">
        <v>44587</v>
      </c>
      <c r="Y323" s="462" t="inlineStr">
        <is>
          <t>TI-0220511</t>
        </is>
      </c>
      <c r="Z323" s="462" t="inlineStr"/>
      <c r="AA323" s="462" t="inlineStr">
        <is>
          <t>បុគ្គលជាប់អាករ</t>
        </is>
      </c>
      <c r="AB323" s="462" t="inlineStr">
        <is>
          <t>L001-901905215</t>
        </is>
      </c>
      <c r="AC323" s="462" t="inlineStr">
        <is>
          <t>វីអ៊ីស៊ិន (ខេមបូឌា) អ៊ិនដាសស្ទ្រី ឯ.ក</t>
        </is>
      </c>
      <c r="AD323" s="464" t="n">
        <v>3525276</v>
      </c>
      <c r="AE323" s="464" t="n">
        <v>3204796</v>
      </c>
      <c r="AF323" s="464" t="n">
        <v>0</v>
      </c>
      <c r="AG323" s="464" t="n">
        <v>0</v>
      </c>
      <c r="AH323" s="464" t="n">
        <v>320480</v>
      </c>
      <c r="AI323" s="464" t="n">
        <v>0</v>
      </c>
      <c r="AJ323" s="464" t="n">
        <v>0</v>
      </c>
      <c r="AK323" s="464" t="n">
        <v>0</v>
      </c>
      <c r="AL323" s="464" t="n">
        <v>0</v>
      </c>
      <c r="AM323" s="464" t="n">
        <v>0</v>
      </c>
      <c r="AN323" s="464" t="n">
        <v>0</v>
      </c>
      <c r="AO323" s="464" t="n">
        <v>0</v>
      </c>
      <c r="AP323" s="464" t="n">
        <v>0</v>
      </c>
      <c r="AQ323" s="462" t="inlineStr"/>
      <c r="AR323" s="462" t="inlineStr">
        <is>
          <t>Local Charge</t>
        </is>
      </c>
      <c r="AS323" s="462" t="inlineStr">
        <is>
          <t>បានប្រកាសពន្ធ</t>
        </is>
      </c>
    </row>
    <row r="324">
      <c r="A324" s="461" t="n">
        <v>316</v>
      </c>
      <c r="B324" s="462" t="inlineStr">
        <is>
          <t>THC and management fee</t>
        </is>
      </c>
      <c r="C324" s="462" t="inlineStr">
        <is>
          <t>អ៊ិចស្ពែឌីធ័រ ខេមបូឌា អិលធីឌី</t>
        </is>
      </c>
      <c r="D324" s="462" t="inlineStr">
        <is>
          <t>L001-100045898</t>
        </is>
      </c>
      <c r="E324" s="462" t="inlineStr">
        <is>
          <t>TI-0219907</t>
        </is>
      </c>
      <c r="F324" s="463" t="n">
        <v>44581</v>
      </c>
      <c r="G324" s="464" t="n">
        <v>643376</v>
      </c>
      <c r="H324" s="462" t="n"/>
      <c r="I324" s="464">
        <f>G324</f>
        <v/>
      </c>
      <c r="J324" s="462">
        <f>IF(AND(Q324=TRUE, R324=TRUE, S324=TRUE), IF(W324&lt;-0.05, "អនុញ្ញាត (អ្នកផ្គត់ផ្គង់ប្រកាសខ្វះ)", "បានប្រកាស (អនុញ្ញាត)"), IF(AND(Q324=FALSE, R324=FALSE, S324=FALSE), "ព្យួរទុក (មិនមានទិន្នន័យ)", "ប្រកាសខុស (ព្យួរទុក)"))</f>
        <v/>
      </c>
      <c r="K324" s="462" t="inlineStr"/>
      <c r="L324" s="462" t="inlineStr"/>
      <c r="M324" s="464">
        <f>AH324</f>
        <v/>
      </c>
      <c r="N324" s="464">
        <f>IF(W324&lt;0,AH324,I324)</f>
        <v/>
      </c>
      <c r="O324" s="464">
        <f>I324-M324</f>
        <v/>
      </c>
      <c r="P324" s="462" t="n"/>
      <c r="Q324" s="462">
        <f>V324=W324</f>
        <v/>
      </c>
      <c r="R324" s="462">
        <f>AND(MONTH(F324)=MONTH(X324), YEAR(F324)=YEAR(X324))</f>
        <v/>
      </c>
      <c r="S324" s="462">
        <f>AC324="L001-901905215"</f>
        <v/>
      </c>
      <c r="T324" s="464">
        <f>G324-AH324</f>
        <v/>
      </c>
      <c r="U324" s="462" t="n"/>
      <c r="V324" s="462" t="inlineStr">
        <is>
          <t>TI0219907</t>
        </is>
      </c>
      <c r="W324" s="462" t="inlineStr">
        <is>
          <t>TI0219907</t>
        </is>
      </c>
      <c r="X324" s="463" t="n">
        <v>44581</v>
      </c>
      <c r="Y324" s="462" t="inlineStr">
        <is>
          <t>TI-0219907</t>
        </is>
      </c>
      <c r="Z324" s="462" t="inlineStr"/>
      <c r="AA324" s="462" t="inlineStr">
        <is>
          <t>បុគ្គលជាប់អាករ</t>
        </is>
      </c>
      <c r="AB324" s="462" t="inlineStr">
        <is>
          <t>L001-901905215</t>
        </is>
      </c>
      <c r="AC324" s="462" t="inlineStr">
        <is>
          <t>វីអ៊ីស៊ិន (ខេមបូឌា) អ៊ិនដាសស្ទ្រី ឯ.ក</t>
        </is>
      </c>
      <c r="AD324" s="464" t="n">
        <v>7077136</v>
      </c>
      <c r="AE324" s="464" t="n">
        <v>6433760</v>
      </c>
      <c r="AF324" s="464" t="n">
        <v>0</v>
      </c>
      <c r="AG324" s="464" t="n">
        <v>0</v>
      </c>
      <c r="AH324" s="464" t="n">
        <v>643376</v>
      </c>
      <c r="AI324" s="464" t="n">
        <v>0</v>
      </c>
      <c r="AJ324" s="464" t="n">
        <v>0</v>
      </c>
      <c r="AK324" s="464" t="n">
        <v>0</v>
      </c>
      <c r="AL324" s="464" t="n">
        <v>0</v>
      </c>
      <c r="AM324" s="464" t="n">
        <v>0</v>
      </c>
      <c r="AN324" s="464" t="n">
        <v>0</v>
      </c>
      <c r="AO324" s="464" t="n">
        <v>0</v>
      </c>
      <c r="AP324" s="464" t="n">
        <v>0</v>
      </c>
      <c r="AQ324" s="462" t="inlineStr"/>
      <c r="AR324" s="462" t="inlineStr">
        <is>
          <t>Local Charge</t>
        </is>
      </c>
      <c r="AS324" s="462" t="inlineStr">
        <is>
          <t>បានប្រកាសពន្ធ</t>
        </is>
      </c>
    </row>
    <row r="325">
      <c r="A325" s="461" t="n">
        <v>317</v>
      </c>
      <c r="B325" s="462" t="inlineStr">
        <is>
          <t>THC and management fee</t>
        </is>
      </c>
      <c r="C325" s="462" t="inlineStr">
        <is>
          <t>អ៊ិចស្ពែឌីធ័រ ខេមបូឌា អិលធីឌី</t>
        </is>
      </c>
      <c r="D325" s="462" t="inlineStr">
        <is>
          <t>L001-100045898</t>
        </is>
      </c>
      <c r="E325" s="462" t="inlineStr">
        <is>
          <t>TI-0219906</t>
        </is>
      </c>
      <c r="F325" s="463" t="n">
        <v>44581</v>
      </c>
      <c r="G325" s="464" t="n">
        <v>772051</v>
      </c>
      <c r="H325" s="462" t="n"/>
      <c r="I325" s="464">
        <f>G325</f>
        <v/>
      </c>
      <c r="J325" s="462">
        <f>IF(AND(Q325=TRUE, R325=TRUE, S325=TRUE), IF(W325&lt;-0.05, "អនុញ្ញាត (អ្នកផ្គត់ផ្គង់ប្រកាសខ្វះ)", "បានប្រកាស (អនុញ្ញាត)"), IF(AND(Q325=FALSE, R325=FALSE, S325=FALSE), "ព្យួរទុក (មិនមានទិន្នន័យ)", "ប្រកាសខុស (ព្យួរទុក)"))</f>
        <v/>
      </c>
      <c r="K325" s="462" t="inlineStr"/>
      <c r="L325" s="462" t="inlineStr"/>
      <c r="M325" s="464">
        <f>AH325</f>
        <v/>
      </c>
      <c r="N325" s="464">
        <f>IF(W325&lt;0,AH325,I325)</f>
        <v/>
      </c>
      <c r="O325" s="464">
        <f>I325-M325</f>
        <v/>
      </c>
      <c r="P325" s="462" t="n"/>
      <c r="Q325" s="462">
        <f>V325=W325</f>
        <v/>
      </c>
      <c r="R325" s="462">
        <f>AND(MONTH(F325)=MONTH(X325), YEAR(F325)=YEAR(X325))</f>
        <v/>
      </c>
      <c r="S325" s="462">
        <f>AC325="L001-901905215"</f>
        <v/>
      </c>
      <c r="T325" s="464">
        <f>G325-AH325</f>
        <v/>
      </c>
      <c r="U325" s="462" t="n"/>
      <c r="V325" s="462" t="inlineStr">
        <is>
          <t>TI0219906</t>
        </is>
      </c>
      <c r="W325" s="462" t="inlineStr">
        <is>
          <t>TI0219906</t>
        </is>
      </c>
      <c r="X325" s="463" t="n">
        <v>44581</v>
      </c>
      <c r="Y325" s="462" t="inlineStr">
        <is>
          <t>TI-0219906</t>
        </is>
      </c>
      <c r="Z325" s="462" t="inlineStr"/>
      <c r="AA325" s="462" t="inlineStr">
        <is>
          <t>បុគ្គលជាប់អាករ</t>
        </is>
      </c>
      <c r="AB325" s="462" t="inlineStr">
        <is>
          <t>L001-901905215</t>
        </is>
      </c>
      <c r="AC325" s="462" t="inlineStr">
        <is>
          <t>វីអ៊ីស៊ិន (ខេមបូឌា) អ៊ិនដាសស្ទ្រី ឯ.ក</t>
        </is>
      </c>
      <c r="AD325" s="464" t="n">
        <v>8492563</v>
      </c>
      <c r="AE325" s="464" t="n">
        <v>7720512</v>
      </c>
      <c r="AF325" s="464" t="n">
        <v>0</v>
      </c>
      <c r="AG325" s="464" t="n">
        <v>0</v>
      </c>
      <c r="AH325" s="464" t="n">
        <v>772051</v>
      </c>
      <c r="AI325" s="464" t="n">
        <v>0</v>
      </c>
      <c r="AJ325" s="464" t="n">
        <v>0</v>
      </c>
      <c r="AK325" s="464" t="n">
        <v>0</v>
      </c>
      <c r="AL325" s="464" t="n">
        <v>0</v>
      </c>
      <c r="AM325" s="464" t="n">
        <v>0</v>
      </c>
      <c r="AN325" s="464" t="n">
        <v>0</v>
      </c>
      <c r="AO325" s="464" t="n">
        <v>0</v>
      </c>
      <c r="AP325" s="464" t="n">
        <v>0</v>
      </c>
      <c r="AQ325" s="462" t="inlineStr"/>
      <c r="AR325" s="462" t="inlineStr">
        <is>
          <t>Local Charge</t>
        </is>
      </c>
      <c r="AS325" s="462" t="inlineStr">
        <is>
          <t>បានប្រកាសពន្ធ</t>
        </is>
      </c>
    </row>
    <row r="326">
      <c r="A326" s="461" t="n">
        <v>318</v>
      </c>
      <c r="B326" s="462" t="inlineStr">
        <is>
          <t>THC and management fee</t>
        </is>
      </c>
      <c r="C326" s="462" t="inlineStr">
        <is>
          <t>អ៊ិចស្ពែឌីធ័រ ខេមបូឌា អិលធីឌី</t>
        </is>
      </c>
      <c r="D326" s="462" t="inlineStr">
        <is>
          <t>L001-100045898</t>
        </is>
      </c>
      <c r="E326" s="462" t="inlineStr">
        <is>
          <t>TI-0219299</t>
        </is>
      </c>
      <c r="F326" s="463" t="n">
        <v>44574</v>
      </c>
      <c r="G326" s="464" t="n">
        <v>195348</v>
      </c>
      <c r="H326" s="462" t="n"/>
      <c r="I326" s="464">
        <f>G326</f>
        <v/>
      </c>
      <c r="J326" s="462">
        <f>IF(AND(Q326=TRUE, R326=TRUE, S326=TRUE), IF(W326&lt;-0.05, "អនុញ្ញាត (អ្នកផ្គត់ផ្គង់ប្រកាសខ្វះ)", "បានប្រកាស (អនុញ្ញាត)"), IF(AND(Q326=FALSE, R326=FALSE, S326=FALSE), "ព្យួរទុក (មិនមានទិន្នន័យ)", "ប្រកាសខុស (ព្យួរទុក)"))</f>
        <v/>
      </c>
      <c r="K326" s="462" t="inlineStr"/>
      <c r="L326" s="462" t="inlineStr"/>
      <c r="M326" s="464">
        <f>AH326</f>
        <v/>
      </c>
      <c r="N326" s="464">
        <f>IF(W326&lt;0,AH326,I326)</f>
        <v/>
      </c>
      <c r="O326" s="464">
        <f>I326-M326</f>
        <v/>
      </c>
      <c r="P326" s="462" t="n"/>
      <c r="Q326" s="462">
        <f>V326=W326</f>
        <v/>
      </c>
      <c r="R326" s="462">
        <f>AND(MONTH(F326)=MONTH(X326), YEAR(F326)=YEAR(X326))</f>
        <v/>
      </c>
      <c r="S326" s="462">
        <f>AC326="L001-901905215"</f>
        <v/>
      </c>
      <c r="T326" s="464">
        <f>G326-AH326</f>
        <v/>
      </c>
      <c r="U326" s="462" t="n"/>
      <c r="V326" s="462" t="inlineStr">
        <is>
          <t>TI0219299</t>
        </is>
      </c>
      <c r="W326" s="462" t="inlineStr">
        <is>
          <t>TI0219299</t>
        </is>
      </c>
      <c r="X326" s="463" t="n">
        <v>44574</v>
      </c>
      <c r="Y326" s="462" t="inlineStr">
        <is>
          <t>TI-0219299</t>
        </is>
      </c>
      <c r="Z326" s="462" t="inlineStr"/>
      <c r="AA326" s="462" t="inlineStr">
        <is>
          <t>បុគ្គលជាប់អាករ</t>
        </is>
      </c>
      <c r="AB326" s="462" t="inlineStr">
        <is>
          <t>L001-901905215</t>
        </is>
      </c>
      <c r="AC326" s="462" t="inlineStr">
        <is>
          <t>វីអ៊ីស៊ិន (ខេមបូឌា) អ៊ិនដាសស្ទ្រី ឯ.ក</t>
        </is>
      </c>
      <c r="AD326" s="464" t="n">
        <v>2148831</v>
      </c>
      <c r="AE326" s="464" t="n">
        <v>1953483</v>
      </c>
      <c r="AF326" s="464" t="n">
        <v>0</v>
      </c>
      <c r="AG326" s="464" t="n">
        <v>0</v>
      </c>
      <c r="AH326" s="464" t="n">
        <v>195348</v>
      </c>
      <c r="AI326" s="464" t="n">
        <v>0</v>
      </c>
      <c r="AJ326" s="464" t="n">
        <v>0</v>
      </c>
      <c r="AK326" s="464" t="n">
        <v>0</v>
      </c>
      <c r="AL326" s="464" t="n">
        <v>0</v>
      </c>
      <c r="AM326" s="464" t="n">
        <v>0</v>
      </c>
      <c r="AN326" s="464" t="n">
        <v>0</v>
      </c>
      <c r="AO326" s="464" t="n">
        <v>0</v>
      </c>
      <c r="AP326" s="464" t="n">
        <v>0</v>
      </c>
      <c r="AQ326" s="462" t="inlineStr"/>
      <c r="AR326" s="462" t="inlineStr">
        <is>
          <t>Local Charge</t>
        </is>
      </c>
      <c r="AS326" s="462" t="inlineStr">
        <is>
          <t>បានប្រកាសពន្ធ</t>
        </is>
      </c>
    </row>
    <row r="327">
      <c r="A327" s="461" t="n">
        <v>319</v>
      </c>
      <c r="B327" s="462" t="inlineStr">
        <is>
          <t>THC and management fee</t>
        </is>
      </c>
      <c r="C327" s="462" t="inlineStr">
        <is>
          <t>អ៊ិចស្ពែឌីធ័រ ខេមបូឌា អិលធីឌី</t>
        </is>
      </c>
      <c r="D327" s="462" t="inlineStr">
        <is>
          <t>L001-100045898</t>
        </is>
      </c>
      <c r="E327" s="462" t="inlineStr">
        <is>
          <t>TI-0219130</t>
        </is>
      </c>
      <c r="F327" s="463" t="n">
        <v>44572</v>
      </c>
      <c r="G327" s="464" t="n">
        <v>739001</v>
      </c>
      <c r="H327" s="462" t="n"/>
      <c r="I327" s="464">
        <f>G327</f>
        <v/>
      </c>
      <c r="J327" s="462">
        <f>IF(AND(Q327=TRUE, R327=TRUE, S327=TRUE), IF(W327&lt;-0.05, "អនុញ្ញាត (អ្នកផ្គត់ផ្គង់ប្រកាសខ្វះ)", "បានប្រកាស (អនុញ្ញាត)"), IF(AND(Q327=FALSE, R327=FALSE, S327=FALSE), "ព្យួរទុក (មិនមានទិន្នន័យ)", "ប្រកាសខុស (ព្យួរទុក)"))</f>
        <v/>
      </c>
      <c r="K327" s="462" t="inlineStr"/>
      <c r="L327" s="462" t="inlineStr"/>
      <c r="M327" s="464">
        <f>AH327</f>
        <v/>
      </c>
      <c r="N327" s="464">
        <f>IF(W327&lt;0,AH327,I327)</f>
        <v/>
      </c>
      <c r="O327" s="464">
        <f>I327-M327</f>
        <v/>
      </c>
      <c r="P327" s="462" t="n"/>
      <c r="Q327" s="462">
        <f>V327=W327</f>
        <v/>
      </c>
      <c r="R327" s="462">
        <f>AND(MONTH(F327)=MONTH(X327), YEAR(F327)=YEAR(X327))</f>
        <v/>
      </c>
      <c r="S327" s="462">
        <f>AC327="L001-901905215"</f>
        <v/>
      </c>
      <c r="T327" s="464">
        <f>G327-AH327</f>
        <v/>
      </c>
      <c r="U327" s="462" t="n"/>
      <c r="V327" s="462" t="inlineStr">
        <is>
          <t>TI0219130</t>
        </is>
      </c>
      <c r="W327" s="462" t="inlineStr">
        <is>
          <t>TI0219130</t>
        </is>
      </c>
      <c r="X327" s="463" t="n">
        <v>44572</v>
      </c>
      <c r="Y327" s="462" t="inlineStr">
        <is>
          <t>TI-0219130</t>
        </is>
      </c>
      <c r="Z327" s="462" t="inlineStr"/>
      <c r="AA327" s="462" t="inlineStr">
        <is>
          <t>បុគ្គលជាប់អាករ</t>
        </is>
      </c>
      <c r="AB327" s="462" t="inlineStr">
        <is>
          <t>L001-901905215</t>
        </is>
      </c>
      <c r="AC327" s="462" t="inlineStr">
        <is>
          <t>វីអ៊ីស៊ិន (ខេមបូឌា) អ៊ិនដាសស្ទ្រី ឯ.ក</t>
        </is>
      </c>
      <c r="AD327" s="464" t="n">
        <v>8129014</v>
      </c>
      <c r="AE327" s="464" t="n">
        <v>7390013</v>
      </c>
      <c r="AF327" s="464" t="n">
        <v>0</v>
      </c>
      <c r="AG327" s="464" t="n">
        <v>0</v>
      </c>
      <c r="AH327" s="464" t="n">
        <v>739001</v>
      </c>
      <c r="AI327" s="464" t="n">
        <v>0</v>
      </c>
      <c r="AJ327" s="464" t="n">
        <v>0</v>
      </c>
      <c r="AK327" s="464" t="n">
        <v>0</v>
      </c>
      <c r="AL327" s="464" t="n">
        <v>0</v>
      </c>
      <c r="AM327" s="464" t="n">
        <v>0</v>
      </c>
      <c r="AN327" s="464" t="n">
        <v>0</v>
      </c>
      <c r="AO327" s="464" t="n">
        <v>0</v>
      </c>
      <c r="AP327" s="464" t="n">
        <v>0</v>
      </c>
      <c r="AQ327" s="462" t="inlineStr"/>
      <c r="AR327" s="462" t="inlineStr">
        <is>
          <t>Local Charge</t>
        </is>
      </c>
      <c r="AS327" s="462" t="inlineStr">
        <is>
          <t>បានប្រកាសពន្ធ</t>
        </is>
      </c>
    </row>
    <row r="328">
      <c r="A328" s="461" t="n">
        <v>320</v>
      </c>
      <c r="B328" s="462" t="inlineStr">
        <is>
          <t>THC and management fee</t>
        </is>
      </c>
      <c r="C328" s="462" t="inlineStr">
        <is>
          <t>អ៊ិចស្ពែឌីធ័រ ខេមបូឌា អិលធីឌី</t>
        </is>
      </c>
      <c r="D328" s="462" t="inlineStr">
        <is>
          <t>L001-100045898</t>
        </is>
      </c>
      <c r="E328" s="462" t="inlineStr">
        <is>
          <t>TI-0219128</t>
        </is>
      </c>
      <c r="F328" s="463" t="n">
        <v>44572</v>
      </c>
      <c r="G328" s="464" t="n">
        <v>236758</v>
      </c>
      <c r="H328" s="462" t="n"/>
      <c r="I328" s="464">
        <f>G328</f>
        <v/>
      </c>
      <c r="J328" s="462">
        <f>IF(AND(Q328=TRUE, R328=TRUE, S328=TRUE), IF(W328&lt;-0.05, "អនុញ្ញាត (អ្នកផ្គត់ផ្គង់ប្រកាសខ្វះ)", "បានប្រកាស (អនុញ្ញាត)"), IF(AND(Q328=FALSE, R328=FALSE, S328=FALSE), "ព្យួរទុក (មិនមានទិន្នន័យ)", "ប្រកាសខុស (ព្យួរទុក)"))</f>
        <v/>
      </c>
      <c r="K328" s="462" t="inlineStr"/>
      <c r="L328" s="462" t="inlineStr"/>
      <c r="M328" s="464">
        <f>AH328</f>
        <v/>
      </c>
      <c r="N328" s="464">
        <f>IF(W328&lt;0,AH328,I328)</f>
        <v/>
      </c>
      <c r="O328" s="464">
        <f>I328-M328</f>
        <v/>
      </c>
      <c r="P328" s="462" t="n"/>
      <c r="Q328" s="462">
        <f>V328=W328</f>
        <v/>
      </c>
      <c r="R328" s="462">
        <f>AND(MONTH(F328)=MONTH(X328), YEAR(F328)=YEAR(X328))</f>
        <v/>
      </c>
      <c r="S328" s="462">
        <f>AC328="L001-901905215"</f>
        <v/>
      </c>
      <c r="T328" s="464">
        <f>G328-AH328</f>
        <v/>
      </c>
      <c r="U328" s="462" t="n"/>
      <c r="V328" s="462" t="inlineStr">
        <is>
          <t>TI0219128</t>
        </is>
      </c>
      <c r="W328" s="462" t="inlineStr">
        <is>
          <t>TI0219128</t>
        </is>
      </c>
      <c r="X328" s="463" t="n">
        <v>44572</v>
      </c>
      <c r="Y328" s="462" t="inlineStr">
        <is>
          <t>TI-0219128</t>
        </is>
      </c>
      <c r="Z328" s="462" t="inlineStr"/>
      <c r="AA328" s="462" t="inlineStr">
        <is>
          <t>បុគ្គលជាប់អាករ</t>
        </is>
      </c>
      <c r="AB328" s="462" t="inlineStr">
        <is>
          <t>L001-901905215</t>
        </is>
      </c>
      <c r="AC328" s="462" t="inlineStr">
        <is>
          <t>វីអ៊ីស៊ិន (ខេមបូឌា) អ៊ិនដាសស្ទ្រី ឯ.ក</t>
        </is>
      </c>
      <c r="AD328" s="464" t="n">
        <v>2604333</v>
      </c>
      <c r="AE328" s="464" t="n">
        <v>2367575</v>
      </c>
      <c r="AF328" s="464" t="n">
        <v>0</v>
      </c>
      <c r="AG328" s="464" t="n">
        <v>0</v>
      </c>
      <c r="AH328" s="464" t="n">
        <v>236758</v>
      </c>
      <c r="AI328" s="464" t="n">
        <v>0</v>
      </c>
      <c r="AJ328" s="464" t="n">
        <v>0</v>
      </c>
      <c r="AK328" s="464" t="n">
        <v>0</v>
      </c>
      <c r="AL328" s="464" t="n">
        <v>0</v>
      </c>
      <c r="AM328" s="464" t="n">
        <v>0</v>
      </c>
      <c r="AN328" s="464" t="n">
        <v>0</v>
      </c>
      <c r="AO328" s="464" t="n">
        <v>0</v>
      </c>
      <c r="AP328" s="464" t="n">
        <v>0</v>
      </c>
      <c r="AQ328" s="462" t="inlineStr"/>
      <c r="AR328" s="462" t="inlineStr">
        <is>
          <t>Local Charge</t>
        </is>
      </c>
      <c r="AS328" s="462" t="inlineStr">
        <is>
          <t>បានប្រកាសពន្ធ</t>
        </is>
      </c>
    </row>
    <row r="329">
      <c r="A329" s="461" t="n">
        <v>321</v>
      </c>
      <c r="B329" s="462" t="inlineStr">
        <is>
          <t>THC and management fee</t>
        </is>
      </c>
      <c r="C329" s="462" t="inlineStr">
        <is>
          <t>អ៊ិចស្ពែឌីធ័រ ខេមបូឌា អិលធីឌី</t>
        </is>
      </c>
      <c r="D329" s="462" t="inlineStr">
        <is>
          <t>L001-100045898</t>
        </is>
      </c>
      <c r="E329" s="462" t="inlineStr">
        <is>
          <t>TI-0219126</t>
        </is>
      </c>
      <c r="F329" s="463" t="n">
        <v>44572</v>
      </c>
      <c r="G329" s="464" t="n">
        <v>308478</v>
      </c>
      <c r="H329" s="462" t="n"/>
      <c r="I329" s="464">
        <f>G329</f>
        <v/>
      </c>
      <c r="J329" s="462">
        <f>IF(AND(Q329=TRUE, R329=TRUE, S329=TRUE), IF(W329&lt;-0.05, "អនុញ្ញាត (អ្នកផ្គត់ផ្គង់ប្រកាសខ្វះ)", "បានប្រកាស (អនុញ្ញាត)"), IF(AND(Q329=FALSE, R329=FALSE, S329=FALSE), "ព្យួរទុក (មិនមានទិន្នន័យ)", "ប្រកាសខុស (ព្យួរទុក)"))</f>
        <v/>
      </c>
      <c r="K329" s="462" t="inlineStr"/>
      <c r="L329" s="462" t="inlineStr"/>
      <c r="M329" s="464">
        <f>AH329</f>
        <v/>
      </c>
      <c r="N329" s="464">
        <f>IF(W329&lt;0,AH329,I329)</f>
        <v/>
      </c>
      <c r="O329" s="464">
        <f>I329-M329</f>
        <v/>
      </c>
      <c r="P329" s="462" t="n"/>
      <c r="Q329" s="462">
        <f>V329=W329</f>
        <v/>
      </c>
      <c r="R329" s="462">
        <f>AND(MONTH(F329)=MONTH(X329), YEAR(F329)=YEAR(X329))</f>
        <v/>
      </c>
      <c r="S329" s="462">
        <f>AC329="L001-901905215"</f>
        <v/>
      </c>
      <c r="T329" s="464">
        <f>G329-AH329</f>
        <v/>
      </c>
      <c r="U329" s="462" t="n"/>
      <c r="V329" s="462" t="inlineStr">
        <is>
          <t>TI0219126</t>
        </is>
      </c>
      <c r="W329" s="462" t="inlineStr">
        <is>
          <t>TI0219126</t>
        </is>
      </c>
      <c r="X329" s="463" t="n">
        <v>44572</v>
      </c>
      <c r="Y329" s="462" t="inlineStr">
        <is>
          <t>TI-0219126</t>
        </is>
      </c>
      <c r="Z329" s="462" t="inlineStr"/>
      <c r="AA329" s="462" t="inlineStr">
        <is>
          <t>បុគ្គលជាប់អាករ</t>
        </is>
      </c>
      <c r="AB329" s="462" t="inlineStr">
        <is>
          <t>L001-901905215</t>
        </is>
      </c>
      <c r="AC329" s="462" t="inlineStr">
        <is>
          <t>វីអ៊ីស៊ិន (ខេមបូឌា) អ៊ិនដាសស្ទ្រី ឯ.ក</t>
        </is>
      </c>
      <c r="AD329" s="464" t="n">
        <v>3393253</v>
      </c>
      <c r="AE329" s="464" t="n">
        <v>3084775</v>
      </c>
      <c r="AF329" s="464" t="n">
        <v>0</v>
      </c>
      <c r="AG329" s="464" t="n">
        <v>0</v>
      </c>
      <c r="AH329" s="464" t="n">
        <v>308478</v>
      </c>
      <c r="AI329" s="464" t="n">
        <v>0</v>
      </c>
      <c r="AJ329" s="464" t="n">
        <v>0</v>
      </c>
      <c r="AK329" s="464" t="n">
        <v>0</v>
      </c>
      <c r="AL329" s="464" t="n">
        <v>0</v>
      </c>
      <c r="AM329" s="464" t="n">
        <v>0</v>
      </c>
      <c r="AN329" s="464" t="n">
        <v>0</v>
      </c>
      <c r="AO329" s="464" t="n">
        <v>0</v>
      </c>
      <c r="AP329" s="464" t="n">
        <v>0</v>
      </c>
      <c r="AQ329" s="462" t="inlineStr"/>
      <c r="AR329" s="462" t="inlineStr">
        <is>
          <t>Local Charge</t>
        </is>
      </c>
      <c r="AS329" s="462" t="inlineStr">
        <is>
          <t>បានប្រកាសពន្ធ</t>
        </is>
      </c>
    </row>
    <row r="330">
      <c r="A330" s="461" t="n">
        <v>322</v>
      </c>
      <c r="B330" s="462" t="inlineStr">
        <is>
          <t>THC and management fee</t>
        </is>
      </c>
      <c r="C330" s="462" t="inlineStr">
        <is>
          <t>អ៊ិចស្ពែឌីធ័រ ខេមបូឌា អិលធីឌី</t>
        </is>
      </c>
      <c r="D330" s="462" t="inlineStr">
        <is>
          <t>L001-100045898</t>
        </is>
      </c>
      <c r="E330" s="462" t="inlineStr">
        <is>
          <t>TI-0219094</t>
        </is>
      </c>
      <c r="F330" s="463" t="n">
        <v>44572</v>
      </c>
      <c r="G330" s="464" t="n">
        <v>196467</v>
      </c>
      <c r="H330" s="462" t="n"/>
      <c r="I330" s="464">
        <f>G330</f>
        <v/>
      </c>
      <c r="J330" s="462">
        <f>IF(AND(Q330=TRUE, R330=TRUE, S330=TRUE), IF(W330&lt;-0.05, "អនុញ្ញាត (អ្នកផ្គត់ផ្គង់ប្រកាសខ្វះ)", "បានប្រកាស (អនុញ្ញាត)"), IF(AND(Q330=FALSE, R330=FALSE, S330=FALSE), "ព្យួរទុក (មិនមានទិន្នន័យ)", "ប្រកាសខុស (ព្យួរទុក)"))</f>
        <v/>
      </c>
      <c r="K330" s="462" t="inlineStr"/>
      <c r="L330" s="462" t="inlineStr"/>
      <c r="M330" s="464">
        <f>AH330</f>
        <v/>
      </c>
      <c r="N330" s="464">
        <f>IF(W330&lt;0,AH330,I330)</f>
        <v/>
      </c>
      <c r="O330" s="464">
        <f>I330-M330</f>
        <v/>
      </c>
      <c r="P330" s="462" t="n"/>
      <c r="Q330" s="462">
        <f>V330=W330</f>
        <v/>
      </c>
      <c r="R330" s="462">
        <f>AND(MONTH(F330)=MONTH(X330), YEAR(F330)=YEAR(X330))</f>
        <v/>
      </c>
      <c r="S330" s="462">
        <f>AC330="L001-901905215"</f>
        <v/>
      </c>
      <c r="T330" s="464">
        <f>G330-AH330</f>
        <v/>
      </c>
      <c r="U330" s="462" t="n"/>
      <c r="V330" s="462" t="inlineStr">
        <is>
          <t>TI0219094</t>
        </is>
      </c>
      <c r="W330" s="462" t="inlineStr">
        <is>
          <t>TI0219094</t>
        </is>
      </c>
      <c r="X330" s="463" t="n">
        <v>44572</v>
      </c>
      <c r="Y330" s="462" t="inlineStr">
        <is>
          <t>TI-0219094</t>
        </is>
      </c>
      <c r="Z330" s="462" t="inlineStr"/>
      <c r="AA330" s="462" t="inlineStr">
        <is>
          <t>បុគ្គលជាប់អាករ</t>
        </is>
      </c>
      <c r="AB330" s="462" t="inlineStr">
        <is>
          <t>L001-901905215</t>
        </is>
      </c>
      <c r="AC330" s="462" t="inlineStr">
        <is>
          <t>វីអ៊ីស៊ិន (ខេមបូឌា) អ៊ិនដាសស្ទ្រី ឯ.ក</t>
        </is>
      </c>
      <c r="AD330" s="464" t="n">
        <v>2161013</v>
      </c>
      <c r="AE330" s="464" t="n">
        <v>1964557</v>
      </c>
      <c r="AF330" s="464" t="n">
        <v>0</v>
      </c>
      <c r="AG330" s="464" t="n">
        <v>0</v>
      </c>
      <c r="AH330" s="464" t="n">
        <v>196456</v>
      </c>
      <c r="AI330" s="464" t="n">
        <v>0</v>
      </c>
      <c r="AJ330" s="464" t="n">
        <v>0</v>
      </c>
      <c r="AK330" s="464" t="n">
        <v>0</v>
      </c>
      <c r="AL330" s="464" t="n">
        <v>0</v>
      </c>
      <c r="AM330" s="464" t="n">
        <v>0</v>
      </c>
      <c r="AN330" s="464" t="n">
        <v>0</v>
      </c>
      <c r="AO330" s="464" t="n">
        <v>0</v>
      </c>
      <c r="AP330" s="464" t="n">
        <v>0</v>
      </c>
      <c r="AQ330" s="462" t="inlineStr"/>
      <c r="AR330" s="462" t="inlineStr">
        <is>
          <t>Local Charge</t>
        </is>
      </c>
      <c r="AS330" s="462" t="inlineStr">
        <is>
          <t>បានប្រកាសពន្ធ</t>
        </is>
      </c>
    </row>
    <row r="331">
      <c r="A331" s="461" t="n">
        <v>323</v>
      </c>
      <c r="B331" s="462" t="inlineStr">
        <is>
          <t>THC and management fee</t>
        </is>
      </c>
      <c r="C331" s="462" t="inlineStr">
        <is>
          <t>អ៊ិចស្ពែឌីធ័រ ខេមបូឌា អិលធីឌី</t>
        </is>
      </c>
      <c r="D331" s="462" t="inlineStr">
        <is>
          <t>L001-100045898</t>
        </is>
      </c>
      <c r="E331" s="462" t="inlineStr">
        <is>
          <t>TI-0218976</t>
        </is>
      </c>
      <c r="F331" s="463" t="n">
        <v>44562</v>
      </c>
      <c r="G331" s="464" t="n">
        <v>160555</v>
      </c>
      <c r="H331" s="462" t="n"/>
      <c r="I331" s="464">
        <f>G331</f>
        <v/>
      </c>
      <c r="J331" s="462">
        <f>IF(AND(Q331=TRUE, R331=TRUE, S331=TRUE), IF(W331&lt;-0.05, "អនុញ្ញាត (អ្នកផ្គត់ផ្គង់ប្រកាសខ្វះ)", "បានប្រកាស (អនុញ្ញាត)"), IF(AND(Q331=FALSE, R331=FALSE, S331=FALSE), "ព្យួរទុក (មិនមានទិន្នន័យ)", "ប្រកាសខុស (ព្យួរទុក)"))</f>
        <v/>
      </c>
      <c r="K331" s="462" t="inlineStr"/>
      <c r="L331" s="462" t="inlineStr"/>
      <c r="M331" s="464">
        <f>AH331</f>
        <v/>
      </c>
      <c r="N331" s="464">
        <f>IF(W331&lt;0,AH331,I331)</f>
        <v/>
      </c>
      <c r="O331" s="464">
        <f>I331-M331</f>
        <v/>
      </c>
      <c r="P331" s="462" t="n"/>
      <c r="Q331" s="462">
        <f>V331=W331</f>
        <v/>
      </c>
      <c r="R331" s="462">
        <f>AND(MONTH(F331)=MONTH(X331), YEAR(F331)=YEAR(X331))</f>
        <v/>
      </c>
      <c r="S331" s="462">
        <f>AC331="L001-901905215"</f>
        <v/>
      </c>
      <c r="T331" s="464">
        <f>G331-AH331</f>
        <v/>
      </c>
      <c r="U331" s="462" t="n"/>
      <c r="V331" s="462" t="inlineStr">
        <is>
          <t>TI0218976</t>
        </is>
      </c>
      <c r="W331" s="462" t="inlineStr">
        <is>
          <t>TI0218976</t>
        </is>
      </c>
      <c r="X331" s="463" t="n">
        <v>44571</v>
      </c>
      <c r="Y331" s="462" t="inlineStr">
        <is>
          <t>TI-0218976</t>
        </is>
      </c>
      <c r="Z331" s="462" t="inlineStr"/>
      <c r="AA331" s="462" t="inlineStr">
        <is>
          <t>បុគ្គលជាប់អាករ</t>
        </is>
      </c>
      <c r="AB331" s="462" t="inlineStr">
        <is>
          <t>L001-901905215</t>
        </is>
      </c>
      <c r="AC331" s="462" t="inlineStr">
        <is>
          <t>វីអ៊ីស៊ិន (ខេមបូឌា) អ៊ិនដាសស្ទ្រី ឯ.ក</t>
        </is>
      </c>
      <c r="AD331" s="464" t="n">
        <v>1766105</v>
      </c>
      <c r="AE331" s="464" t="n">
        <v>1605550</v>
      </c>
      <c r="AF331" s="464" t="n">
        <v>0</v>
      </c>
      <c r="AG331" s="464" t="n">
        <v>0</v>
      </c>
      <c r="AH331" s="464" t="n">
        <v>160555</v>
      </c>
      <c r="AI331" s="464" t="n">
        <v>0</v>
      </c>
      <c r="AJ331" s="464" t="n">
        <v>0</v>
      </c>
      <c r="AK331" s="464" t="n">
        <v>0</v>
      </c>
      <c r="AL331" s="464" t="n">
        <v>0</v>
      </c>
      <c r="AM331" s="464" t="n">
        <v>0</v>
      </c>
      <c r="AN331" s="464" t="n">
        <v>0</v>
      </c>
      <c r="AO331" s="464" t="n">
        <v>0</v>
      </c>
      <c r="AP331" s="464" t="n">
        <v>0</v>
      </c>
      <c r="AQ331" s="462" t="inlineStr"/>
      <c r="AR331" s="462" t="inlineStr">
        <is>
          <t>Local Charge</t>
        </is>
      </c>
      <c r="AS331" s="462" t="inlineStr">
        <is>
          <t>បានប្រកាសពន្ធ</t>
        </is>
      </c>
    </row>
    <row r="332">
      <c r="A332" s="461" t="n">
        <v>324</v>
      </c>
      <c r="B332" s="462" t="inlineStr">
        <is>
          <t>THC and management fee</t>
        </is>
      </c>
      <c r="C332" s="462" t="inlineStr">
        <is>
          <t>អ៊ិចស្ពែឌីធ័រ ខេមបូឌា អិលធីឌី</t>
        </is>
      </c>
      <c r="D332" s="462" t="inlineStr">
        <is>
          <t>L001-100045898</t>
        </is>
      </c>
      <c r="E332" s="462" t="inlineStr">
        <is>
          <t>TI-0218936</t>
        </is>
      </c>
      <c r="F332" s="463" t="n">
        <v>44571</v>
      </c>
      <c r="G332" s="464" t="n">
        <v>292585</v>
      </c>
      <c r="H332" s="462" t="n"/>
      <c r="I332" s="464">
        <f>G332</f>
        <v/>
      </c>
      <c r="J332" s="462">
        <f>IF(AND(Q332=TRUE, R332=TRUE, S332=TRUE), IF(W332&lt;-0.05, "អនុញ្ញាត (អ្នកផ្គត់ផ្គង់ប្រកាសខ្វះ)", "បានប្រកាស (អនុញ្ញាត)"), IF(AND(Q332=FALSE, R332=FALSE, S332=FALSE), "ព្យួរទុក (មិនមានទិន្នន័យ)", "ប្រកាសខុស (ព្យួរទុក)"))</f>
        <v/>
      </c>
      <c r="K332" s="462" t="inlineStr"/>
      <c r="L332" s="462" t="inlineStr"/>
      <c r="M332" s="464">
        <f>AH332</f>
        <v/>
      </c>
      <c r="N332" s="464">
        <f>IF(W332&lt;0,AH332,I332)</f>
        <v/>
      </c>
      <c r="O332" s="464">
        <f>I332-M332</f>
        <v/>
      </c>
      <c r="P332" s="462" t="n"/>
      <c r="Q332" s="462">
        <f>V332=W332</f>
        <v/>
      </c>
      <c r="R332" s="462">
        <f>AND(MONTH(F332)=MONTH(X332), YEAR(F332)=YEAR(X332))</f>
        <v/>
      </c>
      <c r="S332" s="462">
        <f>AC332="L001-901905215"</f>
        <v/>
      </c>
      <c r="T332" s="464">
        <f>G332-AH332</f>
        <v/>
      </c>
      <c r="U332" s="462" t="n"/>
      <c r="V332" s="462" t="inlineStr">
        <is>
          <t>TI0218936</t>
        </is>
      </c>
      <c r="W332" s="462" t="inlineStr">
        <is>
          <t>TI0218936</t>
        </is>
      </c>
      <c r="X332" s="463" t="n">
        <v>44571</v>
      </c>
      <c r="Y332" s="462" t="inlineStr">
        <is>
          <t>TI-0218936</t>
        </is>
      </c>
      <c r="Z332" s="462" t="inlineStr"/>
      <c r="AA332" s="462" t="inlineStr">
        <is>
          <t>បុគ្គលជាប់អាករ</t>
        </is>
      </c>
      <c r="AB332" s="462" t="inlineStr">
        <is>
          <t>L001-901905215</t>
        </is>
      </c>
      <c r="AC332" s="462" t="inlineStr">
        <is>
          <t>វីអ៊ីស៊ិន (ខេមបូឌា) អ៊ិនដាសស្ទ្រី ឯ.ក</t>
        </is>
      </c>
      <c r="AD332" s="464" t="n">
        <v>3218435</v>
      </c>
      <c r="AE332" s="464" t="n">
        <v>2925850</v>
      </c>
      <c r="AF332" s="464" t="n">
        <v>0</v>
      </c>
      <c r="AG332" s="464" t="n">
        <v>0</v>
      </c>
      <c r="AH332" s="464" t="n">
        <v>292585</v>
      </c>
      <c r="AI332" s="464" t="n">
        <v>0</v>
      </c>
      <c r="AJ332" s="464" t="n">
        <v>0</v>
      </c>
      <c r="AK332" s="464" t="n">
        <v>0</v>
      </c>
      <c r="AL332" s="464" t="n">
        <v>0</v>
      </c>
      <c r="AM332" s="464" t="n">
        <v>0</v>
      </c>
      <c r="AN332" s="464" t="n">
        <v>0</v>
      </c>
      <c r="AO332" s="464" t="n">
        <v>0</v>
      </c>
      <c r="AP332" s="464" t="n">
        <v>0</v>
      </c>
      <c r="AQ332" s="462" t="inlineStr"/>
      <c r="AR332" s="462" t="inlineStr">
        <is>
          <t>Local Charge</t>
        </is>
      </c>
      <c r="AS332" s="462" t="inlineStr">
        <is>
          <t>បានប្រកាសពន្ធ</t>
        </is>
      </c>
    </row>
    <row r="333">
      <c r="A333" s="461" t="n">
        <v>325</v>
      </c>
      <c r="B333" s="462" t="inlineStr">
        <is>
          <t>THC and management fee (VTCE21513）</t>
        </is>
      </c>
      <c r="C333" s="462" t="inlineStr">
        <is>
          <t>អ៊ិចស្ពែឌីធ័រ ខេមបូឌា អិលធីឌី</t>
        </is>
      </c>
      <c r="D333" s="462" t="inlineStr">
        <is>
          <t>L001-100045898</t>
        </is>
      </c>
      <c r="E333" s="462" t="inlineStr">
        <is>
          <t>TI-0218935</t>
        </is>
      </c>
      <c r="F333" s="463" t="n">
        <v>44571</v>
      </c>
      <c r="G333" s="464" t="n">
        <v>208640</v>
      </c>
      <c r="H333" s="462" t="n"/>
      <c r="I333" s="464">
        <f>G333</f>
        <v/>
      </c>
      <c r="J333" s="462">
        <f>IF(AND(Q333=TRUE, R333=TRUE, S333=TRUE), IF(W333&lt;-0.05, "អនុញ្ញាត (អ្នកផ្គត់ផ្គង់ប្រកាសខ្វះ)", "បានប្រកាស (អនុញ្ញាត)"), IF(AND(Q333=FALSE, R333=FALSE, S333=FALSE), "ព្យួរទុក (មិនមានទិន្នន័យ)", "ប្រកាសខុស (ព្យួរទុក)"))</f>
        <v/>
      </c>
      <c r="K333" s="462" t="inlineStr"/>
      <c r="L333" s="462" t="inlineStr"/>
      <c r="M333" s="464">
        <f>AH333</f>
        <v/>
      </c>
      <c r="N333" s="464">
        <f>IF(W333&lt;0,AH333,I333)</f>
        <v/>
      </c>
      <c r="O333" s="464">
        <f>I333-M333</f>
        <v/>
      </c>
      <c r="P333" s="462" t="n"/>
      <c r="Q333" s="462">
        <f>V333=W333</f>
        <v/>
      </c>
      <c r="R333" s="462">
        <f>AND(MONTH(F333)=MONTH(X333), YEAR(F333)=YEAR(X333))</f>
        <v/>
      </c>
      <c r="S333" s="462">
        <f>AC333="L001-901905215"</f>
        <v/>
      </c>
      <c r="T333" s="464">
        <f>G333-AH333</f>
        <v/>
      </c>
      <c r="U333" s="462" t="n"/>
      <c r="V333" s="462" t="inlineStr">
        <is>
          <t>TI0218935</t>
        </is>
      </c>
      <c r="W333" s="462" t="inlineStr">
        <is>
          <t>TI0218935</t>
        </is>
      </c>
      <c r="X333" s="463" t="n">
        <v>44571</v>
      </c>
      <c r="Y333" s="462" t="inlineStr">
        <is>
          <t>TI-0218935</t>
        </is>
      </c>
      <c r="Z333" s="462" t="inlineStr"/>
      <c r="AA333" s="462" t="inlineStr">
        <is>
          <t>បុគ្គលជាប់អាករ</t>
        </is>
      </c>
      <c r="AB333" s="462" t="inlineStr">
        <is>
          <t>L001-901905215</t>
        </is>
      </c>
      <c r="AC333" s="462" t="inlineStr">
        <is>
          <t>វីអ៊ីស៊ិន (ខេមបូឌា) អ៊ិនដាសស្ទ្រី ឯ.ក</t>
        </is>
      </c>
      <c r="AD333" s="464" t="n">
        <v>2295040</v>
      </c>
      <c r="AE333" s="464" t="n">
        <v>2086400</v>
      </c>
      <c r="AF333" s="464" t="n">
        <v>0</v>
      </c>
      <c r="AG333" s="464" t="n">
        <v>0</v>
      </c>
      <c r="AH333" s="464" t="n">
        <v>208640</v>
      </c>
      <c r="AI333" s="464" t="n">
        <v>0</v>
      </c>
      <c r="AJ333" s="464" t="n">
        <v>0</v>
      </c>
      <c r="AK333" s="464" t="n">
        <v>0</v>
      </c>
      <c r="AL333" s="464" t="n">
        <v>0</v>
      </c>
      <c r="AM333" s="464" t="n">
        <v>0</v>
      </c>
      <c r="AN333" s="464" t="n">
        <v>0</v>
      </c>
      <c r="AO333" s="464" t="n">
        <v>0</v>
      </c>
      <c r="AP333" s="464" t="n">
        <v>0</v>
      </c>
      <c r="AQ333" s="462" t="inlineStr"/>
      <c r="AR333" s="462" t="inlineStr">
        <is>
          <t>Local Charge</t>
        </is>
      </c>
      <c r="AS333" s="462" t="inlineStr">
        <is>
          <t>បានប្រកាសពន្ធ</t>
        </is>
      </c>
    </row>
    <row r="334">
      <c r="A334" s="461" t="n">
        <v>326</v>
      </c>
      <c r="B334" s="462" t="inlineStr">
        <is>
          <t>THC and management fee (VTCE21485）</t>
        </is>
      </c>
      <c r="C334" s="462" t="inlineStr">
        <is>
          <t>អ៊ិចស្ពែឌីធ័រ ខេមបូឌា អិលធីឌី</t>
        </is>
      </c>
      <c r="D334" s="462" t="inlineStr">
        <is>
          <t>L001-100045898</t>
        </is>
      </c>
      <c r="E334" s="462" t="inlineStr">
        <is>
          <t>TI-0218934</t>
        </is>
      </c>
      <c r="F334" s="463" t="n">
        <v>44571</v>
      </c>
      <c r="G334" s="464" t="n">
        <v>429098</v>
      </c>
      <c r="H334" s="462" t="n"/>
      <c r="I334" s="464">
        <f>G334</f>
        <v/>
      </c>
      <c r="J334" s="462">
        <f>IF(AND(Q334=TRUE, R334=TRUE, S334=TRUE), IF(W334&lt;-0.05, "អនុញ្ញាត (អ្នកផ្គត់ផ្គង់ប្រកាសខ្វះ)", "បានប្រកាស (អនុញ្ញាត)"), IF(AND(Q334=FALSE, R334=FALSE, S334=FALSE), "ព្យួរទុក (មិនមានទិន្នន័យ)", "ប្រកាសខុស (ព្យួរទុក)"))</f>
        <v/>
      </c>
      <c r="K334" s="462" t="inlineStr"/>
      <c r="L334" s="462" t="inlineStr"/>
      <c r="M334" s="464">
        <f>AH334</f>
        <v/>
      </c>
      <c r="N334" s="464">
        <f>IF(W334&lt;0,AH334,I334)</f>
        <v/>
      </c>
      <c r="O334" s="464">
        <f>I334-M334</f>
        <v/>
      </c>
      <c r="P334" s="462" t="n"/>
      <c r="Q334" s="462">
        <f>V334=W334</f>
        <v/>
      </c>
      <c r="R334" s="462">
        <f>AND(MONTH(F334)=MONTH(X334), YEAR(F334)=YEAR(X334))</f>
        <v/>
      </c>
      <c r="S334" s="462">
        <f>AC334="L001-901905215"</f>
        <v/>
      </c>
      <c r="T334" s="464">
        <f>G334-AH334</f>
        <v/>
      </c>
      <c r="U334" s="462" t="n"/>
      <c r="V334" s="462" t="inlineStr">
        <is>
          <t>TI0218934</t>
        </is>
      </c>
      <c r="W334" s="462" t="inlineStr">
        <is>
          <t>TI0218934</t>
        </is>
      </c>
      <c r="X334" s="463" t="n">
        <v>44571</v>
      </c>
      <c r="Y334" s="462" t="inlineStr">
        <is>
          <t>TI-0218934</t>
        </is>
      </c>
      <c r="Z334" s="462" t="inlineStr"/>
      <c r="AA334" s="462" t="inlineStr">
        <is>
          <t>បុគ្គលជាប់អាករ</t>
        </is>
      </c>
      <c r="AB334" s="462" t="inlineStr">
        <is>
          <t>L001-901905215</t>
        </is>
      </c>
      <c r="AC334" s="462" t="inlineStr">
        <is>
          <t>វីអ៊ីស៊ិន (ខេមបូឌា) អ៊ិនដាសស្ទ្រី ឯ.ក</t>
        </is>
      </c>
      <c r="AD334" s="464" t="n">
        <v>4720073</v>
      </c>
      <c r="AE334" s="464" t="n">
        <v>4290975</v>
      </c>
      <c r="AF334" s="464" t="n">
        <v>0</v>
      </c>
      <c r="AG334" s="464" t="n">
        <v>0</v>
      </c>
      <c r="AH334" s="464" t="n">
        <v>429098</v>
      </c>
      <c r="AI334" s="464" t="n">
        <v>0</v>
      </c>
      <c r="AJ334" s="464" t="n">
        <v>0</v>
      </c>
      <c r="AK334" s="464" t="n">
        <v>0</v>
      </c>
      <c r="AL334" s="464" t="n">
        <v>0</v>
      </c>
      <c r="AM334" s="464" t="n">
        <v>0</v>
      </c>
      <c r="AN334" s="464" t="n">
        <v>0</v>
      </c>
      <c r="AO334" s="464" t="n">
        <v>0</v>
      </c>
      <c r="AP334" s="464" t="n">
        <v>0</v>
      </c>
      <c r="AQ334" s="462" t="inlineStr"/>
      <c r="AR334" s="462" t="inlineStr">
        <is>
          <t>Local Charge</t>
        </is>
      </c>
      <c r="AS334" s="462" t="inlineStr">
        <is>
          <t>បានប្រកាសពន្ធ</t>
        </is>
      </c>
    </row>
    <row r="335">
      <c r="A335" s="461" t="n">
        <v>327</v>
      </c>
      <c r="B335" s="462" t="inlineStr">
        <is>
          <t>THC and management fee (VTCE21485）</t>
        </is>
      </c>
      <c r="C335" s="462" t="inlineStr">
        <is>
          <t>អ៊ិចស្ពែឌីធ័រ ខេមបូឌា អិលធីឌី</t>
        </is>
      </c>
      <c r="D335" s="462" t="inlineStr">
        <is>
          <t>L001-100045898</t>
        </is>
      </c>
      <c r="E335" s="462" t="inlineStr">
        <is>
          <t>TI-0218847</t>
        </is>
      </c>
      <c r="F335" s="463" t="n">
        <v>44567</v>
      </c>
      <c r="G335" s="464" t="n">
        <v>231053</v>
      </c>
      <c r="H335" s="462" t="n"/>
      <c r="I335" s="464">
        <f>G335</f>
        <v/>
      </c>
      <c r="J335" s="462">
        <f>IF(AND(Q335=TRUE, R335=TRUE, S335=TRUE), IF(W335&lt;-0.05, "អនុញ្ញាត (អ្នកផ្គត់ផ្គង់ប្រកាសខ្វះ)", "បានប្រកាស (អនុញ្ញាត)"), IF(AND(Q335=FALSE, R335=FALSE, S335=FALSE), "ព្យួរទុក (មិនមានទិន្នន័យ)", "ប្រកាសខុស (ព្យួរទុក)"))</f>
        <v/>
      </c>
      <c r="K335" s="462" t="inlineStr"/>
      <c r="L335" s="462" t="inlineStr"/>
      <c r="M335" s="464">
        <f>AH335</f>
        <v/>
      </c>
      <c r="N335" s="464">
        <f>IF(W335&lt;0,AH335,I335)</f>
        <v/>
      </c>
      <c r="O335" s="464">
        <f>I335-M335</f>
        <v/>
      </c>
      <c r="P335" s="462" t="n"/>
      <c r="Q335" s="462">
        <f>V335=W335</f>
        <v/>
      </c>
      <c r="R335" s="462">
        <f>AND(MONTH(F335)=MONTH(X335), YEAR(F335)=YEAR(X335))</f>
        <v/>
      </c>
      <c r="S335" s="462">
        <f>AC335="L001-901905215"</f>
        <v/>
      </c>
      <c r="T335" s="464">
        <f>G335-AH335</f>
        <v/>
      </c>
      <c r="U335" s="462" t="n"/>
      <c r="V335" s="462" t="inlineStr">
        <is>
          <t>TI0218847</t>
        </is>
      </c>
      <c r="W335" s="462" t="inlineStr">
        <is>
          <t>TI0218847</t>
        </is>
      </c>
      <c r="X335" s="463" t="n">
        <v>44567</v>
      </c>
      <c r="Y335" s="462" t="inlineStr">
        <is>
          <t>TI-0218847</t>
        </is>
      </c>
      <c r="Z335" s="462" t="inlineStr"/>
      <c r="AA335" s="462" t="inlineStr">
        <is>
          <t>បុគ្គលជាប់អាករ</t>
        </is>
      </c>
      <c r="AB335" s="462" t="inlineStr">
        <is>
          <t>L001-901905215</t>
        </is>
      </c>
      <c r="AC335" s="462" t="inlineStr">
        <is>
          <t>វីអ៊ីស៊ិន (ខេមបូឌា) អ៊ិនដាសស្ទ្រី ឯ.ក</t>
        </is>
      </c>
      <c r="AD335" s="464" t="n">
        <v>2541578</v>
      </c>
      <c r="AE335" s="464" t="n">
        <v>2310525</v>
      </c>
      <c r="AF335" s="464" t="n">
        <v>0</v>
      </c>
      <c r="AG335" s="464" t="n">
        <v>0</v>
      </c>
      <c r="AH335" s="464" t="n">
        <v>231053</v>
      </c>
      <c r="AI335" s="464" t="n">
        <v>0</v>
      </c>
      <c r="AJ335" s="464" t="n">
        <v>0</v>
      </c>
      <c r="AK335" s="464" t="n">
        <v>0</v>
      </c>
      <c r="AL335" s="464" t="n">
        <v>0</v>
      </c>
      <c r="AM335" s="464" t="n">
        <v>0</v>
      </c>
      <c r="AN335" s="464" t="n">
        <v>0</v>
      </c>
      <c r="AO335" s="464" t="n">
        <v>0</v>
      </c>
      <c r="AP335" s="464" t="n">
        <v>0</v>
      </c>
      <c r="AQ335" s="462" t="inlineStr"/>
      <c r="AR335" s="462" t="inlineStr">
        <is>
          <t>Local Charge</t>
        </is>
      </c>
      <c r="AS335" s="462" t="inlineStr">
        <is>
          <t>បានប្រកាសពន្ធ</t>
        </is>
      </c>
    </row>
    <row r="336">
      <c r="A336" s="461" t="n">
        <v>328</v>
      </c>
      <c r="B336" s="462" t="inlineStr">
        <is>
          <t>THC and management fee (VTCE21485）</t>
        </is>
      </c>
      <c r="C336" s="462" t="inlineStr">
        <is>
          <t>អ៊ិចស្ពែឌីធ័រ ខេមបូឌា អិលធីឌី</t>
        </is>
      </c>
      <c r="D336" s="462" t="inlineStr">
        <is>
          <t>L001-100045898</t>
        </is>
      </c>
      <c r="E336" s="462" t="inlineStr">
        <is>
          <t>TI-0217827</t>
        </is>
      </c>
      <c r="F336" s="463" t="n">
        <v>44562</v>
      </c>
      <c r="G336" s="464" t="n">
        <v>19555</v>
      </c>
      <c r="H336" s="462" t="n"/>
      <c r="I336" s="464">
        <f>G336</f>
        <v/>
      </c>
      <c r="J336" s="462">
        <f>IF(AND(Q336=TRUE, R336=TRUE, S336=TRUE), IF(W336&lt;-0.05, "អនុញ្ញាត (អ្នកផ្គត់ផ្គង់ប្រកាសខ្វះ)", "បានប្រកាស (អនុញ្ញាត)"), IF(AND(Q336=FALSE, R336=FALSE, S336=FALSE), "ព្យួរទុក (មិនមានទិន្នន័យ)", "ប្រកាសខុស (ព្យួរទុក)"))</f>
        <v/>
      </c>
      <c r="K336" s="462" t="inlineStr"/>
      <c r="L336" s="462" t="inlineStr"/>
      <c r="M336" s="464">
        <f>AH336</f>
        <v/>
      </c>
      <c r="N336" s="464">
        <f>IF(W336&lt;0,AH336,I336)</f>
        <v/>
      </c>
      <c r="O336" s="464">
        <f>I336-M336</f>
        <v/>
      </c>
      <c r="P336" s="462" t="n"/>
      <c r="Q336" s="462">
        <f>V336=W336</f>
        <v/>
      </c>
      <c r="R336" s="462">
        <f>AND(MONTH(F336)=MONTH(X336), YEAR(F336)=YEAR(X336))</f>
        <v/>
      </c>
      <c r="S336" s="462">
        <f>AC336="L001-901905215"</f>
        <v/>
      </c>
      <c r="T336" s="464">
        <f>G336-AH336</f>
        <v/>
      </c>
      <c r="U336" s="462" t="n"/>
      <c r="V336" s="462" t="inlineStr">
        <is>
          <t>TI0217827</t>
        </is>
      </c>
      <c r="W336" s="462" t="inlineStr">
        <is>
          <t>TI0217827</t>
        </is>
      </c>
      <c r="X336" s="463" t="n">
        <v>44554</v>
      </c>
      <c r="Y336" s="462" t="inlineStr">
        <is>
          <t>TI-0217827</t>
        </is>
      </c>
      <c r="Z336" s="462" t="inlineStr"/>
      <c r="AA336" s="462" t="inlineStr">
        <is>
          <t>បុគ្គលជាប់អាករ</t>
        </is>
      </c>
      <c r="AB336" s="462" t="inlineStr">
        <is>
          <t>L001-901905215</t>
        </is>
      </c>
      <c r="AC336" s="462" t="inlineStr">
        <is>
          <t>វីអ៊ីស៊ិន (ខេមបូឌា) អ៊ិនដាសស្ទ្រី ឯ.ក</t>
        </is>
      </c>
      <c r="AD336" s="464" t="n">
        <v>215054</v>
      </c>
      <c r="AE336" s="464" t="n">
        <v>195504</v>
      </c>
      <c r="AF336" s="464" t="n">
        <v>0</v>
      </c>
      <c r="AG336" s="464" t="n">
        <v>0</v>
      </c>
      <c r="AH336" s="464" t="n">
        <v>19550</v>
      </c>
      <c r="AI336" s="464" t="n">
        <v>0</v>
      </c>
      <c r="AJ336" s="464" t="n">
        <v>0</v>
      </c>
      <c r="AK336" s="464" t="n">
        <v>0</v>
      </c>
      <c r="AL336" s="464" t="n">
        <v>0</v>
      </c>
      <c r="AM336" s="464" t="n">
        <v>0</v>
      </c>
      <c r="AN336" s="464" t="n">
        <v>0</v>
      </c>
      <c r="AO336" s="464" t="n">
        <v>0</v>
      </c>
      <c r="AP336" s="464" t="n">
        <v>0</v>
      </c>
      <c r="AQ336" s="462" t="inlineStr"/>
      <c r="AR336" s="462" t="inlineStr">
        <is>
          <t>Local Charge</t>
        </is>
      </c>
      <c r="AS336" s="462" t="inlineStr">
        <is>
          <t>បានប្រកាសពន្ធ</t>
        </is>
      </c>
    </row>
    <row r="337">
      <c r="A337" s="461" t="n">
        <v>329</v>
      </c>
      <c r="B337" s="462" t="inlineStr">
        <is>
          <t>Documentation and Terminal handing service</t>
        </is>
      </c>
      <c r="C337" s="462" t="inlineStr">
        <is>
          <t>មើស្គ (ខេមបូឌា)</t>
        </is>
      </c>
      <c r="D337" s="462" t="inlineStr">
        <is>
          <t>L001-100045200</t>
        </is>
      </c>
      <c r="E337" s="462" t="inlineStr">
        <is>
          <t>599584954</t>
        </is>
      </c>
      <c r="F337" s="463" t="n">
        <v>44562</v>
      </c>
      <c r="G337" s="464" t="n">
        <v>218366</v>
      </c>
      <c r="H337" s="462" t="n"/>
      <c r="I337" s="464">
        <f>G337</f>
        <v/>
      </c>
      <c r="J337" s="462">
        <f>IF(AND(Q337=TRUE, R337=TRUE, S337=TRUE), IF(W337&lt;-0.05, "អនុញ្ញាត (អ្នកផ្គត់ផ្គង់ប្រកាសខ្វះ)", "បានប្រកាស (អនុញ្ញាត)"), IF(AND(Q337=FALSE, R337=FALSE, S337=FALSE), "ព្យួរទុក (មិនមានទិន្នន័យ)", "ប្រកាសខុស (ព្យួរទុក)"))</f>
        <v/>
      </c>
      <c r="K337" s="462" t="inlineStr"/>
      <c r="L337" s="462" t="inlineStr"/>
      <c r="M337" s="464">
        <f>AH337</f>
        <v/>
      </c>
      <c r="N337" s="464">
        <f>IF(W337&lt;0,AH337,I337)</f>
        <v/>
      </c>
      <c r="O337" s="464">
        <f>I337-M337</f>
        <v/>
      </c>
      <c r="P337" s="462" t="n"/>
      <c r="Q337" s="462">
        <f>V337=W337</f>
        <v/>
      </c>
      <c r="R337" s="462">
        <f>AND(MONTH(F337)=MONTH(X337), YEAR(F337)=YEAR(X337))</f>
        <v/>
      </c>
      <c r="S337" s="462">
        <f>AC337="L001-901905215"</f>
        <v/>
      </c>
      <c r="T337" s="464">
        <f>G337-AH337</f>
        <v/>
      </c>
      <c r="U337" s="462" t="n"/>
      <c r="V337" s="462" t="inlineStr">
        <is>
          <t>599584954</t>
        </is>
      </c>
      <c r="W337" s="462" t="inlineStr"/>
      <c r="X337" s="499" t="n"/>
      <c r="Y337" s="462" t="n"/>
      <c r="Z337" s="462" t="n"/>
      <c r="AA337" s="462" t="n"/>
      <c r="AB337" s="462" t="n"/>
      <c r="AC337" s="462" t="n"/>
      <c r="AD337" s="462" t="n"/>
      <c r="AE337" s="462" t="n"/>
      <c r="AF337" s="462" t="n"/>
      <c r="AG337" s="462" t="n"/>
      <c r="AH337" s="462" t="n"/>
      <c r="AI337" s="462" t="n"/>
      <c r="AJ337" s="462" t="n"/>
      <c r="AK337" s="462" t="n"/>
      <c r="AL337" s="462" t="n"/>
      <c r="AM337" s="462" t="n"/>
      <c r="AN337" s="462" t="n"/>
      <c r="AO337" s="462" t="n"/>
      <c r="AP337" s="462" t="n"/>
      <c r="AQ337" s="462" t="n"/>
      <c r="AR337" s="462" t="n"/>
      <c r="AS337" s="462" t="n"/>
    </row>
    <row r="338">
      <c r="A338" s="461" t="n">
        <v>330</v>
      </c>
      <c r="B338" s="462" t="inlineStr">
        <is>
          <t>Lift-On &amp; Lift-Off</t>
        </is>
      </c>
      <c r="C338" s="462" t="inlineStr">
        <is>
          <t>កំពង់ផែស្វយ័តក្រុងព្រះសីហនុ</t>
        </is>
      </c>
      <c r="D338" s="462" t="inlineStr">
        <is>
          <t>L001-100044638</t>
        </is>
      </c>
      <c r="E338" s="462" t="inlineStr">
        <is>
          <t>214272</t>
        </is>
      </c>
      <c r="F338" s="463" t="n">
        <v>44562</v>
      </c>
      <c r="G338" s="464" t="n">
        <v>70870</v>
      </c>
      <c r="H338" s="462" t="n"/>
      <c r="I338" s="464">
        <f>G338</f>
        <v/>
      </c>
      <c r="J338" s="462">
        <f>IF(AND(Q338=TRUE, R338=TRUE, S338=TRUE), IF(W338&lt;-0.05, "អនុញ្ញាត (អ្នកផ្គត់ផ្គង់ប្រកាសខ្វះ)", "បានប្រកាស (អនុញ្ញាត)"), IF(AND(Q338=FALSE, R338=FALSE, S338=FALSE), "ព្យួរទុក (មិនមានទិន្នន័យ)", "ប្រកាសខុស (ព្យួរទុក)"))</f>
        <v/>
      </c>
      <c r="K338" s="462" t="inlineStr"/>
      <c r="L338" s="462" t="inlineStr"/>
      <c r="M338" s="464">
        <f>AH338</f>
        <v/>
      </c>
      <c r="N338" s="464">
        <f>IF(W338&lt;0,AH338,I338)</f>
        <v/>
      </c>
      <c r="O338" s="464">
        <f>I338-M338</f>
        <v/>
      </c>
      <c r="P338" s="462" t="n"/>
      <c r="Q338" s="462">
        <f>V338=W338</f>
        <v/>
      </c>
      <c r="R338" s="462">
        <f>AND(MONTH(F338)=MONTH(X338), YEAR(F338)=YEAR(X338))</f>
        <v/>
      </c>
      <c r="S338" s="462">
        <f>AC338="L001-901905215"</f>
        <v/>
      </c>
      <c r="T338" s="464">
        <f>G338-AH338</f>
        <v/>
      </c>
      <c r="U338" s="462" t="n"/>
      <c r="V338" s="462" t="inlineStr">
        <is>
          <t>214272</t>
        </is>
      </c>
      <c r="W338" s="462" t="inlineStr"/>
      <c r="X338" s="499" t="n"/>
      <c r="Y338" s="462" t="n"/>
      <c r="Z338" s="462" t="n"/>
      <c r="AA338" s="462" t="n"/>
      <c r="AB338" s="462" t="n"/>
      <c r="AC338" s="462" t="n"/>
      <c r="AD338" s="462" t="n"/>
      <c r="AE338" s="462" t="n"/>
      <c r="AF338" s="462" t="n"/>
      <c r="AG338" s="462" t="n"/>
      <c r="AH338" s="462" t="n"/>
      <c r="AI338" s="462" t="n"/>
      <c r="AJ338" s="462" t="n"/>
      <c r="AK338" s="462" t="n"/>
      <c r="AL338" s="462" t="n"/>
      <c r="AM338" s="462" t="n"/>
      <c r="AN338" s="462" t="n"/>
      <c r="AO338" s="462" t="n"/>
      <c r="AP338" s="462" t="n"/>
      <c r="AQ338" s="462" t="n"/>
      <c r="AR338" s="462" t="n"/>
      <c r="AS338" s="462" t="n"/>
    </row>
    <row r="339">
      <c r="A339" s="461" t="n">
        <v>331</v>
      </c>
      <c r="B339" s="462" t="inlineStr">
        <is>
          <t>Trucking Import 40'</t>
        </is>
      </c>
      <c r="C339" s="462" t="inlineStr">
        <is>
          <t>ហុង តុង អ៊ិនធើណេសិនណល ឡូជីស្ទីក ឯ.ក</t>
        </is>
      </c>
      <c r="D339" s="462" t="inlineStr">
        <is>
          <t>K003-902006166</t>
        </is>
      </c>
      <c r="E339" s="462" t="inlineStr">
        <is>
          <t>HT220003</t>
        </is>
      </c>
      <c r="F339" s="463" t="n">
        <v>44573</v>
      </c>
      <c r="G339" s="464" t="n">
        <v>497150</v>
      </c>
      <c r="H339" s="462" t="n"/>
      <c r="I339" s="464">
        <f>G339</f>
        <v/>
      </c>
      <c r="J339" s="462">
        <f>IF(AND(Q339=TRUE, R339=TRUE, S339=TRUE), IF(W339&lt;-0.05, "អនុញ្ញាត (អ្នកផ្គត់ផ្គង់ប្រកាសខ្វះ)", "បានប្រកាស (អនុញ្ញាត)"), IF(AND(Q339=FALSE, R339=FALSE, S339=FALSE), "ព្យួរទុក (មិនមានទិន្នន័យ)", "ប្រកាសខុស (ព្យួរទុក)"))</f>
        <v/>
      </c>
      <c r="K339" s="462" t="inlineStr"/>
      <c r="L339" s="462" t="inlineStr"/>
      <c r="M339" s="464">
        <f>AH339</f>
        <v/>
      </c>
      <c r="N339" s="464">
        <f>IF(W339&lt;0,AH339,I339)</f>
        <v/>
      </c>
      <c r="O339" s="464">
        <f>I339-M339</f>
        <v/>
      </c>
      <c r="P339" s="462" t="n"/>
      <c r="Q339" s="462">
        <f>V339=W339</f>
        <v/>
      </c>
      <c r="R339" s="462">
        <f>AND(MONTH(F339)=MONTH(X339), YEAR(F339)=YEAR(X339))</f>
        <v/>
      </c>
      <c r="S339" s="462">
        <f>AC339="L001-901905215"</f>
        <v/>
      </c>
      <c r="T339" s="464">
        <f>G339-AH339</f>
        <v/>
      </c>
      <c r="U339" s="462" t="n"/>
      <c r="V339" s="462" t="inlineStr">
        <is>
          <t>HT220003</t>
        </is>
      </c>
      <c r="W339" s="462" t="inlineStr">
        <is>
          <t>HT220003</t>
        </is>
      </c>
      <c r="X339" s="463" t="n">
        <v>44757</v>
      </c>
      <c r="Y339" s="462" t="inlineStr">
        <is>
          <t>HT220003</t>
        </is>
      </c>
      <c r="Z339" s="462" t="inlineStr"/>
      <c r="AA339" s="462" t="inlineStr">
        <is>
          <t>បុគ្គលជាប់អាករ</t>
        </is>
      </c>
      <c r="AB339" s="462" t="inlineStr">
        <is>
          <t>L001-901705067</t>
        </is>
      </c>
      <c r="AC339" s="462" t="inlineStr">
        <is>
          <t>ស៊ូវ ហ្គូដ ហ្គាម៉ិន ឯ.ក</t>
        </is>
      </c>
      <c r="AD339" s="464" t="n">
        <v>2978052</v>
      </c>
      <c r="AE339" s="464" t="n">
        <v>2707320</v>
      </c>
      <c r="AF339" s="464" t="n">
        <v>0</v>
      </c>
      <c r="AG339" s="464" t="n">
        <v>0</v>
      </c>
      <c r="AH339" s="464" t="n">
        <v>270732</v>
      </c>
      <c r="AI339" s="464" t="n">
        <v>0</v>
      </c>
      <c r="AJ339" s="464" t="n">
        <v>0</v>
      </c>
      <c r="AK339" s="464" t="n">
        <v>0</v>
      </c>
      <c r="AL339" s="464" t="n">
        <v>0</v>
      </c>
      <c r="AM339" s="464" t="n">
        <v>0</v>
      </c>
      <c r="AN339" s="464" t="n">
        <v>0</v>
      </c>
      <c r="AO339" s="464" t="n">
        <v>0</v>
      </c>
      <c r="AP339" s="464" t="n">
        <v>0</v>
      </c>
      <c r="AQ339" s="462" t="inlineStr"/>
      <c r="AR339" s="462" t="inlineStr">
        <is>
          <t>Trucking service</t>
        </is>
      </c>
      <c r="AS339" s="462" t="inlineStr">
        <is>
          <t>បានប្រកាសពន្ធ</t>
        </is>
      </c>
    </row>
    <row r="340">
      <c r="A340" s="461" t="n">
        <v>332</v>
      </c>
      <c r="B340" s="462" t="inlineStr">
        <is>
          <t>Trucking Import 40'</t>
        </is>
      </c>
      <c r="C340" s="462" t="inlineStr">
        <is>
          <t>ហុង តុង អ៊ិនធើណេសិនណល ឡូជីស្ទីក ឯ.ក</t>
        </is>
      </c>
      <c r="D340" s="462" t="inlineStr">
        <is>
          <t>K003-902006166</t>
        </is>
      </c>
      <c r="E340" s="462" t="inlineStr">
        <is>
          <t>HT220002</t>
        </is>
      </c>
      <c r="F340" s="463" t="n">
        <v>44573</v>
      </c>
      <c r="G340" s="464" t="n">
        <v>248575</v>
      </c>
      <c r="H340" s="462" t="n"/>
      <c r="I340" s="464">
        <f>G340</f>
        <v/>
      </c>
      <c r="J340" s="462">
        <f>IF(AND(Q340=TRUE, R340=TRUE, S340=TRUE), IF(W340&lt;-0.05, "អនុញ្ញាត (អ្នកផ្គត់ផ្គង់ប្រកាសខ្វះ)", "បានប្រកាស (អនុញ្ញាត)"), IF(AND(Q340=FALSE, R340=FALSE, S340=FALSE), "ព្យួរទុក (មិនមានទិន្នន័យ)", "ប្រកាសខុស (ព្យួរទុក)"))</f>
        <v/>
      </c>
      <c r="K340" s="462" t="inlineStr"/>
      <c r="L340" s="462" t="inlineStr"/>
      <c r="M340" s="464">
        <f>AH340</f>
        <v/>
      </c>
      <c r="N340" s="464">
        <f>IF(W340&lt;0,AH340,I340)</f>
        <v/>
      </c>
      <c r="O340" s="464">
        <f>I340-M340</f>
        <v/>
      </c>
      <c r="P340" s="462" t="n"/>
      <c r="Q340" s="462">
        <f>V340=W340</f>
        <v/>
      </c>
      <c r="R340" s="462">
        <f>AND(MONTH(F340)=MONTH(X340), YEAR(F340)=YEAR(X340))</f>
        <v/>
      </c>
      <c r="S340" s="462">
        <f>AC340="L001-901905215"</f>
        <v/>
      </c>
      <c r="T340" s="464">
        <f>G340-AH340</f>
        <v/>
      </c>
      <c r="U340" s="462" t="n"/>
      <c r="V340" s="462" t="inlineStr">
        <is>
          <t>HT220002</t>
        </is>
      </c>
      <c r="W340" s="462" t="inlineStr">
        <is>
          <t>HT220002</t>
        </is>
      </c>
      <c r="X340" s="463" t="n">
        <v>44757</v>
      </c>
      <c r="Y340" s="462" t="inlineStr">
        <is>
          <t>HT220002</t>
        </is>
      </c>
      <c r="Z340" s="462" t="inlineStr"/>
      <c r="AA340" s="462" t="inlineStr">
        <is>
          <t>បុគ្គលជាប់អាករ</t>
        </is>
      </c>
      <c r="AB340" s="462" t="inlineStr">
        <is>
          <t>L001-901705067</t>
        </is>
      </c>
      <c r="AC340" s="462" t="inlineStr">
        <is>
          <t>ស៊ូវ ហ្គូដ ហ្គាម៉ិន ឯ.ក</t>
        </is>
      </c>
      <c r="AD340" s="464" t="n">
        <v>1985368</v>
      </c>
      <c r="AE340" s="464" t="n">
        <v>1804880</v>
      </c>
      <c r="AF340" s="464" t="n">
        <v>0</v>
      </c>
      <c r="AG340" s="464" t="n">
        <v>0</v>
      </c>
      <c r="AH340" s="464" t="n">
        <v>180488</v>
      </c>
      <c r="AI340" s="464" t="n">
        <v>0</v>
      </c>
      <c r="AJ340" s="464" t="n">
        <v>0</v>
      </c>
      <c r="AK340" s="464" t="n">
        <v>0</v>
      </c>
      <c r="AL340" s="464" t="n">
        <v>0</v>
      </c>
      <c r="AM340" s="464" t="n">
        <v>0</v>
      </c>
      <c r="AN340" s="464" t="n">
        <v>0</v>
      </c>
      <c r="AO340" s="464" t="n">
        <v>0</v>
      </c>
      <c r="AP340" s="464" t="n">
        <v>0</v>
      </c>
      <c r="AQ340" s="462" t="inlineStr"/>
      <c r="AR340" s="462" t="inlineStr">
        <is>
          <t>Trucking service</t>
        </is>
      </c>
      <c r="AS340" s="462" t="inlineStr">
        <is>
          <t>បានប្រកាសពន្ធ</t>
        </is>
      </c>
    </row>
    <row r="341">
      <c r="A341" s="461" t="n">
        <v>333</v>
      </c>
      <c r="B341" s="462" t="inlineStr">
        <is>
          <t>DOC FEE</t>
        </is>
      </c>
      <c r="C341" s="462" t="inlineStr">
        <is>
          <t>ស្ត្រេតស៍ អ៊ិនធើណេសិនណល ភីធីអ៊ី អិលធីឌី</t>
        </is>
      </c>
      <c r="D341" s="462" t="inlineStr">
        <is>
          <t>L001-100045162</t>
        </is>
      </c>
      <c r="E341" s="462" t="inlineStr">
        <is>
          <t>2123561</t>
        </is>
      </c>
      <c r="F341" s="463" t="n">
        <v>44562</v>
      </c>
      <c r="G341" s="464" t="n">
        <v>111980</v>
      </c>
      <c r="H341" s="462" t="n"/>
      <c r="I341" s="464">
        <f>G341</f>
        <v/>
      </c>
      <c r="J341" s="462">
        <f>IF(AND(Q341=TRUE, R341=TRUE, S341=TRUE), IF(W341&lt;-0.05, "អនុញ្ញាត (អ្នកផ្គត់ផ្គង់ប្រកាសខ្វះ)", "បានប្រកាស (អនុញ្ញាត)"), IF(AND(Q341=FALSE, R341=FALSE, S341=FALSE), "ព្យួរទុក (មិនមានទិន្នន័យ)", "ប្រកាសខុស (ព្យួរទុក)"))</f>
        <v/>
      </c>
      <c r="K341" s="462" t="inlineStr"/>
      <c r="L341" s="462" t="inlineStr"/>
      <c r="M341" s="464">
        <f>AH341</f>
        <v/>
      </c>
      <c r="N341" s="464">
        <f>IF(W341&lt;0,AH341,I341)</f>
        <v/>
      </c>
      <c r="O341" s="464">
        <f>I341-M341</f>
        <v/>
      </c>
      <c r="P341" s="462" t="n"/>
      <c r="Q341" s="462">
        <f>V341=W341</f>
        <v/>
      </c>
      <c r="R341" s="462">
        <f>AND(MONTH(F341)=MONTH(X341), YEAR(F341)=YEAR(X341))</f>
        <v/>
      </c>
      <c r="S341" s="462">
        <f>AC341="L001-901905215"</f>
        <v/>
      </c>
      <c r="T341" s="464">
        <f>G341-AH341</f>
        <v/>
      </c>
      <c r="U341" s="462" t="n"/>
      <c r="V341" s="462" t="inlineStr">
        <is>
          <t>2123561</t>
        </is>
      </c>
      <c r="W341" s="462" t="inlineStr">
        <is>
          <t>2123561</t>
        </is>
      </c>
      <c r="X341" s="463" t="n">
        <v>44539</v>
      </c>
      <c r="Y341" s="462" t="inlineStr">
        <is>
          <t>2123561</t>
        </is>
      </c>
      <c r="Z341" s="462" t="inlineStr"/>
      <c r="AA341" s="462" t="inlineStr">
        <is>
          <t>បុគ្គលជាប់អាករ</t>
        </is>
      </c>
      <c r="AB341" s="462" t="inlineStr">
        <is>
          <t>L001-901905215</t>
        </is>
      </c>
      <c r="AC341" s="462" t="inlineStr">
        <is>
          <t>វីអ៊ីស៊ិន (ខេមបូឌា) អ៊ិនដាសស្ទ្រី ឯ.ក</t>
        </is>
      </c>
      <c r="AD341" s="464" t="n">
        <v>1231780</v>
      </c>
      <c r="AE341" s="464" t="n">
        <v>1119800</v>
      </c>
      <c r="AF341" s="464" t="n">
        <v>0</v>
      </c>
      <c r="AG341" s="464" t="n">
        <v>0</v>
      </c>
      <c r="AH341" s="464" t="n">
        <v>111980</v>
      </c>
      <c r="AI341" s="464" t="n">
        <v>0</v>
      </c>
      <c r="AJ341" s="464" t="n">
        <v>0</v>
      </c>
      <c r="AK341" s="464" t="n">
        <v>0</v>
      </c>
      <c r="AL341" s="464" t="n">
        <v>0</v>
      </c>
      <c r="AM341" s="464" t="n">
        <v>0</v>
      </c>
      <c r="AN341" s="464" t="n">
        <v>0</v>
      </c>
      <c r="AO341" s="464" t="n">
        <v>0</v>
      </c>
      <c r="AP341" s="464" t="n">
        <v>0</v>
      </c>
      <c r="AQ341" s="462" t="inlineStr"/>
      <c r="AR341" s="462" t="inlineStr">
        <is>
          <t>ថ្លៃTHCនិងធ្វើឯកសារ</t>
        </is>
      </c>
      <c r="AS341" s="462" t="inlineStr">
        <is>
          <t>បានប្រកាសពន្ធ</t>
        </is>
      </c>
    </row>
    <row r="342">
      <c r="A342" s="461" t="n">
        <v>334</v>
      </c>
      <c r="B342" s="462" t="inlineStr">
        <is>
          <t>Lift-On &amp; Lift-Off</t>
        </is>
      </c>
      <c r="C342" s="462" t="inlineStr">
        <is>
          <t>កំពង់ផែស្វយ័តក្រុងព្រះសីហនុ</t>
        </is>
      </c>
      <c r="D342" s="462" t="inlineStr">
        <is>
          <t>L001-100044638</t>
        </is>
      </c>
      <c r="E342" s="462" t="inlineStr">
        <is>
          <t>207908</t>
        </is>
      </c>
      <c r="F342" s="463" t="n">
        <v>44562</v>
      </c>
      <c r="G342" s="464" t="n">
        <v>35444</v>
      </c>
      <c r="H342" s="462" t="n"/>
      <c r="I342" s="464">
        <f>G342</f>
        <v/>
      </c>
      <c r="J342" s="462">
        <f>IF(AND(Q342=TRUE, R342=TRUE, S342=TRUE), IF(W342&lt;-0.05, "អនុញ្ញាត (អ្នកផ្គត់ផ្គង់ប្រកាសខ្វះ)", "បានប្រកាស (អនុញ្ញាត)"), IF(AND(Q342=FALSE, R342=FALSE, S342=FALSE), "ព្យួរទុក (មិនមានទិន្នន័យ)", "ប្រកាសខុស (ព្យួរទុក)"))</f>
        <v/>
      </c>
      <c r="K342" s="462" t="inlineStr"/>
      <c r="L342" s="462" t="inlineStr"/>
      <c r="M342" s="464">
        <f>AH342</f>
        <v/>
      </c>
      <c r="N342" s="464">
        <f>IF(W342&lt;0,AH342,I342)</f>
        <v/>
      </c>
      <c r="O342" s="464">
        <f>I342-M342</f>
        <v/>
      </c>
      <c r="P342" s="462" t="n"/>
      <c r="Q342" s="462">
        <f>V342=W342</f>
        <v/>
      </c>
      <c r="R342" s="462">
        <f>AND(MONTH(F342)=MONTH(X342), YEAR(F342)=YEAR(X342))</f>
        <v/>
      </c>
      <c r="S342" s="462">
        <f>AC342="L001-901905215"</f>
        <v/>
      </c>
      <c r="T342" s="464">
        <f>G342-AH342</f>
        <v/>
      </c>
      <c r="U342" s="462" t="n"/>
      <c r="V342" s="462" t="inlineStr">
        <is>
          <t>207908</t>
        </is>
      </c>
      <c r="W342" s="462" t="inlineStr"/>
      <c r="X342" s="499" t="n"/>
      <c r="Y342" s="462" t="n"/>
      <c r="Z342" s="462" t="n"/>
      <c r="AA342" s="462" t="n"/>
      <c r="AB342" s="462" t="n"/>
      <c r="AC342" s="462" t="n"/>
      <c r="AD342" s="462" t="n"/>
      <c r="AE342" s="462" t="n"/>
      <c r="AF342" s="462" t="n"/>
      <c r="AG342" s="462" t="n"/>
      <c r="AH342" s="462" t="n"/>
      <c r="AI342" s="462" t="n"/>
      <c r="AJ342" s="462" t="n"/>
      <c r="AK342" s="462" t="n"/>
      <c r="AL342" s="462" t="n"/>
      <c r="AM342" s="462" t="n"/>
      <c r="AN342" s="462" t="n"/>
      <c r="AO342" s="462" t="n"/>
      <c r="AP342" s="462" t="n"/>
      <c r="AQ342" s="462" t="n"/>
      <c r="AR342" s="462" t="n"/>
      <c r="AS342" s="462" t="n"/>
    </row>
    <row r="343">
      <c r="A343" s="461" t="n">
        <v>335</v>
      </c>
      <c r="B343" s="462" t="inlineStr">
        <is>
          <t>CONTAINER IMBALANCE CHRG</t>
        </is>
      </c>
      <c r="C343" s="462" t="inlineStr">
        <is>
          <t>អ៊ែរ៉ូ ស៊ីបភីង អេជេនស៊ី</t>
        </is>
      </c>
      <c r="D343" s="462" t="inlineStr">
        <is>
          <t>K004-901635903</t>
        </is>
      </c>
      <c r="E343" s="462" t="inlineStr">
        <is>
          <t>IKPSA2021538311</t>
        </is>
      </c>
      <c r="F343" s="463" t="n">
        <v>44562</v>
      </c>
      <c r="G343" s="464" t="n">
        <v>113932</v>
      </c>
      <c r="H343" s="462" t="n"/>
      <c r="I343" s="464">
        <f>G343</f>
        <v/>
      </c>
      <c r="J343" s="462">
        <f>IF(AND(Q343=TRUE, R343=TRUE, S343=TRUE), IF(W343&lt;-0.05, "អនុញ្ញាត (អ្នកផ្គត់ផ្គង់ប្រកាសខ្វះ)", "បានប្រកាស (អនុញ្ញាត)"), IF(AND(Q343=FALSE, R343=FALSE, S343=FALSE), "ព្យួរទុក (មិនមានទិន្នន័យ)", "ប្រកាសខុស (ព្យួរទុក)"))</f>
        <v/>
      </c>
      <c r="K343" s="462" t="inlineStr"/>
      <c r="L343" s="462" t="inlineStr"/>
      <c r="M343" s="464">
        <f>AH343</f>
        <v/>
      </c>
      <c r="N343" s="464">
        <f>IF(W343&lt;0,AH343,I343)</f>
        <v/>
      </c>
      <c r="O343" s="464">
        <f>I343-M343</f>
        <v/>
      </c>
      <c r="P343" s="462" t="n"/>
      <c r="Q343" s="462">
        <f>V343=W343</f>
        <v/>
      </c>
      <c r="R343" s="462">
        <f>AND(MONTH(F343)=MONTH(X343), YEAR(F343)=YEAR(X343))</f>
        <v/>
      </c>
      <c r="S343" s="462">
        <f>AC343="L001-901905215"</f>
        <v/>
      </c>
      <c r="T343" s="464">
        <f>G343-AH343</f>
        <v/>
      </c>
      <c r="U343" s="462" t="n"/>
      <c r="V343" s="462" t="inlineStr">
        <is>
          <t>IKPSA2021538311</t>
        </is>
      </c>
      <c r="W343" s="462" t="inlineStr">
        <is>
          <t>IKPSA2021538311</t>
        </is>
      </c>
      <c r="X343" s="463" t="n">
        <v>44525</v>
      </c>
      <c r="Y343" s="462" t="inlineStr">
        <is>
          <t>IKPSA2021538311</t>
        </is>
      </c>
      <c r="Z343" s="462" t="inlineStr"/>
      <c r="AA343" s="462" t="inlineStr">
        <is>
          <t>បុគ្គលជាប់អាករ</t>
        </is>
      </c>
      <c r="AB343" s="462" t="inlineStr">
        <is>
          <t>L001-901905215</t>
        </is>
      </c>
      <c r="AC343" s="462" t="inlineStr">
        <is>
          <t>វីអ៊ីស៊ិន (ខេមបូឌា) អ៊ិនដាសស្ទ្រី ឯ.ក</t>
        </is>
      </c>
      <c r="AD343" s="464" t="n">
        <v>1253252</v>
      </c>
      <c r="AE343" s="464" t="n">
        <v>1139320</v>
      </c>
      <c r="AF343" s="464" t="n">
        <v>0</v>
      </c>
      <c r="AG343" s="464" t="n">
        <v>0</v>
      </c>
      <c r="AH343" s="464" t="n">
        <v>113932</v>
      </c>
      <c r="AI343" s="464" t="n">
        <v>0</v>
      </c>
      <c r="AJ343" s="464" t="n">
        <v>0</v>
      </c>
      <c r="AK343" s="464" t="n">
        <v>0</v>
      </c>
      <c r="AL343" s="464" t="n">
        <v>0</v>
      </c>
      <c r="AM343" s="464" t="n">
        <v>0</v>
      </c>
      <c r="AN343" s="464" t="n">
        <v>0</v>
      </c>
      <c r="AO343" s="464" t="n">
        <v>0</v>
      </c>
      <c r="AP343" s="464" t="n">
        <v>0</v>
      </c>
      <c r="AQ343" s="462" t="inlineStr"/>
      <c r="AR343" s="462" t="inlineStr">
        <is>
          <t>THC &amp; DOC FEE</t>
        </is>
      </c>
      <c r="AS343" s="462" t="inlineStr">
        <is>
          <t>បានប្រកាសពន្ធ</t>
        </is>
      </c>
    </row>
    <row r="344">
      <c r="A344" s="461" t="n">
        <v>336</v>
      </c>
      <c r="B344" s="462" t="inlineStr">
        <is>
          <t>CONTAINER IMBALANCE CHRG</t>
        </is>
      </c>
      <c r="C344" s="462" t="inlineStr">
        <is>
          <t>អ៊ែរ៉ូ ស៊ីបភីង អេជេនស៊ី</t>
        </is>
      </c>
      <c r="D344" s="462" t="inlineStr">
        <is>
          <t>K004-901635903</t>
        </is>
      </c>
      <c r="E344" s="462" t="inlineStr">
        <is>
          <t>IKPSA2021538310</t>
        </is>
      </c>
      <c r="F344" s="463" t="n">
        <v>44562</v>
      </c>
      <c r="G344" s="464" t="n">
        <v>1850</v>
      </c>
      <c r="H344" s="462" t="n"/>
      <c r="I344" s="464">
        <f>G344</f>
        <v/>
      </c>
      <c r="J344" s="462">
        <f>IF(AND(Q344=TRUE, R344=TRUE, S344=TRUE), IF(W344&lt;-0.05, "អនុញ្ញាត (អ្នកផ្គត់ផ្គង់ប្រកាសខ្វះ)", "បានប្រកាស (អនុញ្ញាត)"), IF(AND(Q344=FALSE, R344=FALSE, S344=FALSE), "ព្យួរទុក (មិនមានទិន្នន័យ)", "ប្រកាសខុស (ព្យួរទុក)"))</f>
        <v/>
      </c>
      <c r="K344" s="462" t="inlineStr"/>
      <c r="L344" s="462" t="inlineStr"/>
      <c r="M344" s="464">
        <f>AH344</f>
        <v/>
      </c>
      <c r="N344" s="464">
        <f>IF(W344&lt;0,AH344,I344)</f>
        <v/>
      </c>
      <c r="O344" s="464">
        <f>I344-M344</f>
        <v/>
      </c>
      <c r="P344" s="462" t="n"/>
      <c r="Q344" s="462">
        <f>V344=W344</f>
        <v/>
      </c>
      <c r="R344" s="462">
        <f>AND(MONTH(F344)=MONTH(X344), YEAR(F344)=YEAR(X344))</f>
        <v/>
      </c>
      <c r="S344" s="462">
        <f>AC344="L001-901905215"</f>
        <v/>
      </c>
      <c r="T344" s="464">
        <f>G344-AH344</f>
        <v/>
      </c>
      <c r="U344" s="462" t="n"/>
      <c r="V344" s="462" t="inlineStr">
        <is>
          <t>IKPSA2021538310</t>
        </is>
      </c>
      <c r="W344" s="462" t="inlineStr">
        <is>
          <t>IKPSA2021538310</t>
        </is>
      </c>
      <c r="X344" s="463" t="n">
        <v>44525</v>
      </c>
      <c r="Y344" s="462" t="inlineStr">
        <is>
          <t>IKPSA2021538310</t>
        </is>
      </c>
      <c r="Z344" s="462" t="inlineStr"/>
      <c r="AA344" s="462" t="inlineStr">
        <is>
          <t>បុគ្គលជាប់អាករ</t>
        </is>
      </c>
      <c r="AB344" s="462" t="inlineStr">
        <is>
          <t>L001-901905215</t>
        </is>
      </c>
      <c r="AC344" s="462" t="inlineStr">
        <is>
          <t>វីអ៊ីស៊ិន (ខេមបូឌា) អ៊ិនដាសស្ទ្រី ឯ.ក</t>
        </is>
      </c>
      <c r="AD344" s="464" t="n">
        <v>20365</v>
      </c>
      <c r="AE344" s="464" t="n">
        <v>18514</v>
      </c>
      <c r="AF344" s="464" t="n">
        <v>0</v>
      </c>
      <c r="AG344" s="464" t="n">
        <v>0</v>
      </c>
      <c r="AH344" s="464" t="n">
        <v>1851</v>
      </c>
      <c r="AI344" s="464" t="n">
        <v>0</v>
      </c>
      <c r="AJ344" s="464" t="n">
        <v>0</v>
      </c>
      <c r="AK344" s="464" t="n">
        <v>0</v>
      </c>
      <c r="AL344" s="464" t="n">
        <v>0</v>
      </c>
      <c r="AM344" s="464" t="n">
        <v>0</v>
      </c>
      <c r="AN344" s="464" t="n">
        <v>0</v>
      </c>
      <c r="AO344" s="464" t="n">
        <v>0</v>
      </c>
      <c r="AP344" s="464" t="n">
        <v>0</v>
      </c>
      <c r="AQ344" s="462" t="inlineStr"/>
      <c r="AR344" s="462" t="inlineStr">
        <is>
          <t>VAS</t>
        </is>
      </c>
      <c r="AS344" s="462" t="inlineStr">
        <is>
          <t>បានប្រកាសពន្ធ</t>
        </is>
      </c>
    </row>
    <row r="345">
      <c r="A345" s="461" t="n">
        <v>337</v>
      </c>
      <c r="B345" s="462" t="inlineStr">
        <is>
          <t>CONTAINER IMBALANCE CHRG</t>
        </is>
      </c>
      <c r="C345" s="462" t="inlineStr">
        <is>
          <t>អ៊ែរ៉ូ ស៊ីបភីង អេជេនស៊ី</t>
        </is>
      </c>
      <c r="D345" s="462" t="inlineStr">
        <is>
          <t>K004-901635903</t>
        </is>
      </c>
      <c r="E345" s="462" t="inlineStr">
        <is>
          <t>IKPSA2021538309</t>
        </is>
      </c>
      <c r="F345" s="463" t="n">
        <v>44562</v>
      </c>
      <c r="G345" s="464" t="n">
        <v>97656</v>
      </c>
      <c r="H345" s="462" t="n"/>
      <c r="I345" s="464">
        <f>G345</f>
        <v/>
      </c>
      <c r="J345" s="462">
        <f>IF(AND(Q345=TRUE, R345=TRUE, S345=TRUE), IF(W345&lt;-0.05, "អនុញ្ញាត (អ្នកផ្គត់ផ្គង់ប្រកាសខ្វះ)", "បានប្រកាស (អនុញ្ញាត)"), IF(AND(Q345=FALSE, R345=FALSE, S345=FALSE), "ព្យួរទុក (មិនមានទិន្នន័យ)", "ប្រកាសខុស (ព្យួរទុក)"))</f>
        <v/>
      </c>
      <c r="K345" s="462" t="inlineStr"/>
      <c r="L345" s="462" t="inlineStr"/>
      <c r="M345" s="464">
        <f>AH345</f>
        <v/>
      </c>
      <c r="N345" s="464">
        <f>IF(W345&lt;0,AH345,I345)</f>
        <v/>
      </c>
      <c r="O345" s="464">
        <f>I345-M345</f>
        <v/>
      </c>
      <c r="P345" s="462" t="n"/>
      <c r="Q345" s="462">
        <f>V345=W345</f>
        <v/>
      </c>
      <c r="R345" s="462">
        <f>AND(MONTH(F345)=MONTH(X345), YEAR(F345)=YEAR(X345))</f>
        <v/>
      </c>
      <c r="S345" s="462">
        <f>AC345="L001-901905215"</f>
        <v/>
      </c>
      <c r="T345" s="464">
        <f>G345-AH345</f>
        <v/>
      </c>
      <c r="U345" s="462" t="n"/>
      <c r="V345" s="462" t="inlineStr">
        <is>
          <t>IKPSA2021538309</t>
        </is>
      </c>
      <c r="W345" s="462" t="inlineStr">
        <is>
          <t>IKPSA2021538309</t>
        </is>
      </c>
      <c r="X345" s="463" t="n">
        <v>44525</v>
      </c>
      <c r="Y345" s="462" t="inlineStr">
        <is>
          <t>IKPSA2021538309</t>
        </is>
      </c>
      <c r="Z345" s="462" t="inlineStr"/>
      <c r="AA345" s="462" t="inlineStr">
        <is>
          <t>បុគ្គលជាប់អាករ</t>
        </is>
      </c>
      <c r="AB345" s="462" t="inlineStr">
        <is>
          <t>L001-901905215</t>
        </is>
      </c>
      <c r="AC345" s="462" t="inlineStr">
        <is>
          <t>វីអ៊ីស៊ិន (ខេមបូឌា) អ៊ិនដាសស្ទ្រី ឯ.ក</t>
        </is>
      </c>
      <c r="AD345" s="464" t="n">
        <v>1074216</v>
      </c>
      <c r="AE345" s="464" t="n">
        <v>976560</v>
      </c>
      <c r="AF345" s="464" t="n">
        <v>0</v>
      </c>
      <c r="AG345" s="464" t="n">
        <v>0</v>
      </c>
      <c r="AH345" s="464" t="n">
        <v>97656</v>
      </c>
      <c r="AI345" s="464" t="n">
        <v>0</v>
      </c>
      <c r="AJ345" s="464" t="n">
        <v>0</v>
      </c>
      <c r="AK345" s="464" t="n">
        <v>0</v>
      </c>
      <c r="AL345" s="464" t="n">
        <v>0</v>
      </c>
      <c r="AM345" s="464" t="n">
        <v>0</v>
      </c>
      <c r="AN345" s="464" t="n">
        <v>0</v>
      </c>
      <c r="AO345" s="464" t="n">
        <v>0</v>
      </c>
      <c r="AP345" s="464" t="n">
        <v>0</v>
      </c>
      <c r="AQ345" s="462" t="inlineStr"/>
      <c r="AR345" s="462" t="inlineStr">
        <is>
          <t>CIC​ CHARGE</t>
        </is>
      </c>
      <c r="AS345" s="462" t="inlineStr">
        <is>
          <t>បានប្រកាសពន្ធ</t>
        </is>
      </c>
    </row>
    <row r="346">
      <c r="A346" s="461" t="n">
        <v>338</v>
      </c>
      <c r="B346" s="462" t="inlineStr">
        <is>
          <t>Lift-On &amp; Lift-Off</t>
        </is>
      </c>
      <c r="C346" s="462" t="inlineStr">
        <is>
          <t>កំពង់ផែស្វយ័តក្រុងព្រះសីហនុ</t>
        </is>
      </c>
      <c r="D346" s="462" t="inlineStr">
        <is>
          <t>L001-100044638</t>
        </is>
      </c>
      <c r="E346" s="462" t="inlineStr">
        <is>
          <t>198312</t>
        </is>
      </c>
      <c r="F346" s="463" t="n">
        <v>44562</v>
      </c>
      <c r="G346" s="464" t="n">
        <v>35409</v>
      </c>
      <c r="H346" s="462" t="n"/>
      <c r="I346" s="464">
        <f>G346</f>
        <v/>
      </c>
      <c r="J346" s="462">
        <f>IF(AND(Q346=TRUE, R346=TRUE, S346=TRUE), IF(W346&lt;-0.05, "អនុញ្ញាត (អ្នកផ្គត់ផ្គង់ប្រកាសខ្វះ)", "បានប្រកាស (អនុញ្ញាត)"), IF(AND(Q346=FALSE, R346=FALSE, S346=FALSE), "ព្យួរទុក (មិនមានទិន្នន័យ)", "ប្រកាសខុស (ព្យួរទុក)"))</f>
        <v/>
      </c>
      <c r="K346" s="462" t="inlineStr"/>
      <c r="L346" s="462" t="inlineStr"/>
      <c r="M346" s="464">
        <f>AH346</f>
        <v/>
      </c>
      <c r="N346" s="464">
        <f>IF(W346&lt;0,AH346,I346)</f>
        <v/>
      </c>
      <c r="O346" s="464">
        <f>I346-M346</f>
        <v/>
      </c>
      <c r="P346" s="462" t="n"/>
      <c r="Q346" s="462">
        <f>V346=W346</f>
        <v/>
      </c>
      <c r="R346" s="462">
        <f>AND(MONTH(F346)=MONTH(X346), YEAR(F346)=YEAR(X346))</f>
        <v/>
      </c>
      <c r="S346" s="462">
        <f>AC346="L001-901905215"</f>
        <v/>
      </c>
      <c r="T346" s="464">
        <f>G346-AH346</f>
        <v/>
      </c>
      <c r="U346" s="462" t="n"/>
      <c r="V346" s="462" t="inlineStr">
        <is>
          <t>198312</t>
        </is>
      </c>
      <c r="W346" s="462" t="inlineStr"/>
      <c r="X346" s="499" t="n"/>
      <c r="Y346" s="462" t="n"/>
      <c r="Z346" s="462" t="n"/>
      <c r="AA346" s="462" t="n"/>
      <c r="AB346" s="462" t="n"/>
      <c r="AC346" s="462" t="n"/>
      <c r="AD346" s="462" t="n"/>
      <c r="AE346" s="462" t="n"/>
      <c r="AF346" s="462" t="n"/>
      <c r="AG346" s="462" t="n"/>
      <c r="AH346" s="462" t="n"/>
      <c r="AI346" s="462" t="n"/>
      <c r="AJ346" s="462" t="n"/>
      <c r="AK346" s="462" t="n"/>
      <c r="AL346" s="462" t="n"/>
      <c r="AM346" s="462" t="n"/>
      <c r="AN346" s="462" t="n"/>
      <c r="AO346" s="462" t="n"/>
      <c r="AP346" s="462" t="n"/>
      <c r="AQ346" s="462" t="n"/>
      <c r="AR346" s="462" t="n"/>
      <c r="AS346" s="462" t="n"/>
    </row>
    <row r="347">
      <c r="A347" s="461" t="n">
        <v>339</v>
      </c>
      <c r="B347" s="462" t="inlineStr">
        <is>
          <t>Trucking Import 40'</t>
        </is>
      </c>
      <c r="C347" s="462" t="inlineStr">
        <is>
          <t>ហុង តុង អ៊ិនធើណេសិនណល ឡូជីស្ទីក ឯ.ក</t>
        </is>
      </c>
      <c r="D347" s="462" t="inlineStr">
        <is>
          <t>K003-902006166</t>
        </is>
      </c>
      <c r="E347" s="462" t="inlineStr">
        <is>
          <t>HT220001</t>
        </is>
      </c>
      <c r="F347" s="463" t="n">
        <v>44566</v>
      </c>
      <c r="G347" s="464" t="n">
        <v>248575</v>
      </c>
      <c r="H347" s="462" t="n"/>
      <c r="I347" s="464">
        <f>G347</f>
        <v/>
      </c>
      <c r="J347" s="462">
        <f>IF(AND(Q347=TRUE, R347=TRUE, S347=TRUE), IF(W347&lt;-0.05, "អនុញ្ញាត (អ្នកផ្គត់ផ្គង់ប្រកាសខ្វះ)", "បានប្រកាស (អនុញ្ញាត)"), IF(AND(Q347=FALSE, R347=FALSE, S347=FALSE), "ព្យួរទុក (មិនមានទិន្នន័យ)", "ប្រកាសខុស (ព្យួរទុក)"))</f>
        <v/>
      </c>
      <c r="K347" s="462" t="inlineStr"/>
      <c r="L347" s="462" t="inlineStr"/>
      <c r="M347" s="464">
        <f>AH347</f>
        <v/>
      </c>
      <c r="N347" s="464">
        <f>IF(W347&lt;0,AH347,I347)</f>
        <v/>
      </c>
      <c r="O347" s="464">
        <f>I347-M347</f>
        <v/>
      </c>
      <c r="P347" s="462" t="n"/>
      <c r="Q347" s="462">
        <f>V347=W347</f>
        <v/>
      </c>
      <c r="R347" s="462">
        <f>AND(MONTH(F347)=MONTH(X347), YEAR(F347)=YEAR(X347))</f>
        <v/>
      </c>
      <c r="S347" s="462">
        <f>AC347="L001-901905215"</f>
        <v/>
      </c>
      <c r="T347" s="464">
        <f>G347-AH347</f>
        <v/>
      </c>
      <c r="U347" s="462" t="n"/>
      <c r="V347" s="462" t="inlineStr">
        <is>
          <t>HT220001</t>
        </is>
      </c>
      <c r="W347" s="462" t="inlineStr">
        <is>
          <t>HT220001</t>
        </is>
      </c>
      <c r="X347" s="463" t="n">
        <v>44750</v>
      </c>
      <c r="Y347" s="462" t="inlineStr">
        <is>
          <t>HT220001</t>
        </is>
      </c>
      <c r="Z347" s="462" t="inlineStr"/>
      <c r="AA347" s="462" t="inlineStr">
        <is>
          <t>បុគ្គលជាប់អាករ</t>
        </is>
      </c>
      <c r="AB347" s="462" t="inlineStr">
        <is>
          <t>L001-902004274</t>
        </is>
      </c>
      <c r="AC347" s="462" t="inlineStr">
        <is>
          <t>ជីន មីង លី ជាន វ័ន ឯ.ក</t>
        </is>
      </c>
      <c r="AD347" s="464" t="n">
        <v>1309495</v>
      </c>
      <c r="AE347" s="464" t="n">
        <v>1190450</v>
      </c>
      <c r="AF347" s="464" t="n">
        <v>0</v>
      </c>
      <c r="AG347" s="464" t="n">
        <v>0</v>
      </c>
      <c r="AH347" s="464" t="n">
        <v>119045</v>
      </c>
      <c r="AI347" s="464" t="n">
        <v>0</v>
      </c>
      <c r="AJ347" s="464" t="n">
        <v>0</v>
      </c>
      <c r="AK347" s="464" t="n">
        <v>0</v>
      </c>
      <c r="AL347" s="464" t="n">
        <v>0</v>
      </c>
      <c r="AM347" s="464" t="n">
        <v>0</v>
      </c>
      <c r="AN347" s="464" t="n">
        <v>0</v>
      </c>
      <c r="AO347" s="464" t="n">
        <v>0</v>
      </c>
      <c r="AP347" s="464" t="n">
        <v>0</v>
      </c>
      <c r="AQ347" s="462" t="inlineStr"/>
      <c r="AR347" s="462" t="inlineStr">
        <is>
          <t>Trucking service</t>
        </is>
      </c>
      <c r="AS347" s="462" t="inlineStr">
        <is>
          <t>បានប្រកាសពន្ធ</t>
        </is>
      </c>
    </row>
    <row r="348">
      <c r="A348" s="461" t="n">
        <v>340</v>
      </c>
      <c r="B348" s="462" t="inlineStr">
        <is>
          <t>DOCUMENT FEE</t>
        </is>
      </c>
      <c r="C348" s="462" t="inlineStr">
        <is>
          <t>អិម &amp; វ៉ាយ អ៊ិនធើណេសិនណល ឡូជីស្ទីក (ខេមបូឌា)</t>
        </is>
      </c>
      <c r="D348" s="462" t="inlineStr">
        <is>
          <t>K003-103013059</t>
        </is>
      </c>
      <c r="E348" s="462" t="inlineStr">
        <is>
          <t>E-22000177</t>
        </is>
      </c>
      <c r="F348" s="463" t="n">
        <v>44585</v>
      </c>
      <c r="G348" s="464" t="n">
        <v>213268</v>
      </c>
      <c r="H348" s="462" t="n"/>
      <c r="I348" s="464">
        <f>G348</f>
        <v/>
      </c>
      <c r="J348" s="462">
        <f>IF(AND(Q348=TRUE, R348=TRUE, S348=TRUE), IF(W348&lt;-0.05, "អនុញ្ញាត (អ្នកផ្គត់ផ្គង់ប្រកាសខ្វះ)", "បានប្រកាស (អនុញ្ញាត)"), IF(AND(Q348=FALSE, R348=FALSE, S348=FALSE), "ព្យួរទុក (មិនមានទិន្នន័យ)", "ប្រកាសខុស (ព្យួរទុក)"))</f>
        <v/>
      </c>
      <c r="K348" s="462" t="inlineStr"/>
      <c r="L348" s="462" t="inlineStr"/>
      <c r="M348" s="464">
        <f>AH348</f>
        <v/>
      </c>
      <c r="N348" s="464">
        <f>IF(W348&lt;0,AH348,I348)</f>
        <v/>
      </c>
      <c r="O348" s="464">
        <f>I348-M348</f>
        <v/>
      </c>
      <c r="P348" s="462" t="n"/>
      <c r="Q348" s="462">
        <f>V348=W348</f>
        <v/>
      </c>
      <c r="R348" s="462">
        <f>AND(MONTH(F348)=MONTH(X348), YEAR(F348)=YEAR(X348))</f>
        <v/>
      </c>
      <c r="S348" s="462">
        <f>AC348="L001-901905215"</f>
        <v/>
      </c>
      <c r="T348" s="464">
        <f>G348-AH348</f>
        <v/>
      </c>
      <c r="U348" s="462" t="n"/>
      <c r="V348" s="462" t="inlineStr">
        <is>
          <t>E22000177</t>
        </is>
      </c>
      <c r="W348" s="462" t="inlineStr">
        <is>
          <t>E22000177</t>
        </is>
      </c>
      <c r="X348" s="463" t="n">
        <v>44585</v>
      </c>
      <c r="Y348" s="462" t="inlineStr">
        <is>
          <t>E-22000177</t>
        </is>
      </c>
      <c r="Z348" s="462" t="inlineStr"/>
      <c r="AA348" s="462" t="inlineStr">
        <is>
          <t>បុគ្គលជាប់អាករ</t>
        </is>
      </c>
      <c r="AB348" s="462" t="inlineStr">
        <is>
          <t>L001-901905215</t>
        </is>
      </c>
      <c r="AC348" s="462" t="inlineStr">
        <is>
          <t>វីអ៊ីស៊ិន (ខេមបូឌា) អ៊ិនដាសស្ទ្រី ឯ.ក</t>
        </is>
      </c>
      <c r="AD348" s="464" t="n">
        <v>2345948</v>
      </c>
      <c r="AE348" s="464" t="n">
        <v>2132680</v>
      </c>
      <c r="AF348" s="464" t="n">
        <v>0</v>
      </c>
      <c r="AG348" s="464" t="n">
        <v>0</v>
      </c>
      <c r="AH348" s="464" t="n">
        <v>213268</v>
      </c>
      <c r="AI348" s="464" t="n">
        <v>0</v>
      </c>
      <c r="AJ348" s="464" t="n">
        <v>0</v>
      </c>
      <c r="AK348" s="464" t="n">
        <v>0</v>
      </c>
      <c r="AL348" s="464" t="n">
        <v>0</v>
      </c>
      <c r="AM348" s="464" t="n">
        <v>0</v>
      </c>
      <c r="AN348" s="464" t="n">
        <v>0</v>
      </c>
      <c r="AO348" s="464" t="n">
        <v>0</v>
      </c>
      <c r="AP348" s="464" t="n">
        <v>0</v>
      </c>
      <c r="AQ348" s="462" t="inlineStr"/>
      <c r="AR348" s="462" t="inlineStr">
        <is>
          <t>THC,DOC FEE, AMS FEE, SEAL FEE</t>
        </is>
      </c>
      <c r="AS348" s="462" t="inlineStr">
        <is>
          <t>បានប្រកាសពន្ធ</t>
        </is>
      </c>
    </row>
    <row r="349">
      <c r="A349" s="461" t="n">
        <v>341</v>
      </c>
      <c r="B349" s="462" t="inlineStr">
        <is>
          <t>DOCUMENT FEE</t>
        </is>
      </c>
      <c r="C349" s="462" t="inlineStr">
        <is>
          <t>អិម &amp; វ៉ាយ អ៊ិនធើណេសិនណល ឡូជីស្ទីក (ខេមបូឌា)</t>
        </is>
      </c>
      <c r="D349" s="462" t="inlineStr">
        <is>
          <t>K003-103013059</t>
        </is>
      </c>
      <c r="E349" s="462" t="inlineStr">
        <is>
          <t>E-22000176</t>
        </is>
      </c>
      <c r="F349" s="463" t="n">
        <v>44585</v>
      </c>
      <c r="G349" s="464" t="n">
        <v>295482</v>
      </c>
      <c r="H349" s="462" t="n"/>
      <c r="I349" s="464">
        <f>G349</f>
        <v/>
      </c>
      <c r="J349" s="462">
        <f>IF(AND(Q349=TRUE, R349=TRUE, S349=TRUE), IF(W349&lt;-0.05, "អនុញ្ញាត (អ្នកផ្គត់ផ្គង់ប្រកាសខ្វះ)", "បានប្រកាស (អនុញ្ញាត)"), IF(AND(Q349=FALSE, R349=FALSE, S349=FALSE), "ព្យួរទុក (មិនមានទិន្នន័យ)", "ប្រកាសខុស (ព្យួរទុក)"))</f>
        <v/>
      </c>
      <c r="K349" s="462" t="inlineStr"/>
      <c r="L349" s="462" t="inlineStr"/>
      <c r="M349" s="464">
        <f>AH349</f>
        <v/>
      </c>
      <c r="N349" s="464">
        <f>IF(W349&lt;0,AH349,I349)</f>
        <v/>
      </c>
      <c r="O349" s="464">
        <f>I349-M349</f>
        <v/>
      </c>
      <c r="P349" s="462" t="n"/>
      <c r="Q349" s="462">
        <f>V349=W349</f>
        <v/>
      </c>
      <c r="R349" s="462">
        <f>AND(MONTH(F349)=MONTH(X349), YEAR(F349)=YEAR(X349))</f>
        <v/>
      </c>
      <c r="S349" s="462">
        <f>AC349="L001-901905215"</f>
        <v/>
      </c>
      <c r="T349" s="464">
        <f>G349-AH349</f>
        <v/>
      </c>
      <c r="U349" s="462" t="n"/>
      <c r="V349" s="462" t="inlineStr">
        <is>
          <t>E22000176</t>
        </is>
      </c>
      <c r="W349" s="462" t="inlineStr">
        <is>
          <t>E22000176</t>
        </is>
      </c>
      <c r="X349" s="463" t="n">
        <v>44585</v>
      </c>
      <c r="Y349" s="462" t="inlineStr">
        <is>
          <t>E-22000176</t>
        </is>
      </c>
      <c r="Z349" s="462" t="inlineStr"/>
      <c r="AA349" s="462" t="inlineStr">
        <is>
          <t>បុគ្គលជាប់អាករ</t>
        </is>
      </c>
      <c r="AB349" s="462" t="inlineStr">
        <is>
          <t>L001-901905215</t>
        </is>
      </c>
      <c r="AC349" s="462" t="inlineStr">
        <is>
          <t>វីអ៊ីស៊ិន (ខេមបូឌា) អ៊ិនដាសស្ទ្រី ឯ.ក</t>
        </is>
      </c>
      <c r="AD349" s="464" t="n">
        <v>3250302</v>
      </c>
      <c r="AE349" s="464" t="n">
        <v>2954820</v>
      </c>
      <c r="AF349" s="464" t="n">
        <v>0</v>
      </c>
      <c r="AG349" s="464" t="n">
        <v>0</v>
      </c>
      <c r="AH349" s="464" t="n">
        <v>295482</v>
      </c>
      <c r="AI349" s="464" t="n">
        <v>0</v>
      </c>
      <c r="AJ349" s="464" t="n">
        <v>0</v>
      </c>
      <c r="AK349" s="464" t="n">
        <v>0</v>
      </c>
      <c r="AL349" s="464" t="n">
        <v>0</v>
      </c>
      <c r="AM349" s="464" t="n">
        <v>0</v>
      </c>
      <c r="AN349" s="464" t="n">
        <v>0</v>
      </c>
      <c r="AO349" s="464" t="n">
        <v>0</v>
      </c>
      <c r="AP349" s="464" t="n">
        <v>0</v>
      </c>
      <c r="AQ349" s="462" t="inlineStr"/>
      <c r="AR349" s="462" t="inlineStr">
        <is>
          <t>THC,DOC FEE, AMS FEE, SEAL FEE</t>
        </is>
      </c>
      <c r="AS349" s="462" t="inlineStr">
        <is>
          <t>បានប្រកាសពន្ធ</t>
        </is>
      </c>
    </row>
    <row r="350">
      <c r="A350" s="461" t="n">
        <v>342</v>
      </c>
      <c r="B350" s="462" t="inlineStr">
        <is>
          <t>DOCUMENT FEE</t>
        </is>
      </c>
      <c r="C350" s="462" t="inlineStr">
        <is>
          <t>អិម &amp; វ៉ាយ អ៊ិនធើណេសិនណល ឡូជីស្ទីក (ខេមបូឌា)</t>
        </is>
      </c>
      <c r="D350" s="462" t="inlineStr">
        <is>
          <t>K003-103013059</t>
        </is>
      </c>
      <c r="E350" s="462" t="inlineStr">
        <is>
          <t>E-22000152</t>
        </is>
      </c>
      <c r="F350" s="463" t="n">
        <v>44583</v>
      </c>
      <c r="G350" s="464" t="n">
        <v>299552</v>
      </c>
      <c r="H350" s="462" t="n"/>
      <c r="I350" s="464">
        <f>G350</f>
        <v/>
      </c>
      <c r="J350" s="462">
        <f>IF(AND(Q350=TRUE, R350=TRUE, S350=TRUE), IF(W350&lt;-0.05, "អនុញ្ញាត (អ្នកផ្គត់ផ្គង់ប្រកាសខ្វះ)", "បានប្រកាស (អនុញ្ញាត)"), IF(AND(Q350=FALSE, R350=FALSE, S350=FALSE), "ព្យួរទុក (មិនមានទិន្នន័យ)", "ប្រកាសខុស (ព្យួរទុក)"))</f>
        <v/>
      </c>
      <c r="K350" s="462" t="inlineStr"/>
      <c r="L350" s="462" t="inlineStr"/>
      <c r="M350" s="464">
        <f>AH350</f>
        <v/>
      </c>
      <c r="N350" s="464">
        <f>IF(W350&lt;0,AH350,I350)</f>
        <v/>
      </c>
      <c r="O350" s="464">
        <f>I350-M350</f>
        <v/>
      </c>
      <c r="P350" s="462" t="n"/>
      <c r="Q350" s="462">
        <f>V350=W350</f>
        <v/>
      </c>
      <c r="R350" s="462">
        <f>AND(MONTH(F350)=MONTH(X350), YEAR(F350)=YEAR(X350))</f>
        <v/>
      </c>
      <c r="S350" s="462">
        <f>AC350="L001-901905215"</f>
        <v/>
      </c>
      <c r="T350" s="464">
        <f>G350-AH350</f>
        <v/>
      </c>
      <c r="U350" s="462" t="n"/>
      <c r="V350" s="462" t="inlineStr">
        <is>
          <t>E22000152</t>
        </is>
      </c>
      <c r="W350" s="462" t="inlineStr">
        <is>
          <t>E22000152</t>
        </is>
      </c>
      <c r="X350" s="463" t="n">
        <v>44583</v>
      </c>
      <c r="Y350" s="462" t="inlineStr">
        <is>
          <t>E-22000152</t>
        </is>
      </c>
      <c r="Z350" s="462" t="inlineStr"/>
      <c r="AA350" s="462" t="inlineStr">
        <is>
          <t>បុគ្គលជាប់អាករ</t>
        </is>
      </c>
      <c r="AB350" s="462" t="inlineStr">
        <is>
          <t>L001-901905215</t>
        </is>
      </c>
      <c r="AC350" s="462" t="inlineStr">
        <is>
          <t>វីអ៊ីស៊ិន (ខេមបូឌា) អ៊ិនដាសស្ទ្រី ឯ.ក</t>
        </is>
      </c>
      <c r="AD350" s="464" t="n">
        <v>3295072</v>
      </c>
      <c r="AE350" s="464" t="n">
        <v>2995520</v>
      </c>
      <c r="AF350" s="464" t="n">
        <v>0</v>
      </c>
      <c r="AG350" s="464" t="n">
        <v>0</v>
      </c>
      <c r="AH350" s="464" t="n">
        <v>299552</v>
      </c>
      <c r="AI350" s="464" t="n">
        <v>0</v>
      </c>
      <c r="AJ350" s="464" t="n">
        <v>0</v>
      </c>
      <c r="AK350" s="464" t="n">
        <v>0</v>
      </c>
      <c r="AL350" s="464" t="n">
        <v>0</v>
      </c>
      <c r="AM350" s="464" t="n">
        <v>0</v>
      </c>
      <c r="AN350" s="464" t="n">
        <v>0</v>
      </c>
      <c r="AO350" s="464" t="n">
        <v>0</v>
      </c>
      <c r="AP350" s="464" t="n">
        <v>0</v>
      </c>
      <c r="AQ350" s="462" t="inlineStr"/>
      <c r="AR350" s="462" t="inlineStr">
        <is>
          <t>THC,DOC FEE, AMS FEE, SEAL FEE</t>
        </is>
      </c>
      <c r="AS350" s="462" t="inlineStr">
        <is>
          <t>បានប្រកាសពន្ធ</t>
        </is>
      </c>
    </row>
    <row r="351">
      <c r="A351" s="461" t="n">
        <v>343</v>
      </c>
      <c r="B351" s="462" t="inlineStr">
        <is>
          <t>HANDLING CHARGE</t>
        </is>
      </c>
      <c r="C351" s="462" t="inlineStr">
        <is>
          <t>ដោនវីនដ៍ ឡូជីស្ទីក (ខេមបូឌា)</t>
        </is>
      </c>
      <c r="D351" s="462" t="inlineStr">
        <is>
          <t>K005-901636038</t>
        </is>
      </c>
      <c r="E351" s="462" t="inlineStr">
        <is>
          <t>22-00063</t>
        </is>
      </c>
      <c r="F351" s="463" t="n">
        <v>44578</v>
      </c>
      <c r="G351" s="464" t="n">
        <v>131183</v>
      </c>
      <c r="H351" s="462" t="n"/>
      <c r="I351" s="464">
        <f>G351</f>
        <v/>
      </c>
      <c r="J351" s="462">
        <f>IF(AND(Q351=TRUE, R351=TRUE, S351=TRUE), IF(W351&lt;-0.05, "អនុញ្ញាត (អ្នកផ្គត់ផ្គង់ប្រកាសខ្វះ)", "បានប្រកាស (អនុញ្ញាត)"), IF(AND(Q351=FALSE, R351=FALSE, S351=FALSE), "ព្យួរទុក (មិនមានទិន្នន័យ)", "ប្រកាសខុស (ព្យួរទុក)"))</f>
        <v/>
      </c>
      <c r="K351" s="462" t="inlineStr"/>
      <c r="L351" s="462" t="inlineStr"/>
      <c r="M351" s="464">
        <f>AH351</f>
        <v/>
      </c>
      <c r="N351" s="464">
        <f>IF(W351&lt;0,AH351,I351)</f>
        <v/>
      </c>
      <c r="O351" s="464">
        <f>I351-M351</f>
        <v/>
      </c>
      <c r="P351" s="462" t="n"/>
      <c r="Q351" s="462">
        <f>V351=W351</f>
        <v/>
      </c>
      <c r="R351" s="462">
        <f>AND(MONTH(F351)=MONTH(X351), YEAR(F351)=YEAR(X351))</f>
        <v/>
      </c>
      <c r="S351" s="462">
        <f>AC351="L001-901905215"</f>
        <v/>
      </c>
      <c r="T351" s="464">
        <f>G351-AH351</f>
        <v/>
      </c>
      <c r="U351" s="462" t="n"/>
      <c r="V351" s="462" t="inlineStr">
        <is>
          <t>2200063</t>
        </is>
      </c>
      <c r="W351" s="462" t="inlineStr">
        <is>
          <t>2200063</t>
        </is>
      </c>
      <c r="X351" s="463" t="n">
        <v>44578</v>
      </c>
      <c r="Y351" s="462" t="inlineStr">
        <is>
          <t>22-00063</t>
        </is>
      </c>
      <c r="Z351" s="462" t="inlineStr"/>
      <c r="AA351" s="462" t="inlineStr">
        <is>
          <t>បុគ្គលជាប់អាករ</t>
        </is>
      </c>
      <c r="AB351" s="462" t="inlineStr">
        <is>
          <t>L001-901905215</t>
        </is>
      </c>
      <c r="AC351" s="462" t="inlineStr">
        <is>
          <t>វីអ៊ីស៊ិន (ខេមបូឌា) អ៊ិនដាសស្ទ្រី ឯ.ក</t>
        </is>
      </c>
      <c r="AD351" s="464" t="n">
        <v>1443011</v>
      </c>
      <c r="AE351" s="464" t="n">
        <v>1311828</v>
      </c>
      <c r="AF351" s="464" t="n">
        <v>0</v>
      </c>
      <c r="AG351" s="464" t="n">
        <v>0</v>
      </c>
      <c r="AH351" s="464" t="n">
        <v>131183</v>
      </c>
      <c r="AI351" s="464" t="n">
        <v>0</v>
      </c>
      <c r="AJ351" s="464" t="n">
        <v>0</v>
      </c>
      <c r="AK351" s="464" t="n">
        <v>0</v>
      </c>
      <c r="AL351" s="464" t="n">
        <v>0</v>
      </c>
      <c r="AM351" s="464" t="n">
        <v>0</v>
      </c>
      <c r="AN351" s="464" t="n">
        <v>0</v>
      </c>
      <c r="AO351" s="464" t="n">
        <v>0</v>
      </c>
      <c r="AP351" s="464" t="n">
        <v>0</v>
      </c>
      <c r="AQ351" s="462" t="inlineStr"/>
      <c r="AR351" s="462" t="inlineStr">
        <is>
          <t>THC-DOC FEE</t>
        </is>
      </c>
      <c r="AS351" s="462" t="inlineStr">
        <is>
          <t>បានប្រកាសពន្ធ</t>
        </is>
      </c>
    </row>
    <row r="352">
      <c r="A352" s="461" t="n">
        <v>344</v>
      </c>
      <c r="B352" s="462" t="inlineStr">
        <is>
          <t>AMEND BILL</t>
        </is>
      </c>
      <c r="C352" s="462" t="inlineStr">
        <is>
          <t>អិម &amp; វ៉ាយ អ៊ិនធើណេសិនណល ឡូជីស្ទីក (ខេមបូឌា)</t>
        </is>
      </c>
      <c r="D352" s="462" t="inlineStr">
        <is>
          <t>K003-103013059</t>
        </is>
      </c>
      <c r="E352" s="462" t="inlineStr">
        <is>
          <t>E-22000198</t>
        </is>
      </c>
      <c r="F352" s="463" t="n">
        <v>44590</v>
      </c>
      <c r="G352" s="464" t="n">
        <v>20330</v>
      </c>
      <c r="H352" s="462" t="n"/>
      <c r="I352" s="464">
        <f>G352</f>
        <v/>
      </c>
      <c r="J352" s="462">
        <f>IF(AND(Q352=TRUE, R352=TRUE, S352=TRUE), IF(W352&lt;-0.05, "អនុញ្ញាត (អ្នកផ្គត់ផ្គង់ប្រកាសខ្វះ)", "បានប្រកាស (អនុញ្ញាត)"), IF(AND(Q352=FALSE, R352=FALSE, S352=FALSE), "ព្យួរទុក (មិនមានទិន្នន័យ)", "ប្រកាសខុស (ព្យួរទុក)"))</f>
        <v/>
      </c>
      <c r="K352" s="462" t="inlineStr"/>
      <c r="L352" s="462" t="inlineStr"/>
      <c r="M352" s="464">
        <f>AH352</f>
        <v/>
      </c>
      <c r="N352" s="464">
        <f>IF(W352&lt;0,AH352,I352)</f>
        <v/>
      </c>
      <c r="O352" s="464">
        <f>I352-M352</f>
        <v/>
      </c>
      <c r="P352" s="462" t="n"/>
      <c r="Q352" s="462">
        <f>V352=W352</f>
        <v/>
      </c>
      <c r="R352" s="462">
        <f>AND(MONTH(F352)=MONTH(X352), YEAR(F352)=YEAR(X352))</f>
        <v/>
      </c>
      <c r="S352" s="462">
        <f>AC352="L001-901905215"</f>
        <v/>
      </c>
      <c r="T352" s="464">
        <f>G352-AH352</f>
        <v/>
      </c>
      <c r="U352" s="462" t="n"/>
      <c r="V352" s="462" t="inlineStr">
        <is>
          <t>E22000198</t>
        </is>
      </c>
      <c r="W352" s="462" t="inlineStr">
        <is>
          <t>E22000198</t>
        </is>
      </c>
      <c r="X352" s="463" t="n">
        <v>44590</v>
      </c>
      <c r="Y352" s="462" t="inlineStr">
        <is>
          <t>E-22000198</t>
        </is>
      </c>
      <c r="Z352" s="462" t="inlineStr"/>
      <c r="AA352" s="462" t="inlineStr">
        <is>
          <t>បុគ្គលជាប់អាករ</t>
        </is>
      </c>
      <c r="AB352" s="462" t="inlineStr">
        <is>
          <t>L001-901905215</t>
        </is>
      </c>
      <c r="AC352" s="462" t="inlineStr">
        <is>
          <t>វីអ៊ីស៊ិន (ខេមបូឌា) អ៊ិនដាសស្ទ្រី ឯ.ក</t>
        </is>
      </c>
      <c r="AD352" s="464" t="n">
        <v>223630</v>
      </c>
      <c r="AE352" s="464" t="n">
        <v>203300</v>
      </c>
      <c r="AF352" s="464" t="n">
        <v>0</v>
      </c>
      <c r="AG352" s="464" t="n">
        <v>0</v>
      </c>
      <c r="AH352" s="464" t="n">
        <v>20330</v>
      </c>
      <c r="AI352" s="464" t="n">
        <v>0</v>
      </c>
      <c r="AJ352" s="464" t="n">
        <v>0</v>
      </c>
      <c r="AK352" s="464" t="n">
        <v>0</v>
      </c>
      <c r="AL352" s="464" t="n">
        <v>0</v>
      </c>
      <c r="AM352" s="464" t="n">
        <v>0</v>
      </c>
      <c r="AN352" s="464" t="n">
        <v>0</v>
      </c>
      <c r="AO352" s="464" t="n">
        <v>0</v>
      </c>
      <c r="AP352" s="464" t="n">
        <v>0</v>
      </c>
      <c r="AQ352" s="462" t="inlineStr"/>
      <c r="AR352" s="462" t="inlineStr">
        <is>
          <t>AMEND BILL</t>
        </is>
      </c>
      <c r="AS352" s="462" t="inlineStr">
        <is>
          <t>បានប្រកាសពន្ធ</t>
        </is>
      </c>
    </row>
    <row r="353">
      <c r="A353" s="461" t="n">
        <v>345</v>
      </c>
      <c r="B353" s="462" t="inlineStr">
        <is>
          <t>THC Fee</t>
        </is>
      </c>
      <c r="C353" s="462" t="inlineStr">
        <is>
          <t>អ៊ិចស្ពែឌីធ័រ ខេមបូឌា អិលធីឌី</t>
        </is>
      </c>
      <c r="D353" s="462" t="inlineStr">
        <is>
          <t>L001-100045898</t>
        </is>
      </c>
      <c r="E353" s="462" t="inlineStr">
        <is>
          <t>TI-0220427</t>
        </is>
      </c>
      <c r="F353" s="463" t="n">
        <v>44586</v>
      </c>
      <c r="G353" s="464" t="n">
        <v>4068</v>
      </c>
      <c r="H353" s="462" t="n"/>
      <c r="I353" s="464">
        <f>G353</f>
        <v/>
      </c>
      <c r="J353" s="462">
        <f>IF(AND(Q353=TRUE, R353=TRUE, S353=TRUE), IF(W353&lt;-0.05, "អនុញ្ញាត (អ្នកផ្គត់ផ្គង់ប្រកាសខ្វះ)", "បានប្រកាស (អនុញ្ញាត)"), IF(AND(Q353=FALSE, R353=FALSE, S353=FALSE), "ព្យួរទុក (មិនមានទិន្នន័យ)", "ប្រកាសខុស (ព្យួរទុក)"))</f>
        <v/>
      </c>
      <c r="K353" s="462" t="inlineStr"/>
      <c r="L353" s="462" t="inlineStr"/>
      <c r="M353" s="464">
        <f>AH353</f>
        <v/>
      </c>
      <c r="N353" s="464">
        <f>IF(W353&lt;0,AH353,I353)</f>
        <v/>
      </c>
      <c r="O353" s="464">
        <f>I353-M353</f>
        <v/>
      </c>
      <c r="P353" s="462" t="n"/>
      <c r="Q353" s="462">
        <f>V353=W353</f>
        <v/>
      </c>
      <c r="R353" s="462">
        <f>AND(MONTH(F353)=MONTH(X353), YEAR(F353)=YEAR(X353))</f>
        <v/>
      </c>
      <c r="S353" s="462">
        <f>AC353="L001-901905215"</f>
        <v/>
      </c>
      <c r="T353" s="464">
        <f>G353-AH353</f>
        <v/>
      </c>
      <c r="U353" s="462" t="n"/>
      <c r="V353" s="462" t="inlineStr">
        <is>
          <t>TI0220427</t>
        </is>
      </c>
      <c r="W353" s="462" t="inlineStr">
        <is>
          <t>TI0220427</t>
        </is>
      </c>
      <c r="X353" s="463" t="n">
        <v>44586</v>
      </c>
      <c r="Y353" s="462" t="inlineStr">
        <is>
          <t>TI-0220427</t>
        </is>
      </c>
      <c r="Z353" s="462" t="inlineStr"/>
      <c r="AA353" s="462" t="inlineStr">
        <is>
          <t>បុគ្គលជាប់អាករ</t>
        </is>
      </c>
      <c r="AB353" s="462" t="inlineStr">
        <is>
          <t>L001-901905215</t>
        </is>
      </c>
      <c r="AC353" s="462" t="inlineStr">
        <is>
          <t>វីអ៊ីស៊ិន (ខេមបូឌា) អ៊ិនដាសស្ទ្រី ឯ.ក</t>
        </is>
      </c>
      <c r="AD353" s="464" t="n">
        <v>44748</v>
      </c>
      <c r="AE353" s="464" t="n">
        <v>40680</v>
      </c>
      <c r="AF353" s="464" t="n">
        <v>0</v>
      </c>
      <c r="AG353" s="464" t="n">
        <v>0</v>
      </c>
      <c r="AH353" s="464" t="n">
        <v>4068</v>
      </c>
      <c r="AI353" s="464" t="n">
        <v>0</v>
      </c>
      <c r="AJ353" s="464" t="n">
        <v>0</v>
      </c>
      <c r="AK353" s="464" t="n">
        <v>0</v>
      </c>
      <c r="AL353" s="464" t="n">
        <v>0</v>
      </c>
      <c r="AM353" s="464" t="n">
        <v>0</v>
      </c>
      <c r="AN353" s="464" t="n">
        <v>0</v>
      </c>
      <c r="AO353" s="464" t="n">
        <v>0</v>
      </c>
      <c r="AP353" s="464" t="n">
        <v>0</v>
      </c>
      <c r="AQ353" s="462" t="inlineStr"/>
      <c r="AR353" s="462" t="inlineStr">
        <is>
          <t>Local Charge</t>
        </is>
      </c>
      <c r="AS353" s="462" t="inlineStr">
        <is>
          <t>បានប្រកាសពន្ធ</t>
        </is>
      </c>
    </row>
    <row r="354">
      <c r="A354" s="461" t="n">
        <v>346</v>
      </c>
      <c r="B354" s="462" t="inlineStr">
        <is>
          <t>THC Fee</t>
        </is>
      </c>
      <c r="C354" s="462" t="inlineStr">
        <is>
          <t>អ៊ិចស្ពែឌីធ័រ ខេមបូឌា អិលធីឌី</t>
        </is>
      </c>
      <c r="D354" s="462" t="inlineStr">
        <is>
          <t>L001-100045898</t>
        </is>
      </c>
      <c r="E354" s="462" t="inlineStr">
        <is>
          <t>TI-0220426</t>
        </is>
      </c>
      <c r="F354" s="463" t="n">
        <v>44586</v>
      </c>
      <c r="G354" s="464" t="n">
        <v>2034</v>
      </c>
      <c r="H354" s="462" t="n"/>
      <c r="I354" s="464">
        <f>G354</f>
        <v/>
      </c>
      <c r="J354" s="462">
        <f>IF(AND(Q354=TRUE, R354=TRUE, S354=TRUE), IF(W354&lt;-0.05, "អនុញ្ញាត (អ្នកផ្គត់ផ្គង់ប្រកាសខ្វះ)", "បានប្រកាស (អនុញ្ញាត)"), IF(AND(Q354=FALSE, R354=FALSE, S354=FALSE), "ព្យួរទុក (មិនមានទិន្នន័យ)", "ប្រកាសខុស (ព្យួរទុក)"))</f>
        <v/>
      </c>
      <c r="K354" s="462" t="inlineStr"/>
      <c r="L354" s="462" t="inlineStr"/>
      <c r="M354" s="464">
        <f>AH354</f>
        <v/>
      </c>
      <c r="N354" s="464">
        <f>IF(W354&lt;0,AH354,I354)</f>
        <v/>
      </c>
      <c r="O354" s="464">
        <f>I354-M354</f>
        <v/>
      </c>
      <c r="P354" s="462" t="n"/>
      <c r="Q354" s="462">
        <f>V354=W354</f>
        <v/>
      </c>
      <c r="R354" s="462">
        <f>AND(MONTH(F354)=MONTH(X354), YEAR(F354)=YEAR(X354))</f>
        <v/>
      </c>
      <c r="S354" s="462">
        <f>AC354="L001-901905215"</f>
        <v/>
      </c>
      <c r="T354" s="464">
        <f>G354-AH354</f>
        <v/>
      </c>
      <c r="U354" s="462" t="n"/>
      <c r="V354" s="462" t="inlineStr">
        <is>
          <t>TI0220426</t>
        </is>
      </c>
      <c r="W354" s="462" t="inlineStr">
        <is>
          <t>TI0220426</t>
        </is>
      </c>
      <c r="X354" s="463" t="n">
        <v>44586</v>
      </c>
      <c r="Y354" s="462" t="inlineStr">
        <is>
          <t>TI-0220426</t>
        </is>
      </c>
      <c r="Z354" s="462" t="inlineStr"/>
      <c r="AA354" s="462" t="inlineStr">
        <is>
          <t>បុគ្គលជាប់អាករ</t>
        </is>
      </c>
      <c r="AB354" s="462" t="inlineStr">
        <is>
          <t>L001-901905215</t>
        </is>
      </c>
      <c r="AC354" s="462" t="inlineStr">
        <is>
          <t>វីអ៊ីស៊ិន (ខេមបូឌា) អ៊ិនដាសស្ទ្រី ឯ.ក</t>
        </is>
      </c>
      <c r="AD354" s="464" t="n">
        <v>22374</v>
      </c>
      <c r="AE354" s="464" t="n">
        <v>20340</v>
      </c>
      <c r="AF354" s="464" t="n">
        <v>0</v>
      </c>
      <c r="AG354" s="464" t="n">
        <v>0</v>
      </c>
      <c r="AH354" s="464" t="n">
        <v>2034</v>
      </c>
      <c r="AI354" s="464" t="n">
        <v>0</v>
      </c>
      <c r="AJ354" s="464" t="n">
        <v>0</v>
      </c>
      <c r="AK354" s="464" t="n">
        <v>0</v>
      </c>
      <c r="AL354" s="464" t="n">
        <v>0</v>
      </c>
      <c r="AM354" s="464" t="n">
        <v>0</v>
      </c>
      <c r="AN354" s="464" t="n">
        <v>0</v>
      </c>
      <c r="AO354" s="464" t="n">
        <v>0</v>
      </c>
      <c r="AP354" s="464" t="n">
        <v>0</v>
      </c>
      <c r="AQ354" s="462" t="inlineStr"/>
      <c r="AR354" s="462" t="inlineStr">
        <is>
          <t>Local Charge</t>
        </is>
      </c>
      <c r="AS354" s="462" t="inlineStr">
        <is>
          <t>បានប្រកាសពន្ធ</t>
        </is>
      </c>
    </row>
    <row r="355">
      <c r="A355" s="461" t="n">
        <v>347</v>
      </c>
      <c r="B355" s="462" t="inlineStr">
        <is>
          <t>THC Fee</t>
        </is>
      </c>
      <c r="C355" s="462" t="inlineStr">
        <is>
          <t>អ៊ិចស្ពែឌីធ័រ ខេមបូឌា អិលធីឌី</t>
        </is>
      </c>
      <c r="D355" s="462" t="inlineStr">
        <is>
          <t>L001-100045898</t>
        </is>
      </c>
      <c r="E355" s="462" t="inlineStr">
        <is>
          <t>TI-0220419</t>
        </is>
      </c>
      <c r="F355" s="463" t="n">
        <v>44586</v>
      </c>
      <c r="G355" s="464" t="n">
        <v>2034</v>
      </c>
      <c r="H355" s="462" t="n"/>
      <c r="I355" s="464">
        <f>G355</f>
        <v/>
      </c>
      <c r="J355" s="462">
        <f>IF(AND(Q355=TRUE, R355=TRUE, S355=TRUE), IF(W355&lt;-0.05, "អនុញ្ញាត (អ្នកផ្គត់ផ្គង់ប្រកាសខ្វះ)", "បានប្រកាស (អនុញ្ញាត)"), IF(AND(Q355=FALSE, R355=FALSE, S355=FALSE), "ព្យួរទុក (មិនមានទិន្នន័យ)", "ប្រកាសខុស (ព្យួរទុក)"))</f>
        <v/>
      </c>
      <c r="K355" s="462" t="inlineStr"/>
      <c r="L355" s="462" t="inlineStr"/>
      <c r="M355" s="464">
        <f>AH355</f>
        <v/>
      </c>
      <c r="N355" s="464">
        <f>IF(W355&lt;0,AH355,I355)</f>
        <v/>
      </c>
      <c r="O355" s="464">
        <f>I355-M355</f>
        <v/>
      </c>
      <c r="P355" s="462" t="n"/>
      <c r="Q355" s="462">
        <f>V355=W355</f>
        <v/>
      </c>
      <c r="R355" s="462">
        <f>AND(MONTH(F355)=MONTH(X355), YEAR(F355)=YEAR(X355))</f>
        <v/>
      </c>
      <c r="S355" s="462">
        <f>AC355="L001-901905215"</f>
        <v/>
      </c>
      <c r="T355" s="464">
        <f>G355-AH355</f>
        <v/>
      </c>
      <c r="U355" s="462" t="n"/>
      <c r="V355" s="462" t="inlineStr">
        <is>
          <t>TI0220419</t>
        </is>
      </c>
      <c r="W355" s="462" t="inlineStr">
        <is>
          <t>TI0220419</t>
        </is>
      </c>
      <c r="X355" s="463" t="n">
        <v>44586</v>
      </c>
      <c r="Y355" s="462" t="inlineStr">
        <is>
          <t>TI-0220419</t>
        </is>
      </c>
      <c r="Z355" s="462" t="inlineStr"/>
      <c r="AA355" s="462" t="inlineStr">
        <is>
          <t>បុគ្គលជាប់អាករ</t>
        </is>
      </c>
      <c r="AB355" s="462" t="inlineStr">
        <is>
          <t>L001-901905215</t>
        </is>
      </c>
      <c r="AC355" s="462" t="inlineStr">
        <is>
          <t>វីអ៊ីស៊ិន (ខេមបូឌា) អ៊ិនដាសស្ទ្រី ឯ.ក</t>
        </is>
      </c>
      <c r="AD355" s="464" t="n">
        <v>22374</v>
      </c>
      <c r="AE355" s="464" t="n">
        <v>20340</v>
      </c>
      <c r="AF355" s="464" t="n">
        <v>0</v>
      </c>
      <c r="AG355" s="464" t="n">
        <v>0</v>
      </c>
      <c r="AH355" s="464" t="n">
        <v>2034</v>
      </c>
      <c r="AI355" s="464" t="n">
        <v>0</v>
      </c>
      <c r="AJ355" s="464" t="n">
        <v>0</v>
      </c>
      <c r="AK355" s="464" t="n">
        <v>0</v>
      </c>
      <c r="AL355" s="464" t="n">
        <v>0</v>
      </c>
      <c r="AM355" s="464" t="n">
        <v>0</v>
      </c>
      <c r="AN355" s="464" t="n">
        <v>0</v>
      </c>
      <c r="AO355" s="464" t="n">
        <v>0</v>
      </c>
      <c r="AP355" s="464" t="n">
        <v>0</v>
      </c>
      <c r="AQ355" s="462" t="inlineStr"/>
      <c r="AR355" s="462" t="inlineStr">
        <is>
          <t>Local Charge</t>
        </is>
      </c>
      <c r="AS355" s="462" t="inlineStr">
        <is>
          <t>បានប្រកាសពន្ធ</t>
        </is>
      </c>
    </row>
    <row r="356">
      <c r="A356" s="461" t="n">
        <v>348</v>
      </c>
      <c r="B356" s="462" t="inlineStr">
        <is>
          <t>Export Administration Fee</t>
        </is>
      </c>
      <c r="C356" s="462" t="inlineStr">
        <is>
          <t>ឆាយ ដា ឡូយីស្ទីក</t>
        </is>
      </c>
      <c r="D356" s="462" t="inlineStr">
        <is>
          <t>L001-100063098</t>
        </is>
      </c>
      <c r="E356" s="462" t="inlineStr">
        <is>
          <t>2201000221</t>
        </is>
      </c>
      <c r="F356" s="463" t="n">
        <v>44571</v>
      </c>
      <c r="G356" s="464" t="n">
        <v>89243</v>
      </c>
      <c r="H356" s="462" t="n"/>
      <c r="I356" s="464">
        <f>G356</f>
        <v/>
      </c>
      <c r="J356" s="462">
        <f>IF(AND(Q356=TRUE, R356=TRUE, S356=TRUE), IF(W356&lt;-0.05, "អនុញ្ញាត (អ្នកផ្គត់ផ្គង់ប្រកាសខ្វះ)", "បានប្រកាស (អនុញ្ញាត)"), IF(AND(Q356=FALSE, R356=FALSE, S356=FALSE), "ព្យួរទុក (មិនមានទិន្នន័យ)", "ប្រកាសខុស (ព្យួរទុក)"))</f>
        <v/>
      </c>
      <c r="K356" s="462" t="inlineStr"/>
      <c r="L356" s="462" t="inlineStr"/>
      <c r="M356" s="464">
        <f>AH356</f>
        <v/>
      </c>
      <c r="N356" s="464">
        <f>IF(W356&lt;0,AH356,I356)</f>
        <v/>
      </c>
      <c r="O356" s="464">
        <f>I356-M356</f>
        <v/>
      </c>
      <c r="P356" s="462" t="n"/>
      <c r="Q356" s="462">
        <f>V356=W356</f>
        <v/>
      </c>
      <c r="R356" s="462">
        <f>AND(MONTH(F356)=MONTH(X356), YEAR(F356)=YEAR(X356))</f>
        <v/>
      </c>
      <c r="S356" s="462">
        <f>AC356="L001-901905215"</f>
        <v/>
      </c>
      <c r="T356" s="464">
        <f>G356-AH356</f>
        <v/>
      </c>
      <c r="U356" s="462" t="n"/>
      <c r="V356" s="462" t="inlineStr">
        <is>
          <t>2201000221</t>
        </is>
      </c>
      <c r="W356" s="462" t="inlineStr">
        <is>
          <t>2201000221</t>
        </is>
      </c>
      <c r="X356" s="463" t="n">
        <v>44571</v>
      </c>
      <c r="Y356" s="462" t="inlineStr">
        <is>
          <t>2201000221</t>
        </is>
      </c>
      <c r="Z356" s="462" t="inlineStr"/>
      <c r="AA356" s="462" t="inlineStr">
        <is>
          <t>បុគ្គលជាប់អាករ</t>
        </is>
      </c>
      <c r="AB356" s="462" t="inlineStr">
        <is>
          <t>L001-901905215</t>
        </is>
      </c>
      <c r="AC356" s="462" t="inlineStr">
        <is>
          <t>វីអ៊ីស៊ិន (ខេមបូឌា) អ៊ិនដាសស្ទ្រី ឯ.ក</t>
        </is>
      </c>
      <c r="AD356" s="464" t="n">
        <v>981668</v>
      </c>
      <c r="AE356" s="464" t="n">
        <v>892425</v>
      </c>
      <c r="AF356" s="464" t="n">
        <v>0</v>
      </c>
      <c r="AG356" s="464" t="n">
        <v>0</v>
      </c>
      <c r="AH356" s="464" t="n">
        <v>89243</v>
      </c>
      <c r="AI356" s="464" t="n">
        <v>0</v>
      </c>
      <c r="AJ356" s="464" t="n">
        <v>0</v>
      </c>
      <c r="AK356" s="464" t="n">
        <v>0</v>
      </c>
      <c r="AL356" s="464" t="n">
        <v>0</v>
      </c>
      <c r="AM356" s="464" t="n">
        <v>0</v>
      </c>
      <c r="AN356" s="464" t="n">
        <v>0</v>
      </c>
      <c r="AO356" s="464" t="n">
        <v>0</v>
      </c>
      <c r="AP356" s="464" t="n">
        <v>0</v>
      </c>
      <c r="AQ356" s="462" t="inlineStr"/>
      <c r="AR356" s="462" t="inlineStr">
        <is>
          <t>Export Administration Fee</t>
        </is>
      </c>
      <c r="AS356" s="462" t="inlineStr">
        <is>
          <t>បានប្រកាសពន្ធ</t>
        </is>
      </c>
    </row>
    <row r="357">
      <c r="A357" s="461" t="n">
        <v>349</v>
      </c>
      <c r="B357" s="462" t="inlineStr">
        <is>
          <t>Handing Fee</t>
        </is>
      </c>
      <c r="C357" s="462" t="inlineStr">
        <is>
          <t>56ប៊ី-លីង សឹបផ្លាយ ឆេន មេនេចម៉ិន ឯ.ក</t>
        </is>
      </c>
      <c r="D357" s="462" t="inlineStr">
        <is>
          <t>K004-902004795</t>
        </is>
      </c>
      <c r="E357" s="462" t="inlineStr">
        <is>
          <t>TI2022-0009</t>
        </is>
      </c>
      <c r="F357" s="463" t="n">
        <v>44575</v>
      </c>
      <c r="G357" s="464" t="n">
        <v>195552</v>
      </c>
      <c r="H357" s="462" t="n"/>
      <c r="I357" s="464">
        <f>G357</f>
        <v/>
      </c>
      <c r="J357" s="462">
        <f>IF(AND(Q357=TRUE, R357=TRUE, S357=TRUE), IF(W357&lt;-0.05, "អនុញ្ញាត (អ្នកផ្គត់ផ្គង់ប្រកាសខ្វះ)", "បានប្រកាស (អនុញ្ញាត)"), IF(AND(Q357=FALSE, R357=FALSE, S357=FALSE), "ព្យួរទុក (មិនមានទិន្នន័យ)", "ប្រកាសខុស (ព្យួរទុក)"))</f>
        <v/>
      </c>
      <c r="K357" s="462" t="inlineStr"/>
      <c r="L357" s="462" t="inlineStr"/>
      <c r="M357" s="464">
        <f>AH357</f>
        <v/>
      </c>
      <c r="N357" s="464">
        <f>IF(W357&lt;0,AH357,I357)</f>
        <v/>
      </c>
      <c r="O357" s="464">
        <f>I357-M357</f>
        <v/>
      </c>
      <c r="P357" s="462" t="n"/>
      <c r="Q357" s="462">
        <f>V357=W357</f>
        <v/>
      </c>
      <c r="R357" s="462">
        <f>AND(MONTH(F357)=MONTH(X357), YEAR(F357)=YEAR(X357))</f>
        <v/>
      </c>
      <c r="S357" s="462">
        <f>AC357="L001-901905215"</f>
        <v/>
      </c>
      <c r="T357" s="464">
        <f>G357-AH357</f>
        <v/>
      </c>
      <c r="U357" s="462" t="n"/>
      <c r="V357" s="462" t="inlineStr">
        <is>
          <t>TI20220009</t>
        </is>
      </c>
      <c r="W357" s="462" t="inlineStr">
        <is>
          <t>TI20220009</t>
        </is>
      </c>
      <c r="X357" s="463" t="n">
        <v>44575</v>
      </c>
      <c r="Y357" s="462" t="inlineStr">
        <is>
          <t>TI2022-0009</t>
        </is>
      </c>
      <c r="Z357" s="462" t="inlineStr"/>
      <c r="AA357" s="462" t="inlineStr">
        <is>
          <t>បុគ្គលជាប់អាករ</t>
        </is>
      </c>
      <c r="AB357" s="462" t="inlineStr">
        <is>
          <t>L001-901905215</t>
        </is>
      </c>
      <c r="AC357" s="462" t="inlineStr">
        <is>
          <t>វីអ៊ីស៊ិន (ខេមបូឌា) អ៊ិនដាសស្ទ្រី ឯ.ក</t>
        </is>
      </c>
      <c r="AD357" s="464" t="n">
        <v>2151072</v>
      </c>
      <c r="AE357" s="464" t="n">
        <v>1955520</v>
      </c>
      <c r="AF357" s="464" t="n">
        <v>0</v>
      </c>
      <c r="AG357" s="464" t="n">
        <v>0</v>
      </c>
      <c r="AH357" s="464" t="n">
        <v>195552</v>
      </c>
      <c r="AI357" s="464" t="n">
        <v>0</v>
      </c>
      <c r="AJ357" s="464" t="n">
        <v>0</v>
      </c>
      <c r="AK357" s="464" t="n">
        <v>0</v>
      </c>
      <c r="AL357" s="464" t="n">
        <v>0</v>
      </c>
      <c r="AM357" s="464" t="n">
        <v>0</v>
      </c>
      <c r="AN357" s="464" t="n">
        <v>0</v>
      </c>
      <c r="AO357" s="464" t="n">
        <v>0</v>
      </c>
      <c r="AP357" s="464" t="n">
        <v>0</v>
      </c>
      <c r="AQ357" s="462" t="inlineStr"/>
      <c r="AR357" s="462" t="inlineStr">
        <is>
          <t>THC &amp; DOCS FEE</t>
        </is>
      </c>
      <c r="AS357" s="462" t="inlineStr">
        <is>
          <t>បានប្រកាសពន្ធ</t>
        </is>
      </c>
    </row>
    <row r="358">
      <c r="A358" s="461" t="n">
        <v>350</v>
      </c>
      <c r="B358" s="462" t="inlineStr">
        <is>
          <t>Handing Fee</t>
        </is>
      </c>
      <c r="C358" s="462" t="inlineStr">
        <is>
          <t>56ប៊ី-លីង សឹបផ្លាយ ឆេន មេនេចម៉ិន ឯ.ក</t>
        </is>
      </c>
      <c r="D358" s="462" t="inlineStr">
        <is>
          <t>K004-902004795</t>
        </is>
      </c>
      <c r="E358" s="462" t="inlineStr">
        <is>
          <t>TI2022-0008</t>
        </is>
      </c>
      <c r="F358" s="463" t="n">
        <v>44575</v>
      </c>
      <c r="G358" s="464" t="n">
        <v>195552</v>
      </c>
      <c r="H358" s="462" t="n"/>
      <c r="I358" s="464">
        <f>G358</f>
        <v/>
      </c>
      <c r="J358" s="462">
        <f>IF(AND(Q358=TRUE, R358=TRUE, S358=TRUE), IF(W358&lt;-0.05, "អនុញ្ញាត (អ្នកផ្គត់ផ្គង់ប្រកាសខ្វះ)", "បានប្រកាស (អនុញ្ញាត)"), IF(AND(Q358=FALSE, R358=FALSE, S358=FALSE), "ព្យួរទុក (មិនមានទិន្នន័យ)", "ប្រកាសខុស (ព្យួរទុក)"))</f>
        <v/>
      </c>
      <c r="K358" s="462" t="inlineStr"/>
      <c r="L358" s="462" t="inlineStr"/>
      <c r="M358" s="464">
        <f>AH358</f>
        <v/>
      </c>
      <c r="N358" s="464">
        <f>IF(W358&lt;0,AH358,I358)</f>
        <v/>
      </c>
      <c r="O358" s="464">
        <f>I358-M358</f>
        <v/>
      </c>
      <c r="P358" s="462" t="n"/>
      <c r="Q358" s="462">
        <f>V358=W358</f>
        <v/>
      </c>
      <c r="R358" s="462">
        <f>AND(MONTH(F358)=MONTH(X358), YEAR(F358)=YEAR(X358))</f>
        <v/>
      </c>
      <c r="S358" s="462">
        <f>AC358="L001-901905215"</f>
        <v/>
      </c>
      <c r="T358" s="464">
        <f>G358-AH358</f>
        <v/>
      </c>
      <c r="U358" s="462" t="n"/>
      <c r="V358" s="462" t="inlineStr">
        <is>
          <t>TI20220008</t>
        </is>
      </c>
      <c r="W358" s="462" t="inlineStr">
        <is>
          <t>TI20220008</t>
        </is>
      </c>
      <c r="X358" s="463" t="n">
        <v>44575</v>
      </c>
      <c r="Y358" s="462" t="inlineStr">
        <is>
          <t>TI2022-0008</t>
        </is>
      </c>
      <c r="Z358" s="462" t="inlineStr"/>
      <c r="AA358" s="462" t="inlineStr">
        <is>
          <t>បុគ្គលជាប់អាករ</t>
        </is>
      </c>
      <c r="AB358" s="462" t="inlineStr">
        <is>
          <t>L001-901905215</t>
        </is>
      </c>
      <c r="AC358" s="462" t="inlineStr">
        <is>
          <t>វីអ៊ីស៊ិន (ខេមបូឌា) អ៊ិនដាសស្ទ្រី ឯ.ក</t>
        </is>
      </c>
      <c r="AD358" s="464" t="n">
        <v>2151072</v>
      </c>
      <c r="AE358" s="464" t="n">
        <v>1955520</v>
      </c>
      <c r="AF358" s="464" t="n">
        <v>0</v>
      </c>
      <c r="AG358" s="464" t="n">
        <v>0</v>
      </c>
      <c r="AH358" s="464" t="n">
        <v>195552</v>
      </c>
      <c r="AI358" s="464" t="n">
        <v>0</v>
      </c>
      <c r="AJ358" s="464" t="n">
        <v>0</v>
      </c>
      <c r="AK358" s="464" t="n">
        <v>0</v>
      </c>
      <c r="AL358" s="464" t="n">
        <v>0</v>
      </c>
      <c r="AM358" s="464" t="n">
        <v>0</v>
      </c>
      <c r="AN358" s="464" t="n">
        <v>0</v>
      </c>
      <c r="AO358" s="464" t="n">
        <v>0</v>
      </c>
      <c r="AP358" s="464" t="n">
        <v>0</v>
      </c>
      <c r="AQ358" s="462" t="inlineStr"/>
      <c r="AR358" s="462" t="inlineStr">
        <is>
          <t>THC &amp; DOCS FEE</t>
        </is>
      </c>
      <c r="AS358" s="462" t="inlineStr">
        <is>
          <t>បានប្រកាសពន្ធ</t>
        </is>
      </c>
    </row>
    <row r="359">
      <c r="A359" s="461" t="n">
        <v>351</v>
      </c>
      <c r="B359" s="462" t="inlineStr">
        <is>
          <t>Handing Fee</t>
        </is>
      </c>
      <c r="C359" s="462" t="inlineStr">
        <is>
          <t>56ប៊ី-លីង សឹបផ្លាយ ឆេន មេនេចម៉ិន ឯ.ក</t>
        </is>
      </c>
      <c r="D359" s="462" t="inlineStr">
        <is>
          <t>K004-902004795</t>
        </is>
      </c>
      <c r="E359" s="462" t="inlineStr">
        <is>
          <t>TI2022-0007</t>
        </is>
      </c>
      <c r="F359" s="463" t="n">
        <v>44575</v>
      </c>
      <c r="G359" s="464" t="n">
        <v>289254</v>
      </c>
      <c r="H359" s="462" t="n"/>
      <c r="I359" s="464">
        <f>G359</f>
        <v/>
      </c>
      <c r="J359" s="462">
        <f>IF(AND(Q359=TRUE, R359=TRUE, S359=TRUE), IF(W359&lt;-0.05, "អនុញ្ញាត (អ្នកផ្គត់ផ្គង់ប្រកាសខ្វះ)", "បានប្រកាស (អនុញ្ញាត)"), IF(AND(Q359=FALSE, R359=FALSE, S359=FALSE), "ព្យួរទុក (មិនមានទិន្នន័យ)", "ប្រកាសខុស (ព្យួរទុក)"))</f>
        <v/>
      </c>
      <c r="K359" s="462" t="inlineStr"/>
      <c r="L359" s="462" t="inlineStr"/>
      <c r="M359" s="464">
        <f>AH359</f>
        <v/>
      </c>
      <c r="N359" s="464">
        <f>IF(W359&lt;0,AH359,I359)</f>
        <v/>
      </c>
      <c r="O359" s="464">
        <f>I359-M359</f>
        <v/>
      </c>
      <c r="P359" s="462" t="n"/>
      <c r="Q359" s="462">
        <f>V359=W359</f>
        <v/>
      </c>
      <c r="R359" s="462">
        <f>AND(MONTH(F359)=MONTH(X359), YEAR(F359)=YEAR(X359))</f>
        <v/>
      </c>
      <c r="S359" s="462">
        <f>AC359="L001-901905215"</f>
        <v/>
      </c>
      <c r="T359" s="464">
        <f>G359-AH359</f>
        <v/>
      </c>
      <c r="U359" s="462" t="n"/>
      <c r="V359" s="462" t="inlineStr">
        <is>
          <t>TI20220007</t>
        </is>
      </c>
      <c r="W359" s="462" t="inlineStr">
        <is>
          <t>TI20220007</t>
        </is>
      </c>
      <c r="X359" s="463" t="n">
        <v>44575</v>
      </c>
      <c r="Y359" s="462" t="inlineStr">
        <is>
          <t>TI2022-0007</t>
        </is>
      </c>
      <c r="Z359" s="462" t="inlineStr"/>
      <c r="AA359" s="462" t="inlineStr">
        <is>
          <t>បុគ្គលជាប់អាករ</t>
        </is>
      </c>
      <c r="AB359" s="462" t="inlineStr">
        <is>
          <t>L001-901905215</t>
        </is>
      </c>
      <c r="AC359" s="462" t="inlineStr">
        <is>
          <t>វីអ៊ីស៊ិន (ខេមបូឌា) អ៊ិនដាសស្ទ្រី ឯ.ក</t>
        </is>
      </c>
      <c r="AD359" s="464" t="n">
        <v>3181794</v>
      </c>
      <c r="AE359" s="464" t="n">
        <v>2892540</v>
      </c>
      <c r="AF359" s="464" t="n">
        <v>0</v>
      </c>
      <c r="AG359" s="464" t="n">
        <v>0</v>
      </c>
      <c r="AH359" s="464" t="n">
        <v>289254</v>
      </c>
      <c r="AI359" s="464" t="n">
        <v>0</v>
      </c>
      <c r="AJ359" s="464" t="n">
        <v>0</v>
      </c>
      <c r="AK359" s="464" t="n">
        <v>0</v>
      </c>
      <c r="AL359" s="464" t="n">
        <v>0</v>
      </c>
      <c r="AM359" s="464" t="n">
        <v>0</v>
      </c>
      <c r="AN359" s="464" t="n">
        <v>0</v>
      </c>
      <c r="AO359" s="464" t="n">
        <v>0</v>
      </c>
      <c r="AP359" s="464" t="n">
        <v>0</v>
      </c>
      <c r="AQ359" s="462" t="inlineStr"/>
      <c r="AR359" s="462" t="inlineStr">
        <is>
          <t>THC &amp; DOCS FEE</t>
        </is>
      </c>
      <c r="AS359" s="462" t="inlineStr">
        <is>
          <t>បានប្រកាសពន្ធ</t>
        </is>
      </c>
    </row>
    <row r="360">
      <c r="A360" s="461" t="n">
        <v>352</v>
      </c>
      <c r="B360" s="462" t="inlineStr">
        <is>
          <t>Handing Fee</t>
        </is>
      </c>
      <c r="C360" s="462" t="inlineStr">
        <is>
          <t>56ប៊ី-លីង សឹបផ្លាយ ឆេន មេនេចម៉ិន ឯ.ក</t>
        </is>
      </c>
      <c r="D360" s="462" t="inlineStr">
        <is>
          <t>K004-902004795</t>
        </is>
      </c>
      <c r="E360" s="462" t="inlineStr">
        <is>
          <t>TI2022-0006</t>
        </is>
      </c>
      <c r="F360" s="463" t="n">
        <v>44575</v>
      </c>
      <c r="G360" s="464" t="n">
        <v>195552</v>
      </c>
      <c r="H360" s="462" t="n"/>
      <c r="I360" s="464">
        <f>G360</f>
        <v/>
      </c>
      <c r="J360" s="462">
        <f>IF(AND(Q360=TRUE, R360=TRUE, S360=TRUE), IF(W360&lt;-0.05, "អនុញ្ញាត (អ្នកផ្គត់ផ្គង់ប្រកាសខ្វះ)", "បានប្រកាស (អនុញ្ញាត)"), IF(AND(Q360=FALSE, R360=FALSE, S360=FALSE), "ព្យួរទុក (មិនមានទិន្នន័យ)", "ប្រកាសខុស (ព្យួរទុក)"))</f>
        <v/>
      </c>
      <c r="K360" s="462" t="inlineStr"/>
      <c r="L360" s="462" t="inlineStr"/>
      <c r="M360" s="464">
        <f>AH360</f>
        <v/>
      </c>
      <c r="N360" s="464">
        <f>IF(W360&lt;0,AH360,I360)</f>
        <v/>
      </c>
      <c r="O360" s="464">
        <f>I360-M360</f>
        <v/>
      </c>
      <c r="P360" s="462" t="n"/>
      <c r="Q360" s="462">
        <f>V360=W360</f>
        <v/>
      </c>
      <c r="R360" s="462">
        <f>AND(MONTH(F360)=MONTH(X360), YEAR(F360)=YEAR(X360))</f>
        <v/>
      </c>
      <c r="S360" s="462">
        <f>AC360="L001-901905215"</f>
        <v/>
      </c>
      <c r="T360" s="464">
        <f>G360-AH360</f>
        <v/>
      </c>
      <c r="U360" s="462" t="n"/>
      <c r="V360" s="462" t="inlineStr">
        <is>
          <t>TI20220006</t>
        </is>
      </c>
      <c r="W360" s="462" t="inlineStr">
        <is>
          <t>TI20220006</t>
        </is>
      </c>
      <c r="X360" s="463" t="n">
        <v>44575</v>
      </c>
      <c r="Y360" s="462" t="inlineStr">
        <is>
          <t>TI2022-0006</t>
        </is>
      </c>
      <c r="Z360" s="462" t="inlineStr"/>
      <c r="AA360" s="462" t="inlineStr">
        <is>
          <t>បុគ្គលជាប់អាករ</t>
        </is>
      </c>
      <c r="AB360" s="462" t="inlineStr">
        <is>
          <t>L001-901905215</t>
        </is>
      </c>
      <c r="AC360" s="462" t="inlineStr">
        <is>
          <t>វីអ៊ីស៊ិន (ខេមបូឌា) អ៊ិនដាសស្ទ្រី ឯ.ក</t>
        </is>
      </c>
      <c r="AD360" s="464" t="n">
        <v>2151072</v>
      </c>
      <c r="AE360" s="464" t="n">
        <v>1955520</v>
      </c>
      <c r="AF360" s="464" t="n">
        <v>0</v>
      </c>
      <c r="AG360" s="464" t="n">
        <v>0</v>
      </c>
      <c r="AH360" s="464" t="n">
        <v>195552</v>
      </c>
      <c r="AI360" s="464" t="n">
        <v>0</v>
      </c>
      <c r="AJ360" s="464" t="n">
        <v>0</v>
      </c>
      <c r="AK360" s="464" t="n">
        <v>0</v>
      </c>
      <c r="AL360" s="464" t="n">
        <v>0</v>
      </c>
      <c r="AM360" s="464" t="n">
        <v>0</v>
      </c>
      <c r="AN360" s="464" t="n">
        <v>0</v>
      </c>
      <c r="AO360" s="464" t="n">
        <v>0</v>
      </c>
      <c r="AP360" s="464" t="n">
        <v>0</v>
      </c>
      <c r="AQ360" s="462" t="inlineStr"/>
      <c r="AR360" s="462" t="inlineStr">
        <is>
          <t>THC &amp; DOCS FEE</t>
        </is>
      </c>
      <c r="AS360" s="462" t="inlineStr">
        <is>
          <t>បានប្រកាសពន្ធ</t>
        </is>
      </c>
    </row>
    <row r="361">
      <c r="A361" s="461" t="n">
        <v>353</v>
      </c>
      <c r="B361" s="462" t="inlineStr">
        <is>
          <t>Handing Fee</t>
        </is>
      </c>
      <c r="C361" s="462" t="inlineStr">
        <is>
          <t>56ប៊ី-លីង សឹបផ្លាយ ឆេន មេនេចម៉ិន ឯ.ក</t>
        </is>
      </c>
      <c r="D361" s="462" t="inlineStr">
        <is>
          <t>K004-902004795</t>
        </is>
      </c>
      <c r="E361" s="462" t="inlineStr">
        <is>
          <t>TI2022-0005</t>
        </is>
      </c>
      <c r="F361" s="463" t="n">
        <v>44575</v>
      </c>
      <c r="G361" s="464" t="n">
        <v>195552</v>
      </c>
      <c r="H361" s="462" t="n"/>
      <c r="I361" s="464">
        <f>G361</f>
        <v/>
      </c>
      <c r="J361" s="462">
        <f>IF(AND(Q361=TRUE, R361=TRUE, S361=TRUE), IF(W361&lt;-0.05, "អនុញ្ញាត (អ្នកផ្គត់ផ្គង់ប្រកាសខ្វះ)", "បានប្រកាស (អនុញ្ញាត)"), IF(AND(Q361=FALSE, R361=FALSE, S361=FALSE), "ព្យួរទុក (មិនមានទិន្នន័យ)", "ប្រកាសខុស (ព្យួរទុក)"))</f>
        <v/>
      </c>
      <c r="K361" s="462" t="inlineStr"/>
      <c r="L361" s="462" t="inlineStr"/>
      <c r="M361" s="464">
        <f>AH361</f>
        <v/>
      </c>
      <c r="N361" s="464">
        <f>IF(W361&lt;0,AH361,I361)</f>
        <v/>
      </c>
      <c r="O361" s="464">
        <f>I361-M361</f>
        <v/>
      </c>
      <c r="P361" s="462" t="n"/>
      <c r="Q361" s="462">
        <f>V361=W361</f>
        <v/>
      </c>
      <c r="R361" s="462">
        <f>AND(MONTH(F361)=MONTH(X361), YEAR(F361)=YEAR(X361))</f>
        <v/>
      </c>
      <c r="S361" s="462">
        <f>AC361="L001-901905215"</f>
        <v/>
      </c>
      <c r="T361" s="464">
        <f>G361-AH361</f>
        <v/>
      </c>
      <c r="U361" s="462" t="n"/>
      <c r="V361" s="462" t="inlineStr">
        <is>
          <t>TI20220005</t>
        </is>
      </c>
      <c r="W361" s="462" t="inlineStr">
        <is>
          <t>TI20220005</t>
        </is>
      </c>
      <c r="X361" s="463" t="n">
        <v>44575</v>
      </c>
      <c r="Y361" s="462" t="inlineStr">
        <is>
          <t>TI2022-0005</t>
        </is>
      </c>
      <c r="Z361" s="462" t="inlineStr"/>
      <c r="AA361" s="462" t="inlineStr">
        <is>
          <t>បុគ្គលជាប់អាករ</t>
        </is>
      </c>
      <c r="AB361" s="462" t="inlineStr">
        <is>
          <t>L001-901905215</t>
        </is>
      </c>
      <c r="AC361" s="462" t="inlineStr">
        <is>
          <t>វីអ៊ីស៊ិន (ខេមបូឌា) អ៊ិនដាសស្ទ្រី ឯ.ក</t>
        </is>
      </c>
      <c r="AD361" s="464" t="n">
        <v>2151072</v>
      </c>
      <c r="AE361" s="464" t="n">
        <v>1955520</v>
      </c>
      <c r="AF361" s="464" t="n">
        <v>0</v>
      </c>
      <c r="AG361" s="464" t="n">
        <v>0</v>
      </c>
      <c r="AH361" s="464" t="n">
        <v>195552</v>
      </c>
      <c r="AI361" s="464" t="n">
        <v>0</v>
      </c>
      <c r="AJ361" s="464" t="n">
        <v>0</v>
      </c>
      <c r="AK361" s="464" t="n">
        <v>0</v>
      </c>
      <c r="AL361" s="464" t="n">
        <v>0</v>
      </c>
      <c r="AM361" s="464" t="n">
        <v>0</v>
      </c>
      <c r="AN361" s="464" t="n">
        <v>0</v>
      </c>
      <c r="AO361" s="464" t="n">
        <v>0</v>
      </c>
      <c r="AP361" s="464" t="n">
        <v>0</v>
      </c>
      <c r="AQ361" s="462" t="inlineStr"/>
      <c r="AR361" s="462" t="inlineStr">
        <is>
          <t>THC &amp; DOCS FEE</t>
        </is>
      </c>
      <c r="AS361" s="462" t="inlineStr">
        <is>
          <t>បានប្រកាសពន្ធ</t>
        </is>
      </c>
    </row>
    <row r="362">
      <c r="A362" s="461" t="n">
        <v>354</v>
      </c>
      <c r="B362" s="462" t="inlineStr">
        <is>
          <t>Handing Fee</t>
        </is>
      </c>
      <c r="C362" s="462" t="inlineStr">
        <is>
          <t>56ប៊ី-លីង សឹបផ្លាយ ឆេន មេនេចម៉ិន ឯ.ក</t>
        </is>
      </c>
      <c r="D362" s="462" t="inlineStr">
        <is>
          <t>K004-902004795</t>
        </is>
      </c>
      <c r="E362" s="462" t="inlineStr">
        <is>
          <t>TI2022-0004</t>
        </is>
      </c>
      <c r="F362" s="463" t="n">
        <v>44575</v>
      </c>
      <c r="G362" s="464" t="n">
        <v>195552</v>
      </c>
      <c r="H362" s="462" t="n"/>
      <c r="I362" s="464">
        <f>G362</f>
        <v/>
      </c>
      <c r="J362" s="462">
        <f>IF(AND(Q362=TRUE, R362=TRUE, S362=TRUE), IF(W362&lt;-0.05, "អនុញ្ញាត (អ្នកផ្គត់ផ្គង់ប្រកាសខ្វះ)", "បានប្រកាស (អនុញ្ញាត)"), IF(AND(Q362=FALSE, R362=FALSE, S362=FALSE), "ព្យួរទុក (មិនមានទិន្នន័យ)", "ប្រកាសខុស (ព្យួរទុក)"))</f>
        <v/>
      </c>
      <c r="K362" s="462" t="inlineStr"/>
      <c r="L362" s="462" t="inlineStr"/>
      <c r="M362" s="464">
        <f>AH362</f>
        <v/>
      </c>
      <c r="N362" s="464">
        <f>IF(W362&lt;0,AH362,I362)</f>
        <v/>
      </c>
      <c r="O362" s="464">
        <f>I362-M362</f>
        <v/>
      </c>
      <c r="P362" s="462" t="n"/>
      <c r="Q362" s="462">
        <f>V362=W362</f>
        <v/>
      </c>
      <c r="R362" s="462">
        <f>AND(MONTH(F362)=MONTH(X362), YEAR(F362)=YEAR(X362))</f>
        <v/>
      </c>
      <c r="S362" s="462">
        <f>AC362="L001-901905215"</f>
        <v/>
      </c>
      <c r="T362" s="464">
        <f>G362-AH362</f>
        <v/>
      </c>
      <c r="U362" s="462" t="n"/>
      <c r="V362" s="462" t="inlineStr">
        <is>
          <t>TI20220004</t>
        </is>
      </c>
      <c r="W362" s="462" t="inlineStr">
        <is>
          <t>TI20220004</t>
        </is>
      </c>
      <c r="X362" s="463" t="n">
        <v>44575</v>
      </c>
      <c r="Y362" s="462" t="inlineStr">
        <is>
          <t>TI2022-0004</t>
        </is>
      </c>
      <c r="Z362" s="462" t="inlineStr"/>
      <c r="AA362" s="462" t="inlineStr">
        <is>
          <t>បុគ្គលជាប់អាករ</t>
        </is>
      </c>
      <c r="AB362" s="462" t="inlineStr">
        <is>
          <t>L001-901905215</t>
        </is>
      </c>
      <c r="AC362" s="462" t="inlineStr">
        <is>
          <t>វីអ៊ីស៊ិន (ខេមបូឌា) អ៊ិនដាសស្ទ្រី ឯ.ក</t>
        </is>
      </c>
      <c r="AD362" s="464" t="n">
        <v>2151072</v>
      </c>
      <c r="AE362" s="464" t="n">
        <v>1955520</v>
      </c>
      <c r="AF362" s="464" t="n">
        <v>0</v>
      </c>
      <c r="AG362" s="464" t="n">
        <v>0</v>
      </c>
      <c r="AH362" s="464" t="n">
        <v>195552</v>
      </c>
      <c r="AI362" s="464" t="n">
        <v>0</v>
      </c>
      <c r="AJ362" s="464" t="n">
        <v>0</v>
      </c>
      <c r="AK362" s="464" t="n">
        <v>0</v>
      </c>
      <c r="AL362" s="464" t="n">
        <v>0</v>
      </c>
      <c r="AM362" s="464" t="n">
        <v>0</v>
      </c>
      <c r="AN362" s="464" t="n">
        <v>0</v>
      </c>
      <c r="AO362" s="464" t="n">
        <v>0</v>
      </c>
      <c r="AP362" s="464" t="n">
        <v>0</v>
      </c>
      <c r="AQ362" s="462" t="inlineStr"/>
      <c r="AR362" s="462" t="inlineStr">
        <is>
          <t>THC &amp; DOCS FEE</t>
        </is>
      </c>
      <c r="AS362" s="462" t="inlineStr">
        <is>
          <t>បានប្រកាសពន្ធ</t>
        </is>
      </c>
    </row>
    <row r="363">
      <c r="A363" s="461" t="n">
        <v>355</v>
      </c>
      <c r="B363" s="462" t="inlineStr">
        <is>
          <t>Handing Fee</t>
        </is>
      </c>
      <c r="C363" s="462" t="inlineStr">
        <is>
          <t>56ប៊ី-លីង សឹបផ្លាយ ឆេន មេនេចម៉ិន ឯ.ក</t>
        </is>
      </c>
      <c r="D363" s="462" t="inlineStr">
        <is>
          <t>K004-902004795</t>
        </is>
      </c>
      <c r="E363" s="462" t="inlineStr">
        <is>
          <t>TI2022-0003</t>
        </is>
      </c>
      <c r="F363" s="463" t="n">
        <v>44575</v>
      </c>
      <c r="G363" s="464" t="n">
        <v>195552</v>
      </c>
      <c r="H363" s="462" t="n"/>
      <c r="I363" s="464">
        <f>G363</f>
        <v/>
      </c>
      <c r="J363" s="462">
        <f>IF(AND(Q363=TRUE, R363=TRUE, S363=TRUE), IF(W363&lt;-0.05, "អនុញ្ញាត (អ្នកផ្គត់ផ្គង់ប្រកាសខ្វះ)", "បានប្រកាស (អនុញ្ញាត)"), IF(AND(Q363=FALSE, R363=FALSE, S363=FALSE), "ព្យួរទុក (មិនមានទិន្នន័យ)", "ប្រកាសខុស (ព្យួរទុក)"))</f>
        <v/>
      </c>
      <c r="K363" s="462" t="inlineStr"/>
      <c r="L363" s="462" t="inlineStr"/>
      <c r="M363" s="464">
        <f>AH363</f>
        <v/>
      </c>
      <c r="N363" s="464">
        <f>IF(W363&lt;0,AH363,I363)</f>
        <v/>
      </c>
      <c r="O363" s="464">
        <f>I363-M363</f>
        <v/>
      </c>
      <c r="P363" s="462" t="n"/>
      <c r="Q363" s="462">
        <f>V363=W363</f>
        <v/>
      </c>
      <c r="R363" s="462">
        <f>AND(MONTH(F363)=MONTH(X363), YEAR(F363)=YEAR(X363))</f>
        <v/>
      </c>
      <c r="S363" s="462">
        <f>AC363="L001-901905215"</f>
        <v/>
      </c>
      <c r="T363" s="464">
        <f>G363-AH363</f>
        <v/>
      </c>
      <c r="U363" s="462" t="n"/>
      <c r="V363" s="462" t="inlineStr">
        <is>
          <t>TI20220003</t>
        </is>
      </c>
      <c r="W363" s="462" t="inlineStr">
        <is>
          <t>TI20220003</t>
        </is>
      </c>
      <c r="X363" s="463" t="n">
        <v>44575</v>
      </c>
      <c r="Y363" s="462" t="inlineStr">
        <is>
          <t>TI2022-0003</t>
        </is>
      </c>
      <c r="Z363" s="462" t="inlineStr"/>
      <c r="AA363" s="462" t="inlineStr">
        <is>
          <t>បុគ្គលជាប់អាករ</t>
        </is>
      </c>
      <c r="AB363" s="462" t="inlineStr">
        <is>
          <t>L001-901905215</t>
        </is>
      </c>
      <c r="AC363" s="462" t="inlineStr">
        <is>
          <t>វីអ៊ីស៊ិន (ខេមបូឌា) អ៊ិនដាសស្ទ្រី ឯ.ក</t>
        </is>
      </c>
      <c r="AD363" s="464" t="n">
        <v>2151072</v>
      </c>
      <c r="AE363" s="464" t="n">
        <v>1955520</v>
      </c>
      <c r="AF363" s="464" t="n">
        <v>0</v>
      </c>
      <c r="AG363" s="464" t="n">
        <v>0</v>
      </c>
      <c r="AH363" s="464" t="n">
        <v>195552</v>
      </c>
      <c r="AI363" s="464" t="n">
        <v>0</v>
      </c>
      <c r="AJ363" s="464" t="n">
        <v>0</v>
      </c>
      <c r="AK363" s="464" t="n">
        <v>0</v>
      </c>
      <c r="AL363" s="464" t="n">
        <v>0</v>
      </c>
      <c r="AM363" s="464" t="n">
        <v>0</v>
      </c>
      <c r="AN363" s="464" t="n">
        <v>0</v>
      </c>
      <c r="AO363" s="464" t="n">
        <v>0</v>
      </c>
      <c r="AP363" s="464" t="n">
        <v>0</v>
      </c>
      <c r="AQ363" s="462" t="inlineStr"/>
      <c r="AR363" s="462" t="inlineStr">
        <is>
          <t>THC &amp; DOCS FEE</t>
        </is>
      </c>
      <c r="AS363" s="462" t="inlineStr">
        <is>
          <t>បានប្រកាសពន្ធ</t>
        </is>
      </c>
    </row>
    <row r="364">
      <c r="A364" s="461" t="n">
        <v>356</v>
      </c>
      <c r="B364" s="462" t="inlineStr">
        <is>
          <t>Handing Fee</t>
        </is>
      </c>
      <c r="C364" s="462" t="inlineStr">
        <is>
          <t>56ប៊ី-លីង សឹបផ្លាយ ឆេន មេនេចម៉ិន ឯ.ក</t>
        </is>
      </c>
      <c r="D364" s="462" t="inlineStr">
        <is>
          <t>K004-902004795</t>
        </is>
      </c>
      <c r="E364" s="462" t="inlineStr">
        <is>
          <t>TI2022-0044</t>
        </is>
      </c>
      <c r="F364" s="463" t="n">
        <v>44587</v>
      </c>
      <c r="G364" s="464" t="n">
        <v>382298</v>
      </c>
      <c r="H364" s="462" t="n"/>
      <c r="I364" s="464">
        <f>G364</f>
        <v/>
      </c>
      <c r="J364" s="462">
        <f>IF(AND(Q364=TRUE, R364=TRUE, S364=TRUE), IF(W364&lt;-0.05, "អនុញ្ញាត (អ្នកផ្គត់ផ្គង់ប្រកាសខ្វះ)", "បានប្រកាស (អនុញ្ញាត)"), IF(AND(Q364=FALSE, R364=FALSE, S364=FALSE), "ព្យួរទុក (មិនមានទិន្នន័យ)", "ប្រកាសខុស (ព្យួរទុក)"))</f>
        <v/>
      </c>
      <c r="K364" s="462" t="inlineStr"/>
      <c r="L364" s="462" t="inlineStr"/>
      <c r="M364" s="464">
        <f>AH364</f>
        <v/>
      </c>
      <c r="N364" s="464">
        <f>IF(W364&lt;0,AH364,I364)</f>
        <v/>
      </c>
      <c r="O364" s="464">
        <f>I364-M364</f>
        <v/>
      </c>
      <c r="P364" s="462" t="n"/>
      <c r="Q364" s="462">
        <f>V364=W364</f>
        <v/>
      </c>
      <c r="R364" s="462">
        <f>AND(MONTH(F364)=MONTH(X364), YEAR(F364)=YEAR(X364))</f>
        <v/>
      </c>
      <c r="S364" s="462">
        <f>AC364="L001-901905215"</f>
        <v/>
      </c>
      <c r="T364" s="464">
        <f>G364-AH364</f>
        <v/>
      </c>
      <c r="U364" s="462" t="n"/>
      <c r="V364" s="462" t="inlineStr">
        <is>
          <t>TI20220044</t>
        </is>
      </c>
      <c r="W364" s="462" t="inlineStr">
        <is>
          <t>TI20220044</t>
        </is>
      </c>
      <c r="X364" s="463" t="n">
        <v>44587</v>
      </c>
      <c r="Y364" s="462" t="inlineStr">
        <is>
          <t>TI2022-0044</t>
        </is>
      </c>
      <c r="Z364" s="462" t="inlineStr"/>
      <c r="AA364" s="462" t="inlineStr">
        <is>
          <t>បុគ្គលជាប់អាករ</t>
        </is>
      </c>
      <c r="AB364" s="462" t="inlineStr">
        <is>
          <t>L001-901905215</t>
        </is>
      </c>
      <c r="AC364" s="462" t="inlineStr">
        <is>
          <t>វីអ៊ីស៊ិន (ខេមបូឌា) អ៊ិនដាសស្ទ្រី ឯ.ក</t>
        </is>
      </c>
      <c r="AD364" s="464" t="n">
        <v>4205278</v>
      </c>
      <c r="AE364" s="464" t="n">
        <v>3822980</v>
      </c>
      <c r="AF364" s="464" t="n">
        <v>0</v>
      </c>
      <c r="AG364" s="464" t="n">
        <v>0</v>
      </c>
      <c r="AH364" s="464" t="n">
        <v>382298</v>
      </c>
      <c r="AI364" s="464" t="n">
        <v>0</v>
      </c>
      <c r="AJ364" s="464" t="n">
        <v>0</v>
      </c>
      <c r="AK364" s="464" t="n">
        <v>0</v>
      </c>
      <c r="AL364" s="464" t="n">
        <v>0</v>
      </c>
      <c r="AM364" s="464" t="n">
        <v>0</v>
      </c>
      <c r="AN364" s="464" t="n">
        <v>0</v>
      </c>
      <c r="AO364" s="464" t="n">
        <v>0</v>
      </c>
      <c r="AP364" s="464" t="n">
        <v>0</v>
      </c>
      <c r="AQ364" s="462" t="inlineStr"/>
      <c r="AR364" s="462" t="inlineStr">
        <is>
          <t>THC &amp; DOCS FEE</t>
        </is>
      </c>
      <c r="AS364" s="462" t="inlineStr">
        <is>
          <t>បានប្រកាសពន្ធ</t>
        </is>
      </c>
    </row>
    <row r="365">
      <c r="A365" s="461" t="n">
        <v>357</v>
      </c>
      <c r="B365" s="462" t="inlineStr">
        <is>
          <t>Carton Paper</t>
        </is>
      </c>
      <c r="C365" s="462" t="inlineStr">
        <is>
          <t>យី មីង ភែកឃីជីង ឯ.ក</t>
        </is>
      </c>
      <c r="D365" s="462" t="inlineStr">
        <is>
          <t>B108-902101335</t>
        </is>
      </c>
      <c r="E365" s="462" t="inlineStr">
        <is>
          <t>YM-0002</t>
        </is>
      </c>
      <c r="F365" s="463" t="n">
        <v>44592</v>
      </c>
      <c r="G365" s="464" t="n">
        <v>9144390</v>
      </c>
      <c r="H365" s="462" t="n"/>
      <c r="I365" s="464">
        <f>G365</f>
        <v/>
      </c>
      <c r="J365" s="462">
        <f>IF(AND(Q365=TRUE, R365=TRUE, S365=TRUE), IF(W365&lt;-0.05, "អនុញ្ញាត (អ្នកផ្គត់ផ្គង់ប្រកាសខ្វះ)", "បានប្រកាស (អនុញ្ញាត)"), IF(AND(Q365=FALSE, R365=FALSE, S365=FALSE), "ព្យួរទុក (មិនមានទិន្នន័យ)", "ប្រកាសខុស (ព្យួរទុក)"))</f>
        <v/>
      </c>
      <c r="K365" s="462" t="inlineStr"/>
      <c r="L365" s="462" t="inlineStr"/>
      <c r="M365" s="464">
        <f>AH365</f>
        <v/>
      </c>
      <c r="N365" s="464">
        <f>IF(W365&lt;0,AH365,I365)</f>
        <v/>
      </c>
      <c r="O365" s="464">
        <f>I365-M365</f>
        <v/>
      </c>
      <c r="P365" s="462" t="n"/>
      <c r="Q365" s="462">
        <f>V365=W365</f>
        <v/>
      </c>
      <c r="R365" s="462">
        <f>AND(MONTH(F365)=MONTH(X365), YEAR(F365)=YEAR(X365))</f>
        <v/>
      </c>
      <c r="S365" s="462">
        <f>AC365="L001-901905215"</f>
        <v/>
      </c>
      <c r="T365" s="464">
        <f>G365-AH365</f>
        <v/>
      </c>
      <c r="U365" s="462" t="n"/>
      <c r="V365" s="462" t="inlineStr">
        <is>
          <t>YM0002</t>
        </is>
      </c>
      <c r="W365" s="462" t="inlineStr">
        <is>
          <t>YM0002</t>
        </is>
      </c>
      <c r="X365" s="463" t="n">
        <v>44439</v>
      </c>
      <c r="Y365" s="462" t="inlineStr">
        <is>
          <t>YM-0002</t>
        </is>
      </c>
      <c r="Z365" s="462" t="inlineStr"/>
      <c r="AA365" s="462" t="inlineStr">
        <is>
          <t>បុគ្គលជាប់អាករ</t>
        </is>
      </c>
      <c r="AB365" s="462" t="inlineStr">
        <is>
          <t>L001-901905215</t>
        </is>
      </c>
      <c r="AC365" s="462" t="inlineStr">
        <is>
          <t>វីអ៊ីស៊ិន (ខេមបូឌា) អ៊ិនដាសស្ទ្រី ឯ.ក</t>
        </is>
      </c>
      <c r="AD365" s="464" t="n">
        <v>60848957</v>
      </c>
      <c r="AE365" s="464" t="n">
        <v>55317234</v>
      </c>
      <c r="AF365" s="464" t="n">
        <v>0</v>
      </c>
      <c r="AG365" s="464" t="n">
        <v>0</v>
      </c>
      <c r="AH365" s="464" t="n">
        <v>5531723</v>
      </c>
      <c r="AI365" s="464" t="n">
        <v>0</v>
      </c>
      <c r="AJ365" s="464" t="n">
        <v>0</v>
      </c>
      <c r="AK365" s="464" t="n">
        <v>0</v>
      </c>
      <c r="AL365" s="464" t="n">
        <v>0</v>
      </c>
      <c r="AM365" s="464" t="n">
        <v>0</v>
      </c>
      <c r="AN365" s="464" t="n">
        <v>0</v>
      </c>
      <c r="AO365" s="464" t="n">
        <v>0</v>
      </c>
      <c r="AP365" s="464" t="n">
        <v>0</v>
      </c>
      <c r="AQ365" s="462" t="inlineStr"/>
      <c r="AR365" s="462" t="inlineStr">
        <is>
          <t>ក្រដាសកាតុងធ្វើកេស</t>
        </is>
      </c>
      <c r="AS365" s="462" t="inlineStr">
        <is>
          <t>បានប្រកាសពន្ធ</t>
        </is>
      </c>
    </row>
    <row r="366">
      <c r="A366" s="461" t="n">
        <v>358</v>
      </c>
      <c r="B366" s="462" t="inlineStr">
        <is>
          <t>Paper Label</t>
        </is>
      </c>
      <c r="C366" s="462" t="inlineStr">
        <is>
          <t>ស៊ីន ហ្វី យ៉ាង ព្រីនធីង &amp; អិកសេសសឺរី ឯ.ក</t>
        </is>
      </c>
      <c r="D366" s="462" t="inlineStr">
        <is>
          <t>K010-901906822</t>
        </is>
      </c>
      <c r="E366" s="462" t="inlineStr">
        <is>
          <t>YD20220020</t>
        </is>
      </c>
      <c r="F366" s="463" t="n">
        <v>44590</v>
      </c>
      <c r="G366" s="464" t="n">
        <v>2011942</v>
      </c>
      <c r="H366" s="462" t="n"/>
      <c r="I366" s="464">
        <f>G366</f>
        <v/>
      </c>
      <c r="J366" s="462">
        <f>IF(AND(Q366=TRUE, R366=TRUE, S366=TRUE), IF(W366&lt;-0.05, "អនុញ្ញាត (អ្នកផ្គត់ផ្គង់ប្រកាសខ្វះ)", "បានប្រកាស (អនុញ្ញាត)"), IF(AND(Q366=FALSE, R366=FALSE, S366=FALSE), "ព្យួរទុក (មិនមានទិន្នន័យ)", "ប្រកាសខុស (ព្យួរទុក)"))</f>
        <v/>
      </c>
      <c r="K366" s="462" t="inlineStr"/>
      <c r="L366" s="462" t="inlineStr"/>
      <c r="M366" s="464">
        <f>AH366</f>
        <v/>
      </c>
      <c r="N366" s="464">
        <f>IF(W366&lt;0,AH366,I366)</f>
        <v/>
      </c>
      <c r="O366" s="464">
        <f>I366-M366</f>
        <v/>
      </c>
      <c r="P366" s="462" t="n"/>
      <c r="Q366" s="462">
        <f>V366=W366</f>
        <v/>
      </c>
      <c r="R366" s="462">
        <f>AND(MONTH(F366)=MONTH(X366), YEAR(F366)=YEAR(X366))</f>
        <v/>
      </c>
      <c r="S366" s="462">
        <f>AC366="L001-901905215"</f>
        <v/>
      </c>
      <c r="T366" s="464">
        <f>G366-AH366</f>
        <v/>
      </c>
      <c r="U366" s="462" t="n"/>
      <c r="V366" s="462" t="inlineStr">
        <is>
          <t>YD20220020</t>
        </is>
      </c>
      <c r="W366" s="462" t="inlineStr"/>
      <c r="X366" s="499" t="n"/>
      <c r="Y366" s="462" t="n"/>
      <c r="Z366" s="462" t="n"/>
      <c r="AA366" s="462" t="n"/>
      <c r="AB366" s="462" t="n"/>
      <c r="AC366" s="462" t="n"/>
      <c r="AD366" s="462" t="n"/>
      <c r="AE366" s="462" t="n"/>
      <c r="AF366" s="462" t="n"/>
      <c r="AG366" s="462" t="n"/>
      <c r="AH366" s="462" t="n"/>
      <c r="AI366" s="462" t="n"/>
      <c r="AJ366" s="462" t="n"/>
      <c r="AK366" s="462" t="n"/>
      <c r="AL366" s="462" t="n"/>
      <c r="AM366" s="462" t="n"/>
      <c r="AN366" s="462" t="n"/>
      <c r="AO366" s="462" t="n"/>
      <c r="AP366" s="462" t="n"/>
      <c r="AQ366" s="462" t="n"/>
      <c r="AR366" s="462" t="n"/>
      <c r="AS366" s="462" t="n"/>
    </row>
    <row r="367">
      <c r="A367" s="461" t="n">
        <v>359</v>
      </c>
      <c r="B367" s="462" t="inlineStr">
        <is>
          <t>Stretch Film (ថង់ប្លាស្ទិចរំ</t>
        </is>
      </c>
      <c r="C367" s="462" t="inlineStr">
        <is>
          <t>ស៊ីន ឌីងយ័ន ស៊ូ មេធៀរៀល ឯ.ក</t>
        </is>
      </c>
      <c r="D367" s="462" t="inlineStr">
        <is>
          <t>K010-902100418</t>
        </is>
      </c>
      <c r="E367" s="462" t="inlineStr">
        <is>
          <t>0000003</t>
        </is>
      </c>
      <c r="F367" s="463" t="n">
        <v>44585</v>
      </c>
      <c r="G367" s="464" t="n">
        <v>569660</v>
      </c>
      <c r="H367" s="462" t="n"/>
      <c r="I367" s="464">
        <f>G367</f>
        <v/>
      </c>
      <c r="J367" s="462">
        <f>IF(AND(Q367=TRUE, R367=TRUE, S367=TRUE), IF(W367&lt;-0.05, "អនុញ្ញាត (អ្នកផ្គត់ផ្គង់ប្រកាសខ្វះ)", "បានប្រកាស (អនុញ្ញាត)"), IF(AND(Q367=FALSE, R367=FALSE, S367=FALSE), "ព្យួរទុក (មិនមានទិន្នន័យ)", "ប្រកាសខុស (ព្យួរទុក)"))</f>
        <v/>
      </c>
      <c r="K367" s="462" t="inlineStr"/>
      <c r="L367" s="462" t="inlineStr"/>
      <c r="M367" s="464">
        <f>AH367</f>
        <v/>
      </c>
      <c r="N367" s="464">
        <f>IF(W367&lt;0,AH367,I367)</f>
        <v/>
      </c>
      <c r="O367" s="464">
        <f>I367-M367</f>
        <v/>
      </c>
      <c r="P367" s="462" t="n"/>
      <c r="Q367" s="462">
        <f>V367=W367</f>
        <v/>
      </c>
      <c r="R367" s="462">
        <f>AND(MONTH(F367)=MONTH(X367), YEAR(F367)=YEAR(X367))</f>
        <v/>
      </c>
      <c r="S367" s="462">
        <f>AC367="L001-901905215"</f>
        <v/>
      </c>
      <c r="T367" s="464">
        <f>G367-AH367</f>
        <v/>
      </c>
      <c r="U367" s="462" t="n"/>
      <c r="V367" s="462" t="inlineStr">
        <is>
          <t>0000003</t>
        </is>
      </c>
      <c r="W367" s="462" t="inlineStr">
        <is>
          <t>0000003</t>
        </is>
      </c>
      <c r="X367" s="463" t="n">
        <v>44585</v>
      </c>
      <c r="Y367" s="462" t="inlineStr">
        <is>
          <t>0000003</t>
        </is>
      </c>
      <c r="Z367" s="462" t="inlineStr"/>
      <c r="AA367" s="462" t="inlineStr">
        <is>
          <t>បុគ្គលជាប់អាករ</t>
        </is>
      </c>
      <c r="AB367" s="462" t="inlineStr">
        <is>
          <t>L001-901905215</t>
        </is>
      </c>
      <c r="AC367" s="462" t="inlineStr">
        <is>
          <t>វីអ៊ីស៊ិន (ខេមបូឌា) អ៊ិនដាសស្ទ្រី ឯ.ក</t>
        </is>
      </c>
      <c r="AD367" s="464" t="n">
        <v>6266260</v>
      </c>
      <c r="AE367" s="464" t="n">
        <v>5696600</v>
      </c>
      <c r="AF367" s="464" t="n">
        <v>0</v>
      </c>
      <c r="AG367" s="464" t="n">
        <v>0</v>
      </c>
      <c r="AH367" s="464" t="n">
        <v>569660</v>
      </c>
      <c r="AI367" s="464" t="n">
        <v>0</v>
      </c>
      <c r="AJ367" s="464" t="n">
        <v>0</v>
      </c>
      <c r="AK367" s="464" t="n">
        <v>0</v>
      </c>
      <c r="AL367" s="464" t="n">
        <v>0</v>
      </c>
      <c r="AM367" s="464" t="n">
        <v>0</v>
      </c>
      <c r="AN367" s="464" t="n">
        <v>0</v>
      </c>
      <c r="AO367" s="464" t="n">
        <v>0</v>
      </c>
      <c r="AP367" s="464" t="n">
        <v>0</v>
      </c>
      <c r="AQ367" s="462" t="inlineStr"/>
      <c r="AR367" s="462" t="inlineStr">
        <is>
          <t>Stretch film (ថង់ប្លាស្ទិចរុំ)</t>
        </is>
      </c>
      <c r="AS367" s="462" t="inlineStr">
        <is>
          <t>បានប្រកាសពន្ធ</t>
        </is>
      </c>
    </row>
    <row r="368">
      <c r="A368" s="461" t="n">
        <v>360</v>
      </c>
      <c r="B368" s="462" t="inlineStr">
        <is>
          <t>Paper Card</t>
        </is>
      </c>
      <c r="C368" s="462" t="inlineStr">
        <is>
          <t>វីង ចេង ភែកឃីជីង ឯ.ក</t>
        </is>
      </c>
      <c r="D368" s="462" t="inlineStr">
        <is>
          <t>L001-902102915</t>
        </is>
      </c>
      <c r="E368" s="462" t="inlineStr">
        <is>
          <t>TI0042</t>
        </is>
      </c>
      <c r="F368" s="463" t="n">
        <v>44592</v>
      </c>
      <c r="G368" s="464" t="n">
        <v>50574894</v>
      </c>
      <c r="H368" s="462" t="n"/>
      <c r="I368" s="464">
        <f>G368</f>
        <v/>
      </c>
      <c r="J368" s="462">
        <f>IF(AND(Q368=TRUE, R368=TRUE, S368=TRUE), IF(W368&lt;-0.05, "អនុញ្ញាត (អ្នកផ្គត់ផ្គង់ប្រកាសខ្វះ)", "បានប្រកាស (អនុញ្ញាត)"), IF(AND(Q368=FALSE, R368=FALSE, S368=FALSE), "ព្យួរទុក (មិនមានទិន្នន័យ)", "ប្រកាសខុស (ព្យួរទុក)"))</f>
        <v/>
      </c>
      <c r="K368" s="462" t="inlineStr"/>
      <c r="L368" s="462" t="inlineStr"/>
      <c r="M368" s="464">
        <f>AH368</f>
        <v/>
      </c>
      <c r="N368" s="464">
        <f>IF(W368&lt;0,AH368,I368)</f>
        <v/>
      </c>
      <c r="O368" s="464">
        <f>I368-M368</f>
        <v/>
      </c>
      <c r="P368" s="462" t="n"/>
      <c r="Q368" s="462">
        <f>V368=W368</f>
        <v/>
      </c>
      <c r="R368" s="462">
        <f>AND(MONTH(F368)=MONTH(X368), YEAR(F368)=YEAR(X368))</f>
        <v/>
      </c>
      <c r="S368" s="462">
        <f>AC368="L001-901905215"</f>
        <v/>
      </c>
      <c r="T368" s="464">
        <f>G368-AH368</f>
        <v/>
      </c>
      <c r="U368" s="462" t="n"/>
      <c r="V368" s="462" t="inlineStr">
        <is>
          <t>TI0042</t>
        </is>
      </c>
      <c r="W368" s="462" t="inlineStr">
        <is>
          <t>TI0042</t>
        </is>
      </c>
      <c r="X368" s="463" t="n">
        <v>44592</v>
      </c>
      <c r="Y368" s="462" t="inlineStr">
        <is>
          <t>TI0042</t>
        </is>
      </c>
      <c r="Z368" s="462" t="inlineStr"/>
      <c r="AA368" s="462" t="inlineStr">
        <is>
          <t>បុគ្គលជាប់អាករ</t>
        </is>
      </c>
      <c r="AB368" s="462" t="inlineStr">
        <is>
          <t>L001-901905215</t>
        </is>
      </c>
      <c r="AC368" s="462" t="inlineStr">
        <is>
          <t>វីអ៊ីស៊ិន (ខេមបូឌា) អ៊ិនដាសស្ទ្រី ឯ.ក</t>
        </is>
      </c>
      <c r="AD368" s="464" t="n">
        <v>556323822</v>
      </c>
      <c r="AE368" s="464" t="n">
        <v>505748929</v>
      </c>
      <c r="AF368" s="464" t="n">
        <v>0</v>
      </c>
      <c r="AG368" s="464" t="n">
        <v>0</v>
      </c>
      <c r="AH368" s="464" t="n">
        <v>50574893</v>
      </c>
      <c r="AI368" s="464" t="n">
        <v>0</v>
      </c>
      <c r="AJ368" s="464" t="n">
        <v>0</v>
      </c>
      <c r="AK368" s="464" t="n">
        <v>0</v>
      </c>
      <c r="AL368" s="464" t="n">
        <v>0</v>
      </c>
      <c r="AM368" s="464" t="n">
        <v>0</v>
      </c>
      <c r="AN368" s="464" t="n">
        <v>0</v>
      </c>
      <c r="AO368" s="464" t="n">
        <v>0</v>
      </c>
      <c r="AP368" s="464" t="n">
        <v>0</v>
      </c>
      <c r="AQ368" s="462" t="inlineStr"/>
      <c r="AR368" s="462" t="inlineStr">
        <is>
          <t>ចំណូលពីការលក់ Color Box, Paper Card and PDQ</t>
        </is>
      </c>
      <c r="AS368" s="462" t="inlineStr">
        <is>
          <t>បានប្រកាសពន្ធ</t>
        </is>
      </c>
    </row>
    <row r="369">
      <c r="A369" s="461" t="n">
        <v>361</v>
      </c>
      <c r="B369" s="462" t="inlineStr">
        <is>
          <t>Carton Paper</t>
        </is>
      </c>
      <c r="C369" s="462" t="inlineStr">
        <is>
          <t>ស៊ីងហ្គាពួរ កាតុង (ខេមបូឌា)</t>
        </is>
      </c>
      <c r="D369" s="462" t="inlineStr">
        <is>
          <t>L001-100121322</t>
        </is>
      </c>
      <c r="E369" s="462" t="inlineStr">
        <is>
          <t>V0018279</t>
        </is>
      </c>
      <c r="F369" s="463" t="n">
        <v>44566</v>
      </c>
      <c r="G369" s="464" t="n">
        <v>2820</v>
      </c>
      <c r="H369" s="462" t="n"/>
      <c r="I369" s="464">
        <f>G369</f>
        <v/>
      </c>
      <c r="J369" s="462">
        <f>IF(AND(Q369=TRUE, R369=TRUE, S369=TRUE), IF(W369&lt;-0.05, "អនុញ្ញាត (អ្នកផ្គត់ផ្គង់ប្រកាសខ្វះ)", "បានប្រកាស (អនុញ្ញាត)"), IF(AND(Q369=FALSE, R369=FALSE, S369=FALSE), "ព្យួរទុក (មិនមានទិន្នន័យ)", "ប្រកាសខុស (ព្យួរទុក)"))</f>
        <v/>
      </c>
      <c r="K369" s="462" t="inlineStr"/>
      <c r="L369" s="462" t="inlineStr"/>
      <c r="M369" s="464">
        <f>AH369</f>
        <v/>
      </c>
      <c r="N369" s="464">
        <f>IF(W369&lt;0,AH369,I369)</f>
        <v/>
      </c>
      <c r="O369" s="464">
        <f>I369-M369</f>
        <v/>
      </c>
      <c r="P369" s="462" t="n"/>
      <c r="Q369" s="462">
        <f>V369=W369</f>
        <v/>
      </c>
      <c r="R369" s="462">
        <f>AND(MONTH(F369)=MONTH(X369), YEAR(F369)=YEAR(X369))</f>
        <v/>
      </c>
      <c r="S369" s="462">
        <f>AC369="L001-901905215"</f>
        <v/>
      </c>
      <c r="T369" s="464">
        <f>G369-AH369</f>
        <v/>
      </c>
      <c r="U369" s="462" t="n"/>
      <c r="V369" s="462" t="inlineStr">
        <is>
          <t>V0018279</t>
        </is>
      </c>
      <c r="W369" s="462" t="inlineStr">
        <is>
          <t>V0018279</t>
        </is>
      </c>
      <c r="X369" s="463" t="n">
        <v>44566</v>
      </c>
      <c r="Y369" s="462" t="inlineStr">
        <is>
          <t>V0018279</t>
        </is>
      </c>
      <c r="Z369" s="462" t="inlineStr"/>
      <c r="AA369" s="462" t="inlineStr">
        <is>
          <t>បុគ្គលជាប់អាករ</t>
        </is>
      </c>
      <c r="AB369" s="462" t="inlineStr">
        <is>
          <t>L001-901905215</t>
        </is>
      </c>
      <c r="AC369" s="462" t="inlineStr">
        <is>
          <t>វីអ៊ីស៊ិន (ខេមបូឌា) អ៊ិនដាសស្ទ្រី ឯ.ក</t>
        </is>
      </c>
      <c r="AD369" s="464" t="n">
        <v>30942</v>
      </c>
      <c r="AE369" s="464" t="n">
        <v>28129</v>
      </c>
      <c r="AF369" s="464" t="n">
        <v>0</v>
      </c>
      <c r="AG369" s="464" t="n">
        <v>0</v>
      </c>
      <c r="AH369" s="464" t="n">
        <v>2813</v>
      </c>
      <c r="AI369" s="464" t="n">
        <v>0</v>
      </c>
      <c r="AJ369" s="464" t="n">
        <v>0</v>
      </c>
      <c r="AK369" s="464" t="n">
        <v>0</v>
      </c>
      <c r="AL369" s="464" t="n">
        <v>0</v>
      </c>
      <c r="AM369" s="464" t="n">
        <v>0</v>
      </c>
      <c r="AN369" s="464" t="n">
        <v>0</v>
      </c>
      <c r="AO369" s="464" t="n">
        <v>0</v>
      </c>
      <c r="AP369" s="464" t="n">
        <v>0</v>
      </c>
      <c r="AQ369" s="462" t="inlineStr"/>
      <c r="AR369" s="462" t="inlineStr">
        <is>
          <t>កេសកាតុង</t>
        </is>
      </c>
      <c r="AS369" s="462" t="inlineStr">
        <is>
          <t>បានប្រកាសពន្ធ</t>
        </is>
      </c>
    </row>
    <row r="370">
      <c r="A370" s="461" t="n">
        <v>362</v>
      </c>
      <c r="B370" s="462" t="inlineStr">
        <is>
          <t>Paper Label</t>
        </is>
      </c>
      <c r="C370" s="462" t="inlineStr">
        <is>
          <t>ដុងគ័ន ស៊ីធី ហ្វាញស្តារ ព្រីនធីង (ខេមបូឌា)</t>
        </is>
      </c>
      <c r="D370" s="462" t="inlineStr">
        <is>
          <t>L001-100193021</t>
        </is>
      </c>
      <c r="E370" s="462" t="inlineStr">
        <is>
          <t>00018</t>
        </is>
      </c>
      <c r="F370" s="463" t="n">
        <v>44587</v>
      </c>
      <c r="G370" s="464" t="n">
        <v>1769730</v>
      </c>
      <c r="H370" s="462" t="n"/>
      <c r="I370" s="464">
        <f>G370</f>
        <v/>
      </c>
      <c r="J370" s="462">
        <f>IF(AND(Q370=TRUE, R370=TRUE, S370=TRUE), IF(W370&lt;-0.05, "អនុញ្ញាត (អ្នកផ្គត់ផ្គង់ប្រកាសខ្វះ)", "បានប្រកាស (អនុញ្ញាត)"), IF(AND(Q370=FALSE, R370=FALSE, S370=FALSE), "ព្យួរទុក (មិនមានទិន្នន័យ)", "ប្រកាសខុស (ព្យួរទុក)"))</f>
        <v/>
      </c>
      <c r="K370" s="462" t="inlineStr"/>
      <c r="L370" s="462" t="inlineStr"/>
      <c r="M370" s="464">
        <f>AH370</f>
        <v/>
      </c>
      <c r="N370" s="464">
        <f>IF(W370&lt;0,AH370,I370)</f>
        <v/>
      </c>
      <c r="O370" s="464">
        <f>I370-M370</f>
        <v/>
      </c>
      <c r="P370" s="462" t="n"/>
      <c r="Q370" s="462">
        <f>V370=W370</f>
        <v/>
      </c>
      <c r="R370" s="462">
        <f>AND(MONTH(F370)=MONTH(X370), YEAR(F370)=YEAR(X370))</f>
        <v/>
      </c>
      <c r="S370" s="462">
        <f>AC370="L001-901905215"</f>
        <v/>
      </c>
      <c r="T370" s="464">
        <f>G370-AH370</f>
        <v/>
      </c>
      <c r="U370" s="462" t="n"/>
      <c r="V370" s="462" t="inlineStr">
        <is>
          <t>00018</t>
        </is>
      </c>
      <c r="W370" s="462" t="inlineStr">
        <is>
          <t>00018</t>
        </is>
      </c>
      <c r="X370" s="463" t="n">
        <v>44587</v>
      </c>
      <c r="Y370" s="462" t="inlineStr">
        <is>
          <t>00018</t>
        </is>
      </c>
      <c r="Z370" s="462" t="inlineStr"/>
      <c r="AA370" s="462" t="inlineStr">
        <is>
          <t>បុគ្គលជាប់អាករ</t>
        </is>
      </c>
      <c r="AB370" s="462" t="inlineStr">
        <is>
          <t>L001-901905215</t>
        </is>
      </c>
      <c r="AC370" s="462" t="inlineStr">
        <is>
          <t>វីអ៊ីស៊ិន (ខេមបូឌា) អ៊ិនដាសស្ទ្រី ឯ.ក</t>
        </is>
      </c>
      <c r="AD370" s="464" t="n">
        <v>19467032</v>
      </c>
      <c r="AE370" s="464" t="n">
        <v>17697302</v>
      </c>
      <c r="AF370" s="464" t="n">
        <v>0</v>
      </c>
      <c r="AG370" s="464" t="n">
        <v>0</v>
      </c>
      <c r="AH370" s="464" t="n">
        <v>1769730</v>
      </c>
      <c r="AI370" s="464" t="n">
        <v>0</v>
      </c>
      <c r="AJ370" s="464" t="n">
        <v>0</v>
      </c>
      <c r="AK370" s="464" t="n">
        <v>0</v>
      </c>
      <c r="AL370" s="464" t="n">
        <v>0</v>
      </c>
      <c r="AM370" s="464" t="n">
        <v>0</v>
      </c>
      <c r="AN370" s="464" t="n">
        <v>0</v>
      </c>
      <c r="AO370" s="464" t="n">
        <v>0</v>
      </c>
      <c r="AP370" s="464" t="n">
        <v>0</v>
      </c>
      <c r="AQ370" s="462" t="inlineStr"/>
      <c r="AR370" s="462" t="inlineStr">
        <is>
          <t>ផ្លាកក្រដាស និង ក្រដាស</t>
        </is>
      </c>
      <c r="AS370" s="462" t="inlineStr">
        <is>
          <t>បានប្រកាសពន្ធ</t>
        </is>
      </c>
    </row>
    <row r="371">
      <c r="A371" s="461" t="n">
        <v>363</v>
      </c>
      <c r="B371" s="462" t="inlineStr">
        <is>
          <t>Plastic</t>
        </is>
      </c>
      <c r="C371" s="462" t="inlineStr">
        <is>
          <t>ឌើ សឹង ហ្វា ភែកឃីជីង អ៊ិនដាសស្រ្ទៀល ឯ.ក</t>
        </is>
      </c>
      <c r="D371" s="462" t="inlineStr">
        <is>
          <t>L001-901638065</t>
        </is>
      </c>
      <c r="E371" s="462" t="inlineStr">
        <is>
          <t>DSF202200025</t>
        </is>
      </c>
      <c r="F371" s="463" t="n">
        <v>44589</v>
      </c>
      <c r="G371" s="464" t="n">
        <v>2286381</v>
      </c>
      <c r="H371" s="462" t="n"/>
      <c r="I371" s="464">
        <f>G371</f>
        <v/>
      </c>
      <c r="J371" s="462">
        <f>IF(AND(Q371=TRUE, R371=TRUE, S371=TRUE), IF(W371&lt;-0.05, "អនុញ្ញាត (អ្នកផ្គត់ផ្គង់ប្រកាសខ្វះ)", "បានប្រកាស (អនុញ្ញាត)"), IF(AND(Q371=FALSE, R371=FALSE, S371=FALSE), "ព្យួរទុក (មិនមានទិន្នន័យ)", "ប្រកាសខុស (ព្យួរទុក)"))</f>
        <v/>
      </c>
      <c r="K371" s="462" t="inlineStr"/>
      <c r="L371" s="462" t="inlineStr"/>
      <c r="M371" s="464">
        <f>AH371</f>
        <v/>
      </c>
      <c r="N371" s="464">
        <f>IF(W371&lt;0,AH371,I371)</f>
        <v/>
      </c>
      <c r="O371" s="464">
        <f>I371-M371</f>
        <v/>
      </c>
      <c r="P371" s="462" t="n"/>
      <c r="Q371" s="462">
        <f>V371=W371</f>
        <v/>
      </c>
      <c r="R371" s="462">
        <f>AND(MONTH(F371)=MONTH(X371), YEAR(F371)=YEAR(X371))</f>
        <v/>
      </c>
      <c r="S371" s="462">
        <f>AC371="L001-901905215"</f>
        <v/>
      </c>
      <c r="T371" s="464">
        <f>G371-AH371</f>
        <v/>
      </c>
      <c r="U371" s="462" t="n"/>
      <c r="V371" s="462" t="inlineStr">
        <is>
          <t>DSF202200025</t>
        </is>
      </c>
      <c r="W371" s="462" t="inlineStr">
        <is>
          <t>DSF202200025</t>
        </is>
      </c>
      <c r="X371" s="463" t="n">
        <v>44589</v>
      </c>
      <c r="Y371" s="462" t="inlineStr">
        <is>
          <t>DSF202200025</t>
        </is>
      </c>
      <c r="Z371" s="462" t="inlineStr"/>
      <c r="AA371" s="462" t="inlineStr">
        <is>
          <t>បុគ្គលជាប់អាករ</t>
        </is>
      </c>
      <c r="AB371" s="462" t="inlineStr">
        <is>
          <t>L001-901905215</t>
        </is>
      </c>
      <c r="AC371" s="462" t="inlineStr">
        <is>
          <t>វីអ៊ីស៊ិន (ខេមបូឌា) អ៊ិនដាសស្ទ្រី ឯ.ក</t>
        </is>
      </c>
      <c r="AD371" s="464" t="n">
        <v>25150190</v>
      </c>
      <c r="AE371" s="464" t="n">
        <v>22863809</v>
      </c>
      <c r="AF371" s="464" t="n">
        <v>0</v>
      </c>
      <c r="AG371" s="464" t="n">
        <v>0</v>
      </c>
      <c r="AH371" s="464" t="n">
        <v>2286381</v>
      </c>
      <c r="AI371" s="464" t="n">
        <v>0</v>
      </c>
      <c r="AJ371" s="464" t="n">
        <v>0</v>
      </c>
      <c r="AK371" s="464" t="n">
        <v>0</v>
      </c>
      <c r="AL371" s="464" t="n">
        <v>0</v>
      </c>
      <c r="AM371" s="464" t="n">
        <v>0</v>
      </c>
      <c r="AN371" s="464" t="n">
        <v>0</v>
      </c>
      <c r="AO371" s="464" t="n">
        <v>0</v>
      </c>
      <c r="AP371" s="464" t="n">
        <v>0</v>
      </c>
      <c r="AQ371" s="462" t="inlineStr"/>
      <c r="AR371" s="462" t="inlineStr">
        <is>
          <t>PLASTIC (OPEN)</t>
        </is>
      </c>
      <c r="AS371" s="462" t="inlineStr">
        <is>
          <t>បានប្រកាសពន្ធ</t>
        </is>
      </c>
    </row>
    <row r="372">
      <c r="A372" s="461" t="n">
        <v>364</v>
      </c>
      <c r="B372" s="462" t="inlineStr">
        <is>
          <t>Sampling 1</t>
        </is>
      </c>
      <c r="C372" s="462" t="inlineStr">
        <is>
          <t>អេសជីអេស (ខេមបូឌា) លីមីធីត</t>
        </is>
      </c>
      <c r="D372" s="462" t="inlineStr">
        <is>
          <t>L001-107030519</t>
        </is>
      </c>
      <c r="E372" s="462" t="inlineStr">
        <is>
          <t>10016464</t>
        </is>
      </c>
      <c r="F372" s="463" t="n">
        <v>44580</v>
      </c>
      <c r="G372" s="464" t="n">
        <v>106123</v>
      </c>
      <c r="H372" s="462" t="n"/>
      <c r="I372" s="464">
        <f>G372</f>
        <v/>
      </c>
      <c r="J372" s="462">
        <f>IF(AND(Q372=TRUE, R372=TRUE, S372=TRUE), IF(W372&lt;-0.05, "អនុញ្ញាត (អ្នកផ្គត់ផ្គង់ប្រកាសខ្វះ)", "បានប្រកាស (អនុញ្ញាត)"), IF(AND(Q372=FALSE, R372=FALSE, S372=FALSE), "ព្យួរទុក (មិនមានទិន្នន័យ)", "ប្រកាសខុស (ព្យួរទុក)"))</f>
        <v/>
      </c>
      <c r="K372" s="462" t="inlineStr"/>
      <c r="L372" s="462" t="inlineStr"/>
      <c r="M372" s="464">
        <f>AH372</f>
        <v/>
      </c>
      <c r="N372" s="464">
        <f>IF(W372&lt;0,AH372,I372)</f>
        <v/>
      </c>
      <c r="O372" s="464">
        <f>I372-M372</f>
        <v/>
      </c>
      <c r="P372" s="462" t="n"/>
      <c r="Q372" s="462">
        <f>V372=W372</f>
        <v/>
      </c>
      <c r="R372" s="462">
        <f>AND(MONTH(F372)=MONTH(X372), YEAR(F372)=YEAR(X372))</f>
        <v/>
      </c>
      <c r="S372" s="462">
        <f>AC372="L001-901905215"</f>
        <v/>
      </c>
      <c r="T372" s="464">
        <f>G372-AH372</f>
        <v/>
      </c>
      <c r="U372" s="462" t="n"/>
      <c r="V372" s="462" t="inlineStr">
        <is>
          <t>10016464</t>
        </is>
      </c>
      <c r="W372" s="462" t="inlineStr">
        <is>
          <t>10016464</t>
        </is>
      </c>
      <c r="X372" s="463" t="n">
        <v>44580</v>
      </c>
      <c r="Y372" s="462" t="inlineStr">
        <is>
          <t>10016464</t>
        </is>
      </c>
      <c r="Z372" s="462" t="inlineStr"/>
      <c r="AA372" s="462" t="inlineStr">
        <is>
          <t>បុគ្គលជាប់អាករ</t>
        </is>
      </c>
      <c r="AB372" s="462" t="inlineStr">
        <is>
          <t>L001-901905215</t>
        </is>
      </c>
      <c r="AC372" s="462" t="inlineStr">
        <is>
          <t>វីអ៊ីស៊ិន (ខេមបូឌា) អ៊ិនដាសស្ទ្រី ឯ.ក</t>
        </is>
      </c>
      <c r="AD372" s="464" t="n">
        <v>1167349</v>
      </c>
      <c r="AE372" s="464" t="n">
        <v>1061226</v>
      </c>
      <c r="AF372" s="464" t="n">
        <v>0</v>
      </c>
      <c r="AG372" s="464" t="n">
        <v>0</v>
      </c>
      <c r="AH372" s="464" t="n">
        <v>106123</v>
      </c>
      <c r="AI372" s="464" t="n">
        <v>0</v>
      </c>
      <c r="AJ372" s="464" t="n">
        <v>0</v>
      </c>
      <c r="AK372" s="464" t="n">
        <v>0</v>
      </c>
      <c r="AL372" s="464" t="n">
        <v>0</v>
      </c>
      <c r="AM372" s="464" t="n">
        <v>0</v>
      </c>
      <c r="AN372" s="464" t="n">
        <v>0</v>
      </c>
      <c r="AO372" s="464" t="n">
        <v>0</v>
      </c>
      <c r="AP372" s="464" t="n">
        <v>0</v>
      </c>
      <c r="AQ372" s="462" t="inlineStr"/>
      <c r="AR372" s="462" t="inlineStr">
        <is>
          <t>Sampling - Mdy - Trade - C&amp;P</t>
        </is>
      </c>
      <c r="AS372" s="462" t="inlineStr">
        <is>
          <t>បានប្រកាសពន្ធ</t>
        </is>
      </c>
    </row>
    <row r="373">
      <c r="A373" s="461" t="n">
        <v>365</v>
      </c>
      <c r="B373" s="462" t="inlineStr">
        <is>
          <t>Service Fee</t>
        </is>
      </c>
      <c r="C373" s="462" t="inlineStr">
        <is>
          <t>ប្យួរ៉ូ វេរីតាស (ខេមបូឌា) លីមីធីត</t>
        </is>
      </c>
      <c r="D373" s="462" t="inlineStr">
        <is>
          <t>L001-107024462</t>
        </is>
      </c>
      <c r="E373" s="462" t="inlineStr">
        <is>
          <t>59011532</t>
        </is>
      </c>
      <c r="F373" s="463" t="n">
        <v>44568</v>
      </c>
      <c r="G373" s="464" t="n">
        <v>55198</v>
      </c>
      <c r="H373" s="462" t="n"/>
      <c r="I373" s="464">
        <f>G373</f>
        <v/>
      </c>
      <c r="J373" s="462">
        <f>IF(AND(Q373=TRUE, R373=TRUE, S373=TRUE), IF(W373&lt;-0.05, "អនុញ្ញាត (អ្នកផ្គត់ផ្គង់ប្រកាសខ្វះ)", "បានប្រកាស (អនុញ្ញាត)"), IF(AND(Q373=FALSE, R373=FALSE, S373=FALSE), "ព្យួរទុក (មិនមានទិន្នន័យ)", "ប្រកាសខុស (ព្យួរទុក)"))</f>
        <v/>
      </c>
      <c r="K373" s="462" t="inlineStr"/>
      <c r="L373" s="462" t="inlineStr"/>
      <c r="M373" s="464">
        <f>AH373</f>
        <v/>
      </c>
      <c r="N373" s="464">
        <f>IF(W373&lt;0,AH373,I373)</f>
        <v/>
      </c>
      <c r="O373" s="464">
        <f>I373-M373</f>
        <v/>
      </c>
      <c r="P373" s="462" t="n"/>
      <c r="Q373" s="462">
        <f>V373=W373</f>
        <v/>
      </c>
      <c r="R373" s="462">
        <f>AND(MONTH(F373)=MONTH(X373), YEAR(F373)=YEAR(X373))</f>
        <v/>
      </c>
      <c r="S373" s="462">
        <f>AC373="L001-901905215"</f>
        <v/>
      </c>
      <c r="T373" s="464">
        <f>G373-AH373</f>
        <v/>
      </c>
      <c r="U373" s="462" t="n"/>
      <c r="V373" s="462" t="inlineStr">
        <is>
          <t>59011532</t>
        </is>
      </c>
      <c r="W373" s="462" t="inlineStr">
        <is>
          <t>59011532</t>
        </is>
      </c>
      <c r="X373" s="463" t="n">
        <v>44568</v>
      </c>
      <c r="Y373" s="462" t="inlineStr">
        <is>
          <t>59011532</t>
        </is>
      </c>
      <c r="Z373" s="462" t="inlineStr"/>
      <c r="AA373" s="462" t="inlineStr">
        <is>
          <t>បុគ្គលជាប់អាករ</t>
        </is>
      </c>
      <c r="AB373" s="462" t="inlineStr">
        <is>
          <t>L001-901905215</t>
        </is>
      </c>
      <c r="AC373" s="462" t="inlineStr">
        <is>
          <t>វីអ៊ីស៊ិន (ខេមបូឌា) អ៊ិនដាសស្ទ្រី ឯ.ក</t>
        </is>
      </c>
      <c r="AD373" s="464" t="n">
        <v>607175</v>
      </c>
      <c r="AE373" s="464" t="n">
        <v>551977</v>
      </c>
      <c r="AF373" s="464" t="n">
        <v>0</v>
      </c>
      <c r="AG373" s="464" t="n">
        <v>0</v>
      </c>
      <c r="AH373" s="464" t="n">
        <v>55198</v>
      </c>
      <c r="AI373" s="464" t="n">
        <v>0</v>
      </c>
      <c r="AJ373" s="464" t="n">
        <v>0</v>
      </c>
      <c r="AK373" s="464" t="n">
        <v>0</v>
      </c>
      <c r="AL373" s="464" t="n">
        <v>0</v>
      </c>
      <c r="AM373" s="464" t="n">
        <v>0</v>
      </c>
      <c r="AN373" s="464" t="n">
        <v>0</v>
      </c>
      <c r="AO373" s="464" t="n">
        <v>0</v>
      </c>
      <c r="AP373" s="464" t="n">
        <v>0</v>
      </c>
      <c r="AQ373" s="462" t="inlineStr"/>
      <c r="AR373" s="462" t="inlineStr">
        <is>
          <t>ចំនូលបានមកពីការលក់</t>
        </is>
      </c>
      <c r="AS373" s="462" t="inlineStr">
        <is>
          <t>បានប្រកាសពន្ធ</t>
        </is>
      </c>
    </row>
    <row r="374">
      <c r="A374" s="461" t="n">
        <v>366</v>
      </c>
      <c r="B374" s="462" t="inlineStr">
        <is>
          <t>Service Fee</t>
        </is>
      </c>
      <c r="C374" s="462" t="inlineStr">
        <is>
          <t>ប្យួរ៉ូ វេរីតាស (ខេមបូឌា) លីមីធីត</t>
        </is>
      </c>
      <c r="D374" s="462" t="inlineStr">
        <is>
          <t>L001-107024462</t>
        </is>
      </c>
      <c r="E374" s="462" t="inlineStr">
        <is>
          <t>59011535</t>
        </is>
      </c>
      <c r="F374" s="463" t="n">
        <v>44568</v>
      </c>
      <c r="G374" s="464" t="n">
        <v>55198</v>
      </c>
      <c r="H374" s="462" t="n"/>
      <c r="I374" s="464">
        <f>G374</f>
        <v/>
      </c>
      <c r="J374" s="462">
        <f>IF(AND(Q374=TRUE, R374=TRUE, S374=TRUE), IF(W374&lt;-0.05, "អនុញ្ញាត (អ្នកផ្គត់ផ្គង់ប្រកាសខ្វះ)", "បានប្រកាស (អនុញ្ញាត)"), IF(AND(Q374=FALSE, R374=FALSE, S374=FALSE), "ព្យួរទុក (មិនមានទិន្នន័យ)", "ប្រកាសខុស (ព្យួរទុក)"))</f>
        <v/>
      </c>
      <c r="K374" s="462" t="inlineStr"/>
      <c r="L374" s="462" t="inlineStr"/>
      <c r="M374" s="464">
        <f>AH374</f>
        <v/>
      </c>
      <c r="N374" s="464">
        <f>IF(W374&lt;0,AH374,I374)</f>
        <v/>
      </c>
      <c r="O374" s="464">
        <f>I374-M374</f>
        <v/>
      </c>
      <c r="P374" s="462" t="n"/>
      <c r="Q374" s="462">
        <f>V374=W374</f>
        <v/>
      </c>
      <c r="R374" s="462">
        <f>AND(MONTH(F374)=MONTH(X374), YEAR(F374)=YEAR(X374))</f>
        <v/>
      </c>
      <c r="S374" s="462">
        <f>AC374="L001-901905215"</f>
        <v/>
      </c>
      <c r="T374" s="464">
        <f>G374-AH374</f>
        <v/>
      </c>
      <c r="U374" s="462" t="n"/>
      <c r="V374" s="462" t="inlineStr">
        <is>
          <t>59011535</t>
        </is>
      </c>
      <c r="W374" s="462" t="inlineStr">
        <is>
          <t>59011535</t>
        </is>
      </c>
      <c r="X374" s="463" t="n">
        <v>44568</v>
      </c>
      <c r="Y374" s="462" t="inlineStr">
        <is>
          <t>59011535</t>
        </is>
      </c>
      <c r="Z374" s="462" t="inlineStr"/>
      <c r="AA374" s="462" t="inlineStr">
        <is>
          <t>បុគ្គលជាប់អាករ</t>
        </is>
      </c>
      <c r="AB374" s="462" t="inlineStr">
        <is>
          <t>L001-901905215</t>
        </is>
      </c>
      <c r="AC374" s="462" t="inlineStr">
        <is>
          <t>វីអ៊ីស៊ិន (ខេមបូឌា) អ៊ិនដាសស្ទ្រី ឯ.ក</t>
        </is>
      </c>
      <c r="AD374" s="464" t="n">
        <v>607175</v>
      </c>
      <c r="AE374" s="464" t="n">
        <v>551977</v>
      </c>
      <c r="AF374" s="464" t="n">
        <v>0</v>
      </c>
      <c r="AG374" s="464" t="n">
        <v>0</v>
      </c>
      <c r="AH374" s="464" t="n">
        <v>55198</v>
      </c>
      <c r="AI374" s="464" t="n">
        <v>0</v>
      </c>
      <c r="AJ374" s="464" t="n">
        <v>0</v>
      </c>
      <c r="AK374" s="464" t="n">
        <v>0</v>
      </c>
      <c r="AL374" s="464" t="n">
        <v>0</v>
      </c>
      <c r="AM374" s="464" t="n">
        <v>0</v>
      </c>
      <c r="AN374" s="464" t="n">
        <v>0</v>
      </c>
      <c r="AO374" s="464" t="n">
        <v>0</v>
      </c>
      <c r="AP374" s="464" t="n">
        <v>0</v>
      </c>
      <c r="AQ374" s="462" t="inlineStr"/>
      <c r="AR374" s="462" t="inlineStr">
        <is>
          <t>ចំនូលបានមកពីការលក់</t>
        </is>
      </c>
      <c r="AS374" s="462" t="inlineStr">
        <is>
          <t>បានប្រកាសពន្ធ</t>
        </is>
      </c>
    </row>
    <row r="375">
      <c r="A375" s="461" t="n">
        <v>367</v>
      </c>
      <c r="B375" s="462" t="inlineStr">
        <is>
          <t>Service Fee</t>
        </is>
      </c>
      <c r="C375" s="462" t="inlineStr">
        <is>
          <t>ប្យួរ៉ូ វេរីតាស (ខេមបូឌា) លីមីធីត</t>
        </is>
      </c>
      <c r="D375" s="462" t="inlineStr">
        <is>
          <t>L001-107024462</t>
        </is>
      </c>
      <c r="E375" s="462" t="inlineStr">
        <is>
          <t>59011549</t>
        </is>
      </c>
      <c r="F375" s="463" t="n">
        <v>44573</v>
      </c>
      <c r="G375" s="464" t="n">
        <v>110365</v>
      </c>
      <c r="H375" s="462" t="n"/>
      <c r="I375" s="464">
        <f>G375</f>
        <v/>
      </c>
      <c r="J375" s="462">
        <f>IF(AND(Q375=TRUE, R375=TRUE, S375=TRUE), IF(W375&lt;-0.05, "អនុញ្ញាត (អ្នកផ្គត់ផ្គង់ប្រកាសខ្វះ)", "បានប្រកាស (អនុញ្ញាត)"), IF(AND(Q375=FALSE, R375=FALSE, S375=FALSE), "ព្យួរទុក (មិនមានទិន្នន័យ)", "ប្រកាសខុស (ព្យួរទុក)"))</f>
        <v/>
      </c>
      <c r="K375" s="462" t="inlineStr"/>
      <c r="L375" s="462" t="inlineStr"/>
      <c r="M375" s="464">
        <f>AH375</f>
        <v/>
      </c>
      <c r="N375" s="464">
        <f>IF(W375&lt;0,AH375,I375)</f>
        <v/>
      </c>
      <c r="O375" s="464">
        <f>I375-M375</f>
        <v/>
      </c>
      <c r="P375" s="462" t="n"/>
      <c r="Q375" s="462">
        <f>V375=W375</f>
        <v/>
      </c>
      <c r="R375" s="462">
        <f>AND(MONTH(F375)=MONTH(X375), YEAR(F375)=YEAR(X375))</f>
        <v/>
      </c>
      <c r="S375" s="462">
        <f>AC375="L001-901905215"</f>
        <v/>
      </c>
      <c r="T375" s="464">
        <f>G375-AH375</f>
        <v/>
      </c>
      <c r="U375" s="462" t="n"/>
      <c r="V375" s="462" t="inlineStr">
        <is>
          <t>59011549</t>
        </is>
      </c>
      <c r="W375" s="462" t="inlineStr">
        <is>
          <t>59011549</t>
        </is>
      </c>
      <c r="X375" s="463" t="n">
        <v>44573</v>
      </c>
      <c r="Y375" s="462" t="inlineStr">
        <is>
          <t>59011549</t>
        </is>
      </c>
      <c r="Z375" s="462" t="inlineStr"/>
      <c r="AA375" s="462" t="inlineStr">
        <is>
          <t>បុគ្គលជាប់អាករ</t>
        </is>
      </c>
      <c r="AB375" s="462" t="inlineStr">
        <is>
          <t>L001-901905215</t>
        </is>
      </c>
      <c r="AC375" s="462" t="inlineStr">
        <is>
          <t>វីអ៊ីស៊ិន (ខេមបូឌា) អ៊ិនដាសស្ទ្រី ឯ.ក</t>
        </is>
      </c>
      <c r="AD375" s="464" t="n">
        <v>1214011</v>
      </c>
      <c r="AE375" s="464" t="n">
        <v>1103646</v>
      </c>
      <c r="AF375" s="464" t="n">
        <v>0</v>
      </c>
      <c r="AG375" s="464" t="n">
        <v>0</v>
      </c>
      <c r="AH375" s="464" t="n">
        <v>110365</v>
      </c>
      <c r="AI375" s="464" t="n">
        <v>0</v>
      </c>
      <c r="AJ375" s="464" t="n">
        <v>0</v>
      </c>
      <c r="AK375" s="464" t="n">
        <v>0</v>
      </c>
      <c r="AL375" s="464" t="n">
        <v>0</v>
      </c>
      <c r="AM375" s="464" t="n">
        <v>0</v>
      </c>
      <c r="AN375" s="464" t="n">
        <v>0</v>
      </c>
      <c r="AO375" s="464" t="n">
        <v>0</v>
      </c>
      <c r="AP375" s="464" t="n">
        <v>0</v>
      </c>
      <c r="AQ375" s="462" t="inlineStr"/>
      <c r="AR375" s="462" t="inlineStr">
        <is>
          <t>ចំនូលបានមកពីការលក់</t>
        </is>
      </c>
      <c r="AS375" s="462" t="inlineStr">
        <is>
          <t>បានប្រកាសពន្ធ</t>
        </is>
      </c>
    </row>
    <row r="376">
      <c r="A376" s="461" t="n">
        <v>368</v>
      </c>
      <c r="B376" s="462" t="inlineStr">
        <is>
          <t>Service Fee</t>
        </is>
      </c>
      <c r="C376" s="462" t="inlineStr">
        <is>
          <t>ប្យួរ៉ូ វេរីតាស (ខេមបូឌា) លីមីធីត</t>
        </is>
      </c>
      <c r="D376" s="462" t="inlineStr">
        <is>
          <t>L001-107024462</t>
        </is>
      </c>
      <c r="E376" s="462" t="inlineStr">
        <is>
          <t>59011567</t>
        </is>
      </c>
      <c r="F376" s="463" t="n">
        <v>44575</v>
      </c>
      <c r="G376" s="464" t="n">
        <v>165549</v>
      </c>
      <c r="H376" s="462" t="n"/>
      <c r="I376" s="464">
        <f>G376</f>
        <v/>
      </c>
      <c r="J376" s="462">
        <f>IF(AND(Q376=TRUE, R376=TRUE, S376=TRUE), IF(W376&lt;-0.05, "អនុញ្ញាត (អ្នកផ្គត់ផ្គង់ប្រកាសខ្វះ)", "បានប្រកាស (អនុញ្ញាត)"), IF(AND(Q376=FALSE, R376=FALSE, S376=FALSE), "ព្យួរទុក (មិនមានទិន្នន័យ)", "ប្រកាសខុស (ព្យួរទុក)"))</f>
        <v/>
      </c>
      <c r="K376" s="462" t="inlineStr"/>
      <c r="L376" s="462" t="inlineStr"/>
      <c r="M376" s="464">
        <f>AH376</f>
        <v/>
      </c>
      <c r="N376" s="464">
        <f>IF(W376&lt;0,AH376,I376)</f>
        <v/>
      </c>
      <c r="O376" s="464">
        <f>I376-M376</f>
        <v/>
      </c>
      <c r="P376" s="462" t="n"/>
      <c r="Q376" s="462">
        <f>V376=W376</f>
        <v/>
      </c>
      <c r="R376" s="462">
        <f>AND(MONTH(F376)=MONTH(X376), YEAR(F376)=YEAR(X376))</f>
        <v/>
      </c>
      <c r="S376" s="462">
        <f>AC376="L001-901905215"</f>
        <v/>
      </c>
      <c r="T376" s="464">
        <f>G376-AH376</f>
        <v/>
      </c>
      <c r="U376" s="462" t="n"/>
      <c r="V376" s="462" t="inlineStr">
        <is>
          <t>59011567</t>
        </is>
      </c>
      <c r="W376" s="462" t="inlineStr">
        <is>
          <t>59011567</t>
        </is>
      </c>
      <c r="X376" s="463" t="n">
        <v>44575</v>
      </c>
      <c r="Y376" s="462" t="inlineStr">
        <is>
          <t>59011567</t>
        </is>
      </c>
      <c r="Z376" s="462" t="inlineStr"/>
      <c r="AA376" s="462" t="inlineStr">
        <is>
          <t>បុគ្គលជាប់អាករ</t>
        </is>
      </c>
      <c r="AB376" s="462" t="inlineStr">
        <is>
          <t>L001-901905215</t>
        </is>
      </c>
      <c r="AC376" s="462" t="inlineStr">
        <is>
          <t>វីអ៊ីស៊ិន (ខេមបូឌា) អ៊ិនដាសស្ទ្រី ឯ.ក</t>
        </is>
      </c>
      <c r="AD376" s="464" t="n">
        <v>1821037</v>
      </c>
      <c r="AE376" s="464" t="n">
        <v>1655488</v>
      </c>
      <c r="AF376" s="464" t="n">
        <v>0</v>
      </c>
      <c r="AG376" s="464" t="n">
        <v>0</v>
      </c>
      <c r="AH376" s="464" t="n">
        <v>165549</v>
      </c>
      <c r="AI376" s="464" t="n">
        <v>0</v>
      </c>
      <c r="AJ376" s="464" t="n">
        <v>0</v>
      </c>
      <c r="AK376" s="464" t="n">
        <v>0</v>
      </c>
      <c r="AL376" s="464" t="n">
        <v>0</v>
      </c>
      <c r="AM376" s="464" t="n">
        <v>0</v>
      </c>
      <c r="AN376" s="464" t="n">
        <v>0</v>
      </c>
      <c r="AO376" s="464" t="n">
        <v>0</v>
      </c>
      <c r="AP376" s="464" t="n">
        <v>0</v>
      </c>
      <c r="AQ376" s="462" t="inlineStr"/>
      <c r="AR376" s="462" t="inlineStr">
        <is>
          <t>ចំនូលបានមកពីការលក់</t>
        </is>
      </c>
      <c r="AS376" s="462" t="inlineStr">
        <is>
          <t>បានប្រកាសពន្ធ</t>
        </is>
      </c>
    </row>
    <row r="377">
      <c r="A377" s="461" t="n">
        <v>369</v>
      </c>
      <c r="B377" s="462" t="inlineStr">
        <is>
          <t>Service Fee</t>
        </is>
      </c>
      <c r="C377" s="462" t="inlineStr">
        <is>
          <t>ប្យួរ៉ូ វេរីតាស (ខេមបូឌា) លីមីធីត</t>
        </is>
      </c>
      <c r="D377" s="462" t="inlineStr">
        <is>
          <t>L001-107024462</t>
        </is>
      </c>
      <c r="E377" s="462" t="inlineStr">
        <is>
          <t>59011615</t>
        </is>
      </c>
      <c r="F377" s="463" t="n">
        <v>44581</v>
      </c>
      <c r="G377" s="464" t="n">
        <v>165468</v>
      </c>
      <c r="H377" s="462" t="n"/>
      <c r="I377" s="464">
        <f>G377</f>
        <v/>
      </c>
      <c r="J377" s="462">
        <f>IF(AND(Q377=TRUE, R377=TRUE, S377=TRUE), IF(W377&lt;-0.05, "អនុញ្ញាត (អ្នកផ្គត់ផ្គង់ប្រកាសខ្វះ)", "បានប្រកាស (អនុញ្ញាត)"), IF(AND(Q377=FALSE, R377=FALSE, S377=FALSE), "ព្យួរទុក (មិនមានទិន្នន័យ)", "ប្រកាសខុស (ព្យួរទុក)"))</f>
        <v/>
      </c>
      <c r="K377" s="462" t="inlineStr"/>
      <c r="L377" s="462" t="inlineStr"/>
      <c r="M377" s="464">
        <f>AH377</f>
        <v/>
      </c>
      <c r="N377" s="464">
        <f>IF(W377&lt;0,AH377,I377)</f>
        <v/>
      </c>
      <c r="O377" s="464">
        <f>I377-M377</f>
        <v/>
      </c>
      <c r="P377" s="462" t="n"/>
      <c r="Q377" s="462">
        <f>V377=W377</f>
        <v/>
      </c>
      <c r="R377" s="462">
        <f>AND(MONTH(F377)=MONTH(X377), YEAR(F377)=YEAR(X377))</f>
        <v/>
      </c>
      <c r="S377" s="462">
        <f>AC377="L001-901905215"</f>
        <v/>
      </c>
      <c r="T377" s="464">
        <f>G377-AH377</f>
        <v/>
      </c>
      <c r="U377" s="462" t="n"/>
      <c r="V377" s="462" t="inlineStr">
        <is>
          <t>59011615</t>
        </is>
      </c>
      <c r="W377" s="462" t="inlineStr">
        <is>
          <t>59011615</t>
        </is>
      </c>
      <c r="X377" s="463" t="n">
        <v>44581</v>
      </c>
      <c r="Y377" s="462" t="inlineStr">
        <is>
          <t>59011615</t>
        </is>
      </c>
      <c r="Z377" s="462" t="inlineStr"/>
      <c r="AA377" s="462" t="inlineStr">
        <is>
          <t>បុគ្គលជាប់អាករ</t>
        </is>
      </c>
      <c r="AB377" s="462" t="inlineStr">
        <is>
          <t>L001-901905215</t>
        </is>
      </c>
      <c r="AC377" s="462" t="inlineStr">
        <is>
          <t>វីអ៊ីស៊ិន (ខេមបូឌា) អ៊ិនដាសស្ទ្រី ឯ.ក</t>
        </is>
      </c>
      <c r="AD377" s="464" t="n">
        <v>1820143</v>
      </c>
      <c r="AE377" s="464" t="n">
        <v>1654675</v>
      </c>
      <c r="AF377" s="464" t="n">
        <v>0</v>
      </c>
      <c r="AG377" s="464" t="n">
        <v>0</v>
      </c>
      <c r="AH377" s="464" t="n">
        <v>165468</v>
      </c>
      <c r="AI377" s="464" t="n">
        <v>0</v>
      </c>
      <c r="AJ377" s="464" t="n">
        <v>0</v>
      </c>
      <c r="AK377" s="464" t="n">
        <v>0</v>
      </c>
      <c r="AL377" s="464" t="n">
        <v>0</v>
      </c>
      <c r="AM377" s="464" t="n">
        <v>0</v>
      </c>
      <c r="AN377" s="464" t="n">
        <v>0</v>
      </c>
      <c r="AO377" s="464" t="n">
        <v>0</v>
      </c>
      <c r="AP377" s="464" t="n">
        <v>0</v>
      </c>
      <c r="AQ377" s="462" t="inlineStr"/>
      <c r="AR377" s="462" t="inlineStr">
        <is>
          <t>ចំនូលបានមកពីការលក់</t>
        </is>
      </c>
      <c r="AS377" s="462" t="inlineStr">
        <is>
          <t>បានប្រកាសពន្ធ</t>
        </is>
      </c>
    </row>
    <row r="378">
      <c r="A378" s="461" t="n">
        <v>370</v>
      </c>
      <c r="B378" s="462" t="inlineStr">
        <is>
          <t>Service Fee</t>
        </is>
      </c>
      <c r="C378" s="462" t="inlineStr">
        <is>
          <t>ប្យួរ៉ូ វេរីតាស (ខេមបូឌា) លីមីធីត</t>
        </is>
      </c>
      <c r="D378" s="462" t="inlineStr">
        <is>
          <t>L001-107024462</t>
        </is>
      </c>
      <c r="E378" s="462" t="inlineStr">
        <is>
          <t>59011616</t>
        </is>
      </c>
      <c r="F378" s="463" t="n">
        <v>44581</v>
      </c>
      <c r="G378" s="464" t="n">
        <v>55157</v>
      </c>
      <c r="H378" s="462" t="n"/>
      <c r="I378" s="464">
        <f>G378</f>
        <v/>
      </c>
      <c r="J378" s="462">
        <f>IF(AND(Q378=TRUE, R378=TRUE, S378=TRUE), IF(W378&lt;-0.05, "អនុញ្ញាត (អ្នកផ្គត់ផ្គង់ប្រកាសខ្វះ)", "បានប្រកាស (អនុញ្ញាត)"), IF(AND(Q378=FALSE, R378=FALSE, S378=FALSE), "ព្យួរទុក (មិនមានទិន្នន័យ)", "ប្រកាសខុស (ព្យួរទុក)"))</f>
        <v/>
      </c>
      <c r="K378" s="462" t="inlineStr"/>
      <c r="L378" s="462" t="inlineStr"/>
      <c r="M378" s="464">
        <f>AH378</f>
        <v/>
      </c>
      <c r="N378" s="464">
        <f>IF(W378&lt;0,AH378,I378)</f>
        <v/>
      </c>
      <c r="O378" s="464">
        <f>I378-M378</f>
        <v/>
      </c>
      <c r="P378" s="462" t="n"/>
      <c r="Q378" s="462">
        <f>V378=W378</f>
        <v/>
      </c>
      <c r="R378" s="462">
        <f>AND(MONTH(F378)=MONTH(X378), YEAR(F378)=YEAR(X378))</f>
        <v/>
      </c>
      <c r="S378" s="462">
        <f>AC378="L001-901905215"</f>
        <v/>
      </c>
      <c r="T378" s="464">
        <f>G378-AH378</f>
        <v/>
      </c>
      <c r="U378" s="462" t="n"/>
      <c r="V378" s="462" t="inlineStr">
        <is>
          <t>59011616</t>
        </is>
      </c>
      <c r="W378" s="462" t="inlineStr">
        <is>
          <t>59011616</t>
        </is>
      </c>
      <c r="X378" s="463" t="n">
        <v>44581</v>
      </c>
      <c r="Y378" s="462" t="inlineStr">
        <is>
          <t>59011616</t>
        </is>
      </c>
      <c r="Z378" s="462" t="inlineStr"/>
      <c r="AA378" s="462" t="inlineStr">
        <is>
          <t>បុគ្គលជាប់អាករ</t>
        </is>
      </c>
      <c r="AB378" s="462" t="inlineStr">
        <is>
          <t>L001-901905215</t>
        </is>
      </c>
      <c r="AC378" s="462" t="inlineStr">
        <is>
          <t>វីអ៊ីស៊ិន (ខេមបូឌា) អ៊ិនដាសស្ទ្រី ឯ.ក</t>
        </is>
      </c>
      <c r="AD378" s="464" t="n">
        <v>606728</v>
      </c>
      <c r="AE378" s="464" t="n">
        <v>551571</v>
      </c>
      <c r="AF378" s="464" t="n">
        <v>0</v>
      </c>
      <c r="AG378" s="464" t="n">
        <v>0</v>
      </c>
      <c r="AH378" s="464" t="n">
        <v>55157</v>
      </c>
      <c r="AI378" s="464" t="n">
        <v>0</v>
      </c>
      <c r="AJ378" s="464" t="n">
        <v>0</v>
      </c>
      <c r="AK378" s="464" t="n">
        <v>0</v>
      </c>
      <c r="AL378" s="464" t="n">
        <v>0</v>
      </c>
      <c r="AM378" s="464" t="n">
        <v>0</v>
      </c>
      <c r="AN378" s="464" t="n">
        <v>0</v>
      </c>
      <c r="AO378" s="464" t="n">
        <v>0</v>
      </c>
      <c r="AP378" s="464" t="n">
        <v>0</v>
      </c>
      <c r="AQ378" s="462" t="inlineStr"/>
      <c r="AR378" s="462" t="inlineStr">
        <is>
          <t>ចំនូលបានមកពីការលក់</t>
        </is>
      </c>
      <c r="AS378" s="462" t="inlineStr">
        <is>
          <t>បានប្រកាសពន្ធ</t>
        </is>
      </c>
    </row>
    <row r="379">
      <c r="A379" s="461" t="n">
        <v>371</v>
      </c>
      <c r="B379" s="462" t="inlineStr">
        <is>
          <t>Service Fee</t>
        </is>
      </c>
      <c r="C379" s="462" t="inlineStr">
        <is>
          <t>ប្យួរ៉ូ វេរីតាស (ខេមបូឌា) លីមីធីត</t>
        </is>
      </c>
      <c r="D379" s="462" t="inlineStr">
        <is>
          <t>L001-107024462</t>
        </is>
      </c>
      <c r="E379" s="462" t="inlineStr">
        <is>
          <t>59011617</t>
        </is>
      </c>
      <c r="F379" s="463" t="n">
        <v>44581</v>
      </c>
      <c r="G379" s="464" t="n">
        <v>110310</v>
      </c>
      <c r="H379" s="462" t="n"/>
      <c r="I379" s="464">
        <f>G379</f>
        <v/>
      </c>
      <c r="J379" s="462">
        <f>IF(AND(Q379=TRUE, R379=TRUE, S379=TRUE), IF(W379&lt;-0.05, "អនុញ្ញាត (អ្នកផ្គត់ផ្គង់ប្រកាសខ្វះ)", "បានប្រកាស (អនុញ្ញាត)"), IF(AND(Q379=FALSE, R379=FALSE, S379=FALSE), "ព្យួរទុក (មិនមានទិន្នន័យ)", "ប្រកាសខុស (ព្យួរទុក)"))</f>
        <v/>
      </c>
      <c r="K379" s="462" t="inlineStr"/>
      <c r="L379" s="462" t="inlineStr"/>
      <c r="M379" s="464">
        <f>AH379</f>
        <v/>
      </c>
      <c r="N379" s="464">
        <f>IF(W379&lt;0,AH379,I379)</f>
        <v/>
      </c>
      <c r="O379" s="464">
        <f>I379-M379</f>
        <v/>
      </c>
      <c r="P379" s="462" t="n"/>
      <c r="Q379" s="462">
        <f>V379=W379</f>
        <v/>
      </c>
      <c r="R379" s="462">
        <f>AND(MONTH(F379)=MONTH(X379), YEAR(F379)=YEAR(X379))</f>
        <v/>
      </c>
      <c r="S379" s="462">
        <f>AC379="L001-901905215"</f>
        <v/>
      </c>
      <c r="T379" s="464">
        <f>G379-AH379</f>
        <v/>
      </c>
      <c r="U379" s="462" t="n"/>
      <c r="V379" s="462" t="inlineStr">
        <is>
          <t>59011617</t>
        </is>
      </c>
      <c r="W379" s="462" t="inlineStr">
        <is>
          <t>59011617</t>
        </is>
      </c>
      <c r="X379" s="463" t="n">
        <v>44581</v>
      </c>
      <c r="Y379" s="462" t="inlineStr">
        <is>
          <t>59011617</t>
        </is>
      </c>
      <c r="Z379" s="462" t="inlineStr"/>
      <c r="AA379" s="462" t="inlineStr">
        <is>
          <t>បុគ្គលជាប់អាករ</t>
        </is>
      </c>
      <c r="AB379" s="462" t="inlineStr">
        <is>
          <t>L001-901905215</t>
        </is>
      </c>
      <c r="AC379" s="462" t="inlineStr">
        <is>
          <t>វីអ៊ីស៊ិន (ខេមបូឌា) អ៊ិនដាសស្ទ្រី ឯ.ក</t>
        </is>
      </c>
      <c r="AD379" s="464" t="n">
        <v>1213416</v>
      </c>
      <c r="AE379" s="464" t="n">
        <v>1103105</v>
      </c>
      <c r="AF379" s="464" t="n">
        <v>0</v>
      </c>
      <c r="AG379" s="464" t="n">
        <v>0</v>
      </c>
      <c r="AH379" s="464" t="n">
        <v>110311</v>
      </c>
      <c r="AI379" s="464" t="n">
        <v>0</v>
      </c>
      <c r="AJ379" s="464" t="n">
        <v>0</v>
      </c>
      <c r="AK379" s="464" t="n">
        <v>0</v>
      </c>
      <c r="AL379" s="464" t="n">
        <v>0</v>
      </c>
      <c r="AM379" s="464" t="n">
        <v>0</v>
      </c>
      <c r="AN379" s="464" t="n">
        <v>0</v>
      </c>
      <c r="AO379" s="464" t="n">
        <v>0</v>
      </c>
      <c r="AP379" s="464" t="n">
        <v>0</v>
      </c>
      <c r="AQ379" s="462" t="inlineStr"/>
      <c r="AR379" s="462" t="inlineStr">
        <is>
          <t>ចំនូលបានមកពីការលក់</t>
        </is>
      </c>
      <c r="AS379" s="462" t="inlineStr">
        <is>
          <t>បានប្រកាសពន្ធ</t>
        </is>
      </c>
    </row>
    <row r="380">
      <c r="A380" s="461" t="n">
        <v>372</v>
      </c>
      <c r="B380" s="462" t="inlineStr">
        <is>
          <t>Service Fee</t>
        </is>
      </c>
      <c r="C380" s="462" t="inlineStr">
        <is>
          <t>ប្យួរ៉ូ វេរីតាស (ខេមបូឌា) លីមីធីត</t>
        </is>
      </c>
      <c r="D380" s="462" t="inlineStr">
        <is>
          <t>L001-107024462</t>
        </is>
      </c>
      <c r="E380" s="462" t="inlineStr">
        <is>
          <t>59011636</t>
        </is>
      </c>
      <c r="F380" s="463" t="n">
        <v>44582</v>
      </c>
      <c r="G380" s="464" t="n">
        <v>220513</v>
      </c>
      <c r="H380" s="462" t="n"/>
      <c r="I380" s="464">
        <f>G380</f>
        <v/>
      </c>
      <c r="J380" s="462">
        <f>IF(AND(Q380=TRUE, R380=TRUE, S380=TRUE), IF(W380&lt;-0.05, "អនុញ្ញាត (អ្នកផ្គត់ផ្គង់ប្រកាសខ្វះ)", "បានប្រកាស (អនុញ្ញាត)"), IF(AND(Q380=FALSE, R380=FALSE, S380=FALSE), "ព្យួរទុក (មិនមានទិន្នន័យ)", "ប្រកាសខុស (ព្យួរទុក)"))</f>
        <v/>
      </c>
      <c r="K380" s="462" t="inlineStr"/>
      <c r="L380" s="462" t="inlineStr"/>
      <c r="M380" s="464">
        <f>AH380</f>
        <v/>
      </c>
      <c r="N380" s="464">
        <f>IF(W380&lt;0,AH380,I380)</f>
        <v/>
      </c>
      <c r="O380" s="464">
        <f>I380-M380</f>
        <v/>
      </c>
      <c r="P380" s="462" t="n"/>
      <c r="Q380" s="462">
        <f>V380=W380</f>
        <v/>
      </c>
      <c r="R380" s="462">
        <f>AND(MONTH(F380)=MONTH(X380), YEAR(F380)=YEAR(X380))</f>
        <v/>
      </c>
      <c r="S380" s="462">
        <f>AC380="L001-901905215"</f>
        <v/>
      </c>
      <c r="T380" s="464">
        <f>G380-AH380</f>
        <v/>
      </c>
      <c r="U380" s="462" t="n"/>
      <c r="V380" s="462" t="inlineStr">
        <is>
          <t>59011636</t>
        </is>
      </c>
      <c r="W380" s="462" t="inlineStr">
        <is>
          <t>59011636</t>
        </is>
      </c>
      <c r="X380" s="463" t="n">
        <v>44582</v>
      </c>
      <c r="Y380" s="462" t="inlineStr">
        <is>
          <t>59011636</t>
        </is>
      </c>
      <c r="Z380" s="462" t="inlineStr"/>
      <c r="AA380" s="462" t="inlineStr">
        <is>
          <t>បុគ្គលជាប់អាករ</t>
        </is>
      </c>
      <c r="AB380" s="462" t="inlineStr">
        <is>
          <t>L001-901905215</t>
        </is>
      </c>
      <c r="AC380" s="462" t="inlineStr">
        <is>
          <t>វីអ៊ីស៊ិន (ខេមបូឌា) អ៊ិនដាសស្ទ្រី ឯ.ក</t>
        </is>
      </c>
      <c r="AD380" s="464" t="n">
        <v>2425639</v>
      </c>
      <c r="AE380" s="464" t="n">
        <v>2205126</v>
      </c>
      <c r="AF380" s="464" t="n">
        <v>0</v>
      </c>
      <c r="AG380" s="464" t="n">
        <v>0</v>
      </c>
      <c r="AH380" s="464" t="n">
        <v>220513</v>
      </c>
      <c r="AI380" s="464" t="n">
        <v>0</v>
      </c>
      <c r="AJ380" s="464" t="n">
        <v>0</v>
      </c>
      <c r="AK380" s="464" t="n">
        <v>0</v>
      </c>
      <c r="AL380" s="464" t="n">
        <v>0</v>
      </c>
      <c r="AM380" s="464" t="n">
        <v>0</v>
      </c>
      <c r="AN380" s="464" t="n">
        <v>0</v>
      </c>
      <c r="AO380" s="464" t="n">
        <v>0</v>
      </c>
      <c r="AP380" s="464" t="n">
        <v>0</v>
      </c>
      <c r="AQ380" s="462" t="inlineStr"/>
      <c r="AR380" s="462" t="inlineStr">
        <is>
          <t>ចំនូលបានមកពីការលក់</t>
        </is>
      </c>
      <c r="AS380" s="462" t="inlineStr">
        <is>
          <t>បានប្រកាសពន្ធ</t>
        </is>
      </c>
    </row>
    <row r="381">
      <c r="A381" s="461" t="n">
        <v>373</v>
      </c>
      <c r="B381" s="462" t="inlineStr">
        <is>
          <t>Service Fee</t>
        </is>
      </c>
      <c r="C381" s="462" t="inlineStr">
        <is>
          <t>ប្យួរ៉ូ វេរីតាស (ខេមបូឌា) លីមីធីត</t>
        </is>
      </c>
      <c r="D381" s="462" t="inlineStr">
        <is>
          <t>L001-107024462</t>
        </is>
      </c>
      <c r="E381" s="462" t="inlineStr">
        <is>
          <t>59011641</t>
        </is>
      </c>
      <c r="F381" s="463" t="n">
        <v>44583</v>
      </c>
      <c r="G381" s="464" t="n">
        <v>55130</v>
      </c>
      <c r="H381" s="462" t="n"/>
      <c r="I381" s="464">
        <f>G381</f>
        <v/>
      </c>
      <c r="J381" s="462">
        <f>IF(AND(Q381=TRUE, R381=TRUE, S381=TRUE), IF(W381&lt;-0.05, "អនុញ្ញាត (អ្នកផ្គត់ផ្គង់ប្រកាសខ្វះ)", "បានប្រកាស (អនុញ្ញាត)"), IF(AND(Q381=FALSE, R381=FALSE, S381=FALSE), "ព្យួរទុក (មិនមានទិន្នន័យ)", "ប្រកាសខុស (ព្យួរទុក)"))</f>
        <v/>
      </c>
      <c r="K381" s="462" t="inlineStr"/>
      <c r="L381" s="462" t="inlineStr"/>
      <c r="M381" s="464">
        <f>AH381</f>
        <v/>
      </c>
      <c r="N381" s="464">
        <f>IF(W381&lt;0,AH381,I381)</f>
        <v/>
      </c>
      <c r="O381" s="464">
        <f>I381-M381</f>
        <v/>
      </c>
      <c r="P381" s="462" t="n"/>
      <c r="Q381" s="462">
        <f>V381=W381</f>
        <v/>
      </c>
      <c r="R381" s="462">
        <f>AND(MONTH(F381)=MONTH(X381), YEAR(F381)=YEAR(X381))</f>
        <v/>
      </c>
      <c r="S381" s="462">
        <f>AC381="L001-901905215"</f>
        <v/>
      </c>
      <c r="T381" s="464">
        <f>G381-AH381</f>
        <v/>
      </c>
      <c r="U381" s="462" t="n"/>
      <c r="V381" s="462" t="inlineStr">
        <is>
          <t>59011641</t>
        </is>
      </c>
      <c r="W381" s="462" t="inlineStr">
        <is>
          <t>59011641</t>
        </is>
      </c>
      <c r="X381" s="463" t="n">
        <v>44583</v>
      </c>
      <c r="Y381" s="462" t="inlineStr">
        <is>
          <t>59011641</t>
        </is>
      </c>
      <c r="Z381" s="462" t="inlineStr"/>
      <c r="AA381" s="462" t="inlineStr">
        <is>
          <t>បុគ្គលជាប់អាករ</t>
        </is>
      </c>
      <c r="AB381" s="462" t="inlineStr">
        <is>
          <t>L001-901905215</t>
        </is>
      </c>
      <c r="AC381" s="462" t="inlineStr">
        <is>
          <t>វីអ៊ីស៊ិន (ខេមបូឌា) អ៊ិនដាសស្ទ្រី ឯ.ក</t>
        </is>
      </c>
      <c r="AD381" s="464" t="n">
        <v>606430</v>
      </c>
      <c r="AE381" s="464" t="n">
        <v>551300</v>
      </c>
      <c r="AF381" s="464" t="n">
        <v>0</v>
      </c>
      <c r="AG381" s="464" t="n">
        <v>0</v>
      </c>
      <c r="AH381" s="464" t="n">
        <v>55130</v>
      </c>
      <c r="AI381" s="464" t="n">
        <v>0</v>
      </c>
      <c r="AJ381" s="464" t="n">
        <v>0</v>
      </c>
      <c r="AK381" s="464" t="n">
        <v>0</v>
      </c>
      <c r="AL381" s="464" t="n">
        <v>0</v>
      </c>
      <c r="AM381" s="464" t="n">
        <v>0</v>
      </c>
      <c r="AN381" s="464" t="n">
        <v>0</v>
      </c>
      <c r="AO381" s="464" t="n">
        <v>0</v>
      </c>
      <c r="AP381" s="464" t="n">
        <v>0</v>
      </c>
      <c r="AQ381" s="462" t="inlineStr"/>
      <c r="AR381" s="462" t="inlineStr">
        <is>
          <t>ចំនូលបានមកពីការលក់</t>
        </is>
      </c>
      <c r="AS381" s="462" t="inlineStr">
        <is>
          <t>បានប្រកាសពន្ធ</t>
        </is>
      </c>
    </row>
    <row r="382">
      <c r="A382" s="461" t="n">
        <v>374</v>
      </c>
      <c r="B382" s="462" t="inlineStr">
        <is>
          <t>Service Fee</t>
        </is>
      </c>
      <c r="C382" s="462" t="inlineStr">
        <is>
          <t>ប្យួរ៉ូ វេរីតាស (ខេមបូឌា) លីមីធីត</t>
        </is>
      </c>
      <c r="D382" s="462" t="inlineStr">
        <is>
          <t>L001-107024462</t>
        </is>
      </c>
      <c r="E382" s="462" t="inlineStr">
        <is>
          <t>59011657</t>
        </is>
      </c>
      <c r="F382" s="463" t="n">
        <v>44585</v>
      </c>
      <c r="G382" s="464" t="n">
        <v>55116</v>
      </c>
      <c r="H382" s="462" t="n"/>
      <c r="I382" s="464">
        <f>G382</f>
        <v/>
      </c>
      <c r="J382" s="462">
        <f>IF(AND(Q382=TRUE, R382=TRUE, S382=TRUE), IF(W382&lt;-0.05, "អនុញ្ញាត (អ្នកផ្គត់ផ្គង់ប្រកាសខ្វះ)", "បានប្រកាស (អនុញ្ញាត)"), IF(AND(Q382=FALSE, R382=FALSE, S382=FALSE), "ព្យួរទុក (មិនមានទិន្នន័យ)", "ប្រកាសខុស (ព្យួរទុក)"))</f>
        <v/>
      </c>
      <c r="K382" s="462" t="inlineStr"/>
      <c r="L382" s="462" t="inlineStr"/>
      <c r="M382" s="464">
        <f>AH382</f>
        <v/>
      </c>
      <c r="N382" s="464">
        <f>IF(W382&lt;0,AH382,I382)</f>
        <v/>
      </c>
      <c r="O382" s="464">
        <f>I382-M382</f>
        <v/>
      </c>
      <c r="P382" s="462" t="n"/>
      <c r="Q382" s="462">
        <f>V382=W382</f>
        <v/>
      </c>
      <c r="R382" s="462">
        <f>AND(MONTH(F382)=MONTH(X382), YEAR(F382)=YEAR(X382))</f>
        <v/>
      </c>
      <c r="S382" s="462">
        <f>AC382="L001-901905215"</f>
        <v/>
      </c>
      <c r="T382" s="464">
        <f>G382-AH382</f>
        <v/>
      </c>
      <c r="U382" s="462" t="n"/>
      <c r="V382" s="462" t="inlineStr">
        <is>
          <t>59011657</t>
        </is>
      </c>
      <c r="W382" s="462" t="inlineStr">
        <is>
          <t>59011657</t>
        </is>
      </c>
      <c r="X382" s="463" t="n">
        <v>44585</v>
      </c>
      <c r="Y382" s="462" t="inlineStr">
        <is>
          <t>59011657</t>
        </is>
      </c>
      <c r="Z382" s="462" t="inlineStr"/>
      <c r="AA382" s="462" t="inlineStr">
        <is>
          <t>បុគ្គលជាប់អាករ</t>
        </is>
      </c>
      <c r="AB382" s="462" t="inlineStr">
        <is>
          <t>L001-901905215</t>
        </is>
      </c>
      <c r="AC382" s="462" t="inlineStr">
        <is>
          <t>វីអ៊ីស៊ិន (ខេមបូឌា) អ៊ិនដាសស្ទ្រី ឯ.ក</t>
        </is>
      </c>
      <c r="AD382" s="464" t="n">
        <v>606282</v>
      </c>
      <c r="AE382" s="464" t="n">
        <v>551165</v>
      </c>
      <c r="AF382" s="464" t="n">
        <v>0</v>
      </c>
      <c r="AG382" s="464" t="n">
        <v>0</v>
      </c>
      <c r="AH382" s="464" t="n">
        <v>55117</v>
      </c>
      <c r="AI382" s="464" t="n">
        <v>0</v>
      </c>
      <c r="AJ382" s="464" t="n">
        <v>0</v>
      </c>
      <c r="AK382" s="464" t="n">
        <v>0</v>
      </c>
      <c r="AL382" s="464" t="n">
        <v>0</v>
      </c>
      <c r="AM382" s="464" t="n">
        <v>0</v>
      </c>
      <c r="AN382" s="464" t="n">
        <v>0</v>
      </c>
      <c r="AO382" s="464" t="n">
        <v>0</v>
      </c>
      <c r="AP382" s="464" t="n">
        <v>0</v>
      </c>
      <c r="AQ382" s="462" t="inlineStr"/>
      <c r="AR382" s="462" t="inlineStr">
        <is>
          <t>ចំនូលបានមកពីការលក់</t>
        </is>
      </c>
      <c r="AS382" s="462" t="inlineStr">
        <is>
          <t>បានប្រកាសពន្ធ</t>
        </is>
      </c>
    </row>
    <row r="383">
      <c r="A383" s="461" t="n">
        <v>375</v>
      </c>
      <c r="B383" s="462" t="inlineStr">
        <is>
          <t>Service Fee</t>
        </is>
      </c>
      <c r="C383" s="462" t="inlineStr">
        <is>
          <t>ប្យួរ៉ូ វេរីតាស (ខេមបូឌា) លីមីធីត</t>
        </is>
      </c>
      <c r="D383" s="462" t="inlineStr">
        <is>
          <t>L001-107024462</t>
        </is>
      </c>
      <c r="E383" s="462" t="inlineStr">
        <is>
          <t>59011733</t>
        </is>
      </c>
      <c r="F383" s="463" t="n">
        <v>44590</v>
      </c>
      <c r="G383" s="464" t="n">
        <v>165224</v>
      </c>
      <c r="H383" s="462" t="n"/>
      <c r="I383" s="464">
        <f>G383</f>
        <v/>
      </c>
      <c r="J383" s="462">
        <f>IF(AND(Q383=TRUE, R383=TRUE, S383=TRUE), IF(W383&lt;-0.05, "អនុញ្ញាត (អ្នកផ្គត់ផ្គង់ប្រកាសខ្វះ)", "បានប្រកាស (អនុញ្ញាត)"), IF(AND(Q383=FALSE, R383=FALSE, S383=FALSE), "ព្យួរទុក (មិនមានទិន្នន័យ)", "ប្រកាសខុស (ព្យួរទុក)"))</f>
        <v/>
      </c>
      <c r="K383" s="462" t="inlineStr"/>
      <c r="L383" s="462" t="inlineStr"/>
      <c r="M383" s="464">
        <f>AH383</f>
        <v/>
      </c>
      <c r="N383" s="464">
        <f>IF(W383&lt;0,AH383,I383)</f>
        <v/>
      </c>
      <c r="O383" s="464">
        <f>I383-M383</f>
        <v/>
      </c>
      <c r="P383" s="462" t="n"/>
      <c r="Q383" s="462">
        <f>V383=W383</f>
        <v/>
      </c>
      <c r="R383" s="462">
        <f>AND(MONTH(F383)=MONTH(X383), YEAR(F383)=YEAR(X383))</f>
        <v/>
      </c>
      <c r="S383" s="462">
        <f>AC383="L001-901905215"</f>
        <v/>
      </c>
      <c r="T383" s="464">
        <f>G383-AH383</f>
        <v/>
      </c>
      <c r="U383" s="462" t="n"/>
      <c r="V383" s="462" t="inlineStr">
        <is>
          <t>59011733</t>
        </is>
      </c>
      <c r="W383" s="462" t="inlineStr">
        <is>
          <t>59011733</t>
        </is>
      </c>
      <c r="X383" s="463" t="n">
        <v>44590</v>
      </c>
      <c r="Y383" s="462" t="inlineStr">
        <is>
          <t>59011733</t>
        </is>
      </c>
      <c r="Z383" s="462" t="inlineStr"/>
      <c r="AA383" s="462" t="inlineStr">
        <is>
          <t>បុគ្គលជាប់អាករ</t>
        </is>
      </c>
      <c r="AB383" s="462" t="inlineStr">
        <is>
          <t>L001-901905215</t>
        </is>
      </c>
      <c r="AC383" s="462" t="inlineStr">
        <is>
          <t>វីអ៊ីស៊ិន (ខេមបូឌា) អ៊ិនដាសស្ទ្រី ឯ.ក</t>
        </is>
      </c>
      <c r="AD383" s="464" t="n">
        <v>1817461</v>
      </c>
      <c r="AE383" s="464" t="n">
        <v>1652237</v>
      </c>
      <c r="AF383" s="464" t="n">
        <v>0</v>
      </c>
      <c r="AG383" s="464" t="n">
        <v>0</v>
      </c>
      <c r="AH383" s="464" t="n">
        <v>165224</v>
      </c>
      <c r="AI383" s="464" t="n">
        <v>0</v>
      </c>
      <c r="AJ383" s="464" t="n">
        <v>0</v>
      </c>
      <c r="AK383" s="464" t="n">
        <v>0</v>
      </c>
      <c r="AL383" s="464" t="n">
        <v>0</v>
      </c>
      <c r="AM383" s="464" t="n">
        <v>0</v>
      </c>
      <c r="AN383" s="464" t="n">
        <v>0</v>
      </c>
      <c r="AO383" s="464" t="n">
        <v>0</v>
      </c>
      <c r="AP383" s="464" t="n">
        <v>0</v>
      </c>
      <c r="AQ383" s="462" t="inlineStr"/>
      <c r="AR383" s="462" t="inlineStr">
        <is>
          <t>ចំនូលបានមកពីការលក់</t>
        </is>
      </c>
      <c r="AS383" s="462" t="inlineStr">
        <is>
          <t>បានប្រកាសពន្ធ</t>
        </is>
      </c>
    </row>
    <row r="384">
      <c r="A384" s="461" t="n">
        <v>376</v>
      </c>
      <c r="B384" s="462" t="inlineStr">
        <is>
          <t>Clearance &amp; Trucking Fee</t>
        </is>
      </c>
      <c r="C384" s="462" t="inlineStr">
        <is>
          <t>56ប៊ី-លីង សឹបផ្លាយ ឆេន មេនេចម៉ិន ឯ.ក</t>
        </is>
      </c>
      <c r="D384" s="462" t="inlineStr">
        <is>
          <t>K004-902004795</t>
        </is>
      </c>
      <c r="E384" s="462" t="inlineStr">
        <is>
          <t>TI2023-0039</t>
        </is>
      </c>
      <c r="F384" s="463" t="n">
        <v>44939</v>
      </c>
      <c r="G384" s="464" t="n">
        <v>489804</v>
      </c>
      <c r="H384" s="462" t="n"/>
      <c r="I384" s="464">
        <f>G384</f>
        <v/>
      </c>
      <c r="J384" s="462">
        <f>IF(AND(Q384=TRUE, R384=TRUE, S384=TRUE), IF(W384&lt;-0.05, "អនុញ្ញាត (អ្នកផ្គត់ផ្គង់ប្រកាសខ្វះ)", "បានប្រកាស (អនុញ្ញាត)"), IF(AND(Q384=FALSE, R384=FALSE, S384=FALSE), "ព្យួរទុក (មិនមានទិន្នន័យ)", "ប្រកាសខុស (ព្យួរទុក)"))</f>
        <v/>
      </c>
      <c r="K384" s="462" t="inlineStr"/>
      <c r="L384" s="462" t="inlineStr"/>
      <c r="M384" s="464">
        <f>AH384</f>
        <v/>
      </c>
      <c r="N384" s="464">
        <f>IF(W384&lt;0,AH384,I384)</f>
        <v/>
      </c>
      <c r="O384" s="464">
        <f>I384-M384</f>
        <v/>
      </c>
      <c r="P384" s="462" t="n"/>
      <c r="Q384" s="462">
        <f>V384=W384</f>
        <v/>
      </c>
      <c r="R384" s="462">
        <f>AND(MONTH(F384)=MONTH(X384), YEAR(F384)=YEAR(X384))</f>
        <v/>
      </c>
      <c r="S384" s="462">
        <f>AC384="L001-901905215"</f>
        <v/>
      </c>
      <c r="T384" s="464">
        <f>G384-AH384</f>
        <v/>
      </c>
      <c r="U384" s="462" t="n"/>
      <c r="V384" s="462" t="inlineStr">
        <is>
          <t>TI20230039</t>
        </is>
      </c>
      <c r="W384" s="462" t="inlineStr">
        <is>
          <t>TI20230039</t>
        </is>
      </c>
      <c r="X384" s="463" t="n">
        <v>44939</v>
      </c>
      <c r="Y384" s="462" t="inlineStr">
        <is>
          <t>TI2023-0039</t>
        </is>
      </c>
      <c r="Z384" s="462" t="inlineStr"/>
      <c r="AA384" s="462" t="inlineStr">
        <is>
          <t>បុគ្គលជាប់អាករ</t>
        </is>
      </c>
      <c r="AB384" s="462" t="inlineStr">
        <is>
          <t>L001-901905215</t>
        </is>
      </c>
      <c r="AC384" s="462" t="inlineStr">
        <is>
          <t>វីអ៊ីស៊ិន (ខេមបូឌា) អ៊ិនដាសស្ទ្រី ឯ.ក</t>
        </is>
      </c>
      <c r="AD384" s="464" t="n">
        <v>5387844</v>
      </c>
      <c r="AE384" s="464" t="n">
        <v>4898040</v>
      </c>
      <c r="AF384" s="464" t="n">
        <v>0</v>
      </c>
      <c r="AG384" s="464" t="n">
        <v>0</v>
      </c>
      <c r="AH384" s="464" t="n">
        <v>489804</v>
      </c>
      <c r="AI384" s="464" t="n">
        <v>0</v>
      </c>
      <c r="AJ384" s="464" t="n">
        <v>0</v>
      </c>
      <c r="AK384" s="464" t="n">
        <v>0</v>
      </c>
      <c r="AL384" s="464" t="n">
        <v>0</v>
      </c>
      <c r="AM384" s="464" t="n">
        <v>0</v>
      </c>
      <c r="AN384" s="464" t="n">
        <v>0</v>
      </c>
      <c r="AO384" s="464" t="n">
        <v>0</v>
      </c>
      <c r="AP384" s="464" t="n">
        <v>0</v>
      </c>
      <c r="AQ384" s="462" t="inlineStr"/>
      <c r="AR384" s="462" t="inlineStr">
        <is>
          <t>CLEARANCE AND TRUCKING FEE</t>
        </is>
      </c>
      <c r="AS384" s="462" t="inlineStr">
        <is>
          <t>បានប្រកាសពន្ធ</t>
        </is>
      </c>
    </row>
    <row r="385">
      <c r="A385" s="461" t="n">
        <v>377</v>
      </c>
      <c r="B385" s="462" t="inlineStr">
        <is>
          <t>Express Fee</t>
        </is>
      </c>
      <c r="C385" s="462" t="inlineStr">
        <is>
          <t>ឌី អេច អិល អិចប្រេស (ខេមបូឌា)</t>
        </is>
      </c>
      <c r="D385" s="462" t="inlineStr">
        <is>
          <t>L001-100045197</t>
        </is>
      </c>
      <c r="E385" s="462" t="inlineStr">
        <is>
          <t>PNHR0008365</t>
        </is>
      </c>
      <c r="F385" s="463" t="n">
        <v>44945</v>
      </c>
      <c r="G385" s="464" t="n">
        <v>11212</v>
      </c>
      <c r="H385" s="462" t="n"/>
      <c r="I385" s="464">
        <f>G385</f>
        <v/>
      </c>
      <c r="J385" s="462">
        <f>IF(AND(Q385=TRUE, R385=TRUE, S385=TRUE), IF(W385&lt;-0.05, "អនុញ្ញាត (អ្នកផ្គត់ផ្គង់ប្រកាសខ្វះ)", "បានប្រកាស (អនុញ្ញាត)"), IF(AND(Q385=FALSE, R385=FALSE, S385=FALSE), "ព្យួរទុក (មិនមានទិន្នន័យ)", "ប្រកាសខុស (ព្យួរទុក)"))</f>
        <v/>
      </c>
      <c r="K385" s="462" t="inlineStr"/>
      <c r="L385" s="462" t="inlineStr"/>
      <c r="M385" s="464">
        <f>AH385</f>
        <v/>
      </c>
      <c r="N385" s="464">
        <f>IF(W385&lt;0,AH385,I385)</f>
        <v/>
      </c>
      <c r="O385" s="464">
        <f>I385-M385</f>
        <v/>
      </c>
      <c r="P385" s="462" t="n"/>
      <c r="Q385" s="462">
        <f>V385=W385</f>
        <v/>
      </c>
      <c r="R385" s="462">
        <f>AND(MONTH(F385)=MONTH(X385), YEAR(F385)=YEAR(X385))</f>
        <v/>
      </c>
      <c r="S385" s="462">
        <f>AC385="L001-901905215"</f>
        <v/>
      </c>
      <c r="T385" s="464">
        <f>G385-AH385</f>
        <v/>
      </c>
      <c r="U385" s="462" t="n"/>
      <c r="V385" s="462" t="inlineStr">
        <is>
          <t>PNHR0008365</t>
        </is>
      </c>
      <c r="W385" s="462" t="inlineStr"/>
      <c r="X385" s="499" t="n"/>
      <c r="Y385" s="462" t="n"/>
      <c r="Z385" s="462" t="n"/>
      <c r="AA385" s="462" t="n"/>
      <c r="AB385" s="462" t="n"/>
      <c r="AC385" s="462" t="n"/>
      <c r="AD385" s="462" t="n"/>
      <c r="AE385" s="462" t="n"/>
      <c r="AF385" s="462" t="n"/>
      <c r="AG385" s="462" t="n"/>
      <c r="AH385" s="462" t="n"/>
      <c r="AI385" s="462" t="n"/>
      <c r="AJ385" s="462" t="n"/>
      <c r="AK385" s="462" t="n"/>
      <c r="AL385" s="462" t="n"/>
      <c r="AM385" s="462" t="n"/>
      <c r="AN385" s="462" t="n"/>
      <c r="AO385" s="462" t="n"/>
      <c r="AP385" s="462" t="n"/>
      <c r="AQ385" s="462" t="n"/>
      <c r="AR385" s="462" t="n"/>
      <c r="AS385" s="462" t="n"/>
    </row>
    <row r="386">
      <c r="A386" s="461" t="n">
        <v>378</v>
      </c>
      <c r="B386" s="462" t="inlineStr">
        <is>
          <t>Express Fee</t>
        </is>
      </c>
      <c r="C386" s="462" t="inlineStr">
        <is>
          <t>ឌី អេច អិល អិចប្រេស (ខេមបូឌា)</t>
        </is>
      </c>
      <c r="D386" s="462" t="inlineStr">
        <is>
          <t>L001-100045197</t>
        </is>
      </c>
      <c r="E386" s="462" t="inlineStr">
        <is>
          <t>PNHR000449603</t>
        </is>
      </c>
      <c r="F386" s="463" t="n">
        <v>44957</v>
      </c>
      <c r="G386" s="464" t="n">
        <v>33480</v>
      </c>
      <c r="H386" s="462" t="n"/>
      <c r="I386" s="464">
        <f>G386</f>
        <v/>
      </c>
      <c r="J386" s="462">
        <f>IF(AND(Q386=TRUE, R386=TRUE, S386=TRUE), IF(W386&lt;-0.05, "អនុញ្ញាត (អ្នកផ្គត់ផ្គង់ប្រកាសខ្វះ)", "បានប្រកាស (អនុញ្ញាត)"), IF(AND(Q386=FALSE, R386=FALSE, S386=FALSE), "ព្យួរទុក (មិនមានទិន្នន័យ)", "ប្រកាសខុស (ព្យួរទុក)"))</f>
        <v/>
      </c>
      <c r="K386" s="462" t="inlineStr"/>
      <c r="L386" s="462" t="inlineStr"/>
      <c r="M386" s="464">
        <f>AH386</f>
        <v/>
      </c>
      <c r="N386" s="464">
        <f>IF(W386&lt;0,AH386,I386)</f>
        <v/>
      </c>
      <c r="O386" s="464">
        <f>I386-M386</f>
        <v/>
      </c>
      <c r="P386" s="462" t="n"/>
      <c r="Q386" s="462">
        <f>V386=W386</f>
        <v/>
      </c>
      <c r="R386" s="462">
        <f>AND(MONTH(F386)=MONTH(X386), YEAR(F386)=YEAR(X386))</f>
        <v/>
      </c>
      <c r="S386" s="462">
        <f>AC386="L001-901905215"</f>
        <v/>
      </c>
      <c r="T386" s="464">
        <f>G386-AH386</f>
        <v/>
      </c>
      <c r="U386" s="462" t="n"/>
      <c r="V386" s="462" t="inlineStr">
        <is>
          <t>PNHR000449603</t>
        </is>
      </c>
      <c r="W386" s="462" t="inlineStr">
        <is>
          <t>PNHR000449603</t>
        </is>
      </c>
      <c r="X386" s="463" t="n">
        <v>44957</v>
      </c>
      <c r="Y386" s="462" t="inlineStr">
        <is>
          <t>PNHR000449603</t>
        </is>
      </c>
      <c r="Z386" s="462" t="inlineStr"/>
      <c r="AA386" s="462" t="inlineStr">
        <is>
          <t>បុគ្គលជាប់អាករ</t>
        </is>
      </c>
      <c r="AB386" s="462" t="inlineStr">
        <is>
          <t>L001-901905215</t>
        </is>
      </c>
      <c r="AC386" s="462" t="inlineStr">
        <is>
          <t>វីអ៊ីស៊ិន (ខេមបូឌា) អ៊ិនដាសស្ទ្រី ឯ.ក</t>
        </is>
      </c>
      <c r="AD386" s="464" t="n">
        <v>1707469</v>
      </c>
      <c r="AE386" s="464" t="n">
        <v>1673988</v>
      </c>
      <c r="AF386" s="464" t="n">
        <v>0</v>
      </c>
      <c r="AG386" s="464" t="n">
        <v>0</v>
      </c>
      <c r="AH386" s="464" t="n">
        <v>33481</v>
      </c>
      <c r="AI386" s="464" t="n">
        <v>0</v>
      </c>
      <c r="AJ386" s="464" t="n">
        <v>0</v>
      </c>
      <c r="AK386" s="464" t="n">
        <v>0</v>
      </c>
      <c r="AL386" s="464" t="n">
        <v>0</v>
      </c>
      <c r="AM386" s="464" t="n">
        <v>0</v>
      </c>
      <c r="AN386" s="464" t="n">
        <v>0</v>
      </c>
      <c r="AO386" s="464" t="n">
        <v>0</v>
      </c>
      <c r="AP386" s="464" t="n">
        <v>0</v>
      </c>
      <c r="AQ386" s="462" t="inlineStr"/>
      <c r="AR386" s="462" t="inlineStr">
        <is>
          <t>Revenue in January 2023</t>
        </is>
      </c>
      <c r="AS386" s="462" t="inlineStr">
        <is>
          <t>បានប្រកាសពន្ធ</t>
        </is>
      </c>
    </row>
    <row r="387">
      <c r="A387" s="461" t="n">
        <v>379</v>
      </c>
      <c r="B387" s="462" t="inlineStr">
        <is>
          <t>Express Fee</t>
        </is>
      </c>
      <c r="C387" s="462" t="inlineStr">
        <is>
          <t>ឌី អេច អិល អិចប្រេស (ខេមបូឌា)</t>
        </is>
      </c>
      <c r="D387" s="462" t="inlineStr">
        <is>
          <t>L001-100045197</t>
        </is>
      </c>
      <c r="E387" s="462" t="inlineStr">
        <is>
          <t>PNHR000449020</t>
        </is>
      </c>
      <c r="F387" s="463" t="n">
        <v>44952</v>
      </c>
      <c r="G387" s="464" t="n">
        <v>37415</v>
      </c>
      <c r="H387" s="462" t="n"/>
      <c r="I387" s="464">
        <f>G387</f>
        <v/>
      </c>
      <c r="J387" s="462">
        <f>IF(AND(Q387=TRUE, R387=TRUE, S387=TRUE), IF(W387&lt;-0.05, "អនុញ្ញាត (អ្នកផ្គត់ផ្គង់ប្រកាសខ្វះ)", "បានប្រកាស (អនុញ្ញាត)"), IF(AND(Q387=FALSE, R387=FALSE, S387=FALSE), "ព្យួរទុក (មិនមានទិន្នន័យ)", "ប្រកាសខុស (ព្យួរទុក)"))</f>
        <v/>
      </c>
      <c r="K387" s="462" t="inlineStr"/>
      <c r="L387" s="462" t="inlineStr"/>
      <c r="M387" s="464">
        <f>AH387</f>
        <v/>
      </c>
      <c r="N387" s="464">
        <f>IF(W387&lt;0,AH387,I387)</f>
        <v/>
      </c>
      <c r="O387" s="464">
        <f>I387-M387</f>
        <v/>
      </c>
      <c r="P387" s="462" t="n"/>
      <c r="Q387" s="462">
        <f>V387=W387</f>
        <v/>
      </c>
      <c r="R387" s="462">
        <f>AND(MONTH(F387)=MONTH(X387), YEAR(F387)=YEAR(X387))</f>
        <v/>
      </c>
      <c r="S387" s="462">
        <f>AC387="L001-901905215"</f>
        <v/>
      </c>
      <c r="T387" s="464">
        <f>G387-AH387</f>
        <v/>
      </c>
      <c r="U387" s="462" t="n"/>
      <c r="V387" s="462" t="inlineStr">
        <is>
          <t>PNHR000449020</t>
        </is>
      </c>
      <c r="W387" s="462" t="inlineStr">
        <is>
          <t>PNHR000449020</t>
        </is>
      </c>
      <c r="X387" s="463" t="n">
        <v>44952</v>
      </c>
      <c r="Y387" s="462" t="inlineStr">
        <is>
          <t>PNHR000449020</t>
        </is>
      </c>
      <c r="Z387" s="462" t="inlineStr"/>
      <c r="AA387" s="462" t="inlineStr">
        <is>
          <t>បុគ្គលជាប់អាករ</t>
        </is>
      </c>
      <c r="AB387" s="462" t="inlineStr">
        <is>
          <t>L001-901905215</t>
        </is>
      </c>
      <c r="AC387" s="462" t="inlineStr">
        <is>
          <t>វីអ៊ីស៊ិន (ខេមបូឌា) អ៊ិនដាសស្ទ្រី ឯ.ក</t>
        </is>
      </c>
      <c r="AD387" s="464" t="n">
        <v>1908399</v>
      </c>
      <c r="AE387" s="464" t="n">
        <v>1870984</v>
      </c>
      <c r="AF387" s="464" t="n">
        <v>0</v>
      </c>
      <c r="AG387" s="464" t="n">
        <v>0</v>
      </c>
      <c r="AH387" s="464" t="n">
        <v>37415</v>
      </c>
      <c r="AI387" s="464" t="n">
        <v>0</v>
      </c>
      <c r="AJ387" s="464" t="n">
        <v>0</v>
      </c>
      <c r="AK387" s="464" t="n">
        <v>0</v>
      </c>
      <c r="AL387" s="464" t="n">
        <v>0</v>
      </c>
      <c r="AM387" s="464" t="n">
        <v>0</v>
      </c>
      <c r="AN387" s="464" t="n">
        <v>0</v>
      </c>
      <c r="AO387" s="464" t="n">
        <v>0</v>
      </c>
      <c r="AP387" s="464" t="n">
        <v>0</v>
      </c>
      <c r="AQ387" s="462" t="inlineStr"/>
      <c r="AR387" s="462" t="inlineStr">
        <is>
          <t>Revenue in January 2023</t>
        </is>
      </c>
      <c r="AS387" s="462" t="inlineStr">
        <is>
          <t>បានប្រកាសពន្ធ</t>
        </is>
      </c>
    </row>
    <row r="388">
      <c r="A388" s="461" t="n">
        <v>380</v>
      </c>
      <c r="B388" s="462" t="inlineStr">
        <is>
          <t>Express Fee</t>
        </is>
      </c>
      <c r="C388" s="462" t="inlineStr">
        <is>
          <t>ឌី អេច អិល អិចប្រេស (ខេមបូឌា)</t>
        </is>
      </c>
      <c r="D388" s="462" t="inlineStr">
        <is>
          <t>L001-100045197</t>
        </is>
      </c>
      <c r="E388" s="462" t="inlineStr">
        <is>
          <t>PNHR000447694</t>
        </is>
      </c>
      <c r="F388" s="463" t="n">
        <v>44938</v>
      </c>
      <c r="G388" s="464" t="n">
        <v>12575</v>
      </c>
      <c r="H388" s="462" t="n"/>
      <c r="I388" s="464">
        <f>G388</f>
        <v/>
      </c>
      <c r="J388" s="462">
        <f>IF(AND(Q388=TRUE, R388=TRUE, S388=TRUE), IF(W388&lt;-0.05, "អនុញ្ញាត (អ្នកផ្គត់ផ្គង់ប្រកាសខ្វះ)", "បានប្រកាស (អនុញ្ញាត)"), IF(AND(Q388=FALSE, R388=FALSE, S388=FALSE), "ព្យួរទុក (មិនមានទិន្នន័យ)", "ប្រកាសខុស (ព្យួរទុក)"))</f>
        <v/>
      </c>
      <c r="K388" s="462" t="inlineStr"/>
      <c r="L388" s="462" t="inlineStr"/>
      <c r="M388" s="464">
        <f>AH388</f>
        <v/>
      </c>
      <c r="N388" s="464">
        <f>IF(W388&lt;0,AH388,I388)</f>
        <v/>
      </c>
      <c r="O388" s="464">
        <f>I388-M388</f>
        <v/>
      </c>
      <c r="P388" s="462" t="n"/>
      <c r="Q388" s="462">
        <f>V388=W388</f>
        <v/>
      </c>
      <c r="R388" s="462">
        <f>AND(MONTH(F388)=MONTH(X388), YEAR(F388)=YEAR(X388))</f>
        <v/>
      </c>
      <c r="S388" s="462">
        <f>AC388="L001-901905215"</f>
        <v/>
      </c>
      <c r="T388" s="464">
        <f>G388-AH388</f>
        <v/>
      </c>
      <c r="U388" s="462" t="n"/>
      <c r="V388" s="462" t="inlineStr">
        <is>
          <t>PNHR000447694</t>
        </is>
      </c>
      <c r="W388" s="462" t="inlineStr">
        <is>
          <t>PNHR000447694</t>
        </is>
      </c>
      <c r="X388" s="463" t="n">
        <v>44938</v>
      </c>
      <c r="Y388" s="462" t="inlineStr">
        <is>
          <t>PNHR000447694</t>
        </is>
      </c>
      <c r="Z388" s="462" t="inlineStr"/>
      <c r="AA388" s="462" t="inlineStr">
        <is>
          <t>បុគ្គលជាប់អាករ</t>
        </is>
      </c>
      <c r="AB388" s="462" t="inlineStr">
        <is>
          <t>L001-901905215</t>
        </is>
      </c>
      <c r="AC388" s="462" t="inlineStr">
        <is>
          <t>វីអ៊ីស៊ិន (ខេមបូឌា) អ៊ិនដាសស្ទ្រី ឯ.ក</t>
        </is>
      </c>
      <c r="AD388" s="464" t="n">
        <v>641405</v>
      </c>
      <c r="AE388" s="464" t="n">
        <v>628828</v>
      </c>
      <c r="AF388" s="464" t="n">
        <v>0</v>
      </c>
      <c r="AG388" s="464" t="n">
        <v>0</v>
      </c>
      <c r="AH388" s="464" t="n">
        <v>12577</v>
      </c>
      <c r="AI388" s="464" t="n">
        <v>0</v>
      </c>
      <c r="AJ388" s="464" t="n">
        <v>0</v>
      </c>
      <c r="AK388" s="464" t="n">
        <v>0</v>
      </c>
      <c r="AL388" s="464" t="n">
        <v>0</v>
      </c>
      <c r="AM388" s="464" t="n">
        <v>0</v>
      </c>
      <c r="AN388" s="464" t="n">
        <v>0</v>
      </c>
      <c r="AO388" s="464" t="n">
        <v>0</v>
      </c>
      <c r="AP388" s="464" t="n">
        <v>0</v>
      </c>
      <c r="AQ388" s="462" t="inlineStr"/>
      <c r="AR388" s="462" t="inlineStr">
        <is>
          <t>Revenue in January 2023</t>
        </is>
      </c>
      <c r="AS388" s="462" t="inlineStr">
        <is>
          <t>បានប្រកាសពន្ធ</t>
        </is>
      </c>
    </row>
    <row r="389">
      <c r="A389" s="461" t="n">
        <v>381</v>
      </c>
      <c r="B389" s="462" t="inlineStr">
        <is>
          <t>Express Fee</t>
        </is>
      </c>
      <c r="C389" s="462" t="inlineStr">
        <is>
          <t>ឌី អេច អិល អិចប្រេស (ខេមបូឌា)</t>
        </is>
      </c>
      <c r="D389" s="462" t="inlineStr">
        <is>
          <t>L001-100045197</t>
        </is>
      </c>
      <c r="E389" s="462" t="inlineStr">
        <is>
          <t>PNHR00154405</t>
        </is>
      </c>
      <c r="F389" s="463" t="n">
        <v>44956</v>
      </c>
      <c r="G389" s="464" t="n">
        <v>8200</v>
      </c>
      <c r="H389" s="462" t="n"/>
      <c r="I389" s="464">
        <f>G389</f>
        <v/>
      </c>
      <c r="J389" s="462">
        <f>IF(AND(Q389=TRUE, R389=TRUE, S389=TRUE), IF(W389&lt;-0.05, "អនុញ្ញាត (អ្នកផ្គត់ផ្គង់ប្រកាសខ្វះ)", "បានប្រកាស (អនុញ្ញាត)"), IF(AND(Q389=FALSE, R389=FALSE, S389=FALSE), "ព្យួរទុក (មិនមានទិន្នន័យ)", "ប្រកាសខុស (ព្យួរទុក)"))</f>
        <v/>
      </c>
      <c r="K389" s="462" t="inlineStr"/>
      <c r="L389" s="462" t="inlineStr"/>
      <c r="M389" s="464">
        <f>AH389</f>
        <v/>
      </c>
      <c r="N389" s="464">
        <f>IF(W389&lt;0,AH389,I389)</f>
        <v/>
      </c>
      <c r="O389" s="464">
        <f>I389-M389</f>
        <v/>
      </c>
      <c r="P389" s="462" t="n"/>
      <c r="Q389" s="462">
        <f>V389=W389</f>
        <v/>
      </c>
      <c r="R389" s="462">
        <f>AND(MONTH(F389)=MONTH(X389), YEAR(F389)=YEAR(X389))</f>
        <v/>
      </c>
      <c r="S389" s="462">
        <f>AC389="L001-901905215"</f>
        <v/>
      </c>
      <c r="T389" s="464">
        <f>G389-AH389</f>
        <v/>
      </c>
      <c r="U389" s="462" t="n"/>
      <c r="V389" s="462" t="inlineStr">
        <is>
          <t>PNHR00154405</t>
        </is>
      </c>
      <c r="W389" s="462" t="inlineStr"/>
      <c r="X389" s="499" t="n"/>
      <c r="Y389" s="462" t="n"/>
      <c r="Z389" s="462" t="n"/>
      <c r="AA389" s="462" t="n"/>
      <c r="AB389" s="462" t="n"/>
      <c r="AC389" s="462" t="n"/>
      <c r="AD389" s="462" t="n"/>
      <c r="AE389" s="462" t="n"/>
      <c r="AF389" s="462" t="n"/>
      <c r="AG389" s="462" t="n"/>
      <c r="AH389" s="462" t="n"/>
      <c r="AI389" s="462" t="n"/>
      <c r="AJ389" s="462" t="n"/>
      <c r="AK389" s="462" t="n"/>
      <c r="AL389" s="462" t="n"/>
      <c r="AM389" s="462" t="n"/>
      <c r="AN389" s="462" t="n"/>
      <c r="AO389" s="462" t="n"/>
      <c r="AP389" s="462" t="n"/>
      <c r="AQ389" s="462" t="n"/>
      <c r="AR389" s="462" t="n"/>
      <c r="AS389" s="462" t="n"/>
    </row>
    <row r="390">
      <c r="A390" s="461" t="n">
        <v>382</v>
      </c>
      <c r="B390" s="462" t="inlineStr">
        <is>
          <t>Express Fee</t>
        </is>
      </c>
      <c r="C390" s="462" t="inlineStr">
        <is>
          <t>ឌី អេច អិល អិចប្រេស (ខេមបូឌា)</t>
        </is>
      </c>
      <c r="D390" s="462" t="inlineStr">
        <is>
          <t>L001-100045197</t>
        </is>
      </c>
      <c r="E390" s="462" t="inlineStr">
        <is>
          <t>PNHR00154065</t>
        </is>
      </c>
      <c r="F390" s="463" t="n">
        <v>44949</v>
      </c>
      <c r="G390" s="464" t="n">
        <v>20644</v>
      </c>
      <c r="H390" s="462" t="n"/>
      <c r="I390" s="464">
        <f>G390</f>
        <v/>
      </c>
      <c r="J390" s="462">
        <f>IF(AND(Q390=TRUE, R390=TRUE, S390=TRUE), IF(W390&lt;-0.05, "អនុញ្ញាត (អ្នកផ្គត់ផ្គង់ប្រកាសខ្វះ)", "បានប្រកាស (អនុញ្ញាត)"), IF(AND(Q390=FALSE, R390=FALSE, S390=FALSE), "ព្យួរទុក (មិនមានទិន្នន័យ)", "ប្រកាសខុស (ព្យួរទុក)"))</f>
        <v/>
      </c>
      <c r="K390" s="462" t="inlineStr"/>
      <c r="L390" s="462" t="inlineStr"/>
      <c r="M390" s="464">
        <f>AH390</f>
        <v/>
      </c>
      <c r="N390" s="464">
        <f>IF(W390&lt;0,AH390,I390)</f>
        <v/>
      </c>
      <c r="O390" s="464">
        <f>I390-M390</f>
        <v/>
      </c>
      <c r="P390" s="462" t="n"/>
      <c r="Q390" s="462">
        <f>V390=W390</f>
        <v/>
      </c>
      <c r="R390" s="462">
        <f>AND(MONTH(F390)=MONTH(X390), YEAR(F390)=YEAR(X390))</f>
        <v/>
      </c>
      <c r="S390" s="462">
        <f>AC390="L001-901905215"</f>
        <v/>
      </c>
      <c r="T390" s="464">
        <f>G390-AH390</f>
        <v/>
      </c>
      <c r="U390" s="462" t="n"/>
      <c r="V390" s="462" t="inlineStr">
        <is>
          <t>PNHR00154065</t>
        </is>
      </c>
      <c r="W390" s="462" t="inlineStr"/>
      <c r="X390" s="499" t="n"/>
      <c r="Y390" s="462" t="n"/>
      <c r="Z390" s="462" t="n"/>
      <c r="AA390" s="462" t="n"/>
      <c r="AB390" s="462" t="n"/>
      <c r="AC390" s="462" t="n"/>
      <c r="AD390" s="462" t="n"/>
      <c r="AE390" s="462" t="n"/>
      <c r="AF390" s="462" t="n"/>
      <c r="AG390" s="462" t="n"/>
      <c r="AH390" s="462" t="n"/>
      <c r="AI390" s="462" t="n"/>
      <c r="AJ390" s="462" t="n"/>
      <c r="AK390" s="462" t="n"/>
      <c r="AL390" s="462" t="n"/>
      <c r="AM390" s="462" t="n"/>
      <c r="AN390" s="462" t="n"/>
      <c r="AO390" s="462" t="n"/>
      <c r="AP390" s="462" t="n"/>
      <c r="AQ390" s="462" t="n"/>
      <c r="AR390" s="462" t="n"/>
      <c r="AS390" s="462" t="n"/>
    </row>
    <row r="391">
      <c r="A391" s="461" t="n">
        <v>383</v>
      </c>
      <c r="B391" s="462" t="inlineStr">
        <is>
          <t>Express Fee</t>
        </is>
      </c>
      <c r="C391" s="462" t="inlineStr">
        <is>
          <t>ឌី អេច អិល អិចប្រេស (ខេមបូឌា)</t>
        </is>
      </c>
      <c r="D391" s="462" t="inlineStr">
        <is>
          <t>L001-100045197</t>
        </is>
      </c>
      <c r="E391" s="462" t="inlineStr">
        <is>
          <t>PNHR00153256</t>
        </is>
      </c>
      <c r="F391" s="463" t="n">
        <v>44938</v>
      </c>
      <c r="G391" s="464" t="n">
        <v>16460</v>
      </c>
      <c r="H391" s="462" t="n"/>
      <c r="I391" s="464">
        <f>G391</f>
        <v/>
      </c>
      <c r="J391" s="462">
        <f>IF(AND(Q391=TRUE, R391=TRUE, S391=TRUE), IF(W391&lt;-0.05, "អនុញ្ញាត (អ្នកផ្គត់ផ្គង់ប្រកាសខ្វះ)", "បានប្រកាស (អនុញ្ញាត)"), IF(AND(Q391=FALSE, R391=FALSE, S391=FALSE), "ព្យួរទុក (មិនមានទិន្នន័យ)", "ប្រកាសខុស (ព្យួរទុក)"))</f>
        <v/>
      </c>
      <c r="K391" s="462" t="inlineStr"/>
      <c r="L391" s="462" t="inlineStr"/>
      <c r="M391" s="464">
        <f>AH391</f>
        <v/>
      </c>
      <c r="N391" s="464">
        <f>IF(W391&lt;0,AH391,I391)</f>
        <v/>
      </c>
      <c r="O391" s="464">
        <f>I391-M391</f>
        <v/>
      </c>
      <c r="P391" s="462" t="n"/>
      <c r="Q391" s="462">
        <f>V391=W391</f>
        <v/>
      </c>
      <c r="R391" s="462">
        <f>AND(MONTH(F391)=MONTH(X391), YEAR(F391)=YEAR(X391))</f>
        <v/>
      </c>
      <c r="S391" s="462">
        <f>AC391="L001-901905215"</f>
        <v/>
      </c>
      <c r="T391" s="464">
        <f>G391-AH391</f>
        <v/>
      </c>
      <c r="U391" s="462" t="n"/>
      <c r="V391" s="462" t="inlineStr">
        <is>
          <t>PNHR00153256</t>
        </is>
      </c>
      <c r="W391" s="462" t="inlineStr"/>
      <c r="X391" s="499" t="n"/>
      <c r="Y391" s="462" t="n"/>
      <c r="Z391" s="462" t="n"/>
      <c r="AA391" s="462" t="n"/>
      <c r="AB391" s="462" t="n"/>
      <c r="AC391" s="462" t="n"/>
      <c r="AD391" s="462" t="n"/>
      <c r="AE391" s="462" t="n"/>
      <c r="AF391" s="462" t="n"/>
      <c r="AG391" s="462" t="n"/>
      <c r="AH391" s="462" t="n"/>
      <c r="AI391" s="462" t="n"/>
      <c r="AJ391" s="462" t="n"/>
      <c r="AK391" s="462" t="n"/>
      <c r="AL391" s="462" t="n"/>
      <c r="AM391" s="462" t="n"/>
      <c r="AN391" s="462" t="n"/>
      <c r="AO391" s="462" t="n"/>
      <c r="AP391" s="462" t="n"/>
      <c r="AQ391" s="462" t="n"/>
      <c r="AR391" s="462" t="n"/>
      <c r="AS391" s="462" t="n"/>
    </row>
    <row r="392">
      <c r="A392" s="461" t="n">
        <v>384</v>
      </c>
      <c r="B392" s="462" t="inlineStr">
        <is>
          <t>Express Fee</t>
        </is>
      </c>
      <c r="C392" s="462" t="inlineStr">
        <is>
          <t>ឌី អេច អិល អិចប្រេស (ខេមបូឌា)</t>
        </is>
      </c>
      <c r="D392" s="462" t="inlineStr">
        <is>
          <t>L001-100045197</t>
        </is>
      </c>
      <c r="E392" s="462" t="inlineStr">
        <is>
          <t>PNHR00152733</t>
        </is>
      </c>
      <c r="F392" s="463" t="n">
        <v>44927</v>
      </c>
      <c r="G392" s="464" t="n">
        <v>8236</v>
      </c>
      <c r="H392" s="462" t="n"/>
      <c r="I392" s="464">
        <f>G392</f>
        <v/>
      </c>
      <c r="J392" s="462">
        <f>IF(AND(Q392=TRUE, R392=TRUE, S392=TRUE), IF(W392&lt;-0.05, "អនុញ្ញាត (អ្នកផ្គត់ផ្គង់ប្រកាសខ្វះ)", "បានប្រកាស (អនុញ្ញាត)"), IF(AND(Q392=FALSE, R392=FALSE, S392=FALSE), "ព្យួរទុក (មិនមានទិន្នន័យ)", "ប្រកាសខុស (ព្យួរទុក)"))</f>
        <v/>
      </c>
      <c r="K392" s="462" t="inlineStr"/>
      <c r="L392" s="462" t="inlineStr"/>
      <c r="M392" s="464">
        <f>AH392</f>
        <v/>
      </c>
      <c r="N392" s="464">
        <f>IF(W392&lt;0,AH392,I392)</f>
        <v/>
      </c>
      <c r="O392" s="464">
        <f>I392-M392</f>
        <v/>
      </c>
      <c r="P392" s="462" t="n"/>
      <c r="Q392" s="462">
        <f>V392=W392</f>
        <v/>
      </c>
      <c r="R392" s="462">
        <f>AND(MONTH(F392)=MONTH(X392), YEAR(F392)=YEAR(X392))</f>
        <v/>
      </c>
      <c r="S392" s="462">
        <f>AC392="L001-901905215"</f>
        <v/>
      </c>
      <c r="T392" s="464">
        <f>G392-AH392</f>
        <v/>
      </c>
      <c r="U392" s="462" t="n"/>
      <c r="V392" s="462" t="inlineStr">
        <is>
          <t>PNHR00152733</t>
        </is>
      </c>
      <c r="W392" s="462" t="inlineStr"/>
      <c r="X392" s="499" t="n"/>
      <c r="Y392" s="462" t="n"/>
      <c r="Z392" s="462" t="n"/>
      <c r="AA392" s="462" t="n"/>
      <c r="AB392" s="462" t="n"/>
      <c r="AC392" s="462" t="n"/>
      <c r="AD392" s="462" t="n"/>
      <c r="AE392" s="462" t="n"/>
      <c r="AF392" s="462" t="n"/>
      <c r="AG392" s="462" t="n"/>
      <c r="AH392" s="462" t="n"/>
      <c r="AI392" s="462" t="n"/>
      <c r="AJ392" s="462" t="n"/>
      <c r="AK392" s="462" t="n"/>
      <c r="AL392" s="462" t="n"/>
      <c r="AM392" s="462" t="n"/>
      <c r="AN392" s="462" t="n"/>
      <c r="AO392" s="462" t="n"/>
      <c r="AP392" s="462" t="n"/>
      <c r="AQ392" s="462" t="n"/>
      <c r="AR392" s="462" t="n"/>
      <c r="AS392" s="462" t="n"/>
    </row>
    <row r="393">
      <c r="A393" s="461" t="n">
        <v>385</v>
      </c>
      <c r="B393" s="462" t="inlineStr">
        <is>
          <t>Monthly Tax Declaration fee for Jan 2023 service</t>
        </is>
      </c>
      <c r="C393" s="462" t="inlineStr">
        <is>
          <t>យីងកឺ ខេម ថេក អ៊ែតវ៉ាយហ្សឺរី ឯ.ក</t>
        </is>
      </c>
      <c r="D393" s="462" t="inlineStr">
        <is>
          <t>K003-902005313</t>
        </is>
      </c>
      <c r="E393" s="462" t="inlineStr">
        <is>
          <t>YKT23-005</t>
        </is>
      </c>
      <c r="F393" s="463" t="n">
        <v>44927</v>
      </c>
      <c r="G393" s="464" t="n">
        <v>576380</v>
      </c>
      <c r="H393" s="462" t="n"/>
      <c r="I393" s="464">
        <f>G393</f>
        <v/>
      </c>
      <c r="J393" s="462">
        <f>IF(AND(Q393=TRUE, R393=TRUE, S393=TRUE), IF(W393&lt;-0.05, "អនុញ្ញាត (អ្នកផ្គត់ផ្គង់ប្រកាសខ្វះ)", "បានប្រកាស (អនុញ្ញាត)"), IF(AND(Q393=FALSE, R393=FALSE, S393=FALSE), "ព្យួរទុក (មិនមានទិន្នន័យ)", "ប្រកាសខុស (ព្យួរទុក)"))</f>
        <v/>
      </c>
      <c r="K393" s="462" t="inlineStr"/>
      <c r="L393" s="462" t="inlineStr"/>
      <c r="M393" s="464">
        <f>AH393</f>
        <v/>
      </c>
      <c r="N393" s="464">
        <f>IF(W393&lt;0,AH393,I393)</f>
        <v/>
      </c>
      <c r="O393" s="464">
        <f>I393-M393</f>
        <v/>
      </c>
      <c r="P393" s="462" t="n"/>
      <c r="Q393" s="462">
        <f>V393=W393</f>
        <v/>
      </c>
      <c r="R393" s="462">
        <f>AND(MONTH(F393)=MONTH(X393), YEAR(F393)=YEAR(X393))</f>
        <v/>
      </c>
      <c r="S393" s="462">
        <f>AC393="L001-901905215"</f>
        <v/>
      </c>
      <c r="T393" s="464">
        <f>G393-AH393</f>
        <v/>
      </c>
      <c r="U393" s="462" t="n"/>
      <c r="V393" s="462" t="inlineStr">
        <is>
          <t>YKT23005</t>
        </is>
      </c>
      <c r="W393" s="462" t="inlineStr">
        <is>
          <t>YKT23005</t>
        </is>
      </c>
      <c r="X393" s="463" t="n">
        <v>44927</v>
      </c>
      <c r="Y393" s="462" t="inlineStr">
        <is>
          <t>YKT23-005</t>
        </is>
      </c>
      <c r="Z393" s="462" t="inlineStr"/>
      <c r="AA393" s="462" t="inlineStr">
        <is>
          <t>បុគ្គលជាប់អាករ</t>
        </is>
      </c>
      <c r="AB393" s="462" t="inlineStr">
        <is>
          <t>L001-901905215</t>
        </is>
      </c>
      <c r="AC393" s="462" t="inlineStr">
        <is>
          <t>វីអ៊ីស៊ិន (ខេមបូឌា) អ៊ិនដាសស្ទ្រី ឯ.ក</t>
        </is>
      </c>
      <c r="AD393" s="464" t="n">
        <v>6340180</v>
      </c>
      <c r="AE393" s="464" t="n">
        <v>5763800</v>
      </c>
      <c r="AF393" s="464" t="n">
        <v>0</v>
      </c>
      <c r="AG393" s="464" t="n">
        <v>0</v>
      </c>
      <c r="AH393" s="464" t="n">
        <v>576380</v>
      </c>
      <c r="AI393" s="464" t="n">
        <v>0</v>
      </c>
      <c r="AJ393" s="464" t="n">
        <v>0</v>
      </c>
      <c r="AK393" s="464" t="n">
        <v>0</v>
      </c>
      <c r="AL393" s="464" t="n">
        <v>0</v>
      </c>
      <c r="AM393" s="464" t="n">
        <v>0</v>
      </c>
      <c r="AN393" s="464" t="n">
        <v>0</v>
      </c>
      <c r="AO393" s="464" t="n">
        <v>0</v>
      </c>
      <c r="AP393" s="464" t="n">
        <v>0</v>
      </c>
      <c r="AQ393" s="462" t="inlineStr"/>
      <c r="AR393" s="462" t="inlineStr">
        <is>
          <t>សេវារៀបចំលិខិតប្រកាសពន្ធខែ មករា ឆ្នាំ ២០២៣</t>
        </is>
      </c>
      <c r="AS393" s="462" t="inlineStr">
        <is>
          <t>បានប្រកាសពន្ធ</t>
        </is>
      </c>
    </row>
    <row r="394">
      <c r="A394" s="461" t="n">
        <v>386</v>
      </c>
      <c r="B394" s="462" t="inlineStr">
        <is>
          <t>PELLTE EPE</t>
        </is>
      </c>
      <c r="C394" s="462" t="inlineStr">
        <is>
          <t>យ័ន សីន តាយ ឯ.ក</t>
        </is>
      </c>
      <c r="D394" s="462" t="inlineStr">
        <is>
          <t>L001-902104347</t>
        </is>
      </c>
      <c r="E394" s="462" t="inlineStr">
        <is>
          <t>000018</t>
        </is>
      </c>
      <c r="F394" s="463" t="n">
        <v>44956</v>
      </c>
      <c r="G394" s="464" t="n">
        <v>204999</v>
      </c>
      <c r="H394" s="462" t="n"/>
      <c r="I394" s="464">
        <f>G394</f>
        <v/>
      </c>
      <c r="J394" s="462">
        <f>IF(AND(Q394=TRUE, R394=TRUE, S394=TRUE), IF(W394&lt;-0.05, "អនុញ្ញាត (អ្នកផ្គត់ផ្គង់ប្រកាសខ្វះ)", "បានប្រកាស (អនុញ្ញាត)"), IF(AND(Q394=FALSE, R394=FALSE, S394=FALSE), "ព្យួរទុក (មិនមានទិន្នន័យ)", "ប្រកាសខុស (ព្យួរទុក)"))</f>
        <v/>
      </c>
      <c r="K394" s="462" t="inlineStr"/>
      <c r="L394" s="462" t="inlineStr"/>
      <c r="M394" s="464">
        <f>AH394</f>
        <v/>
      </c>
      <c r="N394" s="464">
        <f>IF(W394&lt;0,AH394,I394)</f>
        <v/>
      </c>
      <c r="O394" s="464">
        <f>I394-M394</f>
        <v/>
      </c>
      <c r="P394" s="462" t="n"/>
      <c r="Q394" s="462">
        <f>V394=W394</f>
        <v/>
      </c>
      <c r="R394" s="462">
        <f>AND(MONTH(F394)=MONTH(X394), YEAR(F394)=YEAR(X394))</f>
        <v/>
      </c>
      <c r="S394" s="462">
        <f>AC394="L001-901905215"</f>
        <v/>
      </c>
      <c r="T394" s="464">
        <f>G394-AH394</f>
        <v/>
      </c>
      <c r="U394" s="462" t="n"/>
      <c r="V394" s="462" t="inlineStr">
        <is>
          <t>000018</t>
        </is>
      </c>
      <c r="W394" s="462" t="inlineStr">
        <is>
          <t>000018</t>
        </is>
      </c>
      <c r="X394" s="463" t="n">
        <v>44956</v>
      </c>
      <c r="Y394" s="462" t="inlineStr">
        <is>
          <t>000018</t>
        </is>
      </c>
      <c r="Z394" s="462" t="inlineStr"/>
      <c r="AA394" s="462" t="inlineStr">
        <is>
          <t>បុគ្គលជាប់អាករ</t>
        </is>
      </c>
      <c r="AB394" s="462" t="inlineStr">
        <is>
          <t>L001-901905215</t>
        </is>
      </c>
      <c r="AC394" s="462" t="inlineStr">
        <is>
          <t>វីអ៊ីស៊ិន (ខេមបូឌា) អ៊ិនដាសស្ទ្រី ឯ.ក</t>
        </is>
      </c>
      <c r="AD394" s="464" t="n">
        <v>2254992</v>
      </c>
      <c r="AE394" s="464" t="n">
        <v>2049993</v>
      </c>
      <c r="AF394" s="464" t="n">
        <v>0</v>
      </c>
      <c r="AG394" s="464" t="n">
        <v>0</v>
      </c>
      <c r="AH394" s="464" t="n">
        <v>204999</v>
      </c>
      <c r="AI394" s="464" t="n">
        <v>0</v>
      </c>
      <c r="AJ394" s="464" t="n">
        <v>0</v>
      </c>
      <c r="AK394" s="464" t="n">
        <v>0</v>
      </c>
      <c r="AL394" s="464" t="n">
        <v>0</v>
      </c>
      <c r="AM394" s="464" t="n">
        <v>0</v>
      </c>
      <c r="AN394" s="464" t="n">
        <v>0</v>
      </c>
      <c r="AO394" s="464" t="n">
        <v>0</v>
      </c>
      <c r="AP394" s="464" t="n">
        <v>0</v>
      </c>
      <c r="AQ394" s="462" t="inlineStr"/>
      <c r="AR394" s="462" t="inlineStr">
        <is>
          <t>PELLET EPE</t>
        </is>
      </c>
      <c r="AS394" s="462" t="inlineStr">
        <is>
          <t>បានប្រកាសពន្ធ</t>
        </is>
      </c>
    </row>
    <row r="395">
      <c r="A395" s="461" t="n">
        <v>387</v>
      </c>
      <c r="B395" s="462" t="inlineStr">
        <is>
          <t>Cartons</t>
        </is>
      </c>
      <c r="C395" s="462" t="inlineStr">
        <is>
          <t>យី មីង ភែកឃីជីង ឯ.ក</t>
        </is>
      </c>
      <c r="D395" s="462" t="inlineStr">
        <is>
          <t>B108-902101335</t>
        </is>
      </c>
      <c r="E395" s="462" t="inlineStr">
        <is>
          <t>YM-0002</t>
        </is>
      </c>
      <c r="F395" s="463" t="n">
        <v>44957</v>
      </c>
      <c r="G395" s="464" t="n">
        <v>5443982</v>
      </c>
      <c r="H395" s="462" t="n"/>
      <c r="I395" s="464">
        <f>G395</f>
        <v/>
      </c>
      <c r="J395" s="462">
        <f>IF(AND(Q395=TRUE, R395=TRUE, S395=TRUE), IF(W395&lt;-0.05, "អនុញ្ញាត (អ្នកផ្គត់ផ្គង់ប្រកាសខ្វះ)", "បានប្រកាស (អនុញ្ញាត)"), IF(AND(Q395=FALSE, R395=FALSE, S395=FALSE), "ព្យួរទុក (មិនមានទិន្នន័យ)", "ប្រកាសខុស (ព្យួរទុក)"))</f>
        <v/>
      </c>
      <c r="K395" s="462" t="inlineStr"/>
      <c r="L395" s="462" t="inlineStr"/>
      <c r="M395" s="464">
        <f>AH395</f>
        <v/>
      </c>
      <c r="N395" s="464">
        <f>IF(W395&lt;0,AH395,I395)</f>
        <v/>
      </c>
      <c r="O395" s="464">
        <f>I395-M395</f>
        <v/>
      </c>
      <c r="P395" s="462" t="n"/>
      <c r="Q395" s="462">
        <f>V395=W395</f>
        <v/>
      </c>
      <c r="R395" s="462">
        <f>AND(MONTH(F395)=MONTH(X395), YEAR(F395)=YEAR(X395))</f>
        <v/>
      </c>
      <c r="S395" s="462">
        <f>AC395="L001-901905215"</f>
        <v/>
      </c>
      <c r="T395" s="464">
        <f>G395-AH395</f>
        <v/>
      </c>
      <c r="U395" s="462" t="n"/>
      <c r="V395" s="462" t="inlineStr">
        <is>
          <t>YM0002</t>
        </is>
      </c>
      <c r="W395" s="462" t="inlineStr">
        <is>
          <t>YM0002</t>
        </is>
      </c>
      <c r="X395" s="463" t="n">
        <v>44439</v>
      </c>
      <c r="Y395" s="462" t="inlineStr">
        <is>
          <t>YM-0002</t>
        </is>
      </c>
      <c r="Z395" s="462" t="inlineStr"/>
      <c r="AA395" s="462" t="inlineStr">
        <is>
          <t>បុគ្គលជាប់អាករ</t>
        </is>
      </c>
      <c r="AB395" s="462" t="inlineStr">
        <is>
          <t>L001-901905215</t>
        </is>
      </c>
      <c r="AC395" s="462" t="inlineStr">
        <is>
          <t>វីអ៊ីស៊ិន (ខេមបូឌា) អ៊ិនដាសស្ទ្រី ឯ.ក</t>
        </is>
      </c>
      <c r="AD395" s="464" t="n">
        <v>60848957</v>
      </c>
      <c r="AE395" s="464" t="n">
        <v>55317234</v>
      </c>
      <c r="AF395" s="464" t="n">
        <v>0</v>
      </c>
      <c r="AG395" s="464" t="n">
        <v>0</v>
      </c>
      <c r="AH395" s="464" t="n">
        <v>5531723</v>
      </c>
      <c r="AI395" s="464" t="n">
        <v>0</v>
      </c>
      <c r="AJ395" s="464" t="n">
        <v>0</v>
      </c>
      <c r="AK395" s="464" t="n">
        <v>0</v>
      </c>
      <c r="AL395" s="464" t="n">
        <v>0</v>
      </c>
      <c r="AM395" s="464" t="n">
        <v>0</v>
      </c>
      <c r="AN395" s="464" t="n">
        <v>0</v>
      </c>
      <c r="AO395" s="464" t="n">
        <v>0</v>
      </c>
      <c r="AP395" s="464" t="n">
        <v>0</v>
      </c>
      <c r="AQ395" s="462" t="inlineStr"/>
      <c r="AR395" s="462" t="inlineStr">
        <is>
          <t>ក្រដាសកាតុងធ្វើកេស</t>
        </is>
      </c>
      <c r="AS395" s="462" t="inlineStr">
        <is>
          <t>បានប្រកាសពន្ធ</t>
        </is>
      </c>
    </row>
    <row r="396">
      <c r="A396" s="461" t="n">
        <v>388</v>
      </c>
      <c r="B396" s="462" t="inlineStr">
        <is>
          <t>Paper Label</t>
        </is>
      </c>
      <c r="C396" s="462" t="inlineStr">
        <is>
          <t>ស៊ីន ហ្វី យ៉ាង ព្រីនធីង &amp; អិកសេសសឺរី ឯ.ក</t>
        </is>
      </c>
      <c r="D396" s="462" t="inlineStr">
        <is>
          <t>K010-901906822</t>
        </is>
      </c>
      <c r="E396" s="462" t="inlineStr">
        <is>
          <t>XFY-YD2023015</t>
        </is>
      </c>
      <c r="F396" s="463" t="n">
        <v>44957</v>
      </c>
      <c r="G396" s="464" t="n">
        <v>204170</v>
      </c>
      <c r="H396" s="462" t="n"/>
      <c r="I396" s="464">
        <f>G396</f>
        <v/>
      </c>
      <c r="J396" s="462">
        <f>IF(AND(Q396=TRUE, R396=TRUE, S396=TRUE), IF(W396&lt;-0.05, "អនុញ្ញាត (អ្នកផ្គត់ផ្គង់ប្រកាសខ្វះ)", "បានប្រកាស (អនុញ្ញាត)"), IF(AND(Q396=FALSE, R396=FALSE, S396=FALSE), "ព្យួរទុក (មិនមានទិន្នន័យ)", "ប្រកាសខុស (ព្យួរទុក)"))</f>
        <v/>
      </c>
      <c r="K396" s="462" t="inlineStr"/>
      <c r="L396" s="462" t="inlineStr"/>
      <c r="M396" s="464">
        <f>AH396</f>
        <v/>
      </c>
      <c r="N396" s="464">
        <f>IF(W396&lt;0,AH396,I396)</f>
        <v/>
      </c>
      <c r="O396" s="464">
        <f>I396-M396</f>
        <v/>
      </c>
      <c r="P396" s="462" t="n"/>
      <c r="Q396" s="462">
        <f>V396=W396</f>
        <v/>
      </c>
      <c r="R396" s="462">
        <f>AND(MONTH(F396)=MONTH(X396), YEAR(F396)=YEAR(X396))</f>
        <v/>
      </c>
      <c r="S396" s="462">
        <f>AC396="L001-901905215"</f>
        <v/>
      </c>
      <c r="T396" s="464">
        <f>G396-AH396</f>
        <v/>
      </c>
      <c r="U396" s="462" t="n"/>
      <c r="V396" s="462" t="inlineStr">
        <is>
          <t>XFYYD2023015</t>
        </is>
      </c>
      <c r="W396" s="462" t="inlineStr">
        <is>
          <t>XFYYD2023015</t>
        </is>
      </c>
      <c r="X396" s="463" t="n">
        <v>44957</v>
      </c>
      <c r="Y396" s="462" t="inlineStr">
        <is>
          <t>XFY-YD2023015</t>
        </is>
      </c>
      <c r="Z396" s="462" t="inlineStr"/>
      <c r="AA396" s="462" t="inlineStr">
        <is>
          <t>បុគ្គលជាប់អាករ</t>
        </is>
      </c>
      <c r="AB396" s="462" t="inlineStr">
        <is>
          <t>L001-901905215</t>
        </is>
      </c>
      <c r="AC396" s="462" t="inlineStr">
        <is>
          <t>វីអ៊ីស៊ិន (ខេមបូឌា) អ៊ិនដាសស្ទ្រី ឯ.ក</t>
        </is>
      </c>
      <c r="AD396" s="464" t="n">
        <v>2245869</v>
      </c>
      <c r="AE396" s="464" t="n">
        <v>2041699</v>
      </c>
      <c r="AF396" s="464" t="n">
        <v>0</v>
      </c>
      <c r="AG396" s="464" t="n">
        <v>0</v>
      </c>
      <c r="AH396" s="464" t="n">
        <v>204170</v>
      </c>
      <c r="AI396" s="464" t="n">
        <v>0</v>
      </c>
      <c r="AJ396" s="464" t="n">
        <v>0</v>
      </c>
      <c r="AK396" s="464" t="n">
        <v>0</v>
      </c>
      <c r="AL396" s="464" t="n">
        <v>0</v>
      </c>
      <c r="AM396" s="464" t="n">
        <v>0</v>
      </c>
      <c r="AN396" s="464" t="n">
        <v>0</v>
      </c>
      <c r="AO396" s="464" t="n">
        <v>0</v>
      </c>
      <c r="AP396" s="464" t="n">
        <v>0</v>
      </c>
      <c r="AQ396" s="462" t="inlineStr"/>
      <c r="AR396" s="462" t="inlineStr">
        <is>
          <t>(ផ្លាក) Paper Sticker</t>
        </is>
      </c>
      <c r="AS396" s="462" t="inlineStr">
        <is>
          <t>បានប្រកាសពន្ធ</t>
        </is>
      </c>
    </row>
    <row r="397">
      <c r="A397" s="461" t="n">
        <v>389</v>
      </c>
      <c r="B397" s="462" t="inlineStr">
        <is>
          <t>Colors Box and Paper Card</t>
        </is>
      </c>
      <c r="C397" s="462" t="inlineStr">
        <is>
          <t>វីង ចេង ភែកឃីជីង ឯ.ក</t>
        </is>
      </c>
      <c r="D397" s="462" t="inlineStr">
        <is>
          <t>L001-902102915</t>
        </is>
      </c>
      <c r="E397" s="462" t="inlineStr">
        <is>
          <t>TI0072</t>
        </is>
      </c>
      <c r="F397" s="463" t="n">
        <v>44957</v>
      </c>
      <c r="G397" s="464" t="n">
        <v>4910415</v>
      </c>
      <c r="H397" s="462" t="n"/>
      <c r="I397" s="464">
        <f>G397</f>
        <v/>
      </c>
      <c r="J397" s="462">
        <f>IF(AND(Q397=TRUE, R397=TRUE, S397=TRUE), IF(W397&lt;-0.05, "អនុញ្ញាត (អ្នកផ្គត់ផ្គង់ប្រកាសខ្វះ)", "បានប្រកាស (អនុញ្ញាត)"), IF(AND(Q397=FALSE, R397=FALSE, S397=FALSE), "ព្យួរទុក (មិនមានទិន្នន័យ)", "ប្រកាសខុស (ព្យួរទុក)"))</f>
        <v/>
      </c>
      <c r="K397" s="462" t="inlineStr"/>
      <c r="L397" s="462" t="inlineStr"/>
      <c r="M397" s="464">
        <f>AH397</f>
        <v/>
      </c>
      <c r="N397" s="464">
        <f>IF(W397&lt;0,AH397,I397)</f>
        <v/>
      </c>
      <c r="O397" s="464">
        <f>I397-M397</f>
        <v/>
      </c>
      <c r="P397" s="462" t="n"/>
      <c r="Q397" s="462">
        <f>V397=W397</f>
        <v/>
      </c>
      <c r="R397" s="462">
        <f>AND(MONTH(F397)=MONTH(X397), YEAR(F397)=YEAR(X397))</f>
        <v/>
      </c>
      <c r="S397" s="462">
        <f>AC397="L001-901905215"</f>
        <v/>
      </c>
      <c r="T397" s="464">
        <f>G397-AH397</f>
        <v/>
      </c>
      <c r="U397" s="462" t="n"/>
      <c r="V397" s="462" t="inlineStr">
        <is>
          <t>TI0072</t>
        </is>
      </c>
      <c r="W397" s="462" t="inlineStr">
        <is>
          <t>TI0072</t>
        </is>
      </c>
      <c r="X397" s="463" t="n">
        <v>44957</v>
      </c>
      <c r="Y397" s="462" t="inlineStr">
        <is>
          <t>TI0072</t>
        </is>
      </c>
      <c r="Z397" s="462" t="inlineStr"/>
      <c r="AA397" s="462" t="inlineStr">
        <is>
          <t>បុគ្គលជាប់អាករ</t>
        </is>
      </c>
      <c r="AB397" s="462" t="inlineStr">
        <is>
          <t>L001-901905215</t>
        </is>
      </c>
      <c r="AC397" s="462" t="inlineStr">
        <is>
          <t>វីអ៊ីស៊ិន (ខេមបូឌា) អ៊ិនដាសស្ទ្រី ឯ.ក</t>
        </is>
      </c>
      <c r="AD397" s="464" t="n">
        <v>54014591</v>
      </c>
      <c r="AE397" s="464" t="n">
        <v>49104174</v>
      </c>
      <c r="AF397" s="464" t="n">
        <v>0</v>
      </c>
      <c r="AG397" s="464" t="n">
        <v>0</v>
      </c>
      <c r="AH397" s="464" t="n">
        <v>4910417</v>
      </c>
      <c r="AI397" s="464" t="n">
        <v>0</v>
      </c>
      <c r="AJ397" s="464" t="n">
        <v>0</v>
      </c>
      <c r="AK397" s="464" t="n">
        <v>0</v>
      </c>
      <c r="AL397" s="464" t="n">
        <v>0</v>
      </c>
      <c r="AM397" s="464" t="n">
        <v>0</v>
      </c>
      <c r="AN397" s="464" t="n">
        <v>0</v>
      </c>
      <c r="AO397" s="464" t="n">
        <v>0</v>
      </c>
      <c r="AP397" s="464" t="n">
        <v>0</v>
      </c>
      <c r="AQ397" s="462" t="inlineStr"/>
      <c r="AR397" s="462" t="inlineStr">
        <is>
          <t>ចំណូលពីការលក់ Carton Box, Color Box, Paper Card and PDQ</t>
        </is>
      </c>
      <c r="AS397" s="462" t="inlineStr">
        <is>
          <t>បានប្រកាសពន្ធ</t>
        </is>
      </c>
    </row>
    <row r="398">
      <c r="A398" s="461" t="n">
        <v>390</v>
      </c>
      <c r="B398" s="462" t="inlineStr">
        <is>
          <t>Carton Paper</t>
        </is>
      </c>
      <c r="C398" s="462" t="inlineStr">
        <is>
          <t>ស៊ីងហ្គាពួរ កាតុង (ខេមបូឌា)</t>
        </is>
      </c>
      <c r="D398" s="462" t="inlineStr">
        <is>
          <t>L001-100121322</t>
        </is>
      </c>
      <c r="E398" s="462" t="inlineStr">
        <is>
          <t>V0020572</t>
        </is>
      </c>
      <c r="F398" s="463" t="n">
        <v>44930</v>
      </c>
      <c r="G398" s="464" t="n">
        <v>833895</v>
      </c>
      <c r="H398" s="462" t="n"/>
      <c r="I398" s="464">
        <f>G398</f>
        <v/>
      </c>
      <c r="J398" s="462">
        <f>IF(AND(Q398=TRUE, R398=TRUE, S398=TRUE), IF(W398&lt;-0.05, "អនុញ្ញាត (អ្នកផ្គត់ផ្គង់ប្រកាសខ្វះ)", "បានប្រកាស (អនុញ្ញាត)"), IF(AND(Q398=FALSE, R398=FALSE, S398=FALSE), "ព្យួរទុក (មិនមានទិន្នន័យ)", "ប្រកាសខុស (ព្យួរទុក)"))</f>
        <v/>
      </c>
      <c r="K398" s="462" t="inlineStr"/>
      <c r="L398" s="462" t="inlineStr"/>
      <c r="M398" s="464">
        <f>AH398</f>
        <v/>
      </c>
      <c r="N398" s="464">
        <f>IF(W398&lt;0,AH398,I398)</f>
        <v/>
      </c>
      <c r="O398" s="464">
        <f>I398-M398</f>
        <v/>
      </c>
      <c r="P398" s="462" t="n"/>
      <c r="Q398" s="462">
        <f>V398=W398</f>
        <v/>
      </c>
      <c r="R398" s="462">
        <f>AND(MONTH(F398)=MONTH(X398), YEAR(F398)=YEAR(X398))</f>
        <v/>
      </c>
      <c r="S398" s="462">
        <f>AC398="L001-901905215"</f>
        <v/>
      </c>
      <c r="T398" s="464">
        <f>G398-AH398</f>
        <v/>
      </c>
      <c r="U398" s="462" t="n"/>
      <c r="V398" s="462" t="inlineStr">
        <is>
          <t>V0020572</t>
        </is>
      </c>
      <c r="W398" s="462" t="inlineStr">
        <is>
          <t>V0020572</t>
        </is>
      </c>
      <c r="X398" s="463" t="n">
        <v>44930</v>
      </c>
      <c r="Y398" s="462" t="inlineStr">
        <is>
          <t>V0020572</t>
        </is>
      </c>
      <c r="Z398" s="462" t="inlineStr"/>
      <c r="AA398" s="462" t="inlineStr">
        <is>
          <t>បុគ្គលជាប់អាករ</t>
        </is>
      </c>
      <c r="AB398" s="462" t="inlineStr">
        <is>
          <t>L001-901905215</t>
        </is>
      </c>
      <c r="AC398" s="462" t="inlineStr">
        <is>
          <t>វីអ៊ីស៊ិន (ខេមបូឌា) អ៊ិនដាសស្ទ្រី ឯ.ក</t>
        </is>
      </c>
      <c r="AD398" s="464" t="n">
        <v>9141660</v>
      </c>
      <c r="AE398" s="464" t="n">
        <v>8310600</v>
      </c>
      <c r="AF398" s="464" t="n">
        <v>0</v>
      </c>
      <c r="AG398" s="464" t="n">
        <v>0</v>
      </c>
      <c r="AH398" s="464" t="n">
        <v>831060</v>
      </c>
      <c r="AI398" s="464" t="n">
        <v>0</v>
      </c>
      <c r="AJ398" s="464" t="n">
        <v>0</v>
      </c>
      <c r="AK398" s="464" t="n">
        <v>0</v>
      </c>
      <c r="AL398" s="464" t="n">
        <v>0</v>
      </c>
      <c r="AM398" s="464" t="n">
        <v>0</v>
      </c>
      <c r="AN398" s="464" t="n">
        <v>0</v>
      </c>
      <c r="AO398" s="464" t="n">
        <v>0</v>
      </c>
      <c r="AP398" s="464" t="n">
        <v>0</v>
      </c>
      <c r="AQ398" s="462" t="inlineStr"/>
      <c r="AR398" s="462" t="inlineStr">
        <is>
          <t>កេសកាតុង</t>
        </is>
      </c>
      <c r="AS398" s="462" t="inlineStr">
        <is>
          <t>បានប្រកាសពន្ធ</t>
        </is>
      </c>
    </row>
    <row r="399">
      <c r="A399" s="461" t="n">
        <v>391</v>
      </c>
      <c r="B399" s="462" t="inlineStr">
        <is>
          <t>Carton Paper</t>
        </is>
      </c>
      <c r="C399" s="462" t="inlineStr">
        <is>
          <t>ស៊ីងហ្គាពួរ កាតុង (ខេមបូឌា)</t>
        </is>
      </c>
      <c r="D399" s="462" t="inlineStr">
        <is>
          <t>L001-100121322</t>
        </is>
      </c>
      <c r="E399" s="462" t="inlineStr">
        <is>
          <t>V0020574</t>
        </is>
      </c>
      <c r="F399" s="463" t="n">
        <v>44931</v>
      </c>
      <c r="G399" s="464" t="n">
        <v>151769</v>
      </c>
      <c r="H399" s="462" t="n"/>
      <c r="I399" s="464">
        <f>G399</f>
        <v/>
      </c>
      <c r="J399" s="462">
        <f>IF(AND(Q399=TRUE, R399=TRUE, S399=TRUE), IF(W399&lt;-0.05, "អនុញ្ញាត (អ្នកផ្គត់ផ្គង់ប្រកាសខ្វះ)", "បានប្រកាស (អនុញ្ញាត)"), IF(AND(Q399=FALSE, R399=FALSE, S399=FALSE), "ព្យួរទុក (មិនមានទិន្នន័យ)", "ប្រកាសខុស (ព្យួរទុក)"))</f>
        <v/>
      </c>
      <c r="K399" s="462" t="inlineStr"/>
      <c r="L399" s="462" t="inlineStr"/>
      <c r="M399" s="464">
        <f>AH399</f>
        <v/>
      </c>
      <c r="N399" s="464">
        <f>IF(W399&lt;0,AH399,I399)</f>
        <v/>
      </c>
      <c r="O399" s="464">
        <f>I399-M399</f>
        <v/>
      </c>
      <c r="P399" s="462" t="n"/>
      <c r="Q399" s="462">
        <f>V399=W399</f>
        <v/>
      </c>
      <c r="R399" s="462">
        <f>AND(MONTH(F399)=MONTH(X399), YEAR(F399)=YEAR(X399))</f>
        <v/>
      </c>
      <c r="S399" s="462">
        <f>AC399="L001-901905215"</f>
        <v/>
      </c>
      <c r="T399" s="464">
        <f>G399-AH399</f>
        <v/>
      </c>
      <c r="U399" s="462" t="n"/>
      <c r="V399" s="462" t="inlineStr">
        <is>
          <t>V0020574</t>
        </is>
      </c>
      <c r="W399" s="462" t="inlineStr">
        <is>
          <t>V0020574</t>
        </is>
      </c>
      <c r="X399" s="463" t="n">
        <v>44931</v>
      </c>
      <c r="Y399" s="462" t="inlineStr">
        <is>
          <t>V0020574</t>
        </is>
      </c>
      <c r="Z399" s="462" t="inlineStr"/>
      <c r="AA399" s="462" t="inlineStr">
        <is>
          <t>បុគ្គលជាប់អាករ</t>
        </is>
      </c>
      <c r="AB399" s="462" t="inlineStr">
        <is>
          <t>L001-901905215</t>
        </is>
      </c>
      <c r="AC399" s="462" t="inlineStr">
        <is>
          <t>វីអ៊ីស៊ិន (ខេមបូឌា) អ៊ិនដាសស្ទ្រី ឯ.ក</t>
        </is>
      </c>
      <c r="AD399" s="464" t="n">
        <v>1663803</v>
      </c>
      <c r="AE399" s="464" t="n">
        <v>1512548</v>
      </c>
      <c r="AF399" s="464" t="n">
        <v>0</v>
      </c>
      <c r="AG399" s="464" t="n">
        <v>0</v>
      </c>
      <c r="AH399" s="464" t="n">
        <v>151255</v>
      </c>
      <c r="AI399" s="464" t="n">
        <v>0</v>
      </c>
      <c r="AJ399" s="464" t="n">
        <v>0</v>
      </c>
      <c r="AK399" s="464" t="n">
        <v>0</v>
      </c>
      <c r="AL399" s="464" t="n">
        <v>0</v>
      </c>
      <c r="AM399" s="464" t="n">
        <v>0</v>
      </c>
      <c r="AN399" s="464" t="n">
        <v>0</v>
      </c>
      <c r="AO399" s="464" t="n">
        <v>0</v>
      </c>
      <c r="AP399" s="464" t="n">
        <v>0</v>
      </c>
      <c r="AQ399" s="462" t="inlineStr"/>
      <c r="AR399" s="462" t="inlineStr">
        <is>
          <t>កេសកាតុង</t>
        </is>
      </c>
      <c r="AS399" s="462" t="inlineStr">
        <is>
          <t>បានប្រកាសពន្ធ</t>
        </is>
      </c>
    </row>
    <row r="400">
      <c r="A400" s="461" t="n">
        <v>392</v>
      </c>
      <c r="B400" s="462" t="inlineStr">
        <is>
          <t>Carton Paper</t>
        </is>
      </c>
      <c r="C400" s="462" t="inlineStr">
        <is>
          <t>ស៊ីងហ្គាពួរ កាតុង (ខេមបូឌា)</t>
        </is>
      </c>
      <c r="D400" s="462" t="inlineStr">
        <is>
          <t>L001-100121322</t>
        </is>
      </c>
      <c r="E400" s="462" t="inlineStr">
        <is>
          <t>V0020628</t>
        </is>
      </c>
      <c r="F400" s="463" t="n">
        <v>44944</v>
      </c>
      <c r="G400" s="464" t="n">
        <v>10669</v>
      </c>
      <c r="H400" s="462" t="n"/>
      <c r="I400" s="464">
        <f>G400</f>
        <v/>
      </c>
      <c r="J400" s="462">
        <f>IF(AND(Q400=TRUE, R400=TRUE, S400=TRUE), IF(W400&lt;-0.05, "អនុញ្ញាត (អ្នកផ្គត់ផ្គង់ប្រកាសខ្វះ)", "បានប្រកាស (អនុញ្ញាត)"), IF(AND(Q400=FALSE, R400=FALSE, S400=FALSE), "ព្យួរទុក (មិនមានទិន្នន័យ)", "ប្រកាសខុស (ព្យួរទុក)"))</f>
        <v/>
      </c>
      <c r="K400" s="462" t="inlineStr"/>
      <c r="L400" s="462" t="inlineStr"/>
      <c r="M400" s="464">
        <f>AH400</f>
        <v/>
      </c>
      <c r="N400" s="464">
        <f>IF(W400&lt;0,AH400,I400)</f>
        <v/>
      </c>
      <c r="O400" s="464">
        <f>I400-M400</f>
        <v/>
      </c>
      <c r="P400" s="462" t="n"/>
      <c r="Q400" s="462">
        <f>V400=W400</f>
        <v/>
      </c>
      <c r="R400" s="462">
        <f>AND(MONTH(F400)=MONTH(X400), YEAR(F400)=YEAR(X400))</f>
        <v/>
      </c>
      <c r="S400" s="462">
        <f>AC400="L001-901905215"</f>
        <v/>
      </c>
      <c r="T400" s="464">
        <f>G400-AH400</f>
        <v/>
      </c>
      <c r="U400" s="462" t="n"/>
      <c r="V400" s="462" t="inlineStr">
        <is>
          <t>V0020628</t>
        </is>
      </c>
      <c r="W400" s="462" t="inlineStr">
        <is>
          <t>V0020628</t>
        </is>
      </c>
      <c r="X400" s="463" t="n">
        <v>44944</v>
      </c>
      <c r="Y400" s="462" t="inlineStr">
        <is>
          <t>V0020628</t>
        </is>
      </c>
      <c r="Z400" s="462" t="inlineStr"/>
      <c r="AA400" s="462" t="inlineStr">
        <is>
          <t>បុគ្គលជាប់អាករ</t>
        </is>
      </c>
      <c r="AB400" s="462" t="inlineStr">
        <is>
          <t>L001-901905215</t>
        </is>
      </c>
      <c r="AC400" s="462" t="inlineStr">
        <is>
          <t>វីអ៊ីស៊ិន (ខេមបូឌា) អ៊ិនដាសស្ទ្រី ឯ.ក</t>
        </is>
      </c>
      <c r="AD400" s="464" t="n">
        <v>117005</v>
      </c>
      <c r="AE400" s="464" t="n">
        <v>106368</v>
      </c>
      <c r="AF400" s="464" t="n">
        <v>0</v>
      </c>
      <c r="AG400" s="464" t="n">
        <v>0</v>
      </c>
      <c r="AH400" s="464" t="n">
        <v>10637</v>
      </c>
      <c r="AI400" s="464" t="n">
        <v>0</v>
      </c>
      <c r="AJ400" s="464" t="n">
        <v>0</v>
      </c>
      <c r="AK400" s="464" t="n">
        <v>0</v>
      </c>
      <c r="AL400" s="464" t="n">
        <v>0</v>
      </c>
      <c r="AM400" s="464" t="n">
        <v>0</v>
      </c>
      <c r="AN400" s="464" t="n">
        <v>0</v>
      </c>
      <c r="AO400" s="464" t="n">
        <v>0</v>
      </c>
      <c r="AP400" s="464" t="n">
        <v>0</v>
      </c>
      <c r="AQ400" s="462" t="inlineStr"/>
      <c r="AR400" s="462" t="inlineStr">
        <is>
          <t>កេសកាតុង</t>
        </is>
      </c>
      <c r="AS400" s="462" t="inlineStr">
        <is>
          <t>បានប្រកាសពន្ធ</t>
        </is>
      </c>
    </row>
    <row r="401">
      <c r="A401" s="461" t="n">
        <v>393</v>
      </c>
      <c r="B401" s="462" t="inlineStr">
        <is>
          <t>Carton Paper</t>
        </is>
      </c>
      <c r="C401" s="462" t="inlineStr">
        <is>
          <t>ស៊ីងហ្គាពួរ កាតុង (ខេមបូឌា)</t>
        </is>
      </c>
      <c r="D401" s="462" t="inlineStr">
        <is>
          <t>L001-100121322</t>
        </is>
      </c>
      <c r="E401" s="462" t="inlineStr">
        <is>
          <t>V0020629</t>
        </is>
      </c>
      <c r="F401" s="463" t="n">
        <v>44944</v>
      </c>
      <c r="G401" s="464" t="n">
        <v>589444</v>
      </c>
      <c r="H401" s="462" t="n"/>
      <c r="I401" s="464">
        <f>G401</f>
        <v/>
      </c>
      <c r="J401" s="462">
        <f>IF(AND(Q401=TRUE, R401=TRUE, S401=TRUE), IF(W401&lt;-0.05, "អនុញ្ញាត (អ្នកផ្គត់ផ្គង់ប្រកាសខ្វះ)", "បានប្រកាស (អនុញ្ញាត)"), IF(AND(Q401=FALSE, R401=FALSE, S401=FALSE), "ព្យួរទុក (មិនមានទិន្នន័យ)", "ប្រកាសខុស (ព្យួរទុក)"))</f>
        <v/>
      </c>
      <c r="K401" s="462" t="inlineStr"/>
      <c r="L401" s="462" t="inlineStr"/>
      <c r="M401" s="464">
        <f>AH401</f>
        <v/>
      </c>
      <c r="N401" s="464">
        <f>IF(W401&lt;0,AH401,I401)</f>
        <v/>
      </c>
      <c r="O401" s="464">
        <f>I401-M401</f>
        <v/>
      </c>
      <c r="P401" s="462" t="n"/>
      <c r="Q401" s="462">
        <f>V401=W401</f>
        <v/>
      </c>
      <c r="R401" s="462">
        <f>AND(MONTH(F401)=MONTH(X401), YEAR(F401)=YEAR(X401))</f>
        <v/>
      </c>
      <c r="S401" s="462">
        <f>AC401="L001-901905215"</f>
        <v/>
      </c>
      <c r="T401" s="464">
        <f>G401-AH401</f>
        <v/>
      </c>
      <c r="U401" s="462" t="n"/>
      <c r="V401" s="462" t="inlineStr">
        <is>
          <t>V0020629</t>
        </is>
      </c>
      <c r="W401" s="462" t="inlineStr">
        <is>
          <t>V0020629</t>
        </is>
      </c>
      <c r="X401" s="463" t="n">
        <v>44944</v>
      </c>
      <c r="Y401" s="462" t="inlineStr">
        <is>
          <t>V0020629</t>
        </is>
      </c>
      <c r="Z401" s="462" t="inlineStr"/>
      <c r="AA401" s="462" t="inlineStr">
        <is>
          <t>បុគ្គលជាប់អាករ</t>
        </is>
      </c>
      <c r="AB401" s="462" t="inlineStr">
        <is>
          <t>L001-901905215</t>
        </is>
      </c>
      <c r="AC401" s="462" t="inlineStr">
        <is>
          <t>វីអ៊ីស៊ិន (ខេមបូឌា) អ៊ិនដាសស្ទ្រី ឯ.ក</t>
        </is>
      </c>
      <c r="AD401" s="464" t="n">
        <v>6464990</v>
      </c>
      <c r="AE401" s="464" t="n">
        <v>5877264</v>
      </c>
      <c r="AF401" s="464" t="n">
        <v>0</v>
      </c>
      <c r="AG401" s="464" t="n">
        <v>0</v>
      </c>
      <c r="AH401" s="464" t="n">
        <v>587726</v>
      </c>
      <c r="AI401" s="464" t="n">
        <v>0</v>
      </c>
      <c r="AJ401" s="464" t="n">
        <v>0</v>
      </c>
      <c r="AK401" s="464" t="n">
        <v>0</v>
      </c>
      <c r="AL401" s="464" t="n">
        <v>0</v>
      </c>
      <c r="AM401" s="464" t="n">
        <v>0</v>
      </c>
      <c r="AN401" s="464" t="n">
        <v>0</v>
      </c>
      <c r="AO401" s="464" t="n">
        <v>0</v>
      </c>
      <c r="AP401" s="464" t="n">
        <v>0</v>
      </c>
      <c r="AQ401" s="462" t="inlineStr"/>
      <c r="AR401" s="462" t="inlineStr">
        <is>
          <t>កេសកាតុង</t>
        </is>
      </c>
      <c r="AS401" s="462" t="inlineStr">
        <is>
          <t>បានប្រកាសពន្ធ</t>
        </is>
      </c>
    </row>
    <row r="402">
      <c r="A402" s="461" t="n">
        <v>394</v>
      </c>
      <c r="B402" s="462" t="inlineStr">
        <is>
          <t>Carton Paper</t>
        </is>
      </c>
      <c r="C402" s="462" t="inlineStr">
        <is>
          <t>ស៊ីងហ្គាពួរ កាតុង (ខេមបូឌា)</t>
        </is>
      </c>
      <c r="D402" s="462" t="inlineStr">
        <is>
          <t>L001-100121322</t>
        </is>
      </c>
      <c r="E402" s="462" t="inlineStr">
        <is>
          <t>V0020630</t>
        </is>
      </c>
      <c r="F402" s="463" t="n">
        <v>44945</v>
      </c>
      <c r="G402" s="464" t="n">
        <v>605447</v>
      </c>
      <c r="H402" s="462" t="n"/>
      <c r="I402" s="464">
        <f>G402</f>
        <v/>
      </c>
      <c r="J402" s="462">
        <f>IF(AND(Q402=TRUE, R402=TRUE, S402=TRUE), IF(W402&lt;-0.05, "អនុញ្ញាត (អ្នកផ្គត់ផ្គង់ប្រកាសខ្វះ)", "បានប្រកាស (អនុញ្ញាត)"), IF(AND(Q402=FALSE, R402=FALSE, S402=FALSE), "ព្យួរទុក (មិនមានទិន្នន័យ)", "ប្រកាសខុស (ព្យួរទុក)"))</f>
        <v/>
      </c>
      <c r="K402" s="462" t="inlineStr"/>
      <c r="L402" s="462" t="inlineStr"/>
      <c r="M402" s="464">
        <f>AH402</f>
        <v/>
      </c>
      <c r="N402" s="464">
        <f>IF(W402&lt;0,AH402,I402)</f>
        <v/>
      </c>
      <c r="O402" s="464">
        <f>I402-M402</f>
        <v/>
      </c>
      <c r="P402" s="462" t="n"/>
      <c r="Q402" s="462">
        <f>V402=W402</f>
        <v/>
      </c>
      <c r="R402" s="462">
        <f>AND(MONTH(F402)=MONTH(X402), YEAR(F402)=YEAR(X402))</f>
        <v/>
      </c>
      <c r="S402" s="462">
        <f>AC402="L001-901905215"</f>
        <v/>
      </c>
      <c r="T402" s="464">
        <f>G402-AH402</f>
        <v/>
      </c>
      <c r="U402" s="462" t="n"/>
      <c r="V402" s="462" t="inlineStr">
        <is>
          <t>V0020630</t>
        </is>
      </c>
      <c r="W402" s="462" t="inlineStr">
        <is>
          <t>V0020630</t>
        </is>
      </c>
      <c r="X402" s="463" t="n">
        <v>44945</v>
      </c>
      <c r="Y402" s="462" t="inlineStr">
        <is>
          <t>V0020630</t>
        </is>
      </c>
      <c r="Z402" s="462" t="inlineStr"/>
      <c r="AA402" s="462" t="inlineStr">
        <is>
          <t>បុគ្គលជាប់អាករ</t>
        </is>
      </c>
      <c r="AB402" s="462" t="inlineStr">
        <is>
          <t>L001-901905215</t>
        </is>
      </c>
      <c r="AC402" s="462" t="inlineStr">
        <is>
          <t>វីអ៊ីស៊ិន (ខេមបូឌា) អ៊ិនដាសស្ទ្រី ឯ.ក</t>
        </is>
      </c>
      <c r="AD402" s="464" t="n">
        <v>6640518</v>
      </c>
      <c r="AE402" s="464" t="n">
        <v>6036835</v>
      </c>
      <c r="AF402" s="464" t="n">
        <v>0</v>
      </c>
      <c r="AG402" s="464" t="n">
        <v>0</v>
      </c>
      <c r="AH402" s="464" t="n">
        <v>603683</v>
      </c>
      <c r="AI402" s="464" t="n">
        <v>0</v>
      </c>
      <c r="AJ402" s="464" t="n">
        <v>0</v>
      </c>
      <c r="AK402" s="464" t="n">
        <v>0</v>
      </c>
      <c r="AL402" s="464" t="n">
        <v>0</v>
      </c>
      <c r="AM402" s="464" t="n">
        <v>0</v>
      </c>
      <c r="AN402" s="464" t="n">
        <v>0</v>
      </c>
      <c r="AO402" s="464" t="n">
        <v>0</v>
      </c>
      <c r="AP402" s="464" t="n">
        <v>0</v>
      </c>
      <c r="AQ402" s="462" t="inlineStr"/>
      <c r="AR402" s="462" t="inlineStr">
        <is>
          <t>កេសកាតុង</t>
        </is>
      </c>
      <c r="AS402" s="462" t="inlineStr">
        <is>
          <t>បានប្រកាសពន្ធ</t>
        </is>
      </c>
    </row>
    <row r="403">
      <c r="A403" s="461" t="n">
        <v>395</v>
      </c>
      <c r="B403" s="462" t="inlineStr">
        <is>
          <t>Rental Machine</t>
        </is>
      </c>
      <c r="C403" s="462" t="inlineStr">
        <is>
          <t xml:space="preserve">អិនធីអិល តិចណូឡូជី </t>
        </is>
      </c>
      <c r="D403" s="462" t="inlineStr">
        <is>
          <t>K005-901900283</t>
        </is>
      </c>
      <c r="E403" s="462" t="inlineStr">
        <is>
          <t>NIL23-0262</t>
        </is>
      </c>
      <c r="F403" s="463" t="n">
        <v>44944</v>
      </c>
      <c r="G403" s="464" t="n">
        <v>20580</v>
      </c>
      <c r="H403" s="462" t="n"/>
      <c r="I403" s="464">
        <f>G403</f>
        <v/>
      </c>
      <c r="J403" s="462">
        <f>IF(AND(Q403=TRUE, R403=TRUE, S403=TRUE), IF(W403&lt;-0.05, "អនុញ្ញាត (អ្នកផ្គត់ផ្គង់ប្រកាសខ្វះ)", "បានប្រកាស (អនុញ្ញាត)"), IF(AND(Q403=FALSE, R403=FALSE, S403=FALSE), "ព្យួរទុក (មិនមានទិន្នន័យ)", "ប្រកាសខុស (ព្យួរទុក)"))</f>
        <v/>
      </c>
      <c r="K403" s="462" t="inlineStr"/>
      <c r="L403" s="462" t="inlineStr"/>
      <c r="M403" s="464">
        <f>AH403</f>
        <v/>
      </c>
      <c r="N403" s="464">
        <f>IF(W403&lt;0,AH403,I403)</f>
        <v/>
      </c>
      <c r="O403" s="464">
        <f>I403-M403</f>
        <v/>
      </c>
      <c r="P403" s="462" t="n"/>
      <c r="Q403" s="462">
        <f>V403=W403</f>
        <v/>
      </c>
      <c r="R403" s="462">
        <f>AND(MONTH(F403)=MONTH(X403), YEAR(F403)=YEAR(X403))</f>
        <v/>
      </c>
      <c r="S403" s="462">
        <f>AC403="L001-901905215"</f>
        <v/>
      </c>
      <c r="T403" s="464">
        <f>G403-AH403</f>
        <v/>
      </c>
      <c r="U403" s="462" t="n"/>
      <c r="V403" s="462" t="inlineStr">
        <is>
          <t>NIL230262</t>
        </is>
      </c>
      <c r="W403" s="462" t="inlineStr"/>
      <c r="X403" s="499" t="n"/>
      <c r="Y403" s="462" t="n"/>
      <c r="Z403" s="462" t="n"/>
      <c r="AA403" s="462" t="n"/>
      <c r="AB403" s="462" t="n"/>
      <c r="AC403" s="462" t="n"/>
      <c r="AD403" s="462" t="n"/>
      <c r="AE403" s="462" t="n"/>
      <c r="AF403" s="462" t="n"/>
      <c r="AG403" s="462" t="n"/>
      <c r="AH403" s="462" t="n"/>
      <c r="AI403" s="462" t="n"/>
      <c r="AJ403" s="462" t="n"/>
      <c r="AK403" s="462" t="n"/>
      <c r="AL403" s="462" t="n"/>
      <c r="AM403" s="462" t="n"/>
      <c r="AN403" s="462" t="n"/>
      <c r="AO403" s="462" t="n"/>
      <c r="AP403" s="462" t="n"/>
      <c r="AQ403" s="462" t="n"/>
      <c r="AR403" s="462" t="n"/>
      <c r="AS403" s="462" t="n"/>
    </row>
    <row r="404">
      <c r="A404" s="461" t="n">
        <v>396</v>
      </c>
      <c r="B404" s="462" t="inlineStr">
        <is>
          <t>Poly Bag</t>
        </is>
      </c>
      <c r="C404" s="462" t="inlineStr">
        <is>
          <t>ហុង ហ៊ីង ភែកឃីជីង មេធៀរៀល ឯ.ក</t>
        </is>
      </c>
      <c r="D404" s="462" t="inlineStr">
        <is>
          <t>L001-901900945</t>
        </is>
      </c>
      <c r="E404" s="462" t="inlineStr">
        <is>
          <t>TI2023-000021</t>
        </is>
      </c>
      <c r="F404" s="463" t="n">
        <v>44957</v>
      </c>
      <c r="G404" s="464" t="n">
        <v>748994</v>
      </c>
      <c r="H404" s="462" t="n"/>
      <c r="I404" s="464">
        <f>G404</f>
        <v/>
      </c>
      <c r="J404" s="462">
        <f>IF(AND(Q404=TRUE, R404=TRUE, S404=TRUE), IF(W404&lt;-0.05, "អនុញ្ញាត (អ្នកផ្គត់ផ្គង់ប្រកាសខ្វះ)", "បានប្រកាស (អនុញ្ញាត)"), IF(AND(Q404=FALSE, R404=FALSE, S404=FALSE), "ព្យួរទុក (មិនមានទិន្នន័យ)", "ប្រកាសខុស (ព្យួរទុក)"))</f>
        <v/>
      </c>
      <c r="K404" s="462" t="inlineStr"/>
      <c r="L404" s="462" t="inlineStr"/>
      <c r="M404" s="464">
        <f>AH404</f>
        <v/>
      </c>
      <c r="N404" s="464">
        <f>IF(W404&lt;0,AH404,I404)</f>
        <v/>
      </c>
      <c r="O404" s="464">
        <f>I404-M404</f>
        <v/>
      </c>
      <c r="P404" s="462" t="n"/>
      <c r="Q404" s="462">
        <f>V404=W404</f>
        <v/>
      </c>
      <c r="R404" s="462">
        <f>AND(MONTH(F404)=MONTH(X404), YEAR(F404)=YEAR(X404))</f>
        <v/>
      </c>
      <c r="S404" s="462">
        <f>AC404="L001-901905215"</f>
        <v/>
      </c>
      <c r="T404" s="464">
        <f>G404-AH404</f>
        <v/>
      </c>
      <c r="U404" s="462" t="n"/>
      <c r="V404" s="462" t="inlineStr">
        <is>
          <t>TI2023000021</t>
        </is>
      </c>
      <c r="W404" s="462" t="inlineStr"/>
      <c r="X404" s="499" t="n"/>
      <c r="Y404" s="462" t="n"/>
      <c r="Z404" s="462" t="n"/>
      <c r="AA404" s="462" t="n"/>
      <c r="AB404" s="462" t="n"/>
      <c r="AC404" s="462" t="n"/>
      <c r="AD404" s="462" t="n"/>
      <c r="AE404" s="462" t="n"/>
      <c r="AF404" s="462" t="n"/>
      <c r="AG404" s="462" t="n"/>
      <c r="AH404" s="462" t="n"/>
      <c r="AI404" s="462" t="n"/>
      <c r="AJ404" s="462" t="n"/>
      <c r="AK404" s="462" t="n"/>
      <c r="AL404" s="462" t="n"/>
      <c r="AM404" s="462" t="n"/>
      <c r="AN404" s="462" t="n"/>
      <c r="AO404" s="462" t="n"/>
      <c r="AP404" s="462" t="n"/>
      <c r="AQ404" s="462" t="n"/>
      <c r="AR404" s="462" t="n"/>
      <c r="AS404" s="462" t="n"/>
    </row>
    <row r="405">
      <c r="A405" s="461" t="n">
        <v>397</v>
      </c>
      <c r="B405" s="462" t="inlineStr">
        <is>
          <t>Carbon Dioxide</t>
        </is>
      </c>
      <c r="C405" s="462" t="inlineStr">
        <is>
          <t>ធីវីសីុ ហ្គាស សឹលូសិន</t>
        </is>
      </c>
      <c r="D405" s="462" t="inlineStr">
        <is>
          <t>K005-901501105</t>
        </is>
      </c>
      <c r="E405" s="462" t="inlineStr">
        <is>
          <t>2023-0194</t>
        </is>
      </c>
      <c r="F405" s="463" t="n">
        <v>44957</v>
      </c>
      <c r="G405" s="464" t="n">
        <v>5899910</v>
      </c>
      <c r="H405" s="462" t="n"/>
      <c r="I405" s="464">
        <f>G405</f>
        <v/>
      </c>
      <c r="J405" s="462">
        <f>IF(AND(Q405=TRUE, R405=TRUE, S405=TRUE), IF(W405&lt;-0.05, "អនុញ្ញាត (អ្នកផ្គត់ផ្គង់ប្រកាសខ្វះ)", "បានប្រកាស (អនុញ្ញាត)"), IF(AND(Q405=FALSE, R405=FALSE, S405=FALSE), "ព្យួរទុក (មិនមានទិន្នន័យ)", "ប្រកាសខុស (ព្យួរទុក)"))</f>
        <v/>
      </c>
      <c r="K405" s="462" t="inlineStr"/>
      <c r="L405" s="462" t="inlineStr"/>
      <c r="M405" s="464">
        <f>AH405</f>
        <v/>
      </c>
      <c r="N405" s="464">
        <f>IF(W405&lt;0,AH405,I405)</f>
        <v/>
      </c>
      <c r="O405" s="464">
        <f>I405-M405</f>
        <v/>
      </c>
      <c r="P405" s="462" t="n"/>
      <c r="Q405" s="462">
        <f>V405=W405</f>
        <v/>
      </c>
      <c r="R405" s="462">
        <f>AND(MONTH(F405)=MONTH(X405), YEAR(F405)=YEAR(X405))</f>
        <v/>
      </c>
      <c r="S405" s="462">
        <f>AC405="L001-901905215"</f>
        <v/>
      </c>
      <c r="T405" s="464">
        <f>G405-AH405</f>
        <v/>
      </c>
      <c r="U405" s="462" t="n"/>
      <c r="V405" s="462" t="inlineStr">
        <is>
          <t>20230194</t>
        </is>
      </c>
      <c r="W405" s="462" t="inlineStr">
        <is>
          <t>20230194</t>
        </is>
      </c>
      <c r="X405" s="463" t="n">
        <v>44957</v>
      </c>
      <c r="Y405" s="462" t="inlineStr">
        <is>
          <t>2023-0194</t>
        </is>
      </c>
      <c r="Z405" s="462" t="inlineStr"/>
      <c r="AA405" s="462" t="inlineStr">
        <is>
          <t>បុគ្គលជាប់អាករ</t>
        </is>
      </c>
      <c r="AB405" s="462" t="inlineStr">
        <is>
          <t>L001-901905215</t>
        </is>
      </c>
      <c r="AC405" s="462" t="inlineStr">
        <is>
          <t>វីអ៊ីស៊ិន (ខេមបូឌា) អ៊ិនដាសស្ទ្រី ឯ.ក</t>
        </is>
      </c>
      <c r="AD405" s="464" t="n">
        <v>64899014</v>
      </c>
      <c r="AE405" s="464" t="n">
        <v>58999104</v>
      </c>
      <c r="AF405" s="464" t="n">
        <v>0</v>
      </c>
      <c r="AG405" s="464" t="n">
        <v>0</v>
      </c>
      <c r="AH405" s="464" t="n">
        <v>5899910</v>
      </c>
      <c r="AI405" s="464" t="n">
        <v>0</v>
      </c>
      <c r="AJ405" s="464" t="n">
        <v>0</v>
      </c>
      <c r="AK405" s="464" t="n">
        <v>0</v>
      </c>
      <c r="AL405" s="464" t="n">
        <v>0</v>
      </c>
      <c r="AM405" s="464" t="n">
        <v>0</v>
      </c>
      <c r="AN405" s="464" t="n">
        <v>0</v>
      </c>
      <c r="AO405" s="464" t="n">
        <v>0</v>
      </c>
      <c r="AP405" s="464" t="n">
        <v>0</v>
      </c>
      <c r="AQ405" s="462" t="inlineStr"/>
      <c r="AR405" s="462" t="inlineStr">
        <is>
          <t>Carbon Dioxide 40L</t>
        </is>
      </c>
      <c r="AS405" s="462" t="inlineStr">
        <is>
          <t>បានប្រកាសពន្ធ</t>
        </is>
      </c>
    </row>
    <row r="406">
      <c r="A406" s="461" t="n">
        <v>398</v>
      </c>
      <c r="B406" s="462" t="inlineStr">
        <is>
          <t>Building Rental and Management Fee for Jan 2022</t>
        </is>
      </c>
      <c r="C406" s="462" t="inlineStr">
        <is>
          <t>មេហ្គា លេបឹល &amp; ស្ទីកឃើរ (ខេមបូឌា)</t>
        </is>
      </c>
      <c r="D406" s="462" t="inlineStr">
        <is>
          <t>L001-100185983</t>
        </is>
      </c>
      <c r="E406" s="462" t="inlineStr">
        <is>
          <t>INV20230101</t>
        </is>
      </c>
      <c r="F406" s="463" t="n">
        <v>44927</v>
      </c>
      <c r="G406" s="464" t="n">
        <v>1558802</v>
      </c>
      <c r="H406" s="462" t="n"/>
      <c r="I406" s="464">
        <f>G406</f>
        <v/>
      </c>
      <c r="J406" s="462">
        <f>IF(AND(Q406=TRUE, R406=TRUE, S406=TRUE), IF(W406&lt;-0.05, "អនុញ្ញាត (អ្នកផ្គត់ផ្គង់ប្រកាសខ្វះ)", "បានប្រកាស (អនុញ្ញាត)"), IF(AND(Q406=FALSE, R406=FALSE, S406=FALSE), "ព្យួរទុក (មិនមានទិន្នន័យ)", "ប្រកាសខុស (ព្យួរទុក)"))</f>
        <v/>
      </c>
      <c r="K406" s="462" t="inlineStr"/>
      <c r="L406" s="462" t="inlineStr"/>
      <c r="M406" s="464">
        <f>AH406</f>
        <v/>
      </c>
      <c r="N406" s="464">
        <f>IF(W406&lt;0,AH406,I406)</f>
        <v/>
      </c>
      <c r="O406" s="464">
        <f>I406-M406</f>
        <v/>
      </c>
      <c r="P406" s="462" t="n"/>
      <c r="Q406" s="462">
        <f>V406=W406</f>
        <v/>
      </c>
      <c r="R406" s="462">
        <f>AND(MONTH(F406)=MONTH(X406), YEAR(F406)=YEAR(X406))</f>
        <v/>
      </c>
      <c r="S406" s="462">
        <f>AC406="L001-901905215"</f>
        <v/>
      </c>
      <c r="T406" s="464">
        <f>G406-AH406</f>
        <v/>
      </c>
      <c r="U406" s="462" t="n"/>
      <c r="V406" s="462" t="inlineStr">
        <is>
          <t>INV20230101</t>
        </is>
      </c>
      <c r="W406" s="462" t="inlineStr">
        <is>
          <t>INV20230101</t>
        </is>
      </c>
      <c r="X406" s="463" t="n">
        <v>44928</v>
      </c>
      <c r="Y406" s="462" t="inlineStr">
        <is>
          <t>INV20230101</t>
        </is>
      </c>
      <c r="Z406" s="462" t="inlineStr"/>
      <c r="AA406" s="462" t="inlineStr">
        <is>
          <t>បុគ្គលជាប់អាករ</t>
        </is>
      </c>
      <c r="AB406" s="462" t="inlineStr">
        <is>
          <t>L001-901905215</t>
        </is>
      </c>
      <c r="AC406" s="462" t="inlineStr">
        <is>
          <t>វីអ៊ីស៊ិន (ខេមបូឌា) អ៊ិនដាសស្ទ្រី ឯ.ក</t>
        </is>
      </c>
      <c r="AD406" s="464" t="n">
        <v>17146822</v>
      </c>
      <c r="AE406" s="464" t="n">
        <v>15588020</v>
      </c>
      <c r="AF406" s="464" t="n">
        <v>0</v>
      </c>
      <c r="AG406" s="464" t="n">
        <v>0</v>
      </c>
      <c r="AH406" s="464" t="n">
        <v>1558802</v>
      </c>
      <c r="AI406" s="464" t="n">
        <v>0</v>
      </c>
      <c r="AJ406" s="464" t="n">
        <v>0</v>
      </c>
      <c r="AK406" s="464" t="n">
        <v>0</v>
      </c>
      <c r="AL406" s="464" t="n">
        <v>0</v>
      </c>
      <c r="AM406" s="464" t="n">
        <v>0</v>
      </c>
      <c r="AN406" s="464" t="n">
        <v>0</v>
      </c>
      <c r="AO406" s="464" t="n">
        <v>0</v>
      </c>
      <c r="AP406" s="464" t="n">
        <v>0</v>
      </c>
      <c r="AQ406" s="462" t="inlineStr"/>
      <c r="AR406" s="462" t="inlineStr">
        <is>
          <t>Building rental charge</t>
        </is>
      </c>
      <c r="AS406" s="462" t="inlineStr">
        <is>
          <t>បានប្រកាសពន្ធ</t>
        </is>
      </c>
    </row>
    <row r="407">
      <c r="A407" s="461" t="n">
        <v>399</v>
      </c>
      <c r="B407" s="462" t="inlineStr">
        <is>
          <t>Security Guard for Dec 2022</t>
        </is>
      </c>
      <c r="C407" s="462" t="inlineStr">
        <is>
          <t>អេសអេហ្វអាយ​ ស៊ីឃ្យួរឹធី ហ្វសស៍ អ៊ិនធើណេសិនណល ឯ.ក</t>
        </is>
      </c>
      <c r="D407" s="462" t="inlineStr">
        <is>
          <t>K010-901908100</t>
        </is>
      </c>
      <c r="E407" s="462" t="inlineStr">
        <is>
          <t>SFI2023/038</t>
        </is>
      </c>
      <c r="F407" s="463" t="n">
        <v>44950</v>
      </c>
      <c r="G407" s="464" t="n">
        <v>230440</v>
      </c>
      <c r="H407" s="462" t="n"/>
      <c r="I407" s="464">
        <f>G407</f>
        <v/>
      </c>
      <c r="J407" s="462">
        <f>IF(AND(Q407=TRUE, R407=TRUE, S407=TRUE), IF(W407&lt;-0.05, "អនុញ្ញាត (អ្នកផ្គត់ផ្គង់ប្រកាសខ្វះ)", "បានប្រកាស (អនុញ្ញាត)"), IF(AND(Q407=FALSE, R407=FALSE, S407=FALSE), "ព្យួរទុក (មិនមានទិន្នន័យ)", "ប្រកាសខុស (ព្យួរទុក)"))</f>
        <v/>
      </c>
      <c r="K407" s="462" t="inlineStr"/>
      <c r="L407" s="462" t="inlineStr"/>
      <c r="M407" s="464">
        <f>AH407</f>
        <v/>
      </c>
      <c r="N407" s="464">
        <f>IF(W407&lt;0,AH407,I407)</f>
        <v/>
      </c>
      <c r="O407" s="464">
        <f>I407-M407</f>
        <v/>
      </c>
      <c r="P407" s="462" t="n"/>
      <c r="Q407" s="462">
        <f>V407=W407</f>
        <v/>
      </c>
      <c r="R407" s="462">
        <f>AND(MONTH(F407)=MONTH(X407), YEAR(F407)=YEAR(X407))</f>
        <v/>
      </c>
      <c r="S407" s="462">
        <f>AC407="L001-901905215"</f>
        <v/>
      </c>
      <c r="T407" s="464">
        <f>G407-AH407</f>
        <v/>
      </c>
      <c r="U407" s="462" t="n"/>
      <c r="V407" s="462" t="inlineStr">
        <is>
          <t>SFI2023038</t>
        </is>
      </c>
      <c r="W407" s="462" t="inlineStr">
        <is>
          <t>SFI2023038</t>
        </is>
      </c>
      <c r="X407" s="463" t="n">
        <v>44950</v>
      </c>
      <c r="Y407" s="462" t="inlineStr">
        <is>
          <t>SFI2023/038</t>
        </is>
      </c>
      <c r="Z407" s="462" t="inlineStr"/>
      <c r="AA407" s="462" t="inlineStr">
        <is>
          <t>បុគ្គលជាប់អាករ</t>
        </is>
      </c>
      <c r="AB407" s="462" t="inlineStr">
        <is>
          <t>L001-901905215</t>
        </is>
      </c>
      <c r="AC407" s="462" t="inlineStr">
        <is>
          <t>វីអ៊ីស៊ិន (ខេមបូឌា) អ៊ិនដាសស្ទ្រី ឯ.ក</t>
        </is>
      </c>
      <c r="AD407" s="464" t="n">
        <v>2534840</v>
      </c>
      <c r="AE407" s="464" t="n">
        <v>2304400</v>
      </c>
      <c r="AF407" s="464" t="n">
        <v>0</v>
      </c>
      <c r="AG407" s="464" t="n">
        <v>0</v>
      </c>
      <c r="AH407" s="464" t="n">
        <v>230440</v>
      </c>
      <c r="AI407" s="464" t="n">
        <v>0</v>
      </c>
      <c r="AJ407" s="464" t="n">
        <v>0</v>
      </c>
      <c r="AK407" s="464" t="n">
        <v>0</v>
      </c>
      <c r="AL407" s="464" t="n">
        <v>0</v>
      </c>
      <c r="AM407" s="464" t="n">
        <v>0</v>
      </c>
      <c r="AN407" s="464" t="n">
        <v>0</v>
      </c>
      <c r="AO407" s="464" t="n">
        <v>0</v>
      </c>
      <c r="AP407" s="464" t="n">
        <v>0</v>
      </c>
      <c r="AQ407" s="462" t="inlineStr"/>
      <c r="AR407" s="462" t="inlineStr">
        <is>
          <t>Security Service for January 2023</t>
        </is>
      </c>
      <c r="AS407" s="462" t="inlineStr">
        <is>
          <t>បានប្រកាសពន្ធ</t>
        </is>
      </c>
    </row>
    <row r="408">
      <c r="A408" s="461" t="n">
        <v>400</v>
      </c>
      <c r="B408" s="462" t="inlineStr">
        <is>
          <t>Infrastructure Maintenance for Jan 2023</t>
        </is>
      </c>
      <c r="C408" s="462" t="inlineStr">
        <is>
          <t>ភ្នំពេញ អេសអ៊ីហ្សិត ភីអិលស៊ី</t>
        </is>
      </c>
      <c r="D408" s="462" t="inlineStr">
        <is>
          <t>L001-100046592</t>
        </is>
      </c>
      <c r="E408" s="462" t="inlineStr">
        <is>
          <t>2023-00147</t>
        </is>
      </c>
      <c r="F408" s="463" t="n">
        <v>44944</v>
      </c>
      <c r="G408" s="464" t="n">
        <v>166649</v>
      </c>
      <c r="H408" s="462" t="n"/>
      <c r="I408" s="464">
        <f>G408</f>
        <v/>
      </c>
      <c r="J408" s="462">
        <f>IF(AND(Q408=TRUE, R408=TRUE, S408=TRUE), IF(W408&lt;-0.05, "អនុញ្ញាត (អ្នកផ្គត់ផ្គង់ប្រកាសខ្វះ)", "បានប្រកាស (អនុញ្ញាត)"), IF(AND(Q408=FALSE, R408=FALSE, S408=FALSE), "ព្យួរទុក (មិនមានទិន្នន័យ)", "ប្រកាសខុស (ព្យួរទុក)"))</f>
        <v/>
      </c>
      <c r="K408" s="462" t="inlineStr"/>
      <c r="L408" s="462" t="inlineStr"/>
      <c r="M408" s="464">
        <f>AH408</f>
        <v/>
      </c>
      <c r="N408" s="464">
        <f>IF(W408&lt;0,AH408,I408)</f>
        <v/>
      </c>
      <c r="O408" s="464">
        <f>I408-M408</f>
        <v/>
      </c>
      <c r="P408" s="462" t="n"/>
      <c r="Q408" s="462">
        <f>V408=W408</f>
        <v/>
      </c>
      <c r="R408" s="462">
        <f>AND(MONTH(F408)=MONTH(X408), YEAR(F408)=YEAR(X408))</f>
        <v/>
      </c>
      <c r="S408" s="462">
        <f>AC408="L001-901905215"</f>
        <v/>
      </c>
      <c r="T408" s="464">
        <f>G408-AH408</f>
        <v/>
      </c>
      <c r="U408" s="462" t="n"/>
      <c r="V408" s="462" t="inlineStr">
        <is>
          <t>202300147</t>
        </is>
      </c>
      <c r="W408" s="462" t="inlineStr">
        <is>
          <t>202300147</t>
        </is>
      </c>
      <c r="X408" s="463" t="n">
        <v>44944</v>
      </c>
      <c r="Y408" s="462" t="inlineStr">
        <is>
          <t>2023-00147</t>
        </is>
      </c>
      <c r="Z408" s="462" t="inlineStr"/>
      <c r="AA408" s="462" t="inlineStr">
        <is>
          <t>បុគ្គលជាប់អាករ</t>
        </is>
      </c>
      <c r="AB408" s="462" t="inlineStr">
        <is>
          <t>L001-901905215</t>
        </is>
      </c>
      <c r="AC408" s="462" t="inlineStr">
        <is>
          <t>វីអ៊ីស៊ិន (ខេមបូឌា) អ៊ិនដាសស្ទ្រី ឯ.ក</t>
        </is>
      </c>
      <c r="AD408" s="464" t="n">
        <v>1833143</v>
      </c>
      <c r="AE408" s="464" t="n">
        <v>1666494</v>
      </c>
      <c r="AF408" s="464" t="n">
        <v>0</v>
      </c>
      <c r="AG408" s="464" t="n">
        <v>0</v>
      </c>
      <c r="AH408" s="464" t="n">
        <v>166649</v>
      </c>
      <c r="AI408" s="464" t="n">
        <v>0</v>
      </c>
      <c r="AJ408" s="464" t="n">
        <v>0</v>
      </c>
      <c r="AK408" s="464" t="n">
        <v>0</v>
      </c>
      <c r="AL408" s="464" t="n">
        <v>0</v>
      </c>
      <c r="AM408" s="464" t="n">
        <v>0</v>
      </c>
      <c r="AN408" s="464" t="n">
        <v>0</v>
      </c>
      <c r="AO408" s="464" t="n">
        <v>0</v>
      </c>
      <c r="AP408" s="464" t="n">
        <v>0</v>
      </c>
      <c r="AQ408" s="462" t="inlineStr"/>
      <c r="AR408" s="462" t="inlineStr">
        <is>
          <t>Infrastructure Maintenance fee for Jan 2023</t>
        </is>
      </c>
      <c r="AS408" s="462" t="inlineStr">
        <is>
          <t>បានប្រកាសពន្ធ</t>
        </is>
      </c>
    </row>
    <row r="409">
      <c r="A409" s="461" t="n">
        <v>401</v>
      </c>
      <c r="B409" s="462" t="inlineStr">
        <is>
          <t>Infrastructure Maintenance for Jan 2023</t>
        </is>
      </c>
      <c r="C409" s="462" t="inlineStr">
        <is>
          <t>ភ្នំពេញ អេសអ៊ីហ្សិត ភីអិលស៊ី</t>
        </is>
      </c>
      <c r="D409" s="462" t="inlineStr">
        <is>
          <t>L001-100046592</t>
        </is>
      </c>
      <c r="E409" s="462" t="inlineStr">
        <is>
          <t>2023-00138</t>
        </is>
      </c>
      <c r="F409" s="463" t="n">
        <v>44944</v>
      </c>
      <c r="G409" s="464" t="n">
        <v>202904</v>
      </c>
      <c r="H409" s="462" t="n"/>
      <c r="I409" s="464">
        <f>G409</f>
        <v/>
      </c>
      <c r="J409" s="462">
        <f>IF(AND(Q409=TRUE, R409=TRUE, S409=TRUE), IF(W409&lt;-0.05, "អនុញ្ញាត (អ្នកផ្គត់ផ្គង់ប្រកាសខ្វះ)", "បានប្រកាស (អនុញ្ញាត)"), IF(AND(Q409=FALSE, R409=FALSE, S409=FALSE), "ព្យួរទុក (មិនមានទិន្នន័យ)", "ប្រកាសខុស (ព្យួរទុក)"))</f>
        <v/>
      </c>
      <c r="K409" s="462" t="inlineStr"/>
      <c r="L409" s="462" t="inlineStr"/>
      <c r="M409" s="464">
        <f>AH409</f>
        <v/>
      </c>
      <c r="N409" s="464">
        <f>IF(W409&lt;0,AH409,I409)</f>
        <v/>
      </c>
      <c r="O409" s="464">
        <f>I409-M409</f>
        <v/>
      </c>
      <c r="P409" s="462" t="n"/>
      <c r="Q409" s="462">
        <f>V409=W409</f>
        <v/>
      </c>
      <c r="R409" s="462">
        <f>AND(MONTH(F409)=MONTH(X409), YEAR(F409)=YEAR(X409))</f>
        <v/>
      </c>
      <c r="S409" s="462">
        <f>AC409="L001-901905215"</f>
        <v/>
      </c>
      <c r="T409" s="464">
        <f>G409-AH409</f>
        <v/>
      </c>
      <c r="U409" s="462" t="n"/>
      <c r="V409" s="462" t="inlineStr">
        <is>
          <t>202300138</t>
        </is>
      </c>
      <c r="W409" s="462" t="inlineStr">
        <is>
          <t>202300138</t>
        </is>
      </c>
      <c r="X409" s="463" t="n">
        <v>44944</v>
      </c>
      <c r="Y409" s="462" t="inlineStr">
        <is>
          <t>2023-00138</t>
        </is>
      </c>
      <c r="Z409" s="462" t="inlineStr"/>
      <c r="AA409" s="462" t="inlineStr">
        <is>
          <t>បុគ្គលជាប់អាករ</t>
        </is>
      </c>
      <c r="AB409" s="462" t="inlineStr">
        <is>
          <t>L001-901905215</t>
        </is>
      </c>
      <c r="AC409" s="462" t="inlineStr">
        <is>
          <t>វីអ៊ីស៊ិន (ខេមបូឌា) អ៊ិនដាសស្ទ្រី ឯ.ក</t>
        </is>
      </c>
      <c r="AD409" s="464" t="n">
        <v>2231942</v>
      </c>
      <c r="AE409" s="464" t="n">
        <v>2029038</v>
      </c>
      <c r="AF409" s="464" t="n">
        <v>0</v>
      </c>
      <c r="AG409" s="464" t="n">
        <v>0</v>
      </c>
      <c r="AH409" s="464" t="n">
        <v>202904</v>
      </c>
      <c r="AI409" s="464" t="n">
        <v>0</v>
      </c>
      <c r="AJ409" s="464" t="n">
        <v>0</v>
      </c>
      <c r="AK409" s="464" t="n">
        <v>0</v>
      </c>
      <c r="AL409" s="464" t="n">
        <v>0</v>
      </c>
      <c r="AM409" s="464" t="n">
        <v>0</v>
      </c>
      <c r="AN409" s="464" t="n">
        <v>0</v>
      </c>
      <c r="AO409" s="464" t="n">
        <v>0</v>
      </c>
      <c r="AP409" s="464" t="n">
        <v>0</v>
      </c>
      <c r="AQ409" s="462" t="inlineStr"/>
      <c r="AR409" s="462" t="inlineStr">
        <is>
          <t>Infrastructure Maintenance fee for Jan 2023</t>
        </is>
      </c>
      <c r="AS409" s="462" t="inlineStr">
        <is>
          <t>បានប្រកាសពន្ធ</t>
        </is>
      </c>
    </row>
    <row r="410">
      <c r="A410" s="461" t="n">
        <v>402</v>
      </c>
      <c r="B410" s="462" t="inlineStr">
        <is>
          <t>Trucking Fee</t>
        </is>
      </c>
      <c r="C410" s="462" t="inlineStr">
        <is>
          <t>អេសជីអេស (ខេមបូឌា) លីមីធីត</t>
        </is>
      </c>
      <c r="D410" s="462" t="inlineStr">
        <is>
          <t>L001-107030519</t>
        </is>
      </c>
      <c r="E410" s="462" t="inlineStr">
        <is>
          <t>10024286</t>
        </is>
      </c>
      <c r="F410" s="463" t="n">
        <v>44944</v>
      </c>
      <c r="G410" s="464" t="n">
        <v>109166</v>
      </c>
      <c r="H410" s="462" t="n"/>
      <c r="I410" s="464">
        <f>G410</f>
        <v/>
      </c>
      <c r="J410" s="462">
        <f>IF(AND(Q410=TRUE, R410=TRUE, S410=TRUE), IF(W410&lt;-0.05, "អនុញ្ញាត (អ្នកផ្គត់ផ្គង់ប្រកាសខ្វះ)", "បានប្រកាស (អនុញ្ញាត)"), IF(AND(Q410=FALSE, R410=FALSE, S410=FALSE), "ព្យួរទុក (មិនមានទិន្នន័យ)", "ប្រកាសខុស (ព្យួរទុក)"))</f>
        <v/>
      </c>
      <c r="K410" s="462" t="inlineStr"/>
      <c r="L410" s="462" t="inlineStr"/>
      <c r="M410" s="464">
        <f>AH410</f>
        <v/>
      </c>
      <c r="N410" s="464">
        <f>IF(W410&lt;0,AH410,I410)</f>
        <v/>
      </c>
      <c r="O410" s="464">
        <f>I410-M410</f>
        <v/>
      </c>
      <c r="P410" s="462" t="n"/>
      <c r="Q410" s="462">
        <f>V410=W410</f>
        <v/>
      </c>
      <c r="R410" s="462">
        <f>AND(MONTH(F410)=MONTH(X410), YEAR(F410)=YEAR(X410))</f>
        <v/>
      </c>
      <c r="S410" s="462">
        <f>AC410="L001-901905215"</f>
        <v/>
      </c>
      <c r="T410" s="464">
        <f>G410-AH410</f>
        <v/>
      </c>
      <c r="U410" s="462" t="n"/>
      <c r="V410" s="462" t="inlineStr">
        <is>
          <t>10024286</t>
        </is>
      </c>
      <c r="W410" s="462" t="inlineStr">
        <is>
          <t>10024286</t>
        </is>
      </c>
      <c r="X410" s="463" t="n">
        <v>44944</v>
      </c>
      <c r="Y410" s="462" t="inlineStr">
        <is>
          <t>10024286</t>
        </is>
      </c>
      <c r="Z410" s="462" t="inlineStr"/>
      <c r="AA410" s="462" t="inlineStr">
        <is>
          <t>បុគ្គលជាប់អាករ</t>
        </is>
      </c>
      <c r="AB410" s="462" t="inlineStr">
        <is>
          <t>L001-901905215</t>
        </is>
      </c>
      <c r="AC410" s="462" t="inlineStr">
        <is>
          <t>វីអ៊ីស៊ិន (ខេមបូឌា) អ៊ិនដាសស្ទ្រី ឯ.ក</t>
        </is>
      </c>
      <c r="AD410" s="464" t="n">
        <v>1204342</v>
      </c>
      <c r="AE410" s="464" t="n">
        <v>1094856</v>
      </c>
      <c r="AF410" s="464" t="n">
        <v>0</v>
      </c>
      <c r="AG410" s="464" t="n">
        <v>0</v>
      </c>
      <c r="AH410" s="464" t="n">
        <v>109486</v>
      </c>
      <c r="AI410" s="464" t="n">
        <v>0</v>
      </c>
      <c r="AJ410" s="464" t="n">
        <v>0</v>
      </c>
      <c r="AK410" s="464" t="n">
        <v>0</v>
      </c>
      <c r="AL410" s="464" t="n">
        <v>0</v>
      </c>
      <c r="AM410" s="464" t="n">
        <v>0</v>
      </c>
      <c r="AN410" s="464" t="n">
        <v>0</v>
      </c>
      <c r="AO410" s="464" t="n">
        <v>0</v>
      </c>
      <c r="AP410" s="464" t="n">
        <v>0</v>
      </c>
      <c r="AQ410" s="462" t="inlineStr"/>
      <c r="AR410" s="462" t="inlineStr">
        <is>
          <t>Sampling - Mdy - Trade - C&amp;P</t>
        </is>
      </c>
      <c r="AS410" s="462" t="inlineStr">
        <is>
          <t>បានប្រកាសពន្ធ</t>
        </is>
      </c>
    </row>
    <row r="411">
      <c r="A411" s="461" t="n">
        <v>403</v>
      </c>
      <c r="B411" s="462" t="inlineStr">
        <is>
          <t>Trucking Fee</t>
        </is>
      </c>
      <c r="C411" s="462" t="inlineStr">
        <is>
          <t>អេសអាយធីស៊ី ខិនថេនើរ ឡាញ (ខេមបូឌា)</t>
        </is>
      </c>
      <c r="D411" s="462" t="inlineStr">
        <is>
          <t>L001-107035863</t>
        </is>
      </c>
      <c r="E411" s="462" t="inlineStr">
        <is>
          <t>SITC2023-000160</t>
        </is>
      </c>
      <c r="F411" s="463" t="n">
        <v>44927</v>
      </c>
      <c r="G411" s="464" t="n">
        <v>434343</v>
      </c>
      <c r="H411" s="462" t="n"/>
      <c r="I411" s="464">
        <f>G411</f>
        <v/>
      </c>
      <c r="J411" s="462">
        <f>IF(AND(Q411=TRUE, R411=TRUE, S411=TRUE), IF(W411&lt;-0.05, "អនុញ្ញាត (អ្នកផ្គត់ផ្គង់ប្រកាសខ្វះ)", "បានប្រកាស (អនុញ្ញាត)"), IF(AND(Q411=FALSE, R411=FALSE, S411=FALSE), "ព្យួរទុក (មិនមានទិន្នន័យ)", "ប្រកាសខុស (ព្យួរទុក)"))</f>
        <v/>
      </c>
      <c r="K411" s="462" t="inlineStr"/>
      <c r="L411" s="462" t="inlineStr"/>
      <c r="M411" s="464">
        <f>AH411</f>
        <v/>
      </c>
      <c r="N411" s="464">
        <f>IF(W411&lt;0,AH411,I411)</f>
        <v/>
      </c>
      <c r="O411" s="464">
        <f>I411-M411</f>
        <v/>
      </c>
      <c r="P411" s="462" t="n"/>
      <c r="Q411" s="462">
        <f>V411=W411</f>
        <v/>
      </c>
      <c r="R411" s="462">
        <f>AND(MONTH(F411)=MONTH(X411), YEAR(F411)=YEAR(X411))</f>
        <v/>
      </c>
      <c r="S411" s="462">
        <f>AC411="L001-901905215"</f>
        <v/>
      </c>
      <c r="T411" s="464">
        <f>G411-AH411</f>
        <v/>
      </c>
      <c r="U411" s="462" t="n"/>
      <c r="V411" s="462" t="inlineStr">
        <is>
          <t>SITC2023000160</t>
        </is>
      </c>
      <c r="W411" s="462" t="inlineStr">
        <is>
          <t>SITC2023000160</t>
        </is>
      </c>
      <c r="X411" s="463" t="n">
        <v>44927</v>
      </c>
      <c r="Y411" s="462" t="inlineStr">
        <is>
          <t>SITC2023-000160</t>
        </is>
      </c>
      <c r="Z411" s="462" t="inlineStr"/>
      <c r="AA411" s="462" t="inlineStr">
        <is>
          <t>បុគ្គលជាប់អាករ</t>
        </is>
      </c>
      <c r="AB411" s="462" t="inlineStr">
        <is>
          <t>L001-901905215</t>
        </is>
      </c>
      <c r="AC411" s="462" t="inlineStr">
        <is>
          <t>វីអ៊ីស៊ិន (ខេមបូឌា) អ៊ិនដាសស្ទ្រី ឯ.ក</t>
        </is>
      </c>
      <c r="AD411" s="464" t="n">
        <v>4777779</v>
      </c>
      <c r="AE411" s="464" t="n">
        <v>4343435</v>
      </c>
      <c r="AF411" s="464" t="n">
        <v>0</v>
      </c>
      <c r="AG411" s="464" t="n">
        <v>0</v>
      </c>
      <c r="AH411" s="464" t="n">
        <v>434344</v>
      </c>
      <c r="AI411" s="464" t="n">
        <v>0</v>
      </c>
      <c r="AJ411" s="464" t="n">
        <v>0</v>
      </c>
      <c r="AK411" s="464" t="n">
        <v>0</v>
      </c>
      <c r="AL411" s="464" t="n">
        <v>0</v>
      </c>
      <c r="AM411" s="464" t="n">
        <v>0</v>
      </c>
      <c r="AN411" s="464" t="n">
        <v>0</v>
      </c>
      <c r="AO411" s="464" t="n">
        <v>0</v>
      </c>
      <c r="AP411" s="464" t="n">
        <v>0</v>
      </c>
      <c r="AQ411" s="462" t="inlineStr"/>
      <c r="AR411" s="462" t="inlineStr">
        <is>
          <t>KHTHC,KHCIC,EMF,KHDOC,EIB</t>
        </is>
      </c>
      <c r="AS411" s="462" t="inlineStr">
        <is>
          <t>បានប្រកាសពន្ធ</t>
        </is>
      </c>
    </row>
    <row r="412">
      <c r="A412" s="461" t="n">
        <v>404</v>
      </c>
      <c r="B412" s="462" t="inlineStr">
        <is>
          <t>Lift-On &amp; Lift-Off</t>
        </is>
      </c>
      <c r="C412" s="462" t="inlineStr">
        <is>
          <t>កំពង់ផែស្វយ័តក្រុងព្រះសីហនុ</t>
        </is>
      </c>
      <c r="D412" s="462" t="inlineStr">
        <is>
          <t>L001-100044638</t>
        </is>
      </c>
      <c r="E412" s="462" t="inlineStr">
        <is>
          <t>002546</t>
        </is>
      </c>
      <c r="F412" s="463" t="n">
        <v>44931</v>
      </c>
      <c r="G412" s="464" t="n">
        <v>71653</v>
      </c>
      <c r="H412" s="462" t="n"/>
      <c r="I412" s="464">
        <f>G412</f>
        <v/>
      </c>
      <c r="J412" s="462">
        <f>IF(AND(Q412=TRUE, R412=TRUE, S412=TRUE), IF(W412&lt;-0.05, "អនុញ្ញាត (អ្នកផ្គត់ផ្គង់ប្រកាសខ្វះ)", "បានប្រកាស (អនុញ្ញាត)"), IF(AND(Q412=FALSE, R412=FALSE, S412=FALSE), "ព្យួរទុក (មិនមានទិន្នន័យ)", "ប្រកាសខុស (ព្យួរទុក)"))</f>
        <v/>
      </c>
      <c r="K412" s="462" t="inlineStr"/>
      <c r="L412" s="462" t="inlineStr"/>
      <c r="M412" s="464">
        <f>AH412</f>
        <v/>
      </c>
      <c r="N412" s="464">
        <f>IF(W412&lt;0,AH412,I412)</f>
        <v/>
      </c>
      <c r="O412" s="464">
        <f>I412-M412</f>
        <v/>
      </c>
      <c r="P412" s="462" t="n"/>
      <c r="Q412" s="462">
        <f>V412=W412</f>
        <v/>
      </c>
      <c r="R412" s="462">
        <f>AND(MONTH(F412)=MONTH(X412), YEAR(F412)=YEAR(X412))</f>
        <v/>
      </c>
      <c r="S412" s="462">
        <f>AC412="L001-901905215"</f>
        <v/>
      </c>
      <c r="T412" s="464">
        <f>G412-AH412</f>
        <v/>
      </c>
      <c r="U412" s="462" t="n"/>
      <c r="V412" s="462" t="inlineStr">
        <is>
          <t>002546</t>
        </is>
      </c>
      <c r="W412" s="462" t="inlineStr"/>
      <c r="X412" s="499" t="n"/>
      <c r="Y412" s="462" t="n"/>
      <c r="Z412" s="462" t="n"/>
      <c r="AA412" s="462" t="n"/>
      <c r="AB412" s="462" t="n"/>
      <c r="AC412" s="462" t="n"/>
      <c r="AD412" s="462" t="n"/>
      <c r="AE412" s="462" t="n"/>
      <c r="AF412" s="462" t="n"/>
      <c r="AG412" s="462" t="n"/>
      <c r="AH412" s="462" t="n"/>
      <c r="AI412" s="462" t="n"/>
      <c r="AJ412" s="462" t="n"/>
      <c r="AK412" s="462" t="n"/>
      <c r="AL412" s="462" t="n"/>
      <c r="AM412" s="462" t="n"/>
      <c r="AN412" s="462" t="n"/>
      <c r="AO412" s="462" t="n"/>
      <c r="AP412" s="462" t="n"/>
      <c r="AQ412" s="462" t="n"/>
      <c r="AR412" s="462" t="n"/>
      <c r="AS412" s="462" t="n"/>
    </row>
    <row r="413">
      <c r="A413" s="461" t="n">
        <v>405</v>
      </c>
      <c r="B413" s="462" t="inlineStr">
        <is>
          <t>Trucking Fee</t>
        </is>
      </c>
      <c r="C413" s="462" t="inlineStr">
        <is>
          <t>អេសអាយធីស៊ី ខិនថេនើរ ឡាញ (ខេមបូឌា)</t>
        </is>
      </c>
      <c r="D413" s="462" t="inlineStr">
        <is>
          <t>L001-107035863</t>
        </is>
      </c>
      <c r="E413" s="462" t="inlineStr">
        <is>
          <t>SITC2023-001819</t>
        </is>
      </c>
      <c r="F413" s="463" t="n">
        <v>44945</v>
      </c>
      <c r="G413" s="464" t="n">
        <v>228438</v>
      </c>
      <c r="H413" s="462" t="n"/>
      <c r="I413" s="464">
        <f>G413</f>
        <v/>
      </c>
      <c r="J413" s="462">
        <f>IF(AND(Q413=TRUE, R413=TRUE, S413=TRUE), IF(W413&lt;-0.05, "អនុញ្ញាត (អ្នកផ្គត់ផ្គង់ប្រកាសខ្វះ)", "បានប្រកាស (អនុញ្ញាត)"), IF(AND(Q413=FALSE, R413=FALSE, S413=FALSE), "ព្យួរទុក (មិនមានទិន្នន័យ)", "ប្រកាសខុស (ព្យួរទុក)"))</f>
        <v/>
      </c>
      <c r="K413" s="462" t="inlineStr"/>
      <c r="L413" s="462" t="inlineStr"/>
      <c r="M413" s="464">
        <f>AH413</f>
        <v/>
      </c>
      <c r="N413" s="464">
        <f>IF(W413&lt;0,AH413,I413)</f>
        <v/>
      </c>
      <c r="O413" s="464">
        <f>I413-M413</f>
        <v/>
      </c>
      <c r="P413" s="462" t="n"/>
      <c r="Q413" s="462">
        <f>V413=W413</f>
        <v/>
      </c>
      <c r="R413" s="462">
        <f>AND(MONTH(F413)=MONTH(X413), YEAR(F413)=YEAR(X413))</f>
        <v/>
      </c>
      <c r="S413" s="462">
        <f>AC413="L001-901905215"</f>
        <v/>
      </c>
      <c r="T413" s="464">
        <f>G413-AH413</f>
        <v/>
      </c>
      <c r="U413" s="462" t="n"/>
      <c r="V413" s="462" t="inlineStr">
        <is>
          <t>SITC2023001819</t>
        </is>
      </c>
      <c r="W413" s="462" t="inlineStr">
        <is>
          <t>SITC2023001819</t>
        </is>
      </c>
      <c r="X413" s="463" t="n">
        <v>44945</v>
      </c>
      <c r="Y413" s="462" t="inlineStr">
        <is>
          <t>SITC2023-001819</t>
        </is>
      </c>
      <c r="Z413" s="462" t="inlineStr"/>
      <c r="AA413" s="462" t="inlineStr">
        <is>
          <t>បុគ្គលជាប់អាករ</t>
        </is>
      </c>
      <c r="AB413" s="462" t="inlineStr">
        <is>
          <t>L001-901905215</t>
        </is>
      </c>
      <c r="AC413" s="462" t="inlineStr">
        <is>
          <t>វីអ៊ីស៊ិន (ខេមបូឌា) អ៊ិនដាសស្ទ្រី ឯ.ក</t>
        </is>
      </c>
      <c r="AD413" s="464" t="n">
        <v>2512818</v>
      </c>
      <c r="AE413" s="464" t="n">
        <v>2284380</v>
      </c>
      <c r="AF413" s="464" t="n">
        <v>0</v>
      </c>
      <c r="AG413" s="464" t="n">
        <v>0</v>
      </c>
      <c r="AH413" s="464" t="n">
        <v>228438</v>
      </c>
      <c r="AI413" s="464" t="n">
        <v>0</v>
      </c>
      <c r="AJ413" s="464" t="n">
        <v>0</v>
      </c>
      <c r="AK413" s="464" t="n">
        <v>0</v>
      </c>
      <c r="AL413" s="464" t="n">
        <v>0</v>
      </c>
      <c r="AM413" s="464" t="n">
        <v>0</v>
      </c>
      <c r="AN413" s="464" t="n">
        <v>0</v>
      </c>
      <c r="AO413" s="464" t="n">
        <v>0</v>
      </c>
      <c r="AP413" s="464" t="n">
        <v>0</v>
      </c>
      <c r="AQ413" s="462" t="inlineStr"/>
      <c r="AR413" s="462" t="inlineStr">
        <is>
          <t>KHDOC,KHCIC,EMF,EIB,KHTHC</t>
        </is>
      </c>
      <c r="AS413" s="462" t="inlineStr">
        <is>
          <t>បានប្រកាសពន្ធ</t>
        </is>
      </c>
    </row>
    <row r="414">
      <c r="A414" s="461" t="n">
        <v>406</v>
      </c>
      <c r="B414" s="462" t="inlineStr">
        <is>
          <t>Lift-On &amp; Lift-Off</t>
        </is>
      </c>
      <c r="C414" s="462" t="inlineStr">
        <is>
          <t>កំពង់ផែស្វយ័តក្រុងព្រះសីហនុ</t>
        </is>
      </c>
      <c r="D414" s="462" t="inlineStr">
        <is>
          <t>L001-100044638</t>
        </is>
      </c>
      <c r="E414" s="462" t="inlineStr">
        <is>
          <t>012007</t>
        </is>
      </c>
      <c r="F414" s="463" t="n">
        <v>44950</v>
      </c>
      <c r="G414" s="464" t="n">
        <v>35801</v>
      </c>
      <c r="H414" s="462" t="n"/>
      <c r="I414" s="464">
        <f>G414</f>
        <v/>
      </c>
      <c r="J414" s="462">
        <f>IF(AND(Q414=TRUE, R414=TRUE, S414=TRUE), IF(W414&lt;-0.05, "អនុញ្ញាត (អ្នកផ្គត់ផ្គង់ប្រកាសខ្វះ)", "បានប្រកាស (អនុញ្ញាត)"), IF(AND(Q414=FALSE, R414=FALSE, S414=FALSE), "ព្យួរទុក (មិនមានទិន្នន័យ)", "ប្រកាសខុស (ព្យួរទុក)"))</f>
        <v/>
      </c>
      <c r="K414" s="462" t="inlineStr"/>
      <c r="L414" s="462" t="inlineStr"/>
      <c r="M414" s="464">
        <f>AH414</f>
        <v/>
      </c>
      <c r="N414" s="464">
        <f>IF(W414&lt;0,AH414,I414)</f>
        <v/>
      </c>
      <c r="O414" s="464">
        <f>I414-M414</f>
        <v/>
      </c>
      <c r="P414" s="462" t="n"/>
      <c r="Q414" s="462">
        <f>V414=W414</f>
        <v/>
      </c>
      <c r="R414" s="462">
        <f>AND(MONTH(F414)=MONTH(X414), YEAR(F414)=YEAR(X414))</f>
        <v/>
      </c>
      <c r="S414" s="462">
        <f>AC414="L001-901905215"</f>
        <v/>
      </c>
      <c r="T414" s="464">
        <f>G414-AH414</f>
        <v/>
      </c>
      <c r="U414" s="462" t="n"/>
      <c r="V414" s="462" t="inlineStr">
        <is>
          <t>012007</t>
        </is>
      </c>
      <c r="W414" s="462" t="inlineStr"/>
      <c r="X414" s="499" t="n"/>
      <c r="Y414" s="462" t="n"/>
      <c r="Z414" s="462" t="n"/>
      <c r="AA414" s="462" t="n"/>
      <c r="AB414" s="462" t="n"/>
      <c r="AC414" s="462" t="n"/>
      <c r="AD414" s="462" t="n"/>
      <c r="AE414" s="462" t="n"/>
      <c r="AF414" s="462" t="n"/>
      <c r="AG414" s="462" t="n"/>
      <c r="AH414" s="462" t="n"/>
      <c r="AI414" s="462" t="n"/>
      <c r="AJ414" s="462" t="n"/>
      <c r="AK414" s="462" t="n"/>
      <c r="AL414" s="462" t="n"/>
      <c r="AM414" s="462" t="n"/>
      <c r="AN414" s="462" t="n"/>
      <c r="AO414" s="462" t="n"/>
      <c r="AP414" s="462" t="n"/>
      <c r="AQ414" s="462" t="n"/>
      <c r="AR414" s="462" t="n"/>
      <c r="AS414" s="462" t="n"/>
    </row>
    <row r="415">
      <c r="A415" s="461" t="n">
        <v>407</v>
      </c>
      <c r="B415" s="462" t="inlineStr">
        <is>
          <t>Terminal Handling Charge</t>
        </is>
      </c>
      <c r="C415" s="462" t="inlineStr">
        <is>
          <t>អេវើរហ្គ្រីន ស៊ីបភីង សឺវីស (ខេមបូឌា) ឯ.ក</t>
        </is>
      </c>
      <c r="D415" s="462" t="inlineStr">
        <is>
          <t>L001-901705421</t>
        </is>
      </c>
      <c r="E415" s="462" t="inlineStr">
        <is>
          <t>IY23000241</t>
        </is>
      </c>
      <c r="F415" s="463" t="n">
        <v>44927</v>
      </c>
      <c r="G415" s="464" t="n">
        <v>125660</v>
      </c>
      <c r="H415" s="462" t="n"/>
      <c r="I415" s="464">
        <f>G415</f>
        <v/>
      </c>
      <c r="J415" s="462">
        <f>IF(AND(Q415=TRUE, R415=TRUE, S415=TRUE), IF(W415&lt;-0.05, "អនុញ្ញាត (អ្នកផ្គត់ផ្គង់ប្រកាសខ្វះ)", "បានប្រកាស (អនុញ្ញាត)"), IF(AND(Q415=FALSE, R415=FALSE, S415=FALSE), "ព្យួរទុក (មិនមានទិន្នន័យ)", "ប្រកាសខុស (ព្យួរទុក)"))</f>
        <v/>
      </c>
      <c r="K415" s="462" t="inlineStr"/>
      <c r="L415" s="462" t="inlineStr"/>
      <c r="M415" s="464">
        <f>AH415</f>
        <v/>
      </c>
      <c r="N415" s="464">
        <f>IF(W415&lt;0,AH415,I415)</f>
        <v/>
      </c>
      <c r="O415" s="464">
        <f>I415-M415</f>
        <v/>
      </c>
      <c r="P415" s="462" t="n"/>
      <c r="Q415" s="462">
        <f>V415=W415</f>
        <v/>
      </c>
      <c r="R415" s="462">
        <f>AND(MONTH(F415)=MONTH(X415), YEAR(F415)=YEAR(X415))</f>
        <v/>
      </c>
      <c r="S415" s="462">
        <f>AC415="L001-901905215"</f>
        <v/>
      </c>
      <c r="T415" s="464">
        <f>G415-AH415</f>
        <v/>
      </c>
      <c r="U415" s="462" t="n"/>
      <c r="V415" s="462" t="inlineStr">
        <is>
          <t>IY23000241</t>
        </is>
      </c>
      <c r="W415" s="462" t="inlineStr">
        <is>
          <t>IY23000241</t>
        </is>
      </c>
      <c r="X415" s="463" t="n">
        <v>44935</v>
      </c>
      <c r="Y415" s="462" t="inlineStr">
        <is>
          <t>IY23000241</t>
        </is>
      </c>
      <c r="Z415" s="462" t="inlineStr"/>
      <c r="AA415" s="462" t="inlineStr">
        <is>
          <t>បុគ្គលជាប់អាករ</t>
        </is>
      </c>
      <c r="AB415" s="462" t="inlineStr">
        <is>
          <t>L001-901905215</t>
        </is>
      </c>
      <c r="AC415" s="462" t="inlineStr">
        <is>
          <t>វីអ៊ីស៊ិន (ខេមបូឌា) អ៊ិនដាសស្ទ្រី ឯ.ក</t>
        </is>
      </c>
      <c r="AD415" s="464" t="n">
        <v>1382260</v>
      </c>
      <c r="AE415" s="464" t="n">
        <v>1256600</v>
      </c>
      <c r="AF415" s="464" t="n">
        <v>0</v>
      </c>
      <c r="AG415" s="464" t="n">
        <v>0</v>
      </c>
      <c r="AH415" s="464" t="n">
        <v>125660</v>
      </c>
      <c r="AI415" s="464" t="n">
        <v>0</v>
      </c>
      <c r="AJ415" s="464" t="n">
        <v>0</v>
      </c>
      <c r="AK415" s="464" t="n">
        <v>0</v>
      </c>
      <c r="AL415" s="464" t="n">
        <v>0</v>
      </c>
      <c r="AM415" s="464" t="n">
        <v>0</v>
      </c>
      <c r="AN415" s="464" t="n">
        <v>0</v>
      </c>
      <c r="AO415" s="464" t="n">
        <v>0</v>
      </c>
      <c r="AP415" s="464" t="n">
        <v>0</v>
      </c>
      <c r="AQ415" s="462" t="inlineStr"/>
      <c r="AR415" s="462" t="inlineStr">
        <is>
          <t>THC, DOCUMENT FEE…..</t>
        </is>
      </c>
      <c r="AS415" s="462" t="inlineStr">
        <is>
          <t>បានប្រកាសពន្ធ</t>
        </is>
      </c>
    </row>
    <row r="416">
      <c r="A416" s="461" t="n">
        <v>408</v>
      </c>
      <c r="B416" s="462" t="inlineStr">
        <is>
          <t>Lift-On &amp; Lift-Off</t>
        </is>
      </c>
      <c r="C416" s="462" t="inlineStr">
        <is>
          <t>កំពង់ផែស្វយ័តក្រុងព្រះសីហនុ</t>
        </is>
      </c>
      <c r="D416" s="462" t="inlineStr">
        <is>
          <t>L001-100044638</t>
        </is>
      </c>
      <c r="E416" s="462" t="inlineStr">
        <is>
          <t>007902</t>
        </is>
      </c>
      <c r="F416" s="463" t="n">
        <v>44942</v>
      </c>
      <c r="G416" s="464" t="n">
        <v>35801</v>
      </c>
      <c r="H416" s="462" t="n"/>
      <c r="I416" s="464">
        <f>G416</f>
        <v/>
      </c>
      <c r="J416" s="462">
        <f>IF(AND(Q416=TRUE, R416=TRUE, S416=TRUE), IF(W416&lt;-0.05, "អនុញ្ញាត (អ្នកផ្គត់ផ្គង់ប្រកាសខ្វះ)", "បានប្រកាស (អនុញ្ញាត)"), IF(AND(Q416=FALSE, R416=FALSE, S416=FALSE), "ព្យួរទុក (មិនមានទិន្នន័យ)", "ប្រកាសខុស (ព្យួរទុក)"))</f>
        <v/>
      </c>
      <c r="K416" s="462" t="inlineStr"/>
      <c r="L416" s="462" t="inlineStr"/>
      <c r="M416" s="464">
        <f>AH416</f>
        <v/>
      </c>
      <c r="N416" s="464">
        <f>IF(W416&lt;0,AH416,I416)</f>
        <v/>
      </c>
      <c r="O416" s="464">
        <f>I416-M416</f>
        <v/>
      </c>
      <c r="P416" s="462" t="n"/>
      <c r="Q416" s="462">
        <f>V416=W416</f>
        <v/>
      </c>
      <c r="R416" s="462">
        <f>AND(MONTH(F416)=MONTH(X416), YEAR(F416)=YEAR(X416))</f>
        <v/>
      </c>
      <c r="S416" s="462">
        <f>AC416="L001-901905215"</f>
        <v/>
      </c>
      <c r="T416" s="464">
        <f>G416-AH416</f>
        <v/>
      </c>
      <c r="U416" s="462" t="n"/>
      <c r="V416" s="462" t="inlineStr">
        <is>
          <t>007902</t>
        </is>
      </c>
      <c r="W416" s="462" t="inlineStr"/>
      <c r="X416" s="499" t="n"/>
      <c r="Y416" s="462" t="n"/>
      <c r="Z416" s="462" t="n"/>
      <c r="AA416" s="462" t="n"/>
      <c r="AB416" s="462" t="n"/>
      <c r="AC416" s="462" t="n"/>
      <c r="AD416" s="462" t="n"/>
      <c r="AE416" s="462" t="n"/>
      <c r="AF416" s="462" t="n"/>
      <c r="AG416" s="462" t="n"/>
      <c r="AH416" s="462" t="n"/>
      <c r="AI416" s="462" t="n"/>
      <c r="AJ416" s="462" t="n"/>
      <c r="AK416" s="462" t="n"/>
      <c r="AL416" s="462" t="n"/>
      <c r="AM416" s="462" t="n"/>
      <c r="AN416" s="462" t="n"/>
      <c r="AO416" s="462" t="n"/>
      <c r="AP416" s="462" t="n"/>
      <c r="AQ416" s="462" t="n"/>
      <c r="AR416" s="462" t="n"/>
      <c r="AS416" s="462" t="n"/>
    </row>
    <row r="417">
      <c r="A417" s="461" t="n">
        <v>409</v>
      </c>
      <c r="B417" s="462" t="inlineStr">
        <is>
          <t>Trucking Fee</t>
        </is>
      </c>
      <c r="C417" s="462" t="inlineStr">
        <is>
          <t>អេសអាយធីស៊ី ខិនថេនើរ ឡាញ (ខេមបូឌា)</t>
        </is>
      </c>
      <c r="D417" s="462" t="inlineStr">
        <is>
          <t>L001-107035863</t>
        </is>
      </c>
      <c r="E417" s="462" t="inlineStr">
        <is>
          <t>SITC2023-000786</t>
        </is>
      </c>
      <c r="F417" s="463" t="n">
        <v>44932</v>
      </c>
      <c r="G417" s="464" t="n">
        <v>142071</v>
      </c>
      <c r="H417" s="462" t="n"/>
      <c r="I417" s="464">
        <f>G417</f>
        <v/>
      </c>
      <c r="J417" s="462">
        <f>IF(AND(Q417=TRUE, R417=TRUE, S417=TRUE), IF(W417&lt;-0.05, "អនុញ្ញាត (អ្នកផ្គត់ផ្គង់ប្រកាសខ្វះ)", "បានប្រកាស (អនុញ្ញាត)"), IF(AND(Q417=FALSE, R417=FALSE, S417=FALSE), "ព្យួរទុក (មិនមានទិន្នន័យ)", "ប្រកាសខុស (ព្យួរទុក)"))</f>
        <v/>
      </c>
      <c r="K417" s="462" t="inlineStr"/>
      <c r="L417" s="462" t="inlineStr"/>
      <c r="M417" s="464">
        <f>AH417</f>
        <v/>
      </c>
      <c r="N417" s="464">
        <f>IF(W417&lt;0,AH417,I417)</f>
        <v/>
      </c>
      <c r="O417" s="464">
        <f>I417-M417</f>
        <v/>
      </c>
      <c r="P417" s="462" t="n"/>
      <c r="Q417" s="462">
        <f>V417=W417</f>
        <v/>
      </c>
      <c r="R417" s="462">
        <f>AND(MONTH(F417)=MONTH(X417), YEAR(F417)=YEAR(X417))</f>
        <v/>
      </c>
      <c r="S417" s="462">
        <f>AC417="L001-901905215"</f>
        <v/>
      </c>
      <c r="T417" s="464">
        <f>G417-AH417</f>
        <v/>
      </c>
      <c r="U417" s="462" t="n"/>
      <c r="V417" s="462" t="inlineStr">
        <is>
          <t>SITC2023000786</t>
        </is>
      </c>
      <c r="W417" s="462" t="inlineStr">
        <is>
          <t>SITC2023000786</t>
        </is>
      </c>
      <c r="X417" s="463" t="n">
        <v>44932</v>
      </c>
      <c r="Y417" s="462" t="inlineStr">
        <is>
          <t>SITC2023-000786</t>
        </is>
      </c>
      <c r="Z417" s="462" t="inlineStr"/>
      <c r="AA417" s="462" t="inlineStr">
        <is>
          <t>បុគ្គលជាប់អាករ</t>
        </is>
      </c>
      <c r="AB417" s="462" t="inlineStr">
        <is>
          <t>L001-901905215</t>
        </is>
      </c>
      <c r="AC417" s="462" t="inlineStr">
        <is>
          <t>វីអ៊ីស៊ិន (ខេមបូឌា) អ៊ិនដាសស្ទ្រី ឯ.ក</t>
        </is>
      </c>
      <c r="AD417" s="464" t="n">
        <v>1562781</v>
      </c>
      <c r="AE417" s="464" t="n">
        <v>1420710</v>
      </c>
      <c r="AF417" s="464" t="n">
        <v>0</v>
      </c>
      <c r="AG417" s="464" t="n">
        <v>0</v>
      </c>
      <c r="AH417" s="464" t="n">
        <v>142071</v>
      </c>
      <c r="AI417" s="464" t="n">
        <v>0</v>
      </c>
      <c r="AJ417" s="464" t="n">
        <v>0</v>
      </c>
      <c r="AK417" s="464" t="n">
        <v>0</v>
      </c>
      <c r="AL417" s="464" t="n">
        <v>0</v>
      </c>
      <c r="AM417" s="464" t="n">
        <v>0</v>
      </c>
      <c r="AN417" s="464" t="n">
        <v>0</v>
      </c>
      <c r="AO417" s="464" t="n">
        <v>0</v>
      </c>
      <c r="AP417" s="464" t="n">
        <v>0</v>
      </c>
      <c r="AQ417" s="462" t="inlineStr"/>
      <c r="AR417" s="462" t="inlineStr">
        <is>
          <t>KHCIC,EMF,KHDOC,EIB,KHTHC</t>
        </is>
      </c>
      <c r="AS417" s="462" t="inlineStr">
        <is>
          <t>បានប្រកាសពន្ធ</t>
        </is>
      </c>
    </row>
    <row r="418">
      <c r="A418" s="461" t="n">
        <v>410</v>
      </c>
      <c r="B418" s="462" t="inlineStr">
        <is>
          <t>Lift-On &amp; Lift-Off</t>
        </is>
      </c>
      <c r="C418" s="462" t="inlineStr">
        <is>
          <t>កំពង់ផែស្វយ័តក្រុងព្រះសីហនុ</t>
        </is>
      </c>
      <c r="D418" s="462" t="inlineStr">
        <is>
          <t>L001-100044638</t>
        </is>
      </c>
      <c r="E418" s="462" t="inlineStr">
        <is>
          <t>004580</t>
        </is>
      </c>
      <c r="F418" s="463" t="n">
        <v>44936</v>
      </c>
      <c r="G418" s="464" t="n">
        <v>23473</v>
      </c>
      <c r="H418" s="462" t="n"/>
      <c r="I418" s="464">
        <f>G418</f>
        <v/>
      </c>
      <c r="J418" s="462">
        <f>IF(AND(Q418=TRUE, R418=TRUE, S418=TRUE), IF(W418&lt;-0.05, "អនុញ្ញាត (អ្នកផ្គត់ផ្គង់ប្រកាសខ្វះ)", "បានប្រកាស (អនុញ្ញាត)"), IF(AND(Q418=FALSE, R418=FALSE, S418=FALSE), "ព្យួរទុក (មិនមានទិន្នន័យ)", "ប្រកាសខុស (ព្យួរទុក)"))</f>
        <v/>
      </c>
      <c r="K418" s="462" t="inlineStr"/>
      <c r="L418" s="462" t="inlineStr"/>
      <c r="M418" s="464">
        <f>AH418</f>
        <v/>
      </c>
      <c r="N418" s="464">
        <f>IF(W418&lt;0,AH418,I418)</f>
        <v/>
      </c>
      <c r="O418" s="464">
        <f>I418-M418</f>
        <v/>
      </c>
      <c r="P418" s="462" t="n"/>
      <c r="Q418" s="462">
        <f>V418=W418</f>
        <v/>
      </c>
      <c r="R418" s="462">
        <f>AND(MONTH(F418)=MONTH(X418), YEAR(F418)=YEAR(X418))</f>
        <v/>
      </c>
      <c r="S418" s="462">
        <f>AC418="L001-901905215"</f>
        <v/>
      </c>
      <c r="T418" s="464">
        <f>G418-AH418</f>
        <v/>
      </c>
      <c r="U418" s="462" t="n"/>
      <c r="V418" s="462" t="inlineStr">
        <is>
          <t>004580</t>
        </is>
      </c>
      <c r="W418" s="462" t="inlineStr"/>
      <c r="X418" s="499" t="n"/>
      <c r="Y418" s="462" t="n"/>
      <c r="Z418" s="462" t="n"/>
      <c r="AA418" s="462" t="n"/>
      <c r="AB418" s="462" t="n"/>
      <c r="AC418" s="462" t="n"/>
      <c r="AD418" s="462" t="n"/>
      <c r="AE418" s="462" t="n"/>
      <c r="AF418" s="462" t="n"/>
      <c r="AG418" s="462" t="n"/>
      <c r="AH418" s="462" t="n"/>
      <c r="AI418" s="462" t="n"/>
      <c r="AJ418" s="462" t="n"/>
      <c r="AK418" s="462" t="n"/>
      <c r="AL418" s="462" t="n"/>
      <c r="AM418" s="462" t="n"/>
      <c r="AN418" s="462" t="n"/>
      <c r="AO418" s="462" t="n"/>
      <c r="AP418" s="462" t="n"/>
      <c r="AQ418" s="462" t="n"/>
      <c r="AR418" s="462" t="n"/>
      <c r="AS418" s="462" t="n"/>
    </row>
    <row r="419">
      <c r="A419" s="461" t="n">
        <v>411</v>
      </c>
      <c r="B419" s="462" t="inlineStr">
        <is>
          <t>Trucking Fee</t>
        </is>
      </c>
      <c r="C419" s="462" t="inlineStr">
        <is>
          <t>អេសអាយធីស៊ី ខិនថេនើរ ឡាញ (ខេមបូឌា)</t>
        </is>
      </c>
      <c r="D419" s="462" t="inlineStr">
        <is>
          <t>L001-107035863</t>
        </is>
      </c>
      <c r="E419" s="462" t="inlineStr">
        <is>
          <t>SITC2023-000162</t>
        </is>
      </c>
      <c r="F419" s="463" t="n">
        <v>44927</v>
      </c>
      <c r="G419" s="464" t="n">
        <v>142037</v>
      </c>
      <c r="H419" s="462" t="n"/>
      <c r="I419" s="464">
        <f>G419</f>
        <v/>
      </c>
      <c r="J419" s="462">
        <f>IF(AND(Q419=TRUE, R419=TRUE, S419=TRUE), IF(W419&lt;-0.05, "អនុញ្ញាត (អ្នកផ្គត់ផ្គង់ប្រកាសខ្វះ)", "បានប្រកាស (អនុញ្ញាត)"), IF(AND(Q419=FALSE, R419=FALSE, S419=FALSE), "ព្យួរទុក (មិនមានទិន្នន័យ)", "ប្រកាសខុស (ព្យួរទុក)"))</f>
        <v/>
      </c>
      <c r="K419" s="462" t="inlineStr"/>
      <c r="L419" s="462" t="inlineStr"/>
      <c r="M419" s="464">
        <f>AH419</f>
        <v/>
      </c>
      <c r="N419" s="464">
        <f>IF(W419&lt;0,AH419,I419)</f>
        <v/>
      </c>
      <c r="O419" s="464">
        <f>I419-M419</f>
        <v/>
      </c>
      <c r="P419" s="462" t="n"/>
      <c r="Q419" s="462">
        <f>V419=W419</f>
        <v/>
      </c>
      <c r="R419" s="462">
        <f>AND(MONTH(F419)=MONTH(X419), YEAR(F419)=YEAR(X419))</f>
        <v/>
      </c>
      <c r="S419" s="462">
        <f>AC419="L001-901905215"</f>
        <v/>
      </c>
      <c r="T419" s="464">
        <f>G419-AH419</f>
        <v/>
      </c>
      <c r="U419" s="462" t="n"/>
      <c r="V419" s="462" t="inlineStr">
        <is>
          <t>SITC2023000162</t>
        </is>
      </c>
      <c r="W419" s="462" t="inlineStr">
        <is>
          <t>SITC2023000162</t>
        </is>
      </c>
      <c r="X419" s="463" t="n">
        <v>44927</v>
      </c>
      <c r="Y419" s="462" t="inlineStr">
        <is>
          <t>SITC2023-000162</t>
        </is>
      </c>
      <c r="Z419" s="462" t="inlineStr"/>
      <c r="AA419" s="462" t="inlineStr">
        <is>
          <t>បុគ្គលជាប់អាករ</t>
        </is>
      </c>
      <c r="AB419" s="462" t="inlineStr">
        <is>
          <t>L001-901905215</t>
        </is>
      </c>
      <c r="AC419" s="462" t="inlineStr">
        <is>
          <t>វីអ៊ីស៊ិន (ខេមបូឌា) អ៊ិនដាសស្ទ្រី ឯ.ក</t>
        </is>
      </c>
      <c r="AD419" s="464" t="n">
        <v>1562402</v>
      </c>
      <c r="AE419" s="464" t="n">
        <v>1420365</v>
      </c>
      <c r="AF419" s="464" t="n">
        <v>0</v>
      </c>
      <c r="AG419" s="464" t="n">
        <v>0</v>
      </c>
      <c r="AH419" s="464" t="n">
        <v>142037</v>
      </c>
      <c r="AI419" s="464" t="n">
        <v>0</v>
      </c>
      <c r="AJ419" s="464" t="n">
        <v>0</v>
      </c>
      <c r="AK419" s="464" t="n">
        <v>0</v>
      </c>
      <c r="AL419" s="464" t="n">
        <v>0</v>
      </c>
      <c r="AM419" s="464" t="n">
        <v>0</v>
      </c>
      <c r="AN419" s="464" t="n">
        <v>0</v>
      </c>
      <c r="AO419" s="464" t="n">
        <v>0</v>
      </c>
      <c r="AP419" s="464" t="n">
        <v>0</v>
      </c>
      <c r="AQ419" s="462" t="inlineStr"/>
      <c r="AR419" s="462" t="inlineStr">
        <is>
          <t>KHCIC,EMF,KHDOC,KHTHC,EIB</t>
        </is>
      </c>
      <c r="AS419" s="462" t="inlineStr">
        <is>
          <t>បានប្រកាសពន្ធ</t>
        </is>
      </c>
    </row>
    <row r="420">
      <c r="A420" s="461" t="n">
        <v>412</v>
      </c>
      <c r="B420" s="462" t="inlineStr">
        <is>
          <t>Lift-On &amp; Lift-Off</t>
        </is>
      </c>
      <c r="C420" s="462" t="inlineStr">
        <is>
          <t>កំពង់ផែស្វយ័តក្រុងព្រះសីហនុ</t>
        </is>
      </c>
      <c r="D420" s="462" t="inlineStr">
        <is>
          <t>L001-100044638</t>
        </is>
      </c>
      <c r="E420" s="462" t="inlineStr">
        <is>
          <t>002541</t>
        </is>
      </c>
      <c r="F420" s="463" t="n">
        <v>44927</v>
      </c>
      <c r="G420" s="464" t="n">
        <v>23473</v>
      </c>
      <c r="H420" s="462" t="n"/>
      <c r="I420" s="464">
        <f>G420</f>
        <v/>
      </c>
      <c r="J420" s="462">
        <f>IF(AND(Q420=TRUE, R420=TRUE, S420=TRUE), IF(W420&lt;-0.05, "អនុញ្ញាត (អ្នកផ្គត់ផ្គង់ប្រកាសខ្វះ)", "បានប្រកាស (អនុញ្ញាត)"), IF(AND(Q420=FALSE, R420=FALSE, S420=FALSE), "ព្យួរទុក (មិនមានទិន្នន័យ)", "ប្រកាសខុស (ព្យួរទុក)"))</f>
        <v/>
      </c>
      <c r="K420" s="462" t="inlineStr"/>
      <c r="L420" s="462" t="inlineStr"/>
      <c r="M420" s="464">
        <f>AH420</f>
        <v/>
      </c>
      <c r="N420" s="464">
        <f>IF(W420&lt;0,AH420,I420)</f>
        <v/>
      </c>
      <c r="O420" s="464">
        <f>I420-M420</f>
        <v/>
      </c>
      <c r="P420" s="462" t="n"/>
      <c r="Q420" s="462">
        <f>V420=W420</f>
        <v/>
      </c>
      <c r="R420" s="462">
        <f>AND(MONTH(F420)=MONTH(X420), YEAR(F420)=YEAR(X420))</f>
        <v/>
      </c>
      <c r="S420" s="462">
        <f>AC420="L001-901905215"</f>
        <v/>
      </c>
      <c r="T420" s="464">
        <f>G420-AH420</f>
        <v/>
      </c>
      <c r="U420" s="462" t="n"/>
      <c r="V420" s="462" t="inlineStr">
        <is>
          <t>002541</t>
        </is>
      </c>
      <c r="W420" s="462" t="inlineStr"/>
      <c r="X420" s="499" t="n"/>
      <c r="Y420" s="462" t="n"/>
      <c r="Z420" s="462" t="n"/>
      <c r="AA420" s="462" t="n"/>
      <c r="AB420" s="462" t="n"/>
      <c r="AC420" s="462" t="n"/>
      <c r="AD420" s="462" t="n"/>
      <c r="AE420" s="462" t="n"/>
      <c r="AF420" s="462" t="n"/>
      <c r="AG420" s="462" t="n"/>
      <c r="AH420" s="462" t="n"/>
      <c r="AI420" s="462" t="n"/>
      <c r="AJ420" s="462" t="n"/>
      <c r="AK420" s="462" t="n"/>
      <c r="AL420" s="462" t="n"/>
      <c r="AM420" s="462" t="n"/>
      <c r="AN420" s="462" t="n"/>
      <c r="AO420" s="462" t="n"/>
      <c r="AP420" s="462" t="n"/>
      <c r="AQ420" s="462" t="n"/>
      <c r="AR420" s="462" t="n"/>
      <c r="AS420" s="462" t="n"/>
    </row>
    <row r="421">
      <c r="A421" s="461" t="n">
        <v>413</v>
      </c>
      <c r="B421" s="462" t="inlineStr">
        <is>
          <t>LIFT-OFF Charges and Gate Fee Charge</t>
        </is>
      </c>
      <c r="C421" s="462" t="inlineStr">
        <is>
          <t>កំពង់ផែស្វយ័តភ្នំពេញ "ក.ស.ភ"</t>
        </is>
      </c>
      <c r="D421" s="462" t="inlineStr">
        <is>
          <t>L001-100044999</t>
        </is>
      </c>
      <c r="E421" s="462" t="inlineStr">
        <is>
          <t>INV20230100377</t>
        </is>
      </c>
      <c r="F421" s="463" t="n">
        <v>44928</v>
      </c>
      <c r="G421" s="464" t="n">
        <v>59328</v>
      </c>
      <c r="H421" s="462" t="n"/>
      <c r="I421" s="464">
        <f>G421</f>
        <v/>
      </c>
      <c r="J421" s="462">
        <f>IF(AND(Q421=TRUE, R421=TRUE, S421=TRUE), IF(W421&lt;-0.05, "អនុញ្ញាត (អ្នកផ្គត់ផ្គង់ប្រកាសខ្វះ)", "បានប្រកាស (អនុញ្ញាត)"), IF(AND(Q421=FALSE, R421=FALSE, S421=FALSE), "ព្យួរទុក (មិនមានទិន្នន័យ)", "ប្រកាសខុស (ព្យួរទុក)"))</f>
        <v/>
      </c>
      <c r="K421" s="462" t="inlineStr"/>
      <c r="L421" s="462" t="inlineStr"/>
      <c r="M421" s="464">
        <f>AH421</f>
        <v/>
      </c>
      <c r="N421" s="464">
        <f>IF(W421&lt;0,AH421,I421)</f>
        <v/>
      </c>
      <c r="O421" s="464">
        <f>I421-M421</f>
        <v/>
      </c>
      <c r="P421" s="462" t="n"/>
      <c r="Q421" s="462">
        <f>V421=W421</f>
        <v/>
      </c>
      <c r="R421" s="462">
        <f>AND(MONTH(F421)=MONTH(X421), YEAR(F421)=YEAR(X421))</f>
        <v/>
      </c>
      <c r="S421" s="462">
        <f>AC421="L001-901905215"</f>
        <v/>
      </c>
      <c r="T421" s="464">
        <f>G421-AH421</f>
        <v/>
      </c>
      <c r="U421" s="462" t="n"/>
      <c r="V421" s="462" t="inlineStr">
        <is>
          <t>INV20230100377</t>
        </is>
      </c>
      <c r="W421" s="462" t="inlineStr"/>
      <c r="X421" s="499" t="n"/>
      <c r="Y421" s="462" t="n"/>
      <c r="Z421" s="462" t="n"/>
      <c r="AA421" s="462" t="n"/>
      <c r="AB421" s="462" t="n"/>
      <c r="AC421" s="462" t="n"/>
      <c r="AD421" s="462" t="n"/>
      <c r="AE421" s="462" t="n"/>
      <c r="AF421" s="462" t="n"/>
      <c r="AG421" s="462" t="n"/>
      <c r="AH421" s="462" t="n"/>
      <c r="AI421" s="462" t="n"/>
      <c r="AJ421" s="462" t="n"/>
      <c r="AK421" s="462" t="n"/>
      <c r="AL421" s="462" t="n"/>
      <c r="AM421" s="462" t="n"/>
      <c r="AN421" s="462" t="n"/>
      <c r="AO421" s="462" t="n"/>
      <c r="AP421" s="462" t="n"/>
      <c r="AQ421" s="462" t="n"/>
      <c r="AR421" s="462" t="n"/>
      <c r="AS421" s="462" t="n"/>
    </row>
    <row r="422">
      <c r="A422" s="461" t="n">
        <v>414</v>
      </c>
      <c r="B422" s="462" t="inlineStr">
        <is>
          <t>LIFT-OFF Charges and Gate Fee Charge</t>
        </is>
      </c>
      <c r="C422" s="462" t="inlineStr">
        <is>
          <t>កំពង់ផែស្វយ័តភ្នំពេញ "ក.ស.ភ"</t>
        </is>
      </c>
      <c r="D422" s="462" t="inlineStr">
        <is>
          <t>L001-100044999</t>
        </is>
      </c>
      <c r="E422" s="462" t="inlineStr">
        <is>
          <t>INV20230100379</t>
        </is>
      </c>
      <c r="F422" s="463" t="n">
        <v>44928</v>
      </c>
      <c r="G422" s="464" t="n">
        <v>59328</v>
      </c>
      <c r="H422" s="462" t="n"/>
      <c r="I422" s="464">
        <f>G422</f>
        <v/>
      </c>
      <c r="J422" s="462">
        <f>IF(AND(Q422=TRUE, R422=TRUE, S422=TRUE), IF(W422&lt;-0.05, "អនុញ្ញាត (អ្នកផ្គត់ផ្គង់ប្រកាសខ្វះ)", "បានប្រកាស (អនុញ្ញាត)"), IF(AND(Q422=FALSE, R422=FALSE, S422=FALSE), "ព្យួរទុក (មិនមានទិន្នន័យ)", "ប្រកាសខុស (ព្យួរទុក)"))</f>
        <v/>
      </c>
      <c r="K422" s="462" t="inlineStr"/>
      <c r="L422" s="462" t="inlineStr"/>
      <c r="M422" s="464">
        <f>AH422</f>
        <v/>
      </c>
      <c r="N422" s="464">
        <f>IF(W422&lt;0,AH422,I422)</f>
        <v/>
      </c>
      <c r="O422" s="464">
        <f>I422-M422</f>
        <v/>
      </c>
      <c r="P422" s="462" t="n"/>
      <c r="Q422" s="462">
        <f>V422=W422</f>
        <v/>
      </c>
      <c r="R422" s="462">
        <f>AND(MONTH(F422)=MONTH(X422), YEAR(F422)=YEAR(X422))</f>
        <v/>
      </c>
      <c r="S422" s="462">
        <f>AC422="L001-901905215"</f>
        <v/>
      </c>
      <c r="T422" s="464">
        <f>G422-AH422</f>
        <v/>
      </c>
      <c r="U422" s="462" t="n"/>
      <c r="V422" s="462" t="inlineStr">
        <is>
          <t>INV20230100379</t>
        </is>
      </c>
      <c r="W422" s="462" t="inlineStr"/>
      <c r="X422" s="499" t="n"/>
      <c r="Y422" s="462" t="n"/>
      <c r="Z422" s="462" t="n"/>
      <c r="AA422" s="462" t="n"/>
      <c r="AB422" s="462" t="n"/>
      <c r="AC422" s="462" t="n"/>
      <c r="AD422" s="462" t="n"/>
      <c r="AE422" s="462" t="n"/>
      <c r="AF422" s="462" t="n"/>
      <c r="AG422" s="462" t="n"/>
      <c r="AH422" s="462" t="n"/>
      <c r="AI422" s="462" t="n"/>
      <c r="AJ422" s="462" t="n"/>
      <c r="AK422" s="462" t="n"/>
      <c r="AL422" s="462" t="n"/>
      <c r="AM422" s="462" t="n"/>
      <c r="AN422" s="462" t="n"/>
      <c r="AO422" s="462" t="n"/>
      <c r="AP422" s="462" t="n"/>
      <c r="AQ422" s="462" t="n"/>
      <c r="AR422" s="462" t="n"/>
      <c r="AS422" s="462" t="n"/>
    </row>
    <row r="423">
      <c r="A423" s="461" t="n">
        <v>415</v>
      </c>
      <c r="B423" s="462" t="inlineStr">
        <is>
          <t>LIFT-OFF Charges and Gate Fee Charge</t>
        </is>
      </c>
      <c r="C423" s="462" t="inlineStr">
        <is>
          <t>កំពង់ផែស្វយ័តភ្នំពេញ "ក.ស.ភ"</t>
        </is>
      </c>
      <c r="D423" s="462" t="inlineStr">
        <is>
          <t>L001-100044999</t>
        </is>
      </c>
      <c r="E423" s="462" t="inlineStr">
        <is>
          <t>INV20230100378</t>
        </is>
      </c>
      <c r="F423" s="463" t="n">
        <v>44928</v>
      </c>
      <c r="G423" s="464" t="n">
        <v>29664</v>
      </c>
      <c r="H423" s="462" t="n"/>
      <c r="I423" s="464">
        <f>G423</f>
        <v/>
      </c>
      <c r="J423" s="462">
        <f>IF(AND(Q423=TRUE, R423=TRUE, S423=TRUE), IF(W423&lt;-0.05, "អនុញ្ញាត (អ្នកផ្គត់ផ្គង់ប្រកាសខ្វះ)", "បានប្រកាស (អនុញ្ញាត)"), IF(AND(Q423=FALSE, R423=FALSE, S423=FALSE), "ព្យួរទុក (មិនមានទិន្នន័យ)", "ប្រកាសខុស (ព្យួរទុក)"))</f>
        <v/>
      </c>
      <c r="K423" s="462" t="inlineStr"/>
      <c r="L423" s="462" t="inlineStr"/>
      <c r="M423" s="464">
        <f>AH423</f>
        <v/>
      </c>
      <c r="N423" s="464">
        <f>IF(W423&lt;0,AH423,I423)</f>
        <v/>
      </c>
      <c r="O423" s="464">
        <f>I423-M423</f>
        <v/>
      </c>
      <c r="P423" s="462" t="n"/>
      <c r="Q423" s="462">
        <f>V423=W423</f>
        <v/>
      </c>
      <c r="R423" s="462">
        <f>AND(MONTH(F423)=MONTH(X423), YEAR(F423)=YEAR(X423))</f>
        <v/>
      </c>
      <c r="S423" s="462">
        <f>AC423="L001-901905215"</f>
        <v/>
      </c>
      <c r="T423" s="464">
        <f>G423-AH423</f>
        <v/>
      </c>
      <c r="U423" s="462" t="n"/>
      <c r="V423" s="462" t="inlineStr">
        <is>
          <t>INV20230100378</t>
        </is>
      </c>
      <c r="W423" s="462" t="inlineStr"/>
      <c r="X423" s="499" t="n"/>
      <c r="Y423" s="462" t="n"/>
      <c r="Z423" s="462" t="n"/>
      <c r="AA423" s="462" t="n"/>
      <c r="AB423" s="462" t="n"/>
      <c r="AC423" s="462" t="n"/>
      <c r="AD423" s="462" t="n"/>
      <c r="AE423" s="462" t="n"/>
      <c r="AF423" s="462" t="n"/>
      <c r="AG423" s="462" t="n"/>
      <c r="AH423" s="462" t="n"/>
      <c r="AI423" s="462" t="n"/>
      <c r="AJ423" s="462" t="n"/>
      <c r="AK423" s="462" t="n"/>
      <c r="AL423" s="462" t="n"/>
      <c r="AM423" s="462" t="n"/>
      <c r="AN423" s="462" t="n"/>
      <c r="AO423" s="462" t="n"/>
      <c r="AP423" s="462" t="n"/>
      <c r="AQ423" s="462" t="n"/>
      <c r="AR423" s="462" t="n"/>
      <c r="AS423" s="462" t="n"/>
    </row>
    <row r="424">
      <c r="A424" s="461" t="n">
        <v>416</v>
      </c>
      <c r="B424" s="462" t="inlineStr">
        <is>
          <t>LIFT-OFF Charges and Gate Fee Charge</t>
        </is>
      </c>
      <c r="C424" s="462" t="inlineStr">
        <is>
          <t>កំពង់ផែស្វយ័តភ្នំពេញ "ក.ស.ភ"</t>
        </is>
      </c>
      <c r="D424" s="462" t="inlineStr">
        <is>
          <t>L001-100044999</t>
        </is>
      </c>
      <c r="E424" s="462" t="inlineStr">
        <is>
          <t>INV20230105923</t>
        </is>
      </c>
      <c r="F424" s="463" t="n">
        <v>44957</v>
      </c>
      <c r="G424" s="464" t="n">
        <v>59098</v>
      </c>
      <c r="H424" s="462" t="n"/>
      <c r="I424" s="464">
        <f>G424</f>
        <v/>
      </c>
      <c r="J424" s="462">
        <f>IF(AND(Q424=TRUE, R424=TRUE, S424=TRUE), IF(W424&lt;-0.05, "អនុញ្ញាត (អ្នកផ្គត់ផ្គង់ប្រកាសខ្វះ)", "បានប្រកាស (អនុញ្ញាត)"), IF(AND(Q424=FALSE, R424=FALSE, S424=FALSE), "ព្យួរទុក (មិនមានទិន្នន័យ)", "ប្រកាសខុស (ព្យួរទុក)"))</f>
        <v/>
      </c>
      <c r="K424" s="462" t="inlineStr"/>
      <c r="L424" s="462" t="inlineStr"/>
      <c r="M424" s="464">
        <f>AH424</f>
        <v/>
      </c>
      <c r="N424" s="464">
        <f>IF(W424&lt;0,AH424,I424)</f>
        <v/>
      </c>
      <c r="O424" s="464">
        <f>I424-M424</f>
        <v/>
      </c>
      <c r="P424" s="462" t="n"/>
      <c r="Q424" s="462">
        <f>V424=W424</f>
        <v/>
      </c>
      <c r="R424" s="462">
        <f>AND(MONTH(F424)=MONTH(X424), YEAR(F424)=YEAR(X424))</f>
        <v/>
      </c>
      <c r="S424" s="462">
        <f>AC424="L001-901905215"</f>
        <v/>
      </c>
      <c r="T424" s="464">
        <f>G424-AH424</f>
        <v/>
      </c>
      <c r="U424" s="462" t="n"/>
      <c r="V424" s="462" t="inlineStr">
        <is>
          <t>INV20230105923</t>
        </is>
      </c>
      <c r="W424" s="462" t="inlineStr"/>
      <c r="X424" s="499" t="n"/>
      <c r="Y424" s="462" t="n"/>
      <c r="Z424" s="462" t="n"/>
      <c r="AA424" s="462" t="n"/>
      <c r="AB424" s="462" t="n"/>
      <c r="AC424" s="462" t="n"/>
      <c r="AD424" s="462" t="n"/>
      <c r="AE424" s="462" t="n"/>
      <c r="AF424" s="462" t="n"/>
      <c r="AG424" s="462" t="n"/>
      <c r="AH424" s="462" t="n"/>
      <c r="AI424" s="462" t="n"/>
      <c r="AJ424" s="462" t="n"/>
      <c r="AK424" s="462" t="n"/>
      <c r="AL424" s="462" t="n"/>
      <c r="AM424" s="462" t="n"/>
      <c r="AN424" s="462" t="n"/>
      <c r="AO424" s="462" t="n"/>
      <c r="AP424" s="462" t="n"/>
      <c r="AQ424" s="462" t="n"/>
      <c r="AR424" s="462" t="n"/>
      <c r="AS424" s="462" t="n"/>
    </row>
    <row r="425">
      <c r="A425" s="461" t="n">
        <v>417</v>
      </c>
      <c r="B425" s="462" t="inlineStr">
        <is>
          <t>LIFT-OFF Charges and Gate Fee Charge</t>
        </is>
      </c>
      <c r="C425" s="462" t="inlineStr">
        <is>
          <t>កំពង់ផែស្វយ័តភ្នំពេញ "ក.ស.ភ"</t>
        </is>
      </c>
      <c r="D425" s="462" t="inlineStr">
        <is>
          <t>L001-100044999</t>
        </is>
      </c>
      <c r="E425" s="462" t="inlineStr">
        <is>
          <t>INV20230105922</t>
        </is>
      </c>
      <c r="F425" s="463" t="n">
        <v>44957</v>
      </c>
      <c r="G425" s="464" t="n">
        <v>59098</v>
      </c>
      <c r="H425" s="462" t="n"/>
      <c r="I425" s="464">
        <f>G425</f>
        <v/>
      </c>
      <c r="J425" s="462">
        <f>IF(AND(Q425=TRUE, R425=TRUE, S425=TRUE), IF(W425&lt;-0.05, "អនុញ្ញាត (អ្នកផ្គត់ផ្គង់ប្រកាសខ្វះ)", "បានប្រកាស (អនុញ្ញាត)"), IF(AND(Q425=FALSE, R425=FALSE, S425=FALSE), "ព្យួរទុក (មិនមានទិន្នន័យ)", "ប្រកាសខុស (ព្យួរទុក)"))</f>
        <v/>
      </c>
      <c r="K425" s="462" t="inlineStr"/>
      <c r="L425" s="462" t="inlineStr"/>
      <c r="M425" s="464">
        <f>AH425</f>
        <v/>
      </c>
      <c r="N425" s="464">
        <f>IF(W425&lt;0,AH425,I425)</f>
        <v/>
      </c>
      <c r="O425" s="464">
        <f>I425-M425</f>
        <v/>
      </c>
      <c r="P425" s="462" t="n"/>
      <c r="Q425" s="462">
        <f>V425=W425</f>
        <v/>
      </c>
      <c r="R425" s="462">
        <f>AND(MONTH(F425)=MONTH(X425), YEAR(F425)=YEAR(X425))</f>
        <v/>
      </c>
      <c r="S425" s="462">
        <f>AC425="L001-901905215"</f>
        <v/>
      </c>
      <c r="T425" s="464">
        <f>G425-AH425</f>
        <v/>
      </c>
      <c r="U425" s="462" t="n"/>
      <c r="V425" s="462" t="inlineStr">
        <is>
          <t>INV20230105922</t>
        </is>
      </c>
      <c r="W425" s="462" t="inlineStr"/>
      <c r="X425" s="499" t="n"/>
      <c r="Y425" s="462" t="n"/>
      <c r="Z425" s="462" t="n"/>
      <c r="AA425" s="462" t="n"/>
      <c r="AB425" s="462" t="n"/>
      <c r="AC425" s="462" t="n"/>
      <c r="AD425" s="462" t="n"/>
      <c r="AE425" s="462" t="n"/>
      <c r="AF425" s="462" t="n"/>
      <c r="AG425" s="462" t="n"/>
      <c r="AH425" s="462" t="n"/>
      <c r="AI425" s="462" t="n"/>
      <c r="AJ425" s="462" t="n"/>
      <c r="AK425" s="462" t="n"/>
      <c r="AL425" s="462" t="n"/>
      <c r="AM425" s="462" t="n"/>
      <c r="AN425" s="462" t="n"/>
      <c r="AO425" s="462" t="n"/>
      <c r="AP425" s="462" t="n"/>
      <c r="AQ425" s="462" t="n"/>
      <c r="AR425" s="462" t="n"/>
      <c r="AS425" s="462" t="n"/>
    </row>
    <row r="426">
      <c r="A426" s="461" t="n">
        <v>418</v>
      </c>
      <c r="B426" s="462" t="inlineStr">
        <is>
          <t>LIFT-OFF Charges and Gate Fee Charge</t>
        </is>
      </c>
      <c r="C426" s="462" t="inlineStr">
        <is>
          <t>កំពង់ផែស្វយ័តភ្នំពេញ "ក.ស.ភ"</t>
        </is>
      </c>
      <c r="D426" s="462" t="inlineStr">
        <is>
          <t>L001-100044999</t>
        </is>
      </c>
      <c r="E426" s="462" t="inlineStr">
        <is>
          <t>INV20230105921</t>
        </is>
      </c>
      <c r="F426" s="463" t="n">
        <v>44957</v>
      </c>
      <c r="G426" s="464" t="n">
        <v>19699</v>
      </c>
      <c r="H426" s="462" t="n"/>
      <c r="I426" s="464">
        <f>G426</f>
        <v/>
      </c>
      <c r="J426" s="462">
        <f>IF(AND(Q426=TRUE, R426=TRUE, S426=TRUE), IF(W426&lt;-0.05, "អនុញ្ញាត (អ្នកផ្គត់ផ្គង់ប្រកាសខ្វះ)", "បានប្រកាស (អនុញ្ញាត)"), IF(AND(Q426=FALSE, R426=FALSE, S426=FALSE), "ព្យួរទុក (មិនមានទិន្នន័យ)", "ប្រកាសខុស (ព្យួរទុក)"))</f>
        <v/>
      </c>
      <c r="K426" s="462" t="inlineStr"/>
      <c r="L426" s="462" t="inlineStr"/>
      <c r="M426" s="464">
        <f>AH426</f>
        <v/>
      </c>
      <c r="N426" s="464">
        <f>IF(W426&lt;0,AH426,I426)</f>
        <v/>
      </c>
      <c r="O426" s="464">
        <f>I426-M426</f>
        <v/>
      </c>
      <c r="P426" s="462" t="n"/>
      <c r="Q426" s="462">
        <f>V426=W426</f>
        <v/>
      </c>
      <c r="R426" s="462">
        <f>AND(MONTH(F426)=MONTH(X426), YEAR(F426)=YEAR(X426))</f>
        <v/>
      </c>
      <c r="S426" s="462">
        <f>AC426="L001-901905215"</f>
        <v/>
      </c>
      <c r="T426" s="464">
        <f>G426-AH426</f>
        <v/>
      </c>
      <c r="U426" s="462" t="n"/>
      <c r="V426" s="462" t="inlineStr">
        <is>
          <t>INV20230105921</t>
        </is>
      </c>
      <c r="W426" s="462" t="inlineStr"/>
      <c r="X426" s="499" t="n"/>
      <c r="Y426" s="462" t="n"/>
      <c r="Z426" s="462" t="n"/>
      <c r="AA426" s="462" t="n"/>
      <c r="AB426" s="462" t="n"/>
      <c r="AC426" s="462" t="n"/>
      <c r="AD426" s="462" t="n"/>
      <c r="AE426" s="462" t="n"/>
      <c r="AF426" s="462" t="n"/>
      <c r="AG426" s="462" t="n"/>
      <c r="AH426" s="462" t="n"/>
      <c r="AI426" s="462" t="n"/>
      <c r="AJ426" s="462" t="n"/>
      <c r="AK426" s="462" t="n"/>
      <c r="AL426" s="462" t="n"/>
      <c r="AM426" s="462" t="n"/>
      <c r="AN426" s="462" t="n"/>
      <c r="AO426" s="462" t="n"/>
      <c r="AP426" s="462" t="n"/>
      <c r="AQ426" s="462" t="n"/>
      <c r="AR426" s="462" t="n"/>
      <c r="AS426" s="462" t="n"/>
    </row>
    <row r="427">
      <c r="A427" s="461" t="n">
        <v>419</v>
      </c>
      <c r="B427" s="462" t="inlineStr">
        <is>
          <t>Lift-On &amp; Lift-Off</t>
        </is>
      </c>
      <c r="C427" s="462" t="inlineStr">
        <is>
          <t>កំពង់ផែស្វយ័តក្រុងព្រះសីហនុ</t>
        </is>
      </c>
      <c r="D427" s="462" t="inlineStr">
        <is>
          <t>L001-100044638</t>
        </is>
      </c>
      <c r="E427" s="462" t="inlineStr">
        <is>
          <t>009716</t>
        </is>
      </c>
      <c r="F427" s="463" t="n">
        <v>44945</v>
      </c>
      <c r="G427" s="464" t="n">
        <v>6997</v>
      </c>
      <c r="H427" s="462" t="n"/>
      <c r="I427" s="464">
        <f>G427</f>
        <v/>
      </c>
      <c r="J427" s="462">
        <f>IF(AND(Q427=TRUE, R427=TRUE, S427=TRUE), IF(W427&lt;-0.05, "អនុញ្ញាត (អ្នកផ្គត់ផ្គង់ប្រកាសខ្វះ)", "បានប្រកាស (អនុញ្ញាត)"), IF(AND(Q427=FALSE, R427=FALSE, S427=FALSE), "ព្យួរទុក (មិនមានទិន្នន័យ)", "ប្រកាសខុស (ព្យួរទុក)"))</f>
        <v/>
      </c>
      <c r="K427" s="462" t="inlineStr"/>
      <c r="L427" s="462" t="inlineStr"/>
      <c r="M427" s="464">
        <f>AH427</f>
        <v/>
      </c>
      <c r="N427" s="464">
        <f>IF(W427&lt;0,AH427,I427)</f>
        <v/>
      </c>
      <c r="O427" s="464">
        <f>I427-M427</f>
        <v/>
      </c>
      <c r="P427" s="462" t="n"/>
      <c r="Q427" s="462">
        <f>V427=W427</f>
        <v/>
      </c>
      <c r="R427" s="462">
        <f>AND(MONTH(F427)=MONTH(X427), YEAR(F427)=YEAR(X427))</f>
        <v/>
      </c>
      <c r="S427" s="462">
        <f>AC427="L001-901905215"</f>
        <v/>
      </c>
      <c r="T427" s="464">
        <f>G427-AH427</f>
        <v/>
      </c>
      <c r="U427" s="462" t="n"/>
      <c r="V427" s="462" t="inlineStr">
        <is>
          <t>009716</t>
        </is>
      </c>
      <c r="W427" s="462" t="inlineStr"/>
      <c r="X427" s="499" t="n"/>
      <c r="Y427" s="462" t="n"/>
      <c r="Z427" s="462" t="n"/>
      <c r="AA427" s="462" t="n"/>
      <c r="AB427" s="462" t="n"/>
      <c r="AC427" s="462" t="n"/>
      <c r="AD427" s="462" t="n"/>
      <c r="AE427" s="462" t="n"/>
      <c r="AF427" s="462" t="n"/>
      <c r="AG427" s="462" t="n"/>
      <c r="AH427" s="462" t="n"/>
      <c r="AI427" s="462" t="n"/>
      <c r="AJ427" s="462" t="n"/>
      <c r="AK427" s="462" t="n"/>
      <c r="AL427" s="462" t="n"/>
      <c r="AM427" s="462" t="n"/>
      <c r="AN427" s="462" t="n"/>
      <c r="AO427" s="462" t="n"/>
      <c r="AP427" s="462" t="n"/>
      <c r="AQ427" s="462" t="n"/>
      <c r="AR427" s="462" t="n"/>
      <c r="AS427" s="462" t="n"/>
    </row>
    <row r="428">
      <c r="A428" s="461" t="n">
        <v>420</v>
      </c>
      <c r="B428" s="462" t="inlineStr">
        <is>
          <t>Lift-On &amp; Lift-Off</t>
        </is>
      </c>
      <c r="C428" s="462" t="inlineStr">
        <is>
          <t>កំពង់ផែស្វយ័តក្រុងព្រះសីហនុ</t>
        </is>
      </c>
      <c r="D428" s="462" t="inlineStr">
        <is>
          <t>L001-100044638</t>
        </is>
      </c>
      <c r="E428" s="462" t="inlineStr">
        <is>
          <t>009715</t>
        </is>
      </c>
      <c r="F428" s="463" t="n">
        <v>44945</v>
      </c>
      <c r="G428" s="464" t="n">
        <v>20992</v>
      </c>
      <c r="H428" s="462" t="n"/>
      <c r="I428" s="464">
        <f>G428</f>
        <v/>
      </c>
      <c r="J428" s="462">
        <f>IF(AND(Q428=TRUE, R428=TRUE, S428=TRUE), IF(W428&lt;-0.05, "អនុញ្ញាត (អ្នកផ្គត់ផ្គង់ប្រកាសខ្វះ)", "បានប្រកាស (អនុញ្ញាត)"), IF(AND(Q428=FALSE, R428=FALSE, S428=FALSE), "ព្យួរទុក (មិនមានទិន្នន័យ)", "ប្រកាសខុស (ព្យួរទុក)"))</f>
        <v/>
      </c>
      <c r="K428" s="462" t="inlineStr"/>
      <c r="L428" s="462" t="inlineStr"/>
      <c r="M428" s="464">
        <f>AH428</f>
        <v/>
      </c>
      <c r="N428" s="464">
        <f>IF(W428&lt;0,AH428,I428)</f>
        <v/>
      </c>
      <c r="O428" s="464">
        <f>I428-M428</f>
        <v/>
      </c>
      <c r="P428" s="462" t="n"/>
      <c r="Q428" s="462">
        <f>V428=W428</f>
        <v/>
      </c>
      <c r="R428" s="462">
        <f>AND(MONTH(F428)=MONTH(X428), YEAR(F428)=YEAR(X428))</f>
        <v/>
      </c>
      <c r="S428" s="462">
        <f>AC428="L001-901905215"</f>
        <v/>
      </c>
      <c r="T428" s="464">
        <f>G428-AH428</f>
        <v/>
      </c>
      <c r="U428" s="462" t="n"/>
      <c r="V428" s="462" t="inlineStr">
        <is>
          <t>009715</t>
        </is>
      </c>
      <c r="W428" s="462" t="inlineStr"/>
      <c r="X428" s="499" t="n"/>
      <c r="Y428" s="462" t="n"/>
      <c r="Z428" s="462" t="n"/>
      <c r="AA428" s="462" t="n"/>
      <c r="AB428" s="462" t="n"/>
      <c r="AC428" s="462" t="n"/>
      <c r="AD428" s="462" t="n"/>
      <c r="AE428" s="462" t="n"/>
      <c r="AF428" s="462" t="n"/>
      <c r="AG428" s="462" t="n"/>
      <c r="AH428" s="462" t="n"/>
      <c r="AI428" s="462" t="n"/>
      <c r="AJ428" s="462" t="n"/>
      <c r="AK428" s="462" t="n"/>
      <c r="AL428" s="462" t="n"/>
      <c r="AM428" s="462" t="n"/>
      <c r="AN428" s="462" t="n"/>
      <c r="AO428" s="462" t="n"/>
      <c r="AP428" s="462" t="n"/>
      <c r="AQ428" s="462" t="n"/>
      <c r="AR428" s="462" t="n"/>
      <c r="AS428" s="462" t="n"/>
    </row>
    <row r="429">
      <c r="A429" s="461" t="n">
        <v>421</v>
      </c>
      <c r="B429" s="462" t="inlineStr">
        <is>
          <t>Lift-On &amp; Lift-Off</t>
        </is>
      </c>
      <c r="C429" s="462" t="inlineStr">
        <is>
          <t>កំពង់ផែស្វយ័តក្រុងព្រះសីហនុ</t>
        </is>
      </c>
      <c r="D429" s="462" t="inlineStr">
        <is>
          <t>L001-100044638</t>
        </is>
      </c>
      <c r="E429" s="462" t="inlineStr">
        <is>
          <t>009714</t>
        </is>
      </c>
      <c r="F429" s="463" t="n">
        <v>44945</v>
      </c>
      <c r="G429" s="464" t="n">
        <v>20992</v>
      </c>
      <c r="H429" s="462" t="n"/>
      <c r="I429" s="464">
        <f>G429</f>
        <v/>
      </c>
      <c r="J429" s="462">
        <f>IF(AND(Q429=TRUE, R429=TRUE, S429=TRUE), IF(W429&lt;-0.05, "អនុញ្ញាត (អ្នកផ្គត់ផ្គង់ប្រកាសខ្វះ)", "បានប្រកាស (អនុញ្ញាត)"), IF(AND(Q429=FALSE, R429=FALSE, S429=FALSE), "ព្យួរទុក (មិនមានទិន្នន័យ)", "ប្រកាសខុស (ព្យួរទុក)"))</f>
        <v/>
      </c>
      <c r="K429" s="462" t="inlineStr"/>
      <c r="L429" s="462" t="inlineStr"/>
      <c r="M429" s="464">
        <f>AH429</f>
        <v/>
      </c>
      <c r="N429" s="464">
        <f>IF(W429&lt;0,AH429,I429)</f>
        <v/>
      </c>
      <c r="O429" s="464">
        <f>I429-M429</f>
        <v/>
      </c>
      <c r="P429" s="462" t="n"/>
      <c r="Q429" s="462">
        <f>V429=W429</f>
        <v/>
      </c>
      <c r="R429" s="462">
        <f>AND(MONTH(F429)=MONTH(X429), YEAR(F429)=YEAR(X429))</f>
        <v/>
      </c>
      <c r="S429" s="462">
        <f>AC429="L001-901905215"</f>
        <v/>
      </c>
      <c r="T429" s="464">
        <f>G429-AH429</f>
        <v/>
      </c>
      <c r="U429" s="462" t="n"/>
      <c r="V429" s="462" t="inlineStr">
        <is>
          <t>009714</t>
        </is>
      </c>
      <c r="W429" s="462" t="inlineStr"/>
      <c r="X429" s="499" t="n"/>
      <c r="Y429" s="462" t="n"/>
      <c r="Z429" s="462" t="n"/>
      <c r="AA429" s="462" t="n"/>
      <c r="AB429" s="462" t="n"/>
      <c r="AC429" s="462" t="n"/>
      <c r="AD429" s="462" t="n"/>
      <c r="AE429" s="462" t="n"/>
      <c r="AF429" s="462" t="n"/>
      <c r="AG429" s="462" t="n"/>
      <c r="AH429" s="462" t="n"/>
      <c r="AI429" s="462" t="n"/>
      <c r="AJ429" s="462" t="n"/>
      <c r="AK429" s="462" t="n"/>
      <c r="AL429" s="462" t="n"/>
      <c r="AM429" s="462" t="n"/>
      <c r="AN429" s="462" t="n"/>
      <c r="AO429" s="462" t="n"/>
      <c r="AP429" s="462" t="n"/>
      <c r="AQ429" s="462" t="n"/>
      <c r="AR429" s="462" t="n"/>
      <c r="AS429" s="462" t="n"/>
    </row>
    <row r="430">
      <c r="A430" s="461" t="n">
        <v>422</v>
      </c>
      <c r="B430" s="462" t="inlineStr">
        <is>
          <t>LIFT-OFF Charges and Gate Fee Charge</t>
        </is>
      </c>
      <c r="C430" s="462" t="inlineStr">
        <is>
          <t>កំពង់ផែស្វយ័តភ្នំពេញ "ក.ស.ភ"</t>
        </is>
      </c>
      <c r="D430" s="462" t="inlineStr">
        <is>
          <t>L001-100044999</t>
        </is>
      </c>
      <c r="E430" s="462" t="inlineStr">
        <is>
          <t>INV20230104864</t>
        </is>
      </c>
      <c r="F430" s="463" t="n">
        <v>44951</v>
      </c>
      <c r="G430" s="464" t="n">
        <v>88798</v>
      </c>
      <c r="H430" s="462" t="n"/>
      <c r="I430" s="464">
        <f>G430</f>
        <v/>
      </c>
      <c r="J430" s="462">
        <f>IF(AND(Q430=TRUE, R430=TRUE, S430=TRUE), IF(W430&lt;-0.05, "អនុញ្ញាត (អ្នកផ្គត់ផ្គង់ប្រកាសខ្វះ)", "បានប្រកាស (អនុញ្ញាត)"), IF(AND(Q430=FALSE, R430=FALSE, S430=FALSE), "ព្យួរទុក (មិនមានទិន្នន័យ)", "ប្រកាសខុស (ព្យួរទុក)"))</f>
        <v/>
      </c>
      <c r="K430" s="462" t="inlineStr"/>
      <c r="L430" s="462" t="inlineStr"/>
      <c r="M430" s="464">
        <f>AH430</f>
        <v/>
      </c>
      <c r="N430" s="464">
        <f>IF(W430&lt;0,AH430,I430)</f>
        <v/>
      </c>
      <c r="O430" s="464">
        <f>I430-M430</f>
        <v/>
      </c>
      <c r="P430" s="462" t="n"/>
      <c r="Q430" s="462">
        <f>V430=W430</f>
        <v/>
      </c>
      <c r="R430" s="462">
        <f>AND(MONTH(F430)=MONTH(X430), YEAR(F430)=YEAR(X430))</f>
        <v/>
      </c>
      <c r="S430" s="462">
        <f>AC430="L001-901905215"</f>
        <v/>
      </c>
      <c r="T430" s="464">
        <f>G430-AH430</f>
        <v/>
      </c>
      <c r="U430" s="462" t="n"/>
      <c r="V430" s="462" t="inlineStr">
        <is>
          <t>INV20230104864</t>
        </is>
      </c>
      <c r="W430" s="462" t="inlineStr"/>
      <c r="X430" s="499" t="n"/>
      <c r="Y430" s="462" t="n"/>
      <c r="Z430" s="462" t="n"/>
      <c r="AA430" s="462" t="n"/>
      <c r="AB430" s="462" t="n"/>
      <c r="AC430" s="462" t="n"/>
      <c r="AD430" s="462" t="n"/>
      <c r="AE430" s="462" t="n"/>
      <c r="AF430" s="462" t="n"/>
      <c r="AG430" s="462" t="n"/>
      <c r="AH430" s="462" t="n"/>
      <c r="AI430" s="462" t="n"/>
      <c r="AJ430" s="462" t="n"/>
      <c r="AK430" s="462" t="n"/>
      <c r="AL430" s="462" t="n"/>
      <c r="AM430" s="462" t="n"/>
      <c r="AN430" s="462" t="n"/>
      <c r="AO430" s="462" t="n"/>
      <c r="AP430" s="462" t="n"/>
      <c r="AQ430" s="462" t="n"/>
      <c r="AR430" s="462" t="n"/>
      <c r="AS430" s="462" t="n"/>
    </row>
    <row r="431">
      <c r="A431" s="461" t="n">
        <v>423</v>
      </c>
      <c r="B431" s="462" t="inlineStr">
        <is>
          <t>LIFT-OFF Charges and Gate Fee Charge</t>
        </is>
      </c>
      <c r="C431" s="462" t="inlineStr">
        <is>
          <t>កំពង់ផែស្វយ័តភ្នំពេញ "ក.ស.ភ"</t>
        </is>
      </c>
      <c r="D431" s="462" t="inlineStr">
        <is>
          <t>L001-100044999</t>
        </is>
      </c>
      <c r="E431" s="462" t="inlineStr">
        <is>
          <t>INV20230104865</t>
        </is>
      </c>
      <c r="F431" s="463" t="n">
        <v>44951</v>
      </c>
      <c r="G431" s="464" t="n">
        <v>118397</v>
      </c>
      <c r="H431" s="462" t="n"/>
      <c r="I431" s="464">
        <f>G431</f>
        <v/>
      </c>
      <c r="J431" s="462">
        <f>IF(AND(Q431=TRUE, R431=TRUE, S431=TRUE), IF(W431&lt;-0.05, "អនុញ្ញាត (អ្នកផ្គត់ផ្គង់ប្រកាសខ្វះ)", "បានប្រកាស (អនុញ្ញាត)"), IF(AND(Q431=FALSE, R431=FALSE, S431=FALSE), "ព្យួរទុក (មិនមានទិន្នន័យ)", "ប្រកាសខុស (ព្យួរទុក)"))</f>
        <v/>
      </c>
      <c r="K431" s="462" t="inlineStr"/>
      <c r="L431" s="462" t="inlineStr"/>
      <c r="M431" s="464">
        <f>AH431</f>
        <v/>
      </c>
      <c r="N431" s="464">
        <f>IF(W431&lt;0,AH431,I431)</f>
        <v/>
      </c>
      <c r="O431" s="464">
        <f>I431-M431</f>
        <v/>
      </c>
      <c r="P431" s="462" t="n"/>
      <c r="Q431" s="462">
        <f>V431=W431</f>
        <v/>
      </c>
      <c r="R431" s="462">
        <f>AND(MONTH(F431)=MONTH(X431), YEAR(F431)=YEAR(X431))</f>
        <v/>
      </c>
      <c r="S431" s="462">
        <f>AC431="L001-901905215"</f>
        <v/>
      </c>
      <c r="T431" s="464">
        <f>G431-AH431</f>
        <v/>
      </c>
      <c r="U431" s="462" t="n"/>
      <c r="V431" s="462" t="inlineStr">
        <is>
          <t>INV20230104865</t>
        </is>
      </c>
      <c r="W431" s="462" t="inlineStr"/>
      <c r="X431" s="499" t="n"/>
      <c r="Y431" s="462" t="n"/>
      <c r="Z431" s="462" t="n"/>
      <c r="AA431" s="462" t="n"/>
      <c r="AB431" s="462" t="n"/>
      <c r="AC431" s="462" t="n"/>
      <c r="AD431" s="462" t="n"/>
      <c r="AE431" s="462" t="n"/>
      <c r="AF431" s="462" t="n"/>
      <c r="AG431" s="462" t="n"/>
      <c r="AH431" s="462" t="n"/>
      <c r="AI431" s="462" t="n"/>
      <c r="AJ431" s="462" t="n"/>
      <c r="AK431" s="462" t="n"/>
      <c r="AL431" s="462" t="n"/>
      <c r="AM431" s="462" t="n"/>
      <c r="AN431" s="462" t="n"/>
      <c r="AO431" s="462" t="n"/>
      <c r="AP431" s="462" t="n"/>
      <c r="AQ431" s="462" t="n"/>
      <c r="AR431" s="462" t="n"/>
      <c r="AS431" s="462" t="n"/>
    </row>
    <row r="432">
      <c r="A432" s="461" t="n">
        <v>424</v>
      </c>
      <c r="B432" s="462" t="inlineStr">
        <is>
          <t>Lift-On &amp; Lift-Off</t>
        </is>
      </c>
      <c r="C432" s="462" t="inlineStr">
        <is>
          <t>កំពង់ផែស្វយ័តក្រុងព្រះសីហនុ</t>
        </is>
      </c>
      <c r="D432" s="462" t="inlineStr">
        <is>
          <t>L001-100044638</t>
        </is>
      </c>
      <c r="E432" s="462" t="inlineStr">
        <is>
          <t>002382</t>
        </is>
      </c>
      <c r="F432" s="463" t="n">
        <v>44931</v>
      </c>
      <c r="G432" s="464" t="n">
        <v>14001</v>
      </c>
      <c r="H432" s="462" t="n"/>
      <c r="I432" s="464">
        <f>G432</f>
        <v/>
      </c>
      <c r="J432" s="462">
        <f>IF(AND(Q432=TRUE, R432=TRUE, S432=TRUE), IF(W432&lt;-0.05, "អនុញ្ញាត (អ្នកផ្គត់ផ្គង់ប្រកាសខ្វះ)", "បានប្រកាស (អនុញ្ញាត)"), IF(AND(Q432=FALSE, R432=FALSE, S432=FALSE), "ព្យួរទុក (មិនមានទិន្នន័យ)", "ប្រកាសខុស (ព្យួរទុក)"))</f>
        <v/>
      </c>
      <c r="K432" s="462" t="inlineStr"/>
      <c r="L432" s="462" t="inlineStr"/>
      <c r="M432" s="464">
        <f>AH432</f>
        <v/>
      </c>
      <c r="N432" s="464">
        <f>IF(W432&lt;0,AH432,I432)</f>
        <v/>
      </c>
      <c r="O432" s="464">
        <f>I432-M432</f>
        <v/>
      </c>
      <c r="P432" s="462" t="n"/>
      <c r="Q432" s="462">
        <f>V432=W432</f>
        <v/>
      </c>
      <c r="R432" s="462">
        <f>AND(MONTH(F432)=MONTH(X432), YEAR(F432)=YEAR(X432))</f>
        <v/>
      </c>
      <c r="S432" s="462">
        <f>AC432="L001-901905215"</f>
        <v/>
      </c>
      <c r="T432" s="464">
        <f>G432-AH432</f>
        <v/>
      </c>
      <c r="U432" s="462" t="n"/>
      <c r="V432" s="462" t="inlineStr">
        <is>
          <t>002382</t>
        </is>
      </c>
      <c r="W432" s="462" t="inlineStr"/>
      <c r="X432" s="499" t="n"/>
      <c r="Y432" s="462" t="n"/>
      <c r="Z432" s="462" t="n"/>
      <c r="AA432" s="462" t="n"/>
      <c r="AB432" s="462" t="n"/>
      <c r="AC432" s="462" t="n"/>
      <c r="AD432" s="462" t="n"/>
      <c r="AE432" s="462" t="n"/>
      <c r="AF432" s="462" t="n"/>
      <c r="AG432" s="462" t="n"/>
      <c r="AH432" s="462" t="n"/>
      <c r="AI432" s="462" t="n"/>
      <c r="AJ432" s="462" t="n"/>
      <c r="AK432" s="462" t="n"/>
      <c r="AL432" s="462" t="n"/>
      <c r="AM432" s="462" t="n"/>
      <c r="AN432" s="462" t="n"/>
      <c r="AO432" s="462" t="n"/>
      <c r="AP432" s="462" t="n"/>
      <c r="AQ432" s="462" t="n"/>
      <c r="AR432" s="462" t="n"/>
      <c r="AS432" s="462" t="n"/>
    </row>
    <row r="433">
      <c r="A433" s="461" t="n">
        <v>425</v>
      </c>
      <c r="B433" s="462" t="inlineStr">
        <is>
          <t>LIFT-OFF Charges and Gate Fee Charge</t>
        </is>
      </c>
      <c r="C433" s="462" t="inlineStr">
        <is>
          <t>កំពង់ផែស្វយ័តភ្នំពេញ "ក.ស.ភ"</t>
        </is>
      </c>
      <c r="D433" s="462" t="inlineStr">
        <is>
          <t>L001-100044999</t>
        </is>
      </c>
      <c r="E433" s="462" t="inlineStr">
        <is>
          <t>INV20230102099</t>
        </is>
      </c>
      <c r="F433" s="463" t="n">
        <v>44937</v>
      </c>
      <c r="G433" s="464" t="n">
        <v>59285</v>
      </c>
      <c r="H433" s="462" t="n"/>
      <c r="I433" s="464">
        <f>G433</f>
        <v/>
      </c>
      <c r="J433" s="462">
        <f>IF(AND(Q433=TRUE, R433=TRUE, S433=TRUE), IF(W433&lt;-0.05, "អនុញ្ញាត (អ្នកផ្គត់ផ្គង់ប្រកាសខ្វះ)", "បានប្រកាស (អនុញ្ញាត)"), IF(AND(Q433=FALSE, R433=FALSE, S433=FALSE), "ព្យួរទុក (មិនមានទិន្នន័យ)", "ប្រកាសខុស (ព្យួរទុក)"))</f>
        <v/>
      </c>
      <c r="K433" s="462" t="inlineStr"/>
      <c r="L433" s="462" t="inlineStr"/>
      <c r="M433" s="464">
        <f>AH433</f>
        <v/>
      </c>
      <c r="N433" s="464">
        <f>IF(W433&lt;0,AH433,I433)</f>
        <v/>
      </c>
      <c r="O433" s="464">
        <f>I433-M433</f>
        <v/>
      </c>
      <c r="P433" s="462" t="n"/>
      <c r="Q433" s="462">
        <f>V433=W433</f>
        <v/>
      </c>
      <c r="R433" s="462">
        <f>AND(MONTH(F433)=MONTH(X433), YEAR(F433)=YEAR(X433))</f>
        <v/>
      </c>
      <c r="S433" s="462">
        <f>AC433="L001-901905215"</f>
        <v/>
      </c>
      <c r="T433" s="464">
        <f>G433-AH433</f>
        <v/>
      </c>
      <c r="U433" s="462" t="n"/>
      <c r="V433" s="462" t="inlineStr">
        <is>
          <t>INV20230102099</t>
        </is>
      </c>
      <c r="W433" s="462" t="inlineStr"/>
      <c r="X433" s="499" t="n"/>
      <c r="Y433" s="462" t="n"/>
      <c r="Z433" s="462" t="n"/>
      <c r="AA433" s="462" t="n"/>
      <c r="AB433" s="462" t="n"/>
      <c r="AC433" s="462" t="n"/>
      <c r="AD433" s="462" t="n"/>
      <c r="AE433" s="462" t="n"/>
      <c r="AF433" s="462" t="n"/>
      <c r="AG433" s="462" t="n"/>
      <c r="AH433" s="462" t="n"/>
      <c r="AI433" s="462" t="n"/>
      <c r="AJ433" s="462" t="n"/>
      <c r="AK433" s="462" t="n"/>
      <c r="AL433" s="462" t="n"/>
      <c r="AM433" s="462" t="n"/>
      <c r="AN433" s="462" t="n"/>
      <c r="AO433" s="462" t="n"/>
      <c r="AP433" s="462" t="n"/>
      <c r="AQ433" s="462" t="n"/>
      <c r="AR433" s="462" t="n"/>
      <c r="AS433" s="462" t="n"/>
    </row>
    <row r="434">
      <c r="A434" s="461" t="n">
        <v>426</v>
      </c>
      <c r="B434" s="462" t="inlineStr">
        <is>
          <t>LIFT-OFF Charges and Gate Fee Charge</t>
        </is>
      </c>
      <c r="C434" s="462" t="inlineStr">
        <is>
          <t>កំពង់ផែស្វយ័តភ្នំពេញ "ក.ស.ភ"</t>
        </is>
      </c>
      <c r="D434" s="462" t="inlineStr">
        <is>
          <t>L001-100044999</t>
        </is>
      </c>
      <c r="E434" s="462" t="inlineStr">
        <is>
          <t>INV20230101827</t>
        </is>
      </c>
      <c r="F434" s="463" t="n">
        <v>44936</v>
      </c>
      <c r="G434" s="464" t="n">
        <v>59299</v>
      </c>
      <c r="H434" s="462" t="n"/>
      <c r="I434" s="464">
        <f>G434</f>
        <v/>
      </c>
      <c r="J434" s="462">
        <f>IF(AND(Q434=TRUE, R434=TRUE, S434=TRUE), IF(W434&lt;-0.05, "អនុញ្ញាត (អ្នកផ្គត់ផ្គង់ប្រកាសខ្វះ)", "បានប្រកាស (អនុញ្ញាត)"), IF(AND(Q434=FALSE, R434=FALSE, S434=FALSE), "ព្យួរទុក (មិនមានទិន្នន័យ)", "ប្រកាសខុស (ព្យួរទុក)"))</f>
        <v/>
      </c>
      <c r="K434" s="462" t="inlineStr"/>
      <c r="L434" s="462" t="inlineStr"/>
      <c r="M434" s="464">
        <f>AH434</f>
        <v/>
      </c>
      <c r="N434" s="464">
        <f>IF(W434&lt;0,AH434,I434)</f>
        <v/>
      </c>
      <c r="O434" s="464">
        <f>I434-M434</f>
        <v/>
      </c>
      <c r="P434" s="462" t="n"/>
      <c r="Q434" s="462">
        <f>V434=W434</f>
        <v/>
      </c>
      <c r="R434" s="462">
        <f>AND(MONTH(F434)=MONTH(X434), YEAR(F434)=YEAR(X434))</f>
        <v/>
      </c>
      <c r="S434" s="462">
        <f>AC434="L001-901905215"</f>
        <v/>
      </c>
      <c r="T434" s="464">
        <f>G434-AH434</f>
        <v/>
      </c>
      <c r="U434" s="462" t="n"/>
      <c r="V434" s="462" t="inlineStr">
        <is>
          <t>INV20230101827</t>
        </is>
      </c>
      <c r="W434" s="462" t="inlineStr"/>
      <c r="X434" s="499" t="n"/>
      <c r="Y434" s="462" t="n"/>
      <c r="Z434" s="462" t="n"/>
      <c r="AA434" s="462" t="n"/>
      <c r="AB434" s="462" t="n"/>
      <c r="AC434" s="462" t="n"/>
      <c r="AD434" s="462" t="n"/>
      <c r="AE434" s="462" t="n"/>
      <c r="AF434" s="462" t="n"/>
      <c r="AG434" s="462" t="n"/>
      <c r="AH434" s="462" t="n"/>
      <c r="AI434" s="462" t="n"/>
      <c r="AJ434" s="462" t="n"/>
      <c r="AK434" s="462" t="n"/>
      <c r="AL434" s="462" t="n"/>
      <c r="AM434" s="462" t="n"/>
      <c r="AN434" s="462" t="n"/>
      <c r="AO434" s="462" t="n"/>
      <c r="AP434" s="462" t="n"/>
      <c r="AQ434" s="462" t="n"/>
      <c r="AR434" s="462" t="n"/>
      <c r="AS434" s="462" t="n"/>
    </row>
    <row r="435">
      <c r="A435" s="461" t="n">
        <v>427</v>
      </c>
      <c r="B435" s="462" t="inlineStr">
        <is>
          <t>LIFT-OFF Charges and Gate Fee Charge</t>
        </is>
      </c>
      <c r="C435" s="462" t="inlineStr">
        <is>
          <t>កំពង់ផែស្វយ័តភ្នំពេញ "ក.ស.ភ"</t>
        </is>
      </c>
      <c r="D435" s="462" t="inlineStr">
        <is>
          <t>L001-100044999</t>
        </is>
      </c>
      <c r="E435" s="462" t="inlineStr">
        <is>
          <t>INV20230101828</t>
        </is>
      </c>
      <c r="F435" s="463" t="n">
        <v>44936</v>
      </c>
      <c r="G435" s="464" t="n">
        <v>59299</v>
      </c>
      <c r="H435" s="462" t="n"/>
      <c r="I435" s="464">
        <f>G435</f>
        <v/>
      </c>
      <c r="J435" s="462">
        <f>IF(AND(Q435=TRUE, R435=TRUE, S435=TRUE), IF(W435&lt;-0.05, "អនុញ្ញាត (អ្នកផ្គត់ផ្គង់ប្រកាសខ្វះ)", "បានប្រកាស (អនុញ្ញាត)"), IF(AND(Q435=FALSE, R435=FALSE, S435=FALSE), "ព្យួរទុក (មិនមានទិន្នន័យ)", "ប្រកាសខុស (ព្យួរទុក)"))</f>
        <v/>
      </c>
      <c r="K435" s="462" t="inlineStr"/>
      <c r="L435" s="462" t="inlineStr"/>
      <c r="M435" s="464">
        <f>AH435</f>
        <v/>
      </c>
      <c r="N435" s="464">
        <f>IF(W435&lt;0,AH435,I435)</f>
        <v/>
      </c>
      <c r="O435" s="464">
        <f>I435-M435</f>
        <v/>
      </c>
      <c r="P435" s="462" t="n"/>
      <c r="Q435" s="462">
        <f>V435=W435</f>
        <v/>
      </c>
      <c r="R435" s="462">
        <f>AND(MONTH(F435)=MONTH(X435), YEAR(F435)=YEAR(X435))</f>
        <v/>
      </c>
      <c r="S435" s="462">
        <f>AC435="L001-901905215"</f>
        <v/>
      </c>
      <c r="T435" s="464">
        <f>G435-AH435</f>
        <v/>
      </c>
      <c r="U435" s="462" t="n"/>
      <c r="V435" s="462" t="inlineStr">
        <is>
          <t>INV20230101828</t>
        </is>
      </c>
      <c r="W435" s="462" t="inlineStr"/>
      <c r="X435" s="499" t="n"/>
      <c r="Y435" s="462" t="n"/>
      <c r="Z435" s="462" t="n"/>
      <c r="AA435" s="462" t="n"/>
      <c r="AB435" s="462" t="n"/>
      <c r="AC435" s="462" t="n"/>
      <c r="AD435" s="462" t="n"/>
      <c r="AE435" s="462" t="n"/>
      <c r="AF435" s="462" t="n"/>
      <c r="AG435" s="462" t="n"/>
      <c r="AH435" s="462" t="n"/>
      <c r="AI435" s="462" t="n"/>
      <c r="AJ435" s="462" t="n"/>
      <c r="AK435" s="462" t="n"/>
      <c r="AL435" s="462" t="n"/>
      <c r="AM435" s="462" t="n"/>
      <c r="AN435" s="462" t="n"/>
      <c r="AO435" s="462" t="n"/>
      <c r="AP435" s="462" t="n"/>
      <c r="AQ435" s="462" t="n"/>
      <c r="AR435" s="462" t="n"/>
      <c r="AS435" s="462" t="n"/>
    </row>
    <row r="436">
      <c r="A436" s="461" t="n">
        <v>428</v>
      </c>
      <c r="B436" s="462" t="inlineStr">
        <is>
          <t>LIFT-OFF Charges and Gate Fee Charge</t>
        </is>
      </c>
      <c r="C436" s="462" t="inlineStr">
        <is>
          <t>កំពង់ផែស្វយ័តភ្នំពេញ "ក.ស.ភ"</t>
        </is>
      </c>
      <c r="D436" s="462" t="inlineStr">
        <is>
          <t>L001-100044999</t>
        </is>
      </c>
      <c r="E436" s="462" t="inlineStr">
        <is>
          <t>INV20230103392</t>
        </is>
      </c>
      <c r="F436" s="463" t="n">
        <v>44943</v>
      </c>
      <c r="G436" s="464" t="n">
        <v>88884</v>
      </c>
      <c r="H436" s="462" t="n"/>
      <c r="I436" s="464">
        <f>G436</f>
        <v/>
      </c>
      <c r="J436" s="462">
        <f>IF(AND(Q436=TRUE, R436=TRUE, S436=TRUE), IF(W436&lt;-0.05, "អនុញ្ញាត (អ្នកផ្គត់ផ្គង់ប្រកាសខ្វះ)", "បានប្រកាស (អនុញ្ញាត)"), IF(AND(Q436=FALSE, R436=FALSE, S436=FALSE), "ព្យួរទុក (មិនមានទិន្នន័យ)", "ប្រកាសខុស (ព្យួរទុក)"))</f>
        <v/>
      </c>
      <c r="K436" s="462" t="inlineStr"/>
      <c r="L436" s="462" t="inlineStr"/>
      <c r="M436" s="464">
        <f>AH436</f>
        <v/>
      </c>
      <c r="N436" s="464">
        <f>IF(W436&lt;0,AH436,I436)</f>
        <v/>
      </c>
      <c r="O436" s="464">
        <f>I436-M436</f>
        <v/>
      </c>
      <c r="P436" s="462" t="n"/>
      <c r="Q436" s="462">
        <f>V436=W436</f>
        <v/>
      </c>
      <c r="R436" s="462">
        <f>AND(MONTH(F436)=MONTH(X436), YEAR(F436)=YEAR(X436))</f>
        <v/>
      </c>
      <c r="S436" s="462">
        <f>AC436="L001-901905215"</f>
        <v/>
      </c>
      <c r="T436" s="464">
        <f>G436-AH436</f>
        <v/>
      </c>
      <c r="U436" s="462" t="n"/>
      <c r="V436" s="462" t="inlineStr">
        <is>
          <t>INV20230103392</t>
        </is>
      </c>
      <c r="W436" s="462" t="inlineStr"/>
      <c r="X436" s="499" t="n"/>
      <c r="Y436" s="462" t="n"/>
      <c r="Z436" s="462" t="n"/>
      <c r="AA436" s="462" t="n"/>
      <c r="AB436" s="462" t="n"/>
      <c r="AC436" s="462" t="n"/>
      <c r="AD436" s="462" t="n"/>
      <c r="AE436" s="462" t="n"/>
      <c r="AF436" s="462" t="n"/>
      <c r="AG436" s="462" t="n"/>
      <c r="AH436" s="462" t="n"/>
      <c r="AI436" s="462" t="n"/>
      <c r="AJ436" s="462" t="n"/>
      <c r="AK436" s="462" t="n"/>
      <c r="AL436" s="462" t="n"/>
      <c r="AM436" s="462" t="n"/>
      <c r="AN436" s="462" t="n"/>
      <c r="AO436" s="462" t="n"/>
      <c r="AP436" s="462" t="n"/>
      <c r="AQ436" s="462" t="n"/>
      <c r="AR436" s="462" t="n"/>
      <c r="AS436" s="462" t="n"/>
    </row>
    <row r="437">
      <c r="A437" s="461" t="n">
        <v>429</v>
      </c>
      <c r="B437" s="462" t="inlineStr">
        <is>
          <t>LIFT-OFF Charges and Gate Fee Charge</t>
        </is>
      </c>
      <c r="C437" s="462" t="inlineStr">
        <is>
          <t>កំពង់ផែស្វយ័តភ្នំពេញ "ក.ស.ភ"</t>
        </is>
      </c>
      <c r="D437" s="462" t="inlineStr">
        <is>
          <t>L001-100044999</t>
        </is>
      </c>
      <c r="E437" s="462" t="inlineStr">
        <is>
          <t>INV20230103391</t>
        </is>
      </c>
      <c r="F437" s="463" t="n">
        <v>44943</v>
      </c>
      <c r="G437" s="464" t="n">
        <v>88884</v>
      </c>
      <c r="H437" s="462" t="n"/>
      <c r="I437" s="464">
        <f>G437</f>
        <v/>
      </c>
      <c r="J437" s="462">
        <f>IF(AND(Q437=TRUE, R437=TRUE, S437=TRUE), IF(W437&lt;-0.05, "អនុញ្ញាត (អ្នកផ្គត់ផ្គង់ប្រកាសខ្វះ)", "បានប្រកាស (អនុញ្ញាត)"), IF(AND(Q437=FALSE, R437=FALSE, S437=FALSE), "ព្យួរទុក (មិនមានទិន្នន័យ)", "ប្រកាសខុស (ព្យួរទុក)"))</f>
        <v/>
      </c>
      <c r="K437" s="462" t="inlineStr"/>
      <c r="L437" s="462" t="inlineStr"/>
      <c r="M437" s="464">
        <f>AH437</f>
        <v/>
      </c>
      <c r="N437" s="464">
        <f>IF(W437&lt;0,AH437,I437)</f>
        <v/>
      </c>
      <c r="O437" s="464">
        <f>I437-M437</f>
        <v/>
      </c>
      <c r="P437" s="462" t="n"/>
      <c r="Q437" s="462">
        <f>V437=W437</f>
        <v/>
      </c>
      <c r="R437" s="462">
        <f>AND(MONTH(F437)=MONTH(X437), YEAR(F437)=YEAR(X437))</f>
        <v/>
      </c>
      <c r="S437" s="462">
        <f>AC437="L001-901905215"</f>
        <v/>
      </c>
      <c r="T437" s="464">
        <f>G437-AH437</f>
        <v/>
      </c>
      <c r="U437" s="462" t="n"/>
      <c r="V437" s="462" t="inlineStr">
        <is>
          <t>INV20230103391</t>
        </is>
      </c>
      <c r="W437" s="462" t="inlineStr"/>
      <c r="X437" s="499" t="n"/>
      <c r="Y437" s="462" t="n"/>
      <c r="Z437" s="462" t="n"/>
      <c r="AA437" s="462" t="n"/>
      <c r="AB437" s="462" t="n"/>
      <c r="AC437" s="462" t="n"/>
      <c r="AD437" s="462" t="n"/>
      <c r="AE437" s="462" t="n"/>
      <c r="AF437" s="462" t="n"/>
      <c r="AG437" s="462" t="n"/>
      <c r="AH437" s="462" t="n"/>
      <c r="AI437" s="462" t="n"/>
      <c r="AJ437" s="462" t="n"/>
      <c r="AK437" s="462" t="n"/>
      <c r="AL437" s="462" t="n"/>
      <c r="AM437" s="462" t="n"/>
      <c r="AN437" s="462" t="n"/>
      <c r="AO437" s="462" t="n"/>
      <c r="AP437" s="462" t="n"/>
      <c r="AQ437" s="462" t="n"/>
      <c r="AR437" s="462" t="n"/>
      <c r="AS437" s="462" t="n"/>
    </row>
    <row r="438">
      <c r="A438" s="461" t="n">
        <v>430</v>
      </c>
      <c r="B438" s="462" t="inlineStr">
        <is>
          <t>Trucking Fee</t>
        </is>
      </c>
      <c r="C438" s="462" t="inlineStr">
        <is>
          <t>ហាវតាយ អ៊ិនធើណេសិនណល ឡូជីស្ទីក ឯ.ក</t>
        </is>
      </c>
      <c r="D438" s="462" t="inlineStr">
        <is>
          <t>K007-902202863</t>
        </is>
      </c>
      <c r="E438" s="462" t="inlineStr">
        <is>
          <t>HT230016</t>
        </is>
      </c>
      <c r="F438" s="463" t="n">
        <v>44957</v>
      </c>
      <c r="G438" s="464" t="n">
        <v>500688</v>
      </c>
      <c r="H438" s="462" t="n"/>
      <c r="I438" s="464">
        <f>G438</f>
        <v/>
      </c>
      <c r="J438" s="462">
        <f>IF(AND(Q438=TRUE, R438=TRUE, S438=TRUE), IF(W438&lt;-0.05, "អនុញ្ញាត (អ្នកផ្គត់ផ្គង់ប្រកាសខ្វះ)", "បានប្រកាស (អនុញ្ញាត)"), IF(AND(Q438=FALSE, R438=FALSE, S438=FALSE), "ព្យួរទុក (មិនមានទិន្នន័យ)", "ប្រកាសខុស (ព្យួរទុក)"))</f>
        <v/>
      </c>
      <c r="K438" s="462" t="inlineStr"/>
      <c r="L438" s="462" t="inlineStr"/>
      <c r="M438" s="464">
        <f>AH438</f>
        <v/>
      </c>
      <c r="N438" s="464">
        <f>IF(W438&lt;0,AH438,I438)</f>
        <v/>
      </c>
      <c r="O438" s="464">
        <f>I438-M438</f>
        <v/>
      </c>
      <c r="P438" s="462" t="n"/>
      <c r="Q438" s="462">
        <f>V438=W438</f>
        <v/>
      </c>
      <c r="R438" s="462">
        <f>AND(MONTH(F438)=MONTH(X438), YEAR(F438)=YEAR(X438))</f>
        <v/>
      </c>
      <c r="S438" s="462">
        <f>AC438="L001-901905215"</f>
        <v/>
      </c>
      <c r="T438" s="464">
        <f>G438-AH438</f>
        <v/>
      </c>
      <c r="U438" s="462" t="n"/>
      <c r="V438" s="462" t="inlineStr">
        <is>
          <t>HT230016</t>
        </is>
      </c>
      <c r="W438" s="462" t="inlineStr">
        <is>
          <t>HT230016</t>
        </is>
      </c>
      <c r="X438" s="463" t="n">
        <v>44957</v>
      </c>
      <c r="Y438" s="462" t="inlineStr">
        <is>
          <t>HT230016</t>
        </is>
      </c>
      <c r="Z438" s="462" t="inlineStr"/>
      <c r="AA438" s="462" t="inlineStr">
        <is>
          <t>បុគ្គលជាប់អាករ</t>
        </is>
      </c>
      <c r="AB438" s="462" t="inlineStr">
        <is>
          <t>L001-901905215</t>
        </is>
      </c>
      <c r="AC438" s="462" t="inlineStr">
        <is>
          <t>វីអ៊ីស៊ិន (ខេមបូឌា) អ៊ិនដាសស្ទ្រី ឯ.ក</t>
        </is>
      </c>
      <c r="AD438" s="464" t="n">
        <v>5507568</v>
      </c>
      <c r="AE438" s="464" t="n">
        <v>5006880</v>
      </c>
      <c r="AF438" s="464" t="n">
        <v>0</v>
      </c>
      <c r="AG438" s="464" t="n">
        <v>0</v>
      </c>
      <c r="AH438" s="464" t="n">
        <v>500688</v>
      </c>
      <c r="AI438" s="464" t="n">
        <v>0</v>
      </c>
      <c r="AJ438" s="464" t="n">
        <v>0</v>
      </c>
      <c r="AK438" s="464" t="n">
        <v>0</v>
      </c>
      <c r="AL438" s="464" t="n">
        <v>0</v>
      </c>
      <c r="AM438" s="464" t="n">
        <v>0</v>
      </c>
      <c r="AN438" s="464" t="n">
        <v>0</v>
      </c>
      <c r="AO438" s="464" t="n">
        <v>0</v>
      </c>
      <c r="AP438" s="464" t="n">
        <v>0</v>
      </c>
      <c r="AQ438" s="462" t="inlineStr"/>
      <c r="AR438" s="462" t="inlineStr">
        <is>
          <t>Trucking service</t>
        </is>
      </c>
      <c r="AS438" s="462" t="inlineStr">
        <is>
          <t>បានប្រកាសពន្ធ</t>
        </is>
      </c>
    </row>
    <row r="439">
      <c r="A439" s="461" t="n">
        <v>431</v>
      </c>
      <c r="B439" s="462" t="inlineStr">
        <is>
          <t>Trucking Fee</t>
        </is>
      </c>
      <c r="C439" s="462" t="inlineStr">
        <is>
          <t>ហាវតាយ អ៊ិនធើណេសិនណល ឡូជីស្ទីក ឯ.ក</t>
        </is>
      </c>
      <c r="D439" s="462" t="inlineStr">
        <is>
          <t>K007-902202863</t>
        </is>
      </c>
      <c r="E439" s="462" t="inlineStr">
        <is>
          <t>HT230015</t>
        </is>
      </c>
      <c r="F439" s="463" t="n">
        <v>44957</v>
      </c>
      <c r="G439" s="464" t="n">
        <v>250344</v>
      </c>
      <c r="H439" s="462" t="n"/>
      <c r="I439" s="464">
        <f>G439</f>
        <v/>
      </c>
      <c r="J439" s="462">
        <f>IF(AND(Q439=TRUE, R439=TRUE, S439=TRUE), IF(W439&lt;-0.05, "អនុញ្ញាត (អ្នកផ្គត់ផ្គង់ប្រកាសខ្វះ)", "បានប្រកាស (អនុញ្ញាត)"), IF(AND(Q439=FALSE, R439=FALSE, S439=FALSE), "ព្យួរទុក (មិនមានទិន្នន័យ)", "ប្រកាសខុស (ព្យួរទុក)"))</f>
        <v/>
      </c>
      <c r="K439" s="462" t="inlineStr"/>
      <c r="L439" s="462" t="inlineStr"/>
      <c r="M439" s="464">
        <f>AH439</f>
        <v/>
      </c>
      <c r="N439" s="464">
        <f>IF(W439&lt;0,AH439,I439)</f>
        <v/>
      </c>
      <c r="O439" s="464">
        <f>I439-M439</f>
        <v/>
      </c>
      <c r="P439" s="462" t="n"/>
      <c r="Q439" s="462">
        <f>V439=W439</f>
        <v/>
      </c>
      <c r="R439" s="462">
        <f>AND(MONTH(F439)=MONTH(X439), YEAR(F439)=YEAR(X439))</f>
        <v/>
      </c>
      <c r="S439" s="462">
        <f>AC439="L001-901905215"</f>
        <v/>
      </c>
      <c r="T439" s="464">
        <f>G439-AH439</f>
        <v/>
      </c>
      <c r="U439" s="462" t="n"/>
      <c r="V439" s="462" t="inlineStr">
        <is>
          <t>HT230015</t>
        </is>
      </c>
      <c r="W439" s="462" t="inlineStr">
        <is>
          <t>HT230015</t>
        </is>
      </c>
      <c r="X439" s="463" t="n">
        <v>44957</v>
      </c>
      <c r="Y439" s="462" t="inlineStr">
        <is>
          <t>HT230015</t>
        </is>
      </c>
      <c r="Z439" s="462" t="inlineStr"/>
      <c r="AA439" s="462" t="inlineStr">
        <is>
          <t>បុគ្គលជាប់អាករ</t>
        </is>
      </c>
      <c r="AB439" s="462" t="inlineStr">
        <is>
          <t>L001-901905215</t>
        </is>
      </c>
      <c r="AC439" s="462" t="inlineStr">
        <is>
          <t>វីអ៊ីស៊ិន (ខេមបូឌា) អ៊ិនដាសស្ទ្រី ឯ.ក</t>
        </is>
      </c>
      <c r="AD439" s="464" t="n">
        <v>2753784</v>
      </c>
      <c r="AE439" s="464" t="n">
        <v>2503440</v>
      </c>
      <c r="AF439" s="464" t="n">
        <v>0</v>
      </c>
      <c r="AG439" s="464" t="n">
        <v>0</v>
      </c>
      <c r="AH439" s="464" t="n">
        <v>250344</v>
      </c>
      <c r="AI439" s="464" t="n">
        <v>0</v>
      </c>
      <c r="AJ439" s="464" t="n">
        <v>0</v>
      </c>
      <c r="AK439" s="464" t="n">
        <v>0</v>
      </c>
      <c r="AL439" s="464" t="n">
        <v>0</v>
      </c>
      <c r="AM439" s="464" t="n">
        <v>0</v>
      </c>
      <c r="AN439" s="464" t="n">
        <v>0</v>
      </c>
      <c r="AO439" s="464" t="n">
        <v>0</v>
      </c>
      <c r="AP439" s="464" t="n">
        <v>0</v>
      </c>
      <c r="AQ439" s="462" t="inlineStr"/>
      <c r="AR439" s="462" t="inlineStr">
        <is>
          <t>Trucking service</t>
        </is>
      </c>
      <c r="AS439" s="462" t="inlineStr">
        <is>
          <t>បានប្រកាសពន្ធ</t>
        </is>
      </c>
    </row>
    <row r="440">
      <c r="A440" s="461" t="n">
        <v>432</v>
      </c>
      <c r="B440" s="462" t="inlineStr">
        <is>
          <t>Trucking Fee</t>
        </is>
      </c>
      <c r="C440" s="462" t="inlineStr">
        <is>
          <t>ហាវតាយ អ៊ិនធើណេសិនណល ឡូជីស្ទីក ឯ.ក</t>
        </is>
      </c>
      <c r="D440" s="462" t="inlineStr">
        <is>
          <t>K007-902202863</t>
        </is>
      </c>
      <c r="E440" s="462" t="inlineStr">
        <is>
          <t>HT230014</t>
        </is>
      </c>
      <c r="F440" s="463" t="n">
        <v>44957</v>
      </c>
      <c r="G440" s="464" t="n">
        <v>250344</v>
      </c>
      <c r="H440" s="462" t="n"/>
      <c r="I440" s="464">
        <f>G440</f>
        <v/>
      </c>
      <c r="J440" s="462">
        <f>IF(AND(Q440=TRUE, R440=TRUE, S440=TRUE), IF(W440&lt;-0.05, "អនុញ្ញាត (អ្នកផ្គត់ផ្គង់ប្រកាសខ្វះ)", "បានប្រកាស (អនុញ្ញាត)"), IF(AND(Q440=FALSE, R440=FALSE, S440=FALSE), "ព្យួរទុក (មិនមានទិន្នន័យ)", "ប្រកាសខុស (ព្យួរទុក)"))</f>
        <v/>
      </c>
      <c r="K440" s="462" t="inlineStr"/>
      <c r="L440" s="462" t="inlineStr"/>
      <c r="M440" s="464">
        <f>AH440</f>
        <v/>
      </c>
      <c r="N440" s="464">
        <f>IF(W440&lt;0,AH440,I440)</f>
        <v/>
      </c>
      <c r="O440" s="464">
        <f>I440-M440</f>
        <v/>
      </c>
      <c r="P440" s="462" t="n"/>
      <c r="Q440" s="462">
        <f>V440=W440</f>
        <v/>
      </c>
      <c r="R440" s="462">
        <f>AND(MONTH(F440)=MONTH(X440), YEAR(F440)=YEAR(X440))</f>
        <v/>
      </c>
      <c r="S440" s="462">
        <f>AC440="L001-901905215"</f>
        <v/>
      </c>
      <c r="T440" s="464">
        <f>G440-AH440</f>
        <v/>
      </c>
      <c r="U440" s="462" t="n"/>
      <c r="V440" s="462" t="inlineStr">
        <is>
          <t>HT230014</t>
        </is>
      </c>
      <c r="W440" s="462" t="inlineStr">
        <is>
          <t>HT230014</t>
        </is>
      </c>
      <c r="X440" s="463" t="n">
        <v>44957</v>
      </c>
      <c r="Y440" s="462" t="inlineStr">
        <is>
          <t>HT230014</t>
        </is>
      </c>
      <c r="Z440" s="462" t="inlineStr"/>
      <c r="AA440" s="462" t="inlineStr">
        <is>
          <t>បុគ្គលជាប់អាករ</t>
        </is>
      </c>
      <c r="AB440" s="462" t="inlineStr">
        <is>
          <t>L001-901905215</t>
        </is>
      </c>
      <c r="AC440" s="462" t="inlineStr">
        <is>
          <t>វីអ៊ីស៊ិន (ខេមបូឌា) អ៊ិនដាសស្ទ្រី ឯ.ក</t>
        </is>
      </c>
      <c r="AD440" s="464" t="n">
        <v>2753784</v>
      </c>
      <c r="AE440" s="464" t="n">
        <v>2503440</v>
      </c>
      <c r="AF440" s="464" t="n">
        <v>0</v>
      </c>
      <c r="AG440" s="464" t="n">
        <v>0</v>
      </c>
      <c r="AH440" s="464" t="n">
        <v>250344</v>
      </c>
      <c r="AI440" s="464" t="n">
        <v>0</v>
      </c>
      <c r="AJ440" s="464" t="n">
        <v>0</v>
      </c>
      <c r="AK440" s="464" t="n">
        <v>0</v>
      </c>
      <c r="AL440" s="464" t="n">
        <v>0</v>
      </c>
      <c r="AM440" s="464" t="n">
        <v>0</v>
      </c>
      <c r="AN440" s="464" t="n">
        <v>0</v>
      </c>
      <c r="AO440" s="464" t="n">
        <v>0</v>
      </c>
      <c r="AP440" s="464" t="n">
        <v>0</v>
      </c>
      <c r="AQ440" s="462" t="inlineStr"/>
      <c r="AR440" s="462" t="inlineStr">
        <is>
          <t>Trucking service</t>
        </is>
      </c>
      <c r="AS440" s="462" t="inlineStr">
        <is>
          <t>បានប្រកាសពន្ធ</t>
        </is>
      </c>
    </row>
    <row r="441">
      <c r="A441" s="461" t="n">
        <v>433</v>
      </c>
      <c r="B441" s="462" t="inlineStr">
        <is>
          <t>Trucking Fee</t>
        </is>
      </c>
      <c r="C441" s="462" t="inlineStr">
        <is>
          <t>ហាវតាយ អ៊ិនធើណេសិនណល ឡូជីស្ទីក ឯ.ក</t>
        </is>
      </c>
      <c r="D441" s="462" t="inlineStr">
        <is>
          <t>K007-902202863</t>
        </is>
      </c>
      <c r="E441" s="462" t="inlineStr">
        <is>
          <t>HT230013</t>
        </is>
      </c>
      <c r="F441" s="463" t="n">
        <v>44957</v>
      </c>
      <c r="G441" s="464" t="n">
        <v>242136</v>
      </c>
      <c r="H441" s="462" t="n"/>
      <c r="I441" s="464">
        <f>G441</f>
        <v/>
      </c>
      <c r="J441" s="462">
        <f>IF(AND(Q441=TRUE, R441=TRUE, S441=TRUE), IF(W441&lt;-0.05, "អនុញ្ញាត (អ្នកផ្គត់ផ្គង់ប្រកាសខ្វះ)", "បានប្រកាស (អនុញ្ញាត)"), IF(AND(Q441=FALSE, R441=FALSE, S441=FALSE), "ព្យួរទុក (មិនមានទិន្នន័យ)", "ប្រកាសខុស (ព្យួរទុក)"))</f>
        <v/>
      </c>
      <c r="K441" s="462" t="inlineStr"/>
      <c r="L441" s="462" t="inlineStr"/>
      <c r="M441" s="464">
        <f>AH441</f>
        <v/>
      </c>
      <c r="N441" s="464">
        <f>IF(W441&lt;0,AH441,I441)</f>
        <v/>
      </c>
      <c r="O441" s="464">
        <f>I441-M441</f>
        <v/>
      </c>
      <c r="P441" s="462" t="n"/>
      <c r="Q441" s="462">
        <f>V441=W441</f>
        <v/>
      </c>
      <c r="R441" s="462">
        <f>AND(MONTH(F441)=MONTH(X441), YEAR(F441)=YEAR(X441))</f>
        <v/>
      </c>
      <c r="S441" s="462">
        <f>AC441="L001-901905215"</f>
        <v/>
      </c>
      <c r="T441" s="464">
        <f>G441-AH441</f>
        <v/>
      </c>
      <c r="U441" s="462" t="n"/>
      <c r="V441" s="462" t="inlineStr">
        <is>
          <t>HT230013</t>
        </is>
      </c>
      <c r="W441" s="462" t="inlineStr">
        <is>
          <t>HT230013</t>
        </is>
      </c>
      <c r="X441" s="463" t="n">
        <v>44957</v>
      </c>
      <c r="Y441" s="462" t="inlineStr">
        <is>
          <t>HT230013</t>
        </is>
      </c>
      <c r="Z441" s="462" t="inlineStr"/>
      <c r="AA441" s="462" t="inlineStr">
        <is>
          <t>បុគ្គលជាប់អាករ</t>
        </is>
      </c>
      <c r="AB441" s="462" t="inlineStr">
        <is>
          <t>L001-901905215</t>
        </is>
      </c>
      <c r="AC441" s="462" t="inlineStr">
        <is>
          <t>វីអ៊ីស៊ិន (ខេមបូឌា) អ៊ិនដាសស្ទ្រី ឯ.ក</t>
        </is>
      </c>
      <c r="AD441" s="464" t="n">
        <v>2663496</v>
      </c>
      <c r="AE441" s="464" t="n">
        <v>2421360</v>
      </c>
      <c r="AF441" s="464" t="n">
        <v>0</v>
      </c>
      <c r="AG441" s="464" t="n">
        <v>0</v>
      </c>
      <c r="AH441" s="464" t="n">
        <v>242136</v>
      </c>
      <c r="AI441" s="464" t="n">
        <v>0</v>
      </c>
      <c r="AJ441" s="464" t="n">
        <v>0</v>
      </c>
      <c r="AK441" s="464" t="n">
        <v>0</v>
      </c>
      <c r="AL441" s="464" t="n">
        <v>0</v>
      </c>
      <c r="AM441" s="464" t="n">
        <v>0</v>
      </c>
      <c r="AN441" s="464" t="n">
        <v>0</v>
      </c>
      <c r="AO441" s="464" t="n">
        <v>0</v>
      </c>
      <c r="AP441" s="464" t="n">
        <v>0</v>
      </c>
      <c r="AQ441" s="462" t="inlineStr"/>
      <c r="AR441" s="462" t="inlineStr">
        <is>
          <t>Trucking service</t>
        </is>
      </c>
      <c r="AS441" s="462" t="inlineStr">
        <is>
          <t>បានប្រកាសពន្ធ</t>
        </is>
      </c>
    </row>
    <row r="442">
      <c r="A442" s="461" t="n">
        <v>434</v>
      </c>
      <c r="B442" s="462" t="inlineStr">
        <is>
          <t>Trucking Fee</t>
        </is>
      </c>
      <c r="C442" s="462" t="inlineStr">
        <is>
          <t>ហាវតាយ អ៊ិនធើណេសិនណល ឡូជីស្ទីក ឯ.ក</t>
        </is>
      </c>
      <c r="D442" s="462" t="inlineStr">
        <is>
          <t>K007-902202863</t>
        </is>
      </c>
      <c r="E442" s="462" t="inlineStr">
        <is>
          <t>HT230008</t>
        </is>
      </c>
      <c r="F442" s="463" t="n">
        <v>44953</v>
      </c>
      <c r="G442" s="464" t="n">
        <v>242077</v>
      </c>
      <c r="H442" s="462" t="n"/>
      <c r="I442" s="464">
        <f>G442</f>
        <v/>
      </c>
      <c r="J442" s="462">
        <f>IF(AND(Q442=TRUE, R442=TRUE, S442=TRUE), IF(W442&lt;-0.05, "អនុញ្ញាត (អ្នកផ្គត់ផ្គង់ប្រកាសខ្វះ)", "បានប្រកាស (អនុញ្ញាត)"), IF(AND(Q442=FALSE, R442=FALSE, S442=FALSE), "ព្យួរទុក (មិនមានទិន្នន័យ)", "ប្រកាសខុស (ព្យួរទុក)"))</f>
        <v/>
      </c>
      <c r="K442" s="462" t="inlineStr"/>
      <c r="L442" s="462" t="inlineStr"/>
      <c r="M442" s="464">
        <f>AH442</f>
        <v/>
      </c>
      <c r="N442" s="464">
        <f>IF(W442&lt;0,AH442,I442)</f>
        <v/>
      </c>
      <c r="O442" s="464">
        <f>I442-M442</f>
        <v/>
      </c>
      <c r="P442" s="462" t="n"/>
      <c r="Q442" s="462">
        <f>V442=W442</f>
        <v/>
      </c>
      <c r="R442" s="462">
        <f>AND(MONTH(F442)=MONTH(X442), YEAR(F442)=YEAR(X442))</f>
        <v/>
      </c>
      <c r="S442" s="462">
        <f>AC442="L001-901905215"</f>
        <v/>
      </c>
      <c r="T442" s="464">
        <f>G442-AH442</f>
        <v/>
      </c>
      <c r="U442" s="462" t="n"/>
      <c r="V442" s="462" t="inlineStr">
        <is>
          <t>HT230008</t>
        </is>
      </c>
      <c r="W442" s="462" t="inlineStr">
        <is>
          <t>HT230008</t>
        </is>
      </c>
      <c r="X442" s="463" t="n">
        <v>44953</v>
      </c>
      <c r="Y442" s="462" t="inlineStr">
        <is>
          <t>HT230008</t>
        </is>
      </c>
      <c r="Z442" s="462" t="inlineStr"/>
      <c r="AA442" s="462" t="inlineStr">
        <is>
          <t>បុគ្គលជាប់អាករ</t>
        </is>
      </c>
      <c r="AB442" s="462" t="inlineStr">
        <is>
          <t>L001-901905215</t>
        </is>
      </c>
      <c r="AC442" s="462" t="inlineStr">
        <is>
          <t>វីអ៊ីស៊ិន (ខេមបូឌា) អ៊ិនដាសស្ទ្រី ឯ.ក</t>
        </is>
      </c>
      <c r="AD442" s="464" t="n">
        <v>2662847</v>
      </c>
      <c r="AE442" s="464" t="n">
        <v>2420770</v>
      </c>
      <c r="AF442" s="464" t="n">
        <v>0</v>
      </c>
      <c r="AG442" s="464" t="n">
        <v>0</v>
      </c>
      <c r="AH442" s="464" t="n">
        <v>242077</v>
      </c>
      <c r="AI442" s="464" t="n">
        <v>0</v>
      </c>
      <c r="AJ442" s="464" t="n">
        <v>0</v>
      </c>
      <c r="AK442" s="464" t="n">
        <v>0</v>
      </c>
      <c r="AL442" s="464" t="n">
        <v>0</v>
      </c>
      <c r="AM442" s="464" t="n">
        <v>0</v>
      </c>
      <c r="AN442" s="464" t="n">
        <v>0</v>
      </c>
      <c r="AO442" s="464" t="n">
        <v>0</v>
      </c>
      <c r="AP442" s="464" t="n">
        <v>0</v>
      </c>
      <c r="AQ442" s="462" t="inlineStr"/>
      <c r="AR442" s="462" t="inlineStr">
        <is>
          <t>Trucking service</t>
        </is>
      </c>
      <c r="AS442" s="462" t="inlineStr">
        <is>
          <t>បានប្រកាសពន្ធ</t>
        </is>
      </c>
    </row>
    <row r="443">
      <c r="A443" s="461" t="n">
        <v>435</v>
      </c>
      <c r="B443" s="462" t="inlineStr">
        <is>
          <t>Trucking Fee</t>
        </is>
      </c>
      <c r="C443" s="462" t="inlineStr">
        <is>
          <t>ហាវតាយ អ៊ិនធើណេសិនណល ឡូជីស្ទីក ឯ.ក</t>
        </is>
      </c>
      <c r="D443" s="462" t="inlineStr">
        <is>
          <t>K007-902202863</t>
        </is>
      </c>
      <c r="E443" s="462" t="inlineStr">
        <is>
          <t>HT230007</t>
        </is>
      </c>
      <c r="F443" s="463" t="n">
        <v>44953</v>
      </c>
      <c r="G443" s="464" t="n">
        <v>500566</v>
      </c>
      <c r="H443" s="462" t="n"/>
      <c r="I443" s="464">
        <f>G443</f>
        <v/>
      </c>
      <c r="J443" s="462">
        <f>IF(AND(Q443=TRUE, R443=TRUE, S443=TRUE), IF(W443&lt;-0.05, "អនុញ្ញាត (អ្នកផ្គត់ផ្គង់ប្រកាសខ្វះ)", "បានប្រកាស (អនុញ្ញាត)"), IF(AND(Q443=FALSE, R443=FALSE, S443=FALSE), "ព្យួរទុក (មិនមានទិន្នន័យ)", "ប្រកាសខុស (ព្យួរទុក)"))</f>
        <v/>
      </c>
      <c r="K443" s="462" t="inlineStr"/>
      <c r="L443" s="462" t="inlineStr"/>
      <c r="M443" s="464">
        <f>AH443</f>
        <v/>
      </c>
      <c r="N443" s="464">
        <f>IF(W443&lt;0,AH443,I443)</f>
        <v/>
      </c>
      <c r="O443" s="464">
        <f>I443-M443</f>
        <v/>
      </c>
      <c r="P443" s="462" t="n"/>
      <c r="Q443" s="462">
        <f>V443=W443</f>
        <v/>
      </c>
      <c r="R443" s="462">
        <f>AND(MONTH(F443)=MONTH(X443), YEAR(F443)=YEAR(X443))</f>
        <v/>
      </c>
      <c r="S443" s="462">
        <f>AC443="L001-901905215"</f>
        <v/>
      </c>
      <c r="T443" s="464">
        <f>G443-AH443</f>
        <v/>
      </c>
      <c r="U443" s="462" t="n"/>
      <c r="V443" s="462" t="inlineStr">
        <is>
          <t>HT230007</t>
        </is>
      </c>
      <c r="W443" s="462" t="inlineStr">
        <is>
          <t>HT230007</t>
        </is>
      </c>
      <c r="X443" s="463" t="n">
        <v>44953</v>
      </c>
      <c r="Y443" s="462" t="inlineStr">
        <is>
          <t>HT230007</t>
        </is>
      </c>
      <c r="Z443" s="462" t="inlineStr"/>
      <c r="AA443" s="462" t="inlineStr">
        <is>
          <t>បុគ្គលជាប់អាករ</t>
        </is>
      </c>
      <c r="AB443" s="462" t="inlineStr">
        <is>
          <t>L001-901905215</t>
        </is>
      </c>
      <c r="AC443" s="462" t="inlineStr">
        <is>
          <t>វីអ៊ីស៊ិន (ខេមបូឌា) អ៊ិនដាសស្ទ្រី ឯ.ក</t>
        </is>
      </c>
      <c r="AD443" s="464" t="n">
        <v>5506226</v>
      </c>
      <c r="AE443" s="464" t="n">
        <v>5005660</v>
      </c>
      <c r="AF443" s="464" t="n">
        <v>0</v>
      </c>
      <c r="AG443" s="464" t="n">
        <v>0</v>
      </c>
      <c r="AH443" s="464" t="n">
        <v>500566</v>
      </c>
      <c r="AI443" s="464" t="n">
        <v>0</v>
      </c>
      <c r="AJ443" s="464" t="n">
        <v>0</v>
      </c>
      <c r="AK443" s="464" t="n">
        <v>0</v>
      </c>
      <c r="AL443" s="464" t="n">
        <v>0</v>
      </c>
      <c r="AM443" s="464" t="n">
        <v>0</v>
      </c>
      <c r="AN443" s="464" t="n">
        <v>0</v>
      </c>
      <c r="AO443" s="464" t="n">
        <v>0</v>
      </c>
      <c r="AP443" s="464" t="n">
        <v>0</v>
      </c>
      <c r="AQ443" s="462" t="inlineStr"/>
      <c r="AR443" s="462" t="inlineStr">
        <is>
          <t>Trucking service</t>
        </is>
      </c>
      <c r="AS443" s="462" t="inlineStr">
        <is>
          <t>បានប្រកាសពន្ធ</t>
        </is>
      </c>
    </row>
    <row r="444">
      <c r="A444" s="461" t="n">
        <v>436</v>
      </c>
      <c r="B444" s="462" t="inlineStr">
        <is>
          <t>Trucking Fee</t>
        </is>
      </c>
      <c r="C444" s="462" t="inlineStr">
        <is>
          <t>ហាវតាយ អ៊ិនធើណេសិនណល ឡូជីស្ទីក ឯ.ក</t>
        </is>
      </c>
      <c r="D444" s="462" t="inlineStr">
        <is>
          <t>K007-902202863</t>
        </is>
      </c>
      <c r="E444" s="462" t="inlineStr">
        <is>
          <t>HT230006</t>
        </is>
      </c>
      <c r="F444" s="463" t="n">
        <v>44953</v>
      </c>
      <c r="G444" s="464" t="n">
        <v>250283</v>
      </c>
      <c r="H444" s="462" t="n"/>
      <c r="I444" s="464">
        <f>G444</f>
        <v/>
      </c>
      <c r="J444" s="462">
        <f>IF(AND(Q444=TRUE, R444=TRUE, S444=TRUE), IF(W444&lt;-0.05, "អនុញ្ញាត (អ្នកផ្គត់ផ្គង់ប្រកាសខ្វះ)", "បានប្រកាស (អនុញ្ញាត)"), IF(AND(Q444=FALSE, R444=FALSE, S444=FALSE), "ព្យួរទុក (មិនមានទិន្នន័យ)", "ប្រកាសខុស (ព្យួរទុក)"))</f>
        <v/>
      </c>
      <c r="K444" s="462" t="inlineStr"/>
      <c r="L444" s="462" t="inlineStr"/>
      <c r="M444" s="464">
        <f>AH444</f>
        <v/>
      </c>
      <c r="N444" s="464">
        <f>IF(W444&lt;0,AH444,I444)</f>
        <v/>
      </c>
      <c r="O444" s="464">
        <f>I444-M444</f>
        <v/>
      </c>
      <c r="P444" s="462" t="n"/>
      <c r="Q444" s="462">
        <f>V444=W444</f>
        <v/>
      </c>
      <c r="R444" s="462">
        <f>AND(MONTH(F444)=MONTH(X444), YEAR(F444)=YEAR(X444))</f>
        <v/>
      </c>
      <c r="S444" s="462">
        <f>AC444="L001-901905215"</f>
        <v/>
      </c>
      <c r="T444" s="464">
        <f>G444-AH444</f>
        <v/>
      </c>
      <c r="U444" s="462" t="n"/>
      <c r="V444" s="462" t="inlineStr">
        <is>
          <t>HT230006</t>
        </is>
      </c>
      <c r="W444" s="462" t="inlineStr">
        <is>
          <t>HT230006</t>
        </is>
      </c>
      <c r="X444" s="463" t="n">
        <v>44953</v>
      </c>
      <c r="Y444" s="462" t="inlineStr">
        <is>
          <t>HT230006</t>
        </is>
      </c>
      <c r="Z444" s="462" t="inlineStr"/>
      <c r="AA444" s="462" t="inlineStr">
        <is>
          <t>បុគ្គលជាប់អាករ</t>
        </is>
      </c>
      <c r="AB444" s="462" t="inlineStr">
        <is>
          <t>L001-901905215</t>
        </is>
      </c>
      <c r="AC444" s="462" t="inlineStr">
        <is>
          <t>វីអ៊ីស៊ិន (ខេមបូឌា) អ៊ិនដាសស្ទ្រី ឯ.ក</t>
        </is>
      </c>
      <c r="AD444" s="464" t="n">
        <v>2753113</v>
      </c>
      <c r="AE444" s="464" t="n">
        <v>2502830</v>
      </c>
      <c r="AF444" s="464" t="n">
        <v>0</v>
      </c>
      <c r="AG444" s="464" t="n">
        <v>0</v>
      </c>
      <c r="AH444" s="464" t="n">
        <v>250283</v>
      </c>
      <c r="AI444" s="464" t="n">
        <v>0</v>
      </c>
      <c r="AJ444" s="464" t="n">
        <v>0</v>
      </c>
      <c r="AK444" s="464" t="n">
        <v>0</v>
      </c>
      <c r="AL444" s="464" t="n">
        <v>0</v>
      </c>
      <c r="AM444" s="464" t="n">
        <v>0</v>
      </c>
      <c r="AN444" s="464" t="n">
        <v>0</v>
      </c>
      <c r="AO444" s="464" t="n">
        <v>0</v>
      </c>
      <c r="AP444" s="464" t="n">
        <v>0</v>
      </c>
      <c r="AQ444" s="462" t="inlineStr"/>
      <c r="AR444" s="462" t="inlineStr">
        <is>
          <t>Trucking service</t>
        </is>
      </c>
      <c r="AS444" s="462" t="inlineStr">
        <is>
          <t>បានប្រកាសពន្ធ</t>
        </is>
      </c>
    </row>
    <row r="445">
      <c r="A445" s="461" t="n">
        <v>437</v>
      </c>
      <c r="B445" s="462" t="inlineStr">
        <is>
          <t>Trucking Fee</t>
        </is>
      </c>
      <c r="C445" s="462" t="inlineStr">
        <is>
          <t>ហាវតាយ អ៊ិនធើណេសិនណល ឡូជីស្ទីក ឯ.ក</t>
        </is>
      </c>
      <c r="D445" s="462" t="inlineStr">
        <is>
          <t>K007-902202863</t>
        </is>
      </c>
      <c r="E445" s="462" t="inlineStr">
        <is>
          <t>HT230005</t>
        </is>
      </c>
      <c r="F445" s="463" t="n">
        <v>44953</v>
      </c>
      <c r="G445" s="464" t="n">
        <v>250283</v>
      </c>
      <c r="H445" s="462" t="n"/>
      <c r="I445" s="464">
        <f>G445</f>
        <v/>
      </c>
      <c r="J445" s="462">
        <f>IF(AND(Q445=TRUE, R445=TRUE, S445=TRUE), IF(W445&lt;-0.05, "អនុញ្ញាត (អ្នកផ្គត់ផ្គង់ប្រកាសខ្វះ)", "បានប្រកាស (អនុញ្ញាត)"), IF(AND(Q445=FALSE, R445=FALSE, S445=FALSE), "ព្យួរទុក (មិនមានទិន្នន័យ)", "ប្រកាសខុស (ព្យួរទុក)"))</f>
        <v/>
      </c>
      <c r="K445" s="462" t="inlineStr"/>
      <c r="L445" s="462" t="inlineStr"/>
      <c r="M445" s="464">
        <f>AH445</f>
        <v/>
      </c>
      <c r="N445" s="464">
        <f>IF(W445&lt;0,AH445,I445)</f>
        <v/>
      </c>
      <c r="O445" s="464">
        <f>I445-M445</f>
        <v/>
      </c>
      <c r="P445" s="462" t="n"/>
      <c r="Q445" s="462">
        <f>V445=W445</f>
        <v/>
      </c>
      <c r="R445" s="462">
        <f>AND(MONTH(F445)=MONTH(X445), YEAR(F445)=YEAR(X445))</f>
        <v/>
      </c>
      <c r="S445" s="462">
        <f>AC445="L001-901905215"</f>
        <v/>
      </c>
      <c r="T445" s="464">
        <f>G445-AH445</f>
        <v/>
      </c>
      <c r="U445" s="462" t="n"/>
      <c r="V445" s="462" t="inlineStr">
        <is>
          <t>HT230005</t>
        </is>
      </c>
      <c r="W445" s="462" t="inlineStr">
        <is>
          <t>HT230005</t>
        </is>
      </c>
      <c r="X445" s="463" t="n">
        <v>44953</v>
      </c>
      <c r="Y445" s="462" t="inlineStr">
        <is>
          <t>HT230005</t>
        </is>
      </c>
      <c r="Z445" s="462" t="inlineStr"/>
      <c r="AA445" s="462" t="inlineStr">
        <is>
          <t>បុគ្គលជាប់អាករ</t>
        </is>
      </c>
      <c r="AB445" s="462" t="inlineStr">
        <is>
          <t>L001-901905215</t>
        </is>
      </c>
      <c r="AC445" s="462" t="inlineStr">
        <is>
          <t>វីអ៊ីស៊ិន (ខេមបូឌា) អ៊ិនដាសស្ទ្រី ឯ.ក</t>
        </is>
      </c>
      <c r="AD445" s="464" t="n">
        <v>2753113</v>
      </c>
      <c r="AE445" s="464" t="n">
        <v>2502830</v>
      </c>
      <c r="AF445" s="464" t="n">
        <v>0</v>
      </c>
      <c r="AG445" s="464" t="n">
        <v>0</v>
      </c>
      <c r="AH445" s="464" t="n">
        <v>250283</v>
      </c>
      <c r="AI445" s="464" t="n">
        <v>0</v>
      </c>
      <c r="AJ445" s="464" t="n">
        <v>0</v>
      </c>
      <c r="AK445" s="464" t="n">
        <v>0</v>
      </c>
      <c r="AL445" s="464" t="n">
        <v>0</v>
      </c>
      <c r="AM445" s="464" t="n">
        <v>0</v>
      </c>
      <c r="AN445" s="464" t="n">
        <v>0</v>
      </c>
      <c r="AO445" s="464" t="n">
        <v>0</v>
      </c>
      <c r="AP445" s="464" t="n">
        <v>0</v>
      </c>
      <c r="AQ445" s="462" t="inlineStr"/>
      <c r="AR445" s="462" t="inlineStr">
        <is>
          <t>Trucking service</t>
        </is>
      </c>
      <c r="AS445" s="462" t="inlineStr">
        <is>
          <t>បានប្រកាសពន្ធ</t>
        </is>
      </c>
    </row>
    <row r="446">
      <c r="A446" s="461" t="n">
        <v>438</v>
      </c>
      <c r="B446" s="462" t="inlineStr">
        <is>
          <t>Trucking Fee</t>
        </is>
      </c>
      <c r="C446" s="462" t="inlineStr">
        <is>
          <t>ហាវតាយ អ៊ិនធើណេសិនណល ឡូជីស្ទីក ឯ.ក</t>
        </is>
      </c>
      <c r="D446" s="462" t="inlineStr">
        <is>
          <t>K007-902202863</t>
        </is>
      </c>
      <c r="E446" s="462" t="inlineStr">
        <is>
          <t>HT230004</t>
        </is>
      </c>
      <c r="F446" s="463" t="n">
        <v>44953</v>
      </c>
      <c r="G446" s="464" t="n">
        <v>250283</v>
      </c>
      <c r="H446" s="462" t="n"/>
      <c r="I446" s="464">
        <f>G446</f>
        <v/>
      </c>
      <c r="J446" s="462">
        <f>IF(AND(Q446=TRUE, R446=TRUE, S446=TRUE), IF(W446&lt;-0.05, "អនុញ្ញាត (អ្នកផ្គត់ផ្គង់ប្រកាសខ្វះ)", "បានប្រកាស (អនុញ្ញាត)"), IF(AND(Q446=FALSE, R446=FALSE, S446=FALSE), "ព្យួរទុក (មិនមានទិន្នន័យ)", "ប្រកាសខុស (ព្យួរទុក)"))</f>
        <v/>
      </c>
      <c r="K446" s="462" t="inlineStr"/>
      <c r="L446" s="462" t="inlineStr"/>
      <c r="M446" s="464">
        <f>AH446</f>
        <v/>
      </c>
      <c r="N446" s="464">
        <f>IF(W446&lt;0,AH446,I446)</f>
        <v/>
      </c>
      <c r="O446" s="464">
        <f>I446-M446</f>
        <v/>
      </c>
      <c r="P446" s="462" t="n"/>
      <c r="Q446" s="462">
        <f>V446=W446</f>
        <v/>
      </c>
      <c r="R446" s="462">
        <f>AND(MONTH(F446)=MONTH(X446), YEAR(F446)=YEAR(X446))</f>
        <v/>
      </c>
      <c r="S446" s="462">
        <f>AC446="L001-901905215"</f>
        <v/>
      </c>
      <c r="T446" s="464">
        <f>G446-AH446</f>
        <v/>
      </c>
      <c r="U446" s="462" t="n"/>
      <c r="V446" s="462" t="inlineStr">
        <is>
          <t>HT230004</t>
        </is>
      </c>
      <c r="W446" s="462" t="inlineStr">
        <is>
          <t>HT230004</t>
        </is>
      </c>
      <c r="X446" s="463" t="n">
        <v>44953</v>
      </c>
      <c r="Y446" s="462" t="inlineStr">
        <is>
          <t>HT230004</t>
        </is>
      </c>
      <c r="Z446" s="462" t="inlineStr"/>
      <c r="AA446" s="462" t="inlineStr">
        <is>
          <t>បុគ្គលជាប់អាករ</t>
        </is>
      </c>
      <c r="AB446" s="462" t="inlineStr">
        <is>
          <t>L001-901905215</t>
        </is>
      </c>
      <c r="AC446" s="462" t="inlineStr">
        <is>
          <t>វីអ៊ីស៊ិន (ខេមបូឌា) អ៊ិនដាសស្ទ្រី ឯ.ក</t>
        </is>
      </c>
      <c r="AD446" s="464" t="n">
        <v>2753113</v>
      </c>
      <c r="AE446" s="464" t="n">
        <v>2502830</v>
      </c>
      <c r="AF446" s="464" t="n">
        <v>0</v>
      </c>
      <c r="AG446" s="464" t="n">
        <v>0</v>
      </c>
      <c r="AH446" s="464" t="n">
        <v>250283</v>
      </c>
      <c r="AI446" s="464" t="n">
        <v>0</v>
      </c>
      <c r="AJ446" s="464" t="n">
        <v>0</v>
      </c>
      <c r="AK446" s="464" t="n">
        <v>0</v>
      </c>
      <c r="AL446" s="464" t="n">
        <v>0</v>
      </c>
      <c r="AM446" s="464" t="n">
        <v>0</v>
      </c>
      <c r="AN446" s="464" t="n">
        <v>0</v>
      </c>
      <c r="AO446" s="464" t="n">
        <v>0</v>
      </c>
      <c r="AP446" s="464" t="n">
        <v>0</v>
      </c>
      <c r="AQ446" s="462" t="inlineStr"/>
      <c r="AR446" s="462" t="inlineStr">
        <is>
          <t>Trucking service</t>
        </is>
      </c>
      <c r="AS446" s="462" t="inlineStr">
        <is>
          <t>បានប្រកាសពន្ធ</t>
        </is>
      </c>
    </row>
    <row r="447">
      <c r="A447" s="461" t="n">
        <v>439</v>
      </c>
      <c r="B447" s="462" t="inlineStr">
        <is>
          <t>Trucking Fee</t>
        </is>
      </c>
      <c r="C447" s="462" t="inlineStr">
        <is>
          <t>ហាវតាយ អ៊ិនធើណេសិនណល ឡូជីស្ទីក ឯ.ក</t>
        </is>
      </c>
      <c r="D447" s="462" t="inlineStr">
        <is>
          <t>K007-902202863</t>
        </is>
      </c>
      <c r="E447" s="462" t="inlineStr">
        <is>
          <t>HT230003</t>
        </is>
      </c>
      <c r="F447" s="463" t="n">
        <v>44953</v>
      </c>
      <c r="G447" s="464" t="n">
        <v>250283</v>
      </c>
      <c r="H447" s="462" t="n"/>
      <c r="I447" s="464">
        <f>G447</f>
        <v/>
      </c>
      <c r="J447" s="462">
        <f>IF(AND(Q447=TRUE, R447=TRUE, S447=TRUE), IF(W447&lt;-0.05, "អនុញ្ញាត (អ្នកផ្គត់ផ្គង់ប្រកាសខ្វះ)", "បានប្រកាស (អនុញ្ញាត)"), IF(AND(Q447=FALSE, R447=FALSE, S447=FALSE), "ព្យួរទុក (មិនមានទិន្នន័យ)", "ប្រកាសខុស (ព្យួរទុក)"))</f>
        <v/>
      </c>
      <c r="K447" s="462" t="inlineStr"/>
      <c r="L447" s="462" t="inlineStr"/>
      <c r="M447" s="464">
        <f>AH447</f>
        <v/>
      </c>
      <c r="N447" s="464">
        <f>IF(W447&lt;0,AH447,I447)</f>
        <v/>
      </c>
      <c r="O447" s="464">
        <f>I447-M447</f>
        <v/>
      </c>
      <c r="P447" s="462" t="n"/>
      <c r="Q447" s="462">
        <f>V447=W447</f>
        <v/>
      </c>
      <c r="R447" s="462">
        <f>AND(MONTH(F447)=MONTH(X447), YEAR(F447)=YEAR(X447))</f>
        <v/>
      </c>
      <c r="S447" s="462">
        <f>AC447="L001-901905215"</f>
        <v/>
      </c>
      <c r="T447" s="464">
        <f>G447-AH447</f>
        <v/>
      </c>
      <c r="U447" s="462" t="n"/>
      <c r="V447" s="462" t="inlineStr">
        <is>
          <t>HT230003</t>
        </is>
      </c>
      <c r="W447" s="462" t="inlineStr">
        <is>
          <t>HT230003</t>
        </is>
      </c>
      <c r="X447" s="463" t="n">
        <v>44953</v>
      </c>
      <c r="Y447" s="462" t="inlineStr">
        <is>
          <t>HT230003</t>
        </is>
      </c>
      <c r="Z447" s="462" t="inlineStr"/>
      <c r="AA447" s="462" t="inlineStr">
        <is>
          <t>បុគ្គលជាប់អាករ</t>
        </is>
      </c>
      <c r="AB447" s="462" t="inlineStr">
        <is>
          <t>L001-901905215</t>
        </is>
      </c>
      <c r="AC447" s="462" t="inlineStr">
        <is>
          <t>វីអ៊ីស៊ិន (ខេមបូឌា) អ៊ិនដាសស្ទ្រី ឯ.ក</t>
        </is>
      </c>
      <c r="AD447" s="464" t="n">
        <v>2753113</v>
      </c>
      <c r="AE447" s="464" t="n">
        <v>2502830</v>
      </c>
      <c r="AF447" s="464" t="n">
        <v>0</v>
      </c>
      <c r="AG447" s="464" t="n">
        <v>0</v>
      </c>
      <c r="AH447" s="464" t="n">
        <v>250283</v>
      </c>
      <c r="AI447" s="464" t="n">
        <v>0</v>
      </c>
      <c r="AJ447" s="464" t="n">
        <v>0</v>
      </c>
      <c r="AK447" s="464" t="n">
        <v>0</v>
      </c>
      <c r="AL447" s="464" t="n">
        <v>0</v>
      </c>
      <c r="AM447" s="464" t="n">
        <v>0</v>
      </c>
      <c r="AN447" s="464" t="n">
        <v>0</v>
      </c>
      <c r="AO447" s="464" t="n">
        <v>0</v>
      </c>
      <c r="AP447" s="464" t="n">
        <v>0</v>
      </c>
      <c r="AQ447" s="462" t="inlineStr"/>
      <c r="AR447" s="462" t="inlineStr">
        <is>
          <t>Trucking service</t>
        </is>
      </c>
      <c r="AS447" s="462" t="inlineStr">
        <is>
          <t>បានប្រកាសពន្ធ</t>
        </is>
      </c>
    </row>
    <row r="448">
      <c r="A448" s="461" t="n">
        <v>440</v>
      </c>
      <c r="B448" s="462" t="inlineStr">
        <is>
          <t>Trucking Fee</t>
        </is>
      </c>
      <c r="C448" s="462" t="inlineStr">
        <is>
          <t>ហាវតាយ អ៊ិនធើណេសិនណល ឡូជីស្ទីក ឯ.ក</t>
        </is>
      </c>
      <c r="D448" s="462" t="inlineStr">
        <is>
          <t>K007-902202863</t>
        </is>
      </c>
      <c r="E448" s="462" t="inlineStr">
        <is>
          <t>HT230002</t>
        </is>
      </c>
      <c r="F448" s="463" t="n">
        <v>44953</v>
      </c>
      <c r="G448" s="464" t="n">
        <v>250283</v>
      </c>
      <c r="H448" s="462" t="n"/>
      <c r="I448" s="464">
        <f>G448</f>
        <v/>
      </c>
      <c r="J448" s="462">
        <f>IF(AND(Q448=TRUE, R448=TRUE, S448=TRUE), IF(W448&lt;-0.05, "អនុញ្ញាត (អ្នកផ្គត់ផ្គង់ប្រកាសខ្វះ)", "បានប្រកាស (អនុញ្ញាត)"), IF(AND(Q448=FALSE, R448=FALSE, S448=FALSE), "ព្យួរទុក (មិនមានទិន្នន័យ)", "ប្រកាសខុស (ព្យួរទុក)"))</f>
        <v/>
      </c>
      <c r="K448" s="462" t="inlineStr"/>
      <c r="L448" s="462" t="inlineStr"/>
      <c r="M448" s="464">
        <f>AH448</f>
        <v/>
      </c>
      <c r="N448" s="464">
        <f>IF(W448&lt;0,AH448,I448)</f>
        <v/>
      </c>
      <c r="O448" s="464">
        <f>I448-M448</f>
        <v/>
      </c>
      <c r="P448" s="462" t="n"/>
      <c r="Q448" s="462">
        <f>V448=W448</f>
        <v/>
      </c>
      <c r="R448" s="462">
        <f>AND(MONTH(F448)=MONTH(X448), YEAR(F448)=YEAR(X448))</f>
        <v/>
      </c>
      <c r="S448" s="462">
        <f>AC448="L001-901905215"</f>
        <v/>
      </c>
      <c r="T448" s="464">
        <f>G448-AH448</f>
        <v/>
      </c>
      <c r="U448" s="462" t="n"/>
      <c r="V448" s="462" t="inlineStr">
        <is>
          <t>HT230002</t>
        </is>
      </c>
      <c r="W448" s="462" t="inlineStr">
        <is>
          <t>HT230002</t>
        </is>
      </c>
      <c r="X448" s="463" t="n">
        <v>44953</v>
      </c>
      <c r="Y448" s="462" t="inlineStr">
        <is>
          <t>HT230002</t>
        </is>
      </c>
      <c r="Z448" s="462" t="inlineStr"/>
      <c r="AA448" s="462" t="inlineStr">
        <is>
          <t>បុគ្គលជាប់អាករ</t>
        </is>
      </c>
      <c r="AB448" s="462" t="inlineStr">
        <is>
          <t>L001-901905215</t>
        </is>
      </c>
      <c r="AC448" s="462" t="inlineStr">
        <is>
          <t>វីអ៊ីស៊ិន (ខេមបូឌា) អ៊ិនដាសស្ទ្រី ឯ.ក</t>
        </is>
      </c>
      <c r="AD448" s="464" t="n">
        <v>2753113</v>
      </c>
      <c r="AE448" s="464" t="n">
        <v>2502830</v>
      </c>
      <c r="AF448" s="464" t="n">
        <v>0</v>
      </c>
      <c r="AG448" s="464" t="n">
        <v>0</v>
      </c>
      <c r="AH448" s="464" t="n">
        <v>250283</v>
      </c>
      <c r="AI448" s="464" t="n">
        <v>0</v>
      </c>
      <c r="AJ448" s="464" t="n">
        <v>0</v>
      </c>
      <c r="AK448" s="464" t="n">
        <v>0</v>
      </c>
      <c r="AL448" s="464" t="n">
        <v>0</v>
      </c>
      <c r="AM448" s="464" t="n">
        <v>0</v>
      </c>
      <c r="AN448" s="464" t="n">
        <v>0</v>
      </c>
      <c r="AO448" s="464" t="n">
        <v>0</v>
      </c>
      <c r="AP448" s="464" t="n">
        <v>0</v>
      </c>
      <c r="AQ448" s="462" t="inlineStr"/>
      <c r="AR448" s="462" t="inlineStr">
        <is>
          <t>Trucking service</t>
        </is>
      </c>
      <c r="AS448" s="462" t="inlineStr">
        <is>
          <t>បានប្រកាសពន្ធ</t>
        </is>
      </c>
    </row>
    <row r="449">
      <c r="A449" s="461" t="n">
        <v>441</v>
      </c>
      <c r="B449" s="462" t="inlineStr">
        <is>
          <t>Inspection Service Fee</t>
        </is>
      </c>
      <c r="C449" s="462" t="inlineStr">
        <is>
          <t>ប្យួរ៉ូ វេរីតាស (ខេមបូឌា) លីមីធីត</t>
        </is>
      </c>
      <c r="D449" s="462" t="inlineStr">
        <is>
          <t>L001-107024462</t>
        </is>
      </c>
      <c r="E449" s="462" t="inlineStr">
        <is>
          <t>59014236</t>
        </is>
      </c>
      <c r="F449" s="463" t="n">
        <v>44957</v>
      </c>
      <c r="G449" s="464" t="n">
        <v>55591</v>
      </c>
      <c r="H449" s="462" t="n"/>
      <c r="I449" s="464">
        <f>G449</f>
        <v/>
      </c>
      <c r="J449" s="462">
        <f>IF(AND(Q449=TRUE, R449=TRUE, S449=TRUE), IF(W449&lt;-0.05, "អនុញ្ញាត (អ្នកផ្គត់ផ្គង់ប្រកាសខ្វះ)", "បានប្រកាស (អនុញ្ញាត)"), IF(AND(Q449=FALSE, R449=FALSE, S449=FALSE), "ព្យួរទុក (មិនមានទិន្នន័យ)", "ប្រកាសខុស (ព្យួរទុក)"))</f>
        <v/>
      </c>
      <c r="K449" s="462" t="inlineStr"/>
      <c r="L449" s="462" t="inlineStr"/>
      <c r="M449" s="464">
        <f>AH449</f>
        <v/>
      </c>
      <c r="N449" s="464">
        <f>IF(W449&lt;0,AH449,I449)</f>
        <v/>
      </c>
      <c r="O449" s="464">
        <f>I449-M449</f>
        <v/>
      </c>
      <c r="P449" s="462" t="n"/>
      <c r="Q449" s="462">
        <f>V449=W449</f>
        <v/>
      </c>
      <c r="R449" s="462">
        <f>AND(MONTH(F449)=MONTH(X449), YEAR(F449)=YEAR(X449))</f>
        <v/>
      </c>
      <c r="S449" s="462">
        <f>AC449="L001-901905215"</f>
        <v/>
      </c>
      <c r="T449" s="464">
        <f>G449-AH449</f>
        <v/>
      </c>
      <c r="U449" s="462" t="n"/>
      <c r="V449" s="462" t="inlineStr">
        <is>
          <t>59014236</t>
        </is>
      </c>
      <c r="W449" s="462" t="inlineStr">
        <is>
          <t>59014236</t>
        </is>
      </c>
      <c r="X449" s="463" t="n">
        <v>44957</v>
      </c>
      <c r="Y449" s="462" t="inlineStr">
        <is>
          <t>59014236</t>
        </is>
      </c>
      <c r="Z449" s="462" t="inlineStr"/>
      <c r="AA449" s="462" t="inlineStr">
        <is>
          <t>បុគ្គលជាប់អាករ</t>
        </is>
      </c>
      <c r="AB449" s="462" t="inlineStr">
        <is>
          <t>L001-901905215</t>
        </is>
      </c>
      <c r="AC449" s="462" t="inlineStr">
        <is>
          <t>វីអ៊ីស៊ិន (ខេមបូឌា) អ៊ិនដាសស្ទ្រី ឯ.ក</t>
        </is>
      </c>
      <c r="AD449" s="464" t="n">
        <v>611496</v>
      </c>
      <c r="AE449" s="464" t="n">
        <v>555905</v>
      </c>
      <c r="AF449" s="464" t="n">
        <v>0</v>
      </c>
      <c r="AG449" s="464" t="n">
        <v>0</v>
      </c>
      <c r="AH449" s="464" t="n">
        <v>55591</v>
      </c>
      <c r="AI449" s="464" t="n">
        <v>0</v>
      </c>
      <c r="AJ449" s="464" t="n">
        <v>0</v>
      </c>
      <c r="AK449" s="464" t="n">
        <v>0</v>
      </c>
      <c r="AL449" s="464" t="n">
        <v>0</v>
      </c>
      <c r="AM449" s="464" t="n">
        <v>0</v>
      </c>
      <c r="AN449" s="464" t="n">
        <v>0</v>
      </c>
      <c r="AO449" s="464" t="n">
        <v>0</v>
      </c>
      <c r="AP449" s="464" t="n">
        <v>0</v>
      </c>
      <c r="AQ449" s="462" t="inlineStr"/>
      <c r="AR449" s="462" t="inlineStr">
        <is>
          <t>ចំនូលបានមកពីការលក់</t>
        </is>
      </c>
      <c r="AS449" s="462" t="inlineStr">
        <is>
          <t>បានប្រកាសពន្ធ</t>
        </is>
      </c>
    </row>
    <row r="450">
      <c r="A450" s="461" t="n">
        <v>442</v>
      </c>
      <c r="B450" s="462" t="inlineStr">
        <is>
          <t>Inspection Service Fee</t>
        </is>
      </c>
      <c r="C450" s="462" t="inlineStr">
        <is>
          <t>ប្យួរ៉ូ វេរីតាស (ខេមបូឌា) លីមីធីត</t>
        </is>
      </c>
      <c r="D450" s="462" t="inlineStr">
        <is>
          <t>L001-107024462</t>
        </is>
      </c>
      <c r="E450" s="462" t="inlineStr">
        <is>
          <t>59014222</t>
        </is>
      </c>
      <c r="F450" s="463" t="n">
        <v>44956</v>
      </c>
      <c r="G450" s="464" t="n">
        <v>55536</v>
      </c>
      <c r="H450" s="462" t="n"/>
      <c r="I450" s="464">
        <f>G450</f>
        <v/>
      </c>
      <c r="J450" s="462">
        <f>IF(AND(Q450=TRUE, R450=TRUE, S450=TRUE), IF(W450&lt;-0.05, "អនុញ្ញាត (អ្នកផ្គត់ផ្គង់ប្រកាសខ្វះ)", "បានប្រកាស (អនុញ្ញាត)"), IF(AND(Q450=FALSE, R450=FALSE, S450=FALSE), "ព្យួរទុក (មិនមានទិន្នន័យ)", "ប្រកាសខុស (ព្យួរទុក)"))</f>
        <v/>
      </c>
      <c r="K450" s="462" t="inlineStr"/>
      <c r="L450" s="462" t="inlineStr"/>
      <c r="M450" s="464">
        <f>AH450</f>
        <v/>
      </c>
      <c r="N450" s="464">
        <f>IF(W450&lt;0,AH450,I450)</f>
        <v/>
      </c>
      <c r="O450" s="464">
        <f>I450-M450</f>
        <v/>
      </c>
      <c r="P450" s="462" t="n"/>
      <c r="Q450" s="462">
        <f>V450=W450</f>
        <v/>
      </c>
      <c r="R450" s="462">
        <f>AND(MONTH(F450)=MONTH(X450), YEAR(F450)=YEAR(X450))</f>
        <v/>
      </c>
      <c r="S450" s="462">
        <f>AC450="L001-901905215"</f>
        <v/>
      </c>
      <c r="T450" s="464">
        <f>G450-AH450</f>
        <v/>
      </c>
      <c r="U450" s="462" t="n"/>
      <c r="V450" s="462" t="inlineStr">
        <is>
          <t>59014222</t>
        </is>
      </c>
      <c r="W450" s="462" t="inlineStr">
        <is>
          <t>59014222</t>
        </is>
      </c>
      <c r="X450" s="463" t="n">
        <v>44956</v>
      </c>
      <c r="Y450" s="462" t="inlineStr">
        <is>
          <t>59014222</t>
        </is>
      </c>
      <c r="Z450" s="462" t="inlineStr"/>
      <c r="AA450" s="462" t="inlineStr">
        <is>
          <t>បុគ្គលជាប់អាករ</t>
        </is>
      </c>
      <c r="AB450" s="462" t="inlineStr">
        <is>
          <t>L001-901905215</t>
        </is>
      </c>
      <c r="AC450" s="462" t="inlineStr">
        <is>
          <t>វីអ៊ីស៊ិន (ខេមបូឌា) អ៊ិនដាសស្ទ្រី ឯ.ក</t>
        </is>
      </c>
      <c r="AD450" s="464" t="n">
        <v>610900</v>
      </c>
      <c r="AE450" s="464" t="n">
        <v>555364</v>
      </c>
      <c r="AF450" s="464" t="n">
        <v>0</v>
      </c>
      <c r="AG450" s="464" t="n">
        <v>0</v>
      </c>
      <c r="AH450" s="464" t="n">
        <v>55536</v>
      </c>
      <c r="AI450" s="464" t="n">
        <v>0</v>
      </c>
      <c r="AJ450" s="464" t="n">
        <v>0</v>
      </c>
      <c r="AK450" s="464" t="n">
        <v>0</v>
      </c>
      <c r="AL450" s="464" t="n">
        <v>0</v>
      </c>
      <c r="AM450" s="464" t="n">
        <v>0</v>
      </c>
      <c r="AN450" s="464" t="n">
        <v>0</v>
      </c>
      <c r="AO450" s="464" t="n">
        <v>0</v>
      </c>
      <c r="AP450" s="464" t="n">
        <v>0</v>
      </c>
      <c r="AQ450" s="462" t="inlineStr"/>
      <c r="AR450" s="462" t="inlineStr">
        <is>
          <t>ចំនូលបានមកពីការលក់</t>
        </is>
      </c>
      <c r="AS450" s="462" t="inlineStr">
        <is>
          <t>បានប្រកាសពន្ធ</t>
        </is>
      </c>
    </row>
    <row r="451">
      <c r="A451" s="461" t="n">
        <v>443</v>
      </c>
      <c r="B451" s="462" t="inlineStr">
        <is>
          <t>Inspection Service Fee</t>
        </is>
      </c>
      <c r="C451" s="462" t="inlineStr">
        <is>
          <t>ប្យួរ៉ូ វេរីតាស (ខេមបូឌា) លីមីធីត</t>
        </is>
      </c>
      <c r="D451" s="462" t="inlineStr">
        <is>
          <t>L001-107024462</t>
        </is>
      </c>
      <c r="E451" s="462" t="inlineStr">
        <is>
          <t>59014208</t>
        </is>
      </c>
      <c r="F451" s="463" t="n">
        <v>44953</v>
      </c>
      <c r="G451" s="464" t="n">
        <v>111150</v>
      </c>
      <c r="H451" s="462" t="n"/>
      <c r="I451" s="464">
        <f>G451</f>
        <v/>
      </c>
      <c r="J451" s="462">
        <f>IF(AND(Q451=TRUE, R451=TRUE, S451=TRUE), IF(W451&lt;-0.05, "អនុញ្ញាត (អ្នកផ្គត់ផ្គង់ប្រកាសខ្វះ)", "បានប្រកាស (អនុញ្ញាត)"), IF(AND(Q451=FALSE, R451=FALSE, S451=FALSE), "ព្យួរទុក (មិនមានទិន្នន័យ)", "ប្រកាសខុស (ព្យួរទុក)"))</f>
        <v/>
      </c>
      <c r="K451" s="462" t="inlineStr"/>
      <c r="L451" s="462" t="inlineStr"/>
      <c r="M451" s="464">
        <f>AH451</f>
        <v/>
      </c>
      <c r="N451" s="464">
        <f>IF(W451&lt;0,AH451,I451)</f>
        <v/>
      </c>
      <c r="O451" s="464">
        <f>I451-M451</f>
        <v/>
      </c>
      <c r="P451" s="462" t="n"/>
      <c r="Q451" s="462">
        <f>V451=W451</f>
        <v/>
      </c>
      <c r="R451" s="462">
        <f>AND(MONTH(F451)=MONTH(X451), YEAR(F451)=YEAR(X451))</f>
        <v/>
      </c>
      <c r="S451" s="462">
        <f>AC451="L001-901905215"</f>
        <v/>
      </c>
      <c r="T451" s="464">
        <f>G451-AH451</f>
        <v/>
      </c>
      <c r="U451" s="462" t="n"/>
      <c r="V451" s="462" t="inlineStr">
        <is>
          <t>59014208</t>
        </is>
      </c>
      <c r="W451" s="462" t="inlineStr">
        <is>
          <t>59014208</t>
        </is>
      </c>
      <c r="X451" s="463" t="n">
        <v>44953</v>
      </c>
      <c r="Y451" s="462" t="inlineStr">
        <is>
          <t>59014208</t>
        </is>
      </c>
      <c r="Z451" s="462" t="inlineStr"/>
      <c r="AA451" s="462" t="inlineStr">
        <is>
          <t>បុគ្គលជាប់អាករ</t>
        </is>
      </c>
      <c r="AB451" s="462" t="inlineStr">
        <is>
          <t>L001-901905215</t>
        </is>
      </c>
      <c r="AC451" s="462" t="inlineStr">
        <is>
          <t>វីអ៊ីស៊ិន (ខេមបូឌា) អ៊ិនដាសស្ទ្រី ឯ.ក</t>
        </is>
      </c>
      <c r="AD451" s="464" t="n">
        <v>1222653</v>
      </c>
      <c r="AE451" s="464" t="n">
        <v>1111503</v>
      </c>
      <c r="AF451" s="464" t="n">
        <v>0</v>
      </c>
      <c r="AG451" s="464" t="n">
        <v>0</v>
      </c>
      <c r="AH451" s="464" t="n">
        <v>111150</v>
      </c>
      <c r="AI451" s="464" t="n">
        <v>0</v>
      </c>
      <c r="AJ451" s="464" t="n">
        <v>0</v>
      </c>
      <c r="AK451" s="464" t="n">
        <v>0</v>
      </c>
      <c r="AL451" s="464" t="n">
        <v>0</v>
      </c>
      <c r="AM451" s="464" t="n">
        <v>0</v>
      </c>
      <c r="AN451" s="464" t="n">
        <v>0</v>
      </c>
      <c r="AO451" s="464" t="n">
        <v>0</v>
      </c>
      <c r="AP451" s="464" t="n">
        <v>0</v>
      </c>
      <c r="AQ451" s="462" t="inlineStr"/>
      <c r="AR451" s="462" t="inlineStr">
        <is>
          <t>ចំនូលបានមកពីការលក់</t>
        </is>
      </c>
      <c r="AS451" s="462" t="inlineStr">
        <is>
          <t>បានប្រកាសពន្ធ</t>
        </is>
      </c>
    </row>
    <row r="452">
      <c r="A452" s="461" t="n">
        <v>444</v>
      </c>
      <c r="B452" s="462" t="inlineStr">
        <is>
          <t>Inspection Service Fee</t>
        </is>
      </c>
      <c r="C452" s="462" t="inlineStr">
        <is>
          <t>ប្យួរ៉ូ វេរីតាស (ខេមបូឌា) លីមីធីត</t>
        </is>
      </c>
      <c r="D452" s="462" t="inlineStr">
        <is>
          <t>L001-107024462</t>
        </is>
      </c>
      <c r="E452" s="462" t="inlineStr">
        <is>
          <t>59014207</t>
        </is>
      </c>
      <c r="F452" s="463" t="n">
        <v>44953</v>
      </c>
      <c r="G452" s="464" t="n">
        <v>111150</v>
      </c>
      <c r="H452" s="462" t="n"/>
      <c r="I452" s="464">
        <f>G452</f>
        <v/>
      </c>
      <c r="J452" s="462">
        <f>IF(AND(Q452=TRUE, R452=TRUE, S452=TRUE), IF(W452&lt;-0.05, "អនុញ្ញាត (អ្នកផ្គត់ផ្គង់ប្រកាសខ្វះ)", "បានប្រកាស (អនុញ្ញាត)"), IF(AND(Q452=FALSE, R452=FALSE, S452=FALSE), "ព្យួរទុក (មិនមានទិន្នន័យ)", "ប្រកាសខុស (ព្យួរទុក)"))</f>
        <v/>
      </c>
      <c r="K452" s="462" t="inlineStr"/>
      <c r="L452" s="462" t="inlineStr"/>
      <c r="M452" s="464">
        <f>AH452</f>
        <v/>
      </c>
      <c r="N452" s="464">
        <f>IF(W452&lt;0,AH452,I452)</f>
        <v/>
      </c>
      <c r="O452" s="464">
        <f>I452-M452</f>
        <v/>
      </c>
      <c r="P452" s="462" t="n"/>
      <c r="Q452" s="462">
        <f>V452=W452</f>
        <v/>
      </c>
      <c r="R452" s="462">
        <f>AND(MONTH(F452)=MONTH(X452), YEAR(F452)=YEAR(X452))</f>
        <v/>
      </c>
      <c r="S452" s="462">
        <f>AC452="L001-901905215"</f>
        <v/>
      </c>
      <c r="T452" s="464">
        <f>G452-AH452</f>
        <v/>
      </c>
      <c r="U452" s="462" t="n"/>
      <c r="V452" s="462" t="inlineStr">
        <is>
          <t>59014207</t>
        </is>
      </c>
      <c r="W452" s="462" t="inlineStr">
        <is>
          <t>59014207</t>
        </is>
      </c>
      <c r="X452" s="463" t="n">
        <v>44953</v>
      </c>
      <c r="Y452" s="462" t="inlineStr">
        <is>
          <t>59014207</t>
        </is>
      </c>
      <c r="Z452" s="462" t="inlineStr"/>
      <c r="AA452" s="462" t="inlineStr">
        <is>
          <t>បុគ្គលជាប់អាករ</t>
        </is>
      </c>
      <c r="AB452" s="462" t="inlineStr">
        <is>
          <t>L001-901905215</t>
        </is>
      </c>
      <c r="AC452" s="462" t="inlineStr">
        <is>
          <t>វីអ៊ីស៊ិន (ខេមបូឌា) អ៊ិនដាសស្ទ្រី ឯ.ក</t>
        </is>
      </c>
      <c r="AD452" s="464" t="n">
        <v>1222653</v>
      </c>
      <c r="AE452" s="464" t="n">
        <v>1111503</v>
      </c>
      <c r="AF452" s="464" t="n">
        <v>0</v>
      </c>
      <c r="AG452" s="464" t="n">
        <v>0</v>
      </c>
      <c r="AH452" s="464" t="n">
        <v>111150</v>
      </c>
      <c r="AI452" s="464" t="n">
        <v>0</v>
      </c>
      <c r="AJ452" s="464" t="n">
        <v>0</v>
      </c>
      <c r="AK452" s="464" t="n">
        <v>0</v>
      </c>
      <c r="AL452" s="464" t="n">
        <v>0</v>
      </c>
      <c r="AM452" s="464" t="n">
        <v>0</v>
      </c>
      <c r="AN452" s="464" t="n">
        <v>0</v>
      </c>
      <c r="AO452" s="464" t="n">
        <v>0</v>
      </c>
      <c r="AP452" s="464" t="n">
        <v>0</v>
      </c>
      <c r="AQ452" s="462" t="inlineStr"/>
      <c r="AR452" s="462" t="inlineStr">
        <is>
          <t>ចំនូលបានមកពីការលក់</t>
        </is>
      </c>
      <c r="AS452" s="462" t="inlineStr">
        <is>
          <t>បានប្រកាសពន្ធ</t>
        </is>
      </c>
    </row>
    <row r="453">
      <c r="A453" s="461" t="n">
        <v>445</v>
      </c>
      <c r="B453" s="462" t="inlineStr">
        <is>
          <t>Inspection Service Fee</t>
        </is>
      </c>
      <c r="C453" s="462" t="inlineStr">
        <is>
          <t>ប្យួរ៉ូ វេរីតាស (ខេមបូឌា) លីមីធីត</t>
        </is>
      </c>
      <c r="D453" s="462" t="inlineStr">
        <is>
          <t>L001-107024462</t>
        </is>
      </c>
      <c r="E453" s="462" t="inlineStr">
        <is>
          <t>59014206</t>
        </is>
      </c>
      <c r="F453" s="463" t="n">
        <v>44953</v>
      </c>
      <c r="G453" s="464" t="n">
        <v>55577</v>
      </c>
      <c r="H453" s="462" t="n"/>
      <c r="I453" s="464">
        <f>G453</f>
        <v/>
      </c>
      <c r="J453" s="462">
        <f>IF(AND(Q453=TRUE, R453=TRUE, S453=TRUE), IF(W453&lt;-0.05, "អនុញ្ញាត (អ្នកផ្គត់ផ្គង់ប្រកាសខ្វះ)", "បានប្រកាស (អនុញ្ញាត)"), IF(AND(Q453=FALSE, R453=FALSE, S453=FALSE), "ព្យួរទុក (មិនមានទិន្នន័យ)", "ប្រកាសខុស (ព្យួរទុក)"))</f>
        <v/>
      </c>
      <c r="K453" s="462" t="inlineStr"/>
      <c r="L453" s="462" t="inlineStr"/>
      <c r="M453" s="464">
        <f>AH453</f>
        <v/>
      </c>
      <c r="N453" s="464">
        <f>IF(W453&lt;0,AH453,I453)</f>
        <v/>
      </c>
      <c r="O453" s="464">
        <f>I453-M453</f>
        <v/>
      </c>
      <c r="P453" s="462" t="n"/>
      <c r="Q453" s="462">
        <f>V453=W453</f>
        <v/>
      </c>
      <c r="R453" s="462">
        <f>AND(MONTH(F453)=MONTH(X453), YEAR(F453)=YEAR(X453))</f>
        <v/>
      </c>
      <c r="S453" s="462">
        <f>AC453="L001-901905215"</f>
        <v/>
      </c>
      <c r="T453" s="464">
        <f>G453-AH453</f>
        <v/>
      </c>
      <c r="U453" s="462" t="n"/>
      <c r="V453" s="462" t="inlineStr">
        <is>
          <t>59014206</t>
        </is>
      </c>
      <c r="W453" s="462" t="inlineStr">
        <is>
          <t>59014206</t>
        </is>
      </c>
      <c r="X453" s="463" t="n">
        <v>44953</v>
      </c>
      <c r="Y453" s="462" t="inlineStr">
        <is>
          <t>59014206</t>
        </is>
      </c>
      <c r="Z453" s="462" t="inlineStr"/>
      <c r="AA453" s="462" t="inlineStr">
        <is>
          <t>បុគ្គលជាប់អាករ</t>
        </is>
      </c>
      <c r="AB453" s="462" t="inlineStr">
        <is>
          <t>L001-901905215</t>
        </is>
      </c>
      <c r="AC453" s="462" t="inlineStr">
        <is>
          <t>វីអ៊ីស៊ិន (ខេមបូឌា) អ៊ិនដាសស្ទ្រី ឯ.ក</t>
        </is>
      </c>
      <c r="AD453" s="464" t="n">
        <v>611347</v>
      </c>
      <c r="AE453" s="464" t="n">
        <v>555770</v>
      </c>
      <c r="AF453" s="464" t="n">
        <v>0</v>
      </c>
      <c r="AG453" s="464" t="n">
        <v>0</v>
      </c>
      <c r="AH453" s="464" t="n">
        <v>55577</v>
      </c>
      <c r="AI453" s="464" t="n">
        <v>0</v>
      </c>
      <c r="AJ453" s="464" t="n">
        <v>0</v>
      </c>
      <c r="AK453" s="464" t="n">
        <v>0</v>
      </c>
      <c r="AL453" s="464" t="n">
        <v>0</v>
      </c>
      <c r="AM453" s="464" t="n">
        <v>0</v>
      </c>
      <c r="AN453" s="464" t="n">
        <v>0</v>
      </c>
      <c r="AO453" s="464" t="n">
        <v>0</v>
      </c>
      <c r="AP453" s="464" t="n">
        <v>0</v>
      </c>
      <c r="AQ453" s="462" t="inlineStr"/>
      <c r="AR453" s="462" t="inlineStr">
        <is>
          <t>ចំនូលបានមកពីការលក់</t>
        </is>
      </c>
      <c r="AS453" s="462" t="inlineStr">
        <is>
          <t>បានប្រកាសពន្ធ</t>
        </is>
      </c>
    </row>
    <row r="454">
      <c r="A454" s="461" t="n">
        <v>446</v>
      </c>
      <c r="B454" s="462" t="inlineStr">
        <is>
          <t>Inspection Service Fee</t>
        </is>
      </c>
      <c r="C454" s="462" t="inlineStr">
        <is>
          <t>ប្យួរ៉ូ វេរីតាស (ខេមបូឌា) លីមីធីត</t>
        </is>
      </c>
      <c r="D454" s="462" t="inlineStr">
        <is>
          <t>L001-107024462</t>
        </is>
      </c>
      <c r="E454" s="462" t="inlineStr">
        <is>
          <t>59014197</t>
        </is>
      </c>
      <c r="F454" s="463" t="n">
        <v>44953</v>
      </c>
      <c r="G454" s="464" t="n">
        <v>221935</v>
      </c>
      <c r="H454" s="462" t="n"/>
      <c r="I454" s="464">
        <f>G454</f>
        <v/>
      </c>
      <c r="J454" s="462">
        <f>IF(AND(Q454=TRUE, R454=TRUE, S454=TRUE), IF(W454&lt;-0.05, "អនុញ្ញាត (អ្នកផ្គត់ផ្គង់ប្រកាសខ្វះ)", "បានប្រកាស (អនុញ្ញាត)"), IF(AND(Q454=FALSE, R454=FALSE, S454=FALSE), "ព្យួរទុក (មិនមានទិន្នន័យ)", "ប្រកាសខុស (ព្យួរទុក)"))</f>
        <v/>
      </c>
      <c r="K454" s="462" t="inlineStr"/>
      <c r="L454" s="462" t="inlineStr"/>
      <c r="M454" s="464">
        <f>AH454</f>
        <v/>
      </c>
      <c r="N454" s="464">
        <f>IF(W454&lt;0,AH454,I454)</f>
        <v/>
      </c>
      <c r="O454" s="464">
        <f>I454-M454</f>
        <v/>
      </c>
      <c r="P454" s="462" t="n"/>
      <c r="Q454" s="462">
        <f>V454=W454</f>
        <v/>
      </c>
      <c r="R454" s="462">
        <f>AND(MONTH(F454)=MONTH(X454), YEAR(F454)=YEAR(X454))</f>
        <v/>
      </c>
      <c r="S454" s="462">
        <f>AC454="L001-901905215"</f>
        <v/>
      </c>
      <c r="T454" s="464">
        <f>G454-AH454</f>
        <v/>
      </c>
      <c r="U454" s="462" t="n"/>
      <c r="V454" s="462" t="inlineStr">
        <is>
          <t>59014197</t>
        </is>
      </c>
      <c r="W454" s="462" t="inlineStr">
        <is>
          <t>59014197</t>
        </is>
      </c>
      <c r="X454" s="463" t="n">
        <v>44953</v>
      </c>
      <c r="Y454" s="462" t="inlineStr">
        <is>
          <t>59014197</t>
        </is>
      </c>
      <c r="Z454" s="462" t="inlineStr"/>
      <c r="AA454" s="462" t="inlineStr">
        <is>
          <t>បុគ្គលជាប់អាករ</t>
        </is>
      </c>
      <c r="AB454" s="462" t="inlineStr">
        <is>
          <t>L001-901905215</t>
        </is>
      </c>
      <c r="AC454" s="462" t="inlineStr">
        <is>
          <t>វីអ៊ីស៊ិន (ខេមបូឌា) អ៊ិនដាសស្ទ្រី ឯ.ក</t>
        </is>
      </c>
      <c r="AD454" s="464" t="n">
        <v>2441285</v>
      </c>
      <c r="AE454" s="464" t="n">
        <v>2219350</v>
      </c>
      <c r="AF454" s="464" t="n">
        <v>0</v>
      </c>
      <c r="AG454" s="464" t="n">
        <v>0</v>
      </c>
      <c r="AH454" s="464" t="n">
        <v>221935</v>
      </c>
      <c r="AI454" s="464" t="n">
        <v>0</v>
      </c>
      <c r="AJ454" s="464" t="n">
        <v>0</v>
      </c>
      <c r="AK454" s="464" t="n">
        <v>0</v>
      </c>
      <c r="AL454" s="464" t="n">
        <v>0</v>
      </c>
      <c r="AM454" s="464" t="n">
        <v>0</v>
      </c>
      <c r="AN454" s="464" t="n">
        <v>0</v>
      </c>
      <c r="AO454" s="464" t="n">
        <v>0</v>
      </c>
      <c r="AP454" s="464" t="n">
        <v>0</v>
      </c>
      <c r="AQ454" s="462" t="inlineStr"/>
      <c r="AR454" s="462" t="inlineStr">
        <is>
          <t>ចំនូលបានមកពីការលក់</t>
        </is>
      </c>
      <c r="AS454" s="462" t="inlineStr">
        <is>
          <t>បានប្រកាសពន្ធ</t>
        </is>
      </c>
    </row>
    <row r="455">
      <c r="A455" s="461" t="n">
        <v>447</v>
      </c>
      <c r="B455" s="462" t="inlineStr">
        <is>
          <t>Inspection Service Fee</t>
        </is>
      </c>
      <c r="C455" s="462" t="inlineStr">
        <is>
          <t>ប្យួរ៉ូ វេរីតាស (ខេមបូឌា) លីមីធីត</t>
        </is>
      </c>
      <c r="D455" s="462" t="inlineStr">
        <is>
          <t>L001-107024462</t>
        </is>
      </c>
      <c r="E455" s="462" t="inlineStr">
        <is>
          <t>59014177</t>
        </is>
      </c>
      <c r="F455" s="463" t="n">
        <v>44946</v>
      </c>
      <c r="G455" s="464" t="n">
        <v>55767</v>
      </c>
      <c r="H455" s="462" t="n"/>
      <c r="I455" s="464">
        <f>G455</f>
        <v/>
      </c>
      <c r="J455" s="462">
        <f>IF(AND(Q455=TRUE, R455=TRUE, S455=TRUE), IF(W455&lt;-0.05, "អនុញ្ញាត (អ្នកផ្គត់ផ្គង់ប្រកាសខ្វះ)", "បានប្រកាស (អនុញ្ញាត)"), IF(AND(Q455=FALSE, R455=FALSE, S455=FALSE), "ព្យួរទុក (មិនមានទិន្នន័យ)", "ប្រកាសខុស (ព្យួរទុក)"))</f>
        <v/>
      </c>
      <c r="K455" s="462" t="inlineStr"/>
      <c r="L455" s="462" t="inlineStr"/>
      <c r="M455" s="464">
        <f>AH455</f>
        <v/>
      </c>
      <c r="N455" s="464">
        <f>IF(W455&lt;0,AH455,I455)</f>
        <v/>
      </c>
      <c r="O455" s="464">
        <f>I455-M455</f>
        <v/>
      </c>
      <c r="P455" s="462" t="n"/>
      <c r="Q455" s="462">
        <f>V455=W455</f>
        <v/>
      </c>
      <c r="R455" s="462">
        <f>AND(MONTH(F455)=MONTH(X455), YEAR(F455)=YEAR(X455))</f>
        <v/>
      </c>
      <c r="S455" s="462">
        <f>AC455="L001-901905215"</f>
        <v/>
      </c>
      <c r="T455" s="464">
        <f>G455-AH455</f>
        <v/>
      </c>
      <c r="U455" s="462" t="n"/>
      <c r="V455" s="462" t="inlineStr">
        <is>
          <t>59014177</t>
        </is>
      </c>
      <c r="W455" s="462" t="inlineStr">
        <is>
          <t>59014177</t>
        </is>
      </c>
      <c r="X455" s="463" t="n">
        <v>44946</v>
      </c>
      <c r="Y455" s="462" t="inlineStr">
        <is>
          <t>59014177</t>
        </is>
      </c>
      <c r="Z455" s="462" t="inlineStr"/>
      <c r="AA455" s="462" t="inlineStr">
        <is>
          <t>បុគ្គលជាប់អាករ</t>
        </is>
      </c>
      <c r="AB455" s="462" t="inlineStr">
        <is>
          <t>L001-901905215</t>
        </is>
      </c>
      <c r="AC455" s="462" t="inlineStr">
        <is>
          <t>វីអ៊ីស៊ិន (ខេមបូឌា) អ៊ិនដាសស្ទ្រី ឯ.ក</t>
        </is>
      </c>
      <c r="AD455" s="464" t="n">
        <v>613433</v>
      </c>
      <c r="AE455" s="464" t="n">
        <v>557666</v>
      </c>
      <c r="AF455" s="464" t="n">
        <v>0</v>
      </c>
      <c r="AG455" s="464" t="n">
        <v>0</v>
      </c>
      <c r="AH455" s="464" t="n">
        <v>55767</v>
      </c>
      <c r="AI455" s="464" t="n">
        <v>0</v>
      </c>
      <c r="AJ455" s="464" t="n">
        <v>0</v>
      </c>
      <c r="AK455" s="464" t="n">
        <v>0</v>
      </c>
      <c r="AL455" s="464" t="n">
        <v>0</v>
      </c>
      <c r="AM455" s="464" t="n">
        <v>0</v>
      </c>
      <c r="AN455" s="464" t="n">
        <v>0</v>
      </c>
      <c r="AO455" s="464" t="n">
        <v>0</v>
      </c>
      <c r="AP455" s="464" t="n">
        <v>0</v>
      </c>
      <c r="AQ455" s="462" t="inlineStr"/>
      <c r="AR455" s="462" t="inlineStr">
        <is>
          <t>ចំនូលបានមកពីការលក់</t>
        </is>
      </c>
      <c r="AS455" s="462" t="inlineStr">
        <is>
          <t>បានប្រកាសពន្ធ</t>
        </is>
      </c>
    </row>
    <row r="456">
      <c r="A456" s="461" t="n">
        <v>448</v>
      </c>
      <c r="B456" s="462" t="inlineStr">
        <is>
          <t>Inspection Service Fee</t>
        </is>
      </c>
      <c r="C456" s="462" t="inlineStr">
        <is>
          <t>ប្យួរ៉ូ វេរីតាស (ខេមបូឌា) លីមីធីត</t>
        </is>
      </c>
      <c r="D456" s="462" t="inlineStr">
        <is>
          <t>L001-107024462</t>
        </is>
      </c>
      <c r="E456" s="462" t="inlineStr">
        <is>
          <t>59014153</t>
        </is>
      </c>
      <c r="F456" s="463" t="n">
        <v>44939</v>
      </c>
      <c r="G456" s="464" t="n">
        <v>55753</v>
      </c>
      <c r="H456" s="462" t="n"/>
      <c r="I456" s="464">
        <f>G456</f>
        <v/>
      </c>
      <c r="J456" s="462">
        <f>IF(AND(Q456=TRUE, R456=TRUE, S456=TRUE), IF(W456&lt;-0.05, "អនុញ្ញាត (អ្នកផ្គត់ផ្គង់ប្រកាសខ្វះ)", "បានប្រកាស (អនុញ្ញាត)"), IF(AND(Q456=FALSE, R456=FALSE, S456=FALSE), "ព្យួរទុក (មិនមានទិន្នន័យ)", "ប្រកាសខុស (ព្យួរទុក)"))</f>
        <v/>
      </c>
      <c r="K456" s="462" t="inlineStr"/>
      <c r="L456" s="462" t="inlineStr"/>
      <c r="M456" s="464">
        <f>AH456</f>
        <v/>
      </c>
      <c r="N456" s="464">
        <f>IF(W456&lt;0,AH456,I456)</f>
        <v/>
      </c>
      <c r="O456" s="464">
        <f>I456-M456</f>
        <v/>
      </c>
      <c r="P456" s="462" t="n"/>
      <c r="Q456" s="462">
        <f>V456=W456</f>
        <v/>
      </c>
      <c r="R456" s="462">
        <f>AND(MONTH(F456)=MONTH(X456), YEAR(F456)=YEAR(X456))</f>
        <v/>
      </c>
      <c r="S456" s="462">
        <f>AC456="L001-901905215"</f>
        <v/>
      </c>
      <c r="T456" s="464">
        <f>G456-AH456</f>
        <v/>
      </c>
      <c r="U456" s="462" t="n"/>
      <c r="V456" s="462" t="inlineStr">
        <is>
          <t>59014153</t>
        </is>
      </c>
      <c r="W456" s="462" t="inlineStr">
        <is>
          <t>59014153</t>
        </is>
      </c>
      <c r="X456" s="463" t="n">
        <v>44939</v>
      </c>
      <c r="Y456" s="462" t="inlineStr">
        <is>
          <t>59014153</t>
        </is>
      </c>
      <c r="Z456" s="462" t="inlineStr"/>
      <c r="AA456" s="462" t="inlineStr">
        <is>
          <t>បុគ្គលជាប់អាករ</t>
        </is>
      </c>
      <c r="AB456" s="462" t="inlineStr">
        <is>
          <t>L001-901905215</t>
        </is>
      </c>
      <c r="AC456" s="462" t="inlineStr">
        <is>
          <t>វីអ៊ីស៊ិន (ខេមបូឌា) អ៊ិនដាសស្ទ្រី ឯ.ក</t>
        </is>
      </c>
      <c r="AD456" s="464" t="n">
        <v>613284</v>
      </c>
      <c r="AE456" s="464" t="n">
        <v>557531</v>
      </c>
      <c r="AF456" s="464" t="n">
        <v>0</v>
      </c>
      <c r="AG456" s="464" t="n">
        <v>0</v>
      </c>
      <c r="AH456" s="464" t="n">
        <v>55753</v>
      </c>
      <c r="AI456" s="464" t="n">
        <v>0</v>
      </c>
      <c r="AJ456" s="464" t="n">
        <v>0</v>
      </c>
      <c r="AK456" s="464" t="n">
        <v>0</v>
      </c>
      <c r="AL456" s="464" t="n">
        <v>0</v>
      </c>
      <c r="AM456" s="464" t="n">
        <v>0</v>
      </c>
      <c r="AN456" s="464" t="n">
        <v>0</v>
      </c>
      <c r="AO456" s="464" t="n">
        <v>0</v>
      </c>
      <c r="AP456" s="464" t="n">
        <v>0</v>
      </c>
      <c r="AQ456" s="462" t="inlineStr"/>
      <c r="AR456" s="462" t="inlineStr">
        <is>
          <t>ចំនូលបានមកពីការលក់</t>
        </is>
      </c>
      <c r="AS456" s="462" t="inlineStr">
        <is>
          <t>បានប្រកាសពន្ធ</t>
        </is>
      </c>
    </row>
    <row r="457">
      <c r="A457" s="461" t="n">
        <v>449</v>
      </c>
      <c r="B457" s="462" t="inlineStr">
        <is>
          <t>Inspection Service Fee</t>
        </is>
      </c>
      <c r="C457" s="462" t="inlineStr">
        <is>
          <t>ប្យួរ៉ូ វេរីតាស (ខេមបូឌា) លីមីធីត</t>
        </is>
      </c>
      <c r="D457" s="462" t="inlineStr">
        <is>
          <t>L001-107024462</t>
        </is>
      </c>
      <c r="E457" s="462" t="inlineStr">
        <is>
          <t>59014150</t>
        </is>
      </c>
      <c r="F457" s="463" t="n">
        <v>44938</v>
      </c>
      <c r="G457" s="464" t="n">
        <v>55740</v>
      </c>
      <c r="H457" s="462" t="n"/>
      <c r="I457" s="464">
        <f>G457</f>
        <v/>
      </c>
      <c r="J457" s="462">
        <f>IF(AND(Q457=TRUE, R457=TRUE, S457=TRUE), IF(W457&lt;-0.05, "អនុញ្ញាត (អ្នកផ្គត់ផ្គង់ប្រកាសខ្វះ)", "បានប្រកាស (អនុញ្ញាត)"), IF(AND(Q457=FALSE, R457=FALSE, S457=FALSE), "ព្យួរទុក (មិនមានទិន្នន័យ)", "ប្រកាសខុស (ព្យួរទុក)"))</f>
        <v/>
      </c>
      <c r="K457" s="462" t="inlineStr"/>
      <c r="L457" s="462" t="inlineStr"/>
      <c r="M457" s="464">
        <f>AH457</f>
        <v/>
      </c>
      <c r="N457" s="464">
        <f>IF(W457&lt;0,AH457,I457)</f>
        <v/>
      </c>
      <c r="O457" s="464">
        <f>I457-M457</f>
        <v/>
      </c>
      <c r="P457" s="462" t="n"/>
      <c r="Q457" s="462">
        <f>V457=W457</f>
        <v/>
      </c>
      <c r="R457" s="462">
        <f>AND(MONTH(F457)=MONTH(X457), YEAR(F457)=YEAR(X457))</f>
        <v/>
      </c>
      <c r="S457" s="462">
        <f>AC457="L001-901905215"</f>
        <v/>
      </c>
      <c r="T457" s="464">
        <f>G457-AH457</f>
        <v/>
      </c>
      <c r="U457" s="462" t="n"/>
      <c r="V457" s="462" t="inlineStr">
        <is>
          <t>59014150</t>
        </is>
      </c>
      <c r="W457" s="462" t="inlineStr">
        <is>
          <t>59014150</t>
        </is>
      </c>
      <c r="X457" s="463" t="n">
        <v>44938</v>
      </c>
      <c r="Y457" s="462" t="inlineStr">
        <is>
          <t>59014150</t>
        </is>
      </c>
      <c r="Z457" s="462" t="inlineStr"/>
      <c r="AA457" s="462" t="inlineStr">
        <is>
          <t>បុគ្គលជាប់អាករ</t>
        </is>
      </c>
      <c r="AB457" s="462" t="inlineStr">
        <is>
          <t>L001-901905215</t>
        </is>
      </c>
      <c r="AC457" s="462" t="inlineStr">
        <is>
          <t>វីអ៊ីស៊ិន (ខេមបូឌា) អ៊ិនដាសស្ទ្រី ឯ.ក</t>
        </is>
      </c>
      <c r="AD457" s="464" t="n">
        <v>613135</v>
      </c>
      <c r="AE457" s="464" t="n">
        <v>557395</v>
      </c>
      <c r="AF457" s="464" t="n">
        <v>0</v>
      </c>
      <c r="AG457" s="464" t="n">
        <v>0</v>
      </c>
      <c r="AH457" s="464" t="n">
        <v>55740</v>
      </c>
      <c r="AI457" s="464" t="n">
        <v>0</v>
      </c>
      <c r="AJ457" s="464" t="n">
        <v>0</v>
      </c>
      <c r="AK457" s="464" t="n">
        <v>0</v>
      </c>
      <c r="AL457" s="464" t="n">
        <v>0</v>
      </c>
      <c r="AM457" s="464" t="n">
        <v>0</v>
      </c>
      <c r="AN457" s="464" t="n">
        <v>0</v>
      </c>
      <c r="AO457" s="464" t="n">
        <v>0</v>
      </c>
      <c r="AP457" s="464" t="n">
        <v>0</v>
      </c>
      <c r="AQ457" s="462" t="inlineStr"/>
      <c r="AR457" s="462" t="inlineStr">
        <is>
          <t>ចំនូលបានមកពីការលក់</t>
        </is>
      </c>
      <c r="AS457" s="462" t="inlineStr">
        <is>
          <t>បានប្រកាសពន្ធ</t>
        </is>
      </c>
    </row>
    <row r="458">
      <c r="A458" s="461" t="n">
        <v>450</v>
      </c>
      <c r="B458" s="462" t="inlineStr">
        <is>
          <t>Inspection Service Fee</t>
        </is>
      </c>
      <c r="C458" s="462" t="inlineStr">
        <is>
          <t>ប្យួរ៉ូ វេរីតាស (ខេមបូឌា) លីមីធីត</t>
        </is>
      </c>
      <c r="D458" s="462" t="inlineStr">
        <is>
          <t>L001-107024462</t>
        </is>
      </c>
      <c r="E458" s="462" t="inlineStr">
        <is>
          <t>59014130</t>
        </is>
      </c>
      <c r="F458" s="463" t="n">
        <v>44936</v>
      </c>
      <c r="G458" s="464" t="n">
        <v>55780</v>
      </c>
      <c r="H458" s="462" t="n"/>
      <c r="I458" s="464">
        <f>G458</f>
        <v/>
      </c>
      <c r="J458" s="462">
        <f>IF(AND(Q458=TRUE, R458=TRUE, S458=TRUE), IF(W458&lt;-0.05, "អនុញ្ញាត (អ្នកផ្គត់ផ្គង់ប្រកាសខ្វះ)", "បានប្រកាស (អនុញ្ញាត)"), IF(AND(Q458=FALSE, R458=FALSE, S458=FALSE), "ព្យួរទុក (មិនមានទិន្នន័យ)", "ប្រកាសខុស (ព្យួរទុក)"))</f>
        <v/>
      </c>
      <c r="K458" s="462" t="inlineStr"/>
      <c r="L458" s="462" t="inlineStr"/>
      <c r="M458" s="464">
        <f>AH458</f>
        <v/>
      </c>
      <c r="N458" s="464">
        <f>IF(W458&lt;0,AH458,I458)</f>
        <v/>
      </c>
      <c r="O458" s="464">
        <f>I458-M458</f>
        <v/>
      </c>
      <c r="P458" s="462" t="n"/>
      <c r="Q458" s="462">
        <f>V458=W458</f>
        <v/>
      </c>
      <c r="R458" s="462">
        <f>AND(MONTH(F458)=MONTH(X458), YEAR(F458)=YEAR(X458))</f>
        <v/>
      </c>
      <c r="S458" s="462">
        <f>AC458="L001-901905215"</f>
        <v/>
      </c>
      <c r="T458" s="464">
        <f>G458-AH458</f>
        <v/>
      </c>
      <c r="U458" s="462" t="n"/>
      <c r="V458" s="462" t="inlineStr">
        <is>
          <t>59014130</t>
        </is>
      </c>
      <c r="W458" s="462" t="inlineStr">
        <is>
          <t>59014130</t>
        </is>
      </c>
      <c r="X458" s="463" t="n">
        <v>44936</v>
      </c>
      <c r="Y458" s="462" t="inlineStr">
        <is>
          <t>59014130</t>
        </is>
      </c>
      <c r="Z458" s="462" t="inlineStr"/>
      <c r="AA458" s="462" t="inlineStr">
        <is>
          <t>បុគ្គលជាប់អាករ</t>
        </is>
      </c>
      <c r="AB458" s="462" t="inlineStr">
        <is>
          <t>L001-901905215</t>
        </is>
      </c>
      <c r="AC458" s="462" t="inlineStr">
        <is>
          <t>វីអ៊ីស៊ិន (ខេមបូឌា) អ៊ិនដាសស្ទ្រី ឯ.ក</t>
        </is>
      </c>
      <c r="AD458" s="464" t="n">
        <v>613582</v>
      </c>
      <c r="AE458" s="464" t="n">
        <v>557802</v>
      </c>
      <c r="AF458" s="464" t="n">
        <v>0</v>
      </c>
      <c r="AG458" s="464" t="n">
        <v>0</v>
      </c>
      <c r="AH458" s="464" t="n">
        <v>55780</v>
      </c>
      <c r="AI458" s="464" t="n">
        <v>0</v>
      </c>
      <c r="AJ458" s="464" t="n">
        <v>0</v>
      </c>
      <c r="AK458" s="464" t="n">
        <v>0</v>
      </c>
      <c r="AL458" s="464" t="n">
        <v>0</v>
      </c>
      <c r="AM458" s="464" t="n">
        <v>0</v>
      </c>
      <c r="AN458" s="464" t="n">
        <v>0</v>
      </c>
      <c r="AO458" s="464" t="n">
        <v>0</v>
      </c>
      <c r="AP458" s="464" t="n">
        <v>0</v>
      </c>
      <c r="AQ458" s="462" t="inlineStr"/>
      <c r="AR458" s="462" t="inlineStr">
        <is>
          <t>ចំនូលបានមកពីការលក់</t>
        </is>
      </c>
      <c r="AS458" s="462" t="inlineStr">
        <is>
          <t>បានប្រកាសពន្ធ</t>
        </is>
      </c>
    </row>
    <row r="459">
      <c r="A459" s="461" t="n">
        <v>451</v>
      </c>
      <c r="B459" s="462" t="inlineStr">
        <is>
          <t>Inspection Service Fee</t>
        </is>
      </c>
      <c r="C459" s="462" t="inlineStr">
        <is>
          <t>ប្យួរ៉ូ វេរីតាស (ខេមបូឌា) លីមីធីត</t>
        </is>
      </c>
      <c r="D459" s="462" t="inlineStr">
        <is>
          <t>L001-107024462</t>
        </is>
      </c>
      <c r="E459" s="462" t="inlineStr">
        <is>
          <t>59014127</t>
        </is>
      </c>
      <c r="F459" s="463" t="n">
        <v>44936</v>
      </c>
      <c r="G459" s="464" t="n">
        <v>55780</v>
      </c>
      <c r="H459" s="462" t="n"/>
      <c r="I459" s="464">
        <f>G459</f>
        <v/>
      </c>
      <c r="J459" s="462">
        <f>IF(AND(Q459=TRUE, R459=TRUE, S459=TRUE), IF(W459&lt;-0.05, "អនុញ្ញាត (អ្នកផ្គត់ផ្គង់ប្រកាសខ្វះ)", "បានប្រកាស (អនុញ្ញាត)"), IF(AND(Q459=FALSE, R459=FALSE, S459=FALSE), "ព្យួរទុក (មិនមានទិន្នន័យ)", "ប្រកាសខុស (ព្យួរទុក)"))</f>
        <v/>
      </c>
      <c r="K459" s="462" t="inlineStr"/>
      <c r="L459" s="462" t="inlineStr"/>
      <c r="M459" s="464">
        <f>AH459</f>
        <v/>
      </c>
      <c r="N459" s="464">
        <f>IF(W459&lt;0,AH459,I459)</f>
        <v/>
      </c>
      <c r="O459" s="464">
        <f>I459-M459</f>
        <v/>
      </c>
      <c r="P459" s="462" t="n"/>
      <c r="Q459" s="462">
        <f>V459=W459</f>
        <v/>
      </c>
      <c r="R459" s="462">
        <f>AND(MONTH(F459)=MONTH(X459), YEAR(F459)=YEAR(X459))</f>
        <v/>
      </c>
      <c r="S459" s="462">
        <f>AC459="L001-901905215"</f>
        <v/>
      </c>
      <c r="T459" s="464">
        <f>G459-AH459</f>
        <v/>
      </c>
      <c r="U459" s="462" t="n"/>
      <c r="V459" s="462" t="inlineStr">
        <is>
          <t>59014127</t>
        </is>
      </c>
      <c r="W459" s="462" t="inlineStr">
        <is>
          <t>59014127</t>
        </is>
      </c>
      <c r="X459" s="463" t="n">
        <v>44936</v>
      </c>
      <c r="Y459" s="462" t="inlineStr">
        <is>
          <t>59014127</t>
        </is>
      </c>
      <c r="Z459" s="462" t="inlineStr"/>
      <c r="AA459" s="462" t="inlineStr">
        <is>
          <t>បុគ្គលជាប់អាករ</t>
        </is>
      </c>
      <c r="AB459" s="462" t="inlineStr">
        <is>
          <t>L001-901905215</t>
        </is>
      </c>
      <c r="AC459" s="462" t="inlineStr">
        <is>
          <t>វីអ៊ីស៊ិន (ខេមបូឌា) អ៊ិនដាសស្ទ្រី ឯ.ក</t>
        </is>
      </c>
      <c r="AD459" s="464" t="n">
        <v>613582</v>
      </c>
      <c r="AE459" s="464" t="n">
        <v>557802</v>
      </c>
      <c r="AF459" s="464" t="n">
        <v>0</v>
      </c>
      <c r="AG459" s="464" t="n">
        <v>0</v>
      </c>
      <c r="AH459" s="464" t="n">
        <v>55780</v>
      </c>
      <c r="AI459" s="464" t="n">
        <v>0</v>
      </c>
      <c r="AJ459" s="464" t="n">
        <v>0</v>
      </c>
      <c r="AK459" s="464" t="n">
        <v>0</v>
      </c>
      <c r="AL459" s="464" t="n">
        <v>0</v>
      </c>
      <c r="AM459" s="464" t="n">
        <v>0</v>
      </c>
      <c r="AN459" s="464" t="n">
        <v>0</v>
      </c>
      <c r="AO459" s="464" t="n">
        <v>0</v>
      </c>
      <c r="AP459" s="464" t="n">
        <v>0</v>
      </c>
      <c r="AQ459" s="462" t="inlineStr"/>
      <c r="AR459" s="462" t="inlineStr">
        <is>
          <t>ចំនូលបានមកពីការលក់</t>
        </is>
      </c>
      <c r="AS459" s="462" t="inlineStr">
        <is>
          <t>បានប្រកាសពន្ធ</t>
        </is>
      </c>
    </row>
    <row r="460">
      <c r="A460" s="461" t="n">
        <v>452</v>
      </c>
      <c r="B460" s="462" t="inlineStr">
        <is>
          <t>Inspection Service Fee</t>
        </is>
      </c>
      <c r="C460" s="462" t="inlineStr">
        <is>
          <t>ប្យួរ៉ូ វេរីតាស (ខេមបូឌា) លីមីធីត</t>
        </is>
      </c>
      <c r="D460" s="462" t="inlineStr">
        <is>
          <t>L001-107024462</t>
        </is>
      </c>
      <c r="E460" s="462" t="inlineStr">
        <is>
          <t>59014114</t>
        </is>
      </c>
      <c r="F460" s="463" t="n">
        <v>44935</v>
      </c>
      <c r="G460" s="464" t="n">
        <v>111611</v>
      </c>
      <c r="H460" s="462" t="n"/>
      <c r="I460" s="464">
        <f>G460</f>
        <v/>
      </c>
      <c r="J460" s="462">
        <f>IF(AND(Q460=TRUE, R460=TRUE, S460=TRUE), IF(W460&lt;-0.05, "អនុញ្ញាត (អ្នកផ្គត់ផ្គង់ប្រកាសខ្វះ)", "បានប្រកាស (អនុញ្ញាត)"), IF(AND(Q460=FALSE, R460=FALSE, S460=FALSE), "ព្យួរទុក (មិនមានទិន្នន័យ)", "ប្រកាសខុស (ព្យួរទុក)"))</f>
        <v/>
      </c>
      <c r="K460" s="462" t="inlineStr"/>
      <c r="L460" s="462" t="inlineStr"/>
      <c r="M460" s="464">
        <f>AH460</f>
        <v/>
      </c>
      <c r="N460" s="464">
        <f>IF(W460&lt;0,AH460,I460)</f>
        <v/>
      </c>
      <c r="O460" s="464">
        <f>I460-M460</f>
        <v/>
      </c>
      <c r="P460" s="462" t="n"/>
      <c r="Q460" s="462">
        <f>V460=W460</f>
        <v/>
      </c>
      <c r="R460" s="462">
        <f>AND(MONTH(F460)=MONTH(X460), YEAR(F460)=YEAR(X460))</f>
        <v/>
      </c>
      <c r="S460" s="462">
        <f>AC460="L001-901905215"</f>
        <v/>
      </c>
      <c r="T460" s="464">
        <f>G460-AH460</f>
        <v/>
      </c>
      <c r="U460" s="462" t="n"/>
      <c r="V460" s="462" t="inlineStr">
        <is>
          <t>59014114</t>
        </is>
      </c>
      <c r="W460" s="462" t="inlineStr">
        <is>
          <t>59014114</t>
        </is>
      </c>
      <c r="X460" s="463" t="n">
        <v>44935</v>
      </c>
      <c r="Y460" s="462" t="inlineStr">
        <is>
          <t>59014114</t>
        </is>
      </c>
      <c r="Z460" s="462" t="inlineStr"/>
      <c r="AA460" s="462" t="inlineStr">
        <is>
          <t>បុគ្គលជាប់អាករ</t>
        </is>
      </c>
      <c r="AB460" s="462" t="inlineStr">
        <is>
          <t>L001-901905215</t>
        </is>
      </c>
      <c r="AC460" s="462" t="inlineStr">
        <is>
          <t>វីអ៊ីស៊ិន (ខេមបូឌា) អ៊ិនដាសស្ទ្រី ឯ.ក</t>
        </is>
      </c>
      <c r="AD460" s="464" t="n">
        <v>1227719</v>
      </c>
      <c r="AE460" s="464" t="n">
        <v>1116108</v>
      </c>
      <c r="AF460" s="464" t="n">
        <v>0</v>
      </c>
      <c r="AG460" s="464" t="n">
        <v>0</v>
      </c>
      <c r="AH460" s="464" t="n">
        <v>111611</v>
      </c>
      <c r="AI460" s="464" t="n">
        <v>0</v>
      </c>
      <c r="AJ460" s="464" t="n">
        <v>0</v>
      </c>
      <c r="AK460" s="464" t="n">
        <v>0</v>
      </c>
      <c r="AL460" s="464" t="n">
        <v>0</v>
      </c>
      <c r="AM460" s="464" t="n">
        <v>0</v>
      </c>
      <c r="AN460" s="464" t="n">
        <v>0</v>
      </c>
      <c r="AO460" s="464" t="n">
        <v>0</v>
      </c>
      <c r="AP460" s="464" t="n">
        <v>0</v>
      </c>
      <c r="AQ460" s="462" t="inlineStr"/>
      <c r="AR460" s="462" t="inlineStr">
        <is>
          <t>ចំនូលបានមកពីការលក់</t>
        </is>
      </c>
      <c r="AS460" s="462" t="inlineStr">
        <is>
          <t>បានប្រកាសពន្ធ</t>
        </is>
      </c>
    </row>
    <row r="461">
      <c r="A461" s="461" t="n">
        <v>453</v>
      </c>
      <c r="B461" s="462" t="inlineStr">
        <is>
          <t>Clearance &amp; Trucking Fee</t>
        </is>
      </c>
      <c r="C461" s="462" t="inlineStr">
        <is>
          <t>56ប៊ី-លីង សឹបផ្លាយ ឆេន មេនេចម៉ិន ឯ.ក</t>
        </is>
      </c>
      <c r="D461" s="462" t="inlineStr">
        <is>
          <t>K004-902004795</t>
        </is>
      </c>
      <c r="E461" s="462" t="inlineStr">
        <is>
          <t>TI2023-0020</t>
        </is>
      </c>
      <c r="F461" s="463" t="n">
        <v>44932</v>
      </c>
      <c r="G461" s="464" t="n">
        <v>212077</v>
      </c>
      <c r="H461" s="462" t="n"/>
      <c r="I461" s="464">
        <f>G461</f>
        <v/>
      </c>
      <c r="J461" s="462">
        <f>IF(AND(Q461=TRUE, R461=TRUE, S461=TRUE), IF(W461&lt;-0.05, "អនុញ្ញាត (អ្នកផ្គត់ផ្គង់ប្រកាសខ្វះ)", "បានប្រកាស (អនុញ្ញាត)"), IF(AND(Q461=FALSE, R461=FALSE, S461=FALSE), "ព្យួរទុក (មិនមានទិន្នន័យ)", "ប្រកាសខុស (ព្យួរទុក)"))</f>
        <v/>
      </c>
      <c r="K461" s="462" t="inlineStr"/>
      <c r="L461" s="462" t="inlineStr"/>
      <c r="M461" s="464">
        <f>AH461</f>
        <v/>
      </c>
      <c r="N461" s="464">
        <f>IF(W461&lt;0,AH461,I461)</f>
        <v/>
      </c>
      <c r="O461" s="464">
        <f>I461-M461</f>
        <v/>
      </c>
      <c r="P461" s="462" t="n"/>
      <c r="Q461" s="462">
        <f>V461=W461</f>
        <v/>
      </c>
      <c r="R461" s="462">
        <f>AND(MONTH(F461)=MONTH(X461), YEAR(F461)=YEAR(X461))</f>
        <v/>
      </c>
      <c r="S461" s="462">
        <f>AC461="L001-901905215"</f>
        <v/>
      </c>
      <c r="T461" s="464">
        <f>G461-AH461</f>
        <v/>
      </c>
      <c r="U461" s="462" t="n"/>
      <c r="V461" s="462" t="inlineStr">
        <is>
          <t>TI20230020</t>
        </is>
      </c>
      <c r="W461" s="462" t="inlineStr">
        <is>
          <t>TI20230020</t>
        </is>
      </c>
      <c r="X461" s="463" t="n">
        <v>44932</v>
      </c>
      <c r="Y461" s="462" t="inlineStr">
        <is>
          <t>TI2023-0020</t>
        </is>
      </c>
      <c r="Z461" s="462" t="inlineStr"/>
      <c r="AA461" s="462" t="inlineStr">
        <is>
          <t>បុគ្គលជាប់អាករ</t>
        </is>
      </c>
      <c r="AB461" s="462" t="inlineStr">
        <is>
          <t>L001-901905215</t>
        </is>
      </c>
      <c r="AC461" s="462" t="inlineStr">
        <is>
          <t>វីអ៊ីស៊ិន (ខេមបូឌា) អ៊ិនដាសស្ទ្រី ឯ.ក</t>
        </is>
      </c>
      <c r="AD461" s="464" t="n">
        <v>2332847</v>
      </c>
      <c r="AE461" s="464" t="n">
        <v>2120770</v>
      </c>
      <c r="AF461" s="464" t="n">
        <v>0</v>
      </c>
      <c r="AG461" s="464" t="n">
        <v>0</v>
      </c>
      <c r="AH461" s="464" t="n">
        <v>212077</v>
      </c>
      <c r="AI461" s="464" t="n">
        <v>0</v>
      </c>
      <c r="AJ461" s="464" t="n">
        <v>0</v>
      </c>
      <c r="AK461" s="464" t="n">
        <v>0</v>
      </c>
      <c r="AL461" s="464" t="n">
        <v>0</v>
      </c>
      <c r="AM461" s="464" t="n">
        <v>0</v>
      </c>
      <c r="AN461" s="464" t="n">
        <v>0</v>
      </c>
      <c r="AO461" s="464" t="n">
        <v>0</v>
      </c>
      <c r="AP461" s="464" t="n">
        <v>0</v>
      </c>
      <c r="AQ461" s="462" t="inlineStr"/>
      <c r="AR461" s="462" t="inlineStr">
        <is>
          <t>CLEARANCE AND TRUCKING FEE</t>
        </is>
      </c>
      <c r="AS461" s="462" t="inlineStr">
        <is>
          <t>បានប្រកាសពន្ធ</t>
        </is>
      </c>
    </row>
    <row r="462">
      <c r="A462" s="461" t="n">
        <v>454</v>
      </c>
      <c r="B462" s="462" t="inlineStr">
        <is>
          <t>Clearance &amp; Trucking Fee</t>
        </is>
      </c>
      <c r="C462" s="462" t="inlineStr">
        <is>
          <t>56ប៊ី-លីង សឹបផ្លាយ ឆេន មេនេចម៉ិន ឯ.ក</t>
        </is>
      </c>
      <c r="D462" s="462" t="inlineStr">
        <is>
          <t>K004-902004795</t>
        </is>
      </c>
      <c r="E462" s="462" t="inlineStr">
        <is>
          <t>TI2023-0019</t>
        </is>
      </c>
      <c r="F462" s="463" t="n">
        <v>44932</v>
      </c>
      <c r="G462" s="464" t="n">
        <v>212077</v>
      </c>
      <c r="H462" s="462" t="n"/>
      <c r="I462" s="464">
        <f>G462</f>
        <v/>
      </c>
      <c r="J462" s="462">
        <f>IF(AND(Q462=TRUE, R462=TRUE, S462=TRUE), IF(W462&lt;-0.05, "អនុញ្ញាត (អ្នកផ្គត់ផ្គង់ប្រកាសខ្វះ)", "បានប្រកាស (អនុញ្ញាត)"), IF(AND(Q462=FALSE, R462=FALSE, S462=FALSE), "ព្យួរទុក (មិនមានទិន្នន័យ)", "ប្រកាសខុស (ព្យួរទុក)"))</f>
        <v/>
      </c>
      <c r="K462" s="462" t="inlineStr"/>
      <c r="L462" s="462" t="inlineStr"/>
      <c r="M462" s="464">
        <f>AH462</f>
        <v/>
      </c>
      <c r="N462" s="464">
        <f>IF(W462&lt;0,AH462,I462)</f>
        <v/>
      </c>
      <c r="O462" s="464">
        <f>I462-M462</f>
        <v/>
      </c>
      <c r="P462" s="462" t="n"/>
      <c r="Q462" s="462">
        <f>V462=W462</f>
        <v/>
      </c>
      <c r="R462" s="462">
        <f>AND(MONTH(F462)=MONTH(X462), YEAR(F462)=YEAR(X462))</f>
        <v/>
      </c>
      <c r="S462" s="462">
        <f>AC462="L001-901905215"</f>
        <v/>
      </c>
      <c r="T462" s="464">
        <f>G462-AH462</f>
        <v/>
      </c>
      <c r="U462" s="462" t="n"/>
      <c r="V462" s="462" t="inlineStr">
        <is>
          <t>TI20230019</t>
        </is>
      </c>
      <c r="W462" s="462" t="inlineStr">
        <is>
          <t>TI20230019</t>
        </is>
      </c>
      <c r="X462" s="463" t="n">
        <v>44932</v>
      </c>
      <c r="Y462" s="462" t="inlineStr">
        <is>
          <t>TI2023-0019</t>
        </is>
      </c>
      <c r="Z462" s="462" t="inlineStr"/>
      <c r="AA462" s="462" t="inlineStr">
        <is>
          <t>បុគ្គលជាប់អាករ</t>
        </is>
      </c>
      <c r="AB462" s="462" t="inlineStr">
        <is>
          <t>L001-901905215</t>
        </is>
      </c>
      <c r="AC462" s="462" t="inlineStr">
        <is>
          <t>វីអ៊ីស៊ិន (ខេមបូឌា) អ៊ិនដាសស្ទ្រី ឯ.ក</t>
        </is>
      </c>
      <c r="AD462" s="464" t="n">
        <v>2332847</v>
      </c>
      <c r="AE462" s="464" t="n">
        <v>2120770</v>
      </c>
      <c r="AF462" s="464" t="n">
        <v>0</v>
      </c>
      <c r="AG462" s="464" t="n">
        <v>0</v>
      </c>
      <c r="AH462" s="464" t="n">
        <v>212077</v>
      </c>
      <c r="AI462" s="464" t="n">
        <v>0</v>
      </c>
      <c r="AJ462" s="464" t="n">
        <v>0</v>
      </c>
      <c r="AK462" s="464" t="n">
        <v>0</v>
      </c>
      <c r="AL462" s="464" t="n">
        <v>0</v>
      </c>
      <c r="AM462" s="464" t="n">
        <v>0</v>
      </c>
      <c r="AN462" s="464" t="n">
        <v>0</v>
      </c>
      <c r="AO462" s="464" t="n">
        <v>0</v>
      </c>
      <c r="AP462" s="464" t="n">
        <v>0</v>
      </c>
      <c r="AQ462" s="462" t="inlineStr"/>
      <c r="AR462" s="462" t="inlineStr">
        <is>
          <t>CLEARANCE AND TRUCKING FEE</t>
        </is>
      </c>
      <c r="AS462" s="462" t="inlineStr">
        <is>
          <t>បានប្រកាសពន្ធ</t>
        </is>
      </c>
    </row>
    <row r="463">
      <c r="A463" s="461" t="n">
        <v>455</v>
      </c>
      <c r="B463" s="462" t="inlineStr">
        <is>
          <t>Clearance &amp; Trucking Fee</t>
        </is>
      </c>
      <c r="C463" s="462" t="inlineStr">
        <is>
          <t>56ប៊ី-លីង សឹបផ្លាយ ឆេន មេនេចម៉ិន ឯ.ក</t>
        </is>
      </c>
      <c r="D463" s="462" t="inlineStr">
        <is>
          <t>K004-902004795</t>
        </is>
      </c>
      <c r="E463" s="462" t="inlineStr">
        <is>
          <t>TI2023-0018</t>
        </is>
      </c>
      <c r="F463" s="463" t="n">
        <v>44932</v>
      </c>
      <c r="G463" s="464" t="n">
        <v>490042</v>
      </c>
      <c r="H463" s="462" t="n"/>
      <c r="I463" s="464">
        <f>G463</f>
        <v/>
      </c>
      <c r="J463" s="462">
        <f>IF(AND(Q463=TRUE, R463=TRUE, S463=TRUE), IF(W463&lt;-0.05, "អនុញ្ញាត (អ្នកផ្គត់ផ្គង់ប្រកាសខ្វះ)", "បានប្រកាស (អនុញ្ញាត)"), IF(AND(Q463=FALSE, R463=FALSE, S463=FALSE), "ព្យួរទុក (មិនមានទិន្នន័យ)", "ប្រកាសខុស (ព្យួរទុក)"))</f>
        <v/>
      </c>
      <c r="K463" s="462" t="inlineStr"/>
      <c r="L463" s="462" t="inlineStr"/>
      <c r="M463" s="464">
        <f>AH463</f>
        <v/>
      </c>
      <c r="N463" s="464">
        <f>IF(W463&lt;0,AH463,I463)</f>
        <v/>
      </c>
      <c r="O463" s="464">
        <f>I463-M463</f>
        <v/>
      </c>
      <c r="P463" s="462" t="n"/>
      <c r="Q463" s="462">
        <f>V463=W463</f>
        <v/>
      </c>
      <c r="R463" s="462">
        <f>AND(MONTH(F463)=MONTH(X463), YEAR(F463)=YEAR(X463))</f>
        <v/>
      </c>
      <c r="S463" s="462">
        <f>AC463="L001-901905215"</f>
        <v/>
      </c>
      <c r="T463" s="464">
        <f>G463-AH463</f>
        <v/>
      </c>
      <c r="U463" s="462" t="n"/>
      <c r="V463" s="462" t="inlineStr">
        <is>
          <t>TI20230018</t>
        </is>
      </c>
      <c r="W463" s="462" t="inlineStr">
        <is>
          <t>TI20230018</t>
        </is>
      </c>
      <c r="X463" s="463" t="n">
        <v>44932</v>
      </c>
      <c r="Y463" s="462" t="inlineStr">
        <is>
          <t>TI2023-0018</t>
        </is>
      </c>
      <c r="Z463" s="462" t="inlineStr"/>
      <c r="AA463" s="462" t="inlineStr">
        <is>
          <t>បុគ្គលជាប់អាករ</t>
        </is>
      </c>
      <c r="AB463" s="462" t="inlineStr">
        <is>
          <t>L001-901905215</t>
        </is>
      </c>
      <c r="AC463" s="462" t="inlineStr">
        <is>
          <t>វីអ៊ីស៊ិន (ខេមបូឌា) អ៊ិនដាសស្ទ្រី ឯ.ក</t>
        </is>
      </c>
      <c r="AD463" s="464" t="n">
        <v>5390462</v>
      </c>
      <c r="AE463" s="464" t="n">
        <v>4900420</v>
      </c>
      <c r="AF463" s="464" t="n">
        <v>0</v>
      </c>
      <c r="AG463" s="464" t="n">
        <v>0</v>
      </c>
      <c r="AH463" s="464" t="n">
        <v>490042</v>
      </c>
      <c r="AI463" s="464" t="n">
        <v>0</v>
      </c>
      <c r="AJ463" s="464" t="n">
        <v>0</v>
      </c>
      <c r="AK463" s="464" t="n">
        <v>0</v>
      </c>
      <c r="AL463" s="464" t="n">
        <v>0</v>
      </c>
      <c r="AM463" s="464" t="n">
        <v>0</v>
      </c>
      <c r="AN463" s="464" t="n">
        <v>0</v>
      </c>
      <c r="AO463" s="464" t="n">
        <v>0</v>
      </c>
      <c r="AP463" s="464" t="n">
        <v>0</v>
      </c>
      <c r="AQ463" s="462" t="inlineStr"/>
      <c r="AR463" s="462" t="inlineStr">
        <is>
          <t>CLEARANCE AND TRUCKING FEE</t>
        </is>
      </c>
      <c r="AS463" s="462" t="inlineStr">
        <is>
          <t>បានប្រកាសពន្ធ</t>
        </is>
      </c>
    </row>
    <row r="464">
      <c r="A464" s="461" t="n">
        <v>456</v>
      </c>
      <c r="B464" s="462" t="inlineStr">
        <is>
          <t>Clearance &amp; Trucking Fee</t>
        </is>
      </c>
      <c r="C464" s="462" t="inlineStr">
        <is>
          <t>56ប៊ី-លីង សឹបផ្លាយ ឆេន មេនេចម៉ិន ឯ.ក</t>
        </is>
      </c>
      <c r="D464" s="462" t="inlineStr">
        <is>
          <t>K004-902004795</t>
        </is>
      </c>
      <c r="E464" s="462" t="inlineStr">
        <is>
          <t>TI2023-0017</t>
        </is>
      </c>
      <c r="F464" s="463" t="n">
        <v>44932</v>
      </c>
      <c r="G464" s="464" t="n">
        <v>490042</v>
      </c>
      <c r="H464" s="462" t="n"/>
      <c r="I464" s="464">
        <f>G464</f>
        <v/>
      </c>
      <c r="J464" s="462">
        <f>IF(AND(Q464=TRUE, R464=TRUE, S464=TRUE), IF(W464&lt;-0.05, "អនុញ្ញាត (អ្នកផ្គត់ផ្គង់ប្រកាសខ្វះ)", "បានប្រកាស (អនុញ្ញាត)"), IF(AND(Q464=FALSE, R464=FALSE, S464=FALSE), "ព្យួរទុក (មិនមានទិន្នន័យ)", "ប្រកាសខុស (ព្យួរទុក)"))</f>
        <v/>
      </c>
      <c r="K464" s="462" t="inlineStr"/>
      <c r="L464" s="462" t="inlineStr"/>
      <c r="M464" s="464">
        <f>AH464</f>
        <v/>
      </c>
      <c r="N464" s="464">
        <f>IF(W464&lt;0,AH464,I464)</f>
        <v/>
      </c>
      <c r="O464" s="464">
        <f>I464-M464</f>
        <v/>
      </c>
      <c r="P464" s="462" t="n"/>
      <c r="Q464" s="462">
        <f>V464=W464</f>
        <v/>
      </c>
      <c r="R464" s="462">
        <f>AND(MONTH(F464)=MONTH(X464), YEAR(F464)=YEAR(X464))</f>
        <v/>
      </c>
      <c r="S464" s="462">
        <f>AC464="L001-901905215"</f>
        <v/>
      </c>
      <c r="T464" s="464">
        <f>G464-AH464</f>
        <v/>
      </c>
      <c r="U464" s="462" t="n"/>
      <c r="V464" s="462" t="inlineStr">
        <is>
          <t>TI20230017</t>
        </is>
      </c>
      <c r="W464" s="462" t="inlineStr">
        <is>
          <t>TI20230017</t>
        </is>
      </c>
      <c r="X464" s="463" t="n">
        <v>44932</v>
      </c>
      <c r="Y464" s="462" t="inlineStr">
        <is>
          <t>TI2023-0017</t>
        </is>
      </c>
      <c r="Z464" s="462" t="inlineStr"/>
      <c r="AA464" s="462" t="inlineStr">
        <is>
          <t>បុគ្គលជាប់អាករ</t>
        </is>
      </c>
      <c r="AB464" s="462" t="inlineStr">
        <is>
          <t>L001-901905215</t>
        </is>
      </c>
      <c r="AC464" s="462" t="inlineStr">
        <is>
          <t>វីអ៊ីស៊ិន (ខេមបូឌា) អ៊ិនដាសស្ទ្រី ឯ.ក</t>
        </is>
      </c>
      <c r="AD464" s="464" t="n">
        <v>5390462</v>
      </c>
      <c r="AE464" s="464" t="n">
        <v>4900420</v>
      </c>
      <c r="AF464" s="464" t="n">
        <v>0</v>
      </c>
      <c r="AG464" s="464" t="n">
        <v>0</v>
      </c>
      <c r="AH464" s="464" t="n">
        <v>490042</v>
      </c>
      <c r="AI464" s="464" t="n">
        <v>0</v>
      </c>
      <c r="AJ464" s="464" t="n">
        <v>0</v>
      </c>
      <c r="AK464" s="464" t="n">
        <v>0</v>
      </c>
      <c r="AL464" s="464" t="n">
        <v>0</v>
      </c>
      <c r="AM464" s="464" t="n">
        <v>0</v>
      </c>
      <c r="AN464" s="464" t="n">
        <v>0</v>
      </c>
      <c r="AO464" s="464" t="n">
        <v>0</v>
      </c>
      <c r="AP464" s="464" t="n">
        <v>0</v>
      </c>
      <c r="AQ464" s="462" t="inlineStr"/>
      <c r="AR464" s="462" t="inlineStr">
        <is>
          <t>CLEARANCE AND TRUCKING FEE</t>
        </is>
      </c>
      <c r="AS464" s="462" t="inlineStr">
        <is>
          <t>បានប្រកាសពន្ធ</t>
        </is>
      </c>
    </row>
    <row r="465">
      <c r="A465" s="461" t="n">
        <v>457</v>
      </c>
      <c r="B465" s="462" t="inlineStr">
        <is>
          <t>Clearance &amp; Trucking Fee</t>
        </is>
      </c>
      <c r="C465" s="462" t="inlineStr">
        <is>
          <t>56ប៊ី-លីង សឹបផ្លាយ ឆេន មេនេចម៉ិន ឯ.ក</t>
        </is>
      </c>
      <c r="D465" s="462" t="inlineStr">
        <is>
          <t>K004-902004795</t>
        </is>
      </c>
      <c r="E465" s="462" t="inlineStr">
        <is>
          <t>TI2023-0016</t>
        </is>
      </c>
      <c r="F465" s="463" t="n">
        <v>44932</v>
      </c>
      <c r="G465" s="464" t="n">
        <v>273847</v>
      </c>
      <c r="H465" s="462" t="n"/>
      <c r="I465" s="464">
        <f>G465</f>
        <v/>
      </c>
      <c r="J465" s="462">
        <f>IF(AND(Q465=TRUE, R465=TRUE, S465=TRUE), IF(W465&lt;-0.05, "អនុញ្ញាត (អ្នកផ្គត់ផ្គង់ប្រកាសខ្វះ)", "បានប្រកាស (អនុញ្ញាត)"), IF(AND(Q465=FALSE, R465=FALSE, S465=FALSE), "ព្យួរទុក (មិនមានទិន្នន័យ)", "ប្រកាសខុស (ព្យួរទុក)"))</f>
        <v/>
      </c>
      <c r="K465" s="462" t="inlineStr"/>
      <c r="L465" s="462" t="inlineStr"/>
      <c r="M465" s="464">
        <f>AH465</f>
        <v/>
      </c>
      <c r="N465" s="464">
        <f>IF(W465&lt;0,AH465,I465)</f>
        <v/>
      </c>
      <c r="O465" s="464">
        <f>I465-M465</f>
        <v/>
      </c>
      <c r="P465" s="462" t="n"/>
      <c r="Q465" s="462">
        <f>V465=W465</f>
        <v/>
      </c>
      <c r="R465" s="462">
        <f>AND(MONTH(F465)=MONTH(X465), YEAR(F465)=YEAR(X465))</f>
        <v/>
      </c>
      <c r="S465" s="462">
        <f>AC465="L001-901905215"</f>
        <v/>
      </c>
      <c r="T465" s="464">
        <f>G465-AH465</f>
        <v/>
      </c>
      <c r="U465" s="462" t="n"/>
      <c r="V465" s="462" t="inlineStr">
        <is>
          <t>TI20230016</t>
        </is>
      </c>
      <c r="W465" s="462" t="inlineStr">
        <is>
          <t>TI20230016</t>
        </is>
      </c>
      <c r="X465" s="463" t="n">
        <v>44932</v>
      </c>
      <c r="Y465" s="462" t="inlineStr">
        <is>
          <t>TI2023-0016</t>
        </is>
      </c>
      <c r="Z465" s="462" t="inlineStr"/>
      <c r="AA465" s="462" t="inlineStr">
        <is>
          <t>បុគ្គលជាប់អាករ</t>
        </is>
      </c>
      <c r="AB465" s="462" t="inlineStr">
        <is>
          <t>L001-901905215</t>
        </is>
      </c>
      <c r="AC465" s="462" t="inlineStr">
        <is>
          <t>វីអ៊ីស៊ិន (ខេមបូឌា) អ៊ិនដាសស្ទ្រី ឯ.ក</t>
        </is>
      </c>
      <c r="AD465" s="464" t="n">
        <v>3012317</v>
      </c>
      <c r="AE465" s="464" t="n">
        <v>2738470</v>
      </c>
      <c r="AF465" s="464" t="n">
        <v>0</v>
      </c>
      <c r="AG465" s="464" t="n">
        <v>0</v>
      </c>
      <c r="AH465" s="464" t="n">
        <v>273847</v>
      </c>
      <c r="AI465" s="464" t="n">
        <v>0</v>
      </c>
      <c r="AJ465" s="464" t="n">
        <v>0</v>
      </c>
      <c r="AK465" s="464" t="n">
        <v>0</v>
      </c>
      <c r="AL465" s="464" t="n">
        <v>0</v>
      </c>
      <c r="AM465" s="464" t="n">
        <v>0</v>
      </c>
      <c r="AN465" s="464" t="n">
        <v>0</v>
      </c>
      <c r="AO465" s="464" t="n">
        <v>0</v>
      </c>
      <c r="AP465" s="464" t="n">
        <v>0</v>
      </c>
      <c r="AQ465" s="462" t="inlineStr"/>
      <c r="AR465" s="462" t="inlineStr">
        <is>
          <t>CLEARANCE AND TRUCKING FEE</t>
        </is>
      </c>
      <c r="AS465" s="462" t="inlineStr">
        <is>
          <t>បានប្រកាសពន្ធ</t>
        </is>
      </c>
    </row>
    <row r="466">
      <c r="A466" s="461" t="n">
        <v>458</v>
      </c>
      <c r="B466" s="462" t="inlineStr">
        <is>
          <t>Clearance &amp; Trucking Fee</t>
        </is>
      </c>
      <c r="C466" s="462" t="inlineStr">
        <is>
          <t>56ប៊ី-លីង សឹបផ្លាយ ឆេន មេនេចម៉ិន ឯ.ក</t>
        </is>
      </c>
      <c r="D466" s="462" t="inlineStr">
        <is>
          <t>K004-902004795</t>
        </is>
      </c>
      <c r="E466" s="462" t="inlineStr">
        <is>
          <t>TI2023-0066</t>
        </is>
      </c>
      <c r="F466" s="463" t="n">
        <v>44956</v>
      </c>
      <c r="G466" s="464" t="n">
        <v>487900</v>
      </c>
      <c r="H466" s="462" t="n"/>
      <c r="I466" s="464">
        <f>G466</f>
        <v/>
      </c>
      <c r="J466" s="462">
        <f>IF(AND(Q466=TRUE, R466=TRUE, S466=TRUE), IF(W466&lt;-0.05, "អនុញ្ញាត (អ្នកផ្គត់ផ្គង់ប្រកាសខ្វះ)", "បានប្រកាស (អនុញ្ញាត)"), IF(AND(Q466=FALSE, R466=FALSE, S466=FALSE), "ព្យួរទុក (មិនមានទិន្នន័យ)", "ប្រកាសខុស (ព្យួរទុក)"))</f>
        <v/>
      </c>
      <c r="K466" s="462" t="inlineStr"/>
      <c r="L466" s="462" t="inlineStr"/>
      <c r="M466" s="464">
        <f>AH466</f>
        <v/>
      </c>
      <c r="N466" s="464">
        <f>IF(W466&lt;0,AH466,I466)</f>
        <v/>
      </c>
      <c r="O466" s="464">
        <f>I466-M466</f>
        <v/>
      </c>
      <c r="P466" s="462" t="n"/>
      <c r="Q466" s="462">
        <f>V466=W466</f>
        <v/>
      </c>
      <c r="R466" s="462">
        <f>AND(MONTH(F466)=MONTH(X466), YEAR(F466)=YEAR(X466))</f>
        <v/>
      </c>
      <c r="S466" s="462">
        <f>AC466="L001-901905215"</f>
        <v/>
      </c>
      <c r="T466" s="464">
        <f>G466-AH466</f>
        <v/>
      </c>
      <c r="U466" s="462" t="n"/>
      <c r="V466" s="462" t="inlineStr">
        <is>
          <t>TI20230066</t>
        </is>
      </c>
      <c r="W466" s="462" t="inlineStr">
        <is>
          <t>TI20230066</t>
        </is>
      </c>
      <c r="X466" s="463" t="n">
        <v>44956</v>
      </c>
      <c r="Y466" s="462" t="inlineStr">
        <is>
          <t>TI2023-0066</t>
        </is>
      </c>
      <c r="Z466" s="462" t="inlineStr"/>
      <c r="AA466" s="462" t="inlineStr">
        <is>
          <t>បុគ្គលជាប់អាករ</t>
        </is>
      </c>
      <c r="AB466" s="462" t="inlineStr">
        <is>
          <t>L001-901905215</t>
        </is>
      </c>
      <c r="AC466" s="462" t="inlineStr">
        <is>
          <t>វីអ៊ីស៊ិន (ខេមបូឌា) អ៊ិនដាសស្ទ្រី ឯ.ក</t>
        </is>
      </c>
      <c r="AD466" s="464" t="n">
        <v>5366900</v>
      </c>
      <c r="AE466" s="464" t="n">
        <v>4879000</v>
      </c>
      <c r="AF466" s="464" t="n">
        <v>0</v>
      </c>
      <c r="AG466" s="464" t="n">
        <v>0</v>
      </c>
      <c r="AH466" s="464" t="n">
        <v>487900</v>
      </c>
      <c r="AI466" s="464" t="n">
        <v>0</v>
      </c>
      <c r="AJ466" s="464" t="n">
        <v>0</v>
      </c>
      <c r="AK466" s="464" t="n">
        <v>0</v>
      </c>
      <c r="AL466" s="464" t="n">
        <v>0</v>
      </c>
      <c r="AM466" s="464" t="n">
        <v>0</v>
      </c>
      <c r="AN466" s="464" t="n">
        <v>0</v>
      </c>
      <c r="AO466" s="464" t="n">
        <v>0</v>
      </c>
      <c r="AP466" s="464" t="n">
        <v>0</v>
      </c>
      <c r="AQ466" s="462" t="inlineStr"/>
      <c r="AR466" s="462" t="inlineStr">
        <is>
          <t>CLEARANCE AND TRUCKING FEE</t>
        </is>
      </c>
      <c r="AS466" s="462" t="inlineStr">
        <is>
          <t>បានប្រកាសពន្ធ</t>
        </is>
      </c>
    </row>
    <row r="467">
      <c r="A467" s="461" t="n">
        <v>459</v>
      </c>
      <c r="B467" s="462" t="inlineStr">
        <is>
          <t>Clearance &amp; Trucking Fee</t>
        </is>
      </c>
      <c r="C467" s="462" t="inlineStr">
        <is>
          <t>56ប៊ី-លីង សឹបផ្លាយ ឆេន មេនេចម៉ិន ឯ.ក</t>
        </is>
      </c>
      <c r="D467" s="462" t="inlineStr">
        <is>
          <t>K004-902004795</t>
        </is>
      </c>
      <c r="E467" s="462" t="inlineStr">
        <is>
          <t>TI2023-0065</t>
        </is>
      </c>
      <c r="F467" s="463" t="n">
        <v>44956</v>
      </c>
      <c r="G467" s="464" t="n">
        <v>487900</v>
      </c>
      <c r="H467" s="462" t="n"/>
      <c r="I467" s="464">
        <f>G467</f>
        <v/>
      </c>
      <c r="J467" s="462">
        <f>IF(AND(Q467=TRUE, R467=TRUE, S467=TRUE), IF(W467&lt;-0.05, "អនុញ្ញាត (អ្នកផ្គត់ផ្គង់ប្រកាសខ្វះ)", "បានប្រកាស (អនុញ្ញាត)"), IF(AND(Q467=FALSE, R467=FALSE, S467=FALSE), "ព្យួរទុក (មិនមានទិន្នន័យ)", "ប្រកាសខុស (ព្យួរទុក)"))</f>
        <v/>
      </c>
      <c r="K467" s="462" t="inlineStr"/>
      <c r="L467" s="462" t="inlineStr"/>
      <c r="M467" s="464">
        <f>AH467</f>
        <v/>
      </c>
      <c r="N467" s="464">
        <f>IF(W467&lt;0,AH467,I467)</f>
        <v/>
      </c>
      <c r="O467" s="464">
        <f>I467-M467</f>
        <v/>
      </c>
      <c r="P467" s="462" t="n"/>
      <c r="Q467" s="462">
        <f>V467=W467</f>
        <v/>
      </c>
      <c r="R467" s="462">
        <f>AND(MONTH(F467)=MONTH(X467), YEAR(F467)=YEAR(X467))</f>
        <v/>
      </c>
      <c r="S467" s="462">
        <f>AC467="L001-901905215"</f>
        <v/>
      </c>
      <c r="T467" s="464">
        <f>G467-AH467</f>
        <v/>
      </c>
      <c r="U467" s="462" t="n"/>
      <c r="V467" s="462" t="inlineStr">
        <is>
          <t>TI20230065</t>
        </is>
      </c>
      <c r="W467" s="462" t="inlineStr">
        <is>
          <t>TI20230065</t>
        </is>
      </c>
      <c r="X467" s="463" t="n">
        <v>44956</v>
      </c>
      <c r="Y467" s="462" t="inlineStr">
        <is>
          <t>TI2023-0065</t>
        </is>
      </c>
      <c r="Z467" s="462" t="inlineStr"/>
      <c r="AA467" s="462" t="inlineStr">
        <is>
          <t>បុគ្គលជាប់អាករ</t>
        </is>
      </c>
      <c r="AB467" s="462" t="inlineStr">
        <is>
          <t>L001-901905215</t>
        </is>
      </c>
      <c r="AC467" s="462" t="inlineStr">
        <is>
          <t>វីអ៊ីស៊ិន (ខេមបូឌា) អ៊ិនដាសស្ទ្រី ឯ.ក</t>
        </is>
      </c>
      <c r="AD467" s="464" t="n">
        <v>5366900</v>
      </c>
      <c r="AE467" s="464" t="n">
        <v>4879000</v>
      </c>
      <c r="AF467" s="464" t="n">
        <v>0</v>
      </c>
      <c r="AG467" s="464" t="n">
        <v>0</v>
      </c>
      <c r="AH467" s="464" t="n">
        <v>487900</v>
      </c>
      <c r="AI467" s="464" t="n">
        <v>0</v>
      </c>
      <c r="AJ467" s="464" t="n">
        <v>0</v>
      </c>
      <c r="AK467" s="464" t="n">
        <v>0</v>
      </c>
      <c r="AL467" s="464" t="n">
        <v>0</v>
      </c>
      <c r="AM467" s="464" t="n">
        <v>0</v>
      </c>
      <c r="AN467" s="464" t="n">
        <v>0</v>
      </c>
      <c r="AO467" s="464" t="n">
        <v>0</v>
      </c>
      <c r="AP467" s="464" t="n">
        <v>0</v>
      </c>
      <c r="AQ467" s="462" t="inlineStr"/>
      <c r="AR467" s="462" t="inlineStr">
        <is>
          <t>CLEARANCE AND TRUCKING FEE</t>
        </is>
      </c>
      <c r="AS467" s="462" t="inlineStr">
        <is>
          <t>បានប្រកាសពន្ធ</t>
        </is>
      </c>
    </row>
    <row r="468">
      <c r="A468" s="461" t="n">
        <v>460</v>
      </c>
      <c r="B468" s="462" t="inlineStr">
        <is>
          <t>Clearance &amp; Trucking Fee</t>
        </is>
      </c>
      <c r="C468" s="462" t="inlineStr">
        <is>
          <t>56ប៊ី-លីង សឹបផ្លាយ ឆេន មេនេចម៉ិន ឯ.ក</t>
        </is>
      </c>
      <c r="D468" s="462" t="inlineStr">
        <is>
          <t>K004-902004795</t>
        </is>
      </c>
      <c r="E468" s="462" t="inlineStr">
        <is>
          <t>TI2023-0064</t>
        </is>
      </c>
      <c r="F468" s="463" t="n">
        <v>44956</v>
      </c>
      <c r="G468" s="464" t="n">
        <v>260350</v>
      </c>
      <c r="H468" s="462" t="n"/>
      <c r="I468" s="464">
        <f>G468</f>
        <v/>
      </c>
      <c r="J468" s="462">
        <f>IF(AND(Q468=TRUE, R468=TRUE, S468=TRUE), IF(W468&lt;-0.05, "អនុញ្ញាត (អ្នកផ្គត់ផ្គង់ប្រកាសខ្វះ)", "បានប្រកាស (អនុញ្ញាត)"), IF(AND(Q468=FALSE, R468=FALSE, S468=FALSE), "ព្យួរទុក (មិនមានទិន្នន័យ)", "ប្រកាសខុស (ព្យួរទុក)"))</f>
        <v/>
      </c>
      <c r="K468" s="462" t="inlineStr"/>
      <c r="L468" s="462" t="inlineStr"/>
      <c r="M468" s="464">
        <f>AH468</f>
        <v/>
      </c>
      <c r="N468" s="464">
        <f>IF(W468&lt;0,AH468,I468)</f>
        <v/>
      </c>
      <c r="O468" s="464">
        <f>I468-M468</f>
        <v/>
      </c>
      <c r="P468" s="462" t="n"/>
      <c r="Q468" s="462">
        <f>V468=W468</f>
        <v/>
      </c>
      <c r="R468" s="462">
        <f>AND(MONTH(F468)=MONTH(X468), YEAR(F468)=YEAR(X468))</f>
        <v/>
      </c>
      <c r="S468" s="462">
        <f>AC468="L001-901905215"</f>
        <v/>
      </c>
      <c r="T468" s="464">
        <f>G468-AH468</f>
        <v/>
      </c>
      <c r="U468" s="462" t="n"/>
      <c r="V468" s="462" t="inlineStr">
        <is>
          <t>TI20230064</t>
        </is>
      </c>
      <c r="W468" s="462" t="inlineStr">
        <is>
          <t>TI20230064</t>
        </is>
      </c>
      <c r="X468" s="463" t="n">
        <v>44956</v>
      </c>
      <c r="Y468" s="462" t="inlineStr">
        <is>
          <t>TI2023-0064</t>
        </is>
      </c>
      <c r="Z468" s="462" t="inlineStr"/>
      <c r="AA468" s="462" t="inlineStr">
        <is>
          <t>បុគ្គលជាប់អាករ</t>
        </is>
      </c>
      <c r="AB468" s="462" t="inlineStr">
        <is>
          <t>L001-901905215</t>
        </is>
      </c>
      <c r="AC468" s="462" t="inlineStr">
        <is>
          <t>វីអ៊ីស៊ិន (ខេមបូឌា) អ៊ិនដាសស្ទ្រី ឯ.ក</t>
        </is>
      </c>
      <c r="AD468" s="464" t="n">
        <v>2863850</v>
      </c>
      <c r="AE468" s="464" t="n">
        <v>2603500</v>
      </c>
      <c r="AF468" s="464" t="n">
        <v>0</v>
      </c>
      <c r="AG468" s="464" t="n">
        <v>0</v>
      </c>
      <c r="AH468" s="464" t="n">
        <v>260350</v>
      </c>
      <c r="AI468" s="464" t="n">
        <v>0</v>
      </c>
      <c r="AJ468" s="464" t="n">
        <v>0</v>
      </c>
      <c r="AK468" s="464" t="n">
        <v>0</v>
      </c>
      <c r="AL468" s="464" t="n">
        <v>0</v>
      </c>
      <c r="AM468" s="464" t="n">
        <v>0</v>
      </c>
      <c r="AN468" s="464" t="n">
        <v>0</v>
      </c>
      <c r="AO468" s="464" t="n">
        <v>0</v>
      </c>
      <c r="AP468" s="464" t="n">
        <v>0</v>
      </c>
      <c r="AQ468" s="462" t="inlineStr"/>
      <c r="AR468" s="462" t="inlineStr">
        <is>
          <t>CLEARANCE AND TRUCKING FEE</t>
        </is>
      </c>
      <c r="AS468" s="462" t="inlineStr">
        <is>
          <t>បានប្រកាសពន្ធ</t>
        </is>
      </c>
    </row>
    <row r="469">
      <c r="A469" s="461" t="n">
        <v>461</v>
      </c>
      <c r="B469" s="462" t="inlineStr">
        <is>
          <t>Clearance &amp; Trucking Fee</t>
        </is>
      </c>
      <c r="C469" s="462" t="inlineStr">
        <is>
          <t>56ប៊ី-លីង សឹបផ្លាយ ឆេន មេនេចម៉ិន ឯ.ក</t>
        </is>
      </c>
      <c r="D469" s="462" t="inlineStr">
        <is>
          <t>K004-902004795</t>
        </is>
      </c>
      <c r="E469" s="462" t="inlineStr">
        <is>
          <t>TI2023-0063</t>
        </is>
      </c>
      <c r="F469" s="463" t="n">
        <v>44956</v>
      </c>
      <c r="G469" s="464" t="n">
        <v>172200</v>
      </c>
      <c r="H469" s="462" t="n"/>
      <c r="I469" s="464">
        <f>G469</f>
        <v/>
      </c>
      <c r="J469" s="462">
        <f>IF(AND(Q469=TRUE, R469=TRUE, S469=TRUE), IF(W469&lt;-0.05, "អនុញ្ញាត (អ្នកផ្គត់ផ្គង់ប្រកាសខ្វះ)", "បានប្រកាស (អនុញ្ញាត)"), IF(AND(Q469=FALSE, R469=FALSE, S469=FALSE), "ព្យួរទុក (មិនមានទិន្នន័យ)", "ប្រកាសខុស (ព្យួរទុក)"))</f>
        <v/>
      </c>
      <c r="K469" s="462" t="inlineStr"/>
      <c r="L469" s="462" t="inlineStr"/>
      <c r="M469" s="464">
        <f>AH469</f>
        <v/>
      </c>
      <c r="N469" s="464">
        <f>IF(W469&lt;0,AH469,I469)</f>
        <v/>
      </c>
      <c r="O469" s="464">
        <f>I469-M469</f>
        <v/>
      </c>
      <c r="P469" s="462" t="n"/>
      <c r="Q469" s="462">
        <f>V469=W469</f>
        <v/>
      </c>
      <c r="R469" s="462">
        <f>AND(MONTH(F469)=MONTH(X469), YEAR(F469)=YEAR(X469))</f>
        <v/>
      </c>
      <c r="S469" s="462">
        <f>AC469="L001-901905215"</f>
        <v/>
      </c>
      <c r="T469" s="464">
        <f>G469-AH469</f>
        <v/>
      </c>
      <c r="U469" s="462" t="n"/>
      <c r="V469" s="462" t="inlineStr">
        <is>
          <t>TI20230063</t>
        </is>
      </c>
      <c r="W469" s="462" t="inlineStr">
        <is>
          <t>TI20230063</t>
        </is>
      </c>
      <c r="X469" s="463" t="n">
        <v>44956</v>
      </c>
      <c r="Y469" s="462" t="inlineStr">
        <is>
          <t>TI2023-0063</t>
        </is>
      </c>
      <c r="Z469" s="462" t="inlineStr"/>
      <c r="AA469" s="462" t="inlineStr">
        <is>
          <t>បុគ្គលជាប់អាករ</t>
        </is>
      </c>
      <c r="AB469" s="462" t="inlineStr">
        <is>
          <t>L001-901905215</t>
        </is>
      </c>
      <c r="AC469" s="462" t="inlineStr">
        <is>
          <t>វីអ៊ីស៊ិន (ខេមបូឌា) អ៊ិនដាសស្ទ្រី ឯ.ក</t>
        </is>
      </c>
      <c r="AD469" s="464" t="n">
        <v>1894200</v>
      </c>
      <c r="AE469" s="464" t="n">
        <v>1722000</v>
      </c>
      <c r="AF469" s="464" t="n">
        <v>0</v>
      </c>
      <c r="AG469" s="464" t="n">
        <v>0</v>
      </c>
      <c r="AH469" s="464" t="n">
        <v>172200</v>
      </c>
      <c r="AI469" s="464" t="n">
        <v>0</v>
      </c>
      <c r="AJ469" s="464" t="n">
        <v>0</v>
      </c>
      <c r="AK469" s="464" t="n">
        <v>0</v>
      </c>
      <c r="AL469" s="464" t="n">
        <v>0</v>
      </c>
      <c r="AM469" s="464" t="n">
        <v>0</v>
      </c>
      <c r="AN469" s="464" t="n">
        <v>0</v>
      </c>
      <c r="AO469" s="464" t="n">
        <v>0</v>
      </c>
      <c r="AP469" s="464" t="n">
        <v>0</v>
      </c>
      <c r="AQ469" s="462" t="inlineStr"/>
      <c r="AR469" s="462" t="inlineStr">
        <is>
          <t>CLEARANCE FEE</t>
        </is>
      </c>
      <c r="AS469" s="462" t="inlineStr">
        <is>
          <t>បានប្រកាសពន្ធ</t>
        </is>
      </c>
    </row>
    <row r="470">
      <c r="A470" s="461" t="n">
        <v>462</v>
      </c>
      <c r="B470" s="462" t="inlineStr">
        <is>
          <t>Clearance &amp; Trucking Fee</t>
        </is>
      </c>
      <c r="C470" s="462" t="inlineStr">
        <is>
          <t>56ប៊ី-លីង សឹបផ្លាយ ឆេន មេនេចម៉ិន ឯ.ក</t>
        </is>
      </c>
      <c r="D470" s="462" t="inlineStr">
        <is>
          <t>K004-902004795</t>
        </is>
      </c>
      <c r="E470" s="462" t="inlineStr">
        <is>
          <t>TI2023-0062</t>
        </is>
      </c>
      <c r="F470" s="463" t="n">
        <v>44956</v>
      </c>
      <c r="G470" s="464" t="n">
        <v>211150</v>
      </c>
      <c r="H470" s="462" t="n"/>
      <c r="I470" s="464">
        <f>G470</f>
        <v/>
      </c>
      <c r="J470" s="462">
        <f>IF(AND(Q470=TRUE, R470=TRUE, S470=TRUE), IF(W470&lt;-0.05, "អនុញ្ញាត (អ្នកផ្គត់ផ្គង់ប្រកាសខ្វះ)", "បានប្រកាស (អនុញ្ញាត)"), IF(AND(Q470=FALSE, R470=FALSE, S470=FALSE), "ព្យួរទុក (មិនមានទិន្នន័យ)", "ប្រកាសខុស (ព្យួរទុក)"))</f>
        <v/>
      </c>
      <c r="K470" s="462" t="inlineStr"/>
      <c r="L470" s="462" t="inlineStr"/>
      <c r="M470" s="464">
        <f>AH470</f>
        <v/>
      </c>
      <c r="N470" s="464">
        <f>IF(W470&lt;0,AH470,I470)</f>
        <v/>
      </c>
      <c r="O470" s="464">
        <f>I470-M470</f>
        <v/>
      </c>
      <c r="P470" s="462" t="n"/>
      <c r="Q470" s="462">
        <f>V470=W470</f>
        <v/>
      </c>
      <c r="R470" s="462">
        <f>AND(MONTH(F470)=MONTH(X470), YEAR(F470)=YEAR(X470))</f>
        <v/>
      </c>
      <c r="S470" s="462">
        <f>AC470="L001-901905215"</f>
        <v/>
      </c>
      <c r="T470" s="464">
        <f>G470-AH470</f>
        <v/>
      </c>
      <c r="U470" s="462" t="n"/>
      <c r="V470" s="462" t="inlineStr">
        <is>
          <t>TI20230062</t>
        </is>
      </c>
      <c r="W470" s="462" t="inlineStr">
        <is>
          <t>TI20230062</t>
        </is>
      </c>
      <c r="X470" s="463" t="n">
        <v>44956</v>
      </c>
      <c r="Y470" s="462" t="inlineStr">
        <is>
          <t>TI2023-0062</t>
        </is>
      </c>
      <c r="Z470" s="462" t="inlineStr"/>
      <c r="AA470" s="462" t="inlineStr">
        <is>
          <t>បុគ្គលជាប់អាករ</t>
        </is>
      </c>
      <c r="AB470" s="462" t="inlineStr">
        <is>
          <t>L001-901905215</t>
        </is>
      </c>
      <c r="AC470" s="462" t="inlineStr">
        <is>
          <t>វីអ៊ីស៊ិន (ខេមបូឌា) អ៊ិនដាសស្ទ្រី ឯ.ក</t>
        </is>
      </c>
      <c r="AD470" s="464" t="n">
        <v>2322650</v>
      </c>
      <c r="AE470" s="464" t="n">
        <v>2111500</v>
      </c>
      <c r="AF470" s="464" t="n">
        <v>0</v>
      </c>
      <c r="AG470" s="464" t="n">
        <v>0</v>
      </c>
      <c r="AH470" s="464" t="n">
        <v>211150</v>
      </c>
      <c r="AI470" s="464" t="n">
        <v>0</v>
      </c>
      <c r="AJ470" s="464" t="n">
        <v>0</v>
      </c>
      <c r="AK470" s="464" t="n">
        <v>0</v>
      </c>
      <c r="AL470" s="464" t="n">
        <v>0</v>
      </c>
      <c r="AM470" s="464" t="n">
        <v>0</v>
      </c>
      <c r="AN470" s="464" t="n">
        <v>0</v>
      </c>
      <c r="AO470" s="464" t="n">
        <v>0</v>
      </c>
      <c r="AP470" s="464" t="n">
        <v>0</v>
      </c>
      <c r="AQ470" s="462" t="inlineStr"/>
      <c r="AR470" s="462" t="inlineStr">
        <is>
          <t>CLEARANCE AND TRUCKING FEE</t>
        </is>
      </c>
      <c r="AS470" s="462" t="inlineStr">
        <is>
          <t>បានប្រកាសពន្ធ</t>
        </is>
      </c>
    </row>
    <row r="471">
      <c r="A471" s="461" t="n">
        <v>463</v>
      </c>
      <c r="B471" s="462" t="inlineStr">
        <is>
          <t>Clearance &amp; Trucking Fee</t>
        </is>
      </c>
      <c r="C471" s="462" t="inlineStr">
        <is>
          <t>56ប៊ី-លីង សឹបផ្លាយ ឆេន មេនេចម៉ិន ឯ.ក</t>
        </is>
      </c>
      <c r="D471" s="462" t="inlineStr">
        <is>
          <t>K004-902004795</t>
        </is>
      </c>
      <c r="E471" s="462" t="inlineStr">
        <is>
          <t>TI2023-0061</t>
        </is>
      </c>
      <c r="F471" s="463" t="n">
        <v>44956</v>
      </c>
      <c r="G471" s="464" t="n">
        <v>364900</v>
      </c>
      <c r="H471" s="462" t="n"/>
      <c r="I471" s="464">
        <f>G471</f>
        <v/>
      </c>
      <c r="J471" s="462">
        <f>IF(AND(Q471=TRUE, R471=TRUE, S471=TRUE), IF(W471&lt;-0.05, "អនុញ្ញាត (អ្នកផ្គត់ផ្គង់ប្រកាសខ្វះ)", "បានប្រកាស (អនុញ្ញាត)"), IF(AND(Q471=FALSE, R471=FALSE, S471=FALSE), "ព្យួរទុក (មិនមានទិន្នន័យ)", "ប្រកាសខុស (ព្យួរទុក)"))</f>
        <v/>
      </c>
      <c r="K471" s="462" t="inlineStr"/>
      <c r="L471" s="462" t="inlineStr"/>
      <c r="M471" s="464">
        <f>AH471</f>
        <v/>
      </c>
      <c r="N471" s="464">
        <f>IF(W471&lt;0,AH471,I471)</f>
        <v/>
      </c>
      <c r="O471" s="464">
        <f>I471-M471</f>
        <v/>
      </c>
      <c r="P471" s="462" t="n"/>
      <c r="Q471" s="462">
        <f>V471=W471</f>
        <v/>
      </c>
      <c r="R471" s="462">
        <f>AND(MONTH(F471)=MONTH(X471), YEAR(F471)=YEAR(X471))</f>
        <v/>
      </c>
      <c r="S471" s="462">
        <f>AC471="L001-901905215"</f>
        <v/>
      </c>
      <c r="T471" s="464">
        <f>G471-AH471</f>
        <v/>
      </c>
      <c r="U471" s="462" t="n"/>
      <c r="V471" s="462" t="inlineStr">
        <is>
          <t>TI20230061</t>
        </is>
      </c>
      <c r="W471" s="462" t="inlineStr">
        <is>
          <t>TI20230061</t>
        </is>
      </c>
      <c r="X471" s="463" t="n">
        <v>44927</v>
      </c>
      <c r="Y471" s="462" t="inlineStr">
        <is>
          <t>TI2023-0061</t>
        </is>
      </c>
      <c r="Z471" s="462" t="inlineStr"/>
      <c r="AA471" s="462" t="inlineStr">
        <is>
          <t>បុគ្គលជាប់អាករ</t>
        </is>
      </c>
      <c r="AB471" s="462" t="inlineStr">
        <is>
          <t>L001-901905215</t>
        </is>
      </c>
      <c r="AC471" s="462" t="inlineStr">
        <is>
          <t>វីអ៊ីស៊ិន (ខេមបូឌា) អ៊ិនដាសស្ទ្រី ឯ.ក</t>
        </is>
      </c>
      <c r="AD471" s="464" t="n">
        <v>4013900</v>
      </c>
      <c r="AE471" s="464" t="n">
        <v>3649000</v>
      </c>
      <c r="AF471" s="464" t="n">
        <v>0</v>
      </c>
      <c r="AG471" s="464" t="n">
        <v>0</v>
      </c>
      <c r="AH471" s="464" t="n">
        <v>364900</v>
      </c>
      <c r="AI471" s="464" t="n">
        <v>0</v>
      </c>
      <c r="AJ471" s="464" t="n">
        <v>0</v>
      </c>
      <c r="AK471" s="464" t="n">
        <v>0</v>
      </c>
      <c r="AL471" s="464" t="n">
        <v>0</v>
      </c>
      <c r="AM471" s="464" t="n">
        <v>0</v>
      </c>
      <c r="AN471" s="464" t="n">
        <v>0</v>
      </c>
      <c r="AO471" s="464" t="n">
        <v>0</v>
      </c>
      <c r="AP471" s="464" t="n">
        <v>0</v>
      </c>
      <c r="AQ471" s="462" t="inlineStr"/>
      <c r="AR471" s="462" t="inlineStr">
        <is>
          <t>CLEARANCE AND TRUCKING FEE</t>
        </is>
      </c>
      <c r="AS471" s="462" t="inlineStr">
        <is>
          <t>បានប្រកាសពន្ធ</t>
        </is>
      </c>
    </row>
    <row r="472">
      <c r="A472" s="461" t="n">
        <v>464</v>
      </c>
      <c r="B472" s="462" t="inlineStr">
        <is>
          <t>Clearance &amp; Trucking Fee</t>
        </is>
      </c>
      <c r="C472" s="462" t="inlineStr">
        <is>
          <t>56ប៊ី-លីង សឹបផ្លាយ ឆេន មេនេចម៉ិន ឯ.ក</t>
        </is>
      </c>
      <c r="D472" s="462" t="inlineStr">
        <is>
          <t>K004-902004795</t>
        </is>
      </c>
      <c r="E472" s="462" t="inlineStr">
        <is>
          <t>TI2023-0060</t>
        </is>
      </c>
      <c r="F472" s="463" t="n">
        <v>44956</v>
      </c>
      <c r="G472" s="464" t="n">
        <v>364900</v>
      </c>
      <c r="H472" s="462" t="n"/>
      <c r="I472" s="464">
        <f>G472</f>
        <v/>
      </c>
      <c r="J472" s="462">
        <f>IF(AND(Q472=TRUE, R472=TRUE, S472=TRUE), IF(W472&lt;-0.05, "អនុញ្ញាត (អ្នកផ្គត់ផ្គង់ប្រកាសខ្វះ)", "បានប្រកាស (អនុញ្ញាត)"), IF(AND(Q472=FALSE, R472=FALSE, S472=FALSE), "ព្យួរទុក (មិនមានទិន្នន័យ)", "ប្រកាសខុស (ព្យួរទុក)"))</f>
        <v/>
      </c>
      <c r="K472" s="462" t="inlineStr"/>
      <c r="L472" s="462" t="inlineStr"/>
      <c r="M472" s="464">
        <f>AH472</f>
        <v/>
      </c>
      <c r="N472" s="464">
        <f>IF(W472&lt;0,AH472,I472)</f>
        <v/>
      </c>
      <c r="O472" s="464">
        <f>I472-M472</f>
        <v/>
      </c>
      <c r="P472" s="462" t="n"/>
      <c r="Q472" s="462">
        <f>V472=W472</f>
        <v/>
      </c>
      <c r="R472" s="462">
        <f>AND(MONTH(F472)=MONTH(X472), YEAR(F472)=YEAR(X472))</f>
        <v/>
      </c>
      <c r="S472" s="462">
        <f>AC472="L001-901905215"</f>
        <v/>
      </c>
      <c r="T472" s="464">
        <f>G472-AH472</f>
        <v/>
      </c>
      <c r="U472" s="462" t="n"/>
      <c r="V472" s="462" t="inlineStr">
        <is>
          <t>TI20230060</t>
        </is>
      </c>
      <c r="W472" s="462" t="inlineStr">
        <is>
          <t>TI20230060</t>
        </is>
      </c>
      <c r="X472" s="463" t="n">
        <v>44956</v>
      </c>
      <c r="Y472" s="462" t="inlineStr">
        <is>
          <t>TI2023-0060</t>
        </is>
      </c>
      <c r="Z472" s="462" t="inlineStr"/>
      <c r="AA472" s="462" t="inlineStr">
        <is>
          <t>បុគ្គលជាប់អាករ</t>
        </is>
      </c>
      <c r="AB472" s="462" t="inlineStr">
        <is>
          <t>L001-901905215</t>
        </is>
      </c>
      <c r="AC472" s="462" t="inlineStr">
        <is>
          <t>វីអ៊ីស៊ិន (ខេមបូឌា) អ៊ិនដាសស្ទ្រី ឯ.ក</t>
        </is>
      </c>
      <c r="AD472" s="464" t="n">
        <v>4013900</v>
      </c>
      <c r="AE472" s="464" t="n">
        <v>3649000</v>
      </c>
      <c r="AF472" s="464" t="n">
        <v>0</v>
      </c>
      <c r="AG472" s="464" t="n">
        <v>0</v>
      </c>
      <c r="AH472" s="464" t="n">
        <v>364900</v>
      </c>
      <c r="AI472" s="464" t="n">
        <v>0</v>
      </c>
      <c r="AJ472" s="464" t="n">
        <v>0</v>
      </c>
      <c r="AK472" s="464" t="n">
        <v>0</v>
      </c>
      <c r="AL472" s="464" t="n">
        <v>0</v>
      </c>
      <c r="AM472" s="464" t="n">
        <v>0</v>
      </c>
      <c r="AN472" s="464" t="n">
        <v>0</v>
      </c>
      <c r="AO472" s="464" t="n">
        <v>0</v>
      </c>
      <c r="AP472" s="464" t="n">
        <v>0</v>
      </c>
      <c r="AQ472" s="462" t="inlineStr"/>
      <c r="AR472" s="462" t="inlineStr">
        <is>
          <t>CLEARANCE AND TRUCKING FEE</t>
        </is>
      </c>
      <c r="AS472" s="462" t="inlineStr">
        <is>
          <t>បានប្រកាសពន្ធ</t>
        </is>
      </c>
    </row>
    <row r="473">
      <c r="A473" s="461" t="n">
        <v>465</v>
      </c>
      <c r="B473" s="462" t="inlineStr">
        <is>
          <t>Clearance &amp; Trucking Fee</t>
        </is>
      </c>
      <c r="C473" s="462" t="inlineStr">
        <is>
          <t>56ប៊ី-លីង សឹបផ្លាយ ឆេន មេនេចម៉ិន ឯ.ក</t>
        </is>
      </c>
      <c r="D473" s="462" t="inlineStr">
        <is>
          <t>K004-902004795</t>
        </is>
      </c>
      <c r="E473" s="462" t="inlineStr">
        <is>
          <t>TI2023-0052</t>
        </is>
      </c>
      <c r="F473" s="463" t="n">
        <v>44946</v>
      </c>
      <c r="G473" s="464" t="n">
        <v>366413</v>
      </c>
      <c r="H473" s="462" t="n"/>
      <c r="I473" s="464">
        <f>G473</f>
        <v/>
      </c>
      <c r="J473" s="462">
        <f>IF(AND(Q473=TRUE, R473=TRUE, S473=TRUE), IF(W473&lt;-0.05, "អនុញ្ញាត (អ្នកផ្គត់ផ្គង់ប្រកាសខ្វះ)", "បានប្រកាស (អនុញ្ញាត)"), IF(AND(Q473=FALSE, R473=FALSE, S473=FALSE), "ព្យួរទុក (មិនមានទិន្នន័យ)", "ប្រកាសខុស (ព្យួរទុក)"))</f>
        <v/>
      </c>
      <c r="K473" s="462" t="inlineStr"/>
      <c r="L473" s="462" t="inlineStr"/>
      <c r="M473" s="464">
        <f>AH473</f>
        <v/>
      </c>
      <c r="N473" s="464">
        <f>IF(W473&lt;0,AH473,I473)</f>
        <v/>
      </c>
      <c r="O473" s="464">
        <f>I473-M473</f>
        <v/>
      </c>
      <c r="P473" s="462" t="n"/>
      <c r="Q473" s="462">
        <f>V473=W473</f>
        <v/>
      </c>
      <c r="R473" s="462">
        <f>AND(MONTH(F473)=MONTH(X473), YEAR(F473)=YEAR(X473))</f>
        <v/>
      </c>
      <c r="S473" s="462">
        <f>AC473="L001-901905215"</f>
        <v/>
      </c>
      <c r="T473" s="464">
        <f>G473-AH473</f>
        <v/>
      </c>
      <c r="U473" s="462" t="n"/>
      <c r="V473" s="462" t="inlineStr">
        <is>
          <t>TI20230052</t>
        </is>
      </c>
      <c r="W473" s="462" t="inlineStr">
        <is>
          <t>TI20230052</t>
        </is>
      </c>
      <c r="X473" s="463" t="n">
        <v>44946</v>
      </c>
      <c r="Y473" s="462" t="inlineStr">
        <is>
          <t>TI2023-0052</t>
        </is>
      </c>
      <c r="Z473" s="462" t="inlineStr"/>
      <c r="AA473" s="462" t="inlineStr">
        <is>
          <t>បុគ្គលជាប់អាករ</t>
        </is>
      </c>
      <c r="AB473" s="462" t="inlineStr">
        <is>
          <t>L001-901905215</t>
        </is>
      </c>
      <c r="AC473" s="462" t="inlineStr">
        <is>
          <t>វីអ៊ីស៊ិន (ខេមបូឌា) អ៊ិនដាសស្ទ្រី ឯ.ក</t>
        </is>
      </c>
      <c r="AD473" s="464" t="n">
        <v>4030543</v>
      </c>
      <c r="AE473" s="464" t="n">
        <v>3664130</v>
      </c>
      <c r="AF473" s="464" t="n">
        <v>0</v>
      </c>
      <c r="AG473" s="464" t="n">
        <v>0</v>
      </c>
      <c r="AH473" s="464" t="n">
        <v>366413</v>
      </c>
      <c r="AI473" s="464" t="n">
        <v>0</v>
      </c>
      <c r="AJ473" s="464" t="n">
        <v>0</v>
      </c>
      <c r="AK473" s="464" t="n">
        <v>0</v>
      </c>
      <c r="AL473" s="464" t="n">
        <v>0</v>
      </c>
      <c r="AM473" s="464" t="n">
        <v>0</v>
      </c>
      <c r="AN473" s="464" t="n">
        <v>0</v>
      </c>
      <c r="AO473" s="464" t="n">
        <v>0</v>
      </c>
      <c r="AP473" s="464" t="n">
        <v>0</v>
      </c>
      <c r="AQ473" s="462" t="inlineStr"/>
      <c r="AR473" s="462" t="inlineStr">
        <is>
          <t>CLEARANCE AND TRUCKING FEE</t>
        </is>
      </c>
      <c r="AS473" s="462" t="inlineStr">
        <is>
          <t>បានប្រកាសពន្ធ</t>
        </is>
      </c>
    </row>
    <row r="474">
      <c r="A474" s="461" t="n">
        <v>466</v>
      </c>
      <c r="B474" s="462" t="inlineStr">
        <is>
          <t>Clearance &amp; Trucking Fee</t>
        </is>
      </c>
      <c r="C474" s="462" t="inlineStr">
        <is>
          <t>56ប៊ី-លីង សឹបផ្លាយ ឆេន មេនេចម៉ិន ឯ.ក</t>
        </is>
      </c>
      <c r="D474" s="462" t="inlineStr">
        <is>
          <t>K004-902004795</t>
        </is>
      </c>
      <c r="E474" s="462" t="inlineStr">
        <is>
          <t>TI2023-0051</t>
        </is>
      </c>
      <c r="F474" s="463" t="n">
        <v>44946</v>
      </c>
      <c r="G474" s="464" t="n">
        <v>792523</v>
      </c>
      <c r="H474" s="462" t="n"/>
      <c r="I474" s="464">
        <f>G474</f>
        <v/>
      </c>
      <c r="J474" s="462">
        <f>IF(AND(Q474=TRUE, R474=TRUE, S474=TRUE), IF(W474&lt;-0.05, "អនុញ្ញាត (អ្នកផ្គត់ផ្គង់ប្រកាសខ្វះ)", "បានប្រកាស (អនុញ្ញាត)"), IF(AND(Q474=FALSE, R474=FALSE, S474=FALSE), "ព្យួរទុក (មិនមានទិន្នន័យ)", "ប្រកាសខុស (ព្យួរទុក)"))</f>
        <v/>
      </c>
      <c r="K474" s="462" t="inlineStr"/>
      <c r="L474" s="462" t="inlineStr"/>
      <c r="M474" s="464">
        <f>AH474</f>
        <v/>
      </c>
      <c r="N474" s="464">
        <f>IF(W474&lt;0,AH474,I474)</f>
        <v/>
      </c>
      <c r="O474" s="464">
        <f>I474-M474</f>
        <v/>
      </c>
      <c r="P474" s="462" t="n"/>
      <c r="Q474" s="462">
        <f>V474=W474</f>
        <v/>
      </c>
      <c r="R474" s="462">
        <f>AND(MONTH(F474)=MONTH(X474), YEAR(F474)=YEAR(X474))</f>
        <v/>
      </c>
      <c r="S474" s="462">
        <f>AC474="L001-901905215"</f>
        <v/>
      </c>
      <c r="T474" s="464">
        <f>G474-AH474</f>
        <v/>
      </c>
      <c r="U474" s="462" t="n"/>
      <c r="V474" s="462" t="inlineStr">
        <is>
          <t>TI20230051</t>
        </is>
      </c>
      <c r="W474" s="462" t="inlineStr">
        <is>
          <t>TI20230051</t>
        </is>
      </c>
      <c r="X474" s="463" t="n">
        <v>44946</v>
      </c>
      <c r="Y474" s="462" t="inlineStr">
        <is>
          <t>TI2023-0051</t>
        </is>
      </c>
      <c r="Z474" s="462" t="inlineStr"/>
      <c r="AA474" s="462" t="inlineStr">
        <is>
          <t>បុគ្គលជាប់អាករ</t>
        </is>
      </c>
      <c r="AB474" s="462" t="inlineStr">
        <is>
          <t>L001-901905215</t>
        </is>
      </c>
      <c r="AC474" s="462" t="inlineStr">
        <is>
          <t>វីអ៊ីស៊ិន (ខេមបូឌា) អ៊ិនដាសស្ទ្រី ឯ.ក</t>
        </is>
      </c>
      <c r="AD474" s="464" t="n">
        <v>8717748</v>
      </c>
      <c r="AE474" s="464" t="n">
        <v>7925225</v>
      </c>
      <c r="AF474" s="464" t="n">
        <v>0</v>
      </c>
      <c r="AG474" s="464" t="n">
        <v>0</v>
      </c>
      <c r="AH474" s="464" t="n">
        <v>792523</v>
      </c>
      <c r="AI474" s="464" t="n">
        <v>0</v>
      </c>
      <c r="AJ474" s="464" t="n">
        <v>0</v>
      </c>
      <c r="AK474" s="464" t="n">
        <v>0</v>
      </c>
      <c r="AL474" s="464" t="n">
        <v>0</v>
      </c>
      <c r="AM474" s="464" t="n">
        <v>0</v>
      </c>
      <c r="AN474" s="464" t="n">
        <v>0</v>
      </c>
      <c r="AO474" s="464" t="n">
        <v>0</v>
      </c>
      <c r="AP474" s="464" t="n">
        <v>0</v>
      </c>
      <c r="AQ474" s="462" t="inlineStr"/>
      <c r="AR474" s="462" t="inlineStr">
        <is>
          <t>CLEARANCE AND TRUCKING FEE</t>
        </is>
      </c>
      <c r="AS474" s="462" t="inlineStr">
        <is>
          <t>បានប្រកាសពន្ធ</t>
        </is>
      </c>
    </row>
    <row r="475">
      <c r="A475" s="461" t="n">
        <v>467</v>
      </c>
      <c r="B475" s="462" t="inlineStr">
        <is>
          <t>Clearance &amp; Trucking Fee</t>
        </is>
      </c>
      <c r="C475" s="462" t="inlineStr">
        <is>
          <t>56ប៊ី-លីង សឹបផ្លាយ ឆេន មេនេចម៉ិន ឯ.ក</t>
        </is>
      </c>
      <c r="D475" s="462" t="inlineStr">
        <is>
          <t>K004-902004795</t>
        </is>
      </c>
      <c r="E475" s="462" t="inlineStr">
        <is>
          <t>TI2023-0050</t>
        </is>
      </c>
      <c r="F475" s="463" t="n">
        <v>44946</v>
      </c>
      <c r="G475" s="464" t="n">
        <v>706066</v>
      </c>
      <c r="H475" s="462" t="n"/>
      <c r="I475" s="464">
        <f>G475</f>
        <v/>
      </c>
      <c r="J475" s="462">
        <f>IF(AND(Q475=TRUE, R475=TRUE, S475=TRUE), IF(W475&lt;-0.05, "អនុញ្ញាត (អ្នកផ្គត់ផ្គង់ប្រកាសខ្វះ)", "បានប្រកាស (អនុញ្ញាត)"), IF(AND(Q475=FALSE, R475=FALSE, S475=FALSE), "ព្យួរទុក (មិនមានទិន្នន័យ)", "ប្រកាសខុស (ព្យួរទុក)"))</f>
        <v/>
      </c>
      <c r="K475" s="462" t="inlineStr"/>
      <c r="L475" s="462" t="inlineStr"/>
      <c r="M475" s="464">
        <f>AH475</f>
        <v/>
      </c>
      <c r="N475" s="464">
        <f>IF(W475&lt;0,AH475,I475)</f>
        <v/>
      </c>
      <c r="O475" s="464">
        <f>I475-M475</f>
        <v/>
      </c>
      <c r="P475" s="462" t="n"/>
      <c r="Q475" s="462">
        <f>V475=W475</f>
        <v/>
      </c>
      <c r="R475" s="462">
        <f>AND(MONTH(F475)=MONTH(X475), YEAR(F475)=YEAR(X475))</f>
        <v/>
      </c>
      <c r="S475" s="462">
        <f>AC475="L001-901905215"</f>
        <v/>
      </c>
      <c r="T475" s="464">
        <f>G475-AH475</f>
        <v/>
      </c>
      <c r="U475" s="462" t="n"/>
      <c r="V475" s="462" t="inlineStr">
        <is>
          <t>TI20230050</t>
        </is>
      </c>
      <c r="W475" s="462" t="inlineStr">
        <is>
          <t>TI20230050</t>
        </is>
      </c>
      <c r="X475" s="463" t="n">
        <v>44946</v>
      </c>
      <c r="Y475" s="462" t="inlineStr">
        <is>
          <t>TI2023-0050</t>
        </is>
      </c>
      <c r="Z475" s="462" t="inlineStr"/>
      <c r="AA475" s="462" t="inlineStr">
        <is>
          <t>បុគ្គលជាប់អាករ</t>
        </is>
      </c>
      <c r="AB475" s="462" t="inlineStr">
        <is>
          <t>L001-901905215</t>
        </is>
      </c>
      <c r="AC475" s="462" t="inlineStr">
        <is>
          <t>វីអ៊ីស៊ិន (ខេមបូឌា) អ៊ិនដាសស្ទ្រី ឯ.ក</t>
        </is>
      </c>
      <c r="AD475" s="464" t="n">
        <v>7766721</v>
      </c>
      <c r="AE475" s="464" t="n">
        <v>7060655</v>
      </c>
      <c r="AF475" s="464" t="n">
        <v>0</v>
      </c>
      <c r="AG475" s="464" t="n">
        <v>0</v>
      </c>
      <c r="AH475" s="464" t="n">
        <v>706066</v>
      </c>
      <c r="AI475" s="464" t="n">
        <v>0</v>
      </c>
      <c r="AJ475" s="464" t="n">
        <v>0</v>
      </c>
      <c r="AK475" s="464" t="n">
        <v>0</v>
      </c>
      <c r="AL475" s="464" t="n">
        <v>0</v>
      </c>
      <c r="AM475" s="464" t="n">
        <v>0</v>
      </c>
      <c r="AN475" s="464" t="n">
        <v>0</v>
      </c>
      <c r="AO475" s="464" t="n">
        <v>0</v>
      </c>
      <c r="AP475" s="464" t="n">
        <v>0</v>
      </c>
      <c r="AQ475" s="462" t="inlineStr"/>
      <c r="AR475" s="462" t="inlineStr">
        <is>
          <t>CLEARANCE AND TRUCKING FEE</t>
        </is>
      </c>
      <c r="AS475" s="462" t="inlineStr">
        <is>
          <t>បានប្រកាសពន្ធ</t>
        </is>
      </c>
    </row>
    <row r="476">
      <c r="A476" s="461" t="n">
        <v>468</v>
      </c>
      <c r="B476" s="462" t="inlineStr">
        <is>
          <t>Clearance &amp; Trucking Fee</t>
        </is>
      </c>
      <c r="C476" s="462" t="inlineStr">
        <is>
          <t>56ប៊ី-លីង សឹបផ្លាយ ឆេន មេនេចម៉ិន ឯ.ក</t>
        </is>
      </c>
      <c r="D476" s="462" t="inlineStr">
        <is>
          <t>K004-902004795</t>
        </is>
      </c>
      <c r="E476" s="462" t="inlineStr">
        <is>
          <t>TI2023-0049</t>
        </is>
      </c>
      <c r="F476" s="463" t="n">
        <v>44946</v>
      </c>
      <c r="G476" s="464" t="n">
        <v>212026</v>
      </c>
      <c r="H476" s="462" t="n"/>
      <c r="I476" s="464">
        <f>G476</f>
        <v/>
      </c>
      <c r="J476" s="462">
        <f>IF(AND(Q476=TRUE, R476=TRUE, S476=TRUE), IF(W476&lt;-0.05, "អនុញ្ញាត (អ្នកផ្គត់ផ្គង់ប្រកាសខ្វះ)", "បានប្រកាស (អនុញ្ញាត)"), IF(AND(Q476=FALSE, R476=FALSE, S476=FALSE), "ព្យួរទុក (មិនមានទិន្នន័យ)", "ប្រកាសខុស (ព្យួរទុក)"))</f>
        <v/>
      </c>
      <c r="K476" s="462" t="inlineStr"/>
      <c r="L476" s="462" t="inlineStr"/>
      <c r="M476" s="464">
        <f>AH476</f>
        <v/>
      </c>
      <c r="N476" s="464">
        <f>IF(W476&lt;0,AH476,I476)</f>
        <v/>
      </c>
      <c r="O476" s="464">
        <f>I476-M476</f>
        <v/>
      </c>
      <c r="P476" s="462" t="n"/>
      <c r="Q476" s="462">
        <f>V476=W476</f>
        <v/>
      </c>
      <c r="R476" s="462">
        <f>AND(MONTH(F476)=MONTH(X476), YEAR(F476)=YEAR(X476))</f>
        <v/>
      </c>
      <c r="S476" s="462">
        <f>AC476="L001-901905215"</f>
        <v/>
      </c>
      <c r="T476" s="464">
        <f>G476-AH476</f>
        <v/>
      </c>
      <c r="U476" s="462" t="n"/>
      <c r="V476" s="462" t="inlineStr">
        <is>
          <t>TI20230049</t>
        </is>
      </c>
      <c r="W476" s="462" t="inlineStr">
        <is>
          <t>TI20230049</t>
        </is>
      </c>
      <c r="X476" s="463" t="n">
        <v>44946</v>
      </c>
      <c r="Y476" s="462" t="inlineStr">
        <is>
          <t>TI2023-0049</t>
        </is>
      </c>
      <c r="Z476" s="462" t="inlineStr"/>
      <c r="AA476" s="462" t="inlineStr">
        <is>
          <t>បុគ្គលជាប់អាករ</t>
        </is>
      </c>
      <c r="AB476" s="462" t="inlineStr">
        <is>
          <t>L001-901905215</t>
        </is>
      </c>
      <c r="AC476" s="462" t="inlineStr">
        <is>
          <t>វីអ៊ីស៊ិន (ខេមបូឌា) អ៊ិនដាសស្ទ្រី ឯ.ក</t>
        </is>
      </c>
      <c r="AD476" s="464" t="n">
        <v>2332281</v>
      </c>
      <c r="AE476" s="464" t="n">
        <v>2120255</v>
      </c>
      <c r="AF476" s="464" t="n">
        <v>0</v>
      </c>
      <c r="AG476" s="464" t="n">
        <v>0</v>
      </c>
      <c r="AH476" s="464" t="n">
        <v>212026</v>
      </c>
      <c r="AI476" s="464" t="n">
        <v>0</v>
      </c>
      <c r="AJ476" s="464" t="n">
        <v>0</v>
      </c>
      <c r="AK476" s="464" t="n">
        <v>0</v>
      </c>
      <c r="AL476" s="464" t="n">
        <v>0</v>
      </c>
      <c r="AM476" s="464" t="n">
        <v>0</v>
      </c>
      <c r="AN476" s="464" t="n">
        <v>0</v>
      </c>
      <c r="AO476" s="464" t="n">
        <v>0</v>
      </c>
      <c r="AP476" s="464" t="n">
        <v>0</v>
      </c>
      <c r="AQ476" s="462" t="inlineStr"/>
      <c r="AR476" s="462" t="inlineStr">
        <is>
          <t>CLEARANCE AND TRUCKING FEE</t>
        </is>
      </c>
      <c r="AS476" s="462" t="inlineStr">
        <is>
          <t>បានប្រកាសពន្ធ</t>
        </is>
      </c>
    </row>
    <row r="477">
      <c r="A477" s="461" t="n">
        <v>469</v>
      </c>
      <c r="B477" s="462" t="inlineStr">
        <is>
          <t>Clearance &amp; Trucking Fee</t>
        </is>
      </c>
      <c r="C477" s="462" t="inlineStr">
        <is>
          <t>56ប៊ី-លីង សឹបផ្លាយ ឆេន មេនេចម៉ិន ឯ.ក</t>
        </is>
      </c>
      <c r="D477" s="462" t="inlineStr">
        <is>
          <t>K004-902004795</t>
        </is>
      </c>
      <c r="E477" s="462" t="inlineStr">
        <is>
          <t>902004795</t>
        </is>
      </c>
      <c r="F477" s="463" t="n">
        <v>44946</v>
      </c>
      <c r="G477" s="464" t="n">
        <v>349945</v>
      </c>
      <c r="H477" s="462" t="n"/>
      <c r="I477" s="464">
        <f>G477</f>
        <v/>
      </c>
      <c r="J477" s="462">
        <f>IF(AND(Q477=TRUE, R477=TRUE, S477=TRUE), IF(W477&lt;-0.05, "អនុញ្ញាត (អ្នកផ្គត់ផ្គង់ប្រកាសខ្វះ)", "បានប្រកាស (អនុញ្ញាត)"), IF(AND(Q477=FALSE, R477=FALSE, S477=FALSE), "ព្យួរទុក (មិនមានទិន្នន័យ)", "ប្រកាសខុស (ព្យួរទុក)"))</f>
        <v/>
      </c>
      <c r="K477" s="462" t="inlineStr"/>
      <c r="L477" s="462" t="inlineStr"/>
      <c r="M477" s="464">
        <f>AH477</f>
        <v/>
      </c>
      <c r="N477" s="464">
        <f>IF(W477&lt;0,AH477,I477)</f>
        <v/>
      </c>
      <c r="O477" s="464">
        <f>I477-M477</f>
        <v/>
      </c>
      <c r="P477" s="462" t="n"/>
      <c r="Q477" s="462">
        <f>V477=W477</f>
        <v/>
      </c>
      <c r="R477" s="462">
        <f>AND(MONTH(F477)=MONTH(X477), YEAR(F477)=YEAR(X477))</f>
        <v/>
      </c>
      <c r="S477" s="462">
        <f>AC477="L001-901905215"</f>
        <v/>
      </c>
      <c r="T477" s="464">
        <f>G477-AH477</f>
        <v/>
      </c>
      <c r="U477" s="462" t="n"/>
      <c r="V477" s="462" t="inlineStr">
        <is>
          <t>902004795</t>
        </is>
      </c>
      <c r="W477" s="462" t="inlineStr"/>
      <c r="X477" s="499" t="n"/>
      <c r="Y477" s="462" t="n"/>
      <c r="Z477" s="462" t="n"/>
      <c r="AA477" s="462" t="n"/>
      <c r="AB477" s="462" t="n"/>
      <c r="AC477" s="462" t="n"/>
      <c r="AD477" s="462" t="n"/>
      <c r="AE477" s="462" t="n"/>
      <c r="AF477" s="462" t="n"/>
      <c r="AG477" s="462" t="n"/>
      <c r="AH477" s="462" t="n"/>
      <c r="AI477" s="462" t="n"/>
      <c r="AJ477" s="462" t="n"/>
      <c r="AK477" s="462" t="n"/>
      <c r="AL477" s="462" t="n"/>
      <c r="AM477" s="462" t="n"/>
      <c r="AN477" s="462" t="n"/>
      <c r="AO477" s="462" t="n"/>
      <c r="AP477" s="462" t="n"/>
      <c r="AQ477" s="462" t="n"/>
      <c r="AR477" s="462" t="n"/>
      <c r="AS477" s="462" t="n"/>
    </row>
    <row r="478">
      <c r="A478" s="461" t="n">
        <v>470</v>
      </c>
      <c r="B478" s="462" t="inlineStr">
        <is>
          <t>Clearance &amp; Trucking Fee</t>
        </is>
      </c>
      <c r="C478" s="462" t="inlineStr">
        <is>
          <t>56ប៊ី-លីង សឹបផ្លាយ ឆេន មេនេចម៉ិន ឯ.ក</t>
        </is>
      </c>
      <c r="D478" s="462" t="inlineStr">
        <is>
          <t>K004-902004795</t>
        </is>
      </c>
      <c r="E478" s="462" t="inlineStr">
        <is>
          <t>TI2023-0047</t>
        </is>
      </c>
      <c r="F478" s="463" t="n">
        <v>44946</v>
      </c>
      <c r="G478" s="464" t="n">
        <v>922208</v>
      </c>
      <c r="H478" s="462" t="n"/>
      <c r="I478" s="464">
        <f>G478</f>
        <v/>
      </c>
      <c r="J478" s="462">
        <f>IF(AND(Q478=TRUE, R478=TRUE, S478=TRUE), IF(W478&lt;-0.05, "អនុញ្ញាត (អ្នកផ្គត់ផ្គង់ប្រកាសខ្វះ)", "បានប្រកាស (អនុញ្ញាត)"), IF(AND(Q478=FALSE, R478=FALSE, S478=FALSE), "ព្យួរទុក (មិនមានទិន្នន័យ)", "ប្រកាសខុស (ព្យួរទុក)"))</f>
        <v/>
      </c>
      <c r="K478" s="462" t="inlineStr"/>
      <c r="L478" s="462" t="inlineStr"/>
      <c r="M478" s="464">
        <f>AH478</f>
        <v/>
      </c>
      <c r="N478" s="464">
        <f>IF(W478&lt;0,AH478,I478)</f>
        <v/>
      </c>
      <c r="O478" s="464">
        <f>I478-M478</f>
        <v/>
      </c>
      <c r="P478" s="462" t="n"/>
      <c r="Q478" s="462">
        <f>V478=W478</f>
        <v/>
      </c>
      <c r="R478" s="462">
        <f>AND(MONTH(F478)=MONTH(X478), YEAR(F478)=YEAR(X478))</f>
        <v/>
      </c>
      <c r="S478" s="462">
        <f>AC478="L001-901905215"</f>
        <v/>
      </c>
      <c r="T478" s="464">
        <f>G478-AH478</f>
        <v/>
      </c>
      <c r="U478" s="462" t="n"/>
      <c r="V478" s="462" t="inlineStr">
        <is>
          <t>TI20230047</t>
        </is>
      </c>
      <c r="W478" s="462" t="inlineStr">
        <is>
          <t>TI20230047</t>
        </is>
      </c>
      <c r="X478" s="463" t="n">
        <v>44946</v>
      </c>
      <c r="Y478" s="462" t="inlineStr">
        <is>
          <t>TI2023-0047</t>
        </is>
      </c>
      <c r="Z478" s="462" t="inlineStr"/>
      <c r="AA478" s="462" t="inlineStr">
        <is>
          <t>បុគ្គលជាប់អាករ</t>
        </is>
      </c>
      <c r="AB478" s="462" t="inlineStr">
        <is>
          <t>L001-901905215</t>
        </is>
      </c>
      <c r="AC478" s="462" t="inlineStr">
        <is>
          <t>វីអ៊ីស៊ិន (ខេមបូឌា) អ៊ិនដាសស្ទ្រី ឯ.ក</t>
        </is>
      </c>
      <c r="AD478" s="464" t="n">
        <v>10144288</v>
      </c>
      <c r="AE478" s="464" t="n">
        <v>9222080</v>
      </c>
      <c r="AF478" s="464" t="n">
        <v>0</v>
      </c>
      <c r="AG478" s="464" t="n">
        <v>0</v>
      </c>
      <c r="AH478" s="464" t="n">
        <v>922208</v>
      </c>
      <c r="AI478" s="464" t="n">
        <v>0</v>
      </c>
      <c r="AJ478" s="464" t="n">
        <v>0</v>
      </c>
      <c r="AK478" s="464" t="n">
        <v>0</v>
      </c>
      <c r="AL478" s="464" t="n">
        <v>0</v>
      </c>
      <c r="AM478" s="464" t="n">
        <v>0</v>
      </c>
      <c r="AN478" s="464" t="n">
        <v>0</v>
      </c>
      <c r="AO478" s="464" t="n">
        <v>0</v>
      </c>
      <c r="AP478" s="464" t="n">
        <v>0</v>
      </c>
      <c r="AQ478" s="462" t="inlineStr"/>
      <c r="AR478" s="462" t="inlineStr">
        <is>
          <t>CLEARANCE AND TRUCKING FEE</t>
        </is>
      </c>
      <c r="AS478" s="462" t="inlineStr">
        <is>
          <t>បានប្រកាសពន្ធ</t>
        </is>
      </c>
    </row>
    <row r="479">
      <c r="A479" s="461" t="n">
        <v>471</v>
      </c>
      <c r="B479" s="462" t="inlineStr">
        <is>
          <t>Clearance &amp; Trucking Fee</t>
        </is>
      </c>
      <c r="C479" s="462" t="inlineStr">
        <is>
          <t>56ប៊ី-លីង សឹបផ្លាយ ឆេន មេនេចម៉ិន ឯ.ក</t>
        </is>
      </c>
      <c r="D479" s="462" t="inlineStr">
        <is>
          <t>K004-902004795</t>
        </is>
      </c>
      <c r="E479" s="462" t="inlineStr">
        <is>
          <t>TI2023-0041</t>
        </is>
      </c>
      <c r="F479" s="463" t="n">
        <v>44939</v>
      </c>
      <c r="G479" s="464" t="n">
        <v>547428</v>
      </c>
      <c r="H479" s="462" t="n"/>
      <c r="I479" s="464">
        <f>G479</f>
        <v/>
      </c>
      <c r="J479" s="462">
        <f>IF(AND(Q479=TRUE, R479=TRUE, S479=TRUE), IF(W479&lt;-0.05, "អនុញ្ញាត (អ្នកផ្គត់ផ្គង់ប្រកាសខ្វះ)", "បានប្រកាស (អនុញ្ញាត)"), IF(AND(Q479=FALSE, R479=FALSE, S479=FALSE), "ព្យួរទុក (មិនមានទិន្នន័យ)", "ប្រកាសខុស (ព្យួរទុក)"))</f>
        <v/>
      </c>
      <c r="K479" s="462" t="inlineStr"/>
      <c r="L479" s="462" t="inlineStr"/>
      <c r="M479" s="464">
        <f>AH479</f>
        <v/>
      </c>
      <c r="N479" s="464">
        <f>IF(W479&lt;0,AH479,I479)</f>
        <v/>
      </c>
      <c r="O479" s="464">
        <f>I479-M479</f>
        <v/>
      </c>
      <c r="P479" s="462" t="n"/>
      <c r="Q479" s="462">
        <f>V479=W479</f>
        <v/>
      </c>
      <c r="R479" s="462">
        <f>AND(MONTH(F479)=MONTH(X479), YEAR(F479)=YEAR(X479))</f>
        <v/>
      </c>
      <c r="S479" s="462">
        <f>AC479="L001-901905215"</f>
        <v/>
      </c>
      <c r="T479" s="464">
        <f>G479-AH479</f>
        <v/>
      </c>
      <c r="U479" s="462" t="n"/>
      <c r="V479" s="462" t="inlineStr">
        <is>
          <t>TI20230041</t>
        </is>
      </c>
      <c r="W479" s="462" t="inlineStr">
        <is>
          <t>TI20230041</t>
        </is>
      </c>
      <c r="X479" s="463" t="n">
        <v>44939</v>
      </c>
      <c r="Y479" s="462" t="inlineStr">
        <is>
          <t>TI2023-0041</t>
        </is>
      </c>
      <c r="Z479" s="462" t="inlineStr"/>
      <c r="AA479" s="462" t="inlineStr">
        <is>
          <t>បុគ្គលជាប់អាករ</t>
        </is>
      </c>
      <c r="AB479" s="462" t="inlineStr">
        <is>
          <t>L001-901905215</t>
        </is>
      </c>
      <c r="AC479" s="462" t="inlineStr">
        <is>
          <t>វីអ៊ីស៊ិន (ខេមបូឌា) អ៊ិនដាសស្ទ្រី ឯ.ក</t>
        </is>
      </c>
      <c r="AD479" s="464" t="n">
        <v>6021708</v>
      </c>
      <c r="AE479" s="464" t="n">
        <v>5474280</v>
      </c>
      <c r="AF479" s="464" t="n">
        <v>0</v>
      </c>
      <c r="AG479" s="464" t="n">
        <v>0</v>
      </c>
      <c r="AH479" s="464" t="n">
        <v>547428</v>
      </c>
      <c r="AI479" s="464" t="n">
        <v>0</v>
      </c>
      <c r="AJ479" s="464" t="n">
        <v>0</v>
      </c>
      <c r="AK479" s="464" t="n">
        <v>0</v>
      </c>
      <c r="AL479" s="464" t="n">
        <v>0</v>
      </c>
      <c r="AM479" s="464" t="n">
        <v>0</v>
      </c>
      <c r="AN479" s="464" t="n">
        <v>0</v>
      </c>
      <c r="AO479" s="464" t="n">
        <v>0</v>
      </c>
      <c r="AP479" s="464" t="n">
        <v>0</v>
      </c>
      <c r="AQ479" s="462" t="inlineStr"/>
      <c r="AR479" s="462" t="inlineStr">
        <is>
          <t>CLEARANCE AND TRUCKING FEE</t>
        </is>
      </c>
      <c r="AS479" s="462" t="inlineStr">
        <is>
          <t>បានប្រកាសពន្ធ</t>
        </is>
      </c>
    </row>
    <row r="480">
      <c r="A480" s="461" t="n">
        <v>472</v>
      </c>
      <c r="B480" s="462" t="inlineStr">
        <is>
          <t>Clearance &amp; Trucking Fee</t>
        </is>
      </c>
      <c r="C480" s="462" t="inlineStr">
        <is>
          <t>56ប៊ី-លីង សឹបផ្លាយ ឆេន មេនេចម៉ិន ឯ.ក</t>
        </is>
      </c>
      <c r="D480" s="462" t="inlineStr">
        <is>
          <t>K004-902004795</t>
        </is>
      </c>
      <c r="E480" s="462" t="inlineStr">
        <is>
          <t>TI2023-0040</t>
        </is>
      </c>
      <c r="F480" s="463" t="n">
        <v>44939</v>
      </c>
      <c r="G480" s="464" t="n">
        <v>489804</v>
      </c>
      <c r="H480" s="462" t="n"/>
      <c r="I480" s="464">
        <f>G480</f>
        <v/>
      </c>
      <c r="J480" s="462">
        <f>IF(AND(Q480=TRUE, R480=TRUE, S480=TRUE), IF(W480&lt;-0.05, "អនុញ្ញាត (អ្នកផ្គត់ផ្គង់ប្រកាសខ្វះ)", "បានប្រកាស (អនុញ្ញាត)"), IF(AND(Q480=FALSE, R480=FALSE, S480=FALSE), "ព្យួរទុក (មិនមានទិន្នន័យ)", "ប្រកាសខុស (ព្យួរទុក)"))</f>
        <v/>
      </c>
      <c r="K480" s="462" t="inlineStr"/>
      <c r="L480" s="462" t="inlineStr"/>
      <c r="M480" s="464">
        <f>AH480</f>
        <v/>
      </c>
      <c r="N480" s="464">
        <f>IF(W480&lt;0,AH480,I480)</f>
        <v/>
      </c>
      <c r="O480" s="464">
        <f>I480-M480</f>
        <v/>
      </c>
      <c r="P480" s="462" t="n"/>
      <c r="Q480" s="462">
        <f>V480=W480</f>
        <v/>
      </c>
      <c r="R480" s="462">
        <f>AND(MONTH(F480)=MONTH(X480), YEAR(F480)=YEAR(X480))</f>
        <v/>
      </c>
      <c r="S480" s="462">
        <f>AC480="L001-901905215"</f>
        <v/>
      </c>
      <c r="T480" s="464">
        <f>G480-AH480</f>
        <v/>
      </c>
      <c r="U480" s="462" t="n"/>
      <c r="V480" s="462" t="inlineStr">
        <is>
          <t>TI20230040</t>
        </is>
      </c>
      <c r="W480" s="462" t="inlineStr">
        <is>
          <t>TI20230040</t>
        </is>
      </c>
      <c r="X480" s="463" t="n">
        <v>44939</v>
      </c>
      <c r="Y480" s="462" t="inlineStr">
        <is>
          <t>TI2023-0040</t>
        </is>
      </c>
      <c r="Z480" s="462" t="inlineStr"/>
      <c r="AA480" s="462" t="inlineStr">
        <is>
          <t>បុគ្គលជាប់អាករ</t>
        </is>
      </c>
      <c r="AB480" s="462" t="inlineStr">
        <is>
          <t>L001-901905215</t>
        </is>
      </c>
      <c r="AC480" s="462" t="inlineStr">
        <is>
          <t>វីអ៊ីស៊ិន (ខេមបូឌា) អ៊ិនដាសស្ទ្រី ឯ.ក</t>
        </is>
      </c>
      <c r="AD480" s="464" t="n">
        <v>5387844</v>
      </c>
      <c r="AE480" s="464" t="n">
        <v>4898040</v>
      </c>
      <c r="AF480" s="464" t="n">
        <v>0</v>
      </c>
      <c r="AG480" s="464" t="n">
        <v>0</v>
      </c>
      <c r="AH480" s="464" t="n">
        <v>489804</v>
      </c>
      <c r="AI480" s="464" t="n">
        <v>0</v>
      </c>
      <c r="AJ480" s="464" t="n">
        <v>0</v>
      </c>
      <c r="AK480" s="464" t="n">
        <v>0</v>
      </c>
      <c r="AL480" s="464" t="n">
        <v>0</v>
      </c>
      <c r="AM480" s="464" t="n">
        <v>0</v>
      </c>
      <c r="AN480" s="464" t="n">
        <v>0</v>
      </c>
      <c r="AO480" s="464" t="n">
        <v>0</v>
      </c>
      <c r="AP480" s="464" t="n">
        <v>0</v>
      </c>
      <c r="AQ480" s="462" t="inlineStr"/>
      <c r="AR480" s="462" t="inlineStr">
        <is>
          <t>CLEARANCE AND TRUCKING FEE</t>
        </is>
      </c>
      <c r="AS480" s="462" t="inlineStr">
        <is>
          <t>បានប្រកាសពន្ធ</t>
        </is>
      </c>
    </row>
    <row r="481">
      <c r="A481" s="461" t="n">
        <v>473</v>
      </c>
      <c r="B481" s="462" t="inlineStr">
        <is>
          <t>Clearance &amp; Trucking Fee</t>
        </is>
      </c>
      <c r="C481" s="462" t="inlineStr">
        <is>
          <t>56ប៊ី-លីង សឹបផ្លាយ ឆេន មេនេចម៉ិន ឯ.ក</t>
        </is>
      </c>
      <c r="D481" s="462" t="inlineStr">
        <is>
          <t>K004-902004795</t>
        </is>
      </c>
      <c r="E481" s="462" t="inlineStr">
        <is>
          <t>TI2023-0038</t>
        </is>
      </c>
      <c r="F481" s="463" t="n">
        <v>44939</v>
      </c>
      <c r="G481" s="464" t="n">
        <v>349860</v>
      </c>
      <c r="H481" s="462" t="n"/>
      <c r="I481" s="464">
        <f>G481</f>
        <v/>
      </c>
      <c r="J481" s="462">
        <f>IF(AND(Q481=TRUE, R481=TRUE, S481=TRUE), IF(W481&lt;-0.05, "អនុញ្ញាត (អ្នកផ្គត់ផ្គង់ប្រកាសខ្វះ)", "បានប្រកាស (អនុញ្ញាត)"), IF(AND(Q481=FALSE, R481=FALSE, S481=FALSE), "ព្យួរទុក (មិនមានទិន្នន័យ)", "ប្រកាសខុស (ព្យួរទុក)"))</f>
        <v/>
      </c>
      <c r="K481" s="462" t="inlineStr"/>
      <c r="L481" s="462" t="inlineStr"/>
      <c r="M481" s="464">
        <f>AH481</f>
        <v/>
      </c>
      <c r="N481" s="464">
        <f>IF(W481&lt;0,AH481,I481)</f>
        <v/>
      </c>
      <c r="O481" s="464">
        <f>I481-M481</f>
        <v/>
      </c>
      <c r="P481" s="462" t="n"/>
      <c r="Q481" s="462">
        <f>V481=W481</f>
        <v/>
      </c>
      <c r="R481" s="462">
        <f>AND(MONTH(F481)=MONTH(X481), YEAR(F481)=YEAR(X481))</f>
        <v/>
      </c>
      <c r="S481" s="462">
        <f>AC481="L001-901905215"</f>
        <v/>
      </c>
      <c r="T481" s="464">
        <f>G481-AH481</f>
        <v/>
      </c>
      <c r="U481" s="462" t="n"/>
      <c r="V481" s="462" t="inlineStr">
        <is>
          <t>TI20230038</t>
        </is>
      </c>
      <c r="W481" s="462" t="inlineStr">
        <is>
          <t>TI20230038</t>
        </is>
      </c>
      <c r="X481" s="463" t="n">
        <v>44939</v>
      </c>
      <c r="Y481" s="462" t="inlineStr">
        <is>
          <t>TI2023-0038</t>
        </is>
      </c>
      <c r="Z481" s="462" t="inlineStr"/>
      <c r="AA481" s="462" t="inlineStr">
        <is>
          <t>បុគ្គលជាប់អាករ</t>
        </is>
      </c>
      <c r="AB481" s="462" t="inlineStr">
        <is>
          <t>L001-901905215</t>
        </is>
      </c>
      <c r="AC481" s="462" t="inlineStr">
        <is>
          <t>វីអ៊ីស៊ិន (ខេមបូឌា) អ៊ិនដាសស្ទ្រី ឯ.ក</t>
        </is>
      </c>
      <c r="AD481" s="464" t="n">
        <v>3848460</v>
      </c>
      <c r="AE481" s="464" t="n">
        <v>3498600</v>
      </c>
      <c r="AF481" s="464" t="n">
        <v>0</v>
      </c>
      <c r="AG481" s="464" t="n">
        <v>0</v>
      </c>
      <c r="AH481" s="464" t="n">
        <v>349860</v>
      </c>
      <c r="AI481" s="464" t="n">
        <v>0</v>
      </c>
      <c r="AJ481" s="464" t="n">
        <v>0</v>
      </c>
      <c r="AK481" s="464" t="n">
        <v>0</v>
      </c>
      <c r="AL481" s="464" t="n">
        <v>0</v>
      </c>
      <c r="AM481" s="464" t="n">
        <v>0</v>
      </c>
      <c r="AN481" s="464" t="n">
        <v>0</v>
      </c>
      <c r="AO481" s="464" t="n">
        <v>0</v>
      </c>
      <c r="AP481" s="464" t="n">
        <v>0</v>
      </c>
      <c r="AQ481" s="462" t="inlineStr"/>
      <c r="AR481" s="462" t="inlineStr">
        <is>
          <t>CLEARANCE AND TRUCKING FEE</t>
        </is>
      </c>
      <c r="AS481" s="462" t="inlineStr">
        <is>
          <t>បានប្រកាសពន្ធ</t>
        </is>
      </c>
    </row>
    <row r="482">
      <c r="A482" s="461" t="n">
        <v>474</v>
      </c>
      <c r="B482" s="462" t="inlineStr">
        <is>
          <t>Clearance &amp; Trucking Fee</t>
        </is>
      </c>
      <c r="C482" s="462" t="inlineStr">
        <is>
          <t>56ប៊ី-លីង សឹបផ្លាយ ឆេន មេនេចម៉ិន ឯ.ក</t>
        </is>
      </c>
      <c r="D482" s="462" t="inlineStr">
        <is>
          <t>K004-902004795</t>
        </is>
      </c>
      <c r="E482" s="462" t="inlineStr">
        <is>
          <t>TI2023-0037</t>
        </is>
      </c>
      <c r="F482" s="463" t="n">
        <v>44939</v>
      </c>
      <c r="G482" s="464" t="n">
        <v>489804</v>
      </c>
      <c r="H482" s="462" t="n"/>
      <c r="I482" s="464">
        <f>G482</f>
        <v/>
      </c>
      <c r="J482" s="462">
        <f>IF(AND(Q482=TRUE, R482=TRUE, S482=TRUE), IF(W482&lt;-0.05, "អនុញ្ញាត (អ្នកផ្គត់ផ្គង់ប្រកាសខ្វះ)", "បានប្រកាស (អនុញ្ញាត)"), IF(AND(Q482=FALSE, R482=FALSE, S482=FALSE), "ព្យួរទុក (មិនមានទិន្នន័យ)", "ប្រកាសខុស (ព្យួរទុក)"))</f>
        <v/>
      </c>
      <c r="K482" s="462" t="inlineStr"/>
      <c r="L482" s="462" t="inlineStr"/>
      <c r="M482" s="464">
        <f>AH482</f>
        <v/>
      </c>
      <c r="N482" s="464">
        <f>IF(W482&lt;0,AH482,I482)</f>
        <v/>
      </c>
      <c r="O482" s="464">
        <f>I482-M482</f>
        <v/>
      </c>
      <c r="P482" s="462" t="n"/>
      <c r="Q482" s="462">
        <f>V482=W482</f>
        <v/>
      </c>
      <c r="R482" s="462">
        <f>AND(MONTH(F482)=MONTH(X482), YEAR(F482)=YEAR(X482))</f>
        <v/>
      </c>
      <c r="S482" s="462">
        <f>AC482="L001-901905215"</f>
        <v/>
      </c>
      <c r="T482" s="464">
        <f>G482-AH482</f>
        <v/>
      </c>
      <c r="U482" s="462" t="n"/>
      <c r="V482" s="462" t="inlineStr">
        <is>
          <t>TI20230037</t>
        </is>
      </c>
      <c r="W482" s="462" t="inlineStr">
        <is>
          <t>TI20230037</t>
        </is>
      </c>
      <c r="X482" s="463" t="n">
        <v>44939</v>
      </c>
      <c r="Y482" s="462" t="inlineStr">
        <is>
          <t>TI2023-0037</t>
        </is>
      </c>
      <c r="Z482" s="462" t="inlineStr"/>
      <c r="AA482" s="462" t="inlineStr">
        <is>
          <t>បុគ្គលជាប់អាករ</t>
        </is>
      </c>
      <c r="AB482" s="462" t="inlineStr">
        <is>
          <t>L001-901905215</t>
        </is>
      </c>
      <c r="AC482" s="462" t="inlineStr">
        <is>
          <t>វីអ៊ីស៊ិន (ខេមបូឌា) អ៊ិនដាសស្ទ្រី ឯ.ក</t>
        </is>
      </c>
      <c r="AD482" s="464" t="n">
        <v>5387844</v>
      </c>
      <c r="AE482" s="464" t="n">
        <v>4898040</v>
      </c>
      <c r="AF482" s="464" t="n">
        <v>0</v>
      </c>
      <c r="AG482" s="464" t="n">
        <v>0</v>
      </c>
      <c r="AH482" s="464" t="n">
        <v>489804</v>
      </c>
      <c r="AI482" s="464" t="n">
        <v>0</v>
      </c>
      <c r="AJ482" s="464" t="n">
        <v>0</v>
      </c>
      <c r="AK482" s="464" t="n">
        <v>0</v>
      </c>
      <c r="AL482" s="464" t="n">
        <v>0</v>
      </c>
      <c r="AM482" s="464" t="n">
        <v>0</v>
      </c>
      <c r="AN482" s="464" t="n">
        <v>0</v>
      </c>
      <c r="AO482" s="464" t="n">
        <v>0</v>
      </c>
      <c r="AP482" s="464" t="n">
        <v>0</v>
      </c>
      <c r="AQ482" s="462" t="inlineStr"/>
      <c r="AR482" s="462" t="inlineStr">
        <is>
          <t>CLEARANCE AND TRUCKING FEE</t>
        </is>
      </c>
      <c r="AS482" s="462" t="inlineStr">
        <is>
          <t>បានប្រកាសពន្ធ</t>
        </is>
      </c>
    </row>
    <row r="483">
      <c r="A483" s="461" t="n">
        <v>475</v>
      </c>
      <c r="B483" s="462" t="inlineStr">
        <is>
          <t>Clearance &amp; Trucking Fee</t>
        </is>
      </c>
      <c r="C483" s="462" t="inlineStr">
        <is>
          <t>56ប៊ី-លីង សឹបផ្លាយ ឆេន មេនេចម៉ិន ឯ.ក</t>
        </is>
      </c>
      <c r="D483" s="462" t="inlineStr">
        <is>
          <t>K004-902004795</t>
        </is>
      </c>
      <c r="E483" s="462" t="inlineStr">
        <is>
          <t>TI2023-0036</t>
        </is>
      </c>
      <c r="F483" s="463" t="n">
        <v>44939</v>
      </c>
      <c r="G483" s="464" t="n">
        <v>349860</v>
      </c>
      <c r="H483" s="462" t="n"/>
      <c r="I483" s="464">
        <f>G483</f>
        <v/>
      </c>
      <c r="J483" s="462">
        <f>IF(AND(Q483=TRUE, R483=TRUE, S483=TRUE), IF(W483&lt;-0.05, "អនុញ្ញាត (អ្នកផ្គត់ផ្គង់ប្រកាសខ្វះ)", "បានប្រកាស (អនុញ្ញាត)"), IF(AND(Q483=FALSE, R483=FALSE, S483=FALSE), "ព្យួរទុក (មិនមានទិន្នន័យ)", "ប្រកាសខុស (ព្យួរទុក)"))</f>
        <v/>
      </c>
      <c r="K483" s="462" t="inlineStr"/>
      <c r="L483" s="462" t="inlineStr"/>
      <c r="M483" s="464">
        <f>AH483</f>
        <v/>
      </c>
      <c r="N483" s="464">
        <f>IF(W483&lt;0,AH483,I483)</f>
        <v/>
      </c>
      <c r="O483" s="464">
        <f>I483-M483</f>
        <v/>
      </c>
      <c r="P483" s="462" t="n"/>
      <c r="Q483" s="462">
        <f>V483=W483</f>
        <v/>
      </c>
      <c r="R483" s="462">
        <f>AND(MONTH(F483)=MONTH(X483), YEAR(F483)=YEAR(X483))</f>
        <v/>
      </c>
      <c r="S483" s="462">
        <f>AC483="L001-901905215"</f>
        <v/>
      </c>
      <c r="T483" s="464">
        <f>G483-AH483</f>
        <v/>
      </c>
      <c r="U483" s="462" t="n"/>
      <c r="V483" s="462" t="inlineStr">
        <is>
          <t>TI20230036</t>
        </is>
      </c>
      <c r="W483" s="462" t="inlineStr">
        <is>
          <t>TI20230036</t>
        </is>
      </c>
      <c r="X483" s="463" t="n">
        <v>44939</v>
      </c>
      <c r="Y483" s="462" t="inlineStr">
        <is>
          <t>TI2023-0036</t>
        </is>
      </c>
      <c r="Z483" s="462" t="inlineStr"/>
      <c r="AA483" s="462" t="inlineStr">
        <is>
          <t>បុគ្គលជាប់អាករ</t>
        </is>
      </c>
      <c r="AB483" s="462" t="inlineStr">
        <is>
          <t>L001-901905215</t>
        </is>
      </c>
      <c r="AC483" s="462" t="inlineStr">
        <is>
          <t>វីអ៊ីស៊ិន (ខេមបូឌា) អ៊ិនដាសស្ទ្រី ឯ.ក</t>
        </is>
      </c>
      <c r="AD483" s="464" t="n">
        <v>3848460</v>
      </c>
      <c r="AE483" s="464" t="n">
        <v>3498600</v>
      </c>
      <c r="AF483" s="464" t="n">
        <v>0</v>
      </c>
      <c r="AG483" s="464" t="n">
        <v>0</v>
      </c>
      <c r="AH483" s="464" t="n">
        <v>349860</v>
      </c>
      <c r="AI483" s="464" t="n">
        <v>0</v>
      </c>
      <c r="AJ483" s="464" t="n">
        <v>0</v>
      </c>
      <c r="AK483" s="464" t="n">
        <v>0</v>
      </c>
      <c r="AL483" s="464" t="n">
        <v>0</v>
      </c>
      <c r="AM483" s="464" t="n">
        <v>0</v>
      </c>
      <c r="AN483" s="464" t="n">
        <v>0</v>
      </c>
      <c r="AO483" s="464" t="n">
        <v>0</v>
      </c>
      <c r="AP483" s="464" t="n">
        <v>0</v>
      </c>
      <c r="AQ483" s="462" t="inlineStr"/>
      <c r="AR483" s="462" t="inlineStr">
        <is>
          <t>CLEARANCE AND TRUCKING FEE</t>
        </is>
      </c>
      <c r="AS483" s="462" t="inlineStr">
        <is>
          <t>បានប្រកាសពន្ធ</t>
        </is>
      </c>
    </row>
    <row r="484">
      <c r="A484" s="461" t="n">
        <v>476</v>
      </c>
      <c r="B484" s="462" t="inlineStr">
        <is>
          <t>Clearance &amp; Trucking Fee</t>
        </is>
      </c>
      <c r="C484" s="462" t="inlineStr">
        <is>
          <t>56ប៊ី-លីង សឹបផ្លាយ ឆេន មេនេចម៉ិន ឯ.ក</t>
        </is>
      </c>
      <c r="D484" s="462" t="inlineStr">
        <is>
          <t>K004-902004795</t>
        </is>
      </c>
      <c r="E484" s="462" t="inlineStr">
        <is>
          <t>TI2023-0028</t>
        </is>
      </c>
      <c r="F484" s="463" t="n">
        <v>44939</v>
      </c>
      <c r="G484" s="464" t="n">
        <v>705894</v>
      </c>
      <c r="H484" s="462" t="n"/>
      <c r="I484" s="464">
        <f>G484</f>
        <v/>
      </c>
      <c r="J484" s="462">
        <f>IF(AND(Q484=TRUE, R484=TRUE, S484=TRUE), IF(W484&lt;-0.05, "អនុញ្ញាត (អ្នកផ្គត់ផ្គង់ប្រកាសខ្វះ)", "បានប្រកាស (អនុញ្ញាត)"), IF(AND(Q484=FALSE, R484=FALSE, S484=FALSE), "ព្យួរទុក (មិនមានទិន្នន័យ)", "ប្រកាសខុស (ព្យួរទុក)"))</f>
        <v/>
      </c>
      <c r="K484" s="462" t="inlineStr"/>
      <c r="L484" s="462" t="inlineStr"/>
      <c r="M484" s="464">
        <f>AH484</f>
        <v/>
      </c>
      <c r="N484" s="464">
        <f>IF(W484&lt;0,AH484,I484)</f>
        <v/>
      </c>
      <c r="O484" s="464">
        <f>I484-M484</f>
        <v/>
      </c>
      <c r="P484" s="462" t="n"/>
      <c r="Q484" s="462">
        <f>V484=W484</f>
        <v/>
      </c>
      <c r="R484" s="462">
        <f>AND(MONTH(F484)=MONTH(X484), YEAR(F484)=YEAR(X484))</f>
        <v/>
      </c>
      <c r="S484" s="462">
        <f>AC484="L001-901905215"</f>
        <v/>
      </c>
      <c r="T484" s="464">
        <f>G484-AH484</f>
        <v/>
      </c>
      <c r="U484" s="462" t="n"/>
      <c r="V484" s="462" t="inlineStr">
        <is>
          <t>TI20230028</t>
        </is>
      </c>
      <c r="W484" s="462" t="inlineStr">
        <is>
          <t>TI20230028</t>
        </is>
      </c>
      <c r="X484" s="463" t="n">
        <v>44939</v>
      </c>
      <c r="Y484" s="462" t="inlineStr">
        <is>
          <t>TI2023-0028</t>
        </is>
      </c>
      <c r="Z484" s="462" t="inlineStr"/>
      <c r="AA484" s="462" t="inlineStr">
        <is>
          <t>បុគ្គលជាប់អាករ</t>
        </is>
      </c>
      <c r="AB484" s="462" t="inlineStr">
        <is>
          <t>L001-901905215</t>
        </is>
      </c>
      <c r="AC484" s="462" t="inlineStr">
        <is>
          <t>វីអ៊ីស៊ិន (ខេមបូឌា) អ៊ិនដាសស្ទ្រី ឯ.ក</t>
        </is>
      </c>
      <c r="AD484" s="464" t="n">
        <v>7764834</v>
      </c>
      <c r="AE484" s="464" t="n">
        <v>7058940</v>
      </c>
      <c r="AF484" s="464" t="n">
        <v>0</v>
      </c>
      <c r="AG484" s="464" t="n">
        <v>0</v>
      </c>
      <c r="AH484" s="464" t="n">
        <v>705894</v>
      </c>
      <c r="AI484" s="464" t="n">
        <v>0</v>
      </c>
      <c r="AJ484" s="464" t="n">
        <v>0</v>
      </c>
      <c r="AK484" s="464" t="n">
        <v>0</v>
      </c>
      <c r="AL484" s="464" t="n">
        <v>0</v>
      </c>
      <c r="AM484" s="464" t="n">
        <v>0</v>
      </c>
      <c r="AN484" s="464" t="n">
        <v>0</v>
      </c>
      <c r="AO484" s="464" t="n">
        <v>0</v>
      </c>
      <c r="AP484" s="464" t="n">
        <v>0</v>
      </c>
      <c r="AQ484" s="462" t="inlineStr"/>
      <c r="AR484" s="462" t="inlineStr">
        <is>
          <t>CLEARANCE AND TRUCKING FEE</t>
        </is>
      </c>
      <c r="AS484" s="462" t="inlineStr">
        <is>
          <t>បានប្រកាសពន្ធ</t>
        </is>
      </c>
    </row>
    <row r="485">
      <c r="A485" s="461" t="n">
        <v>477</v>
      </c>
      <c r="B485" s="462" t="inlineStr">
        <is>
          <t>Clearance &amp; Trucking Fee</t>
        </is>
      </c>
      <c r="C485" s="462" t="inlineStr">
        <is>
          <t>56ប៊ី-លីង សឹបផ្លាយ ឆេន មេនេចម៉ិន ឯ.ក</t>
        </is>
      </c>
      <c r="D485" s="462" t="inlineStr">
        <is>
          <t>K004-902004795</t>
        </is>
      </c>
      <c r="E485" s="462" t="inlineStr">
        <is>
          <t>TI2023-0027</t>
        </is>
      </c>
      <c r="F485" s="463" t="n">
        <v>44939</v>
      </c>
      <c r="G485" s="464" t="n">
        <v>705894</v>
      </c>
      <c r="H485" s="462" t="n"/>
      <c r="I485" s="464">
        <f>G485</f>
        <v/>
      </c>
      <c r="J485" s="462">
        <f>IF(AND(Q485=TRUE, R485=TRUE, S485=TRUE), IF(W485&lt;-0.05, "អនុញ្ញាត (អ្នកផ្គត់ផ្គង់ប្រកាសខ្វះ)", "បានប្រកាស (អនុញ្ញាត)"), IF(AND(Q485=FALSE, R485=FALSE, S485=FALSE), "ព្យួរទុក (មិនមានទិន្នន័យ)", "ប្រកាសខុស (ព្យួរទុក)"))</f>
        <v/>
      </c>
      <c r="K485" s="462" t="inlineStr"/>
      <c r="L485" s="462" t="inlineStr"/>
      <c r="M485" s="464">
        <f>AH485</f>
        <v/>
      </c>
      <c r="N485" s="464">
        <f>IF(W485&lt;0,AH485,I485)</f>
        <v/>
      </c>
      <c r="O485" s="464">
        <f>I485-M485</f>
        <v/>
      </c>
      <c r="P485" s="462" t="n"/>
      <c r="Q485" s="462">
        <f>V485=W485</f>
        <v/>
      </c>
      <c r="R485" s="462">
        <f>AND(MONTH(F485)=MONTH(X485), YEAR(F485)=YEAR(X485))</f>
        <v/>
      </c>
      <c r="S485" s="462">
        <f>AC485="L001-901905215"</f>
        <v/>
      </c>
      <c r="T485" s="464">
        <f>G485-AH485</f>
        <v/>
      </c>
      <c r="U485" s="462" t="n"/>
      <c r="V485" s="462" t="inlineStr">
        <is>
          <t>TI20230027</t>
        </is>
      </c>
      <c r="W485" s="462" t="inlineStr">
        <is>
          <t>TI20230027</t>
        </is>
      </c>
      <c r="X485" s="463" t="n">
        <v>44939</v>
      </c>
      <c r="Y485" s="462" t="inlineStr">
        <is>
          <t>TI2023-0027</t>
        </is>
      </c>
      <c r="Z485" s="462" t="inlineStr"/>
      <c r="AA485" s="462" t="inlineStr">
        <is>
          <t>បុគ្គលជាប់អាករ</t>
        </is>
      </c>
      <c r="AB485" s="462" t="inlineStr">
        <is>
          <t>L001-901905215</t>
        </is>
      </c>
      <c r="AC485" s="462" t="inlineStr">
        <is>
          <t>វីអ៊ីស៊ិន (ខេមបូឌា) អ៊ិនដាសស្ទ្រី ឯ.ក</t>
        </is>
      </c>
      <c r="AD485" s="464" t="n">
        <v>7764834</v>
      </c>
      <c r="AE485" s="464" t="n">
        <v>7058940</v>
      </c>
      <c r="AF485" s="464" t="n">
        <v>0</v>
      </c>
      <c r="AG485" s="464" t="n">
        <v>0</v>
      </c>
      <c r="AH485" s="464" t="n">
        <v>705894</v>
      </c>
      <c r="AI485" s="464" t="n">
        <v>0</v>
      </c>
      <c r="AJ485" s="464" t="n">
        <v>0</v>
      </c>
      <c r="AK485" s="464" t="n">
        <v>0</v>
      </c>
      <c r="AL485" s="464" t="n">
        <v>0</v>
      </c>
      <c r="AM485" s="464" t="n">
        <v>0</v>
      </c>
      <c r="AN485" s="464" t="n">
        <v>0</v>
      </c>
      <c r="AO485" s="464" t="n">
        <v>0</v>
      </c>
      <c r="AP485" s="464" t="n">
        <v>0</v>
      </c>
      <c r="AQ485" s="462" t="inlineStr"/>
      <c r="AR485" s="462" t="inlineStr">
        <is>
          <t>CLEARANCE AND TRUCKING FEE</t>
        </is>
      </c>
      <c r="AS485" s="462" t="inlineStr">
        <is>
          <t>បានប្រកាសពន្ធ</t>
        </is>
      </c>
    </row>
    <row r="486">
      <c r="A486" s="461" t="n">
        <v>478</v>
      </c>
      <c r="B486" s="462" t="inlineStr">
        <is>
          <t>Clearance &amp; Trucking Fee</t>
        </is>
      </c>
      <c r="C486" s="462" t="inlineStr">
        <is>
          <t>56ប៊ី-លីង សឹបផ្លាយ ឆេន មេនេចម៉ិន ឯ.ក</t>
        </is>
      </c>
      <c r="D486" s="462" t="inlineStr">
        <is>
          <t>K004-902004795</t>
        </is>
      </c>
      <c r="E486" s="462" t="inlineStr">
        <is>
          <t>TI2023-0026</t>
        </is>
      </c>
      <c r="F486" s="463" t="n">
        <v>44939</v>
      </c>
      <c r="G486" s="464" t="n">
        <v>195510</v>
      </c>
      <c r="H486" s="462" t="n"/>
      <c r="I486" s="464">
        <f>G486</f>
        <v/>
      </c>
      <c r="J486" s="462">
        <f>IF(AND(Q486=TRUE, R486=TRUE, S486=TRUE), IF(W486&lt;-0.05, "អនុញ្ញាត (អ្នកផ្គត់ផ្គង់ប្រកាសខ្វះ)", "បានប្រកាស (អនុញ្ញាត)"), IF(AND(Q486=FALSE, R486=FALSE, S486=FALSE), "ព្យួរទុក (មិនមានទិន្នន័យ)", "ប្រកាសខុស (ព្យួរទុក)"))</f>
        <v/>
      </c>
      <c r="K486" s="462" t="inlineStr"/>
      <c r="L486" s="462" t="inlineStr"/>
      <c r="M486" s="464">
        <f>AH486</f>
        <v/>
      </c>
      <c r="N486" s="464">
        <f>IF(W486&lt;0,AH486,I486)</f>
        <v/>
      </c>
      <c r="O486" s="464">
        <f>I486-M486</f>
        <v/>
      </c>
      <c r="P486" s="462" t="n"/>
      <c r="Q486" s="462">
        <f>V486=W486</f>
        <v/>
      </c>
      <c r="R486" s="462">
        <f>AND(MONTH(F486)=MONTH(X486), YEAR(F486)=YEAR(X486))</f>
        <v/>
      </c>
      <c r="S486" s="462">
        <f>AC486="L001-901905215"</f>
        <v/>
      </c>
      <c r="T486" s="464">
        <f>G486-AH486</f>
        <v/>
      </c>
      <c r="U486" s="462" t="n"/>
      <c r="V486" s="462" t="inlineStr">
        <is>
          <t>TI20230026</t>
        </is>
      </c>
      <c r="W486" s="462" t="inlineStr">
        <is>
          <t>TI20230026</t>
        </is>
      </c>
      <c r="X486" s="463" t="n">
        <v>44939</v>
      </c>
      <c r="Y486" s="462" t="inlineStr">
        <is>
          <t>TI2023-0026</t>
        </is>
      </c>
      <c r="Z486" s="462" t="inlineStr"/>
      <c r="AA486" s="462" t="inlineStr">
        <is>
          <t>បុគ្គលជាប់អាករ</t>
        </is>
      </c>
      <c r="AB486" s="462" t="inlineStr">
        <is>
          <t>L001-901905215</t>
        </is>
      </c>
      <c r="AC486" s="462" t="inlineStr">
        <is>
          <t>វីអ៊ីស៊ិន (ខេមបូឌា) អ៊ិនដាសស្ទ្រី ឯ.ក</t>
        </is>
      </c>
      <c r="AD486" s="464" t="n">
        <v>2150610</v>
      </c>
      <c r="AE486" s="464" t="n">
        <v>1955100</v>
      </c>
      <c r="AF486" s="464" t="n">
        <v>0</v>
      </c>
      <c r="AG486" s="464" t="n">
        <v>0</v>
      </c>
      <c r="AH486" s="464" t="n">
        <v>195510</v>
      </c>
      <c r="AI486" s="464" t="n">
        <v>0</v>
      </c>
      <c r="AJ486" s="464" t="n">
        <v>0</v>
      </c>
      <c r="AK486" s="464" t="n">
        <v>0</v>
      </c>
      <c r="AL486" s="464" t="n">
        <v>0</v>
      </c>
      <c r="AM486" s="464" t="n">
        <v>0</v>
      </c>
      <c r="AN486" s="464" t="n">
        <v>0</v>
      </c>
      <c r="AO486" s="464" t="n">
        <v>0</v>
      </c>
      <c r="AP486" s="464" t="n">
        <v>0</v>
      </c>
      <c r="AQ486" s="462" t="inlineStr"/>
      <c r="AR486" s="462" t="inlineStr">
        <is>
          <t>CLEARANCE AND TRUCKING FEE</t>
        </is>
      </c>
      <c r="AS486" s="462" t="inlineStr">
        <is>
          <t>បានប្រកាសពន្ធ</t>
        </is>
      </c>
    </row>
    <row r="487">
      <c r="A487" s="461" t="n">
        <v>479</v>
      </c>
      <c r="B487" s="462" t="inlineStr">
        <is>
          <t>Clearance &amp; Trucking Fee</t>
        </is>
      </c>
      <c r="C487" s="462" t="inlineStr">
        <is>
          <t>56ប៊ី-លីង សឹបផ្លាយ ឆេន មេនេចម៉ិន ឯ.ក</t>
        </is>
      </c>
      <c r="D487" s="462" t="inlineStr">
        <is>
          <t>K004-902004795</t>
        </is>
      </c>
      <c r="E487" s="462" t="inlineStr">
        <is>
          <t>TI2023-0021</t>
        </is>
      </c>
      <c r="F487" s="463" t="n">
        <v>44932</v>
      </c>
      <c r="G487" s="464" t="n">
        <v>195605</v>
      </c>
      <c r="H487" s="462" t="n"/>
      <c r="I487" s="464">
        <f>G487</f>
        <v/>
      </c>
      <c r="J487" s="462">
        <f>IF(AND(Q487=TRUE, R487=TRUE, S487=TRUE), IF(W487&lt;-0.05, "អនុញ្ញាត (អ្នកផ្គត់ផ្គង់ប្រកាសខ្វះ)", "បានប្រកាស (អនុញ្ញាត)"), IF(AND(Q487=FALSE, R487=FALSE, S487=FALSE), "ព្យួរទុក (មិនមានទិន្នន័យ)", "ប្រកាសខុស (ព្យួរទុក)"))</f>
        <v/>
      </c>
      <c r="K487" s="462" t="inlineStr"/>
      <c r="L487" s="462" t="inlineStr"/>
      <c r="M487" s="464">
        <f>AH487</f>
        <v/>
      </c>
      <c r="N487" s="464">
        <f>IF(W487&lt;0,AH487,I487)</f>
        <v/>
      </c>
      <c r="O487" s="464">
        <f>I487-M487</f>
        <v/>
      </c>
      <c r="P487" s="462" t="n"/>
      <c r="Q487" s="462">
        <f>V487=W487</f>
        <v/>
      </c>
      <c r="R487" s="462">
        <f>AND(MONTH(F487)=MONTH(X487), YEAR(F487)=YEAR(X487))</f>
        <v/>
      </c>
      <c r="S487" s="462">
        <f>AC487="L001-901905215"</f>
        <v/>
      </c>
      <c r="T487" s="464">
        <f>G487-AH487</f>
        <v/>
      </c>
      <c r="U487" s="462" t="n"/>
      <c r="V487" s="462" t="inlineStr">
        <is>
          <t>TI20230021</t>
        </is>
      </c>
      <c r="W487" s="462" t="inlineStr">
        <is>
          <t>TI20230021</t>
        </is>
      </c>
      <c r="X487" s="463" t="n">
        <v>44932</v>
      </c>
      <c r="Y487" s="462" t="inlineStr">
        <is>
          <t>TI2023-0021</t>
        </is>
      </c>
      <c r="Z487" s="462" t="inlineStr"/>
      <c r="AA487" s="462" t="inlineStr">
        <is>
          <t>បុគ្គលជាប់អាករ</t>
        </is>
      </c>
      <c r="AB487" s="462" t="inlineStr">
        <is>
          <t>L001-901905215</t>
        </is>
      </c>
      <c r="AC487" s="462" t="inlineStr">
        <is>
          <t>វីអ៊ីស៊ិន (ខេមបូឌា) អ៊ិនដាសស្ទ្រី ឯ.ក</t>
        </is>
      </c>
      <c r="AD487" s="464" t="n">
        <v>2151655</v>
      </c>
      <c r="AE487" s="464" t="n">
        <v>1956050</v>
      </c>
      <c r="AF487" s="464" t="n">
        <v>0</v>
      </c>
      <c r="AG487" s="464" t="n">
        <v>0</v>
      </c>
      <c r="AH487" s="464" t="n">
        <v>195605</v>
      </c>
      <c r="AI487" s="464" t="n">
        <v>0</v>
      </c>
      <c r="AJ487" s="464" t="n">
        <v>0</v>
      </c>
      <c r="AK487" s="464" t="n">
        <v>0</v>
      </c>
      <c r="AL487" s="464" t="n">
        <v>0</v>
      </c>
      <c r="AM487" s="464" t="n">
        <v>0</v>
      </c>
      <c r="AN487" s="464" t="n">
        <v>0</v>
      </c>
      <c r="AO487" s="464" t="n">
        <v>0</v>
      </c>
      <c r="AP487" s="464" t="n">
        <v>0</v>
      </c>
      <c r="AQ487" s="462" t="inlineStr"/>
      <c r="AR487" s="462" t="inlineStr">
        <is>
          <t>CLEARANCE AND TRUCKING FEE</t>
        </is>
      </c>
      <c r="AS487" s="462" t="inlineStr">
        <is>
          <t>បានប្រកាសពន្ធ</t>
        </is>
      </c>
    </row>
    <row r="488">
      <c r="A488" s="461" t="n">
        <v>480</v>
      </c>
      <c r="B488" s="462" t="inlineStr">
        <is>
          <t>Trucking Fee</t>
        </is>
      </c>
      <c r="C488" s="462" t="inlineStr">
        <is>
          <t>ឆាយ ដា ឡូយីស្ទីក</t>
        </is>
      </c>
      <c r="D488" s="462" t="inlineStr">
        <is>
          <t>L001-100063098</t>
        </is>
      </c>
      <c r="E488" s="462" t="inlineStr">
        <is>
          <t>2301001072</t>
        </is>
      </c>
      <c r="F488" s="463" t="n">
        <v>44956</v>
      </c>
      <c r="G488" s="464" t="n">
        <v>30750</v>
      </c>
      <c r="H488" s="462" t="n"/>
      <c r="I488" s="464">
        <f>G488</f>
        <v/>
      </c>
      <c r="J488" s="462">
        <f>IF(AND(Q488=TRUE, R488=TRUE, S488=TRUE), IF(W488&lt;-0.05, "អនុញ្ញាត (អ្នកផ្គត់ផ្គង់ប្រកាសខ្វះ)", "បានប្រកាស (អនុញ្ញាត)"), IF(AND(Q488=FALSE, R488=FALSE, S488=FALSE), "ព្យួរទុក (មិនមានទិន្នន័យ)", "ប្រកាសខុស (ព្យួរទុក)"))</f>
        <v/>
      </c>
      <c r="K488" s="462" t="inlineStr"/>
      <c r="L488" s="462" t="inlineStr"/>
      <c r="M488" s="464">
        <f>AH488</f>
        <v/>
      </c>
      <c r="N488" s="464">
        <f>IF(W488&lt;0,AH488,I488)</f>
        <v/>
      </c>
      <c r="O488" s="464">
        <f>I488-M488</f>
        <v/>
      </c>
      <c r="P488" s="462" t="n"/>
      <c r="Q488" s="462">
        <f>V488=W488</f>
        <v/>
      </c>
      <c r="R488" s="462">
        <f>AND(MONTH(F488)=MONTH(X488), YEAR(F488)=YEAR(X488))</f>
        <v/>
      </c>
      <c r="S488" s="462">
        <f>AC488="L001-901905215"</f>
        <v/>
      </c>
      <c r="T488" s="464">
        <f>G488-AH488</f>
        <v/>
      </c>
      <c r="U488" s="462" t="n"/>
      <c r="V488" s="462" t="inlineStr">
        <is>
          <t>2301001072</t>
        </is>
      </c>
      <c r="W488" s="462" t="inlineStr">
        <is>
          <t>2301001072</t>
        </is>
      </c>
      <c r="X488" s="463" t="n">
        <v>44956</v>
      </c>
      <c r="Y488" s="462" t="inlineStr">
        <is>
          <t>2301001072</t>
        </is>
      </c>
      <c r="Z488" s="462" t="inlineStr"/>
      <c r="AA488" s="462" t="inlineStr">
        <is>
          <t>បុគ្គលជាប់អាករ</t>
        </is>
      </c>
      <c r="AB488" s="462" t="inlineStr">
        <is>
          <t>L001-901905215</t>
        </is>
      </c>
      <c r="AC488" s="462" t="inlineStr">
        <is>
          <t>វីអ៊ីស៊ិន (ខេមបូឌា) អ៊ិនដាសស្ទ្រី ឯ.ក</t>
        </is>
      </c>
      <c r="AD488" s="464" t="n">
        <v>338250</v>
      </c>
      <c r="AE488" s="464" t="n">
        <v>307500</v>
      </c>
      <c r="AF488" s="464" t="n">
        <v>0</v>
      </c>
      <c r="AG488" s="464" t="n">
        <v>0</v>
      </c>
      <c r="AH488" s="464" t="n">
        <v>30750</v>
      </c>
      <c r="AI488" s="464" t="n">
        <v>0</v>
      </c>
      <c r="AJ488" s="464" t="n">
        <v>0</v>
      </c>
      <c r="AK488" s="464" t="n">
        <v>0</v>
      </c>
      <c r="AL488" s="464" t="n">
        <v>0</v>
      </c>
      <c r="AM488" s="464" t="n">
        <v>0</v>
      </c>
      <c r="AN488" s="464" t="n">
        <v>0</v>
      </c>
      <c r="AO488" s="464" t="n">
        <v>0</v>
      </c>
      <c r="AP488" s="464" t="n">
        <v>0</v>
      </c>
      <c r="AQ488" s="462" t="inlineStr"/>
      <c r="AR488" s="462" t="inlineStr">
        <is>
          <t>Worker Fee</t>
        </is>
      </c>
      <c r="AS488" s="462" t="inlineStr">
        <is>
          <t>បានប្រកាសពន្ធ</t>
        </is>
      </c>
    </row>
    <row r="489">
      <c r="A489" s="461" t="n">
        <v>481</v>
      </c>
      <c r="B489" s="462" t="inlineStr">
        <is>
          <t>Trucking Fee</t>
        </is>
      </c>
      <c r="C489" s="462" t="inlineStr">
        <is>
          <t>ឆាយ ដា ឡូយីស្ទីក</t>
        </is>
      </c>
      <c r="D489" s="462" t="inlineStr">
        <is>
          <t>L001-100063098</t>
        </is>
      </c>
      <c r="E489" s="462" t="inlineStr">
        <is>
          <t>2301001047</t>
        </is>
      </c>
      <c r="F489" s="463" t="n">
        <v>44956</v>
      </c>
      <c r="G489" s="464" t="n">
        <v>89790</v>
      </c>
      <c r="H489" s="462" t="n"/>
      <c r="I489" s="464">
        <f>G489</f>
        <v/>
      </c>
      <c r="J489" s="462">
        <f>IF(AND(Q489=TRUE, R489=TRUE, S489=TRUE), IF(W489&lt;-0.05, "អនុញ្ញាត (អ្នកផ្គត់ផ្គង់ប្រកាសខ្វះ)", "បានប្រកាស (អនុញ្ញាត)"), IF(AND(Q489=FALSE, R489=FALSE, S489=FALSE), "ព្យួរទុក (មិនមានទិន្នន័យ)", "ប្រកាសខុស (ព្យួរទុក)"))</f>
        <v/>
      </c>
      <c r="K489" s="462" t="inlineStr"/>
      <c r="L489" s="462" t="inlineStr"/>
      <c r="M489" s="464">
        <f>AH489</f>
        <v/>
      </c>
      <c r="N489" s="464">
        <f>IF(W489&lt;0,AH489,I489)</f>
        <v/>
      </c>
      <c r="O489" s="464">
        <f>I489-M489</f>
        <v/>
      </c>
      <c r="P489" s="462" t="n"/>
      <c r="Q489" s="462">
        <f>V489=W489</f>
        <v/>
      </c>
      <c r="R489" s="462">
        <f>AND(MONTH(F489)=MONTH(X489), YEAR(F489)=YEAR(X489))</f>
        <v/>
      </c>
      <c r="S489" s="462">
        <f>AC489="L001-901905215"</f>
        <v/>
      </c>
      <c r="T489" s="464">
        <f>G489-AH489</f>
        <v/>
      </c>
      <c r="U489" s="462" t="n"/>
      <c r="V489" s="462" t="inlineStr">
        <is>
          <t>2301001047</t>
        </is>
      </c>
      <c r="W489" s="462" t="inlineStr">
        <is>
          <t>2301001047</t>
        </is>
      </c>
      <c r="X489" s="463" t="n">
        <v>44956</v>
      </c>
      <c r="Y489" s="462" t="inlineStr">
        <is>
          <t>2301001047</t>
        </is>
      </c>
      <c r="Z489" s="462" t="inlineStr"/>
      <c r="AA489" s="462" t="inlineStr">
        <is>
          <t>បុគ្គលជាប់អាករ</t>
        </is>
      </c>
      <c r="AB489" s="462" t="inlineStr">
        <is>
          <t>L001-901905215</t>
        </is>
      </c>
      <c r="AC489" s="462" t="inlineStr">
        <is>
          <t>វីអ៊ីស៊ិន (ខេមបូឌា) អ៊ិនដាសស្ទ្រី ឯ.ក</t>
        </is>
      </c>
      <c r="AD489" s="464" t="n">
        <v>987690</v>
      </c>
      <c r="AE489" s="464" t="n">
        <v>897900</v>
      </c>
      <c r="AF489" s="464" t="n">
        <v>0</v>
      </c>
      <c r="AG489" s="464" t="n">
        <v>0</v>
      </c>
      <c r="AH489" s="464" t="n">
        <v>89790</v>
      </c>
      <c r="AI489" s="464" t="n">
        <v>0</v>
      </c>
      <c r="AJ489" s="464" t="n">
        <v>0</v>
      </c>
      <c r="AK489" s="464" t="n">
        <v>0</v>
      </c>
      <c r="AL489" s="464" t="n">
        <v>0</v>
      </c>
      <c r="AM489" s="464" t="n">
        <v>0</v>
      </c>
      <c r="AN489" s="464" t="n">
        <v>0</v>
      </c>
      <c r="AO489" s="464" t="n">
        <v>0</v>
      </c>
      <c r="AP489" s="464" t="n">
        <v>0</v>
      </c>
      <c r="AQ489" s="462" t="inlineStr"/>
      <c r="AR489" s="462" t="inlineStr">
        <is>
          <t>Export Administration Fee</t>
        </is>
      </c>
      <c r="AS489" s="462" t="inlineStr">
        <is>
          <t>បានប្រកាសពន្ធ</t>
        </is>
      </c>
    </row>
    <row r="490">
      <c r="A490" s="461" t="n">
        <v>482</v>
      </c>
      <c r="B490" s="462" t="inlineStr">
        <is>
          <t>Trucking Fee</t>
        </is>
      </c>
      <c r="C490" s="462" t="inlineStr">
        <is>
          <t>ឆាយ ដា ឡូយីស្ទីក</t>
        </is>
      </c>
      <c r="D490" s="462" t="inlineStr">
        <is>
          <t>L001-100063098</t>
        </is>
      </c>
      <c r="E490" s="462" t="inlineStr">
        <is>
          <t>2301001042</t>
        </is>
      </c>
      <c r="F490" s="463" t="n">
        <v>44956</v>
      </c>
      <c r="G490" s="464" t="n">
        <v>89790</v>
      </c>
      <c r="H490" s="462" t="n"/>
      <c r="I490" s="464">
        <f>G490</f>
        <v/>
      </c>
      <c r="J490" s="462">
        <f>IF(AND(Q490=TRUE, R490=TRUE, S490=TRUE), IF(W490&lt;-0.05, "អនុញ្ញាត (អ្នកផ្គត់ផ្គង់ប្រកាសខ្វះ)", "បានប្រកាស (អនុញ្ញាត)"), IF(AND(Q490=FALSE, R490=FALSE, S490=FALSE), "ព្យួរទុក (មិនមានទិន្នន័យ)", "ប្រកាសខុស (ព្យួរទុក)"))</f>
        <v/>
      </c>
      <c r="K490" s="462" t="inlineStr"/>
      <c r="L490" s="462" t="inlineStr"/>
      <c r="M490" s="464">
        <f>AH490</f>
        <v/>
      </c>
      <c r="N490" s="464">
        <f>IF(W490&lt;0,AH490,I490)</f>
        <v/>
      </c>
      <c r="O490" s="464">
        <f>I490-M490</f>
        <v/>
      </c>
      <c r="P490" s="462" t="n"/>
      <c r="Q490" s="462">
        <f>V490=W490</f>
        <v/>
      </c>
      <c r="R490" s="462">
        <f>AND(MONTH(F490)=MONTH(X490), YEAR(F490)=YEAR(X490))</f>
        <v/>
      </c>
      <c r="S490" s="462">
        <f>AC490="L001-901905215"</f>
        <v/>
      </c>
      <c r="T490" s="464">
        <f>G490-AH490</f>
        <v/>
      </c>
      <c r="U490" s="462" t="n"/>
      <c r="V490" s="462" t="inlineStr">
        <is>
          <t>2301001042</t>
        </is>
      </c>
      <c r="W490" s="462" t="inlineStr">
        <is>
          <t>2301001042</t>
        </is>
      </c>
      <c r="X490" s="463" t="n">
        <v>44956</v>
      </c>
      <c r="Y490" s="462" t="inlineStr">
        <is>
          <t>2301001042</t>
        </is>
      </c>
      <c r="Z490" s="462" t="inlineStr"/>
      <c r="AA490" s="462" t="inlineStr">
        <is>
          <t>បុគ្គលជាប់អាករ</t>
        </is>
      </c>
      <c r="AB490" s="462" t="inlineStr">
        <is>
          <t>L001-901905215</t>
        </is>
      </c>
      <c r="AC490" s="462" t="inlineStr">
        <is>
          <t>វីអ៊ីស៊ិន (ខេមបូឌា) អ៊ិនដាសស្ទ្រី ឯ.ក</t>
        </is>
      </c>
      <c r="AD490" s="464" t="n">
        <v>987690</v>
      </c>
      <c r="AE490" s="464" t="n">
        <v>897900</v>
      </c>
      <c r="AF490" s="464" t="n">
        <v>0</v>
      </c>
      <c r="AG490" s="464" t="n">
        <v>0</v>
      </c>
      <c r="AH490" s="464" t="n">
        <v>89790</v>
      </c>
      <c r="AI490" s="464" t="n">
        <v>0</v>
      </c>
      <c r="AJ490" s="464" t="n">
        <v>0</v>
      </c>
      <c r="AK490" s="464" t="n">
        <v>0</v>
      </c>
      <c r="AL490" s="464" t="n">
        <v>0</v>
      </c>
      <c r="AM490" s="464" t="n">
        <v>0</v>
      </c>
      <c r="AN490" s="464" t="n">
        <v>0</v>
      </c>
      <c r="AO490" s="464" t="n">
        <v>0</v>
      </c>
      <c r="AP490" s="464" t="n">
        <v>0</v>
      </c>
      <c r="AQ490" s="462" t="inlineStr"/>
      <c r="AR490" s="462" t="inlineStr">
        <is>
          <t>Export Administration Fee</t>
        </is>
      </c>
      <c r="AS490" s="462" t="inlineStr">
        <is>
          <t>បានប្រកាសពន្ធ</t>
        </is>
      </c>
    </row>
    <row r="491">
      <c r="A491" s="461" t="n">
        <v>483</v>
      </c>
      <c r="B491" s="462" t="inlineStr">
        <is>
          <t>Trucking Fee</t>
        </is>
      </c>
      <c r="C491" s="462" t="inlineStr">
        <is>
          <t>ឆាយ ដា ឡូយីស្ទីក</t>
        </is>
      </c>
      <c r="D491" s="462" t="inlineStr">
        <is>
          <t>L001-100063098</t>
        </is>
      </c>
      <c r="E491" s="462" t="inlineStr">
        <is>
          <t>2301001036</t>
        </is>
      </c>
      <c r="F491" s="463" t="n">
        <v>44956</v>
      </c>
      <c r="G491" s="464" t="n">
        <v>179580</v>
      </c>
      <c r="H491" s="462" t="n"/>
      <c r="I491" s="464">
        <f>G491</f>
        <v/>
      </c>
      <c r="J491" s="462">
        <f>IF(AND(Q491=TRUE, R491=TRUE, S491=TRUE), IF(W491&lt;-0.05, "អនុញ្ញាត (អ្នកផ្គត់ផ្គង់ប្រកាសខ្វះ)", "បានប្រកាស (អនុញ្ញាត)"), IF(AND(Q491=FALSE, R491=FALSE, S491=FALSE), "ព្យួរទុក (មិនមានទិន្នន័យ)", "ប្រកាសខុស (ព្យួរទុក)"))</f>
        <v/>
      </c>
      <c r="K491" s="462" t="inlineStr"/>
      <c r="L491" s="462" t="inlineStr"/>
      <c r="M491" s="464">
        <f>AH491</f>
        <v/>
      </c>
      <c r="N491" s="464">
        <f>IF(W491&lt;0,AH491,I491)</f>
        <v/>
      </c>
      <c r="O491" s="464">
        <f>I491-M491</f>
        <v/>
      </c>
      <c r="P491" s="462" t="n"/>
      <c r="Q491" s="462">
        <f>V491=W491</f>
        <v/>
      </c>
      <c r="R491" s="462">
        <f>AND(MONTH(F491)=MONTH(X491), YEAR(F491)=YEAR(X491))</f>
        <v/>
      </c>
      <c r="S491" s="462">
        <f>AC491="L001-901905215"</f>
        <v/>
      </c>
      <c r="T491" s="464">
        <f>G491-AH491</f>
        <v/>
      </c>
      <c r="U491" s="462" t="n"/>
      <c r="V491" s="462" t="inlineStr">
        <is>
          <t>2301001036</t>
        </is>
      </c>
      <c r="W491" s="462" t="inlineStr">
        <is>
          <t>2301001036</t>
        </is>
      </c>
      <c r="X491" s="463" t="n">
        <v>44956</v>
      </c>
      <c r="Y491" s="462" t="inlineStr">
        <is>
          <t>2301001036</t>
        </is>
      </c>
      <c r="Z491" s="462" t="inlineStr"/>
      <c r="AA491" s="462" t="inlineStr">
        <is>
          <t>បុគ្គលជាប់អាករ</t>
        </is>
      </c>
      <c r="AB491" s="462" t="inlineStr">
        <is>
          <t>L001-901905215</t>
        </is>
      </c>
      <c r="AC491" s="462" t="inlineStr">
        <is>
          <t>វីអ៊ីស៊ិន (ខេមបូឌា) អ៊ិនដាសស្ទ្រី ឯ.ក</t>
        </is>
      </c>
      <c r="AD491" s="464" t="n">
        <v>1975380</v>
      </c>
      <c r="AE491" s="464" t="n">
        <v>1795800</v>
      </c>
      <c r="AF491" s="464" t="n">
        <v>0</v>
      </c>
      <c r="AG491" s="464" t="n">
        <v>0</v>
      </c>
      <c r="AH491" s="464" t="n">
        <v>179580</v>
      </c>
      <c r="AI491" s="464" t="n">
        <v>0</v>
      </c>
      <c r="AJ491" s="464" t="n">
        <v>0</v>
      </c>
      <c r="AK491" s="464" t="n">
        <v>0</v>
      </c>
      <c r="AL491" s="464" t="n">
        <v>0</v>
      </c>
      <c r="AM491" s="464" t="n">
        <v>0</v>
      </c>
      <c r="AN491" s="464" t="n">
        <v>0</v>
      </c>
      <c r="AO491" s="464" t="n">
        <v>0</v>
      </c>
      <c r="AP491" s="464" t="n">
        <v>0</v>
      </c>
      <c r="AQ491" s="462" t="inlineStr"/>
      <c r="AR491" s="462" t="inlineStr">
        <is>
          <t>Export Administration Fee</t>
        </is>
      </c>
      <c r="AS491" s="462" t="inlineStr">
        <is>
          <t>បានប្រកាសពន្ធ</t>
        </is>
      </c>
    </row>
    <row r="492">
      <c r="A492" s="461" t="n">
        <v>484</v>
      </c>
      <c r="B492" s="462" t="inlineStr">
        <is>
          <t>Trucking Fee</t>
        </is>
      </c>
      <c r="C492" s="462" t="inlineStr">
        <is>
          <t>ឆាយ ដា ឡូយីស្ទីក</t>
        </is>
      </c>
      <c r="D492" s="462" t="inlineStr">
        <is>
          <t>L001-100063098</t>
        </is>
      </c>
      <c r="E492" s="462" t="inlineStr">
        <is>
          <t>2301001025</t>
        </is>
      </c>
      <c r="F492" s="463" t="n">
        <v>44956</v>
      </c>
      <c r="G492" s="464" t="n">
        <v>179580</v>
      </c>
      <c r="H492" s="462" t="n"/>
      <c r="I492" s="464">
        <f>G492</f>
        <v/>
      </c>
      <c r="J492" s="462">
        <f>IF(AND(Q492=TRUE, R492=TRUE, S492=TRUE), IF(W492&lt;-0.05, "អនុញ្ញាត (អ្នកផ្គត់ផ្គង់ប្រកាសខ្វះ)", "បានប្រកាស (អនុញ្ញាត)"), IF(AND(Q492=FALSE, R492=FALSE, S492=FALSE), "ព្យួរទុក (មិនមានទិន្នន័យ)", "ប្រកាសខុស (ព្យួរទុក)"))</f>
        <v/>
      </c>
      <c r="K492" s="462" t="inlineStr"/>
      <c r="L492" s="462" t="inlineStr"/>
      <c r="M492" s="464">
        <f>AH492</f>
        <v/>
      </c>
      <c r="N492" s="464">
        <f>IF(W492&lt;0,AH492,I492)</f>
        <v/>
      </c>
      <c r="O492" s="464">
        <f>I492-M492</f>
        <v/>
      </c>
      <c r="P492" s="462" t="n"/>
      <c r="Q492" s="462">
        <f>V492=W492</f>
        <v/>
      </c>
      <c r="R492" s="462">
        <f>AND(MONTH(F492)=MONTH(X492), YEAR(F492)=YEAR(X492))</f>
        <v/>
      </c>
      <c r="S492" s="462">
        <f>AC492="L001-901905215"</f>
        <v/>
      </c>
      <c r="T492" s="464">
        <f>G492-AH492</f>
        <v/>
      </c>
      <c r="U492" s="462" t="n"/>
      <c r="V492" s="462" t="inlineStr">
        <is>
          <t>2301001025</t>
        </is>
      </c>
      <c r="W492" s="462" t="inlineStr">
        <is>
          <t>2301001025</t>
        </is>
      </c>
      <c r="X492" s="463" t="n">
        <v>44956</v>
      </c>
      <c r="Y492" s="462" t="inlineStr">
        <is>
          <t>2301001025</t>
        </is>
      </c>
      <c r="Z492" s="462" t="inlineStr"/>
      <c r="AA492" s="462" t="inlineStr">
        <is>
          <t>បុគ្គលជាប់អាករ</t>
        </is>
      </c>
      <c r="AB492" s="462" t="inlineStr">
        <is>
          <t>L001-901905215</t>
        </is>
      </c>
      <c r="AC492" s="462" t="inlineStr">
        <is>
          <t>វីអ៊ីស៊ិន (ខេមបូឌា) អ៊ិនដាសស្ទ្រី ឯ.ក</t>
        </is>
      </c>
      <c r="AD492" s="464" t="n">
        <v>1975380</v>
      </c>
      <c r="AE492" s="464" t="n">
        <v>1795800</v>
      </c>
      <c r="AF492" s="464" t="n">
        <v>0</v>
      </c>
      <c r="AG492" s="464" t="n">
        <v>0</v>
      </c>
      <c r="AH492" s="464" t="n">
        <v>179580</v>
      </c>
      <c r="AI492" s="464" t="n">
        <v>0</v>
      </c>
      <c r="AJ492" s="464" t="n">
        <v>0</v>
      </c>
      <c r="AK492" s="464" t="n">
        <v>0</v>
      </c>
      <c r="AL492" s="464" t="n">
        <v>0</v>
      </c>
      <c r="AM492" s="464" t="n">
        <v>0</v>
      </c>
      <c r="AN492" s="464" t="n">
        <v>0</v>
      </c>
      <c r="AO492" s="464" t="n">
        <v>0</v>
      </c>
      <c r="AP492" s="464" t="n">
        <v>0</v>
      </c>
      <c r="AQ492" s="462" t="inlineStr"/>
      <c r="AR492" s="462" t="inlineStr">
        <is>
          <t>Export Administration Fee</t>
        </is>
      </c>
      <c r="AS492" s="462" t="inlineStr">
        <is>
          <t>បានប្រកាសពន្ធ</t>
        </is>
      </c>
    </row>
    <row r="493">
      <c r="A493" s="461" t="n">
        <v>485</v>
      </c>
      <c r="B493" s="462" t="inlineStr">
        <is>
          <t>Trucking Fee</t>
        </is>
      </c>
      <c r="C493" s="462" t="inlineStr">
        <is>
          <t>ឆាយ ដា ឡូយីស្ទីក</t>
        </is>
      </c>
      <c r="D493" s="462" t="inlineStr">
        <is>
          <t>L001-100063098</t>
        </is>
      </c>
      <c r="E493" s="462" t="inlineStr">
        <is>
          <t>2301000797</t>
        </is>
      </c>
      <c r="F493" s="463" t="n">
        <v>44949</v>
      </c>
      <c r="G493" s="464" t="n">
        <v>28002</v>
      </c>
      <c r="H493" s="462" t="n"/>
      <c r="I493" s="464">
        <f>G493</f>
        <v/>
      </c>
      <c r="J493" s="462">
        <f>IF(AND(Q493=TRUE, R493=TRUE, S493=TRUE), IF(W493&lt;-0.05, "អនុញ្ញាត (អ្នកផ្គត់ផ្គង់ប្រកាសខ្វះ)", "បានប្រកាស (អនុញ្ញាត)"), IF(AND(Q493=FALSE, R493=FALSE, S493=FALSE), "ព្យួរទុក (មិនមានទិន្នន័យ)", "ប្រកាសខុស (ព្យួរទុក)"))</f>
        <v/>
      </c>
      <c r="K493" s="462" t="inlineStr"/>
      <c r="L493" s="462" t="inlineStr"/>
      <c r="M493" s="464">
        <f>AH493</f>
        <v/>
      </c>
      <c r="N493" s="464">
        <f>IF(W493&lt;0,AH493,I493)</f>
        <v/>
      </c>
      <c r="O493" s="464">
        <f>I493-M493</f>
        <v/>
      </c>
      <c r="P493" s="462" t="n"/>
      <c r="Q493" s="462">
        <f>V493=W493</f>
        <v/>
      </c>
      <c r="R493" s="462">
        <f>AND(MONTH(F493)=MONTH(X493), YEAR(F493)=YEAR(X493))</f>
        <v/>
      </c>
      <c r="S493" s="462">
        <f>AC493="L001-901905215"</f>
        <v/>
      </c>
      <c r="T493" s="464">
        <f>G493-AH493</f>
        <v/>
      </c>
      <c r="U493" s="462" t="n"/>
      <c r="V493" s="462" t="inlineStr">
        <is>
          <t>2301000797</t>
        </is>
      </c>
      <c r="W493" s="462" t="inlineStr">
        <is>
          <t>2301000797</t>
        </is>
      </c>
      <c r="X493" s="463" t="n">
        <v>44949</v>
      </c>
      <c r="Y493" s="462" t="inlineStr">
        <is>
          <t>2301000797</t>
        </is>
      </c>
      <c r="Z493" s="462" t="inlineStr"/>
      <c r="AA493" s="462" t="inlineStr">
        <is>
          <t>បុគ្គលជាប់អាករ</t>
        </is>
      </c>
      <c r="AB493" s="462" t="inlineStr">
        <is>
          <t>L001-901905215</t>
        </is>
      </c>
      <c r="AC493" s="462" t="inlineStr">
        <is>
          <t>វីអ៊ីស៊ិន (ខេមបូឌា) អ៊ិនដាសស្ទ្រី ឯ.ក</t>
        </is>
      </c>
      <c r="AD493" s="464" t="n">
        <v>308026</v>
      </c>
      <c r="AE493" s="464" t="n">
        <v>280024</v>
      </c>
      <c r="AF493" s="464" t="n">
        <v>0</v>
      </c>
      <c r="AG493" s="464" t="n">
        <v>0</v>
      </c>
      <c r="AH493" s="464" t="n">
        <v>28002</v>
      </c>
      <c r="AI493" s="464" t="n">
        <v>0</v>
      </c>
      <c r="AJ493" s="464" t="n">
        <v>0</v>
      </c>
      <c r="AK493" s="464" t="n">
        <v>0</v>
      </c>
      <c r="AL493" s="464" t="n">
        <v>0</v>
      </c>
      <c r="AM493" s="464" t="n">
        <v>0</v>
      </c>
      <c r="AN493" s="464" t="n">
        <v>0</v>
      </c>
      <c r="AO493" s="464" t="n">
        <v>0</v>
      </c>
      <c r="AP493" s="464" t="n">
        <v>0</v>
      </c>
      <c r="AQ493" s="462" t="inlineStr"/>
      <c r="AR493" s="462" t="inlineStr">
        <is>
          <t>Worker Fee</t>
        </is>
      </c>
      <c r="AS493" s="462" t="inlineStr">
        <is>
          <t>បានប្រកាសពន្ធ</t>
        </is>
      </c>
    </row>
    <row r="494">
      <c r="A494" s="461" t="n">
        <v>486</v>
      </c>
      <c r="B494" s="462" t="inlineStr">
        <is>
          <t>Trucking Fee</t>
        </is>
      </c>
      <c r="C494" s="462" t="inlineStr">
        <is>
          <t>ឆាយ ដា ឡូយីស្ទីក</t>
        </is>
      </c>
      <c r="D494" s="462" t="inlineStr">
        <is>
          <t>L001-100063098</t>
        </is>
      </c>
      <c r="E494" s="462" t="inlineStr">
        <is>
          <t>2301000763</t>
        </is>
      </c>
      <c r="F494" s="463" t="n">
        <v>44949</v>
      </c>
      <c r="G494" s="464" t="n">
        <v>90184</v>
      </c>
      <c r="H494" s="462" t="n"/>
      <c r="I494" s="464">
        <f>G494</f>
        <v/>
      </c>
      <c r="J494" s="462">
        <f>IF(AND(Q494=TRUE, R494=TRUE, S494=TRUE), IF(W494&lt;-0.05, "អនុញ្ញាត (អ្នកផ្គត់ផ្គង់ប្រកាសខ្វះ)", "បានប្រកាស (អនុញ្ញាត)"), IF(AND(Q494=FALSE, R494=FALSE, S494=FALSE), "ព្យួរទុក (មិនមានទិន្នន័យ)", "ប្រកាសខុស (ព្យួរទុក)"))</f>
        <v/>
      </c>
      <c r="K494" s="462" t="inlineStr"/>
      <c r="L494" s="462" t="inlineStr"/>
      <c r="M494" s="464">
        <f>AH494</f>
        <v/>
      </c>
      <c r="N494" s="464">
        <f>IF(W494&lt;0,AH494,I494)</f>
        <v/>
      </c>
      <c r="O494" s="464">
        <f>I494-M494</f>
        <v/>
      </c>
      <c r="P494" s="462" t="n"/>
      <c r="Q494" s="462">
        <f>V494=W494</f>
        <v/>
      </c>
      <c r="R494" s="462">
        <f>AND(MONTH(F494)=MONTH(X494), YEAR(F494)=YEAR(X494))</f>
        <v/>
      </c>
      <c r="S494" s="462">
        <f>AC494="L001-901905215"</f>
        <v/>
      </c>
      <c r="T494" s="464">
        <f>G494-AH494</f>
        <v/>
      </c>
      <c r="U494" s="462" t="n"/>
      <c r="V494" s="462" t="inlineStr">
        <is>
          <t>2301000763</t>
        </is>
      </c>
      <c r="W494" s="462" t="inlineStr">
        <is>
          <t>2301000763</t>
        </is>
      </c>
      <c r="X494" s="463" t="n">
        <v>44949</v>
      </c>
      <c r="Y494" s="462" t="inlineStr">
        <is>
          <t>2301000763</t>
        </is>
      </c>
      <c r="Z494" s="462" t="inlineStr"/>
      <c r="AA494" s="462" t="inlineStr">
        <is>
          <t>បុគ្គលជាប់អាករ</t>
        </is>
      </c>
      <c r="AB494" s="462" t="inlineStr">
        <is>
          <t>L001-901905215</t>
        </is>
      </c>
      <c r="AC494" s="462" t="inlineStr">
        <is>
          <t>វីអ៊ីស៊ិន (ខេមបូឌា) អ៊ិនដាសស្ទ្រី ឯ.ក</t>
        </is>
      </c>
      <c r="AD494" s="464" t="n">
        <v>992026</v>
      </c>
      <c r="AE494" s="464" t="n">
        <v>901842</v>
      </c>
      <c r="AF494" s="464" t="n">
        <v>0</v>
      </c>
      <c r="AG494" s="464" t="n">
        <v>0</v>
      </c>
      <c r="AH494" s="464" t="n">
        <v>90184</v>
      </c>
      <c r="AI494" s="464" t="n">
        <v>0</v>
      </c>
      <c r="AJ494" s="464" t="n">
        <v>0</v>
      </c>
      <c r="AK494" s="464" t="n">
        <v>0</v>
      </c>
      <c r="AL494" s="464" t="n">
        <v>0</v>
      </c>
      <c r="AM494" s="464" t="n">
        <v>0</v>
      </c>
      <c r="AN494" s="464" t="n">
        <v>0</v>
      </c>
      <c r="AO494" s="464" t="n">
        <v>0</v>
      </c>
      <c r="AP494" s="464" t="n">
        <v>0</v>
      </c>
      <c r="AQ494" s="462" t="inlineStr"/>
      <c r="AR494" s="462" t="inlineStr">
        <is>
          <t>Export Administration Fee</t>
        </is>
      </c>
      <c r="AS494" s="462" t="inlineStr">
        <is>
          <t>បានប្រកាសពន្ធ</t>
        </is>
      </c>
    </row>
    <row r="495">
      <c r="A495" s="461" t="n">
        <v>487</v>
      </c>
      <c r="B495" s="462" t="inlineStr">
        <is>
          <t>Trucking Fee</t>
        </is>
      </c>
      <c r="C495" s="462" t="inlineStr">
        <is>
          <t>ឆាយ ដា ឡូយីស្ទីក</t>
        </is>
      </c>
      <c r="D495" s="462" t="inlineStr">
        <is>
          <t>L001-100063098</t>
        </is>
      </c>
      <c r="E495" s="462" t="inlineStr">
        <is>
          <t>2301000746</t>
        </is>
      </c>
      <c r="F495" s="463" t="n">
        <v>44949</v>
      </c>
      <c r="G495" s="464" t="n">
        <v>90184</v>
      </c>
      <c r="H495" s="462" t="n"/>
      <c r="I495" s="464">
        <f>G495</f>
        <v/>
      </c>
      <c r="J495" s="462">
        <f>IF(AND(Q495=TRUE, R495=TRUE, S495=TRUE), IF(W495&lt;-0.05, "អនុញ្ញាត (អ្នកផ្គត់ផ្គង់ប្រកាសខ្វះ)", "បានប្រកាស (អនុញ្ញាត)"), IF(AND(Q495=FALSE, R495=FALSE, S495=FALSE), "ព្យួរទុក (មិនមានទិន្នន័យ)", "ប្រកាសខុស (ព្យួរទុក)"))</f>
        <v/>
      </c>
      <c r="K495" s="462" t="inlineStr"/>
      <c r="L495" s="462" t="inlineStr"/>
      <c r="M495" s="464">
        <f>AH495</f>
        <v/>
      </c>
      <c r="N495" s="464">
        <f>IF(W495&lt;0,AH495,I495)</f>
        <v/>
      </c>
      <c r="O495" s="464">
        <f>I495-M495</f>
        <v/>
      </c>
      <c r="P495" s="462" t="n"/>
      <c r="Q495" s="462">
        <f>V495=W495</f>
        <v/>
      </c>
      <c r="R495" s="462">
        <f>AND(MONTH(F495)=MONTH(X495), YEAR(F495)=YEAR(X495))</f>
        <v/>
      </c>
      <c r="S495" s="462">
        <f>AC495="L001-901905215"</f>
        <v/>
      </c>
      <c r="T495" s="464">
        <f>G495-AH495</f>
        <v/>
      </c>
      <c r="U495" s="462" t="n"/>
      <c r="V495" s="462" t="inlineStr">
        <is>
          <t>2301000746</t>
        </is>
      </c>
      <c r="W495" s="462" t="inlineStr">
        <is>
          <t>2301000746</t>
        </is>
      </c>
      <c r="X495" s="463" t="n">
        <v>44949</v>
      </c>
      <c r="Y495" s="462" t="inlineStr">
        <is>
          <t>2301000746</t>
        </is>
      </c>
      <c r="Z495" s="462" t="inlineStr"/>
      <c r="AA495" s="462" t="inlineStr">
        <is>
          <t>បុគ្គលជាប់អាករ</t>
        </is>
      </c>
      <c r="AB495" s="462" t="inlineStr">
        <is>
          <t>L001-901905215</t>
        </is>
      </c>
      <c r="AC495" s="462" t="inlineStr">
        <is>
          <t>វីអ៊ីស៊ិន (ខេមបូឌា) អ៊ិនដាសស្ទ្រី ឯ.ក</t>
        </is>
      </c>
      <c r="AD495" s="464" t="n">
        <v>992026</v>
      </c>
      <c r="AE495" s="464" t="n">
        <v>901842</v>
      </c>
      <c r="AF495" s="464" t="n">
        <v>0</v>
      </c>
      <c r="AG495" s="464" t="n">
        <v>0</v>
      </c>
      <c r="AH495" s="464" t="n">
        <v>90184</v>
      </c>
      <c r="AI495" s="464" t="n">
        <v>0</v>
      </c>
      <c r="AJ495" s="464" t="n">
        <v>0</v>
      </c>
      <c r="AK495" s="464" t="n">
        <v>0</v>
      </c>
      <c r="AL495" s="464" t="n">
        <v>0</v>
      </c>
      <c r="AM495" s="464" t="n">
        <v>0</v>
      </c>
      <c r="AN495" s="464" t="n">
        <v>0</v>
      </c>
      <c r="AO495" s="464" t="n">
        <v>0</v>
      </c>
      <c r="AP495" s="464" t="n">
        <v>0</v>
      </c>
      <c r="AQ495" s="462" t="inlineStr"/>
      <c r="AR495" s="462" t="inlineStr">
        <is>
          <t>Export Administration Fee</t>
        </is>
      </c>
      <c r="AS495" s="462" t="inlineStr">
        <is>
          <t>បានប្រកាសពន្ធ</t>
        </is>
      </c>
    </row>
    <row r="496">
      <c r="A496" s="461" t="n">
        <v>488</v>
      </c>
      <c r="B496" s="462" t="inlineStr">
        <is>
          <t>Trucking Fee</t>
        </is>
      </c>
      <c r="C496" s="462" t="inlineStr">
        <is>
          <t>ឆាយ ដា ឡូយីស្ទីក</t>
        </is>
      </c>
      <c r="D496" s="462" t="inlineStr">
        <is>
          <t>L001-100063098</t>
        </is>
      </c>
      <c r="E496" s="462" t="inlineStr">
        <is>
          <t>2301000747</t>
        </is>
      </c>
      <c r="F496" s="463" t="n">
        <v>44949</v>
      </c>
      <c r="G496" s="464" t="n">
        <v>90184</v>
      </c>
      <c r="H496" s="462" t="n"/>
      <c r="I496" s="464">
        <f>G496</f>
        <v/>
      </c>
      <c r="J496" s="462">
        <f>IF(AND(Q496=TRUE, R496=TRUE, S496=TRUE), IF(W496&lt;-0.05, "អនុញ្ញាត (អ្នកផ្គត់ផ្គង់ប្រកាសខ្វះ)", "បានប្រកាស (អនុញ្ញាត)"), IF(AND(Q496=FALSE, R496=FALSE, S496=FALSE), "ព្យួរទុក (មិនមានទិន្នន័យ)", "ប្រកាសខុស (ព្យួរទុក)"))</f>
        <v/>
      </c>
      <c r="K496" s="462" t="inlineStr"/>
      <c r="L496" s="462" t="inlineStr"/>
      <c r="M496" s="464">
        <f>AH496</f>
        <v/>
      </c>
      <c r="N496" s="464">
        <f>IF(W496&lt;0,AH496,I496)</f>
        <v/>
      </c>
      <c r="O496" s="464">
        <f>I496-M496</f>
        <v/>
      </c>
      <c r="P496" s="462" t="n"/>
      <c r="Q496" s="462">
        <f>V496=W496</f>
        <v/>
      </c>
      <c r="R496" s="462">
        <f>AND(MONTH(F496)=MONTH(X496), YEAR(F496)=YEAR(X496))</f>
        <v/>
      </c>
      <c r="S496" s="462">
        <f>AC496="L001-901905215"</f>
        <v/>
      </c>
      <c r="T496" s="464">
        <f>G496-AH496</f>
        <v/>
      </c>
      <c r="U496" s="462" t="n"/>
      <c r="V496" s="462" t="inlineStr">
        <is>
          <t>2301000747</t>
        </is>
      </c>
      <c r="W496" s="462" t="inlineStr">
        <is>
          <t>2301000747</t>
        </is>
      </c>
      <c r="X496" s="463" t="n">
        <v>44949</v>
      </c>
      <c r="Y496" s="462" t="inlineStr">
        <is>
          <t>2301000747</t>
        </is>
      </c>
      <c r="Z496" s="462" t="inlineStr"/>
      <c r="AA496" s="462" t="inlineStr">
        <is>
          <t>បុគ្គលជាប់អាករ</t>
        </is>
      </c>
      <c r="AB496" s="462" t="inlineStr">
        <is>
          <t>L001-901905215</t>
        </is>
      </c>
      <c r="AC496" s="462" t="inlineStr">
        <is>
          <t>វីអ៊ីស៊ិន (ខេមបូឌា) អ៊ិនដាសស្ទ្រី ឯ.ក</t>
        </is>
      </c>
      <c r="AD496" s="464" t="n">
        <v>992026</v>
      </c>
      <c r="AE496" s="464" t="n">
        <v>901842</v>
      </c>
      <c r="AF496" s="464" t="n">
        <v>0</v>
      </c>
      <c r="AG496" s="464" t="n">
        <v>0</v>
      </c>
      <c r="AH496" s="464" t="n">
        <v>90184</v>
      </c>
      <c r="AI496" s="464" t="n">
        <v>0</v>
      </c>
      <c r="AJ496" s="464" t="n">
        <v>0</v>
      </c>
      <c r="AK496" s="464" t="n">
        <v>0</v>
      </c>
      <c r="AL496" s="464" t="n">
        <v>0</v>
      </c>
      <c r="AM496" s="464" t="n">
        <v>0</v>
      </c>
      <c r="AN496" s="464" t="n">
        <v>0</v>
      </c>
      <c r="AO496" s="464" t="n">
        <v>0</v>
      </c>
      <c r="AP496" s="464" t="n">
        <v>0</v>
      </c>
      <c r="AQ496" s="462" t="inlineStr"/>
      <c r="AR496" s="462" t="inlineStr">
        <is>
          <t>Export Administration Fee</t>
        </is>
      </c>
      <c r="AS496" s="462" t="inlineStr">
        <is>
          <t>បានប្រកាសពន្ធ</t>
        </is>
      </c>
    </row>
    <row r="497">
      <c r="A497" s="461" t="n">
        <v>489</v>
      </c>
      <c r="B497" s="462" t="inlineStr">
        <is>
          <t>Trucking Fee</t>
        </is>
      </c>
      <c r="C497" s="462" t="inlineStr">
        <is>
          <t>ឆាយ ដា ឡូយីស្ទីក</t>
        </is>
      </c>
      <c r="D497" s="462" t="inlineStr">
        <is>
          <t>L001-100063098</t>
        </is>
      </c>
      <c r="E497" s="462" t="inlineStr">
        <is>
          <t>2301000509</t>
        </is>
      </c>
      <c r="F497" s="463" t="n">
        <v>44942</v>
      </c>
      <c r="G497" s="464" t="n">
        <v>90119</v>
      </c>
      <c r="H497" s="462" t="n"/>
      <c r="I497" s="464">
        <f>G497</f>
        <v/>
      </c>
      <c r="J497" s="462">
        <f>IF(AND(Q497=TRUE, R497=TRUE, S497=TRUE), IF(W497&lt;-0.05, "អនុញ្ញាត (អ្នកផ្គត់ផ្គង់ប្រកាសខ្វះ)", "បានប្រកាស (អនុញ្ញាត)"), IF(AND(Q497=FALSE, R497=FALSE, S497=FALSE), "ព្យួរទុក (មិនមានទិន្នន័យ)", "ប្រកាសខុស (ព្យួរទុក)"))</f>
        <v/>
      </c>
      <c r="K497" s="462" t="inlineStr"/>
      <c r="L497" s="462" t="inlineStr"/>
      <c r="M497" s="464">
        <f>AH497</f>
        <v/>
      </c>
      <c r="N497" s="464">
        <f>IF(W497&lt;0,AH497,I497)</f>
        <v/>
      </c>
      <c r="O497" s="464">
        <f>I497-M497</f>
        <v/>
      </c>
      <c r="P497" s="462" t="n"/>
      <c r="Q497" s="462">
        <f>V497=W497</f>
        <v/>
      </c>
      <c r="R497" s="462">
        <f>AND(MONTH(F497)=MONTH(X497), YEAR(F497)=YEAR(X497))</f>
        <v/>
      </c>
      <c r="S497" s="462">
        <f>AC497="L001-901905215"</f>
        <v/>
      </c>
      <c r="T497" s="464">
        <f>G497-AH497</f>
        <v/>
      </c>
      <c r="U497" s="462" t="n"/>
      <c r="V497" s="462" t="inlineStr">
        <is>
          <t>2301000509</t>
        </is>
      </c>
      <c r="W497" s="462" t="inlineStr">
        <is>
          <t>2301000509</t>
        </is>
      </c>
      <c r="X497" s="463" t="n">
        <v>44942</v>
      </c>
      <c r="Y497" s="462" t="inlineStr">
        <is>
          <t>2301000509</t>
        </is>
      </c>
      <c r="Z497" s="462" t="inlineStr"/>
      <c r="AA497" s="462" t="inlineStr">
        <is>
          <t>បុគ្គលជាប់អាករ</t>
        </is>
      </c>
      <c r="AB497" s="462" t="inlineStr">
        <is>
          <t>L001-901905215</t>
        </is>
      </c>
      <c r="AC497" s="462" t="inlineStr">
        <is>
          <t>វីអ៊ីស៊ិន (ខេមបូឌា) អ៊ិនដាសស្ទ្រី ឯ.ក</t>
        </is>
      </c>
      <c r="AD497" s="464" t="n">
        <v>991304</v>
      </c>
      <c r="AE497" s="464" t="n">
        <v>901185</v>
      </c>
      <c r="AF497" s="464" t="n">
        <v>0</v>
      </c>
      <c r="AG497" s="464" t="n">
        <v>0</v>
      </c>
      <c r="AH497" s="464" t="n">
        <v>90119</v>
      </c>
      <c r="AI497" s="464" t="n">
        <v>0</v>
      </c>
      <c r="AJ497" s="464" t="n">
        <v>0</v>
      </c>
      <c r="AK497" s="464" t="n">
        <v>0</v>
      </c>
      <c r="AL497" s="464" t="n">
        <v>0</v>
      </c>
      <c r="AM497" s="464" t="n">
        <v>0</v>
      </c>
      <c r="AN497" s="464" t="n">
        <v>0</v>
      </c>
      <c r="AO497" s="464" t="n">
        <v>0</v>
      </c>
      <c r="AP497" s="464" t="n">
        <v>0</v>
      </c>
      <c r="AQ497" s="462" t="inlineStr"/>
      <c r="AR497" s="462" t="inlineStr">
        <is>
          <t>Export Administration Fee</t>
        </is>
      </c>
      <c r="AS497" s="462" t="inlineStr">
        <is>
          <t>បានប្រកាសពន្ធ</t>
        </is>
      </c>
    </row>
    <row r="498">
      <c r="A498" s="461" t="n">
        <v>490</v>
      </c>
      <c r="B498" s="462" t="inlineStr">
        <is>
          <t>Trucking Fee</t>
        </is>
      </c>
      <c r="C498" s="462" t="inlineStr">
        <is>
          <t>ឆាយ ដា ឡូយីស្ទីក</t>
        </is>
      </c>
      <c r="D498" s="462" t="inlineStr">
        <is>
          <t>L001-100063098</t>
        </is>
      </c>
      <c r="E498" s="462" t="inlineStr">
        <is>
          <t>2301000508</t>
        </is>
      </c>
      <c r="F498" s="463" t="n">
        <v>44942</v>
      </c>
      <c r="G498" s="464" t="n">
        <v>90119</v>
      </c>
      <c r="H498" s="462" t="n"/>
      <c r="I498" s="464">
        <f>G498</f>
        <v/>
      </c>
      <c r="J498" s="462">
        <f>IF(AND(Q498=TRUE, R498=TRUE, S498=TRUE), IF(W498&lt;-0.05, "អនុញ្ញាត (អ្នកផ្គត់ផ្គង់ប្រកាសខ្វះ)", "បានប្រកាស (អនុញ្ញាត)"), IF(AND(Q498=FALSE, R498=FALSE, S498=FALSE), "ព្យួរទុក (មិនមានទិន្នន័យ)", "ប្រកាសខុស (ព្យួរទុក)"))</f>
        <v/>
      </c>
      <c r="K498" s="462" t="inlineStr"/>
      <c r="L498" s="462" t="inlineStr"/>
      <c r="M498" s="464">
        <f>AH498</f>
        <v/>
      </c>
      <c r="N498" s="464">
        <f>IF(W498&lt;0,AH498,I498)</f>
        <v/>
      </c>
      <c r="O498" s="464">
        <f>I498-M498</f>
        <v/>
      </c>
      <c r="P498" s="462" t="n"/>
      <c r="Q498" s="462">
        <f>V498=W498</f>
        <v/>
      </c>
      <c r="R498" s="462">
        <f>AND(MONTH(F498)=MONTH(X498), YEAR(F498)=YEAR(X498))</f>
        <v/>
      </c>
      <c r="S498" s="462">
        <f>AC498="L001-901905215"</f>
        <v/>
      </c>
      <c r="T498" s="464">
        <f>G498-AH498</f>
        <v/>
      </c>
      <c r="U498" s="462" t="n"/>
      <c r="V498" s="462" t="inlineStr">
        <is>
          <t>2301000508</t>
        </is>
      </c>
      <c r="W498" s="462" t="inlineStr">
        <is>
          <t>2301000508</t>
        </is>
      </c>
      <c r="X498" s="463" t="n">
        <v>44942</v>
      </c>
      <c r="Y498" s="462" t="inlineStr">
        <is>
          <t>2301000508</t>
        </is>
      </c>
      <c r="Z498" s="462" t="inlineStr"/>
      <c r="AA498" s="462" t="inlineStr">
        <is>
          <t>បុគ្គលជាប់អាករ</t>
        </is>
      </c>
      <c r="AB498" s="462" t="inlineStr">
        <is>
          <t>L001-901905215</t>
        </is>
      </c>
      <c r="AC498" s="462" t="inlineStr">
        <is>
          <t>វីអ៊ីស៊ិន (ខេមបូឌា) អ៊ិនដាសស្ទ្រី ឯ.ក</t>
        </is>
      </c>
      <c r="AD498" s="464" t="n">
        <v>991304</v>
      </c>
      <c r="AE498" s="464" t="n">
        <v>901185</v>
      </c>
      <c r="AF498" s="464" t="n">
        <v>0</v>
      </c>
      <c r="AG498" s="464" t="n">
        <v>0</v>
      </c>
      <c r="AH498" s="464" t="n">
        <v>90119</v>
      </c>
      <c r="AI498" s="464" t="n">
        <v>0</v>
      </c>
      <c r="AJ498" s="464" t="n">
        <v>0</v>
      </c>
      <c r="AK498" s="464" t="n">
        <v>0</v>
      </c>
      <c r="AL498" s="464" t="n">
        <v>0</v>
      </c>
      <c r="AM498" s="464" t="n">
        <v>0</v>
      </c>
      <c r="AN498" s="464" t="n">
        <v>0</v>
      </c>
      <c r="AO498" s="464" t="n">
        <v>0</v>
      </c>
      <c r="AP498" s="464" t="n">
        <v>0</v>
      </c>
      <c r="AQ498" s="462" t="inlineStr"/>
      <c r="AR498" s="462" t="inlineStr">
        <is>
          <t>Export Administration Fee</t>
        </is>
      </c>
      <c r="AS498" s="462" t="inlineStr">
        <is>
          <t>បានប្រកាសពន្ធ</t>
        </is>
      </c>
    </row>
    <row r="499">
      <c r="A499" s="461" t="n">
        <v>491</v>
      </c>
      <c r="B499" s="462" t="inlineStr">
        <is>
          <t>Trucking Fee</t>
        </is>
      </c>
      <c r="C499" s="462" t="inlineStr">
        <is>
          <t>ឆាយ ដា ឡូយីស្ទីក</t>
        </is>
      </c>
      <c r="D499" s="462" t="inlineStr">
        <is>
          <t>L001-100063098</t>
        </is>
      </c>
      <c r="E499" s="462" t="inlineStr">
        <is>
          <t>2301000292</t>
        </is>
      </c>
      <c r="F499" s="463" t="n">
        <v>44935</v>
      </c>
      <c r="G499" s="464" t="n">
        <v>12772</v>
      </c>
      <c r="H499" s="462" t="n"/>
      <c r="I499" s="464">
        <f>G499</f>
        <v/>
      </c>
      <c r="J499" s="462">
        <f>IF(AND(Q499=TRUE, R499=TRUE, S499=TRUE), IF(W499&lt;-0.05, "អនុញ្ញាត (អ្នកផ្គត់ផ្គង់ប្រកាសខ្វះ)", "បានប្រកាស (អនុញ្ញាត)"), IF(AND(Q499=FALSE, R499=FALSE, S499=FALSE), "ព្យួរទុក (មិនមានទិន្នន័យ)", "ប្រកាសខុស (ព្យួរទុក)"))</f>
        <v/>
      </c>
      <c r="K499" s="462" t="inlineStr"/>
      <c r="L499" s="462" t="inlineStr"/>
      <c r="M499" s="464">
        <f>AH499</f>
        <v/>
      </c>
      <c r="N499" s="464">
        <f>IF(W499&lt;0,AH499,I499)</f>
        <v/>
      </c>
      <c r="O499" s="464">
        <f>I499-M499</f>
        <v/>
      </c>
      <c r="P499" s="462" t="n"/>
      <c r="Q499" s="462">
        <f>V499=W499</f>
        <v/>
      </c>
      <c r="R499" s="462">
        <f>AND(MONTH(F499)=MONTH(X499), YEAR(F499)=YEAR(X499))</f>
        <v/>
      </c>
      <c r="S499" s="462">
        <f>AC499="L001-901905215"</f>
        <v/>
      </c>
      <c r="T499" s="464">
        <f>G499-AH499</f>
        <v/>
      </c>
      <c r="U499" s="462" t="n"/>
      <c r="V499" s="462" t="inlineStr">
        <is>
          <t>2301000292</t>
        </is>
      </c>
      <c r="W499" s="462" t="inlineStr">
        <is>
          <t>2301000292</t>
        </is>
      </c>
      <c r="X499" s="463" t="n">
        <v>44935</v>
      </c>
      <c r="Y499" s="462" t="inlineStr">
        <is>
          <t>2301000292</t>
        </is>
      </c>
      <c r="Z499" s="462" t="inlineStr"/>
      <c r="AA499" s="462" t="inlineStr">
        <is>
          <t>បុគ្គលជាប់អាករ</t>
        </is>
      </c>
      <c r="AB499" s="462" t="inlineStr">
        <is>
          <t>L001-901905215</t>
        </is>
      </c>
      <c r="AC499" s="462" t="inlineStr">
        <is>
          <t>វីអ៊ីស៊ិន (ខេមបូឌា) អ៊ិនដាសស្ទ្រី ឯ.ក</t>
        </is>
      </c>
      <c r="AD499" s="464" t="n">
        <v>140492</v>
      </c>
      <c r="AE499" s="464" t="n">
        <v>127720</v>
      </c>
      <c r="AF499" s="464" t="n">
        <v>0</v>
      </c>
      <c r="AG499" s="464" t="n">
        <v>0</v>
      </c>
      <c r="AH499" s="464" t="n">
        <v>12772</v>
      </c>
      <c r="AI499" s="464" t="n">
        <v>0</v>
      </c>
      <c r="AJ499" s="464" t="n">
        <v>0</v>
      </c>
      <c r="AK499" s="464" t="n">
        <v>0</v>
      </c>
      <c r="AL499" s="464" t="n">
        <v>0</v>
      </c>
      <c r="AM499" s="464" t="n">
        <v>0</v>
      </c>
      <c r="AN499" s="464" t="n">
        <v>0</v>
      </c>
      <c r="AO499" s="464" t="n">
        <v>0</v>
      </c>
      <c r="AP499" s="464" t="n">
        <v>0</v>
      </c>
      <c r="AQ499" s="462" t="inlineStr"/>
      <c r="AR499" s="462" t="inlineStr">
        <is>
          <t>Worker Fee</t>
        </is>
      </c>
      <c r="AS499" s="462" t="inlineStr">
        <is>
          <t>បានប្រកាសពន្ធ</t>
        </is>
      </c>
    </row>
    <row r="500">
      <c r="A500" s="461" t="n">
        <v>492</v>
      </c>
      <c r="B500" s="462" t="inlineStr">
        <is>
          <t>Trucking Fee</t>
        </is>
      </c>
      <c r="C500" s="462" t="inlineStr">
        <is>
          <t>ឆាយ ដា ឡូយីស្ទីក</t>
        </is>
      </c>
      <c r="D500" s="462" t="inlineStr">
        <is>
          <t>L001-100063098</t>
        </is>
      </c>
      <c r="E500" s="462" t="inlineStr">
        <is>
          <t>2301000252</t>
        </is>
      </c>
      <c r="F500" s="463" t="n">
        <v>44935</v>
      </c>
      <c r="G500" s="464" t="n">
        <v>90228</v>
      </c>
      <c r="H500" s="462" t="n"/>
      <c r="I500" s="464">
        <f>G500</f>
        <v/>
      </c>
      <c r="J500" s="462">
        <f>IF(AND(Q500=TRUE, R500=TRUE, S500=TRUE), IF(W500&lt;-0.05, "អនុញ្ញាត (អ្នកផ្គត់ផ្គង់ប្រកាសខ្វះ)", "បានប្រកាស (អនុញ្ញាត)"), IF(AND(Q500=FALSE, R500=FALSE, S500=FALSE), "ព្យួរទុក (មិនមានទិន្នន័យ)", "ប្រកាសខុស (ព្យួរទុក)"))</f>
        <v/>
      </c>
      <c r="K500" s="462" t="inlineStr"/>
      <c r="L500" s="462" t="inlineStr"/>
      <c r="M500" s="464">
        <f>AH500</f>
        <v/>
      </c>
      <c r="N500" s="464">
        <f>IF(W500&lt;0,AH500,I500)</f>
        <v/>
      </c>
      <c r="O500" s="464">
        <f>I500-M500</f>
        <v/>
      </c>
      <c r="P500" s="462" t="n"/>
      <c r="Q500" s="462">
        <f>V500=W500</f>
        <v/>
      </c>
      <c r="R500" s="462">
        <f>AND(MONTH(F500)=MONTH(X500), YEAR(F500)=YEAR(X500))</f>
        <v/>
      </c>
      <c r="S500" s="462">
        <f>AC500="L001-901905215"</f>
        <v/>
      </c>
      <c r="T500" s="464">
        <f>G500-AH500</f>
        <v/>
      </c>
      <c r="U500" s="462" t="n"/>
      <c r="V500" s="462" t="inlineStr">
        <is>
          <t>2301000252</t>
        </is>
      </c>
      <c r="W500" s="462" t="inlineStr">
        <is>
          <t>2301000252</t>
        </is>
      </c>
      <c r="X500" s="463" t="n">
        <v>44935</v>
      </c>
      <c r="Y500" s="462" t="inlineStr">
        <is>
          <t>2301000252</t>
        </is>
      </c>
      <c r="Z500" s="462" t="inlineStr"/>
      <c r="AA500" s="462" t="inlineStr">
        <is>
          <t>បុគ្គលជាប់អាករ</t>
        </is>
      </c>
      <c r="AB500" s="462" t="inlineStr">
        <is>
          <t>L001-901905215</t>
        </is>
      </c>
      <c r="AC500" s="462" t="inlineStr">
        <is>
          <t>វីអ៊ីស៊ិន (ខេមបូឌា) អ៊ិនដាសស្ទ្រី ឯ.ក</t>
        </is>
      </c>
      <c r="AD500" s="464" t="n">
        <v>992508</v>
      </c>
      <c r="AE500" s="464" t="n">
        <v>902280</v>
      </c>
      <c r="AF500" s="464" t="n">
        <v>0</v>
      </c>
      <c r="AG500" s="464" t="n">
        <v>0</v>
      </c>
      <c r="AH500" s="464" t="n">
        <v>90228</v>
      </c>
      <c r="AI500" s="464" t="n">
        <v>0</v>
      </c>
      <c r="AJ500" s="464" t="n">
        <v>0</v>
      </c>
      <c r="AK500" s="464" t="n">
        <v>0</v>
      </c>
      <c r="AL500" s="464" t="n">
        <v>0</v>
      </c>
      <c r="AM500" s="464" t="n">
        <v>0</v>
      </c>
      <c r="AN500" s="464" t="n">
        <v>0</v>
      </c>
      <c r="AO500" s="464" t="n">
        <v>0</v>
      </c>
      <c r="AP500" s="464" t="n">
        <v>0</v>
      </c>
      <c r="AQ500" s="462" t="inlineStr"/>
      <c r="AR500" s="462" t="inlineStr">
        <is>
          <t>Export Administration Fee</t>
        </is>
      </c>
      <c r="AS500" s="462" t="inlineStr">
        <is>
          <t>បានប្រកាសពន្ធ</t>
        </is>
      </c>
    </row>
    <row r="501">
      <c r="A501" s="461" t="n">
        <v>493</v>
      </c>
      <c r="B501" s="462" t="inlineStr">
        <is>
          <t>Trucking Fee</t>
        </is>
      </c>
      <c r="C501" s="462" t="inlineStr">
        <is>
          <t>ឆាយ ដា ឡូយីស្ទីក</t>
        </is>
      </c>
      <c r="D501" s="462" t="inlineStr">
        <is>
          <t>L001-100063098</t>
        </is>
      </c>
      <c r="E501" s="462" t="inlineStr">
        <is>
          <t>2301000246</t>
        </is>
      </c>
      <c r="F501" s="463" t="n">
        <v>44935</v>
      </c>
      <c r="G501" s="464" t="n">
        <v>195288</v>
      </c>
      <c r="H501" s="462" t="n"/>
      <c r="I501" s="464">
        <f>G501</f>
        <v/>
      </c>
      <c r="J501" s="462">
        <f>IF(AND(Q501=TRUE, R501=TRUE, S501=TRUE), IF(W501&lt;-0.05, "អនុញ្ញាត (អ្នកផ្គត់ផ្គង់ប្រកាសខ្វះ)", "បានប្រកាស (អនុញ្ញាត)"), IF(AND(Q501=FALSE, R501=FALSE, S501=FALSE), "ព្យួរទុក (មិនមានទិន្នន័យ)", "ប្រកាសខុស (ព្យួរទុក)"))</f>
        <v/>
      </c>
      <c r="K501" s="462" t="inlineStr"/>
      <c r="L501" s="462" t="inlineStr"/>
      <c r="M501" s="464">
        <f>AH501</f>
        <v/>
      </c>
      <c r="N501" s="464">
        <f>IF(W501&lt;0,AH501,I501)</f>
        <v/>
      </c>
      <c r="O501" s="464">
        <f>I501-M501</f>
        <v/>
      </c>
      <c r="P501" s="462" t="n"/>
      <c r="Q501" s="462">
        <f>V501=W501</f>
        <v/>
      </c>
      <c r="R501" s="462">
        <f>AND(MONTH(F501)=MONTH(X501), YEAR(F501)=YEAR(X501))</f>
        <v/>
      </c>
      <c r="S501" s="462">
        <f>AC501="L001-901905215"</f>
        <v/>
      </c>
      <c r="T501" s="464">
        <f>G501-AH501</f>
        <v/>
      </c>
      <c r="U501" s="462" t="n"/>
      <c r="V501" s="462" t="inlineStr">
        <is>
          <t>2301000246</t>
        </is>
      </c>
      <c r="W501" s="462" t="inlineStr">
        <is>
          <t>2301000246</t>
        </is>
      </c>
      <c r="X501" s="463" t="n">
        <v>44935</v>
      </c>
      <c r="Y501" s="462" t="inlineStr">
        <is>
          <t>2301000246</t>
        </is>
      </c>
      <c r="Z501" s="462" t="inlineStr"/>
      <c r="AA501" s="462" t="inlineStr">
        <is>
          <t>បុគ្គលជាប់អាករ</t>
        </is>
      </c>
      <c r="AB501" s="462" t="inlineStr">
        <is>
          <t>L001-901905215</t>
        </is>
      </c>
      <c r="AC501" s="462" t="inlineStr">
        <is>
          <t>វីអ៊ីស៊ិន (ខេមបូឌា) អ៊ិនដាសស្ទ្រី ឯ.ក</t>
        </is>
      </c>
      <c r="AD501" s="464" t="n">
        <v>2148168</v>
      </c>
      <c r="AE501" s="464" t="n">
        <v>1952880</v>
      </c>
      <c r="AF501" s="464" t="n">
        <v>0</v>
      </c>
      <c r="AG501" s="464" t="n">
        <v>0</v>
      </c>
      <c r="AH501" s="464" t="n">
        <v>195288</v>
      </c>
      <c r="AI501" s="464" t="n">
        <v>0</v>
      </c>
      <c r="AJ501" s="464" t="n">
        <v>0</v>
      </c>
      <c r="AK501" s="464" t="n">
        <v>0</v>
      </c>
      <c r="AL501" s="464" t="n">
        <v>0</v>
      </c>
      <c r="AM501" s="464" t="n">
        <v>0</v>
      </c>
      <c r="AN501" s="464" t="n">
        <v>0</v>
      </c>
      <c r="AO501" s="464" t="n">
        <v>0</v>
      </c>
      <c r="AP501" s="464" t="n">
        <v>0</v>
      </c>
      <c r="AQ501" s="462" t="inlineStr"/>
      <c r="AR501" s="462" t="inlineStr">
        <is>
          <t>Export Administration Fee</t>
        </is>
      </c>
      <c r="AS501" s="462" t="inlineStr">
        <is>
          <t>បានប្រកាសពន្ធ</t>
        </is>
      </c>
    </row>
    <row r="502">
      <c r="A502" s="461" t="n">
        <v>494</v>
      </c>
      <c r="B502" s="462" t="inlineStr">
        <is>
          <t>Trucking Fee</t>
        </is>
      </c>
      <c r="C502" s="462" t="inlineStr">
        <is>
          <t>ឆាយ ដា ឡូយីស្ទីក</t>
        </is>
      </c>
      <c r="D502" s="462" t="inlineStr">
        <is>
          <t>L001-100063098</t>
        </is>
      </c>
      <c r="E502" s="462" t="inlineStr">
        <is>
          <t>2301000077</t>
        </is>
      </c>
      <c r="F502" s="463" t="n">
        <v>44928</v>
      </c>
      <c r="G502" s="464" t="n">
        <v>12360</v>
      </c>
      <c r="H502" s="462" t="n"/>
      <c r="I502" s="464">
        <f>G502</f>
        <v/>
      </c>
      <c r="J502" s="462">
        <f>IF(AND(Q502=TRUE, R502=TRUE, S502=TRUE), IF(W502&lt;-0.05, "អនុញ្ញាត (អ្នកផ្គត់ផ្គង់ប្រកាសខ្វះ)", "បានប្រកាស (អនុញ្ញាត)"), IF(AND(Q502=FALSE, R502=FALSE, S502=FALSE), "ព្យួរទុក (មិនមានទិន្នន័យ)", "ប្រកាសខុស (ព្យួរទុក)"))</f>
        <v/>
      </c>
      <c r="K502" s="462" t="inlineStr"/>
      <c r="L502" s="462" t="inlineStr"/>
      <c r="M502" s="464">
        <f>AH502</f>
        <v/>
      </c>
      <c r="N502" s="464">
        <f>IF(W502&lt;0,AH502,I502)</f>
        <v/>
      </c>
      <c r="O502" s="464">
        <f>I502-M502</f>
        <v/>
      </c>
      <c r="P502" s="462" t="n"/>
      <c r="Q502" s="462">
        <f>V502=W502</f>
        <v/>
      </c>
      <c r="R502" s="462">
        <f>AND(MONTH(F502)=MONTH(X502), YEAR(F502)=YEAR(X502))</f>
        <v/>
      </c>
      <c r="S502" s="462">
        <f>AC502="L001-901905215"</f>
        <v/>
      </c>
      <c r="T502" s="464">
        <f>G502-AH502</f>
        <v/>
      </c>
      <c r="U502" s="462" t="n"/>
      <c r="V502" s="462" t="inlineStr">
        <is>
          <t>2301000077</t>
        </is>
      </c>
      <c r="W502" s="462" t="inlineStr">
        <is>
          <t>2301000077</t>
        </is>
      </c>
      <c r="X502" s="463" t="n">
        <v>44928</v>
      </c>
      <c r="Y502" s="462" t="inlineStr">
        <is>
          <t>2301000077</t>
        </is>
      </c>
      <c r="Z502" s="462" t="inlineStr"/>
      <c r="AA502" s="462" t="inlineStr">
        <is>
          <t>បុគ្គលជាប់អាករ</t>
        </is>
      </c>
      <c r="AB502" s="462" t="inlineStr">
        <is>
          <t>L001-901905215</t>
        </is>
      </c>
      <c r="AC502" s="462" t="inlineStr">
        <is>
          <t>វីអ៊ីស៊ិន (ខេមបូឌា) អ៊ិនដាសស្ទ្រី ឯ.ក</t>
        </is>
      </c>
      <c r="AD502" s="464" t="n">
        <v>135960</v>
      </c>
      <c r="AE502" s="464" t="n">
        <v>123600</v>
      </c>
      <c r="AF502" s="464" t="n">
        <v>0</v>
      </c>
      <c r="AG502" s="464" t="n">
        <v>0</v>
      </c>
      <c r="AH502" s="464" t="n">
        <v>12360</v>
      </c>
      <c r="AI502" s="464" t="n">
        <v>0</v>
      </c>
      <c r="AJ502" s="464" t="n">
        <v>0</v>
      </c>
      <c r="AK502" s="464" t="n">
        <v>0</v>
      </c>
      <c r="AL502" s="464" t="n">
        <v>0</v>
      </c>
      <c r="AM502" s="464" t="n">
        <v>0</v>
      </c>
      <c r="AN502" s="464" t="n">
        <v>0</v>
      </c>
      <c r="AO502" s="464" t="n">
        <v>0</v>
      </c>
      <c r="AP502" s="464" t="n">
        <v>0</v>
      </c>
      <c r="AQ502" s="462" t="inlineStr"/>
      <c r="AR502" s="462" t="inlineStr">
        <is>
          <t>Worker Fee</t>
        </is>
      </c>
      <c r="AS502" s="462" t="inlineStr">
        <is>
          <t>បានប្រកាសពន្ធ</t>
        </is>
      </c>
    </row>
    <row r="503">
      <c r="A503" s="461" t="n">
        <v>495</v>
      </c>
      <c r="B503" s="462" t="inlineStr">
        <is>
          <t>Trucking Fee</t>
        </is>
      </c>
      <c r="C503" s="462" t="inlineStr">
        <is>
          <t>ឆាយ ដា ឡូយីស្ទីក</t>
        </is>
      </c>
      <c r="D503" s="462" t="inlineStr">
        <is>
          <t>L001-100063098</t>
        </is>
      </c>
      <c r="E503" s="462" t="inlineStr">
        <is>
          <t>2301000054</t>
        </is>
      </c>
      <c r="F503" s="463" t="n">
        <v>44928</v>
      </c>
      <c r="G503" s="464" t="n">
        <v>90228</v>
      </c>
      <c r="H503" s="462" t="n"/>
      <c r="I503" s="464">
        <f>G503</f>
        <v/>
      </c>
      <c r="J503" s="462">
        <f>IF(AND(Q503=TRUE, R503=TRUE, S503=TRUE), IF(W503&lt;-0.05, "អនុញ្ញាត (អ្នកផ្គត់ផ្គង់ប្រកាសខ្វះ)", "បានប្រកាស (អនុញ្ញាត)"), IF(AND(Q503=FALSE, R503=FALSE, S503=FALSE), "ព្យួរទុក (មិនមានទិន្នន័យ)", "ប្រកាសខុស (ព្យួរទុក)"))</f>
        <v/>
      </c>
      <c r="K503" s="462" t="inlineStr"/>
      <c r="L503" s="462" t="inlineStr"/>
      <c r="M503" s="464">
        <f>AH503</f>
        <v/>
      </c>
      <c r="N503" s="464">
        <f>IF(W503&lt;0,AH503,I503)</f>
        <v/>
      </c>
      <c r="O503" s="464">
        <f>I503-M503</f>
        <v/>
      </c>
      <c r="P503" s="462" t="n"/>
      <c r="Q503" s="462">
        <f>V503=W503</f>
        <v/>
      </c>
      <c r="R503" s="462">
        <f>AND(MONTH(F503)=MONTH(X503), YEAR(F503)=YEAR(X503))</f>
        <v/>
      </c>
      <c r="S503" s="462">
        <f>AC503="L001-901905215"</f>
        <v/>
      </c>
      <c r="T503" s="464">
        <f>G503-AH503</f>
        <v/>
      </c>
      <c r="U503" s="462" t="n"/>
      <c r="V503" s="462" t="inlineStr">
        <is>
          <t>2301000054</t>
        </is>
      </c>
      <c r="W503" s="462" t="inlineStr">
        <is>
          <t>2301000054</t>
        </is>
      </c>
      <c r="X503" s="463" t="n">
        <v>44928</v>
      </c>
      <c r="Y503" s="462" t="inlineStr">
        <is>
          <t>2301000054</t>
        </is>
      </c>
      <c r="Z503" s="462" t="inlineStr"/>
      <c r="AA503" s="462" t="inlineStr">
        <is>
          <t>បុគ្គលជាប់អាករ</t>
        </is>
      </c>
      <c r="AB503" s="462" t="inlineStr">
        <is>
          <t>L001-901905215</t>
        </is>
      </c>
      <c r="AC503" s="462" t="inlineStr">
        <is>
          <t>វីអ៊ីស៊ិន (ខេមបូឌា) អ៊ិនដាសស្ទ្រី ឯ.ក</t>
        </is>
      </c>
      <c r="AD503" s="464" t="n">
        <v>992508</v>
      </c>
      <c r="AE503" s="464" t="n">
        <v>902280</v>
      </c>
      <c r="AF503" s="464" t="n">
        <v>0</v>
      </c>
      <c r="AG503" s="464" t="n">
        <v>0</v>
      </c>
      <c r="AH503" s="464" t="n">
        <v>90228</v>
      </c>
      <c r="AI503" s="464" t="n">
        <v>0</v>
      </c>
      <c r="AJ503" s="464" t="n">
        <v>0</v>
      </c>
      <c r="AK503" s="464" t="n">
        <v>0</v>
      </c>
      <c r="AL503" s="464" t="n">
        <v>0</v>
      </c>
      <c r="AM503" s="464" t="n">
        <v>0</v>
      </c>
      <c r="AN503" s="464" t="n">
        <v>0</v>
      </c>
      <c r="AO503" s="464" t="n">
        <v>0</v>
      </c>
      <c r="AP503" s="464" t="n">
        <v>0</v>
      </c>
      <c r="AQ503" s="462" t="inlineStr"/>
      <c r="AR503" s="462" t="inlineStr">
        <is>
          <t>Export Administration Fee</t>
        </is>
      </c>
      <c r="AS503" s="462" t="inlineStr">
        <is>
          <t>បានប្រកាសពន្ធ</t>
        </is>
      </c>
    </row>
    <row r="504">
      <c r="A504" s="461" t="n">
        <v>496</v>
      </c>
      <c r="B504" s="462" t="inlineStr">
        <is>
          <t>Trucking Fee</t>
        </is>
      </c>
      <c r="C504" s="462" t="inlineStr">
        <is>
          <t>ឆាយ ដា ឡូយីស្ទីក</t>
        </is>
      </c>
      <c r="D504" s="462" t="inlineStr">
        <is>
          <t>L001-100063098</t>
        </is>
      </c>
      <c r="E504" s="462" t="inlineStr">
        <is>
          <t>2301000035</t>
        </is>
      </c>
      <c r="F504" s="463" t="n">
        <v>44928</v>
      </c>
      <c r="G504" s="464" t="n">
        <v>90228</v>
      </c>
      <c r="H504" s="462" t="n"/>
      <c r="I504" s="464">
        <f>G504</f>
        <v/>
      </c>
      <c r="J504" s="462">
        <f>IF(AND(Q504=TRUE, R504=TRUE, S504=TRUE), IF(W504&lt;-0.05, "អនុញ្ញាត (អ្នកផ្គត់ផ្គង់ប្រកាសខ្វះ)", "បានប្រកាស (អនុញ្ញាត)"), IF(AND(Q504=FALSE, R504=FALSE, S504=FALSE), "ព្យួរទុក (មិនមានទិន្នន័យ)", "ប្រកាសខុស (ព្យួរទុក)"))</f>
        <v/>
      </c>
      <c r="K504" s="462" t="inlineStr"/>
      <c r="L504" s="462" t="inlineStr"/>
      <c r="M504" s="464">
        <f>AH504</f>
        <v/>
      </c>
      <c r="N504" s="464">
        <f>IF(W504&lt;0,AH504,I504)</f>
        <v/>
      </c>
      <c r="O504" s="464">
        <f>I504-M504</f>
        <v/>
      </c>
      <c r="P504" s="462" t="n"/>
      <c r="Q504" s="462">
        <f>V504=W504</f>
        <v/>
      </c>
      <c r="R504" s="462">
        <f>AND(MONTH(F504)=MONTH(X504), YEAR(F504)=YEAR(X504))</f>
        <v/>
      </c>
      <c r="S504" s="462">
        <f>AC504="L001-901905215"</f>
        <v/>
      </c>
      <c r="T504" s="464">
        <f>G504-AH504</f>
        <v/>
      </c>
      <c r="U504" s="462" t="n"/>
      <c r="V504" s="462" t="inlineStr">
        <is>
          <t>2301000035</t>
        </is>
      </c>
      <c r="W504" s="462" t="inlineStr">
        <is>
          <t>2301000035</t>
        </is>
      </c>
      <c r="X504" s="463" t="n">
        <v>44928</v>
      </c>
      <c r="Y504" s="462" t="inlineStr">
        <is>
          <t>2301000035</t>
        </is>
      </c>
      <c r="Z504" s="462" t="inlineStr"/>
      <c r="AA504" s="462" t="inlineStr">
        <is>
          <t>បុគ្គលជាប់អាករ</t>
        </is>
      </c>
      <c r="AB504" s="462" t="inlineStr">
        <is>
          <t>L001-901905215</t>
        </is>
      </c>
      <c r="AC504" s="462" t="inlineStr">
        <is>
          <t>វីអ៊ីស៊ិន (ខេមបូឌា) អ៊ិនដាសស្ទ្រី ឯ.ក</t>
        </is>
      </c>
      <c r="AD504" s="464" t="n">
        <v>992508</v>
      </c>
      <c r="AE504" s="464" t="n">
        <v>902280</v>
      </c>
      <c r="AF504" s="464" t="n">
        <v>0</v>
      </c>
      <c r="AG504" s="464" t="n">
        <v>0</v>
      </c>
      <c r="AH504" s="464" t="n">
        <v>90228</v>
      </c>
      <c r="AI504" s="464" t="n">
        <v>0</v>
      </c>
      <c r="AJ504" s="464" t="n">
        <v>0</v>
      </c>
      <c r="AK504" s="464" t="n">
        <v>0</v>
      </c>
      <c r="AL504" s="464" t="n">
        <v>0</v>
      </c>
      <c r="AM504" s="464" t="n">
        <v>0</v>
      </c>
      <c r="AN504" s="464" t="n">
        <v>0</v>
      </c>
      <c r="AO504" s="464" t="n">
        <v>0</v>
      </c>
      <c r="AP504" s="464" t="n">
        <v>0</v>
      </c>
      <c r="AQ504" s="462" t="inlineStr"/>
      <c r="AR504" s="462" t="inlineStr">
        <is>
          <t>Export Administration Fee</t>
        </is>
      </c>
      <c r="AS504" s="462" t="inlineStr">
        <is>
          <t>បានប្រកាសពន្ធ</t>
        </is>
      </c>
    </row>
    <row r="505">
      <c r="A505" s="461" t="n">
        <v>497</v>
      </c>
      <c r="B505" s="462" t="inlineStr">
        <is>
          <t>Trucking Fee</t>
        </is>
      </c>
      <c r="C505" s="462" t="inlineStr">
        <is>
          <t>អ៊ិចស្ពែឌីធ័រ ខេមបូឌា អិលធីឌី</t>
        </is>
      </c>
      <c r="D505" s="462" t="inlineStr">
        <is>
          <t>L001-100045898</t>
        </is>
      </c>
      <c r="E505" s="462" t="inlineStr">
        <is>
          <t>TI-0243430</t>
        </is>
      </c>
      <c r="F505" s="463" t="n">
        <v>44957</v>
      </c>
      <c r="G505" s="464" t="n">
        <v>387418</v>
      </c>
      <c r="H505" s="462" t="n"/>
      <c r="I505" s="464">
        <f>G505</f>
        <v/>
      </c>
      <c r="J505" s="462">
        <f>IF(AND(Q505=TRUE, R505=TRUE, S505=TRUE), IF(W505&lt;-0.05, "អនុញ្ញាត (អ្នកផ្គត់ផ្គង់ប្រកាសខ្វះ)", "បានប្រកាស (អនុញ្ញាត)"), IF(AND(Q505=FALSE, R505=FALSE, S505=FALSE), "ព្យួរទុក (មិនមានទិន្នន័យ)", "ប្រកាសខុស (ព្យួរទុក)"))</f>
        <v/>
      </c>
      <c r="K505" s="462" t="inlineStr"/>
      <c r="L505" s="462" t="inlineStr"/>
      <c r="M505" s="464">
        <f>AH505</f>
        <v/>
      </c>
      <c r="N505" s="464">
        <f>IF(W505&lt;0,AH505,I505)</f>
        <v/>
      </c>
      <c r="O505" s="464">
        <f>I505-M505</f>
        <v/>
      </c>
      <c r="P505" s="462" t="n"/>
      <c r="Q505" s="462">
        <f>V505=W505</f>
        <v/>
      </c>
      <c r="R505" s="462">
        <f>AND(MONTH(F505)=MONTH(X505), YEAR(F505)=YEAR(X505))</f>
        <v/>
      </c>
      <c r="S505" s="462">
        <f>AC505="L001-901905215"</f>
        <v/>
      </c>
      <c r="T505" s="464">
        <f>G505-AH505</f>
        <v/>
      </c>
      <c r="U505" s="462" t="n"/>
      <c r="V505" s="462" t="inlineStr">
        <is>
          <t>TI0243430</t>
        </is>
      </c>
      <c r="W505" s="462" t="inlineStr">
        <is>
          <t>TI0243430</t>
        </is>
      </c>
      <c r="X505" s="463" t="n">
        <v>44957</v>
      </c>
      <c r="Y505" s="462" t="inlineStr">
        <is>
          <t>TI-0243430</t>
        </is>
      </c>
      <c r="Z505" s="462" t="inlineStr"/>
      <c r="AA505" s="462" t="inlineStr">
        <is>
          <t>បុគ្គលជាប់អាករ</t>
        </is>
      </c>
      <c r="AB505" s="462" t="inlineStr">
        <is>
          <t>L001-901905215</t>
        </is>
      </c>
      <c r="AC505" s="462" t="inlineStr">
        <is>
          <t>វីអ៊ីស៊ិន (ខេមបូឌា) អ៊ិនដាសស្ទ្រី ឯ.ក</t>
        </is>
      </c>
      <c r="AD505" s="464" t="n">
        <v>4261594</v>
      </c>
      <c r="AE505" s="464" t="n">
        <v>3874176</v>
      </c>
      <c r="AF505" s="464" t="n">
        <v>0</v>
      </c>
      <c r="AG505" s="464" t="n">
        <v>0</v>
      </c>
      <c r="AH505" s="464" t="n">
        <v>387418</v>
      </c>
      <c r="AI505" s="464" t="n">
        <v>0</v>
      </c>
      <c r="AJ505" s="464" t="n">
        <v>0</v>
      </c>
      <c r="AK505" s="464" t="n">
        <v>0</v>
      </c>
      <c r="AL505" s="464" t="n">
        <v>0</v>
      </c>
      <c r="AM505" s="464" t="n">
        <v>0</v>
      </c>
      <c r="AN505" s="464" t="n">
        <v>0</v>
      </c>
      <c r="AO505" s="464" t="n">
        <v>0</v>
      </c>
      <c r="AP505" s="464" t="n">
        <v>0</v>
      </c>
      <c r="AQ505" s="462" t="inlineStr"/>
      <c r="AR505" s="462" t="inlineStr">
        <is>
          <t>Local Charge</t>
        </is>
      </c>
      <c r="AS505" s="462" t="inlineStr">
        <is>
          <t>បានប្រកាសពន្ធ</t>
        </is>
      </c>
    </row>
    <row r="506">
      <c r="A506" s="461" t="n">
        <v>498</v>
      </c>
      <c r="B506" s="462" t="inlineStr">
        <is>
          <t>Trucking Fee</t>
        </is>
      </c>
      <c r="C506" s="462" t="inlineStr">
        <is>
          <t>អ៊ិចស្ពែឌីធ័រ ខេមបូឌា អិលធីឌី</t>
        </is>
      </c>
      <c r="D506" s="462" t="inlineStr">
        <is>
          <t>L001-100045898</t>
        </is>
      </c>
      <c r="E506" s="462" t="inlineStr">
        <is>
          <t>TI-0243469</t>
        </is>
      </c>
      <c r="F506" s="463" t="n">
        <v>44957</v>
      </c>
      <c r="G506" s="464" t="n">
        <v>325037</v>
      </c>
      <c r="H506" s="462" t="n"/>
      <c r="I506" s="464">
        <f>G506</f>
        <v/>
      </c>
      <c r="J506" s="462">
        <f>IF(AND(Q506=TRUE, R506=TRUE, S506=TRUE), IF(W506&lt;-0.05, "អនុញ្ញាត (អ្នកផ្គត់ផ្គង់ប្រកាសខ្វះ)", "បានប្រកាស (អនុញ្ញាត)"), IF(AND(Q506=FALSE, R506=FALSE, S506=FALSE), "ព្យួរទុក (មិនមានទិន្នន័យ)", "ប្រកាសខុស (ព្យួរទុក)"))</f>
        <v/>
      </c>
      <c r="K506" s="462" t="inlineStr"/>
      <c r="L506" s="462" t="inlineStr"/>
      <c r="M506" s="464">
        <f>AH506</f>
        <v/>
      </c>
      <c r="N506" s="464">
        <f>IF(W506&lt;0,AH506,I506)</f>
        <v/>
      </c>
      <c r="O506" s="464">
        <f>I506-M506</f>
        <v/>
      </c>
      <c r="P506" s="462" t="n"/>
      <c r="Q506" s="462">
        <f>V506=W506</f>
        <v/>
      </c>
      <c r="R506" s="462">
        <f>AND(MONTH(F506)=MONTH(X506), YEAR(F506)=YEAR(X506))</f>
        <v/>
      </c>
      <c r="S506" s="462">
        <f>AC506="L001-901905215"</f>
        <v/>
      </c>
      <c r="T506" s="464">
        <f>G506-AH506</f>
        <v/>
      </c>
      <c r="U506" s="462" t="n"/>
      <c r="V506" s="462" t="inlineStr">
        <is>
          <t>TI0243469</t>
        </is>
      </c>
      <c r="W506" s="462" t="inlineStr">
        <is>
          <t>TI0243469</t>
        </is>
      </c>
      <c r="X506" s="463" t="n">
        <v>44957</v>
      </c>
      <c r="Y506" s="462" t="inlineStr">
        <is>
          <t>TI-0243469</t>
        </is>
      </c>
      <c r="Z506" s="462" t="inlineStr"/>
      <c r="AA506" s="462" t="inlineStr">
        <is>
          <t>បុគ្គលជាប់អាករ</t>
        </is>
      </c>
      <c r="AB506" s="462" t="inlineStr">
        <is>
          <t>L001-901905215</t>
        </is>
      </c>
      <c r="AC506" s="462" t="inlineStr">
        <is>
          <t>វីអ៊ីស៊ិន (ខេមបូឌា) អ៊ិនដាសស្ទ្រី ឯ.ក</t>
        </is>
      </c>
      <c r="AD506" s="464" t="n">
        <v>3575405</v>
      </c>
      <c r="AE506" s="464" t="n">
        <v>3250368</v>
      </c>
      <c r="AF506" s="464" t="n">
        <v>0</v>
      </c>
      <c r="AG506" s="464" t="n">
        <v>0</v>
      </c>
      <c r="AH506" s="464" t="n">
        <v>325037</v>
      </c>
      <c r="AI506" s="464" t="n">
        <v>0</v>
      </c>
      <c r="AJ506" s="464" t="n">
        <v>0</v>
      </c>
      <c r="AK506" s="464" t="n">
        <v>0</v>
      </c>
      <c r="AL506" s="464" t="n">
        <v>0</v>
      </c>
      <c r="AM506" s="464" t="n">
        <v>0</v>
      </c>
      <c r="AN506" s="464" t="n">
        <v>0</v>
      </c>
      <c r="AO506" s="464" t="n">
        <v>0</v>
      </c>
      <c r="AP506" s="464" t="n">
        <v>0</v>
      </c>
      <c r="AQ506" s="462" t="inlineStr"/>
      <c r="AR506" s="462" t="inlineStr">
        <is>
          <t>Local Charge</t>
        </is>
      </c>
      <c r="AS506" s="462" t="inlineStr">
        <is>
          <t>បានប្រកាសពន្ធ</t>
        </is>
      </c>
    </row>
    <row r="507">
      <c r="A507" s="461" t="n">
        <v>499</v>
      </c>
      <c r="B507" s="462" t="inlineStr">
        <is>
          <t>Trucking Fee</t>
        </is>
      </c>
      <c r="C507" s="462" t="inlineStr">
        <is>
          <t>អ៊ិចស្ពែឌីធ័រ ខេមបូឌា អិលធីឌី</t>
        </is>
      </c>
      <c r="D507" s="462" t="inlineStr">
        <is>
          <t>L001-100045898</t>
        </is>
      </c>
      <c r="E507" s="462" t="inlineStr">
        <is>
          <t>TI-0243468</t>
        </is>
      </c>
      <c r="F507" s="463" t="n">
        <v>44957</v>
      </c>
      <c r="G507" s="464" t="n">
        <v>211710</v>
      </c>
      <c r="H507" s="462" t="n"/>
      <c r="I507" s="464">
        <f>G507</f>
        <v/>
      </c>
      <c r="J507" s="462">
        <f>IF(AND(Q507=TRUE, R507=TRUE, S507=TRUE), IF(W507&lt;-0.05, "អនុញ្ញាត (អ្នកផ្គត់ផ្គង់ប្រកាសខ្វះ)", "បានប្រកាស (អនុញ្ញាត)"), IF(AND(Q507=FALSE, R507=FALSE, S507=FALSE), "ព្យួរទុក (មិនមានទិន្នន័យ)", "ប្រកាសខុស (ព្យួរទុក)"))</f>
        <v/>
      </c>
      <c r="K507" s="462" t="inlineStr"/>
      <c r="L507" s="462" t="inlineStr"/>
      <c r="M507" s="464">
        <f>AH507</f>
        <v/>
      </c>
      <c r="N507" s="464">
        <f>IF(W507&lt;0,AH507,I507)</f>
        <v/>
      </c>
      <c r="O507" s="464">
        <f>I507-M507</f>
        <v/>
      </c>
      <c r="P507" s="462" t="n"/>
      <c r="Q507" s="462">
        <f>V507=W507</f>
        <v/>
      </c>
      <c r="R507" s="462">
        <f>AND(MONTH(F507)=MONTH(X507), YEAR(F507)=YEAR(X507))</f>
        <v/>
      </c>
      <c r="S507" s="462">
        <f>AC507="L001-901905215"</f>
        <v/>
      </c>
      <c r="T507" s="464">
        <f>G507-AH507</f>
        <v/>
      </c>
      <c r="U507" s="462" t="n"/>
      <c r="V507" s="462" t="inlineStr">
        <is>
          <t>TI0243468</t>
        </is>
      </c>
      <c r="W507" s="462" t="inlineStr">
        <is>
          <t>TI0243468</t>
        </is>
      </c>
      <c r="X507" s="463" t="n">
        <v>44957</v>
      </c>
      <c r="Y507" s="462" t="inlineStr">
        <is>
          <t>TI-0243468</t>
        </is>
      </c>
      <c r="Z507" s="462" t="inlineStr"/>
      <c r="AA507" s="462" t="inlineStr">
        <is>
          <t>បុគ្គលជាប់អាករ</t>
        </is>
      </c>
      <c r="AB507" s="462" t="inlineStr">
        <is>
          <t>L001-901905215</t>
        </is>
      </c>
      <c r="AC507" s="462" t="inlineStr">
        <is>
          <t>វីអ៊ីស៊ិន (ខេមបូឌា) អ៊ិនដាសស្ទ្រី ឯ.ក</t>
        </is>
      </c>
      <c r="AD507" s="464" t="n">
        <v>2328979</v>
      </c>
      <c r="AE507" s="464" t="n">
        <v>2117254</v>
      </c>
      <c r="AF507" s="464" t="n">
        <v>0</v>
      </c>
      <c r="AG507" s="464" t="n">
        <v>0</v>
      </c>
      <c r="AH507" s="464" t="n">
        <v>211725</v>
      </c>
      <c r="AI507" s="464" t="n">
        <v>0</v>
      </c>
      <c r="AJ507" s="464" t="n">
        <v>0</v>
      </c>
      <c r="AK507" s="464" t="n">
        <v>0</v>
      </c>
      <c r="AL507" s="464" t="n">
        <v>0</v>
      </c>
      <c r="AM507" s="464" t="n">
        <v>0</v>
      </c>
      <c r="AN507" s="464" t="n">
        <v>0</v>
      </c>
      <c r="AO507" s="464" t="n">
        <v>0</v>
      </c>
      <c r="AP507" s="464" t="n">
        <v>0</v>
      </c>
      <c r="AQ507" s="462" t="inlineStr"/>
      <c r="AR507" s="462" t="inlineStr">
        <is>
          <t>Local Charge</t>
        </is>
      </c>
      <c r="AS507" s="462" t="inlineStr">
        <is>
          <t>បានប្រកាសពន្ធ</t>
        </is>
      </c>
    </row>
    <row r="508">
      <c r="A508" s="461" t="n">
        <v>500</v>
      </c>
      <c r="B508" s="462" t="inlineStr">
        <is>
          <t>Trucking Fee</t>
        </is>
      </c>
      <c r="C508" s="462" t="inlineStr">
        <is>
          <t>អ៊ិចស្ពែឌីធ័រ ខេមបូឌា អិលធីឌី</t>
        </is>
      </c>
      <c r="D508" s="462" t="inlineStr">
        <is>
          <t>L001-100045898</t>
        </is>
      </c>
      <c r="E508" s="462" t="inlineStr">
        <is>
          <t>TI-0243455</t>
        </is>
      </c>
      <c r="F508" s="463" t="n">
        <v>44957</v>
      </c>
      <c r="G508" s="464" t="n">
        <v>219721</v>
      </c>
      <c r="H508" s="462" t="n"/>
      <c r="I508" s="464">
        <f>G508</f>
        <v/>
      </c>
      <c r="J508" s="462">
        <f>IF(AND(Q508=TRUE, R508=TRUE, S508=TRUE), IF(W508&lt;-0.05, "អនុញ្ញាត (អ្នកផ្គត់ផ្គង់ប្រកាសខ្វះ)", "បានប្រកាស (អនុញ្ញាត)"), IF(AND(Q508=FALSE, R508=FALSE, S508=FALSE), "ព្យួរទុក (មិនមានទិន្នន័យ)", "ប្រកាសខុស (ព្យួរទុក)"))</f>
        <v/>
      </c>
      <c r="K508" s="462" t="inlineStr"/>
      <c r="L508" s="462" t="inlineStr"/>
      <c r="M508" s="464">
        <f>AH508</f>
        <v/>
      </c>
      <c r="N508" s="464">
        <f>IF(W508&lt;0,AH508,I508)</f>
        <v/>
      </c>
      <c r="O508" s="464">
        <f>I508-M508</f>
        <v/>
      </c>
      <c r="P508" s="462" t="n"/>
      <c r="Q508" s="462">
        <f>V508=W508</f>
        <v/>
      </c>
      <c r="R508" s="462">
        <f>AND(MONTH(F508)=MONTH(X508), YEAR(F508)=YEAR(X508))</f>
        <v/>
      </c>
      <c r="S508" s="462">
        <f>AC508="L001-901905215"</f>
        <v/>
      </c>
      <c r="T508" s="464">
        <f>G508-AH508</f>
        <v/>
      </c>
      <c r="U508" s="462" t="n"/>
      <c r="V508" s="462" t="inlineStr">
        <is>
          <t>TI0243455</t>
        </is>
      </c>
      <c r="W508" s="462" t="inlineStr">
        <is>
          <t>TI0243455</t>
        </is>
      </c>
      <c r="X508" s="463" t="n">
        <v>44957</v>
      </c>
      <c r="Y508" s="462" t="inlineStr">
        <is>
          <t>TI-0243455</t>
        </is>
      </c>
      <c r="Z508" s="462" t="inlineStr"/>
      <c r="AA508" s="462" t="inlineStr">
        <is>
          <t>បុគ្គលជាប់អាករ</t>
        </is>
      </c>
      <c r="AB508" s="462" t="inlineStr">
        <is>
          <t>L001-901905215</t>
        </is>
      </c>
      <c r="AC508" s="462" t="inlineStr">
        <is>
          <t>វីអ៊ីស៊ិន (ខេមបូឌា) អ៊ិនដាសស្ទ្រី ឯ.ក</t>
        </is>
      </c>
      <c r="AD508" s="464" t="n">
        <v>2417010</v>
      </c>
      <c r="AE508" s="464" t="n">
        <v>2197282</v>
      </c>
      <c r="AF508" s="464" t="n">
        <v>0</v>
      </c>
      <c r="AG508" s="464" t="n">
        <v>0</v>
      </c>
      <c r="AH508" s="464" t="n">
        <v>219728</v>
      </c>
      <c r="AI508" s="464" t="n">
        <v>0</v>
      </c>
      <c r="AJ508" s="464" t="n">
        <v>0</v>
      </c>
      <c r="AK508" s="464" t="n">
        <v>0</v>
      </c>
      <c r="AL508" s="464" t="n">
        <v>0</v>
      </c>
      <c r="AM508" s="464" t="n">
        <v>0</v>
      </c>
      <c r="AN508" s="464" t="n">
        <v>0</v>
      </c>
      <c r="AO508" s="464" t="n">
        <v>0</v>
      </c>
      <c r="AP508" s="464" t="n">
        <v>0</v>
      </c>
      <c r="AQ508" s="462" t="inlineStr"/>
      <c r="AR508" s="462" t="inlineStr">
        <is>
          <t>Local Charge</t>
        </is>
      </c>
      <c r="AS508" s="462" t="inlineStr">
        <is>
          <t>បានប្រកាសពន្ធ</t>
        </is>
      </c>
    </row>
    <row r="509">
      <c r="A509" s="461" t="n">
        <v>501</v>
      </c>
      <c r="B509" s="462" t="inlineStr">
        <is>
          <t>Trucking Fee</t>
        </is>
      </c>
      <c r="C509" s="462" t="inlineStr">
        <is>
          <t>អ៊ិចស្ពែឌីធ័រ ខេមបូឌា អិលធីឌី</t>
        </is>
      </c>
      <c r="D509" s="462" t="inlineStr">
        <is>
          <t>L001-100045898</t>
        </is>
      </c>
      <c r="E509" s="462" t="inlineStr">
        <is>
          <t>TI-0243449</t>
        </is>
      </c>
      <c r="F509" s="463" t="n">
        <v>44957</v>
      </c>
      <c r="G509" s="464" t="n">
        <v>169764</v>
      </c>
      <c r="H509" s="462" t="n"/>
      <c r="I509" s="464">
        <f>G509</f>
        <v/>
      </c>
      <c r="J509" s="462">
        <f>IF(AND(Q509=TRUE, R509=TRUE, S509=TRUE), IF(W509&lt;-0.05, "អនុញ្ញាត (អ្នកផ្គត់ផ្គង់ប្រកាសខ្វះ)", "បានប្រកាស (អនុញ្ញាត)"), IF(AND(Q509=FALSE, R509=FALSE, S509=FALSE), "ព្យួរទុក (មិនមានទិន្នន័យ)", "ប្រកាសខុស (ព្យួរទុក)"))</f>
        <v/>
      </c>
      <c r="K509" s="462" t="inlineStr"/>
      <c r="L509" s="462" t="inlineStr"/>
      <c r="M509" s="464">
        <f>AH509</f>
        <v/>
      </c>
      <c r="N509" s="464">
        <f>IF(W509&lt;0,AH509,I509)</f>
        <v/>
      </c>
      <c r="O509" s="464">
        <f>I509-M509</f>
        <v/>
      </c>
      <c r="P509" s="462" t="n"/>
      <c r="Q509" s="462">
        <f>V509=W509</f>
        <v/>
      </c>
      <c r="R509" s="462">
        <f>AND(MONTH(F509)=MONTH(X509), YEAR(F509)=YEAR(X509))</f>
        <v/>
      </c>
      <c r="S509" s="462">
        <f>AC509="L001-901905215"</f>
        <v/>
      </c>
      <c r="T509" s="464">
        <f>G509-AH509</f>
        <v/>
      </c>
      <c r="U509" s="462" t="n"/>
      <c r="V509" s="462" t="inlineStr">
        <is>
          <t>TI0243449</t>
        </is>
      </c>
      <c r="W509" s="462" t="inlineStr">
        <is>
          <t>TI0243449</t>
        </is>
      </c>
      <c r="X509" s="463" t="n">
        <v>44957</v>
      </c>
      <c r="Y509" s="462" t="inlineStr">
        <is>
          <t>TI-0243449</t>
        </is>
      </c>
      <c r="Z509" s="462" t="inlineStr"/>
      <c r="AA509" s="462" t="inlineStr">
        <is>
          <t>បុគ្គលជាប់អាករ</t>
        </is>
      </c>
      <c r="AB509" s="462" t="inlineStr">
        <is>
          <t>L001-901905215</t>
        </is>
      </c>
      <c r="AC509" s="462" t="inlineStr">
        <is>
          <t>វីអ៊ីស៊ិន (ខេមបូឌា) អ៊ិនដាសស្ទ្រី ឯ.ក</t>
        </is>
      </c>
      <c r="AD509" s="464" t="n">
        <v>1867607</v>
      </c>
      <c r="AE509" s="464" t="n">
        <v>1697825</v>
      </c>
      <c r="AF509" s="464" t="n">
        <v>0</v>
      </c>
      <c r="AG509" s="464" t="n">
        <v>0</v>
      </c>
      <c r="AH509" s="464" t="n">
        <v>169782</v>
      </c>
      <c r="AI509" s="464" t="n">
        <v>0</v>
      </c>
      <c r="AJ509" s="464" t="n">
        <v>0</v>
      </c>
      <c r="AK509" s="464" t="n">
        <v>0</v>
      </c>
      <c r="AL509" s="464" t="n">
        <v>0</v>
      </c>
      <c r="AM509" s="464" t="n">
        <v>0</v>
      </c>
      <c r="AN509" s="464" t="n">
        <v>0</v>
      </c>
      <c r="AO509" s="464" t="n">
        <v>0</v>
      </c>
      <c r="AP509" s="464" t="n">
        <v>0</v>
      </c>
      <c r="AQ509" s="462" t="inlineStr"/>
      <c r="AR509" s="462" t="inlineStr">
        <is>
          <t>Local Charge</t>
        </is>
      </c>
      <c r="AS509" s="462" t="inlineStr">
        <is>
          <t>បានប្រកាសពន្ធ</t>
        </is>
      </c>
    </row>
    <row r="510">
      <c r="A510" s="461" t="n">
        <v>502</v>
      </c>
      <c r="B510" s="462" t="inlineStr">
        <is>
          <t>Trucking Fee</t>
        </is>
      </c>
      <c r="C510" s="462" t="inlineStr">
        <is>
          <t>អ៊ិចស្ពែឌីធ័រ ខេមបូឌា អិលធីឌី</t>
        </is>
      </c>
      <c r="D510" s="462" t="inlineStr">
        <is>
          <t>L001-100045898</t>
        </is>
      </c>
      <c r="E510" s="462" t="inlineStr">
        <is>
          <t>TI-0243447</t>
        </is>
      </c>
      <c r="F510" s="463" t="n">
        <v>44957</v>
      </c>
      <c r="G510" s="464" t="n">
        <v>337509</v>
      </c>
      <c r="H510" s="462" t="n"/>
      <c r="I510" s="464">
        <f>G510</f>
        <v/>
      </c>
      <c r="J510" s="462">
        <f>IF(AND(Q510=TRUE, R510=TRUE, S510=TRUE), IF(W510&lt;-0.05, "អនុញ្ញាត (អ្នកផ្គត់ផ្គង់ប្រកាសខ្វះ)", "បានប្រកាស (អនុញ្ញាត)"), IF(AND(Q510=FALSE, R510=FALSE, S510=FALSE), "ព្យួរទុក (មិនមានទិន្នន័យ)", "ប្រកាសខុស (ព្យួរទុក)"))</f>
        <v/>
      </c>
      <c r="K510" s="462" t="inlineStr"/>
      <c r="L510" s="462" t="inlineStr"/>
      <c r="M510" s="464">
        <f>AH510</f>
        <v/>
      </c>
      <c r="N510" s="464">
        <f>IF(W510&lt;0,AH510,I510)</f>
        <v/>
      </c>
      <c r="O510" s="464">
        <f>I510-M510</f>
        <v/>
      </c>
      <c r="P510" s="462" t="n"/>
      <c r="Q510" s="462">
        <f>V510=W510</f>
        <v/>
      </c>
      <c r="R510" s="462">
        <f>AND(MONTH(F510)=MONTH(X510), YEAR(F510)=YEAR(X510))</f>
        <v/>
      </c>
      <c r="S510" s="462">
        <f>AC510="L001-901905215"</f>
        <v/>
      </c>
      <c r="T510" s="464">
        <f>G510-AH510</f>
        <v/>
      </c>
      <c r="U510" s="462" t="n"/>
      <c r="V510" s="462" t="inlineStr">
        <is>
          <t>TI0243447</t>
        </is>
      </c>
      <c r="W510" s="462" t="inlineStr">
        <is>
          <t>TI0243447</t>
        </is>
      </c>
      <c r="X510" s="463" t="n">
        <v>44957</v>
      </c>
      <c r="Y510" s="462" t="inlineStr">
        <is>
          <t>TI-0243447</t>
        </is>
      </c>
      <c r="Z510" s="462" t="inlineStr"/>
      <c r="AA510" s="462" t="inlineStr">
        <is>
          <t>បុគ្គលជាប់អាករ</t>
        </is>
      </c>
      <c r="AB510" s="462" t="inlineStr">
        <is>
          <t>L001-901905215</t>
        </is>
      </c>
      <c r="AC510" s="462" t="inlineStr">
        <is>
          <t>វីអ៊ីស៊ិន (ខេមបូឌា) អ៊ិនដាសស្ទ្រី ឯ.ក</t>
        </is>
      </c>
      <c r="AD510" s="464" t="n">
        <v>3712643</v>
      </c>
      <c r="AE510" s="464" t="n">
        <v>3375130</v>
      </c>
      <c r="AF510" s="464" t="n">
        <v>0</v>
      </c>
      <c r="AG510" s="464" t="n">
        <v>0</v>
      </c>
      <c r="AH510" s="464" t="n">
        <v>337513</v>
      </c>
      <c r="AI510" s="464" t="n">
        <v>0</v>
      </c>
      <c r="AJ510" s="464" t="n">
        <v>0</v>
      </c>
      <c r="AK510" s="464" t="n">
        <v>0</v>
      </c>
      <c r="AL510" s="464" t="n">
        <v>0</v>
      </c>
      <c r="AM510" s="464" t="n">
        <v>0</v>
      </c>
      <c r="AN510" s="464" t="n">
        <v>0</v>
      </c>
      <c r="AO510" s="464" t="n">
        <v>0</v>
      </c>
      <c r="AP510" s="464" t="n">
        <v>0</v>
      </c>
      <c r="AQ510" s="462" t="inlineStr"/>
      <c r="AR510" s="462" t="inlineStr">
        <is>
          <t>Local Charge</t>
        </is>
      </c>
      <c r="AS510" s="462" t="inlineStr">
        <is>
          <t>បានប្រកាសពន្ធ</t>
        </is>
      </c>
    </row>
    <row r="511">
      <c r="A511" s="461" t="n">
        <v>503</v>
      </c>
      <c r="B511" s="462" t="inlineStr">
        <is>
          <t>Trucking Fee</t>
        </is>
      </c>
      <c r="C511" s="462" t="inlineStr">
        <is>
          <t>អ៊ិចស្ពែឌីធ័រ ខេមបូឌា អិលធីឌី</t>
        </is>
      </c>
      <c r="D511" s="462" t="inlineStr">
        <is>
          <t>L001-100045898</t>
        </is>
      </c>
      <c r="E511" s="462" t="inlineStr">
        <is>
          <t>TI-0243440</t>
        </is>
      </c>
      <c r="F511" s="463" t="n">
        <v>44957</v>
      </c>
      <c r="G511" s="464" t="n">
        <v>466796</v>
      </c>
      <c r="H511" s="462" t="n"/>
      <c r="I511" s="464">
        <f>G511</f>
        <v/>
      </c>
      <c r="J511" s="462">
        <f>IF(AND(Q511=TRUE, R511=TRUE, S511=TRUE), IF(W511&lt;-0.05, "អនុញ្ញាត (អ្នកផ្គត់ផ្គង់ប្រកាសខ្វះ)", "បានប្រកាស (អនុញ្ញាត)"), IF(AND(Q511=FALSE, R511=FALSE, S511=FALSE), "ព្យួរទុក (មិនមានទិន្នន័យ)", "ប្រកាសខុស (ព្យួរទុក)"))</f>
        <v/>
      </c>
      <c r="K511" s="462" t="inlineStr"/>
      <c r="L511" s="462" t="inlineStr"/>
      <c r="M511" s="464">
        <f>AH511</f>
        <v/>
      </c>
      <c r="N511" s="464">
        <f>IF(W511&lt;0,AH511,I511)</f>
        <v/>
      </c>
      <c r="O511" s="464">
        <f>I511-M511</f>
        <v/>
      </c>
      <c r="P511" s="462" t="n"/>
      <c r="Q511" s="462">
        <f>V511=W511</f>
        <v/>
      </c>
      <c r="R511" s="462">
        <f>AND(MONTH(F511)=MONTH(X511), YEAR(F511)=YEAR(X511))</f>
        <v/>
      </c>
      <c r="S511" s="462">
        <f>AC511="L001-901905215"</f>
        <v/>
      </c>
      <c r="T511" s="464">
        <f>G511-AH511</f>
        <v/>
      </c>
      <c r="U511" s="462" t="n"/>
      <c r="V511" s="462" t="inlineStr">
        <is>
          <t>TI0243440</t>
        </is>
      </c>
      <c r="W511" s="462" t="inlineStr">
        <is>
          <t>TI0243440</t>
        </is>
      </c>
      <c r="X511" s="463" t="n">
        <v>44957</v>
      </c>
      <c r="Y511" s="462" t="inlineStr">
        <is>
          <t>TI-0243440</t>
        </is>
      </c>
      <c r="Z511" s="462" t="inlineStr"/>
      <c r="AA511" s="462" t="inlineStr">
        <is>
          <t>បុគ្គលជាប់អាករ</t>
        </is>
      </c>
      <c r="AB511" s="462" t="inlineStr">
        <is>
          <t>L001-901905215</t>
        </is>
      </c>
      <c r="AC511" s="462" t="inlineStr">
        <is>
          <t>វីអ៊ីស៊ិន (ខេមបូឌា) អ៊ិនដាសស្ទ្រី ឯ.ក</t>
        </is>
      </c>
      <c r="AD511" s="464" t="n">
        <v>5134679</v>
      </c>
      <c r="AE511" s="464" t="n">
        <v>4667890</v>
      </c>
      <c r="AF511" s="464" t="n">
        <v>0</v>
      </c>
      <c r="AG511" s="464" t="n">
        <v>0</v>
      </c>
      <c r="AH511" s="464" t="n">
        <v>466789</v>
      </c>
      <c r="AI511" s="464" t="n">
        <v>0</v>
      </c>
      <c r="AJ511" s="464" t="n">
        <v>0</v>
      </c>
      <c r="AK511" s="464" t="n">
        <v>0</v>
      </c>
      <c r="AL511" s="464" t="n">
        <v>0</v>
      </c>
      <c r="AM511" s="464" t="n">
        <v>0</v>
      </c>
      <c r="AN511" s="464" t="n">
        <v>0</v>
      </c>
      <c r="AO511" s="464" t="n">
        <v>0</v>
      </c>
      <c r="AP511" s="464" t="n">
        <v>0</v>
      </c>
      <c r="AQ511" s="462" t="inlineStr"/>
      <c r="AR511" s="462" t="inlineStr">
        <is>
          <t>Local Charge</t>
        </is>
      </c>
      <c r="AS511" s="462" t="inlineStr">
        <is>
          <t>បានប្រកាសពន្ធ</t>
        </is>
      </c>
    </row>
    <row r="512">
      <c r="A512" s="461" t="n">
        <v>504</v>
      </c>
      <c r="B512" s="462" t="inlineStr">
        <is>
          <t>Trucking Fee</t>
        </is>
      </c>
      <c r="C512" s="462" t="inlineStr">
        <is>
          <t>អ៊ិចស្ពែឌីធ័រ ខេមបូឌា អិលធីឌី</t>
        </is>
      </c>
      <c r="D512" s="462" t="inlineStr">
        <is>
          <t>L001-100045898</t>
        </is>
      </c>
      <c r="E512" s="462" t="inlineStr">
        <is>
          <t>TI-0243437</t>
        </is>
      </c>
      <c r="F512" s="463" t="n">
        <v>44957</v>
      </c>
      <c r="G512" s="464" t="n">
        <v>168436</v>
      </c>
      <c r="H512" s="462" t="n"/>
      <c r="I512" s="464">
        <f>G512</f>
        <v/>
      </c>
      <c r="J512" s="462">
        <f>IF(AND(Q512=TRUE, R512=TRUE, S512=TRUE), IF(W512&lt;-0.05, "អនុញ្ញាត (អ្នកផ្គត់ផ្គង់ប្រកាសខ្វះ)", "បានប្រកាស (អនុញ្ញាត)"), IF(AND(Q512=FALSE, R512=FALSE, S512=FALSE), "ព្យួរទុក (មិនមានទិន្នន័យ)", "ប្រកាសខុស (ព្យួរទុក)"))</f>
        <v/>
      </c>
      <c r="K512" s="462" t="inlineStr"/>
      <c r="L512" s="462" t="inlineStr"/>
      <c r="M512" s="464">
        <f>AH512</f>
        <v/>
      </c>
      <c r="N512" s="464">
        <f>IF(W512&lt;0,AH512,I512)</f>
        <v/>
      </c>
      <c r="O512" s="464">
        <f>I512-M512</f>
        <v/>
      </c>
      <c r="P512" s="462" t="n"/>
      <c r="Q512" s="462">
        <f>V512=W512</f>
        <v/>
      </c>
      <c r="R512" s="462">
        <f>AND(MONTH(F512)=MONTH(X512), YEAR(F512)=YEAR(X512))</f>
        <v/>
      </c>
      <c r="S512" s="462">
        <f>AC512="L001-901905215"</f>
        <v/>
      </c>
      <c r="T512" s="464">
        <f>G512-AH512</f>
        <v/>
      </c>
      <c r="U512" s="462" t="n"/>
      <c r="V512" s="462" t="inlineStr">
        <is>
          <t>TI0243437</t>
        </is>
      </c>
      <c r="W512" s="462" t="inlineStr">
        <is>
          <t>TI0243437</t>
        </is>
      </c>
      <c r="X512" s="463" t="n">
        <v>44957</v>
      </c>
      <c r="Y512" s="462" t="inlineStr">
        <is>
          <t>TI-0243437</t>
        </is>
      </c>
      <c r="Z512" s="462" t="inlineStr"/>
      <c r="AA512" s="462" t="inlineStr">
        <is>
          <t>បុគ្គលជាប់អាករ</t>
        </is>
      </c>
      <c r="AB512" s="462" t="inlineStr">
        <is>
          <t>L001-901905215</t>
        </is>
      </c>
      <c r="AC512" s="462" t="inlineStr">
        <is>
          <t>វីអ៊ីស៊ិន (ខេមបូឌា) អ៊ិនដាសស្ទ្រី ឯ.ក</t>
        </is>
      </c>
      <c r="AD512" s="464" t="n">
        <v>1852710</v>
      </c>
      <c r="AE512" s="464" t="n">
        <v>1684282</v>
      </c>
      <c r="AF512" s="464" t="n">
        <v>0</v>
      </c>
      <c r="AG512" s="464" t="n">
        <v>0</v>
      </c>
      <c r="AH512" s="464" t="n">
        <v>168428</v>
      </c>
      <c r="AI512" s="464" t="n">
        <v>0</v>
      </c>
      <c r="AJ512" s="464" t="n">
        <v>0</v>
      </c>
      <c r="AK512" s="464" t="n">
        <v>0</v>
      </c>
      <c r="AL512" s="464" t="n">
        <v>0</v>
      </c>
      <c r="AM512" s="464" t="n">
        <v>0</v>
      </c>
      <c r="AN512" s="464" t="n">
        <v>0</v>
      </c>
      <c r="AO512" s="464" t="n">
        <v>0</v>
      </c>
      <c r="AP512" s="464" t="n">
        <v>0</v>
      </c>
      <c r="AQ512" s="462" t="inlineStr"/>
      <c r="AR512" s="462" t="inlineStr">
        <is>
          <t>Local Charge</t>
        </is>
      </c>
      <c r="AS512" s="462" t="inlineStr">
        <is>
          <t>បានប្រកាសពន្ធ</t>
        </is>
      </c>
    </row>
    <row r="513">
      <c r="A513" s="461" t="n">
        <v>505</v>
      </c>
      <c r="B513" s="462" t="inlineStr">
        <is>
          <t>Trucking Fee</t>
        </is>
      </c>
      <c r="C513" s="462" t="inlineStr">
        <is>
          <t>អ៊ិចស្ពែឌីធ័រ ខេមបូឌា អិលធីឌី</t>
        </is>
      </c>
      <c r="D513" s="462" t="inlineStr">
        <is>
          <t>L001-100045898</t>
        </is>
      </c>
      <c r="E513" s="462" t="inlineStr">
        <is>
          <t>TI-0243287</t>
        </is>
      </c>
      <c r="F513" s="463" t="n">
        <v>44956</v>
      </c>
      <c r="G513" s="464" t="n">
        <v>24618</v>
      </c>
      <c r="H513" s="462" t="n"/>
      <c r="I513" s="464">
        <f>G513</f>
        <v/>
      </c>
      <c r="J513" s="462">
        <f>IF(AND(Q513=TRUE, R513=TRUE, S513=TRUE), IF(W513&lt;-0.05, "អនុញ្ញាត (អ្នកផ្គត់ផ្គង់ប្រកាសខ្វះ)", "បានប្រកាស (អនុញ្ញាត)"), IF(AND(Q513=FALSE, R513=FALSE, S513=FALSE), "ព្យួរទុក (មិនមានទិន្នន័យ)", "ប្រកាសខុស (ព្យួរទុក)"))</f>
        <v/>
      </c>
      <c r="K513" s="462" t="inlineStr"/>
      <c r="L513" s="462" t="inlineStr"/>
      <c r="M513" s="464">
        <f>AH513</f>
        <v/>
      </c>
      <c r="N513" s="464">
        <f>IF(W513&lt;0,AH513,I513)</f>
        <v/>
      </c>
      <c r="O513" s="464">
        <f>I513-M513</f>
        <v/>
      </c>
      <c r="P513" s="462" t="n"/>
      <c r="Q513" s="462">
        <f>V513=W513</f>
        <v/>
      </c>
      <c r="R513" s="462">
        <f>AND(MONTH(F513)=MONTH(X513), YEAR(F513)=YEAR(X513))</f>
        <v/>
      </c>
      <c r="S513" s="462">
        <f>AC513="L001-901905215"</f>
        <v/>
      </c>
      <c r="T513" s="464">
        <f>G513-AH513</f>
        <v/>
      </c>
      <c r="U513" s="462" t="n"/>
      <c r="V513" s="462" t="inlineStr">
        <is>
          <t>TI0243287</t>
        </is>
      </c>
      <c r="W513" s="462" t="inlineStr">
        <is>
          <t>TI0243287</t>
        </is>
      </c>
      <c r="X513" s="463" t="n">
        <v>44956</v>
      </c>
      <c r="Y513" s="462" t="inlineStr">
        <is>
          <t>TI-0243287</t>
        </is>
      </c>
      <c r="Z513" s="462" t="inlineStr"/>
      <c r="AA513" s="462" t="inlineStr">
        <is>
          <t>បុគ្គលជាប់អាករ</t>
        </is>
      </c>
      <c r="AB513" s="462" t="inlineStr">
        <is>
          <t>L001-901905215</t>
        </is>
      </c>
      <c r="AC513" s="462" t="inlineStr">
        <is>
          <t>វីអ៊ីស៊ិន (ខេមបូឌា) អ៊ិនដាសស្ទ្រី ឯ.ក</t>
        </is>
      </c>
      <c r="AD513" s="464" t="n">
        <v>270798</v>
      </c>
      <c r="AE513" s="464" t="n">
        <v>246180</v>
      </c>
      <c r="AF513" s="464" t="n">
        <v>0</v>
      </c>
      <c r="AG513" s="464" t="n">
        <v>0</v>
      </c>
      <c r="AH513" s="464" t="n">
        <v>24618</v>
      </c>
      <c r="AI513" s="464" t="n">
        <v>0</v>
      </c>
      <c r="AJ513" s="464" t="n">
        <v>0</v>
      </c>
      <c r="AK513" s="464" t="n">
        <v>0</v>
      </c>
      <c r="AL513" s="464" t="n">
        <v>0</v>
      </c>
      <c r="AM513" s="464" t="n">
        <v>0</v>
      </c>
      <c r="AN513" s="464" t="n">
        <v>0</v>
      </c>
      <c r="AO513" s="464" t="n">
        <v>0</v>
      </c>
      <c r="AP513" s="464" t="n">
        <v>0</v>
      </c>
      <c r="AQ513" s="462" t="inlineStr"/>
      <c r="AR513" s="462" t="inlineStr">
        <is>
          <t>Local Charge</t>
        </is>
      </c>
      <c r="AS513" s="462" t="inlineStr">
        <is>
          <t>បានប្រកាសពន្ធ</t>
        </is>
      </c>
    </row>
    <row r="514">
      <c r="A514" s="461" t="n">
        <v>506</v>
      </c>
      <c r="B514" s="462" t="inlineStr">
        <is>
          <t>Trucking Fee</t>
        </is>
      </c>
      <c r="C514" s="462" t="inlineStr">
        <is>
          <t>អ៊ិចស្ពែឌីធ័រ ខេមបូឌា អិលធីឌី</t>
        </is>
      </c>
      <c r="D514" s="462" t="inlineStr">
        <is>
          <t>L001-100045898</t>
        </is>
      </c>
      <c r="E514" s="462" t="inlineStr">
        <is>
          <t>TI-0243143</t>
        </is>
      </c>
      <c r="F514" s="463" t="n">
        <v>44951</v>
      </c>
      <c r="G514" s="464" t="n">
        <v>769579</v>
      </c>
      <c r="H514" s="462" t="n"/>
      <c r="I514" s="464">
        <f>G514</f>
        <v/>
      </c>
      <c r="J514" s="462">
        <f>IF(AND(Q514=TRUE, R514=TRUE, S514=TRUE), IF(W514&lt;-0.05, "អនុញ្ញាត (អ្នកផ្គត់ផ្គង់ប្រកាសខ្វះ)", "បានប្រកាស (អនុញ្ញាត)"), IF(AND(Q514=FALSE, R514=FALSE, S514=FALSE), "ព្យួរទុក (មិនមានទិន្នន័យ)", "ប្រកាសខុស (ព្យួរទុក)"))</f>
        <v/>
      </c>
      <c r="K514" s="462" t="inlineStr"/>
      <c r="L514" s="462" t="inlineStr"/>
      <c r="M514" s="464">
        <f>AH514</f>
        <v/>
      </c>
      <c r="N514" s="464">
        <f>IF(W514&lt;0,AH514,I514)</f>
        <v/>
      </c>
      <c r="O514" s="464">
        <f>I514-M514</f>
        <v/>
      </c>
      <c r="P514" s="462" t="n"/>
      <c r="Q514" s="462">
        <f>V514=W514</f>
        <v/>
      </c>
      <c r="R514" s="462">
        <f>AND(MONTH(F514)=MONTH(X514), YEAR(F514)=YEAR(X514))</f>
        <v/>
      </c>
      <c r="S514" s="462">
        <f>AC514="L001-901905215"</f>
        <v/>
      </c>
      <c r="T514" s="464">
        <f>G514-AH514</f>
        <v/>
      </c>
      <c r="U514" s="462" t="n"/>
      <c r="V514" s="462" t="inlineStr">
        <is>
          <t>TI0243143</t>
        </is>
      </c>
      <c r="W514" s="462" t="inlineStr">
        <is>
          <t>TI0243143</t>
        </is>
      </c>
      <c r="X514" s="463" t="n">
        <v>44951</v>
      </c>
      <c r="Y514" s="462" t="inlineStr">
        <is>
          <t>TI-0243143</t>
        </is>
      </c>
      <c r="Z514" s="462" t="inlineStr"/>
      <c r="AA514" s="462" t="inlineStr">
        <is>
          <t>បុគ្គលជាប់អាករ</t>
        </is>
      </c>
      <c r="AB514" s="462" t="inlineStr">
        <is>
          <t>L001-901905215</t>
        </is>
      </c>
      <c r="AC514" s="462" t="inlineStr">
        <is>
          <t>វីអ៊ីស៊ិន (ខេមបូឌា) អ៊ិនដាសស្ទ្រី ឯ.ក</t>
        </is>
      </c>
      <c r="AD514" s="464" t="n">
        <v>8465371</v>
      </c>
      <c r="AE514" s="464" t="n">
        <v>7695792</v>
      </c>
      <c r="AF514" s="464" t="n">
        <v>0</v>
      </c>
      <c r="AG514" s="464" t="n">
        <v>0</v>
      </c>
      <c r="AH514" s="464" t="n">
        <v>769579</v>
      </c>
      <c r="AI514" s="464" t="n">
        <v>0</v>
      </c>
      <c r="AJ514" s="464" t="n">
        <v>0</v>
      </c>
      <c r="AK514" s="464" t="n">
        <v>0</v>
      </c>
      <c r="AL514" s="464" t="n">
        <v>0</v>
      </c>
      <c r="AM514" s="464" t="n">
        <v>0</v>
      </c>
      <c r="AN514" s="464" t="n">
        <v>0</v>
      </c>
      <c r="AO514" s="464" t="n">
        <v>0</v>
      </c>
      <c r="AP514" s="464" t="n">
        <v>0</v>
      </c>
      <c r="AQ514" s="462" t="inlineStr"/>
      <c r="AR514" s="462" t="inlineStr">
        <is>
          <t>Local Charge</t>
        </is>
      </c>
      <c r="AS514" s="462" t="inlineStr">
        <is>
          <t>បានប្រកាសពន្ធ</t>
        </is>
      </c>
    </row>
    <row r="515">
      <c r="A515" s="461" t="n">
        <v>507</v>
      </c>
      <c r="B515" s="462" t="inlineStr">
        <is>
          <t>Trucking Fee</t>
        </is>
      </c>
      <c r="C515" s="462" t="inlineStr">
        <is>
          <t>អ៊ិចស្ពែឌីធ័រ ខេមបូឌា អិលធីឌី</t>
        </is>
      </c>
      <c r="D515" s="462" t="inlineStr">
        <is>
          <t>L001-100045898</t>
        </is>
      </c>
      <c r="E515" s="462" t="inlineStr">
        <is>
          <t>TI-0243125</t>
        </is>
      </c>
      <c r="F515" s="463" t="n">
        <v>44951</v>
      </c>
      <c r="G515" s="464" t="n">
        <v>552216</v>
      </c>
      <c r="H515" s="462" t="n"/>
      <c r="I515" s="464">
        <f>G515</f>
        <v/>
      </c>
      <c r="J515" s="462">
        <f>IF(AND(Q515=TRUE, R515=TRUE, S515=TRUE), IF(W515&lt;-0.05, "អនុញ្ញាត (អ្នកផ្គត់ផ្គង់ប្រកាសខ្វះ)", "បានប្រកាស (អនុញ្ញាត)"), IF(AND(Q515=FALSE, R515=FALSE, S515=FALSE), "ព្យួរទុក (មិនមានទិន្នន័យ)", "ប្រកាសខុស (ព្យួរទុក)"))</f>
        <v/>
      </c>
      <c r="K515" s="462" t="inlineStr"/>
      <c r="L515" s="462" t="inlineStr"/>
      <c r="M515" s="464">
        <f>AH515</f>
        <v/>
      </c>
      <c r="N515" s="464">
        <f>IF(W515&lt;0,AH515,I515)</f>
        <v/>
      </c>
      <c r="O515" s="464">
        <f>I515-M515</f>
        <v/>
      </c>
      <c r="P515" s="462" t="n"/>
      <c r="Q515" s="462">
        <f>V515=W515</f>
        <v/>
      </c>
      <c r="R515" s="462">
        <f>AND(MONTH(F515)=MONTH(X515), YEAR(F515)=YEAR(X515))</f>
        <v/>
      </c>
      <c r="S515" s="462">
        <f>AC515="L001-901905215"</f>
        <v/>
      </c>
      <c r="T515" s="464">
        <f>G515-AH515</f>
        <v/>
      </c>
      <c r="U515" s="462" t="n"/>
      <c r="V515" s="462" t="inlineStr">
        <is>
          <t>TI0243125</t>
        </is>
      </c>
      <c r="W515" s="462" t="inlineStr">
        <is>
          <t>TI0243125</t>
        </is>
      </c>
      <c r="X515" s="463" t="n">
        <v>44951</v>
      </c>
      <c r="Y515" s="462" t="inlineStr">
        <is>
          <t>TI-0243125</t>
        </is>
      </c>
      <c r="Z515" s="462" t="inlineStr"/>
      <c r="AA515" s="462" t="inlineStr">
        <is>
          <t>បុគ្គលជាប់អាករ</t>
        </is>
      </c>
      <c r="AB515" s="462" t="inlineStr">
        <is>
          <t>L001-901905215</t>
        </is>
      </c>
      <c r="AC515" s="462" t="inlineStr">
        <is>
          <t>វីអ៊ីស៊ិន (ខេមបូឌា) អ៊ិនដាសស្ទ្រី ឯ.ក</t>
        </is>
      </c>
      <c r="AD515" s="464" t="n">
        <v>6074537</v>
      </c>
      <c r="AE515" s="464" t="n">
        <v>5522306</v>
      </c>
      <c r="AF515" s="464" t="n">
        <v>0</v>
      </c>
      <c r="AG515" s="464" t="n">
        <v>0</v>
      </c>
      <c r="AH515" s="464" t="n">
        <v>552231</v>
      </c>
      <c r="AI515" s="464" t="n">
        <v>0</v>
      </c>
      <c r="AJ515" s="464" t="n">
        <v>0</v>
      </c>
      <c r="AK515" s="464" t="n">
        <v>0</v>
      </c>
      <c r="AL515" s="464" t="n">
        <v>0</v>
      </c>
      <c r="AM515" s="464" t="n">
        <v>0</v>
      </c>
      <c r="AN515" s="464" t="n">
        <v>0</v>
      </c>
      <c r="AO515" s="464" t="n">
        <v>0</v>
      </c>
      <c r="AP515" s="464" t="n">
        <v>0</v>
      </c>
      <c r="AQ515" s="462" t="inlineStr"/>
      <c r="AR515" s="462" t="inlineStr">
        <is>
          <t>Local Charge</t>
        </is>
      </c>
      <c r="AS515" s="462" t="inlineStr">
        <is>
          <t>បានប្រកាសពន្ធ</t>
        </is>
      </c>
    </row>
    <row r="516">
      <c r="A516" s="461" t="n">
        <v>508</v>
      </c>
      <c r="B516" s="462" t="inlineStr">
        <is>
          <t>Trucking Fee</t>
        </is>
      </c>
      <c r="C516" s="462" t="inlineStr">
        <is>
          <t>អ៊ិចស្ពែឌីធ័រ ខេមបូឌា អិលធីឌី</t>
        </is>
      </c>
      <c r="D516" s="462" t="inlineStr">
        <is>
          <t>L001-100045898</t>
        </is>
      </c>
      <c r="E516" s="462" t="inlineStr">
        <is>
          <t>TI-0243124</t>
        </is>
      </c>
      <c r="F516" s="463" t="n">
        <v>44951</v>
      </c>
      <c r="G516" s="464" t="n">
        <v>346464</v>
      </c>
      <c r="H516" s="462" t="n"/>
      <c r="I516" s="464">
        <f>G516</f>
        <v/>
      </c>
      <c r="J516" s="462">
        <f>IF(AND(Q516=TRUE, R516=TRUE, S516=TRUE), IF(W516&lt;-0.05, "អនុញ្ញាត (អ្នកផ្គត់ផ្គង់ប្រកាសខ្វះ)", "បានប្រកាស (អនុញ្ញាត)"), IF(AND(Q516=FALSE, R516=FALSE, S516=FALSE), "ព្យួរទុក (មិនមានទិន្នន័យ)", "ប្រកាសខុស (ព្យួរទុក)"))</f>
        <v/>
      </c>
      <c r="K516" s="462" t="inlineStr"/>
      <c r="L516" s="462" t="inlineStr"/>
      <c r="M516" s="464">
        <f>AH516</f>
        <v/>
      </c>
      <c r="N516" s="464">
        <f>IF(W516&lt;0,AH516,I516)</f>
        <v/>
      </c>
      <c r="O516" s="464">
        <f>I516-M516</f>
        <v/>
      </c>
      <c r="P516" s="462" t="n"/>
      <c r="Q516" s="462">
        <f>V516=W516</f>
        <v/>
      </c>
      <c r="R516" s="462">
        <f>AND(MONTH(F516)=MONTH(X516), YEAR(F516)=YEAR(X516))</f>
        <v/>
      </c>
      <c r="S516" s="462">
        <f>AC516="L001-901905215"</f>
        <v/>
      </c>
      <c r="T516" s="464">
        <f>G516-AH516</f>
        <v/>
      </c>
      <c r="U516" s="462" t="n"/>
      <c r="V516" s="462" t="inlineStr">
        <is>
          <t>TI0243124</t>
        </is>
      </c>
      <c r="W516" s="462" t="inlineStr">
        <is>
          <t>TI0243124</t>
        </is>
      </c>
      <c r="X516" s="463" t="n">
        <v>44951</v>
      </c>
      <c r="Y516" s="462" t="inlineStr">
        <is>
          <t>TI-0243124</t>
        </is>
      </c>
      <c r="Z516" s="462" t="inlineStr"/>
      <c r="AA516" s="462" t="inlineStr">
        <is>
          <t>បុគ្គលជាប់អាករ</t>
        </is>
      </c>
      <c r="AB516" s="462" t="inlineStr">
        <is>
          <t>L001-901905215</t>
        </is>
      </c>
      <c r="AC516" s="462" t="inlineStr">
        <is>
          <t>វីអ៊ីស៊ិន (ខេមបូឌា) អ៊ិនដាសស្ទ្រី ឯ.ក</t>
        </is>
      </c>
      <c r="AD516" s="464" t="n">
        <v>3811226</v>
      </c>
      <c r="AE516" s="464" t="n">
        <v>3464751</v>
      </c>
      <c r="AF516" s="464" t="n">
        <v>0</v>
      </c>
      <c r="AG516" s="464" t="n">
        <v>0</v>
      </c>
      <c r="AH516" s="464" t="n">
        <v>346475</v>
      </c>
      <c r="AI516" s="464" t="n">
        <v>0</v>
      </c>
      <c r="AJ516" s="464" t="n">
        <v>0</v>
      </c>
      <c r="AK516" s="464" t="n">
        <v>0</v>
      </c>
      <c r="AL516" s="464" t="n">
        <v>0</v>
      </c>
      <c r="AM516" s="464" t="n">
        <v>0</v>
      </c>
      <c r="AN516" s="464" t="n">
        <v>0</v>
      </c>
      <c r="AO516" s="464" t="n">
        <v>0</v>
      </c>
      <c r="AP516" s="464" t="n">
        <v>0</v>
      </c>
      <c r="AQ516" s="462" t="inlineStr"/>
      <c r="AR516" s="462" t="inlineStr">
        <is>
          <t>Local Charge</t>
        </is>
      </c>
      <c r="AS516" s="462" t="inlineStr">
        <is>
          <t>បានប្រកាសពន្ធ</t>
        </is>
      </c>
    </row>
    <row r="517">
      <c r="A517" s="461" t="n">
        <v>509</v>
      </c>
      <c r="B517" s="462" t="inlineStr">
        <is>
          <t>Trucking Fee</t>
        </is>
      </c>
      <c r="C517" s="462" t="inlineStr">
        <is>
          <t>អ៊ិចស្ពែឌីធ័រ ខេមបូឌា អិលធីឌី</t>
        </is>
      </c>
      <c r="D517" s="462" t="inlineStr">
        <is>
          <t>L001-100045898</t>
        </is>
      </c>
      <c r="E517" s="462" t="inlineStr">
        <is>
          <t>TI-0243133</t>
        </is>
      </c>
      <c r="F517" s="463" t="n">
        <v>44951</v>
      </c>
      <c r="G517" s="464" t="n">
        <v>482927</v>
      </c>
      <c r="H517" s="462" t="n"/>
      <c r="I517" s="464">
        <f>G517</f>
        <v/>
      </c>
      <c r="J517" s="462">
        <f>IF(AND(Q517=TRUE, R517=TRUE, S517=TRUE), IF(W517&lt;-0.05, "អនុញ្ញាត (អ្នកផ្គត់ផ្គង់ប្រកាសខ្វះ)", "បានប្រកាស (អនុញ្ញាត)"), IF(AND(Q517=FALSE, R517=FALSE, S517=FALSE), "ព្យួរទុក (មិនមានទិន្នន័យ)", "ប្រកាសខុស (ព្យួរទុក)"))</f>
        <v/>
      </c>
      <c r="K517" s="462" t="inlineStr"/>
      <c r="L517" s="462" t="inlineStr"/>
      <c r="M517" s="464">
        <f>AH517</f>
        <v/>
      </c>
      <c r="N517" s="464">
        <f>IF(W517&lt;0,AH517,I517)</f>
        <v/>
      </c>
      <c r="O517" s="464">
        <f>I517-M517</f>
        <v/>
      </c>
      <c r="P517" s="462" t="n"/>
      <c r="Q517" s="462">
        <f>V517=W517</f>
        <v/>
      </c>
      <c r="R517" s="462">
        <f>AND(MONTH(F517)=MONTH(X517), YEAR(F517)=YEAR(X517))</f>
        <v/>
      </c>
      <c r="S517" s="462">
        <f>AC517="L001-901905215"</f>
        <v/>
      </c>
      <c r="T517" s="464">
        <f>G517-AH517</f>
        <v/>
      </c>
      <c r="U517" s="462" t="n"/>
      <c r="V517" s="462" t="inlineStr">
        <is>
          <t>TI0243133</t>
        </is>
      </c>
      <c r="W517" s="462" t="inlineStr">
        <is>
          <t>TI0243133</t>
        </is>
      </c>
      <c r="X517" s="463" t="n">
        <v>44951</v>
      </c>
      <c r="Y517" s="462" t="inlineStr">
        <is>
          <t>TI-0243133</t>
        </is>
      </c>
      <c r="Z517" s="462" t="inlineStr"/>
      <c r="AA517" s="462" t="inlineStr">
        <is>
          <t>បុគ្គលជាប់អាករ</t>
        </is>
      </c>
      <c r="AB517" s="462" t="inlineStr">
        <is>
          <t>L001-901905215</t>
        </is>
      </c>
      <c r="AC517" s="462" t="inlineStr">
        <is>
          <t>វីអ៊ីស៊ិន (ខេមបូឌា) អ៊ិនដាសស្ទ្រី ឯ.ក</t>
        </is>
      </c>
      <c r="AD517" s="464" t="n">
        <v>5312111</v>
      </c>
      <c r="AE517" s="464" t="n">
        <v>4829192</v>
      </c>
      <c r="AF517" s="464" t="n">
        <v>0</v>
      </c>
      <c r="AG517" s="464" t="n">
        <v>0</v>
      </c>
      <c r="AH517" s="464" t="n">
        <v>482919</v>
      </c>
      <c r="AI517" s="464" t="n">
        <v>0</v>
      </c>
      <c r="AJ517" s="464" t="n">
        <v>0</v>
      </c>
      <c r="AK517" s="464" t="n">
        <v>0</v>
      </c>
      <c r="AL517" s="464" t="n">
        <v>0</v>
      </c>
      <c r="AM517" s="464" t="n">
        <v>0</v>
      </c>
      <c r="AN517" s="464" t="n">
        <v>0</v>
      </c>
      <c r="AO517" s="464" t="n">
        <v>0</v>
      </c>
      <c r="AP517" s="464" t="n">
        <v>0</v>
      </c>
      <c r="AQ517" s="462" t="inlineStr"/>
      <c r="AR517" s="462" t="inlineStr">
        <is>
          <t>Local Charge</t>
        </is>
      </c>
      <c r="AS517" s="462" t="inlineStr">
        <is>
          <t>បានប្រកាសពន្ធ</t>
        </is>
      </c>
    </row>
    <row r="518">
      <c r="A518" s="461" t="n">
        <v>510</v>
      </c>
      <c r="B518" s="462" t="inlineStr">
        <is>
          <t>Trucking Fee</t>
        </is>
      </c>
      <c r="C518" s="462" t="inlineStr">
        <is>
          <t>អ៊ិចស្ពែឌីធ័រ ខេមបូឌា អិលធីឌី</t>
        </is>
      </c>
      <c r="D518" s="462" t="inlineStr">
        <is>
          <t>L001-100045898</t>
        </is>
      </c>
      <c r="E518" s="462" t="inlineStr">
        <is>
          <t>TI-0243109</t>
        </is>
      </c>
      <c r="F518" s="463" t="n">
        <v>44951</v>
      </c>
      <c r="G518" s="464" t="n">
        <v>670504</v>
      </c>
      <c r="H518" s="462" t="n"/>
      <c r="I518" s="464">
        <f>G518</f>
        <v/>
      </c>
      <c r="J518" s="462">
        <f>IF(AND(Q518=TRUE, R518=TRUE, S518=TRUE), IF(W518&lt;-0.05, "អនុញ្ញាត (អ្នកផ្គត់ផ្គង់ប្រកាសខ្វះ)", "បានប្រកាស (អនុញ្ញាត)"), IF(AND(Q518=FALSE, R518=FALSE, S518=FALSE), "ព្យួរទុក (មិនមានទិន្នន័យ)", "ប្រកាសខុស (ព្យួរទុក)"))</f>
        <v/>
      </c>
      <c r="K518" s="462" t="inlineStr"/>
      <c r="L518" s="462" t="inlineStr"/>
      <c r="M518" s="464">
        <f>AH518</f>
        <v/>
      </c>
      <c r="N518" s="464">
        <f>IF(W518&lt;0,AH518,I518)</f>
        <v/>
      </c>
      <c r="O518" s="464">
        <f>I518-M518</f>
        <v/>
      </c>
      <c r="P518" s="462" t="n"/>
      <c r="Q518" s="462">
        <f>V518=W518</f>
        <v/>
      </c>
      <c r="R518" s="462">
        <f>AND(MONTH(F518)=MONTH(X518), YEAR(F518)=YEAR(X518))</f>
        <v/>
      </c>
      <c r="S518" s="462">
        <f>AC518="L001-901905215"</f>
        <v/>
      </c>
      <c r="T518" s="464">
        <f>G518-AH518</f>
        <v/>
      </c>
      <c r="U518" s="462" t="n"/>
      <c r="V518" s="462" t="inlineStr">
        <is>
          <t>TI0243109</t>
        </is>
      </c>
      <c r="W518" s="462" t="inlineStr">
        <is>
          <t>TI0243109</t>
        </is>
      </c>
      <c r="X518" s="463" t="n">
        <v>44951</v>
      </c>
      <c r="Y518" s="462" t="inlineStr">
        <is>
          <t>TI-0243109</t>
        </is>
      </c>
      <c r="Z518" s="462" t="inlineStr"/>
      <c r="AA518" s="462" t="inlineStr">
        <is>
          <t>បុគ្គលជាប់អាករ</t>
        </is>
      </c>
      <c r="AB518" s="462" t="inlineStr">
        <is>
          <t>L001-901905215</t>
        </is>
      </c>
      <c r="AC518" s="462" t="inlineStr">
        <is>
          <t>វីអ៊ីស៊ិន (ខេមបូឌា) អ៊ិនដាសស្ទ្រី ឯ.ក</t>
        </is>
      </c>
      <c r="AD518" s="464" t="n">
        <v>7375545</v>
      </c>
      <c r="AE518" s="464" t="n">
        <v>6705041</v>
      </c>
      <c r="AF518" s="464" t="n">
        <v>0</v>
      </c>
      <c r="AG518" s="464" t="n">
        <v>0</v>
      </c>
      <c r="AH518" s="464" t="n">
        <v>670504</v>
      </c>
      <c r="AI518" s="464" t="n">
        <v>0</v>
      </c>
      <c r="AJ518" s="464" t="n">
        <v>0</v>
      </c>
      <c r="AK518" s="464" t="n">
        <v>0</v>
      </c>
      <c r="AL518" s="464" t="n">
        <v>0</v>
      </c>
      <c r="AM518" s="464" t="n">
        <v>0</v>
      </c>
      <c r="AN518" s="464" t="n">
        <v>0</v>
      </c>
      <c r="AO518" s="464" t="n">
        <v>0</v>
      </c>
      <c r="AP518" s="464" t="n">
        <v>0</v>
      </c>
      <c r="AQ518" s="462" t="inlineStr"/>
      <c r="AR518" s="462" t="inlineStr">
        <is>
          <t>Local Charge</t>
        </is>
      </c>
      <c r="AS518" s="462" t="inlineStr">
        <is>
          <t>បានប្រកាសពន្ធ</t>
        </is>
      </c>
    </row>
    <row r="519">
      <c r="A519" s="461" t="n">
        <v>511</v>
      </c>
      <c r="B519" s="462" t="inlineStr">
        <is>
          <t>Trucking Fee</t>
        </is>
      </c>
      <c r="C519" s="462" t="inlineStr">
        <is>
          <t>អ៊ិចស្ពែឌីធ័រ ខេមបូឌា អិលធីឌី</t>
        </is>
      </c>
      <c r="D519" s="462" t="inlineStr">
        <is>
          <t>L001-100045898</t>
        </is>
      </c>
      <c r="E519" s="462" t="inlineStr">
        <is>
          <t>TI-0243090</t>
        </is>
      </c>
      <c r="F519" s="463" t="n">
        <v>44951</v>
      </c>
      <c r="G519" s="464" t="n">
        <v>404522</v>
      </c>
      <c r="H519" s="462" t="n"/>
      <c r="I519" s="464">
        <f>G519</f>
        <v/>
      </c>
      <c r="J519" s="462">
        <f>IF(AND(Q519=TRUE, R519=TRUE, S519=TRUE), IF(W519&lt;-0.05, "អនុញ្ញាត (អ្នកផ្គត់ផ្គង់ប្រកាសខ្វះ)", "បានប្រកាស (អនុញ្ញាត)"), IF(AND(Q519=FALSE, R519=FALSE, S519=FALSE), "ព្យួរទុក (មិនមានទិន្នន័យ)", "ប្រកាសខុស (ព្យួរទុក)"))</f>
        <v/>
      </c>
      <c r="K519" s="462" t="inlineStr"/>
      <c r="L519" s="462" t="inlineStr"/>
      <c r="M519" s="464">
        <f>AH519</f>
        <v/>
      </c>
      <c r="N519" s="464">
        <f>IF(W519&lt;0,AH519,I519)</f>
        <v/>
      </c>
      <c r="O519" s="464">
        <f>I519-M519</f>
        <v/>
      </c>
      <c r="P519" s="462" t="n"/>
      <c r="Q519" s="462">
        <f>V519=W519</f>
        <v/>
      </c>
      <c r="R519" s="462">
        <f>AND(MONTH(F519)=MONTH(X519), YEAR(F519)=YEAR(X519))</f>
        <v/>
      </c>
      <c r="S519" s="462">
        <f>AC519="L001-901905215"</f>
        <v/>
      </c>
      <c r="T519" s="464">
        <f>G519-AH519</f>
        <v/>
      </c>
      <c r="U519" s="462" t="n"/>
      <c r="V519" s="462" t="inlineStr">
        <is>
          <t>TI0243090</t>
        </is>
      </c>
      <c r="W519" s="462" t="inlineStr">
        <is>
          <t>TI0243090</t>
        </is>
      </c>
      <c r="X519" s="463" t="n">
        <v>44951</v>
      </c>
      <c r="Y519" s="462" t="inlineStr">
        <is>
          <t>TI-0243090</t>
        </is>
      </c>
      <c r="Z519" s="462" t="inlineStr"/>
      <c r="AA519" s="462" t="inlineStr">
        <is>
          <t>បុគ្គលជាប់អាករ</t>
        </is>
      </c>
      <c r="AB519" s="462" t="inlineStr">
        <is>
          <t>L001-901905215</t>
        </is>
      </c>
      <c r="AC519" s="462" t="inlineStr">
        <is>
          <t>វីអ៊ីស៊ិន (ខេមបូឌា) អ៊ិនដាសស្ទ្រី ឯ.ក</t>
        </is>
      </c>
      <c r="AD519" s="464" t="n">
        <v>4449746</v>
      </c>
      <c r="AE519" s="464" t="n">
        <v>4045224</v>
      </c>
      <c r="AF519" s="464" t="n">
        <v>0</v>
      </c>
      <c r="AG519" s="464" t="n">
        <v>0</v>
      </c>
      <c r="AH519" s="464" t="n">
        <v>404522</v>
      </c>
      <c r="AI519" s="464" t="n">
        <v>0</v>
      </c>
      <c r="AJ519" s="464" t="n">
        <v>0</v>
      </c>
      <c r="AK519" s="464" t="n">
        <v>0</v>
      </c>
      <c r="AL519" s="464" t="n">
        <v>0</v>
      </c>
      <c r="AM519" s="464" t="n">
        <v>0</v>
      </c>
      <c r="AN519" s="464" t="n">
        <v>0</v>
      </c>
      <c r="AO519" s="464" t="n">
        <v>0</v>
      </c>
      <c r="AP519" s="464" t="n">
        <v>0</v>
      </c>
      <c r="AQ519" s="462" t="inlineStr"/>
      <c r="AR519" s="462" t="inlineStr">
        <is>
          <t>Local Charge</t>
        </is>
      </c>
      <c r="AS519" s="462" t="inlineStr">
        <is>
          <t>បានប្រកាសពន្ធ</t>
        </is>
      </c>
    </row>
    <row r="520">
      <c r="A520" s="461" t="n">
        <v>512</v>
      </c>
      <c r="B520" s="462" t="inlineStr">
        <is>
          <t>Trucking Fee</t>
        </is>
      </c>
      <c r="C520" s="462" t="inlineStr">
        <is>
          <t>អ៊ិចស្ពែឌីធ័រ ខេមបូឌា អិលធីឌី</t>
        </is>
      </c>
      <c r="D520" s="462" t="inlineStr">
        <is>
          <t>L001-100045898</t>
        </is>
      </c>
      <c r="E520" s="462" t="inlineStr">
        <is>
          <t>TI-0242769</t>
        </is>
      </c>
      <c r="F520" s="463" t="n">
        <v>44944</v>
      </c>
      <c r="G520" s="464" t="n">
        <v>614107</v>
      </c>
      <c r="H520" s="462" t="n"/>
      <c r="I520" s="464">
        <f>G520</f>
        <v/>
      </c>
      <c r="J520" s="462">
        <f>IF(AND(Q520=TRUE, R520=TRUE, S520=TRUE), IF(W520&lt;-0.05, "អនុញ្ញាត (អ្នកផ្គត់ផ្គង់ប្រកាសខ្វះ)", "បានប្រកាស (អនុញ្ញាត)"), IF(AND(Q520=FALSE, R520=FALSE, S520=FALSE), "ព្យួរទុក (មិនមានទិន្នន័យ)", "ប្រកាសខុស (ព្យួរទុក)"))</f>
        <v/>
      </c>
      <c r="K520" s="462" t="inlineStr"/>
      <c r="L520" s="462" t="inlineStr"/>
      <c r="M520" s="464">
        <f>AH520</f>
        <v/>
      </c>
      <c r="N520" s="464">
        <f>IF(W520&lt;0,AH520,I520)</f>
        <v/>
      </c>
      <c r="O520" s="464">
        <f>I520-M520</f>
        <v/>
      </c>
      <c r="P520" s="462" t="n"/>
      <c r="Q520" s="462">
        <f>V520=W520</f>
        <v/>
      </c>
      <c r="R520" s="462">
        <f>AND(MONTH(F520)=MONTH(X520), YEAR(F520)=YEAR(X520))</f>
        <v/>
      </c>
      <c r="S520" s="462">
        <f>AC520="L001-901905215"</f>
        <v/>
      </c>
      <c r="T520" s="464">
        <f>G520-AH520</f>
        <v/>
      </c>
      <c r="U520" s="462" t="n"/>
      <c r="V520" s="462" t="inlineStr">
        <is>
          <t>TI0242769</t>
        </is>
      </c>
      <c r="W520" s="462" t="inlineStr">
        <is>
          <t>TI0242769</t>
        </is>
      </c>
      <c r="X520" s="463" t="n">
        <v>44944</v>
      </c>
      <c r="Y520" s="462" t="inlineStr">
        <is>
          <t>TI-0242769</t>
        </is>
      </c>
      <c r="Z520" s="462" t="inlineStr"/>
      <c r="AA520" s="462" t="inlineStr">
        <is>
          <t>បុគ្គលជាប់អាករ</t>
        </is>
      </c>
      <c r="AB520" s="462" t="inlineStr">
        <is>
          <t>L001-901905215</t>
        </is>
      </c>
      <c r="AC520" s="462" t="inlineStr">
        <is>
          <t>វីអ៊ីស៊ិន (ខេមបូឌា) អ៊ិនដាសស្ទ្រី ឯ.ក</t>
        </is>
      </c>
      <c r="AD520" s="464" t="n">
        <v>6755179</v>
      </c>
      <c r="AE520" s="464" t="n">
        <v>6141072</v>
      </c>
      <c r="AF520" s="464" t="n">
        <v>0</v>
      </c>
      <c r="AG520" s="464" t="n">
        <v>0</v>
      </c>
      <c r="AH520" s="464" t="n">
        <v>614107</v>
      </c>
      <c r="AI520" s="464" t="n">
        <v>0</v>
      </c>
      <c r="AJ520" s="464" t="n">
        <v>0</v>
      </c>
      <c r="AK520" s="464" t="n">
        <v>0</v>
      </c>
      <c r="AL520" s="464" t="n">
        <v>0</v>
      </c>
      <c r="AM520" s="464" t="n">
        <v>0</v>
      </c>
      <c r="AN520" s="464" t="n">
        <v>0</v>
      </c>
      <c r="AO520" s="464" t="n">
        <v>0</v>
      </c>
      <c r="AP520" s="464" t="n">
        <v>0</v>
      </c>
      <c r="AQ520" s="462" t="inlineStr"/>
      <c r="AR520" s="462" t="inlineStr">
        <is>
          <t>Local Charge</t>
        </is>
      </c>
      <c r="AS520" s="462" t="inlineStr">
        <is>
          <t>បានប្រកាសពន្ធ</t>
        </is>
      </c>
    </row>
    <row r="521">
      <c r="A521" s="461" t="n">
        <v>513</v>
      </c>
      <c r="B521" s="462" t="inlineStr">
        <is>
          <t>Trucking Fee</t>
        </is>
      </c>
      <c r="C521" s="462" t="inlineStr">
        <is>
          <t>អ៊ិចស្ពែឌីធ័រ ខេមបូឌា អិលធីឌី</t>
        </is>
      </c>
      <c r="D521" s="462" t="inlineStr">
        <is>
          <t>L001-100045898</t>
        </is>
      </c>
      <c r="E521" s="462" t="inlineStr">
        <is>
          <t>TI-0242766</t>
        </is>
      </c>
      <c r="F521" s="463" t="n">
        <v>44944</v>
      </c>
      <c r="G521" s="464" t="n">
        <v>208071</v>
      </c>
      <c r="H521" s="462" t="n"/>
      <c r="I521" s="464">
        <f>G521</f>
        <v/>
      </c>
      <c r="J521" s="462">
        <f>IF(AND(Q521=TRUE, R521=TRUE, S521=TRUE), IF(W521&lt;-0.05, "អនុញ្ញាត (អ្នកផ្គត់ផ្គង់ប្រកាសខ្វះ)", "បានប្រកាស (អនុញ្ញាត)"), IF(AND(Q521=FALSE, R521=FALSE, S521=FALSE), "ព្យួរទុក (មិនមានទិន្នន័យ)", "ប្រកាសខុស (ព្យួរទុក)"))</f>
        <v/>
      </c>
      <c r="K521" s="462" t="inlineStr"/>
      <c r="L521" s="462" t="inlineStr"/>
      <c r="M521" s="464">
        <f>AH521</f>
        <v/>
      </c>
      <c r="N521" s="464">
        <f>IF(W521&lt;0,AH521,I521)</f>
        <v/>
      </c>
      <c r="O521" s="464">
        <f>I521-M521</f>
        <v/>
      </c>
      <c r="P521" s="462" t="n"/>
      <c r="Q521" s="462">
        <f>V521=W521</f>
        <v/>
      </c>
      <c r="R521" s="462">
        <f>AND(MONTH(F521)=MONTH(X521), YEAR(F521)=YEAR(X521))</f>
        <v/>
      </c>
      <c r="S521" s="462">
        <f>AC521="L001-901905215"</f>
        <v/>
      </c>
      <c r="T521" s="464">
        <f>G521-AH521</f>
        <v/>
      </c>
      <c r="U521" s="462" t="n"/>
      <c r="V521" s="462" t="inlineStr">
        <is>
          <t>TI0242766</t>
        </is>
      </c>
      <c r="W521" s="462" t="inlineStr">
        <is>
          <t>TI0242766</t>
        </is>
      </c>
      <c r="X521" s="463" t="n">
        <v>44944</v>
      </c>
      <c r="Y521" s="462" t="inlineStr">
        <is>
          <t>TI-0242766</t>
        </is>
      </c>
      <c r="Z521" s="462" t="inlineStr"/>
      <c r="AA521" s="462" t="inlineStr">
        <is>
          <t>បុគ្គលជាប់អាករ</t>
        </is>
      </c>
      <c r="AB521" s="462" t="inlineStr">
        <is>
          <t>L001-901905215</t>
        </is>
      </c>
      <c r="AC521" s="462" t="inlineStr">
        <is>
          <t>វីអ៊ីស៊ិន (ខេមបូឌា) អ៊ិនដាសស្ទ្រី ឯ.ក</t>
        </is>
      </c>
      <c r="AD521" s="464" t="n">
        <v>2288702</v>
      </c>
      <c r="AE521" s="464" t="n">
        <v>2080638</v>
      </c>
      <c r="AF521" s="464" t="n">
        <v>0</v>
      </c>
      <c r="AG521" s="464" t="n">
        <v>0</v>
      </c>
      <c r="AH521" s="464" t="n">
        <v>208064</v>
      </c>
      <c r="AI521" s="464" t="n">
        <v>0</v>
      </c>
      <c r="AJ521" s="464" t="n">
        <v>0</v>
      </c>
      <c r="AK521" s="464" t="n">
        <v>0</v>
      </c>
      <c r="AL521" s="464" t="n">
        <v>0</v>
      </c>
      <c r="AM521" s="464" t="n">
        <v>0</v>
      </c>
      <c r="AN521" s="464" t="n">
        <v>0</v>
      </c>
      <c r="AO521" s="464" t="n">
        <v>0</v>
      </c>
      <c r="AP521" s="464" t="n">
        <v>0</v>
      </c>
      <c r="AQ521" s="462" t="inlineStr"/>
      <c r="AR521" s="462" t="inlineStr">
        <is>
          <t>Local Charge</t>
        </is>
      </c>
      <c r="AS521" s="462" t="inlineStr">
        <is>
          <t>បានប្រកាសពន្ធ</t>
        </is>
      </c>
    </row>
    <row r="522">
      <c r="A522" s="461" t="n">
        <v>514</v>
      </c>
      <c r="B522" s="462" t="inlineStr">
        <is>
          <t>Trucking Fee</t>
        </is>
      </c>
      <c r="C522" s="462" t="inlineStr">
        <is>
          <t>អ៊ិចស្ពែឌីធ័រ ខេមបូឌា អិលធីឌី</t>
        </is>
      </c>
      <c r="D522" s="462" t="inlineStr">
        <is>
          <t>L001-100045898</t>
        </is>
      </c>
      <c r="E522" s="462" t="inlineStr">
        <is>
          <t>TI-0242745</t>
        </is>
      </c>
      <c r="F522" s="463" t="n">
        <v>44944</v>
      </c>
      <c r="G522" s="464" t="n">
        <v>502564</v>
      </c>
      <c r="H522" s="462" t="n"/>
      <c r="I522" s="464">
        <f>G522</f>
        <v/>
      </c>
      <c r="J522" s="462">
        <f>IF(AND(Q522=TRUE, R522=TRUE, S522=TRUE), IF(W522&lt;-0.05, "អនុញ្ញាត (អ្នកផ្គត់ផ្គង់ប្រកាសខ្វះ)", "បានប្រកាស (អនុញ្ញាត)"), IF(AND(Q522=FALSE, R522=FALSE, S522=FALSE), "ព្យួរទុក (មិនមានទិន្នន័យ)", "ប្រកាសខុស (ព្យួរទុក)"))</f>
        <v/>
      </c>
      <c r="K522" s="462" t="inlineStr"/>
      <c r="L522" s="462" t="inlineStr"/>
      <c r="M522" s="464">
        <f>AH522</f>
        <v/>
      </c>
      <c r="N522" s="464">
        <f>IF(W522&lt;0,AH522,I522)</f>
        <v/>
      </c>
      <c r="O522" s="464">
        <f>I522-M522</f>
        <v/>
      </c>
      <c r="P522" s="462" t="n"/>
      <c r="Q522" s="462">
        <f>V522=W522</f>
        <v/>
      </c>
      <c r="R522" s="462">
        <f>AND(MONTH(F522)=MONTH(X522), YEAR(F522)=YEAR(X522))</f>
        <v/>
      </c>
      <c r="S522" s="462">
        <f>AC522="L001-901905215"</f>
        <v/>
      </c>
      <c r="T522" s="464">
        <f>G522-AH522</f>
        <v/>
      </c>
      <c r="U522" s="462" t="n"/>
      <c r="V522" s="462" t="inlineStr">
        <is>
          <t>TI0242745</t>
        </is>
      </c>
      <c r="W522" s="462" t="inlineStr">
        <is>
          <t>TI0242745</t>
        </is>
      </c>
      <c r="X522" s="463" t="n">
        <v>44944</v>
      </c>
      <c r="Y522" s="462" t="inlineStr">
        <is>
          <t>TI-0242745</t>
        </is>
      </c>
      <c r="Z522" s="462" t="inlineStr"/>
      <c r="AA522" s="462" t="inlineStr">
        <is>
          <t>បុគ្គលជាប់អាករ</t>
        </is>
      </c>
      <c r="AB522" s="462" t="inlineStr">
        <is>
          <t>L001-901905215</t>
        </is>
      </c>
      <c r="AC522" s="462" t="inlineStr">
        <is>
          <t>វីអ៊ីស៊ិន (ខេមបូឌា) អ៊ិនដាសស្ទ្រី ឯ.ក</t>
        </is>
      </c>
      <c r="AD522" s="464" t="n">
        <v>5528200</v>
      </c>
      <c r="AE522" s="464" t="n">
        <v>5025636</v>
      </c>
      <c r="AF522" s="464" t="n">
        <v>0</v>
      </c>
      <c r="AG522" s="464" t="n">
        <v>0</v>
      </c>
      <c r="AH522" s="464" t="n">
        <v>502564</v>
      </c>
      <c r="AI522" s="464" t="n">
        <v>0</v>
      </c>
      <c r="AJ522" s="464" t="n">
        <v>0</v>
      </c>
      <c r="AK522" s="464" t="n">
        <v>0</v>
      </c>
      <c r="AL522" s="464" t="n">
        <v>0</v>
      </c>
      <c r="AM522" s="464" t="n">
        <v>0</v>
      </c>
      <c r="AN522" s="464" t="n">
        <v>0</v>
      </c>
      <c r="AO522" s="464" t="n">
        <v>0</v>
      </c>
      <c r="AP522" s="464" t="n">
        <v>0</v>
      </c>
      <c r="AQ522" s="462" t="inlineStr"/>
      <c r="AR522" s="462" t="inlineStr">
        <is>
          <t>Local Charge</t>
        </is>
      </c>
      <c r="AS522" s="462" t="inlineStr">
        <is>
          <t>បានប្រកាសពន្ធ</t>
        </is>
      </c>
    </row>
    <row r="523">
      <c r="A523" s="461" t="n">
        <v>515</v>
      </c>
      <c r="B523" s="462" t="inlineStr">
        <is>
          <t>Trucking Fee</t>
        </is>
      </c>
      <c r="C523" s="462" t="inlineStr">
        <is>
          <t>អ៊ិចស្ពែឌីធ័រ ខេមបូឌា អិលធីឌី</t>
        </is>
      </c>
      <c r="D523" s="462" t="inlineStr">
        <is>
          <t>L001-100045898</t>
        </is>
      </c>
      <c r="E523" s="462" t="inlineStr">
        <is>
          <t>TI-0242742</t>
        </is>
      </c>
      <c r="F523" s="463" t="n">
        <v>44944</v>
      </c>
      <c r="G523" s="464" t="n">
        <v>482201</v>
      </c>
      <c r="H523" s="462" t="n"/>
      <c r="I523" s="464">
        <f>G523</f>
        <v/>
      </c>
      <c r="J523" s="462">
        <f>IF(AND(Q523=TRUE, R523=TRUE, S523=TRUE), IF(W523&lt;-0.05, "អនុញ្ញាត (អ្នកផ្គត់ផ្គង់ប្រកាសខ្វះ)", "បានប្រកាស (អនុញ្ញាត)"), IF(AND(Q523=FALSE, R523=FALSE, S523=FALSE), "ព្យួរទុក (មិនមានទិន្នន័យ)", "ប្រកាសខុស (ព្យួរទុក)"))</f>
        <v/>
      </c>
      <c r="K523" s="462" t="inlineStr"/>
      <c r="L523" s="462" t="inlineStr"/>
      <c r="M523" s="464">
        <f>AH523</f>
        <v/>
      </c>
      <c r="N523" s="464">
        <f>IF(W523&lt;0,AH523,I523)</f>
        <v/>
      </c>
      <c r="O523" s="464">
        <f>I523-M523</f>
        <v/>
      </c>
      <c r="P523" s="462" t="n"/>
      <c r="Q523" s="462">
        <f>V523=W523</f>
        <v/>
      </c>
      <c r="R523" s="462">
        <f>AND(MONTH(F523)=MONTH(X523), YEAR(F523)=YEAR(X523))</f>
        <v/>
      </c>
      <c r="S523" s="462">
        <f>AC523="L001-901905215"</f>
        <v/>
      </c>
      <c r="T523" s="464">
        <f>G523-AH523</f>
        <v/>
      </c>
      <c r="U523" s="462" t="n"/>
      <c r="V523" s="462" t="inlineStr">
        <is>
          <t>TI0242742</t>
        </is>
      </c>
      <c r="W523" s="462" t="inlineStr">
        <is>
          <t>TI0242742</t>
        </is>
      </c>
      <c r="X523" s="463" t="n">
        <v>44944</v>
      </c>
      <c r="Y523" s="462" t="inlineStr">
        <is>
          <t>TI-0242742</t>
        </is>
      </c>
      <c r="Z523" s="462" t="inlineStr"/>
      <c r="AA523" s="462" t="inlineStr">
        <is>
          <t>បុគ្គលជាប់អាករ</t>
        </is>
      </c>
      <c r="AB523" s="462" t="inlineStr">
        <is>
          <t>L001-901905215</t>
        </is>
      </c>
      <c r="AC523" s="462" t="inlineStr">
        <is>
          <t>វីអ៊ីស៊ិន (ខេមបូឌា) អ៊ិនដាសស្ទ្រី ឯ.ក</t>
        </is>
      </c>
      <c r="AD523" s="464" t="n">
        <v>5304083</v>
      </c>
      <c r="AE523" s="464" t="n">
        <v>4821894</v>
      </c>
      <c r="AF523" s="464" t="n">
        <v>0</v>
      </c>
      <c r="AG523" s="464" t="n">
        <v>0</v>
      </c>
      <c r="AH523" s="464" t="n">
        <v>482189</v>
      </c>
      <c r="AI523" s="464" t="n">
        <v>0</v>
      </c>
      <c r="AJ523" s="464" t="n">
        <v>0</v>
      </c>
      <c r="AK523" s="464" t="n">
        <v>0</v>
      </c>
      <c r="AL523" s="464" t="n">
        <v>0</v>
      </c>
      <c r="AM523" s="464" t="n">
        <v>0</v>
      </c>
      <c r="AN523" s="464" t="n">
        <v>0</v>
      </c>
      <c r="AO523" s="464" t="n">
        <v>0</v>
      </c>
      <c r="AP523" s="464" t="n">
        <v>0</v>
      </c>
      <c r="AQ523" s="462" t="inlineStr"/>
      <c r="AR523" s="462" t="inlineStr">
        <is>
          <t>Local Charge</t>
        </is>
      </c>
      <c r="AS523" s="462" t="inlineStr">
        <is>
          <t>បានប្រកាសពន្ធ</t>
        </is>
      </c>
    </row>
    <row r="524">
      <c r="A524" s="461" t="n">
        <v>516</v>
      </c>
      <c r="B524" s="462" t="inlineStr">
        <is>
          <t>Trucking Fee</t>
        </is>
      </c>
      <c r="C524" s="462" t="inlineStr">
        <is>
          <t>អ៊ិចស្ពែឌីធ័រ ខេមបូឌា អិលធីឌី</t>
        </is>
      </c>
      <c r="D524" s="462" t="inlineStr">
        <is>
          <t>L001-100045898</t>
        </is>
      </c>
      <c r="E524" s="462" t="inlineStr">
        <is>
          <t>TI-0242434</t>
        </is>
      </c>
      <c r="F524" s="463" t="n">
        <v>44937</v>
      </c>
      <c r="G524" s="464" t="n">
        <v>354885</v>
      </c>
      <c r="H524" s="462" t="n"/>
      <c r="I524" s="464">
        <f>G524</f>
        <v/>
      </c>
      <c r="J524" s="462">
        <f>IF(AND(Q524=TRUE, R524=TRUE, S524=TRUE), IF(W524&lt;-0.05, "អនុញ្ញាត (អ្នកផ្គត់ផ្គង់ប្រកាសខ្វះ)", "បានប្រកាស (អនុញ្ញាត)"), IF(AND(Q524=FALSE, R524=FALSE, S524=FALSE), "ព្យួរទុក (មិនមានទិន្នន័យ)", "ប្រកាសខុស (ព្យួរទុក)"))</f>
        <v/>
      </c>
      <c r="K524" s="462" t="inlineStr"/>
      <c r="L524" s="462" t="inlineStr"/>
      <c r="M524" s="464">
        <f>AH524</f>
        <v/>
      </c>
      <c r="N524" s="464">
        <f>IF(W524&lt;0,AH524,I524)</f>
        <v/>
      </c>
      <c r="O524" s="464">
        <f>I524-M524</f>
        <v/>
      </c>
      <c r="P524" s="462" t="n"/>
      <c r="Q524" s="462">
        <f>V524=W524</f>
        <v/>
      </c>
      <c r="R524" s="462">
        <f>AND(MONTH(F524)=MONTH(X524), YEAR(F524)=YEAR(X524))</f>
        <v/>
      </c>
      <c r="S524" s="462">
        <f>AC524="L001-901905215"</f>
        <v/>
      </c>
      <c r="T524" s="464">
        <f>G524-AH524</f>
        <v/>
      </c>
      <c r="U524" s="462" t="n"/>
      <c r="V524" s="462" t="inlineStr">
        <is>
          <t>TI0242434</t>
        </is>
      </c>
      <c r="W524" s="462" t="inlineStr">
        <is>
          <t>TI0242434</t>
        </is>
      </c>
      <c r="X524" s="463" t="n">
        <v>44937</v>
      </c>
      <c r="Y524" s="462" t="inlineStr">
        <is>
          <t>TI-0242434</t>
        </is>
      </c>
      <c r="Z524" s="462" t="inlineStr"/>
      <c r="AA524" s="462" t="inlineStr">
        <is>
          <t>បុគ្គលជាប់អាករ</t>
        </is>
      </c>
      <c r="AB524" s="462" t="inlineStr">
        <is>
          <t>L001-901905215</t>
        </is>
      </c>
      <c r="AC524" s="462" t="inlineStr">
        <is>
          <t>វីអ៊ីស៊ិន (ខេមបូឌា) អ៊ិនដាសស្ទ្រី ឯ.ក</t>
        </is>
      </c>
      <c r="AD524" s="464" t="n">
        <v>3903739</v>
      </c>
      <c r="AE524" s="464" t="n">
        <v>3548854</v>
      </c>
      <c r="AF524" s="464" t="n">
        <v>0</v>
      </c>
      <c r="AG524" s="464" t="n">
        <v>0</v>
      </c>
      <c r="AH524" s="464" t="n">
        <v>354885</v>
      </c>
      <c r="AI524" s="464" t="n">
        <v>0</v>
      </c>
      <c r="AJ524" s="464" t="n">
        <v>0</v>
      </c>
      <c r="AK524" s="464" t="n">
        <v>0</v>
      </c>
      <c r="AL524" s="464" t="n">
        <v>0</v>
      </c>
      <c r="AM524" s="464" t="n">
        <v>0</v>
      </c>
      <c r="AN524" s="464" t="n">
        <v>0</v>
      </c>
      <c r="AO524" s="464" t="n">
        <v>0</v>
      </c>
      <c r="AP524" s="464" t="n">
        <v>0</v>
      </c>
      <c r="AQ524" s="462" t="inlineStr"/>
      <c r="AR524" s="462" t="inlineStr">
        <is>
          <t>Local Charge</t>
        </is>
      </c>
      <c r="AS524" s="462" t="inlineStr">
        <is>
          <t>បានប្រកាសពន្ធ</t>
        </is>
      </c>
    </row>
    <row r="525">
      <c r="A525" s="461" t="n">
        <v>517</v>
      </c>
      <c r="B525" s="462" t="inlineStr">
        <is>
          <t>Trucking Fee</t>
        </is>
      </c>
      <c r="C525" s="462" t="inlineStr">
        <is>
          <t>អ៊ិចស្ពែឌីធ័រ ខេមបូឌា អិលធីឌី</t>
        </is>
      </c>
      <c r="D525" s="462" t="inlineStr">
        <is>
          <t>L001-100045898</t>
        </is>
      </c>
      <c r="E525" s="462" t="inlineStr">
        <is>
          <t>TI-0242420</t>
        </is>
      </c>
      <c r="F525" s="463" t="n">
        <v>44937</v>
      </c>
      <c r="G525" s="464" t="n">
        <v>64281</v>
      </c>
      <c r="H525" s="462" t="n"/>
      <c r="I525" s="464">
        <f>G525</f>
        <v/>
      </c>
      <c r="J525" s="462">
        <f>IF(AND(Q525=TRUE, R525=TRUE, S525=TRUE), IF(W525&lt;-0.05, "អនុញ្ញាត (អ្នកផ្គត់ផ្គង់ប្រកាសខ្វះ)", "បានប្រកាស (អនុញ្ញាត)"), IF(AND(Q525=FALSE, R525=FALSE, S525=FALSE), "ព្យួរទុក (មិនមានទិន្នន័យ)", "ប្រកាសខុស (ព្យួរទុក)"))</f>
        <v/>
      </c>
      <c r="K525" s="462" t="inlineStr"/>
      <c r="L525" s="462" t="inlineStr"/>
      <c r="M525" s="464">
        <f>AH525</f>
        <v/>
      </c>
      <c r="N525" s="464">
        <f>IF(W525&lt;0,AH525,I525)</f>
        <v/>
      </c>
      <c r="O525" s="464">
        <f>I525-M525</f>
        <v/>
      </c>
      <c r="P525" s="462" t="n"/>
      <c r="Q525" s="462">
        <f>V525=W525</f>
        <v/>
      </c>
      <c r="R525" s="462">
        <f>AND(MONTH(F525)=MONTH(X525), YEAR(F525)=YEAR(X525))</f>
        <v/>
      </c>
      <c r="S525" s="462">
        <f>AC525="L001-901905215"</f>
        <v/>
      </c>
      <c r="T525" s="464">
        <f>G525-AH525</f>
        <v/>
      </c>
      <c r="U525" s="462" t="n"/>
      <c r="V525" s="462" t="inlineStr">
        <is>
          <t>TI0242420</t>
        </is>
      </c>
      <c r="W525" s="462" t="inlineStr">
        <is>
          <t>TI0242420</t>
        </is>
      </c>
      <c r="X525" s="463" t="n">
        <v>44937</v>
      </c>
      <c r="Y525" s="462" t="inlineStr">
        <is>
          <t>TI-0242420</t>
        </is>
      </c>
      <c r="Z525" s="462" t="inlineStr"/>
      <c r="AA525" s="462" t="inlineStr">
        <is>
          <t>បុគ្គលជាប់អាករ</t>
        </is>
      </c>
      <c r="AB525" s="462" t="inlineStr">
        <is>
          <t>L001-901905215</t>
        </is>
      </c>
      <c r="AC525" s="462" t="inlineStr">
        <is>
          <t>វីអ៊ីស៊ិន (ខេមបូឌា) អ៊ិនដាសស្ទ្រី ឯ.ក</t>
        </is>
      </c>
      <c r="AD525" s="464" t="n">
        <v>706930</v>
      </c>
      <c r="AE525" s="464" t="n">
        <v>642664</v>
      </c>
      <c r="AF525" s="464" t="n">
        <v>0</v>
      </c>
      <c r="AG525" s="464" t="n">
        <v>0</v>
      </c>
      <c r="AH525" s="464" t="n">
        <v>64266</v>
      </c>
      <c r="AI525" s="464" t="n">
        <v>0</v>
      </c>
      <c r="AJ525" s="464" t="n">
        <v>0</v>
      </c>
      <c r="AK525" s="464" t="n">
        <v>0</v>
      </c>
      <c r="AL525" s="464" t="n">
        <v>0</v>
      </c>
      <c r="AM525" s="464" t="n">
        <v>0</v>
      </c>
      <c r="AN525" s="464" t="n">
        <v>0</v>
      </c>
      <c r="AO525" s="464" t="n">
        <v>0</v>
      </c>
      <c r="AP525" s="464" t="n">
        <v>0</v>
      </c>
      <c r="AQ525" s="462" t="inlineStr"/>
      <c r="AR525" s="462" t="inlineStr">
        <is>
          <t>Local Charge</t>
        </is>
      </c>
      <c r="AS525" s="462" t="inlineStr">
        <is>
          <t>បានប្រកាសពន្ធ</t>
        </is>
      </c>
    </row>
    <row r="526">
      <c r="A526" s="461" t="n">
        <v>518</v>
      </c>
      <c r="B526" s="462" t="inlineStr">
        <is>
          <t>Trucking Fee</t>
        </is>
      </c>
      <c r="C526" s="462" t="inlineStr">
        <is>
          <t>អ៊ិចស្ពែឌីធ័រ ខេមបូឌា អិលធីឌី</t>
        </is>
      </c>
      <c r="D526" s="462" t="inlineStr">
        <is>
          <t>L001-100045898</t>
        </is>
      </c>
      <c r="E526" s="462" t="inlineStr">
        <is>
          <t>TI-0242418</t>
        </is>
      </c>
      <c r="F526" s="463" t="n">
        <v>44937</v>
      </c>
      <c r="G526" s="464" t="n">
        <v>453562</v>
      </c>
      <c r="H526" s="462" t="n"/>
      <c r="I526" s="464">
        <f>G526</f>
        <v/>
      </c>
      <c r="J526" s="462">
        <f>IF(AND(Q526=TRUE, R526=TRUE, S526=TRUE), IF(W526&lt;-0.05, "អនុញ្ញាត (អ្នកផ្គត់ផ្គង់ប្រកាសខ្វះ)", "បានប្រកាស (អនុញ្ញាត)"), IF(AND(Q526=FALSE, R526=FALSE, S526=FALSE), "ព្យួរទុក (មិនមានទិន្នន័យ)", "ប្រកាសខុស (ព្យួរទុក)"))</f>
        <v/>
      </c>
      <c r="K526" s="462" t="inlineStr"/>
      <c r="L526" s="462" t="inlineStr"/>
      <c r="M526" s="464">
        <f>AH526</f>
        <v/>
      </c>
      <c r="N526" s="464">
        <f>IF(W526&lt;0,AH526,I526)</f>
        <v/>
      </c>
      <c r="O526" s="464">
        <f>I526-M526</f>
        <v/>
      </c>
      <c r="P526" s="462" t="n"/>
      <c r="Q526" s="462">
        <f>V526=W526</f>
        <v/>
      </c>
      <c r="R526" s="462">
        <f>AND(MONTH(F526)=MONTH(X526), YEAR(F526)=YEAR(X526))</f>
        <v/>
      </c>
      <c r="S526" s="462">
        <f>AC526="L001-901905215"</f>
        <v/>
      </c>
      <c r="T526" s="464">
        <f>G526-AH526</f>
        <v/>
      </c>
      <c r="U526" s="462" t="n"/>
      <c r="V526" s="462" t="inlineStr">
        <is>
          <t>TI0242418</t>
        </is>
      </c>
      <c r="W526" s="462" t="inlineStr">
        <is>
          <t>TI0242418</t>
        </is>
      </c>
      <c r="X526" s="463" t="n">
        <v>44937</v>
      </c>
      <c r="Y526" s="462" t="inlineStr">
        <is>
          <t>TI-0242418</t>
        </is>
      </c>
      <c r="Z526" s="462" t="inlineStr"/>
      <c r="AA526" s="462" t="inlineStr">
        <is>
          <t>បុគ្គលជាប់អាករ</t>
        </is>
      </c>
      <c r="AB526" s="462" t="inlineStr">
        <is>
          <t>L001-901905215</t>
        </is>
      </c>
      <c r="AC526" s="462" t="inlineStr">
        <is>
          <t>វីអ៊ីស៊ិន (ខេមបូឌា) អ៊ិនដាសស្ទ្រី ឯ.ក</t>
        </is>
      </c>
      <c r="AD526" s="464" t="n">
        <v>4989269</v>
      </c>
      <c r="AE526" s="464" t="n">
        <v>4535699</v>
      </c>
      <c r="AF526" s="464" t="n">
        <v>0</v>
      </c>
      <c r="AG526" s="464" t="n">
        <v>0</v>
      </c>
      <c r="AH526" s="464" t="n">
        <v>453570</v>
      </c>
      <c r="AI526" s="464" t="n">
        <v>0</v>
      </c>
      <c r="AJ526" s="464" t="n">
        <v>0</v>
      </c>
      <c r="AK526" s="464" t="n">
        <v>0</v>
      </c>
      <c r="AL526" s="464" t="n">
        <v>0</v>
      </c>
      <c r="AM526" s="464" t="n">
        <v>0</v>
      </c>
      <c r="AN526" s="464" t="n">
        <v>0</v>
      </c>
      <c r="AO526" s="464" t="n">
        <v>0</v>
      </c>
      <c r="AP526" s="464" t="n">
        <v>0</v>
      </c>
      <c r="AQ526" s="462" t="inlineStr"/>
      <c r="AR526" s="462" t="inlineStr">
        <is>
          <t>Local Charge</t>
        </is>
      </c>
      <c r="AS526" s="462" t="inlineStr">
        <is>
          <t>បានប្រកាសពន្ធ</t>
        </is>
      </c>
    </row>
    <row r="527">
      <c r="A527" s="461" t="n">
        <v>519</v>
      </c>
      <c r="B527" s="462" t="inlineStr">
        <is>
          <t>Trucking Fee</t>
        </is>
      </c>
      <c r="C527" s="462" t="inlineStr">
        <is>
          <t>អ៊ិចស្ពែឌីធ័រ ខេមបូឌា អិលធីឌី</t>
        </is>
      </c>
      <c r="D527" s="462" t="inlineStr">
        <is>
          <t>L001-100045898</t>
        </is>
      </c>
      <c r="E527" s="462" t="inlineStr">
        <is>
          <t>TI-0242416</t>
        </is>
      </c>
      <c r="F527" s="463" t="n">
        <v>44937</v>
      </c>
      <c r="G527" s="464" t="n">
        <v>388645</v>
      </c>
      <c r="H527" s="462" t="n"/>
      <c r="I527" s="464">
        <f>G527</f>
        <v/>
      </c>
      <c r="J527" s="462">
        <f>IF(AND(Q527=TRUE, R527=TRUE, S527=TRUE), IF(W527&lt;-0.05, "អនុញ្ញាត (អ្នកផ្គត់ផ្គង់ប្រកាសខ្វះ)", "បានប្រកាស (អនុញ្ញាត)"), IF(AND(Q527=FALSE, R527=FALSE, S527=FALSE), "ព្យួរទុក (មិនមានទិន្នន័យ)", "ប្រកាសខុស (ព្យួរទុក)"))</f>
        <v/>
      </c>
      <c r="K527" s="462" t="inlineStr"/>
      <c r="L527" s="462" t="inlineStr"/>
      <c r="M527" s="464">
        <f>AH527</f>
        <v/>
      </c>
      <c r="N527" s="464">
        <f>IF(W527&lt;0,AH527,I527)</f>
        <v/>
      </c>
      <c r="O527" s="464">
        <f>I527-M527</f>
        <v/>
      </c>
      <c r="P527" s="462" t="n"/>
      <c r="Q527" s="462">
        <f>V527=W527</f>
        <v/>
      </c>
      <c r="R527" s="462">
        <f>AND(MONTH(F527)=MONTH(X527), YEAR(F527)=YEAR(X527))</f>
        <v/>
      </c>
      <c r="S527" s="462">
        <f>AC527="L001-901905215"</f>
        <v/>
      </c>
      <c r="T527" s="464">
        <f>G527-AH527</f>
        <v/>
      </c>
      <c r="U527" s="462" t="n"/>
      <c r="V527" s="462" t="inlineStr">
        <is>
          <t>TI0242416</t>
        </is>
      </c>
      <c r="W527" s="462" t="inlineStr">
        <is>
          <t>TI0242416</t>
        </is>
      </c>
      <c r="X527" s="463" t="n">
        <v>44937</v>
      </c>
      <c r="Y527" s="462" t="inlineStr">
        <is>
          <t>TI-0242416</t>
        </is>
      </c>
      <c r="Z527" s="462" t="inlineStr"/>
      <c r="AA527" s="462" t="inlineStr">
        <is>
          <t>បុគ្គលជាប់អាករ</t>
        </is>
      </c>
      <c r="AB527" s="462" t="inlineStr">
        <is>
          <t>L001-901905215</t>
        </is>
      </c>
      <c r="AC527" s="462" t="inlineStr">
        <is>
          <t>វីអ៊ីស៊ិន (ខេមបូឌា) អ៊ិនដាសស្ទ្រី ឯ.ក</t>
        </is>
      </c>
      <c r="AD527" s="464" t="n">
        <v>4275093</v>
      </c>
      <c r="AE527" s="464" t="n">
        <v>3886448</v>
      </c>
      <c r="AF527" s="464" t="n">
        <v>0</v>
      </c>
      <c r="AG527" s="464" t="n">
        <v>0</v>
      </c>
      <c r="AH527" s="464" t="n">
        <v>388645</v>
      </c>
      <c r="AI527" s="464" t="n">
        <v>0</v>
      </c>
      <c r="AJ527" s="464" t="n">
        <v>0</v>
      </c>
      <c r="AK527" s="464" t="n">
        <v>0</v>
      </c>
      <c r="AL527" s="464" t="n">
        <v>0</v>
      </c>
      <c r="AM527" s="464" t="n">
        <v>0</v>
      </c>
      <c r="AN527" s="464" t="n">
        <v>0</v>
      </c>
      <c r="AO527" s="464" t="n">
        <v>0</v>
      </c>
      <c r="AP527" s="464" t="n">
        <v>0</v>
      </c>
      <c r="AQ527" s="462" t="inlineStr"/>
      <c r="AR527" s="462" t="inlineStr">
        <is>
          <t>Local Charge</t>
        </is>
      </c>
      <c r="AS527" s="462" t="inlineStr">
        <is>
          <t>បានប្រកាសពន្ធ</t>
        </is>
      </c>
    </row>
    <row r="528">
      <c r="A528" s="461" t="n">
        <v>520</v>
      </c>
      <c r="B528" s="462" t="inlineStr">
        <is>
          <t>Trucking Fee</t>
        </is>
      </c>
      <c r="C528" s="462" t="inlineStr">
        <is>
          <t>អ៊ិចស្ពែឌីធ័រ ខេមបូឌា អិលធីឌី</t>
        </is>
      </c>
      <c r="D528" s="462" t="inlineStr">
        <is>
          <t>L001-100045898</t>
        </is>
      </c>
      <c r="E528" s="462" t="inlineStr">
        <is>
          <t>TI-0242415</t>
        </is>
      </c>
      <c r="F528" s="463" t="n">
        <v>44937</v>
      </c>
      <c r="G528" s="464" t="n">
        <v>326066</v>
      </c>
      <c r="H528" s="462" t="n"/>
      <c r="I528" s="464">
        <f>G528</f>
        <v/>
      </c>
      <c r="J528" s="462">
        <f>IF(AND(Q528=TRUE, R528=TRUE, S528=TRUE), IF(W528&lt;-0.05, "អនុញ្ញាត (អ្នកផ្គត់ផ្គង់ប្រកាសខ្វះ)", "បានប្រកាស (អនុញ្ញាត)"), IF(AND(Q528=FALSE, R528=FALSE, S528=FALSE), "ព្យួរទុក (មិនមានទិន្នន័យ)", "ប្រកាសខុស (ព្យួរទុក)"))</f>
        <v/>
      </c>
      <c r="K528" s="462" t="inlineStr"/>
      <c r="L528" s="462" t="inlineStr"/>
      <c r="M528" s="464">
        <f>AH528</f>
        <v/>
      </c>
      <c r="N528" s="464">
        <f>IF(W528&lt;0,AH528,I528)</f>
        <v/>
      </c>
      <c r="O528" s="464">
        <f>I528-M528</f>
        <v/>
      </c>
      <c r="P528" s="462" t="n"/>
      <c r="Q528" s="462">
        <f>V528=W528</f>
        <v/>
      </c>
      <c r="R528" s="462">
        <f>AND(MONTH(F528)=MONTH(X528), YEAR(F528)=YEAR(X528))</f>
        <v/>
      </c>
      <c r="S528" s="462">
        <f>AC528="L001-901905215"</f>
        <v/>
      </c>
      <c r="T528" s="464">
        <f>G528-AH528</f>
        <v/>
      </c>
      <c r="U528" s="462" t="n"/>
      <c r="V528" s="462" t="inlineStr">
        <is>
          <t>TI0242415</t>
        </is>
      </c>
      <c r="W528" s="462" t="inlineStr">
        <is>
          <t>TI0242415</t>
        </is>
      </c>
      <c r="X528" s="463" t="n">
        <v>44937</v>
      </c>
      <c r="Y528" s="462" t="inlineStr">
        <is>
          <t>TI-0242415</t>
        </is>
      </c>
      <c r="Z528" s="462" t="inlineStr"/>
      <c r="AA528" s="462" t="inlineStr">
        <is>
          <t>បុគ្គលជាប់អាករ</t>
        </is>
      </c>
      <c r="AB528" s="462" t="inlineStr">
        <is>
          <t>L001-901905215</t>
        </is>
      </c>
      <c r="AC528" s="462" t="inlineStr">
        <is>
          <t>វីអ៊ីស៊ិន (ខេមបូឌា) អ៊ិនដាសស្ទ្រី ឯ.ក</t>
        </is>
      </c>
      <c r="AD528" s="464" t="n">
        <v>3586730</v>
      </c>
      <c r="AE528" s="464" t="n">
        <v>3260664</v>
      </c>
      <c r="AF528" s="464" t="n">
        <v>0</v>
      </c>
      <c r="AG528" s="464" t="n">
        <v>0</v>
      </c>
      <c r="AH528" s="464" t="n">
        <v>326066</v>
      </c>
      <c r="AI528" s="464" t="n">
        <v>0</v>
      </c>
      <c r="AJ528" s="464" t="n">
        <v>0</v>
      </c>
      <c r="AK528" s="464" t="n">
        <v>0</v>
      </c>
      <c r="AL528" s="464" t="n">
        <v>0</v>
      </c>
      <c r="AM528" s="464" t="n">
        <v>0</v>
      </c>
      <c r="AN528" s="464" t="n">
        <v>0</v>
      </c>
      <c r="AO528" s="464" t="n">
        <v>0</v>
      </c>
      <c r="AP528" s="464" t="n">
        <v>0</v>
      </c>
      <c r="AQ528" s="462" t="inlineStr"/>
      <c r="AR528" s="462" t="inlineStr">
        <is>
          <t>Local Charge</t>
        </is>
      </c>
      <c r="AS528" s="462" t="inlineStr">
        <is>
          <t>បានប្រកាសពន្ធ</t>
        </is>
      </c>
    </row>
    <row r="529">
      <c r="A529" s="461" t="n">
        <v>521</v>
      </c>
      <c r="B529" s="462" t="inlineStr">
        <is>
          <t>Trucking Fee</t>
        </is>
      </c>
      <c r="C529" s="462" t="inlineStr">
        <is>
          <t>អ៊ិចស្ពែឌីធ័រ ខេមបូឌា អិលធីឌី</t>
        </is>
      </c>
      <c r="D529" s="462" t="inlineStr">
        <is>
          <t>L001-100045898</t>
        </is>
      </c>
      <c r="E529" s="462" t="inlineStr">
        <is>
          <t>TI-0242412</t>
        </is>
      </c>
      <c r="F529" s="463" t="n">
        <v>44937</v>
      </c>
      <c r="G529" s="464" t="n">
        <v>126179</v>
      </c>
      <c r="H529" s="462" t="n"/>
      <c r="I529" s="464">
        <f>G529</f>
        <v/>
      </c>
      <c r="J529" s="462">
        <f>IF(AND(Q529=TRUE, R529=TRUE, S529=TRUE), IF(W529&lt;-0.05, "អនុញ្ញាត (អ្នកផ្គត់ផ្គង់ប្រកាសខ្វះ)", "បានប្រកាស (អនុញ្ញាត)"), IF(AND(Q529=FALSE, R529=FALSE, S529=FALSE), "ព្យួរទុក (មិនមានទិន្នន័យ)", "ប្រកាសខុស (ព្យួរទុក)"))</f>
        <v/>
      </c>
      <c r="K529" s="462" t="inlineStr"/>
      <c r="L529" s="462" t="inlineStr"/>
      <c r="M529" s="464">
        <f>AH529</f>
        <v/>
      </c>
      <c r="N529" s="464">
        <f>IF(W529&lt;0,AH529,I529)</f>
        <v/>
      </c>
      <c r="O529" s="464">
        <f>I529-M529</f>
        <v/>
      </c>
      <c r="P529" s="462" t="n"/>
      <c r="Q529" s="462">
        <f>V529=W529</f>
        <v/>
      </c>
      <c r="R529" s="462">
        <f>AND(MONTH(F529)=MONTH(X529), YEAR(F529)=YEAR(X529))</f>
        <v/>
      </c>
      <c r="S529" s="462">
        <f>AC529="L001-901905215"</f>
        <v/>
      </c>
      <c r="T529" s="464">
        <f>G529-AH529</f>
        <v/>
      </c>
      <c r="U529" s="462" t="n"/>
      <c r="V529" s="462" t="inlineStr">
        <is>
          <t>TI0242412</t>
        </is>
      </c>
      <c r="W529" s="462" t="inlineStr">
        <is>
          <t>TI0242412</t>
        </is>
      </c>
      <c r="X529" s="463" t="n">
        <v>44937</v>
      </c>
      <c r="Y529" s="462" t="inlineStr">
        <is>
          <t>TI-0242412</t>
        </is>
      </c>
      <c r="Z529" s="462" t="inlineStr"/>
      <c r="AA529" s="462" t="inlineStr">
        <is>
          <t>បុគ្គលជាប់អាករ</t>
        </is>
      </c>
      <c r="AB529" s="462" t="inlineStr">
        <is>
          <t>L001-901905215</t>
        </is>
      </c>
      <c r="AC529" s="462" t="inlineStr">
        <is>
          <t>វីអ៊ីស៊ិន (ខេមបូឌា) អ៊ិនដាសស្ទ្រី ឯ.ក</t>
        </is>
      </c>
      <c r="AD529" s="464" t="n">
        <v>1388047</v>
      </c>
      <c r="AE529" s="464" t="n">
        <v>1261861</v>
      </c>
      <c r="AF529" s="464" t="n">
        <v>0</v>
      </c>
      <c r="AG529" s="464" t="n">
        <v>0</v>
      </c>
      <c r="AH529" s="464" t="n">
        <v>126186</v>
      </c>
      <c r="AI529" s="464" t="n">
        <v>0</v>
      </c>
      <c r="AJ529" s="464" t="n">
        <v>0</v>
      </c>
      <c r="AK529" s="464" t="n">
        <v>0</v>
      </c>
      <c r="AL529" s="464" t="n">
        <v>0</v>
      </c>
      <c r="AM529" s="464" t="n">
        <v>0</v>
      </c>
      <c r="AN529" s="464" t="n">
        <v>0</v>
      </c>
      <c r="AO529" s="464" t="n">
        <v>0</v>
      </c>
      <c r="AP529" s="464" t="n">
        <v>0</v>
      </c>
      <c r="AQ529" s="462" t="inlineStr"/>
      <c r="AR529" s="462" t="inlineStr">
        <is>
          <t>Local Charge</t>
        </is>
      </c>
      <c r="AS529" s="462" t="inlineStr">
        <is>
          <t>បានប្រកាសពន្ធ</t>
        </is>
      </c>
    </row>
    <row r="530">
      <c r="A530" s="461" t="n">
        <v>522</v>
      </c>
      <c r="B530" s="462" t="inlineStr">
        <is>
          <t>Trucking Fee</t>
        </is>
      </c>
      <c r="C530" s="462" t="inlineStr">
        <is>
          <t>អ៊ិចស្ពែឌីធ័រ ខេមបូឌា អិលធីឌី</t>
        </is>
      </c>
      <c r="D530" s="462" t="inlineStr">
        <is>
          <t>L001-100045898</t>
        </is>
      </c>
      <c r="E530" s="462" t="inlineStr">
        <is>
          <t>TI-0242411</t>
        </is>
      </c>
      <c r="F530" s="463" t="n">
        <v>44937</v>
      </c>
      <c r="G530" s="464" t="n">
        <v>428991</v>
      </c>
      <c r="H530" s="462" t="n"/>
      <c r="I530" s="464">
        <f>G530</f>
        <v/>
      </c>
      <c r="J530" s="462">
        <f>IF(AND(Q530=TRUE, R530=TRUE, S530=TRUE), IF(W530&lt;-0.05, "អនុញ្ញាត (អ្នកផ្គត់ផ្គង់ប្រកាសខ្វះ)", "បានប្រកាស (អនុញ្ញាត)"), IF(AND(Q530=FALSE, R530=FALSE, S530=FALSE), "ព្យួរទុក (មិនមានទិន្នន័យ)", "ប្រកាសខុស (ព្យួរទុក)"))</f>
        <v/>
      </c>
      <c r="K530" s="462" t="inlineStr"/>
      <c r="L530" s="462" t="inlineStr"/>
      <c r="M530" s="464">
        <f>AH530</f>
        <v/>
      </c>
      <c r="N530" s="464">
        <f>IF(W530&lt;0,AH530,I530)</f>
        <v/>
      </c>
      <c r="O530" s="464">
        <f>I530-M530</f>
        <v/>
      </c>
      <c r="P530" s="462" t="n"/>
      <c r="Q530" s="462">
        <f>V530=W530</f>
        <v/>
      </c>
      <c r="R530" s="462">
        <f>AND(MONTH(F530)=MONTH(X530), YEAR(F530)=YEAR(X530))</f>
        <v/>
      </c>
      <c r="S530" s="462">
        <f>AC530="L001-901905215"</f>
        <v/>
      </c>
      <c r="T530" s="464">
        <f>G530-AH530</f>
        <v/>
      </c>
      <c r="U530" s="462" t="n"/>
      <c r="V530" s="462" t="inlineStr">
        <is>
          <t>TI0242411</t>
        </is>
      </c>
      <c r="W530" s="462" t="inlineStr">
        <is>
          <t>TI0242411</t>
        </is>
      </c>
      <c r="X530" s="463" t="n">
        <v>44937</v>
      </c>
      <c r="Y530" s="462" t="inlineStr">
        <is>
          <t>TI-0242411</t>
        </is>
      </c>
      <c r="Z530" s="462" t="inlineStr"/>
      <c r="AA530" s="462" t="inlineStr">
        <is>
          <t>បុគ្គលជាប់អាករ</t>
        </is>
      </c>
      <c r="AB530" s="462" t="inlineStr">
        <is>
          <t>L001-901905215</t>
        </is>
      </c>
      <c r="AC530" s="462" t="inlineStr">
        <is>
          <t>វីអ៊ីស៊ិន (ខេមបូឌា) អ៊ិនដាសស្ទ្រី ឯ.ក</t>
        </is>
      </c>
      <c r="AD530" s="464" t="n">
        <v>4718905</v>
      </c>
      <c r="AE530" s="464" t="n">
        <v>4289914</v>
      </c>
      <c r="AF530" s="464" t="n">
        <v>0</v>
      </c>
      <c r="AG530" s="464" t="n">
        <v>0</v>
      </c>
      <c r="AH530" s="464" t="n">
        <v>428991</v>
      </c>
      <c r="AI530" s="464" t="n">
        <v>0</v>
      </c>
      <c r="AJ530" s="464" t="n">
        <v>0</v>
      </c>
      <c r="AK530" s="464" t="n">
        <v>0</v>
      </c>
      <c r="AL530" s="464" t="n">
        <v>0</v>
      </c>
      <c r="AM530" s="464" t="n">
        <v>0</v>
      </c>
      <c r="AN530" s="464" t="n">
        <v>0</v>
      </c>
      <c r="AO530" s="464" t="n">
        <v>0</v>
      </c>
      <c r="AP530" s="464" t="n">
        <v>0</v>
      </c>
      <c r="AQ530" s="462" t="inlineStr"/>
      <c r="AR530" s="462" t="inlineStr">
        <is>
          <t>Local Charge</t>
        </is>
      </c>
      <c r="AS530" s="462" t="inlineStr">
        <is>
          <t>បានប្រកាសពន្ធ</t>
        </is>
      </c>
    </row>
    <row r="531">
      <c r="A531" s="461" t="n">
        <v>523</v>
      </c>
      <c r="B531" s="462" t="inlineStr">
        <is>
          <t>Trucking Fee</t>
        </is>
      </c>
      <c r="C531" s="462" t="inlineStr">
        <is>
          <t>អ៊ិចស្ពែឌីធ័រ ខេមបូឌា អិលធីឌី</t>
        </is>
      </c>
      <c r="D531" s="462" t="inlineStr">
        <is>
          <t>L001-100045898</t>
        </is>
      </c>
      <c r="E531" s="462" t="inlineStr">
        <is>
          <t>TI-0242080</t>
        </is>
      </c>
      <c r="F531" s="463" t="n">
        <v>44930</v>
      </c>
      <c r="G531" s="464" t="n">
        <v>239488</v>
      </c>
      <c r="H531" s="462" t="n"/>
      <c r="I531" s="464">
        <f>G531</f>
        <v/>
      </c>
      <c r="J531" s="462">
        <f>IF(AND(Q531=TRUE, R531=TRUE, S531=TRUE), IF(W531&lt;-0.05, "អនុញ្ញាត (អ្នកផ្គត់ផ្គង់ប្រកាសខ្វះ)", "បានប្រកាស (អនុញ្ញាត)"), IF(AND(Q531=FALSE, R531=FALSE, S531=FALSE), "ព្យួរទុក (មិនមានទិន្នន័យ)", "ប្រកាសខុស (ព្យួរទុក)"))</f>
        <v/>
      </c>
      <c r="K531" s="462" t="inlineStr"/>
      <c r="L531" s="462" t="inlineStr"/>
      <c r="M531" s="464">
        <f>AH531</f>
        <v/>
      </c>
      <c r="N531" s="464">
        <f>IF(W531&lt;0,AH531,I531)</f>
        <v/>
      </c>
      <c r="O531" s="464">
        <f>I531-M531</f>
        <v/>
      </c>
      <c r="P531" s="462" t="n"/>
      <c r="Q531" s="462">
        <f>V531=W531</f>
        <v/>
      </c>
      <c r="R531" s="462">
        <f>AND(MONTH(F531)=MONTH(X531), YEAR(F531)=YEAR(X531))</f>
        <v/>
      </c>
      <c r="S531" s="462">
        <f>AC531="L001-901905215"</f>
        <v/>
      </c>
      <c r="T531" s="464">
        <f>G531-AH531</f>
        <v/>
      </c>
      <c r="U531" s="462" t="n"/>
      <c r="V531" s="462" t="inlineStr">
        <is>
          <t>TI0242080</t>
        </is>
      </c>
      <c r="W531" s="462" t="inlineStr">
        <is>
          <t>TI0242080</t>
        </is>
      </c>
      <c r="X531" s="463" t="n">
        <v>44930</v>
      </c>
      <c r="Y531" s="462" t="inlineStr">
        <is>
          <t>TI-0242080</t>
        </is>
      </c>
      <c r="Z531" s="462" t="inlineStr"/>
      <c r="AA531" s="462" t="inlineStr">
        <is>
          <t>បុគ្គលជាប់អាករ</t>
        </is>
      </c>
      <c r="AB531" s="462" t="inlineStr">
        <is>
          <t>L001-901905215</t>
        </is>
      </c>
      <c r="AC531" s="462" t="inlineStr">
        <is>
          <t>វីអ៊ីស៊ិន (ខេមបូឌា) អ៊ិនដាសស្ទ្រី ឯ.ក</t>
        </is>
      </c>
      <c r="AD531" s="464" t="n">
        <v>2634532</v>
      </c>
      <c r="AE531" s="464" t="n">
        <v>2395029</v>
      </c>
      <c r="AF531" s="464" t="n">
        <v>0</v>
      </c>
      <c r="AG531" s="464" t="n">
        <v>0</v>
      </c>
      <c r="AH531" s="464" t="n">
        <v>239503</v>
      </c>
      <c r="AI531" s="464" t="n">
        <v>0</v>
      </c>
      <c r="AJ531" s="464" t="n">
        <v>0</v>
      </c>
      <c r="AK531" s="464" t="n">
        <v>0</v>
      </c>
      <c r="AL531" s="464" t="n">
        <v>0</v>
      </c>
      <c r="AM531" s="464" t="n">
        <v>0</v>
      </c>
      <c r="AN531" s="464" t="n">
        <v>0</v>
      </c>
      <c r="AO531" s="464" t="n">
        <v>0</v>
      </c>
      <c r="AP531" s="464" t="n">
        <v>0</v>
      </c>
      <c r="AQ531" s="462" t="inlineStr"/>
      <c r="AR531" s="462" t="inlineStr">
        <is>
          <t>Local Charge</t>
        </is>
      </c>
      <c r="AS531" s="462" t="inlineStr">
        <is>
          <t>បានប្រកាសពន្ធ</t>
        </is>
      </c>
    </row>
    <row r="532">
      <c r="A532" s="461" t="n">
        <v>524</v>
      </c>
      <c r="B532" s="462" t="inlineStr">
        <is>
          <t>Trucking Fee</t>
        </is>
      </c>
      <c r="C532" s="462" t="inlineStr">
        <is>
          <t>អ៊ិចស្ពែឌីធ័រ ខេមបូឌា អិលធីឌី</t>
        </is>
      </c>
      <c r="D532" s="462" t="inlineStr">
        <is>
          <t>L001-100045898</t>
        </is>
      </c>
      <c r="E532" s="462" t="inlineStr">
        <is>
          <t>TI-0242068</t>
        </is>
      </c>
      <c r="F532" s="463" t="n">
        <v>44930</v>
      </c>
      <c r="G532" s="464" t="n">
        <v>280099</v>
      </c>
      <c r="H532" s="462" t="n"/>
      <c r="I532" s="464">
        <f>G532</f>
        <v/>
      </c>
      <c r="J532" s="462">
        <f>IF(AND(Q532=TRUE, R532=TRUE, S532=TRUE), IF(W532&lt;-0.05, "អនុញ្ញាត (អ្នកផ្គត់ផ្គង់ប្រកាសខ្វះ)", "បានប្រកាស (អនុញ្ញាត)"), IF(AND(Q532=FALSE, R532=FALSE, S532=FALSE), "ព្យួរទុក (មិនមានទិន្នន័យ)", "ប្រកាសខុស (ព្យួរទុក)"))</f>
        <v/>
      </c>
      <c r="K532" s="462" t="inlineStr"/>
      <c r="L532" s="462" t="inlineStr"/>
      <c r="M532" s="464">
        <f>AH532</f>
        <v/>
      </c>
      <c r="N532" s="464">
        <f>IF(W532&lt;0,AH532,I532)</f>
        <v/>
      </c>
      <c r="O532" s="464">
        <f>I532-M532</f>
        <v/>
      </c>
      <c r="P532" s="462" t="n"/>
      <c r="Q532" s="462">
        <f>V532=W532</f>
        <v/>
      </c>
      <c r="R532" s="462">
        <f>AND(MONTH(F532)=MONTH(X532), YEAR(F532)=YEAR(X532))</f>
        <v/>
      </c>
      <c r="S532" s="462">
        <f>AC532="L001-901905215"</f>
        <v/>
      </c>
      <c r="T532" s="464">
        <f>G532-AH532</f>
        <v/>
      </c>
      <c r="U532" s="462" t="n"/>
      <c r="V532" s="462" t="inlineStr">
        <is>
          <t>TI0242068</t>
        </is>
      </c>
      <c r="W532" s="462" t="inlineStr">
        <is>
          <t>TI0242068</t>
        </is>
      </c>
      <c r="X532" s="463" t="n">
        <v>44930</v>
      </c>
      <c r="Y532" s="462" t="inlineStr">
        <is>
          <t>TI-0242068</t>
        </is>
      </c>
      <c r="Z532" s="462" t="inlineStr"/>
      <c r="AA532" s="462" t="inlineStr">
        <is>
          <t>បុគ្គលជាប់អាករ</t>
        </is>
      </c>
      <c r="AB532" s="462" t="inlineStr">
        <is>
          <t>L001-901905215</t>
        </is>
      </c>
      <c r="AC532" s="462" t="inlineStr">
        <is>
          <t>វីអ៊ីស៊ិន (ខេមបូឌា) អ៊ិនដាសស្ទ្រី ឯ.ក</t>
        </is>
      </c>
      <c r="AD532" s="464" t="n">
        <v>3081170</v>
      </c>
      <c r="AE532" s="464" t="n">
        <v>2801064</v>
      </c>
      <c r="AF532" s="464" t="n">
        <v>0</v>
      </c>
      <c r="AG532" s="464" t="n">
        <v>0</v>
      </c>
      <c r="AH532" s="464" t="n">
        <v>280106</v>
      </c>
      <c r="AI532" s="464" t="n">
        <v>0</v>
      </c>
      <c r="AJ532" s="464" t="n">
        <v>0</v>
      </c>
      <c r="AK532" s="464" t="n">
        <v>0</v>
      </c>
      <c r="AL532" s="464" t="n">
        <v>0</v>
      </c>
      <c r="AM532" s="464" t="n">
        <v>0</v>
      </c>
      <c r="AN532" s="464" t="n">
        <v>0</v>
      </c>
      <c r="AO532" s="464" t="n">
        <v>0</v>
      </c>
      <c r="AP532" s="464" t="n">
        <v>0</v>
      </c>
      <c r="AQ532" s="462" t="inlineStr"/>
      <c r="AR532" s="462" t="inlineStr">
        <is>
          <t>Local Charge</t>
        </is>
      </c>
      <c r="AS532" s="462" t="inlineStr">
        <is>
          <t>បានប្រកាសពន្ធ</t>
        </is>
      </c>
    </row>
    <row r="533">
      <c r="A533" s="461" t="n">
        <v>525</v>
      </c>
      <c r="B533" s="462" t="inlineStr">
        <is>
          <t>Trucking Fee</t>
        </is>
      </c>
      <c r="C533" s="462" t="inlineStr">
        <is>
          <t>អ៊ិចស្ពែឌីធ័រ ខេមបូឌា អិលធីឌី</t>
        </is>
      </c>
      <c r="D533" s="462" t="inlineStr">
        <is>
          <t>L001-100045898</t>
        </is>
      </c>
      <c r="E533" s="462" t="inlineStr">
        <is>
          <t>TI-0242066</t>
        </is>
      </c>
      <c r="F533" s="463" t="n">
        <v>44930</v>
      </c>
      <c r="G533" s="464" t="n">
        <v>182427</v>
      </c>
      <c r="H533" s="462" t="n"/>
      <c r="I533" s="464">
        <f>G533</f>
        <v/>
      </c>
      <c r="J533" s="462">
        <f>IF(AND(Q533=TRUE, R533=TRUE, S533=TRUE), IF(W533&lt;-0.05, "អនុញ្ញាត (អ្នកផ្គត់ផ្គង់ប្រកាសខ្វះ)", "បានប្រកាស (អនុញ្ញាត)"), IF(AND(Q533=FALSE, R533=FALSE, S533=FALSE), "ព្យួរទុក (មិនមានទិន្នន័យ)", "ប្រកាសខុស (ព្យួរទុក)"))</f>
        <v/>
      </c>
      <c r="K533" s="462" t="inlineStr"/>
      <c r="L533" s="462" t="inlineStr"/>
      <c r="M533" s="464">
        <f>AH533</f>
        <v/>
      </c>
      <c r="N533" s="464">
        <f>IF(W533&lt;0,AH533,I533)</f>
        <v/>
      </c>
      <c r="O533" s="464">
        <f>I533-M533</f>
        <v/>
      </c>
      <c r="P533" s="462" t="n"/>
      <c r="Q533" s="462">
        <f>V533=W533</f>
        <v/>
      </c>
      <c r="R533" s="462">
        <f>AND(MONTH(F533)=MONTH(X533), YEAR(F533)=YEAR(X533))</f>
        <v/>
      </c>
      <c r="S533" s="462">
        <f>AC533="L001-901905215"</f>
        <v/>
      </c>
      <c r="T533" s="464">
        <f>G533-AH533</f>
        <v/>
      </c>
      <c r="U533" s="462" t="n"/>
      <c r="V533" s="462" t="inlineStr">
        <is>
          <t>TI0242066</t>
        </is>
      </c>
      <c r="W533" s="462" t="inlineStr">
        <is>
          <t>TI0242066</t>
        </is>
      </c>
      <c r="X533" s="463" t="n">
        <v>44930</v>
      </c>
      <c r="Y533" s="462" t="inlineStr">
        <is>
          <t>TI-0242066</t>
        </is>
      </c>
      <c r="Z533" s="462" t="inlineStr"/>
      <c r="AA533" s="462" t="inlineStr">
        <is>
          <t>បុគ្គលជាប់អាករ</t>
        </is>
      </c>
      <c r="AB533" s="462" t="inlineStr">
        <is>
          <t>L001-901905215</t>
        </is>
      </c>
      <c r="AC533" s="462" t="inlineStr">
        <is>
          <t>វីអ៊ីស៊ិន (ខេមបូឌា) អ៊ិនដាសស្ទ្រី ឯ.ក</t>
        </is>
      </c>
      <c r="AD533" s="464" t="n">
        <v>2006701</v>
      </c>
      <c r="AE533" s="464" t="n">
        <v>1824274</v>
      </c>
      <c r="AF533" s="464" t="n">
        <v>0</v>
      </c>
      <c r="AG533" s="464" t="n">
        <v>0</v>
      </c>
      <c r="AH533" s="464" t="n">
        <v>182427</v>
      </c>
      <c r="AI533" s="464" t="n">
        <v>0</v>
      </c>
      <c r="AJ533" s="464" t="n">
        <v>0</v>
      </c>
      <c r="AK533" s="464" t="n">
        <v>0</v>
      </c>
      <c r="AL533" s="464" t="n">
        <v>0</v>
      </c>
      <c r="AM533" s="464" t="n">
        <v>0</v>
      </c>
      <c r="AN533" s="464" t="n">
        <v>0</v>
      </c>
      <c r="AO533" s="464" t="n">
        <v>0</v>
      </c>
      <c r="AP533" s="464" t="n">
        <v>0</v>
      </c>
      <c r="AQ533" s="462" t="inlineStr"/>
      <c r="AR533" s="462" t="inlineStr">
        <is>
          <t>Local Charge</t>
        </is>
      </c>
      <c r="AS533" s="462" t="inlineStr">
        <is>
          <t>បានប្រកាសពន្ធ</t>
        </is>
      </c>
    </row>
    <row r="534">
      <c r="A534" s="461" t="n">
        <v>526</v>
      </c>
      <c r="B534" s="462" t="inlineStr">
        <is>
          <t>Trucking Fee</t>
        </is>
      </c>
      <c r="C534" s="462" t="inlineStr">
        <is>
          <t>អ៊ិចស្ពែឌីធ័រ ខេមបូឌា អិលធីឌី</t>
        </is>
      </c>
      <c r="D534" s="462" t="inlineStr">
        <is>
          <t>L001-100045898</t>
        </is>
      </c>
      <c r="E534" s="462" t="inlineStr">
        <is>
          <t>TI-0242054</t>
        </is>
      </c>
      <c r="F534" s="463" t="n">
        <v>44930</v>
      </c>
      <c r="G534" s="464" t="n">
        <v>407682</v>
      </c>
      <c r="H534" s="462" t="n"/>
      <c r="I534" s="464">
        <f>G534</f>
        <v/>
      </c>
      <c r="J534" s="462">
        <f>IF(AND(Q534=TRUE, R534=TRUE, S534=TRUE), IF(W534&lt;-0.05, "អនុញ្ញាត (អ្នកផ្គត់ផ្គង់ប្រកាសខ្វះ)", "បានប្រកាស (អនុញ្ញាត)"), IF(AND(Q534=FALSE, R534=FALSE, S534=FALSE), "ព្យួរទុក (មិនមានទិន្នន័យ)", "ប្រកាសខុស (ព្យួរទុក)"))</f>
        <v/>
      </c>
      <c r="K534" s="462" t="inlineStr"/>
      <c r="L534" s="462" t="inlineStr"/>
      <c r="M534" s="464">
        <f>AH534</f>
        <v/>
      </c>
      <c r="N534" s="464">
        <f>IF(W534&lt;0,AH534,I534)</f>
        <v/>
      </c>
      <c r="O534" s="464">
        <f>I534-M534</f>
        <v/>
      </c>
      <c r="P534" s="462" t="n"/>
      <c r="Q534" s="462">
        <f>V534=W534</f>
        <v/>
      </c>
      <c r="R534" s="462">
        <f>AND(MONTH(F534)=MONTH(X534), YEAR(F534)=YEAR(X534))</f>
        <v/>
      </c>
      <c r="S534" s="462">
        <f>AC534="L001-901905215"</f>
        <v/>
      </c>
      <c r="T534" s="464">
        <f>G534-AH534</f>
        <v/>
      </c>
      <c r="U534" s="462" t="n"/>
      <c r="V534" s="462" t="inlineStr">
        <is>
          <t>TI0242054</t>
        </is>
      </c>
      <c r="W534" s="462" t="inlineStr">
        <is>
          <t>TI0242054</t>
        </is>
      </c>
      <c r="X534" s="463" t="n">
        <v>44930</v>
      </c>
      <c r="Y534" s="462" t="inlineStr">
        <is>
          <t>TI-0242054</t>
        </is>
      </c>
      <c r="Z534" s="462" t="inlineStr"/>
      <c r="AA534" s="462" t="inlineStr">
        <is>
          <t>បុគ្គលជាប់អាករ</t>
        </is>
      </c>
      <c r="AB534" s="462" t="inlineStr">
        <is>
          <t>L001-901905215</t>
        </is>
      </c>
      <c r="AC534" s="462" t="inlineStr">
        <is>
          <t>វីអ៊ីស៊ិន (ខេមបូឌា) អ៊ិនដាសស្ទ្រី ឯ.ក</t>
        </is>
      </c>
      <c r="AD534" s="464" t="n">
        <v>4484502</v>
      </c>
      <c r="AE534" s="464" t="n">
        <v>4076820</v>
      </c>
      <c r="AF534" s="464" t="n">
        <v>0</v>
      </c>
      <c r="AG534" s="464" t="n">
        <v>0</v>
      </c>
      <c r="AH534" s="464" t="n">
        <v>407682</v>
      </c>
      <c r="AI534" s="464" t="n">
        <v>0</v>
      </c>
      <c r="AJ534" s="464" t="n">
        <v>0</v>
      </c>
      <c r="AK534" s="464" t="n">
        <v>0</v>
      </c>
      <c r="AL534" s="464" t="n">
        <v>0</v>
      </c>
      <c r="AM534" s="464" t="n">
        <v>0</v>
      </c>
      <c r="AN534" s="464" t="n">
        <v>0</v>
      </c>
      <c r="AO534" s="464" t="n">
        <v>0</v>
      </c>
      <c r="AP534" s="464" t="n">
        <v>0</v>
      </c>
      <c r="AQ534" s="462" t="inlineStr"/>
      <c r="AR534" s="462" t="inlineStr">
        <is>
          <t>Local Charge</t>
        </is>
      </c>
      <c r="AS534" s="462" t="inlineStr">
        <is>
          <t>បានប្រកាសពន្ធ</t>
        </is>
      </c>
    </row>
    <row r="535">
      <c r="A535" s="461" t="n">
        <v>527</v>
      </c>
      <c r="B535" s="462" t="inlineStr">
        <is>
          <t>Trucking Fee</t>
        </is>
      </c>
      <c r="C535" s="462" t="inlineStr">
        <is>
          <t>អ៊ិចស្ពែឌីធ័រ ខេមបូឌា អិលធីឌី</t>
        </is>
      </c>
      <c r="D535" s="462" t="inlineStr">
        <is>
          <t>L001-100045898</t>
        </is>
      </c>
      <c r="E535" s="462" t="inlineStr">
        <is>
          <t>TI-0242053</t>
        </is>
      </c>
      <c r="F535" s="463" t="n">
        <v>44930</v>
      </c>
      <c r="G535" s="464" t="n">
        <v>377209</v>
      </c>
      <c r="H535" s="462" t="n"/>
      <c r="I535" s="464">
        <f>G535</f>
        <v/>
      </c>
      <c r="J535" s="462">
        <f>IF(AND(Q535=TRUE, R535=TRUE, S535=TRUE), IF(W535&lt;-0.05, "អនុញ្ញាត (អ្នកផ្គត់ផ្គង់ប្រកាសខ្វះ)", "បានប្រកាស (អនុញ្ញាត)"), IF(AND(Q535=FALSE, R535=FALSE, S535=FALSE), "ព្យួរទុក (មិនមានទិន្នន័យ)", "ប្រកាសខុស (ព្យួរទុក)"))</f>
        <v/>
      </c>
      <c r="K535" s="462" t="inlineStr"/>
      <c r="L535" s="462" t="inlineStr"/>
      <c r="M535" s="464">
        <f>AH535</f>
        <v/>
      </c>
      <c r="N535" s="464">
        <f>IF(W535&lt;0,AH535,I535)</f>
        <v/>
      </c>
      <c r="O535" s="464">
        <f>I535-M535</f>
        <v/>
      </c>
      <c r="P535" s="462" t="n"/>
      <c r="Q535" s="462">
        <f>V535=W535</f>
        <v/>
      </c>
      <c r="R535" s="462">
        <f>AND(MONTH(F535)=MONTH(X535), YEAR(F535)=YEAR(X535))</f>
        <v/>
      </c>
      <c r="S535" s="462">
        <f>AC535="L001-901905215"</f>
        <v/>
      </c>
      <c r="T535" s="464">
        <f>G535-AH535</f>
        <v/>
      </c>
      <c r="U535" s="462" t="n"/>
      <c r="V535" s="462" t="inlineStr">
        <is>
          <t>TI0242053</t>
        </is>
      </c>
      <c r="W535" s="462" t="inlineStr">
        <is>
          <t>TI0242053</t>
        </is>
      </c>
      <c r="X535" s="463" t="n">
        <v>44930</v>
      </c>
      <c r="Y535" s="462" t="inlineStr">
        <is>
          <t>TI-0242053</t>
        </is>
      </c>
      <c r="Z535" s="462" t="inlineStr"/>
      <c r="AA535" s="462" t="inlineStr">
        <is>
          <t>បុគ្គលជាប់អាករ</t>
        </is>
      </c>
      <c r="AB535" s="462" t="inlineStr">
        <is>
          <t>L001-901905215</t>
        </is>
      </c>
      <c r="AC535" s="462" t="inlineStr">
        <is>
          <t>វីអ៊ីស៊ិន (ខេមបូឌា) អ៊ិនដាសស្ទ្រី ឯ.ក</t>
        </is>
      </c>
      <c r="AD535" s="464" t="n">
        <v>4149297</v>
      </c>
      <c r="AE535" s="464" t="n">
        <v>3772088</v>
      </c>
      <c r="AF535" s="464" t="n">
        <v>0</v>
      </c>
      <c r="AG535" s="464" t="n">
        <v>0</v>
      </c>
      <c r="AH535" s="464" t="n">
        <v>377209</v>
      </c>
      <c r="AI535" s="464" t="n">
        <v>0</v>
      </c>
      <c r="AJ535" s="464" t="n">
        <v>0</v>
      </c>
      <c r="AK535" s="464" t="n">
        <v>0</v>
      </c>
      <c r="AL535" s="464" t="n">
        <v>0</v>
      </c>
      <c r="AM535" s="464" t="n">
        <v>0</v>
      </c>
      <c r="AN535" s="464" t="n">
        <v>0</v>
      </c>
      <c r="AO535" s="464" t="n">
        <v>0</v>
      </c>
      <c r="AP535" s="464" t="n">
        <v>0</v>
      </c>
      <c r="AQ535" s="462" t="inlineStr"/>
      <c r="AR535" s="462" t="inlineStr">
        <is>
          <t>Local Charge</t>
        </is>
      </c>
      <c r="AS535" s="462" t="inlineStr">
        <is>
          <t>បានប្រកាសពន្ធ</t>
        </is>
      </c>
    </row>
    <row r="536">
      <c r="A536" s="461" t="n">
        <v>528</v>
      </c>
      <c r="B536" s="462" t="inlineStr"/>
      <c r="C536" s="462" t="inlineStr">
        <is>
          <t>អ៊ីជីអេហ្វ ឡូជីស្ទីក ខូ អិលធីឌី</t>
        </is>
      </c>
      <c r="D536" s="462" t="inlineStr">
        <is>
          <t>L001-901501877</t>
        </is>
      </c>
      <c r="E536" s="462" t="inlineStr">
        <is>
          <t>2001707</t>
        </is>
      </c>
      <c r="F536" s="463" t="n">
        <v>43890</v>
      </c>
      <c r="G536" s="464" t="n">
        <v>93610</v>
      </c>
      <c r="H536" s="462" t="n"/>
      <c r="I536" s="464">
        <f>G536</f>
        <v/>
      </c>
      <c r="J536" s="462">
        <f>IF(AND(Q536=TRUE, R536=TRUE, S536=TRUE), IF(W536&lt;-0.05, "អនុញ្ញាត (អ្នកផ្គត់ផ្គង់ប្រកាសខ្វះ)", "បានប្រកាស (អនុញ្ញាត)"), IF(AND(Q536=FALSE, R536=FALSE, S536=FALSE), "ព្យួរទុក (មិនមានទិន្នន័យ)", "ប្រកាសខុស (ព្យួរទុក)"))</f>
        <v/>
      </c>
      <c r="K536" s="462" t="inlineStr"/>
      <c r="L536" s="462" t="inlineStr"/>
      <c r="M536" s="464">
        <f>AH536</f>
        <v/>
      </c>
      <c r="N536" s="464">
        <f>IF(W536&lt;0,AH536,I536)</f>
        <v/>
      </c>
      <c r="O536" s="464">
        <f>I536-M536</f>
        <v/>
      </c>
      <c r="P536" s="462" t="n"/>
      <c r="Q536" s="462">
        <f>V536=W536</f>
        <v/>
      </c>
      <c r="R536" s="462">
        <f>AND(MONTH(F536)=MONTH(X536), YEAR(F536)=YEAR(X536))</f>
        <v/>
      </c>
      <c r="S536" s="462">
        <f>AC536="L001-901905215"</f>
        <v/>
      </c>
      <c r="T536" s="464">
        <f>G536-AH536</f>
        <v/>
      </c>
      <c r="U536" s="462" t="n"/>
      <c r="V536" s="462" t="inlineStr">
        <is>
          <t>2001707</t>
        </is>
      </c>
      <c r="W536" s="462" t="inlineStr">
        <is>
          <t>2001707</t>
        </is>
      </c>
      <c r="X536" s="463" t="n">
        <v>43890</v>
      </c>
      <c r="Y536" s="462" t="inlineStr">
        <is>
          <t>2001707</t>
        </is>
      </c>
      <c r="Z536" s="462" t="inlineStr"/>
      <c r="AA536" s="462" t="inlineStr">
        <is>
          <t>បុគ្គលជាប់អាករ</t>
        </is>
      </c>
      <c r="AB536" s="462" t="inlineStr">
        <is>
          <t>L001-901905215</t>
        </is>
      </c>
      <c r="AC536" s="462" t="inlineStr">
        <is>
          <t>វីអ៊ីស៊ិន (ខេមបូឌា) អ៊ិនដាសស្ទ្រី ឯ.ក</t>
        </is>
      </c>
      <c r="AD536" s="464" t="n">
        <v>1029710</v>
      </c>
      <c r="AE536" s="464" t="n">
        <v>936100</v>
      </c>
      <c r="AF536" s="464" t="n">
        <v>0</v>
      </c>
      <c r="AG536" s="464" t="n">
        <v>0</v>
      </c>
      <c r="AH536" s="464" t="n">
        <v>93610</v>
      </c>
      <c r="AI536" s="464" t="n">
        <v>0</v>
      </c>
      <c r="AJ536" s="464" t="n">
        <v>0</v>
      </c>
      <c r="AK536" s="464" t="n">
        <v>0</v>
      </c>
      <c r="AL536" s="464" t="n">
        <v>0</v>
      </c>
      <c r="AM536" s="464" t="n">
        <v>0</v>
      </c>
      <c r="AN536" s="464" t="n">
        <v>0</v>
      </c>
      <c r="AO536" s="464" t="n">
        <v>0</v>
      </c>
      <c r="AP536" s="464" t="n">
        <v>0</v>
      </c>
      <c r="AQ536" s="462" t="inlineStr"/>
      <c r="AR536" s="462" t="inlineStr"/>
      <c r="AS536" s="462" t="inlineStr">
        <is>
          <t>បានប្រកាសពន្ធ</t>
        </is>
      </c>
    </row>
    <row r="537">
      <c r="A537" s="461" t="n">
        <v>529</v>
      </c>
      <c r="B537" s="462" t="inlineStr"/>
      <c r="C537" s="462" t="inlineStr">
        <is>
          <t>អ៊ីជីអេហ្វ ឡូជីស្ទីក ខូ អិលធីឌី</t>
        </is>
      </c>
      <c r="D537" s="462" t="inlineStr">
        <is>
          <t>L001-901501877</t>
        </is>
      </c>
      <c r="E537" s="462" t="inlineStr">
        <is>
          <t>2001671</t>
        </is>
      </c>
      <c r="F537" s="463" t="n">
        <v>43890</v>
      </c>
      <c r="G537" s="464" t="n">
        <v>89540</v>
      </c>
      <c r="H537" s="462" t="n"/>
      <c r="I537" s="464">
        <f>G537</f>
        <v/>
      </c>
      <c r="J537" s="462">
        <f>IF(AND(Q537=TRUE, R537=TRUE, S537=TRUE), IF(W537&lt;-0.05, "អនុញ្ញាត (អ្នកផ្គត់ផ្គង់ប្រកាសខ្វះ)", "បានប្រកាស (អនុញ្ញាត)"), IF(AND(Q537=FALSE, R537=FALSE, S537=FALSE), "ព្យួរទុក (មិនមានទិន្នន័យ)", "ប្រកាសខុស (ព្យួរទុក)"))</f>
        <v/>
      </c>
      <c r="K537" s="462" t="inlineStr"/>
      <c r="L537" s="462" t="inlineStr"/>
      <c r="M537" s="464">
        <f>AH537</f>
        <v/>
      </c>
      <c r="N537" s="464">
        <f>IF(W537&lt;0,AH537,I537)</f>
        <v/>
      </c>
      <c r="O537" s="464">
        <f>I537-M537</f>
        <v/>
      </c>
      <c r="P537" s="462" t="n"/>
      <c r="Q537" s="462">
        <f>V537=W537</f>
        <v/>
      </c>
      <c r="R537" s="462">
        <f>AND(MONTH(F537)=MONTH(X537), YEAR(F537)=YEAR(X537))</f>
        <v/>
      </c>
      <c r="S537" s="462">
        <f>AC537="L001-901905215"</f>
        <v/>
      </c>
      <c r="T537" s="464">
        <f>G537-AH537</f>
        <v/>
      </c>
      <c r="U537" s="462" t="n"/>
      <c r="V537" s="462" t="inlineStr">
        <is>
          <t>2001671</t>
        </is>
      </c>
      <c r="W537" s="462" t="inlineStr">
        <is>
          <t>2001671</t>
        </is>
      </c>
      <c r="X537" s="463" t="n">
        <v>43890</v>
      </c>
      <c r="Y537" s="462" t="inlineStr">
        <is>
          <t>2001671</t>
        </is>
      </c>
      <c r="Z537" s="462" t="inlineStr"/>
      <c r="AA537" s="462" t="inlineStr">
        <is>
          <t>បុគ្គលជាប់អាករ</t>
        </is>
      </c>
      <c r="AB537" s="462" t="inlineStr">
        <is>
          <t>L001-901905215</t>
        </is>
      </c>
      <c r="AC537" s="462" t="inlineStr">
        <is>
          <t>វីអ៊ីស៊ិន (ខេមបូឌា) អ៊ិនដាសស្ទ្រី ឯ.ក</t>
        </is>
      </c>
      <c r="AD537" s="464" t="n">
        <v>984940</v>
      </c>
      <c r="AE537" s="464" t="n">
        <v>895400</v>
      </c>
      <c r="AF537" s="464" t="n">
        <v>0</v>
      </c>
      <c r="AG537" s="464" t="n">
        <v>0</v>
      </c>
      <c r="AH537" s="464" t="n">
        <v>89540</v>
      </c>
      <c r="AI537" s="464" t="n">
        <v>0</v>
      </c>
      <c r="AJ537" s="464" t="n">
        <v>0</v>
      </c>
      <c r="AK537" s="464" t="n">
        <v>0</v>
      </c>
      <c r="AL537" s="464" t="n">
        <v>0</v>
      </c>
      <c r="AM537" s="464" t="n">
        <v>0</v>
      </c>
      <c r="AN537" s="464" t="n">
        <v>0</v>
      </c>
      <c r="AO537" s="464" t="n">
        <v>0</v>
      </c>
      <c r="AP537" s="464" t="n">
        <v>0</v>
      </c>
      <c r="AQ537" s="462" t="inlineStr"/>
      <c r="AR537" s="462" t="inlineStr"/>
      <c r="AS537" s="462" t="inlineStr">
        <is>
          <t>បានប្រកាសពន្ធ</t>
        </is>
      </c>
    </row>
    <row r="538">
      <c r="A538" s="461" t="n">
        <v>530</v>
      </c>
      <c r="B538" s="462" t="inlineStr"/>
      <c r="C538" s="462" t="inlineStr">
        <is>
          <t>អ៊ីជីអេហ្វ ឡូជីស្ទីក ខូ អិលធីឌី</t>
        </is>
      </c>
      <c r="D538" s="462" t="inlineStr">
        <is>
          <t>L001-901501877</t>
        </is>
      </c>
      <c r="E538" s="462" t="inlineStr">
        <is>
          <t>2001641</t>
        </is>
      </c>
      <c r="F538" s="463" t="n">
        <v>43890</v>
      </c>
      <c r="G538" s="464" t="n">
        <v>93610</v>
      </c>
      <c r="H538" s="462" t="n"/>
      <c r="I538" s="464">
        <f>G538</f>
        <v/>
      </c>
      <c r="J538" s="462">
        <f>IF(AND(Q538=TRUE, R538=TRUE, S538=TRUE), IF(W538&lt;-0.05, "អនុញ្ញាត (អ្នកផ្គត់ផ្គង់ប្រកាសខ្វះ)", "បានប្រកាស (អនុញ្ញាត)"), IF(AND(Q538=FALSE, R538=FALSE, S538=FALSE), "ព្យួរទុក (មិនមានទិន្នន័យ)", "ប្រកាសខុស (ព្យួរទុក)"))</f>
        <v/>
      </c>
      <c r="K538" s="462" t="inlineStr"/>
      <c r="L538" s="462" t="inlineStr"/>
      <c r="M538" s="464">
        <f>AH538</f>
        <v/>
      </c>
      <c r="N538" s="464">
        <f>IF(W538&lt;0,AH538,I538)</f>
        <v/>
      </c>
      <c r="O538" s="464">
        <f>I538-M538</f>
        <v/>
      </c>
      <c r="P538" s="462" t="n"/>
      <c r="Q538" s="462">
        <f>V538=W538</f>
        <v/>
      </c>
      <c r="R538" s="462">
        <f>AND(MONTH(F538)=MONTH(X538), YEAR(F538)=YEAR(X538))</f>
        <v/>
      </c>
      <c r="S538" s="462">
        <f>AC538="L001-901905215"</f>
        <v/>
      </c>
      <c r="T538" s="464">
        <f>G538-AH538</f>
        <v/>
      </c>
      <c r="U538" s="462" t="n"/>
      <c r="V538" s="462" t="inlineStr">
        <is>
          <t>2001641</t>
        </is>
      </c>
      <c r="W538" s="462" t="inlineStr">
        <is>
          <t>2001641</t>
        </is>
      </c>
      <c r="X538" s="463" t="n">
        <v>43890</v>
      </c>
      <c r="Y538" s="462" t="inlineStr">
        <is>
          <t>2001641</t>
        </is>
      </c>
      <c r="Z538" s="462" t="inlineStr"/>
      <c r="AA538" s="462" t="inlineStr">
        <is>
          <t>បុគ្គលជាប់អាករ</t>
        </is>
      </c>
      <c r="AB538" s="462" t="inlineStr">
        <is>
          <t>L001-901905215</t>
        </is>
      </c>
      <c r="AC538" s="462" t="inlineStr">
        <is>
          <t>វីអ៊ីស៊ិន (ខេមបូឌា) អ៊ិនដាសស្ទ្រី ឯ.ក</t>
        </is>
      </c>
      <c r="AD538" s="464" t="n">
        <v>1029710</v>
      </c>
      <c r="AE538" s="464" t="n">
        <v>936100</v>
      </c>
      <c r="AF538" s="464" t="n">
        <v>0</v>
      </c>
      <c r="AG538" s="464" t="n">
        <v>0</v>
      </c>
      <c r="AH538" s="464" t="n">
        <v>93610</v>
      </c>
      <c r="AI538" s="464" t="n">
        <v>0</v>
      </c>
      <c r="AJ538" s="464" t="n">
        <v>0</v>
      </c>
      <c r="AK538" s="464" t="n">
        <v>0</v>
      </c>
      <c r="AL538" s="464" t="n">
        <v>0</v>
      </c>
      <c r="AM538" s="464" t="n">
        <v>0</v>
      </c>
      <c r="AN538" s="464" t="n">
        <v>0</v>
      </c>
      <c r="AO538" s="464" t="n">
        <v>0</v>
      </c>
      <c r="AP538" s="464" t="n">
        <v>0</v>
      </c>
      <c r="AQ538" s="462" t="inlineStr"/>
      <c r="AR538" s="462" t="inlineStr"/>
      <c r="AS538" s="462" t="inlineStr">
        <is>
          <t>បានប្រកាសពន្ធ</t>
        </is>
      </c>
    </row>
    <row r="539">
      <c r="A539" s="461" t="n">
        <v>531</v>
      </c>
      <c r="B539" s="462" t="inlineStr"/>
      <c r="C539" s="462" t="inlineStr">
        <is>
          <t>អ៊ីជីអេហ្វ ឡូជីស្ទីក ខូ អិលធីឌី</t>
        </is>
      </c>
      <c r="D539" s="462" t="inlineStr">
        <is>
          <t>L001-901501877</t>
        </is>
      </c>
      <c r="E539" s="462" t="inlineStr">
        <is>
          <t>2001640</t>
        </is>
      </c>
      <c r="F539" s="463" t="n">
        <v>43890</v>
      </c>
      <c r="G539" s="464" t="n">
        <v>89540</v>
      </c>
      <c r="H539" s="462" t="n"/>
      <c r="I539" s="464">
        <f>G539</f>
        <v/>
      </c>
      <c r="J539" s="462">
        <f>IF(AND(Q539=TRUE, R539=TRUE, S539=TRUE), IF(W539&lt;-0.05, "អនុញ្ញាត (អ្នកផ្គត់ផ្គង់ប្រកាសខ្វះ)", "បានប្រកាស (អនុញ្ញាត)"), IF(AND(Q539=FALSE, R539=FALSE, S539=FALSE), "ព្យួរទុក (មិនមានទិន្នន័យ)", "ប្រកាសខុស (ព្យួរទុក)"))</f>
        <v/>
      </c>
      <c r="K539" s="462" t="inlineStr"/>
      <c r="L539" s="462" t="inlineStr"/>
      <c r="M539" s="464">
        <f>AH539</f>
        <v/>
      </c>
      <c r="N539" s="464">
        <f>IF(W539&lt;0,AH539,I539)</f>
        <v/>
      </c>
      <c r="O539" s="464">
        <f>I539-M539</f>
        <v/>
      </c>
      <c r="P539" s="462" t="n"/>
      <c r="Q539" s="462">
        <f>V539=W539</f>
        <v/>
      </c>
      <c r="R539" s="462">
        <f>AND(MONTH(F539)=MONTH(X539), YEAR(F539)=YEAR(X539))</f>
        <v/>
      </c>
      <c r="S539" s="462">
        <f>AC539="L001-901905215"</f>
        <v/>
      </c>
      <c r="T539" s="464">
        <f>G539-AH539</f>
        <v/>
      </c>
      <c r="U539" s="462" t="n"/>
      <c r="V539" s="462" t="inlineStr">
        <is>
          <t>2001640</t>
        </is>
      </c>
      <c r="W539" s="462" t="inlineStr">
        <is>
          <t>2001640</t>
        </is>
      </c>
      <c r="X539" s="463" t="n">
        <v>43890</v>
      </c>
      <c r="Y539" s="462" t="inlineStr">
        <is>
          <t>2001640</t>
        </is>
      </c>
      <c r="Z539" s="462" t="inlineStr"/>
      <c r="AA539" s="462" t="inlineStr">
        <is>
          <t>បុគ្គលជាប់អាករ</t>
        </is>
      </c>
      <c r="AB539" s="462" t="inlineStr">
        <is>
          <t>L001-901905215</t>
        </is>
      </c>
      <c r="AC539" s="462" t="inlineStr">
        <is>
          <t>វីអ៊ីស៊ិន (ខេមបូឌា) អ៊ិនដាសស្ទ្រី ឯ.ក</t>
        </is>
      </c>
      <c r="AD539" s="464" t="n">
        <v>984940</v>
      </c>
      <c r="AE539" s="464" t="n">
        <v>895400</v>
      </c>
      <c r="AF539" s="464" t="n">
        <v>0</v>
      </c>
      <c r="AG539" s="464" t="n">
        <v>0</v>
      </c>
      <c r="AH539" s="464" t="n">
        <v>89540</v>
      </c>
      <c r="AI539" s="464" t="n">
        <v>0</v>
      </c>
      <c r="AJ539" s="464" t="n">
        <v>0</v>
      </c>
      <c r="AK539" s="464" t="n">
        <v>0</v>
      </c>
      <c r="AL539" s="464" t="n">
        <v>0</v>
      </c>
      <c r="AM539" s="464" t="n">
        <v>0</v>
      </c>
      <c r="AN539" s="464" t="n">
        <v>0</v>
      </c>
      <c r="AO539" s="464" t="n">
        <v>0</v>
      </c>
      <c r="AP539" s="464" t="n">
        <v>0</v>
      </c>
      <c r="AQ539" s="462" t="inlineStr"/>
      <c r="AR539" s="462" t="inlineStr"/>
      <c r="AS539" s="462" t="inlineStr">
        <is>
          <t>បានប្រកាសពន្ធ</t>
        </is>
      </c>
    </row>
    <row r="540">
      <c r="A540" s="461" t="n">
        <v>532</v>
      </c>
      <c r="B540" s="462" t="inlineStr"/>
      <c r="C540" s="462" t="inlineStr">
        <is>
          <t>អ៊ីជីអេហ្វ ឡូជីស្ទីក ខូ អិលធីឌី</t>
        </is>
      </c>
      <c r="D540" s="462" t="inlineStr">
        <is>
          <t>L001-901501877</t>
        </is>
      </c>
      <c r="E540" s="462" t="inlineStr">
        <is>
          <t>2001639</t>
        </is>
      </c>
      <c r="F540" s="463" t="n">
        <v>43890</v>
      </c>
      <c r="G540" s="464" t="n">
        <v>89540</v>
      </c>
      <c r="H540" s="462" t="n"/>
      <c r="I540" s="464">
        <f>G540</f>
        <v/>
      </c>
      <c r="J540" s="462">
        <f>IF(AND(Q540=TRUE, R540=TRUE, S540=TRUE), IF(W540&lt;-0.05, "អនុញ្ញាត (អ្នកផ្គត់ផ្គង់ប្រកាសខ្វះ)", "បានប្រកាស (អនុញ្ញាត)"), IF(AND(Q540=FALSE, R540=FALSE, S540=FALSE), "ព្យួរទុក (មិនមានទិន្នន័យ)", "ប្រកាសខុស (ព្យួរទុក)"))</f>
        <v/>
      </c>
      <c r="K540" s="462" t="inlineStr"/>
      <c r="L540" s="462" t="inlineStr"/>
      <c r="M540" s="464">
        <f>AH540</f>
        <v/>
      </c>
      <c r="N540" s="464">
        <f>IF(W540&lt;0,AH540,I540)</f>
        <v/>
      </c>
      <c r="O540" s="464">
        <f>I540-M540</f>
        <v/>
      </c>
      <c r="P540" s="462" t="n"/>
      <c r="Q540" s="462">
        <f>V540=W540</f>
        <v/>
      </c>
      <c r="R540" s="462">
        <f>AND(MONTH(F540)=MONTH(X540), YEAR(F540)=YEAR(X540))</f>
        <v/>
      </c>
      <c r="S540" s="462">
        <f>AC540="L001-901905215"</f>
        <v/>
      </c>
      <c r="T540" s="464">
        <f>G540-AH540</f>
        <v/>
      </c>
      <c r="U540" s="462" t="n"/>
      <c r="V540" s="462" t="inlineStr">
        <is>
          <t>2001639</t>
        </is>
      </c>
      <c r="W540" s="462" t="inlineStr">
        <is>
          <t>2001639</t>
        </is>
      </c>
      <c r="X540" s="463" t="n">
        <v>43890</v>
      </c>
      <c r="Y540" s="462" t="inlineStr">
        <is>
          <t>2001639</t>
        </is>
      </c>
      <c r="Z540" s="462" t="inlineStr"/>
      <c r="AA540" s="462" t="inlineStr">
        <is>
          <t>បុគ្គលជាប់អាករ</t>
        </is>
      </c>
      <c r="AB540" s="462" t="inlineStr">
        <is>
          <t>L001-901905215</t>
        </is>
      </c>
      <c r="AC540" s="462" t="inlineStr">
        <is>
          <t>វីអ៊ីស៊ិន (ខេមបូឌា) អ៊ិនដាសស្ទ្រី ឯ.ក</t>
        </is>
      </c>
      <c r="AD540" s="464" t="n">
        <v>984940</v>
      </c>
      <c r="AE540" s="464" t="n">
        <v>895400</v>
      </c>
      <c r="AF540" s="464" t="n">
        <v>0</v>
      </c>
      <c r="AG540" s="464" t="n">
        <v>0</v>
      </c>
      <c r="AH540" s="464" t="n">
        <v>89540</v>
      </c>
      <c r="AI540" s="464" t="n">
        <v>0</v>
      </c>
      <c r="AJ540" s="464" t="n">
        <v>0</v>
      </c>
      <c r="AK540" s="464" t="n">
        <v>0</v>
      </c>
      <c r="AL540" s="464" t="n">
        <v>0</v>
      </c>
      <c r="AM540" s="464" t="n">
        <v>0</v>
      </c>
      <c r="AN540" s="464" t="n">
        <v>0</v>
      </c>
      <c r="AO540" s="464" t="n">
        <v>0</v>
      </c>
      <c r="AP540" s="464" t="n">
        <v>0</v>
      </c>
      <c r="AQ540" s="462" t="inlineStr"/>
      <c r="AR540" s="462" t="inlineStr"/>
      <c r="AS540" s="462" t="inlineStr">
        <is>
          <t>បានប្រកាសពន្ធ</t>
        </is>
      </c>
    </row>
    <row r="541">
      <c r="A541" s="461" t="n">
        <v>533</v>
      </c>
      <c r="B541" s="462" t="inlineStr"/>
      <c r="C541" s="462" t="inlineStr">
        <is>
          <t>អ៊ីជីអេហ្វ ឡូជីស្ទីក ខូ អិលធីឌី</t>
        </is>
      </c>
      <c r="D541" s="462" t="inlineStr">
        <is>
          <t>L001-901501877</t>
        </is>
      </c>
      <c r="E541" s="462" t="inlineStr">
        <is>
          <t>2001638</t>
        </is>
      </c>
      <c r="F541" s="463" t="n">
        <v>43890</v>
      </c>
      <c r="G541" s="464" t="n">
        <v>89540</v>
      </c>
      <c r="H541" s="462" t="n"/>
      <c r="I541" s="464">
        <f>G541</f>
        <v/>
      </c>
      <c r="J541" s="462">
        <f>IF(AND(Q541=TRUE, R541=TRUE, S541=TRUE), IF(W541&lt;-0.05, "អនុញ្ញាត (អ្នកផ្គត់ផ្គង់ប្រកាសខ្វះ)", "បានប្រកាស (អនុញ្ញាត)"), IF(AND(Q541=FALSE, R541=FALSE, S541=FALSE), "ព្យួរទុក (មិនមានទិន្នន័យ)", "ប្រកាសខុស (ព្យួរទុក)"))</f>
        <v/>
      </c>
      <c r="K541" s="462" t="inlineStr"/>
      <c r="L541" s="462" t="inlineStr"/>
      <c r="M541" s="464">
        <f>AH541</f>
        <v/>
      </c>
      <c r="N541" s="464">
        <f>IF(W541&lt;0,AH541,I541)</f>
        <v/>
      </c>
      <c r="O541" s="464">
        <f>I541-M541</f>
        <v/>
      </c>
      <c r="P541" s="462" t="n"/>
      <c r="Q541" s="462">
        <f>V541=W541</f>
        <v/>
      </c>
      <c r="R541" s="462">
        <f>AND(MONTH(F541)=MONTH(X541), YEAR(F541)=YEAR(X541))</f>
        <v/>
      </c>
      <c r="S541" s="462">
        <f>AC541="L001-901905215"</f>
        <v/>
      </c>
      <c r="T541" s="464">
        <f>G541-AH541</f>
        <v/>
      </c>
      <c r="U541" s="462" t="n"/>
      <c r="V541" s="462" t="inlineStr">
        <is>
          <t>2001638</t>
        </is>
      </c>
      <c r="W541" s="462" t="inlineStr">
        <is>
          <t>2001638</t>
        </is>
      </c>
      <c r="X541" s="463" t="n">
        <v>43890</v>
      </c>
      <c r="Y541" s="462" t="inlineStr">
        <is>
          <t>2001638</t>
        </is>
      </c>
      <c r="Z541" s="462" t="inlineStr"/>
      <c r="AA541" s="462" t="inlineStr">
        <is>
          <t>បុគ្គលជាប់អាករ</t>
        </is>
      </c>
      <c r="AB541" s="462" t="inlineStr">
        <is>
          <t>L001-901905215</t>
        </is>
      </c>
      <c r="AC541" s="462" t="inlineStr">
        <is>
          <t>វីអ៊ីស៊ិន (ខេមបូឌា) អ៊ិនដាសស្ទ្រី ឯ.ក</t>
        </is>
      </c>
      <c r="AD541" s="464" t="n">
        <v>984940</v>
      </c>
      <c r="AE541" s="464" t="n">
        <v>895400</v>
      </c>
      <c r="AF541" s="464" t="n">
        <v>0</v>
      </c>
      <c r="AG541" s="464" t="n">
        <v>0</v>
      </c>
      <c r="AH541" s="464" t="n">
        <v>89540</v>
      </c>
      <c r="AI541" s="464" t="n">
        <v>0</v>
      </c>
      <c r="AJ541" s="464" t="n">
        <v>0</v>
      </c>
      <c r="AK541" s="464" t="n">
        <v>0</v>
      </c>
      <c r="AL541" s="464" t="n">
        <v>0</v>
      </c>
      <c r="AM541" s="464" t="n">
        <v>0</v>
      </c>
      <c r="AN541" s="464" t="n">
        <v>0</v>
      </c>
      <c r="AO541" s="464" t="n">
        <v>0</v>
      </c>
      <c r="AP541" s="464" t="n">
        <v>0</v>
      </c>
      <c r="AQ541" s="462" t="inlineStr"/>
      <c r="AR541" s="462" t="inlineStr"/>
      <c r="AS541" s="462" t="inlineStr">
        <is>
          <t>បានប្រកាសពន្ធ</t>
        </is>
      </c>
    </row>
    <row r="542">
      <c r="A542" s="461" t="n">
        <v>534</v>
      </c>
      <c r="B542" s="462" t="inlineStr"/>
      <c r="C542" s="462" t="inlineStr">
        <is>
          <t>អ៊ីជីអេហ្វ ឡូជីស្ទីក ខូ អិលធីឌី</t>
        </is>
      </c>
      <c r="D542" s="462" t="inlineStr">
        <is>
          <t>L001-901501877</t>
        </is>
      </c>
      <c r="E542" s="462" t="inlineStr">
        <is>
          <t>2001637</t>
        </is>
      </c>
      <c r="F542" s="463" t="n">
        <v>43890</v>
      </c>
      <c r="G542" s="464" t="n">
        <v>89540</v>
      </c>
      <c r="H542" s="462" t="n"/>
      <c r="I542" s="464">
        <f>G542</f>
        <v/>
      </c>
      <c r="J542" s="462">
        <f>IF(AND(Q542=TRUE, R542=TRUE, S542=TRUE), IF(W542&lt;-0.05, "អនុញ្ញាត (អ្នកផ្គត់ផ្គង់ប្រកាសខ្វះ)", "បានប្រកាស (អនុញ្ញាត)"), IF(AND(Q542=FALSE, R542=FALSE, S542=FALSE), "ព្យួរទុក (មិនមានទិន្នន័យ)", "ប្រកាសខុស (ព្យួរទុក)"))</f>
        <v/>
      </c>
      <c r="K542" s="462" t="inlineStr"/>
      <c r="L542" s="462" t="inlineStr"/>
      <c r="M542" s="464">
        <f>AH542</f>
        <v/>
      </c>
      <c r="N542" s="464">
        <f>IF(W542&lt;0,AH542,I542)</f>
        <v/>
      </c>
      <c r="O542" s="464">
        <f>I542-M542</f>
        <v/>
      </c>
      <c r="P542" s="462" t="n"/>
      <c r="Q542" s="462">
        <f>V542=W542</f>
        <v/>
      </c>
      <c r="R542" s="462">
        <f>AND(MONTH(F542)=MONTH(X542), YEAR(F542)=YEAR(X542))</f>
        <v/>
      </c>
      <c r="S542" s="462">
        <f>AC542="L001-901905215"</f>
        <v/>
      </c>
      <c r="T542" s="464">
        <f>G542-AH542</f>
        <v/>
      </c>
      <c r="U542" s="462" t="n"/>
      <c r="V542" s="462" t="inlineStr">
        <is>
          <t>2001637</t>
        </is>
      </c>
      <c r="W542" s="462" t="inlineStr">
        <is>
          <t>2001637</t>
        </is>
      </c>
      <c r="X542" s="463" t="n">
        <v>43890</v>
      </c>
      <c r="Y542" s="462" t="inlineStr">
        <is>
          <t>2001637</t>
        </is>
      </c>
      <c r="Z542" s="462" t="inlineStr"/>
      <c r="AA542" s="462" t="inlineStr">
        <is>
          <t>បុគ្គលជាប់អាករ</t>
        </is>
      </c>
      <c r="AB542" s="462" t="inlineStr">
        <is>
          <t>L001-901905215</t>
        </is>
      </c>
      <c r="AC542" s="462" t="inlineStr">
        <is>
          <t>វីអ៊ីស៊ិន (ខេមបូឌា) អ៊ិនដាសស្ទ្រី ឯ.ក</t>
        </is>
      </c>
      <c r="AD542" s="464" t="n">
        <v>984940</v>
      </c>
      <c r="AE542" s="464" t="n">
        <v>895400</v>
      </c>
      <c r="AF542" s="464" t="n">
        <v>0</v>
      </c>
      <c r="AG542" s="464" t="n">
        <v>0</v>
      </c>
      <c r="AH542" s="464" t="n">
        <v>89540</v>
      </c>
      <c r="AI542" s="464" t="n">
        <v>0</v>
      </c>
      <c r="AJ542" s="464" t="n">
        <v>0</v>
      </c>
      <c r="AK542" s="464" t="n">
        <v>0</v>
      </c>
      <c r="AL542" s="464" t="n">
        <v>0</v>
      </c>
      <c r="AM542" s="464" t="n">
        <v>0</v>
      </c>
      <c r="AN542" s="464" t="n">
        <v>0</v>
      </c>
      <c r="AO542" s="464" t="n">
        <v>0</v>
      </c>
      <c r="AP542" s="464" t="n">
        <v>0</v>
      </c>
      <c r="AQ542" s="462" t="inlineStr"/>
      <c r="AR542" s="462" t="inlineStr"/>
      <c r="AS542" s="462" t="inlineStr">
        <is>
          <t>បានប្រកាសពន្ធ</t>
        </is>
      </c>
    </row>
    <row r="543">
      <c r="A543" s="461" t="n">
        <v>535</v>
      </c>
      <c r="B543" s="462" t="inlineStr"/>
      <c r="C543" s="462" t="inlineStr">
        <is>
          <t>សូស៊ីយេតេ កុងសេស្យូនែរ ដឺ ឡាអេរ៉ូព័រ</t>
        </is>
      </c>
      <c r="D543" s="462" t="inlineStr">
        <is>
          <t>L001-100047300</t>
        </is>
      </c>
      <c r="E543" s="462" t="inlineStr">
        <is>
          <t>2000014837</t>
        </is>
      </c>
      <c r="F543" s="463" t="n">
        <v>43887</v>
      </c>
      <c r="G543" s="464" t="n">
        <v>26506</v>
      </c>
      <c r="H543" s="462" t="n"/>
      <c r="I543" s="464">
        <f>G543</f>
        <v/>
      </c>
      <c r="J543" s="462">
        <f>IF(AND(Q543=TRUE, R543=TRUE, S543=TRUE), IF(W543&lt;-0.05, "អនុញ្ញាត (អ្នកផ្គត់ផ្គង់ប្រកាសខ្វះ)", "បានប្រកាស (អនុញ្ញាត)"), IF(AND(Q543=FALSE, R543=FALSE, S543=FALSE), "ព្យួរទុក (មិនមានទិន្នន័យ)", "ប្រកាសខុស (ព្យួរទុក)"))</f>
        <v/>
      </c>
      <c r="K543" s="462" t="inlineStr"/>
      <c r="L543" s="462" t="inlineStr"/>
      <c r="M543" s="464">
        <f>AH543</f>
        <v/>
      </c>
      <c r="N543" s="464">
        <f>IF(W543&lt;0,AH543,I543)</f>
        <v/>
      </c>
      <c r="O543" s="464">
        <f>I543-M543</f>
        <v/>
      </c>
      <c r="P543" s="462" t="n"/>
      <c r="Q543" s="462">
        <f>V543=W543</f>
        <v/>
      </c>
      <c r="R543" s="462">
        <f>AND(MONTH(F543)=MONTH(X543), YEAR(F543)=YEAR(X543))</f>
        <v/>
      </c>
      <c r="S543" s="462">
        <f>AC543="L001-901905215"</f>
        <v/>
      </c>
      <c r="T543" s="464">
        <f>G543-AH543</f>
        <v/>
      </c>
      <c r="U543" s="462" t="n"/>
      <c r="V543" s="462" t="inlineStr">
        <is>
          <t>2000014837</t>
        </is>
      </c>
      <c r="W543" s="462" t="inlineStr"/>
      <c r="X543" s="499" t="n"/>
      <c r="Y543" s="462" t="n"/>
      <c r="Z543" s="462" t="n"/>
      <c r="AA543" s="462" t="n"/>
      <c r="AB543" s="462" t="n"/>
      <c r="AC543" s="462" t="n"/>
      <c r="AD543" s="462" t="n"/>
      <c r="AE543" s="462" t="n"/>
      <c r="AF543" s="462" t="n"/>
      <c r="AG543" s="462" t="n"/>
      <c r="AH543" s="462" t="n"/>
      <c r="AI543" s="462" t="n"/>
      <c r="AJ543" s="462" t="n"/>
      <c r="AK543" s="462" t="n"/>
      <c r="AL543" s="462" t="n"/>
      <c r="AM543" s="462" t="n"/>
      <c r="AN543" s="462" t="n"/>
      <c r="AO543" s="462" t="n"/>
      <c r="AP543" s="462" t="n"/>
      <c r="AQ543" s="462" t="n"/>
      <c r="AR543" s="462" t="n"/>
      <c r="AS543" s="462" t="n"/>
    </row>
    <row r="544">
      <c r="A544" s="461" t="n">
        <v>536</v>
      </c>
      <c r="B544" s="462" t="inlineStr"/>
      <c r="C544" s="462" t="inlineStr">
        <is>
          <t>អូរៀនថល ឡូជីស្ទីក &amp; ឌីស្ទ្រីប៊្យូសិន (ខេមបូឌា)</t>
        </is>
      </c>
      <c r="D544" s="462" t="inlineStr">
        <is>
          <t>L001-103007369</t>
        </is>
      </c>
      <c r="E544" s="462" t="inlineStr">
        <is>
          <t>201133</t>
        </is>
      </c>
      <c r="F544" s="463" t="n">
        <v>43872</v>
      </c>
      <c r="G544" s="464" t="n">
        <v>1954320</v>
      </c>
      <c r="H544" s="462" t="n"/>
      <c r="I544" s="464">
        <f>G544</f>
        <v/>
      </c>
      <c r="J544" s="462">
        <f>IF(AND(Q544=TRUE, R544=TRUE, S544=TRUE), IF(W544&lt;-0.05, "អនុញ្ញាត (អ្នកផ្គត់ផ្គង់ប្រកាសខ្វះ)", "បានប្រកាស (អនុញ្ញាត)"), IF(AND(Q544=FALSE, R544=FALSE, S544=FALSE), "ព្យួរទុក (មិនមានទិន្នន័យ)", "ប្រកាសខុស (ព្យួរទុក)"))</f>
        <v/>
      </c>
      <c r="K544" s="462" t="inlineStr"/>
      <c r="L544" s="462" t="inlineStr"/>
      <c r="M544" s="464">
        <f>AH544</f>
        <v/>
      </c>
      <c r="N544" s="464">
        <f>IF(W544&lt;0,AH544,I544)</f>
        <v/>
      </c>
      <c r="O544" s="464">
        <f>I544-M544</f>
        <v/>
      </c>
      <c r="P544" s="462" t="n"/>
      <c r="Q544" s="462">
        <f>V544=W544</f>
        <v/>
      </c>
      <c r="R544" s="462">
        <f>AND(MONTH(F544)=MONTH(X544), YEAR(F544)=YEAR(X544))</f>
        <v/>
      </c>
      <c r="S544" s="462">
        <f>AC544="L001-901905215"</f>
        <v/>
      </c>
      <c r="T544" s="464">
        <f>G544-AH544</f>
        <v/>
      </c>
      <c r="U544" s="462" t="n"/>
      <c r="V544" s="462" t="inlineStr">
        <is>
          <t>201133</t>
        </is>
      </c>
      <c r="W544" s="462" t="inlineStr"/>
      <c r="X544" s="499" t="n"/>
      <c r="Y544" s="462" t="n"/>
      <c r="Z544" s="462" t="n"/>
      <c r="AA544" s="462" t="n"/>
      <c r="AB544" s="462" t="n"/>
      <c r="AC544" s="462" t="n"/>
      <c r="AD544" s="462" t="n"/>
      <c r="AE544" s="462" t="n"/>
      <c r="AF544" s="462" t="n"/>
      <c r="AG544" s="462" t="n"/>
      <c r="AH544" s="462" t="n"/>
      <c r="AI544" s="462" t="n"/>
      <c r="AJ544" s="462" t="n"/>
      <c r="AK544" s="462" t="n"/>
      <c r="AL544" s="462" t="n"/>
      <c r="AM544" s="462" t="n"/>
      <c r="AN544" s="462" t="n"/>
      <c r="AO544" s="462" t="n"/>
      <c r="AP544" s="462" t="n"/>
      <c r="AQ544" s="462" t="n"/>
      <c r="AR544" s="462" t="n"/>
      <c r="AS544" s="462" t="n"/>
    </row>
    <row r="545">
      <c r="A545" s="461" t="n">
        <v>537</v>
      </c>
      <c r="B545" s="462" t="inlineStr"/>
      <c r="C545" s="462" t="inlineStr">
        <is>
          <t>អ៊ិចស្ពែឌីធ័រ ខេមបូឌា អិលធីឌី</t>
        </is>
      </c>
      <c r="D545" s="462" t="inlineStr">
        <is>
          <t>L001-100045898</t>
        </is>
      </c>
      <c r="E545" s="462" t="inlineStr">
        <is>
          <t>TI0170302</t>
        </is>
      </c>
      <c r="F545" s="463" t="n">
        <v>43871</v>
      </c>
      <c r="G545" s="464" t="n">
        <v>32396</v>
      </c>
      <c r="H545" s="462" t="n"/>
      <c r="I545" s="464">
        <f>G545</f>
        <v/>
      </c>
      <c r="J545" s="462">
        <f>IF(AND(Q545=TRUE, R545=TRUE, S545=TRUE), IF(W545&lt;-0.05, "អនុញ្ញាត (អ្នកផ្គត់ផ្គង់ប្រកាសខ្វះ)", "បានប្រកាស (អនុញ្ញាត)"), IF(AND(Q545=FALSE, R545=FALSE, S545=FALSE), "ព្យួរទុក (មិនមានទិន្នន័យ)", "ប្រកាសខុស (ព្យួរទុក)"))</f>
        <v/>
      </c>
      <c r="K545" s="462" t="inlineStr"/>
      <c r="L545" s="462" t="inlineStr"/>
      <c r="M545" s="464">
        <f>AH545</f>
        <v/>
      </c>
      <c r="N545" s="464">
        <f>IF(W545&lt;0,AH545,I545)</f>
        <v/>
      </c>
      <c r="O545" s="464">
        <f>I545-M545</f>
        <v/>
      </c>
      <c r="P545" s="462" t="n"/>
      <c r="Q545" s="462">
        <f>V545=W545</f>
        <v/>
      </c>
      <c r="R545" s="462">
        <f>AND(MONTH(F545)=MONTH(X545), YEAR(F545)=YEAR(X545))</f>
        <v/>
      </c>
      <c r="S545" s="462">
        <f>AC545="L001-901905215"</f>
        <v/>
      </c>
      <c r="T545" s="464">
        <f>G545-AH545</f>
        <v/>
      </c>
      <c r="U545" s="462" t="n"/>
      <c r="V545" s="462" t="inlineStr">
        <is>
          <t>TI0170302</t>
        </is>
      </c>
      <c r="W545" s="462" t="inlineStr">
        <is>
          <t>TI0170302</t>
        </is>
      </c>
      <c r="X545" s="463" t="n">
        <v>43871</v>
      </c>
      <c r="Y545" s="462" t="inlineStr">
        <is>
          <t>TI-0170302</t>
        </is>
      </c>
      <c r="Z545" s="462" t="inlineStr"/>
      <c r="AA545" s="462" t="inlineStr">
        <is>
          <t>បុគ្គលជាប់អាករ</t>
        </is>
      </c>
      <c r="AB545" s="462" t="inlineStr">
        <is>
          <t>L001-901905215</t>
        </is>
      </c>
      <c r="AC545" s="462" t="inlineStr">
        <is>
          <t>វីអ៊ីស៊ិន (ខេមបូឌា) អ៊ិនដាសស្ទ្រី ឯ.ក</t>
        </is>
      </c>
      <c r="AD545" s="464" t="n">
        <v>356359</v>
      </c>
      <c r="AE545" s="464" t="n">
        <v>323963</v>
      </c>
      <c r="AF545" s="464" t="n">
        <v>0</v>
      </c>
      <c r="AG545" s="464" t="n">
        <v>0</v>
      </c>
      <c r="AH545" s="464" t="n">
        <v>32396</v>
      </c>
      <c r="AI545" s="464" t="n">
        <v>0</v>
      </c>
      <c r="AJ545" s="464" t="n">
        <v>0</v>
      </c>
      <c r="AK545" s="464" t="n">
        <v>0</v>
      </c>
      <c r="AL545" s="464" t="n">
        <v>0</v>
      </c>
      <c r="AM545" s="464" t="n">
        <v>0</v>
      </c>
      <c r="AN545" s="464" t="n">
        <v>0</v>
      </c>
      <c r="AO545" s="464" t="n">
        <v>0</v>
      </c>
      <c r="AP545" s="464" t="n">
        <v>0</v>
      </c>
      <c r="AQ545" s="462" t="inlineStr"/>
      <c r="AR545" s="462" t="inlineStr"/>
      <c r="AS545" s="462" t="inlineStr">
        <is>
          <t>បានប្រកាសពន្ធ</t>
        </is>
      </c>
    </row>
    <row r="546">
      <c r="A546" s="461" t="n">
        <v>538</v>
      </c>
      <c r="B546" s="462" t="inlineStr"/>
      <c r="C546" s="462" t="inlineStr">
        <is>
          <t>អ៊ិចស្ពែឌីធ័រ ខេមបូឌា អិលធីឌី</t>
        </is>
      </c>
      <c r="D546" s="462" t="inlineStr">
        <is>
          <t>L001-100045898</t>
        </is>
      </c>
      <c r="E546" s="462" t="inlineStr">
        <is>
          <t>TI0170305</t>
        </is>
      </c>
      <c r="F546" s="463" t="n">
        <v>43871</v>
      </c>
      <c r="G546" s="464" t="n">
        <v>31563</v>
      </c>
      <c r="H546" s="462" t="n"/>
      <c r="I546" s="464">
        <f>G546</f>
        <v/>
      </c>
      <c r="J546" s="462">
        <f>IF(AND(Q546=TRUE, R546=TRUE, S546=TRUE), IF(W546&lt;-0.05, "អនុញ្ញាត (អ្នកផ្គត់ផ្គង់ប្រកាសខ្វះ)", "បានប្រកាស (អនុញ្ញាត)"), IF(AND(Q546=FALSE, R546=FALSE, S546=FALSE), "ព្យួរទុក (មិនមានទិន្នន័យ)", "ប្រកាសខុស (ព្យួរទុក)"))</f>
        <v/>
      </c>
      <c r="K546" s="462" t="inlineStr"/>
      <c r="L546" s="462" t="inlineStr"/>
      <c r="M546" s="464">
        <f>AH546</f>
        <v/>
      </c>
      <c r="N546" s="464">
        <f>IF(W546&lt;0,AH546,I546)</f>
        <v/>
      </c>
      <c r="O546" s="464">
        <f>I546-M546</f>
        <v/>
      </c>
      <c r="P546" s="462" t="n"/>
      <c r="Q546" s="462">
        <f>V546=W546</f>
        <v/>
      </c>
      <c r="R546" s="462">
        <f>AND(MONTH(F546)=MONTH(X546), YEAR(F546)=YEAR(X546))</f>
        <v/>
      </c>
      <c r="S546" s="462">
        <f>AC546="L001-901905215"</f>
        <v/>
      </c>
      <c r="T546" s="464">
        <f>G546-AH546</f>
        <v/>
      </c>
      <c r="U546" s="462" t="n"/>
      <c r="V546" s="462" t="inlineStr">
        <is>
          <t>TI0170305</t>
        </is>
      </c>
      <c r="W546" s="462" t="inlineStr">
        <is>
          <t>TI0170305</t>
        </is>
      </c>
      <c r="X546" s="463" t="n">
        <v>43871</v>
      </c>
      <c r="Y546" s="462" t="inlineStr">
        <is>
          <t>TI-0170305</t>
        </is>
      </c>
      <c r="Z546" s="462" t="inlineStr"/>
      <c r="AA546" s="462" t="inlineStr">
        <is>
          <t>បុគ្គលជាប់អាករ</t>
        </is>
      </c>
      <c r="AB546" s="462" t="inlineStr">
        <is>
          <t>L001-901905215</t>
        </is>
      </c>
      <c r="AC546" s="462" t="inlineStr">
        <is>
          <t>វីអ៊ីស៊ិន (ខេមបូឌា) អ៊ិនដាសស្ទ្រី ឯ.ក</t>
        </is>
      </c>
      <c r="AD546" s="464" t="n">
        <v>347394</v>
      </c>
      <c r="AE546" s="464" t="n">
        <v>315813</v>
      </c>
      <c r="AF546" s="464" t="n">
        <v>0</v>
      </c>
      <c r="AG546" s="464" t="n">
        <v>0</v>
      </c>
      <c r="AH546" s="464" t="n">
        <v>31581</v>
      </c>
      <c r="AI546" s="464" t="n">
        <v>0</v>
      </c>
      <c r="AJ546" s="464" t="n">
        <v>0</v>
      </c>
      <c r="AK546" s="464" t="n">
        <v>0</v>
      </c>
      <c r="AL546" s="464" t="n">
        <v>0</v>
      </c>
      <c r="AM546" s="464" t="n">
        <v>0</v>
      </c>
      <c r="AN546" s="464" t="n">
        <v>0</v>
      </c>
      <c r="AO546" s="464" t="n">
        <v>0</v>
      </c>
      <c r="AP546" s="464" t="n">
        <v>0</v>
      </c>
      <c r="AQ546" s="462" t="inlineStr"/>
      <c r="AR546" s="462" t="inlineStr"/>
      <c r="AS546" s="462" t="inlineStr">
        <is>
          <t>បានប្រកាសពន្ធ</t>
        </is>
      </c>
    </row>
    <row r="547">
      <c r="A547" s="461" t="n">
        <v>539</v>
      </c>
      <c r="B547" s="462" t="inlineStr"/>
      <c r="C547" s="462" t="inlineStr">
        <is>
          <t>អ៊ិចស្ពែឌីធ័រ ខេមបូឌា អិលធីឌី</t>
        </is>
      </c>
      <c r="D547" s="462" t="inlineStr">
        <is>
          <t>L001-100045898</t>
        </is>
      </c>
      <c r="E547" s="462" t="inlineStr">
        <is>
          <t>TI0170316</t>
        </is>
      </c>
      <c r="F547" s="463" t="n">
        <v>43871</v>
      </c>
      <c r="G547" s="464" t="n">
        <v>32418</v>
      </c>
      <c r="H547" s="462" t="n"/>
      <c r="I547" s="464">
        <f>G547</f>
        <v/>
      </c>
      <c r="J547" s="462">
        <f>IF(AND(Q547=TRUE, R547=TRUE, S547=TRUE), IF(W547&lt;-0.05, "អនុញ្ញាត (អ្នកផ្គត់ផ្គង់ប្រកាសខ្វះ)", "បានប្រកាស (អនុញ្ញាត)"), IF(AND(Q547=FALSE, R547=FALSE, S547=FALSE), "ព្យួរទុក (មិនមានទិន្នន័យ)", "ប្រកាសខុស (ព្យួរទុក)"))</f>
        <v/>
      </c>
      <c r="K547" s="462" t="inlineStr"/>
      <c r="L547" s="462" t="inlineStr"/>
      <c r="M547" s="464">
        <f>AH547</f>
        <v/>
      </c>
      <c r="N547" s="464">
        <f>IF(W547&lt;0,AH547,I547)</f>
        <v/>
      </c>
      <c r="O547" s="464">
        <f>I547-M547</f>
        <v/>
      </c>
      <c r="P547" s="462" t="n"/>
      <c r="Q547" s="462">
        <f>V547=W547</f>
        <v/>
      </c>
      <c r="R547" s="462">
        <f>AND(MONTH(F547)=MONTH(X547), YEAR(F547)=YEAR(X547))</f>
        <v/>
      </c>
      <c r="S547" s="462">
        <f>AC547="L001-901905215"</f>
        <v/>
      </c>
      <c r="T547" s="464">
        <f>G547-AH547</f>
        <v/>
      </c>
      <c r="U547" s="462" t="n"/>
      <c r="V547" s="462" t="inlineStr">
        <is>
          <t>TI0170316</t>
        </is>
      </c>
      <c r="W547" s="462" t="inlineStr">
        <is>
          <t>TI0170316</t>
        </is>
      </c>
      <c r="X547" s="463" t="n">
        <v>43871</v>
      </c>
      <c r="Y547" s="462" t="inlineStr">
        <is>
          <t>TI-0170316</t>
        </is>
      </c>
      <c r="Z547" s="462" t="inlineStr"/>
      <c r="AA547" s="462" t="inlineStr">
        <is>
          <t>បុគ្គលជាប់អាករ</t>
        </is>
      </c>
      <c r="AB547" s="462" t="inlineStr">
        <is>
          <t>L001-901905215</t>
        </is>
      </c>
      <c r="AC547" s="462" t="inlineStr">
        <is>
          <t>វីអ៊ីស៊ិន (ខេមបូឌា) អ៊ិនដាសស្ទ្រី ឯ.ក</t>
        </is>
      </c>
      <c r="AD547" s="464" t="n">
        <v>356807</v>
      </c>
      <c r="AE547" s="464" t="n">
        <v>324370</v>
      </c>
      <c r="AF547" s="464" t="n">
        <v>0</v>
      </c>
      <c r="AG547" s="464" t="n">
        <v>0</v>
      </c>
      <c r="AH547" s="464" t="n">
        <v>32437</v>
      </c>
      <c r="AI547" s="464" t="n">
        <v>0</v>
      </c>
      <c r="AJ547" s="464" t="n">
        <v>0</v>
      </c>
      <c r="AK547" s="464" t="n">
        <v>0</v>
      </c>
      <c r="AL547" s="464" t="n">
        <v>0</v>
      </c>
      <c r="AM547" s="464" t="n">
        <v>0</v>
      </c>
      <c r="AN547" s="464" t="n">
        <v>0</v>
      </c>
      <c r="AO547" s="464" t="n">
        <v>0</v>
      </c>
      <c r="AP547" s="464" t="n">
        <v>0</v>
      </c>
      <c r="AQ547" s="462" t="inlineStr"/>
      <c r="AR547" s="462" t="inlineStr"/>
      <c r="AS547" s="462" t="inlineStr">
        <is>
          <t>បានប្រកាសពន្ធ</t>
        </is>
      </c>
    </row>
    <row r="548">
      <c r="A548" s="461" t="n">
        <v>540</v>
      </c>
      <c r="B548" s="462" t="inlineStr"/>
      <c r="C548" s="462" t="inlineStr">
        <is>
          <t>អ៊ិចស្ពែឌីធ័រ ខេមបូឌា អិលធីឌី</t>
        </is>
      </c>
      <c r="D548" s="462" t="inlineStr">
        <is>
          <t>L001-100045898</t>
        </is>
      </c>
      <c r="E548" s="462" t="inlineStr">
        <is>
          <t>TI0170906</t>
        </is>
      </c>
      <c r="F548" s="463" t="n">
        <v>43878</v>
      </c>
      <c r="G548" s="464" t="n">
        <v>124184</v>
      </c>
      <c r="H548" s="462" t="n"/>
      <c r="I548" s="464">
        <f>G548</f>
        <v/>
      </c>
      <c r="J548" s="462">
        <f>IF(AND(Q548=TRUE, R548=TRUE, S548=TRUE), IF(W548&lt;-0.05, "អនុញ្ញាត (អ្នកផ្គត់ផ្គង់ប្រកាសខ្វះ)", "បានប្រកាស (អនុញ្ញាត)"), IF(AND(Q548=FALSE, R548=FALSE, S548=FALSE), "ព្យួរទុក (មិនមានទិន្នន័យ)", "ប្រកាសខុស (ព្យួរទុក)"))</f>
        <v/>
      </c>
      <c r="K548" s="462" t="inlineStr"/>
      <c r="L548" s="462" t="inlineStr"/>
      <c r="M548" s="464">
        <f>AH548</f>
        <v/>
      </c>
      <c r="N548" s="464">
        <f>IF(W548&lt;0,AH548,I548)</f>
        <v/>
      </c>
      <c r="O548" s="464">
        <f>I548-M548</f>
        <v/>
      </c>
      <c r="P548" s="462" t="n"/>
      <c r="Q548" s="462">
        <f>V548=W548</f>
        <v/>
      </c>
      <c r="R548" s="462">
        <f>AND(MONTH(F548)=MONTH(X548), YEAR(F548)=YEAR(X548))</f>
        <v/>
      </c>
      <c r="S548" s="462">
        <f>AC548="L001-901905215"</f>
        <v/>
      </c>
      <c r="T548" s="464">
        <f>G548-AH548</f>
        <v/>
      </c>
      <c r="U548" s="462" t="n"/>
      <c r="V548" s="462" t="inlineStr">
        <is>
          <t>TI0170906</t>
        </is>
      </c>
      <c r="W548" s="462" t="inlineStr">
        <is>
          <t>TI0170906</t>
        </is>
      </c>
      <c r="X548" s="463" t="n">
        <v>43878</v>
      </c>
      <c r="Y548" s="462" t="inlineStr">
        <is>
          <t>TI-0170906</t>
        </is>
      </c>
      <c r="Z548" s="462" t="inlineStr"/>
      <c r="AA548" s="462" t="inlineStr">
        <is>
          <t>បុគ្គលជាប់អាករ</t>
        </is>
      </c>
      <c r="AB548" s="462" t="inlineStr">
        <is>
          <t>L001-901905215</t>
        </is>
      </c>
      <c r="AC548" s="462" t="inlineStr">
        <is>
          <t>វីអ៊ីស៊ិន (ខេមបូឌា) អ៊ិនដាសស្ទ្រី ឯ.ក</t>
        </is>
      </c>
      <c r="AD548" s="464" t="n">
        <v>1366024</v>
      </c>
      <c r="AE548" s="464" t="n">
        <v>1241840</v>
      </c>
      <c r="AF548" s="464" t="n">
        <v>0</v>
      </c>
      <c r="AG548" s="464" t="n">
        <v>0</v>
      </c>
      <c r="AH548" s="464" t="n">
        <v>124184</v>
      </c>
      <c r="AI548" s="464" t="n">
        <v>0</v>
      </c>
      <c r="AJ548" s="464" t="n">
        <v>0</v>
      </c>
      <c r="AK548" s="464" t="n">
        <v>0</v>
      </c>
      <c r="AL548" s="464" t="n">
        <v>0</v>
      </c>
      <c r="AM548" s="464" t="n">
        <v>0</v>
      </c>
      <c r="AN548" s="464" t="n">
        <v>0</v>
      </c>
      <c r="AO548" s="464" t="n">
        <v>0</v>
      </c>
      <c r="AP548" s="464" t="n">
        <v>0</v>
      </c>
      <c r="AQ548" s="462" t="inlineStr"/>
      <c r="AR548" s="462" t="inlineStr"/>
      <c r="AS548" s="462" t="inlineStr">
        <is>
          <t>បានប្រកាសពន្ធ</t>
        </is>
      </c>
    </row>
    <row r="549">
      <c r="A549" s="461" t="n">
        <v>541</v>
      </c>
      <c r="B549" s="462" t="inlineStr"/>
      <c r="C549" s="462" t="inlineStr">
        <is>
          <t>ហ្គោមី រីសាយឃល110</t>
        </is>
      </c>
      <c r="D549" s="462" t="inlineStr">
        <is>
          <t>K010-901503890</t>
        </is>
      </c>
      <c r="E549" s="462" t="inlineStr">
        <is>
          <t>GRIN2020061</t>
        </is>
      </c>
      <c r="F549" s="463" t="n">
        <v>43862</v>
      </c>
      <c r="G549" s="464" t="n">
        <v>16280</v>
      </c>
      <c r="H549" s="462" t="n"/>
      <c r="I549" s="464">
        <f>G549</f>
        <v/>
      </c>
      <c r="J549" s="462">
        <f>IF(AND(Q549=TRUE, R549=TRUE, S549=TRUE), IF(W549&lt;-0.05, "អនុញ្ញាត (អ្នកផ្គត់ផ្គង់ប្រកាសខ្វះ)", "បានប្រកាស (អនុញ្ញាត)"), IF(AND(Q549=FALSE, R549=FALSE, S549=FALSE), "ព្យួរទុក (មិនមានទិន្នន័យ)", "ប្រកាសខុស (ព្យួរទុក)"))</f>
        <v/>
      </c>
      <c r="K549" s="462" t="inlineStr"/>
      <c r="L549" s="462" t="inlineStr"/>
      <c r="M549" s="464">
        <f>AH549</f>
        <v/>
      </c>
      <c r="N549" s="464">
        <f>IF(W549&lt;0,AH549,I549)</f>
        <v/>
      </c>
      <c r="O549" s="464">
        <f>I549-M549</f>
        <v/>
      </c>
      <c r="P549" s="462" t="n"/>
      <c r="Q549" s="462">
        <f>V549=W549</f>
        <v/>
      </c>
      <c r="R549" s="462">
        <f>AND(MONTH(F549)=MONTH(X549), YEAR(F549)=YEAR(X549))</f>
        <v/>
      </c>
      <c r="S549" s="462">
        <f>AC549="L001-901905215"</f>
        <v/>
      </c>
      <c r="T549" s="464">
        <f>G549-AH549</f>
        <v/>
      </c>
      <c r="U549" s="462" t="n"/>
      <c r="V549" s="462" t="inlineStr">
        <is>
          <t>GRIN2020061</t>
        </is>
      </c>
      <c r="W549" s="462" t="inlineStr">
        <is>
          <t>GRIN2020061</t>
        </is>
      </c>
      <c r="X549" s="463" t="n">
        <v>43889</v>
      </c>
      <c r="Y549" s="462" t="inlineStr">
        <is>
          <t>GR-IN2020061</t>
        </is>
      </c>
      <c r="Z549" s="462" t="inlineStr"/>
      <c r="AA549" s="462" t="inlineStr">
        <is>
          <t>បុគ្គលជាប់អាករ</t>
        </is>
      </c>
      <c r="AB549" s="462" t="inlineStr">
        <is>
          <t>L001-901905215</t>
        </is>
      </c>
      <c r="AC549" s="462" t="inlineStr">
        <is>
          <t>វីអ៊ីស៊ិន (ខេមបូឌា) អ៊ិនដាសស្ទ្រី ឯ.ក</t>
        </is>
      </c>
      <c r="AD549" s="464" t="n">
        <v>179080</v>
      </c>
      <c r="AE549" s="464" t="n">
        <v>162800</v>
      </c>
      <c r="AF549" s="464" t="n">
        <v>0</v>
      </c>
      <c r="AG549" s="464" t="n">
        <v>0</v>
      </c>
      <c r="AH549" s="464" t="n">
        <v>16280</v>
      </c>
      <c r="AI549" s="464" t="n">
        <v>0</v>
      </c>
      <c r="AJ549" s="464" t="n">
        <v>0</v>
      </c>
      <c r="AK549" s="464" t="n">
        <v>0</v>
      </c>
      <c r="AL549" s="464" t="n">
        <v>0</v>
      </c>
      <c r="AM549" s="464" t="n">
        <v>0</v>
      </c>
      <c r="AN549" s="464" t="n">
        <v>0</v>
      </c>
      <c r="AO549" s="464" t="n">
        <v>0</v>
      </c>
      <c r="AP549" s="464" t="n">
        <v>0</v>
      </c>
      <c r="AQ549" s="462" t="inlineStr"/>
      <c r="AR549" s="462" t="inlineStr"/>
      <c r="AS549" s="462" t="inlineStr">
        <is>
          <t>បានប្រកាសពន្ធ</t>
        </is>
      </c>
    </row>
    <row r="550">
      <c r="A550" s="461" t="n">
        <v>542</v>
      </c>
      <c r="B550" s="462" t="inlineStr"/>
      <c r="C550" s="462" t="inlineStr">
        <is>
          <t>ភីស៊ីអាយ សឺវីស</t>
        </is>
      </c>
      <c r="D550" s="462" t="inlineStr">
        <is>
          <t>K010-901639639</t>
        </is>
      </c>
      <c r="E550" s="462" t="inlineStr">
        <is>
          <t>201900917</t>
        </is>
      </c>
      <c r="F550" s="463" t="n">
        <v>43883</v>
      </c>
      <c r="G550" s="464" t="n">
        <v>81400</v>
      </c>
      <c r="H550" s="462" t="n"/>
      <c r="I550" s="464">
        <f>G550</f>
        <v/>
      </c>
      <c r="J550" s="462">
        <f>IF(AND(Q550=TRUE, R550=TRUE, S550=TRUE), IF(W550&lt;-0.05, "អនុញ្ញាត (អ្នកផ្គត់ផ្គង់ប្រកាសខ្វះ)", "បានប្រកាស (អនុញ្ញាត)"), IF(AND(Q550=FALSE, R550=FALSE, S550=FALSE), "ព្យួរទុក (មិនមានទិន្នន័យ)", "ប្រកាសខុស (ព្យួរទុក)"))</f>
        <v/>
      </c>
      <c r="K550" s="462" t="inlineStr"/>
      <c r="L550" s="462" t="inlineStr"/>
      <c r="M550" s="464">
        <f>AH550</f>
        <v/>
      </c>
      <c r="N550" s="464">
        <f>IF(W550&lt;0,AH550,I550)</f>
        <v/>
      </c>
      <c r="O550" s="464">
        <f>I550-M550</f>
        <v/>
      </c>
      <c r="P550" s="462" t="n"/>
      <c r="Q550" s="462">
        <f>V550=W550</f>
        <v/>
      </c>
      <c r="R550" s="462">
        <f>AND(MONTH(F550)=MONTH(X550), YEAR(F550)=YEAR(X550))</f>
        <v/>
      </c>
      <c r="S550" s="462">
        <f>AC550="L001-901905215"</f>
        <v/>
      </c>
      <c r="T550" s="464">
        <f>G550-AH550</f>
        <v/>
      </c>
      <c r="U550" s="462" t="n"/>
      <c r="V550" s="462" t="inlineStr">
        <is>
          <t>201900917</t>
        </is>
      </c>
      <c r="W550" s="462" t="inlineStr"/>
      <c r="X550" s="499" t="n"/>
      <c r="Y550" s="462" t="n"/>
      <c r="Z550" s="462" t="n"/>
      <c r="AA550" s="462" t="n"/>
      <c r="AB550" s="462" t="n"/>
      <c r="AC550" s="462" t="n"/>
      <c r="AD550" s="462" t="n"/>
      <c r="AE550" s="462" t="n"/>
      <c r="AF550" s="462" t="n"/>
      <c r="AG550" s="462" t="n"/>
      <c r="AH550" s="462" t="n"/>
      <c r="AI550" s="462" t="n"/>
      <c r="AJ550" s="462" t="n"/>
      <c r="AK550" s="462" t="n"/>
      <c r="AL550" s="462" t="n"/>
      <c r="AM550" s="462" t="n"/>
      <c r="AN550" s="462" t="n"/>
      <c r="AO550" s="462" t="n"/>
      <c r="AP550" s="462" t="n"/>
      <c r="AQ550" s="462" t="n"/>
      <c r="AR550" s="462" t="n"/>
      <c r="AS550" s="462" t="n"/>
    </row>
    <row r="551">
      <c r="A551" s="461" t="n">
        <v>543</v>
      </c>
      <c r="B551" s="462" t="inlineStr"/>
      <c r="C551" s="462" t="inlineStr">
        <is>
          <t>ប្យួរ៉ូ វេរីតាស (ខេមបូឌា) លីមីធីត</t>
        </is>
      </c>
      <c r="D551" s="462" t="inlineStr">
        <is>
          <t>L001-107024462</t>
        </is>
      </c>
      <c r="E551" s="462" t="inlineStr">
        <is>
          <t>59006944</t>
        </is>
      </c>
      <c r="F551" s="463" t="n">
        <v>43882</v>
      </c>
      <c r="G551" s="464" t="n">
        <v>67320</v>
      </c>
      <c r="H551" s="462" t="n"/>
      <c r="I551" s="464">
        <f>G551</f>
        <v/>
      </c>
      <c r="J551" s="462">
        <f>IF(AND(Q551=TRUE, R551=TRUE, S551=TRUE), IF(W551&lt;-0.05, "អនុញ្ញាត (អ្នកផ្គត់ផ្គង់ប្រកាសខ្វះ)", "បានប្រកាស (អនុញ្ញាត)"), IF(AND(Q551=FALSE, R551=FALSE, S551=FALSE), "ព្យួរទុក (មិនមានទិន្នន័យ)", "ប្រកាសខុស (ព្យួរទុក)"))</f>
        <v/>
      </c>
      <c r="K551" s="462" t="inlineStr"/>
      <c r="L551" s="462" t="inlineStr"/>
      <c r="M551" s="464">
        <f>AH551</f>
        <v/>
      </c>
      <c r="N551" s="464">
        <f>IF(W551&lt;0,AH551,I551)</f>
        <v/>
      </c>
      <c r="O551" s="464">
        <f>I551-M551</f>
        <v/>
      </c>
      <c r="P551" s="462" t="n"/>
      <c r="Q551" s="462">
        <f>V551=W551</f>
        <v/>
      </c>
      <c r="R551" s="462">
        <f>AND(MONTH(F551)=MONTH(X551), YEAR(F551)=YEAR(X551))</f>
        <v/>
      </c>
      <c r="S551" s="462">
        <f>AC551="L001-901905215"</f>
        <v/>
      </c>
      <c r="T551" s="464">
        <f>G551-AH551</f>
        <v/>
      </c>
      <c r="U551" s="462" t="n"/>
      <c r="V551" s="462" t="inlineStr">
        <is>
          <t>59006944</t>
        </is>
      </c>
      <c r="W551" s="462" t="inlineStr">
        <is>
          <t>59006944</t>
        </is>
      </c>
      <c r="X551" s="463" t="n">
        <v>43882</v>
      </c>
      <c r="Y551" s="462" t="inlineStr">
        <is>
          <t>59006944</t>
        </is>
      </c>
      <c r="Z551" s="462" t="inlineStr"/>
      <c r="AA551" s="462" t="inlineStr">
        <is>
          <t>បុគ្គលជាប់អាករ</t>
        </is>
      </c>
      <c r="AB551" s="462" t="inlineStr">
        <is>
          <t>L001-901905215</t>
        </is>
      </c>
      <c r="AC551" s="462" t="inlineStr">
        <is>
          <t>វីអ៊ីស៊ិន (ខេមបូឌា) អ៊ិនដាសស្ទ្រី ឯ.ក</t>
        </is>
      </c>
      <c r="AD551" s="464" t="n">
        <v>740520</v>
      </c>
      <c r="AE551" s="464" t="n">
        <v>673200</v>
      </c>
      <c r="AF551" s="464" t="n">
        <v>0</v>
      </c>
      <c r="AG551" s="464" t="n">
        <v>0</v>
      </c>
      <c r="AH551" s="464" t="n">
        <v>67320</v>
      </c>
      <c r="AI551" s="464" t="n">
        <v>0</v>
      </c>
      <c r="AJ551" s="464" t="n">
        <v>0</v>
      </c>
      <c r="AK551" s="464" t="n">
        <v>0</v>
      </c>
      <c r="AL551" s="464" t="n">
        <v>0</v>
      </c>
      <c r="AM551" s="464" t="n">
        <v>0</v>
      </c>
      <c r="AN551" s="464" t="n">
        <v>0</v>
      </c>
      <c r="AO551" s="464" t="n">
        <v>0</v>
      </c>
      <c r="AP551" s="464" t="n">
        <v>0</v>
      </c>
      <c r="AQ551" s="462" t="inlineStr"/>
      <c r="AR551" s="462" t="inlineStr"/>
      <c r="AS551" s="462" t="inlineStr">
        <is>
          <t>បានប្រកាសពន្ធ</t>
        </is>
      </c>
    </row>
    <row r="552">
      <c r="A552" s="461" t="n">
        <v>544</v>
      </c>
      <c r="B552" s="462" t="inlineStr"/>
      <c r="C552" s="462" t="inlineStr">
        <is>
          <t>ប្យួរ៉ូ វេរីតាស (ខេមបូឌា) លីមីធីត</t>
        </is>
      </c>
      <c r="D552" s="462" t="inlineStr">
        <is>
          <t>L001-107024462</t>
        </is>
      </c>
      <c r="E552" s="462" t="inlineStr">
        <is>
          <t>59006801</t>
        </is>
      </c>
      <c r="F552" s="463" t="n">
        <v>43872</v>
      </c>
      <c r="G552" s="464" t="n">
        <v>134640</v>
      </c>
      <c r="H552" s="462" t="n"/>
      <c r="I552" s="464">
        <f>G552</f>
        <v/>
      </c>
      <c r="J552" s="462">
        <f>IF(AND(Q552=TRUE, R552=TRUE, S552=TRUE), IF(W552&lt;-0.05, "អនុញ្ញាត (អ្នកផ្គត់ផ្គង់ប្រកាសខ្វះ)", "បានប្រកាស (អនុញ្ញាត)"), IF(AND(Q552=FALSE, R552=FALSE, S552=FALSE), "ព្យួរទុក (មិនមានទិន្នន័យ)", "ប្រកាសខុស (ព្យួរទុក)"))</f>
        <v/>
      </c>
      <c r="K552" s="462" t="inlineStr"/>
      <c r="L552" s="462" t="inlineStr"/>
      <c r="M552" s="464">
        <f>AH552</f>
        <v/>
      </c>
      <c r="N552" s="464">
        <f>IF(W552&lt;0,AH552,I552)</f>
        <v/>
      </c>
      <c r="O552" s="464">
        <f>I552-M552</f>
        <v/>
      </c>
      <c r="P552" s="462" t="n"/>
      <c r="Q552" s="462">
        <f>V552=W552</f>
        <v/>
      </c>
      <c r="R552" s="462">
        <f>AND(MONTH(F552)=MONTH(X552), YEAR(F552)=YEAR(X552))</f>
        <v/>
      </c>
      <c r="S552" s="462">
        <f>AC552="L001-901905215"</f>
        <v/>
      </c>
      <c r="T552" s="464">
        <f>G552-AH552</f>
        <v/>
      </c>
      <c r="U552" s="462" t="n"/>
      <c r="V552" s="462" t="inlineStr">
        <is>
          <t>59006801</t>
        </is>
      </c>
      <c r="W552" s="462" t="inlineStr">
        <is>
          <t>59006801</t>
        </is>
      </c>
      <c r="X552" s="463" t="n">
        <v>43872</v>
      </c>
      <c r="Y552" s="462" t="inlineStr">
        <is>
          <t>59006801</t>
        </is>
      </c>
      <c r="Z552" s="462" t="inlineStr"/>
      <c r="AA552" s="462" t="inlineStr">
        <is>
          <t>បុគ្គលជាប់អាករ</t>
        </is>
      </c>
      <c r="AB552" s="462" t="inlineStr">
        <is>
          <t>L001-901905215</t>
        </is>
      </c>
      <c r="AC552" s="462" t="inlineStr">
        <is>
          <t>វីអ៊ីស៊ិន (ខេមបូឌា) អ៊ិនដាសស្ទ្រី ឯ.ក</t>
        </is>
      </c>
      <c r="AD552" s="464" t="n">
        <v>1481040</v>
      </c>
      <c r="AE552" s="464" t="n">
        <v>1346400</v>
      </c>
      <c r="AF552" s="464" t="n">
        <v>0</v>
      </c>
      <c r="AG552" s="464" t="n">
        <v>0</v>
      </c>
      <c r="AH552" s="464" t="n">
        <v>134640</v>
      </c>
      <c r="AI552" s="464" t="n">
        <v>0</v>
      </c>
      <c r="AJ552" s="464" t="n">
        <v>0</v>
      </c>
      <c r="AK552" s="464" t="n">
        <v>0</v>
      </c>
      <c r="AL552" s="464" t="n">
        <v>0</v>
      </c>
      <c r="AM552" s="464" t="n">
        <v>0</v>
      </c>
      <c r="AN552" s="464" t="n">
        <v>0</v>
      </c>
      <c r="AO552" s="464" t="n">
        <v>0</v>
      </c>
      <c r="AP552" s="464" t="n">
        <v>0</v>
      </c>
      <c r="AQ552" s="462" t="inlineStr"/>
      <c r="AR552" s="462" t="inlineStr"/>
      <c r="AS552" s="462" t="inlineStr">
        <is>
          <t>បានប្រកាសពន្ធ</t>
        </is>
      </c>
    </row>
    <row r="553">
      <c r="A553" s="461" t="n">
        <v>545</v>
      </c>
      <c r="B553" s="462" t="inlineStr"/>
      <c r="C553" s="462" t="inlineStr">
        <is>
          <t>ប្យួរ៉ូ វេរីតាស (ខេមបូឌា) លីមីធីត</t>
        </is>
      </c>
      <c r="D553" s="462" t="inlineStr">
        <is>
          <t>L001-107024462</t>
        </is>
      </c>
      <c r="E553" s="462" t="inlineStr">
        <is>
          <t>59006758</t>
        </is>
      </c>
      <c r="F553" s="463" t="n">
        <v>43871</v>
      </c>
      <c r="G553" s="464" t="n">
        <v>67238</v>
      </c>
      <c r="H553" s="462" t="n"/>
      <c r="I553" s="464">
        <f>G553</f>
        <v/>
      </c>
      <c r="J553" s="462">
        <f>IF(AND(Q553=TRUE, R553=TRUE, S553=TRUE), IF(W553&lt;-0.05, "អនុញ្ញាត (អ្នកផ្គត់ផ្គង់ប្រកាសខ្វះ)", "បានប្រកាស (អនុញ្ញាត)"), IF(AND(Q553=FALSE, R553=FALSE, S553=FALSE), "ព្យួរទុក (មិនមានទិន្នន័យ)", "ប្រកាសខុស (ព្យួរទុក)"))</f>
        <v/>
      </c>
      <c r="K553" s="462" t="inlineStr"/>
      <c r="L553" s="462" t="inlineStr"/>
      <c r="M553" s="464">
        <f>AH553</f>
        <v/>
      </c>
      <c r="N553" s="464">
        <f>IF(W553&lt;0,AH553,I553)</f>
        <v/>
      </c>
      <c r="O553" s="464">
        <f>I553-M553</f>
        <v/>
      </c>
      <c r="P553" s="462" t="n"/>
      <c r="Q553" s="462">
        <f>V553=W553</f>
        <v/>
      </c>
      <c r="R553" s="462">
        <f>AND(MONTH(F553)=MONTH(X553), YEAR(F553)=YEAR(X553))</f>
        <v/>
      </c>
      <c r="S553" s="462">
        <f>AC553="L001-901905215"</f>
        <v/>
      </c>
      <c r="T553" s="464">
        <f>G553-AH553</f>
        <v/>
      </c>
      <c r="U553" s="462" t="n"/>
      <c r="V553" s="462" t="inlineStr">
        <is>
          <t>59006758</t>
        </is>
      </c>
      <c r="W553" s="462" t="inlineStr">
        <is>
          <t>59006758</t>
        </is>
      </c>
      <c r="X553" s="463" t="n">
        <v>43871</v>
      </c>
      <c r="Y553" s="462" t="inlineStr">
        <is>
          <t>59006758</t>
        </is>
      </c>
      <c r="Z553" s="462" t="inlineStr"/>
      <c r="AA553" s="462" t="inlineStr">
        <is>
          <t>បុគ្គលជាប់អាករ</t>
        </is>
      </c>
      <c r="AB553" s="462" t="inlineStr">
        <is>
          <t>L001-901905215</t>
        </is>
      </c>
      <c r="AC553" s="462" t="inlineStr">
        <is>
          <t>វីអ៊ីស៊ិន (ខេមបូឌា) អ៊ិនដាសស្ទ្រី ឯ.ក</t>
        </is>
      </c>
      <c r="AD553" s="464" t="n">
        <v>739612</v>
      </c>
      <c r="AE553" s="464" t="n">
        <v>672375</v>
      </c>
      <c r="AF553" s="464" t="n">
        <v>0</v>
      </c>
      <c r="AG553" s="464" t="n">
        <v>0</v>
      </c>
      <c r="AH553" s="464" t="n">
        <v>67237</v>
      </c>
      <c r="AI553" s="464" t="n">
        <v>0</v>
      </c>
      <c r="AJ553" s="464" t="n">
        <v>0</v>
      </c>
      <c r="AK553" s="464" t="n">
        <v>0</v>
      </c>
      <c r="AL553" s="464" t="n">
        <v>0</v>
      </c>
      <c r="AM553" s="464" t="n">
        <v>0</v>
      </c>
      <c r="AN553" s="464" t="n">
        <v>0</v>
      </c>
      <c r="AO553" s="464" t="n">
        <v>0</v>
      </c>
      <c r="AP553" s="464" t="n">
        <v>0</v>
      </c>
      <c r="AQ553" s="462" t="inlineStr"/>
      <c r="AR553" s="462" t="inlineStr"/>
      <c r="AS553" s="462" t="inlineStr">
        <is>
          <t>បានប្រកាសពន្ធ</t>
        </is>
      </c>
    </row>
    <row r="554">
      <c r="A554" s="461" t="n">
        <v>546</v>
      </c>
      <c r="B554" s="462" t="inlineStr"/>
      <c r="C554" s="462" t="inlineStr">
        <is>
          <t>ប្យួរ៉ូ វេរីតាស (ខេមបូឌា) លីមីធីត</t>
        </is>
      </c>
      <c r="D554" s="462" t="inlineStr">
        <is>
          <t>L001-107024462</t>
        </is>
      </c>
      <c r="E554" s="462" t="inlineStr">
        <is>
          <t>59006696</t>
        </is>
      </c>
      <c r="F554" s="463" t="n">
        <v>43868</v>
      </c>
      <c r="G554" s="464" t="n">
        <v>67155</v>
      </c>
      <c r="H554" s="462" t="n"/>
      <c r="I554" s="464">
        <f>G554</f>
        <v/>
      </c>
      <c r="J554" s="462">
        <f>IF(AND(Q554=TRUE, R554=TRUE, S554=TRUE), IF(W554&lt;-0.05, "អនុញ្ញាត (អ្នកផ្គត់ផ្គង់ប្រកាសខ្វះ)", "បានប្រកាស (អនុញ្ញាត)"), IF(AND(Q554=FALSE, R554=FALSE, S554=FALSE), "ព្យួរទុក (មិនមានទិន្នន័យ)", "ប្រកាសខុស (ព្យួរទុក)"))</f>
        <v/>
      </c>
      <c r="K554" s="462" t="inlineStr"/>
      <c r="L554" s="462" t="inlineStr"/>
      <c r="M554" s="464">
        <f>AH554</f>
        <v/>
      </c>
      <c r="N554" s="464">
        <f>IF(W554&lt;0,AH554,I554)</f>
        <v/>
      </c>
      <c r="O554" s="464">
        <f>I554-M554</f>
        <v/>
      </c>
      <c r="P554" s="462" t="n"/>
      <c r="Q554" s="462">
        <f>V554=W554</f>
        <v/>
      </c>
      <c r="R554" s="462">
        <f>AND(MONTH(F554)=MONTH(X554), YEAR(F554)=YEAR(X554))</f>
        <v/>
      </c>
      <c r="S554" s="462">
        <f>AC554="L001-901905215"</f>
        <v/>
      </c>
      <c r="T554" s="464">
        <f>G554-AH554</f>
        <v/>
      </c>
      <c r="U554" s="462" t="n"/>
      <c r="V554" s="462" t="inlineStr">
        <is>
          <t>59006696</t>
        </is>
      </c>
      <c r="W554" s="462" t="inlineStr">
        <is>
          <t>59006696</t>
        </is>
      </c>
      <c r="X554" s="463" t="n">
        <v>43868</v>
      </c>
      <c r="Y554" s="462" t="inlineStr">
        <is>
          <t>59006696</t>
        </is>
      </c>
      <c r="Z554" s="462" t="inlineStr"/>
      <c r="AA554" s="462" t="inlineStr">
        <is>
          <t>បុគ្គលជាប់អាករ</t>
        </is>
      </c>
      <c r="AB554" s="462" t="inlineStr">
        <is>
          <t>L001-901905215</t>
        </is>
      </c>
      <c r="AC554" s="462" t="inlineStr">
        <is>
          <t>វីអ៊ីស៊ិន (ខេមបូឌា) អ៊ិនដាសស្ទ្រី ឯ.ក</t>
        </is>
      </c>
      <c r="AD554" s="464" t="n">
        <v>738705</v>
      </c>
      <c r="AE554" s="464" t="n">
        <v>671550</v>
      </c>
      <c r="AF554" s="464" t="n">
        <v>0</v>
      </c>
      <c r="AG554" s="464" t="n">
        <v>0</v>
      </c>
      <c r="AH554" s="464" t="n">
        <v>67155</v>
      </c>
      <c r="AI554" s="464" t="n">
        <v>0</v>
      </c>
      <c r="AJ554" s="464" t="n">
        <v>0</v>
      </c>
      <c r="AK554" s="464" t="n">
        <v>0</v>
      </c>
      <c r="AL554" s="464" t="n">
        <v>0</v>
      </c>
      <c r="AM554" s="464" t="n">
        <v>0</v>
      </c>
      <c r="AN554" s="464" t="n">
        <v>0</v>
      </c>
      <c r="AO554" s="464" t="n">
        <v>0</v>
      </c>
      <c r="AP554" s="464" t="n">
        <v>0</v>
      </c>
      <c r="AQ554" s="462" t="inlineStr"/>
      <c r="AR554" s="462" t="inlineStr"/>
      <c r="AS554" s="462" t="inlineStr">
        <is>
          <t>បានប្រកាសពន្ធ</t>
        </is>
      </c>
    </row>
    <row r="555">
      <c r="A555" s="461" t="n">
        <v>547</v>
      </c>
      <c r="B555" s="462" t="inlineStr"/>
      <c r="C555" s="462" t="inlineStr">
        <is>
          <t>ថេកអេស៊ីស៊ី ផេភើរ សឺវីស ខនសាល់ធេន ឯ.ក</t>
        </is>
      </c>
      <c r="D555" s="462" t="inlineStr">
        <is>
          <t>K004-901801112</t>
        </is>
      </c>
      <c r="E555" s="462" t="inlineStr">
        <is>
          <t>000030</t>
        </is>
      </c>
      <c r="F555" s="463" t="n">
        <v>43865</v>
      </c>
      <c r="G555" s="464" t="n">
        <v>162400</v>
      </c>
      <c r="H555" s="462" t="n"/>
      <c r="I555" s="464">
        <f>G555</f>
        <v/>
      </c>
      <c r="J555" s="462">
        <f>IF(AND(Q555=TRUE, R555=TRUE, S555=TRUE), IF(W555&lt;-0.05, "អនុញ្ញាត (អ្នកផ្គត់ផ្គង់ប្រកាសខ្វះ)", "បានប្រកាស (អនុញ្ញាត)"), IF(AND(Q555=FALSE, R555=FALSE, S555=FALSE), "ព្យួរទុក (មិនមានទិន្នន័យ)", "ប្រកាសខុស (ព្យួរទុក)"))</f>
        <v/>
      </c>
      <c r="K555" s="462" t="inlineStr"/>
      <c r="L555" s="462" t="inlineStr"/>
      <c r="M555" s="464">
        <f>AH555</f>
        <v/>
      </c>
      <c r="N555" s="464">
        <f>IF(W555&lt;0,AH555,I555)</f>
        <v/>
      </c>
      <c r="O555" s="464">
        <f>I555-M555</f>
        <v/>
      </c>
      <c r="P555" s="462" t="n"/>
      <c r="Q555" s="462">
        <f>V555=W555</f>
        <v/>
      </c>
      <c r="R555" s="462">
        <f>AND(MONTH(F555)=MONTH(X555), YEAR(F555)=YEAR(X555))</f>
        <v/>
      </c>
      <c r="S555" s="462">
        <f>AC555="L001-901905215"</f>
        <v/>
      </c>
      <c r="T555" s="464">
        <f>G555-AH555</f>
        <v/>
      </c>
      <c r="U555" s="462" t="n"/>
      <c r="V555" s="462" t="inlineStr">
        <is>
          <t>000030</t>
        </is>
      </c>
      <c r="W555" s="462" t="inlineStr">
        <is>
          <t>000030</t>
        </is>
      </c>
      <c r="X555" s="463" t="n">
        <v>43865</v>
      </c>
      <c r="Y555" s="462" t="inlineStr">
        <is>
          <t>000030</t>
        </is>
      </c>
      <c r="Z555" s="462" t="inlineStr"/>
      <c r="AA555" s="462" t="inlineStr">
        <is>
          <t>បុគ្គលជាប់អាករ</t>
        </is>
      </c>
      <c r="AB555" s="462" t="inlineStr">
        <is>
          <t>L001-901905215</t>
        </is>
      </c>
      <c r="AC555" s="462" t="inlineStr">
        <is>
          <t>វីអ៊ីស៊ិន (ខេមបូឌា) អ៊ិនដាសស្ទ្រី ឯ.ក</t>
        </is>
      </c>
      <c r="AD555" s="464" t="n">
        <v>1786400</v>
      </c>
      <c r="AE555" s="464" t="n">
        <v>1624000</v>
      </c>
      <c r="AF555" s="464" t="n">
        <v>0</v>
      </c>
      <c r="AG555" s="464" t="n">
        <v>0</v>
      </c>
      <c r="AH555" s="464" t="n">
        <v>162400</v>
      </c>
      <c r="AI555" s="464" t="n">
        <v>0</v>
      </c>
      <c r="AJ555" s="464" t="n">
        <v>0</v>
      </c>
      <c r="AK555" s="464" t="n">
        <v>0</v>
      </c>
      <c r="AL555" s="464" t="n">
        <v>0</v>
      </c>
      <c r="AM555" s="464" t="n">
        <v>0</v>
      </c>
      <c r="AN555" s="464" t="n">
        <v>0</v>
      </c>
      <c r="AO555" s="464" t="n">
        <v>0</v>
      </c>
      <c r="AP555" s="464" t="n">
        <v>0</v>
      </c>
      <c r="AQ555" s="462" t="inlineStr"/>
      <c r="AR555" s="462" t="inlineStr"/>
      <c r="AS555" s="462" t="inlineStr">
        <is>
          <t>បានប្រកាសពន្ធ</t>
        </is>
      </c>
    </row>
    <row r="556">
      <c r="A556" s="461" t="n">
        <v>548</v>
      </c>
      <c r="B556" s="462" t="inlineStr"/>
      <c r="C556" s="462" t="inlineStr">
        <is>
          <t>អេវើរហ្គ្រីន ស៊ីបភីង សឺវីស (ខេមបូឌា) ឯ.ក</t>
        </is>
      </c>
      <c r="D556" s="462" t="inlineStr">
        <is>
          <t>L001-901705421</t>
        </is>
      </c>
      <c r="E556" s="462" t="inlineStr">
        <is>
          <t>IY20000928</t>
        </is>
      </c>
      <c r="F556" s="463" t="n">
        <v>43864</v>
      </c>
      <c r="G556" s="464" t="n">
        <v>91350</v>
      </c>
      <c r="H556" s="462" t="n"/>
      <c r="I556" s="464">
        <f>G556</f>
        <v/>
      </c>
      <c r="J556" s="462">
        <f>IF(AND(Q556=TRUE, R556=TRUE, S556=TRUE), IF(W556&lt;-0.05, "អនុញ្ញាត (អ្នកផ្គត់ផ្គង់ប្រកាសខ្វះ)", "បានប្រកាស (អនុញ្ញាត)"), IF(AND(Q556=FALSE, R556=FALSE, S556=FALSE), "ព្យួរទុក (មិនមានទិន្នន័យ)", "ប្រកាសខុស (ព្យួរទុក)"))</f>
        <v/>
      </c>
      <c r="K556" s="462" t="inlineStr"/>
      <c r="L556" s="462" t="inlineStr"/>
      <c r="M556" s="464">
        <f>AH556</f>
        <v/>
      </c>
      <c r="N556" s="464">
        <f>IF(W556&lt;0,AH556,I556)</f>
        <v/>
      </c>
      <c r="O556" s="464">
        <f>I556-M556</f>
        <v/>
      </c>
      <c r="P556" s="462" t="n"/>
      <c r="Q556" s="462">
        <f>V556=W556</f>
        <v/>
      </c>
      <c r="R556" s="462">
        <f>AND(MONTH(F556)=MONTH(X556), YEAR(F556)=YEAR(X556))</f>
        <v/>
      </c>
      <c r="S556" s="462">
        <f>AC556="L001-901905215"</f>
        <v/>
      </c>
      <c r="T556" s="464">
        <f>G556-AH556</f>
        <v/>
      </c>
      <c r="U556" s="462" t="n"/>
      <c r="V556" s="462" t="inlineStr">
        <is>
          <t>IY20000928</t>
        </is>
      </c>
      <c r="W556" s="462" t="inlineStr">
        <is>
          <t>IY20000928</t>
        </is>
      </c>
      <c r="X556" s="463" t="n">
        <v>43864</v>
      </c>
      <c r="Y556" s="462" t="inlineStr">
        <is>
          <t>IY20000928</t>
        </is>
      </c>
      <c r="Z556" s="462" t="inlineStr"/>
      <c r="AA556" s="462" t="inlineStr">
        <is>
          <t>បុគ្គលមិនជាប់អាករ</t>
        </is>
      </c>
      <c r="AB556" s="462" t="inlineStr">
        <is>
          <t>VIITION (CAMBODIA)INDUSTRY CO.,LTD.</t>
        </is>
      </c>
      <c r="AC556" s="462" t="inlineStr">
        <is>
          <t>VIITION (CAMBODIA)INDUSTRY CO.,LTD.</t>
        </is>
      </c>
      <c r="AD556" s="464" t="n">
        <v>1004850</v>
      </c>
      <c r="AE556" s="464" t="n">
        <v>913500</v>
      </c>
      <c r="AF556" s="464" t="n">
        <v>0</v>
      </c>
      <c r="AG556" s="464" t="n">
        <v>0</v>
      </c>
      <c r="AH556" s="464" t="n">
        <v>91350</v>
      </c>
      <c r="AI556" s="464" t="n">
        <v>0</v>
      </c>
      <c r="AJ556" s="464" t="n">
        <v>0</v>
      </c>
      <c r="AK556" s="464" t="n">
        <v>0</v>
      </c>
      <c r="AL556" s="464" t="n">
        <v>0</v>
      </c>
      <c r="AM556" s="464" t="n">
        <v>0</v>
      </c>
      <c r="AN556" s="464" t="n">
        <v>0</v>
      </c>
      <c r="AO556" s="464" t="n">
        <v>0</v>
      </c>
      <c r="AP556" s="464" t="n">
        <v>0</v>
      </c>
      <c r="AQ556" s="462" t="inlineStr"/>
      <c r="AR556" s="462" t="inlineStr"/>
      <c r="AS556" s="462" t="inlineStr">
        <is>
          <t>បានប្រកាសពន្ធ</t>
        </is>
      </c>
    </row>
    <row r="557">
      <c r="A557" s="461" t="n">
        <v>549</v>
      </c>
      <c r="B557" s="462" t="inlineStr"/>
      <c r="C557" s="462" t="inlineStr">
        <is>
          <t>សហ័ស សិឃ្យូរិធី ឯ.ក</t>
        </is>
      </c>
      <c r="D557" s="462" t="inlineStr">
        <is>
          <t>K010-107032600</t>
        </is>
      </c>
      <c r="E557" s="462" t="inlineStr">
        <is>
          <t>202000086</t>
        </is>
      </c>
      <c r="F557" s="463" t="n">
        <v>43886</v>
      </c>
      <c r="G557" s="464" t="n">
        <v>581910</v>
      </c>
      <c r="H557" s="462" t="n"/>
      <c r="I557" s="464">
        <f>G557</f>
        <v/>
      </c>
      <c r="J557" s="462">
        <f>IF(AND(Q557=TRUE, R557=TRUE, S557=TRUE), IF(W557&lt;-0.05, "អនុញ្ញាត (អ្នកផ្គត់ផ្គង់ប្រកាសខ្វះ)", "បានប្រកាស (អនុញ្ញាត)"), IF(AND(Q557=FALSE, R557=FALSE, S557=FALSE), "ព្យួរទុក (មិនមានទិន្នន័យ)", "ប្រកាសខុស (ព្យួរទុក)"))</f>
        <v/>
      </c>
      <c r="K557" s="462" t="inlineStr"/>
      <c r="L557" s="462" t="inlineStr"/>
      <c r="M557" s="464">
        <f>AH557</f>
        <v/>
      </c>
      <c r="N557" s="464">
        <f>IF(W557&lt;0,AH557,I557)</f>
        <v/>
      </c>
      <c r="O557" s="464">
        <f>I557-M557</f>
        <v/>
      </c>
      <c r="P557" s="462" t="n"/>
      <c r="Q557" s="462">
        <f>V557=W557</f>
        <v/>
      </c>
      <c r="R557" s="462">
        <f>AND(MONTH(F557)=MONTH(X557), YEAR(F557)=YEAR(X557))</f>
        <v/>
      </c>
      <c r="S557" s="462">
        <f>AC557="L001-901905215"</f>
        <v/>
      </c>
      <c r="T557" s="464">
        <f>G557-AH557</f>
        <v/>
      </c>
      <c r="U557" s="462" t="n"/>
      <c r="V557" s="462" t="inlineStr">
        <is>
          <t>202000086</t>
        </is>
      </c>
      <c r="W557" s="462" t="inlineStr"/>
      <c r="X557" s="499" t="n"/>
      <c r="Y557" s="462" t="n"/>
      <c r="Z557" s="462" t="n"/>
      <c r="AA557" s="462" t="n"/>
      <c r="AB557" s="462" t="n"/>
      <c r="AC557" s="462" t="n"/>
      <c r="AD557" s="462" t="n"/>
      <c r="AE557" s="462" t="n"/>
      <c r="AF557" s="462" t="n"/>
      <c r="AG557" s="462" t="n"/>
      <c r="AH557" s="462" t="n"/>
      <c r="AI557" s="462" t="n"/>
      <c r="AJ557" s="462" t="n"/>
      <c r="AK557" s="462" t="n"/>
      <c r="AL557" s="462" t="n"/>
      <c r="AM557" s="462" t="n"/>
      <c r="AN557" s="462" t="n"/>
      <c r="AO557" s="462" t="n"/>
      <c r="AP557" s="462" t="n"/>
      <c r="AQ557" s="462" t="n"/>
      <c r="AR557" s="462" t="n"/>
      <c r="AS557" s="462" t="n"/>
    </row>
    <row r="558">
      <c r="A558" s="461" t="n">
        <v>550</v>
      </c>
      <c r="B558" s="462" t="inlineStr"/>
      <c r="C558" s="462" t="inlineStr">
        <is>
          <t>អូរៀនថល ឡូជីស្ទីក &amp; ឌីស្ទ្រីប៊្យូសិន (ខេមបូឌា)</t>
        </is>
      </c>
      <c r="D558" s="462" t="inlineStr">
        <is>
          <t>L001-103007369</t>
        </is>
      </c>
      <c r="E558" s="462" t="inlineStr">
        <is>
          <t>201454</t>
        </is>
      </c>
      <c r="F558" s="463" t="n">
        <v>43889</v>
      </c>
      <c r="G558" s="464" t="n">
        <v>2120470</v>
      </c>
      <c r="H558" s="462" t="n"/>
      <c r="I558" s="464">
        <f>G558</f>
        <v/>
      </c>
      <c r="J558" s="462">
        <f>IF(AND(Q558=TRUE, R558=TRUE, S558=TRUE), IF(W558&lt;-0.05, "អនុញ្ញាត (អ្នកផ្គត់ផ្គង់ប្រកាសខ្វះ)", "បានប្រកាស (អនុញ្ញាត)"), IF(AND(Q558=FALSE, R558=FALSE, S558=FALSE), "ព្យួរទុក (មិនមានទិន្នន័យ)", "ប្រកាសខុស (ព្យួរទុក)"))</f>
        <v/>
      </c>
      <c r="K558" s="462" t="inlineStr"/>
      <c r="L558" s="462" t="inlineStr"/>
      <c r="M558" s="464">
        <f>AH558</f>
        <v/>
      </c>
      <c r="N558" s="464">
        <f>IF(W558&lt;0,AH558,I558)</f>
        <v/>
      </c>
      <c r="O558" s="464">
        <f>I558-M558</f>
        <v/>
      </c>
      <c r="P558" s="462" t="n"/>
      <c r="Q558" s="462">
        <f>V558=W558</f>
        <v/>
      </c>
      <c r="R558" s="462">
        <f>AND(MONTH(F558)=MONTH(X558), YEAR(F558)=YEAR(X558))</f>
        <v/>
      </c>
      <c r="S558" s="462">
        <f>AC558="L001-901905215"</f>
        <v/>
      </c>
      <c r="T558" s="464">
        <f>G558-AH558</f>
        <v/>
      </c>
      <c r="U558" s="462" t="n"/>
      <c r="V558" s="462" t="inlineStr">
        <is>
          <t>201454</t>
        </is>
      </c>
      <c r="W558" s="462" t="inlineStr"/>
      <c r="X558" s="499" t="n"/>
      <c r="Y558" s="462" t="n"/>
      <c r="Z558" s="462" t="n"/>
      <c r="AA558" s="462" t="n"/>
      <c r="AB558" s="462" t="n"/>
      <c r="AC558" s="462" t="n"/>
      <c r="AD558" s="462" t="n"/>
      <c r="AE558" s="462" t="n"/>
      <c r="AF558" s="462" t="n"/>
      <c r="AG558" s="462" t="n"/>
      <c r="AH558" s="462" t="n"/>
      <c r="AI558" s="462" t="n"/>
      <c r="AJ558" s="462" t="n"/>
      <c r="AK558" s="462" t="n"/>
      <c r="AL558" s="462" t="n"/>
      <c r="AM558" s="462" t="n"/>
      <c r="AN558" s="462" t="n"/>
      <c r="AO558" s="462" t="n"/>
      <c r="AP558" s="462" t="n"/>
      <c r="AQ558" s="462" t="n"/>
      <c r="AR558" s="462" t="n"/>
      <c r="AS558" s="462" t="n"/>
    </row>
    <row r="559">
      <c r="A559" s="461" t="n">
        <v>551</v>
      </c>
      <c r="B559" s="462" t="inlineStr"/>
      <c r="C559" s="462" t="inlineStr">
        <is>
          <t>ហឺរ ឆឹង ផេភើរ អ៊ីនដាសស្រ្ទៀល ខូ អិលធីឌី</t>
        </is>
      </c>
      <c r="D559" s="462" t="inlineStr">
        <is>
          <t>L001-100191983</t>
        </is>
      </c>
      <c r="E559" s="462" t="inlineStr">
        <is>
          <t>00051</t>
        </is>
      </c>
      <c r="F559" s="463" t="n">
        <v>43879</v>
      </c>
      <c r="G559" s="464" t="n">
        <v>955496</v>
      </c>
      <c r="H559" s="462" t="n"/>
      <c r="I559" s="464">
        <f>G559</f>
        <v/>
      </c>
      <c r="J559" s="462">
        <f>IF(AND(Q559=TRUE, R559=TRUE, S559=TRUE), IF(W559&lt;-0.05, "អនុញ្ញាត (អ្នកផ្គត់ផ្គង់ប្រកាសខ្វះ)", "បានប្រកាស (អនុញ្ញាត)"), IF(AND(Q559=FALSE, R559=FALSE, S559=FALSE), "ព្យួរទុក (មិនមានទិន្នន័យ)", "ប្រកាសខុស (ព្យួរទុក)"))</f>
        <v/>
      </c>
      <c r="K559" s="462" t="inlineStr"/>
      <c r="L559" s="462" t="inlineStr"/>
      <c r="M559" s="464">
        <f>AH559</f>
        <v/>
      </c>
      <c r="N559" s="464">
        <f>IF(W559&lt;0,AH559,I559)</f>
        <v/>
      </c>
      <c r="O559" s="464">
        <f>I559-M559</f>
        <v/>
      </c>
      <c r="P559" s="462" t="n"/>
      <c r="Q559" s="462">
        <f>V559=W559</f>
        <v/>
      </c>
      <c r="R559" s="462">
        <f>AND(MONTH(F559)=MONTH(X559), YEAR(F559)=YEAR(X559))</f>
        <v/>
      </c>
      <c r="S559" s="462">
        <f>AC559="L001-901905215"</f>
        <v/>
      </c>
      <c r="T559" s="464">
        <f>G559-AH559</f>
        <v/>
      </c>
      <c r="U559" s="462" t="n"/>
      <c r="V559" s="462" t="inlineStr">
        <is>
          <t>00051</t>
        </is>
      </c>
      <c r="W559" s="462" t="inlineStr">
        <is>
          <t>00051</t>
        </is>
      </c>
      <c r="X559" s="463" t="n">
        <v>43879</v>
      </c>
      <c r="Y559" s="462" t="inlineStr">
        <is>
          <t>00051</t>
        </is>
      </c>
      <c r="Z559" s="462" t="inlineStr"/>
      <c r="AA559" s="462" t="inlineStr">
        <is>
          <t>បុគ្គលជាប់អាករ</t>
        </is>
      </c>
      <c r="AB559" s="462" t="inlineStr">
        <is>
          <t>L001-901905215</t>
        </is>
      </c>
      <c r="AC559" s="462" t="inlineStr">
        <is>
          <t>វីអ៊ីស៊ិន (ខេមបូឌា) អ៊ិនដាសស្ទ្រី ឯ.ក</t>
        </is>
      </c>
      <c r="AD559" s="464" t="n">
        <v>10471865</v>
      </c>
      <c r="AE559" s="464" t="n">
        <v>9519877</v>
      </c>
      <c r="AF559" s="464" t="n">
        <v>0</v>
      </c>
      <c r="AG559" s="464" t="n">
        <v>0</v>
      </c>
      <c r="AH559" s="464" t="n">
        <v>951988</v>
      </c>
      <c r="AI559" s="464" t="n">
        <v>0</v>
      </c>
      <c r="AJ559" s="464" t="n">
        <v>0</v>
      </c>
      <c r="AK559" s="464" t="n">
        <v>0</v>
      </c>
      <c r="AL559" s="464" t="n">
        <v>0</v>
      </c>
      <c r="AM559" s="464" t="n">
        <v>0</v>
      </c>
      <c r="AN559" s="464" t="n">
        <v>0</v>
      </c>
      <c r="AO559" s="464" t="n">
        <v>0</v>
      </c>
      <c r="AP559" s="464" t="n">
        <v>0</v>
      </c>
      <c r="AQ559" s="462" t="inlineStr"/>
      <c r="AR559" s="462" t="inlineStr"/>
      <c r="AS559" s="462" t="inlineStr">
        <is>
          <t>បានប្រកាសពន្ធ</t>
        </is>
      </c>
    </row>
    <row r="560">
      <c r="A560" s="461" t="n">
        <v>552</v>
      </c>
      <c r="B560" s="462" t="inlineStr"/>
      <c r="C560" s="462" t="inlineStr">
        <is>
          <t>វ៉ាយ.ស៊ី ផេកខេជីង ឯ.ក</t>
        </is>
      </c>
      <c r="D560" s="462" t="inlineStr">
        <is>
          <t>L001-901700417</t>
        </is>
      </c>
      <c r="E560" s="462" t="inlineStr">
        <is>
          <t>TI0026</t>
        </is>
      </c>
      <c r="F560" s="463" t="n">
        <v>43883</v>
      </c>
      <c r="G560" s="464" t="n">
        <v>3524801</v>
      </c>
      <c r="H560" s="462" t="n"/>
      <c r="I560" s="464">
        <f>G560</f>
        <v/>
      </c>
      <c r="J560" s="462">
        <f>IF(AND(Q560=TRUE, R560=TRUE, S560=TRUE), IF(W560&lt;-0.05, "អនុញ្ញាត (អ្នកផ្គត់ផ្គង់ប្រកាសខ្វះ)", "បានប្រកាស (អនុញ្ញាត)"), IF(AND(Q560=FALSE, R560=FALSE, S560=FALSE), "ព្យួរទុក (មិនមានទិន្នន័យ)", "ប្រកាសខុស (ព្យួរទុក)"))</f>
        <v/>
      </c>
      <c r="K560" s="462" t="inlineStr"/>
      <c r="L560" s="462" t="inlineStr"/>
      <c r="M560" s="464">
        <f>AH560</f>
        <v/>
      </c>
      <c r="N560" s="464">
        <f>IF(W560&lt;0,AH560,I560)</f>
        <v/>
      </c>
      <c r="O560" s="464">
        <f>I560-M560</f>
        <v/>
      </c>
      <c r="P560" s="462" t="n"/>
      <c r="Q560" s="462">
        <f>V560=W560</f>
        <v/>
      </c>
      <c r="R560" s="462">
        <f>AND(MONTH(F560)=MONTH(X560), YEAR(F560)=YEAR(X560))</f>
        <v/>
      </c>
      <c r="S560" s="462">
        <f>AC560="L001-901905215"</f>
        <v/>
      </c>
      <c r="T560" s="464">
        <f>G560-AH560</f>
        <v/>
      </c>
      <c r="U560" s="462" t="n"/>
      <c r="V560" s="462" t="inlineStr">
        <is>
          <t>TI0026</t>
        </is>
      </c>
      <c r="W560" s="462" t="inlineStr">
        <is>
          <t>TI0026</t>
        </is>
      </c>
      <c r="X560" s="463" t="n">
        <v>43883</v>
      </c>
      <c r="Y560" s="462" t="inlineStr">
        <is>
          <t>TI0026</t>
        </is>
      </c>
      <c r="Z560" s="462" t="inlineStr"/>
      <c r="AA560" s="462" t="inlineStr">
        <is>
          <t>បុគ្គលជាប់អាករ</t>
        </is>
      </c>
      <c r="AB560" s="462" t="inlineStr">
        <is>
          <t>L001-901905215</t>
        </is>
      </c>
      <c r="AC560" s="462" t="inlineStr">
        <is>
          <t>វីអ៊ីស៊ិន (ខេមបូឌា) អ៊ិនដាសស្ទ្រី ឯ.ក</t>
        </is>
      </c>
      <c r="AD560" s="464" t="n">
        <v>38677788</v>
      </c>
      <c r="AE560" s="464" t="n">
        <v>35161625</v>
      </c>
      <c r="AF560" s="464" t="n">
        <v>0</v>
      </c>
      <c r="AG560" s="464" t="n">
        <v>0</v>
      </c>
      <c r="AH560" s="464" t="n">
        <v>3516163</v>
      </c>
      <c r="AI560" s="464" t="n">
        <v>0</v>
      </c>
      <c r="AJ560" s="464" t="n">
        <v>0</v>
      </c>
      <c r="AK560" s="464" t="n">
        <v>0</v>
      </c>
      <c r="AL560" s="464" t="n">
        <v>0</v>
      </c>
      <c r="AM560" s="464" t="n">
        <v>0</v>
      </c>
      <c r="AN560" s="464" t="n">
        <v>0</v>
      </c>
      <c r="AO560" s="464" t="n">
        <v>0</v>
      </c>
      <c r="AP560" s="464" t="n">
        <v>0</v>
      </c>
      <c r="AQ560" s="462" t="inlineStr"/>
      <c r="AR560" s="462" t="inlineStr"/>
      <c r="AS560" s="462" t="inlineStr">
        <is>
          <t>បានប្រកាសពន្ធ</t>
        </is>
      </c>
    </row>
    <row r="561">
      <c r="A561" s="461" t="n">
        <v>553</v>
      </c>
      <c r="B561" s="462" t="inlineStr"/>
      <c r="C561" s="462" t="inlineStr">
        <is>
          <t>អ៊ិចស្ពែឌីធ័រ ខេមបូឌា អិលធីឌី</t>
        </is>
      </c>
      <c r="D561" s="462" t="inlineStr">
        <is>
          <t>L001-100045898</t>
        </is>
      </c>
      <c r="E561" s="462" t="inlineStr">
        <is>
          <t>TI0171675</t>
        </is>
      </c>
      <c r="F561" s="463" t="n">
        <v>43885</v>
      </c>
      <c r="G561" s="464" t="n">
        <v>151997</v>
      </c>
      <c r="H561" s="462" t="n"/>
      <c r="I561" s="464">
        <f>G561</f>
        <v/>
      </c>
      <c r="J561" s="462">
        <f>IF(AND(Q561=TRUE, R561=TRUE, S561=TRUE), IF(W561&lt;-0.05, "អនុញ្ញាត (អ្នកផ្គត់ផ្គង់ប្រកាសខ្វះ)", "បានប្រកាស (អនុញ្ញាត)"), IF(AND(Q561=FALSE, R561=FALSE, S561=FALSE), "ព្យួរទុក (មិនមានទិន្នន័យ)", "ប្រកាសខុស (ព្យួរទុក)"))</f>
        <v/>
      </c>
      <c r="K561" s="462" t="inlineStr"/>
      <c r="L561" s="462" t="inlineStr"/>
      <c r="M561" s="464">
        <f>AH561</f>
        <v/>
      </c>
      <c r="N561" s="464">
        <f>IF(W561&lt;0,AH561,I561)</f>
        <v/>
      </c>
      <c r="O561" s="464">
        <f>I561-M561</f>
        <v/>
      </c>
      <c r="P561" s="462" t="n"/>
      <c r="Q561" s="462">
        <f>V561=W561</f>
        <v/>
      </c>
      <c r="R561" s="462">
        <f>AND(MONTH(F561)=MONTH(X561), YEAR(F561)=YEAR(X561))</f>
        <v/>
      </c>
      <c r="S561" s="462">
        <f>AC561="L001-901905215"</f>
        <v/>
      </c>
      <c r="T561" s="464">
        <f>G561-AH561</f>
        <v/>
      </c>
      <c r="U561" s="462" t="n"/>
      <c r="V561" s="462" t="inlineStr">
        <is>
          <t>TI0171675</t>
        </is>
      </c>
      <c r="W561" s="462" t="inlineStr">
        <is>
          <t>TI0171675</t>
        </is>
      </c>
      <c r="X561" s="463" t="n">
        <v>43885</v>
      </c>
      <c r="Y561" s="462" t="inlineStr">
        <is>
          <t>TI-0171675</t>
        </is>
      </c>
      <c r="Z561" s="462" t="inlineStr"/>
      <c r="AA561" s="462" t="inlineStr">
        <is>
          <t>បុគ្គលជាប់អាករ</t>
        </is>
      </c>
      <c r="AB561" s="462" t="inlineStr">
        <is>
          <t>L001-901905215</t>
        </is>
      </c>
      <c r="AC561" s="462" t="inlineStr">
        <is>
          <t>វីអ៊ីស៊ិន (ខេមបូឌា) អ៊ិនដាសស្ទ្រី ឯ.ក</t>
        </is>
      </c>
      <c r="AD561" s="464" t="n">
        <v>1671973</v>
      </c>
      <c r="AE561" s="464" t="n">
        <v>1519975</v>
      </c>
      <c r="AF561" s="464" t="n">
        <v>0</v>
      </c>
      <c r="AG561" s="464" t="n">
        <v>0</v>
      </c>
      <c r="AH561" s="464" t="n">
        <v>151998</v>
      </c>
      <c r="AI561" s="464" t="n">
        <v>0</v>
      </c>
      <c r="AJ561" s="464" t="n">
        <v>0</v>
      </c>
      <c r="AK561" s="464" t="n">
        <v>0</v>
      </c>
      <c r="AL561" s="464" t="n">
        <v>0</v>
      </c>
      <c r="AM561" s="464" t="n">
        <v>0</v>
      </c>
      <c r="AN561" s="464" t="n">
        <v>0</v>
      </c>
      <c r="AO561" s="464" t="n">
        <v>0</v>
      </c>
      <c r="AP561" s="464" t="n">
        <v>0</v>
      </c>
      <c r="AQ561" s="462" t="inlineStr"/>
      <c r="AR561" s="462" t="inlineStr"/>
      <c r="AS561" s="462" t="inlineStr">
        <is>
          <t>បានប្រកាសពន្ធ</t>
        </is>
      </c>
    </row>
    <row r="562">
      <c r="A562" s="461" t="n">
        <v>554</v>
      </c>
      <c r="B562" s="462" t="inlineStr"/>
      <c r="C562" s="462" t="inlineStr">
        <is>
          <t>អ៊ិចស្ពែឌីធ័រ ខេមបូឌា អិលធីឌី</t>
        </is>
      </c>
      <c r="D562" s="462" t="inlineStr">
        <is>
          <t>L001-100045898</t>
        </is>
      </c>
      <c r="E562" s="462" t="inlineStr">
        <is>
          <t>TI0171674</t>
        </is>
      </c>
      <c r="F562" s="463" t="n">
        <v>43885</v>
      </c>
      <c r="G562" s="464" t="n">
        <v>123880</v>
      </c>
      <c r="H562" s="462" t="n"/>
      <c r="I562" s="464">
        <f>G562</f>
        <v/>
      </c>
      <c r="J562" s="462">
        <f>IF(AND(Q562=TRUE, R562=TRUE, S562=TRUE), IF(W562&lt;-0.05, "អនុញ្ញាត (អ្នកផ្គត់ផ្គង់ប្រកាសខ្វះ)", "បានប្រកាស (អនុញ្ញាត)"), IF(AND(Q562=FALSE, R562=FALSE, S562=FALSE), "ព្យួរទុក (មិនមានទិន្នន័យ)", "ប្រកាសខុស (ព្យួរទុក)"))</f>
        <v/>
      </c>
      <c r="K562" s="462" t="inlineStr"/>
      <c r="L562" s="462" t="inlineStr"/>
      <c r="M562" s="464">
        <f>AH562</f>
        <v/>
      </c>
      <c r="N562" s="464">
        <f>IF(W562&lt;0,AH562,I562)</f>
        <v/>
      </c>
      <c r="O562" s="464">
        <f>I562-M562</f>
        <v/>
      </c>
      <c r="P562" s="462" t="n"/>
      <c r="Q562" s="462">
        <f>V562=W562</f>
        <v/>
      </c>
      <c r="R562" s="462">
        <f>AND(MONTH(F562)=MONTH(X562), YEAR(F562)=YEAR(X562))</f>
        <v/>
      </c>
      <c r="S562" s="462">
        <f>AC562="L001-901905215"</f>
        <v/>
      </c>
      <c r="T562" s="464">
        <f>G562-AH562</f>
        <v/>
      </c>
      <c r="U562" s="462" t="n"/>
      <c r="V562" s="462" t="inlineStr">
        <is>
          <t>TI0171674</t>
        </is>
      </c>
      <c r="W562" s="462" t="inlineStr">
        <is>
          <t>TI0171674</t>
        </is>
      </c>
      <c r="X562" s="463" t="n">
        <v>43885</v>
      </c>
      <c r="Y562" s="462" t="inlineStr">
        <is>
          <t>TI-0171674</t>
        </is>
      </c>
      <c r="Z562" s="462" t="inlineStr"/>
      <c r="AA562" s="462" t="inlineStr">
        <is>
          <t>បុគ្គលជាប់អាករ</t>
        </is>
      </c>
      <c r="AB562" s="462" t="inlineStr">
        <is>
          <t>L001-901905215</t>
        </is>
      </c>
      <c r="AC562" s="462" t="inlineStr">
        <is>
          <t>វីអ៊ីស៊ិន (ខេមបូឌា) អ៊ិនដាសស្ទ្រី ឯ.ក</t>
        </is>
      </c>
      <c r="AD562" s="464" t="n">
        <v>1362680</v>
      </c>
      <c r="AE562" s="464" t="n">
        <v>1238800</v>
      </c>
      <c r="AF562" s="464" t="n">
        <v>0</v>
      </c>
      <c r="AG562" s="464" t="n">
        <v>0</v>
      </c>
      <c r="AH562" s="464" t="n">
        <v>123880</v>
      </c>
      <c r="AI562" s="464" t="n">
        <v>0</v>
      </c>
      <c r="AJ562" s="464" t="n">
        <v>0</v>
      </c>
      <c r="AK562" s="464" t="n">
        <v>0</v>
      </c>
      <c r="AL562" s="464" t="n">
        <v>0</v>
      </c>
      <c r="AM562" s="464" t="n">
        <v>0</v>
      </c>
      <c r="AN562" s="464" t="n">
        <v>0</v>
      </c>
      <c r="AO562" s="464" t="n">
        <v>0</v>
      </c>
      <c r="AP562" s="464" t="n">
        <v>0</v>
      </c>
      <c r="AQ562" s="462" t="inlineStr"/>
      <c r="AR562" s="462" t="inlineStr"/>
      <c r="AS562" s="462" t="inlineStr">
        <is>
          <t>បានប្រកាសពន្ធ</t>
        </is>
      </c>
    </row>
    <row r="563">
      <c r="A563" s="461" t="n">
        <v>555</v>
      </c>
      <c r="B563" s="462" t="inlineStr"/>
      <c r="C563" s="462" t="inlineStr">
        <is>
          <t>អ៊ិចស្ពែឌីធ័រ ខេមបូឌា អិលធីឌី</t>
        </is>
      </c>
      <c r="D563" s="462" t="inlineStr">
        <is>
          <t>L001-100045898</t>
        </is>
      </c>
      <c r="E563" s="462" t="inlineStr">
        <is>
          <t>TI0170907</t>
        </is>
      </c>
      <c r="F563" s="463" t="n">
        <v>43878</v>
      </c>
      <c r="G563" s="464" t="n">
        <v>124184</v>
      </c>
      <c r="H563" s="462" t="n"/>
      <c r="I563" s="464">
        <f>G563</f>
        <v/>
      </c>
      <c r="J563" s="462">
        <f>IF(AND(Q563=TRUE, R563=TRUE, S563=TRUE), IF(W563&lt;-0.05, "អនុញ្ញាត (អ្នកផ្គត់ផ្គង់ប្រកាសខ្វះ)", "បានប្រកាស (អនុញ្ញាត)"), IF(AND(Q563=FALSE, R563=FALSE, S563=FALSE), "ព្យួរទុក (មិនមានទិន្នន័យ)", "ប្រកាសខុស (ព្យួរទុក)"))</f>
        <v/>
      </c>
      <c r="K563" s="462" t="inlineStr"/>
      <c r="L563" s="462" t="inlineStr"/>
      <c r="M563" s="464">
        <f>AH563</f>
        <v/>
      </c>
      <c r="N563" s="464">
        <f>IF(W563&lt;0,AH563,I563)</f>
        <v/>
      </c>
      <c r="O563" s="464">
        <f>I563-M563</f>
        <v/>
      </c>
      <c r="P563" s="462" t="n"/>
      <c r="Q563" s="462">
        <f>V563=W563</f>
        <v/>
      </c>
      <c r="R563" s="462">
        <f>AND(MONTH(F563)=MONTH(X563), YEAR(F563)=YEAR(X563))</f>
        <v/>
      </c>
      <c r="S563" s="462">
        <f>AC563="L001-901905215"</f>
        <v/>
      </c>
      <c r="T563" s="464">
        <f>G563-AH563</f>
        <v/>
      </c>
      <c r="U563" s="462" t="n"/>
      <c r="V563" s="462" t="inlineStr">
        <is>
          <t>TI0170907</t>
        </is>
      </c>
      <c r="W563" s="462" t="inlineStr">
        <is>
          <t>TI0170907</t>
        </is>
      </c>
      <c r="X563" s="463" t="n">
        <v>43878</v>
      </c>
      <c r="Y563" s="462" t="inlineStr">
        <is>
          <t>TI-0170907</t>
        </is>
      </c>
      <c r="Z563" s="462" t="inlineStr"/>
      <c r="AA563" s="462" t="inlineStr">
        <is>
          <t>បុគ្គលជាប់អាករ</t>
        </is>
      </c>
      <c r="AB563" s="462" t="inlineStr">
        <is>
          <t>L001-901905215</t>
        </is>
      </c>
      <c r="AC563" s="462" t="inlineStr">
        <is>
          <t>វីអ៊ីស៊ិន (ខេមបូឌា) អ៊ិនដាសស្ទ្រី ឯ.ក</t>
        </is>
      </c>
      <c r="AD563" s="464" t="n">
        <v>1366024</v>
      </c>
      <c r="AE563" s="464" t="n">
        <v>1241840</v>
      </c>
      <c r="AF563" s="464" t="n">
        <v>0</v>
      </c>
      <c r="AG563" s="464" t="n">
        <v>0</v>
      </c>
      <c r="AH563" s="464" t="n">
        <v>124184</v>
      </c>
      <c r="AI563" s="464" t="n">
        <v>0</v>
      </c>
      <c r="AJ563" s="464" t="n">
        <v>0</v>
      </c>
      <c r="AK563" s="464" t="n">
        <v>0</v>
      </c>
      <c r="AL563" s="464" t="n">
        <v>0</v>
      </c>
      <c r="AM563" s="464" t="n">
        <v>0</v>
      </c>
      <c r="AN563" s="464" t="n">
        <v>0</v>
      </c>
      <c r="AO563" s="464" t="n">
        <v>0</v>
      </c>
      <c r="AP563" s="464" t="n">
        <v>0</v>
      </c>
      <c r="AQ563" s="462" t="inlineStr"/>
      <c r="AR563" s="462" t="inlineStr"/>
      <c r="AS563" s="462" t="inlineStr">
        <is>
          <t>បានប្រកាសពន្ធ</t>
        </is>
      </c>
    </row>
    <row r="564">
      <c r="A564" s="461" t="n">
        <v>556</v>
      </c>
      <c r="B564" s="462" t="inlineStr"/>
      <c r="C564" s="462" t="inlineStr">
        <is>
          <t>ខេមវីល គ្លូប៊ល ឯ.ក</t>
        </is>
      </c>
      <c r="D564" s="462" t="inlineStr">
        <is>
          <t>L001-901637190</t>
        </is>
      </c>
      <c r="E564" s="462" t="inlineStr">
        <is>
          <t>INV200246</t>
        </is>
      </c>
      <c r="F564" s="463" t="n">
        <v>43889</v>
      </c>
      <c r="G564" s="464" t="n">
        <v>231990</v>
      </c>
      <c r="H564" s="462" t="n"/>
      <c r="I564" s="464">
        <f>G564</f>
        <v/>
      </c>
      <c r="J564" s="462">
        <f>IF(AND(Q564=TRUE, R564=TRUE, S564=TRUE), IF(W564&lt;-0.05, "អនុញ្ញាត (អ្នកផ្គត់ផ្គង់ប្រកាសខ្វះ)", "បានប្រកាស (អនុញ្ញាត)"), IF(AND(Q564=FALSE, R564=FALSE, S564=FALSE), "ព្យួរទុក (មិនមានទិន្នន័យ)", "ប្រកាសខុស (ព្យួរទុក)"))</f>
        <v/>
      </c>
      <c r="K564" s="462" t="inlineStr"/>
      <c r="L564" s="462" t="inlineStr"/>
      <c r="M564" s="464">
        <f>AH564</f>
        <v/>
      </c>
      <c r="N564" s="464">
        <f>IF(W564&lt;0,AH564,I564)</f>
        <v/>
      </c>
      <c r="O564" s="464">
        <f>I564-M564</f>
        <v/>
      </c>
      <c r="P564" s="462" t="n"/>
      <c r="Q564" s="462">
        <f>V564=W564</f>
        <v/>
      </c>
      <c r="R564" s="462">
        <f>AND(MONTH(F564)=MONTH(X564), YEAR(F564)=YEAR(X564))</f>
        <v/>
      </c>
      <c r="S564" s="462">
        <f>AC564="L001-901905215"</f>
        <v/>
      </c>
      <c r="T564" s="464">
        <f>G564-AH564</f>
        <v/>
      </c>
      <c r="U564" s="462" t="n"/>
      <c r="V564" s="462" t="inlineStr">
        <is>
          <t>INV200246</t>
        </is>
      </c>
      <c r="W564" s="462" t="inlineStr">
        <is>
          <t>INV200246</t>
        </is>
      </c>
      <c r="X564" s="463" t="n">
        <v>43889</v>
      </c>
      <c r="Y564" s="462" t="inlineStr">
        <is>
          <t>INV200246</t>
        </is>
      </c>
      <c r="Z564" s="462" t="inlineStr"/>
      <c r="AA564" s="462" t="inlineStr">
        <is>
          <t>បុគ្គលជាប់អាករ</t>
        </is>
      </c>
      <c r="AB564" s="462" t="inlineStr">
        <is>
          <t>L001-901905215</t>
        </is>
      </c>
      <c r="AC564" s="462" t="inlineStr">
        <is>
          <t>វីអ៊ីស៊ិន (ខេមបូឌា) អ៊ិនដាសស្ទ្រី ឯ.ក</t>
        </is>
      </c>
      <c r="AD564" s="464" t="n">
        <v>2551890</v>
      </c>
      <c r="AE564" s="464" t="n">
        <v>2319900</v>
      </c>
      <c r="AF564" s="464" t="n">
        <v>0</v>
      </c>
      <c r="AG564" s="464" t="n">
        <v>0</v>
      </c>
      <c r="AH564" s="464" t="n">
        <v>231990</v>
      </c>
      <c r="AI564" s="464" t="n">
        <v>0</v>
      </c>
      <c r="AJ564" s="464" t="n">
        <v>0</v>
      </c>
      <c r="AK564" s="464" t="n">
        <v>0</v>
      </c>
      <c r="AL564" s="464" t="n">
        <v>0</v>
      </c>
      <c r="AM564" s="464" t="n">
        <v>0</v>
      </c>
      <c r="AN564" s="464" t="n">
        <v>0</v>
      </c>
      <c r="AO564" s="464" t="n">
        <v>0</v>
      </c>
      <c r="AP564" s="464" t="n">
        <v>0</v>
      </c>
      <c r="AQ564" s="462" t="inlineStr"/>
      <c r="AR564" s="462" t="inlineStr"/>
      <c r="AS564" s="462" t="inlineStr">
        <is>
          <t>បានប្រកាសពន្ធ</t>
        </is>
      </c>
    </row>
    <row r="565">
      <c r="A565" s="461" t="n">
        <v>557</v>
      </c>
      <c r="B565" s="462" t="inlineStr"/>
      <c r="C565" s="462" t="inlineStr">
        <is>
          <t>ខេមវីល គ្លូប៊ល ឯ.ក</t>
        </is>
      </c>
      <c r="D565" s="462" t="inlineStr">
        <is>
          <t>L001-901637190</t>
        </is>
      </c>
      <c r="E565" s="462" t="inlineStr">
        <is>
          <t>INV200245</t>
        </is>
      </c>
      <c r="F565" s="463" t="n">
        <v>43889</v>
      </c>
      <c r="G565" s="464" t="n">
        <v>223850</v>
      </c>
      <c r="H565" s="462" t="n"/>
      <c r="I565" s="464">
        <f>G565</f>
        <v/>
      </c>
      <c r="J565" s="462">
        <f>IF(AND(Q565=TRUE, R565=TRUE, S565=TRUE), IF(W565&lt;-0.05, "អនុញ្ញាត (អ្នកផ្គត់ផ្គង់ប្រកាសខ្វះ)", "បានប្រកាស (អនុញ្ញាត)"), IF(AND(Q565=FALSE, R565=FALSE, S565=FALSE), "ព្យួរទុក (មិនមានទិន្នន័យ)", "ប្រកាសខុស (ព្យួរទុក)"))</f>
        <v/>
      </c>
      <c r="K565" s="462" t="inlineStr"/>
      <c r="L565" s="462" t="inlineStr"/>
      <c r="M565" s="464">
        <f>AH565</f>
        <v/>
      </c>
      <c r="N565" s="464">
        <f>IF(W565&lt;0,AH565,I565)</f>
        <v/>
      </c>
      <c r="O565" s="464">
        <f>I565-M565</f>
        <v/>
      </c>
      <c r="P565" s="462" t="n"/>
      <c r="Q565" s="462">
        <f>V565=W565</f>
        <v/>
      </c>
      <c r="R565" s="462">
        <f>AND(MONTH(F565)=MONTH(X565), YEAR(F565)=YEAR(X565))</f>
        <v/>
      </c>
      <c r="S565" s="462">
        <f>AC565="L001-901905215"</f>
        <v/>
      </c>
      <c r="T565" s="464">
        <f>G565-AH565</f>
        <v/>
      </c>
      <c r="U565" s="462" t="n"/>
      <c r="V565" s="462" t="inlineStr">
        <is>
          <t>INV200245</t>
        </is>
      </c>
      <c r="W565" s="462" t="inlineStr">
        <is>
          <t>INV200245</t>
        </is>
      </c>
      <c r="X565" s="463" t="n">
        <v>43889</v>
      </c>
      <c r="Y565" s="462" t="inlineStr">
        <is>
          <t>INV200245</t>
        </is>
      </c>
      <c r="Z565" s="462" t="inlineStr"/>
      <c r="AA565" s="462" t="inlineStr">
        <is>
          <t>បុគ្គលជាប់អាករ</t>
        </is>
      </c>
      <c r="AB565" s="462" t="inlineStr">
        <is>
          <t>L001-901905215</t>
        </is>
      </c>
      <c r="AC565" s="462" t="inlineStr">
        <is>
          <t>វីអ៊ីស៊ិន (ខេមបូឌា) អ៊ិនដាសស្ទ្រី ឯ.ក</t>
        </is>
      </c>
      <c r="AD565" s="464" t="n">
        <v>2462350</v>
      </c>
      <c r="AE565" s="464" t="n">
        <v>2238500</v>
      </c>
      <c r="AF565" s="464" t="n">
        <v>0</v>
      </c>
      <c r="AG565" s="464" t="n">
        <v>0</v>
      </c>
      <c r="AH565" s="464" t="n">
        <v>223850</v>
      </c>
      <c r="AI565" s="464" t="n">
        <v>0</v>
      </c>
      <c r="AJ565" s="464" t="n">
        <v>0</v>
      </c>
      <c r="AK565" s="464" t="n">
        <v>0</v>
      </c>
      <c r="AL565" s="464" t="n">
        <v>0</v>
      </c>
      <c r="AM565" s="464" t="n">
        <v>0</v>
      </c>
      <c r="AN565" s="464" t="n">
        <v>0</v>
      </c>
      <c r="AO565" s="464" t="n">
        <v>0</v>
      </c>
      <c r="AP565" s="464" t="n">
        <v>0</v>
      </c>
      <c r="AQ565" s="462" t="inlineStr"/>
      <c r="AR565" s="462" t="inlineStr"/>
      <c r="AS565" s="462" t="inlineStr">
        <is>
          <t>បានប្រកាសពន្ធ</t>
        </is>
      </c>
    </row>
    <row r="566">
      <c r="A566" s="461" t="n">
        <v>558</v>
      </c>
      <c r="B566" s="462" t="inlineStr"/>
      <c r="C566" s="462" t="inlineStr">
        <is>
          <t>ខេមវីល គ្លូប៊ល ឯ.ក</t>
        </is>
      </c>
      <c r="D566" s="462" t="inlineStr">
        <is>
          <t>L001-901637190</t>
        </is>
      </c>
      <c r="E566" s="462" t="inlineStr">
        <is>
          <t>INV200244</t>
        </is>
      </c>
      <c r="F566" s="463" t="n">
        <v>43889</v>
      </c>
      <c r="G566" s="464" t="n">
        <v>252340</v>
      </c>
      <c r="H566" s="462" t="n"/>
      <c r="I566" s="464">
        <f>G566</f>
        <v/>
      </c>
      <c r="J566" s="462">
        <f>IF(AND(Q566=TRUE, R566=TRUE, S566=TRUE), IF(W566&lt;-0.05, "អនុញ្ញាត (អ្នកផ្គត់ផ្គង់ប្រកាសខ្វះ)", "បានប្រកាស (អនុញ្ញាត)"), IF(AND(Q566=FALSE, R566=FALSE, S566=FALSE), "ព្យួរទុក (មិនមានទិន្នន័យ)", "ប្រកាសខុស (ព្យួរទុក)"))</f>
        <v/>
      </c>
      <c r="K566" s="462" t="inlineStr"/>
      <c r="L566" s="462" t="inlineStr"/>
      <c r="M566" s="464">
        <f>AH566</f>
        <v/>
      </c>
      <c r="N566" s="464">
        <f>IF(W566&lt;0,AH566,I566)</f>
        <v/>
      </c>
      <c r="O566" s="464">
        <f>I566-M566</f>
        <v/>
      </c>
      <c r="P566" s="462" t="n"/>
      <c r="Q566" s="462">
        <f>V566=W566</f>
        <v/>
      </c>
      <c r="R566" s="462">
        <f>AND(MONTH(F566)=MONTH(X566), YEAR(F566)=YEAR(X566))</f>
        <v/>
      </c>
      <c r="S566" s="462">
        <f>AC566="L001-901905215"</f>
        <v/>
      </c>
      <c r="T566" s="464">
        <f>G566-AH566</f>
        <v/>
      </c>
      <c r="U566" s="462" t="n"/>
      <c r="V566" s="462" t="inlineStr">
        <is>
          <t>INV200244</t>
        </is>
      </c>
      <c r="W566" s="462" t="inlineStr">
        <is>
          <t>INV200244</t>
        </is>
      </c>
      <c r="X566" s="463" t="n">
        <v>43889</v>
      </c>
      <c r="Y566" s="462" t="inlineStr">
        <is>
          <t>INV200244</t>
        </is>
      </c>
      <c r="Z566" s="462" t="inlineStr"/>
      <c r="AA566" s="462" t="inlineStr">
        <is>
          <t>បុគ្គលជាប់អាករ</t>
        </is>
      </c>
      <c r="AB566" s="462" t="inlineStr">
        <is>
          <t>L001-901905215</t>
        </is>
      </c>
      <c r="AC566" s="462" t="inlineStr">
        <is>
          <t>វីអ៊ីស៊ិន (ខេមបូឌា) អ៊ិនដាសស្ទ្រី ឯ.ក</t>
        </is>
      </c>
      <c r="AD566" s="464" t="n">
        <v>2775740</v>
      </c>
      <c r="AE566" s="464" t="n">
        <v>2523400</v>
      </c>
      <c r="AF566" s="464" t="n">
        <v>0</v>
      </c>
      <c r="AG566" s="464" t="n">
        <v>0</v>
      </c>
      <c r="AH566" s="464" t="n">
        <v>252340</v>
      </c>
      <c r="AI566" s="464" t="n">
        <v>0</v>
      </c>
      <c r="AJ566" s="464" t="n">
        <v>0</v>
      </c>
      <c r="AK566" s="464" t="n">
        <v>0</v>
      </c>
      <c r="AL566" s="464" t="n">
        <v>0</v>
      </c>
      <c r="AM566" s="464" t="n">
        <v>0</v>
      </c>
      <c r="AN566" s="464" t="n">
        <v>0</v>
      </c>
      <c r="AO566" s="464" t="n">
        <v>0</v>
      </c>
      <c r="AP566" s="464" t="n">
        <v>0</v>
      </c>
      <c r="AQ566" s="462" t="inlineStr"/>
      <c r="AR566" s="462" t="inlineStr"/>
      <c r="AS566" s="462" t="inlineStr">
        <is>
          <t>បានប្រកាសពន្ធ</t>
        </is>
      </c>
    </row>
    <row r="567">
      <c r="A567" s="461" t="n">
        <v>559</v>
      </c>
      <c r="B567" s="462" t="inlineStr"/>
      <c r="C567" s="462" t="inlineStr">
        <is>
          <t>ខេមវីល គ្លូប៊ល ឯ.ក</t>
        </is>
      </c>
      <c r="D567" s="462" t="inlineStr">
        <is>
          <t>L001-901637190</t>
        </is>
      </c>
      <c r="E567" s="462" t="inlineStr">
        <is>
          <t>INV200206</t>
        </is>
      </c>
      <c r="F567" s="463" t="n">
        <v>43880</v>
      </c>
      <c r="G567" s="464" t="n">
        <v>93840</v>
      </c>
      <c r="H567" s="462" t="n"/>
      <c r="I567" s="464">
        <f>G567</f>
        <v/>
      </c>
      <c r="J567" s="462">
        <f>IF(AND(Q567=TRUE, R567=TRUE, S567=TRUE), IF(W567&lt;-0.05, "អនុញ្ញាត (អ្នកផ្គត់ផ្គង់ប្រកាសខ្វះ)", "បានប្រកាស (អនុញ្ញាត)"), IF(AND(Q567=FALSE, R567=FALSE, S567=FALSE), "ព្យួរទុក (មិនមានទិន្នន័យ)", "ប្រកាសខុស (ព្យួរទុក)"))</f>
        <v/>
      </c>
      <c r="K567" s="462" t="inlineStr"/>
      <c r="L567" s="462" t="inlineStr"/>
      <c r="M567" s="464">
        <f>AH567</f>
        <v/>
      </c>
      <c r="N567" s="464">
        <f>IF(W567&lt;0,AH567,I567)</f>
        <v/>
      </c>
      <c r="O567" s="464">
        <f>I567-M567</f>
        <v/>
      </c>
      <c r="P567" s="462" t="n"/>
      <c r="Q567" s="462">
        <f>V567=W567</f>
        <v/>
      </c>
      <c r="R567" s="462">
        <f>AND(MONTH(F567)=MONTH(X567), YEAR(F567)=YEAR(X567))</f>
        <v/>
      </c>
      <c r="S567" s="462">
        <f>AC567="L001-901905215"</f>
        <v/>
      </c>
      <c r="T567" s="464">
        <f>G567-AH567</f>
        <v/>
      </c>
      <c r="U567" s="462" t="n"/>
      <c r="V567" s="462" t="inlineStr">
        <is>
          <t>INV200206</t>
        </is>
      </c>
      <c r="W567" s="462" t="inlineStr">
        <is>
          <t>INV200206</t>
        </is>
      </c>
      <c r="X567" s="463" t="n">
        <v>43880</v>
      </c>
      <c r="Y567" s="462" t="inlineStr">
        <is>
          <t>INV200206</t>
        </is>
      </c>
      <c r="Z567" s="462" t="inlineStr"/>
      <c r="AA567" s="462" t="inlineStr">
        <is>
          <t>បុគ្គលជាប់អាករ</t>
        </is>
      </c>
      <c r="AB567" s="462" t="inlineStr">
        <is>
          <t>L001-901905215</t>
        </is>
      </c>
      <c r="AC567" s="462" t="inlineStr">
        <is>
          <t>វីអ៊ីស៊ិន (ខេមបូឌា) អ៊ិនដាសស្ទ្រី ឯ.ក</t>
        </is>
      </c>
      <c r="AD567" s="464" t="n">
        <v>1029710</v>
      </c>
      <c r="AE567" s="464" t="n">
        <v>936100</v>
      </c>
      <c r="AF567" s="464" t="n">
        <v>0</v>
      </c>
      <c r="AG567" s="464" t="n">
        <v>0</v>
      </c>
      <c r="AH567" s="464" t="n">
        <v>93610</v>
      </c>
      <c r="AI567" s="464" t="n">
        <v>0</v>
      </c>
      <c r="AJ567" s="464" t="n">
        <v>0</v>
      </c>
      <c r="AK567" s="464" t="n">
        <v>0</v>
      </c>
      <c r="AL567" s="464" t="n">
        <v>0</v>
      </c>
      <c r="AM567" s="464" t="n">
        <v>0</v>
      </c>
      <c r="AN567" s="464" t="n">
        <v>0</v>
      </c>
      <c r="AO567" s="464" t="n">
        <v>0</v>
      </c>
      <c r="AP567" s="464" t="n">
        <v>0</v>
      </c>
      <c r="AQ567" s="462" t="inlineStr"/>
      <c r="AR567" s="462" t="inlineStr"/>
      <c r="AS567" s="462" t="inlineStr">
        <is>
          <t>បានប្រកាសពន្ធ</t>
        </is>
      </c>
    </row>
    <row r="568">
      <c r="A568" s="461" t="n">
        <v>560</v>
      </c>
      <c r="B568" s="462" t="inlineStr"/>
      <c r="C568" s="462" t="inlineStr">
        <is>
          <t>ខេមវីល គ្លូប៊ល ឯ.ក</t>
        </is>
      </c>
      <c r="D568" s="462" t="inlineStr">
        <is>
          <t>L001-901637190</t>
        </is>
      </c>
      <c r="E568" s="462" t="inlineStr">
        <is>
          <t>INV200205</t>
        </is>
      </c>
      <c r="F568" s="463" t="n">
        <v>43880</v>
      </c>
      <c r="G568" s="464" t="n">
        <v>93840</v>
      </c>
      <c r="H568" s="462" t="n"/>
      <c r="I568" s="464">
        <f>G568</f>
        <v/>
      </c>
      <c r="J568" s="462">
        <f>IF(AND(Q568=TRUE, R568=TRUE, S568=TRUE), IF(W568&lt;-0.05, "អនុញ្ញាត (អ្នកផ្គត់ផ្គង់ប្រកាសខ្វះ)", "បានប្រកាស (អនុញ្ញាត)"), IF(AND(Q568=FALSE, R568=FALSE, S568=FALSE), "ព្យួរទុក (មិនមានទិន្នន័យ)", "ប្រកាសខុស (ព្យួរទុក)"))</f>
        <v/>
      </c>
      <c r="K568" s="462" t="inlineStr"/>
      <c r="L568" s="462" t="inlineStr"/>
      <c r="M568" s="464">
        <f>AH568</f>
        <v/>
      </c>
      <c r="N568" s="464">
        <f>IF(W568&lt;0,AH568,I568)</f>
        <v/>
      </c>
      <c r="O568" s="464">
        <f>I568-M568</f>
        <v/>
      </c>
      <c r="P568" s="462" t="n"/>
      <c r="Q568" s="462">
        <f>V568=W568</f>
        <v/>
      </c>
      <c r="R568" s="462">
        <f>AND(MONTH(F568)=MONTH(X568), YEAR(F568)=YEAR(X568))</f>
        <v/>
      </c>
      <c r="S568" s="462">
        <f>AC568="L001-901905215"</f>
        <v/>
      </c>
      <c r="T568" s="464">
        <f>G568-AH568</f>
        <v/>
      </c>
      <c r="U568" s="462" t="n"/>
      <c r="V568" s="462" t="inlineStr">
        <is>
          <t>INV200205</t>
        </is>
      </c>
      <c r="W568" s="462" t="inlineStr">
        <is>
          <t>INV200205</t>
        </is>
      </c>
      <c r="X568" s="463" t="n">
        <v>43880</v>
      </c>
      <c r="Y568" s="462" t="inlineStr">
        <is>
          <t>INV200205</t>
        </is>
      </c>
      <c r="Z568" s="462" t="inlineStr"/>
      <c r="AA568" s="462" t="inlineStr">
        <is>
          <t>បុគ្គលជាប់អាករ</t>
        </is>
      </c>
      <c r="AB568" s="462" t="inlineStr">
        <is>
          <t>L001-901905215</t>
        </is>
      </c>
      <c r="AC568" s="462" t="inlineStr">
        <is>
          <t>វីអ៊ីស៊ិន (ខេមបូឌា) អ៊ិនដាសស្ទ្រី ឯ.ក</t>
        </is>
      </c>
      <c r="AD568" s="464" t="n">
        <v>1029710</v>
      </c>
      <c r="AE568" s="464" t="n">
        <v>936100</v>
      </c>
      <c r="AF568" s="464" t="n">
        <v>0</v>
      </c>
      <c r="AG568" s="464" t="n">
        <v>0</v>
      </c>
      <c r="AH568" s="464" t="n">
        <v>93610</v>
      </c>
      <c r="AI568" s="464" t="n">
        <v>0</v>
      </c>
      <c r="AJ568" s="464" t="n">
        <v>0</v>
      </c>
      <c r="AK568" s="464" t="n">
        <v>0</v>
      </c>
      <c r="AL568" s="464" t="n">
        <v>0</v>
      </c>
      <c r="AM568" s="464" t="n">
        <v>0</v>
      </c>
      <c r="AN568" s="464" t="n">
        <v>0</v>
      </c>
      <c r="AO568" s="464" t="n">
        <v>0</v>
      </c>
      <c r="AP568" s="464" t="n">
        <v>0</v>
      </c>
      <c r="AQ568" s="462" t="inlineStr"/>
      <c r="AR568" s="462" t="inlineStr"/>
      <c r="AS568" s="462" t="inlineStr">
        <is>
          <t>បានប្រកាសពន្ធ</t>
        </is>
      </c>
    </row>
    <row r="569">
      <c r="A569" s="461" t="n">
        <v>561</v>
      </c>
      <c r="B569" s="462" t="inlineStr"/>
      <c r="C569" s="462" t="inlineStr">
        <is>
          <t>ខេមវីល គ្លូប៊ល ឯ.ក</t>
        </is>
      </c>
      <c r="D569" s="462" t="inlineStr">
        <is>
          <t>L001-901637190</t>
        </is>
      </c>
      <c r="E569" s="462" t="inlineStr">
        <is>
          <t>INV200176</t>
        </is>
      </c>
      <c r="F569" s="463" t="n">
        <v>43872</v>
      </c>
      <c r="G569" s="464" t="n">
        <v>232560</v>
      </c>
      <c r="H569" s="462" t="n"/>
      <c r="I569" s="464">
        <f>G569</f>
        <v/>
      </c>
      <c r="J569" s="462">
        <f>IF(AND(Q569=TRUE, R569=TRUE, S569=TRUE), IF(W569&lt;-0.05, "អនុញ្ញាត (អ្នកផ្គត់ផ្គង់ប្រកាសខ្វះ)", "បានប្រកាស (អនុញ្ញាត)"), IF(AND(Q569=FALSE, R569=FALSE, S569=FALSE), "ព្យួរទុក (មិនមានទិន្នន័យ)", "ប្រកាសខុស (ព្យួរទុក)"))</f>
        <v/>
      </c>
      <c r="K569" s="462" t="inlineStr"/>
      <c r="L569" s="462" t="inlineStr"/>
      <c r="M569" s="464">
        <f>AH569</f>
        <v/>
      </c>
      <c r="N569" s="464">
        <f>IF(W569&lt;0,AH569,I569)</f>
        <v/>
      </c>
      <c r="O569" s="464">
        <f>I569-M569</f>
        <v/>
      </c>
      <c r="P569" s="462" t="n"/>
      <c r="Q569" s="462">
        <f>V569=W569</f>
        <v/>
      </c>
      <c r="R569" s="462">
        <f>AND(MONTH(F569)=MONTH(X569), YEAR(F569)=YEAR(X569))</f>
        <v/>
      </c>
      <c r="S569" s="462">
        <f>AC569="L001-901905215"</f>
        <v/>
      </c>
      <c r="T569" s="464">
        <f>G569-AH569</f>
        <v/>
      </c>
      <c r="U569" s="462" t="n"/>
      <c r="V569" s="462" t="inlineStr">
        <is>
          <t>INV200176</t>
        </is>
      </c>
      <c r="W569" s="462" t="inlineStr">
        <is>
          <t>INV200176</t>
        </is>
      </c>
      <c r="X569" s="463" t="n">
        <v>43872</v>
      </c>
      <c r="Y569" s="462" t="inlineStr">
        <is>
          <t>INV200176</t>
        </is>
      </c>
      <c r="Z569" s="462" t="inlineStr"/>
      <c r="AA569" s="462" t="inlineStr">
        <is>
          <t>បុគ្គលជាប់អាករ</t>
        </is>
      </c>
      <c r="AB569" s="462" t="inlineStr">
        <is>
          <t>L001-901905215</t>
        </is>
      </c>
      <c r="AC569" s="462" t="inlineStr">
        <is>
          <t>វីអ៊ីស៊ិន (ខេមបូឌា) អ៊ិនដាសស្ទ្រី ឯ.ក</t>
        </is>
      </c>
      <c r="AD569" s="464" t="n">
        <v>2551890</v>
      </c>
      <c r="AE569" s="464" t="n">
        <v>2319900</v>
      </c>
      <c r="AF569" s="464" t="n">
        <v>0</v>
      </c>
      <c r="AG569" s="464" t="n">
        <v>0</v>
      </c>
      <c r="AH569" s="464" t="n">
        <v>231990</v>
      </c>
      <c r="AI569" s="464" t="n">
        <v>0</v>
      </c>
      <c r="AJ569" s="464" t="n">
        <v>0</v>
      </c>
      <c r="AK569" s="464" t="n">
        <v>0</v>
      </c>
      <c r="AL569" s="464" t="n">
        <v>0</v>
      </c>
      <c r="AM569" s="464" t="n">
        <v>0</v>
      </c>
      <c r="AN569" s="464" t="n">
        <v>0</v>
      </c>
      <c r="AO569" s="464" t="n">
        <v>0</v>
      </c>
      <c r="AP569" s="464" t="n">
        <v>0</v>
      </c>
      <c r="AQ569" s="462" t="inlineStr"/>
      <c r="AR569" s="462" t="inlineStr"/>
      <c r="AS569" s="462" t="inlineStr">
        <is>
          <t>បានប្រកាសពន្ធ</t>
        </is>
      </c>
    </row>
    <row r="570">
      <c r="A570" s="461" t="n">
        <v>562</v>
      </c>
      <c r="B570" s="462" t="inlineStr"/>
      <c r="C570" s="462" t="inlineStr">
        <is>
          <t>ខេមវីល គ្លូប៊ល ឯ.ក</t>
        </is>
      </c>
      <c r="D570" s="462" t="inlineStr">
        <is>
          <t>L001-901637190</t>
        </is>
      </c>
      <c r="E570" s="462" t="inlineStr">
        <is>
          <t>INV200175</t>
        </is>
      </c>
      <c r="F570" s="463" t="n">
        <v>43872</v>
      </c>
      <c r="G570" s="464" t="n">
        <v>456960</v>
      </c>
      <c r="H570" s="462" t="n"/>
      <c r="I570" s="464">
        <f>G570</f>
        <v/>
      </c>
      <c r="J570" s="462">
        <f>IF(AND(Q570=TRUE, R570=TRUE, S570=TRUE), IF(W570&lt;-0.05, "អនុញ្ញាត (អ្នកផ្គត់ផ្គង់ប្រកាសខ្វះ)", "បានប្រកាស (អនុញ្ញាត)"), IF(AND(Q570=FALSE, R570=FALSE, S570=FALSE), "ព្យួរទុក (មិនមានទិន្នន័យ)", "ប្រកាសខុស (ព្យួរទុក)"))</f>
        <v/>
      </c>
      <c r="K570" s="462" t="inlineStr"/>
      <c r="L570" s="462" t="inlineStr"/>
      <c r="M570" s="464">
        <f>AH570</f>
        <v/>
      </c>
      <c r="N570" s="464">
        <f>IF(W570&lt;0,AH570,I570)</f>
        <v/>
      </c>
      <c r="O570" s="464">
        <f>I570-M570</f>
        <v/>
      </c>
      <c r="P570" s="462" t="n"/>
      <c r="Q570" s="462">
        <f>V570=W570</f>
        <v/>
      </c>
      <c r="R570" s="462">
        <f>AND(MONTH(F570)=MONTH(X570), YEAR(F570)=YEAR(X570))</f>
        <v/>
      </c>
      <c r="S570" s="462">
        <f>AC570="L001-901905215"</f>
        <v/>
      </c>
      <c r="T570" s="464">
        <f>G570-AH570</f>
        <v/>
      </c>
      <c r="U570" s="462" t="n"/>
      <c r="V570" s="462" t="inlineStr">
        <is>
          <t>INV200175</t>
        </is>
      </c>
      <c r="W570" s="462" t="inlineStr">
        <is>
          <t>INV200175</t>
        </is>
      </c>
      <c r="X570" s="463" t="n">
        <v>43872</v>
      </c>
      <c r="Y570" s="462" t="inlineStr">
        <is>
          <t>INV200175</t>
        </is>
      </c>
      <c r="Z570" s="462" t="inlineStr"/>
      <c r="AA570" s="462" t="inlineStr">
        <is>
          <t>បុគ្គលជាប់អាករ</t>
        </is>
      </c>
      <c r="AB570" s="462" t="inlineStr">
        <is>
          <t>L001-901905215</t>
        </is>
      </c>
      <c r="AC570" s="462" t="inlineStr">
        <is>
          <t>វីអ៊ីស៊ិន (ខេមបូឌា) អ៊ិនដាសស្ទ្រី ឯ.ក</t>
        </is>
      </c>
      <c r="AD570" s="464" t="n">
        <v>5014240</v>
      </c>
      <c r="AE570" s="464" t="n">
        <v>4558400</v>
      </c>
      <c r="AF570" s="464" t="n">
        <v>0</v>
      </c>
      <c r="AG570" s="464" t="n">
        <v>0</v>
      </c>
      <c r="AH570" s="464" t="n">
        <v>455840</v>
      </c>
      <c r="AI570" s="464" t="n">
        <v>0</v>
      </c>
      <c r="AJ570" s="464" t="n">
        <v>0</v>
      </c>
      <c r="AK570" s="464" t="n">
        <v>0</v>
      </c>
      <c r="AL570" s="464" t="n">
        <v>0</v>
      </c>
      <c r="AM570" s="464" t="n">
        <v>0</v>
      </c>
      <c r="AN570" s="464" t="n">
        <v>0</v>
      </c>
      <c r="AO570" s="464" t="n">
        <v>0</v>
      </c>
      <c r="AP570" s="464" t="n">
        <v>0</v>
      </c>
      <c r="AQ570" s="462" t="inlineStr"/>
      <c r="AR570" s="462" t="inlineStr"/>
      <c r="AS570" s="462" t="inlineStr">
        <is>
          <t>បានប្រកាសពន្ធ</t>
        </is>
      </c>
    </row>
    <row r="571">
      <c r="A571" s="461" t="n">
        <v>563</v>
      </c>
      <c r="B571" s="462" t="inlineStr"/>
      <c r="C571" s="462" t="inlineStr">
        <is>
          <t>ខេមវីល គ្លូប៊ល ឯ.ក</t>
        </is>
      </c>
      <c r="D571" s="462" t="inlineStr">
        <is>
          <t>L001-901637190</t>
        </is>
      </c>
      <c r="E571" s="462" t="inlineStr">
        <is>
          <t>INV200174</t>
        </is>
      </c>
      <c r="F571" s="463" t="n">
        <v>43872</v>
      </c>
      <c r="G571" s="464" t="n">
        <v>232560</v>
      </c>
      <c r="H571" s="462" t="n"/>
      <c r="I571" s="464">
        <f>G571</f>
        <v/>
      </c>
      <c r="J571" s="462">
        <f>IF(AND(Q571=TRUE, R571=TRUE, S571=TRUE), IF(W571&lt;-0.05, "អនុញ្ញាត (អ្នកផ្គត់ផ្គង់ប្រកាសខ្វះ)", "បានប្រកាស (អនុញ្ញាត)"), IF(AND(Q571=FALSE, R571=FALSE, S571=FALSE), "ព្យួរទុក (មិនមានទិន្នន័យ)", "ប្រកាសខុស (ព្យួរទុក)"))</f>
        <v/>
      </c>
      <c r="K571" s="462" t="inlineStr"/>
      <c r="L571" s="462" t="inlineStr"/>
      <c r="M571" s="464">
        <f>AH571</f>
        <v/>
      </c>
      <c r="N571" s="464">
        <f>IF(W571&lt;0,AH571,I571)</f>
        <v/>
      </c>
      <c r="O571" s="464">
        <f>I571-M571</f>
        <v/>
      </c>
      <c r="P571" s="462" t="n"/>
      <c r="Q571" s="462">
        <f>V571=W571</f>
        <v/>
      </c>
      <c r="R571" s="462">
        <f>AND(MONTH(F571)=MONTH(X571), YEAR(F571)=YEAR(X571))</f>
        <v/>
      </c>
      <c r="S571" s="462">
        <f>AC571="L001-901905215"</f>
        <v/>
      </c>
      <c r="T571" s="464">
        <f>G571-AH571</f>
        <v/>
      </c>
      <c r="U571" s="462" t="n"/>
      <c r="V571" s="462" t="inlineStr">
        <is>
          <t>INV200174</t>
        </is>
      </c>
      <c r="W571" s="462" t="inlineStr">
        <is>
          <t>INV200174</t>
        </is>
      </c>
      <c r="X571" s="463" t="n">
        <v>43872</v>
      </c>
      <c r="Y571" s="462" t="inlineStr">
        <is>
          <t>INV200174</t>
        </is>
      </c>
      <c r="Z571" s="462" t="inlineStr"/>
      <c r="AA571" s="462" t="inlineStr">
        <is>
          <t>បុគ្គលជាប់អាករ</t>
        </is>
      </c>
      <c r="AB571" s="462" t="inlineStr">
        <is>
          <t>L001-901905215</t>
        </is>
      </c>
      <c r="AC571" s="462" t="inlineStr">
        <is>
          <t>វីអ៊ីស៊ិន (ខេមបូឌា) អ៊ិនដាសស្ទ្រី ឯ.ក</t>
        </is>
      </c>
      <c r="AD571" s="464" t="n">
        <v>2551890</v>
      </c>
      <c r="AE571" s="464" t="n">
        <v>2319900</v>
      </c>
      <c r="AF571" s="464" t="n">
        <v>0</v>
      </c>
      <c r="AG571" s="464" t="n">
        <v>0</v>
      </c>
      <c r="AH571" s="464" t="n">
        <v>231990</v>
      </c>
      <c r="AI571" s="464" t="n">
        <v>0</v>
      </c>
      <c r="AJ571" s="464" t="n">
        <v>0</v>
      </c>
      <c r="AK571" s="464" t="n">
        <v>0</v>
      </c>
      <c r="AL571" s="464" t="n">
        <v>0</v>
      </c>
      <c r="AM571" s="464" t="n">
        <v>0</v>
      </c>
      <c r="AN571" s="464" t="n">
        <v>0</v>
      </c>
      <c r="AO571" s="464" t="n">
        <v>0</v>
      </c>
      <c r="AP571" s="464" t="n">
        <v>0</v>
      </c>
      <c r="AQ571" s="462" t="inlineStr"/>
      <c r="AR571" s="462" t="inlineStr"/>
      <c r="AS571" s="462" t="inlineStr">
        <is>
          <t>បានប្រកាសពន្ធ</t>
        </is>
      </c>
    </row>
    <row r="572">
      <c r="A572" s="461" t="n">
        <v>564</v>
      </c>
      <c r="B572" s="462" t="inlineStr"/>
      <c r="C572" s="462" t="inlineStr">
        <is>
          <t>អឹមេហ្ស៊ីង ឡូជីស្ទីក &amp; សឹបផ្លាយ ឆេន (ខេមបូឌា) ឯ.ក</t>
        </is>
      </c>
      <c r="D572" s="462" t="inlineStr">
        <is>
          <t>K009-901703255</t>
        </is>
      </c>
      <c r="E572" s="462" t="inlineStr">
        <is>
          <t>200261</t>
        </is>
      </c>
      <c r="F572" s="463" t="n">
        <v>43874</v>
      </c>
      <c r="G572" s="464" t="n">
        <v>183600</v>
      </c>
      <c r="H572" s="462" t="n"/>
      <c r="I572" s="464">
        <f>G572</f>
        <v/>
      </c>
      <c r="J572" s="462">
        <f>IF(AND(Q572=TRUE, R572=TRUE, S572=TRUE), IF(W572&lt;-0.05, "អនុញ្ញាត (អ្នកផ្គត់ផ្គង់ប្រកាសខ្វះ)", "បានប្រកាស (អនុញ្ញាត)"), IF(AND(Q572=FALSE, R572=FALSE, S572=FALSE), "ព្យួរទុក (មិនមានទិន្នន័យ)", "ប្រកាសខុស (ព្យួរទុក)"))</f>
        <v/>
      </c>
      <c r="K572" s="462" t="inlineStr"/>
      <c r="L572" s="462" t="inlineStr"/>
      <c r="M572" s="464">
        <f>AH572</f>
        <v/>
      </c>
      <c r="N572" s="464">
        <f>IF(W572&lt;0,AH572,I572)</f>
        <v/>
      </c>
      <c r="O572" s="464">
        <f>I572-M572</f>
        <v/>
      </c>
      <c r="P572" s="462" t="n"/>
      <c r="Q572" s="462">
        <f>V572=W572</f>
        <v/>
      </c>
      <c r="R572" s="462">
        <f>AND(MONTH(F572)=MONTH(X572), YEAR(F572)=YEAR(X572))</f>
        <v/>
      </c>
      <c r="S572" s="462">
        <f>AC572="L001-901905215"</f>
        <v/>
      </c>
      <c r="T572" s="464">
        <f>G572-AH572</f>
        <v/>
      </c>
      <c r="U572" s="462" t="n"/>
      <c r="V572" s="462" t="inlineStr">
        <is>
          <t>200261</t>
        </is>
      </c>
      <c r="W572" s="462" t="inlineStr">
        <is>
          <t>200261</t>
        </is>
      </c>
      <c r="X572" s="463" t="n">
        <v>43874</v>
      </c>
      <c r="Y572" s="462" t="inlineStr">
        <is>
          <t>200261</t>
        </is>
      </c>
      <c r="Z572" s="462" t="inlineStr"/>
      <c r="AA572" s="462" t="inlineStr">
        <is>
          <t>បុគ្គលជាប់អាករ</t>
        </is>
      </c>
      <c r="AB572" s="462" t="inlineStr">
        <is>
          <t>L001-901905215</t>
        </is>
      </c>
      <c r="AC572" s="462" t="inlineStr">
        <is>
          <t>វីអ៊ីស៊ិន (ខេមបូឌា) អ៊ិនដាសស្ទ្រី ឯ.ក</t>
        </is>
      </c>
      <c r="AD572" s="464" t="n">
        <v>2019600</v>
      </c>
      <c r="AE572" s="464" t="n">
        <v>1836000</v>
      </c>
      <c r="AF572" s="464" t="n">
        <v>0</v>
      </c>
      <c r="AG572" s="464" t="n">
        <v>0</v>
      </c>
      <c r="AH572" s="464" t="n">
        <v>183600</v>
      </c>
      <c r="AI572" s="464" t="n">
        <v>0</v>
      </c>
      <c r="AJ572" s="464" t="n">
        <v>0</v>
      </c>
      <c r="AK572" s="464" t="n">
        <v>0</v>
      </c>
      <c r="AL572" s="464" t="n">
        <v>0</v>
      </c>
      <c r="AM572" s="464" t="n">
        <v>0</v>
      </c>
      <c r="AN572" s="464" t="n">
        <v>0</v>
      </c>
      <c r="AO572" s="464" t="n">
        <v>0</v>
      </c>
      <c r="AP572" s="464" t="n">
        <v>0</v>
      </c>
      <c r="AQ572" s="462" t="inlineStr"/>
      <c r="AR572" s="462" t="inlineStr"/>
      <c r="AS572" s="462" t="inlineStr">
        <is>
          <t>បានប្រកាសពន្ធ</t>
        </is>
      </c>
    </row>
    <row r="573">
      <c r="A573" s="461" t="n">
        <v>565</v>
      </c>
      <c r="B573" s="462" t="inlineStr"/>
      <c r="C573" s="462" t="inlineStr">
        <is>
          <t>កំពង់ផែស្វយ័តក្រុងព្រះសីហនុ</t>
        </is>
      </c>
      <c r="D573" s="462" t="inlineStr">
        <is>
          <t>L001-100044638</t>
        </is>
      </c>
      <c r="E573" s="462" t="inlineStr">
        <is>
          <t>023207</t>
        </is>
      </c>
      <c r="F573" s="463" t="n">
        <v>43868</v>
      </c>
      <c r="G573" s="464" t="n">
        <v>34188</v>
      </c>
      <c r="H573" s="462" t="n"/>
      <c r="I573" s="464">
        <f>G573</f>
        <v/>
      </c>
      <c r="J573" s="462">
        <f>IF(AND(Q573=TRUE, R573=TRUE, S573=TRUE), IF(W573&lt;-0.05, "អនុញ្ញាត (អ្នកផ្គត់ផ្គង់ប្រកាសខ្វះ)", "បានប្រកាស (អនុញ្ញាត)"), IF(AND(Q573=FALSE, R573=FALSE, S573=FALSE), "ព្យួរទុក (មិនមានទិន្នន័យ)", "ប្រកាសខុស (ព្យួរទុក)"))</f>
        <v/>
      </c>
      <c r="K573" s="462" t="inlineStr"/>
      <c r="L573" s="462" t="inlineStr"/>
      <c r="M573" s="464">
        <f>AH573</f>
        <v/>
      </c>
      <c r="N573" s="464">
        <f>IF(W573&lt;0,AH573,I573)</f>
        <v/>
      </c>
      <c r="O573" s="464">
        <f>I573-M573</f>
        <v/>
      </c>
      <c r="P573" s="462" t="n"/>
      <c r="Q573" s="462">
        <f>V573=W573</f>
        <v/>
      </c>
      <c r="R573" s="462">
        <f>AND(MONTH(F573)=MONTH(X573), YEAR(F573)=YEAR(X573))</f>
        <v/>
      </c>
      <c r="S573" s="462">
        <f>AC573="L001-901905215"</f>
        <v/>
      </c>
      <c r="T573" s="464">
        <f>G573-AH573</f>
        <v/>
      </c>
      <c r="U573" s="462" t="n"/>
      <c r="V573" s="462" t="inlineStr">
        <is>
          <t>023207</t>
        </is>
      </c>
      <c r="W573" s="462" t="inlineStr"/>
      <c r="X573" s="499" t="n"/>
      <c r="Y573" s="462" t="n"/>
      <c r="Z573" s="462" t="n"/>
      <c r="AA573" s="462" t="n"/>
      <c r="AB573" s="462" t="n"/>
      <c r="AC573" s="462" t="n"/>
      <c r="AD573" s="462" t="n"/>
      <c r="AE573" s="462" t="n"/>
      <c r="AF573" s="462" t="n"/>
      <c r="AG573" s="462" t="n"/>
      <c r="AH573" s="462" t="n"/>
      <c r="AI573" s="462" t="n"/>
      <c r="AJ573" s="462" t="n"/>
      <c r="AK573" s="462" t="n"/>
      <c r="AL573" s="462" t="n"/>
      <c r="AM573" s="462" t="n"/>
      <c r="AN573" s="462" t="n"/>
      <c r="AO573" s="462" t="n"/>
      <c r="AP573" s="462" t="n"/>
      <c r="AQ573" s="462" t="n"/>
      <c r="AR573" s="462" t="n"/>
      <c r="AS573" s="462" t="n"/>
    </row>
    <row r="574">
      <c r="A574" s="461" t="n">
        <v>566</v>
      </c>
      <c r="B574" s="462" t="inlineStr"/>
      <c r="C574" s="462" t="inlineStr">
        <is>
          <t>ហុង ឡេង ហួរ</t>
        </is>
      </c>
      <c r="D574" s="462" t="inlineStr">
        <is>
          <t>L001-100068901</t>
        </is>
      </c>
      <c r="E574" s="462" t="inlineStr">
        <is>
          <t>DPS19155283</t>
        </is>
      </c>
      <c r="F574" s="463" t="n">
        <v>44228</v>
      </c>
      <c r="G574" s="464" t="n">
        <v>7387</v>
      </c>
      <c r="H574" s="462" t="n"/>
      <c r="I574" s="464">
        <f>G574</f>
        <v/>
      </c>
      <c r="J574" s="462">
        <f>IF(AND(Q574=TRUE, R574=TRUE, S574=TRUE), IF(W574&lt;-0.05, "អនុញ្ញាត (អ្នកផ្គត់ផ្គង់ប្រកាសខ្វះ)", "បានប្រកាស (អនុញ្ញាត)"), IF(AND(Q574=FALSE, R574=FALSE, S574=FALSE), "ព្យួរទុក (មិនមានទិន្នន័យ)", "ប្រកាសខុស (ព្យួរទុក)"))</f>
        <v/>
      </c>
      <c r="K574" s="462" t="inlineStr"/>
      <c r="L574" s="462" t="inlineStr"/>
      <c r="M574" s="464">
        <f>AH574</f>
        <v/>
      </c>
      <c r="N574" s="464">
        <f>IF(W574&lt;0,AH574,I574)</f>
        <v/>
      </c>
      <c r="O574" s="464">
        <f>I574-M574</f>
        <v/>
      </c>
      <c r="P574" s="462" t="n"/>
      <c r="Q574" s="462">
        <f>V574=W574</f>
        <v/>
      </c>
      <c r="R574" s="462">
        <f>AND(MONTH(F574)=MONTH(X574), YEAR(F574)=YEAR(X574))</f>
        <v/>
      </c>
      <c r="S574" s="462">
        <f>AC574="L001-901905215"</f>
        <v/>
      </c>
      <c r="T574" s="464">
        <f>G574-AH574</f>
        <v/>
      </c>
      <c r="U574" s="462" t="n"/>
      <c r="V574" s="462" t="inlineStr">
        <is>
          <t>DPS19155283</t>
        </is>
      </c>
      <c r="W574" s="462" t="inlineStr"/>
      <c r="X574" s="499" t="n"/>
      <c r="Y574" s="462" t="n"/>
      <c r="Z574" s="462" t="n"/>
      <c r="AA574" s="462" t="n"/>
      <c r="AB574" s="462" t="n"/>
      <c r="AC574" s="462" t="n"/>
      <c r="AD574" s="462" t="n"/>
      <c r="AE574" s="462" t="n"/>
      <c r="AF574" s="462" t="n"/>
      <c r="AG574" s="462" t="n"/>
      <c r="AH574" s="462" t="n"/>
      <c r="AI574" s="462" t="n"/>
      <c r="AJ574" s="462" t="n"/>
      <c r="AK574" s="462" t="n"/>
      <c r="AL574" s="462" t="n"/>
      <c r="AM574" s="462" t="n"/>
      <c r="AN574" s="462" t="n"/>
      <c r="AO574" s="462" t="n"/>
      <c r="AP574" s="462" t="n"/>
      <c r="AQ574" s="462" t="n"/>
      <c r="AR574" s="462" t="n"/>
      <c r="AS574" s="462" t="n"/>
    </row>
    <row r="575">
      <c r="A575" s="461" t="n">
        <v>567</v>
      </c>
      <c r="B575" s="462" t="inlineStr"/>
      <c r="C575" s="462" t="inlineStr">
        <is>
          <t>ហុង ឡេង ហួរ</t>
        </is>
      </c>
      <c r="D575" s="462" t="inlineStr">
        <is>
          <t>L001-100068901</t>
        </is>
      </c>
      <c r="E575" s="462" t="inlineStr">
        <is>
          <t>DPS19155841</t>
        </is>
      </c>
      <c r="F575" s="463" t="n">
        <v>44228</v>
      </c>
      <c r="G575" s="464" t="n">
        <v>7387</v>
      </c>
      <c r="H575" s="462" t="n"/>
      <c r="I575" s="464">
        <f>G575</f>
        <v/>
      </c>
      <c r="J575" s="462">
        <f>IF(AND(Q575=TRUE, R575=TRUE, S575=TRUE), IF(W575&lt;-0.05, "អនុញ្ញាត (អ្នកផ្គត់ផ្គង់ប្រកាសខ្វះ)", "បានប្រកាស (អនុញ្ញាត)"), IF(AND(Q575=FALSE, R575=FALSE, S575=FALSE), "ព្យួរទុក (មិនមានទិន្នន័យ)", "ប្រកាសខុស (ព្យួរទុក)"))</f>
        <v/>
      </c>
      <c r="K575" s="462" t="inlineStr"/>
      <c r="L575" s="462" t="inlineStr"/>
      <c r="M575" s="464">
        <f>AH575</f>
        <v/>
      </c>
      <c r="N575" s="464">
        <f>IF(W575&lt;0,AH575,I575)</f>
        <v/>
      </c>
      <c r="O575" s="464">
        <f>I575-M575</f>
        <v/>
      </c>
      <c r="P575" s="462" t="n"/>
      <c r="Q575" s="462">
        <f>V575=W575</f>
        <v/>
      </c>
      <c r="R575" s="462">
        <f>AND(MONTH(F575)=MONTH(X575), YEAR(F575)=YEAR(X575))</f>
        <v/>
      </c>
      <c r="S575" s="462">
        <f>AC575="L001-901905215"</f>
        <v/>
      </c>
      <c r="T575" s="464">
        <f>G575-AH575</f>
        <v/>
      </c>
      <c r="U575" s="462" t="n"/>
      <c r="V575" s="462" t="inlineStr">
        <is>
          <t>DPS19155841</t>
        </is>
      </c>
      <c r="W575" s="462" t="inlineStr"/>
      <c r="X575" s="499" t="n"/>
      <c r="Y575" s="462" t="n"/>
      <c r="Z575" s="462" t="n"/>
      <c r="AA575" s="462" t="n"/>
      <c r="AB575" s="462" t="n"/>
      <c r="AC575" s="462" t="n"/>
      <c r="AD575" s="462" t="n"/>
      <c r="AE575" s="462" t="n"/>
      <c r="AF575" s="462" t="n"/>
      <c r="AG575" s="462" t="n"/>
      <c r="AH575" s="462" t="n"/>
      <c r="AI575" s="462" t="n"/>
      <c r="AJ575" s="462" t="n"/>
      <c r="AK575" s="462" t="n"/>
      <c r="AL575" s="462" t="n"/>
      <c r="AM575" s="462" t="n"/>
      <c r="AN575" s="462" t="n"/>
      <c r="AO575" s="462" t="n"/>
      <c r="AP575" s="462" t="n"/>
      <c r="AQ575" s="462" t="n"/>
      <c r="AR575" s="462" t="n"/>
      <c r="AS575" s="462" t="n"/>
    </row>
    <row r="576">
      <c r="A576" s="461" t="n">
        <v>568</v>
      </c>
      <c r="B576" s="462" t="inlineStr"/>
      <c r="C576" s="462" t="inlineStr">
        <is>
          <t>ហុង ឡេង ហួរ</t>
        </is>
      </c>
      <c r="D576" s="462" t="inlineStr">
        <is>
          <t>L001-100068901</t>
        </is>
      </c>
      <c r="E576" s="462" t="inlineStr">
        <is>
          <t>DPS19154836</t>
        </is>
      </c>
      <c r="F576" s="463" t="n">
        <v>44228</v>
      </c>
      <c r="G576" s="464" t="n">
        <v>7369</v>
      </c>
      <c r="H576" s="462" t="n"/>
      <c r="I576" s="464">
        <f>G576</f>
        <v/>
      </c>
      <c r="J576" s="462">
        <f>IF(AND(Q576=TRUE, R576=TRUE, S576=TRUE), IF(W576&lt;-0.05, "អនុញ្ញាត (អ្នកផ្គត់ផ្គង់ប្រកាសខ្វះ)", "បានប្រកាស (អនុញ្ញាត)"), IF(AND(Q576=FALSE, R576=FALSE, S576=FALSE), "ព្យួរទុក (មិនមានទិន្នន័យ)", "ប្រកាសខុស (ព្យួរទុក)"))</f>
        <v/>
      </c>
      <c r="K576" s="462" t="inlineStr"/>
      <c r="L576" s="462" t="inlineStr"/>
      <c r="M576" s="464">
        <f>AH576</f>
        <v/>
      </c>
      <c r="N576" s="464">
        <f>IF(W576&lt;0,AH576,I576)</f>
        <v/>
      </c>
      <c r="O576" s="464">
        <f>I576-M576</f>
        <v/>
      </c>
      <c r="P576" s="462" t="n"/>
      <c r="Q576" s="462">
        <f>V576=W576</f>
        <v/>
      </c>
      <c r="R576" s="462">
        <f>AND(MONTH(F576)=MONTH(X576), YEAR(F576)=YEAR(X576))</f>
        <v/>
      </c>
      <c r="S576" s="462">
        <f>AC576="L001-901905215"</f>
        <v/>
      </c>
      <c r="T576" s="464">
        <f>G576-AH576</f>
        <v/>
      </c>
      <c r="U576" s="462" t="n"/>
      <c r="V576" s="462" t="inlineStr">
        <is>
          <t>DPS19154836</t>
        </is>
      </c>
      <c r="W576" s="462" t="inlineStr"/>
      <c r="X576" s="499" t="n"/>
      <c r="Y576" s="462" t="n"/>
      <c r="Z576" s="462" t="n"/>
      <c r="AA576" s="462" t="n"/>
      <c r="AB576" s="462" t="n"/>
      <c r="AC576" s="462" t="n"/>
      <c r="AD576" s="462" t="n"/>
      <c r="AE576" s="462" t="n"/>
      <c r="AF576" s="462" t="n"/>
      <c r="AG576" s="462" t="n"/>
      <c r="AH576" s="462" t="n"/>
      <c r="AI576" s="462" t="n"/>
      <c r="AJ576" s="462" t="n"/>
      <c r="AK576" s="462" t="n"/>
      <c r="AL576" s="462" t="n"/>
      <c r="AM576" s="462" t="n"/>
      <c r="AN576" s="462" t="n"/>
      <c r="AO576" s="462" t="n"/>
      <c r="AP576" s="462" t="n"/>
      <c r="AQ576" s="462" t="n"/>
      <c r="AR576" s="462" t="n"/>
      <c r="AS576" s="462" t="n"/>
    </row>
    <row r="577">
      <c r="A577" s="461" t="n">
        <v>569</v>
      </c>
      <c r="B577" s="462" t="inlineStr"/>
      <c r="C577" s="462" t="inlineStr">
        <is>
          <t>ហុង ឡេង ហួរ</t>
        </is>
      </c>
      <c r="D577" s="462" t="inlineStr">
        <is>
          <t>L001-100068901</t>
        </is>
      </c>
      <c r="E577" s="462" t="inlineStr">
        <is>
          <t>DPS19154837</t>
        </is>
      </c>
      <c r="F577" s="463" t="n">
        <v>44228</v>
      </c>
      <c r="G577" s="464" t="n">
        <v>7369</v>
      </c>
      <c r="H577" s="462" t="n"/>
      <c r="I577" s="464">
        <f>G577</f>
        <v/>
      </c>
      <c r="J577" s="462">
        <f>IF(AND(Q577=TRUE, R577=TRUE, S577=TRUE), IF(W577&lt;-0.05, "អនុញ្ញាត (អ្នកផ្គត់ផ្គង់ប្រកាសខ្វះ)", "បានប្រកាស (អនុញ្ញាត)"), IF(AND(Q577=FALSE, R577=FALSE, S577=FALSE), "ព្យួរទុក (មិនមានទិន្នន័យ)", "ប្រកាសខុស (ព្យួរទុក)"))</f>
        <v/>
      </c>
      <c r="K577" s="462" t="inlineStr"/>
      <c r="L577" s="462" t="inlineStr"/>
      <c r="M577" s="464">
        <f>AH577</f>
        <v/>
      </c>
      <c r="N577" s="464">
        <f>IF(W577&lt;0,AH577,I577)</f>
        <v/>
      </c>
      <c r="O577" s="464">
        <f>I577-M577</f>
        <v/>
      </c>
      <c r="P577" s="462" t="n"/>
      <c r="Q577" s="462">
        <f>V577=W577</f>
        <v/>
      </c>
      <c r="R577" s="462">
        <f>AND(MONTH(F577)=MONTH(X577), YEAR(F577)=YEAR(X577))</f>
        <v/>
      </c>
      <c r="S577" s="462">
        <f>AC577="L001-901905215"</f>
        <v/>
      </c>
      <c r="T577" s="464">
        <f>G577-AH577</f>
        <v/>
      </c>
      <c r="U577" s="462" t="n"/>
      <c r="V577" s="462" t="inlineStr">
        <is>
          <t>DPS19154837</t>
        </is>
      </c>
      <c r="W577" s="462" t="inlineStr"/>
      <c r="X577" s="499" t="n"/>
      <c r="Y577" s="462" t="n"/>
      <c r="Z577" s="462" t="n"/>
      <c r="AA577" s="462" t="n"/>
      <c r="AB577" s="462" t="n"/>
      <c r="AC577" s="462" t="n"/>
      <c r="AD577" s="462" t="n"/>
      <c r="AE577" s="462" t="n"/>
      <c r="AF577" s="462" t="n"/>
      <c r="AG577" s="462" t="n"/>
      <c r="AH577" s="462" t="n"/>
      <c r="AI577" s="462" t="n"/>
      <c r="AJ577" s="462" t="n"/>
      <c r="AK577" s="462" t="n"/>
      <c r="AL577" s="462" t="n"/>
      <c r="AM577" s="462" t="n"/>
      <c r="AN577" s="462" t="n"/>
      <c r="AO577" s="462" t="n"/>
      <c r="AP577" s="462" t="n"/>
      <c r="AQ577" s="462" t="n"/>
      <c r="AR577" s="462" t="n"/>
      <c r="AS577" s="462" t="n"/>
    </row>
    <row r="578">
      <c r="A578" s="461" t="n">
        <v>570</v>
      </c>
      <c r="B578" s="462" t="inlineStr"/>
      <c r="C578" s="462" t="inlineStr">
        <is>
          <t>ហុង ឡេង ហួរ</t>
        </is>
      </c>
      <c r="D578" s="462" t="inlineStr">
        <is>
          <t>L001-100068901</t>
        </is>
      </c>
      <c r="E578" s="462" t="inlineStr">
        <is>
          <t>DPS19154838</t>
        </is>
      </c>
      <c r="F578" s="463" t="n">
        <v>44228</v>
      </c>
      <c r="G578" s="464" t="n">
        <v>7369</v>
      </c>
      <c r="H578" s="462" t="n"/>
      <c r="I578" s="464">
        <f>G578</f>
        <v/>
      </c>
      <c r="J578" s="462">
        <f>IF(AND(Q578=TRUE, R578=TRUE, S578=TRUE), IF(W578&lt;-0.05, "អនុញ្ញាត (អ្នកផ្គត់ផ្គង់ប្រកាសខ្វះ)", "បានប្រកាស (អនុញ្ញាត)"), IF(AND(Q578=FALSE, R578=FALSE, S578=FALSE), "ព្យួរទុក (មិនមានទិន្នន័យ)", "ប្រកាសខុស (ព្យួរទុក)"))</f>
        <v/>
      </c>
      <c r="K578" s="462" t="inlineStr"/>
      <c r="L578" s="462" t="inlineStr"/>
      <c r="M578" s="464">
        <f>AH578</f>
        <v/>
      </c>
      <c r="N578" s="464">
        <f>IF(W578&lt;0,AH578,I578)</f>
        <v/>
      </c>
      <c r="O578" s="464">
        <f>I578-M578</f>
        <v/>
      </c>
      <c r="P578" s="462" t="n"/>
      <c r="Q578" s="462">
        <f>V578=W578</f>
        <v/>
      </c>
      <c r="R578" s="462">
        <f>AND(MONTH(F578)=MONTH(X578), YEAR(F578)=YEAR(X578))</f>
        <v/>
      </c>
      <c r="S578" s="462">
        <f>AC578="L001-901905215"</f>
        <v/>
      </c>
      <c r="T578" s="464">
        <f>G578-AH578</f>
        <v/>
      </c>
      <c r="U578" s="462" t="n"/>
      <c r="V578" s="462" t="inlineStr">
        <is>
          <t>DPS19154838</t>
        </is>
      </c>
      <c r="W578" s="462" t="inlineStr"/>
      <c r="X578" s="499" t="n"/>
      <c r="Y578" s="462" t="n"/>
      <c r="Z578" s="462" t="n"/>
      <c r="AA578" s="462" t="n"/>
      <c r="AB578" s="462" t="n"/>
      <c r="AC578" s="462" t="n"/>
      <c r="AD578" s="462" t="n"/>
      <c r="AE578" s="462" t="n"/>
      <c r="AF578" s="462" t="n"/>
      <c r="AG578" s="462" t="n"/>
      <c r="AH578" s="462" t="n"/>
      <c r="AI578" s="462" t="n"/>
      <c r="AJ578" s="462" t="n"/>
      <c r="AK578" s="462" t="n"/>
      <c r="AL578" s="462" t="n"/>
      <c r="AM578" s="462" t="n"/>
      <c r="AN578" s="462" t="n"/>
      <c r="AO578" s="462" t="n"/>
      <c r="AP578" s="462" t="n"/>
      <c r="AQ578" s="462" t="n"/>
      <c r="AR578" s="462" t="n"/>
      <c r="AS578" s="462" t="n"/>
    </row>
    <row r="579">
      <c r="A579" s="461" t="n">
        <v>571</v>
      </c>
      <c r="B579" s="462" t="inlineStr"/>
      <c r="C579" s="462" t="inlineStr">
        <is>
          <t>ហុង ឡេង ហួរ</t>
        </is>
      </c>
      <c r="D579" s="462" t="inlineStr">
        <is>
          <t>L001-100068901</t>
        </is>
      </c>
      <c r="E579" s="462" t="inlineStr">
        <is>
          <t>DPS19154839</t>
        </is>
      </c>
      <c r="F579" s="463" t="n">
        <v>44228</v>
      </c>
      <c r="G579" s="464" t="n">
        <v>7369</v>
      </c>
      <c r="H579" s="462" t="n"/>
      <c r="I579" s="464">
        <f>G579</f>
        <v/>
      </c>
      <c r="J579" s="462">
        <f>IF(AND(Q579=TRUE, R579=TRUE, S579=TRUE), IF(W579&lt;-0.05, "អនុញ្ញាត (អ្នកផ្គត់ផ្គង់ប្រកាសខ្វះ)", "បានប្រកាស (អនុញ្ញាត)"), IF(AND(Q579=FALSE, R579=FALSE, S579=FALSE), "ព្យួរទុក (មិនមានទិន្នន័យ)", "ប្រកាសខុស (ព្យួរទុក)"))</f>
        <v/>
      </c>
      <c r="K579" s="462" t="inlineStr"/>
      <c r="L579" s="462" t="inlineStr"/>
      <c r="M579" s="464">
        <f>AH579</f>
        <v/>
      </c>
      <c r="N579" s="464">
        <f>IF(W579&lt;0,AH579,I579)</f>
        <v/>
      </c>
      <c r="O579" s="464">
        <f>I579-M579</f>
        <v/>
      </c>
      <c r="P579" s="462" t="n"/>
      <c r="Q579" s="462">
        <f>V579=W579</f>
        <v/>
      </c>
      <c r="R579" s="462">
        <f>AND(MONTH(F579)=MONTH(X579), YEAR(F579)=YEAR(X579))</f>
        <v/>
      </c>
      <c r="S579" s="462">
        <f>AC579="L001-901905215"</f>
        <v/>
      </c>
      <c r="T579" s="464">
        <f>G579-AH579</f>
        <v/>
      </c>
      <c r="U579" s="462" t="n"/>
      <c r="V579" s="462" t="inlineStr">
        <is>
          <t>DPS19154839</t>
        </is>
      </c>
      <c r="W579" s="462" t="inlineStr"/>
      <c r="X579" s="499" t="n"/>
      <c r="Y579" s="462" t="n"/>
      <c r="Z579" s="462" t="n"/>
      <c r="AA579" s="462" t="n"/>
      <c r="AB579" s="462" t="n"/>
      <c r="AC579" s="462" t="n"/>
      <c r="AD579" s="462" t="n"/>
      <c r="AE579" s="462" t="n"/>
      <c r="AF579" s="462" t="n"/>
      <c r="AG579" s="462" t="n"/>
      <c r="AH579" s="462" t="n"/>
      <c r="AI579" s="462" t="n"/>
      <c r="AJ579" s="462" t="n"/>
      <c r="AK579" s="462" t="n"/>
      <c r="AL579" s="462" t="n"/>
      <c r="AM579" s="462" t="n"/>
      <c r="AN579" s="462" t="n"/>
      <c r="AO579" s="462" t="n"/>
      <c r="AP579" s="462" t="n"/>
      <c r="AQ579" s="462" t="n"/>
      <c r="AR579" s="462" t="n"/>
      <c r="AS579" s="462" t="n"/>
    </row>
    <row r="580">
      <c r="A580" s="461" t="n">
        <v>572</v>
      </c>
      <c r="B580" s="462" t="inlineStr"/>
      <c r="C580" s="462" t="inlineStr">
        <is>
          <t>ហុង ឡេង ហួរ</t>
        </is>
      </c>
      <c r="D580" s="462" t="inlineStr">
        <is>
          <t>L001-100068901</t>
        </is>
      </c>
      <c r="E580" s="462" t="inlineStr">
        <is>
          <t>DPS19157514</t>
        </is>
      </c>
      <c r="F580" s="463" t="n">
        <v>44252</v>
      </c>
      <c r="G580" s="464" t="n">
        <v>5551</v>
      </c>
      <c r="H580" s="462" t="n"/>
      <c r="I580" s="464">
        <f>G580</f>
        <v/>
      </c>
      <c r="J580" s="462">
        <f>IF(AND(Q580=TRUE, R580=TRUE, S580=TRUE), IF(W580&lt;-0.05, "អនុញ្ញាត (អ្នកផ្គត់ផ្គង់ប្រកាសខ្វះ)", "បានប្រកាស (អនុញ្ញាត)"), IF(AND(Q580=FALSE, R580=FALSE, S580=FALSE), "ព្យួរទុក (មិនមានទិន្នន័យ)", "ប្រកាសខុស (ព្យួរទុក)"))</f>
        <v/>
      </c>
      <c r="K580" s="462" t="inlineStr"/>
      <c r="L580" s="462" t="inlineStr"/>
      <c r="M580" s="464">
        <f>AH580</f>
        <v/>
      </c>
      <c r="N580" s="464">
        <f>IF(W580&lt;0,AH580,I580)</f>
        <v/>
      </c>
      <c r="O580" s="464">
        <f>I580-M580</f>
        <v/>
      </c>
      <c r="P580" s="462" t="n"/>
      <c r="Q580" s="462">
        <f>V580=W580</f>
        <v/>
      </c>
      <c r="R580" s="462">
        <f>AND(MONTH(F580)=MONTH(X580), YEAR(F580)=YEAR(X580))</f>
        <v/>
      </c>
      <c r="S580" s="462">
        <f>AC580="L001-901905215"</f>
        <v/>
      </c>
      <c r="T580" s="464">
        <f>G580-AH580</f>
        <v/>
      </c>
      <c r="U580" s="462" t="n"/>
      <c r="V580" s="462" t="inlineStr">
        <is>
          <t>DPS19157514</t>
        </is>
      </c>
      <c r="W580" s="462" t="inlineStr"/>
      <c r="X580" s="499" t="n"/>
      <c r="Y580" s="462" t="n"/>
      <c r="Z580" s="462" t="n"/>
      <c r="AA580" s="462" t="n"/>
      <c r="AB580" s="462" t="n"/>
      <c r="AC580" s="462" t="n"/>
      <c r="AD580" s="462" t="n"/>
      <c r="AE580" s="462" t="n"/>
      <c r="AF580" s="462" t="n"/>
      <c r="AG580" s="462" t="n"/>
      <c r="AH580" s="462" t="n"/>
      <c r="AI580" s="462" t="n"/>
      <c r="AJ580" s="462" t="n"/>
      <c r="AK580" s="462" t="n"/>
      <c r="AL580" s="462" t="n"/>
      <c r="AM580" s="462" t="n"/>
      <c r="AN580" s="462" t="n"/>
      <c r="AO580" s="462" t="n"/>
      <c r="AP580" s="462" t="n"/>
      <c r="AQ580" s="462" t="n"/>
      <c r="AR580" s="462" t="n"/>
      <c r="AS580" s="462" t="n"/>
    </row>
    <row r="581">
      <c r="A581" s="461" t="n">
        <v>573</v>
      </c>
      <c r="B581" s="462" t="inlineStr"/>
      <c r="C581" s="462" t="inlineStr">
        <is>
          <t>កំពង់ផែស្វយ័តភ្នំពេញ "ក.ស.ភ"</t>
        </is>
      </c>
      <c r="D581" s="462" t="inlineStr">
        <is>
          <t>L001-100044999</t>
        </is>
      </c>
      <c r="E581" s="462" t="inlineStr">
        <is>
          <t>INV20210211347</t>
        </is>
      </c>
      <c r="F581" s="463" t="n">
        <v>44254</v>
      </c>
      <c r="G581" s="464" t="n">
        <v>29112</v>
      </c>
      <c r="H581" s="462" t="n"/>
      <c r="I581" s="464">
        <f>G581</f>
        <v/>
      </c>
      <c r="J581" s="462">
        <f>IF(AND(Q581=TRUE, R581=TRUE, S581=TRUE), IF(W581&lt;-0.05, "អនុញ្ញាត (អ្នកផ្គត់ផ្គង់ប្រកាសខ្វះ)", "បានប្រកាស (អនុញ្ញាត)"), IF(AND(Q581=FALSE, R581=FALSE, S581=FALSE), "ព្យួរទុក (មិនមានទិន្នន័យ)", "ប្រកាសខុស (ព្យួរទុក)"))</f>
        <v/>
      </c>
      <c r="K581" s="462" t="inlineStr"/>
      <c r="L581" s="462" t="inlineStr"/>
      <c r="M581" s="464">
        <f>AH581</f>
        <v/>
      </c>
      <c r="N581" s="464">
        <f>IF(W581&lt;0,AH581,I581)</f>
        <v/>
      </c>
      <c r="O581" s="464">
        <f>I581-M581</f>
        <v/>
      </c>
      <c r="P581" s="462" t="n"/>
      <c r="Q581" s="462">
        <f>V581=W581</f>
        <v/>
      </c>
      <c r="R581" s="462">
        <f>AND(MONTH(F581)=MONTH(X581), YEAR(F581)=YEAR(X581))</f>
        <v/>
      </c>
      <c r="S581" s="462">
        <f>AC581="L001-901905215"</f>
        <v/>
      </c>
      <c r="T581" s="464">
        <f>G581-AH581</f>
        <v/>
      </c>
      <c r="U581" s="462" t="n"/>
      <c r="V581" s="462" t="inlineStr">
        <is>
          <t>INV20210211347</t>
        </is>
      </c>
      <c r="W581" s="462" t="inlineStr"/>
      <c r="X581" s="499" t="n"/>
      <c r="Y581" s="462" t="n"/>
      <c r="Z581" s="462" t="n"/>
      <c r="AA581" s="462" t="n"/>
      <c r="AB581" s="462" t="n"/>
      <c r="AC581" s="462" t="n"/>
      <c r="AD581" s="462" t="n"/>
      <c r="AE581" s="462" t="n"/>
      <c r="AF581" s="462" t="n"/>
      <c r="AG581" s="462" t="n"/>
      <c r="AH581" s="462" t="n"/>
      <c r="AI581" s="462" t="n"/>
      <c r="AJ581" s="462" t="n"/>
      <c r="AK581" s="462" t="n"/>
      <c r="AL581" s="462" t="n"/>
      <c r="AM581" s="462" t="n"/>
      <c r="AN581" s="462" t="n"/>
      <c r="AO581" s="462" t="n"/>
      <c r="AP581" s="462" t="n"/>
      <c r="AQ581" s="462" t="n"/>
      <c r="AR581" s="462" t="n"/>
      <c r="AS581" s="462" t="n"/>
    </row>
    <row r="582">
      <c r="A582" s="461" t="n">
        <v>574</v>
      </c>
      <c r="B582" s="462" t="inlineStr"/>
      <c r="C582" s="462" t="inlineStr">
        <is>
          <t>កំពង់ផែស្វយ័តភ្នំពេញ "ក.ស.ភ"</t>
        </is>
      </c>
      <c r="D582" s="462" t="inlineStr">
        <is>
          <t>L001-100044999</t>
        </is>
      </c>
      <c r="E582" s="462" t="inlineStr">
        <is>
          <t>INV20210211350</t>
        </is>
      </c>
      <c r="F582" s="463" t="n">
        <v>44254</v>
      </c>
      <c r="G582" s="464" t="n">
        <v>29112</v>
      </c>
      <c r="H582" s="462" t="n"/>
      <c r="I582" s="464">
        <f>G582</f>
        <v/>
      </c>
      <c r="J582" s="462">
        <f>IF(AND(Q582=TRUE, R582=TRUE, S582=TRUE), IF(W582&lt;-0.05, "អនុញ្ញាត (អ្នកផ្គត់ផ្គង់ប្រកាសខ្វះ)", "បានប្រកាស (អនុញ្ញាត)"), IF(AND(Q582=FALSE, R582=FALSE, S582=FALSE), "ព្យួរទុក (មិនមានទិន្នន័យ)", "ប្រកាសខុស (ព្យួរទុក)"))</f>
        <v/>
      </c>
      <c r="K582" s="462" t="inlineStr"/>
      <c r="L582" s="462" t="inlineStr"/>
      <c r="M582" s="464">
        <f>AH582</f>
        <v/>
      </c>
      <c r="N582" s="464">
        <f>IF(W582&lt;0,AH582,I582)</f>
        <v/>
      </c>
      <c r="O582" s="464">
        <f>I582-M582</f>
        <v/>
      </c>
      <c r="P582" s="462" t="n"/>
      <c r="Q582" s="462">
        <f>V582=W582</f>
        <v/>
      </c>
      <c r="R582" s="462">
        <f>AND(MONTH(F582)=MONTH(X582), YEAR(F582)=YEAR(X582))</f>
        <v/>
      </c>
      <c r="S582" s="462">
        <f>AC582="L001-901905215"</f>
        <v/>
      </c>
      <c r="T582" s="464">
        <f>G582-AH582</f>
        <v/>
      </c>
      <c r="U582" s="462" t="n"/>
      <c r="V582" s="462" t="inlineStr">
        <is>
          <t>INV20210211350</t>
        </is>
      </c>
      <c r="W582" s="462" t="inlineStr"/>
      <c r="X582" s="499" t="n"/>
      <c r="Y582" s="462" t="n"/>
      <c r="Z582" s="462" t="n"/>
      <c r="AA582" s="462" t="n"/>
      <c r="AB582" s="462" t="n"/>
      <c r="AC582" s="462" t="n"/>
      <c r="AD582" s="462" t="n"/>
      <c r="AE582" s="462" t="n"/>
      <c r="AF582" s="462" t="n"/>
      <c r="AG582" s="462" t="n"/>
      <c r="AH582" s="462" t="n"/>
      <c r="AI582" s="462" t="n"/>
      <c r="AJ582" s="462" t="n"/>
      <c r="AK582" s="462" t="n"/>
      <c r="AL582" s="462" t="n"/>
      <c r="AM582" s="462" t="n"/>
      <c r="AN582" s="462" t="n"/>
      <c r="AO582" s="462" t="n"/>
      <c r="AP582" s="462" t="n"/>
      <c r="AQ582" s="462" t="n"/>
      <c r="AR582" s="462" t="n"/>
      <c r="AS582" s="462" t="n"/>
    </row>
    <row r="583">
      <c r="A583" s="461" t="n">
        <v>575</v>
      </c>
      <c r="B583" s="462" t="inlineStr"/>
      <c r="C583" s="462" t="inlineStr">
        <is>
          <t>56ប៊ី-លីង សឹបផ្លាយ ឆេន មេនេចម៉ិន ឯ.ក</t>
        </is>
      </c>
      <c r="D583" s="462" t="inlineStr">
        <is>
          <t>K004-902004795</t>
        </is>
      </c>
      <c r="E583" s="462" t="inlineStr">
        <is>
          <t>IN202102-0154</t>
        </is>
      </c>
      <c r="F583" s="463" t="n">
        <v>44252</v>
      </c>
      <c r="G583" s="464" t="n">
        <v>911904</v>
      </c>
      <c r="H583" s="462" t="n"/>
      <c r="I583" s="464">
        <f>G583</f>
        <v/>
      </c>
      <c r="J583" s="462">
        <f>IF(AND(Q583=TRUE, R583=TRUE, S583=TRUE), IF(W583&lt;-0.05, "អនុញ្ញាត (អ្នកផ្គត់ផ្គង់ប្រកាសខ្វះ)", "បានប្រកាស (អនុញ្ញាត)"), IF(AND(Q583=FALSE, R583=FALSE, S583=FALSE), "ព្យួរទុក (មិនមានទិន្នន័យ)", "ប្រកាសខុស (ព្យួរទុក)"))</f>
        <v/>
      </c>
      <c r="K583" s="462" t="inlineStr"/>
      <c r="L583" s="462" t="inlineStr"/>
      <c r="M583" s="464">
        <f>AH583</f>
        <v/>
      </c>
      <c r="N583" s="464">
        <f>IF(W583&lt;0,AH583,I583)</f>
        <v/>
      </c>
      <c r="O583" s="464">
        <f>I583-M583</f>
        <v/>
      </c>
      <c r="P583" s="462" t="n"/>
      <c r="Q583" s="462">
        <f>V583=W583</f>
        <v/>
      </c>
      <c r="R583" s="462">
        <f>AND(MONTH(F583)=MONTH(X583), YEAR(F583)=YEAR(X583))</f>
        <v/>
      </c>
      <c r="S583" s="462">
        <f>AC583="L001-901905215"</f>
        <v/>
      </c>
      <c r="T583" s="464">
        <f>G583-AH583</f>
        <v/>
      </c>
      <c r="U583" s="462" t="n"/>
      <c r="V583" s="462" t="inlineStr">
        <is>
          <t>IN2021020154</t>
        </is>
      </c>
      <c r="W583" s="462" t="inlineStr"/>
      <c r="X583" s="499" t="n"/>
      <c r="Y583" s="462" t="n"/>
      <c r="Z583" s="462" t="n"/>
      <c r="AA583" s="462" t="n"/>
      <c r="AB583" s="462" t="n"/>
      <c r="AC583" s="462" t="n"/>
      <c r="AD583" s="462" t="n"/>
      <c r="AE583" s="462" t="n"/>
      <c r="AF583" s="462" t="n"/>
      <c r="AG583" s="462" t="n"/>
      <c r="AH583" s="462" t="n"/>
      <c r="AI583" s="462" t="n"/>
      <c r="AJ583" s="462" t="n"/>
      <c r="AK583" s="462" t="n"/>
      <c r="AL583" s="462" t="n"/>
      <c r="AM583" s="462" t="n"/>
      <c r="AN583" s="462" t="n"/>
      <c r="AO583" s="462" t="n"/>
      <c r="AP583" s="462" t="n"/>
      <c r="AQ583" s="462" t="n"/>
      <c r="AR583" s="462" t="n"/>
      <c r="AS583" s="462" t="n"/>
    </row>
    <row r="584">
      <c r="A584" s="461" t="n">
        <v>576</v>
      </c>
      <c r="B584" s="462" t="inlineStr"/>
      <c r="C584" s="462" t="inlineStr">
        <is>
          <t>56ប៊ី-លីង សឹបផ្លាយ ឆេន មេនេចម៉ិន ឯ.ក</t>
        </is>
      </c>
      <c r="D584" s="462" t="inlineStr">
        <is>
          <t>K004-902004795</t>
        </is>
      </c>
      <c r="E584" s="462" t="inlineStr">
        <is>
          <t>IN202102-0153</t>
        </is>
      </c>
      <c r="F584" s="463" t="n">
        <v>44252</v>
      </c>
      <c r="G584" s="464" t="n">
        <v>484449</v>
      </c>
      <c r="H584" s="462" t="n"/>
      <c r="I584" s="464">
        <f>G584</f>
        <v/>
      </c>
      <c r="J584" s="462">
        <f>IF(AND(Q584=TRUE, R584=TRUE, S584=TRUE), IF(W584&lt;-0.05, "អនុញ្ញាត (អ្នកផ្គត់ផ្គង់ប្រកាសខ្វះ)", "បានប្រកាស (អនុញ្ញាត)"), IF(AND(Q584=FALSE, R584=FALSE, S584=FALSE), "ព្យួរទុក (មិនមានទិន្នន័យ)", "ប្រកាសខុស (ព្យួរទុក)"))</f>
        <v/>
      </c>
      <c r="K584" s="462" t="inlineStr"/>
      <c r="L584" s="462" t="inlineStr"/>
      <c r="M584" s="464">
        <f>AH584</f>
        <v/>
      </c>
      <c r="N584" s="464">
        <f>IF(W584&lt;0,AH584,I584)</f>
        <v/>
      </c>
      <c r="O584" s="464">
        <f>I584-M584</f>
        <v/>
      </c>
      <c r="P584" s="462" t="n"/>
      <c r="Q584" s="462">
        <f>V584=W584</f>
        <v/>
      </c>
      <c r="R584" s="462">
        <f>AND(MONTH(F584)=MONTH(X584), YEAR(F584)=YEAR(X584))</f>
        <v/>
      </c>
      <c r="S584" s="462">
        <f>AC584="L001-901905215"</f>
        <v/>
      </c>
      <c r="T584" s="464">
        <f>G584-AH584</f>
        <v/>
      </c>
      <c r="U584" s="462" t="n"/>
      <c r="V584" s="462" t="inlineStr">
        <is>
          <t>IN2021020153</t>
        </is>
      </c>
      <c r="W584" s="462" t="inlineStr"/>
      <c r="X584" s="499" t="n"/>
      <c r="Y584" s="462" t="n"/>
      <c r="Z584" s="462" t="n"/>
      <c r="AA584" s="462" t="n"/>
      <c r="AB584" s="462" t="n"/>
      <c r="AC584" s="462" t="n"/>
      <c r="AD584" s="462" t="n"/>
      <c r="AE584" s="462" t="n"/>
      <c r="AF584" s="462" t="n"/>
      <c r="AG584" s="462" t="n"/>
      <c r="AH584" s="462" t="n"/>
      <c r="AI584" s="462" t="n"/>
      <c r="AJ584" s="462" t="n"/>
      <c r="AK584" s="462" t="n"/>
      <c r="AL584" s="462" t="n"/>
      <c r="AM584" s="462" t="n"/>
      <c r="AN584" s="462" t="n"/>
      <c r="AO584" s="462" t="n"/>
      <c r="AP584" s="462" t="n"/>
      <c r="AQ584" s="462" t="n"/>
      <c r="AR584" s="462" t="n"/>
      <c r="AS584" s="462" t="n"/>
    </row>
    <row r="585">
      <c r="A585" s="461" t="n">
        <v>577</v>
      </c>
      <c r="B585" s="462" t="inlineStr"/>
      <c r="C585" s="462" t="inlineStr">
        <is>
          <t>56ប៊ី-លីង សឹបផ្លាយ ឆេន មេនេចម៉ិន ឯ.ក</t>
        </is>
      </c>
      <c r="D585" s="462" t="inlineStr">
        <is>
          <t>K004-902004795</t>
        </is>
      </c>
      <c r="E585" s="462" t="inlineStr">
        <is>
          <t>IN202102-0152</t>
        </is>
      </c>
      <c r="F585" s="463" t="n">
        <v>44252</v>
      </c>
      <c r="G585" s="464" t="n">
        <v>270722</v>
      </c>
      <c r="H585" s="462" t="n"/>
      <c r="I585" s="464">
        <f>G585</f>
        <v/>
      </c>
      <c r="J585" s="462">
        <f>IF(AND(Q585=TRUE, R585=TRUE, S585=TRUE), IF(W585&lt;-0.05, "អនុញ្ញាត (អ្នកផ្គត់ផ្គង់ប្រកាសខ្វះ)", "បានប្រកាស (អនុញ្ញាត)"), IF(AND(Q585=FALSE, R585=FALSE, S585=FALSE), "ព្យួរទុក (មិនមានទិន្នន័យ)", "ប្រកាសខុស (ព្យួរទុក)"))</f>
        <v/>
      </c>
      <c r="K585" s="462" t="inlineStr"/>
      <c r="L585" s="462" t="inlineStr"/>
      <c r="M585" s="464">
        <f>AH585</f>
        <v/>
      </c>
      <c r="N585" s="464">
        <f>IF(W585&lt;0,AH585,I585)</f>
        <v/>
      </c>
      <c r="O585" s="464">
        <f>I585-M585</f>
        <v/>
      </c>
      <c r="P585" s="462" t="n"/>
      <c r="Q585" s="462">
        <f>V585=W585</f>
        <v/>
      </c>
      <c r="R585" s="462">
        <f>AND(MONTH(F585)=MONTH(X585), YEAR(F585)=YEAR(X585))</f>
        <v/>
      </c>
      <c r="S585" s="462">
        <f>AC585="L001-901905215"</f>
        <v/>
      </c>
      <c r="T585" s="464">
        <f>G585-AH585</f>
        <v/>
      </c>
      <c r="U585" s="462" t="n"/>
      <c r="V585" s="462" t="inlineStr">
        <is>
          <t>IN2021020152</t>
        </is>
      </c>
      <c r="W585" s="462" t="inlineStr"/>
      <c r="X585" s="499" t="n"/>
      <c r="Y585" s="462" t="n"/>
      <c r="Z585" s="462" t="n"/>
      <c r="AA585" s="462" t="n"/>
      <c r="AB585" s="462" t="n"/>
      <c r="AC585" s="462" t="n"/>
      <c r="AD585" s="462" t="n"/>
      <c r="AE585" s="462" t="n"/>
      <c r="AF585" s="462" t="n"/>
      <c r="AG585" s="462" t="n"/>
      <c r="AH585" s="462" t="n"/>
      <c r="AI585" s="462" t="n"/>
      <c r="AJ585" s="462" t="n"/>
      <c r="AK585" s="462" t="n"/>
      <c r="AL585" s="462" t="n"/>
      <c r="AM585" s="462" t="n"/>
      <c r="AN585" s="462" t="n"/>
      <c r="AO585" s="462" t="n"/>
      <c r="AP585" s="462" t="n"/>
      <c r="AQ585" s="462" t="n"/>
      <c r="AR585" s="462" t="n"/>
      <c r="AS585" s="462" t="n"/>
    </row>
    <row r="586">
      <c r="A586" s="461" t="n">
        <v>578</v>
      </c>
      <c r="B586" s="462" t="inlineStr"/>
      <c r="C586" s="462" t="inlineStr">
        <is>
          <t>56ប៊ី-លីង សឹបផ្លាយ ឆេន មេនេចម៉ិន ឯ.ក</t>
        </is>
      </c>
      <c r="D586" s="462" t="inlineStr">
        <is>
          <t>K004-902004795</t>
        </is>
      </c>
      <c r="E586" s="462" t="inlineStr">
        <is>
          <t>IN202102-0151</t>
        </is>
      </c>
      <c r="F586" s="463" t="n">
        <v>44252</v>
      </c>
      <c r="G586" s="464" t="n">
        <v>266651</v>
      </c>
      <c r="H586" s="462" t="n"/>
      <c r="I586" s="464">
        <f>G586</f>
        <v/>
      </c>
      <c r="J586" s="462">
        <f>IF(AND(Q586=TRUE, R586=TRUE, S586=TRUE), IF(W586&lt;-0.05, "អនុញ្ញាត (អ្នកផ្គត់ផ្គង់ប្រកាសខ្វះ)", "បានប្រកាស (អនុញ្ញាត)"), IF(AND(Q586=FALSE, R586=FALSE, S586=FALSE), "ព្យួរទុក (មិនមានទិន្នន័យ)", "ប្រកាសខុស (ព្យួរទុក)"))</f>
        <v/>
      </c>
      <c r="K586" s="462" t="inlineStr"/>
      <c r="L586" s="462" t="inlineStr"/>
      <c r="M586" s="464">
        <f>AH586</f>
        <v/>
      </c>
      <c r="N586" s="464">
        <f>IF(W586&lt;0,AH586,I586)</f>
        <v/>
      </c>
      <c r="O586" s="464">
        <f>I586-M586</f>
        <v/>
      </c>
      <c r="P586" s="462" t="n"/>
      <c r="Q586" s="462">
        <f>V586=W586</f>
        <v/>
      </c>
      <c r="R586" s="462">
        <f>AND(MONTH(F586)=MONTH(X586), YEAR(F586)=YEAR(X586))</f>
        <v/>
      </c>
      <c r="S586" s="462">
        <f>AC586="L001-901905215"</f>
        <v/>
      </c>
      <c r="T586" s="464">
        <f>G586-AH586</f>
        <v/>
      </c>
      <c r="U586" s="462" t="n"/>
      <c r="V586" s="462" t="inlineStr">
        <is>
          <t>IN2021020151</t>
        </is>
      </c>
      <c r="W586" s="462" t="inlineStr"/>
      <c r="X586" s="499" t="n"/>
      <c r="Y586" s="462" t="n"/>
      <c r="Z586" s="462" t="n"/>
      <c r="AA586" s="462" t="n"/>
      <c r="AB586" s="462" t="n"/>
      <c r="AC586" s="462" t="n"/>
      <c r="AD586" s="462" t="n"/>
      <c r="AE586" s="462" t="n"/>
      <c r="AF586" s="462" t="n"/>
      <c r="AG586" s="462" t="n"/>
      <c r="AH586" s="462" t="n"/>
      <c r="AI586" s="462" t="n"/>
      <c r="AJ586" s="462" t="n"/>
      <c r="AK586" s="462" t="n"/>
      <c r="AL586" s="462" t="n"/>
      <c r="AM586" s="462" t="n"/>
      <c r="AN586" s="462" t="n"/>
      <c r="AO586" s="462" t="n"/>
      <c r="AP586" s="462" t="n"/>
      <c r="AQ586" s="462" t="n"/>
      <c r="AR586" s="462" t="n"/>
      <c r="AS586" s="462" t="n"/>
    </row>
    <row r="587">
      <c r="A587" s="461" t="n">
        <v>579</v>
      </c>
      <c r="B587" s="462" t="inlineStr"/>
      <c r="C587" s="462" t="inlineStr">
        <is>
          <t>56ប៊ី-លីង សឹបផ្លាយ ឆេន មេនេចម៉ិន ឯ.ក</t>
        </is>
      </c>
      <c r="D587" s="462" t="inlineStr">
        <is>
          <t>K004-902004795</t>
        </is>
      </c>
      <c r="E587" s="462" t="inlineStr">
        <is>
          <t>IN202102-0149</t>
        </is>
      </c>
      <c r="F587" s="463" t="n">
        <v>44252</v>
      </c>
      <c r="G587" s="464" t="n">
        <v>270722</v>
      </c>
      <c r="H587" s="462" t="n"/>
      <c r="I587" s="464">
        <f>G587</f>
        <v/>
      </c>
      <c r="J587" s="462">
        <f>IF(AND(Q587=TRUE, R587=TRUE, S587=TRUE), IF(W587&lt;-0.05, "អនុញ្ញាត (អ្នកផ្គត់ផ្គង់ប្រកាសខ្វះ)", "បានប្រកាស (អនុញ្ញាត)"), IF(AND(Q587=FALSE, R587=FALSE, S587=FALSE), "ព្យួរទុក (មិនមានទិន្នន័យ)", "ប្រកាសខុស (ព្យួរទុក)"))</f>
        <v/>
      </c>
      <c r="K587" s="462" t="inlineStr"/>
      <c r="L587" s="462" t="inlineStr"/>
      <c r="M587" s="464">
        <f>AH587</f>
        <v/>
      </c>
      <c r="N587" s="464">
        <f>IF(W587&lt;0,AH587,I587)</f>
        <v/>
      </c>
      <c r="O587" s="464">
        <f>I587-M587</f>
        <v/>
      </c>
      <c r="P587" s="462" t="n"/>
      <c r="Q587" s="462">
        <f>V587=W587</f>
        <v/>
      </c>
      <c r="R587" s="462">
        <f>AND(MONTH(F587)=MONTH(X587), YEAR(F587)=YEAR(X587))</f>
        <v/>
      </c>
      <c r="S587" s="462">
        <f>AC587="L001-901905215"</f>
        <v/>
      </c>
      <c r="T587" s="464">
        <f>G587-AH587</f>
        <v/>
      </c>
      <c r="U587" s="462" t="n"/>
      <c r="V587" s="462" t="inlineStr">
        <is>
          <t>IN2021020149</t>
        </is>
      </c>
      <c r="W587" s="462" t="inlineStr"/>
      <c r="X587" s="499" t="n"/>
      <c r="Y587" s="462" t="n"/>
      <c r="Z587" s="462" t="n"/>
      <c r="AA587" s="462" t="n"/>
      <c r="AB587" s="462" t="n"/>
      <c r="AC587" s="462" t="n"/>
      <c r="AD587" s="462" t="n"/>
      <c r="AE587" s="462" t="n"/>
      <c r="AF587" s="462" t="n"/>
      <c r="AG587" s="462" t="n"/>
      <c r="AH587" s="462" t="n"/>
      <c r="AI587" s="462" t="n"/>
      <c r="AJ587" s="462" t="n"/>
      <c r="AK587" s="462" t="n"/>
      <c r="AL587" s="462" t="n"/>
      <c r="AM587" s="462" t="n"/>
      <c r="AN587" s="462" t="n"/>
      <c r="AO587" s="462" t="n"/>
      <c r="AP587" s="462" t="n"/>
      <c r="AQ587" s="462" t="n"/>
      <c r="AR587" s="462" t="n"/>
      <c r="AS587" s="462" t="n"/>
    </row>
    <row r="588">
      <c r="A588" s="461" t="n">
        <v>580</v>
      </c>
      <c r="B588" s="462" t="inlineStr"/>
      <c r="C588" s="462" t="inlineStr">
        <is>
          <t>56ប៊ី-លីង សឹបផ្លាយ ឆេន មេនេចម៉ិន ឯ.ក</t>
        </is>
      </c>
      <c r="D588" s="462" t="inlineStr">
        <is>
          <t>K004-902004795</t>
        </is>
      </c>
      <c r="E588" s="462" t="inlineStr">
        <is>
          <t>IN202102-0147</t>
        </is>
      </c>
      <c r="F588" s="463" t="n">
        <v>44252</v>
      </c>
      <c r="G588" s="464" t="n">
        <v>303290</v>
      </c>
      <c r="H588" s="462" t="n"/>
      <c r="I588" s="464">
        <f>G588</f>
        <v/>
      </c>
      <c r="J588" s="462">
        <f>IF(AND(Q588=TRUE, R588=TRUE, S588=TRUE), IF(W588&lt;-0.05, "អនុញ្ញាត (អ្នកផ្គត់ផ្គង់ប្រកាសខ្វះ)", "បានប្រកាស (អនុញ្ញាត)"), IF(AND(Q588=FALSE, R588=FALSE, S588=FALSE), "ព្យួរទុក (មិនមានទិន្នន័យ)", "ប្រកាសខុស (ព្យួរទុក)"))</f>
        <v/>
      </c>
      <c r="K588" s="462" t="inlineStr"/>
      <c r="L588" s="462" t="inlineStr"/>
      <c r="M588" s="464">
        <f>AH588</f>
        <v/>
      </c>
      <c r="N588" s="464">
        <f>IF(W588&lt;0,AH588,I588)</f>
        <v/>
      </c>
      <c r="O588" s="464">
        <f>I588-M588</f>
        <v/>
      </c>
      <c r="P588" s="462" t="n"/>
      <c r="Q588" s="462">
        <f>V588=W588</f>
        <v/>
      </c>
      <c r="R588" s="462">
        <f>AND(MONTH(F588)=MONTH(X588), YEAR(F588)=YEAR(X588))</f>
        <v/>
      </c>
      <c r="S588" s="462">
        <f>AC588="L001-901905215"</f>
        <v/>
      </c>
      <c r="T588" s="464">
        <f>G588-AH588</f>
        <v/>
      </c>
      <c r="U588" s="462" t="n"/>
      <c r="V588" s="462" t="inlineStr">
        <is>
          <t>IN2021020147</t>
        </is>
      </c>
      <c r="W588" s="462" t="inlineStr"/>
      <c r="X588" s="499" t="n"/>
      <c r="Y588" s="462" t="n"/>
      <c r="Z588" s="462" t="n"/>
      <c r="AA588" s="462" t="n"/>
      <c r="AB588" s="462" t="n"/>
      <c r="AC588" s="462" t="n"/>
      <c r="AD588" s="462" t="n"/>
      <c r="AE588" s="462" t="n"/>
      <c r="AF588" s="462" t="n"/>
      <c r="AG588" s="462" t="n"/>
      <c r="AH588" s="462" t="n"/>
      <c r="AI588" s="462" t="n"/>
      <c r="AJ588" s="462" t="n"/>
      <c r="AK588" s="462" t="n"/>
      <c r="AL588" s="462" t="n"/>
      <c r="AM588" s="462" t="n"/>
      <c r="AN588" s="462" t="n"/>
      <c r="AO588" s="462" t="n"/>
      <c r="AP588" s="462" t="n"/>
      <c r="AQ588" s="462" t="n"/>
      <c r="AR588" s="462" t="n"/>
      <c r="AS588" s="462" t="n"/>
    </row>
    <row r="589">
      <c r="A589" s="461" t="n">
        <v>581</v>
      </c>
      <c r="B589" s="462" t="inlineStr"/>
      <c r="C589" s="462" t="inlineStr">
        <is>
          <t>56ប៊ី-លីង សឹបផ្លាយ ឆេន មេនេចម៉ិន ឯ.ក</t>
        </is>
      </c>
      <c r="D589" s="462" t="inlineStr">
        <is>
          <t>K004-902004795</t>
        </is>
      </c>
      <c r="E589" s="462" t="inlineStr">
        <is>
          <t>IN202102-0140</t>
        </is>
      </c>
      <c r="F589" s="463" t="n">
        <v>44252</v>
      </c>
      <c r="G589" s="464" t="n">
        <v>73278</v>
      </c>
      <c r="H589" s="462" t="n"/>
      <c r="I589" s="464">
        <f>G589</f>
        <v/>
      </c>
      <c r="J589" s="462">
        <f>IF(AND(Q589=TRUE, R589=TRUE, S589=TRUE), IF(W589&lt;-0.05, "អនុញ្ញាត (អ្នកផ្គត់ផ្គង់ប្រកាសខ្វះ)", "បានប្រកាស (អនុញ្ញាត)"), IF(AND(Q589=FALSE, R589=FALSE, S589=FALSE), "ព្យួរទុក (មិនមានទិន្នន័យ)", "ប្រកាសខុស (ព្យួរទុក)"))</f>
        <v/>
      </c>
      <c r="K589" s="462" t="inlineStr"/>
      <c r="L589" s="462" t="inlineStr"/>
      <c r="M589" s="464">
        <f>AH589</f>
        <v/>
      </c>
      <c r="N589" s="464">
        <f>IF(W589&lt;0,AH589,I589)</f>
        <v/>
      </c>
      <c r="O589" s="464">
        <f>I589-M589</f>
        <v/>
      </c>
      <c r="P589" s="462" t="n"/>
      <c r="Q589" s="462">
        <f>V589=W589</f>
        <v/>
      </c>
      <c r="R589" s="462">
        <f>AND(MONTH(F589)=MONTH(X589), YEAR(F589)=YEAR(X589))</f>
        <v/>
      </c>
      <c r="S589" s="462">
        <f>AC589="L001-901905215"</f>
        <v/>
      </c>
      <c r="T589" s="464">
        <f>G589-AH589</f>
        <v/>
      </c>
      <c r="U589" s="462" t="n"/>
      <c r="V589" s="462" t="inlineStr">
        <is>
          <t>IN2021020140</t>
        </is>
      </c>
      <c r="W589" s="462" t="inlineStr"/>
      <c r="X589" s="499" t="n"/>
      <c r="Y589" s="462" t="n"/>
      <c r="Z589" s="462" t="n"/>
      <c r="AA589" s="462" t="n"/>
      <c r="AB589" s="462" t="n"/>
      <c r="AC589" s="462" t="n"/>
      <c r="AD589" s="462" t="n"/>
      <c r="AE589" s="462" t="n"/>
      <c r="AF589" s="462" t="n"/>
      <c r="AG589" s="462" t="n"/>
      <c r="AH589" s="462" t="n"/>
      <c r="AI589" s="462" t="n"/>
      <c r="AJ589" s="462" t="n"/>
      <c r="AK589" s="462" t="n"/>
      <c r="AL589" s="462" t="n"/>
      <c r="AM589" s="462" t="n"/>
      <c r="AN589" s="462" t="n"/>
      <c r="AO589" s="462" t="n"/>
      <c r="AP589" s="462" t="n"/>
      <c r="AQ589" s="462" t="n"/>
      <c r="AR589" s="462" t="n"/>
      <c r="AS589" s="462" t="n"/>
    </row>
    <row r="590">
      <c r="A590" s="461" t="n">
        <v>582</v>
      </c>
      <c r="B590" s="462" t="inlineStr"/>
      <c r="C590" s="462" t="inlineStr">
        <is>
          <t>56ប៊ី-លីង សឹបផ្លាយ ឆេន មេនេចម៉ិន ឯ.ក</t>
        </is>
      </c>
      <c r="D590" s="462" t="inlineStr">
        <is>
          <t>K004-902004795</t>
        </is>
      </c>
      <c r="E590" s="462" t="inlineStr">
        <is>
          <t>IN202102-0128</t>
        </is>
      </c>
      <c r="F590" s="463" t="n">
        <v>44252</v>
      </c>
      <c r="G590" s="464" t="n">
        <v>270722</v>
      </c>
      <c r="H590" s="462" t="n"/>
      <c r="I590" s="464">
        <f>G590</f>
        <v/>
      </c>
      <c r="J590" s="462">
        <f>IF(AND(Q590=TRUE, R590=TRUE, S590=TRUE), IF(W590&lt;-0.05, "អនុញ្ញាត (អ្នកផ្គត់ផ្គង់ប្រកាសខ្វះ)", "បានប្រកាស (អនុញ្ញាត)"), IF(AND(Q590=FALSE, R590=FALSE, S590=FALSE), "ព្យួរទុក (មិនមានទិន្នន័យ)", "ប្រកាសខុស (ព្យួរទុក)"))</f>
        <v/>
      </c>
      <c r="K590" s="462" t="inlineStr"/>
      <c r="L590" s="462" t="inlineStr"/>
      <c r="M590" s="464">
        <f>AH590</f>
        <v/>
      </c>
      <c r="N590" s="464">
        <f>IF(W590&lt;0,AH590,I590)</f>
        <v/>
      </c>
      <c r="O590" s="464">
        <f>I590-M590</f>
        <v/>
      </c>
      <c r="P590" s="462" t="n"/>
      <c r="Q590" s="462">
        <f>V590=W590</f>
        <v/>
      </c>
      <c r="R590" s="462">
        <f>AND(MONTH(F590)=MONTH(X590), YEAR(F590)=YEAR(X590))</f>
        <v/>
      </c>
      <c r="S590" s="462">
        <f>AC590="L001-901905215"</f>
        <v/>
      </c>
      <c r="T590" s="464">
        <f>G590-AH590</f>
        <v/>
      </c>
      <c r="U590" s="462" t="n"/>
      <c r="V590" s="462" t="inlineStr">
        <is>
          <t>IN2021020128</t>
        </is>
      </c>
      <c r="W590" s="462" t="inlineStr"/>
      <c r="X590" s="499" t="n"/>
      <c r="Y590" s="462" t="n"/>
      <c r="Z590" s="462" t="n"/>
      <c r="AA590" s="462" t="n"/>
      <c r="AB590" s="462" t="n"/>
      <c r="AC590" s="462" t="n"/>
      <c r="AD590" s="462" t="n"/>
      <c r="AE590" s="462" t="n"/>
      <c r="AF590" s="462" t="n"/>
      <c r="AG590" s="462" t="n"/>
      <c r="AH590" s="462" t="n"/>
      <c r="AI590" s="462" t="n"/>
      <c r="AJ590" s="462" t="n"/>
      <c r="AK590" s="462" t="n"/>
      <c r="AL590" s="462" t="n"/>
      <c r="AM590" s="462" t="n"/>
      <c r="AN590" s="462" t="n"/>
      <c r="AO590" s="462" t="n"/>
      <c r="AP590" s="462" t="n"/>
      <c r="AQ590" s="462" t="n"/>
      <c r="AR590" s="462" t="n"/>
      <c r="AS590" s="462" t="n"/>
    </row>
    <row r="591">
      <c r="A591" s="461" t="n">
        <v>583</v>
      </c>
      <c r="B591" s="462" t="inlineStr"/>
      <c r="C591" s="462" t="inlineStr">
        <is>
          <t>56ប៊ី-លីង សឹបផ្លាយ ឆេន មេនេចម៉ិន ឯ.ក</t>
        </is>
      </c>
      <c r="D591" s="462" t="inlineStr">
        <is>
          <t>K004-902004795</t>
        </is>
      </c>
      <c r="E591" s="462" t="inlineStr">
        <is>
          <t>IN202102-0127</t>
        </is>
      </c>
      <c r="F591" s="463" t="n">
        <v>44252</v>
      </c>
      <c r="G591" s="464" t="n">
        <v>484449</v>
      </c>
      <c r="H591" s="462" t="n"/>
      <c r="I591" s="464">
        <f>G591</f>
        <v/>
      </c>
      <c r="J591" s="462">
        <f>IF(AND(Q591=TRUE, R591=TRUE, S591=TRUE), IF(W591&lt;-0.05, "អនុញ្ញាត (អ្នកផ្គត់ផ្គង់ប្រកាសខ្វះ)", "បានប្រកាស (អនុញ្ញាត)"), IF(AND(Q591=FALSE, R591=FALSE, S591=FALSE), "ព្យួរទុក (មិនមានទិន្នន័យ)", "ប្រកាសខុស (ព្យួរទុក)"))</f>
        <v/>
      </c>
      <c r="K591" s="462" t="inlineStr"/>
      <c r="L591" s="462" t="inlineStr"/>
      <c r="M591" s="464">
        <f>AH591</f>
        <v/>
      </c>
      <c r="N591" s="464">
        <f>IF(W591&lt;0,AH591,I591)</f>
        <v/>
      </c>
      <c r="O591" s="464">
        <f>I591-M591</f>
        <v/>
      </c>
      <c r="P591" s="462" t="n"/>
      <c r="Q591" s="462">
        <f>V591=W591</f>
        <v/>
      </c>
      <c r="R591" s="462">
        <f>AND(MONTH(F591)=MONTH(X591), YEAR(F591)=YEAR(X591))</f>
        <v/>
      </c>
      <c r="S591" s="462">
        <f>AC591="L001-901905215"</f>
        <v/>
      </c>
      <c r="T591" s="464">
        <f>G591-AH591</f>
        <v/>
      </c>
      <c r="U591" s="462" t="n"/>
      <c r="V591" s="462" t="inlineStr">
        <is>
          <t>IN2021020127</t>
        </is>
      </c>
      <c r="W591" s="462" t="inlineStr"/>
      <c r="X591" s="499" t="n"/>
      <c r="Y591" s="462" t="n"/>
      <c r="Z591" s="462" t="n"/>
      <c r="AA591" s="462" t="n"/>
      <c r="AB591" s="462" t="n"/>
      <c r="AC591" s="462" t="n"/>
      <c r="AD591" s="462" t="n"/>
      <c r="AE591" s="462" t="n"/>
      <c r="AF591" s="462" t="n"/>
      <c r="AG591" s="462" t="n"/>
      <c r="AH591" s="462" t="n"/>
      <c r="AI591" s="462" t="n"/>
      <c r="AJ591" s="462" t="n"/>
      <c r="AK591" s="462" t="n"/>
      <c r="AL591" s="462" t="n"/>
      <c r="AM591" s="462" t="n"/>
      <c r="AN591" s="462" t="n"/>
      <c r="AO591" s="462" t="n"/>
      <c r="AP591" s="462" t="n"/>
      <c r="AQ591" s="462" t="n"/>
      <c r="AR591" s="462" t="n"/>
      <c r="AS591" s="462" t="n"/>
    </row>
    <row r="592">
      <c r="A592" s="461" t="n">
        <v>584</v>
      </c>
      <c r="B592" s="462" t="inlineStr"/>
      <c r="C592" s="462" t="inlineStr">
        <is>
          <t>សូស៊ីយេតេ កុងសេស្យូនែរ ដឺ ឡាអេរ៉ូព័រ</t>
        </is>
      </c>
      <c r="D592" s="462" t="inlineStr">
        <is>
          <t>L001-100047300</t>
        </is>
      </c>
      <c r="E592" s="462" t="inlineStr">
        <is>
          <t>2100011390</t>
        </is>
      </c>
      <c r="F592" s="463" t="n">
        <v>44229</v>
      </c>
      <c r="G592" s="464" t="n">
        <v>56679</v>
      </c>
      <c r="H592" s="462" t="n"/>
      <c r="I592" s="464">
        <f>G592</f>
        <v/>
      </c>
      <c r="J592" s="462">
        <f>IF(AND(Q592=TRUE, R592=TRUE, S592=TRUE), IF(W592&lt;-0.05, "អនុញ្ញាត (អ្នកផ្គត់ផ្គង់ប្រកាសខ្វះ)", "បានប្រកាស (អនុញ្ញាត)"), IF(AND(Q592=FALSE, R592=FALSE, S592=FALSE), "ព្យួរទុក (មិនមានទិន្នន័យ)", "ប្រកាសខុស (ព្យួរទុក)"))</f>
        <v/>
      </c>
      <c r="K592" s="462" t="inlineStr"/>
      <c r="L592" s="462" t="inlineStr"/>
      <c r="M592" s="464">
        <f>AH592</f>
        <v/>
      </c>
      <c r="N592" s="464">
        <f>IF(W592&lt;0,AH592,I592)</f>
        <v/>
      </c>
      <c r="O592" s="464">
        <f>I592-M592</f>
        <v/>
      </c>
      <c r="P592" s="462" t="n"/>
      <c r="Q592" s="462">
        <f>V592=W592</f>
        <v/>
      </c>
      <c r="R592" s="462">
        <f>AND(MONTH(F592)=MONTH(X592), YEAR(F592)=YEAR(X592))</f>
        <v/>
      </c>
      <c r="S592" s="462">
        <f>AC592="L001-901905215"</f>
        <v/>
      </c>
      <c r="T592" s="464">
        <f>G592-AH592</f>
        <v/>
      </c>
      <c r="U592" s="462" t="n"/>
      <c r="V592" s="462" t="inlineStr">
        <is>
          <t>2100011390</t>
        </is>
      </c>
      <c r="W592" s="462" t="inlineStr"/>
      <c r="X592" s="499" t="n"/>
      <c r="Y592" s="462" t="n"/>
      <c r="Z592" s="462" t="n"/>
      <c r="AA592" s="462" t="n"/>
      <c r="AB592" s="462" t="n"/>
      <c r="AC592" s="462" t="n"/>
      <c r="AD592" s="462" t="n"/>
      <c r="AE592" s="462" t="n"/>
      <c r="AF592" s="462" t="n"/>
      <c r="AG592" s="462" t="n"/>
      <c r="AH592" s="462" t="n"/>
      <c r="AI592" s="462" t="n"/>
      <c r="AJ592" s="462" t="n"/>
      <c r="AK592" s="462" t="n"/>
      <c r="AL592" s="462" t="n"/>
      <c r="AM592" s="462" t="n"/>
      <c r="AN592" s="462" t="n"/>
      <c r="AO592" s="462" t="n"/>
      <c r="AP592" s="462" t="n"/>
      <c r="AQ592" s="462" t="n"/>
      <c r="AR592" s="462" t="n"/>
      <c r="AS592" s="462" t="n"/>
    </row>
    <row r="593">
      <c r="A593" s="461" t="n">
        <v>585</v>
      </c>
      <c r="B593" s="462" t="inlineStr"/>
      <c r="C593" s="462" t="inlineStr">
        <is>
          <t>កំពង់ផែស្វយ័តភ្នំពេញ "ក.ស.ភ"</t>
        </is>
      </c>
      <c r="D593" s="462" t="inlineStr">
        <is>
          <t>L001-100044999</t>
        </is>
      </c>
      <c r="E593" s="462" t="inlineStr">
        <is>
          <t>INV20210211337</t>
        </is>
      </c>
      <c r="F593" s="463" t="n">
        <v>44254</v>
      </c>
      <c r="G593" s="464" t="n">
        <v>19420</v>
      </c>
      <c r="H593" s="462" t="n"/>
      <c r="I593" s="464">
        <f>G593</f>
        <v/>
      </c>
      <c r="J593" s="462">
        <f>IF(AND(Q593=TRUE, R593=TRUE, S593=TRUE), IF(W593&lt;-0.05, "អនុញ្ញាត (អ្នកផ្គត់ផ្គង់ប្រកាសខ្វះ)", "បានប្រកាស (អនុញ្ញាត)"), IF(AND(Q593=FALSE, R593=FALSE, S593=FALSE), "ព្យួរទុក (មិនមានទិន្នន័យ)", "ប្រកាសខុស (ព្យួរទុក)"))</f>
        <v/>
      </c>
      <c r="K593" s="462" t="inlineStr"/>
      <c r="L593" s="462" t="inlineStr"/>
      <c r="M593" s="464">
        <f>AH593</f>
        <v/>
      </c>
      <c r="N593" s="464">
        <f>IF(W593&lt;0,AH593,I593)</f>
        <v/>
      </c>
      <c r="O593" s="464">
        <f>I593-M593</f>
        <v/>
      </c>
      <c r="P593" s="462" t="n"/>
      <c r="Q593" s="462">
        <f>V593=W593</f>
        <v/>
      </c>
      <c r="R593" s="462">
        <f>AND(MONTH(F593)=MONTH(X593), YEAR(F593)=YEAR(X593))</f>
        <v/>
      </c>
      <c r="S593" s="462">
        <f>AC593="L001-901905215"</f>
        <v/>
      </c>
      <c r="T593" s="464">
        <f>G593-AH593</f>
        <v/>
      </c>
      <c r="U593" s="462" t="n"/>
      <c r="V593" s="462" t="inlineStr">
        <is>
          <t>INV20210211337</t>
        </is>
      </c>
      <c r="W593" s="462" t="inlineStr"/>
      <c r="X593" s="499" t="n"/>
      <c r="Y593" s="462" t="n"/>
      <c r="Z593" s="462" t="n"/>
      <c r="AA593" s="462" t="n"/>
      <c r="AB593" s="462" t="n"/>
      <c r="AC593" s="462" t="n"/>
      <c r="AD593" s="462" t="n"/>
      <c r="AE593" s="462" t="n"/>
      <c r="AF593" s="462" t="n"/>
      <c r="AG593" s="462" t="n"/>
      <c r="AH593" s="462" t="n"/>
      <c r="AI593" s="462" t="n"/>
      <c r="AJ593" s="462" t="n"/>
      <c r="AK593" s="462" t="n"/>
      <c r="AL593" s="462" t="n"/>
      <c r="AM593" s="462" t="n"/>
      <c r="AN593" s="462" t="n"/>
      <c r="AO593" s="462" t="n"/>
      <c r="AP593" s="462" t="n"/>
      <c r="AQ593" s="462" t="n"/>
      <c r="AR593" s="462" t="n"/>
      <c r="AS593" s="462" t="n"/>
    </row>
    <row r="594">
      <c r="A594" s="461" t="n">
        <v>586</v>
      </c>
      <c r="B594" s="462" t="inlineStr"/>
      <c r="C594" s="462" t="inlineStr">
        <is>
          <t>សូស៊ីយេតេ កុងសេស្យូនែរ ដឺ ឡាអេរ៉ូព័រ</t>
        </is>
      </c>
      <c r="D594" s="462" t="inlineStr">
        <is>
          <t>L001-100047300</t>
        </is>
      </c>
      <c r="E594" s="462" t="inlineStr">
        <is>
          <t>2100009720</t>
        </is>
      </c>
      <c r="F594" s="463" t="n">
        <v>44250</v>
      </c>
      <c r="G594" s="464" t="n">
        <v>3515</v>
      </c>
      <c r="H594" s="462" t="n"/>
      <c r="I594" s="464">
        <f>G594</f>
        <v/>
      </c>
      <c r="J594" s="462">
        <f>IF(AND(Q594=TRUE, R594=TRUE, S594=TRUE), IF(W594&lt;-0.05, "អនុញ្ញាត (អ្នកផ្គត់ផ្គង់ប្រកាសខ្វះ)", "បានប្រកាស (អនុញ្ញាត)"), IF(AND(Q594=FALSE, R594=FALSE, S594=FALSE), "ព្យួរទុក (មិនមានទិន្នន័យ)", "ប្រកាសខុស (ព្យួរទុក)"))</f>
        <v/>
      </c>
      <c r="K594" s="462" t="inlineStr"/>
      <c r="L594" s="462" t="inlineStr"/>
      <c r="M594" s="464">
        <f>AH594</f>
        <v/>
      </c>
      <c r="N594" s="464">
        <f>IF(W594&lt;0,AH594,I594)</f>
        <v/>
      </c>
      <c r="O594" s="464">
        <f>I594-M594</f>
        <v/>
      </c>
      <c r="P594" s="462" t="n"/>
      <c r="Q594" s="462">
        <f>V594=W594</f>
        <v/>
      </c>
      <c r="R594" s="462">
        <f>AND(MONTH(F594)=MONTH(X594), YEAR(F594)=YEAR(X594))</f>
        <v/>
      </c>
      <c r="S594" s="462">
        <f>AC594="L001-901905215"</f>
        <v/>
      </c>
      <c r="T594" s="464">
        <f>G594-AH594</f>
        <v/>
      </c>
      <c r="U594" s="462" t="n"/>
      <c r="V594" s="462" t="inlineStr">
        <is>
          <t>2100009720</t>
        </is>
      </c>
      <c r="W594" s="462" t="inlineStr"/>
      <c r="X594" s="499" t="n"/>
      <c r="Y594" s="462" t="n"/>
      <c r="Z594" s="462" t="n"/>
      <c r="AA594" s="462" t="n"/>
      <c r="AB594" s="462" t="n"/>
      <c r="AC594" s="462" t="n"/>
      <c r="AD594" s="462" t="n"/>
      <c r="AE594" s="462" t="n"/>
      <c r="AF594" s="462" t="n"/>
      <c r="AG594" s="462" t="n"/>
      <c r="AH594" s="462" t="n"/>
      <c r="AI594" s="462" t="n"/>
      <c r="AJ594" s="462" t="n"/>
      <c r="AK594" s="462" t="n"/>
      <c r="AL594" s="462" t="n"/>
      <c r="AM594" s="462" t="n"/>
      <c r="AN594" s="462" t="n"/>
      <c r="AO594" s="462" t="n"/>
      <c r="AP594" s="462" t="n"/>
      <c r="AQ594" s="462" t="n"/>
      <c r="AR594" s="462" t="n"/>
      <c r="AS594" s="462" t="n"/>
    </row>
    <row r="595">
      <c r="A595" s="461" t="n">
        <v>587</v>
      </c>
      <c r="B595" s="462" t="inlineStr"/>
      <c r="C595" s="462" t="inlineStr">
        <is>
          <t>កំពង់ផែស្វយ័តភ្នំពេញ "ក.ស.ភ"</t>
        </is>
      </c>
      <c r="D595" s="462" t="inlineStr">
        <is>
          <t>L001-100044999</t>
        </is>
      </c>
      <c r="E595" s="462" t="inlineStr">
        <is>
          <t>INV20210211338</t>
        </is>
      </c>
      <c r="F595" s="463" t="n">
        <v>44254</v>
      </c>
      <c r="G595" s="464" t="n">
        <v>29112</v>
      </c>
      <c r="H595" s="462" t="n"/>
      <c r="I595" s="464">
        <f>G595</f>
        <v/>
      </c>
      <c r="J595" s="462">
        <f>IF(AND(Q595=TRUE, R595=TRUE, S595=TRUE), IF(W595&lt;-0.05, "អនុញ្ញាត (អ្នកផ្គត់ផ្គង់ប្រកាសខ្វះ)", "បានប្រកាស (អនុញ្ញាត)"), IF(AND(Q595=FALSE, R595=FALSE, S595=FALSE), "ព្យួរទុក (មិនមានទិន្នន័យ)", "ប្រកាសខុស (ព្យួរទុក)"))</f>
        <v/>
      </c>
      <c r="K595" s="462" t="inlineStr"/>
      <c r="L595" s="462" t="inlineStr"/>
      <c r="M595" s="464">
        <f>AH595</f>
        <v/>
      </c>
      <c r="N595" s="464">
        <f>IF(W595&lt;0,AH595,I595)</f>
        <v/>
      </c>
      <c r="O595" s="464">
        <f>I595-M595</f>
        <v/>
      </c>
      <c r="P595" s="462" t="n"/>
      <c r="Q595" s="462">
        <f>V595=W595</f>
        <v/>
      </c>
      <c r="R595" s="462">
        <f>AND(MONTH(F595)=MONTH(X595), YEAR(F595)=YEAR(X595))</f>
        <v/>
      </c>
      <c r="S595" s="462">
        <f>AC595="L001-901905215"</f>
        <v/>
      </c>
      <c r="T595" s="464">
        <f>G595-AH595</f>
        <v/>
      </c>
      <c r="U595" s="462" t="n"/>
      <c r="V595" s="462" t="inlineStr">
        <is>
          <t>INV20210211338</t>
        </is>
      </c>
      <c r="W595" s="462" t="inlineStr"/>
      <c r="X595" s="499" t="n"/>
      <c r="Y595" s="462" t="n"/>
      <c r="Z595" s="462" t="n"/>
      <c r="AA595" s="462" t="n"/>
      <c r="AB595" s="462" t="n"/>
      <c r="AC595" s="462" t="n"/>
      <c r="AD595" s="462" t="n"/>
      <c r="AE595" s="462" t="n"/>
      <c r="AF595" s="462" t="n"/>
      <c r="AG595" s="462" t="n"/>
      <c r="AH595" s="462" t="n"/>
      <c r="AI595" s="462" t="n"/>
      <c r="AJ595" s="462" t="n"/>
      <c r="AK595" s="462" t="n"/>
      <c r="AL595" s="462" t="n"/>
      <c r="AM595" s="462" t="n"/>
      <c r="AN595" s="462" t="n"/>
      <c r="AO595" s="462" t="n"/>
      <c r="AP595" s="462" t="n"/>
      <c r="AQ595" s="462" t="n"/>
      <c r="AR595" s="462" t="n"/>
      <c r="AS595" s="462" t="n"/>
    </row>
    <row r="596">
      <c r="A596" s="461" t="n">
        <v>588</v>
      </c>
      <c r="B596" s="462" t="inlineStr"/>
      <c r="C596" s="462" t="inlineStr">
        <is>
          <t>56ប៊ី-លីង សឹបផ្លាយ ឆេន មេនេចម៉ិន ឯ.ក</t>
        </is>
      </c>
      <c r="D596" s="462" t="inlineStr">
        <is>
          <t>K004-902004795</t>
        </is>
      </c>
      <c r="E596" s="462" t="inlineStr">
        <is>
          <t>IN202102-0143</t>
        </is>
      </c>
      <c r="F596" s="463" t="n">
        <v>44252</v>
      </c>
      <c r="G596" s="464" t="n">
        <v>69207</v>
      </c>
      <c r="H596" s="462" t="n"/>
      <c r="I596" s="464">
        <f>G596</f>
        <v/>
      </c>
      <c r="J596" s="462">
        <f>IF(AND(Q596=TRUE, R596=TRUE, S596=TRUE), IF(W596&lt;-0.05, "អនុញ្ញាត (អ្នកផ្គត់ផ្គង់ប្រកាសខ្វះ)", "បានប្រកាស (អនុញ្ញាត)"), IF(AND(Q596=FALSE, R596=FALSE, S596=FALSE), "ព្យួរទុក (មិនមានទិន្នន័យ)", "ប្រកាសខុស (ព្យួរទុក)"))</f>
        <v/>
      </c>
      <c r="K596" s="462" t="inlineStr"/>
      <c r="L596" s="462" t="inlineStr"/>
      <c r="M596" s="464">
        <f>AH596</f>
        <v/>
      </c>
      <c r="N596" s="464">
        <f>IF(W596&lt;0,AH596,I596)</f>
        <v/>
      </c>
      <c r="O596" s="464">
        <f>I596-M596</f>
        <v/>
      </c>
      <c r="P596" s="462" t="n"/>
      <c r="Q596" s="462">
        <f>V596=W596</f>
        <v/>
      </c>
      <c r="R596" s="462">
        <f>AND(MONTH(F596)=MONTH(X596), YEAR(F596)=YEAR(X596))</f>
        <v/>
      </c>
      <c r="S596" s="462">
        <f>AC596="L001-901905215"</f>
        <v/>
      </c>
      <c r="T596" s="464">
        <f>G596-AH596</f>
        <v/>
      </c>
      <c r="U596" s="462" t="n"/>
      <c r="V596" s="462" t="inlineStr">
        <is>
          <t>IN2021020143</t>
        </is>
      </c>
      <c r="W596" s="462" t="inlineStr"/>
      <c r="X596" s="499" t="n"/>
      <c r="Y596" s="462" t="n"/>
      <c r="Z596" s="462" t="n"/>
      <c r="AA596" s="462" t="n"/>
      <c r="AB596" s="462" t="n"/>
      <c r="AC596" s="462" t="n"/>
      <c r="AD596" s="462" t="n"/>
      <c r="AE596" s="462" t="n"/>
      <c r="AF596" s="462" t="n"/>
      <c r="AG596" s="462" t="n"/>
      <c r="AH596" s="462" t="n"/>
      <c r="AI596" s="462" t="n"/>
      <c r="AJ596" s="462" t="n"/>
      <c r="AK596" s="462" t="n"/>
      <c r="AL596" s="462" t="n"/>
      <c r="AM596" s="462" t="n"/>
      <c r="AN596" s="462" t="n"/>
      <c r="AO596" s="462" t="n"/>
      <c r="AP596" s="462" t="n"/>
      <c r="AQ596" s="462" t="n"/>
      <c r="AR596" s="462" t="n"/>
      <c r="AS596" s="462" t="n"/>
    </row>
    <row r="597">
      <c r="A597" s="461" t="n">
        <v>589</v>
      </c>
      <c r="B597" s="462" t="inlineStr"/>
      <c r="C597" s="462" t="inlineStr">
        <is>
          <t>56ប៊ី-លីង សឹបផ្លាយ ឆេន មេនេចម៉ិន ឯ.ក</t>
        </is>
      </c>
      <c r="D597" s="462" t="inlineStr">
        <is>
          <t>K004-902004795</t>
        </is>
      </c>
      <c r="E597" s="462" t="inlineStr">
        <is>
          <t>IN202102-0142</t>
        </is>
      </c>
      <c r="F597" s="463" t="n">
        <v>44252</v>
      </c>
      <c r="G597" s="464" t="n">
        <v>201515</v>
      </c>
      <c r="H597" s="462" t="n"/>
      <c r="I597" s="464">
        <f>G597</f>
        <v/>
      </c>
      <c r="J597" s="462">
        <f>IF(AND(Q597=TRUE, R597=TRUE, S597=TRUE), IF(W597&lt;-0.05, "អនុញ្ញាត (អ្នកផ្គត់ផ្គង់ប្រកាសខ្វះ)", "បានប្រកាស (អនុញ្ញាត)"), IF(AND(Q597=FALSE, R597=FALSE, S597=FALSE), "ព្យួរទុក (មិនមានទិន្នន័យ)", "ប្រកាសខុស (ព្យួរទុក)"))</f>
        <v/>
      </c>
      <c r="K597" s="462" t="inlineStr"/>
      <c r="L597" s="462" t="inlineStr"/>
      <c r="M597" s="464">
        <f>AH597</f>
        <v/>
      </c>
      <c r="N597" s="464">
        <f>IF(W597&lt;0,AH597,I597)</f>
        <v/>
      </c>
      <c r="O597" s="464">
        <f>I597-M597</f>
        <v/>
      </c>
      <c r="P597" s="462" t="n"/>
      <c r="Q597" s="462">
        <f>V597=W597</f>
        <v/>
      </c>
      <c r="R597" s="462">
        <f>AND(MONTH(F597)=MONTH(X597), YEAR(F597)=YEAR(X597))</f>
        <v/>
      </c>
      <c r="S597" s="462">
        <f>AC597="L001-901905215"</f>
        <v/>
      </c>
      <c r="T597" s="464">
        <f>G597-AH597</f>
        <v/>
      </c>
      <c r="U597" s="462" t="n"/>
      <c r="V597" s="462" t="inlineStr">
        <is>
          <t>IN2021020142</t>
        </is>
      </c>
      <c r="W597" s="462" t="inlineStr"/>
      <c r="X597" s="499" t="n"/>
      <c r="Y597" s="462" t="n"/>
      <c r="Z597" s="462" t="n"/>
      <c r="AA597" s="462" t="n"/>
      <c r="AB597" s="462" t="n"/>
      <c r="AC597" s="462" t="n"/>
      <c r="AD597" s="462" t="n"/>
      <c r="AE597" s="462" t="n"/>
      <c r="AF597" s="462" t="n"/>
      <c r="AG597" s="462" t="n"/>
      <c r="AH597" s="462" t="n"/>
      <c r="AI597" s="462" t="n"/>
      <c r="AJ597" s="462" t="n"/>
      <c r="AK597" s="462" t="n"/>
      <c r="AL597" s="462" t="n"/>
      <c r="AM597" s="462" t="n"/>
      <c r="AN597" s="462" t="n"/>
      <c r="AO597" s="462" t="n"/>
      <c r="AP597" s="462" t="n"/>
      <c r="AQ597" s="462" t="n"/>
      <c r="AR597" s="462" t="n"/>
      <c r="AS597" s="462" t="n"/>
    </row>
    <row r="598">
      <c r="A598" s="461" t="n">
        <v>590</v>
      </c>
      <c r="B598" s="462" t="inlineStr"/>
      <c r="C598" s="462" t="inlineStr">
        <is>
          <t>56ប៊ី-លីង សឹបផ្លាយ ឆេន មេនេចម៉ិន ឯ.ក</t>
        </is>
      </c>
      <c r="D598" s="462" t="inlineStr">
        <is>
          <t>K004-902004795</t>
        </is>
      </c>
      <c r="E598" s="462" t="inlineStr">
        <is>
          <t>IN202102-0141</t>
        </is>
      </c>
      <c r="F598" s="463" t="n">
        <v>44252</v>
      </c>
      <c r="G598" s="464" t="n">
        <v>105846</v>
      </c>
      <c r="H598" s="462" t="n"/>
      <c r="I598" s="464">
        <f>G598</f>
        <v/>
      </c>
      <c r="J598" s="462">
        <f>IF(AND(Q598=TRUE, R598=TRUE, S598=TRUE), IF(W598&lt;-0.05, "អនុញ្ញាត (អ្នកផ្គត់ផ្គង់ប្រកាសខ្វះ)", "បានប្រកាស (អនុញ្ញាត)"), IF(AND(Q598=FALSE, R598=FALSE, S598=FALSE), "ព្យួរទុក (មិនមានទិន្នន័យ)", "ប្រកាសខុស (ព្យួរទុក)"))</f>
        <v/>
      </c>
      <c r="K598" s="462" t="inlineStr"/>
      <c r="L598" s="462" t="inlineStr"/>
      <c r="M598" s="464">
        <f>AH598</f>
        <v/>
      </c>
      <c r="N598" s="464">
        <f>IF(W598&lt;0,AH598,I598)</f>
        <v/>
      </c>
      <c r="O598" s="464">
        <f>I598-M598</f>
        <v/>
      </c>
      <c r="P598" s="462" t="n"/>
      <c r="Q598" s="462">
        <f>V598=W598</f>
        <v/>
      </c>
      <c r="R598" s="462">
        <f>AND(MONTH(F598)=MONTH(X598), YEAR(F598)=YEAR(X598))</f>
        <v/>
      </c>
      <c r="S598" s="462">
        <f>AC598="L001-901905215"</f>
        <v/>
      </c>
      <c r="T598" s="464">
        <f>G598-AH598</f>
        <v/>
      </c>
      <c r="U598" s="462" t="n"/>
      <c r="V598" s="462" t="inlineStr">
        <is>
          <t>IN2021020141</t>
        </is>
      </c>
      <c r="W598" s="462" t="inlineStr"/>
      <c r="X598" s="499" t="n"/>
      <c r="Y598" s="462" t="n"/>
      <c r="Z598" s="462" t="n"/>
      <c r="AA598" s="462" t="n"/>
      <c r="AB598" s="462" t="n"/>
      <c r="AC598" s="462" t="n"/>
      <c r="AD598" s="462" t="n"/>
      <c r="AE598" s="462" t="n"/>
      <c r="AF598" s="462" t="n"/>
      <c r="AG598" s="462" t="n"/>
      <c r="AH598" s="462" t="n"/>
      <c r="AI598" s="462" t="n"/>
      <c r="AJ598" s="462" t="n"/>
      <c r="AK598" s="462" t="n"/>
      <c r="AL598" s="462" t="n"/>
      <c r="AM598" s="462" t="n"/>
      <c r="AN598" s="462" t="n"/>
      <c r="AO598" s="462" t="n"/>
      <c r="AP598" s="462" t="n"/>
      <c r="AQ598" s="462" t="n"/>
      <c r="AR598" s="462" t="n"/>
      <c r="AS598" s="462" t="n"/>
    </row>
    <row r="599">
      <c r="A599" s="461" t="n">
        <v>591</v>
      </c>
      <c r="B599" s="462" t="inlineStr"/>
      <c r="C599" s="462" t="inlineStr">
        <is>
          <t>56ប៊ី-លីង សឹបផ្លាយ ឆេន មេនេចម៉ិន ឯ.ក</t>
        </is>
      </c>
      <c r="D599" s="462" t="inlineStr">
        <is>
          <t>K004-902004795</t>
        </is>
      </c>
      <c r="E599" s="462" t="inlineStr">
        <is>
          <t>IN202102-0116</t>
        </is>
      </c>
      <c r="F599" s="463" t="n">
        <v>44252</v>
      </c>
      <c r="G599" s="464" t="n">
        <v>266651</v>
      </c>
      <c r="H599" s="462" t="n"/>
      <c r="I599" s="464">
        <f>G599</f>
        <v/>
      </c>
      <c r="J599" s="462">
        <f>IF(AND(Q599=TRUE, R599=TRUE, S599=TRUE), IF(W599&lt;-0.05, "អនុញ្ញាត (អ្នកផ្គត់ផ្គង់ប្រកាសខ្វះ)", "បានប្រកាស (អនុញ្ញាត)"), IF(AND(Q599=FALSE, R599=FALSE, S599=FALSE), "ព្យួរទុក (មិនមានទិន្នន័យ)", "ប្រកាសខុស (ព្យួរទុក)"))</f>
        <v/>
      </c>
      <c r="K599" s="462" t="inlineStr"/>
      <c r="L599" s="462" t="inlineStr"/>
      <c r="M599" s="464">
        <f>AH599</f>
        <v/>
      </c>
      <c r="N599" s="464">
        <f>IF(W599&lt;0,AH599,I599)</f>
        <v/>
      </c>
      <c r="O599" s="464">
        <f>I599-M599</f>
        <v/>
      </c>
      <c r="P599" s="462" t="n"/>
      <c r="Q599" s="462">
        <f>V599=W599</f>
        <v/>
      </c>
      <c r="R599" s="462">
        <f>AND(MONTH(F599)=MONTH(X599), YEAR(F599)=YEAR(X599))</f>
        <v/>
      </c>
      <c r="S599" s="462">
        <f>AC599="L001-901905215"</f>
        <v/>
      </c>
      <c r="T599" s="464">
        <f>G599-AH599</f>
        <v/>
      </c>
      <c r="U599" s="462" t="n"/>
      <c r="V599" s="462" t="inlineStr">
        <is>
          <t>IN2021020116</t>
        </is>
      </c>
      <c r="W599" s="462" t="inlineStr"/>
      <c r="X599" s="499" t="n"/>
      <c r="Y599" s="462" t="n"/>
      <c r="Z599" s="462" t="n"/>
      <c r="AA599" s="462" t="n"/>
      <c r="AB599" s="462" t="n"/>
      <c r="AC599" s="462" t="n"/>
      <c r="AD599" s="462" t="n"/>
      <c r="AE599" s="462" t="n"/>
      <c r="AF599" s="462" t="n"/>
      <c r="AG599" s="462" t="n"/>
      <c r="AH599" s="462" t="n"/>
      <c r="AI599" s="462" t="n"/>
      <c r="AJ599" s="462" t="n"/>
      <c r="AK599" s="462" t="n"/>
      <c r="AL599" s="462" t="n"/>
      <c r="AM599" s="462" t="n"/>
      <c r="AN599" s="462" t="n"/>
      <c r="AO599" s="462" t="n"/>
      <c r="AP599" s="462" t="n"/>
      <c r="AQ599" s="462" t="n"/>
      <c r="AR599" s="462" t="n"/>
      <c r="AS599" s="462" t="n"/>
    </row>
    <row r="600">
      <c r="A600" s="461" t="n">
        <v>592</v>
      </c>
      <c r="B600" s="462" t="inlineStr"/>
      <c r="C600" s="462" t="inlineStr">
        <is>
          <t>56ប៊ី-លីង សឹបផ្លាយ ឆេន មេនេចម៉ិន ឯ.ក</t>
        </is>
      </c>
      <c r="D600" s="462" t="inlineStr">
        <is>
          <t>K004-902004795</t>
        </is>
      </c>
      <c r="E600" s="462" t="inlineStr">
        <is>
          <t>IN202102-0115</t>
        </is>
      </c>
      <c r="F600" s="463" t="n">
        <v>44252</v>
      </c>
      <c r="G600" s="464" t="n">
        <v>185231</v>
      </c>
      <c r="H600" s="462" t="n"/>
      <c r="I600" s="464">
        <f>G600</f>
        <v/>
      </c>
      <c r="J600" s="462">
        <f>IF(AND(Q600=TRUE, R600=TRUE, S600=TRUE), IF(W600&lt;-0.05, "អនុញ្ញាត (អ្នកផ្គត់ផ្គង់ប្រកាសខ្វះ)", "បានប្រកាស (អនុញ្ញាត)"), IF(AND(Q600=FALSE, R600=FALSE, S600=FALSE), "ព្យួរទុក (មិនមានទិន្នន័យ)", "ប្រកាសខុស (ព្យួរទុក)"))</f>
        <v/>
      </c>
      <c r="K600" s="462" t="inlineStr"/>
      <c r="L600" s="462" t="inlineStr"/>
      <c r="M600" s="464">
        <f>AH600</f>
        <v/>
      </c>
      <c r="N600" s="464">
        <f>IF(W600&lt;0,AH600,I600)</f>
        <v/>
      </c>
      <c r="O600" s="464">
        <f>I600-M600</f>
        <v/>
      </c>
      <c r="P600" s="462" t="n"/>
      <c r="Q600" s="462">
        <f>V600=W600</f>
        <v/>
      </c>
      <c r="R600" s="462">
        <f>AND(MONTH(F600)=MONTH(X600), YEAR(F600)=YEAR(X600))</f>
        <v/>
      </c>
      <c r="S600" s="462">
        <f>AC600="L001-901905215"</f>
        <v/>
      </c>
      <c r="T600" s="464">
        <f>G600-AH600</f>
        <v/>
      </c>
      <c r="U600" s="462" t="n"/>
      <c r="V600" s="462" t="inlineStr">
        <is>
          <t>IN2021020115</t>
        </is>
      </c>
      <c r="W600" s="462" t="inlineStr"/>
      <c r="X600" s="499" t="n"/>
      <c r="Y600" s="462" t="n"/>
      <c r="Z600" s="462" t="n"/>
      <c r="AA600" s="462" t="n"/>
      <c r="AB600" s="462" t="n"/>
      <c r="AC600" s="462" t="n"/>
      <c r="AD600" s="462" t="n"/>
      <c r="AE600" s="462" t="n"/>
      <c r="AF600" s="462" t="n"/>
      <c r="AG600" s="462" t="n"/>
      <c r="AH600" s="462" t="n"/>
      <c r="AI600" s="462" t="n"/>
      <c r="AJ600" s="462" t="n"/>
      <c r="AK600" s="462" t="n"/>
      <c r="AL600" s="462" t="n"/>
      <c r="AM600" s="462" t="n"/>
      <c r="AN600" s="462" t="n"/>
      <c r="AO600" s="462" t="n"/>
      <c r="AP600" s="462" t="n"/>
      <c r="AQ600" s="462" t="n"/>
      <c r="AR600" s="462" t="n"/>
      <c r="AS600" s="462" t="n"/>
    </row>
    <row r="601">
      <c r="A601" s="461" t="n">
        <v>593</v>
      </c>
      <c r="B601" s="462" t="inlineStr"/>
      <c r="C601" s="462" t="inlineStr">
        <is>
          <t>56ប៊ី-លីង សឹបផ្លាយ ឆេន មេនេចម៉ិន ឯ.ក</t>
        </is>
      </c>
      <c r="D601" s="462" t="inlineStr">
        <is>
          <t>K004-902004795</t>
        </is>
      </c>
      <c r="E601" s="462" t="inlineStr">
        <is>
          <t>IN202102-0113</t>
        </is>
      </c>
      <c r="F601" s="463" t="n">
        <v>44252</v>
      </c>
      <c r="G601" s="464" t="n">
        <v>270722</v>
      </c>
      <c r="H601" s="462" t="n"/>
      <c r="I601" s="464">
        <f>G601</f>
        <v/>
      </c>
      <c r="J601" s="462">
        <f>IF(AND(Q601=TRUE, R601=TRUE, S601=TRUE), IF(W601&lt;-0.05, "អនុញ្ញាត (អ្នកផ្គត់ផ្គង់ប្រកាសខ្វះ)", "បានប្រកាស (អនុញ្ញាត)"), IF(AND(Q601=FALSE, R601=FALSE, S601=FALSE), "ព្យួរទុក (មិនមានទិន្នន័យ)", "ប្រកាសខុស (ព្យួរទុក)"))</f>
        <v/>
      </c>
      <c r="K601" s="462" t="inlineStr"/>
      <c r="L601" s="462" t="inlineStr"/>
      <c r="M601" s="464">
        <f>AH601</f>
        <v/>
      </c>
      <c r="N601" s="464">
        <f>IF(W601&lt;0,AH601,I601)</f>
        <v/>
      </c>
      <c r="O601" s="464">
        <f>I601-M601</f>
        <v/>
      </c>
      <c r="P601" s="462" t="n"/>
      <c r="Q601" s="462">
        <f>V601=W601</f>
        <v/>
      </c>
      <c r="R601" s="462">
        <f>AND(MONTH(F601)=MONTH(X601), YEAR(F601)=YEAR(X601))</f>
        <v/>
      </c>
      <c r="S601" s="462">
        <f>AC601="L001-901905215"</f>
        <v/>
      </c>
      <c r="T601" s="464">
        <f>G601-AH601</f>
        <v/>
      </c>
      <c r="U601" s="462" t="n"/>
      <c r="V601" s="462" t="inlineStr">
        <is>
          <t>IN2021020113</t>
        </is>
      </c>
      <c r="W601" s="462" t="inlineStr"/>
      <c r="X601" s="499" t="n"/>
      <c r="Y601" s="462" t="n"/>
      <c r="Z601" s="462" t="n"/>
      <c r="AA601" s="462" t="n"/>
      <c r="AB601" s="462" t="n"/>
      <c r="AC601" s="462" t="n"/>
      <c r="AD601" s="462" t="n"/>
      <c r="AE601" s="462" t="n"/>
      <c r="AF601" s="462" t="n"/>
      <c r="AG601" s="462" t="n"/>
      <c r="AH601" s="462" t="n"/>
      <c r="AI601" s="462" t="n"/>
      <c r="AJ601" s="462" t="n"/>
      <c r="AK601" s="462" t="n"/>
      <c r="AL601" s="462" t="n"/>
      <c r="AM601" s="462" t="n"/>
      <c r="AN601" s="462" t="n"/>
      <c r="AO601" s="462" t="n"/>
      <c r="AP601" s="462" t="n"/>
      <c r="AQ601" s="462" t="n"/>
      <c r="AR601" s="462" t="n"/>
      <c r="AS601" s="462" t="n"/>
    </row>
    <row r="602">
      <c r="A602" s="461" t="n">
        <v>594</v>
      </c>
      <c r="B602" s="462" t="inlineStr"/>
      <c r="C602" s="462" t="inlineStr">
        <is>
          <t>អេសអេស ខិនថេនើរ សឺវីស ឯ.ក</t>
        </is>
      </c>
      <c r="D602" s="462" t="inlineStr">
        <is>
          <t>K010-901702199</t>
        </is>
      </c>
      <c r="E602" s="462" t="inlineStr">
        <is>
          <t>000000273</t>
        </is>
      </c>
      <c r="F602" s="463" t="n">
        <v>44246</v>
      </c>
      <c r="G602" s="464" t="n">
        <v>14192</v>
      </c>
      <c r="H602" s="462" t="n"/>
      <c r="I602" s="464">
        <f>G602</f>
        <v/>
      </c>
      <c r="J602" s="462">
        <f>IF(AND(Q602=TRUE, R602=TRUE, S602=TRUE), IF(W602&lt;-0.05, "អនុញ្ញាត (អ្នកផ្គត់ផ្គង់ប្រកាសខ្វះ)", "បានប្រកាស (អនុញ្ញាត)"), IF(AND(Q602=FALSE, R602=FALSE, S602=FALSE), "ព្យួរទុក (មិនមានទិន្នន័យ)", "ប្រកាសខុស (ព្យួរទុក)"))</f>
        <v/>
      </c>
      <c r="K602" s="462" t="inlineStr"/>
      <c r="L602" s="462" t="inlineStr"/>
      <c r="M602" s="464">
        <f>AH602</f>
        <v/>
      </c>
      <c r="N602" s="464">
        <f>IF(W602&lt;0,AH602,I602)</f>
        <v/>
      </c>
      <c r="O602" s="464">
        <f>I602-M602</f>
        <v/>
      </c>
      <c r="P602" s="462" t="n"/>
      <c r="Q602" s="462">
        <f>V602=W602</f>
        <v/>
      </c>
      <c r="R602" s="462">
        <f>AND(MONTH(F602)=MONTH(X602), YEAR(F602)=YEAR(X602))</f>
        <v/>
      </c>
      <c r="S602" s="462">
        <f>AC602="L001-901905215"</f>
        <v/>
      </c>
      <c r="T602" s="464">
        <f>G602-AH602</f>
        <v/>
      </c>
      <c r="U602" s="462" t="n"/>
      <c r="V602" s="462" t="inlineStr">
        <is>
          <t>000000273</t>
        </is>
      </c>
      <c r="W602" s="462" t="inlineStr"/>
      <c r="X602" s="499" t="n"/>
      <c r="Y602" s="462" t="n"/>
      <c r="Z602" s="462" t="n"/>
      <c r="AA602" s="462" t="n"/>
      <c r="AB602" s="462" t="n"/>
      <c r="AC602" s="462" t="n"/>
      <c r="AD602" s="462" t="n"/>
      <c r="AE602" s="462" t="n"/>
      <c r="AF602" s="462" t="n"/>
      <c r="AG602" s="462" t="n"/>
      <c r="AH602" s="462" t="n"/>
      <c r="AI602" s="462" t="n"/>
      <c r="AJ602" s="462" t="n"/>
      <c r="AK602" s="462" t="n"/>
      <c r="AL602" s="462" t="n"/>
      <c r="AM602" s="462" t="n"/>
      <c r="AN602" s="462" t="n"/>
      <c r="AO602" s="462" t="n"/>
      <c r="AP602" s="462" t="n"/>
      <c r="AQ602" s="462" t="n"/>
      <c r="AR602" s="462" t="n"/>
      <c r="AS602" s="462" t="n"/>
    </row>
    <row r="603">
      <c r="A603" s="461" t="n">
        <v>595</v>
      </c>
      <c r="B603" s="462" t="inlineStr"/>
      <c r="C603" s="462" t="inlineStr">
        <is>
          <t>កំពង់ផែស្វយ័តភ្នំពេញ "ក.ស.ភ"</t>
        </is>
      </c>
      <c r="D603" s="462" t="inlineStr">
        <is>
          <t>L001-100044999</t>
        </is>
      </c>
      <c r="E603" s="462" t="inlineStr">
        <is>
          <t>INV20210211340</t>
        </is>
      </c>
      <c r="F603" s="463" t="n">
        <v>44228</v>
      </c>
      <c r="G603" s="464" t="n">
        <v>29112</v>
      </c>
      <c r="H603" s="462" t="n"/>
      <c r="I603" s="464">
        <f>G603</f>
        <v/>
      </c>
      <c r="J603" s="462">
        <f>IF(AND(Q603=TRUE, R603=TRUE, S603=TRUE), IF(W603&lt;-0.05, "អនុញ្ញាត (អ្នកផ្គត់ផ្គង់ប្រកាសខ្វះ)", "បានប្រកាស (អនុញ្ញាត)"), IF(AND(Q603=FALSE, R603=FALSE, S603=FALSE), "ព្យួរទុក (មិនមានទិន្នន័យ)", "ប្រកាសខុស (ព្យួរទុក)"))</f>
        <v/>
      </c>
      <c r="K603" s="462" t="inlineStr"/>
      <c r="L603" s="462" t="inlineStr"/>
      <c r="M603" s="464">
        <f>AH603</f>
        <v/>
      </c>
      <c r="N603" s="464">
        <f>IF(W603&lt;0,AH603,I603)</f>
        <v/>
      </c>
      <c r="O603" s="464">
        <f>I603-M603</f>
        <v/>
      </c>
      <c r="P603" s="462" t="n"/>
      <c r="Q603" s="462">
        <f>V603=W603</f>
        <v/>
      </c>
      <c r="R603" s="462">
        <f>AND(MONTH(F603)=MONTH(X603), YEAR(F603)=YEAR(X603))</f>
        <v/>
      </c>
      <c r="S603" s="462">
        <f>AC603="L001-901905215"</f>
        <v/>
      </c>
      <c r="T603" s="464">
        <f>G603-AH603</f>
        <v/>
      </c>
      <c r="U603" s="462" t="n"/>
      <c r="V603" s="462" t="inlineStr">
        <is>
          <t>INV20210211340</t>
        </is>
      </c>
      <c r="W603" s="462" t="inlineStr"/>
      <c r="X603" s="499" t="n"/>
      <c r="Y603" s="462" t="n"/>
      <c r="Z603" s="462" t="n"/>
      <c r="AA603" s="462" t="n"/>
      <c r="AB603" s="462" t="n"/>
      <c r="AC603" s="462" t="n"/>
      <c r="AD603" s="462" t="n"/>
      <c r="AE603" s="462" t="n"/>
      <c r="AF603" s="462" t="n"/>
      <c r="AG603" s="462" t="n"/>
      <c r="AH603" s="462" t="n"/>
      <c r="AI603" s="462" t="n"/>
      <c r="AJ603" s="462" t="n"/>
      <c r="AK603" s="462" t="n"/>
      <c r="AL603" s="462" t="n"/>
      <c r="AM603" s="462" t="n"/>
      <c r="AN603" s="462" t="n"/>
      <c r="AO603" s="462" t="n"/>
      <c r="AP603" s="462" t="n"/>
      <c r="AQ603" s="462" t="n"/>
      <c r="AR603" s="462" t="n"/>
      <c r="AS603" s="462" t="n"/>
    </row>
    <row r="604">
      <c r="A604" s="461" t="n">
        <v>596</v>
      </c>
      <c r="B604" s="462" t="inlineStr"/>
      <c r="C604" s="462" t="inlineStr">
        <is>
          <t>កំពង់ផែស្វយ័តភ្នំពេញ "ក.ស.ភ"</t>
        </is>
      </c>
      <c r="D604" s="462" t="inlineStr">
        <is>
          <t>L001-100044999</t>
        </is>
      </c>
      <c r="E604" s="462" t="inlineStr">
        <is>
          <t>INV20210211349</t>
        </is>
      </c>
      <c r="F604" s="463" t="n">
        <v>44254</v>
      </c>
      <c r="G604" s="464" t="n">
        <v>116447</v>
      </c>
      <c r="H604" s="462" t="n"/>
      <c r="I604" s="464">
        <f>G604</f>
        <v/>
      </c>
      <c r="J604" s="462">
        <f>IF(AND(Q604=TRUE, R604=TRUE, S604=TRUE), IF(W604&lt;-0.05, "អនុញ្ញាត (អ្នកផ្គត់ផ្គង់ប្រកាសខ្វះ)", "បានប្រកាស (អនុញ្ញាត)"), IF(AND(Q604=FALSE, R604=FALSE, S604=FALSE), "ព្យួរទុក (មិនមានទិន្នន័យ)", "ប្រកាសខុស (ព្យួរទុក)"))</f>
        <v/>
      </c>
      <c r="K604" s="462" t="inlineStr"/>
      <c r="L604" s="462" t="inlineStr"/>
      <c r="M604" s="464">
        <f>AH604</f>
        <v/>
      </c>
      <c r="N604" s="464">
        <f>IF(W604&lt;0,AH604,I604)</f>
        <v/>
      </c>
      <c r="O604" s="464">
        <f>I604-M604</f>
        <v/>
      </c>
      <c r="P604" s="462" t="n"/>
      <c r="Q604" s="462">
        <f>V604=W604</f>
        <v/>
      </c>
      <c r="R604" s="462">
        <f>AND(MONTH(F604)=MONTH(X604), YEAR(F604)=YEAR(X604))</f>
        <v/>
      </c>
      <c r="S604" s="462">
        <f>AC604="L001-901905215"</f>
        <v/>
      </c>
      <c r="T604" s="464">
        <f>G604-AH604</f>
        <v/>
      </c>
      <c r="U604" s="462" t="n"/>
      <c r="V604" s="462" t="inlineStr">
        <is>
          <t>INV20210211349</t>
        </is>
      </c>
      <c r="W604" s="462" t="inlineStr"/>
      <c r="X604" s="499" t="n"/>
      <c r="Y604" s="462" t="n"/>
      <c r="Z604" s="462" t="n"/>
      <c r="AA604" s="462" t="n"/>
      <c r="AB604" s="462" t="n"/>
      <c r="AC604" s="462" t="n"/>
      <c r="AD604" s="462" t="n"/>
      <c r="AE604" s="462" t="n"/>
      <c r="AF604" s="462" t="n"/>
      <c r="AG604" s="462" t="n"/>
      <c r="AH604" s="462" t="n"/>
      <c r="AI604" s="462" t="n"/>
      <c r="AJ604" s="462" t="n"/>
      <c r="AK604" s="462" t="n"/>
      <c r="AL604" s="462" t="n"/>
      <c r="AM604" s="462" t="n"/>
      <c r="AN604" s="462" t="n"/>
      <c r="AO604" s="462" t="n"/>
      <c r="AP604" s="462" t="n"/>
      <c r="AQ604" s="462" t="n"/>
      <c r="AR604" s="462" t="n"/>
      <c r="AS604" s="462" t="n"/>
    </row>
    <row r="605">
      <c r="A605" s="461" t="n">
        <v>597</v>
      </c>
      <c r="B605" s="462" t="inlineStr"/>
      <c r="C605" s="462" t="inlineStr">
        <is>
          <t>កំពង់ផែស្វយ័តភ្នំពេញ "ក.ស.ភ"</t>
        </is>
      </c>
      <c r="D605" s="462" t="inlineStr">
        <is>
          <t>L001-100044999</t>
        </is>
      </c>
      <c r="E605" s="462" t="inlineStr">
        <is>
          <t>INV20210211339</t>
        </is>
      </c>
      <c r="F605" s="463" t="n">
        <v>44254</v>
      </c>
      <c r="G605" s="464" t="n">
        <v>87336</v>
      </c>
      <c r="H605" s="462" t="n"/>
      <c r="I605" s="464">
        <f>G605</f>
        <v/>
      </c>
      <c r="J605" s="462">
        <f>IF(AND(Q605=TRUE, R605=TRUE, S605=TRUE), IF(W605&lt;-0.05, "អនុញ្ញាត (អ្នកផ្គត់ផ្គង់ប្រកាសខ្វះ)", "បានប្រកាស (អនុញ្ញាត)"), IF(AND(Q605=FALSE, R605=FALSE, S605=FALSE), "ព្យួរទុក (មិនមានទិន្នន័យ)", "ប្រកាសខុស (ព្យួរទុក)"))</f>
        <v/>
      </c>
      <c r="K605" s="462" t="inlineStr"/>
      <c r="L605" s="462" t="inlineStr"/>
      <c r="M605" s="464">
        <f>AH605</f>
        <v/>
      </c>
      <c r="N605" s="464">
        <f>IF(W605&lt;0,AH605,I605)</f>
        <v/>
      </c>
      <c r="O605" s="464">
        <f>I605-M605</f>
        <v/>
      </c>
      <c r="P605" s="462" t="n"/>
      <c r="Q605" s="462">
        <f>V605=W605</f>
        <v/>
      </c>
      <c r="R605" s="462">
        <f>AND(MONTH(F605)=MONTH(X605), YEAR(F605)=YEAR(X605))</f>
        <v/>
      </c>
      <c r="S605" s="462">
        <f>AC605="L001-901905215"</f>
        <v/>
      </c>
      <c r="T605" s="464">
        <f>G605-AH605</f>
        <v/>
      </c>
      <c r="U605" s="462" t="n"/>
      <c r="V605" s="462" t="inlineStr">
        <is>
          <t>INV20210211339</t>
        </is>
      </c>
      <c r="W605" s="462" t="inlineStr"/>
      <c r="X605" s="499" t="n"/>
      <c r="Y605" s="462" t="n"/>
      <c r="Z605" s="462" t="n"/>
      <c r="AA605" s="462" t="n"/>
      <c r="AB605" s="462" t="n"/>
      <c r="AC605" s="462" t="n"/>
      <c r="AD605" s="462" t="n"/>
      <c r="AE605" s="462" t="n"/>
      <c r="AF605" s="462" t="n"/>
      <c r="AG605" s="462" t="n"/>
      <c r="AH605" s="462" t="n"/>
      <c r="AI605" s="462" t="n"/>
      <c r="AJ605" s="462" t="n"/>
      <c r="AK605" s="462" t="n"/>
      <c r="AL605" s="462" t="n"/>
      <c r="AM605" s="462" t="n"/>
      <c r="AN605" s="462" t="n"/>
      <c r="AO605" s="462" t="n"/>
      <c r="AP605" s="462" t="n"/>
      <c r="AQ605" s="462" t="n"/>
      <c r="AR605" s="462" t="n"/>
      <c r="AS605" s="462" t="n"/>
    </row>
    <row r="606">
      <c r="A606" s="461" t="n">
        <v>598</v>
      </c>
      <c r="B606" s="462" t="inlineStr"/>
      <c r="C606" s="462" t="inlineStr">
        <is>
          <t>កំពង់ផែស្វយ័តភ្នំពេញ "ក.ស.ភ"</t>
        </is>
      </c>
      <c r="D606" s="462" t="inlineStr">
        <is>
          <t>L001-100044999</t>
        </is>
      </c>
      <c r="E606" s="462" t="inlineStr">
        <is>
          <t>INV20210211341</t>
        </is>
      </c>
      <c r="F606" s="463" t="n">
        <v>44244</v>
      </c>
      <c r="G606" s="464" t="n">
        <v>29112</v>
      </c>
      <c r="H606" s="462" t="n"/>
      <c r="I606" s="464">
        <f>G606</f>
        <v/>
      </c>
      <c r="J606" s="462">
        <f>IF(AND(Q606=TRUE, R606=TRUE, S606=TRUE), IF(W606&lt;-0.05, "អនុញ្ញាត (អ្នកផ្គត់ផ្គង់ប្រកាសខ្វះ)", "បានប្រកាស (អនុញ្ញាត)"), IF(AND(Q606=FALSE, R606=FALSE, S606=FALSE), "ព្យួរទុក (មិនមានទិន្នន័យ)", "ប្រកាសខុស (ព្យួរទុក)"))</f>
        <v/>
      </c>
      <c r="K606" s="462" t="inlineStr"/>
      <c r="L606" s="462" t="inlineStr"/>
      <c r="M606" s="464">
        <f>AH606</f>
        <v/>
      </c>
      <c r="N606" s="464">
        <f>IF(W606&lt;0,AH606,I606)</f>
        <v/>
      </c>
      <c r="O606" s="464">
        <f>I606-M606</f>
        <v/>
      </c>
      <c r="P606" s="462" t="n"/>
      <c r="Q606" s="462">
        <f>V606=W606</f>
        <v/>
      </c>
      <c r="R606" s="462">
        <f>AND(MONTH(F606)=MONTH(X606), YEAR(F606)=YEAR(X606))</f>
        <v/>
      </c>
      <c r="S606" s="462">
        <f>AC606="L001-901905215"</f>
        <v/>
      </c>
      <c r="T606" s="464">
        <f>G606-AH606</f>
        <v/>
      </c>
      <c r="U606" s="462" t="n"/>
      <c r="V606" s="462" t="inlineStr">
        <is>
          <t>INV20210211341</t>
        </is>
      </c>
      <c r="W606" s="462" t="inlineStr"/>
      <c r="X606" s="499" t="n"/>
      <c r="Y606" s="462" t="n"/>
      <c r="Z606" s="462" t="n"/>
      <c r="AA606" s="462" t="n"/>
      <c r="AB606" s="462" t="n"/>
      <c r="AC606" s="462" t="n"/>
      <c r="AD606" s="462" t="n"/>
      <c r="AE606" s="462" t="n"/>
      <c r="AF606" s="462" t="n"/>
      <c r="AG606" s="462" t="n"/>
      <c r="AH606" s="462" t="n"/>
      <c r="AI606" s="462" t="n"/>
      <c r="AJ606" s="462" t="n"/>
      <c r="AK606" s="462" t="n"/>
      <c r="AL606" s="462" t="n"/>
      <c r="AM606" s="462" t="n"/>
      <c r="AN606" s="462" t="n"/>
      <c r="AO606" s="462" t="n"/>
      <c r="AP606" s="462" t="n"/>
      <c r="AQ606" s="462" t="n"/>
      <c r="AR606" s="462" t="n"/>
      <c r="AS606" s="462" t="n"/>
    </row>
    <row r="607">
      <c r="A607" s="461" t="n">
        <v>599</v>
      </c>
      <c r="B607" s="462" t="inlineStr"/>
      <c r="C607" s="462" t="inlineStr">
        <is>
          <t>អេវើរហ្គ្រីន ស៊ីបភីង សឺវីស (ខេមបូឌា) ឯ.ក</t>
        </is>
      </c>
      <c r="D607" s="462" t="inlineStr">
        <is>
          <t>L001-901705421</t>
        </is>
      </c>
      <c r="E607" s="462" t="inlineStr">
        <is>
          <t>IY21001013</t>
        </is>
      </c>
      <c r="F607" s="463" t="n">
        <v>44231</v>
      </c>
      <c r="G607" s="464" t="n">
        <v>120095</v>
      </c>
      <c r="H607" s="462" t="n"/>
      <c r="I607" s="464">
        <f>G607</f>
        <v/>
      </c>
      <c r="J607" s="462">
        <f>IF(AND(Q607=TRUE, R607=TRUE, S607=TRUE), IF(W607&lt;-0.05, "អនុញ្ញាត (អ្នកផ្គត់ផ្គង់ប្រកាសខ្វះ)", "បានប្រកាស (អនុញ្ញាត)"), IF(AND(Q607=FALSE, R607=FALSE, S607=FALSE), "ព្យួរទុក (មិនមានទិន្នន័យ)", "ប្រកាសខុស (ព្យួរទុក)"))</f>
        <v/>
      </c>
      <c r="K607" s="462" t="inlineStr"/>
      <c r="L607" s="462" t="inlineStr"/>
      <c r="M607" s="464">
        <f>AH607</f>
        <v/>
      </c>
      <c r="N607" s="464">
        <f>IF(W607&lt;0,AH607,I607)</f>
        <v/>
      </c>
      <c r="O607" s="464">
        <f>I607-M607</f>
        <v/>
      </c>
      <c r="P607" s="462" t="n"/>
      <c r="Q607" s="462">
        <f>V607=W607</f>
        <v/>
      </c>
      <c r="R607" s="462">
        <f>AND(MONTH(F607)=MONTH(X607), YEAR(F607)=YEAR(X607))</f>
        <v/>
      </c>
      <c r="S607" s="462">
        <f>AC607="L001-901905215"</f>
        <v/>
      </c>
      <c r="T607" s="464">
        <f>G607-AH607</f>
        <v/>
      </c>
      <c r="U607" s="462" t="n"/>
      <c r="V607" s="462" t="inlineStr">
        <is>
          <t>IY21001013</t>
        </is>
      </c>
      <c r="W607" s="462" t="inlineStr">
        <is>
          <t>IY21001013</t>
        </is>
      </c>
      <c r="X607" s="463" t="n">
        <v>44231</v>
      </c>
      <c r="Y607" s="462" t="inlineStr">
        <is>
          <t>IY21001013</t>
        </is>
      </c>
      <c r="Z607" s="462" t="inlineStr"/>
      <c r="AA607" s="462" t="inlineStr">
        <is>
          <t>បុគ្គលជាប់អាករ</t>
        </is>
      </c>
      <c r="AB607" s="462" t="inlineStr">
        <is>
          <t>L001-901905215</t>
        </is>
      </c>
      <c r="AC607" s="462" t="inlineStr">
        <is>
          <t>វីអ៊ីស៊ិន (ខេមបូឌា) អ៊ិនដាសស្ទ្រី ឯ.ក</t>
        </is>
      </c>
      <c r="AD607" s="464" t="n">
        <v>1321040</v>
      </c>
      <c r="AE607" s="464" t="n">
        <v>1200945</v>
      </c>
      <c r="AF607" s="464" t="n">
        <v>0</v>
      </c>
      <c r="AG607" s="464" t="n">
        <v>0</v>
      </c>
      <c r="AH607" s="464" t="n">
        <v>120095</v>
      </c>
      <c r="AI607" s="464" t="n">
        <v>0</v>
      </c>
      <c r="AJ607" s="464" t="n">
        <v>0</v>
      </c>
      <c r="AK607" s="464" t="n">
        <v>0</v>
      </c>
      <c r="AL607" s="464" t="n">
        <v>0</v>
      </c>
      <c r="AM607" s="464" t="n">
        <v>0</v>
      </c>
      <c r="AN607" s="464" t="n">
        <v>0</v>
      </c>
      <c r="AO607" s="464" t="n">
        <v>0</v>
      </c>
      <c r="AP607" s="464" t="n">
        <v>0</v>
      </c>
      <c r="AQ607" s="462" t="inlineStr"/>
      <c r="AR607" s="462" t="inlineStr">
        <is>
          <t>THC, Doc fee…..</t>
        </is>
      </c>
      <c r="AS607" s="462" t="inlineStr">
        <is>
          <t>បានប្រកាសពន្ធ</t>
        </is>
      </c>
    </row>
    <row r="608">
      <c r="A608" s="461" t="n">
        <v>600</v>
      </c>
      <c r="B608" s="462" t="inlineStr"/>
      <c r="C608" s="462" t="inlineStr">
        <is>
          <t>អេវើរហ្គ្រីន ស៊ីបភីង សឺវីស (ខេមបូឌា) ឯ.ក</t>
        </is>
      </c>
      <c r="D608" s="462" t="inlineStr">
        <is>
          <t>L001-901705421</t>
        </is>
      </c>
      <c r="E608" s="462" t="inlineStr">
        <is>
          <t>IY21001014</t>
        </is>
      </c>
      <c r="F608" s="463" t="n">
        <v>44231</v>
      </c>
      <c r="G608" s="464" t="n">
        <v>91598</v>
      </c>
      <c r="H608" s="462" t="n"/>
      <c r="I608" s="464">
        <f>G608</f>
        <v/>
      </c>
      <c r="J608" s="462">
        <f>IF(AND(Q608=TRUE, R608=TRUE, S608=TRUE), IF(W608&lt;-0.05, "អនុញ្ញាត (អ្នកផ្គត់ផ្គង់ប្រកាសខ្វះ)", "បានប្រកាស (អនុញ្ញាត)"), IF(AND(Q608=FALSE, R608=FALSE, S608=FALSE), "ព្យួរទុក (មិនមានទិន្នន័យ)", "ប្រកាសខុស (ព្យួរទុក)"))</f>
        <v/>
      </c>
      <c r="K608" s="462" t="inlineStr"/>
      <c r="L608" s="462" t="inlineStr"/>
      <c r="M608" s="464">
        <f>AH608</f>
        <v/>
      </c>
      <c r="N608" s="464">
        <f>IF(W608&lt;0,AH608,I608)</f>
        <v/>
      </c>
      <c r="O608" s="464">
        <f>I608-M608</f>
        <v/>
      </c>
      <c r="P608" s="462" t="n"/>
      <c r="Q608" s="462">
        <f>V608=W608</f>
        <v/>
      </c>
      <c r="R608" s="462">
        <f>AND(MONTH(F608)=MONTH(X608), YEAR(F608)=YEAR(X608))</f>
        <v/>
      </c>
      <c r="S608" s="462">
        <f>AC608="L001-901905215"</f>
        <v/>
      </c>
      <c r="T608" s="464">
        <f>G608-AH608</f>
        <v/>
      </c>
      <c r="U608" s="462" t="n"/>
      <c r="V608" s="462" t="inlineStr">
        <is>
          <t>IY21001014</t>
        </is>
      </c>
      <c r="W608" s="462" t="inlineStr">
        <is>
          <t>IY21001014</t>
        </is>
      </c>
      <c r="X608" s="463" t="n">
        <v>44231</v>
      </c>
      <c r="Y608" s="462" t="inlineStr">
        <is>
          <t>IY21001014</t>
        </is>
      </c>
      <c r="Z608" s="462" t="inlineStr"/>
      <c r="AA608" s="462" t="inlineStr">
        <is>
          <t>បុគ្គលជាប់អាករ</t>
        </is>
      </c>
      <c r="AB608" s="462" t="inlineStr">
        <is>
          <t>L001-901905215</t>
        </is>
      </c>
      <c r="AC608" s="462" t="inlineStr">
        <is>
          <t>វីអ៊ីស៊ិន (ខេមបូឌា) អ៊ិនដាសស្ទ្រី ឯ.ក</t>
        </is>
      </c>
      <c r="AD608" s="464" t="n">
        <v>1007573</v>
      </c>
      <c r="AE608" s="464" t="n">
        <v>915975</v>
      </c>
      <c r="AF608" s="464" t="n">
        <v>0</v>
      </c>
      <c r="AG608" s="464" t="n">
        <v>0</v>
      </c>
      <c r="AH608" s="464" t="n">
        <v>91598</v>
      </c>
      <c r="AI608" s="464" t="n">
        <v>0</v>
      </c>
      <c r="AJ608" s="464" t="n">
        <v>0</v>
      </c>
      <c r="AK608" s="464" t="n">
        <v>0</v>
      </c>
      <c r="AL608" s="464" t="n">
        <v>0</v>
      </c>
      <c r="AM608" s="464" t="n">
        <v>0</v>
      </c>
      <c r="AN608" s="464" t="n">
        <v>0</v>
      </c>
      <c r="AO608" s="464" t="n">
        <v>0</v>
      </c>
      <c r="AP608" s="464" t="n">
        <v>0</v>
      </c>
      <c r="AQ608" s="462" t="inlineStr"/>
      <c r="AR608" s="462" t="inlineStr">
        <is>
          <t>THC, Doc fee…..</t>
        </is>
      </c>
      <c r="AS608" s="462" t="inlineStr">
        <is>
          <t>បានប្រកាសពន្ធ</t>
        </is>
      </c>
    </row>
    <row r="609">
      <c r="A609" s="461" t="n">
        <v>601</v>
      </c>
      <c r="B609" s="462" t="inlineStr"/>
      <c r="C609" s="462" t="inlineStr">
        <is>
          <t>កំពង់ផែស្វយ័តក្រុងព្រះសីហនុ</t>
        </is>
      </c>
      <c r="D609" s="462" t="inlineStr">
        <is>
          <t>L001-100044638</t>
        </is>
      </c>
      <c r="E609" s="462" t="inlineStr">
        <is>
          <t>000027587</t>
        </is>
      </c>
      <c r="F609" s="463" t="n">
        <v>44244</v>
      </c>
      <c r="G609" s="464" t="n">
        <v>32935</v>
      </c>
      <c r="H609" s="462" t="n"/>
      <c r="I609" s="464">
        <f>G609</f>
        <v/>
      </c>
      <c r="J609" s="462">
        <f>IF(AND(Q609=TRUE, R609=TRUE, S609=TRUE), IF(W609&lt;-0.05, "អនុញ្ញាត (អ្នកផ្គត់ផ្គង់ប្រកាសខ្វះ)", "បានប្រកាស (អនុញ្ញាត)"), IF(AND(Q609=FALSE, R609=FALSE, S609=FALSE), "ព្យួរទុក (មិនមានទិន្នន័យ)", "ប្រកាសខុស (ព្យួរទុក)"))</f>
        <v/>
      </c>
      <c r="K609" s="462" t="inlineStr"/>
      <c r="L609" s="462" t="inlineStr"/>
      <c r="M609" s="464">
        <f>AH609</f>
        <v/>
      </c>
      <c r="N609" s="464">
        <f>IF(W609&lt;0,AH609,I609)</f>
        <v/>
      </c>
      <c r="O609" s="464">
        <f>I609-M609</f>
        <v/>
      </c>
      <c r="P609" s="462" t="n"/>
      <c r="Q609" s="462">
        <f>V609=W609</f>
        <v/>
      </c>
      <c r="R609" s="462">
        <f>AND(MONTH(F609)=MONTH(X609), YEAR(F609)=YEAR(X609))</f>
        <v/>
      </c>
      <c r="S609" s="462">
        <f>AC609="L001-901905215"</f>
        <v/>
      </c>
      <c r="T609" s="464">
        <f>G609-AH609</f>
        <v/>
      </c>
      <c r="U609" s="462" t="n"/>
      <c r="V609" s="462" t="inlineStr">
        <is>
          <t>000027587</t>
        </is>
      </c>
      <c r="W609" s="462" t="inlineStr"/>
      <c r="X609" s="499" t="n"/>
      <c r="Y609" s="462" t="n"/>
      <c r="Z609" s="462" t="n"/>
      <c r="AA609" s="462" t="n"/>
      <c r="AB609" s="462" t="n"/>
      <c r="AC609" s="462" t="n"/>
      <c r="AD609" s="462" t="n"/>
      <c r="AE609" s="462" t="n"/>
      <c r="AF609" s="462" t="n"/>
      <c r="AG609" s="462" t="n"/>
      <c r="AH609" s="462" t="n"/>
      <c r="AI609" s="462" t="n"/>
      <c r="AJ609" s="462" t="n"/>
      <c r="AK609" s="462" t="n"/>
      <c r="AL609" s="462" t="n"/>
      <c r="AM609" s="462" t="n"/>
      <c r="AN609" s="462" t="n"/>
      <c r="AO609" s="462" t="n"/>
      <c r="AP609" s="462" t="n"/>
      <c r="AQ609" s="462" t="n"/>
      <c r="AR609" s="462" t="n"/>
      <c r="AS609" s="462" t="n"/>
    </row>
    <row r="610">
      <c r="A610" s="461" t="n">
        <v>602</v>
      </c>
      <c r="B610" s="462" t="inlineStr"/>
      <c r="C610" s="462" t="inlineStr">
        <is>
          <t>អ៊ែរ៉ូ ស៊ីបភីង អេជេនស៊ី</t>
        </is>
      </c>
      <c r="D610" s="462" t="inlineStr">
        <is>
          <t>K004-901635903</t>
        </is>
      </c>
      <c r="E610" s="462" t="inlineStr">
        <is>
          <t>IKPSA2021502735</t>
        </is>
      </c>
      <c r="F610" s="463" t="n">
        <v>44228</v>
      </c>
      <c r="G610" s="464" t="n">
        <v>1846</v>
      </c>
      <c r="H610" s="462" t="n"/>
      <c r="I610" s="464">
        <f>G610</f>
        <v/>
      </c>
      <c r="J610" s="462">
        <f>IF(AND(Q610=TRUE, R610=TRUE, S610=TRUE), IF(W610&lt;-0.05, "អនុញ្ញាត (អ្នកផ្គត់ផ្គង់ប្រកាសខ្វះ)", "បានប្រកាស (អនុញ្ញាត)"), IF(AND(Q610=FALSE, R610=FALSE, S610=FALSE), "ព្យួរទុក (មិនមានទិន្នន័យ)", "ប្រកាសខុស (ព្យួរទុក)"))</f>
        <v/>
      </c>
      <c r="K610" s="462" t="inlineStr"/>
      <c r="L610" s="462" t="inlineStr"/>
      <c r="M610" s="464">
        <f>AH610</f>
        <v/>
      </c>
      <c r="N610" s="464">
        <f>IF(W610&lt;0,AH610,I610)</f>
        <v/>
      </c>
      <c r="O610" s="464">
        <f>I610-M610</f>
        <v/>
      </c>
      <c r="P610" s="462" t="n"/>
      <c r="Q610" s="462">
        <f>V610=W610</f>
        <v/>
      </c>
      <c r="R610" s="462">
        <f>AND(MONTH(F610)=MONTH(X610), YEAR(F610)=YEAR(X610))</f>
        <v/>
      </c>
      <c r="S610" s="462">
        <f>AC610="L001-901905215"</f>
        <v/>
      </c>
      <c r="T610" s="464">
        <f>G610-AH610</f>
        <v/>
      </c>
      <c r="U610" s="462" t="n"/>
      <c r="V610" s="462" t="inlineStr">
        <is>
          <t>IKPSA2021502735</t>
        </is>
      </c>
      <c r="W610" s="462" t="inlineStr"/>
      <c r="X610" s="499" t="n"/>
      <c r="Y610" s="462" t="n"/>
      <c r="Z610" s="462" t="n"/>
      <c r="AA610" s="462" t="n"/>
      <c r="AB610" s="462" t="n"/>
      <c r="AC610" s="462" t="n"/>
      <c r="AD610" s="462" t="n"/>
      <c r="AE610" s="462" t="n"/>
      <c r="AF610" s="462" t="n"/>
      <c r="AG610" s="462" t="n"/>
      <c r="AH610" s="462" t="n"/>
      <c r="AI610" s="462" t="n"/>
      <c r="AJ610" s="462" t="n"/>
      <c r="AK610" s="462" t="n"/>
      <c r="AL610" s="462" t="n"/>
      <c r="AM610" s="462" t="n"/>
      <c r="AN610" s="462" t="n"/>
      <c r="AO610" s="462" t="n"/>
      <c r="AP610" s="462" t="n"/>
      <c r="AQ610" s="462" t="n"/>
      <c r="AR610" s="462" t="n"/>
      <c r="AS610" s="462" t="n"/>
    </row>
    <row r="611">
      <c r="A611" s="461" t="n">
        <v>603</v>
      </c>
      <c r="B611" s="462" t="inlineStr"/>
      <c r="C611" s="462" t="inlineStr">
        <is>
          <t>កំពង់ផែស្វយ័តក្រុងព្រះសីហនុ</t>
        </is>
      </c>
      <c r="D611" s="462" t="inlineStr">
        <is>
          <t>L001-100044638</t>
        </is>
      </c>
      <c r="E611" s="462" t="inlineStr">
        <is>
          <t>000019535</t>
        </is>
      </c>
      <c r="F611" s="463" t="n">
        <v>44230</v>
      </c>
      <c r="G611" s="464" t="n">
        <v>216170</v>
      </c>
      <c r="H611" s="462" t="n"/>
      <c r="I611" s="464">
        <f>G611</f>
        <v/>
      </c>
      <c r="J611" s="462">
        <f>IF(AND(Q611=TRUE, R611=TRUE, S611=TRUE), IF(W611&lt;-0.05, "អនុញ្ញាត (អ្នកផ្គត់ផ្គង់ប្រកាសខ្វះ)", "បានប្រកាស (អនុញ្ញាត)"), IF(AND(Q611=FALSE, R611=FALSE, S611=FALSE), "ព្យួរទុក (មិនមានទិន្នន័យ)", "ប្រកាសខុស (ព្យួរទុក)"))</f>
        <v/>
      </c>
      <c r="K611" s="462" t="inlineStr"/>
      <c r="L611" s="462" t="inlineStr"/>
      <c r="M611" s="464">
        <f>AH611</f>
        <v/>
      </c>
      <c r="N611" s="464">
        <f>IF(W611&lt;0,AH611,I611)</f>
        <v/>
      </c>
      <c r="O611" s="464">
        <f>I611-M611</f>
        <v/>
      </c>
      <c r="P611" s="462" t="n"/>
      <c r="Q611" s="462">
        <f>V611=W611</f>
        <v/>
      </c>
      <c r="R611" s="462">
        <f>AND(MONTH(F611)=MONTH(X611), YEAR(F611)=YEAR(X611))</f>
        <v/>
      </c>
      <c r="S611" s="462">
        <f>AC611="L001-901905215"</f>
        <v/>
      </c>
      <c r="T611" s="464">
        <f>G611-AH611</f>
        <v/>
      </c>
      <c r="U611" s="462" t="n"/>
      <c r="V611" s="462" t="inlineStr">
        <is>
          <t>000019535</t>
        </is>
      </c>
      <c r="W611" s="462" t="inlineStr"/>
      <c r="X611" s="499" t="n"/>
      <c r="Y611" s="462" t="n"/>
      <c r="Z611" s="462" t="n"/>
      <c r="AA611" s="462" t="n"/>
      <c r="AB611" s="462" t="n"/>
      <c r="AC611" s="462" t="n"/>
      <c r="AD611" s="462" t="n"/>
      <c r="AE611" s="462" t="n"/>
      <c r="AF611" s="462" t="n"/>
      <c r="AG611" s="462" t="n"/>
      <c r="AH611" s="462" t="n"/>
      <c r="AI611" s="462" t="n"/>
      <c r="AJ611" s="462" t="n"/>
      <c r="AK611" s="462" t="n"/>
      <c r="AL611" s="462" t="n"/>
      <c r="AM611" s="462" t="n"/>
      <c r="AN611" s="462" t="n"/>
      <c r="AO611" s="462" t="n"/>
      <c r="AP611" s="462" t="n"/>
      <c r="AQ611" s="462" t="n"/>
      <c r="AR611" s="462" t="n"/>
      <c r="AS611" s="462" t="n"/>
    </row>
    <row r="612">
      <c r="A612" s="461" t="n">
        <v>604</v>
      </c>
      <c r="B612" s="462" t="inlineStr"/>
      <c r="C612" s="462" t="inlineStr">
        <is>
          <t>កំពង់ផែស្វយ័តភ្នំពេញ "ក.ស.ភ"</t>
        </is>
      </c>
      <c r="D612" s="462" t="inlineStr">
        <is>
          <t>L001-100044999</t>
        </is>
      </c>
      <c r="E612" s="462" t="inlineStr">
        <is>
          <t>INV20210207513</t>
        </is>
      </c>
      <c r="F612" s="463" t="n">
        <v>44235</v>
      </c>
      <c r="G612" s="464" t="n">
        <v>29133</v>
      </c>
      <c r="H612" s="462" t="n"/>
      <c r="I612" s="464">
        <f>G612</f>
        <v/>
      </c>
      <c r="J612" s="462">
        <f>IF(AND(Q612=TRUE, R612=TRUE, S612=TRUE), IF(W612&lt;-0.05, "អនុញ្ញាត (អ្នកផ្គត់ផ្គង់ប្រកាសខ្វះ)", "បានប្រកាស (អនុញ្ញាត)"), IF(AND(Q612=FALSE, R612=FALSE, S612=FALSE), "ព្យួរទុក (មិនមានទិន្នន័យ)", "ប្រកាសខុស (ព្យួរទុក)"))</f>
        <v/>
      </c>
      <c r="K612" s="462" t="inlineStr"/>
      <c r="L612" s="462" t="inlineStr"/>
      <c r="M612" s="464">
        <f>AH612</f>
        <v/>
      </c>
      <c r="N612" s="464">
        <f>IF(W612&lt;0,AH612,I612)</f>
        <v/>
      </c>
      <c r="O612" s="464">
        <f>I612-M612</f>
        <v/>
      </c>
      <c r="P612" s="462" t="n"/>
      <c r="Q612" s="462">
        <f>V612=W612</f>
        <v/>
      </c>
      <c r="R612" s="462">
        <f>AND(MONTH(F612)=MONTH(X612), YEAR(F612)=YEAR(X612))</f>
        <v/>
      </c>
      <c r="S612" s="462">
        <f>AC612="L001-901905215"</f>
        <v/>
      </c>
      <c r="T612" s="464">
        <f>G612-AH612</f>
        <v/>
      </c>
      <c r="U612" s="462" t="n"/>
      <c r="V612" s="462" t="inlineStr">
        <is>
          <t>INV20210207513</t>
        </is>
      </c>
      <c r="W612" s="462" t="inlineStr"/>
      <c r="X612" s="499" t="n"/>
      <c r="Y612" s="462" t="n"/>
      <c r="Z612" s="462" t="n"/>
      <c r="AA612" s="462" t="n"/>
      <c r="AB612" s="462" t="n"/>
      <c r="AC612" s="462" t="n"/>
      <c r="AD612" s="462" t="n"/>
      <c r="AE612" s="462" t="n"/>
      <c r="AF612" s="462" t="n"/>
      <c r="AG612" s="462" t="n"/>
      <c r="AH612" s="462" t="n"/>
      <c r="AI612" s="462" t="n"/>
      <c r="AJ612" s="462" t="n"/>
      <c r="AK612" s="462" t="n"/>
      <c r="AL612" s="462" t="n"/>
      <c r="AM612" s="462" t="n"/>
      <c r="AN612" s="462" t="n"/>
      <c r="AO612" s="462" t="n"/>
      <c r="AP612" s="462" t="n"/>
      <c r="AQ612" s="462" t="n"/>
      <c r="AR612" s="462" t="n"/>
      <c r="AS612" s="462" t="n"/>
    </row>
    <row r="613">
      <c r="A613" s="461" t="n">
        <v>605</v>
      </c>
      <c r="B613" s="462" t="inlineStr"/>
      <c r="C613" s="462" t="inlineStr">
        <is>
          <t>កំពង់ផែស្វយ័តភ្នំពេញ "ក.ស.ភ"</t>
        </is>
      </c>
      <c r="D613" s="462" t="inlineStr">
        <is>
          <t>L001-100044999</t>
        </is>
      </c>
      <c r="E613" s="462" t="inlineStr">
        <is>
          <t>INV20210207514</t>
        </is>
      </c>
      <c r="F613" s="463" t="n">
        <v>44235</v>
      </c>
      <c r="G613" s="464" t="n">
        <v>87400</v>
      </c>
      <c r="H613" s="462" t="n"/>
      <c r="I613" s="464">
        <f>G613</f>
        <v/>
      </c>
      <c r="J613" s="462">
        <f>IF(AND(Q613=TRUE, R613=TRUE, S613=TRUE), IF(W613&lt;-0.05, "អនុញ្ញាត (អ្នកផ្គត់ផ្គង់ប្រកាសខ្វះ)", "បានប្រកាស (អនុញ្ញាត)"), IF(AND(Q613=FALSE, R613=FALSE, S613=FALSE), "ព្យួរទុក (មិនមានទិន្នន័យ)", "ប្រកាសខុស (ព្យួរទុក)"))</f>
        <v/>
      </c>
      <c r="K613" s="462" t="inlineStr"/>
      <c r="L613" s="462" t="inlineStr"/>
      <c r="M613" s="464">
        <f>AH613</f>
        <v/>
      </c>
      <c r="N613" s="464">
        <f>IF(W613&lt;0,AH613,I613)</f>
        <v/>
      </c>
      <c r="O613" s="464">
        <f>I613-M613</f>
        <v/>
      </c>
      <c r="P613" s="462" t="n"/>
      <c r="Q613" s="462">
        <f>V613=W613</f>
        <v/>
      </c>
      <c r="R613" s="462">
        <f>AND(MONTH(F613)=MONTH(X613), YEAR(F613)=YEAR(X613))</f>
        <v/>
      </c>
      <c r="S613" s="462">
        <f>AC613="L001-901905215"</f>
        <v/>
      </c>
      <c r="T613" s="464">
        <f>G613-AH613</f>
        <v/>
      </c>
      <c r="U613" s="462" t="n"/>
      <c r="V613" s="462" t="inlineStr">
        <is>
          <t>INV20210207514</t>
        </is>
      </c>
      <c r="W613" s="462" t="inlineStr"/>
      <c r="X613" s="499" t="n"/>
      <c r="Y613" s="462" t="n"/>
      <c r="Z613" s="462" t="n"/>
      <c r="AA613" s="462" t="n"/>
      <c r="AB613" s="462" t="n"/>
      <c r="AC613" s="462" t="n"/>
      <c r="AD613" s="462" t="n"/>
      <c r="AE613" s="462" t="n"/>
      <c r="AF613" s="462" t="n"/>
      <c r="AG613" s="462" t="n"/>
      <c r="AH613" s="462" t="n"/>
      <c r="AI613" s="462" t="n"/>
      <c r="AJ613" s="462" t="n"/>
      <c r="AK613" s="462" t="n"/>
      <c r="AL613" s="462" t="n"/>
      <c r="AM613" s="462" t="n"/>
      <c r="AN613" s="462" t="n"/>
      <c r="AO613" s="462" t="n"/>
      <c r="AP613" s="462" t="n"/>
      <c r="AQ613" s="462" t="n"/>
      <c r="AR613" s="462" t="n"/>
      <c r="AS613" s="462" t="n"/>
    </row>
    <row r="614">
      <c r="A614" s="461" t="n">
        <v>606</v>
      </c>
      <c r="B614" s="462" t="inlineStr"/>
      <c r="C614" s="462" t="inlineStr">
        <is>
          <t>កំពង់ផែស្វយ័តភ្នំពេញ "ក.ស.ភ"</t>
        </is>
      </c>
      <c r="D614" s="462" t="inlineStr">
        <is>
          <t>L001-100044999</t>
        </is>
      </c>
      <c r="E614" s="462" t="inlineStr">
        <is>
          <t>INV20210207503</t>
        </is>
      </c>
      <c r="F614" s="463" t="n">
        <v>44235</v>
      </c>
      <c r="G614" s="464" t="n">
        <v>29133</v>
      </c>
      <c r="H614" s="462" t="n"/>
      <c r="I614" s="464">
        <f>G614</f>
        <v/>
      </c>
      <c r="J614" s="462">
        <f>IF(AND(Q614=TRUE, R614=TRUE, S614=TRUE), IF(W614&lt;-0.05, "អនុញ្ញាត (អ្នកផ្គត់ផ្គង់ប្រកាសខ្វះ)", "បានប្រកាស (អនុញ្ញាត)"), IF(AND(Q614=FALSE, R614=FALSE, S614=FALSE), "ព្យួរទុក (មិនមានទិន្នន័យ)", "ប្រកាសខុស (ព្យួរទុក)"))</f>
        <v/>
      </c>
      <c r="K614" s="462" t="inlineStr"/>
      <c r="L614" s="462" t="inlineStr"/>
      <c r="M614" s="464">
        <f>AH614</f>
        <v/>
      </c>
      <c r="N614" s="464">
        <f>IF(W614&lt;0,AH614,I614)</f>
        <v/>
      </c>
      <c r="O614" s="464">
        <f>I614-M614</f>
        <v/>
      </c>
      <c r="P614" s="462" t="n"/>
      <c r="Q614" s="462">
        <f>V614=W614</f>
        <v/>
      </c>
      <c r="R614" s="462">
        <f>AND(MONTH(F614)=MONTH(X614), YEAR(F614)=YEAR(X614))</f>
        <v/>
      </c>
      <c r="S614" s="462">
        <f>AC614="L001-901905215"</f>
        <v/>
      </c>
      <c r="T614" s="464">
        <f>G614-AH614</f>
        <v/>
      </c>
      <c r="U614" s="462" t="n"/>
      <c r="V614" s="462" t="inlineStr">
        <is>
          <t>INV20210207503</t>
        </is>
      </c>
      <c r="W614" s="462" t="inlineStr"/>
      <c r="X614" s="499" t="n"/>
      <c r="Y614" s="462" t="n"/>
      <c r="Z614" s="462" t="n"/>
      <c r="AA614" s="462" t="n"/>
      <c r="AB614" s="462" t="n"/>
      <c r="AC614" s="462" t="n"/>
      <c r="AD614" s="462" t="n"/>
      <c r="AE614" s="462" t="n"/>
      <c r="AF614" s="462" t="n"/>
      <c r="AG614" s="462" t="n"/>
      <c r="AH614" s="462" t="n"/>
      <c r="AI614" s="462" t="n"/>
      <c r="AJ614" s="462" t="n"/>
      <c r="AK614" s="462" t="n"/>
      <c r="AL614" s="462" t="n"/>
      <c r="AM614" s="462" t="n"/>
      <c r="AN614" s="462" t="n"/>
      <c r="AO614" s="462" t="n"/>
      <c r="AP614" s="462" t="n"/>
      <c r="AQ614" s="462" t="n"/>
      <c r="AR614" s="462" t="n"/>
      <c r="AS614" s="462" t="n"/>
    </row>
    <row r="615">
      <c r="A615" s="461" t="n">
        <v>607</v>
      </c>
      <c r="B615" s="462" t="inlineStr"/>
      <c r="C615" s="462" t="inlineStr">
        <is>
          <t>កំពង់ផែស្វយ័តភ្នំពេញ "ក.ស.ភ"</t>
        </is>
      </c>
      <c r="D615" s="462" t="inlineStr">
        <is>
          <t>L001-100044999</t>
        </is>
      </c>
      <c r="E615" s="462" t="inlineStr">
        <is>
          <t>INV20210207511</t>
        </is>
      </c>
      <c r="F615" s="463" t="n">
        <v>44235</v>
      </c>
      <c r="G615" s="464" t="n">
        <v>19435</v>
      </c>
      <c r="H615" s="462" t="n"/>
      <c r="I615" s="464">
        <f>G615</f>
        <v/>
      </c>
      <c r="J615" s="462">
        <f>IF(AND(Q615=TRUE, R615=TRUE, S615=TRUE), IF(W615&lt;-0.05, "អនុញ្ញាត (អ្នកផ្គត់ផ្គង់ប្រកាសខ្វះ)", "បានប្រកាស (អនុញ្ញាត)"), IF(AND(Q615=FALSE, R615=FALSE, S615=FALSE), "ព្យួរទុក (មិនមានទិន្នន័យ)", "ប្រកាសខុស (ព្យួរទុក)"))</f>
        <v/>
      </c>
      <c r="K615" s="462" t="inlineStr"/>
      <c r="L615" s="462" t="inlineStr"/>
      <c r="M615" s="464">
        <f>AH615</f>
        <v/>
      </c>
      <c r="N615" s="464">
        <f>IF(W615&lt;0,AH615,I615)</f>
        <v/>
      </c>
      <c r="O615" s="464">
        <f>I615-M615</f>
        <v/>
      </c>
      <c r="P615" s="462" t="n"/>
      <c r="Q615" s="462">
        <f>V615=W615</f>
        <v/>
      </c>
      <c r="R615" s="462">
        <f>AND(MONTH(F615)=MONTH(X615), YEAR(F615)=YEAR(X615))</f>
        <v/>
      </c>
      <c r="S615" s="462">
        <f>AC615="L001-901905215"</f>
        <v/>
      </c>
      <c r="T615" s="464">
        <f>G615-AH615</f>
        <v/>
      </c>
      <c r="U615" s="462" t="n"/>
      <c r="V615" s="462" t="inlineStr">
        <is>
          <t>INV20210207511</t>
        </is>
      </c>
      <c r="W615" s="462" t="inlineStr"/>
      <c r="X615" s="499" t="n"/>
      <c r="Y615" s="462" t="n"/>
      <c r="Z615" s="462" t="n"/>
      <c r="AA615" s="462" t="n"/>
      <c r="AB615" s="462" t="n"/>
      <c r="AC615" s="462" t="n"/>
      <c r="AD615" s="462" t="n"/>
      <c r="AE615" s="462" t="n"/>
      <c r="AF615" s="462" t="n"/>
      <c r="AG615" s="462" t="n"/>
      <c r="AH615" s="462" t="n"/>
      <c r="AI615" s="462" t="n"/>
      <c r="AJ615" s="462" t="n"/>
      <c r="AK615" s="462" t="n"/>
      <c r="AL615" s="462" t="n"/>
      <c r="AM615" s="462" t="n"/>
      <c r="AN615" s="462" t="n"/>
      <c r="AO615" s="462" t="n"/>
      <c r="AP615" s="462" t="n"/>
      <c r="AQ615" s="462" t="n"/>
      <c r="AR615" s="462" t="n"/>
      <c r="AS615" s="462" t="n"/>
    </row>
    <row r="616">
      <c r="A616" s="461" t="n">
        <v>608</v>
      </c>
      <c r="B616" s="462" t="inlineStr"/>
      <c r="C616" s="462" t="inlineStr">
        <is>
          <t>កំពង់ផែស្វយ័តភ្នំពេញ "ក.ស.ភ"</t>
        </is>
      </c>
      <c r="D616" s="462" t="inlineStr">
        <is>
          <t>L001-100044999</t>
        </is>
      </c>
      <c r="E616" s="462" t="inlineStr">
        <is>
          <t>INV20210207507</t>
        </is>
      </c>
      <c r="F616" s="463" t="n">
        <v>44235</v>
      </c>
      <c r="G616" s="464" t="n">
        <v>29133</v>
      </c>
      <c r="H616" s="462" t="n"/>
      <c r="I616" s="464">
        <f>G616</f>
        <v/>
      </c>
      <c r="J616" s="462">
        <f>IF(AND(Q616=TRUE, R616=TRUE, S616=TRUE), IF(W616&lt;-0.05, "អនុញ្ញាត (អ្នកផ្គត់ផ្គង់ប្រកាសខ្វះ)", "បានប្រកាស (អនុញ្ញាត)"), IF(AND(Q616=FALSE, R616=FALSE, S616=FALSE), "ព្យួរទុក (មិនមានទិន្នន័យ)", "ប្រកាសខុស (ព្យួរទុក)"))</f>
        <v/>
      </c>
      <c r="K616" s="462" t="inlineStr"/>
      <c r="L616" s="462" t="inlineStr"/>
      <c r="M616" s="464">
        <f>AH616</f>
        <v/>
      </c>
      <c r="N616" s="464">
        <f>IF(W616&lt;0,AH616,I616)</f>
        <v/>
      </c>
      <c r="O616" s="464">
        <f>I616-M616</f>
        <v/>
      </c>
      <c r="P616" s="462" t="n"/>
      <c r="Q616" s="462">
        <f>V616=W616</f>
        <v/>
      </c>
      <c r="R616" s="462">
        <f>AND(MONTH(F616)=MONTH(X616), YEAR(F616)=YEAR(X616))</f>
        <v/>
      </c>
      <c r="S616" s="462">
        <f>AC616="L001-901905215"</f>
        <v/>
      </c>
      <c r="T616" s="464">
        <f>G616-AH616</f>
        <v/>
      </c>
      <c r="U616" s="462" t="n"/>
      <c r="V616" s="462" t="inlineStr">
        <is>
          <t>INV20210207507</t>
        </is>
      </c>
      <c r="W616" s="462" t="inlineStr"/>
      <c r="X616" s="499" t="n"/>
      <c r="Y616" s="462" t="n"/>
      <c r="Z616" s="462" t="n"/>
      <c r="AA616" s="462" t="n"/>
      <c r="AB616" s="462" t="n"/>
      <c r="AC616" s="462" t="n"/>
      <c r="AD616" s="462" t="n"/>
      <c r="AE616" s="462" t="n"/>
      <c r="AF616" s="462" t="n"/>
      <c r="AG616" s="462" t="n"/>
      <c r="AH616" s="462" t="n"/>
      <c r="AI616" s="462" t="n"/>
      <c r="AJ616" s="462" t="n"/>
      <c r="AK616" s="462" t="n"/>
      <c r="AL616" s="462" t="n"/>
      <c r="AM616" s="462" t="n"/>
      <c r="AN616" s="462" t="n"/>
      <c r="AO616" s="462" t="n"/>
      <c r="AP616" s="462" t="n"/>
      <c r="AQ616" s="462" t="n"/>
      <c r="AR616" s="462" t="n"/>
      <c r="AS616" s="462" t="n"/>
    </row>
    <row r="617">
      <c r="A617" s="461" t="n">
        <v>609</v>
      </c>
      <c r="B617" s="462" t="inlineStr"/>
      <c r="C617" s="462" t="inlineStr">
        <is>
          <t>កំពង់ផែស្វយ័តភ្នំពេញ "ក.ស.ភ"</t>
        </is>
      </c>
      <c r="D617" s="462" t="inlineStr">
        <is>
          <t>L001-100044999</t>
        </is>
      </c>
      <c r="E617" s="462" t="inlineStr">
        <is>
          <t>INV20210207515</t>
        </is>
      </c>
      <c r="F617" s="463" t="n">
        <v>44235</v>
      </c>
      <c r="G617" s="464" t="n">
        <v>29133</v>
      </c>
      <c r="H617" s="462" t="n"/>
      <c r="I617" s="464">
        <f>G617</f>
        <v/>
      </c>
      <c r="J617" s="462">
        <f>IF(AND(Q617=TRUE, R617=TRUE, S617=TRUE), IF(W617&lt;-0.05, "អនុញ្ញាត (អ្នកផ្គត់ផ្គង់ប្រកាសខ្វះ)", "បានប្រកាស (អនុញ្ញាត)"), IF(AND(Q617=FALSE, R617=FALSE, S617=FALSE), "ព្យួរទុក (មិនមានទិន្នន័យ)", "ប្រកាសខុស (ព្យួរទុក)"))</f>
        <v/>
      </c>
      <c r="K617" s="462" t="inlineStr"/>
      <c r="L617" s="462" t="inlineStr"/>
      <c r="M617" s="464">
        <f>AH617</f>
        <v/>
      </c>
      <c r="N617" s="464">
        <f>IF(W617&lt;0,AH617,I617)</f>
        <v/>
      </c>
      <c r="O617" s="464">
        <f>I617-M617</f>
        <v/>
      </c>
      <c r="P617" s="462" t="n"/>
      <c r="Q617" s="462">
        <f>V617=W617</f>
        <v/>
      </c>
      <c r="R617" s="462">
        <f>AND(MONTH(F617)=MONTH(X617), YEAR(F617)=YEAR(X617))</f>
        <v/>
      </c>
      <c r="S617" s="462">
        <f>AC617="L001-901905215"</f>
        <v/>
      </c>
      <c r="T617" s="464">
        <f>G617-AH617</f>
        <v/>
      </c>
      <c r="U617" s="462" t="n"/>
      <c r="V617" s="462" t="inlineStr">
        <is>
          <t>INV20210207515</t>
        </is>
      </c>
      <c r="W617" s="462" t="inlineStr"/>
      <c r="X617" s="499" t="n"/>
      <c r="Y617" s="462" t="n"/>
      <c r="Z617" s="462" t="n"/>
      <c r="AA617" s="462" t="n"/>
      <c r="AB617" s="462" t="n"/>
      <c r="AC617" s="462" t="n"/>
      <c r="AD617" s="462" t="n"/>
      <c r="AE617" s="462" t="n"/>
      <c r="AF617" s="462" t="n"/>
      <c r="AG617" s="462" t="n"/>
      <c r="AH617" s="462" t="n"/>
      <c r="AI617" s="462" t="n"/>
      <c r="AJ617" s="462" t="n"/>
      <c r="AK617" s="462" t="n"/>
      <c r="AL617" s="462" t="n"/>
      <c r="AM617" s="462" t="n"/>
      <c r="AN617" s="462" t="n"/>
      <c r="AO617" s="462" t="n"/>
      <c r="AP617" s="462" t="n"/>
      <c r="AQ617" s="462" t="n"/>
      <c r="AR617" s="462" t="n"/>
      <c r="AS617" s="462" t="n"/>
    </row>
    <row r="618">
      <c r="A618" s="461" t="n">
        <v>610</v>
      </c>
      <c r="B618" s="462" t="inlineStr"/>
      <c r="C618" s="462" t="inlineStr">
        <is>
          <t>កំពង់ផែស្វយ័តភ្នំពេញ "ក.ស.ភ"</t>
        </is>
      </c>
      <c r="D618" s="462" t="inlineStr">
        <is>
          <t>L001-100044999</t>
        </is>
      </c>
      <c r="E618" s="462" t="inlineStr">
        <is>
          <t>INV20210207504</t>
        </is>
      </c>
      <c r="F618" s="463" t="n">
        <v>44235</v>
      </c>
      <c r="G618" s="464" t="n">
        <v>58267</v>
      </c>
      <c r="H618" s="462" t="n"/>
      <c r="I618" s="464">
        <f>G618</f>
        <v/>
      </c>
      <c r="J618" s="462">
        <f>IF(AND(Q618=TRUE, R618=TRUE, S618=TRUE), IF(W618&lt;-0.05, "អនុញ្ញាត (អ្នកផ្គត់ផ្គង់ប្រកាសខ្វះ)", "បានប្រកាស (អនុញ្ញាត)"), IF(AND(Q618=FALSE, R618=FALSE, S618=FALSE), "ព្យួរទុក (មិនមានទិន្នន័យ)", "ប្រកាសខុស (ព្យួរទុក)"))</f>
        <v/>
      </c>
      <c r="K618" s="462" t="inlineStr"/>
      <c r="L618" s="462" t="inlineStr"/>
      <c r="M618" s="464">
        <f>AH618</f>
        <v/>
      </c>
      <c r="N618" s="464">
        <f>IF(W618&lt;0,AH618,I618)</f>
        <v/>
      </c>
      <c r="O618" s="464">
        <f>I618-M618</f>
        <v/>
      </c>
      <c r="P618" s="462" t="n"/>
      <c r="Q618" s="462">
        <f>V618=W618</f>
        <v/>
      </c>
      <c r="R618" s="462">
        <f>AND(MONTH(F618)=MONTH(X618), YEAR(F618)=YEAR(X618))</f>
        <v/>
      </c>
      <c r="S618" s="462">
        <f>AC618="L001-901905215"</f>
        <v/>
      </c>
      <c r="T618" s="464">
        <f>G618-AH618</f>
        <v/>
      </c>
      <c r="U618" s="462" t="n"/>
      <c r="V618" s="462" t="inlineStr">
        <is>
          <t>INV20210207504</t>
        </is>
      </c>
      <c r="W618" s="462" t="inlineStr"/>
      <c r="X618" s="499" t="n"/>
      <c r="Y618" s="462" t="n"/>
      <c r="Z618" s="462" t="n"/>
      <c r="AA618" s="462" t="n"/>
      <c r="AB618" s="462" t="n"/>
      <c r="AC618" s="462" t="n"/>
      <c r="AD618" s="462" t="n"/>
      <c r="AE618" s="462" t="n"/>
      <c r="AF618" s="462" t="n"/>
      <c r="AG618" s="462" t="n"/>
      <c r="AH618" s="462" t="n"/>
      <c r="AI618" s="462" t="n"/>
      <c r="AJ618" s="462" t="n"/>
      <c r="AK618" s="462" t="n"/>
      <c r="AL618" s="462" t="n"/>
      <c r="AM618" s="462" t="n"/>
      <c r="AN618" s="462" t="n"/>
      <c r="AO618" s="462" t="n"/>
      <c r="AP618" s="462" t="n"/>
      <c r="AQ618" s="462" t="n"/>
      <c r="AR618" s="462" t="n"/>
      <c r="AS618" s="462" t="n"/>
    </row>
    <row r="619">
      <c r="A619" s="461" t="n">
        <v>611</v>
      </c>
      <c r="B619" s="462" t="inlineStr"/>
      <c r="C619" s="462" t="inlineStr">
        <is>
          <t>កំពង់ផែស្វយ័តក្រុងព្រះសីហនុ</t>
        </is>
      </c>
      <c r="D619" s="462" t="inlineStr">
        <is>
          <t>L001-100044638</t>
        </is>
      </c>
      <c r="E619" s="462" t="inlineStr">
        <is>
          <t>000021360</t>
        </is>
      </c>
      <c r="F619" s="463" t="n">
        <v>44232</v>
      </c>
      <c r="G619" s="464" t="n">
        <v>6921</v>
      </c>
      <c r="H619" s="462" t="n"/>
      <c r="I619" s="464">
        <f>G619</f>
        <v/>
      </c>
      <c r="J619" s="462">
        <f>IF(AND(Q619=TRUE, R619=TRUE, S619=TRUE), IF(W619&lt;-0.05, "អនុញ្ញាត (អ្នកផ្គត់ផ្គង់ប្រកាសខ្វះ)", "បានប្រកាស (អនុញ្ញាត)"), IF(AND(Q619=FALSE, R619=FALSE, S619=FALSE), "ព្យួរទុក (មិនមានទិន្នន័យ)", "ប្រកាសខុស (ព្យួរទុក)"))</f>
        <v/>
      </c>
      <c r="K619" s="462" t="inlineStr"/>
      <c r="L619" s="462" t="inlineStr"/>
      <c r="M619" s="464">
        <f>AH619</f>
        <v/>
      </c>
      <c r="N619" s="464">
        <f>IF(W619&lt;0,AH619,I619)</f>
        <v/>
      </c>
      <c r="O619" s="464">
        <f>I619-M619</f>
        <v/>
      </c>
      <c r="P619" s="462" t="n"/>
      <c r="Q619" s="462">
        <f>V619=W619</f>
        <v/>
      </c>
      <c r="R619" s="462">
        <f>AND(MONTH(F619)=MONTH(X619), YEAR(F619)=YEAR(X619))</f>
        <v/>
      </c>
      <c r="S619" s="462">
        <f>AC619="L001-901905215"</f>
        <v/>
      </c>
      <c r="T619" s="464">
        <f>G619-AH619</f>
        <v/>
      </c>
      <c r="U619" s="462" t="n"/>
      <c r="V619" s="462" t="inlineStr">
        <is>
          <t>000021360</t>
        </is>
      </c>
      <c r="W619" s="462" t="inlineStr"/>
      <c r="X619" s="499" t="n"/>
      <c r="Y619" s="462" t="n"/>
      <c r="Z619" s="462" t="n"/>
      <c r="AA619" s="462" t="n"/>
      <c r="AB619" s="462" t="n"/>
      <c r="AC619" s="462" t="n"/>
      <c r="AD619" s="462" t="n"/>
      <c r="AE619" s="462" t="n"/>
      <c r="AF619" s="462" t="n"/>
      <c r="AG619" s="462" t="n"/>
      <c r="AH619" s="462" t="n"/>
      <c r="AI619" s="462" t="n"/>
      <c r="AJ619" s="462" t="n"/>
      <c r="AK619" s="462" t="n"/>
      <c r="AL619" s="462" t="n"/>
      <c r="AM619" s="462" t="n"/>
      <c r="AN619" s="462" t="n"/>
      <c r="AO619" s="462" t="n"/>
      <c r="AP619" s="462" t="n"/>
      <c r="AQ619" s="462" t="n"/>
      <c r="AR619" s="462" t="n"/>
      <c r="AS619" s="462" t="n"/>
    </row>
    <row r="620">
      <c r="A620" s="461" t="n">
        <v>612</v>
      </c>
      <c r="B620" s="462" t="inlineStr"/>
      <c r="C620" s="462" t="inlineStr">
        <is>
          <t>កំពង់ផែស្វយ័តភ្នំពេញ "ក.ស.ភ"</t>
        </is>
      </c>
      <c r="D620" s="462" t="inlineStr">
        <is>
          <t>L001-100044999</t>
        </is>
      </c>
      <c r="E620" s="462" t="inlineStr">
        <is>
          <t>INV202106138</t>
        </is>
      </c>
      <c r="F620" s="463" t="n">
        <v>44229</v>
      </c>
      <c r="G620" s="464" t="n">
        <v>29112</v>
      </c>
      <c r="H620" s="462" t="n"/>
      <c r="I620" s="464">
        <f>G620</f>
        <v/>
      </c>
      <c r="J620" s="462">
        <f>IF(AND(Q620=TRUE, R620=TRUE, S620=TRUE), IF(W620&lt;-0.05, "អនុញ្ញាត (អ្នកផ្គត់ផ្គង់ប្រកាសខ្វះ)", "បានប្រកាស (អនុញ្ញាត)"), IF(AND(Q620=FALSE, R620=FALSE, S620=FALSE), "ព្យួរទុក (មិនមានទិន្នន័យ)", "ប្រកាសខុស (ព្យួរទុក)"))</f>
        <v/>
      </c>
      <c r="K620" s="462" t="inlineStr"/>
      <c r="L620" s="462" t="inlineStr"/>
      <c r="M620" s="464">
        <f>AH620</f>
        <v/>
      </c>
      <c r="N620" s="464">
        <f>IF(W620&lt;0,AH620,I620)</f>
        <v/>
      </c>
      <c r="O620" s="464">
        <f>I620-M620</f>
        <v/>
      </c>
      <c r="P620" s="462" t="n"/>
      <c r="Q620" s="462">
        <f>V620=W620</f>
        <v/>
      </c>
      <c r="R620" s="462">
        <f>AND(MONTH(F620)=MONTH(X620), YEAR(F620)=YEAR(X620))</f>
        <v/>
      </c>
      <c r="S620" s="462">
        <f>AC620="L001-901905215"</f>
        <v/>
      </c>
      <c r="T620" s="464">
        <f>G620-AH620</f>
        <v/>
      </c>
      <c r="U620" s="462" t="n"/>
      <c r="V620" s="462" t="inlineStr">
        <is>
          <t>INV202106138</t>
        </is>
      </c>
      <c r="W620" s="462" t="inlineStr"/>
      <c r="X620" s="499" t="n"/>
      <c r="Y620" s="462" t="n"/>
      <c r="Z620" s="462" t="n"/>
      <c r="AA620" s="462" t="n"/>
      <c r="AB620" s="462" t="n"/>
      <c r="AC620" s="462" t="n"/>
      <c r="AD620" s="462" t="n"/>
      <c r="AE620" s="462" t="n"/>
      <c r="AF620" s="462" t="n"/>
      <c r="AG620" s="462" t="n"/>
      <c r="AH620" s="462" t="n"/>
      <c r="AI620" s="462" t="n"/>
      <c r="AJ620" s="462" t="n"/>
      <c r="AK620" s="462" t="n"/>
      <c r="AL620" s="462" t="n"/>
      <c r="AM620" s="462" t="n"/>
      <c r="AN620" s="462" t="n"/>
      <c r="AO620" s="462" t="n"/>
      <c r="AP620" s="462" t="n"/>
      <c r="AQ620" s="462" t="n"/>
      <c r="AR620" s="462" t="n"/>
      <c r="AS620" s="462" t="n"/>
    </row>
    <row r="621">
      <c r="A621" s="461" t="n">
        <v>613</v>
      </c>
      <c r="B621" s="462" t="inlineStr"/>
      <c r="C621" s="462" t="inlineStr">
        <is>
          <t>កំពង់ផែស្វយ័តភ្នំពេញ "ក.ស.ភ"</t>
        </is>
      </c>
      <c r="D621" s="462" t="inlineStr">
        <is>
          <t>L001-100044999</t>
        </is>
      </c>
      <c r="E621" s="462" t="inlineStr">
        <is>
          <t>INV20210211336</t>
        </is>
      </c>
      <c r="F621" s="463" t="n">
        <v>44254</v>
      </c>
      <c r="G621" s="464" t="n">
        <v>29112</v>
      </c>
      <c r="H621" s="462" t="n"/>
      <c r="I621" s="464">
        <f>G621</f>
        <v/>
      </c>
      <c r="J621" s="462">
        <f>IF(AND(Q621=TRUE, R621=TRUE, S621=TRUE), IF(W621&lt;-0.05, "អនុញ្ញាត (អ្នកផ្គត់ផ្គង់ប្រកាសខ្វះ)", "បានប្រកាស (អនុញ្ញាត)"), IF(AND(Q621=FALSE, R621=FALSE, S621=FALSE), "ព្យួរទុក (មិនមានទិន្នន័យ)", "ប្រកាសខុស (ព្យួរទុក)"))</f>
        <v/>
      </c>
      <c r="K621" s="462" t="inlineStr"/>
      <c r="L621" s="462" t="inlineStr"/>
      <c r="M621" s="464">
        <f>AH621</f>
        <v/>
      </c>
      <c r="N621" s="464">
        <f>IF(W621&lt;0,AH621,I621)</f>
        <v/>
      </c>
      <c r="O621" s="464">
        <f>I621-M621</f>
        <v/>
      </c>
      <c r="P621" s="462" t="n"/>
      <c r="Q621" s="462">
        <f>V621=W621</f>
        <v/>
      </c>
      <c r="R621" s="462">
        <f>AND(MONTH(F621)=MONTH(X621), YEAR(F621)=YEAR(X621))</f>
        <v/>
      </c>
      <c r="S621" s="462">
        <f>AC621="L001-901905215"</f>
        <v/>
      </c>
      <c r="T621" s="464">
        <f>G621-AH621</f>
        <v/>
      </c>
      <c r="U621" s="462" t="n"/>
      <c r="V621" s="462" t="inlineStr">
        <is>
          <t>INV20210211336</t>
        </is>
      </c>
      <c r="W621" s="462" t="inlineStr"/>
      <c r="X621" s="499" t="n"/>
      <c r="Y621" s="462" t="n"/>
      <c r="Z621" s="462" t="n"/>
      <c r="AA621" s="462" t="n"/>
      <c r="AB621" s="462" t="n"/>
      <c r="AC621" s="462" t="n"/>
      <c r="AD621" s="462" t="n"/>
      <c r="AE621" s="462" t="n"/>
      <c r="AF621" s="462" t="n"/>
      <c r="AG621" s="462" t="n"/>
      <c r="AH621" s="462" t="n"/>
      <c r="AI621" s="462" t="n"/>
      <c r="AJ621" s="462" t="n"/>
      <c r="AK621" s="462" t="n"/>
      <c r="AL621" s="462" t="n"/>
      <c r="AM621" s="462" t="n"/>
      <c r="AN621" s="462" t="n"/>
      <c r="AO621" s="462" t="n"/>
      <c r="AP621" s="462" t="n"/>
      <c r="AQ621" s="462" t="n"/>
      <c r="AR621" s="462" t="n"/>
      <c r="AS621" s="462" t="n"/>
    </row>
    <row r="622">
      <c r="A622" s="461" t="n">
        <v>614</v>
      </c>
      <c r="B622" s="462" t="inlineStr"/>
      <c r="C622" s="462" t="inlineStr">
        <is>
          <t>កំពង់ផែស្វយ័តក្រុងព្រះសីហនុ</t>
        </is>
      </c>
      <c r="D622" s="462" t="inlineStr">
        <is>
          <t>L001-100044638</t>
        </is>
      </c>
      <c r="E622" s="462" t="inlineStr">
        <is>
          <t>000029423</t>
        </is>
      </c>
      <c r="F622" s="463" t="n">
        <v>44246</v>
      </c>
      <c r="G622" s="464" t="n">
        <v>20747</v>
      </c>
      <c r="H622" s="462" t="n"/>
      <c r="I622" s="464">
        <f>G622</f>
        <v/>
      </c>
      <c r="J622" s="462">
        <f>IF(AND(Q622=TRUE, R622=TRUE, S622=TRUE), IF(W622&lt;-0.05, "អនុញ្ញាត (អ្នកផ្គត់ផ្គង់ប្រកាសខ្វះ)", "បានប្រកាស (អនុញ្ញាត)"), IF(AND(Q622=FALSE, R622=FALSE, S622=FALSE), "ព្យួរទុក (មិនមានទិន្នន័យ)", "ប្រកាសខុស (ព្យួរទុក)"))</f>
        <v/>
      </c>
      <c r="K622" s="462" t="inlineStr"/>
      <c r="L622" s="462" t="inlineStr"/>
      <c r="M622" s="464">
        <f>AH622</f>
        <v/>
      </c>
      <c r="N622" s="464">
        <f>IF(W622&lt;0,AH622,I622)</f>
        <v/>
      </c>
      <c r="O622" s="464">
        <f>I622-M622</f>
        <v/>
      </c>
      <c r="P622" s="462" t="n"/>
      <c r="Q622" s="462">
        <f>V622=W622</f>
        <v/>
      </c>
      <c r="R622" s="462">
        <f>AND(MONTH(F622)=MONTH(X622), YEAR(F622)=YEAR(X622))</f>
        <v/>
      </c>
      <c r="S622" s="462">
        <f>AC622="L001-901905215"</f>
        <v/>
      </c>
      <c r="T622" s="464">
        <f>G622-AH622</f>
        <v/>
      </c>
      <c r="U622" s="462" t="n"/>
      <c r="V622" s="462" t="inlineStr">
        <is>
          <t>000029423</t>
        </is>
      </c>
      <c r="W622" s="462" t="inlineStr"/>
      <c r="X622" s="499" t="n"/>
      <c r="Y622" s="462" t="n"/>
      <c r="Z622" s="462" t="n"/>
      <c r="AA622" s="462" t="n"/>
      <c r="AB622" s="462" t="n"/>
      <c r="AC622" s="462" t="n"/>
      <c r="AD622" s="462" t="n"/>
      <c r="AE622" s="462" t="n"/>
      <c r="AF622" s="462" t="n"/>
      <c r="AG622" s="462" t="n"/>
      <c r="AH622" s="462" t="n"/>
      <c r="AI622" s="462" t="n"/>
      <c r="AJ622" s="462" t="n"/>
      <c r="AK622" s="462" t="n"/>
      <c r="AL622" s="462" t="n"/>
      <c r="AM622" s="462" t="n"/>
      <c r="AN622" s="462" t="n"/>
      <c r="AO622" s="462" t="n"/>
      <c r="AP622" s="462" t="n"/>
      <c r="AQ622" s="462" t="n"/>
      <c r="AR622" s="462" t="n"/>
      <c r="AS622" s="462" t="n"/>
    </row>
    <row r="623">
      <c r="A623" s="461" t="n">
        <v>615</v>
      </c>
      <c r="B623" s="462" t="inlineStr"/>
      <c r="C623" s="462" t="inlineStr">
        <is>
          <t>ឌី អេច អិល អិចប្រេស (ខេមបូឌា)</t>
        </is>
      </c>
      <c r="D623" s="462" t="inlineStr">
        <is>
          <t>L001-100045197</t>
        </is>
      </c>
      <c r="E623" s="462" t="inlineStr">
        <is>
          <t>PNHR00037150</t>
        </is>
      </c>
      <c r="F623" s="463" t="n">
        <v>44245</v>
      </c>
      <c r="G623" s="464" t="n">
        <v>16930</v>
      </c>
      <c r="H623" s="462" t="n"/>
      <c r="I623" s="464">
        <f>G623</f>
        <v/>
      </c>
      <c r="J623" s="462">
        <f>IF(AND(Q623=TRUE, R623=TRUE, S623=TRUE), IF(W623&lt;-0.05, "អនុញ្ញាត (អ្នកផ្គត់ផ្គង់ប្រកាសខ្វះ)", "បានប្រកាស (អនុញ្ញាត)"), IF(AND(Q623=FALSE, R623=FALSE, S623=FALSE), "ព្យួរទុក (មិនមានទិន្នន័យ)", "ប្រកាសខុស (ព្យួរទុក)"))</f>
        <v/>
      </c>
      <c r="K623" s="462" t="inlineStr"/>
      <c r="L623" s="462" t="inlineStr"/>
      <c r="M623" s="464">
        <f>AH623</f>
        <v/>
      </c>
      <c r="N623" s="464">
        <f>IF(W623&lt;0,AH623,I623)</f>
        <v/>
      </c>
      <c r="O623" s="464">
        <f>I623-M623</f>
        <v/>
      </c>
      <c r="P623" s="462" t="n"/>
      <c r="Q623" s="462">
        <f>V623=W623</f>
        <v/>
      </c>
      <c r="R623" s="462">
        <f>AND(MONTH(F623)=MONTH(X623), YEAR(F623)=YEAR(X623))</f>
        <v/>
      </c>
      <c r="S623" s="462">
        <f>AC623="L001-901905215"</f>
        <v/>
      </c>
      <c r="T623" s="464">
        <f>G623-AH623</f>
        <v/>
      </c>
      <c r="U623" s="462" t="n"/>
      <c r="V623" s="462" t="inlineStr">
        <is>
          <t>PNHR00037150</t>
        </is>
      </c>
      <c r="W623" s="462" t="inlineStr"/>
      <c r="X623" s="499" t="n"/>
      <c r="Y623" s="462" t="n"/>
      <c r="Z623" s="462" t="n"/>
      <c r="AA623" s="462" t="n"/>
      <c r="AB623" s="462" t="n"/>
      <c r="AC623" s="462" t="n"/>
      <c r="AD623" s="462" t="n"/>
      <c r="AE623" s="462" t="n"/>
      <c r="AF623" s="462" t="n"/>
      <c r="AG623" s="462" t="n"/>
      <c r="AH623" s="462" t="n"/>
      <c r="AI623" s="462" t="n"/>
      <c r="AJ623" s="462" t="n"/>
      <c r="AK623" s="462" t="n"/>
      <c r="AL623" s="462" t="n"/>
      <c r="AM623" s="462" t="n"/>
      <c r="AN623" s="462" t="n"/>
      <c r="AO623" s="462" t="n"/>
      <c r="AP623" s="462" t="n"/>
      <c r="AQ623" s="462" t="n"/>
      <c r="AR623" s="462" t="n"/>
      <c r="AS623" s="462" t="n"/>
    </row>
    <row r="624">
      <c r="A624" s="461" t="n">
        <v>616</v>
      </c>
      <c r="B624" s="462" t="inlineStr"/>
      <c r="C624" s="462" t="inlineStr">
        <is>
          <t>ឌី អេច អិល អិចប្រេស (ខេមបូឌា)</t>
        </is>
      </c>
      <c r="D624" s="462" t="inlineStr">
        <is>
          <t>L001-100045197</t>
        </is>
      </c>
      <c r="E624" s="462" t="inlineStr">
        <is>
          <t>PNHR0016325</t>
        </is>
      </c>
      <c r="F624" s="463" t="n">
        <v>44239</v>
      </c>
      <c r="G624" s="464" t="n">
        <v>5427</v>
      </c>
      <c r="H624" s="462" t="n"/>
      <c r="I624" s="464">
        <f>G624</f>
        <v/>
      </c>
      <c r="J624" s="462">
        <f>IF(AND(Q624=TRUE, R624=TRUE, S624=TRUE), IF(W624&lt;-0.05, "អនុញ្ញាត (អ្នកផ្គត់ផ្គង់ប្រកាសខ្វះ)", "បានប្រកាស (អនុញ្ញាត)"), IF(AND(Q624=FALSE, R624=FALSE, S624=FALSE), "ព្យួរទុក (មិនមានទិន្នន័យ)", "ប្រកាសខុស (ព្យួរទុក)"))</f>
        <v/>
      </c>
      <c r="K624" s="462" t="inlineStr"/>
      <c r="L624" s="462" t="inlineStr"/>
      <c r="M624" s="464">
        <f>AH624</f>
        <v/>
      </c>
      <c r="N624" s="464">
        <f>IF(W624&lt;0,AH624,I624)</f>
        <v/>
      </c>
      <c r="O624" s="464">
        <f>I624-M624</f>
        <v/>
      </c>
      <c r="P624" s="462" t="n"/>
      <c r="Q624" s="462">
        <f>V624=W624</f>
        <v/>
      </c>
      <c r="R624" s="462">
        <f>AND(MONTH(F624)=MONTH(X624), YEAR(F624)=YEAR(X624))</f>
        <v/>
      </c>
      <c r="S624" s="462">
        <f>AC624="L001-901905215"</f>
        <v/>
      </c>
      <c r="T624" s="464">
        <f>G624-AH624</f>
        <v/>
      </c>
      <c r="U624" s="462" t="n"/>
      <c r="V624" s="462" t="inlineStr">
        <is>
          <t>PNHR0016325</t>
        </is>
      </c>
      <c r="W624" s="462" t="inlineStr"/>
      <c r="X624" s="499" t="n"/>
      <c r="Y624" s="462" t="n"/>
      <c r="Z624" s="462" t="n"/>
      <c r="AA624" s="462" t="n"/>
      <c r="AB624" s="462" t="n"/>
      <c r="AC624" s="462" t="n"/>
      <c r="AD624" s="462" t="n"/>
      <c r="AE624" s="462" t="n"/>
      <c r="AF624" s="462" t="n"/>
      <c r="AG624" s="462" t="n"/>
      <c r="AH624" s="462" t="n"/>
      <c r="AI624" s="462" t="n"/>
      <c r="AJ624" s="462" t="n"/>
      <c r="AK624" s="462" t="n"/>
      <c r="AL624" s="462" t="n"/>
      <c r="AM624" s="462" t="n"/>
      <c r="AN624" s="462" t="n"/>
      <c r="AO624" s="462" t="n"/>
      <c r="AP624" s="462" t="n"/>
      <c r="AQ624" s="462" t="n"/>
      <c r="AR624" s="462" t="n"/>
      <c r="AS624" s="462" t="n"/>
    </row>
    <row r="625">
      <c r="A625" s="461" t="n">
        <v>617</v>
      </c>
      <c r="B625" s="462" t="inlineStr"/>
      <c r="C625" s="462" t="inlineStr">
        <is>
          <t>ឌី អេច អិល អិចប្រេស (ខេមបូឌា)</t>
        </is>
      </c>
      <c r="D625" s="462" t="inlineStr">
        <is>
          <t>L001-100045197</t>
        </is>
      </c>
      <c r="E625" s="462" t="inlineStr">
        <is>
          <t>PNHR000370919</t>
        </is>
      </c>
      <c r="F625" s="463" t="n">
        <v>44238</v>
      </c>
      <c r="G625" s="464" t="n">
        <v>82540</v>
      </c>
      <c r="H625" s="462" t="n"/>
      <c r="I625" s="464">
        <f>G625</f>
        <v/>
      </c>
      <c r="J625" s="462">
        <f>IF(AND(Q625=TRUE, R625=TRUE, S625=TRUE), IF(W625&lt;-0.05, "អនុញ្ញាត (អ្នកផ្គត់ផ្គង់ប្រកាសខ្វះ)", "បានប្រកាស (អនុញ្ញាត)"), IF(AND(Q625=FALSE, R625=FALSE, S625=FALSE), "ព្យួរទុក (មិនមានទិន្នន័យ)", "ប្រកាសខុស (ព្យួរទុក)"))</f>
        <v/>
      </c>
      <c r="K625" s="462" t="inlineStr"/>
      <c r="L625" s="462" t="inlineStr"/>
      <c r="M625" s="464">
        <f>AH625</f>
        <v/>
      </c>
      <c r="N625" s="464">
        <f>IF(W625&lt;0,AH625,I625)</f>
        <v/>
      </c>
      <c r="O625" s="464">
        <f>I625-M625</f>
        <v/>
      </c>
      <c r="P625" s="462" t="n"/>
      <c r="Q625" s="462">
        <f>V625=W625</f>
        <v/>
      </c>
      <c r="R625" s="462">
        <f>AND(MONTH(F625)=MONTH(X625), YEAR(F625)=YEAR(X625))</f>
        <v/>
      </c>
      <c r="S625" s="462">
        <f>AC625="L001-901905215"</f>
        <v/>
      </c>
      <c r="T625" s="464">
        <f>G625-AH625</f>
        <v/>
      </c>
      <c r="U625" s="462" t="n"/>
      <c r="V625" s="462" t="inlineStr">
        <is>
          <t>PNHR000370919</t>
        </is>
      </c>
      <c r="W625" s="462" t="inlineStr"/>
      <c r="X625" s="499" t="n"/>
      <c r="Y625" s="462" t="n"/>
      <c r="Z625" s="462" t="n"/>
      <c r="AA625" s="462" t="n"/>
      <c r="AB625" s="462" t="n"/>
      <c r="AC625" s="462" t="n"/>
      <c r="AD625" s="462" t="n"/>
      <c r="AE625" s="462" t="n"/>
      <c r="AF625" s="462" t="n"/>
      <c r="AG625" s="462" t="n"/>
      <c r="AH625" s="462" t="n"/>
      <c r="AI625" s="462" t="n"/>
      <c r="AJ625" s="462" t="n"/>
      <c r="AK625" s="462" t="n"/>
      <c r="AL625" s="462" t="n"/>
      <c r="AM625" s="462" t="n"/>
      <c r="AN625" s="462" t="n"/>
      <c r="AO625" s="462" t="n"/>
      <c r="AP625" s="462" t="n"/>
      <c r="AQ625" s="462" t="n"/>
      <c r="AR625" s="462" t="n"/>
      <c r="AS625" s="462" t="n"/>
    </row>
    <row r="626">
      <c r="A626" s="461" t="n">
        <v>618</v>
      </c>
      <c r="B626" s="462" t="inlineStr"/>
      <c r="C626" s="462" t="inlineStr">
        <is>
          <t>សហ័ស សិឃ្យូរិធី ឯ.ក</t>
        </is>
      </c>
      <c r="D626" s="462" t="inlineStr">
        <is>
          <t>K010-107032600</t>
        </is>
      </c>
      <c r="E626" s="462" t="inlineStr">
        <is>
          <t>SHTI210062</t>
        </is>
      </c>
      <c r="F626" s="463" t="n">
        <v>44250</v>
      </c>
      <c r="G626" s="464" t="n">
        <v>227920</v>
      </c>
      <c r="H626" s="462" t="n"/>
      <c r="I626" s="464">
        <f>G626</f>
        <v/>
      </c>
      <c r="J626" s="462">
        <f>IF(AND(Q626=TRUE, R626=TRUE, S626=TRUE), IF(W626&lt;-0.05, "អនុញ្ញាត (អ្នកផ្គត់ផ្គង់ប្រកាសខ្វះ)", "បានប្រកាស (អនុញ្ញាត)"), IF(AND(Q626=FALSE, R626=FALSE, S626=FALSE), "ព្យួរទុក (មិនមានទិន្នន័យ)", "ប្រកាសខុស (ព្យួរទុក)"))</f>
        <v/>
      </c>
      <c r="K626" s="462" t="inlineStr"/>
      <c r="L626" s="462" t="inlineStr"/>
      <c r="M626" s="464">
        <f>AH626</f>
        <v/>
      </c>
      <c r="N626" s="464">
        <f>IF(W626&lt;0,AH626,I626)</f>
        <v/>
      </c>
      <c r="O626" s="464">
        <f>I626-M626</f>
        <v/>
      </c>
      <c r="P626" s="462" t="n"/>
      <c r="Q626" s="462">
        <f>V626=W626</f>
        <v/>
      </c>
      <c r="R626" s="462">
        <f>AND(MONTH(F626)=MONTH(X626), YEAR(F626)=YEAR(X626))</f>
        <v/>
      </c>
      <c r="S626" s="462">
        <f>AC626="L001-901905215"</f>
        <v/>
      </c>
      <c r="T626" s="464">
        <f>G626-AH626</f>
        <v/>
      </c>
      <c r="U626" s="462" t="n"/>
      <c r="V626" s="462" t="inlineStr">
        <is>
          <t>SHTI210062</t>
        </is>
      </c>
      <c r="W626" s="462" t="inlineStr">
        <is>
          <t>SHTI210062</t>
        </is>
      </c>
      <c r="X626" s="463" t="n">
        <v>44250</v>
      </c>
      <c r="Y626" s="462" t="inlineStr">
        <is>
          <t>SHTI210062</t>
        </is>
      </c>
      <c r="Z626" s="462" t="inlineStr"/>
      <c r="AA626" s="462" t="inlineStr">
        <is>
          <t>បុគ្គលជាប់អាករ</t>
        </is>
      </c>
      <c r="AB626" s="462" t="inlineStr">
        <is>
          <t>L001-901905215</t>
        </is>
      </c>
      <c r="AC626" s="462" t="inlineStr">
        <is>
          <t>វីអ៊ីស៊ិន (ខេមបូឌា) អ៊ិនដាសស្ទ្រី ឯ.ក</t>
        </is>
      </c>
      <c r="AD626" s="464" t="n">
        <v>2507120</v>
      </c>
      <c r="AE626" s="464" t="n">
        <v>2279200</v>
      </c>
      <c r="AF626" s="464" t="n">
        <v>0</v>
      </c>
      <c r="AG626" s="464" t="n">
        <v>0</v>
      </c>
      <c r="AH626" s="464" t="n">
        <v>227920</v>
      </c>
      <c r="AI626" s="464" t="n">
        <v>0</v>
      </c>
      <c r="AJ626" s="464" t="n">
        <v>0</v>
      </c>
      <c r="AK626" s="464" t="n">
        <v>0</v>
      </c>
      <c r="AL626" s="464" t="n">
        <v>0</v>
      </c>
      <c r="AM626" s="464" t="n">
        <v>0</v>
      </c>
      <c r="AN626" s="464" t="n">
        <v>0</v>
      </c>
      <c r="AO626" s="464" t="n">
        <v>0</v>
      </c>
      <c r="AP626" s="464" t="n">
        <v>0</v>
      </c>
      <c r="AQ626" s="462" t="inlineStr"/>
      <c r="AR626" s="462" t="inlineStr"/>
      <c r="AS626" s="462" t="inlineStr">
        <is>
          <t>បានប្រកាសពន្ធ</t>
        </is>
      </c>
    </row>
    <row r="627">
      <c r="A627" s="461" t="n">
        <v>619</v>
      </c>
      <c r="B627" s="462" t="inlineStr"/>
      <c r="C627" s="462" t="inlineStr">
        <is>
          <t>ភ្នំពេញ អេសអ៊ីហ្សិត ភីអិលស៊ី</t>
        </is>
      </c>
      <c r="D627" s="462" t="inlineStr">
        <is>
          <t>L001-100046592</t>
        </is>
      </c>
      <c r="E627" s="462" t="inlineStr">
        <is>
          <t>2021-00661</t>
        </is>
      </c>
      <c r="F627" s="463" t="n">
        <v>44243</v>
      </c>
      <c r="G627" s="464" t="n">
        <v>200439</v>
      </c>
      <c r="H627" s="462" t="n"/>
      <c r="I627" s="464">
        <f>G627</f>
        <v/>
      </c>
      <c r="J627" s="462">
        <f>IF(AND(Q627=TRUE, R627=TRUE, S627=TRUE), IF(W627&lt;-0.05, "អនុញ្ញាត (អ្នកផ្គត់ផ្គង់ប្រកាសខ្វះ)", "បានប្រកាស (អនុញ្ញាត)"), IF(AND(Q627=FALSE, R627=FALSE, S627=FALSE), "ព្យួរទុក (មិនមានទិន្នន័យ)", "ប្រកាសខុស (ព្យួរទុក)"))</f>
        <v/>
      </c>
      <c r="K627" s="462" t="inlineStr"/>
      <c r="L627" s="462" t="inlineStr"/>
      <c r="M627" s="464">
        <f>AH627</f>
        <v/>
      </c>
      <c r="N627" s="464">
        <f>IF(W627&lt;0,AH627,I627)</f>
        <v/>
      </c>
      <c r="O627" s="464">
        <f>I627-M627</f>
        <v/>
      </c>
      <c r="P627" s="462" t="n"/>
      <c r="Q627" s="462">
        <f>V627=W627</f>
        <v/>
      </c>
      <c r="R627" s="462">
        <f>AND(MONTH(F627)=MONTH(X627), YEAR(F627)=YEAR(X627))</f>
        <v/>
      </c>
      <c r="S627" s="462">
        <f>AC627="L001-901905215"</f>
        <v/>
      </c>
      <c r="T627" s="464">
        <f>G627-AH627</f>
        <v/>
      </c>
      <c r="U627" s="462" t="n"/>
      <c r="V627" s="462" t="inlineStr">
        <is>
          <t>202100661</t>
        </is>
      </c>
      <c r="W627" s="462" t="inlineStr">
        <is>
          <t>202100661</t>
        </is>
      </c>
      <c r="X627" s="463" t="n">
        <v>44243</v>
      </c>
      <c r="Y627" s="462" t="inlineStr">
        <is>
          <t>2021-00661</t>
        </is>
      </c>
      <c r="Z627" s="462" t="inlineStr"/>
      <c r="AA627" s="462" t="inlineStr">
        <is>
          <t>បុគ្គលជាប់អាករ</t>
        </is>
      </c>
      <c r="AB627" s="462" t="inlineStr">
        <is>
          <t>L001-901905215</t>
        </is>
      </c>
      <c r="AC627" s="462" t="inlineStr">
        <is>
          <t>វីអ៊ីស៊ិន (ខេមបូឌា) អ៊ិនដាសស្ទ្រី ឯ.ក</t>
        </is>
      </c>
      <c r="AD627" s="464" t="n">
        <v>2204813</v>
      </c>
      <c r="AE627" s="464" t="n">
        <v>2004375</v>
      </c>
      <c r="AF627" s="464" t="n">
        <v>0</v>
      </c>
      <c r="AG627" s="464" t="n">
        <v>0</v>
      </c>
      <c r="AH627" s="464" t="n">
        <v>200438</v>
      </c>
      <c r="AI627" s="464" t="n">
        <v>0</v>
      </c>
      <c r="AJ627" s="464" t="n">
        <v>0</v>
      </c>
      <c r="AK627" s="464" t="n">
        <v>0</v>
      </c>
      <c r="AL627" s="464" t="n">
        <v>0</v>
      </c>
      <c r="AM627" s="464" t="n">
        <v>0</v>
      </c>
      <c r="AN627" s="464" t="n">
        <v>0</v>
      </c>
      <c r="AO627" s="464" t="n">
        <v>0</v>
      </c>
      <c r="AP627" s="464" t="n">
        <v>0</v>
      </c>
      <c r="AQ627" s="462" t="inlineStr"/>
      <c r="AR627" s="462" t="inlineStr"/>
      <c r="AS627" s="462" t="inlineStr">
        <is>
          <t>បានប្រកាសពន្ធ</t>
        </is>
      </c>
    </row>
    <row r="628">
      <c r="A628" s="461" t="n">
        <v>620</v>
      </c>
      <c r="B628" s="462" t="inlineStr"/>
      <c r="C628" s="462" t="inlineStr">
        <is>
          <t>ភ្នំពេញ អេសអ៊ីហ្សិត ភីអិលស៊ី</t>
        </is>
      </c>
      <c r="D628" s="462" t="inlineStr">
        <is>
          <t>L001-100046592</t>
        </is>
      </c>
      <c r="E628" s="462" t="inlineStr">
        <is>
          <t>2021-00670</t>
        </is>
      </c>
      <c r="F628" s="463" t="n">
        <v>44243</v>
      </c>
      <c r="G628" s="464" t="n">
        <v>164625</v>
      </c>
      <c r="H628" s="462" t="n"/>
      <c r="I628" s="464">
        <f>G628</f>
        <v/>
      </c>
      <c r="J628" s="462">
        <f>IF(AND(Q628=TRUE, R628=TRUE, S628=TRUE), IF(W628&lt;-0.05, "អនុញ្ញាត (អ្នកផ្គត់ផ្គង់ប្រកាសខ្វះ)", "បានប្រកាស (អនុញ្ញាត)"), IF(AND(Q628=FALSE, R628=FALSE, S628=FALSE), "ព្យួរទុក (មិនមានទិន្នន័យ)", "ប្រកាសខុស (ព្យួរទុក)"))</f>
        <v/>
      </c>
      <c r="K628" s="462" t="inlineStr"/>
      <c r="L628" s="462" t="inlineStr"/>
      <c r="M628" s="464">
        <f>AH628</f>
        <v/>
      </c>
      <c r="N628" s="464">
        <f>IF(W628&lt;0,AH628,I628)</f>
        <v/>
      </c>
      <c r="O628" s="464">
        <f>I628-M628</f>
        <v/>
      </c>
      <c r="P628" s="462" t="n"/>
      <c r="Q628" s="462">
        <f>V628=W628</f>
        <v/>
      </c>
      <c r="R628" s="462">
        <f>AND(MONTH(F628)=MONTH(X628), YEAR(F628)=YEAR(X628))</f>
        <v/>
      </c>
      <c r="S628" s="462">
        <f>AC628="L001-901905215"</f>
        <v/>
      </c>
      <c r="T628" s="464">
        <f>G628-AH628</f>
        <v/>
      </c>
      <c r="U628" s="462" t="n"/>
      <c r="V628" s="462" t="inlineStr">
        <is>
          <t>202100670</t>
        </is>
      </c>
      <c r="W628" s="462" t="inlineStr">
        <is>
          <t>202100670</t>
        </is>
      </c>
      <c r="X628" s="463" t="n">
        <v>44243</v>
      </c>
      <c r="Y628" s="462" t="inlineStr">
        <is>
          <t>2021-00670</t>
        </is>
      </c>
      <c r="Z628" s="462" t="inlineStr"/>
      <c r="AA628" s="462" t="inlineStr">
        <is>
          <t>បុគ្គលជាប់អាករ</t>
        </is>
      </c>
      <c r="AB628" s="462" t="inlineStr">
        <is>
          <t>L001-901905215</t>
        </is>
      </c>
      <c r="AC628" s="462" t="inlineStr">
        <is>
          <t>វីអ៊ីស៊ិន (ខេមបូឌា) អ៊ិនដាសស្ទ្រី ឯ.ក</t>
        </is>
      </c>
      <c r="AD628" s="464" t="n">
        <v>1810866</v>
      </c>
      <c r="AE628" s="464" t="n">
        <v>1646242</v>
      </c>
      <c r="AF628" s="464" t="n">
        <v>0</v>
      </c>
      <c r="AG628" s="464" t="n">
        <v>0</v>
      </c>
      <c r="AH628" s="464" t="n">
        <v>164624</v>
      </c>
      <c r="AI628" s="464" t="n">
        <v>0</v>
      </c>
      <c r="AJ628" s="464" t="n">
        <v>0</v>
      </c>
      <c r="AK628" s="464" t="n">
        <v>0</v>
      </c>
      <c r="AL628" s="464" t="n">
        <v>0</v>
      </c>
      <c r="AM628" s="464" t="n">
        <v>0</v>
      </c>
      <c r="AN628" s="464" t="n">
        <v>0</v>
      </c>
      <c r="AO628" s="464" t="n">
        <v>0</v>
      </c>
      <c r="AP628" s="464" t="n">
        <v>0</v>
      </c>
      <c r="AQ628" s="462" t="inlineStr"/>
      <c r="AR628" s="462" t="inlineStr"/>
      <c r="AS628" s="462" t="inlineStr">
        <is>
          <t>បានប្រកាសពន្ធ</t>
        </is>
      </c>
    </row>
    <row r="629">
      <c r="A629" s="461" t="n">
        <v>621</v>
      </c>
      <c r="B629" s="462" t="inlineStr"/>
      <c r="C629" s="462" t="inlineStr">
        <is>
          <t>ហ្គោមី រីសាយឃល110</t>
        </is>
      </c>
      <c r="D629" s="462" t="inlineStr">
        <is>
          <t>K010-901503890</t>
        </is>
      </c>
      <c r="E629" s="462" t="inlineStr">
        <is>
          <t>GRIN2102-035</t>
        </is>
      </c>
      <c r="F629" s="463" t="n">
        <v>44253</v>
      </c>
      <c r="G629" s="464" t="n">
        <v>16276</v>
      </c>
      <c r="H629" s="462" t="n"/>
      <c r="I629" s="464">
        <f>G629</f>
        <v/>
      </c>
      <c r="J629" s="462">
        <f>IF(AND(Q629=TRUE, R629=TRUE, S629=TRUE), IF(W629&lt;-0.05, "អនុញ្ញាត (អ្នកផ្គត់ផ្គង់ប្រកាសខ្វះ)", "បានប្រកាស (អនុញ្ញាត)"), IF(AND(Q629=FALSE, R629=FALSE, S629=FALSE), "ព្យួរទុក (មិនមានទិន្នន័យ)", "ប្រកាសខុស (ព្យួរទុក)"))</f>
        <v/>
      </c>
      <c r="K629" s="462" t="inlineStr"/>
      <c r="L629" s="462" t="inlineStr"/>
      <c r="M629" s="464">
        <f>AH629</f>
        <v/>
      </c>
      <c r="N629" s="464">
        <f>IF(W629&lt;0,AH629,I629)</f>
        <v/>
      </c>
      <c r="O629" s="464">
        <f>I629-M629</f>
        <v/>
      </c>
      <c r="P629" s="462" t="n"/>
      <c r="Q629" s="462">
        <f>V629=W629</f>
        <v/>
      </c>
      <c r="R629" s="462">
        <f>AND(MONTH(F629)=MONTH(X629), YEAR(F629)=YEAR(X629))</f>
        <v/>
      </c>
      <c r="S629" s="462">
        <f>AC629="L001-901905215"</f>
        <v/>
      </c>
      <c r="T629" s="464">
        <f>G629-AH629</f>
        <v/>
      </c>
      <c r="U629" s="462" t="n"/>
      <c r="V629" s="462" t="inlineStr">
        <is>
          <t>GRIN2102035</t>
        </is>
      </c>
      <c r="W629" s="462" t="inlineStr">
        <is>
          <t>GRIN2102035</t>
        </is>
      </c>
      <c r="X629" s="463" t="n">
        <v>44253</v>
      </c>
      <c r="Y629" s="462" t="inlineStr">
        <is>
          <t>GR-IN21/02-035</t>
        </is>
      </c>
      <c r="Z629" s="462" t="inlineStr"/>
      <c r="AA629" s="462" t="inlineStr">
        <is>
          <t>បុគ្គលជាប់អាករ</t>
        </is>
      </c>
      <c r="AB629" s="462" t="inlineStr">
        <is>
          <t>L001-901905215</t>
        </is>
      </c>
      <c r="AC629" s="462" t="inlineStr">
        <is>
          <t>វីអ៊ីស៊ិន (ខេមបូឌា) អ៊ិនដាសស្ទ្រី ឯ.ក</t>
        </is>
      </c>
      <c r="AD629" s="464" t="n">
        <v>179036</v>
      </c>
      <c r="AE629" s="464" t="n">
        <v>162760</v>
      </c>
      <c r="AF629" s="464" t="n">
        <v>0</v>
      </c>
      <c r="AG629" s="464" t="n">
        <v>0</v>
      </c>
      <c r="AH629" s="464" t="n">
        <v>16276</v>
      </c>
      <c r="AI629" s="464" t="n">
        <v>0</v>
      </c>
      <c r="AJ629" s="464" t="n">
        <v>0</v>
      </c>
      <c r="AK629" s="464" t="n">
        <v>0</v>
      </c>
      <c r="AL629" s="464" t="n">
        <v>0</v>
      </c>
      <c r="AM629" s="464" t="n">
        <v>0</v>
      </c>
      <c r="AN629" s="464" t="n">
        <v>0</v>
      </c>
      <c r="AO629" s="464" t="n">
        <v>0</v>
      </c>
      <c r="AP629" s="464" t="n">
        <v>0</v>
      </c>
      <c r="AQ629" s="462" t="inlineStr"/>
      <c r="AR629" s="462" t="inlineStr">
        <is>
          <t>Waste Collection</t>
        </is>
      </c>
      <c r="AS629" s="462" t="inlineStr">
        <is>
          <t>បានប្រកាសពន្ធ</t>
        </is>
      </c>
    </row>
    <row r="630">
      <c r="A630" s="461" t="n">
        <v>622</v>
      </c>
      <c r="B630" s="462" t="inlineStr"/>
      <c r="C630" s="462" t="inlineStr">
        <is>
          <t>56ប៊ី-លីង សឹបផ្លាយ ឆេន មេនេចម៉ិន ឯ.ក</t>
        </is>
      </c>
      <c r="D630" s="462" t="inlineStr">
        <is>
          <t>K004-902004795</t>
        </is>
      </c>
      <c r="E630" s="462" t="inlineStr">
        <is>
          <t>IN202102-0150</t>
        </is>
      </c>
      <c r="F630" s="463" t="n">
        <v>44252</v>
      </c>
      <c r="G630" s="464" t="n">
        <v>303290</v>
      </c>
      <c r="H630" s="462" t="n"/>
      <c r="I630" s="464">
        <f>G630</f>
        <v/>
      </c>
      <c r="J630" s="462">
        <f>IF(AND(Q630=TRUE, R630=TRUE, S630=TRUE), IF(W630&lt;-0.05, "អនុញ្ញាត (អ្នកផ្គត់ផ្គង់ប្រកាសខ្វះ)", "បានប្រកាស (អនុញ្ញាត)"), IF(AND(Q630=FALSE, R630=FALSE, S630=FALSE), "ព្យួរទុក (មិនមានទិន្នន័យ)", "ប្រកាសខុស (ព្យួរទុក)"))</f>
        <v/>
      </c>
      <c r="K630" s="462" t="inlineStr"/>
      <c r="L630" s="462" t="inlineStr"/>
      <c r="M630" s="464">
        <f>AH630</f>
        <v/>
      </c>
      <c r="N630" s="464">
        <f>IF(W630&lt;0,AH630,I630)</f>
        <v/>
      </c>
      <c r="O630" s="464">
        <f>I630-M630</f>
        <v/>
      </c>
      <c r="P630" s="462" t="n"/>
      <c r="Q630" s="462">
        <f>V630=W630</f>
        <v/>
      </c>
      <c r="R630" s="462">
        <f>AND(MONTH(F630)=MONTH(X630), YEAR(F630)=YEAR(X630))</f>
        <v/>
      </c>
      <c r="S630" s="462">
        <f>AC630="L001-901905215"</f>
        <v/>
      </c>
      <c r="T630" s="464">
        <f>G630-AH630</f>
        <v/>
      </c>
      <c r="U630" s="462" t="n"/>
      <c r="V630" s="462" t="inlineStr">
        <is>
          <t>IN2021020150</t>
        </is>
      </c>
      <c r="W630" s="462" t="inlineStr"/>
      <c r="X630" s="499" t="n"/>
      <c r="Y630" s="462" t="n"/>
      <c r="Z630" s="462" t="n"/>
      <c r="AA630" s="462" t="n"/>
      <c r="AB630" s="462" t="n"/>
      <c r="AC630" s="462" t="n"/>
      <c r="AD630" s="462" t="n"/>
      <c r="AE630" s="462" t="n"/>
      <c r="AF630" s="462" t="n"/>
      <c r="AG630" s="462" t="n"/>
      <c r="AH630" s="462" t="n"/>
      <c r="AI630" s="462" t="n"/>
      <c r="AJ630" s="462" t="n"/>
      <c r="AK630" s="462" t="n"/>
      <c r="AL630" s="462" t="n"/>
      <c r="AM630" s="462" t="n"/>
      <c r="AN630" s="462" t="n"/>
      <c r="AO630" s="462" t="n"/>
      <c r="AP630" s="462" t="n"/>
      <c r="AQ630" s="462" t="n"/>
      <c r="AR630" s="462" t="n"/>
      <c r="AS630" s="462" t="n"/>
    </row>
    <row r="631">
      <c r="A631" s="461" t="n">
        <v>623</v>
      </c>
      <c r="B631" s="462" t="inlineStr"/>
      <c r="C631" s="462" t="inlineStr">
        <is>
          <t>56ប៊ី-លីង សឹបផ្លាយ ឆេន មេនេចម៉ិន ឯ.ក</t>
        </is>
      </c>
      <c r="D631" s="462" t="inlineStr">
        <is>
          <t>K004-902004795</t>
        </is>
      </c>
      <c r="E631" s="462" t="inlineStr">
        <is>
          <t>IN202102-0148</t>
        </is>
      </c>
      <c r="F631" s="463" t="n">
        <v>44252</v>
      </c>
      <c r="G631" s="464" t="n">
        <v>977040</v>
      </c>
      <c r="H631" s="462" t="n"/>
      <c r="I631" s="464">
        <f>G631</f>
        <v/>
      </c>
      <c r="J631" s="462">
        <f>IF(AND(Q631=TRUE, R631=TRUE, S631=TRUE), IF(W631&lt;-0.05, "អនុញ្ញាត (អ្នកផ្គត់ផ្គង់ប្រកាសខ្វះ)", "បានប្រកាស (អនុញ្ញាត)"), IF(AND(Q631=FALSE, R631=FALSE, S631=FALSE), "ព្យួរទុក (មិនមានទិន្នន័យ)", "ប្រកាសខុស (ព្យួរទុក)"))</f>
        <v/>
      </c>
      <c r="K631" s="462" t="inlineStr"/>
      <c r="L631" s="462" t="inlineStr"/>
      <c r="M631" s="464">
        <f>AH631</f>
        <v/>
      </c>
      <c r="N631" s="464">
        <f>IF(W631&lt;0,AH631,I631)</f>
        <v/>
      </c>
      <c r="O631" s="464">
        <f>I631-M631</f>
        <v/>
      </c>
      <c r="P631" s="462" t="n"/>
      <c r="Q631" s="462">
        <f>V631=W631</f>
        <v/>
      </c>
      <c r="R631" s="462">
        <f>AND(MONTH(F631)=MONTH(X631), YEAR(F631)=YEAR(X631))</f>
        <v/>
      </c>
      <c r="S631" s="462">
        <f>AC631="L001-901905215"</f>
        <v/>
      </c>
      <c r="T631" s="464">
        <f>G631-AH631</f>
        <v/>
      </c>
      <c r="U631" s="462" t="n"/>
      <c r="V631" s="462" t="inlineStr">
        <is>
          <t>IN2021020148</t>
        </is>
      </c>
      <c r="W631" s="462" t="inlineStr"/>
      <c r="X631" s="499" t="n"/>
      <c r="Y631" s="462" t="n"/>
      <c r="Z631" s="462" t="n"/>
      <c r="AA631" s="462" t="n"/>
      <c r="AB631" s="462" t="n"/>
      <c r="AC631" s="462" t="n"/>
      <c r="AD631" s="462" t="n"/>
      <c r="AE631" s="462" t="n"/>
      <c r="AF631" s="462" t="n"/>
      <c r="AG631" s="462" t="n"/>
      <c r="AH631" s="462" t="n"/>
      <c r="AI631" s="462" t="n"/>
      <c r="AJ631" s="462" t="n"/>
      <c r="AK631" s="462" t="n"/>
      <c r="AL631" s="462" t="n"/>
      <c r="AM631" s="462" t="n"/>
      <c r="AN631" s="462" t="n"/>
      <c r="AO631" s="462" t="n"/>
      <c r="AP631" s="462" t="n"/>
      <c r="AQ631" s="462" t="n"/>
      <c r="AR631" s="462" t="n"/>
      <c r="AS631" s="462" t="n"/>
    </row>
    <row r="632">
      <c r="A632" s="461" t="n">
        <v>624</v>
      </c>
      <c r="B632" s="462" t="inlineStr"/>
      <c r="C632" s="462" t="inlineStr">
        <is>
          <t>56ប៊ី-លីង សឹបផ្លាយ ឆេន មេនេចម៉ិន ឯ.ក</t>
        </is>
      </c>
      <c r="D632" s="462" t="inlineStr">
        <is>
          <t>K004-902004795</t>
        </is>
      </c>
      <c r="E632" s="462" t="inlineStr">
        <is>
          <t>IN202102-0146</t>
        </is>
      </c>
      <c r="F632" s="463" t="n">
        <v>44252</v>
      </c>
      <c r="G632" s="464" t="n">
        <v>869159</v>
      </c>
      <c r="H632" s="462" t="n"/>
      <c r="I632" s="464">
        <f>G632</f>
        <v/>
      </c>
      <c r="J632" s="462">
        <f>IF(AND(Q632=TRUE, R632=TRUE, S632=TRUE), IF(W632&lt;-0.05, "អនុញ្ញាត (អ្នកផ្គត់ផ្គង់ប្រកាសខ្វះ)", "បានប្រកាស (អនុញ្ញាត)"), IF(AND(Q632=FALSE, R632=FALSE, S632=FALSE), "ព្យួរទុក (មិនមានទិន្នន័យ)", "ប្រកាសខុស (ព្យួរទុក)"))</f>
        <v/>
      </c>
      <c r="K632" s="462" t="inlineStr"/>
      <c r="L632" s="462" t="inlineStr"/>
      <c r="M632" s="464">
        <f>AH632</f>
        <v/>
      </c>
      <c r="N632" s="464">
        <f>IF(W632&lt;0,AH632,I632)</f>
        <v/>
      </c>
      <c r="O632" s="464">
        <f>I632-M632</f>
        <v/>
      </c>
      <c r="P632" s="462" t="n"/>
      <c r="Q632" s="462">
        <f>V632=W632</f>
        <v/>
      </c>
      <c r="R632" s="462">
        <f>AND(MONTH(F632)=MONTH(X632), YEAR(F632)=YEAR(X632))</f>
        <v/>
      </c>
      <c r="S632" s="462">
        <f>AC632="L001-901905215"</f>
        <v/>
      </c>
      <c r="T632" s="464">
        <f>G632-AH632</f>
        <v/>
      </c>
      <c r="U632" s="462" t="n"/>
      <c r="V632" s="462" t="inlineStr">
        <is>
          <t>IN2021020146</t>
        </is>
      </c>
      <c r="W632" s="462" t="inlineStr"/>
      <c r="X632" s="499" t="n"/>
      <c r="Y632" s="462" t="n"/>
      <c r="Z632" s="462" t="n"/>
      <c r="AA632" s="462" t="n"/>
      <c r="AB632" s="462" t="n"/>
      <c r="AC632" s="462" t="n"/>
      <c r="AD632" s="462" t="n"/>
      <c r="AE632" s="462" t="n"/>
      <c r="AF632" s="462" t="n"/>
      <c r="AG632" s="462" t="n"/>
      <c r="AH632" s="462" t="n"/>
      <c r="AI632" s="462" t="n"/>
      <c r="AJ632" s="462" t="n"/>
      <c r="AK632" s="462" t="n"/>
      <c r="AL632" s="462" t="n"/>
      <c r="AM632" s="462" t="n"/>
      <c r="AN632" s="462" t="n"/>
      <c r="AO632" s="462" t="n"/>
      <c r="AP632" s="462" t="n"/>
      <c r="AQ632" s="462" t="n"/>
      <c r="AR632" s="462" t="n"/>
      <c r="AS632" s="462" t="n"/>
    </row>
    <row r="633">
      <c r="A633" s="461" t="n">
        <v>625</v>
      </c>
      <c r="B633" s="462" t="inlineStr"/>
      <c r="C633" s="462" t="inlineStr">
        <is>
          <t>56ប៊ី-លីង សឹបផ្លាយ ឆេន មេនេចម៉ិន ឯ.ក</t>
        </is>
      </c>
      <c r="D633" s="462" t="inlineStr">
        <is>
          <t>K004-902004795</t>
        </is>
      </c>
      <c r="E633" s="462" t="inlineStr">
        <is>
          <t>IN202102-0145</t>
        </is>
      </c>
      <c r="F633" s="463" t="n">
        <v>44252</v>
      </c>
      <c r="G633" s="464" t="n">
        <v>270722</v>
      </c>
      <c r="H633" s="462" t="n"/>
      <c r="I633" s="464">
        <f>G633</f>
        <v/>
      </c>
      <c r="J633" s="462">
        <f>IF(AND(Q633=TRUE, R633=TRUE, S633=TRUE), IF(W633&lt;-0.05, "អនុញ្ញាត (អ្នកផ្គត់ផ្គង់ប្រកាសខ្វះ)", "បានប្រកាស (អនុញ្ញាត)"), IF(AND(Q633=FALSE, R633=FALSE, S633=FALSE), "ព្យួរទុក (មិនមានទិន្នន័យ)", "ប្រកាសខុស (ព្យួរទុក)"))</f>
        <v/>
      </c>
      <c r="K633" s="462" t="inlineStr"/>
      <c r="L633" s="462" t="inlineStr"/>
      <c r="M633" s="464">
        <f>AH633</f>
        <v/>
      </c>
      <c r="N633" s="464">
        <f>IF(W633&lt;0,AH633,I633)</f>
        <v/>
      </c>
      <c r="O633" s="464">
        <f>I633-M633</f>
        <v/>
      </c>
      <c r="P633" s="462" t="n"/>
      <c r="Q633" s="462">
        <f>V633=W633</f>
        <v/>
      </c>
      <c r="R633" s="462">
        <f>AND(MONTH(F633)=MONTH(X633), YEAR(F633)=YEAR(X633))</f>
        <v/>
      </c>
      <c r="S633" s="462">
        <f>AC633="L001-901905215"</f>
        <v/>
      </c>
      <c r="T633" s="464">
        <f>G633-AH633</f>
        <v/>
      </c>
      <c r="U633" s="462" t="n"/>
      <c r="V633" s="462" t="inlineStr">
        <is>
          <t>IN2021020145</t>
        </is>
      </c>
      <c r="W633" s="462" t="inlineStr"/>
      <c r="X633" s="499" t="n"/>
      <c r="Y633" s="462" t="n"/>
      <c r="Z633" s="462" t="n"/>
      <c r="AA633" s="462" t="n"/>
      <c r="AB633" s="462" t="n"/>
      <c r="AC633" s="462" t="n"/>
      <c r="AD633" s="462" t="n"/>
      <c r="AE633" s="462" t="n"/>
      <c r="AF633" s="462" t="n"/>
      <c r="AG633" s="462" t="n"/>
      <c r="AH633" s="462" t="n"/>
      <c r="AI633" s="462" t="n"/>
      <c r="AJ633" s="462" t="n"/>
      <c r="AK633" s="462" t="n"/>
      <c r="AL633" s="462" t="n"/>
      <c r="AM633" s="462" t="n"/>
      <c r="AN633" s="462" t="n"/>
      <c r="AO633" s="462" t="n"/>
      <c r="AP633" s="462" t="n"/>
      <c r="AQ633" s="462" t="n"/>
      <c r="AR633" s="462" t="n"/>
      <c r="AS633" s="462" t="n"/>
    </row>
    <row r="634">
      <c r="A634" s="461" t="n">
        <v>626</v>
      </c>
      <c r="B634" s="462" t="inlineStr"/>
      <c r="C634" s="462" t="inlineStr">
        <is>
          <t>56ប៊ី-លីង សឹបផ្លាយ ឆេន មេនេចម៉ិន ឯ.ក</t>
        </is>
      </c>
      <c r="D634" s="462" t="inlineStr">
        <is>
          <t>K004-902004795</t>
        </is>
      </c>
      <c r="E634" s="462" t="inlineStr">
        <is>
          <t>IN202102-0144</t>
        </is>
      </c>
      <c r="F634" s="463" t="n">
        <v>44252</v>
      </c>
      <c r="G634" s="464" t="n">
        <v>346035</v>
      </c>
      <c r="H634" s="462" t="n"/>
      <c r="I634" s="464">
        <f>G634</f>
        <v/>
      </c>
      <c r="J634" s="462">
        <f>IF(AND(Q634=TRUE, R634=TRUE, S634=TRUE), IF(W634&lt;-0.05, "អនុញ្ញាត (អ្នកផ្គត់ផ្គង់ប្រកាសខ្វះ)", "បានប្រកាស (អនុញ្ញាត)"), IF(AND(Q634=FALSE, R634=FALSE, S634=FALSE), "ព្យួរទុក (មិនមានទិន្នន័យ)", "ប្រកាសខុស (ព្យួរទុក)"))</f>
        <v/>
      </c>
      <c r="K634" s="462" t="inlineStr"/>
      <c r="L634" s="462" t="inlineStr"/>
      <c r="M634" s="464">
        <f>AH634</f>
        <v/>
      </c>
      <c r="N634" s="464">
        <f>IF(W634&lt;0,AH634,I634)</f>
        <v/>
      </c>
      <c r="O634" s="464">
        <f>I634-M634</f>
        <v/>
      </c>
      <c r="P634" s="462" t="n"/>
      <c r="Q634" s="462">
        <f>V634=W634</f>
        <v/>
      </c>
      <c r="R634" s="462">
        <f>AND(MONTH(F634)=MONTH(X634), YEAR(F634)=YEAR(X634))</f>
        <v/>
      </c>
      <c r="S634" s="462">
        <f>AC634="L001-901905215"</f>
        <v/>
      </c>
      <c r="T634" s="464">
        <f>G634-AH634</f>
        <v/>
      </c>
      <c r="U634" s="462" t="n"/>
      <c r="V634" s="462" t="inlineStr">
        <is>
          <t>IN2021020144</t>
        </is>
      </c>
      <c r="W634" s="462" t="inlineStr"/>
      <c r="X634" s="499" t="n"/>
      <c r="Y634" s="462" t="n"/>
      <c r="Z634" s="462" t="n"/>
      <c r="AA634" s="462" t="n"/>
      <c r="AB634" s="462" t="n"/>
      <c r="AC634" s="462" t="n"/>
      <c r="AD634" s="462" t="n"/>
      <c r="AE634" s="462" t="n"/>
      <c r="AF634" s="462" t="n"/>
      <c r="AG634" s="462" t="n"/>
      <c r="AH634" s="462" t="n"/>
      <c r="AI634" s="462" t="n"/>
      <c r="AJ634" s="462" t="n"/>
      <c r="AK634" s="462" t="n"/>
      <c r="AL634" s="462" t="n"/>
      <c r="AM634" s="462" t="n"/>
      <c r="AN634" s="462" t="n"/>
      <c r="AO634" s="462" t="n"/>
      <c r="AP634" s="462" t="n"/>
      <c r="AQ634" s="462" t="n"/>
      <c r="AR634" s="462" t="n"/>
      <c r="AS634" s="462" t="n"/>
    </row>
    <row r="635">
      <c r="A635" s="461" t="n">
        <v>627</v>
      </c>
      <c r="B635" s="462" t="inlineStr"/>
      <c r="C635" s="462" t="inlineStr">
        <is>
          <t>56ប៊ី-លីង សឹបផ្លាយ ឆេន មេនេចម៉ិន ឯ.ក</t>
        </is>
      </c>
      <c r="D635" s="462" t="inlineStr">
        <is>
          <t>K004-902004795</t>
        </is>
      </c>
      <c r="E635" s="462" t="inlineStr">
        <is>
          <t>IN202102-0139</t>
        </is>
      </c>
      <c r="F635" s="463" t="n">
        <v>44252</v>
      </c>
      <c r="G635" s="464" t="n">
        <v>40710</v>
      </c>
      <c r="H635" s="462" t="n"/>
      <c r="I635" s="464">
        <f>G635</f>
        <v/>
      </c>
      <c r="J635" s="462">
        <f>IF(AND(Q635=TRUE, R635=TRUE, S635=TRUE), IF(W635&lt;-0.05, "អនុញ្ញាត (អ្នកផ្គត់ផ្គង់ប្រកាសខ្វះ)", "បានប្រកាស (អនុញ្ញាត)"), IF(AND(Q635=FALSE, R635=FALSE, S635=FALSE), "ព្យួរទុក (មិនមានទិន្នន័យ)", "ប្រកាសខុស (ព្យួរទុក)"))</f>
        <v/>
      </c>
      <c r="K635" s="462" t="inlineStr"/>
      <c r="L635" s="462" t="inlineStr"/>
      <c r="M635" s="464">
        <f>AH635</f>
        <v/>
      </c>
      <c r="N635" s="464">
        <f>IF(W635&lt;0,AH635,I635)</f>
        <v/>
      </c>
      <c r="O635" s="464">
        <f>I635-M635</f>
        <v/>
      </c>
      <c r="P635" s="462" t="n"/>
      <c r="Q635" s="462">
        <f>V635=W635</f>
        <v/>
      </c>
      <c r="R635" s="462">
        <f>AND(MONTH(F635)=MONTH(X635), YEAR(F635)=YEAR(X635))</f>
        <v/>
      </c>
      <c r="S635" s="462">
        <f>AC635="L001-901905215"</f>
        <v/>
      </c>
      <c r="T635" s="464">
        <f>G635-AH635</f>
        <v/>
      </c>
      <c r="U635" s="462" t="n"/>
      <c r="V635" s="462" t="inlineStr">
        <is>
          <t>IN2021020139</t>
        </is>
      </c>
      <c r="W635" s="462" t="inlineStr"/>
      <c r="X635" s="499" t="n"/>
      <c r="Y635" s="462" t="n"/>
      <c r="Z635" s="462" t="n"/>
      <c r="AA635" s="462" t="n"/>
      <c r="AB635" s="462" t="n"/>
      <c r="AC635" s="462" t="n"/>
      <c r="AD635" s="462" t="n"/>
      <c r="AE635" s="462" t="n"/>
      <c r="AF635" s="462" t="n"/>
      <c r="AG635" s="462" t="n"/>
      <c r="AH635" s="462" t="n"/>
      <c r="AI635" s="462" t="n"/>
      <c r="AJ635" s="462" t="n"/>
      <c r="AK635" s="462" t="n"/>
      <c r="AL635" s="462" t="n"/>
      <c r="AM635" s="462" t="n"/>
      <c r="AN635" s="462" t="n"/>
      <c r="AO635" s="462" t="n"/>
      <c r="AP635" s="462" t="n"/>
      <c r="AQ635" s="462" t="n"/>
      <c r="AR635" s="462" t="n"/>
      <c r="AS635" s="462" t="n"/>
    </row>
    <row r="636">
      <c r="A636" s="461" t="n">
        <v>628</v>
      </c>
      <c r="B636" s="462" t="inlineStr"/>
      <c r="C636" s="462" t="inlineStr">
        <is>
          <t>56ប៊ី-លីង សឹបផ្លាយ ឆេន មេនេចម៉ិន ឯ.ក</t>
        </is>
      </c>
      <c r="D636" s="462" t="inlineStr">
        <is>
          <t>K004-902004795</t>
        </is>
      </c>
      <c r="E636" s="462" t="inlineStr">
        <is>
          <t>IN202102-0138</t>
        </is>
      </c>
      <c r="F636" s="463" t="n">
        <v>44252</v>
      </c>
      <c r="G636" s="464" t="n">
        <v>313467</v>
      </c>
      <c r="H636" s="462" t="n"/>
      <c r="I636" s="464">
        <f>G636</f>
        <v/>
      </c>
      <c r="J636" s="462">
        <f>IF(AND(Q636=TRUE, R636=TRUE, S636=TRUE), IF(W636&lt;-0.05, "អនុញ្ញាត (អ្នកផ្គត់ផ្គង់ប្រកាសខ្វះ)", "បានប្រកាស (អនុញ្ញាត)"), IF(AND(Q636=FALSE, R636=FALSE, S636=FALSE), "ព្យួរទុក (មិនមានទិន្នន័យ)", "ប្រកាសខុស (ព្យួរទុក)"))</f>
        <v/>
      </c>
      <c r="K636" s="462" t="inlineStr"/>
      <c r="L636" s="462" t="inlineStr"/>
      <c r="M636" s="464">
        <f>AH636</f>
        <v/>
      </c>
      <c r="N636" s="464">
        <f>IF(W636&lt;0,AH636,I636)</f>
        <v/>
      </c>
      <c r="O636" s="464">
        <f>I636-M636</f>
        <v/>
      </c>
      <c r="P636" s="462" t="n"/>
      <c r="Q636" s="462">
        <f>V636=W636</f>
        <v/>
      </c>
      <c r="R636" s="462">
        <f>AND(MONTH(F636)=MONTH(X636), YEAR(F636)=YEAR(X636))</f>
        <v/>
      </c>
      <c r="S636" s="462">
        <f>AC636="L001-901905215"</f>
        <v/>
      </c>
      <c r="T636" s="464">
        <f>G636-AH636</f>
        <v/>
      </c>
      <c r="U636" s="462" t="n"/>
      <c r="V636" s="462" t="inlineStr">
        <is>
          <t>IN2021020138</t>
        </is>
      </c>
      <c r="W636" s="462" t="inlineStr"/>
      <c r="X636" s="499" t="n"/>
      <c r="Y636" s="462" t="n"/>
      <c r="Z636" s="462" t="n"/>
      <c r="AA636" s="462" t="n"/>
      <c r="AB636" s="462" t="n"/>
      <c r="AC636" s="462" t="n"/>
      <c r="AD636" s="462" t="n"/>
      <c r="AE636" s="462" t="n"/>
      <c r="AF636" s="462" t="n"/>
      <c r="AG636" s="462" t="n"/>
      <c r="AH636" s="462" t="n"/>
      <c r="AI636" s="462" t="n"/>
      <c r="AJ636" s="462" t="n"/>
      <c r="AK636" s="462" t="n"/>
      <c r="AL636" s="462" t="n"/>
      <c r="AM636" s="462" t="n"/>
      <c r="AN636" s="462" t="n"/>
      <c r="AO636" s="462" t="n"/>
      <c r="AP636" s="462" t="n"/>
      <c r="AQ636" s="462" t="n"/>
      <c r="AR636" s="462" t="n"/>
      <c r="AS636" s="462" t="n"/>
    </row>
    <row r="637">
      <c r="A637" s="461" t="n">
        <v>629</v>
      </c>
      <c r="B637" s="462" t="inlineStr"/>
      <c r="C637" s="462" t="inlineStr">
        <is>
          <t>56ប៊ី-លីង សឹបផ្លាយ ឆេន មេនេចម៉ិន ឯ.ក</t>
        </is>
      </c>
      <c r="D637" s="462" t="inlineStr">
        <is>
          <t>K004-902004795</t>
        </is>
      </c>
      <c r="E637" s="462" t="inlineStr">
        <is>
          <t>IN202102-0137</t>
        </is>
      </c>
      <c r="F637" s="463" t="n">
        <v>44252</v>
      </c>
      <c r="G637" s="464" t="n">
        <v>313467</v>
      </c>
      <c r="H637" s="462" t="n"/>
      <c r="I637" s="464">
        <f>G637</f>
        <v/>
      </c>
      <c r="J637" s="462">
        <f>IF(AND(Q637=TRUE, R637=TRUE, S637=TRUE), IF(W637&lt;-0.05, "អនុញ្ញាត (អ្នកផ្គត់ផ្គង់ប្រកាសខ្វះ)", "បានប្រកាស (អនុញ្ញាត)"), IF(AND(Q637=FALSE, R637=FALSE, S637=FALSE), "ព្យួរទុក (មិនមានទិន្នន័យ)", "ប្រកាសខុស (ព្យួរទុក)"))</f>
        <v/>
      </c>
      <c r="K637" s="462" t="inlineStr"/>
      <c r="L637" s="462" t="inlineStr"/>
      <c r="M637" s="464">
        <f>AH637</f>
        <v/>
      </c>
      <c r="N637" s="464">
        <f>IF(W637&lt;0,AH637,I637)</f>
        <v/>
      </c>
      <c r="O637" s="464">
        <f>I637-M637</f>
        <v/>
      </c>
      <c r="P637" s="462" t="n"/>
      <c r="Q637" s="462">
        <f>V637=W637</f>
        <v/>
      </c>
      <c r="R637" s="462">
        <f>AND(MONTH(F637)=MONTH(X637), YEAR(F637)=YEAR(X637))</f>
        <v/>
      </c>
      <c r="S637" s="462">
        <f>AC637="L001-901905215"</f>
        <v/>
      </c>
      <c r="T637" s="464">
        <f>G637-AH637</f>
        <v/>
      </c>
      <c r="U637" s="462" t="n"/>
      <c r="V637" s="462" t="inlineStr">
        <is>
          <t>IN2021020137</t>
        </is>
      </c>
      <c r="W637" s="462" t="inlineStr"/>
      <c r="X637" s="499" t="n"/>
      <c r="Y637" s="462" t="n"/>
      <c r="Z637" s="462" t="n"/>
      <c r="AA637" s="462" t="n"/>
      <c r="AB637" s="462" t="n"/>
      <c r="AC637" s="462" t="n"/>
      <c r="AD637" s="462" t="n"/>
      <c r="AE637" s="462" t="n"/>
      <c r="AF637" s="462" t="n"/>
      <c r="AG637" s="462" t="n"/>
      <c r="AH637" s="462" t="n"/>
      <c r="AI637" s="462" t="n"/>
      <c r="AJ637" s="462" t="n"/>
      <c r="AK637" s="462" t="n"/>
      <c r="AL637" s="462" t="n"/>
      <c r="AM637" s="462" t="n"/>
      <c r="AN637" s="462" t="n"/>
      <c r="AO637" s="462" t="n"/>
      <c r="AP637" s="462" t="n"/>
      <c r="AQ637" s="462" t="n"/>
      <c r="AR637" s="462" t="n"/>
      <c r="AS637" s="462" t="n"/>
    </row>
    <row r="638">
      <c r="A638" s="461" t="n">
        <v>630</v>
      </c>
      <c r="B638" s="462" t="inlineStr"/>
      <c r="C638" s="462" t="inlineStr">
        <is>
          <t>56ប៊ី-លីង សឹបផ្លាយ ឆេន មេនេចម៉ិន ឯ.ក</t>
        </is>
      </c>
      <c r="D638" s="462" t="inlineStr">
        <is>
          <t>K004-902004795</t>
        </is>
      </c>
      <c r="E638" s="462" t="inlineStr">
        <is>
          <t>IN202102-0136</t>
        </is>
      </c>
      <c r="F638" s="463" t="n">
        <v>44252</v>
      </c>
      <c r="G638" s="464" t="n">
        <v>313467</v>
      </c>
      <c r="H638" s="462" t="n"/>
      <c r="I638" s="464">
        <f>G638</f>
        <v/>
      </c>
      <c r="J638" s="462">
        <f>IF(AND(Q638=TRUE, R638=TRUE, S638=TRUE), IF(W638&lt;-0.05, "អនុញ្ញាត (អ្នកផ្គត់ផ្គង់ប្រកាសខ្វះ)", "បានប្រកាស (អនុញ្ញាត)"), IF(AND(Q638=FALSE, R638=FALSE, S638=FALSE), "ព្យួរទុក (មិនមានទិន្នន័យ)", "ប្រកាសខុស (ព្យួរទុក)"))</f>
        <v/>
      </c>
      <c r="K638" s="462" t="inlineStr"/>
      <c r="L638" s="462" t="inlineStr"/>
      <c r="M638" s="464">
        <f>AH638</f>
        <v/>
      </c>
      <c r="N638" s="464">
        <f>IF(W638&lt;0,AH638,I638)</f>
        <v/>
      </c>
      <c r="O638" s="464">
        <f>I638-M638</f>
        <v/>
      </c>
      <c r="P638" s="462" t="n"/>
      <c r="Q638" s="462">
        <f>V638=W638</f>
        <v/>
      </c>
      <c r="R638" s="462">
        <f>AND(MONTH(F638)=MONTH(X638), YEAR(F638)=YEAR(X638))</f>
        <v/>
      </c>
      <c r="S638" s="462">
        <f>AC638="L001-901905215"</f>
        <v/>
      </c>
      <c r="T638" s="464">
        <f>G638-AH638</f>
        <v/>
      </c>
      <c r="U638" s="462" t="n"/>
      <c r="V638" s="462" t="inlineStr">
        <is>
          <t>IN2021020136</t>
        </is>
      </c>
      <c r="W638" s="462" t="inlineStr"/>
      <c r="X638" s="499" t="n"/>
      <c r="Y638" s="462" t="n"/>
      <c r="Z638" s="462" t="n"/>
      <c r="AA638" s="462" t="n"/>
      <c r="AB638" s="462" t="n"/>
      <c r="AC638" s="462" t="n"/>
      <c r="AD638" s="462" t="n"/>
      <c r="AE638" s="462" t="n"/>
      <c r="AF638" s="462" t="n"/>
      <c r="AG638" s="462" t="n"/>
      <c r="AH638" s="462" t="n"/>
      <c r="AI638" s="462" t="n"/>
      <c r="AJ638" s="462" t="n"/>
      <c r="AK638" s="462" t="n"/>
      <c r="AL638" s="462" t="n"/>
      <c r="AM638" s="462" t="n"/>
      <c r="AN638" s="462" t="n"/>
      <c r="AO638" s="462" t="n"/>
      <c r="AP638" s="462" t="n"/>
      <c r="AQ638" s="462" t="n"/>
      <c r="AR638" s="462" t="n"/>
      <c r="AS638" s="462" t="n"/>
    </row>
    <row r="639">
      <c r="A639" s="461" t="n">
        <v>631</v>
      </c>
      <c r="B639" s="462" t="inlineStr"/>
      <c r="C639" s="462" t="inlineStr">
        <is>
          <t>56ប៊ី-លីង សឹបផ្លាយ ឆេន មេនេចម៉ិន ឯ.ក</t>
        </is>
      </c>
      <c r="D639" s="462" t="inlineStr">
        <is>
          <t>K004-902004795</t>
        </is>
      </c>
      <c r="E639" s="462" t="inlineStr">
        <is>
          <t>IN202102-0135</t>
        </is>
      </c>
      <c r="F639" s="463" t="n">
        <v>44252</v>
      </c>
      <c r="G639" s="464" t="n">
        <v>313467</v>
      </c>
      <c r="H639" s="462" t="n"/>
      <c r="I639" s="464">
        <f>G639</f>
        <v/>
      </c>
      <c r="J639" s="462">
        <f>IF(AND(Q639=TRUE, R639=TRUE, S639=TRUE), IF(W639&lt;-0.05, "អនុញ្ញាត (អ្នកផ្គត់ផ្គង់ប្រកាសខ្វះ)", "បានប្រកាស (អនុញ្ញាត)"), IF(AND(Q639=FALSE, R639=FALSE, S639=FALSE), "ព្យួរទុក (មិនមានទិន្នន័យ)", "ប្រកាសខុស (ព្យួរទុក)"))</f>
        <v/>
      </c>
      <c r="K639" s="462" t="inlineStr"/>
      <c r="L639" s="462" t="inlineStr"/>
      <c r="M639" s="464">
        <f>AH639</f>
        <v/>
      </c>
      <c r="N639" s="464">
        <f>IF(W639&lt;0,AH639,I639)</f>
        <v/>
      </c>
      <c r="O639" s="464">
        <f>I639-M639</f>
        <v/>
      </c>
      <c r="P639" s="462" t="n"/>
      <c r="Q639" s="462">
        <f>V639=W639</f>
        <v/>
      </c>
      <c r="R639" s="462">
        <f>AND(MONTH(F639)=MONTH(X639), YEAR(F639)=YEAR(X639))</f>
        <v/>
      </c>
      <c r="S639" s="462">
        <f>AC639="L001-901905215"</f>
        <v/>
      </c>
      <c r="T639" s="464">
        <f>G639-AH639</f>
        <v/>
      </c>
      <c r="U639" s="462" t="n"/>
      <c r="V639" s="462" t="inlineStr">
        <is>
          <t>IN2021020135</t>
        </is>
      </c>
      <c r="W639" s="462" t="inlineStr"/>
      <c r="X639" s="499" t="n"/>
      <c r="Y639" s="462" t="n"/>
      <c r="Z639" s="462" t="n"/>
      <c r="AA639" s="462" t="n"/>
      <c r="AB639" s="462" t="n"/>
      <c r="AC639" s="462" t="n"/>
      <c r="AD639" s="462" t="n"/>
      <c r="AE639" s="462" t="n"/>
      <c r="AF639" s="462" t="n"/>
      <c r="AG639" s="462" t="n"/>
      <c r="AH639" s="462" t="n"/>
      <c r="AI639" s="462" t="n"/>
      <c r="AJ639" s="462" t="n"/>
      <c r="AK639" s="462" t="n"/>
      <c r="AL639" s="462" t="n"/>
      <c r="AM639" s="462" t="n"/>
      <c r="AN639" s="462" t="n"/>
      <c r="AO639" s="462" t="n"/>
      <c r="AP639" s="462" t="n"/>
      <c r="AQ639" s="462" t="n"/>
      <c r="AR639" s="462" t="n"/>
      <c r="AS639" s="462" t="n"/>
    </row>
    <row r="640">
      <c r="A640" s="461" t="n">
        <v>632</v>
      </c>
      <c r="B640" s="462" t="inlineStr"/>
      <c r="C640" s="462" t="inlineStr">
        <is>
          <t>56ប៊ី-លីង សឹបផ្លាយ ឆេន មេនេចម៉ិន ឯ.ក</t>
        </is>
      </c>
      <c r="D640" s="462" t="inlineStr">
        <is>
          <t>K004-902004795</t>
        </is>
      </c>
      <c r="E640" s="462" t="inlineStr">
        <is>
          <t>IN202102-0134</t>
        </is>
      </c>
      <c r="F640" s="463" t="n">
        <v>44252</v>
      </c>
      <c r="G640" s="464" t="n">
        <v>346035</v>
      </c>
      <c r="H640" s="462" t="n"/>
      <c r="I640" s="464">
        <f>G640</f>
        <v/>
      </c>
      <c r="J640" s="462">
        <f>IF(AND(Q640=TRUE, R640=TRUE, S640=TRUE), IF(W640&lt;-0.05, "អនុញ្ញាត (អ្នកផ្គត់ផ្គង់ប្រកាសខ្វះ)", "បានប្រកាស (អនុញ្ញាត)"), IF(AND(Q640=FALSE, R640=FALSE, S640=FALSE), "ព្យួរទុក (មិនមានទិន្នន័យ)", "ប្រកាសខុស (ព្យួរទុក)"))</f>
        <v/>
      </c>
      <c r="K640" s="462" t="inlineStr"/>
      <c r="L640" s="462" t="inlineStr"/>
      <c r="M640" s="464">
        <f>AH640</f>
        <v/>
      </c>
      <c r="N640" s="464">
        <f>IF(W640&lt;0,AH640,I640)</f>
        <v/>
      </c>
      <c r="O640" s="464">
        <f>I640-M640</f>
        <v/>
      </c>
      <c r="P640" s="462" t="n"/>
      <c r="Q640" s="462">
        <f>V640=W640</f>
        <v/>
      </c>
      <c r="R640" s="462">
        <f>AND(MONTH(F640)=MONTH(X640), YEAR(F640)=YEAR(X640))</f>
        <v/>
      </c>
      <c r="S640" s="462">
        <f>AC640="L001-901905215"</f>
        <v/>
      </c>
      <c r="T640" s="464">
        <f>G640-AH640</f>
        <v/>
      </c>
      <c r="U640" s="462" t="n"/>
      <c r="V640" s="462" t="inlineStr">
        <is>
          <t>IN2021020134</t>
        </is>
      </c>
      <c r="W640" s="462" t="inlineStr"/>
      <c r="X640" s="499" t="n"/>
      <c r="Y640" s="462" t="n"/>
      <c r="Z640" s="462" t="n"/>
      <c r="AA640" s="462" t="n"/>
      <c r="AB640" s="462" t="n"/>
      <c r="AC640" s="462" t="n"/>
      <c r="AD640" s="462" t="n"/>
      <c r="AE640" s="462" t="n"/>
      <c r="AF640" s="462" t="n"/>
      <c r="AG640" s="462" t="n"/>
      <c r="AH640" s="462" t="n"/>
      <c r="AI640" s="462" t="n"/>
      <c r="AJ640" s="462" t="n"/>
      <c r="AK640" s="462" t="n"/>
      <c r="AL640" s="462" t="n"/>
      <c r="AM640" s="462" t="n"/>
      <c r="AN640" s="462" t="n"/>
      <c r="AO640" s="462" t="n"/>
      <c r="AP640" s="462" t="n"/>
      <c r="AQ640" s="462" t="n"/>
      <c r="AR640" s="462" t="n"/>
      <c r="AS640" s="462" t="n"/>
    </row>
    <row r="641">
      <c r="A641" s="461" t="n">
        <v>633</v>
      </c>
      <c r="B641" s="462" t="inlineStr"/>
      <c r="C641" s="462" t="inlineStr">
        <is>
          <t>56ប៊ី-លីង សឹបផ្លាយ ឆេន មេនេចម៉ិន ឯ.ក</t>
        </is>
      </c>
      <c r="D641" s="462" t="inlineStr">
        <is>
          <t>K004-902004795</t>
        </is>
      </c>
      <c r="E641" s="462" t="inlineStr">
        <is>
          <t>IN202102-0133</t>
        </is>
      </c>
      <c r="F641" s="463" t="n">
        <v>44252</v>
      </c>
      <c r="G641" s="464" t="n">
        <v>313467</v>
      </c>
      <c r="H641" s="462" t="n"/>
      <c r="I641" s="464">
        <f>G641</f>
        <v/>
      </c>
      <c r="J641" s="462">
        <f>IF(AND(Q641=TRUE, R641=TRUE, S641=TRUE), IF(W641&lt;-0.05, "អនុញ្ញាត (អ្នកផ្គត់ផ្គង់ប្រកាសខ្វះ)", "បានប្រកាស (អនុញ្ញាត)"), IF(AND(Q641=FALSE, R641=FALSE, S641=FALSE), "ព្យួរទុក (មិនមានទិន្នន័យ)", "ប្រកាសខុស (ព្យួរទុក)"))</f>
        <v/>
      </c>
      <c r="K641" s="462" t="inlineStr"/>
      <c r="L641" s="462" t="inlineStr"/>
      <c r="M641" s="464">
        <f>AH641</f>
        <v/>
      </c>
      <c r="N641" s="464">
        <f>IF(W641&lt;0,AH641,I641)</f>
        <v/>
      </c>
      <c r="O641" s="464">
        <f>I641-M641</f>
        <v/>
      </c>
      <c r="P641" s="462" t="n"/>
      <c r="Q641" s="462">
        <f>V641=W641</f>
        <v/>
      </c>
      <c r="R641" s="462">
        <f>AND(MONTH(F641)=MONTH(X641), YEAR(F641)=YEAR(X641))</f>
        <v/>
      </c>
      <c r="S641" s="462">
        <f>AC641="L001-901905215"</f>
        <v/>
      </c>
      <c r="T641" s="464">
        <f>G641-AH641</f>
        <v/>
      </c>
      <c r="U641" s="462" t="n"/>
      <c r="V641" s="462" t="inlineStr">
        <is>
          <t>IN2021020133</t>
        </is>
      </c>
      <c r="W641" s="462" t="inlineStr"/>
      <c r="X641" s="499" t="n"/>
      <c r="Y641" s="462" t="n"/>
      <c r="Z641" s="462" t="n"/>
      <c r="AA641" s="462" t="n"/>
      <c r="AB641" s="462" t="n"/>
      <c r="AC641" s="462" t="n"/>
      <c r="AD641" s="462" t="n"/>
      <c r="AE641" s="462" t="n"/>
      <c r="AF641" s="462" t="n"/>
      <c r="AG641" s="462" t="n"/>
      <c r="AH641" s="462" t="n"/>
      <c r="AI641" s="462" t="n"/>
      <c r="AJ641" s="462" t="n"/>
      <c r="AK641" s="462" t="n"/>
      <c r="AL641" s="462" t="n"/>
      <c r="AM641" s="462" t="n"/>
      <c r="AN641" s="462" t="n"/>
      <c r="AO641" s="462" t="n"/>
      <c r="AP641" s="462" t="n"/>
      <c r="AQ641" s="462" t="n"/>
      <c r="AR641" s="462" t="n"/>
      <c r="AS641" s="462" t="n"/>
    </row>
    <row r="642">
      <c r="A642" s="461" t="n">
        <v>634</v>
      </c>
      <c r="B642" s="462" t="inlineStr"/>
      <c r="C642" s="462" t="inlineStr">
        <is>
          <t>56ប៊ី-លីង សឹបផ្លាយ ឆេន មេនេចម៉ិន ឯ.ក</t>
        </is>
      </c>
      <c r="D642" s="462" t="inlineStr">
        <is>
          <t>K004-902004795</t>
        </is>
      </c>
      <c r="E642" s="462" t="inlineStr">
        <is>
          <t>IN202102-0132</t>
        </is>
      </c>
      <c r="F642" s="463" t="n">
        <v>44252</v>
      </c>
      <c r="G642" s="464" t="n">
        <v>346035</v>
      </c>
      <c r="H642" s="462" t="n"/>
      <c r="I642" s="464">
        <f>G642</f>
        <v/>
      </c>
      <c r="J642" s="462">
        <f>IF(AND(Q642=TRUE, R642=TRUE, S642=TRUE), IF(W642&lt;-0.05, "អនុញ្ញាត (អ្នកផ្គត់ផ្គង់ប្រកាសខ្វះ)", "បានប្រកាស (អនុញ្ញាត)"), IF(AND(Q642=FALSE, R642=FALSE, S642=FALSE), "ព្យួរទុក (មិនមានទិន្នន័យ)", "ប្រកាសខុស (ព្យួរទុក)"))</f>
        <v/>
      </c>
      <c r="K642" s="462" t="inlineStr"/>
      <c r="L642" s="462" t="inlineStr"/>
      <c r="M642" s="464">
        <f>AH642</f>
        <v/>
      </c>
      <c r="N642" s="464">
        <f>IF(W642&lt;0,AH642,I642)</f>
        <v/>
      </c>
      <c r="O642" s="464">
        <f>I642-M642</f>
        <v/>
      </c>
      <c r="P642" s="462" t="n"/>
      <c r="Q642" s="462">
        <f>V642=W642</f>
        <v/>
      </c>
      <c r="R642" s="462">
        <f>AND(MONTH(F642)=MONTH(X642), YEAR(F642)=YEAR(X642))</f>
        <v/>
      </c>
      <c r="S642" s="462">
        <f>AC642="L001-901905215"</f>
        <v/>
      </c>
      <c r="T642" s="464">
        <f>G642-AH642</f>
        <v/>
      </c>
      <c r="U642" s="462" t="n"/>
      <c r="V642" s="462" t="inlineStr">
        <is>
          <t>IN2021020132</t>
        </is>
      </c>
      <c r="W642" s="462" t="inlineStr"/>
      <c r="X642" s="499" t="n"/>
      <c r="Y642" s="462" t="n"/>
      <c r="Z642" s="462" t="n"/>
      <c r="AA642" s="462" t="n"/>
      <c r="AB642" s="462" t="n"/>
      <c r="AC642" s="462" t="n"/>
      <c r="AD642" s="462" t="n"/>
      <c r="AE642" s="462" t="n"/>
      <c r="AF642" s="462" t="n"/>
      <c r="AG642" s="462" t="n"/>
      <c r="AH642" s="462" t="n"/>
      <c r="AI642" s="462" t="n"/>
      <c r="AJ642" s="462" t="n"/>
      <c r="AK642" s="462" t="n"/>
      <c r="AL642" s="462" t="n"/>
      <c r="AM642" s="462" t="n"/>
      <c r="AN642" s="462" t="n"/>
      <c r="AO642" s="462" t="n"/>
      <c r="AP642" s="462" t="n"/>
      <c r="AQ642" s="462" t="n"/>
      <c r="AR642" s="462" t="n"/>
      <c r="AS642" s="462" t="n"/>
    </row>
    <row r="643">
      <c r="A643" s="461" t="n">
        <v>635</v>
      </c>
      <c r="B643" s="462" t="inlineStr"/>
      <c r="C643" s="462" t="inlineStr">
        <is>
          <t>56ប៊ី-លីង សឹបផ្លាយ ឆេន មេនេចម៉ិន ឯ.ក</t>
        </is>
      </c>
      <c r="D643" s="462" t="inlineStr">
        <is>
          <t>K004-902004795</t>
        </is>
      </c>
      <c r="E643" s="462" t="inlineStr">
        <is>
          <t>IN202102-0131</t>
        </is>
      </c>
      <c r="F643" s="463" t="n">
        <v>44252</v>
      </c>
      <c r="G643" s="464" t="n">
        <v>606579</v>
      </c>
      <c r="H643" s="462" t="n"/>
      <c r="I643" s="464">
        <f>G643</f>
        <v/>
      </c>
      <c r="J643" s="462">
        <f>IF(AND(Q643=TRUE, R643=TRUE, S643=TRUE), IF(W643&lt;-0.05, "អនុញ្ញាត (អ្នកផ្គត់ផ្គង់ប្រកាសខ្វះ)", "បានប្រកាស (អនុញ្ញាត)"), IF(AND(Q643=FALSE, R643=FALSE, S643=FALSE), "ព្យួរទុក (មិនមានទិន្នន័យ)", "ប្រកាសខុស (ព្យួរទុក)"))</f>
        <v/>
      </c>
      <c r="K643" s="462" t="inlineStr"/>
      <c r="L643" s="462" t="inlineStr"/>
      <c r="M643" s="464">
        <f>AH643</f>
        <v/>
      </c>
      <c r="N643" s="464">
        <f>IF(W643&lt;0,AH643,I643)</f>
        <v/>
      </c>
      <c r="O643" s="464">
        <f>I643-M643</f>
        <v/>
      </c>
      <c r="P643" s="462" t="n"/>
      <c r="Q643" s="462">
        <f>V643=W643</f>
        <v/>
      </c>
      <c r="R643" s="462">
        <f>AND(MONTH(F643)=MONTH(X643), YEAR(F643)=YEAR(X643))</f>
        <v/>
      </c>
      <c r="S643" s="462">
        <f>AC643="L001-901905215"</f>
        <v/>
      </c>
      <c r="T643" s="464">
        <f>G643-AH643</f>
        <v/>
      </c>
      <c r="U643" s="462" t="n"/>
      <c r="V643" s="462" t="inlineStr">
        <is>
          <t>IN2021020131</t>
        </is>
      </c>
      <c r="W643" s="462" t="inlineStr"/>
      <c r="X643" s="499" t="n"/>
      <c r="Y643" s="462" t="n"/>
      <c r="Z643" s="462" t="n"/>
      <c r="AA643" s="462" t="n"/>
      <c r="AB643" s="462" t="n"/>
      <c r="AC643" s="462" t="n"/>
      <c r="AD643" s="462" t="n"/>
      <c r="AE643" s="462" t="n"/>
      <c r="AF643" s="462" t="n"/>
      <c r="AG643" s="462" t="n"/>
      <c r="AH643" s="462" t="n"/>
      <c r="AI643" s="462" t="n"/>
      <c r="AJ643" s="462" t="n"/>
      <c r="AK643" s="462" t="n"/>
      <c r="AL643" s="462" t="n"/>
      <c r="AM643" s="462" t="n"/>
      <c r="AN643" s="462" t="n"/>
      <c r="AO643" s="462" t="n"/>
      <c r="AP643" s="462" t="n"/>
      <c r="AQ643" s="462" t="n"/>
      <c r="AR643" s="462" t="n"/>
      <c r="AS643" s="462" t="n"/>
    </row>
    <row r="644">
      <c r="A644" s="461" t="n">
        <v>636</v>
      </c>
      <c r="B644" s="462" t="inlineStr"/>
      <c r="C644" s="462" t="inlineStr">
        <is>
          <t>56ប៊ី-លីង សឹបផ្លាយ ឆេន មេនេចម៉ិន ឯ.ក</t>
        </is>
      </c>
      <c r="D644" s="462" t="inlineStr">
        <is>
          <t>K004-902004795</t>
        </is>
      </c>
      <c r="E644" s="462" t="inlineStr">
        <is>
          <t>IN202102-0130</t>
        </is>
      </c>
      <c r="F644" s="463" t="n">
        <v>44252</v>
      </c>
      <c r="G644" s="464" t="n">
        <v>313467</v>
      </c>
      <c r="H644" s="462" t="n"/>
      <c r="I644" s="464">
        <f>G644</f>
        <v/>
      </c>
      <c r="J644" s="462">
        <f>IF(AND(Q644=TRUE, R644=TRUE, S644=TRUE), IF(W644&lt;-0.05, "អនុញ្ញាត (អ្នកផ្គត់ផ្គង់ប្រកាសខ្វះ)", "បានប្រកាស (អនុញ្ញាត)"), IF(AND(Q644=FALSE, R644=FALSE, S644=FALSE), "ព្យួរទុក (មិនមានទិន្នន័យ)", "ប្រកាសខុស (ព្យួរទុក)"))</f>
        <v/>
      </c>
      <c r="K644" s="462" t="inlineStr"/>
      <c r="L644" s="462" t="inlineStr"/>
      <c r="M644" s="464">
        <f>AH644</f>
        <v/>
      </c>
      <c r="N644" s="464">
        <f>IF(W644&lt;0,AH644,I644)</f>
        <v/>
      </c>
      <c r="O644" s="464">
        <f>I644-M644</f>
        <v/>
      </c>
      <c r="P644" s="462" t="n"/>
      <c r="Q644" s="462">
        <f>V644=W644</f>
        <v/>
      </c>
      <c r="R644" s="462">
        <f>AND(MONTH(F644)=MONTH(X644), YEAR(F644)=YEAR(X644))</f>
        <v/>
      </c>
      <c r="S644" s="462">
        <f>AC644="L001-901905215"</f>
        <v/>
      </c>
      <c r="T644" s="464">
        <f>G644-AH644</f>
        <v/>
      </c>
      <c r="U644" s="462" t="n"/>
      <c r="V644" s="462" t="inlineStr">
        <is>
          <t>IN2021020130</t>
        </is>
      </c>
      <c r="W644" s="462" t="inlineStr"/>
      <c r="X644" s="499" t="n"/>
      <c r="Y644" s="462" t="n"/>
      <c r="Z644" s="462" t="n"/>
      <c r="AA644" s="462" t="n"/>
      <c r="AB644" s="462" t="n"/>
      <c r="AC644" s="462" t="n"/>
      <c r="AD644" s="462" t="n"/>
      <c r="AE644" s="462" t="n"/>
      <c r="AF644" s="462" t="n"/>
      <c r="AG644" s="462" t="n"/>
      <c r="AH644" s="462" t="n"/>
      <c r="AI644" s="462" t="n"/>
      <c r="AJ644" s="462" t="n"/>
      <c r="AK644" s="462" t="n"/>
      <c r="AL644" s="462" t="n"/>
      <c r="AM644" s="462" t="n"/>
      <c r="AN644" s="462" t="n"/>
      <c r="AO644" s="462" t="n"/>
      <c r="AP644" s="462" t="n"/>
      <c r="AQ644" s="462" t="n"/>
      <c r="AR644" s="462" t="n"/>
      <c r="AS644" s="462" t="n"/>
    </row>
    <row r="645">
      <c r="A645" s="461" t="n">
        <v>637</v>
      </c>
      <c r="B645" s="462" t="inlineStr"/>
      <c r="C645" s="462" t="inlineStr">
        <is>
          <t>56ប៊ី-លីង សឹបផ្លាយ ឆេន មេនេចម៉ិន ឯ.ក</t>
        </is>
      </c>
      <c r="D645" s="462" t="inlineStr">
        <is>
          <t>K004-902004795</t>
        </is>
      </c>
      <c r="E645" s="462" t="inlineStr">
        <is>
          <t>IN202102-0129</t>
        </is>
      </c>
      <c r="F645" s="463" t="n">
        <v>44252</v>
      </c>
      <c r="G645" s="464" t="n">
        <v>789774</v>
      </c>
      <c r="H645" s="462" t="n"/>
      <c r="I645" s="464">
        <f>G645</f>
        <v/>
      </c>
      <c r="J645" s="462">
        <f>IF(AND(Q645=TRUE, R645=TRUE, S645=TRUE), IF(W645&lt;-0.05, "អនុញ្ញាត (អ្នកផ្គត់ផ្គង់ប្រកាសខ្វះ)", "បានប្រកាស (អនុញ្ញាត)"), IF(AND(Q645=FALSE, R645=FALSE, S645=FALSE), "ព្យួរទុក (មិនមានទិន្នន័យ)", "ប្រកាសខុស (ព្យួរទុក)"))</f>
        <v/>
      </c>
      <c r="K645" s="462" t="inlineStr"/>
      <c r="L645" s="462" t="inlineStr"/>
      <c r="M645" s="464">
        <f>AH645</f>
        <v/>
      </c>
      <c r="N645" s="464">
        <f>IF(W645&lt;0,AH645,I645)</f>
        <v/>
      </c>
      <c r="O645" s="464">
        <f>I645-M645</f>
        <v/>
      </c>
      <c r="P645" s="462" t="n"/>
      <c r="Q645" s="462">
        <f>V645=W645</f>
        <v/>
      </c>
      <c r="R645" s="462">
        <f>AND(MONTH(F645)=MONTH(X645), YEAR(F645)=YEAR(X645))</f>
        <v/>
      </c>
      <c r="S645" s="462">
        <f>AC645="L001-901905215"</f>
        <v/>
      </c>
      <c r="T645" s="464">
        <f>G645-AH645</f>
        <v/>
      </c>
      <c r="U645" s="462" t="n"/>
      <c r="V645" s="462" t="inlineStr">
        <is>
          <t>IN2021020129</t>
        </is>
      </c>
      <c r="W645" s="462" t="inlineStr"/>
      <c r="X645" s="499" t="n"/>
      <c r="Y645" s="462" t="n"/>
      <c r="Z645" s="462" t="n"/>
      <c r="AA645" s="462" t="n"/>
      <c r="AB645" s="462" t="n"/>
      <c r="AC645" s="462" t="n"/>
      <c r="AD645" s="462" t="n"/>
      <c r="AE645" s="462" t="n"/>
      <c r="AF645" s="462" t="n"/>
      <c r="AG645" s="462" t="n"/>
      <c r="AH645" s="462" t="n"/>
      <c r="AI645" s="462" t="n"/>
      <c r="AJ645" s="462" t="n"/>
      <c r="AK645" s="462" t="n"/>
      <c r="AL645" s="462" t="n"/>
      <c r="AM645" s="462" t="n"/>
      <c r="AN645" s="462" t="n"/>
      <c r="AO645" s="462" t="n"/>
      <c r="AP645" s="462" t="n"/>
      <c r="AQ645" s="462" t="n"/>
      <c r="AR645" s="462" t="n"/>
      <c r="AS645" s="462" t="n"/>
    </row>
    <row r="646">
      <c r="A646" s="461" t="n">
        <v>638</v>
      </c>
      <c r="B646" s="462" t="inlineStr"/>
      <c r="C646" s="462" t="inlineStr">
        <is>
          <t>56ប៊ី-លីង សឹបផ្លាយ ឆេន មេនេចម៉ិន ឯ.ក</t>
        </is>
      </c>
      <c r="D646" s="462" t="inlineStr">
        <is>
          <t>K004-902004795</t>
        </is>
      </c>
      <c r="E646" s="462" t="inlineStr">
        <is>
          <t>IN202102-0126</t>
        </is>
      </c>
      <c r="F646" s="463" t="n">
        <v>44252</v>
      </c>
      <c r="G646" s="464" t="n">
        <v>911904</v>
      </c>
      <c r="H646" s="462" t="n"/>
      <c r="I646" s="464">
        <f>G646</f>
        <v/>
      </c>
      <c r="J646" s="462">
        <f>IF(AND(Q646=TRUE, R646=TRUE, S646=TRUE), IF(W646&lt;-0.05, "អនុញ្ញាត (អ្នកផ្គត់ផ្គង់ប្រកាសខ្វះ)", "បានប្រកាស (អនុញ្ញាត)"), IF(AND(Q646=FALSE, R646=FALSE, S646=FALSE), "ព្យួរទុក (មិនមានទិន្នន័យ)", "ប្រកាសខុស (ព្យួរទុក)"))</f>
        <v/>
      </c>
      <c r="K646" s="462" t="inlineStr"/>
      <c r="L646" s="462" t="inlineStr"/>
      <c r="M646" s="464">
        <f>AH646</f>
        <v/>
      </c>
      <c r="N646" s="464">
        <f>IF(W646&lt;0,AH646,I646)</f>
        <v/>
      </c>
      <c r="O646" s="464">
        <f>I646-M646</f>
        <v/>
      </c>
      <c r="P646" s="462" t="n"/>
      <c r="Q646" s="462">
        <f>V646=W646</f>
        <v/>
      </c>
      <c r="R646" s="462">
        <f>AND(MONTH(F646)=MONTH(X646), YEAR(F646)=YEAR(X646))</f>
        <v/>
      </c>
      <c r="S646" s="462">
        <f>AC646="L001-901905215"</f>
        <v/>
      </c>
      <c r="T646" s="464">
        <f>G646-AH646</f>
        <v/>
      </c>
      <c r="U646" s="462" t="n"/>
      <c r="V646" s="462" t="inlineStr">
        <is>
          <t>IN2021020126</t>
        </is>
      </c>
      <c r="W646" s="462" t="inlineStr"/>
      <c r="X646" s="499" t="n"/>
      <c r="Y646" s="462" t="n"/>
      <c r="Z646" s="462" t="n"/>
      <c r="AA646" s="462" t="n"/>
      <c r="AB646" s="462" t="n"/>
      <c r="AC646" s="462" t="n"/>
      <c r="AD646" s="462" t="n"/>
      <c r="AE646" s="462" t="n"/>
      <c r="AF646" s="462" t="n"/>
      <c r="AG646" s="462" t="n"/>
      <c r="AH646" s="462" t="n"/>
      <c r="AI646" s="462" t="n"/>
      <c r="AJ646" s="462" t="n"/>
      <c r="AK646" s="462" t="n"/>
      <c r="AL646" s="462" t="n"/>
      <c r="AM646" s="462" t="n"/>
      <c r="AN646" s="462" t="n"/>
      <c r="AO646" s="462" t="n"/>
      <c r="AP646" s="462" t="n"/>
      <c r="AQ646" s="462" t="n"/>
      <c r="AR646" s="462" t="n"/>
      <c r="AS646" s="462" t="n"/>
    </row>
    <row r="647">
      <c r="A647" s="461" t="n">
        <v>639</v>
      </c>
      <c r="B647" s="462" t="inlineStr"/>
      <c r="C647" s="462" t="inlineStr">
        <is>
          <t>56ប៊ី-លីង សឹបផ្លាយ ឆេន មេនេចម៉ិន ឯ.ក</t>
        </is>
      </c>
      <c r="D647" s="462" t="inlineStr">
        <is>
          <t>K004-902004795</t>
        </is>
      </c>
      <c r="E647" s="462" t="inlineStr">
        <is>
          <t>IN202102-0125</t>
        </is>
      </c>
      <c r="F647" s="463" t="n">
        <v>44252</v>
      </c>
      <c r="G647" s="464" t="n">
        <v>96483</v>
      </c>
      <c r="H647" s="462" t="n"/>
      <c r="I647" s="464">
        <f>G647</f>
        <v/>
      </c>
      <c r="J647" s="462">
        <f>IF(AND(Q647=TRUE, R647=TRUE, S647=TRUE), IF(W647&lt;-0.05, "អនុញ្ញាត (អ្នកផ្គត់ផ្គង់ប្រកាសខ្វះ)", "បានប្រកាស (អនុញ្ញាត)"), IF(AND(Q647=FALSE, R647=FALSE, S647=FALSE), "ព្យួរទុក (មិនមានទិន្នន័យ)", "ប្រកាសខុស (ព្យួរទុក)"))</f>
        <v/>
      </c>
      <c r="K647" s="462" t="inlineStr"/>
      <c r="L647" s="462" t="inlineStr"/>
      <c r="M647" s="464">
        <f>AH647</f>
        <v/>
      </c>
      <c r="N647" s="464">
        <f>IF(W647&lt;0,AH647,I647)</f>
        <v/>
      </c>
      <c r="O647" s="464">
        <f>I647-M647</f>
        <v/>
      </c>
      <c r="P647" s="462" t="n"/>
      <c r="Q647" s="462">
        <f>V647=W647</f>
        <v/>
      </c>
      <c r="R647" s="462">
        <f>AND(MONTH(F647)=MONTH(X647), YEAR(F647)=YEAR(X647))</f>
        <v/>
      </c>
      <c r="S647" s="462">
        <f>AC647="L001-901905215"</f>
        <v/>
      </c>
      <c r="T647" s="464">
        <f>G647-AH647</f>
        <v/>
      </c>
      <c r="U647" s="462" t="n"/>
      <c r="V647" s="462" t="inlineStr">
        <is>
          <t>IN2021020125</t>
        </is>
      </c>
      <c r="W647" s="462" t="inlineStr"/>
      <c r="X647" s="499" t="n"/>
      <c r="Y647" s="462" t="n"/>
      <c r="Z647" s="462" t="n"/>
      <c r="AA647" s="462" t="n"/>
      <c r="AB647" s="462" t="n"/>
      <c r="AC647" s="462" t="n"/>
      <c r="AD647" s="462" t="n"/>
      <c r="AE647" s="462" t="n"/>
      <c r="AF647" s="462" t="n"/>
      <c r="AG647" s="462" t="n"/>
      <c r="AH647" s="462" t="n"/>
      <c r="AI647" s="462" t="n"/>
      <c r="AJ647" s="462" t="n"/>
      <c r="AK647" s="462" t="n"/>
      <c r="AL647" s="462" t="n"/>
      <c r="AM647" s="462" t="n"/>
      <c r="AN647" s="462" t="n"/>
      <c r="AO647" s="462" t="n"/>
      <c r="AP647" s="462" t="n"/>
      <c r="AQ647" s="462" t="n"/>
      <c r="AR647" s="462" t="n"/>
      <c r="AS647" s="462" t="n"/>
    </row>
    <row r="648">
      <c r="A648" s="461" t="n">
        <v>640</v>
      </c>
      <c r="B648" s="462" t="inlineStr"/>
      <c r="C648" s="462" t="inlineStr">
        <is>
          <t>56ប៊ី-លីង សឹបផ្លាយ ឆេន មេនេចម៉ិន ឯ.ក</t>
        </is>
      </c>
      <c r="D648" s="462" t="inlineStr">
        <is>
          <t>K004-902004795</t>
        </is>
      </c>
      <c r="E648" s="462" t="inlineStr">
        <is>
          <t>IN202102-0124</t>
        </is>
      </c>
      <c r="F648" s="463" t="n">
        <v>44252</v>
      </c>
      <c r="G648" s="464" t="n">
        <v>270722</v>
      </c>
      <c r="H648" s="462" t="n"/>
      <c r="I648" s="464">
        <f>G648</f>
        <v/>
      </c>
      <c r="J648" s="462">
        <f>IF(AND(Q648=TRUE, R648=TRUE, S648=TRUE), IF(W648&lt;-0.05, "អនុញ្ញាត (អ្នកផ្គត់ផ្គង់ប្រកាសខ្វះ)", "បានប្រកាស (អនុញ្ញាត)"), IF(AND(Q648=FALSE, R648=FALSE, S648=FALSE), "ព្យួរទុក (មិនមានទិន្នន័យ)", "ប្រកាសខុស (ព្យួរទុក)"))</f>
        <v/>
      </c>
      <c r="K648" s="462" t="inlineStr"/>
      <c r="L648" s="462" t="inlineStr"/>
      <c r="M648" s="464">
        <f>AH648</f>
        <v/>
      </c>
      <c r="N648" s="464">
        <f>IF(W648&lt;0,AH648,I648)</f>
        <v/>
      </c>
      <c r="O648" s="464">
        <f>I648-M648</f>
        <v/>
      </c>
      <c r="P648" s="462" t="n"/>
      <c r="Q648" s="462">
        <f>V648=W648</f>
        <v/>
      </c>
      <c r="R648" s="462">
        <f>AND(MONTH(F648)=MONTH(X648), YEAR(F648)=YEAR(X648))</f>
        <v/>
      </c>
      <c r="S648" s="462">
        <f>AC648="L001-901905215"</f>
        <v/>
      </c>
      <c r="T648" s="464">
        <f>G648-AH648</f>
        <v/>
      </c>
      <c r="U648" s="462" t="n"/>
      <c r="V648" s="462" t="inlineStr">
        <is>
          <t>IN2021020124</t>
        </is>
      </c>
      <c r="W648" s="462" t="inlineStr"/>
      <c r="X648" s="499" t="n"/>
      <c r="Y648" s="462" t="n"/>
      <c r="Z648" s="462" t="n"/>
      <c r="AA648" s="462" t="n"/>
      <c r="AB648" s="462" t="n"/>
      <c r="AC648" s="462" t="n"/>
      <c r="AD648" s="462" t="n"/>
      <c r="AE648" s="462" t="n"/>
      <c r="AF648" s="462" t="n"/>
      <c r="AG648" s="462" t="n"/>
      <c r="AH648" s="462" t="n"/>
      <c r="AI648" s="462" t="n"/>
      <c r="AJ648" s="462" t="n"/>
      <c r="AK648" s="462" t="n"/>
      <c r="AL648" s="462" t="n"/>
      <c r="AM648" s="462" t="n"/>
      <c r="AN648" s="462" t="n"/>
      <c r="AO648" s="462" t="n"/>
      <c r="AP648" s="462" t="n"/>
      <c r="AQ648" s="462" t="n"/>
      <c r="AR648" s="462" t="n"/>
      <c r="AS648" s="462" t="n"/>
    </row>
    <row r="649">
      <c r="A649" s="461" t="n">
        <v>641</v>
      </c>
      <c r="B649" s="462" t="inlineStr"/>
      <c r="C649" s="462" t="inlineStr">
        <is>
          <t>56ប៊ី-លីង សឹបផ្លាយ ឆេន មេនេចម៉ិន ឯ.ក</t>
        </is>
      </c>
      <c r="D649" s="462" t="inlineStr">
        <is>
          <t>K004-902004795</t>
        </is>
      </c>
      <c r="E649" s="462" t="inlineStr">
        <is>
          <t>IN202102-0123</t>
        </is>
      </c>
      <c r="F649" s="463" t="n">
        <v>44252</v>
      </c>
      <c r="G649" s="464" t="n">
        <v>266651</v>
      </c>
      <c r="H649" s="462" t="n"/>
      <c r="I649" s="464">
        <f>G649</f>
        <v/>
      </c>
      <c r="J649" s="462">
        <f>IF(AND(Q649=TRUE, R649=TRUE, S649=TRUE), IF(W649&lt;-0.05, "អនុញ្ញាត (អ្នកផ្គត់ផ្គង់ប្រកាសខ្វះ)", "បានប្រកាស (អនុញ្ញាត)"), IF(AND(Q649=FALSE, R649=FALSE, S649=FALSE), "ព្យួរទុក (មិនមានទិន្នន័យ)", "ប្រកាសខុស (ព្យួរទុក)"))</f>
        <v/>
      </c>
      <c r="K649" s="462" t="inlineStr"/>
      <c r="L649" s="462" t="inlineStr"/>
      <c r="M649" s="464">
        <f>AH649</f>
        <v/>
      </c>
      <c r="N649" s="464">
        <f>IF(W649&lt;0,AH649,I649)</f>
        <v/>
      </c>
      <c r="O649" s="464">
        <f>I649-M649</f>
        <v/>
      </c>
      <c r="P649" s="462" t="n"/>
      <c r="Q649" s="462">
        <f>V649=W649</f>
        <v/>
      </c>
      <c r="R649" s="462">
        <f>AND(MONTH(F649)=MONTH(X649), YEAR(F649)=YEAR(X649))</f>
        <v/>
      </c>
      <c r="S649" s="462">
        <f>AC649="L001-901905215"</f>
        <v/>
      </c>
      <c r="T649" s="464">
        <f>G649-AH649</f>
        <v/>
      </c>
      <c r="U649" s="462" t="n"/>
      <c r="V649" s="462" t="inlineStr">
        <is>
          <t>IN2021020123</t>
        </is>
      </c>
      <c r="W649" s="462" t="inlineStr"/>
      <c r="X649" s="499" t="n"/>
      <c r="Y649" s="462" t="n"/>
      <c r="Z649" s="462" t="n"/>
      <c r="AA649" s="462" t="n"/>
      <c r="AB649" s="462" t="n"/>
      <c r="AC649" s="462" t="n"/>
      <c r="AD649" s="462" t="n"/>
      <c r="AE649" s="462" t="n"/>
      <c r="AF649" s="462" t="n"/>
      <c r="AG649" s="462" t="n"/>
      <c r="AH649" s="462" t="n"/>
      <c r="AI649" s="462" t="n"/>
      <c r="AJ649" s="462" t="n"/>
      <c r="AK649" s="462" t="n"/>
      <c r="AL649" s="462" t="n"/>
      <c r="AM649" s="462" t="n"/>
      <c r="AN649" s="462" t="n"/>
      <c r="AO649" s="462" t="n"/>
      <c r="AP649" s="462" t="n"/>
      <c r="AQ649" s="462" t="n"/>
      <c r="AR649" s="462" t="n"/>
      <c r="AS649" s="462" t="n"/>
    </row>
    <row r="650">
      <c r="A650" s="461" t="n">
        <v>642</v>
      </c>
      <c r="B650" s="462" t="inlineStr"/>
      <c r="C650" s="462" t="inlineStr">
        <is>
          <t>56ប៊ី-លីង សឹបផ្លាយ ឆេន មេនេចម៉ិន ឯ.ក</t>
        </is>
      </c>
      <c r="D650" s="462" t="inlineStr">
        <is>
          <t>K004-902004795</t>
        </is>
      </c>
      <c r="E650" s="462" t="inlineStr">
        <is>
          <t>IN202102-0122</t>
        </is>
      </c>
      <c r="F650" s="463" t="n">
        <v>44252</v>
      </c>
      <c r="G650" s="464" t="n">
        <v>270722</v>
      </c>
      <c r="H650" s="462" t="n"/>
      <c r="I650" s="464">
        <f>G650</f>
        <v/>
      </c>
      <c r="J650" s="462">
        <f>IF(AND(Q650=TRUE, R650=TRUE, S650=TRUE), IF(W650&lt;-0.05, "អនុញ្ញាត (អ្នកផ្គត់ផ្គង់ប្រកាសខ្វះ)", "បានប្រកាស (អនុញ្ញាត)"), IF(AND(Q650=FALSE, R650=FALSE, S650=FALSE), "ព្យួរទុក (មិនមានទិន្នន័យ)", "ប្រកាសខុស (ព្យួរទុក)"))</f>
        <v/>
      </c>
      <c r="K650" s="462" t="inlineStr"/>
      <c r="L650" s="462" t="inlineStr"/>
      <c r="M650" s="464">
        <f>AH650</f>
        <v/>
      </c>
      <c r="N650" s="464">
        <f>IF(W650&lt;0,AH650,I650)</f>
        <v/>
      </c>
      <c r="O650" s="464">
        <f>I650-M650</f>
        <v/>
      </c>
      <c r="P650" s="462" t="n"/>
      <c r="Q650" s="462">
        <f>V650=W650</f>
        <v/>
      </c>
      <c r="R650" s="462">
        <f>AND(MONTH(F650)=MONTH(X650), YEAR(F650)=YEAR(X650))</f>
        <v/>
      </c>
      <c r="S650" s="462">
        <f>AC650="L001-901905215"</f>
        <v/>
      </c>
      <c r="T650" s="464">
        <f>G650-AH650</f>
        <v/>
      </c>
      <c r="U650" s="462" t="n"/>
      <c r="V650" s="462" t="inlineStr">
        <is>
          <t>IN2021020122</t>
        </is>
      </c>
      <c r="W650" s="462" t="inlineStr"/>
      <c r="X650" s="499" t="n"/>
      <c r="Y650" s="462" t="n"/>
      <c r="Z650" s="462" t="n"/>
      <c r="AA650" s="462" t="n"/>
      <c r="AB650" s="462" t="n"/>
      <c r="AC650" s="462" t="n"/>
      <c r="AD650" s="462" t="n"/>
      <c r="AE650" s="462" t="n"/>
      <c r="AF650" s="462" t="n"/>
      <c r="AG650" s="462" t="n"/>
      <c r="AH650" s="462" t="n"/>
      <c r="AI650" s="462" t="n"/>
      <c r="AJ650" s="462" t="n"/>
      <c r="AK650" s="462" t="n"/>
      <c r="AL650" s="462" t="n"/>
      <c r="AM650" s="462" t="n"/>
      <c r="AN650" s="462" t="n"/>
      <c r="AO650" s="462" t="n"/>
      <c r="AP650" s="462" t="n"/>
      <c r="AQ650" s="462" t="n"/>
      <c r="AR650" s="462" t="n"/>
      <c r="AS650" s="462" t="n"/>
    </row>
    <row r="651">
      <c r="A651" s="461" t="n">
        <v>643</v>
      </c>
      <c r="B651" s="462" t="inlineStr"/>
      <c r="C651" s="462" t="inlineStr">
        <is>
          <t>56ប៊ី-លីង សឹបផ្លាយ ឆេន មេនេចម៉ិន ឯ.ក</t>
        </is>
      </c>
      <c r="D651" s="462" t="inlineStr">
        <is>
          <t>K004-902004795</t>
        </is>
      </c>
      <c r="E651" s="462" t="inlineStr">
        <is>
          <t>IN202102-0121</t>
        </is>
      </c>
      <c r="F651" s="463" t="n">
        <v>44252</v>
      </c>
      <c r="G651" s="464" t="n">
        <v>270722</v>
      </c>
      <c r="H651" s="462" t="n"/>
      <c r="I651" s="464">
        <f>G651</f>
        <v/>
      </c>
      <c r="J651" s="462">
        <f>IF(AND(Q651=TRUE, R651=TRUE, S651=TRUE), IF(W651&lt;-0.05, "អនុញ្ញាត (អ្នកផ្គត់ផ្គង់ប្រកាសខ្វះ)", "បានប្រកាស (អនុញ្ញាត)"), IF(AND(Q651=FALSE, R651=FALSE, S651=FALSE), "ព្យួរទុក (មិនមានទិន្នន័យ)", "ប្រកាសខុស (ព្យួរទុក)"))</f>
        <v/>
      </c>
      <c r="K651" s="462" t="inlineStr"/>
      <c r="L651" s="462" t="inlineStr"/>
      <c r="M651" s="464">
        <f>AH651</f>
        <v/>
      </c>
      <c r="N651" s="464">
        <f>IF(W651&lt;0,AH651,I651)</f>
        <v/>
      </c>
      <c r="O651" s="464">
        <f>I651-M651</f>
        <v/>
      </c>
      <c r="P651" s="462" t="n"/>
      <c r="Q651" s="462">
        <f>V651=W651</f>
        <v/>
      </c>
      <c r="R651" s="462">
        <f>AND(MONTH(F651)=MONTH(X651), YEAR(F651)=YEAR(X651))</f>
        <v/>
      </c>
      <c r="S651" s="462">
        <f>AC651="L001-901905215"</f>
        <v/>
      </c>
      <c r="T651" s="464">
        <f>G651-AH651</f>
        <v/>
      </c>
      <c r="U651" s="462" t="n"/>
      <c r="V651" s="462" t="inlineStr">
        <is>
          <t>IN2021020121</t>
        </is>
      </c>
      <c r="W651" s="462" t="inlineStr"/>
      <c r="X651" s="499" t="n"/>
      <c r="Y651" s="462" t="n"/>
      <c r="Z651" s="462" t="n"/>
      <c r="AA651" s="462" t="n"/>
      <c r="AB651" s="462" t="n"/>
      <c r="AC651" s="462" t="n"/>
      <c r="AD651" s="462" t="n"/>
      <c r="AE651" s="462" t="n"/>
      <c r="AF651" s="462" t="n"/>
      <c r="AG651" s="462" t="n"/>
      <c r="AH651" s="462" t="n"/>
      <c r="AI651" s="462" t="n"/>
      <c r="AJ651" s="462" t="n"/>
      <c r="AK651" s="462" t="n"/>
      <c r="AL651" s="462" t="n"/>
      <c r="AM651" s="462" t="n"/>
      <c r="AN651" s="462" t="n"/>
      <c r="AO651" s="462" t="n"/>
      <c r="AP651" s="462" t="n"/>
      <c r="AQ651" s="462" t="n"/>
      <c r="AR651" s="462" t="n"/>
      <c r="AS651" s="462" t="n"/>
    </row>
    <row r="652">
      <c r="A652" s="461" t="n">
        <v>644</v>
      </c>
      <c r="B652" s="462" t="inlineStr"/>
      <c r="C652" s="462" t="inlineStr">
        <is>
          <t>56ប៊ី-លីង សឹបផ្លាយ ឆេន មេនេចម៉ិន ឯ.ក</t>
        </is>
      </c>
      <c r="D652" s="462" t="inlineStr">
        <is>
          <t>K004-902004795</t>
        </is>
      </c>
      <c r="E652" s="462" t="inlineStr">
        <is>
          <t>IN202102-0120</t>
        </is>
      </c>
      <c r="F652" s="463" t="n">
        <v>44252</v>
      </c>
      <c r="G652" s="464" t="n">
        <v>484449</v>
      </c>
      <c r="H652" s="462" t="n"/>
      <c r="I652" s="464">
        <f>G652</f>
        <v/>
      </c>
      <c r="J652" s="462">
        <f>IF(AND(Q652=TRUE, R652=TRUE, S652=TRUE), IF(W652&lt;-0.05, "អនុញ្ញាត (អ្នកផ្គត់ផ្គង់ប្រកាសខ្វះ)", "បានប្រកាស (អនុញ្ញាត)"), IF(AND(Q652=FALSE, R652=FALSE, S652=FALSE), "ព្យួរទុក (មិនមានទិន្នន័យ)", "ប្រកាសខុស (ព្យួរទុក)"))</f>
        <v/>
      </c>
      <c r="K652" s="462" t="inlineStr"/>
      <c r="L652" s="462" t="inlineStr"/>
      <c r="M652" s="464">
        <f>AH652</f>
        <v/>
      </c>
      <c r="N652" s="464">
        <f>IF(W652&lt;0,AH652,I652)</f>
        <v/>
      </c>
      <c r="O652" s="464">
        <f>I652-M652</f>
        <v/>
      </c>
      <c r="P652" s="462" t="n"/>
      <c r="Q652" s="462">
        <f>V652=W652</f>
        <v/>
      </c>
      <c r="R652" s="462">
        <f>AND(MONTH(F652)=MONTH(X652), YEAR(F652)=YEAR(X652))</f>
        <v/>
      </c>
      <c r="S652" s="462">
        <f>AC652="L001-901905215"</f>
        <v/>
      </c>
      <c r="T652" s="464">
        <f>G652-AH652</f>
        <v/>
      </c>
      <c r="U652" s="462" t="n"/>
      <c r="V652" s="462" t="inlineStr">
        <is>
          <t>IN2021020120</t>
        </is>
      </c>
      <c r="W652" s="462" t="inlineStr"/>
      <c r="X652" s="499" t="n"/>
      <c r="Y652" s="462" t="n"/>
      <c r="Z652" s="462" t="n"/>
      <c r="AA652" s="462" t="n"/>
      <c r="AB652" s="462" t="n"/>
      <c r="AC652" s="462" t="n"/>
      <c r="AD652" s="462" t="n"/>
      <c r="AE652" s="462" t="n"/>
      <c r="AF652" s="462" t="n"/>
      <c r="AG652" s="462" t="n"/>
      <c r="AH652" s="462" t="n"/>
      <c r="AI652" s="462" t="n"/>
      <c r="AJ652" s="462" t="n"/>
      <c r="AK652" s="462" t="n"/>
      <c r="AL652" s="462" t="n"/>
      <c r="AM652" s="462" t="n"/>
      <c r="AN652" s="462" t="n"/>
      <c r="AO652" s="462" t="n"/>
      <c r="AP652" s="462" t="n"/>
      <c r="AQ652" s="462" t="n"/>
      <c r="AR652" s="462" t="n"/>
      <c r="AS652" s="462" t="n"/>
    </row>
    <row r="653">
      <c r="A653" s="461" t="n">
        <v>645</v>
      </c>
      <c r="B653" s="462" t="inlineStr"/>
      <c r="C653" s="462" t="inlineStr">
        <is>
          <t>56ប៊ី-លីង សឹបផ្លាយ ឆេន មេនេចម៉ិន ឯ.ក</t>
        </is>
      </c>
      <c r="D653" s="462" t="inlineStr">
        <is>
          <t>K004-902004795</t>
        </is>
      </c>
      <c r="E653" s="462" t="inlineStr">
        <is>
          <t>IN202102-0119</t>
        </is>
      </c>
      <c r="F653" s="463" t="n">
        <v>44252</v>
      </c>
      <c r="G653" s="464" t="n">
        <v>335858</v>
      </c>
      <c r="H653" s="462" t="n"/>
      <c r="I653" s="464">
        <f>G653</f>
        <v/>
      </c>
      <c r="J653" s="462">
        <f>IF(AND(Q653=TRUE, R653=TRUE, S653=TRUE), IF(W653&lt;-0.05, "អនុញ្ញាត (អ្នកផ្គត់ផ្គង់ប្រកាសខ្វះ)", "បានប្រកាស (អនុញ្ញាត)"), IF(AND(Q653=FALSE, R653=FALSE, S653=FALSE), "ព្យួរទុក (មិនមានទិន្នន័យ)", "ប្រកាសខុស (ព្យួរទុក)"))</f>
        <v/>
      </c>
      <c r="K653" s="462" t="inlineStr"/>
      <c r="L653" s="462" t="inlineStr"/>
      <c r="M653" s="464">
        <f>AH653</f>
        <v/>
      </c>
      <c r="N653" s="464">
        <f>IF(W653&lt;0,AH653,I653)</f>
        <v/>
      </c>
      <c r="O653" s="464">
        <f>I653-M653</f>
        <v/>
      </c>
      <c r="P653" s="462" t="n"/>
      <c r="Q653" s="462">
        <f>V653=W653</f>
        <v/>
      </c>
      <c r="R653" s="462">
        <f>AND(MONTH(F653)=MONTH(X653), YEAR(F653)=YEAR(X653))</f>
        <v/>
      </c>
      <c r="S653" s="462">
        <f>AC653="L001-901905215"</f>
        <v/>
      </c>
      <c r="T653" s="464">
        <f>G653-AH653</f>
        <v/>
      </c>
      <c r="U653" s="462" t="n"/>
      <c r="V653" s="462" t="inlineStr">
        <is>
          <t>IN2021020119</t>
        </is>
      </c>
      <c r="W653" s="462" t="inlineStr"/>
      <c r="X653" s="499" t="n"/>
      <c r="Y653" s="462" t="n"/>
      <c r="Z653" s="462" t="n"/>
      <c r="AA653" s="462" t="n"/>
      <c r="AB653" s="462" t="n"/>
      <c r="AC653" s="462" t="n"/>
      <c r="AD653" s="462" t="n"/>
      <c r="AE653" s="462" t="n"/>
      <c r="AF653" s="462" t="n"/>
      <c r="AG653" s="462" t="n"/>
      <c r="AH653" s="462" t="n"/>
      <c r="AI653" s="462" t="n"/>
      <c r="AJ653" s="462" t="n"/>
      <c r="AK653" s="462" t="n"/>
      <c r="AL653" s="462" t="n"/>
      <c r="AM653" s="462" t="n"/>
      <c r="AN653" s="462" t="n"/>
      <c r="AO653" s="462" t="n"/>
      <c r="AP653" s="462" t="n"/>
      <c r="AQ653" s="462" t="n"/>
      <c r="AR653" s="462" t="n"/>
      <c r="AS653" s="462" t="n"/>
    </row>
    <row r="654">
      <c r="A654" s="461" t="n">
        <v>646</v>
      </c>
      <c r="B654" s="462" t="inlineStr"/>
      <c r="C654" s="462" t="inlineStr">
        <is>
          <t>56ប៊ី-លីង សឹបផ្លាយ ឆេន មេនេចម៉ិន ឯ.ក</t>
        </is>
      </c>
      <c r="D654" s="462" t="inlineStr">
        <is>
          <t>K004-902004795</t>
        </is>
      </c>
      <c r="E654" s="462" t="inlineStr">
        <is>
          <t>IN202102-0117</t>
        </is>
      </c>
      <c r="F654" s="463" t="n">
        <v>44252</v>
      </c>
      <c r="G654" s="464" t="n">
        <v>270722</v>
      </c>
      <c r="H654" s="462" t="n"/>
      <c r="I654" s="464">
        <f>G654</f>
        <v/>
      </c>
      <c r="J654" s="462">
        <f>IF(AND(Q654=TRUE, R654=TRUE, S654=TRUE), IF(W654&lt;-0.05, "អនុញ្ញាត (អ្នកផ្គត់ផ្គង់ប្រកាសខ្វះ)", "បានប្រកាស (អនុញ្ញាត)"), IF(AND(Q654=FALSE, R654=FALSE, S654=FALSE), "ព្យួរទុក (មិនមានទិន្នន័យ)", "ប្រកាសខុស (ព្យួរទុក)"))</f>
        <v/>
      </c>
      <c r="K654" s="462" t="inlineStr"/>
      <c r="L654" s="462" t="inlineStr"/>
      <c r="M654" s="464">
        <f>AH654</f>
        <v/>
      </c>
      <c r="N654" s="464">
        <f>IF(W654&lt;0,AH654,I654)</f>
        <v/>
      </c>
      <c r="O654" s="464">
        <f>I654-M654</f>
        <v/>
      </c>
      <c r="P654" s="462" t="n"/>
      <c r="Q654" s="462">
        <f>V654=W654</f>
        <v/>
      </c>
      <c r="R654" s="462">
        <f>AND(MONTH(F654)=MONTH(X654), YEAR(F654)=YEAR(X654))</f>
        <v/>
      </c>
      <c r="S654" s="462">
        <f>AC654="L001-901905215"</f>
        <v/>
      </c>
      <c r="T654" s="464">
        <f>G654-AH654</f>
        <v/>
      </c>
      <c r="U654" s="462" t="n"/>
      <c r="V654" s="462" t="inlineStr">
        <is>
          <t>IN2021020117</t>
        </is>
      </c>
      <c r="W654" s="462" t="inlineStr"/>
      <c r="X654" s="499" t="n"/>
      <c r="Y654" s="462" t="n"/>
      <c r="Z654" s="462" t="n"/>
      <c r="AA654" s="462" t="n"/>
      <c r="AB654" s="462" t="n"/>
      <c r="AC654" s="462" t="n"/>
      <c r="AD654" s="462" t="n"/>
      <c r="AE654" s="462" t="n"/>
      <c r="AF654" s="462" t="n"/>
      <c r="AG654" s="462" t="n"/>
      <c r="AH654" s="462" t="n"/>
      <c r="AI654" s="462" t="n"/>
      <c r="AJ654" s="462" t="n"/>
      <c r="AK654" s="462" t="n"/>
      <c r="AL654" s="462" t="n"/>
      <c r="AM654" s="462" t="n"/>
      <c r="AN654" s="462" t="n"/>
      <c r="AO654" s="462" t="n"/>
      <c r="AP654" s="462" t="n"/>
      <c r="AQ654" s="462" t="n"/>
      <c r="AR654" s="462" t="n"/>
      <c r="AS654" s="462" t="n"/>
    </row>
    <row r="655">
      <c r="A655" s="461" t="n">
        <v>647</v>
      </c>
      <c r="B655" s="462" t="inlineStr"/>
      <c r="C655" s="462" t="inlineStr">
        <is>
          <t>56ប៊ី-លីង សឹបផ្លាយ ឆេន មេនេចម៉ិន ឯ.ក</t>
        </is>
      </c>
      <c r="D655" s="462" t="inlineStr">
        <is>
          <t>K004-902004795</t>
        </is>
      </c>
      <c r="E655" s="462" t="inlineStr">
        <is>
          <t>IN202102-0114</t>
        </is>
      </c>
      <c r="F655" s="463" t="n">
        <v>44252</v>
      </c>
      <c r="G655" s="464" t="n">
        <v>270722</v>
      </c>
      <c r="H655" s="462" t="n"/>
      <c r="I655" s="464">
        <f>G655</f>
        <v/>
      </c>
      <c r="J655" s="462">
        <f>IF(AND(Q655=TRUE, R655=TRUE, S655=TRUE), IF(W655&lt;-0.05, "អនុញ្ញាត (អ្នកផ្គត់ផ្គង់ប្រកាសខ្វះ)", "បានប្រកាស (អនុញ្ញាត)"), IF(AND(Q655=FALSE, R655=FALSE, S655=FALSE), "ព្យួរទុក (មិនមានទិន្នន័យ)", "ប្រកាសខុស (ព្យួរទុក)"))</f>
        <v/>
      </c>
      <c r="K655" s="462" t="inlineStr"/>
      <c r="L655" s="462" t="inlineStr"/>
      <c r="M655" s="464">
        <f>AH655</f>
        <v/>
      </c>
      <c r="N655" s="464">
        <f>IF(W655&lt;0,AH655,I655)</f>
        <v/>
      </c>
      <c r="O655" s="464">
        <f>I655-M655</f>
        <v/>
      </c>
      <c r="P655" s="462" t="n"/>
      <c r="Q655" s="462">
        <f>V655=W655</f>
        <v/>
      </c>
      <c r="R655" s="462">
        <f>AND(MONTH(F655)=MONTH(X655), YEAR(F655)=YEAR(X655))</f>
        <v/>
      </c>
      <c r="S655" s="462">
        <f>AC655="L001-901905215"</f>
        <v/>
      </c>
      <c r="T655" s="464">
        <f>G655-AH655</f>
        <v/>
      </c>
      <c r="U655" s="462" t="n"/>
      <c r="V655" s="462" t="inlineStr">
        <is>
          <t>IN2021020114</t>
        </is>
      </c>
      <c r="W655" s="462" t="inlineStr"/>
      <c r="X655" s="499" t="n"/>
      <c r="Y655" s="462" t="n"/>
      <c r="Z655" s="462" t="n"/>
      <c r="AA655" s="462" t="n"/>
      <c r="AB655" s="462" t="n"/>
      <c r="AC655" s="462" t="n"/>
      <c r="AD655" s="462" t="n"/>
      <c r="AE655" s="462" t="n"/>
      <c r="AF655" s="462" t="n"/>
      <c r="AG655" s="462" t="n"/>
      <c r="AH655" s="462" t="n"/>
      <c r="AI655" s="462" t="n"/>
      <c r="AJ655" s="462" t="n"/>
      <c r="AK655" s="462" t="n"/>
      <c r="AL655" s="462" t="n"/>
      <c r="AM655" s="462" t="n"/>
      <c r="AN655" s="462" t="n"/>
      <c r="AO655" s="462" t="n"/>
      <c r="AP655" s="462" t="n"/>
      <c r="AQ655" s="462" t="n"/>
      <c r="AR655" s="462" t="n"/>
      <c r="AS655" s="462" t="n"/>
    </row>
    <row r="656">
      <c r="A656" s="461" t="n">
        <v>648</v>
      </c>
      <c r="B656" s="462" t="inlineStr"/>
      <c r="C656" s="462" t="inlineStr">
        <is>
          <t>56ប៊ី-លីង សឹបផ្លាយ ឆេន មេនេចម៉ិន ឯ.ក</t>
        </is>
      </c>
      <c r="D656" s="462" t="inlineStr">
        <is>
          <t>K004-902004795</t>
        </is>
      </c>
      <c r="E656" s="462" t="inlineStr">
        <is>
          <t>IN202102-0083</t>
        </is>
      </c>
      <c r="F656" s="463" t="n">
        <v>44252</v>
      </c>
      <c r="G656" s="464" t="n">
        <v>96483</v>
      </c>
      <c r="H656" s="462" t="n"/>
      <c r="I656" s="464">
        <f>G656</f>
        <v/>
      </c>
      <c r="J656" s="462">
        <f>IF(AND(Q656=TRUE, R656=TRUE, S656=TRUE), IF(W656&lt;-0.05, "អនុញ្ញាត (អ្នកផ្គត់ផ្គង់ប្រកាសខ្វះ)", "បានប្រកាស (អនុញ្ញាត)"), IF(AND(Q656=FALSE, R656=FALSE, S656=FALSE), "ព្យួរទុក (មិនមានទិន្នន័យ)", "ប្រកាសខុស (ព្យួរទុក)"))</f>
        <v/>
      </c>
      <c r="K656" s="462" t="inlineStr"/>
      <c r="L656" s="462" t="inlineStr"/>
      <c r="M656" s="464">
        <f>AH656</f>
        <v/>
      </c>
      <c r="N656" s="464">
        <f>IF(W656&lt;0,AH656,I656)</f>
        <v/>
      </c>
      <c r="O656" s="464">
        <f>I656-M656</f>
        <v/>
      </c>
      <c r="P656" s="462" t="n"/>
      <c r="Q656" s="462">
        <f>V656=W656</f>
        <v/>
      </c>
      <c r="R656" s="462">
        <f>AND(MONTH(F656)=MONTH(X656), YEAR(F656)=YEAR(X656))</f>
        <v/>
      </c>
      <c r="S656" s="462">
        <f>AC656="L001-901905215"</f>
        <v/>
      </c>
      <c r="T656" s="464">
        <f>G656-AH656</f>
        <v/>
      </c>
      <c r="U656" s="462" t="n"/>
      <c r="V656" s="462" t="inlineStr">
        <is>
          <t>IN2021020083</t>
        </is>
      </c>
      <c r="W656" s="462" t="inlineStr"/>
      <c r="X656" s="499" t="n"/>
      <c r="Y656" s="462" t="n"/>
      <c r="Z656" s="462" t="n"/>
      <c r="AA656" s="462" t="n"/>
      <c r="AB656" s="462" t="n"/>
      <c r="AC656" s="462" t="n"/>
      <c r="AD656" s="462" t="n"/>
      <c r="AE656" s="462" t="n"/>
      <c r="AF656" s="462" t="n"/>
      <c r="AG656" s="462" t="n"/>
      <c r="AH656" s="462" t="n"/>
      <c r="AI656" s="462" t="n"/>
      <c r="AJ656" s="462" t="n"/>
      <c r="AK656" s="462" t="n"/>
      <c r="AL656" s="462" t="n"/>
      <c r="AM656" s="462" t="n"/>
      <c r="AN656" s="462" t="n"/>
      <c r="AO656" s="462" t="n"/>
      <c r="AP656" s="462" t="n"/>
      <c r="AQ656" s="462" t="n"/>
      <c r="AR656" s="462" t="n"/>
      <c r="AS656" s="462" t="n"/>
    </row>
    <row r="657">
      <c r="A657" s="461" t="n">
        <v>649</v>
      </c>
      <c r="B657" s="462" t="inlineStr"/>
      <c r="C657" s="462" t="inlineStr">
        <is>
          <t>56ប៊ី-លីង សឹបផ្លាយ ឆេន មេនេចម៉ិន ឯ.ក</t>
        </is>
      </c>
      <c r="D657" s="462" t="inlineStr">
        <is>
          <t>K004-902004795</t>
        </is>
      </c>
      <c r="E657" s="462" t="inlineStr">
        <is>
          <t>IN202102-0082</t>
        </is>
      </c>
      <c r="F657" s="463" t="n">
        <v>44252</v>
      </c>
      <c r="G657" s="464" t="n">
        <v>96483</v>
      </c>
      <c r="H657" s="462" t="n"/>
      <c r="I657" s="464">
        <f>G657</f>
        <v/>
      </c>
      <c r="J657" s="462">
        <f>IF(AND(Q657=TRUE, R657=TRUE, S657=TRUE), IF(W657&lt;-0.05, "អនុញ្ញាត (អ្នកផ្គត់ផ្គង់ប្រកាសខ្វះ)", "បានប្រកាស (អនុញ្ញាត)"), IF(AND(Q657=FALSE, R657=FALSE, S657=FALSE), "ព្យួរទុក (មិនមានទិន្នន័យ)", "ប្រកាសខុស (ព្យួរទុក)"))</f>
        <v/>
      </c>
      <c r="K657" s="462" t="inlineStr"/>
      <c r="L657" s="462" t="inlineStr"/>
      <c r="M657" s="464">
        <f>AH657</f>
        <v/>
      </c>
      <c r="N657" s="464">
        <f>IF(W657&lt;0,AH657,I657)</f>
        <v/>
      </c>
      <c r="O657" s="464">
        <f>I657-M657</f>
        <v/>
      </c>
      <c r="P657" s="462" t="n"/>
      <c r="Q657" s="462">
        <f>V657=W657</f>
        <v/>
      </c>
      <c r="R657" s="462">
        <f>AND(MONTH(F657)=MONTH(X657), YEAR(F657)=YEAR(X657))</f>
        <v/>
      </c>
      <c r="S657" s="462">
        <f>AC657="L001-901905215"</f>
        <v/>
      </c>
      <c r="T657" s="464">
        <f>G657-AH657</f>
        <v/>
      </c>
      <c r="U657" s="462" t="n"/>
      <c r="V657" s="462" t="inlineStr">
        <is>
          <t>IN2021020082</t>
        </is>
      </c>
      <c r="W657" s="462" t="inlineStr"/>
      <c r="X657" s="499" t="n"/>
      <c r="Y657" s="462" t="n"/>
      <c r="Z657" s="462" t="n"/>
      <c r="AA657" s="462" t="n"/>
      <c r="AB657" s="462" t="n"/>
      <c r="AC657" s="462" t="n"/>
      <c r="AD657" s="462" t="n"/>
      <c r="AE657" s="462" t="n"/>
      <c r="AF657" s="462" t="n"/>
      <c r="AG657" s="462" t="n"/>
      <c r="AH657" s="462" t="n"/>
      <c r="AI657" s="462" t="n"/>
      <c r="AJ657" s="462" t="n"/>
      <c r="AK657" s="462" t="n"/>
      <c r="AL657" s="462" t="n"/>
      <c r="AM657" s="462" t="n"/>
      <c r="AN657" s="462" t="n"/>
      <c r="AO657" s="462" t="n"/>
      <c r="AP657" s="462" t="n"/>
      <c r="AQ657" s="462" t="n"/>
      <c r="AR657" s="462" t="n"/>
      <c r="AS657" s="462" t="n"/>
    </row>
    <row r="658">
      <c r="A658" s="461" t="n">
        <v>650</v>
      </c>
      <c r="B658" s="462" t="inlineStr"/>
      <c r="C658" s="462" t="inlineStr">
        <is>
          <t>ស៊ីងហ្គាពួរ កាតុង (ខេមបូឌា)</t>
        </is>
      </c>
      <c r="D658" s="462" t="inlineStr">
        <is>
          <t>L001-100121322</t>
        </is>
      </c>
      <c r="E658" s="462" t="inlineStr">
        <is>
          <t>V0015505</t>
        </is>
      </c>
      <c r="F658" s="463" t="n">
        <v>44229</v>
      </c>
      <c r="G658" s="464" t="n">
        <v>542030</v>
      </c>
      <c r="H658" s="462" t="n"/>
      <c r="I658" s="464">
        <f>G658</f>
        <v/>
      </c>
      <c r="J658" s="462">
        <f>IF(AND(Q658=TRUE, R658=TRUE, S658=TRUE), IF(W658&lt;-0.05, "អនុញ្ញាត (អ្នកផ្គត់ផ្គង់ប្រកាសខ្វះ)", "បានប្រកាស (អនុញ្ញាត)"), IF(AND(Q658=FALSE, R658=FALSE, S658=FALSE), "ព្យួរទុក (មិនមានទិន្នន័យ)", "ប្រកាសខុស (ព្យួរទុក)"))</f>
        <v/>
      </c>
      <c r="K658" s="462" t="inlineStr"/>
      <c r="L658" s="462" t="inlineStr"/>
      <c r="M658" s="464">
        <f>AH658</f>
        <v/>
      </c>
      <c r="N658" s="464">
        <f>IF(W658&lt;0,AH658,I658)</f>
        <v/>
      </c>
      <c r="O658" s="464">
        <f>I658-M658</f>
        <v/>
      </c>
      <c r="P658" s="462" t="n"/>
      <c r="Q658" s="462">
        <f>V658=W658</f>
        <v/>
      </c>
      <c r="R658" s="462">
        <f>AND(MONTH(F658)=MONTH(X658), YEAR(F658)=YEAR(X658))</f>
        <v/>
      </c>
      <c r="S658" s="462">
        <f>AC658="L001-901905215"</f>
        <v/>
      </c>
      <c r="T658" s="464">
        <f>G658-AH658</f>
        <v/>
      </c>
      <c r="U658" s="462" t="n"/>
      <c r="V658" s="462" t="inlineStr">
        <is>
          <t>V0015505</t>
        </is>
      </c>
      <c r="W658" s="462" t="inlineStr">
        <is>
          <t>V0015505</t>
        </is>
      </c>
      <c r="X658" s="463" t="n">
        <v>44229</v>
      </c>
      <c r="Y658" s="462" t="inlineStr">
        <is>
          <t>V0015505</t>
        </is>
      </c>
      <c r="Z658" s="462" t="inlineStr"/>
      <c r="AA658" s="462" t="inlineStr">
        <is>
          <t>បុគ្គលជាប់អាករ</t>
        </is>
      </c>
      <c r="AB658" s="462" t="inlineStr">
        <is>
          <t>L001-901905215</t>
        </is>
      </c>
      <c r="AC658" s="462" t="inlineStr">
        <is>
          <t>វីអ៊ីស៊ិន (ខេមបូឌា) អ៊ិនដាសស្ទ្រី ឯ.ក</t>
        </is>
      </c>
      <c r="AD658" s="464" t="n">
        <v>5962346</v>
      </c>
      <c r="AE658" s="464" t="n">
        <v>5420315</v>
      </c>
      <c r="AF658" s="464" t="n">
        <v>0</v>
      </c>
      <c r="AG658" s="464" t="n">
        <v>0</v>
      </c>
      <c r="AH658" s="464" t="n">
        <v>542031</v>
      </c>
      <c r="AI658" s="464" t="n">
        <v>0</v>
      </c>
      <c r="AJ658" s="464" t="n">
        <v>0</v>
      </c>
      <c r="AK658" s="464" t="n">
        <v>0</v>
      </c>
      <c r="AL658" s="464" t="n">
        <v>0</v>
      </c>
      <c r="AM658" s="464" t="n">
        <v>0</v>
      </c>
      <c r="AN658" s="464" t="n">
        <v>0</v>
      </c>
      <c r="AO658" s="464" t="n">
        <v>0</v>
      </c>
      <c r="AP658" s="464" t="n">
        <v>0</v>
      </c>
      <c r="AQ658" s="462" t="inlineStr"/>
      <c r="AR658" s="462" t="inlineStr"/>
      <c r="AS658" s="462" t="inlineStr">
        <is>
          <t>បានប្រកាសពន្ធ</t>
        </is>
      </c>
    </row>
    <row r="659">
      <c r="A659" s="461" t="n">
        <v>651</v>
      </c>
      <c r="B659" s="462" t="inlineStr"/>
      <c r="C659" s="462" t="inlineStr">
        <is>
          <t>ស៊ីងហ្គាពួរ កាតុង (ខេមបូឌា)</t>
        </is>
      </c>
      <c r="D659" s="462" t="inlineStr">
        <is>
          <t>L001-100121322</t>
        </is>
      </c>
      <c r="E659" s="462" t="inlineStr">
        <is>
          <t>V0015506</t>
        </is>
      </c>
      <c r="F659" s="463" t="n">
        <v>44229</v>
      </c>
      <c r="G659" s="464" t="n">
        <v>356038</v>
      </c>
      <c r="H659" s="462" t="n"/>
      <c r="I659" s="464">
        <f>G659</f>
        <v/>
      </c>
      <c r="J659" s="462">
        <f>IF(AND(Q659=TRUE, R659=TRUE, S659=TRUE), IF(W659&lt;-0.05, "អនុញ្ញាត (អ្នកផ្គត់ផ្គង់ប្រកាសខ្វះ)", "បានប្រកាស (អនុញ្ញាត)"), IF(AND(Q659=FALSE, R659=FALSE, S659=FALSE), "ព្យួរទុក (មិនមានទិន្នន័យ)", "ប្រកាសខុស (ព្យួរទុក)"))</f>
        <v/>
      </c>
      <c r="K659" s="462" t="inlineStr"/>
      <c r="L659" s="462" t="inlineStr"/>
      <c r="M659" s="464">
        <f>AH659</f>
        <v/>
      </c>
      <c r="N659" s="464">
        <f>IF(W659&lt;0,AH659,I659)</f>
        <v/>
      </c>
      <c r="O659" s="464">
        <f>I659-M659</f>
        <v/>
      </c>
      <c r="P659" s="462" t="n"/>
      <c r="Q659" s="462">
        <f>V659=W659</f>
        <v/>
      </c>
      <c r="R659" s="462">
        <f>AND(MONTH(F659)=MONTH(X659), YEAR(F659)=YEAR(X659))</f>
        <v/>
      </c>
      <c r="S659" s="462">
        <f>AC659="L001-901905215"</f>
        <v/>
      </c>
      <c r="T659" s="464">
        <f>G659-AH659</f>
        <v/>
      </c>
      <c r="U659" s="462" t="n"/>
      <c r="V659" s="462" t="inlineStr">
        <is>
          <t>V0015506</t>
        </is>
      </c>
      <c r="W659" s="462" t="inlineStr">
        <is>
          <t>V0015506</t>
        </is>
      </c>
      <c r="X659" s="463" t="n">
        <v>44229</v>
      </c>
      <c r="Y659" s="462" t="inlineStr">
        <is>
          <t>V0015506</t>
        </is>
      </c>
      <c r="Z659" s="462" t="inlineStr"/>
      <c r="AA659" s="462" t="inlineStr">
        <is>
          <t>បុគ្គលជាប់អាករ</t>
        </is>
      </c>
      <c r="AB659" s="462" t="inlineStr">
        <is>
          <t>L001-901905215</t>
        </is>
      </c>
      <c r="AC659" s="462" t="inlineStr">
        <is>
          <t>វីអ៊ីស៊ិន (ខេមបូឌា) អ៊ិនដាសស្ទ្រី ឯ.ក</t>
        </is>
      </c>
      <c r="AD659" s="464" t="n">
        <v>3916413</v>
      </c>
      <c r="AE659" s="464" t="n">
        <v>3560375</v>
      </c>
      <c r="AF659" s="464" t="n">
        <v>0</v>
      </c>
      <c r="AG659" s="464" t="n">
        <v>0</v>
      </c>
      <c r="AH659" s="464" t="n">
        <v>356038</v>
      </c>
      <c r="AI659" s="464" t="n">
        <v>0</v>
      </c>
      <c r="AJ659" s="464" t="n">
        <v>0</v>
      </c>
      <c r="AK659" s="464" t="n">
        <v>0</v>
      </c>
      <c r="AL659" s="464" t="n">
        <v>0</v>
      </c>
      <c r="AM659" s="464" t="n">
        <v>0</v>
      </c>
      <c r="AN659" s="464" t="n">
        <v>0</v>
      </c>
      <c r="AO659" s="464" t="n">
        <v>0</v>
      </c>
      <c r="AP659" s="464" t="n">
        <v>0</v>
      </c>
      <c r="AQ659" s="462" t="inlineStr"/>
      <c r="AR659" s="462" t="inlineStr"/>
      <c r="AS659" s="462" t="inlineStr">
        <is>
          <t>បានប្រកាសពន្ធ</t>
        </is>
      </c>
    </row>
    <row r="660">
      <c r="A660" s="461" t="n">
        <v>652</v>
      </c>
      <c r="B660" s="462" t="inlineStr"/>
      <c r="C660" s="462" t="inlineStr">
        <is>
          <t>ស៊ីងហ្គាពួរ កាតុង (ខេមបូឌា)</t>
        </is>
      </c>
      <c r="D660" s="462" t="inlineStr">
        <is>
          <t>L001-100121322</t>
        </is>
      </c>
      <c r="E660" s="462" t="inlineStr">
        <is>
          <t>V0015522</t>
        </is>
      </c>
      <c r="F660" s="463" t="n">
        <v>44231</v>
      </c>
      <c r="G660" s="464" t="n">
        <v>621528</v>
      </c>
      <c r="H660" s="462" t="n"/>
      <c r="I660" s="464">
        <f>G660</f>
        <v/>
      </c>
      <c r="J660" s="462">
        <f>IF(AND(Q660=TRUE, R660=TRUE, S660=TRUE), IF(W660&lt;-0.05, "អនុញ្ញាត (អ្នកផ្គត់ផ្គង់ប្រកាសខ្វះ)", "បានប្រកាស (អនុញ្ញាត)"), IF(AND(Q660=FALSE, R660=FALSE, S660=FALSE), "ព្យួរទុក (មិនមានទិន្នន័យ)", "ប្រកាសខុស (ព្យួរទុក)"))</f>
        <v/>
      </c>
      <c r="K660" s="462" t="inlineStr"/>
      <c r="L660" s="462" t="inlineStr"/>
      <c r="M660" s="464">
        <f>AH660</f>
        <v/>
      </c>
      <c r="N660" s="464">
        <f>IF(W660&lt;0,AH660,I660)</f>
        <v/>
      </c>
      <c r="O660" s="464">
        <f>I660-M660</f>
        <v/>
      </c>
      <c r="P660" s="462" t="n"/>
      <c r="Q660" s="462">
        <f>V660=W660</f>
        <v/>
      </c>
      <c r="R660" s="462">
        <f>AND(MONTH(F660)=MONTH(X660), YEAR(F660)=YEAR(X660))</f>
        <v/>
      </c>
      <c r="S660" s="462">
        <f>AC660="L001-901905215"</f>
        <v/>
      </c>
      <c r="T660" s="464">
        <f>G660-AH660</f>
        <v/>
      </c>
      <c r="U660" s="462" t="n"/>
      <c r="V660" s="462" t="inlineStr">
        <is>
          <t>V0015522</t>
        </is>
      </c>
      <c r="W660" s="462" t="inlineStr">
        <is>
          <t>V0015522</t>
        </is>
      </c>
      <c r="X660" s="463" t="n">
        <v>44231</v>
      </c>
      <c r="Y660" s="462" t="inlineStr">
        <is>
          <t>V0015522</t>
        </is>
      </c>
      <c r="Z660" s="462" t="inlineStr"/>
      <c r="AA660" s="462" t="inlineStr">
        <is>
          <t>បុគ្គលជាប់អាករ</t>
        </is>
      </c>
      <c r="AB660" s="462" t="inlineStr">
        <is>
          <t>L001-901905215</t>
        </is>
      </c>
      <c r="AC660" s="462" t="inlineStr">
        <is>
          <t>វីអ៊ីស៊ិន (ខេមបូឌា) អ៊ិនដាសស្ទ្រី ឯ.ក</t>
        </is>
      </c>
      <c r="AD660" s="464" t="n">
        <v>6833438</v>
      </c>
      <c r="AE660" s="464" t="n">
        <v>6212216</v>
      </c>
      <c r="AF660" s="464" t="n">
        <v>0</v>
      </c>
      <c r="AG660" s="464" t="n">
        <v>0</v>
      </c>
      <c r="AH660" s="464" t="n">
        <v>621222</v>
      </c>
      <c r="AI660" s="464" t="n">
        <v>0</v>
      </c>
      <c r="AJ660" s="464" t="n">
        <v>0</v>
      </c>
      <c r="AK660" s="464" t="n">
        <v>0</v>
      </c>
      <c r="AL660" s="464" t="n">
        <v>0</v>
      </c>
      <c r="AM660" s="464" t="n">
        <v>0</v>
      </c>
      <c r="AN660" s="464" t="n">
        <v>0</v>
      </c>
      <c r="AO660" s="464" t="n">
        <v>0</v>
      </c>
      <c r="AP660" s="464" t="n">
        <v>0</v>
      </c>
      <c r="AQ660" s="462" t="inlineStr"/>
      <c r="AR660" s="462" t="inlineStr"/>
      <c r="AS660" s="462" t="inlineStr">
        <is>
          <t>បានប្រកាសពន្ធ</t>
        </is>
      </c>
    </row>
    <row r="661">
      <c r="A661" s="461" t="n">
        <v>653</v>
      </c>
      <c r="B661" s="462" t="inlineStr"/>
      <c r="C661" s="462" t="inlineStr">
        <is>
          <t>ស៊ីងហ្គាពួរ កាតុង (ខេមបូឌា)</t>
        </is>
      </c>
      <c r="D661" s="462" t="inlineStr">
        <is>
          <t>L001-100121322</t>
        </is>
      </c>
      <c r="E661" s="462" t="inlineStr">
        <is>
          <t>V0015562</t>
        </is>
      </c>
      <c r="F661" s="463" t="n">
        <v>44235</v>
      </c>
      <c r="G661" s="464" t="n">
        <v>82254</v>
      </c>
      <c r="H661" s="462" t="n"/>
      <c r="I661" s="464">
        <f>G661</f>
        <v/>
      </c>
      <c r="J661" s="462">
        <f>IF(AND(Q661=TRUE, R661=TRUE, S661=TRUE), IF(W661&lt;-0.05, "អនុញ្ញាត (អ្នកផ្គត់ផ្គង់ប្រកាសខ្វះ)", "បានប្រកាស (អនុញ្ញាត)"), IF(AND(Q661=FALSE, R661=FALSE, S661=FALSE), "ព្យួរទុក (មិនមានទិន្នន័យ)", "ប្រកាសខុស (ព្យួរទុក)"))</f>
        <v/>
      </c>
      <c r="K661" s="462" t="inlineStr"/>
      <c r="L661" s="462" t="inlineStr"/>
      <c r="M661" s="464">
        <f>AH661</f>
        <v/>
      </c>
      <c r="N661" s="464">
        <f>IF(W661&lt;0,AH661,I661)</f>
        <v/>
      </c>
      <c r="O661" s="464">
        <f>I661-M661</f>
        <v/>
      </c>
      <c r="P661" s="462" t="n"/>
      <c r="Q661" s="462">
        <f>V661=W661</f>
        <v/>
      </c>
      <c r="R661" s="462">
        <f>AND(MONTH(F661)=MONTH(X661), YEAR(F661)=YEAR(X661))</f>
        <v/>
      </c>
      <c r="S661" s="462">
        <f>AC661="L001-901905215"</f>
        <v/>
      </c>
      <c r="T661" s="464">
        <f>G661-AH661</f>
        <v/>
      </c>
      <c r="U661" s="462" t="n"/>
      <c r="V661" s="462" t="inlineStr">
        <is>
          <t>V0015562</t>
        </is>
      </c>
      <c r="W661" s="462" t="inlineStr">
        <is>
          <t>V0015562</t>
        </is>
      </c>
      <c r="X661" s="463" t="n">
        <v>44235</v>
      </c>
      <c r="Y661" s="462" t="inlineStr">
        <is>
          <t>V0015562</t>
        </is>
      </c>
      <c r="Z661" s="462" t="inlineStr"/>
      <c r="AA661" s="462" t="inlineStr">
        <is>
          <t>បុគ្គលជាប់អាករ</t>
        </is>
      </c>
      <c r="AB661" s="462" t="inlineStr">
        <is>
          <t>L001-901905215</t>
        </is>
      </c>
      <c r="AC661" s="462" t="inlineStr">
        <is>
          <t>វីអ៊ីស៊ិន (ខេមបូឌា) អ៊ិនដាសស្ទ្រី ឯ.ក</t>
        </is>
      </c>
      <c r="AD661" s="464" t="n">
        <v>904132</v>
      </c>
      <c r="AE661" s="464" t="n">
        <v>821938</v>
      </c>
      <c r="AF661" s="464" t="n">
        <v>0</v>
      </c>
      <c r="AG661" s="464" t="n">
        <v>0</v>
      </c>
      <c r="AH661" s="464" t="n">
        <v>82194</v>
      </c>
      <c r="AI661" s="464" t="n">
        <v>0</v>
      </c>
      <c r="AJ661" s="464" t="n">
        <v>0</v>
      </c>
      <c r="AK661" s="464" t="n">
        <v>0</v>
      </c>
      <c r="AL661" s="464" t="n">
        <v>0</v>
      </c>
      <c r="AM661" s="464" t="n">
        <v>0</v>
      </c>
      <c r="AN661" s="464" t="n">
        <v>0</v>
      </c>
      <c r="AO661" s="464" t="n">
        <v>0</v>
      </c>
      <c r="AP661" s="464" t="n">
        <v>0</v>
      </c>
      <c r="AQ661" s="462" t="inlineStr"/>
      <c r="AR661" s="462" t="inlineStr"/>
      <c r="AS661" s="462" t="inlineStr">
        <is>
          <t>បានប្រកាសពន្ធ</t>
        </is>
      </c>
    </row>
    <row r="662">
      <c r="A662" s="461" t="n">
        <v>654</v>
      </c>
      <c r="B662" s="462" t="inlineStr"/>
      <c r="C662" s="462" t="inlineStr">
        <is>
          <t>ស៊ីងហ្គាពួរ កាតុង (ខេមបូឌា)</t>
        </is>
      </c>
      <c r="D662" s="462" t="inlineStr">
        <is>
          <t>L001-100121322</t>
        </is>
      </c>
      <c r="E662" s="462" t="inlineStr">
        <is>
          <t>V0015575</t>
        </is>
      </c>
      <c r="F662" s="463" t="n">
        <v>44236</v>
      </c>
      <c r="G662" s="464" t="n">
        <v>9773</v>
      </c>
      <c r="H662" s="462" t="n"/>
      <c r="I662" s="464">
        <f>G662</f>
        <v/>
      </c>
      <c r="J662" s="462">
        <f>IF(AND(Q662=TRUE, R662=TRUE, S662=TRUE), IF(W662&lt;-0.05, "អនុញ្ញាត (អ្នកផ្គត់ផ្គង់ប្រកាសខ្វះ)", "បានប្រកាស (អនុញ្ញាត)"), IF(AND(Q662=FALSE, R662=FALSE, S662=FALSE), "ព្យួរទុក (មិនមានទិន្នន័យ)", "ប្រកាសខុស (ព្យួរទុក)"))</f>
        <v/>
      </c>
      <c r="K662" s="462" t="inlineStr"/>
      <c r="L662" s="462" t="inlineStr"/>
      <c r="M662" s="464">
        <f>AH662</f>
        <v/>
      </c>
      <c r="N662" s="464">
        <f>IF(W662&lt;0,AH662,I662)</f>
        <v/>
      </c>
      <c r="O662" s="464">
        <f>I662-M662</f>
        <v/>
      </c>
      <c r="P662" s="462" t="n"/>
      <c r="Q662" s="462">
        <f>V662=W662</f>
        <v/>
      </c>
      <c r="R662" s="462">
        <f>AND(MONTH(F662)=MONTH(X662), YEAR(F662)=YEAR(X662))</f>
        <v/>
      </c>
      <c r="S662" s="462">
        <f>AC662="L001-901905215"</f>
        <v/>
      </c>
      <c r="T662" s="464">
        <f>G662-AH662</f>
        <v/>
      </c>
      <c r="U662" s="462" t="n"/>
      <c r="V662" s="462" t="inlineStr">
        <is>
          <t>V0015575</t>
        </is>
      </c>
      <c r="W662" s="462" t="inlineStr">
        <is>
          <t>V0015575</t>
        </is>
      </c>
      <c r="X662" s="463" t="n">
        <v>44236</v>
      </c>
      <c r="Y662" s="462" t="inlineStr">
        <is>
          <t>V0015575</t>
        </is>
      </c>
      <c r="Z662" s="462" t="inlineStr"/>
      <c r="AA662" s="462" t="inlineStr">
        <is>
          <t>បុគ្គលជាប់អាករ</t>
        </is>
      </c>
      <c r="AB662" s="462" t="inlineStr">
        <is>
          <t>L001-901905215</t>
        </is>
      </c>
      <c r="AC662" s="462" t="inlineStr">
        <is>
          <t>វីអ៊ីស៊ិន (ខេមបូឌា) អ៊ិនដាសស្ទ្រី ឯ.ក</t>
        </is>
      </c>
      <c r="AD662" s="464" t="n">
        <v>107422</v>
      </c>
      <c r="AE662" s="464" t="n">
        <v>97656</v>
      </c>
      <c r="AF662" s="464" t="n">
        <v>0</v>
      </c>
      <c r="AG662" s="464" t="n">
        <v>0</v>
      </c>
      <c r="AH662" s="464" t="n">
        <v>9766</v>
      </c>
      <c r="AI662" s="464" t="n">
        <v>0</v>
      </c>
      <c r="AJ662" s="464" t="n">
        <v>0</v>
      </c>
      <c r="AK662" s="464" t="n">
        <v>0</v>
      </c>
      <c r="AL662" s="464" t="n">
        <v>0</v>
      </c>
      <c r="AM662" s="464" t="n">
        <v>0</v>
      </c>
      <c r="AN662" s="464" t="n">
        <v>0</v>
      </c>
      <c r="AO662" s="464" t="n">
        <v>0</v>
      </c>
      <c r="AP662" s="464" t="n">
        <v>0</v>
      </c>
      <c r="AQ662" s="462" t="inlineStr"/>
      <c r="AR662" s="462" t="inlineStr"/>
      <c r="AS662" s="462" t="inlineStr">
        <is>
          <t>បានប្រកាសពន្ធ</t>
        </is>
      </c>
    </row>
    <row r="663">
      <c r="A663" s="461" t="n">
        <v>655</v>
      </c>
      <c r="B663" s="462" t="inlineStr"/>
      <c r="C663" s="462" t="inlineStr">
        <is>
          <t>ស៊ីងហ្គាពួរ កាតុង (ខេមបូឌា)</t>
        </is>
      </c>
      <c r="D663" s="462" t="inlineStr">
        <is>
          <t>L001-100121322</t>
        </is>
      </c>
      <c r="E663" s="462" t="inlineStr">
        <is>
          <t>V0015603</t>
        </is>
      </c>
      <c r="F663" s="463" t="n">
        <v>44240</v>
      </c>
      <c r="G663" s="464" t="n">
        <v>285035</v>
      </c>
      <c r="H663" s="462" t="n"/>
      <c r="I663" s="464">
        <f>G663</f>
        <v/>
      </c>
      <c r="J663" s="462">
        <f>IF(AND(Q663=TRUE, R663=TRUE, S663=TRUE), IF(W663&lt;-0.05, "អនុញ្ញាត (អ្នកផ្គត់ផ្គង់ប្រកាសខ្វះ)", "បានប្រកាស (អនុញ្ញាត)"), IF(AND(Q663=FALSE, R663=FALSE, S663=FALSE), "ព្យួរទុក (មិនមានទិន្នន័យ)", "ប្រកាសខុស (ព្យួរទុក)"))</f>
        <v/>
      </c>
      <c r="K663" s="462" t="inlineStr"/>
      <c r="L663" s="462" t="inlineStr"/>
      <c r="M663" s="464">
        <f>AH663</f>
        <v/>
      </c>
      <c r="N663" s="464">
        <f>IF(W663&lt;0,AH663,I663)</f>
        <v/>
      </c>
      <c r="O663" s="464">
        <f>I663-M663</f>
        <v/>
      </c>
      <c r="P663" s="462" t="n"/>
      <c r="Q663" s="462">
        <f>V663=W663</f>
        <v/>
      </c>
      <c r="R663" s="462">
        <f>AND(MONTH(F663)=MONTH(X663), YEAR(F663)=YEAR(X663))</f>
        <v/>
      </c>
      <c r="S663" s="462">
        <f>AC663="L001-901905215"</f>
        <v/>
      </c>
      <c r="T663" s="464">
        <f>G663-AH663</f>
        <v/>
      </c>
      <c r="U663" s="462" t="n"/>
      <c r="V663" s="462" t="inlineStr">
        <is>
          <t>V0015603</t>
        </is>
      </c>
      <c r="W663" s="462" t="inlineStr">
        <is>
          <t>V0015603</t>
        </is>
      </c>
      <c r="X663" s="463" t="n">
        <v>44240</v>
      </c>
      <c r="Y663" s="462" t="inlineStr">
        <is>
          <t>V0015603</t>
        </is>
      </c>
      <c r="Z663" s="462" t="inlineStr"/>
      <c r="AA663" s="462" t="inlineStr">
        <is>
          <t>បុគ្គលជាប់អាករ</t>
        </is>
      </c>
      <c r="AB663" s="462" t="inlineStr">
        <is>
          <t>L001-901905215</t>
        </is>
      </c>
      <c r="AC663" s="462" t="inlineStr">
        <is>
          <t>វីអ៊ីស៊ិន (ខេមបូឌា) អ៊ិនដាសស្ទ្រី ឯ.ក</t>
        </is>
      </c>
      <c r="AD663" s="464" t="n">
        <v>3135409</v>
      </c>
      <c r="AE663" s="464" t="n">
        <v>2850372</v>
      </c>
      <c r="AF663" s="464" t="n">
        <v>0</v>
      </c>
      <c r="AG663" s="464" t="n">
        <v>0</v>
      </c>
      <c r="AH663" s="464" t="n">
        <v>285037</v>
      </c>
      <c r="AI663" s="464" t="n">
        <v>0</v>
      </c>
      <c r="AJ663" s="464" t="n">
        <v>0</v>
      </c>
      <c r="AK663" s="464" t="n">
        <v>0</v>
      </c>
      <c r="AL663" s="464" t="n">
        <v>0</v>
      </c>
      <c r="AM663" s="464" t="n">
        <v>0</v>
      </c>
      <c r="AN663" s="464" t="n">
        <v>0</v>
      </c>
      <c r="AO663" s="464" t="n">
        <v>0</v>
      </c>
      <c r="AP663" s="464" t="n">
        <v>0</v>
      </c>
      <c r="AQ663" s="462" t="inlineStr"/>
      <c r="AR663" s="462" t="inlineStr"/>
      <c r="AS663" s="462" t="inlineStr">
        <is>
          <t>បានប្រកាសពន្ធ</t>
        </is>
      </c>
    </row>
    <row r="664">
      <c r="A664" s="461" t="n">
        <v>656</v>
      </c>
      <c r="B664" s="462" t="inlineStr"/>
      <c r="C664" s="462" t="inlineStr">
        <is>
          <t>ស៊ីងហ្គាពួរ កាតុង (ខេមបូឌា)</t>
        </is>
      </c>
      <c r="D664" s="462" t="inlineStr">
        <is>
          <t>L001-100121322</t>
        </is>
      </c>
      <c r="E664" s="462" t="inlineStr">
        <is>
          <t>V0015623</t>
        </is>
      </c>
      <c r="F664" s="463" t="n">
        <v>44242</v>
      </c>
      <c r="G664" s="464" t="n">
        <v>73767</v>
      </c>
      <c r="H664" s="462" t="n"/>
      <c r="I664" s="464">
        <f>G664</f>
        <v/>
      </c>
      <c r="J664" s="462">
        <f>IF(AND(Q664=TRUE, R664=TRUE, S664=TRUE), IF(W664&lt;-0.05, "អនុញ្ញាត (អ្នកផ្គត់ផ្គង់ប្រកាសខ្វះ)", "បានប្រកាស (អនុញ្ញាត)"), IF(AND(Q664=FALSE, R664=FALSE, S664=FALSE), "ព្យួរទុក (មិនមានទិន្នន័យ)", "ប្រកាសខុស (ព្យួរទុក)"))</f>
        <v/>
      </c>
      <c r="K664" s="462" t="inlineStr"/>
      <c r="L664" s="462" t="inlineStr"/>
      <c r="M664" s="464">
        <f>AH664</f>
        <v/>
      </c>
      <c r="N664" s="464">
        <f>IF(W664&lt;0,AH664,I664)</f>
        <v/>
      </c>
      <c r="O664" s="464">
        <f>I664-M664</f>
        <v/>
      </c>
      <c r="P664" s="462" t="n"/>
      <c r="Q664" s="462">
        <f>V664=W664</f>
        <v/>
      </c>
      <c r="R664" s="462">
        <f>AND(MONTH(F664)=MONTH(X664), YEAR(F664)=YEAR(X664))</f>
        <v/>
      </c>
      <c r="S664" s="462">
        <f>AC664="L001-901905215"</f>
        <v/>
      </c>
      <c r="T664" s="464">
        <f>G664-AH664</f>
        <v/>
      </c>
      <c r="U664" s="462" t="n"/>
      <c r="V664" s="462" t="inlineStr">
        <is>
          <t>V0015623</t>
        </is>
      </c>
      <c r="W664" s="462" t="inlineStr">
        <is>
          <t>V0015623</t>
        </is>
      </c>
      <c r="X664" s="463" t="n">
        <v>44242</v>
      </c>
      <c r="Y664" s="462" t="inlineStr">
        <is>
          <t>V0015623</t>
        </is>
      </c>
      <c r="Z664" s="462" t="inlineStr"/>
      <c r="AA664" s="462" t="inlineStr">
        <is>
          <t>បុគ្គលជាប់អាករ</t>
        </is>
      </c>
      <c r="AB664" s="462" t="inlineStr">
        <is>
          <t>L001-901905215</t>
        </is>
      </c>
      <c r="AC664" s="462" t="inlineStr">
        <is>
          <t>វីអ៊ីស៊ិន (ខេមបូឌា) អ៊ិនដាសស្ទ្រី ឯ.ក</t>
        </is>
      </c>
      <c r="AD664" s="464" t="n">
        <v>811440</v>
      </c>
      <c r="AE664" s="464" t="n">
        <v>737673</v>
      </c>
      <c r="AF664" s="464" t="n">
        <v>0</v>
      </c>
      <c r="AG664" s="464" t="n">
        <v>0</v>
      </c>
      <c r="AH664" s="464" t="n">
        <v>73767</v>
      </c>
      <c r="AI664" s="464" t="n">
        <v>0</v>
      </c>
      <c r="AJ664" s="464" t="n">
        <v>0</v>
      </c>
      <c r="AK664" s="464" t="n">
        <v>0</v>
      </c>
      <c r="AL664" s="464" t="n">
        <v>0</v>
      </c>
      <c r="AM664" s="464" t="n">
        <v>0</v>
      </c>
      <c r="AN664" s="464" t="n">
        <v>0</v>
      </c>
      <c r="AO664" s="464" t="n">
        <v>0</v>
      </c>
      <c r="AP664" s="464" t="n">
        <v>0</v>
      </c>
      <c r="AQ664" s="462" t="inlineStr"/>
      <c r="AR664" s="462" t="inlineStr"/>
      <c r="AS664" s="462" t="inlineStr">
        <is>
          <t>បានប្រកាសពន្ធ</t>
        </is>
      </c>
    </row>
    <row r="665">
      <c r="A665" s="461" t="n">
        <v>657</v>
      </c>
      <c r="B665" s="462" t="inlineStr"/>
      <c r="C665" s="462" t="inlineStr">
        <is>
          <t>ស៊ីងហ្គាពួរ កាតុង (ខេមបូឌា)</t>
        </is>
      </c>
      <c r="D665" s="462" t="inlineStr">
        <is>
          <t>L001-100121322</t>
        </is>
      </c>
      <c r="E665" s="462" t="inlineStr">
        <is>
          <t>V0015667</t>
        </is>
      </c>
      <c r="F665" s="463" t="n">
        <v>44245</v>
      </c>
      <c r="G665" s="464" t="n">
        <v>155118</v>
      </c>
      <c r="H665" s="462" t="n"/>
      <c r="I665" s="464">
        <f>G665</f>
        <v/>
      </c>
      <c r="J665" s="462">
        <f>IF(AND(Q665=TRUE, R665=TRUE, S665=TRUE), IF(W665&lt;-0.05, "អនុញ្ញាត (អ្នកផ្គត់ផ្គង់ប្រកាសខ្វះ)", "បានប្រកាស (អនុញ្ញាត)"), IF(AND(Q665=FALSE, R665=FALSE, S665=FALSE), "ព្យួរទុក (មិនមានទិន្នន័យ)", "ប្រកាសខុស (ព្យួរទុក)"))</f>
        <v/>
      </c>
      <c r="K665" s="462" t="inlineStr"/>
      <c r="L665" s="462" t="inlineStr"/>
      <c r="M665" s="464">
        <f>AH665</f>
        <v/>
      </c>
      <c r="N665" s="464">
        <f>IF(W665&lt;0,AH665,I665)</f>
        <v/>
      </c>
      <c r="O665" s="464">
        <f>I665-M665</f>
        <v/>
      </c>
      <c r="P665" s="462" t="n"/>
      <c r="Q665" s="462">
        <f>V665=W665</f>
        <v/>
      </c>
      <c r="R665" s="462">
        <f>AND(MONTH(F665)=MONTH(X665), YEAR(F665)=YEAR(X665))</f>
        <v/>
      </c>
      <c r="S665" s="462">
        <f>AC665="L001-901905215"</f>
        <v/>
      </c>
      <c r="T665" s="464">
        <f>G665-AH665</f>
        <v/>
      </c>
      <c r="U665" s="462" t="n"/>
      <c r="V665" s="462" t="inlineStr">
        <is>
          <t>V0015667</t>
        </is>
      </c>
      <c r="W665" s="462" t="inlineStr">
        <is>
          <t>V0015667</t>
        </is>
      </c>
      <c r="X665" s="463" t="n">
        <v>44245</v>
      </c>
      <c r="Y665" s="462" t="inlineStr">
        <is>
          <t>V0015667</t>
        </is>
      </c>
      <c r="Z665" s="462" t="inlineStr"/>
      <c r="AA665" s="462" t="inlineStr">
        <is>
          <t>បុគ្គលជាប់អាករ</t>
        </is>
      </c>
      <c r="AB665" s="462" t="inlineStr">
        <is>
          <t>L001-901905215</t>
        </is>
      </c>
      <c r="AC665" s="462" t="inlineStr">
        <is>
          <t>វីអ៊ីស៊ិន (ខេមបូឌា) អ៊ិនដាសស្ទ្រី ឯ.ក</t>
        </is>
      </c>
      <c r="AD665" s="464" t="n">
        <v>1706701</v>
      </c>
      <c r="AE665" s="464" t="n">
        <v>1551546</v>
      </c>
      <c r="AF665" s="464" t="n">
        <v>0</v>
      </c>
      <c r="AG665" s="464" t="n">
        <v>0</v>
      </c>
      <c r="AH665" s="464" t="n">
        <v>155155</v>
      </c>
      <c r="AI665" s="464" t="n">
        <v>0</v>
      </c>
      <c r="AJ665" s="464" t="n">
        <v>0</v>
      </c>
      <c r="AK665" s="464" t="n">
        <v>0</v>
      </c>
      <c r="AL665" s="464" t="n">
        <v>0</v>
      </c>
      <c r="AM665" s="464" t="n">
        <v>0</v>
      </c>
      <c r="AN665" s="464" t="n">
        <v>0</v>
      </c>
      <c r="AO665" s="464" t="n">
        <v>0</v>
      </c>
      <c r="AP665" s="464" t="n">
        <v>0</v>
      </c>
      <c r="AQ665" s="462" t="inlineStr"/>
      <c r="AR665" s="462" t="inlineStr"/>
      <c r="AS665" s="462" t="inlineStr">
        <is>
          <t>បានប្រកាសពន្ធ</t>
        </is>
      </c>
    </row>
    <row r="666">
      <c r="A666" s="461" t="n">
        <v>658</v>
      </c>
      <c r="B666" s="462" t="inlineStr"/>
      <c r="C666" s="462" t="inlineStr">
        <is>
          <t>ស៊ីងហ្គាពួរ កាតុង (ខេមបូឌា)</t>
        </is>
      </c>
      <c r="D666" s="462" t="inlineStr">
        <is>
          <t>L001-100121322</t>
        </is>
      </c>
      <c r="E666" s="462" t="inlineStr">
        <is>
          <t>V0015692</t>
        </is>
      </c>
      <c r="F666" s="463" t="n">
        <v>44249</v>
      </c>
      <c r="G666" s="464" t="n">
        <v>288483</v>
      </c>
      <c r="H666" s="462" t="n"/>
      <c r="I666" s="464">
        <f>G666</f>
        <v/>
      </c>
      <c r="J666" s="462">
        <f>IF(AND(Q666=TRUE, R666=TRUE, S666=TRUE), IF(W666&lt;-0.05, "អនុញ្ញាត (អ្នកផ្គត់ផ្គង់ប្រកាសខ្វះ)", "បានប្រកាស (អនុញ្ញាត)"), IF(AND(Q666=FALSE, R666=FALSE, S666=FALSE), "ព្យួរទុក (មិនមានទិន្នន័យ)", "ប្រកាសខុស (ព្យួរទុក)"))</f>
        <v/>
      </c>
      <c r="K666" s="462" t="inlineStr"/>
      <c r="L666" s="462" t="inlineStr"/>
      <c r="M666" s="464">
        <f>AH666</f>
        <v/>
      </c>
      <c r="N666" s="464">
        <f>IF(W666&lt;0,AH666,I666)</f>
        <v/>
      </c>
      <c r="O666" s="464">
        <f>I666-M666</f>
        <v/>
      </c>
      <c r="P666" s="462" t="n"/>
      <c r="Q666" s="462">
        <f>V666=W666</f>
        <v/>
      </c>
      <c r="R666" s="462">
        <f>AND(MONTH(F666)=MONTH(X666), YEAR(F666)=YEAR(X666))</f>
        <v/>
      </c>
      <c r="S666" s="462">
        <f>AC666="L001-901905215"</f>
        <v/>
      </c>
      <c r="T666" s="464">
        <f>G666-AH666</f>
        <v/>
      </c>
      <c r="U666" s="462" t="n"/>
      <c r="V666" s="462" t="inlineStr">
        <is>
          <t>V0015692</t>
        </is>
      </c>
      <c r="W666" s="462" t="inlineStr">
        <is>
          <t>V0015692</t>
        </is>
      </c>
      <c r="X666" s="463" t="n">
        <v>44249</v>
      </c>
      <c r="Y666" s="462" t="inlineStr">
        <is>
          <t>V0015692</t>
        </is>
      </c>
      <c r="Z666" s="462" t="inlineStr"/>
      <c r="AA666" s="462" t="inlineStr">
        <is>
          <t>បុគ្គលជាប់អាករ</t>
        </is>
      </c>
      <c r="AB666" s="462" t="inlineStr">
        <is>
          <t>L001-901905215</t>
        </is>
      </c>
      <c r="AC666" s="462" t="inlineStr">
        <is>
          <t>វីអ៊ីស៊ិន (ខេមបូឌា) អ៊ិនដាសស្ទ្រី ឯ.ក</t>
        </is>
      </c>
      <c r="AD666" s="464" t="n">
        <v>3172518</v>
      </c>
      <c r="AE666" s="464" t="n">
        <v>2884107</v>
      </c>
      <c r="AF666" s="464" t="n">
        <v>0</v>
      </c>
      <c r="AG666" s="464" t="n">
        <v>0</v>
      </c>
      <c r="AH666" s="464" t="n">
        <v>288411</v>
      </c>
      <c r="AI666" s="464" t="n">
        <v>0</v>
      </c>
      <c r="AJ666" s="464" t="n">
        <v>0</v>
      </c>
      <c r="AK666" s="464" t="n">
        <v>0</v>
      </c>
      <c r="AL666" s="464" t="n">
        <v>0</v>
      </c>
      <c r="AM666" s="464" t="n">
        <v>0</v>
      </c>
      <c r="AN666" s="464" t="n">
        <v>0</v>
      </c>
      <c r="AO666" s="464" t="n">
        <v>0</v>
      </c>
      <c r="AP666" s="464" t="n">
        <v>0</v>
      </c>
      <c r="AQ666" s="462" t="inlineStr"/>
      <c r="AR666" s="462" t="inlineStr"/>
      <c r="AS666" s="462" t="inlineStr">
        <is>
          <t>បានប្រកាសពន្ធ</t>
        </is>
      </c>
    </row>
    <row r="667">
      <c r="A667" s="461" t="n">
        <v>659</v>
      </c>
      <c r="B667" s="462" t="inlineStr"/>
      <c r="C667" s="462" t="inlineStr">
        <is>
          <t>ស៊ីងហ្គាពួរ កាតុង (ខេមបូឌា)</t>
        </is>
      </c>
      <c r="D667" s="462" t="inlineStr">
        <is>
          <t>L001-100121322</t>
        </is>
      </c>
      <c r="E667" s="462" t="inlineStr">
        <is>
          <t>V0015693</t>
        </is>
      </c>
      <c r="F667" s="463" t="n">
        <v>44249</v>
      </c>
      <c r="G667" s="464" t="n">
        <v>299513</v>
      </c>
      <c r="H667" s="462" t="n"/>
      <c r="I667" s="464">
        <f>G667</f>
        <v/>
      </c>
      <c r="J667" s="462">
        <f>IF(AND(Q667=TRUE, R667=TRUE, S667=TRUE), IF(W667&lt;-0.05, "អនុញ្ញាត (អ្នកផ្គត់ផ្គង់ប្រកាសខ្វះ)", "បានប្រកាស (អនុញ្ញាត)"), IF(AND(Q667=FALSE, R667=FALSE, S667=FALSE), "ព្យួរទុក (មិនមានទិន្នន័យ)", "ប្រកាសខុស (ព្យួរទុក)"))</f>
        <v/>
      </c>
      <c r="K667" s="462" t="inlineStr"/>
      <c r="L667" s="462" t="inlineStr"/>
      <c r="M667" s="464">
        <f>AH667</f>
        <v/>
      </c>
      <c r="N667" s="464">
        <f>IF(W667&lt;0,AH667,I667)</f>
        <v/>
      </c>
      <c r="O667" s="464">
        <f>I667-M667</f>
        <v/>
      </c>
      <c r="P667" s="462" t="n"/>
      <c r="Q667" s="462">
        <f>V667=W667</f>
        <v/>
      </c>
      <c r="R667" s="462">
        <f>AND(MONTH(F667)=MONTH(X667), YEAR(F667)=YEAR(X667))</f>
        <v/>
      </c>
      <c r="S667" s="462">
        <f>AC667="L001-901905215"</f>
        <v/>
      </c>
      <c r="T667" s="464">
        <f>G667-AH667</f>
        <v/>
      </c>
      <c r="U667" s="462" t="n"/>
      <c r="V667" s="462" t="inlineStr">
        <is>
          <t>V0015693</t>
        </is>
      </c>
      <c r="W667" s="462" t="inlineStr">
        <is>
          <t>V0015693</t>
        </is>
      </c>
      <c r="X667" s="463" t="n">
        <v>44249</v>
      </c>
      <c r="Y667" s="462" t="inlineStr">
        <is>
          <t>V0015693</t>
        </is>
      </c>
      <c r="Z667" s="462" t="inlineStr"/>
      <c r="AA667" s="462" t="inlineStr">
        <is>
          <t>បុគ្គលជាប់អាករ</t>
        </is>
      </c>
      <c r="AB667" s="462" t="inlineStr">
        <is>
          <t>L001-901905215</t>
        </is>
      </c>
      <c r="AC667" s="462" t="inlineStr">
        <is>
          <t>វីអ៊ីស៊ិន (ខេមបូឌា) អ៊ិនដាសស្ទ្រី ឯ.ក</t>
        </is>
      </c>
      <c r="AD667" s="464" t="n">
        <v>3293815</v>
      </c>
      <c r="AE667" s="464" t="n">
        <v>2994377</v>
      </c>
      <c r="AF667" s="464" t="n">
        <v>0</v>
      </c>
      <c r="AG667" s="464" t="n">
        <v>0</v>
      </c>
      <c r="AH667" s="464" t="n">
        <v>299438</v>
      </c>
      <c r="AI667" s="464" t="n">
        <v>0</v>
      </c>
      <c r="AJ667" s="464" t="n">
        <v>0</v>
      </c>
      <c r="AK667" s="464" t="n">
        <v>0</v>
      </c>
      <c r="AL667" s="464" t="n">
        <v>0</v>
      </c>
      <c r="AM667" s="464" t="n">
        <v>0</v>
      </c>
      <c r="AN667" s="464" t="n">
        <v>0</v>
      </c>
      <c r="AO667" s="464" t="n">
        <v>0</v>
      </c>
      <c r="AP667" s="464" t="n">
        <v>0</v>
      </c>
      <c r="AQ667" s="462" t="inlineStr"/>
      <c r="AR667" s="462" t="inlineStr"/>
      <c r="AS667" s="462" t="inlineStr">
        <is>
          <t>បានប្រកាសពន្ធ</t>
        </is>
      </c>
    </row>
    <row r="668">
      <c r="A668" s="461" t="n">
        <v>660</v>
      </c>
      <c r="B668" s="462" t="inlineStr"/>
      <c r="C668" s="462" t="inlineStr">
        <is>
          <t>ស៊ីងហ្គាពួរ កាតុង (ខេមបូឌា)</t>
        </is>
      </c>
      <c r="D668" s="462" t="inlineStr">
        <is>
          <t>L001-100121322</t>
        </is>
      </c>
      <c r="E668" s="462" t="inlineStr">
        <is>
          <t>V0015694</t>
        </is>
      </c>
      <c r="F668" s="463" t="n">
        <v>44249</v>
      </c>
      <c r="G668" s="464" t="n">
        <v>696572</v>
      </c>
      <c r="H668" s="462" t="n"/>
      <c r="I668" s="464">
        <f>G668</f>
        <v/>
      </c>
      <c r="J668" s="462">
        <f>IF(AND(Q668=TRUE, R668=TRUE, S668=TRUE), IF(W668&lt;-0.05, "អនុញ្ញាត (អ្នកផ្គត់ផ្គង់ប្រកាសខ្វះ)", "បានប្រកាស (អនុញ្ញាត)"), IF(AND(Q668=FALSE, R668=FALSE, S668=FALSE), "ព្យួរទុក (មិនមានទិន្នន័យ)", "ប្រកាសខុស (ព្យួរទុក)"))</f>
        <v/>
      </c>
      <c r="K668" s="462" t="inlineStr"/>
      <c r="L668" s="462" t="inlineStr"/>
      <c r="M668" s="464">
        <f>AH668</f>
        <v/>
      </c>
      <c r="N668" s="464">
        <f>IF(W668&lt;0,AH668,I668)</f>
        <v/>
      </c>
      <c r="O668" s="464">
        <f>I668-M668</f>
        <v/>
      </c>
      <c r="P668" s="462" t="n"/>
      <c r="Q668" s="462">
        <f>V668=W668</f>
        <v/>
      </c>
      <c r="R668" s="462">
        <f>AND(MONTH(F668)=MONTH(X668), YEAR(F668)=YEAR(X668))</f>
        <v/>
      </c>
      <c r="S668" s="462">
        <f>AC668="L001-901905215"</f>
        <v/>
      </c>
      <c r="T668" s="464">
        <f>G668-AH668</f>
        <v/>
      </c>
      <c r="U668" s="462" t="n"/>
      <c r="V668" s="462" t="inlineStr">
        <is>
          <t>V0015694</t>
        </is>
      </c>
      <c r="W668" s="462" t="inlineStr">
        <is>
          <t>V0015694</t>
        </is>
      </c>
      <c r="X668" s="463" t="n">
        <v>44249</v>
      </c>
      <c r="Y668" s="462" t="inlineStr">
        <is>
          <t>V0015694</t>
        </is>
      </c>
      <c r="Z668" s="462" t="inlineStr"/>
      <c r="AA668" s="462" t="inlineStr">
        <is>
          <t>បុគ្គលជាប់អាករ</t>
        </is>
      </c>
      <c r="AB668" s="462" t="inlineStr">
        <is>
          <t>L001-901905215</t>
        </is>
      </c>
      <c r="AC668" s="462" t="inlineStr">
        <is>
          <t>វីអ៊ីស៊ិន (ខេមបូឌា) អ៊ិនដាសស្ទ្រី ឯ.ក</t>
        </is>
      </c>
      <c r="AD668" s="464" t="n">
        <v>7660421</v>
      </c>
      <c r="AE668" s="464" t="n">
        <v>6964019</v>
      </c>
      <c r="AF668" s="464" t="n">
        <v>0</v>
      </c>
      <c r="AG668" s="464" t="n">
        <v>0</v>
      </c>
      <c r="AH668" s="464" t="n">
        <v>696402</v>
      </c>
      <c r="AI668" s="464" t="n">
        <v>0</v>
      </c>
      <c r="AJ668" s="464" t="n">
        <v>0</v>
      </c>
      <c r="AK668" s="464" t="n">
        <v>0</v>
      </c>
      <c r="AL668" s="464" t="n">
        <v>0</v>
      </c>
      <c r="AM668" s="464" t="n">
        <v>0</v>
      </c>
      <c r="AN668" s="464" t="n">
        <v>0</v>
      </c>
      <c r="AO668" s="464" t="n">
        <v>0</v>
      </c>
      <c r="AP668" s="464" t="n">
        <v>0</v>
      </c>
      <c r="AQ668" s="462" t="inlineStr"/>
      <c r="AR668" s="462" t="inlineStr"/>
      <c r="AS668" s="462" t="inlineStr">
        <is>
          <t>បានប្រកាសពន្ធ</t>
        </is>
      </c>
    </row>
    <row r="669">
      <c r="A669" s="461" t="n">
        <v>661</v>
      </c>
      <c r="B669" s="462" t="inlineStr"/>
      <c r="C669" s="462" t="inlineStr">
        <is>
          <t>ស៊ីងហ្គាពួរ កាតុង (ខេមបូឌា)</t>
        </is>
      </c>
      <c r="D669" s="462" t="inlineStr">
        <is>
          <t>L001-100121322</t>
        </is>
      </c>
      <c r="E669" s="462" t="inlineStr">
        <is>
          <t>V0015712</t>
        </is>
      </c>
      <c r="F669" s="463" t="n">
        <v>44252</v>
      </c>
      <c r="G669" s="464" t="n">
        <v>121726</v>
      </c>
      <c r="H669" s="462" t="n"/>
      <c r="I669" s="464">
        <f>G669</f>
        <v/>
      </c>
      <c r="J669" s="462">
        <f>IF(AND(Q669=TRUE, R669=TRUE, S669=TRUE), IF(W669&lt;-0.05, "អនុញ្ញាត (អ្នកផ្គត់ផ្គង់ប្រកាសខ្វះ)", "បានប្រកាស (អនុញ្ញាត)"), IF(AND(Q669=FALSE, R669=FALSE, S669=FALSE), "ព្យួរទុក (មិនមានទិន្នន័យ)", "ប្រកាសខុស (ព្យួរទុក)"))</f>
        <v/>
      </c>
      <c r="K669" s="462" t="inlineStr"/>
      <c r="L669" s="462" t="inlineStr"/>
      <c r="M669" s="464">
        <f>AH669</f>
        <v/>
      </c>
      <c r="N669" s="464">
        <f>IF(W669&lt;0,AH669,I669)</f>
        <v/>
      </c>
      <c r="O669" s="464">
        <f>I669-M669</f>
        <v/>
      </c>
      <c r="P669" s="462" t="n"/>
      <c r="Q669" s="462">
        <f>V669=W669</f>
        <v/>
      </c>
      <c r="R669" s="462">
        <f>AND(MONTH(F669)=MONTH(X669), YEAR(F669)=YEAR(X669))</f>
        <v/>
      </c>
      <c r="S669" s="462">
        <f>AC669="L001-901905215"</f>
        <v/>
      </c>
      <c r="T669" s="464">
        <f>G669-AH669</f>
        <v/>
      </c>
      <c r="U669" s="462" t="n"/>
      <c r="V669" s="462" t="inlineStr">
        <is>
          <t>V0015712</t>
        </is>
      </c>
      <c r="W669" s="462" t="inlineStr">
        <is>
          <t>V0015712</t>
        </is>
      </c>
      <c r="X669" s="463" t="n">
        <v>44252</v>
      </c>
      <c r="Y669" s="462" t="inlineStr">
        <is>
          <t>V0015712</t>
        </is>
      </c>
      <c r="Z669" s="462" t="inlineStr"/>
      <c r="AA669" s="462" t="inlineStr">
        <is>
          <t>បុគ្គលជាប់អាករ</t>
        </is>
      </c>
      <c r="AB669" s="462" t="inlineStr">
        <is>
          <t>L001-901905215</t>
        </is>
      </c>
      <c r="AC669" s="462" t="inlineStr">
        <is>
          <t>វីអ៊ីស៊ិន (ខេមបូឌា) អ៊ិនដាសស្ទ្រី ឯ.ក</t>
        </is>
      </c>
      <c r="AD669" s="464" t="n">
        <v>1338335</v>
      </c>
      <c r="AE669" s="464" t="n">
        <v>1216668</v>
      </c>
      <c r="AF669" s="464" t="n">
        <v>0</v>
      </c>
      <c r="AG669" s="464" t="n">
        <v>0</v>
      </c>
      <c r="AH669" s="464" t="n">
        <v>121667</v>
      </c>
      <c r="AI669" s="464" t="n">
        <v>0</v>
      </c>
      <c r="AJ669" s="464" t="n">
        <v>0</v>
      </c>
      <c r="AK669" s="464" t="n">
        <v>0</v>
      </c>
      <c r="AL669" s="464" t="n">
        <v>0</v>
      </c>
      <c r="AM669" s="464" t="n">
        <v>0</v>
      </c>
      <c r="AN669" s="464" t="n">
        <v>0</v>
      </c>
      <c r="AO669" s="464" t="n">
        <v>0</v>
      </c>
      <c r="AP669" s="464" t="n">
        <v>0</v>
      </c>
      <c r="AQ669" s="462" t="inlineStr"/>
      <c r="AR669" s="462" t="inlineStr"/>
      <c r="AS669" s="462" t="inlineStr">
        <is>
          <t>បានប្រកាសពន្ធ</t>
        </is>
      </c>
    </row>
    <row r="670">
      <c r="A670" s="461" t="n">
        <v>662</v>
      </c>
      <c r="B670" s="462" t="inlineStr"/>
      <c r="C670" s="462" t="inlineStr">
        <is>
          <t>ស៊ីងហ្គាពួរ កាតុង (ខេមបូឌា)</t>
        </is>
      </c>
      <c r="D670" s="462" t="inlineStr">
        <is>
          <t>L001-100121322</t>
        </is>
      </c>
      <c r="E670" s="462" t="inlineStr">
        <is>
          <t>V0015722</t>
        </is>
      </c>
      <c r="F670" s="463" t="n">
        <v>44253</v>
      </c>
      <c r="G670" s="464" t="n">
        <v>515624</v>
      </c>
      <c r="H670" s="462" t="n"/>
      <c r="I670" s="464">
        <f>G670</f>
        <v/>
      </c>
      <c r="J670" s="462">
        <f>IF(AND(Q670=TRUE, R670=TRUE, S670=TRUE), IF(W670&lt;-0.05, "អនុញ្ញាត (អ្នកផ្គត់ផ្គង់ប្រកាសខ្វះ)", "បានប្រកាស (អនុញ្ញាត)"), IF(AND(Q670=FALSE, R670=FALSE, S670=FALSE), "ព្យួរទុក (មិនមានទិន្នន័យ)", "ប្រកាសខុស (ព្យួរទុក)"))</f>
        <v/>
      </c>
      <c r="K670" s="462" t="inlineStr"/>
      <c r="L670" s="462" t="inlineStr"/>
      <c r="M670" s="464">
        <f>AH670</f>
        <v/>
      </c>
      <c r="N670" s="464">
        <f>IF(W670&lt;0,AH670,I670)</f>
        <v/>
      </c>
      <c r="O670" s="464">
        <f>I670-M670</f>
        <v/>
      </c>
      <c r="P670" s="462" t="n"/>
      <c r="Q670" s="462">
        <f>V670=W670</f>
        <v/>
      </c>
      <c r="R670" s="462">
        <f>AND(MONTH(F670)=MONTH(X670), YEAR(F670)=YEAR(X670))</f>
        <v/>
      </c>
      <c r="S670" s="462">
        <f>AC670="L001-901905215"</f>
        <v/>
      </c>
      <c r="T670" s="464">
        <f>G670-AH670</f>
        <v/>
      </c>
      <c r="U670" s="462" t="n"/>
      <c r="V670" s="462" t="inlineStr">
        <is>
          <t>V0015722</t>
        </is>
      </c>
      <c r="W670" s="462" t="inlineStr">
        <is>
          <t>V0015722</t>
        </is>
      </c>
      <c r="X670" s="463" t="n">
        <v>44253</v>
      </c>
      <c r="Y670" s="462" t="inlineStr">
        <is>
          <t>V0015722</t>
        </is>
      </c>
      <c r="Z670" s="462" t="inlineStr"/>
      <c r="AA670" s="462" t="inlineStr">
        <is>
          <t>បុគ្គលជាប់អាករ</t>
        </is>
      </c>
      <c r="AB670" s="462" t="inlineStr">
        <is>
          <t>L001-901905215</t>
        </is>
      </c>
      <c r="AC670" s="462" t="inlineStr">
        <is>
          <t>វីអ៊ីស៊ិន (ខេមបូឌា) អ៊ិនដាសស្ទ្រី ឯ.ក</t>
        </is>
      </c>
      <c r="AD670" s="464" t="n">
        <v>5671860</v>
      </c>
      <c r="AE670" s="464" t="n">
        <v>5156236</v>
      </c>
      <c r="AF670" s="464" t="n">
        <v>0</v>
      </c>
      <c r="AG670" s="464" t="n">
        <v>0</v>
      </c>
      <c r="AH670" s="464" t="n">
        <v>515624</v>
      </c>
      <c r="AI670" s="464" t="n">
        <v>0</v>
      </c>
      <c r="AJ670" s="464" t="n">
        <v>0</v>
      </c>
      <c r="AK670" s="464" t="n">
        <v>0</v>
      </c>
      <c r="AL670" s="464" t="n">
        <v>0</v>
      </c>
      <c r="AM670" s="464" t="n">
        <v>0</v>
      </c>
      <c r="AN670" s="464" t="n">
        <v>0</v>
      </c>
      <c r="AO670" s="464" t="n">
        <v>0</v>
      </c>
      <c r="AP670" s="464" t="n">
        <v>0</v>
      </c>
      <c r="AQ670" s="462" t="inlineStr"/>
      <c r="AR670" s="462" t="inlineStr"/>
      <c r="AS670" s="462" t="inlineStr">
        <is>
          <t>បានប្រកាសពន្ធ</t>
        </is>
      </c>
    </row>
    <row r="671">
      <c r="A671" s="461" t="n">
        <v>663</v>
      </c>
      <c r="B671" s="462" t="inlineStr"/>
      <c r="C671" s="462" t="inlineStr">
        <is>
          <t>ស៊ីងហ្គាពួរ កាតុង (ខេមបូឌា)</t>
        </is>
      </c>
      <c r="D671" s="462" t="inlineStr">
        <is>
          <t>L001-100121322</t>
        </is>
      </c>
      <c r="E671" s="462" t="inlineStr">
        <is>
          <t>V0015723</t>
        </is>
      </c>
      <c r="F671" s="463" t="n">
        <v>44253</v>
      </c>
      <c r="G671" s="464" t="n">
        <v>13193</v>
      </c>
      <c r="H671" s="462" t="n"/>
      <c r="I671" s="464">
        <f>G671</f>
        <v/>
      </c>
      <c r="J671" s="462">
        <f>IF(AND(Q671=TRUE, R671=TRUE, S671=TRUE), IF(W671&lt;-0.05, "អនុញ្ញាត (អ្នកផ្គត់ផ្គង់ប្រកាសខ្វះ)", "បានប្រកាស (អនុញ្ញាត)"), IF(AND(Q671=FALSE, R671=FALSE, S671=FALSE), "ព្យួរទុក (មិនមានទិន្នន័យ)", "ប្រកាសខុស (ព្យួរទុក)"))</f>
        <v/>
      </c>
      <c r="K671" s="462" t="inlineStr"/>
      <c r="L671" s="462" t="inlineStr"/>
      <c r="M671" s="464">
        <f>AH671</f>
        <v/>
      </c>
      <c r="N671" s="464">
        <f>IF(W671&lt;0,AH671,I671)</f>
        <v/>
      </c>
      <c r="O671" s="464">
        <f>I671-M671</f>
        <v/>
      </c>
      <c r="P671" s="462" t="n"/>
      <c r="Q671" s="462">
        <f>V671=W671</f>
        <v/>
      </c>
      <c r="R671" s="462">
        <f>AND(MONTH(F671)=MONTH(X671), YEAR(F671)=YEAR(X671))</f>
        <v/>
      </c>
      <c r="S671" s="462">
        <f>AC671="L001-901905215"</f>
        <v/>
      </c>
      <c r="T671" s="464">
        <f>G671-AH671</f>
        <v/>
      </c>
      <c r="U671" s="462" t="n"/>
      <c r="V671" s="462" t="inlineStr">
        <is>
          <t>V0015723</t>
        </is>
      </c>
      <c r="W671" s="462" t="inlineStr">
        <is>
          <t>V0015723</t>
        </is>
      </c>
      <c r="X671" s="463" t="n">
        <v>44253</v>
      </c>
      <c r="Y671" s="462" t="inlineStr">
        <is>
          <t>V0015723</t>
        </is>
      </c>
      <c r="Z671" s="462" t="inlineStr"/>
      <c r="AA671" s="462" t="inlineStr">
        <is>
          <t>បុគ្គលជាប់អាករ</t>
        </is>
      </c>
      <c r="AB671" s="462" t="inlineStr">
        <is>
          <t>L001-901905215</t>
        </is>
      </c>
      <c r="AC671" s="462" t="inlineStr">
        <is>
          <t>វីអ៊ីស៊ិន (ខេមបូឌា) អ៊ិនដាសស្ទ្រី ឯ.ក</t>
        </is>
      </c>
      <c r="AD671" s="464" t="n">
        <v>145101</v>
      </c>
      <c r="AE671" s="464" t="n">
        <v>131910</v>
      </c>
      <c r="AF671" s="464" t="n">
        <v>0</v>
      </c>
      <c r="AG671" s="464" t="n">
        <v>0</v>
      </c>
      <c r="AH671" s="464" t="n">
        <v>13191</v>
      </c>
      <c r="AI671" s="464" t="n">
        <v>0</v>
      </c>
      <c r="AJ671" s="464" t="n">
        <v>0</v>
      </c>
      <c r="AK671" s="464" t="n">
        <v>0</v>
      </c>
      <c r="AL671" s="464" t="n">
        <v>0</v>
      </c>
      <c r="AM671" s="464" t="n">
        <v>0</v>
      </c>
      <c r="AN671" s="464" t="n">
        <v>0</v>
      </c>
      <c r="AO671" s="464" t="n">
        <v>0</v>
      </c>
      <c r="AP671" s="464" t="n">
        <v>0</v>
      </c>
      <c r="AQ671" s="462" t="inlineStr"/>
      <c r="AR671" s="462" t="inlineStr"/>
      <c r="AS671" s="462" t="inlineStr">
        <is>
          <t>បានប្រកាសពន្ធ</t>
        </is>
      </c>
    </row>
    <row r="672">
      <c r="A672" s="461" t="n">
        <v>664</v>
      </c>
      <c r="B672" s="462" t="inlineStr"/>
      <c r="C672" s="462" t="inlineStr">
        <is>
          <t>ស៊ីងហ្គាពួរ កាតុង (ខេមបូឌា)</t>
        </is>
      </c>
      <c r="D672" s="462" t="inlineStr">
        <is>
          <t>L001-100121322</t>
        </is>
      </c>
      <c r="E672" s="462" t="inlineStr">
        <is>
          <t>V0015724</t>
        </is>
      </c>
      <c r="F672" s="463" t="n">
        <v>44253</v>
      </c>
      <c r="G672" s="464" t="n">
        <v>363158</v>
      </c>
      <c r="H672" s="462" t="n"/>
      <c r="I672" s="464">
        <f>G672</f>
        <v/>
      </c>
      <c r="J672" s="462">
        <f>IF(AND(Q672=TRUE, R672=TRUE, S672=TRUE), IF(W672&lt;-0.05, "អនុញ្ញាត (អ្នកផ្គត់ផ្គង់ប្រកាសខ្វះ)", "បានប្រកាស (អនុញ្ញាត)"), IF(AND(Q672=FALSE, R672=FALSE, S672=FALSE), "ព្យួរទុក (មិនមានទិន្នន័យ)", "ប្រកាសខុស (ព្យួរទុក)"))</f>
        <v/>
      </c>
      <c r="K672" s="462" t="inlineStr"/>
      <c r="L672" s="462" t="inlineStr"/>
      <c r="M672" s="464">
        <f>AH672</f>
        <v/>
      </c>
      <c r="N672" s="464">
        <f>IF(W672&lt;0,AH672,I672)</f>
        <v/>
      </c>
      <c r="O672" s="464">
        <f>I672-M672</f>
        <v/>
      </c>
      <c r="P672" s="462" t="n"/>
      <c r="Q672" s="462">
        <f>V672=W672</f>
        <v/>
      </c>
      <c r="R672" s="462">
        <f>AND(MONTH(F672)=MONTH(X672), YEAR(F672)=YEAR(X672))</f>
        <v/>
      </c>
      <c r="S672" s="462">
        <f>AC672="L001-901905215"</f>
        <v/>
      </c>
      <c r="T672" s="464">
        <f>G672-AH672</f>
        <v/>
      </c>
      <c r="U672" s="462" t="n"/>
      <c r="V672" s="462" t="inlineStr">
        <is>
          <t>V0015724</t>
        </is>
      </c>
      <c r="W672" s="462" t="inlineStr">
        <is>
          <t>V0015724</t>
        </is>
      </c>
      <c r="X672" s="463" t="n">
        <v>44253</v>
      </c>
      <c r="Y672" s="462" t="inlineStr">
        <is>
          <t>V0015724</t>
        </is>
      </c>
      <c r="Z672" s="462" t="inlineStr"/>
      <c r="AA672" s="462" t="inlineStr">
        <is>
          <t>បុគ្គលជាប់អាករ</t>
        </is>
      </c>
      <c r="AB672" s="462" t="inlineStr">
        <is>
          <t>L001-901905215</t>
        </is>
      </c>
      <c r="AC672" s="462" t="inlineStr">
        <is>
          <t>វីអ៊ីស៊ិន (ខេមបូឌា) អ៊ិនដាសស្ទ្រី ឯ.ក</t>
        </is>
      </c>
      <c r="AD672" s="464" t="n">
        <v>3994741</v>
      </c>
      <c r="AE672" s="464" t="n">
        <v>3631583</v>
      </c>
      <c r="AF672" s="464" t="n">
        <v>0</v>
      </c>
      <c r="AG672" s="464" t="n">
        <v>0</v>
      </c>
      <c r="AH672" s="464" t="n">
        <v>363158</v>
      </c>
      <c r="AI672" s="464" t="n">
        <v>0</v>
      </c>
      <c r="AJ672" s="464" t="n">
        <v>0</v>
      </c>
      <c r="AK672" s="464" t="n">
        <v>0</v>
      </c>
      <c r="AL672" s="464" t="n">
        <v>0</v>
      </c>
      <c r="AM672" s="464" t="n">
        <v>0</v>
      </c>
      <c r="AN672" s="464" t="n">
        <v>0</v>
      </c>
      <c r="AO672" s="464" t="n">
        <v>0</v>
      </c>
      <c r="AP672" s="464" t="n">
        <v>0</v>
      </c>
      <c r="AQ672" s="462" t="inlineStr"/>
      <c r="AR672" s="462" t="inlineStr"/>
      <c r="AS672" s="462" t="inlineStr">
        <is>
          <t>បានប្រកាសពន្ធ</t>
        </is>
      </c>
    </row>
    <row r="673">
      <c r="A673" s="461" t="n">
        <v>665</v>
      </c>
      <c r="B673" s="462" t="inlineStr"/>
      <c r="C673" s="462" t="inlineStr">
        <is>
          <t>ស៊ីងហ្គាពួរ កាតុង (ខេមបូឌា)</t>
        </is>
      </c>
      <c r="D673" s="462" t="inlineStr">
        <is>
          <t>L001-100121322</t>
        </is>
      </c>
      <c r="E673" s="462" t="inlineStr">
        <is>
          <t>V0015736</t>
        </is>
      </c>
      <c r="F673" s="463" t="n">
        <v>44254</v>
      </c>
      <c r="G673" s="464" t="n">
        <v>389843</v>
      </c>
      <c r="H673" s="462" t="n"/>
      <c r="I673" s="464">
        <f>G673</f>
        <v/>
      </c>
      <c r="J673" s="462">
        <f>IF(AND(Q673=TRUE, R673=TRUE, S673=TRUE), IF(W673&lt;-0.05, "អនុញ្ញាត (អ្នកផ្គត់ផ្គង់ប្រកាសខ្វះ)", "បានប្រកាស (អនុញ្ញាត)"), IF(AND(Q673=FALSE, R673=FALSE, S673=FALSE), "ព្យួរទុក (មិនមានទិន្នន័យ)", "ប្រកាសខុស (ព្យួរទុក)"))</f>
        <v/>
      </c>
      <c r="K673" s="462" t="inlineStr"/>
      <c r="L673" s="462" t="inlineStr"/>
      <c r="M673" s="464">
        <f>AH673</f>
        <v/>
      </c>
      <c r="N673" s="464">
        <f>IF(W673&lt;0,AH673,I673)</f>
        <v/>
      </c>
      <c r="O673" s="464">
        <f>I673-M673</f>
        <v/>
      </c>
      <c r="P673" s="462" t="n"/>
      <c r="Q673" s="462">
        <f>V673=W673</f>
        <v/>
      </c>
      <c r="R673" s="462">
        <f>AND(MONTH(F673)=MONTH(X673), YEAR(F673)=YEAR(X673))</f>
        <v/>
      </c>
      <c r="S673" s="462">
        <f>AC673="L001-901905215"</f>
        <v/>
      </c>
      <c r="T673" s="464">
        <f>G673-AH673</f>
        <v/>
      </c>
      <c r="U673" s="462" t="n"/>
      <c r="V673" s="462" t="inlineStr">
        <is>
          <t>V0015736</t>
        </is>
      </c>
      <c r="W673" s="462" t="inlineStr">
        <is>
          <t>V0015736</t>
        </is>
      </c>
      <c r="X673" s="463" t="n">
        <v>44254</v>
      </c>
      <c r="Y673" s="462" t="inlineStr">
        <is>
          <t>V0015736</t>
        </is>
      </c>
      <c r="Z673" s="462" t="inlineStr"/>
      <c r="AA673" s="462" t="inlineStr">
        <is>
          <t>បុគ្គលជាប់អាករ</t>
        </is>
      </c>
      <c r="AB673" s="462" t="inlineStr">
        <is>
          <t>L001-901905215</t>
        </is>
      </c>
      <c r="AC673" s="462" t="inlineStr">
        <is>
          <t>វីអ៊ីស៊ិន (ខេមបូឌា) អ៊ិនដាសស្ទ្រី ឯ.ក</t>
        </is>
      </c>
      <c r="AD673" s="464" t="n">
        <v>4288278</v>
      </c>
      <c r="AE673" s="464" t="n">
        <v>3898435</v>
      </c>
      <c r="AF673" s="464" t="n">
        <v>0</v>
      </c>
      <c r="AG673" s="464" t="n">
        <v>0</v>
      </c>
      <c r="AH673" s="464" t="n">
        <v>389843</v>
      </c>
      <c r="AI673" s="464" t="n">
        <v>0</v>
      </c>
      <c r="AJ673" s="464" t="n">
        <v>0</v>
      </c>
      <c r="AK673" s="464" t="n">
        <v>0</v>
      </c>
      <c r="AL673" s="464" t="n">
        <v>0</v>
      </c>
      <c r="AM673" s="464" t="n">
        <v>0</v>
      </c>
      <c r="AN673" s="464" t="n">
        <v>0</v>
      </c>
      <c r="AO673" s="464" t="n">
        <v>0</v>
      </c>
      <c r="AP673" s="464" t="n">
        <v>0</v>
      </c>
      <c r="AQ673" s="462" t="inlineStr"/>
      <c r="AR673" s="462" t="inlineStr"/>
      <c r="AS673" s="462" t="inlineStr">
        <is>
          <t>បានប្រកាសពន្ធ</t>
        </is>
      </c>
    </row>
    <row r="674">
      <c r="A674" s="461" t="n">
        <v>666</v>
      </c>
      <c r="B674" s="462" t="inlineStr"/>
      <c r="C674" s="462" t="inlineStr">
        <is>
          <t>ស៊ីងហ្គាពួរ កាតុង (ខេមបូឌា)</t>
        </is>
      </c>
      <c r="D674" s="462" t="inlineStr">
        <is>
          <t>L001-100121322</t>
        </is>
      </c>
      <c r="E674" s="462" t="inlineStr">
        <is>
          <t>V0015737</t>
        </is>
      </c>
      <c r="F674" s="463" t="n">
        <v>44254</v>
      </c>
      <c r="G674" s="464" t="n">
        <v>581249</v>
      </c>
      <c r="H674" s="462" t="n"/>
      <c r="I674" s="464">
        <f>G674</f>
        <v/>
      </c>
      <c r="J674" s="462">
        <f>IF(AND(Q674=TRUE, R674=TRUE, S674=TRUE), IF(W674&lt;-0.05, "អនុញ្ញាត (អ្នកផ្គត់ផ្គង់ប្រកាសខ្វះ)", "បានប្រកាស (អនុញ្ញាត)"), IF(AND(Q674=FALSE, R674=FALSE, S674=FALSE), "ព្យួរទុក (មិនមានទិន្នន័យ)", "ប្រកាសខុស (ព្យួរទុក)"))</f>
        <v/>
      </c>
      <c r="K674" s="462" t="inlineStr"/>
      <c r="L674" s="462" t="inlineStr"/>
      <c r="M674" s="464">
        <f>AH674</f>
        <v/>
      </c>
      <c r="N674" s="464">
        <f>IF(W674&lt;0,AH674,I674)</f>
        <v/>
      </c>
      <c r="O674" s="464">
        <f>I674-M674</f>
        <v/>
      </c>
      <c r="P674" s="462" t="n"/>
      <c r="Q674" s="462">
        <f>V674=W674</f>
        <v/>
      </c>
      <c r="R674" s="462">
        <f>AND(MONTH(F674)=MONTH(X674), YEAR(F674)=YEAR(X674))</f>
        <v/>
      </c>
      <c r="S674" s="462">
        <f>AC674="L001-901905215"</f>
        <v/>
      </c>
      <c r="T674" s="464">
        <f>G674-AH674</f>
        <v/>
      </c>
      <c r="U674" s="462" t="n"/>
      <c r="V674" s="462" t="inlineStr">
        <is>
          <t>V0015737</t>
        </is>
      </c>
      <c r="W674" s="462" t="inlineStr">
        <is>
          <t>V0015737</t>
        </is>
      </c>
      <c r="X674" s="463" t="n">
        <v>44254</v>
      </c>
      <c r="Y674" s="462" t="inlineStr">
        <is>
          <t>V0015737</t>
        </is>
      </c>
      <c r="Z674" s="462" t="inlineStr"/>
      <c r="AA674" s="462" t="inlineStr">
        <is>
          <t>បុគ្គលជាប់អាករ</t>
        </is>
      </c>
      <c r="AB674" s="462" t="inlineStr">
        <is>
          <t>L001-901905215</t>
        </is>
      </c>
      <c r="AC674" s="462" t="inlineStr">
        <is>
          <t>វីអ៊ីស៊ិន (ខេមបូឌា) អ៊ិនដាសស្ទ្រី ឯ.ក</t>
        </is>
      </c>
      <c r="AD674" s="464" t="n">
        <v>6393742</v>
      </c>
      <c r="AE674" s="464" t="n">
        <v>5812493</v>
      </c>
      <c r="AF674" s="464" t="n">
        <v>0</v>
      </c>
      <c r="AG674" s="464" t="n">
        <v>0</v>
      </c>
      <c r="AH674" s="464" t="n">
        <v>581249</v>
      </c>
      <c r="AI674" s="464" t="n">
        <v>0</v>
      </c>
      <c r="AJ674" s="464" t="n">
        <v>0</v>
      </c>
      <c r="AK674" s="464" t="n">
        <v>0</v>
      </c>
      <c r="AL674" s="464" t="n">
        <v>0</v>
      </c>
      <c r="AM674" s="464" t="n">
        <v>0</v>
      </c>
      <c r="AN674" s="464" t="n">
        <v>0</v>
      </c>
      <c r="AO674" s="464" t="n">
        <v>0</v>
      </c>
      <c r="AP674" s="464" t="n">
        <v>0</v>
      </c>
      <c r="AQ674" s="462" t="inlineStr"/>
      <c r="AR674" s="462" t="inlineStr"/>
      <c r="AS674" s="462" t="inlineStr">
        <is>
          <t>បានប្រកាសពន្ធ</t>
        </is>
      </c>
    </row>
    <row r="675">
      <c r="A675" s="461" t="n">
        <v>667</v>
      </c>
      <c r="B675" s="462" t="inlineStr"/>
      <c r="C675" s="462" t="inlineStr">
        <is>
          <t>អ៊ែរ៉ូ ស៊ីបភីង អេជេនស៊ី</t>
        </is>
      </c>
      <c r="D675" s="462" t="inlineStr">
        <is>
          <t>K004-901635903</t>
        </is>
      </c>
      <c r="E675" s="462" t="inlineStr">
        <is>
          <t>IKPSA2021504730</t>
        </is>
      </c>
      <c r="F675" s="463" t="n">
        <v>44242</v>
      </c>
      <c r="G675" s="464" t="n">
        <v>1850</v>
      </c>
      <c r="H675" s="462" t="n"/>
      <c r="I675" s="464">
        <f>G675</f>
        <v/>
      </c>
      <c r="J675" s="462">
        <f>IF(AND(Q675=TRUE, R675=TRUE, S675=TRUE), IF(W675&lt;-0.05, "អនុញ្ញាត (អ្នកផ្គត់ផ្គង់ប្រកាសខ្វះ)", "បានប្រកាស (អនុញ្ញាត)"), IF(AND(Q675=FALSE, R675=FALSE, S675=FALSE), "ព្យួរទុក (មិនមានទិន្នន័យ)", "ប្រកាសខុស (ព្យួរទុក)"))</f>
        <v/>
      </c>
      <c r="K675" s="462" t="inlineStr"/>
      <c r="L675" s="462" t="inlineStr"/>
      <c r="M675" s="464">
        <f>AH675</f>
        <v/>
      </c>
      <c r="N675" s="464">
        <f>IF(W675&lt;0,AH675,I675)</f>
        <v/>
      </c>
      <c r="O675" s="464">
        <f>I675-M675</f>
        <v/>
      </c>
      <c r="P675" s="462" t="n"/>
      <c r="Q675" s="462">
        <f>V675=W675</f>
        <v/>
      </c>
      <c r="R675" s="462">
        <f>AND(MONTH(F675)=MONTH(X675), YEAR(F675)=YEAR(X675))</f>
        <v/>
      </c>
      <c r="S675" s="462">
        <f>AC675="L001-901905215"</f>
        <v/>
      </c>
      <c r="T675" s="464">
        <f>G675-AH675</f>
        <v/>
      </c>
      <c r="U675" s="462" t="n"/>
      <c r="V675" s="462" t="inlineStr">
        <is>
          <t>IKPSA2021504730</t>
        </is>
      </c>
      <c r="W675" s="462" t="inlineStr">
        <is>
          <t>IKPSA2021504730</t>
        </is>
      </c>
      <c r="X675" s="463" t="n">
        <v>44237</v>
      </c>
      <c r="Y675" s="462" t="inlineStr">
        <is>
          <t>IKPSA2021504730</t>
        </is>
      </c>
      <c r="Z675" s="462" t="inlineStr"/>
      <c r="AA675" s="462" t="inlineStr">
        <is>
          <t>បុគ្គលជាប់អាករ</t>
        </is>
      </c>
      <c r="AB675" s="462" t="inlineStr">
        <is>
          <t>L001-901905215</t>
        </is>
      </c>
      <c r="AC675" s="462" t="inlineStr">
        <is>
          <t>វីអ៊ីស៊ិន (ខេមបូឌា) អ៊ិនដាសស្ទ្រី ឯ.ក</t>
        </is>
      </c>
      <c r="AD675" s="464" t="n">
        <v>20365</v>
      </c>
      <c r="AE675" s="464" t="n">
        <v>18514</v>
      </c>
      <c r="AF675" s="464" t="n">
        <v>0</v>
      </c>
      <c r="AG675" s="464" t="n">
        <v>0</v>
      </c>
      <c r="AH675" s="464" t="n">
        <v>1851</v>
      </c>
      <c r="AI675" s="464" t="n">
        <v>0</v>
      </c>
      <c r="AJ675" s="464" t="n">
        <v>0</v>
      </c>
      <c r="AK675" s="464" t="n">
        <v>0</v>
      </c>
      <c r="AL675" s="464" t="n">
        <v>0</v>
      </c>
      <c r="AM675" s="464" t="n">
        <v>0</v>
      </c>
      <c r="AN675" s="464" t="n">
        <v>0</v>
      </c>
      <c r="AO675" s="464" t="n">
        <v>0</v>
      </c>
      <c r="AP675" s="464" t="n">
        <v>0</v>
      </c>
      <c r="AQ675" s="462" t="inlineStr"/>
      <c r="AR675" s="462" t="inlineStr">
        <is>
          <t>VAS</t>
        </is>
      </c>
      <c r="AS675" s="462" t="inlineStr">
        <is>
          <t>បានប្រកាសពន្ធ</t>
        </is>
      </c>
    </row>
    <row r="676">
      <c r="A676" s="461" t="n">
        <v>668</v>
      </c>
      <c r="B676" s="462" t="inlineStr"/>
      <c r="C676" s="462" t="inlineStr">
        <is>
          <t>កំពង់ផែស្វយ័តភ្នំពេញ "ក.ស.ភ"</t>
        </is>
      </c>
      <c r="D676" s="462" t="inlineStr">
        <is>
          <t>L001-100044999</t>
        </is>
      </c>
      <c r="E676" s="462" t="inlineStr">
        <is>
          <t>INV20210101057</t>
        </is>
      </c>
      <c r="F676" s="463" t="n">
        <v>44228</v>
      </c>
      <c r="G676" s="464" t="n">
        <v>115904</v>
      </c>
      <c r="H676" s="462" t="n"/>
      <c r="I676" s="464">
        <f>G676</f>
        <v/>
      </c>
      <c r="J676" s="462">
        <f>IF(AND(Q676=TRUE, R676=TRUE, S676=TRUE), IF(W676&lt;-0.05, "អនុញ្ញាត (អ្នកផ្គត់ផ្គង់ប្រកាសខ្វះ)", "បានប្រកាស (អនុញ្ញាត)"), IF(AND(Q676=FALSE, R676=FALSE, S676=FALSE), "ព្យួរទុក (មិនមានទិន្នន័យ)", "ប្រកាសខុស (ព្យួរទុក)"))</f>
        <v/>
      </c>
      <c r="K676" s="462" t="inlineStr"/>
      <c r="L676" s="462" t="inlineStr"/>
      <c r="M676" s="464">
        <f>AH676</f>
        <v/>
      </c>
      <c r="N676" s="464">
        <f>IF(W676&lt;0,AH676,I676)</f>
        <v/>
      </c>
      <c r="O676" s="464">
        <f>I676-M676</f>
        <v/>
      </c>
      <c r="P676" s="462" t="n"/>
      <c r="Q676" s="462">
        <f>V676=W676</f>
        <v/>
      </c>
      <c r="R676" s="462">
        <f>AND(MONTH(F676)=MONTH(X676), YEAR(F676)=YEAR(X676))</f>
        <v/>
      </c>
      <c r="S676" s="462">
        <f>AC676="L001-901905215"</f>
        <v/>
      </c>
      <c r="T676" s="464">
        <f>G676-AH676</f>
        <v/>
      </c>
      <c r="U676" s="462" t="n"/>
      <c r="V676" s="462" t="inlineStr">
        <is>
          <t>INV20210101057</t>
        </is>
      </c>
      <c r="W676" s="462" t="inlineStr"/>
      <c r="X676" s="499" t="n"/>
      <c r="Y676" s="462" t="n"/>
      <c r="Z676" s="462" t="n"/>
      <c r="AA676" s="462" t="n"/>
      <c r="AB676" s="462" t="n"/>
      <c r="AC676" s="462" t="n"/>
      <c r="AD676" s="462" t="n"/>
      <c r="AE676" s="462" t="n"/>
      <c r="AF676" s="462" t="n"/>
      <c r="AG676" s="462" t="n"/>
      <c r="AH676" s="462" t="n"/>
      <c r="AI676" s="462" t="n"/>
      <c r="AJ676" s="462" t="n"/>
      <c r="AK676" s="462" t="n"/>
      <c r="AL676" s="462" t="n"/>
      <c r="AM676" s="462" t="n"/>
      <c r="AN676" s="462" t="n"/>
      <c r="AO676" s="462" t="n"/>
      <c r="AP676" s="462" t="n"/>
      <c r="AQ676" s="462" t="n"/>
      <c r="AR676" s="462" t="n"/>
      <c r="AS676" s="462" t="n"/>
    </row>
    <row r="677">
      <c r="A677" s="461" t="n">
        <v>669</v>
      </c>
      <c r="B677" s="462" t="inlineStr"/>
      <c r="C677" s="462" t="inlineStr">
        <is>
          <t>កំពង់ផែស្វយ័តភ្នំពេញ "ក.ស.ភ"</t>
        </is>
      </c>
      <c r="D677" s="462" t="inlineStr">
        <is>
          <t>L001-100044999</t>
        </is>
      </c>
      <c r="E677" s="462" t="inlineStr">
        <is>
          <t>INV20210206142</t>
        </is>
      </c>
      <c r="F677" s="463" t="n">
        <v>44229</v>
      </c>
      <c r="G677" s="464" t="n">
        <v>29112</v>
      </c>
      <c r="H677" s="462" t="n"/>
      <c r="I677" s="464">
        <f>G677</f>
        <v/>
      </c>
      <c r="J677" s="462">
        <f>IF(AND(Q677=TRUE, R677=TRUE, S677=TRUE), IF(W677&lt;-0.05, "អនុញ្ញាត (អ្នកផ្គត់ផ្គង់ប្រកាសខ្វះ)", "បានប្រកាស (អនុញ្ញាត)"), IF(AND(Q677=FALSE, R677=FALSE, S677=FALSE), "ព្យួរទុក (មិនមានទិន្នន័យ)", "ប្រកាសខុស (ព្យួរទុក)"))</f>
        <v/>
      </c>
      <c r="K677" s="462" t="inlineStr"/>
      <c r="L677" s="462" t="inlineStr"/>
      <c r="M677" s="464">
        <f>AH677</f>
        <v/>
      </c>
      <c r="N677" s="464">
        <f>IF(W677&lt;0,AH677,I677)</f>
        <v/>
      </c>
      <c r="O677" s="464">
        <f>I677-M677</f>
        <v/>
      </c>
      <c r="P677" s="462" t="n"/>
      <c r="Q677" s="462">
        <f>V677=W677</f>
        <v/>
      </c>
      <c r="R677" s="462">
        <f>AND(MONTH(F677)=MONTH(X677), YEAR(F677)=YEAR(X677))</f>
        <v/>
      </c>
      <c r="S677" s="462">
        <f>AC677="L001-901905215"</f>
        <v/>
      </c>
      <c r="T677" s="464">
        <f>G677-AH677</f>
        <v/>
      </c>
      <c r="U677" s="462" t="n"/>
      <c r="V677" s="462" t="inlineStr">
        <is>
          <t>INV20210206142</t>
        </is>
      </c>
      <c r="W677" s="462" t="inlineStr"/>
      <c r="X677" s="499" t="n"/>
      <c r="Y677" s="462" t="n"/>
      <c r="Z677" s="462" t="n"/>
      <c r="AA677" s="462" t="n"/>
      <c r="AB677" s="462" t="n"/>
      <c r="AC677" s="462" t="n"/>
      <c r="AD677" s="462" t="n"/>
      <c r="AE677" s="462" t="n"/>
      <c r="AF677" s="462" t="n"/>
      <c r="AG677" s="462" t="n"/>
      <c r="AH677" s="462" t="n"/>
      <c r="AI677" s="462" t="n"/>
      <c r="AJ677" s="462" t="n"/>
      <c r="AK677" s="462" t="n"/>
      <c r="AL677" s="462" t="n"/>
      <c r="AM677" s="462" t="n"/>
      <c r="AN677" s="462" t="n"/>
      <c r="AO677" s="462" t="n"/>
      <c r="AP677" s="462" t="n"/>
      <c r="AQ677" s="462" t="n"/>
      <c r="AR677" s="462" t="n"/>
      <c r="AS677" s="462" t="n"/>
    </row>
    <row r="678">
      <c r="A678" s="461" t="n">
        <v>670</v>
      </c>
      <c r="B678" s="462" t="inlineStr"/>
      <c r="C678" s="462" t="inlineStr">
        <is>
          <t>កំពង់ផែស្វយ័តភ្នំពេញ "ក.ស.ភ"</t>
        </is>
      </c>
      <c r="D678" s="462" t="inlineStr">
        <is>
          <t>L001-100044999</t>
        </is>
      </c>
      <c r="E678" s="462" t="inlineStr">
        <is>
          <t>INV20210206141</t>
        </is>
      </c>
      <c r="F678" s="463" t="n">
        <v>44229</v>
      </c>
      <c r="G678" s="464" t="n">
        <v>29112</v>
      </c>
      <c r="H678" s="462" t="n"/>
      <c r="I678" s="464">
        <f>G678</f>
        <v/>
      </c>
      <c r="J678" s="462">
        <f>IF(AND(Q678=TRUE, R678=TRUE, S678=TRUE), IF(W678&lt;-0.05, "អនុញ្ញាត (អ្នកផ្គត់ផ្គង់ប្រកាសខ្វះ)", "បានប្រកាស (អនុញ្ញាត)"), IF(AND(Q678=FALSE, R678=FALSE, S678=FALSE), "ព្យួរទុក (មិនមានទិន្នន័យ)", "ប្រកាសខុស (ព្យួរទុក)"))</f>
        <v/>
      </c>
      <c r="K678" s="462" t="inlineStr"/>
      <c r="L678" s="462" t="inlineStr"/>
      <c r="M678" s="464">
        <f>AH678</f>
        <v/>
      </c>
      <c r="N678" s="464">
        <f>IF(W678&lt;0,AH678,I678)</f>
        <v/>
      </c>
      <c r="O678" s="464">
        <f>I678-M678</f>
        <v/>
      </c>
      <c r="P678" s="462" t="n"/>
      <c r="Q678" s="462">
        <f>V678=W678</f>
        <v/>
      </c>
      <c r="R678" s="462">
        <f>AND(MONTH(F678)=MONTH(X678), YEAR(F678)=YEAR(X678))</f>
        <v/>
      </c>
      <c r="S678" s="462">
        <f>AC678="L001-901905215"</f>
        <v/>
      </c>
      <c r="T678" s="464">
        <f>G678-AH678</f>
        <v/>
      </c>
      <c r="U678" s="462" t="n"/>
      <c r="V678" s="462" t="inlineStr">
        <is>
          <t>INV20210206141</t>
        </is>
      </c>
      <c r="W678" s="462" t="inlineStr"/>
      <c r="X678" s="499" t="n"/>
      <c r="Y678" s="462" t="n"/>
      <c r="Z678" s="462" t="n"/>
      <c r="AA678" s="462" t="n"/>
      <c r="AB678" s="462" t="n"/>
      <c r="AC678" s="462" t="n"/>
      <c r="AD678" s="462" t="n"/>
      <c r="AE678" s="462" t="n"/>
      <c r="AF678" s="462" t="n"/>
      <c r="AG678" s="462" t="n"/>
      <c r="AH678" s="462" t="n"/>
      <c r="AI678" s="462" t="n"/>
      <c r="AJ678" s="462" t="n"/>
      <c r="AK678" s="462" t="n"/>
      <c r="AL678" s="462" t="n"/>
      <c r="AM678" s="462" t="n"/>
      <c r="AN678" s="462" t="n"/>
      <c r="AO678" s="462" t="n"/>
      <c r="AP678" s="462" t="n"/>
      <c r="AQ678" s="462" t="n"/>
      <c r="AR678" s="462" t="n"/>
      <c r="AS678" s="462" t="n"/>
    </row>
    <row r="679">
      <c r="A679" s="461" t="n">
        <v>671</v>
      </c>
      <c r="B679" s="462" t="inlineStr"/>
      <c r="C679" s="462" t="inlineStr">
        <is>
          <t>កំពង់ផែស្វយ័តភ្នំពេញ "ក.ស.ភ"</t>
        </is>
      </c>
      <c r="D679" s="462" t="inlineStr">
        <is>
          <t>L001-100044999</t>
        </is>
      </c>
      <c r="E679" s="462" t="inlineStr">
        <is>
          <t>INV2021026139</t>
        </is>
      </c>
      <c r="F679" s="463" t="n">
        <v>44229</v>
      </c>
      <c r="G679" s="464" t="n">
        <v>29112</v>
      </c>
      <c r="H679" s="462" t="n"/>
      <c r="I679" s="464">
        <f>G679</f>
        <v/>
      </c>
      <c r="J679" s="462">
        <f>IF(AND(Q679=TRUE, R679=TRUE, S679=TRUE), IF(W679&lt;-0.05, "អនុញ្ញាត (អ្នកផ្គត់ផ្គង់ប្រកាសខ្វះ)", "បានប្រកាស (អនុញ្ញាត)"), IF(AND(Q679=FALSE, R679=FALSE, S679=FALSE), "ព្យួរទុក (មិនមានទិន្នន័យ)", "ប្រកាសខុស (ព្យួរទុក)"))</f>
        <v/>
      </c>
      <c r="K679" s="462" t="inlineStr"/>
      <c r="L679" s="462" t="inlineStr"/>
      <c r="M679" s="464">
        <f>AH679</f>
        <v/>
      </c>
      <c r="N679" s="464">
        <f>IF(W679&lt;0,AH679,I679)</f>
        <v/>
      </c>
      <c r="O679" s="464">
        <f>I679-M679</f>
        <v/>
      </c>
      <c r="P679" s="462" t="n"/>
      <c r="Q679" s="462">
        <f>V679=W679</f>
        <v/>
      </c>
      <c r="R679" s="462">
        <f>AND(MONTH(F679)=MONTH(X679), YEAR(F679)=YEAR(X679))</f>
        <v/>
      </c>
      <c r="S679" s="462">
        <f>AC679="L001-901905215"</f>
        <v/>
      </c>
      <c r="T679" s="464">
        <f>G679-AH679</f>
        <v/>
      </c>
      <c r="U679" s="462" t="n"/>
      <c r="V679" s="462" t="inlineStr">
        <is>
          <t>INV2021026139</t>
        </is>
      </c>
      <c r="W679" s="462" t="inlineStr"/>
      <c r="X679" s="499" t="n"/>
      <c r="Y679" s="462" t="n"/>
      <c r="Z679" s="462" t="n"/>
      <c r="AA679" s="462" t="n"/>
      <c r="AB679" s="462" t="n"/>
      <c r="AC679" s="462" t="n"/>
      <c r="AD679" s="462" t="n"/>
      <c r="AE679" s="462" t="n"/>
      <c r="AF679" s="462" t="n"/>
      <c r="AG679" s="462" t="n"/>
      <c r="AH679" s="462" t="n"/>
      <c r="AI679" s="462" t="n"/>
      <c r="AJ679" s="462" t="n"/>
      <c r="AK679" s="462" t="n"/>
      <c r="AL679" s="462" t="n"/>
      <c r="AM679" s="462" t="n"/>
      <c r="AN679" s="462" t="n"/>
      <c r="AO679" s="462" t="n"/>
      <c r="AP679" s="462" t="n"/>
      <c r="AQ679" s="462" t="n"/>
      <c r="AR679" s="462" t="n"/>
      <c r="AS679" s="462" t="n"/>
    </row>
    <row r="680">
      <c r="A680" s="461" t="n">
        <v>672</v>
      </c>
      <c r="B680" s="462" t="inlineStr"/>
      <c r="C680" s="462" t="inlineStr">
        <is>
          <t>កំពង់ផែស្វយ័តភ្នំពេញ "ក.ស.ភ"</t>
        </is>
      </c>
      <c r="D680" s="462" t="inlineStr">
        <is>
          <t>L001-100044999</t>
        </is>
      </c>
      <c r="E680" s="462" t="inlineStr">
        <is>
          <t>INV20210207905</t>
        </is>
      </c>
      <c r="F680" s="463" t="n">
        <v>44237</v>
      </c>
      <c r="G680" s="464" t="n">
        <v>29119</v>
      </c>
      <c r="H680" s="462" t="n"/>
      <c r="I680" s="464">
        <f>G680</f>
        <v/>
      </c>
      <c r="J680" s="462">
        <f>IF(AND(Q680=TRUE, R680=TRUE, S680=TRUE), IF(W680&lt;-0.05, "អនុញ្ញាត (អ្នកផ្គត់ផ្គង់ប្រកាសខ្វះ)", "បានប្រកាស (អនុញ្ញាត)"), IF(AND(Q680=FALSE, R680=FALSE, S680=FALSE), "ព្យួរទុក (មិនមានទិន្នន័យ)", "ប្រកាសខុស (ព្យួរទុក)"))</f>
        <v/>
      </c>
      <c r="K680" s="462" t="inlineStr"/>
      <c r="L680" s="462" t="inlineStr"/>
      <c r="M680" s="464">
        <f>AH680</f>
        <v/>
      </c>
      <c r="N680" s="464">
        <f>IF(W680&lt;0,AH680,I680)</f>
        <v/>
      </c>
      <c r="O680" s="464">
        <f>I680-M680</f>
        <v/>
      </c>
      <c r="P680" s="462" t="n"/>
      <c r="Q680" s="462">
        <f>V680=W680</f>
        <v/>
      </c>
      <c r="R680" s="462">
        <f>AND(MONTH(F680)=MONTH(X680), YEAR(F680)=YEAR(X680))</f>
        <v/>
      </c>
      <c r="S680" s="462">
        <f>AC680="L001-901905215"</f>
        <v/>
      </c>
      <c r="T680" s="464">
        <f>G680-AH680</f>
        <v/>
      </c>
      <c r="U680" s="462" t="n"/>
      <c r="V680" s="462" t="inlineStr">
        <is>
          <t>INV20210207905</t>
        </is>
      </c>
      <c r="W680" s="462" t="inlineStr"/>
      <c r="X680" s="499" t="n"/>
      <c r="Y680" s="462" t="n"/>
      <c r="Z680" s="462" t="n"/>
      <c r="AA680" s="462" t="n"/>
      <c r="AB680" s="462" t="n"/>
      <c r="AC680" s="462" t="n"/>
      <c r="AD680" s="462" t="n"/>
      <c r="AE680" s="462" t="n"/>
      <c r="AF680" s="462" t="n"/>
      <c r="AG680" s="462" t="n"/>
      <c r="AH680" s="462" t="n"/>
      <c r="AI680" s="462" t="n"/>
      <c r="AJ680" s="462" t="n"/>
      <c r="AK680" s="462" t="n"/>
      <c r="AL680" s="462" t="n"/>
      <c r="AM680" s="462" t="n"/>
      <c r="AN680" s="462" t="n"/>
      <c r="AO680" s="462" t="n"/>
      <c r="AP680" s="462" t="n"/>
      <c r="AQ680" s="462" t="n"/>
      <c r="AR680" s="462" t="n"/>
      <c r="AS680" s="462" t="n"/>
    </row>
    <row r="681">
      <c r="A681" s="461" t="n">
        <v>673</v>
      </c>
      <c r="B681" s="462" t="inlineStr"/>
      <c r="C681" s="462" t="inlineStr">
        <is>
          <t>កំពង់ផែស្វយ័តភ្នំពេញ "ក.ស.ភ"</t>
        </is>
      </c>
      <c r="D681" s="462" t="inlineStr">
        <is>
          <t>L001-100044999</t>
        </is>
      </c>
      <c r="E681" s="462" t="inlineStr">
        <is>
          <t>INV20210207903</t>
        </is>
      </c>
      <c r="F681" s="463" t="n">
        <v>44237</v>
      </c>
      <c r="G681" s="464" t="n">
        <v>58238</v>
      </c>
      <c r="H681" s="462" t="n"/>
      <c r="I681" s="464">
        <f>G681</f>
        <v/>
      </c>
      <c r="J681" s="462">
        <f>IF(AND(Q681=TRUE, R681=TRUE, S681=TRUE), IF(W681&lt;-0.05, "អនុញ្ញាត (អ្នកផ្គត់ផ្គង់ប្រកាសខ្វះ)", "បានប្រកាស (អនុញ្ញាត)"), IF(AND(Q681=FALSE, R681=FALSE, S681=FALSE), "ព្យួរទុក (មិនមានទិន្នន័យ)", "ប្រកាសខុស (ព្យួរទុក)"))</f>
        <v/>
      </c>
      <c r="K681" s="462" t="inlineStr"/>
      <c r="L681" s="462" t="inlineStr"/>
      <c r="M681" s="464">
        <f>AH681</f>
        <v/>
      </c>
      <c r="N681" s="464">
        <f>IF(W681&lt;0,AH681,I681)</f>
        <v/>
      </c>
      <c r="O681" s="464">
        <f>I681-M681</f>
        <v/>
      </c>
      <c r="P681" s="462" t="n"/>
      <c r="Q681" s="462">
        <f>V681=W681</f>
        <v/>
      </c>
      <c r="R681" s="462">
        <f>AND(MONTH(F681)=MONTH(X681), YEAR(F681)=YEAR(X681))</f>
        <v/>
      </c>
      <c r="S681" s="462">
        <f>AC681="L001-901905215"</f>
        <v/>
      </c>
      <c r="T681" s="464">
        <f>G681-AH681</f>
        <v/>
      </c>
      <c r="U681" s="462" t="n"/>
      <c r="V681" s="462" t="inlineStr">
        <is>
          <t>INV20210207903</t>
        </is>
      </c>
      <c r="W681" s="462" t="inlineStr"/>
      <c r="X681" s="499" t="n"/>
      <c r="Y681" s="462" t="n"/>
      <c r="Z681" s="462" t="n"/>
      <c r="AA681" s="462" t="n"/>
      <c r="AB681" s="462" t="n"/>
      <c r="AC681" s="462" t="n"/>
      <c r="AD681" s="462" t="n"/>
      <c r="AE681" s="462" t="n"/>
      <c r="AF681" s="462" t="n"/>
      <c r="AG681" s="462" t="n"/>
      <c r="AH681" s="462" t="n"/>
      <c r="AI681" s="462" t="n"/>
      <c r="AJ681" s="462" t="n"/>
      <c r="AK681" s="462" t="n"/>
      <c r="AL681" s="462" t="n"/>
      <c r="AM681" s="462" t="n"/>
      <c r="AN681" s="462" t="n"/>
      <c r="AO681" s="462" t="n"/>
      <c r="AP681" s="462" t="n"/>
      <c r="AQ681" s="462" t="n"/>
      <c r="AR681" s="462" t="n"/>
      <c r="AS681" s="462" t="n"/>
    </row>
    <row r="682">
      <c r="A682" s="461" t="n">
        <v>674</v>
      </c>
      <c r="B682" s="462" t="inlineStr"/>
      <c r="C682" s="462" t="inlineStr">
        <is>
          <t>កំពង់ផែស្វយ័តភ្នំពេញ "ក.ស.ភ"</t>
        </is>
      </c>
      <c r="D682" s="462" t="inlineStr">
        <is>
          <t>L001-100044999</t>
        </is>
      </c>
      <c r="E682" s="462" t="inlineStr">
        <is>
          <t>INV20210207902</t>
        </is>
      </c>
      <c r="F682" s="463" t="n">
        <v>44237</v>
      </c>
      <c r="G682" s="464" t="n">
        <v>19425</v>
      </c>
      <c r="H682" s="462" t="n"/>
      <c r="I682" s="464">
        <f>G682</f>
        <v/>
      </c>
      <c r="J682" s="462">
        <f>IF(AND(Q682=TRUE, R682=TRUE, S682=TRUE), IF(W682&lt;-0.05, "អនុញ្ញាត (អ្នកផ្គត់ផ្គង់ប្រកាសខ្វះ)", "បានប្រកាស (អនុញ្ញាត)"), IF(AND(Q682=FALSE, R682=FALSE, S682=FALSE), "ព្យួរទុក (មិនមានទិន្នន័យ)", "ប្រកាសខុស (ព្យួរទុក)"))</f>
        <v/>
      </c>
      <c r="K682" s="462" t="inlineStr"/>
      <c r="L682" s="462" t="inlineStr"/>
      <c r="M682" s="464">
        <f>AH682</f>
        <v/>
      </c>
      <c r="N682" s="464">
        <f>IF(W682&lt;0,AH682,I682)</f>
        <v/>
      </c>
      <c r="O682" s="464">
        <f>I682-M682</f>
        <v/>
      </c>
      <c r="P682" s="462" t="n"/>
      <c r="Q682" s="462">
        <f>V682=W682</f>
        <v/>
      </c>
      <c r="R682" s="462">
        <f>AND(MONTH(F682)=MONTH(X682), YEAR(F682)=YEAR(X682))</f>
        <v/>
      </c>
      <c r="S682" s="462">
        <f>AC682="L001-901905215"</f>
        <v/>
      </c>
      <c r="T682" s="464">
        <f>G682-AH682</f>
        <v/>
      </c>
      <c r="U682" s="462" t="n"/>
      <c r="V682" s="462" t="inlineStr">
        <is>
          <t>INV20210207902</t>
        </is>
      </c>
      <c r="W682" s="462" t="inlineStr"/>
      <c r="X682" s="499" t="n"/>
      <c r="Y682" s="462" t="n"/>
      <c r="Z682" s="462" t="n"/>
      <c r="AA682" s="462" t="n"/>
      <c r="AB682" s="462" t="n"/>
      <c r="AC682" s="462" t="n"/>
      <c r="AD682" s="462" t="n"/>
      <c r="AE682" s="462" t="n"/>
      <c r="AF682" s="462" t="n"/>
      <c r="AG682" s="462" t="n"/>
      <c r="AH682" s="462" t="n"/>
      <c r="AI682" s="462" t="n"/>
      <c r="AJ682" s="462" t="n"/>
      <c r="AK682" s="462" t="n"/>
      <c r="AL682" s="462" t="n"/>
      <c r="AM682" s="462" t="n"/>
      <c r="AN682" s="462" t="n"/>
      <c r="AO682" s="462" t="n"/>
      <c r="AP682" s="462" t="n"/>
      <c r="AQ682" s="462" t="n"/>
      <c r="AR682" s="462" t="n"/>
      <c r="AS682" s="462" t="n"/>
    </row>
    <row r="683">
      <c r="A683" s="461" t="n">
        <v>675</v>
      </c>
      <c r="B683" s="462" t="inlineStr"/>
      <c r="C683" s="462" t="inlineStr">
        <is>
          <t>កំពង់ផែស្វយ័តភ្នំពេញ "ក.ស.ភ"</t>
        </is>
      </c>
      <c r="D683" s="462" t="inlineStr">
        <is>
          <t>L001-100044999</t>
        </is>
      </c>
      <c r="E683" s="462" t="inlineStr">
        <is>
          <t>INV20210207904</t>
        </is>
      </c>
      <c r="F683" s="463" t="n">
        <v>44237</v>
      </c>
      <c r="G683" s="464" t="n">
        <v>29119</v>
      </c>
      <c r="H683" s="462" t="n"/>
      <c r="I683" s="464">
        <f>G683</f>
        <v/>
      </c>
      <c r="J683" s="462">
        <f>IF(AND(Q683=TRUE, R683=TRUE, S683=TRUE), IF(W683&lt;-0.05, "អនុញ្ញាត (អ្នកផ្គត់ផ្គង់ប្រកាសខ្វះ)", "បានប្រកាស (អនុញ្ញាត)"), IF(AND(Q683=FALSE, R683=FALSE, S683=FALSE), "ព្យួរទុក (មិនមានទិន្នន័យ)", "ប្រកាសខុស (ព្យួរទុក)"))</f>
        <v/>
      </c>
      <c r="K683" s="462" t="inlineStr"/>
      <c r="L683" s="462" t="inlineStr"/>
      <c r="M683" s="464">
        <f>AH683</f>
        <v/>
      </c>
      <c r="N683" s="464">
        <f>IF(W683&lt;0,AH683,I683)</f>
        <v/>
      </c>
      <c r="O683" s="464">
        <f>I683-M683</f>
        <v/>
      </c>
      <c r="P683" s="462" t="n"/>
      <c r="Q683" s="462">
        <f>V683=W683</f>
        <v/>
      </c>
      <c r="R683" s="462">
        <f>AND(MONTH(F683)=MONTH(X683), YEAR(F683)=YEAR(X683))</f>
        <v/>
      </c>
      <c r="S683" s="462">
        <f>AC683="L001-901905215"</f>
        <v/>
      </c>
      <c r="T683" s="464">
        <f>G683-AH683</f>
        <v/>
      </c>
      <c r="U683" s="462" t="n"/>
      <c r="V683" s="462" t="inlineStr">
        <is>
          <t>INV20210207904</t>
        </is>
      </c>
      <c r="W683" s="462" t="inlineStr"/>
      <c r="X683" s="499" t="n"/>
      <c r="Y683" s="462" t="n"/>
      <c r="Z683" s="462" t="n"/>
      <c r="AA683" s="462" t="n"/>
      <c r="AB683" s="462" t="n"/>
      <c r="AC683" s="462" t="n"/>
      <c r="AD683" s="462" t="n"/>
      <c r="AE683" s="462" t="n"/>
      <c r="AF683" s="462" t="n"/>
      <c r="AG683" s="462" t="n"/>
      <c r="AH683" s="462" t="n"/>
      <c r="AI683" s="462" t="n"/>
      <c r="AJ683" s="462" t="n"/>
      <c r="AK683" s="462" t="n"/>
      <c r="AL683" s="462" t="n"/>
      <c r="AM683" s="462" t="n"/>
      <c r="AN683" s="462" t="n"/>
      <c r="AO683" s="462" t="n"/>
      <c r="AP683" s="462" t="n"/>
      <c r="AQ683" s="462" t="n"/>
      <c r="AR683" s="462" t="n"/>
      <c r="AS683" s="462" t="n"/>
    </row>
    <row r="684">
      <c r="A684" s="461" t="n">
        <v>676</v>
      </c>
      <c r="B684" s="462" t="inlineStr"/>
      <c r="C684" s="462" t="inlineStr">
        <is>
          <t>កំពង់ផែស្វយ័តភ្នំពេញ "ក.ស.ភ"</t>
        </is>
      </c>
      <c r="D684" s="462" t="inlineStr">
        <is>
          <t>L001-100044999</t>
        </is>
      </c>
      <c r="E684" s="462" t="inlineStr">
        <is>
          <t>INV20210207906</t>
        </is>
      </c>
      <c r="F684" s="463" t="n">
        <v>44237</v>
      </c>
      <c r="G684" s="464" t="n">
        <v>29119</v>
      </c>
      <c r="H684" s="462" t="n"/>
      <c r="I684" s="464">
        <f>G684</f>
        <v/>
      </c>
      <c r="J684" s="462">
        <f>IF(AND(Q684=TRUE, R684=TRUE, S684=TRUE), IF(W684&lt;-0.05, "អនុញ្ញាត (អ្នកផ្គត់ផ្គង់ប្រកាសខ្វះ)", "បានប្រកាស (អនុញ្ញាត)"), IF(AND(Q684=FALSE, R684=FALSE, S684=FALSE), "ព្យួរទុក (មិនមានទិន្នន័យ)", "ប្រកាសខុស (ព្យួរទុក)"))</f>
        <v/>
      </c>
      <c r="K684" s="462" t="inlineStr"/>
      <c r="L684" s="462" t="inlineStr"/>
      <c r="M684" s="464">
        <f>AH684</f>
        <v/>
      </c>
      <c r="N684" s="464">
        <f>IF(W684&lt;0,AH684,I684)</f>
        <v/>
      </c>
      <c r="O684" s="464">
        <f>I684-M684</f>
        <v/>
      </c>
      <c r="P684" s="462" t="n"/>
      <c r="Q684" s="462">
        <f>V684=W684</f>
        <v/>
      </c>
      <c r="R684" s="462">
        <f>AND(MONTH(F684)=MONTH(X684), YEAR(F684)=YEAR(X684))</f>
        <v/>
      </c>
      <c r="S684" s="462">
        <f>AC684="L001-901905215"</f>
        <v/>
      </c>
      <c r="T684" s="464">
        <f>G684-AH684</f>
        <v/>
      </c>
      <c r="U684" s="462" t="n"/>
      <c r="V684" s="462" t="inlineStr">
        <is>
          <t>INV20210207906</t>
        </is>
      </c>
      <c r="W684" s="462" t="inlineStr"/>
      <c r="X684" s="499" t="n"/>
      <c r="Y684" s="462" t="n"/>
      <c r="Z684" s="462" t="n"/>
      <c r="AA684" s="462" t="n"/>
      <c r="AB684" s="462" t="n"/>
      <c r="AC684" s="462" t="n"/>
      <c r="AD684" s="462" t="n"/>
      <c r="AE684" s="462" t="n"/>
      <c r="AF684" s="462" t="n"/>
      <c r="AG684" s="462" t="n"/>
      <c r="AH684" s="462" t="n"/>
      <c r="AI684" s="462" t="n"/>
      <c r="AJ684" s="462" t="n"/>
      <c r="AK684" s="462" t="n"/>
      <c r="AL684" s="462" t="n"/>
      <c r="AM684" s="462" t="n"/>
      <c r="AN684" s="462" t="n"/>
      <c r="AO684" s="462" t="n"/>
      <c r="AP684" s="462" t="n"/>
      <c r="AQ684" s="462" t="n"/>
      <c r="AR684" s="462" t="n"/>
      <c r="AS684" s="462" t="n"/>
    </row>
    <row r="685">
      <c r="A685" s="461" t="n">
        <v>677</v>
      </c>
      <c r="B685" s="462" t="inlineStr"/>
      <c r="C685" s="462" t="inlineStr">
        <is>
          <t>កំពង់ផែស្វយ័តភ្នំពេញ "ក.ស.ភ"</t>
        </is>
      </c>
      <c r="D685" s="462" t="inlineStr">
        <is>
          <t>L001-100044999</t>
        </is>
      </c>
      <c r="E685" s="462" t="inlineStr">
        <is>
          <t>INV20210207901</t>
        </is>
      </c>
      <c r="F685" s="463" t="n">
        <v>44237</v>
      </c>
      <c r="G685" s="464" t="n">
        <v>58238</v>
      </c>
      <c r="H685" s="462" t="n"/>
      <c r="I685" s="464">
        <f>G685</f>
        <v/>
      </c>
      <c r="J685" s="462">
        <f>IF(AND(Q685=TRUE, R685=TRUE, S685=TRUE), IF(W685&lt;-0.05, "អនុញ្ញាត (អ្នកផ្គត់ផ្គង់ប្រកាសខ្វះ)", "បានប្រកាស (អនុញ្ញាត)"), IF(AND(Q685=FALSE, R685=FALSE, S685=FALSE), "ព្យួរទុក (មិនមានទិន្នន័យ)", "ប្រកាសខុស (ព្យួរទុក)"))</f>
        <v/>
      </c>
      <c r="K685" s="462" t="inlineStr"/>
      <c r="L685" s="462" t="inlineStr"/>
      <c r="M685" s="464">
        <f>AH685</f>
        <v/>
      </c>
      <c r="N685" s="464">
        <f>IF(W685&lt;0,AH685,I685)</f>
        <v/>
      </c>
      <c r="O685" s="464">
        <f>I685-M685</f>
        <v/>
      </c>
      <c r="P685" s="462" t="n"/>
      <c r="Q685" s="462">
        <f>V685=W685</f>
        <v/>
      </c>
      <c r="R685" s="462">
        <f>AND(MONTH(F685)=MONTH(X685), YEAR(F685)=YEAR(X685))</f>
        <v/>
      </c>
      <c r="S685" s="462">
        <f>AC685="L001-901905215"</f>
        <v/>
      </c>
      <c r="T685" s="464">
        <f>G685-AH685</f>
        <v/>
      </c>
      <c r="U685" s="462" t="n"/>
      <c r="V685" s="462" t="inlineStr">
        <is>
          <t>INV20210207901</t>
        </is>
      </c>
      <c r="W685" s="462" t="inlineStr"/>
      <c r="X685" s="499" t="n"/>
      <c r="Y685" s="462" t="n"/>
      <c r="Z685" s="462" t="n"/>
      <c r="AA685" s="462" t="n"/>
      <c r="AB685" s="462" t="n"/>
      <c r="AC685" s="462" t="n"/>
      <c r="AD685" s="462" t="n"/>
      <c r="AE685" s="462" t="n"/>
      <c r="AF685" s="462" t="n"/>
      <c r="AG685" s="462" t="n"/>
      <c r="AH685" s="462" t="n"/>
      <c r="AI685" s="462" t="n"/>
      <c r="AJ685" s="462" t="n"/>
      <c r="AK685" s="462" t="n"/>
      <c r="AL685" s="462" t="n"/>
      <c r="AM685" s="462" t="n"/>
      <c r="AN685" s="462" t="n"/>
      <c r="AO685" s="462" t="n"/>
      <c r="AP685" s="462" t="n"/>
      <c r="AQ685" s="462" t="n"/>
      <c r="AR685" s="462" t="n"/>
      <c r="AS685" s="462" t="n"/>
    </row>
    <row r="686">
      <c r="A686" s="461" t="n">
        <v>678</v>
      </c>
      <c r="B686" s="462" t="inlineStr"/>
      <c r="C686" s="462" t="inlineStr">
        <is>
          <t>កំពង់ផែស្វយ័តភ្នំពេញ "ក.ស.ភ"</t>
        </is>
      </c>
      <c r="D686" s="462" t="inlineStr">
        <is>
          <t>L001-100044999</t>
        </is>
      </c>
      <c r="E686" s="462" t="inlineStr">
        <is>
          <t>INV20210207907</t>
        </is>
      </c>
      <c r="F686" s="463" t="n">
        <v>44237</v>
      </c>
      <c r="G686" s="464" t="n">
        <v>29119</v>
      </c>
      <c r="H686" s="462" t="n"/>
      <c r="I686" s="464">
        <f>G686</f>
        <v/>
      </c>
      <c r="J686" s="462">
        <f>IF(AND(Q686=TRUE, R686=TRUE, S686=TRUE), IF(W686&lt;-0.05, "អនុញ្ញាត (អ្នកផ្គត់ផ្គង់ប្រកាសខ្វះ)", "បានប្រកាស (អនុញ្ញាត)"), IF(AND(Q686=FALSE, R686=FALSE, S686=FALSE), "ព្យួរទុក (មិនមានទិន្នន័យ)", "ប្រកាសខុស (ព្យួរទុក)"))</f>
        <v/>
      </c>
      <c r="K686" s="462" t="inlineStr"/>
      <c r="L686" s="462" t="inlineStr"/>
      <c r="M686" s="464">
        <f>AH686</f>
        <v/>
      </c>
      <c r="N686" s="464">
        <f>IF(W686&lt;0,AH686,I686)</f>
        <v/>
      </c>
      <c r="O686" s="464">
        <f>I686-M686</f>
        <v/>
      </c>
      <c r="P686" s="462" t="n"/>
      <c r="Q686" s="462">
        <f>V686=W686</f>
        <v/>
      </c>
      <c r="R686" s="462">
        <f>AND(MONTH(F686)=MONTH(X686), YEAR(F686)=YEAR(X686))</f>
        <v/>
      </c>
      <c r="S686" s="462">
        <f>AC686="L001-901905215"</f>
        <v/>
      </c>
      <c r="T686" s="464">
        <f>G686-AH686</f>
        <v/>
      </c>
      <c r="U686" s="462" t="n"/>
      <c r="V686" s="462" t="inlineStr">
        <is>
          <t>INV20210207907</t>
        </is>
      </c>
      <c r="W686" s="462" t="inlineStr"/>
      <c r="X686" s="499" t="n"/>
      <c r="Y686" s="462" t="n"/>
      <c r="Z686" s="462" t="n"/>
      <c r="AA686" s="462" t="n"/>
      <c r="AB686" s="462" t="n"/>
      <c r="AC686" s="462" t="n"/>
      <c r="AD686" s="462" t="n"/>
      <c r="AE686" s="462" t="n"/>
      <c r="AF686" s="462" t="n"/>
      <c r="AG686" s="462" t="n"/>
      <c r="AH686" s="462" t="n"/>
      <c r="AI686" s="462" t="n"/>
      <c r="AJ686" s="462" t="n"/>
      <c r="AK686" s="462" t="n"/>
      <c r="AL686" s="462" t="n"/>
      <c r="AM686" s="462" t="n"/>
      <c r="AN686" s="462" t="n"/>
      <c r="AO686" s="462" t="n"/>
      <c r="AP686" s="462" t="n"/>
      <c r="AQ686" s="462" t="n"/>
      <c r="AR686" s="462" t="n"/>
      <c r="AS686" s="462" t="n"/>
    </row>
    <row r="687">
      <c r="A687" s="461" t="n">
        <v>679</v>
      </c>
      <c r="B687" s="462" t="inlineStr"/>
      <c r="C687" s="462" t="inlineStr">
        <is>
          <t>កំពង់ផែស្វយ័តភ្នំពេញ "ក.ស.ភ"</t>
        </is>
      </c>
      <c r="D687" s="462" t="inlineStr">
        <is>
          <t>L001-100044999</t>
        </is>
      </c>
      <c r="E687" s="462" t="inlineStr">
        <is>
          <t>INV20210207908</t>
        </is>
      </c>
      <c r="F687" s="463" t="n">
        <v>44237</v>
      </c>
      <c r="G687" s="464" t="n">
        <v>48544</v>
      </c>
      <c r="H687" s="462" t="n"/>
      <c r="I687" s="464">
        <f>G687</f>
        <v/>
      </c>
      <c r="J687" s="462">
        <f>IF(AND(Q687=TRUE, R687=TRUE, S687=TRUE), IF(W687&lt;-0.05, "អនុញ្ញាត (អ្នកផ្គត់ផ្គង់ប្រកាសខ្វះ)", "បានប្រកាស (អនុញ្ញាត)"), IF(AND(Q687=FALSE, R687=FALSE, S687=FALSE), "ព្យួរទុក (មិនមានទិន្នន័យ)", "ប្រកាសខុស (ព្យួរទុក)"))</f>
        <v/>
      </c>
      <c r="K687" s="462" t="inlineStr"/>
      <c r="L687" s="462" t="inlineStr"/>
      <c r="M687" s="464">
        <f>AH687</f>
        <v/>
      </c>
      <c r="N687" s="464">
        <f>IF(W687&lt;0,AH687,I687)</f>
        <v/>
      </c>
      <c r="O687" s="464">
        <f>I687-M687</f>
        <v/>
      </c>
      <c r="P687" s="462" t="n"/>
      <c r="Q687" s="462">
        <f>V687=W687</f>
        <v/>
      </c>
      <c r="R687" s="462">
        <f>AND(MONTH(F687)=MONTH(X687), YEAR(F687)=YEAR(X687))</f>
        <v/>
      </c>
      <c r="S687" s="462">
        <f>AC687="L001-901905215"</f>
        <v/>
      </c>
      <c r="T687" s="464">
        <f>G687-AH687</f>
        <v/>
      </c>
      <c r="U687" s="462" t="n"/>
      <c r="V687" s="462" t="inlineStr">
        <is>
          <t>INV20210207908</t>
        </is>
      </c>
      <c r="W687" s="462" t="inlineStr"/>
      <c r="X687" s="499" t="n"/>
      <c r="Y687" s="462" t="n"/>
      <c r="Z687" s="462" t="n"/>
      <c r="AA687" s="462" t="n"/>
      <c r="AB687" s="462" t="n"/>
      <c r="AC687" s="462" t="n"/>
      <c r="AD687" s="462" t="n"/>
      <c r="AE687" s="462" t="n"/>
      <c r="AF687" s="462" t="n"/>
      <c r="AG687" s="462" t="n"/>
      <c r="AH687" s="462" t="n"/>
      <c r="AI687" s="462" t="n"/>
      <c r="AJ687" s="462" t="n"/>
      <c r="AK687" s="462" t="n"/>
      <c r="AL687" s="462" t="n"/>
      <c r="AM687" s="462" t="n"/>
      <c r="AN687" s="462" t="n"/>
      <c r="AO687" s="462" t="n"/>
      <c r="AP687" s="462" t="n"/>
      <c r="AQ687" s="462" t="n"/>
      <c r="AR687" s="462" t="n"/>
      <c r="AS687" s="462" t="n"/>
    </row>
    <row r="688">
      <c r="A688" s="461" t="n">
        <v>680</v>
      </c>
      <c r="B688" s="462" t="inlineStr"/>
      <c r="C688" s="462" t="inlineStr">
        <is>
          <t>កំពង់ផែស្វយ័តភ្នំពេញ "ក.ស.ភ"</t>
        </is>
      </c>
      <c r="D688" s="462" t="inlineStr">
        <is>
          <t>L001-100044999</t>
        </is>
      </c>
      <c r="E688" s="462" t="inlineStr">
        <is>
          <t>INV20210207909</t>
        </is>
      </c>
      <c r="F688" s="463" t="n">
        <v>44237</v>
      </c>
      <c r="G688" s="464" t="n">
        <v>29119</v>
      </c>
      <c r="H688" s="462" t="n"/>
      <c r="I688" s="464">
        <f>G688</f>
        <v/>
      </c>
      <c r="J688" s="462">
        <f>IF(AND(Q688=TRUE, R688=TRUE, S688=TRUE), IF(W688&lt;-0.05, "អនុញ្ញាត (អ្នកផ្គត់ផ្គង់ប្រកាសខ្វះ)", "បានប្រកាស (អនុញ្ញាត)"), IF(AND(Q688=FALSE, R688=FALSE, S688=FALSE), "ព្យួរទុក (មិនមានទិន្នន័យ)", "ប្រកាសខុស (ព្យួរទុក)"))</f>
        <v/>
      </c>
      <c r="K688" s="462" t="inlineStr"/>
      <c r="L688" s="462" t="inlineStr"/>
      <c r="M688" s="464">
        <f>AH688</f>
        <v/>
      </c>
      <c r="N688" s="464">
        <f>IF(W688&lt;0,AH688,I688)</f>
        <v/>
      </c>
      <c r="O688" s="464">
        <f>I688-M688</f>
        <v/>
      </c>
      <c r="P688" s="462" t="n"/>
      <c r="Q688" s="462">
        <f>V688=W688</f>
        <v/>
      </c>
      <c r="R688" s="462">
        <f>AND(MONTH(F688)=MONTH(X688), YEAR(F688)=YEAR(X688))</f>
        <v/>
      </c>
      <c r="S688" s="462">
        <f>AC688="L001-901905215"</f>
        <v/>
      </c>
      <c r="T688" s="464">
        <f>G688-AH688</f>
        <v/>
      </c>
      <c r="U688" s="462" t="n"/>
      <c r="V688" s="462" t="inlineStr">
        <is>
          <t>INV20210207909</t>
        </is>
      </c>
      <c r="W688" s="462" t="inlineStr"/>
      <c r="X688" s="499" t="n"/>
      <c r="Y688" s="462" t="n"/>
      <c r="Z688" s="462" t="n"/>
      <c r="AA688" s="462" t="n"/>
      <c r="AB688" s="462" t="n"/>
      <c r="AC688" s="462" t="n"/>
      <c r="AD688" s="462" t="n"/>
      <c r="AE688" s="462" t="n"/>
      <c r="AF688" s="462" t="n"/>
      <c r="AG688" s="462" t="n"/>
      <c r="AH688" s="462" t="n"/>
      <c r="AI688" s="462" t="n"/>
      <c r="AJ688" s="462" t="n"/>
      <c r="AK688" s="462" t="n"/>
      <c r="AL688" s="462" t="n"/>
      <c r="AM688" s="462" t="n"/>
      <c r="AN688" s="462" t="n"/>
      <c r="AO688" s="462" t="n"/>
      <c r="AP688" s="462" t="n"/>
      <c r="AQ688" s="462" t="n"/>
      <c r="AR688" s="462" t="n"/>
      <c r="AS688" s="462" t="n"/>
    </row>
    <row r="689">
      <c r="A689" s="461" t="n">
        <v>681</v>
      </c>
      <c r="B689" s="462" t="inlineStr"/>
      <c r="C689" s="462" t="inlineStr">
        <is>
          <t>អ៊ែរ៉ូ ស៊ីបភីង អេជេនស៊ី</t>
        </is>
      </c>
      <c r="D689" s="462" t="inlineStr">
        <is>
          <t>K004-901635903</t>
        </is>
      </c>
      <c r="E689" s="462" t="inlineStr">
        <is>
          <t>IKPSA2021505618</t>
        </is>
      </c>
      <c r="F689" s="463" t="n">
        <v>44252</v>
      </c>
      <c r="G689" s="464" t="n">
        <v>3700</v>
      </c>
      <c r="H689" s="462" t="n"/>
      <c r="I689" s="464">
        <f>G689</f>
        <v/>
      </c>
      <c r="J689" s="462">
        <f>IF(AND(Q689=TRUE, R689=TRUE, S689=TRUE), IF(W689&lt;-0.05, "អនុញ្ញាត (អ្នកផ្គត់ផ្គង់ប្រកាសខ្វះ)", "បានប្រកាស (អនុញ្ញាត)"), IF(AND(Q689=FALSE, R689=FALSE, S689=FALSE), "ព្យួរទុក (មិនមានទិន្នន័យ)", "ប្រកាសខុស (ព្យួរទុក)"))</f>
        <v/>
      </c>
      <c r="K689" s="462" t="inlineStr"/>
      <c r="L689" s="462" t="inlineStr"/>
      <c r="M689" s="464">
        <f>AH689</f>
        <v/>
      </c>
      <c r="N689" s="464">
        <f>IF(W689&lt;0,AH689,I689)</f>
        <v/>
      </c>
      <c r="O689" s="464">
        <f>I689-M689</f>
        <v/>
      </c>
      <c r="P689" s="462" t="n"/>
      <c r="Q689" s="462">
        <f>V689=W689</f>
        <v/>
      </c>
      <c r="R689" s="462">
        <f>AND(MONTH(F689)=MONTH(X689), YEAR(F689)=YEAR(X689))</f>
        <v/>
      </c>
      <c r="S689" s="462">
        <f>AC689="L001-901905215"</f>
        <v/>
      </c>
      <c r="T689" s="464">
        <f>G689-AH689</f>
        <v/>
      </c>
      <c r="U689" s="462" t="n"/>
      <c r="V689" s="462" t="inlineStr">
        <is>
          <t>IKPSA2021505618</t>
        </is>
      </c>
      <c r="W689" s="462" t="inlineStr">
        <is>
          <t>IKPSA2021505618</t>
        </is>
      </c>
      <c r="X689" s="463" t="n">
        <v>44249</v>
      </c>
      <c r="Y689" s="462" t="inlineStr">
        <is>
          <t>IKPSA2021505618</t>
        </is>
      </c>
      <c r="Z689" s="462" t="inlineStr"/>
      <c r="AA689" s="462" t="inlineStr">
        <is>
          <t>បុគ្គលជាប់អាករ</t>
        </is>
      </c>
      <c r="AB689" s="462" t="inlineStr">
        <is>
          <t>L001-901905215</t>
        </is>
      </c>
      <c r="AC689" s="462" t="inlineStr">
        <is>
          <t>វីអ៊ីស៊ិន (ខេមបូឌា) អ៊ិនដាសស្ទ្រី ឯ.ក</t>
        </is>
      </c>
      <c r="AD689" s="464" t="n">
        <v>40731</v>
      </c>
      <c r="AE689" s="464" t="n">
        <v>37028</v>
      </c>
      <c r="AF689" s="464" t="n">
        <v>0</v>
      </c>
      <c r="AG689" s="464" t="n">
        <v>0</v>
      </c>
      <c r="AH689" s="464" t="n">
        <v>3703</v>
      </c>
      <c r="AI689" s="464" t="n">
        <v>0</v>
      </c>
      <c r="AJ689" s="464" t="n">
        <v>0</v>
      </c>
      <c r="AK689" s="464" t="n">
        <v>0</v>
      </c>
      <c r="AL689" s="464" t="n">
        <v>0</v>
      </c>
      <c r="AM689" s="464" t="n">
        <v>0</v>
      </c>
      <c r="AN689" s="464" t="n">
        <v>0</v>
      </c>
      <c r="AO689" s="464" t="n">
        <v>0</v>
      </c>
      <c r="AP689" s="464" t="n">
        <v>0</v>
      </c>
      <c r="AQ689" s="462" t="inlineStr"/>
      <c r="AR689" s="462" t="inlineStr">
        <is>
          <t>VAS</t>
        </is>
      </c>
      <c r="AS689" s="462" t="inlineStr">
        <is>
          <t>បានប្រកាសពន្ធ</t>
        </is>
      </c>
    </row>
    <row r="690">
      <c r="A690" s="461" t="n">
        <v>682</v>
      </c>
      <c r="B690" s="462" t="inlineStr"/>
      <c r="C690" s="462" t="inlineStr">
        <is>
          <t>សូស៊ីយេតេ កុងសេស្យូនែរ ដឺ ឡាអេរ៉ូព័រ</t>
        </is>
      </c>
      <c r="D690" s="462" t="inlineStr">
        <is>
          <t>L001-100047300</t>
        </is>
      </c>
      <c r="E690" s="462" t="inlineStr">
        <is>
          <t>2100006750</t>
        </is>
      </c>
      <c r="F690" s="463" t="n">
        <v>44232</v>
      </c>
      <c r="G690" s="464" t="n">
        <v>10029</v>
      </c>
      <c r="H690" s="462" t="n"/>
      <c r="I690" s="464">
        <f>G690</f>
        <v/>
      </c>
      <c r="J690" s="462">
        <f>IF(AND(Q690=TRUE, R690=TRUE, S690=TRUE), IF(W690&lt;-0.05, "អនុញ្ញាត (អ្នកផ្គត់ផ្គង់ប្រកាសខ្វះ)", "បានប្រកាស (អនុញ្ញាត)"), IF(AND(Q690=FALSE, R690=FALSE, S690=FALSE), "ព្យួរទុក (មិនមានទិន្នន័យ)", "ប្រកាសខុស (ព្យួរទុក)"))</f>
        <v/>
      </c>
      <c r="K690" s="462" t="inlineStr"/>
      <c r="L690" s="462" t="inlineStr"/>
      <c r="M690" s="464">
        <f>AH690</f>
        <v/>
      </c>
      <c r="N690" s="464">
        <f>IF(W690&lt;0,AH690,I690)</f>
        <v/>
      </c>
      <c r="O690" s="464">
        <f>I690-M690</f>
        <v/>
      </c>
      <c r="P690" s="462" t="n"/>
      <c r="Q690" s="462">
        <f>V690=W690</f>
        <v/>
      </c>
      <c r="R690" s="462">
        <f>AND(MONTH(F690)=MONTH(X690), YEAR(F690)=YEAR(X690))</f>
        <v/>
      </c>
      <c r="S690" s="462">
        <f>AC690="L001-901905215"</f>
        <v/>
      </c>
      <c r="T690" s="464">
        <f>G690-AH690</f>
        <v/>
      </c>
      <c r="U690" s="462" t="n"/>
      <c r="V690" s="462" t="inlineStr">
        <is>
          <t>2100006750</t>
        </is>
      </c>
      <c r="W690" s="462" t="inlineStr"/>
      <c r="X690" s="499" t="n"/>
      <c r="Y690" s="462" t="n"/>
      <c r="Z690" s="462" t="n"/>
      <c r="AA690" s="462" t="n"/>
      <c r="AB690" s="462" t="n"/>
      <c r="AC690" s="462" t="n"/>
      <c r="AD690" s="462" t="n"/>
      <c r="AE690" s="462" t="n"/>
      <c r="AF690" s="462" t="n"/>
      <c r="AG690" s="462" t="n"/>
      <c r="AH690" s="462" t="n"/>
      <c r="AI690" s="462" t="n"/>
      <c r="AJ690" s="462" t="n"/>
      <c r="AK690" s="462" t="n"/>
      <c r="AL690" s="462" t="n"/>
      <c r="AM690" s="462" t="n"/>
      <c r="AN690" s="462" t="n"/>
      <c r="AO690" s="462" t="n"/>
      <c r="AP690" s="462" t="n"/>
      <c r="AQ690" s="462" t="n"/>
      <c r="AR690" s="462" t="n"/>
      <c r="AS690" s="462" t="n"/>
    </row>
    <row r="691">
      <c r="A691" s="461" t="n">
        <v>683</v>
      </c>
      <c r="B691" s="462" t="inlineStr"/>
      <c r="C691" s="462" t="inlineStr">
        <is>
          <t>កំពង់ផែស្វយ័តក្រុងព្រះសីហនុ</t>
        </is>
      </c>
      <c r="D691" s="462" t="inlineStr">
        <is>
          <t>L001-100044638</t>
        </is>
      </c>
      <c r="E691" s="462" t="inlineStr">
        <is>
          <t>000032905</t>
        </is>
      </c>
      <c r="F691" s="463" t="n">
        <v>44253</v>
      </c>
      <c r="G691" s="464" t="n">
        <v>35400</v>
      </c>
      <c r="H691" s="462" t="n"/>
      <c r="I691" s="464">
        <f>G691</f>
        <v/>
      </c>
      <c r="J691" s="462">
        <f>IF(AND(Q691=TRUE, R691=TRUE, S691=TRUE), IF(W691&lt;-0.05, "អនុញ្ញាត (អ្នកផ្គត់ផ្គង់ប្រកាសខ្វះ)", "បានប្រកាស (អនុញ្ញាត)"), IF(AND(Q691=FALSE, R691=FALSE, S691=FALSE), "ព្យួរទុក (មិនមានទិន្នន័យ)", "ប្រកាសខុស (ព្យួរទុក)"))</f>
        <v/>
      </c>
      <c r="K691" s="462" t="inlineStr"/>
      <c r="L691" s="462" t="inlineStr"/>
      <c r="M691" s="464">
        <f>AH691</f>
        <v/>
      </c>
      <c r="N691" s="464">
        <f>IF(W691&lt;0,AH691,I691)</f>
        <v/>
      </c>
      <c r="O691" s="464">
        <f>I691-M691</f>
        <v/>
      </c>
      <c r="P691" s="462" t="n"/>
      <c r="Q691" s="462">
        <f>V691=W691</f>
        <v/>
      </c>
      <c r="R691" s="462">
        <f>AND(MONTH(F691)=MONTH(X691), YEAR(F691)=YEAR(X691))</f>
        <v/>
      </c>
      <c r="S691" s="462">
        <f>AC691="L001-901905215"</f>
        <v/>
      </c>
      <c r="T691" s="464">
        <f>G691-AH691</f>
        <v/>
      </c>
      <c r="U691" s="462" t="n"/>
      <c r="V691" s="462" t="inlineStr">
        <is>
          <t>000032905</t>
        </is>
      </c>
      <c r="W691" s="462" t="inlineStr"/>
      <c r="X691" s="499" t="n"/>
      <c r="Y691" s="462" t="n"/>
      <c r="Z691" s="462" t="n"/>
      <c r="AA691" s="462" t="n"/>
      <c r="AB691" s="462" t="n"/>
      <c r="AC691" s="462" t="n"/>
      <c r="AD691" s="462" t="n"/>
      <c r="AE691" s="462" t="n"/>
      <c r="AF691" s="462" t="n"/>
      <c r="AG691" s="462" t="n"/>
      <c r="AH691" s="462" t="n"/>
      <c r="AI691" s="462" t="n"/>
      <c r="AJ691" s="462" t="n"/>
      <c r="AK691" s="462" t="n"/>
      <c r="AL691" s="462" t="n"/>
      <c r="AM691" s="462" t="n"/>
      <c r="AN691" s="462" t="n"/>
      <c r="AO691" s="462" t="n"/>
      <c r="AP691" s="462" t="n"/>
      <c r="AQ691" s="462" t="n"/>
      <c r="AR691" s="462" t="n"/>
      <c r="AS691" s="462" t="n"/>
    </row>
    <row r="692">
      <c r="A692" s="461" t="n">
        <v>684</v>
      </c>
      <c r="B692" s="462" t="inlineStr"/>
      <c r="C692" s="462" t="inlineStr">
        <is>
          <t>អ៊ែរ៉ូ ស៊ីបភីង អេជេនស៊ី</t>
        </is>
      </c>
      <c r="D692" s="462" t="inlineStr">
        <is>
          <t>K004-901635903</t>
        </is>
      </c>
      <c r="E692" s="462" t="inlineStr">
        <is>
          <t>IKPSA20215056623</t>
        </is>
      </c>
      <c r="F692" s="463" t="n">
        <v>44252</v>
      </c>
      <c r="G692" s="464" t="n">
        <v>113960</v>
      </c>
      <c r="H692" s="462" t="n"/>
      <c r="I692" s="464">
        <f>G692</f>
        <v/>
      </c>
      <c r="J692" s="462">
        <f>IF(AND(Q692=TRUE, R692=TRUE, S692=TRUE), IF(W692&lt;-0.05, "អនុញ្ញាត (អ្នកផ្គត់ផ្គង់ប្រកាសខ្វះ)", "បានប្រកាស (អនុញ្ញាត)"), IF(AND(Q692=FALSE, R692=FALSE, S692=FALSE), "ព្យួរទុក (មិនមានទិន្នន័យ)", "ប្រកាសខុស (ព្យួរទុក)"))</f>
        <v/>
      </c>
      <c r="K692" s="462" t="inlineStr"/>
      <c r="L692" s="462" t="inlineStr"/>
      <c r="M692" s="464">
        <f>AH692</f>
        <v/>
      </c>
      <c r="N692" s="464">
        <f>IF(W692&lt;0,AH692,I692)</f>
        <v/>
      </c>
      <c r="O692" s="464">
        <f>I692-M692</f>
        <v/>
      </c>
      <c r="P692" s="462" t="n"/>
      <c r="Q692" s="462">
        <f>V692=W692</f>
        <v/>
      </c>
      <c r="R692" s="462">
        <f>AND(MONTH(F692)=MONTH(X692), YEAR(F692)=YEAR(X692))</f>
        <v/>
      </c>
      <c r="S692" s="462">
        <f>AC692="L001-901905215"</f>
        <v/>
      </c>
      <c r="T692" s="464">
        <f>G692-AH692</f>
        <v/>
      </c>
      <c r="U692" s="462" t="n"/>
      <c r="V692" s="462" t="inlineStr">
        <is>
          <t>IKPSA20215056623</t>
        </is>
      </c>
      <c r="W692" s="462" t="inlineStr"/>
      <c r="X692" s="499" t="n"/>
      <c r="Y692" s="462" t="n"/>
      <c r="Z692" s="462" t="n"/>
      <c r="AA692" s="462" t="n"/>
      <c r="AB692" s="462" t="n"/>
      <c r="AC692" s="462" t="n"/>
      <c r="AD692" s="462" t="n"/>
      <c r="AE692" s="462" t="n"/>
      <c r="AF692" s="462" t="n"/>
      <c r="AG692" s="462" t="n"/>
      <c r="AH692" s="462" t="n"/>
      <c r="AI692" s="462" t="n"/>
      <c r="AJ692" s="462" t="n"/>
      <c r="AK692" s="462" t="n"/>
      <c r="AL692" s="462" t="n"/>
      <c r="AM692" s="462" t="n"/>
      <c r="AN692" s="462" t="n"/>
      <c r="AO692" s="462" t="n"/>
      <c r="AP692" s="462" t="n"/>
      <c r="AQ692" s="462" t="n"/>
      <c r="AR692" s="462" t="n"/>
      <c r="AS692" s="462" t="n"/>
    </row>
    <row r="693">
      <c r="A693" s="461" t="n">
        <v>685</v>
      </c>
      <c r="B693" s="462" t="inlineStr"/>
      <c r="C693" s="462" t="inlineStr">
        <is>
          <t>អ៊ែរ៉ូ ស៊ីបភីង អេជេនស៊ី</t>
        </is>
      </c>
      <c r="D693" s="462" t="inlineStr">
        <is>
          <t>K004-901635903</t>
        </is>
      </c>
      <c r="E693" s="462" t="inlineStr">
        <is>
          <t>IKPSA2021505622</t>
        </is>
      </c>
      <c r="F693" s="463" t="n">
        <v>44252</v>
      </c>
      <c r="G693" s="464" t="n">
        <v>97680</v>
      </c>
      <c r="H693" s="462" t="n"/>
      <c r="I693" s="464">
        <f>G693</f>
        <v/>
      </c>
      <c r="J693" s="462">
        <f>IF(AND(Q693=TRUE, R693=TRUE, S693=TRUE), IF(W693&lt;-0.05, "អនុញ្ញាត (អ្នកផ្គត់ផ្គង់ប្រកាសខ្វះ)", "បានប្រកាស (អនុញ្ញាត)"), IF(AND(Q693=FALSE, R693=FALSE, S693=FALSE), "ព្យួរទុក (មិនមានទិន្នន័យ)", "ប្រកាសខុស (ព្យួរទុក)"))</f>
        <v/>
      </c>
      <c r="K693" s="462" t="inlineStr"/>
      <c r="L693" s="462" t="inlineStr"/>
      <c r="M693" s="464">
        <f>AH693</f>
        <v/>
      </c>
      <c r="N693" s="464">
        <f>IF(W693&lt;0,AH693,I693)</f>
        <v/>
      </c>
      <c r="O693" s="464">
        <f>I693-M693</f>
        <v/>
      </c>
      <c r="P693" s="462" t="n"/>
      <c r="Q693" s="462">
        <f>V693=W693</f>
        <v/>
      </c>
      <c r="R693" s="462">
        <f>AND(MONTH(F693)=MONTH(X693), YEAR(F693)=YEAR(X693))</f>
        <v/>
      </c>
      <c r="S693" s="462">
        <f>AC693="L001-901905215"</f>
        <v/>
      </c>
      <c r="T693" s="464">
        <f>G693-AH693</f>
        <v/>
      </c>
      <c r="U693" s="462" t="n"/>
      <c r="V693" s="462" t="inlineStr">
        <is>
          <t>IKPSA2021505622</t>
        </is>
      </c>
      <c r="W693" s="462" t="inlineStr">
        <is>
          <t>IKPSA2021505622</t>
        </is>
      </c>
      <c r="X693" s="463" t="n">
        <v>44249</v>
      </c>
      <c r="Y693" s="462" t="inlineStr">
        <is>
          <t>IKPSA2021505622</t>
        </is>
      </c>
      <c r="Z693" s="462" t="inlineStr"/>
      <c r="AA693" s="462" t="inlineStr">
        <is>
          <t>បុគ្គលជាប់អាករ</t>
        </is>
      </c>
      <c r="AB693" s="462" t="inlineStr">
        <is>
          <t>L001-901905215</t>
        </is>
      </c>
      <c r="AC693" s="462" t="inlineStr">
        <is>
          <t>វីអ៊ីស៊ិន (ខេមបូឌា) អ៊ិនដាសស្ទ្រី ឯ.ក</t>
        </is>
      </c>
      <c r="AD693" s="464" t="n">
        <v>1074216</v>
      </c>
      <c r="AE693" s="464" t="n">
        <v>976560</v>
      </c>
      <c r="AF693" s="464" t="n">
        <v>0</v>
      </c>
      <c r="AG693" s="464" t="n">
        <v>0</v>
      </c>
      <c r="AH693" s="464" t="n">
        <v>97656</v>
      </c>
      <c r="AI693" s="464" t="n">
        <v>0</v>
      </c>
      <c r="AJ693" s="464" t="n">
        <v>0</v>
      </c>
      <c r="AK693" s="464" t="n">
        <v>0</v>
      </c>
      <c r="AL693" s="464" t="n">
        <v>0</v>
      </c>
      <c r="AM693" s="464" t="n">
        <v>0</v>
      </c>
      <c r="AN693" s="464" t="n">
        <v>0</v>
      </c>
      <c r="AO693" s="464" t="n">
        <v>0</v>
      </c>
      <c r="AP693" s="464" t="n">
        <v>0</v>
      </c>
      <c r="AQ693" s="462" t="inlineStr"/>
      <c r="AR693" s="462" t="inlineStr">
        <is>
          <t>CIC CHARGE</t>
        </is>
      </c>
      <c r="AS693" s="462" t="inlineStr">
        <is>
          <t>បានប្រកាសពន្ធ</t>
        </is>
      </c>
    </row>
    <row r="694">
      <c r="A694" s="461" t="n">
        <v>686</v>
      </c>
      <c r="B694" s="462" t="inlineStr"/>
      <c r="C694" s="462" t="inlineStr">
        <is>
          <t>អ៊ែរ៉ូ ស៊ីបភីង អេជេនស៊ី</t>
        </is>
      </c>
      <c r="D694" s="462" t="inlineStr">
        <is>
          <t>K004-901635903</t>
        </is>
      </c>
      <c r="E694" s="462" t="inlineStr">
        <is>
          <t>IKPSA2021505621</t>
        </is>
      </c>
      <c r="F694" s="463" t="n">
        <v>44252</v>
      </c>
      <c r="G694" s="464" t="n">
        <v>1850</v>
      </c>
      <c r="H694" s="462" t="n"/>
      <c r="I694" s="464">
        <f>G694</f>
        <v/>
      </c>
      <c r="J694" s="462">
        <f>IF(AND(Q694=TRUE, R694=TRUE, S694=TRUE), IF(W694&lt;-0.05, "អនុញ្ញាត (អ្នកផ្គត់ផ្គង់ប្រកាសខ្វះ)", "បានប្រកាស (អនុញ្ញាត)"), IF(AND(Q694=FALSE, R694=FALSE, S694=FALSE), "ព្យួរទុក (មិនមានទិន្នន័យ)", "ប្រកាសខុស (ព្យួរទុក)"))</f>
        <v/>
      </c>
      <c r="K694" s="462" t="inlineStr"/>
      <c r="L694" s="462" t="inlineStr"/>
      <c r="M694" s="464">
        <f>AH694</f>
        <v/>
      </c>
      <c r="N694" s="464">
        <f>IF(W694&lt;0,AH694,I694)</f>
        <v/>
      </c>
      <c r="O694" s="464">
        <f>I694-M694</f>
        <v/>
      </c>
      <c r="P694" s="462" t="n"/>
      <c r="Q694" s="462">
        <f>V694=W694</f>
        <v/>
      </c>
      <c r="R694" s="462">
        <f>AND(MONTH(F694)=MONTH(X694), YEAR(F694)=YEAR(X694))</f>
        <v/>
      </c>
      <c r="S694" s="462">
        <f>AC694="L001-901905215"</f>
        <v/>
      </c>
      <c r="T694" s="464">
        <f>G694-AH694</f>
        <v/>
      </c>
      <c r="U694" s="462" t="n"/>
      <c r="V694" s="462" t="inlineStr">
        <is>
          <t>IKPSA2021505621</t>
        </is>
      </c>
      <c r="W694" s="462" t="inlineStr">
        <is>
          <t>IKPSA2021505621</t>
        </is>
      </c>
      <c r="X694" s="463" t="n">
        <v>44249</v>
      </c>
      <c r="Y694" s="462" t="inlineStr">
        <is>
          <t>IKPSA2021505621</t>
        </is>
      </c>
      <c r="Z694" s="462" t="inlineStr"/>
      <c r="AA694" s="462" t="inlineStr">
        <is>
          <t>បុគ្គលជាប់អាករ</t>
        </is>
      </c>
      <c r="AB694" s="462" t="inlineStr">
        <is>
          <t>L001-901905215</t>
        </is>
      </c>
      <c r="AC694" s="462" t="inlineStr">
        <is>
          <t>វីអ៊ីស៊ិន (ខេមបូឌា) អ៊ិនដាសស្ទ្រី ឯ.ក</t>
        </is>
      </c>
      <c r="AD694" s="464" t="n">
        <v>20365</v>
      </c>
      <c r="AE694" s="464" t="n">
        <v>18514</v>
      </c>
      <c r="AF694" s="464" t="n">
        <v>0</v>
      </c>
      <c r="AG694" s="464" t="n">
        <v>0</v>
      </c>
      <c r="AH694" s="464" t="n">
        <v>1851</v>
      </c>
      <c r="AI694" s="464" t="n">
        <v>0</v>
      </c>
      <c r="AJ694" s="464" t="n">
        <v>0</v>
      </c>
      <c r="AK694" s="464" t="n">
        <v>0</v>
      </c>
      <c r="AL694" s="464" t="n">
        <v>0</v>
      </c>
      <c r="AM694" s="464" t="n">
        <v>0</v>
      </c>
      <c r="AN694" s="464" t="n">
        <v>0</v>
      </c>
      <c r="AO694" s="464" t="n">
        <v>0</v>
      </c>
      <c r="AP694" s="464" t="n">
        <v>0</v>
      </c>
      <c r="AQ694" s="462" t="inlineStr"/>
      <c r="AR694" s="462" t="inlineStr">
        <is>
          <t>VAS</t>
        </is>
      </c>
      <c r="AS694" s="462" t="inlineStr">
        <is>
          <t>បានប្រកាសពន្ធ</t>
        </is>
      </c>
    </row>
    <row r="695">
      <c r="A695" s="461" t="n">
        <v>687</v>
      </c>
      <c r="B695" s="462" t="inlineStr"/>
      <c r="C695" s="462" t="inlineStr">
        <is>
          <t>អ៊ែរ៉ូ ស៊ីបភីង អេជេនស៊ី</t>
        </is>
      </c>
      <c r="D695" s="462" t="inlineStr">
        <is>
          <t>K004-901635903</t>
        </is>
      </c>
      <c r="E695" s="462" t="inlineStr">
        <is>
          <t>IKPSA2021505620</t>
        </is>
      </c>
      <c r="F695" s="463" t="n">
        <v>44252</v>
      </c>
      <c r="G695" s="464" t="n">
        <v>175010</v>
      </c>
      <c r="H695" s="462" t="n"/>
      <c r="I695" s="464">
        <f>G695</f>
        <v/>
      </c>
      <c r="J695" s="462">
        <f>IF(AND(Q695=TRUE, R695=TRUE, S695=TRUE), IF(W695&lt;-0.05, "អនុញ្ញាត (អ្នកផ្គត់ផ្គង់ប្រកាសខ្វះ)", "បានប្រកាស (អនុញ្ញាត)"), IF(AND(Q695=FALSE, R695=FALSE, S695=FALSE), "ព្យួរទុក (មិនមានទិន្នន័យ)", "ប្រកាសខុស (ព្យួរទុក)"))</f>
        <v/>
      </c>
      <c r="K695" s="462" t="inlineStr"/>
      <c r="L695" s="462" t="inlineStr"/>
      <c r="M695" s="464">
        <f>AH695</f>
        <v/>
      </c>
      <c r="N695" s="464">
        <f>IF(W695&lt;0,AH695,I695)</f>
        <v/>
      </c>
      <c r="O695" s="464">
        <f>I695-M695</f>
        <v/>
      </c>
      <c r="P695" s="462" t="n"/>
      <c r="Q695" s="462">
        <f>V695=W695</f>
        <v/>
      </c>
      <c r="R695" s="462">
        <f>AND(MONTH(F695)=MONTH(X695), YEAR(F695)=YEAR(X695))</f>
        <v/>
      </c>
      <c r="S695" s="462">
        <f>AC695="L001-901905215"</f>
        <v/>
      </c>
      <c r="T695" s="464">
        <f>G695-AH695</f>
        <v/>
      </c>
      <c r="U695" s="462" t="n"/>
      <c r="V695" s="462" t="inlineStr">
        <is>
          <t>IKPSA2021505620</t>
        </is>
      </c>
      <c r="W695" s="462" t="inlineStr">
        <is>
          <t>IKPSA2021505620</t>
        </is>
      </c>
      <c r="X695" s="463" t="n">
        <v>44249</v>
      </c>
      <c r="Y695" s="462" t="inlineStr">
        <is>
          <t>IKPSA2021505620</t>
        </is>
      </c>
      <c r="Z695" s="462" t="inlineStr"/>
      <c r="AA695" s="462" t="inlineStr">
        <is>
          <t>បុគ្គលជាប់អាករ</t>
        </is>
      </c>
      <c r="AB695" s="462" t="inlineStr">
        <is>
          <t>L001-901905215</t>
        </is>
      </c>
      <c r="AC695" s="462" t="inlineStr">
        <is>
          <t>វីអ៊ីស៊ិន (ខេមបូឌា) អ៊ិនដាសស្ទ្រី ឯ.ក</t>
        </is>
      </c>
      <c r="AD695" s="464" t="n">
        <v>1924637</v>
      </c>
      <c r="AE695" s="464" t="n">
        <v>1749670</v>
      </c>
      <c r="AF695" s="464" t="n">
        <v>0</v>
      </c>
      <c r="AG695" s="464" t="n">
        <v>0</v>
      </c>
      <c r="AH695" s="464" t="n">
        <v>174967</v>
      </c>
      <c r="AI695" s="464" t="n">
        <v>0</v>
      </c>
      <c r="AJ695" s="464" t="n">
        <v>0</v>
      </c>
      <c r="AK695" s="464" t="n">
        <v>0</v>
      </c>
      <c r="AL695" s="464" t="n">
        <v>0</v>
      </c>
      <c r="AM695" s="464" t="n">
        <v>0</v>
      </c>
      <c r="AN695" s="464" t="n">
        <v>0</v>
      </c>
      <c r="AO695" s="464" t="n">
        <v>0</v>
      </c>
      <c r="AP695" s="464" t="n">
        <v>0</v>
      </c>
      <c r="AQ695" s="462" t="inlineStr"/>
      <c r="AR695" s="462" t="inlineStr">
        <is>
          <t>THC &amp; DOC FEE</t>
        </is>
      </c>
      <c r="AS695" s="462" t="inlineStr">
        <is>
          <t>បានប្រកាសពន្ធ</t>
        </is>
      </c>
    </row>
    <row r="696">
      <c r="A696" s="461" t="n">
        <v>688</v>
      </c>
      <c r="B696" s="462" t="inlineStr"/>
      <c r="C696" s="462" t="inlineStr">
        <is>
          <t>អ៊ែរ៉ូ ស៊ីបភីង អេជេនស៊ី</t>
        </is>
      </c>
      <c r="D696" s="462" t="inlineStr">
        <is>
          <t>K004-901635903</t>
        </is>
      </c>
      <c r="E696" s="462" t="inlineStr">
        <is>
          <t>IKPSA2021505619</t>
        </is>
      </c>
      <c r="F696" s="463" t="n">
        <v>44252</v>
      </c>
      <c r="G696" s="464" t="n">
        <v>146520</v>
      </c>
      <c r="H696" s="462" t="n"/>
      <c r="I696" s="464">
        <f>G696</f>
        <v/>
      </c>
      <c r="J696" s="462">
        <f>IF(AND(Q696=TRUE, R696=TRUE, S696=TRUE), IF(W696&lt;-0.05, "អនុញ្ញាត (អ្នកផ្គត់ផ្គង់ប្រកាសខ្វះ)", "បានប្រកាស (អនុញ្ញាត)"), IF(AND(Q696=FALSE, R696=FALSE, S696=FALSE), "ព្យួរទុក (មិនមានទិន្នន័យ)", "ប្រកាសខុស (ព្យួរទុក)"))</f>
        <v/>
      </c>
      <c r="K696" s="462" t="inlineStr"/>
      <c r="L696" s="462" t="inlineStr"/>
      <c r="M696" s="464">
        <f>AH696</f>
        <v/>
      </c>
      <c r="N696" s="464">
        <f>IF(W696&lt;0,AH696,I696)</f>
        <v/>
      </c>
      <c r="O696" s="464">
        <f>I696-M696</f>
        <v/>
      </c>
      <c r="P696" s="462" t="n"/>
      <c r="Q696" s="462">
        <f>V696=W696</f>
        <v/>
      </c>
      <c r="R696" s="462">
        <f>AND(MONTH(F696)=MONTH(X696), YEAR(F696)=YEAR(X696))</f>
        <v/>
      </c>
      <c r="S696" s="462">
        <f>AC696="L001-901905215"</f>
        <v/>
      </c>
      <c r="T696" s="464">
        <f>G696-AH696</f>
        <v/>
      </c>
      <c r="U696" s="462" t="n"/>
      <c r="V696" s="462" t="inlineStr">
        <is>
          <t>IKPSA2021505619</t>
        </is>
      </c>
      <c r="W696" s="462" t="inlineStr">
        <is>
          <t>IKPSA2021505619</t>
        </is>
      </c>
      <c r="X696" s="463" t="n">
        <v>44249</v>
      </c>
      <c r="Y696" s="462" t="inlineStr">
        <is>
          <t>IKPSA2021505619</t>
        </is>
      </c>
      <c r="Z696" s="462" t="inlineStr"/>
      <c r="AA696" s="462" t="inlineStr">
        <is>
          <t>បុគ្គលជាប់អាករ</t>
        </is>
      </c>
      <c r="AB696" s="462" t="inlineStr">
        <is>
          <t>L001-901905215</t>
        </is>
      </c>
      <c r="AC696" s="462" t="inlineStr">
        <is>
          <t>វីអ៊ីស៊ិន (ខេមបូឌា) អ៊ិនដាសស្ទ្រី ឯ.ក</t>
        </is>
      </c>
      <c r="AD696" s="464" t="n">
        <v>1611324</v>
      </c>
      <c r="AE696" s="464" t="n">
        <v>1464840</v>
      </c>
      <c r="AF696" s="464" t="n">
        <v>0</v>
      </c>
      <c r="AG696" s="464" t="n">
        <v>0</v>
      </c>
      <c r="AH696" s="464" t="n">
        <v>146484</v>
      </c>
      <c r="AI696" s="464" t="n">
        <v>0</v>
      </c>
      <c r="AJ696" s="464" t="n">
        <v>0</v>
      </c>
      <c r="AK696" s="464" t="n">
        <v>0</v>
      </c>
      <c r="AL696" s="464" t="n">
        <v>0</v>
      </c>
      <c r="AM696" s="464" t="n">
        <v>0</v>
      </c>
      <c r="AN696" s="464" t="n">
        <v>0</v>
      </c>
      <c r="AO696" s="464" t="n">
        <v>0</v>
      </c>
      <c r="AP696" s="464" t="n">
        <v>0</v>
      </c>
      <c r="AQ696" s="462" t="inlineStr"/>
      <c r="AR696" s="462" t="inlineStr">
        <is>
          <t>CIC CHARGE</t>
        </is>
      </c>
      <c r="AS696" s="462" t="inlineStr">
        <is>
          <t>បានប្រកាសពន្ធ</t>
        </is>
      </c>
    </row>
    <row r="697">
      <c r="A697" s="461" t="n">
        <v>689</v>
      </c>
      <c r="B697" s="462" t="inlineStr"/>
      <c r="C697" s="462" t="inlineStr">
        <is>
          <t>កំពង់ផែស្វយ័តក្រុងព្រះសីហនុ</t>
        </is>
      </c>
      <c r="D697" s="462" t="inlineStr">
        <is>
          <t>L001-100044638</t>
        </is>
      </c>
      <c r="E697" s="462" t="inlineStr">
        <is>
          <t>000032906</t>
        </is>
      </c>
      <c r="F697" s="463" t="n">
        <v>44253</v>
      </c>
      <c r="G697" s="464" t="n">
        <v>58594</v>
      </c>
      <c r="H697" s="462" t="n"/>
      <c r="I697" s="464">
        <f>G697</f>
        <v/>
      </c>
      <c r="J697" s="462">
        <f>IF(AND(Q697=TRUE, R697=TRUE, S697=TRUE), IF(W697&lt;-0.05, "អនុញ្ញាត (អ្នកផ្គត់ផ្គង់ប្រកាសខ្វះ)", "បានប្រកាស (អនុញ្ញាត)"), IF(AND(Q697=FALSE, R697=FALSE, S697=FALSE), "ព្យួរទុក (មិនមានទិន្នន័យ)", "ប្រកាសខុស (ព្យួរទុក)"))</f>
        <v/>
      </c>
      <c r="K697" s="462" t="inlineStr"/>
      <c r="L697" s="462" t="inlineStr"/>
      <c r="M697" s="464">
        <f>AH697</f>
        <v/>
      </c>
      <c r="N697" s="464">
        <f>IF(W697&lt;0,AH697,I697)</f>
        <v/>
      </c>
      <c r="O697" s="464">
        <f>I697-M697</f>
        <v/>
      </c>
      <c r="P697" s="462" t="n"/>
      <c r="Q697" s="462">
        <f>V697=W697</f>
        <v/>
      </c>
      <c r="R697" s="462">
        <f>AND(MONTH(F697)=MONTH(X697), YEAR(F697)=YEAR(X697))</f>
        <v/>
      </c>
      <c r="S697" s="462">
        <f>AC697="L001-901905215"</f>
        <v/>
      </c>
      <c r="T697" s="464">
        <f>G697-AH697</f>
        <v/>
      </c>
      <c r="U697" s="462" t="n"/>
      <c r="V697" s="462" t="inlineStr">
        <is>
          <t>000032906</t>
        </is>
      </c>
      <c r="W697" s="462" t="inlineStr"/>
      <c r="X697" s="499" t="n"/>
      <c r="Y697" s="462" t="n"/>
      <c r="Z697" s="462" t="n"/>
      <c r="AA697" s="462" t="n"/>
      <c r="AB697" s="462" t="n"/>
      <c r="AC697" s="462" t="n"/>
      <c r="AD697" s="462" t="n"/>
      <c r="AE697" s="462" t="n"/>
      <c r="AF697" s="462" t="n"/>
      <c r="AG697" s="462" t="n"/>
      <c r="AH697" s="462" t="n"/>
      <c r="AI697" s="462" t="n"/>
      <c r="AJ697" s="462" t="n"/>
      <c r="AK697" s="462" t="n"/>
      <c r="AL697" s="462" t="n"/>
      <c r="AM697" s="462" t="n"/>
      <c r="AN697" s="462" t="n"/>
      <c r="AO697" s="462" t="n"/>
      <c r="AP697" s="462" t="n"/>
      <c r="AQ697" s="462" t="n"/>
      <c r="AR697" s="462" t="n"/>
      <c r="AS697" s="462" t="n"/>
    </row>
    <row r="698">
      <c r="A698" s="461" t="n">
        <v>690</v>
      </c>
      <c r="B698" s="462" t="inlineStr"/>
      <c r="C698" s="462" t="inlineStr">
        <is>
          <t>កំពង់ផែស្វយ័តក្រុងព្រះសីហនុ</t>
        </is>
      </c>
      <c r="D698" s="462" t="inlineStr">
        <is>
          <t>L001-100044638</t>
        </is>
      </c>
      <c r="E698" s="462" t="inlineStr">
        <is>
          <t>000030981</t>
        </is>
      </c>
      <c r="F698" s="463" t="n">
        <v>44250</v>
      </c>
      <c r="G698" s="464" t="n">
        <v>57387</v>
      </c>
      <c r="H698" s="462" t="n"/>
      <c r="I698" s="464">
        <f>G698</f>
        <v/>
      </c>
      <c r="J698" s="462">
        <f>IF(AND(Q698=TRUE, R698=TRUE, S698=TRUE), IF(W698&lt;-0.05, "អនុញ្ញាត (អ្នកផ្គត់ផ្គង់ប្រកាសខ្វះ)", "បានប្រកាស (អនុញ្ញាត)"), IF(AND(Q698=FALSE, R698=FALSE, S698=FALSE), "ព្យួរទុក (មិនមានទិន្នន័យ)", "ប្រកាសខុស (ព្យួរទុក)"))</f>
        <v/>
      </c>
      <c r="K698" s="462" t="inlineStr"/>
      <c r="L698" s="462" t="inlineStr"/>
      <c r="M698" s="464">
        <f>AH698</f>
        <v/>
      </c>
      <c r="N698" s="464">
        <f>IF(W698&lt;0,AH698,I698)</f>
        <v/>
      </c>
      <c r="O698" s="464">
        <f>I698-M698</f>
        <v/>
      </c>
      <c r="P698" s="462" t="n"/>
      <c r="Q698" s="462">
        <f>V698=W698</f>
        <v/>
      </c>
      <c r="R698" s="462">
        <f>AND(MONTH(F698)=MONTH(X698), YEAR(F698)=YEAR(X698))</f>
        <v/>
      </c>
      <c r="S698" s="462">
        <f>AC698="L001-901905215"</f>
        <v/>
      </c>
      <c r="T698" s="464">
        <f>G698-AH698</f>
        <v/>
      </c>
      <c r="U698" s="462" t="n"/>
      <c r="V698" s="462" t="inlineStr">
        <is>
          <t>000030981</t>
        </is>
      </c>
      <c r="W698" s="462" t="inlineStr"/>
      <c r="X698" s="499" t="n"/>
      <c r="Y698" s="462" t="n"/>
      <c r="Z698" s="462" t="n"/>
      <c r="AA698" s="462" t="n"/>
      <c r="AB698" s="462" t="n"/>
      <c r="AC698" s="462" t="n"/>
      <c r="AD698" s="462" t="n"/>
      <c r="AE698" s="462" t="n"/>
      <c r="AF698" s="462" t="n"/>
      <c r="AG698" s="462" t="n"/>
      <c r="AH698" s="462" t="n"/>
      <c r="AI698" s="462" t="n"/>
      <c r="AJ698" s="462" t="n"/>
      <c r="AK698" s="462" t="n"/>
      <c r="AL698" s="462" t="n"/>
      <c r="AM698" s="462" t="n"/>
      <c r="AN698" s="462" t="n"/>
      <c r="AO698" s="462" t="n"/>
      <c r="AP698" s="462" t="n"/>
      <c r="AQ698" s="462" t="n"/>
      <c r="AR698" s="462" t="n"/>
      <c r="AS698" s="462" t="n"/>
    </row>
    <row r="699">
      <c r="A699" s="461" t="n">
        <v>691</v>
      </c>
      <c r="B699" s="462" t="inlineStr"/>
      <c r="C699" s="462" t="inlineStr">
        <is>
          <t>អ៊ែរ៉ូ ស៊ីបភីង អេជេនស៊ី</t>
        </is>
      </c>
      <c r="D699" s="462" t="inlineStr">
        <is>
          <t>K004-901635903</t>
        </is>
      </c>
      <c r="E699" s="462" t="inlineStr">
        <is>
          <t>IKPSA2021504732</t>
        </is>
      </c>
      <c r="F699" s="463" t="n">
        <v>44242</v>
      </c>
      <c r="G699" s="464" t="n">
        <v>113960</v>
      </c>
      <c r="H699" s="462" t="n"/>
      <c r="I699" s="464">
        <f>G699</f>
        <v/>
      </c>
      <c r="J699" s="462">
        <f>IF(AND(Q699=TRUE, R699=TRUE, S699=TRUE), IF(W699&lt;-0.05, "អនុញ្ញាត (អ្នកផ្គត់ផ្គង់ប្រកាសខ្វះ)", "បានប្រកាស (អនុញ្ញាត)"), IF(AND(Q699=FALSE, R699=FALSE, S699=FALSE), "ព្យួរទុក (មិនមានទិន្នន័យ)", "ប្រកាសខុស (ព្យួរទុក)"))</f>
        <v/>
      </c>
      <c r="K699" s="462" t="inlineStr"/>
      <c r="L699" s="462" t="inlineStr"/>
      <c r="M699" s="464">
        <f>AH699</f>
        <v/>
      </c>
      <c r="N699" s="464">
        <f>IF(W699&lt;0,AH699,I699)</f>
        <v/>
      </c>
      <c r="O699" s="464">
        <f>I699-M699</f>
        <v/>
      </c>
      <c r="P699" s="462" t="n"/>
      <c r="Q699" s="462">
        <f>V699=W699</f>
        <v/>
      </c>
      <c r="R699" s="462">
        <f>AND(MONTH(F699)=MONTH(X699), YEAR(F699)=YEAR(X699))</f>
        <v/>
      </c>
      <c r="S699" s="462">
        <f>AC699="L001-901905215"</f>
        <v/>
      </c>
      <c r="T699" s="464">
        <f>G699-AH699</f>
        <v/>
      </c>
      <c r="U699" s="462" t="n"/>
      <c r="V699" s="462" t="inlineStr">
        <is>
          <t>IKPSA2021504732</t>
        </is>
      </c>
      <c r="W699" s="462" t="inlineStr">
        <is>
          <t>IKPSA2021504732</t>
        </is>
      </c>
      <c r="X699" s="463" t="n">
        <v>44237</v>
      </c>
      <c r="Y699" s="462" t="inlineStr">
        <is>
          <t>IKPSA2021504732</t>
        </is>
      </c>
      <c r="Z699" s="462" t="inlineStr"/>
      <c r="AA699" s="462" t="inlineStr">
        <is>
          <t>បុគ្គលជាប់អាករ</t>
        </is>
      </c>
      <c r="AB699" s="462" t="inlineStr">
        <is>
          <t>L001-901905215</t>
        </is>
      </c>
      <c r="AC699" s="462" t="inlineStr">
        <is>
          <t>វីអ៊ីស៊ិន (ខេមបូឌា) អ៊ិនដាសស្ទ្រី ឯ.ក</t>
        </is>
      </c>
      <c r="AD699" s="464" t="n">
        <v>1253252</v>
      </c>
      <c r="AE699" s="464" t="n">
        <v>1139320</v>
      </c>
      <c r="AF699" s="464" t="n">
        <v>0</v>
      </c>
      <c r="AG699" s="464" t="n">
        <v>0</v>
      </c>
      <c r="AH699" s="464" t="n">
        <v>113932</v>
      </c>
      <c r="AI699" s="464" t="n">
        <v>0</v>
      </c>
      <c r="AJ699" s="464" t="n">
        <v>0</v>
      </c>
      <c r="AK699" s="464" t="n">
        <v>0</v>
      </c>
      <c r="AL699" s="464" t="n">
        <v>0</v>
      </c>
      <c r="AM699" s="464" t="n">
        <v>0</v>
      </c>
      <c r="AN699" s="464" t="n">
        <v>0</v>
      </c>
      <c r="AO699" s="464" t="n">
        <v>0</v>
      </c>
      <c r="AP699" s="464" t="n">
        <v>0</v>
      </c>
      <c r="AQ699" s="462" t="inlineStr"/>
      <c r="AR699" s="462" t="inlineStr">
        <is>
          <t>THC &amp; DOC FEE</t>
        </is>
      </c>
      <c r="AS699" s="462" t="inlineStr">
        <is>
          <t>បានប្រកាសពន្ធ</t>
        </is>
      </c>
    </row>
    <row r="700">
      <c r="A700" s="461" t="n">
        <v>692</v>
      </c>
      <c r="B700" s="462" t="inlineStr"/>
      <c r="C700" s="462" t="inlineStr">
        <is>
          <t>អ៊ែរ៉ូ ស៊ីបភីង អេជេនស៊ី</t>
        </is>
      </c>
      <c r="D700" s="462" t="inlineStr">
        <is>
          <t>K004-901635903</t>
        </is>
      </c>
      <c r="E700" s="462" t="inlineStr">
        <is>
          <t>IKPSA2021504731</t>
        </is>
      </c>
      <c r="F700" s="463" t="n">
        <v>44242</v>
      </c>
      <c r="G700" s="464" t="n">
        <v>97680</v>
      </c>
      <c r="H700" s="462" t="n"/>
      <c r="I700" s="464">
        <f>G700</f>
        <v/>
      </c>
      <c r="J700" s="462">
        <f>IF(AND(Q700=TRUE, R700=TRUE, S700=TRUE), IF(W700&lt;-0.05, "អនុញ្ញាត (អ្នកផ្គត់ផ្គង់ប្រកាសខ្វះ)", "បានប្រកាស (អនុញ្ញាត)"), IF(AND(Q700=FALSE, R700=FALSE, S700=FALSE), "ព្យួរទុក (មិនមានទិន្នន័យ)", "ប្រកាសខុស (ព្យួរទុក)"))</f>
        <v/>
      </c>
      <c r="K700" s="462" t="inlineStr"/>
      <c r="L700" s="462" t="inlineStr"/>
      <c r="M700" s="464">
        <f>AH700</f>
        <v/>
      </c>
      <c r="N700" s="464">
        <f>IF(W700&lt;0,AH700,I700)</f>
        <v/>
      </c>
      <c r="O700" s="464">
        <f>I700-M700</f>
        <v/>
      </c>
      <c r="P700" s="462" t="n"/>
      <c r="Q700" s="462">
        <f>V700=W700</f>
        <v/>
      </c>
      <c r="R700" s="462">
        <f>AND(MONTH(F700)=MONTH(X700), YEAR(F700)=YEAR(X700))</f>
        <v/>
      </c>
      <c r="S700" s="462">
        <f>AC700="L001-901905215"</f>
        <v/>
      </c>
      <c r="T700" s="464">
        <f>G700-AH700</f>
        <v/>
      </c>
      <c r="U700" s="462" t="n"/>
      <c r="V700" s="462" t="inlineStr">
        <is>
          <t>IKPSA2021504731</t>
        </is>
      </c>
      <c r="W700" s="462" t="inlineStr">
        <is>
          <t>IKPSA2021504731</t>
        </is>
      </c>
      <c r="X700" s="463" t="n">
        <v>44237</v>
      </c>
      <c r="Y700" s="462" t="inlineStr">
        <is>
          <t>IKPSA2021504731</t>
        </is>
      </c>
      <c r="Z700" s="462" t="inlineStr"/>
      <c r="AA700" s="462" t="inlineStr">
        <is>
          <t>បុគ្គលជាប់អាករ</t>
        </is>
      </c>
      <c r="AB700" s="462" t="inlineStr">
        <is>
          <t>L001-901905215</t>
        </is>
      </c>
      <c r="AC700" s="462" t="inlineStr">
        <is>
          <t>វីអ៊ីស៊ិន (ខេមបូឌា) អ៊ិនដាសស្ទ្រី ឯ.ក</t>
        </is>
      </c>
      <c r="AD700" s="464" t="n">
        <v>1074216</v>
      </c>
      <c r="AE700" s="464" t="n">
        <v>976560</v>
      </c>
      <c r="AF700" s="464" t="n">
        <v>0</v>
      </c>
      <c r="AG700" s="464" t="n">
        <v>0</v>
      </c>
      <c r="AH700" s="464" t="n">
        <v>97656</v>
      </c>
      <c r="AI700" s="464" t="n">
        <v>0</v>
      </c>
      <c r="AJ700" s="464" t="n">
        <v>0</v>
      </c>
      <c r="AK700" s="464" t="n">
        <v>0</v>
      </c>
      <c r="AL700" s="464" t="n">
        <v>0</v>
      </c>
      <c r="AM700" s="464" t="n">
        <v>0</v>
      </c>
      <c r="AN700" s="464" t="n">
        <v>0</v>
      </c>
      <c r="AO700" s="464" t="n">
        <v>0</v>
      </c>
      <c r="AP700" s="464" t="n">
        <v>0</v>
      </c>
      <c r="AQ700" s="462" t="inlineStr"/>
      <c r="AR700" s="462" t="inlineStr">
        <is>
          <t>CIC CHARGE</t>
        </is>
      </c>
      <c r="AS700" s="462" t="inlineStr">
        <is>
          <t>បានប្រកាសពន្ធ</t>
        </is>
      </c>
    </row>
    <row r="701">
      <c r="A701" s="461" t="n">
        <v>693</v>
      </c>
      <c r="B701" s="462" t="inlineStr"/>
      <c r="C701" s="462" t="inlineStr">
        <is>
          <t>កំពង់ផែស្វយ័តក្រុងព្រះសីហនុ</t>
        </is>
      </c>
      <c r="D701" s="462" t="inlineStr">
        <is>
          <t>L001-100044638</t>
        </is>
      </c>
      <c r="E701" s="462" t="inlineStr">
        <is>
          <t>000030979</t>
        </is>
      </c>
      <c r="F701" s="463" t="n">
        <v>44250</v>
      </c>
      <c r="G701" s="464" t="n">
        <v>57387</v>
      </c>
      <c r="H701" s="462" t="n"/>
      <c r="I701" s="464">
        <f>G701</f>
        <v/>
      </c>
      <c r="J701" s="462">
        <f>IF(AND(Q701=TRUE, R701=TRUE, S701=TRUE), IF(W701&lt;-0.05, "អនុញ្ញាត (អ្នកផ្គត់ផ្គង់ប្រកាសខ្វះ)", "បានប្រកាស (អនុញ្ញាត)"), IF(AND(Q701=FALSE, R701=FALSE, S701=FALSE), "ព្យួរទុក (មិនមានទិន្នន័យ)", "ប្រកាសខុស (ព្យួរទុក)"))</f>
        <v/>
      </c>
      <c r="K701" s="462" t="inlineStr"/>
      <c r="L701" s="462" t="inlineStr"/>
      <c r="M701" s="464">
        <f>AH701</f>
        <v/>
      </c>
      <c r="N701" s="464">
        <f>IF(W701&lt;0,AH701,I701)</f>
        <v/>
      </c>
      <c r="O701" s="464">
        <f>I701-M701</f>
        <v/>
      </c>
      <c r="P701" s="462" t="n"/>
      <c r="Q701" s="462">
        <f>V701=W701</f>
        <v/>
      </c>
      <c r="R701" s="462">
        <f>AND(MONTH(F701)=MONTH(X701), YEAR(F701)=YEAR(X701))</f>
        <v/>
      </c>
      <c r="S701" s="462">
        <f>AC701="L001-901905215"</f>
        <v/>
      </c>
      <c r="T701" s="464">
        <f>G701-AH701</f>
        <v/>
      </c>
      <c r="U701" s="462" t="n"/>
      <c r="V701" s="462" t="inlineStr">
        <is>
          <t>000030979</t>
        </is>
      </c>
      <c r="W701" s="462" t="inlineStr"/>
      <c r="X701" s="499" t="n"/>
      <c r="Y701" s="462" t="n"/>
      <c r="Z701" s="462" t="n"/>
      <c r="AA701" s="462" t="n"/>
      <c r="AB701" s="462" t="n"/>
      <c r="AC701" s="462" t="n"/>
      <c r="AD701" s="462" t="n"/>
      <c r="AE701" s="462" t="n"/>
      <c r="AF701" s="462" t="n"/>
      <c r="AG701" s="462" t="n"/>
      <c r="AH701" s="462" t="n"/>
      <c r="AI701" s="462" t="n"/>
      <c r="AJ701" s="462" t="n"/>
      <c r="AK701" s="462" t="n"/>
      <c r="AL701" s="462" t="n"/>
      <c r="AM701" s="462" t="n"/>
      <c r="AN701" s="462" t="n"/>
      <c r="AO701" s="462" t="n"/>
      <c r="AP701" s="462" t="n"/>
      <c r="AQ701" s="462" t="n"/>
      <c r="AR701" s="462" t="n"/>
      <c r="AS701" s="462" t="n"/>
    </row>
    <row r="702">
      <c r="A702" s="461" t="n">
        <v>694</v>
      </c>
      <c r="B702" s="462" t="inlineStr"/>
      <c r="C702" s="462" t="inlineStr">
        <is>
          <t>អ៊ែរ៉ូ ស៊ីបភីង អេជេនស៊ី</t>
        </is>
      </c>
      <c r="D702" s="462" t="inlineStr">
        <is>
          <t>K004-901635903</t>
        </is>
      </c>
      <c r="E702" s="462" t="inlineStr">
        <is>
          <t>IKPSA2021504639</t>
        </is>
      </c>
      <c r="F702" s="463" t="n">
        <v>44242</v>
      </c>
      <c r="G702" s="464" t="n">
        <v>113960</v>
      </c>
      <c r="H702" s="462" t="n"/>
      <c r="I702" s="464">
        <f>G702</f>
        <v/>
      </c>
      <c r="J702" s="462">
        <f>IF(AND(Q702=TRUE, R702=TRUE, S702=TRUE), IF(W702&lt;-0.05, "អនុញ្ញាត (អ្នកផ្គត់ផ្គង់ប្រកាសខ្វះ)", "បានប្រកាស (អនុញ្ញាត)"), IF(AND(Q702=FALSE, R702=FALSE, S702=FALSE), "ព្យួរទុក (មិនមានទិន្នន័យ)", "ប្រកាសខុស (ព្យួរទុក)"))</f>
        <v/>
      </c>
      <c r="K702" s="462" t="inlineStr"/>
      <c r="L702" s="462" t="inlineStr"/>
      <c r="M702" s="464">
        <f>AH702</f>
        <v/>
      </c>
      <c r="N702" s="464">
        <f>IF(W702&lt;0,AH702,I702)</f>
        <v/>
      </c>
      <c r="O702" s="464">
        <f>I702-M702</f>
        <v/>
      </c>
      <c r="P702" s="462" t="n"/>
      <c r="Q702" s="462">
        <f>V702=W702</f>
        <v/>
      </c>
      <c r="R702" s="462">
        <f>AND(MONTH(F702)=MONTH(X702), YEAR(F702)=YEAR(X702))</f>
        <v/>
      </c>
      <c r="S702" s="462">
        <f>AC702="L001-901905215"</f>
        <v/>
      </c>
      <c r="T702" s="464">
        <f>G702-AH702</f>
        <v/>
      </c>
      <c r="U702" s="462" t="n"/>
      <c r="V702" s="462" t="inlineStr">
        <is>
          <t>IKPSA2021504639</t>
        </is>
      </c>
      <c r="W702" s="462" t="inlineStr">
        <is>
          <t>IKPSA2021504639</t>
        </is>
      </c>
      <c r="X702" s="463" t="n">
        <v>44237</v>
      </c>
      <c r="Y702" s="462" t="inlineStr">
        <is>
          <t>IKPSA2021504639</t>
        </is>
      </c>
      <c r="Z702" s="462" t="inlineStr"/>
      <c r="AA702" s="462" t="inlineStr">
        <is>
          <t>បុគ្គលជាប់អាករ</t>
        </is>
      </c>
      <c r="AB702" s="462" t="inlineStr">
        <is>
          <t>L001-901905215</t>
        </is>
      </c>
      <c r="AC702" s="462" t="inlineStr">
        <is>
          <t>វីអ៊ីស៊ិន (ខេមបូឌា) អ៊ិនដាសស្ទ្រី ឯ.ក</t>
        </is>
      </c>
      <c r="AD702" s="464" t="n">
        <v>1253252</v>
      </c>
      <c r="AE702" s="464" t="n">
        <v>1139320</v>
      </c>
      <c r="AF702" s="464" t="n">
        <v>0</v>
      </c>
      <c r="AG702" s="464" t="n">
        <v>0</v>
      </c>
      <c r="AH702" s="464" t="n">
        <v>113932</v>
      </c>
      <c r="AI702" s="464" t="n">
        <v>0</v>
      </c>
      <c r="AJ702" s="464" t="n">
        <v>0</v>
      </c>
      <c r="AK702" s="464" t="n">
        <v>0</v>
      </c>
      <c r="AL702" s="464" t="n">
        <v>0</v>
      </c>
      <c r="AM702" s="464" t="n">
        <v>0</v>
      </c>
      <c r="AN702" s="464" t="n">
        <v>0</v>
      </c>
      <c r="AO702" s="464" t="n">
        <v>0</v>
      </c>
      <c r="AP702" s="464" t="n">
        <v>0</v>
      </c>
      <c r="AQ702" s="462" t="inlineStr"/>
      <c r="AR702" s="462" t="inlineStr">
        <is>
          <t>THC &amp; DOC FEE</t>
        </is>
      </c>
      <c r="AS702" s="462" t="inlineStr">
        <is>
          <t>បានប្រកាសពន្ធ</t>
        </is>
      </c>
    </row>
    <row r="703">
      <c r="A703" s="461" t="n">
        <v>695</v>
      </c>
      <c r="B703" s="462" t="inlineStr"/>
      <c r="C703" s="462" t="inlineStr">
        <is>
          <t>អ៊ែរ៉ូ ស៊ីបភីង អេជេនស៊ី</t>
        </is>
      </c>
      <c r="D703" s="462" t="inlineStr">
        <is>
          <t>K004-901635903</t>
        </is>
      </c>
      <c r="E703" s="462" t="inlineStr">
        <is>
          <t>IKPSA2021504638</t>
        </is>
      </c>
      <c r="F703" s="463" t="n">
        <v>44242</v>
      </c>
      <c r="G703" s="464" t="n">
        <v>97680</v>
      </c>
      <c r="H703" s="462" t="n"/>
      <c r="I703" s="464">
        <f>G703</f>
        <v/>
      </c>
      <c r="J703" s="462">
        <f>IF(AND(Q703=TRUE, R703=TRUE, S703=TRUE), IF(W703&lt;-0.05, "អនុញ្ញាត (អ្នកផ្គត់ផ្គង់ប្រកាសខ្វះ)", "បានប្រកាស (អនុញ្ញាត)"), IF(AND(Q703=FALSE, R703=FALSE, S703=FALSE), "ព្យួរទុក (មិនមានទិន្នន័យ)", "ប្រកាសខុស (ព្យួរទុក)"))</f>
        <v/>
      </c>
      <c r="K703" s="462" t="inlineStr"/>
      <c r="L703" s="462" t="inlineStr"/>
      <c r="M703" s="464">
        <f>AH703</f>
        <v/>
      </c>
      <c r="N703" s="464">
        <f>IF(W703&lt;0,AH703,I703)</f>
        <v/>
      </c>
      <c r="O703" s="464">
        <f>I703-M703</f>
        <v/>
      </c>
      <c r="P703" s="462" t="n"/>
      <c r="Q703" s="462">
        <f>V703=W703</f>
        <v/>
      </c>
      <c r="R703" s="462">
        <f>AND(MONTH(F703)=MONTH(X703), YEAR(F703)=YEAR(X703))</f>
        <v/>
      </c>
      <c r="S703" s="462">
        <f>AC703="L001-901905215"</f>
        <v/>
      </c>
      <c r="T703" s="464">
        <f>G703-AH703</f>
        <v/>
      </c>
      <c r="U703" s="462" t="n"/>
      <c r="V703" s="462" t="inlineStr">
        <is>
          <t>IKPSA2021504638</t>
        </is>
      </c>
      <c r="W703" s="462" t="inlineStr">
        <is>
          <t>IKPSA2021504638</t>
        </is>
      </c>
      <c r="X703" s="463" t="n">
        <v>44237</v>
      </c>
      <c r="Y703" s="462" t="inlineStr">
        <is>
          <t>IKPSA2021504638</t>
        </is>
      </c>
      <c r="Z703" s="462" t="inlineStr"/>
      <c r="AA703" s="462" t="inlineStr">
        <is>
          <t>បុគ្គលជាប់អាករ</t>
        </is>
      </c>
      <c r="AB703" s="462" t="inlineStr">
        <is>
          <t>L001-901905215</t>
        </is>
      </c>
      <c r="AC703" s="462" t="inlineStr">
        <is>
          <t>វីអ៊ីស៊ិន (ខេមបូឌា) អ៊ិនដាសស្ទ្រី ឯ.ក</t>
        </is>
      </c>
      <c r="AD703" s="464" t="n">
        <v>1074216</v>
      </c>
      <c r="AE703" s="464" t="n">
        <v>976560</v>
      </c>
      <c r="AF703" s="464" t="n">
        <v>0</v>
      </c>
      <c r="AG703" s="464" t="n">
        <v>0</v>
      </c>
      <c r="AH703" s="464" t="n">
        <v>97656</v>
      </c>
      <c r="AI703" s="464" t="n">
        <v>0</v>
      </c>
      <c r="AJ703" s="464" t="n">
        <v>0</v>
      </c>
      <c r="AK703" s="464" t="n">
        <v>0</v>
      </c>
      <c r="AL703" s="464" t="n">
        <v>0</v>
      </c>
      <c r="AM703" s="464" t="n">
        <v>0</v>
      </c>
      <c r="AN703" s="464" t="n">
        <v>0</v>
      </c>
      <c r="AO703" s="464" t="n">
        <v>0</v>
      </c>
      <c r="AP703" s="464" t="n">
        <v>0</v>
      </c>
      <c r="AQ703" s="462" t="inlineStr"/>
      <c r="AR703" s="462" t="inlineStr">
        <is>
          <t>CIC CHARGE</t>
        </is>
      </c>
      <c r="AS703" s="462" t="inlineStr">
        <is>
          <t>បានប្រកាសពន្ធ</t>
        </is>
      </c>
    </row>
    <row r="704">
      <c r="A704" s="461" t="n">
        <v>696</v>
      </c>
      <c r="B704" s="462" t="inlineStr"/>
      <c r="C704" s="462" t="inlineStr">
        <is>
          <t>អ៊ែរ៉ូ ស៊ីបភីង អេជេនស៊ី</t>
        </is>
      </c>
      <c r="D704" s="462" t="inlineStr">
        <is>
          <t>K004-901635903</t>
        </is>
      </c>
      <c r="E704" s="462" t="inlineStr">
        <is>
          <t>IKPSA2021504637</t>
        </is>
      </c>
      <c r="F704" s="463" t="n">
        <v>44242</v>
      </c>
      <c r="G704" s="464" t="n">
        <v>1850</v>
      </c>
      <c r="H704" s="462" t="n"/>
      <c r="I704" s="464">
        <f>G704</f>
        <v/>
      </c>
      <c r="J704" s="462">
        <f>IF(AND(Q704=TRUE, R704=TRUE, S704=TRUE), IF(W704&lt;-0.05, "អនុញ្ញាត (អ្នកផ្គត់ផ្គង់ប្រកាសខ្វះ)", "បានប្រកាស (អនុញ្ញាត)"), IF(AND(Q704=FALSE, R704=FALSE, S704=FALSE), "ព្យួរទុក (មិនមានទិន្នន័យ)", "ប្រកាសខុស (ព្យួរទុក)"))</f>
        <v/>
      </c>
      <c r="K704" s="462" t="inlineStr"/>
      <c r="L704" s="462" t="inlineStr"/>
      <c r="M704" s="464">
        <f>AH704</f>
        <v/>
      </c>
      <c r="N704" s="464">
        <f>IF(W704&lt;0,AH704,I704)</f>
        <v/>
      </c>
      <c r="O704" s="464">
        <f>I704-M704</f>
        <v/>
      </c>
      <c r="P704" s="462" t="n"/>
      <c r="Q704" s="462">
        <f>V704=W704</f>
        <v/>
      </c>
      <c r="R704" s="462">
        <f>AND(MONTH(F704)=MONTH(X704), YEAR(F704)=YEAR(X704))</f>
        <v/>
      </c>
      <c r="S704" s="462">
        <f>AC704="L001-901905215"</f>
        <v/>
      </c>
      <c r="T704" s="464">
        <f>G704-AH704</f>
        <v/>
      </c>
      <c r="U704" s="462" t="n"/>
      <c r="V704" s="462" t="inlineStr">
        <is>
          <t>IKPSA2021504637</t>
        </is>
      </c>
      <c r="W704" s="462" t="inlineStr">
        <is>
          <t>IKPSA2021504637</t>
        </is>
      </c>
      <c r="X704" s="463" t="n">
        <v>44237</v>
      </c>
      <c r="Y704" s="462" t="inlineStr">
        <is>
          <t>IKPSA2021504637</t>
        </is>
      </c>
      <c r="Z704" s="462" t="inlineStr"/>
      <c r="AA704" s="462" t="inlineStr">
        <is>
          <t>បុគ្គលជាប់អាករ</t>
        </is>
      </c>
      <c r="AB704" s="462" t="inlineStr">
        <is>
          <t>L001-901905215</t>
        </is>
      </c>
      <c r="AC704" s="462" t="inlineStr">
        <is>
          <t>វីអ៊ីស៊ិន (ខេមបូឌា) អ៊ិនដាសស្ទ្រី ឯ.ក</t>
        </is>
      </c>
      <c r="AD704" s="464" t="n">
        <v>20365</v>
      </c>
      <c r="AE704" s="464" t="n">
        <v>18514</v>
      </c>
      <c r="AF704" s="464" t="n">
        <v>0</v>
      </c>
      <c r="AG704" s="464" t="n">
        <v>0</v>
      </c>
      <c r="AH704" s="464" t="n">
        <v>1851</v>
      </c>
      <c r="AI704" s="464" t="n">
        <v>0</v>
      </c>
      <c r="AJ704" s="464" t="n">
        <v>0</v>
      </c>
      <c r="AK704" s="464" t="n">
        <v>0</v>
      </c>
      <c r="AL704" s="464" t="n">
        <v>0</v>
      </c>
      <c r="AM704" s="464" t="n">
        <v>0</v>
      </c>
      <c r="AN704" s="464" t="n">
        <v>0</v>
      </c>
      <c r="AO704" s="464" t="n">
        <v>0</v>
      </c>
      <c r="AP704" s="464" t="n">
        <v>0</v>
      </c>
      <c r="AQ704" s="462" t="inlineStr"/>
      <c r="AR704" s="462" t="inlineStr">
        <is>
          <t>VAS</t>
        </is>
      </c>
      <c r="AS704" s="462" t="inlineStr">
        <is>
          <t>បានប្រកាសពន្ធ</t>
        </is>
      </c>
    </row>
    <row r="705">
      <c r="A705" s="461" t="n">
        <v>697</v>
      </c>
      <c r="B705" s="462" t="inlineStr"/>
      <c r="C705" s="462" t="inlineStr">
        <is>
          <t>សូស៊ីយេតេ កុងសេស្យូនែរ ដឺ ឡាអេរ៉ូព័រ</t>
        </is>
      </c>
      <c r="D705" s="462" t="inlineStr">
        <is>
          <t>L001-100047300</t>
        </is>
      </c>
      <c r="E705" s="462" t="inlineStr">
        <is>
          <t>2100006752</t>
        </is>
      </c>
      <c r="F705" s="463" t="n">
        <v>44232</v>
      </c>
      <c r="G705" s="464" t="n">
        <v>47157</v>
      </c>
      <c r="H705" s="462" t="n"/>
      <c r="I705" s="464">
        <f>G705</f>
        <v/>
      </c>
      <c r="J705" s="462">
        <f>IF(AND(Q705=TRUE, R705=TRUE, S705=TRUE), IF(W705&lt;-0.05, "អនុញ្ញាត (អ្នកផ្គត់ផ្គង់ប្រកាសខ្វះ)", "បានប្រកាស (អនុញ្ញាត)"), IF(AND(Q705=FALSE, R705=FALSE, S705=FALSE), "ព្យួរទុក (មិនមានទិន្នន័យ)", "ប្រកាសខុស (ព្យួរទុក)"))</f>
        <v/>
      </c>
      <c r="K705" s="462" t="inlineStr"/>
      <c r="L705" s="462" t="inlineStr"/>
      <c r="M705" s="464">
        <f>AH705</f>
        <v/>
      </c>
      <c r="N705" s="464">
        <f>IF(W705&lt;0,AH705,I705)</f>
        <v/>
      </c>
      <c r="O705" s="464">
        <f>I705-M705</f>
        <v/>
      </c>
      <c r="P705" s="462" t="n"/>
      <c r="Q705" s="462">
        <f>V705=W705</f>
        <v/>
      </c>
      <c r="R705" s="462">
        <f>AND(MONTH(F705)=MONTH(X705), YEAR(F705)=YEAR(X705))</f>
        <v/>
      </c>
      <c r="S705" s="462">
        <f>AC705="L001-901905215"</f>
        <v/>
      </c>
      <c r="T705" s="464">
        <f>G705-AH705</f>
        <v/>
      </c>
      <c r="U705" s="462" t="n"/>
      <c r="V705" s="462" t="inlineStr">
        <is>
          <t>2100006752</t>
        </is>
      </c>
      <c r="W705" s="462" t="inlineStr"/>
      <c r="X705" s="499" t="n"/>
      <c r="Y705" s="462" t="n"/>
      <c r="Z705" s="462" t="n"/>
      <c r="AA705" s="462" t="n"/>
      <c r="AB705" s="462" t="n"/>
      <c r="AC705" s="462" t="n"/>
      <c r="AD705" s="462" t="n"/>
      <c r="AE705" s="462" t="n"/>
      <c r="AF705" s="462" t="n"/>
      <c r="AG705" s="462" t="n"/>
      <c r="AH705" s="462" t="n"/>
      <c r="AI705" s="462" t="n"/>
      <c r="AJ705" s="462" t="n"/>
      <c r="AK705" s="462" t="n"/>
      <c r="AL705" s="462" t="n"/>
      <c r="AM705" s="462" t="n"/>
      <c r="AN705" s="462" t="n"/>
      <c r="AO705" s="462" t="n"/>
      <c r="AP705" s="462" t="n"/>
      <c r="AQ705" s="462" t="n"/>
      <c r="AR705" s="462" t="n"/>
      <c r="AS705" s="462" t="n"/>
    </row>
    <row r="706">
      <c r="A706" s="461" t="n">
        <v>698</v>
      </c>
      <c r="B706" s="462" t="inlineStr"/>
      <c r="C706" s="462" t="inlineStr">
        <is>
          <t>សូស៊ីយេតេ កុងសេស្យូនែរ ដឺ ឡាអេរ៉ូព័រ</t>
        </is>
      </c>
      <c r="D706" s="462" t="inlineStr">
        <is>
          <t>L001-100047300</t>
        </is>
      </c>
      <c r="E706" s="462" t="inlineStr">
        <is>
          <t>2100006754</t>
        </is>
      </c>
      <c r="F706" s="463" t="n">
        <v>44232</v>
      </c>
      <c r="G706" s="464" t="n">
        <v>1562</v>
      </c>
      <c r="H706" s="462" t="n"/>
      <c r="I706" s="464">
        <f>G706</f>
        <v/>
      </c>
      <c r="J706" s="462">
        <f>IF(AND(Q706=TRUE, R706=TRUE, S706=TRUE), IF(W706&lt;-0.05, "អនុញ្ញាត (អ្នកផ្គត់ផ្គង់ប្រកាសខ្វះ)", "បានប្រកាស (អនុញ្ញាត)"), IF(AND(Q706=FALSE, R706=FALSE, S706=FALSE), "ព្យួរទុក (មិនមានទិន្នន័យ)", "ប្រកាសខុស (ព្យួរទុក)"))</f>
        <v/>
      </c>
      <c r="K706" s="462" t="inlineStr"/>
      <c r="L706" s="462" t="inlineStr"/>
      <c r="M706" s="464">
        <f>AH706</f>
        <v/>
      </c>
      <c r="N706" s="464">
        <f>IF(W706&lt;0,AH706,I706)</f>
        <v/>
      </c>
      <c r="O706" s="464">
        <f>I706-M706</f>
        <v/>
      </c>
      <c r="P706" s="462" t="n"/>
      <c r="Q706" s="462">
        <f>V706=W706</f>
        <v/>
      </c>
      <c r="R706" s="462">
        <f>AND(MONTH(F706)=MONTH(X706), YEAR(F706)=YEAR(X706))</f>
        <v/>
      </c>
      <c r="S706" s="462">
        <f>AC706="L001-901905215"</f>
        <v/>
      </c>
      <c r="T706" s="464">
        <f>G706-AH706</f>
        <v/>
      </c>
      <c r="U706" s="462" t="n"/>
      <c r="V706" s="462" t="inlineStr">
        <is>
          <t>2100006754</t>
        </is>
      </c>
      <c r="W706" s="462" t="inlineStr"/>
      <c r="X706" s="499" t="n"/>
      <c r="Y706" s="462" t="n"/>
      <c r="Z706" s="462" t="n"/>
      <c r="AA706" s="462" t="n"/>
      <c r="AB706" s="462" t="n"/>
      <c r="AC706" s="462" t="n"/>
      <c r="AD706" s="462" t="n"/>
      <c r="AE706" s="462" t="n"/>
      <c r="AF706" s="462" t="n"/>
      <c r="AG706" s="462" t="n"/>
      <c r="AH706" s="462" t="n"/>
      <c r="AI706" s="462" t="n"/>
      <c r="AJ706" s="462" t="n"/>
      <c r="AK706" s="462" t="n"/>
      <c r="AL706" s="462" t="n"/>
      <c r="AM706" s="462" t="n"/>
      <c r="AN706" s="462" t="n"/>
      <c r="AO706" s="462" t="n"/>
      <c r="AP706" s="462" t="n"/>
      <c r="AQ706" s="462" t="n"/>
      <c r="AR706" s="462" t="n"/>
      <c r="AS706" s="462" t="n"/>
    </row>
    <row r="707">
      <c r="A707" s="461" t="n">
        <v>699</v>
      </c>
      <c r="B707" s="462" t="inlineStr"/>
      <c r="C707" s="462" t="inlineStr">
        <is>
          <t>សូស៊ីយេតេ កុងសេស្យូនែរ ដឺ ឡាអេរ៉ូព័រ</t>
        </is>
      </c>
      <c r="D707" s="462" t="inlineStr">
        <is>
          <t>L001-100047300</t>
        </is>
      </c>
      <c r="E707" s="462" t="inlineStr">
        <is>
          <t>2100006751</t>
        </is>
      </c>
      <c r="F707" s="463" t="n">
        <v>44232</v>
      </c>
      <c r="G707" s="464" t="n">
        <v>25795</v>
      </c>
      <c r="H707" s="462" t="n"/>
      <c r="I707" s="464">
        <f>G707</f>
        <v/>
      </c>
      <c r="J707" s="462">
        <f>IF(AND(Q707=TRUE, R707=TRUE, S707=TRUE), IF(W707&lt;-0.05, "អនុញ្ញាត (អ្នកផ្គត់ផ្គង់ប្រកាសខ្វះ)", "បានប្រកាស (អនុញ្ញាត)"), IF(AND(Q707=FALSE, R707=FALSE, S707=FALSE), "ព្យួរទុក (មិនមានទិន្នន័យ)", "ប្រកាសខុស (ព្យួរទុក)"))</f>
        <v/>
      </c>
      <c r="K707" s="462" t="inlineStr"/>
      <c r="L707" s="462" t="inlineStr"/>
      <c r="M707" s="464">
        <f>AH707</f>
        <v/>
      </c>
      <c r="N707" s="464">
        <f>IF(W707&lt;0,AH707,I707)</f>
        <v/>
      </c>
      <c r="O707" s="464">
        <f>I707-M707</f>
        <v/>
      </c>
      <c r="P707" s="462" t="n"/>
      <c r="Q707" s="462">
        <f>V707=W707</f>
        <v/>
      </c>
      <c r="R707" s="462">
        <f>AND(MONTH(F707)=MONTH(X707), YEAR(F707)=YEAR(X707))</f>
        <v/>
      </c>
      <c r="S707" s="462">
        <f>AC707="L001-901905215"</f>
        <v/>
      </c>
      <c r="T707" s="464">
        <f>G707-AH707</f>
        <v/>
      </c>
      <c r="U707" s="462" t="n"/>
      <c r="V707" s="462" t="inlineStr">
        <is>
          <t>2100006751</t>
        </is>
      </c>
      <c r="W707" s="462" t="inlineStr"/>
      <c r="X707" s="499" t="n"/>
      <c r="Y707" s="462" t="n"/>
      <c r="Z707" s="462" t="n"/>
      <c r="AA707" s="462" t="n"/>
      <c r="AB707" s="462" t="n"/>
      <c r="AC707" s="462" t="n"/>
      <c r="AD707" s="462" t="n"/>
      <c r="AE707" s="462" t="n"/>
      <c r="AF707" s="462" t="n"/>
      <c r="AG707" s="462" t="n"/>
      <c r="AH707" s="462" t="n"/>
      <c r="AI707" s="462" t="n"/>
      <c r="AJ707" s="462" t="n"/>
      <c r="AK707" s="462" t="n"/>
      <c r="AL707" s="462" t="n"/>
      <c r="AM707" s="462" t="n"/>
      <c r="AN707" s="462" t="n"/>
      <c r="AO707" s="462" t="n"/>
      <c r="AP707" s="462" t="n"/>
      <c r="AQ707" s="462" t="n"/>
      <c r="AR707" s="462" t="n"/>
      <c r="AS707" s="462" t="n"/>
    </row>
    <row r="708">
      <c r="A708" s="461" t="n">
        <v>700</v>
      </c>
      <c r="B708" s="462" t="inlineStr"/>
      <c r="C708" s="462" t="inlineStr">
        <is>
          <t>សូស៊ីយេតេ កុងសេស្យូនែរ ដឺ ឡាអេរ៉ូព័រ</t>
        </is>
      </c>
      <c r="D708" s="462" t="inlineStr">
        <is>
          <t>L001-100047300</t>
        </is>
      </c>
      <c r="E708" s="462" t="inlineStr">
        <is>
          <t>2100006756</t>
        </is>
      </c>
      <c r="F708" s="463" t="n">
        <v>44232</v>
      </c>
      <c r="G708" s="464" t="n">
        <v>80084</v>
      </c>
      <c r="H708" s="462" t="n"/>
      <c r="I708" s="464">
        <f>G708</f>
        <v/>
      </c>
      <c r="J708" s="462">
        <f>IF(AND(Q708=TRUE, R708=TRUE, S708=TRUE), IF(W708&lt;-0.05, "អនុញ្ញាត (អ្នកផ្គត់ផ្គង់ប្រកាសខ្វះ)", "បានប្រកាស (អនុញ្ញាត)"), IF(AND(Q708=FALSE, R708=FALSE, S708=FALSE), "ព្យួរទុក (មិនមានទិន្នន័យ)", "ប្រកាសខុស (ព្យួរទុក)"))</f>
        <v/>
      </c>
      <c r="K708" s="462" t="inlineStr"/>
      <c r="L708" s="462" t="inlineStr"/>
      <c r="M708" s="464">
        <f>AH708</f>
        <v/>
      </c>
      <c r="N708" s="464">
        <f>IF(W708&lt;0,AH708,I708)</f>
        <v/>
      </c>
      <c r="O708" s="464">
        <f>I708-M708</f>
        <v/>
      </c>
      <c r="P708" s="462" t="n"/>
      <c r="Q708" s="462">
        <f>V708=W708</f>
        <v/>
      </c>
      <c r="R708" s="462">
        <f>AND(MONTH(F708)=MONTH(X708), YEAR(F708)=YEAR(X708))</f>
        <v/>
      </c>
      <c r="S708" s="462">
        <f>AC708="L001-901905215"</f>
        <v/>
      </c>
      <c r="T708" s="464">
        <f>G708-AH708</f>
        <v/>
      </c>
      <c r="U708" s="462" t="n"/>
      <c r="V708" s="462" t="inlineStr">
        <is>
          <t>2100006756</t>
        </is>
      </c>
      <c r="W708" s="462" t="inlineStr"/>
      <c r="X708" s="499" t="n"/>
      <c r="Y708" s="462" t="n"/>
      <c r="Z708" s="462" t="n"/>
      <c r="AA708" s="462" t="n"/>
      <c r="AB708" s="462" t="n"/>
      <c r="AC708" s="462" t="n"/>
      <c r="AD708" s="462" t="n"/>
      <c r="AE708" s="462" t="n"/>
      <c r="AF708" s="462" t="n"/>
      <c r="AG708" s="462" t="n"/>
      <c r="AH708" s="462" t="n"/>
      <c r="AI708" s="462" t="n"/>
      <c r="AJ708" s="462" t="n"/>
      <c r="AK708" s="462" t="n"/>
      <c r="AL708" s="462" t="n"/>
      <c r="AM708" s="462" t="n"/>
      <c r="AN708" s="462" t="n"/>
      <c r="AO708" s="462" t="n"/>
      <c r="AP708" s="462" t="n"/>
      <c r="AQ708" s="462" t="n"/>
      <c r="AR708" s="462" t="n"/>
      <c r="AS708" s="462" t="n"/>
    </row>
    <row r="709">
      <c r="A709" s="461" t="n">
        <v>701</v>
      </c>
      <c r="B709" s="462" t="inlineStr"/>
      <c r="C709" s="462" t="inlineStr">
        <is>
          <t>សូស៊ីយេតេ កុងសេស្យូនែរ ដឺ ឡាអេរ៉ូព័រ</t>
        </is>
      </c>
      <c r="D709" s="462" t="inlineStr">
        <is>
          <t>L001-100047300</t>
        </is>
      </c>
      <c r="E709" s="462" t="inlineStr">
        <is>
          <t>2100006755</t>
        </is>
      </c>
      <c r="F709" s="463" t="n">
        <v>44232</v>
      </c>
      <c r="G709" s="464" t="n">
        <v>10714</v>
      </c>
      <c r="H709" s="462" t="n"/>
      <c r="I709" s="464">
        <f>G709</f>
        <v/>
      </c>
      <c r="J709" s="462">
        <f>IF(AND(Q709=TRUE, R709=TRUE, S709=TRUE), IF(W709&lt;-0.05, "អនុញ្ញាត (អ្នកផ្គត់ផ្គង់ប្រកាសខ្វះ)", "បានប្រកាស (អនុញ្ញាត)"), IF(AND(Q709=FALSE, R709=FALSE, S709=FALSE), "ព្យួរទុក (មិនមានទិន្នន័យ)", "ប្រកាសខុស (ព្យួរទុក)"))</f>
        <v/>
      </c>
      <c r="K709" s="462" t="inlineStr"/>
      <c r="L709" s="462" t="inlineStr"/>
      <c r="M709" s="464">
        <f>AH709</f>
        <v/>
      </c>
      <c r="N709" s="464">
        <f>IF(W709&lt;0,AH709,I709)</f>
        <v/>
      </c>
      <c r="O709" s="464">
        <f>I709-M709</f>
        <v/>
      </c>
      <c r="P709" s="462" t="n"/>
      <c r="Q709" s="462">
        <f>V709=W709</f>
        <v/>
      </c>
      <c r="R709" s="462">
        <f>AND(MONTH(F709)=MONTH(X709), YEAR(F709)=YEAR(X709))</f>
        <v/>
      </c>
      <c r="S709" s="462">
        <f>AC709="L001-901905215"</f>
        <v/>
      </c>
      <c r="T709" s="464">
        <f>G709-AH709</f>
        <v/>
      </c>
      <c r="U709" s="462" t="n"/>
      <c r="V709" s="462" t="inlineStr">
        <is>
          <t>2100006755</t>
        </is>
      </c>
      <c r="W709" s="462" t="inlineStr"/>
      <c r="X709" s="499" t="n"/>
      <c r="Y709" s="462" t="n"/>
      <c r="Z709" s="462" t="n"/>
      <c r="AA709" s="462" t="n"/>
      <c r="AB709" s="462" t="n"/>
      <c r="AC709" s="462" t="n"/>
      <c r="AD709" s="462" t="n"/>
      <c r="AE709" s="462" t="n"/>
      <c r="AF709" s="462" t="n"/>
      <c r="AG709" s="462" t="n"/>
      <c r="AH709" s="462" t="n"/>
      <c r="AI709" s="462" t="n"/>
      <c r="AJ709" s="462" t="n"/>
      <c r="AK709" s="462" t="n"/>
      <c r="AL709" s="462" t="n"/>
      <c r="AM709" s="462" t="n"/>
      <c r="AN709" s="462" t="n"/>
      <c r="AO709" s="462" t="n"/>
      <c r="AP709" s="462" t="n"/>
      <c r="AQ709" s="462" t="n"/>
      <c r="AR709" s="462" t="n"/>
      <c r="AS709" s="462" t="n"/>
    </row>
    <row r="710">
      <c r="A710" s="461" t="n">
        <v>702</v>
      </c>
      <c r="B710" s="462" t="inlineStr"/>
      <c r="C710" s="462" t="inlineStr">
        <is>
          <t>សូស៊ីយេតេ កុងសេស្យូនែរ ដឺ ឡាអេរ៉ូព័រ</t>
        </is>
      </c>
      <c r="D710" s="462" t="inlineStr">
        <is>
          <t>L001-100047300</t>
        </is>
      </c>
      <c r="E710" s="462" t="inlineStr">
        <is>
          <t>2100006758</t>
        </is>
      </c>
      <c r="F710" s="463" t="n">
        <v>44232</v>
      </c>
      <c r="G710" s="464" t="n">
        <v>24197</v>
      </c>
      <c r="H710" s="462" t="n"/>
      <c r="I710" s="464">
        <f>G710</f>
        <v/>
      </c>
      <c r="J710" s="462">
        <f>IF(AND(Q710=TRUE, R710=TRUE, S710=TRUE), IF(W710&lt;-0.05, "អនុញ្ញាត (អ្នកផ្គត់ផ្គង់ប្រកាសខ្វះ)", "បានប្រកាស (អនុញ្ញាត)"), IF(AND(Q710=FALSE, R710=FALSE, S710=FALSE), "ព្យួរទុក (មិនមានទិន្នន័យ)", "ប្រកាសខុស (ព្យួរទុក)"))</f>
        <v/>
      </c>
      <c r="K710" s="462" t="inlineStr"/>
      <c r="L710" s="462" t="inlineStr"/>
      <c r="M710" s="464">
        <f>AH710</f>
        <v/>
      </c>
      <c r="N710" s="464">
        <f>IF(W710&lt;0,AH710,I710)</f>
        <v/>
      </c>
      <c r="O710" s="464">
        <f>I710-M710</f>
        <v/>
      </c>
      <c r="P710" s="462" t="n"/>
      <c r="Q710" s="462">
        <f>V710=W710</f>
        <v/>
      </c>
      <c r="R710" s="462">
        <f>AND(MONTH(F710)=MONTH(X710), YEAR(F710)=YEAR(X710))</f>
        <v/>
      </c>
      <c r="S710" s="462">
        <f>AC710="L001-901905215"</f>
        <v/>
      </c>
      <c r="T710" s="464">
        <f>G710-AH710</f>
        <v/>
      </c>
      <c r="U710" s="462" t="n"/>
      <c r="V710" s="462" t="inlineStr">
        <is>
          <t>2100006758</t>
        </is>
      </c>
      <c r="W710" s="462" t="inlineStr"/>
      <c r="X710" s="499" t="n"/>
      <c r="Y710" s="462" t="n"/>
      <c r="Z710" s="462" t="n"/>
      <c r="AA710" s="462" t="n"/>
      <c r="AB710" s="462" t="n"/>
      <c r="AC710" s="462" t="n"/>
      <c r="AD710" s="462" t="n"/>
      <c r="AE710" s="462" t="n"/>
      <c r="AF710" s="462" t="n"/>
      <c r="AG710" s="462" t="n"/>
      <c r="AH710" s="462" t="n"/>
      <c r="AI710" s="462" t="n"/>
      <c r="AJ710" s="462" t="n"/>
      <c r="AK710" s="462" t="n"/>
      <c r="AL710" s="462" t="n"/>
      <c r="AM710" s="462" t="n"/>
      <c r="AN710" s="462" t="n"/>
      <c r="AO710" s="462" t="n"/>
      <c r="AP710" s="462" t="n"/>
      <c r="AQ710" s="462" t="n"/>
      <c r="AR710" s="462" t="n"/>
      <c r="AS710" s="462" t="n"/>
    </row>
    <row r="711">
      <c r="A711" s="461" t="n">
        <v>703</v>
      </c>
      <c r="B711" s="462" t="inlineStr"/>
      <c r="C711" s="462" t="inlineStr">
        <is>
          <t>សូស៊ីយេតេ កុងសេស្យូនែរ ដឺ ឡាអេរ៉ូព័រ</t>
        </is>
      </c>
      <c r="D711" s="462" t="inlineStr">
        <is>
          <t>L001-100047300</t>
        </is>
      </c>
      <c r="E711" s="462" t="inlineStr">
        <is>
          <t>2100006757</t>
        </is>
      </c>
      <c r="F711" s="463" t="n">
        <v>44232</v>
      </c>
      <c r="G711" s="464" t="n">
        <v>51002</v>
      </c>
      <c r="H711" s="462" t="n"/>
      <c r="I711" s="464">
        <f>G711</f>
        <v/>
      </c>
      <c r="J711" s="462">
        <f>IF(AND(Q711=TRUE, R711=TRUE, S711=TRUE), IF(W711&lt;-0.05, "អនុញ្ញាត (អ្នកផ្គត់ផ្គង់ប្រកាសខ្វះ)", "បានប្រកាស (អនុញ្ញាត)"), IF(AND(Q711=FALSE, R711=FALSE, S711=FALSE), "ព្យួរទុក (មិនមានទិន្នន័យ)", "ប្រកាសខុស (ព្យួរទុក)"))</f>
        <v/>
      </c>
      <c r="K711" s="462" t="inlineStr"/>
      <c r="L711" s="462" t="inlineStr"/>
      <c r="M711" s="464">
        <f>AH711</f>
        <v/>
      </c>
      <c r="N711" s="464">
        <f>IF(W711&lt;0,AH711,I711)</f>
        <v/>
      </c>
      <c r="O711" s="464">
        <f>I711-M711</f>
        <v/>
      </c>
      <c r="P711" s="462" t="n"/>
      <c r="Q711" s="462">
        <f>V711=W711</f>
        <v/>
      </c>
      <c r="R711" s="462">
        <f>AND(MONTH(F711)=MONTH(X711), YEAR(F711)=YEAR(X711))</f>
        <v/>
      </c>
      <c r="S711" s="462">
        <f>AC711="L001-901905215"</f>
        <v/>
      </c>
      <c r="T711" s="464">
        <f>G711-AH711</f>
        <v/>
      </c>
      <c r="U711" s="462" t="n"/>
      <c r="V711" s="462" t="inlineStr">
        <is>
          <t>2100006757</t>
        </is>
      </c>
      <c r="W711" s="462" t="inlineStr"/>
      <c r="X711" s="499" t="n"/>
      <c r="Y711" s="462" t="n"/>
      <c r="Z711" s="462" t="n"/>
      <c r="AA711" s="462" t="n"/>
      <c r="AB711" s="462" t="n"/>
      <c r="AC711" s="462" t="n"/>
      <c r="AD711" s="462" t="n"/>
      <c r="AE711" s="462" t="n"/>
      <c r="AF711" s="462" t="n"/>
      <c r="AG711" s="462" t="n"/>
      <c r="AH711" s="462" t="n"/>
      <c r="AI711" s="462" t="n"/>
      <c r="AJ711" s="462" t="n"/>
      <c r="AK711" s="462" t="n"/>
      <c r="AL711" s="462" t="n"/>
      <c r="AM711" s="462" t="n"/>
      <c r="AN711" s="462" t="n"/>
      <c r="AO711" s="462" t="n"/>
      <c r="AP711" s="462" t="n"/>
      <c r="AQ711" s="462" t="n"/>
      <c r="AR711" s="462" t="n"/>
      <c r="AS711" s="462" t="n"/>
    </row>
    <row r="712">
      <c r="A712" s="461" t="n">
        <v>704</v>
      </c>
      <c r="B712" s="462" t="inlineStr"/>
      <c r="C712" s="462" t="inlineStr">
        <is>
          <t>សូស៊ីយេតេ កុងសេស្យូនែរ ដឺ ឡាអេរ៉ូព័រ</t>
        </is>
      </c>
      <c r="D712" s="462" t="inlineStr">
        <is>
          <t>L001-100047300</t>
        </is>
      </c>
      <c r="E712" s="462" t="inlineStr">
        <is>
          <t>2100006753</t>
        </is>
      </c>
      <c r="F712" s="463" t="n">
        <v>44232</v>
      </c>
      <c r="G712" s="464" t="n">
        <v>6480</v>
      </c>
      <c r="H712" s="462" t="n"/>
      <c r="I712" s="464">
        <f>G712</f>
        <v/>
      </c>
      <c r="J712" s="462">
        <f>IF(AND(Q712=TRUE, R712=TRUE, S712=TRUE), IF(W712&lt;-0.05, "អនុញ្ញាត (អ្នកផ្គត់ផ្គង់ប្រកាសខ្វះ)", "បានប្រកាស (អនុញ្ញាត)"), IF(AND(Q712=FALSE, R712=FALSE, S712=FALSE), "ព្យួរទុក (មិនមានទិន្នន័យ)", "ប្រកាសខុស (ព្យួរទុក)"))</f>
        <v/>
      </c>
      <c r="K712" s="462" t="inlineStr"/>
      <c r="L712" s="462" t="inlineStr"/>
      <c r="M712" s="464">
        <f>AH712</f>
        <v/>
      </c>
      <c r="N712" s="464">
        <f>IF(W712&lt;0,AH712,I712)</f>
        <v/>
      </c>
      <c r="O712" s="464">
        <f>I712-M712</f>
        <v/>
      </c>
      <c r="P712" s="462" t="n"/>
      <c r="Q712" s="462">
        <f>V712=W712</f>
        <v/>
      </c>
      <c r="R712" s="462">
        <f>AND(MONTH(F712)=MONTH(X712), YEAR(F712)=YEAR(X712))</f>
        <v/>
      </c>
      <c r="S712" s="462">
        <f>AC712="L001-901905215"</f>
        <v/>
      </c>
      <c r="T712" s="464">
        <f>G712-AH712</f>
        <v/>
      </c>
      <c r="U712" s="462" t="n"/>
      <c r="V712" s="462" t="inlineStr">
        <is>
          <t>2100006753</t>
        </is>
      </c>
      <c r="W712" s="462" t="inlineStr"/>
      <c r="X712" s="499" t="n"/>
      <c r="Y712" s="462" t="n"/>
      <c r="Z712" s="462" t="n"/>
      <c r="AA712" s="462" t="n"/>
      <c r="AB712" s="462" t="n"/>
      <c r="AC712" s="462" t="n"/>
      <c r="AD712" s="462" t="n"/>
      <c r="AE712" s="462" t="n"/>
      <c r="AF712" s="462" t="n"/>
      <c r="AG712" s="462" t="n"/>
      <c r="AH712" s="462" t="n"/>
      <c r="AI712" s="462" t="n"/>
      <c r="AJ712" s="462" t="n"/>
      <c r="AK712" s="462" t="n"/>
      <c r="AL712" s="462" t="n"/>
      <c r="AM712" s="462" t="n"/>
      <c r="AN712" s="462" t="n"/>
      <c r="AO712" s="462" t="n"/>
      <c r="AP712" s="462" t="n"/>
      <c r="AQ712" s="462" t="n"/>
      <c r="AR712" s="462" t="n"/>
      <c r="AS712" s="462" t="n"/>
    </row>
    <row r="713">
      <c r="A713" s="461" t="n">
        <v>705</v>
      </c>
      <c r="B713" s="462" t="inlineStr"/>
      <c r="C713" s="462" t="inlineStr">
        <is>
          <t>កំពង់ផែស្វយ័តភ្នំពេញ "ក.ស.ភ"</t>
        </is>
      </c>
      <c r="D713" s="462" t="inlineStr">
        <is>
          <t>L001-100044999</t>
        </is>
      </c>
      <c r="E713" s="462" t="inlineStr">
        <is>
          <t>20210211339</t>
        </is>
      </c>
      <c r="F713" s="463" t="n">
        <v>44254</v>
      </c>
      <c r="G713" s="464" t="n">
        <v>87336</v>
      </c>
      <c r="H713" s="462" t="n"/>
      <c r="I713" s="464">
        <f>G713</f>
        <v/>
      </c>
      <c r="J713" s="462">
        <f>IF(AND(Q713=TRUE, R713=TRUE, S713=TRUE), IF(W713&lt;-0.05, "អនុញ្ញាត (អ្នកផ្គត់ផ្គង់ប្រកាសខ្វះ)", "បានប្រកាស (អនុញ្ញាត)"), IF(AND(Q713=FALSE, R713=FALSE, S713=FALSE), "ព្យួរទុក (មិនមានទិន្នន័យ)", "ប្រកាសខុស (ព្យួរទុក)"))</f>
        <v/>
      </c>
      <c r="K713" s="462" t="inlineStr"/>
      <c r="L713" s="462" t="inlineStr"/>
      <c r="M713" s="464">
        <f>AH713</f>
        <v/>
      </c>
      <c r="N713" s="464">
        <f>IF(W713&lt;0,AH713,I713)</f>
        <v/>
      </c>
      <c r="O713" s="464">
        <f>I713-M713</f>
        <v/>
      </c>
      <c r="P713" s="462" t="n"/>
      <c r="Q713" s="462">
        <f>V713=W713</f>
        <v/>
      </c>
      <c r="R713" s="462">
        <f>AND(MONTH(F713)=MONTH(X713), YEAR(F713)=YEAR(X713))</f>
        <v/>
      </c>
      <c r="S713" s="462">
        <f>AC713="L001-901905215"</f>
        <v/>
      </c>
      <c r="T713" s="464">
        <f>G713-AH713</f>
        <v/>
      </c>
      <c r="U713" s="462" t="n"/>
      <c r="V713" s="462" t="inlineStr">
        <is>
          <t>20210211339</t>
        </is>
      </c>
      <c r="W713" s="462" t="inlineStr"/>
      <c r="X713" s="499" t="n"/>
      <c r="Y713" s="462" t="n"/>
      <c r="Z713" s="462" t="n"/>
      <c r="AA713" s="462" t="n"/>
      <c r="AB713" s="462" t="n"/>
      <c r="AC713" s="462" t="n"/>
      <c r="AD713" s="462" t="n"/>
      <c r="AE713" s="462" t="n"/>
      <c r="AF713" s="462" t="n"/>
      <c r="AG713" s="462" t="n"/>
      <c r="AH713" s="462" t="n"/>
      <c r="AI713" s="462" t="n"/>
      <c r="AJ713" s="462" t="n"/>
      <c r="AK713" s="462" t="n"/>
      <c r="AL713" s="462" t="n"/>
      <c r="AM713" s="462" t="n"/>
      <c r="AN713" s="462" t="n"/>
      <c r="AO713" s="462" t="n"/>
      <c r="AP713" s="462" t="n"/>
      <c r="AQ713" s="462" t="n"/>
      <c r="AR713" s="462" t="n"/>
      <c r="AS713" s="462" t="n"/>
    </row>
    <row r="714">
      <c r="A714" s="461" t="n">
        <v>706</v>
      </c>
      <c r="B714" s="462" t="inlineStr"/>
      <c r="C714" s="462" t="inlineStr">
        <is>
          <t>កំពង់ផែស្វយ័តភ្នំពេញ "ក.ស.ភ"</t>
        </is>
      </c>
      <c r="D714" s="462" t="inlineStr">
        <is>
          <t>L001-100044999</t>
        </is>
      </c>
      <c r="E714" s="462" t="inlineStr">
        <is>
          <t>20210211340</t>
        </is>
      </c>
      <c r="F714" s="463" t="n">
        <v>44254</v>
      </c>
      <c r="G714" s="464" t="n">
        <v>29112</v>
      </c>
      <c r="H714" s="462" t="n"/>
      <c r="I714" s="464">
        <f>G714</f>
        <v/>
      </c>
      <c r="J714" s="462">
        <f>IF(AND(Q714=TRUE, R714=TRUE, S714=TRUE), IF(W714&lt;-0.05, "អនុញ្ញាត (អ្នកផ្គត់ផ្គង់ប្រកាសខ្វះ)", "បានប្រកាស (អនុញ្ញាត)"), IF(AND(Q714=FALSE, R714=FALSE, S714=FALSE), "ព្យួរទុក (មិនមានទិន្នន័យ)", "ប្រកាសខុស (ព្យួរទុក)"))</f>
        <v/>
      </c>
      <c r="K714" s="462" t="inlineStr"/>
      <c r="L714" s="462" t="inlineStr"/>
      <c r="M714" s="464">
        <f>AH714</f>
        <v/>
      </c>
      <c r="N714" s="464">
        <f>IF(W714&lt;0,AH714,I714)</f>
        <v/>
      </c>
      <c r="O714" s="464">
        <f>I714-M714</f>
        <v/>
      </c>
      <c r="P714" s="462" t="n"/>
      <c r="Q714" s="462">
        <f>V714=W714</f>
        <v/>
      </c>
      <c r="R714" s="462">
        <f>AND(MONTH(F714)=MONTH(X714), YEAR(F714)=YEAR(X714))</f>
        <v/>
      </c>
      <c r="S714" s="462">
        <f>AC714="L001-901905215"</f>
        <v/>
      </c>
      <c r="T714" s="464">
        <f>G714-AH714</f>
        <v/>
      </c>
      <c r="U714" s="462" t="n"/>
      <c r="V714" s="462" t="inlineStr">
        <is>
          <t>20210211340</t>
        </is>
      </c>
      <c r="W714" s="462" t="inlineStr"/>
      <c r="X714" s="499" t="n"/>
      <c r="Y714" s="462" t="n"/>
      <c r="Z714" s="462" t="n"/>
      <c r="AA714" s="462" t="n"/>
      <c r="AB714" s="462" t="n"/>
      <c r="AC714" s="462" t="n"/>
      <c r="AD714" s="462" t="n"/>
      <c r="AE714" s="462" t="n"/>
      <c r="AF714" s="462" t="n"/>
      <c r="AG714" s="462" t="n"/>
      <c r="AH714" s="462" t="n"/>
      <c r="AI714" s="462" t="n"/>
      <c r="AJ714" s="462" t="n"/>
      <c r="AK714" s="462" t="n"/>
      <c r="AL714" s="462" t="n"/>
      <c r="AM714" s="462" t="n"/>
      <c r="AN714" s="462" t="n"/>
      <c r="AO714" s="462" t="n"/>
      <c r="AP714" s="462" t="n"/>
      <c r="AQ714" s="462" t="n"/>
      <c r="AR714" s="462" t="n"/>
      <c r="AS714" s="462" t="n"/>
    </row>
    <row r="715">
      <c r="A715" s="461" t="n">
        <v>707</v>
      </c>
      <c r="B715" s="462" t="inlineStr"/>
      <c r="C715" s="462" t="inlineStr">
        <is>
          <t>កំពង់ផែស្វយ័តភ្នំពេញ "ក.ស.ភ"</t>
        </is>
      </c>
      <c r="D715" s="462" t="inlineStr">
        <is>
          <t>L001-100044999</t>
        </is>
      </c>
      <c r="E715" s="462" t="inlineStr">
        <is>
          <t>202111348</t>
        </is>
      </c>
      <c r="F715" s="463" t="n">
        <v>44254</v>
      </c>
      <c r="G715" s="464" t="n">
        <v>29112</v>
      </c>
      <c r="H715" s="462" t="n"/>
      <c r="I715" s="464">
        <f>G715</f>
        <v/>
      </c>
      <c r="J715" s="462">
        <f>IF(AND(Q715=TRUE, R715=TRUE, S715=TRUE), IF(W715&lt;-0.05, "អនុញ្ញាត (អ្នកផ្គត់ផ្គង់ប្រកាសខ្វះ)", "បានប្រកាស (អនុញ្ញាត)"), IF(AND(Q715=FALSE, R715=FALSE, S715=FALSE), "ព្យួរទុក (មិនមានទិន្នន័យ)", "ប្រកាសខុស (ព្យួរទុក)"))</f>
        <v/>
      </c>
      <c r="K715" s="462" t="inlineStr"/>
      <c r="L715" s="462" t="inlineStr"/>
      <c r="M715" s="464">
        <f>AH715</f>
        <v/>
      </c>
      <c r="N715" s="464">
        <f>IF(W715&lt;0,AH715,I715)</f>
        <v/>
      </c>
      <c r="O715" s="464">
        <f>I715-M715</f>
        <v/>
      </c>
      <c r="P715" s="462" t="n"/>
      <c r="Q715" s="462">
        <f>V715=W715</f>
        <v/>
      </c>
      <c r="R715" s="462">
        <f>AND(MONTH(F715)=MONTH(X715), YEAR(F715)=YEAR(X715))</f>
        <v/>
      </c>
      <c r="S715" s="462">
        <f>AC715="L001-901905215"</f>
        <v/>
      </c>
      <c r="T715" s="464">
        <f>G715-AH715</f>
        <v/>
      </c>
      <c r="U715" s="462" t="n"/>
      <c r="V715" s="462" t="inlineStr">
        <is>
          <t>202111348</t>
        </is>
      </c>
      <c r="W715" s="462" t="inlineStr"/>
      <c r="X715" s="499" t="n"/>
      <c r="Y715" s="462" t="n"/>
      <c r="Z715" s="462" t="n"/>
      <c r="AA715" s="462" t="n"/>
      <c r="AB715" s="462" t="n"/>
      <c r="AC715" s="462" t="n"/>
      <c r="AD715" s="462" t="n"/>
      <c r="AE715" s="462" t="n"/>
      <c r="AF715" s="462" t="n"/>
      <c r="AG715" s="462" t="n"/>
      <c r="AH715" s="462" t="n"/>
      <c r="AI715" s="462" t="n"/>
      <c r="AJ715" s="462" t="n"/>
      <c r="AK715" s="462" t="n"/>
      <c r="AL715" s="462" t="n"/>
      <c r="AM715" s="462" t="n"/>
      <c r="AN715" s="462" t="n"/>
      <c r="AO715" s="462" t="n"/>
      <c r="AP715" s="462" t="n"/>
      <c r="AQ715" s="462" t="n"/>
      <c r="AR715" s="462" t="n"/>
      <c r="AS715" s="462" t="n"/>
    </row>
    <row r="716">
      <c r="A716" s="461" t="n">
        <v>708</v>
      </c>
      <c r="B716" s="462" t="inlineStr"/>
      <c r="C716" s="462" t="inlineStr">
        <is>
          <t>កំពង់ផែស្វយ័តភ្នំពេញ "ក.ស.ភ"</t>
        </is>
      </c>
      <c r="D716" s="462" t="inlineStr">
        <is>
          <t>L001-100044999</t>
        </is>
      </c>
      <c r="E716" s="462" t="inlineStr">
        <is>
          <t>202111349</t>
        </is>
      </c>
      <c r="F716" s="463" t="n">
        <v>44254</v>
      </c>
      <c r="G716" s="464" t="n">
        <v>116447</v>
      </c>
      <c r="H716" s="462" t="n"/>
      <c r="I716" s="464">
        <f>G716</f>
        <v/>
      </c>
      <c r="J716" s="462">
        <f>IF(AND(Q716=TRUE, R716=TRUE, S716=TRUE), IF(W716&lt;-0.05, "អនុញ្ញាត (អ្នកផ្គត់ផ្គង់ប្រកាសខ្វះ)", "បានប្រកាស (អនុញ្ញាត)"), IF(AND(Q716=FALSE, R716=FALSE, S716=FALSE), "ព្យួរទុក (មិនមានទិន្នន័យ)", "ប្រកាសខុស (ព្យួរទុក)"))</f>
        <v/>
      </c>
      <c r="K716" s="462" t="inlineStr"/>
      <c r="L716" s="462" t="inlineStr"/>
      <c r="M716" s="464">
        <f>AH716</f>
        <v/>
      </c>
      <c r="N716" s="464">
        <f>IF(W716&lt;0,AH716,I716)</f>
        <v/>
      </c>
      <c r="O716" s="464">
        <f>I716-M716</f>
        <v/>
      </c>
      <c r="P716" s="462" t="n"/>
      <c r="Q716" s="462">
        <f>V716=W716</f>
        <v/>
      </c>
      <c r="R716" s="462">
        <f>AND(MONTH(F716)=MONTH(X716), YEAR(F716)=YEAR(X716))</f>
        <v/>
      </c>
      <c r="S716" s="462">
        <f>AC716="L001-901905215"</f>
        <v/>
      </c>
      <c r="T716" s="464">
        <f>G716-AH716</f>
        <v/>
      </c>
      <c r="U716" s="462" t="n"/>
      <c r="V716" s="462" t="inlineStr">
        <is>
          <t>202111349</t>
        </is>
      </c>
      <c r="W716" s="462" t="inlineStr"/>
      <c r="X716" s="499" t="n"/>
      <c r="Y716" s="462" t="n"/>
      <c r="Z716" s="462" t="n"/>
      <c r="AA716" s="462" t="n"/>
      <c r="AB716" s="462" t="n"/>
      <c r="AC716" s="462" t="n"/>
      <c r="AD716" s="462" t="n"/>
      <c r="AE716" s="462" t="n"/>
      <c r="AF716" s="462" t="n"/>
      <c r="AG716" s="462" t="n"/>
      <c r="AH716" s="462" t="n"/>
      <c r="AI716" s="462" t="n"/>
      <c r="AJ716" s="462" t="n"/>
      <c r="AK716" s="462" t="n"/>
      <c r="AL716" s="462" t="n"/>
      <c r="AM716" s="462" t="n"/>
      <c r="AN716" s="462" t="n"/>
      <c r="AO716" s="462" t="n"/>
      <c r="AP716" s="462" t="n"/>
      <c r="AQ716" s="462" t="n"/>
      <c r="AR716" s="462" t="n"/>
      <c r="AS716" s="462" t="n"/>
    </row>
    <row r="717">
      <c r="A717" s="461" t="n">
        <v>709</v>
      </c>
      <c r="B717" s="462" t="inlineStr"/>
      <c r="C717" s="462" t="inlineStr">
        <is>
          <t>កំពង់ផែស្វយ័តភ្នំពេញ "ក.ស.ភ"</t>
        </is>
      </c>
      <c r="D717" s="462" t="inlineStr">
        <is>
          <t>L001-100044999</t>
        </is>
      </c>
      <c r="E717" s="462" t="inlineStr">
        <is>
          <t>20210211347</t>
        </is>
      </c>
      <c r="F717" s="463" t="n">
        <v>44254</v>
      </c>
      <c r="G717" s="464" t="n">
        <v>29112</v>
      </c>
      <c r="H717" s="462" t="n"/>
      <c r="I717" s="464">
        <f>G717</f>
        <v/>
      </c>
      <c r="J717" s="462">
        <f>IF(AND(Q717=TRUE, R717=TRUE, S717=TRUE), IF(W717&lt;-0.05, "អនុញ្ញាត (អ្នកផ្គត់ផ្គង់ប្រកាសខ្វះ)", "បានប្រកាស (អនុញ្ញាត)"), IF(AND(Q717=FALSE, R717=FALSE, S717=FALSE), "ព្យួរទុក (មិនមានទិន្នន័យ)", "ប្រកាសខុស (ព្យួរទុក)"))</f>
        <v/>
      </c>
      <c r="K717" s="462" t="inlineStr"/>
      <c r="L717" s="462" t="inlineStr"/>
      <c r="M717" s="464">
        <f>AH717</f>
        <v/>
      </c>
      <c r="N717" s="464">
        <f>IF(W717&lt;0,AH717,I717)</f>
        <v/>
      </c>
      <c r="O717" s="464">
        <f>I717-M717</f>
        <v/>
      </c>
      <c r="P717" s="462" t="n"/>
      <c r="Q717" s="462">
        <f>V717=W717</f>
        <v/>
      </c>
      <c r="R717" s="462">
        <f>AND(MONTH(F717)=MONTH(X717), YEAR(F717)=YEAR(X717))</f>
        <v/>
      </c>
      <c r="S717" s="462">
        <f>AC717="L001-901905215"</f>
        <v/>
      </c>
      <c r="T717" s="464">
        <f>G717-AH717</f>
        <v/>
      </c>
      <c r="U717" s="462" t="n"/>
      <c r="V717" s="462" t="inlineStr">
        <is>
          <t>20210211347</t>
        </is>
      </c>
      <c r="W717" s="462" t="inlineStr"/>
      <c r="X717" s="499" t="n"/>
      <c r="Y717" s="462" t="n"/>
      <c r="Z717" s="462" t="n"/>
      <c r="AA717" s="462" t="n"/>
      <c r="AB717" s="462" t="n"/>
      <c r="AC717" s="462" t="n"/>
      <c r="AD717" s="462" t="n"/>
      <c r="AE717" s="462" t="n"/>
      <c r="AF717" s="462" t="n"/>
      <c r="AG717" s="462" t="n"/>
      <c r="AH717" s="462" t="n"/>
      <c r="AI717" s="462" t="n"/>
      <c r="AJ717" s="462" t="n"/>
      <c r="AK717" s="462" t="n"/>
      <c r="AL717" s="462" t="n"/>
      <c r="AM717" s="462" t="n"/>
      <c r="AN717" s="462" t="n"/>
      <c r="AO717" s="462" t="n"/>
      <c r="AP717" s="462" t="n"/>
      <c r="AQ717" s="462" t="n"/>
      <c r="AR717" s="462" t="n"/>
      <c r="AS717" s="462" t="n"/>
    </row>
    <row r="718">
      <c r="A718" s="461" t="n">
        <v>710</v>
      </c>
      <c r="B718" s="462" t="inlineStr"/>
      <c r="C718" s="462" t="inlineStr">
        <is>
          <t>កំពង់ផែស្វយ័តភ្នំពេញ "ក.ស.ភ"</t>
        </is>
      </c>
      <c r="D718" s="462" t="inlineStr">
        <is>
          <t>L001-100044999</t>
        </is>
      </c>
      <c r="E718" s="462" t="inlineStr">
        <is>
          <t>20210211346</t>
        </is>
      </c>
      <c r="F718" s="463" t="n">
        <v>44254</v>
      </c>
      <c r="G718" s="464" t="n">
        <v>38840</v>
      </c>
      <c r="H718" s="462" t="n"/>
      <c r="I718" s="464">
        <f>G718</f>
        <v/>
      </c>
      <c r="J718" s="462">
        <f>IF(AND(Q718=TRUE, R718=TRUE, S718=TRUE), IF(W718&lt;-0.05, "អនុញ្ញាត (អ្នកផ្គត់ផ្គង់ប្រកាសខ្វះ)", "បានប្រកាស (អនុញ្ញាត)"), IF(AND(Q718=FALSE, R718=FALSE, S718=FALSE), "ព្យួរទុក (មិនមានទិន្នន័យ)", "ប្រកាសខុស (ព្យួរទុក)"))</f>
        <v/>
      </c>
      <c r="K718" s="462" t="inlineStr"/>
      <c r="L718" s="462" t="inlineStr"/>
      <c r="M718" s="464">
        <f>AH718</f>
        <v/>
      </c>
      <c r="N718" s="464">
        <f>IF(W718&lt;0,AH718,I718)</f>
        <v/>
      </c>
      <c r="O718" s="464">
        <f>I718-M718</f>
        <v/>
      </c>
      <c r="P718" s="462" t="n"/>
      <c r="Q718" s="462">
        <f>V718=W718</f>
        <v/>
      </c>
      <c r="R718" s="462">
        <f>AND(MONTH(F718)=MONTH(X718), YEAR(F718)=YEAR(X718))</f>
        <v/>
      </c>
      <c r="S718" s="462">
        <f>AC718="L001-901905215"</f>
        <v/>
      </c>
      <c r="T718" s="464">
        <f>G718-AH718</f>
        <v/>
      </c>
      <c r="U718" s="462" t="n"/>
      <c r="V718" s="462" t="inlineStr">
        <is>
          <t>20210211346</t>
        </is>
      </c>
      <c r="W718" s="462" t="inlineStr"/>
      <c r="X718" s="499" t="n"/>
      <c r="Y718" s="462" t="n"/>
      <c r="Z718" s="462" t="n"/>
      <c r="AA718" s="462" t="n"/>
      <c r="AB718" s="462" t="n"/>
      <c r="AC718" s="462" t="n"/>
      <c r="AD718" s="462" t="n"/>
      <c r="AE718" s="462" t="n"/>
      <c r="AF718" s="462" t="n"/>
      <c r="AG718" s="462" t="n"/>
      <c r="AH718" s="462" t="n"/>
      <c r="AI718" s="462" t="n"/>
      <c r="AJ718" s="462" t="n"/>
      <c r="AK718" s="462" t="n"/>
      <c r="AL718" s="462" t="n"/>
      <c r="AM718" s="462" t="n"/>
      <c r="AN718" s="462" t="n"/>
      <c r="AO718" s="462" t="n"/>
      <c r="AP718" s="462" t="n"/>
      <c r="AQ718" s="462" t="n"/>
      <c r="AR718" s="462" t="n"/>
      <c r="AS718" s="462" t="n"/>
    </row>
    <row r="719">
      <c r="A719" s="461" t="n">
        <v>711</v>
      </c>
      <c r="B719" s="462" t="inlineStr"/>
      <c r="C719" s="462" t="inlineStr">
        <is>
          <t>អ៊ែរ៉ូ ស៊ីបភីង អេជេនស៊ី</t>
        </is>
      </c>
      <c r="D719" s="462" t="inlineStr">
        <is>
          <t>K004-901635903</t>
        </is>
      </c>
      <c r="E719" s="462" t="inlineStr">
        <is>
          <t>IKPSA2021504728</t>
        </is>
      </c>
      <c r="F719" s="463" t="n">
        <v>44242</v>
      </c>
      <c r="G719" s="464" t="n">
        <v>97680</v>
      </c>
      <c r="H719" s="462" t="n"/>
      <c r="I719" s="464">
        <f>G719</f>
        <v/>
      </c>
      <c r="J719" s="462">
        <f>IF(AND(Q719=TRUE, R719=TRUE, S719=TRUE), IF(W719&lt;-0.05, "អនុញ្ញាត (អ្នកផ្គត់ផ្គង់ប្រកាសខ្វះ)", "បានប្រកាស (អនុញ្ញាត)"), IF(AND(Q719=FALSE, R719=FALSE, S719=FALSE), "ព្យួរទុក (មិនមានទិន្នន័យ)", "ប្រកាសខុស (ព្យួរទុក)"))</f>
        <v/>
      </c>
      <c r="K719" s="462" t="inlineStr"/>
      <c r="L719" s="462" t="inlineStr"/>
      <c r="M719" s="464">
        <f>AH719</f>
        <v/>
      </c>
      <c r="N719" s="464">
        <f>IF(W719&lt;0,AH719,I719)</f>
        <v/>
      </c>
      <c r="O719" s="464">
        <f>I719-M719</f>
        <v/>
      </c>
      <c r="P719" s="462" t="n"/>
      <c r="Q719" s="462">
        <f>V719=W719</f>
        <v/>
      </c>
      <c r="R719" s="462">
        <f>AND(MONTH(F719)=MONTH(X719), YEAR(F719)=YEAR(X719))</f>
        <v/>
      </c>
      <c r="S719" s="462">
        <f>AC719="L001-901905215"</f>
        <v/>
      </c>
      <c r="T719" s="464">
        <f>G719-AH719</f>
        <v/>
      </c>
      <c r="U719" s="462" t="n"/>
      <c r="V719" s="462" t="inlineStr">
        <is>
          <t>IKPSA2021504728</t>
        </is>
      </c>
      <c r="W719" s="462" t="inlineStr">
        <is>
          <t>IKPSA2021504728</t>
        </is>
      </c>
      <c r="X719" s="463" t="n">
        <v>44237</v>
      </c>
      <c r="Y719" s="462" t="inlineStr">
        <is>
          <t>IKPSA2021504728</t>
        </is>
      </c>
      <c r="Z719" s="462" t="inlineStr"/>
      <c r="AA719" s="462" t="inlineStr">
        <is>
          <t>បុគ្គលជាប់អាករ</t>
        </is>
      </c>
      <c r="AB719" s="462" t="inlineStr">
        <is>
          <t>L001-901905215</t>
        </is>
      </c>
      <c r="AC719" s="462" t="inlineStr">
        <is>
          <t>វីអ៊ីស៊ិន (ខេមបូឌា) អ៊ិនដាសស្ទ្រី ឯ.ក</t>
        </is>
      </c>
      <c r="AD719" s="464" t="n">
        <v>1074216</v>
      </c>
      <c r="AE719" s="464" t="n">
        <v>976560</v>
      </c>
      <c r="AF719" s="464" t="n">
        <v>0</v>
      </c>
      <c r="AG719" s="464" t="n">
        <v>0</v>
      </c>
      <c r="AH719" s="464" t="n">
        <v>97656</v>
      </c>
      <c r="AI719" s="464" t="n">
        <v>0</v>
      </c>
      <c r="AJ719" s="464" t="n">
        <v>0</v>
      </c>
      <c r="AK719" s="464" t="n">
        <v>0</v>
      </c>
      <c r="AL719" s="464" t="n">
        <v>0</v>
      </c>
      <c r="AM719" s="464" t="n">
        <v>0</v>
      </c>
      <c r="AN719" s="464" t="n">
        <v>0</v>
      </c>
      <c r="AO719" s="464" t="n">
        <v>0</v>
      </c>
      <c r="AP719" s="464" t="n">
        <v>0</v>
      </c>
      <c r="AQ719" s="462" t="inlineStr"/>
      <c r="AR719" s="462" t="inlineStr">
        <is>
          <t>CIC CHARGE</t>
        </is>
      </c>
      <c r="AS719" s="462" t="inlineStr">
        <is>
          <t>បានប្រកាសពន្ធ</t>
        </is>
      </c>
    </row>
    <row r="720">
      <c r="A720" s="461" t="n">
        <v>712</v>
      </c>
      <c r="B720" s="462" t="inlineStr"/>
      <c r="C720" s="462" t="inlineStr">
        <is>
          <t>អ៊ែរ៉ូ ស៊ីបភីង អេជេនស៊ី</t>
        </is>
      </c>
      <c r="D720" s="462" t="inlineStr">
        <is>
          <t>K004-901635903</t>
        </is>
      </c>
      <c r="E720" s="462" t="inlineStr">
        <is>
          <t>IKPSA2021504729</t>
        </is>
      </c>
      <c r="F720" s="463" t="n">
        <v>44242</v>
      </c>
      <c r="G720" s="464" t="n">
        <v>113960</v>
      </c>
      <c r="H720" s="462" t="n"/>
      <c r="I720" s="464">
        <f>G720</f>
        <v/>
      </c>
      <c r="J720" s="462">
        <f>IF(AND(Q720=TRUE, R720=TRUE, S720=TRUE), IF(W720&lt;-0.05, "អនុញ្ញាត (អ្នកផ្គត់ផ្គង់ប្រកាសខ្វះ)", "បានប្រកាស (អនុញ្ញាត)"), IF(AND(Q720=FALSE, R720=FALSE, S720=FALSE), "ព្យួរទុក (មិនមានទិន្នន័យ)", "ប្រកាសខុស (ព្យួរទុក)"))</f>
        <v/>
      </c>
      <c r="K720" s="462" t="inlineStr"/>
      <c r="L720" s="462" t="inlineStr"/>
      <c r="M720" s="464">
        <f>AH720</f>
        <v/>
      </c>
      <c r="N720" s="464">
        <f>IF(W720&lt;0,AH720,I720)</f>
        <v/>
      </c>
      <c r="O720" s="464">
        <f>I720-M720</f>
        <v/>
      </c>
      <c r="P720" s="462" t="n"/>
      <c r="Q720" s="462">
        <f>V720=W720</f>
        <v/>
      </c>
      <c r="R720" s="462">
        <f>AND(MONTH(F720)=MONTH(X720), YEAR(F720)=YEAR(X720))</f>
        <v/>
      </c>
      <c r="S720" s="462">
        <f>AC720="L001-901905215"</f>
        <v/>
      </c>
      <c r="T720" s="464">
        <f>G720-AH720</f>
        <v/>
      </c>
      <c r="U720" s="462" t="n"/>
      <c r="V720" s="462" t="inlineStr">
        <is>
          <t>IKPSA2021504729</t>
        </is>
      </c>
      <c r="W720" s="462" t="inlineStr">
        <is>
          <t>IKPSA2021504729</t>
        </is>
      </c>
      <c r="X720" s="463" t="n">
        <v>44237</v>
      </c>
      <c r="Y720" s="462" t="inlineStr">
        <is>
          <t>IKPSA2021504729</t>
        </is>
      </c>
      <c r="Z720" s="462" t="inlineStr"/>
      <c r="AA720" s="462" t="inlineStr">
        <is>
          <t>បុគ្គលជាប់អាករ</t>
        </is>
      </c>
      <c r="AB720" s="462" t="inlineStr">
        <is>
          <t>L001-901905215</t>
        </is>
      </c>
      <c r="AC720" s="462" t="inlineStr">
        <is>
          <t>វីអ៊ីស៊ិន (ខេមបូឌា) អ៊ិនដាសស្ទ្រី ឯ.ក</t>
        </is>
      </c>
      <c r="AD720" s="464" t="n">
        <v>1253252</v>
      </c>
      <c r="AE720" s="464" t="n">
        <v>1139320</v>
      </c>
      <c r="AF720" s="464" t="n">
        <v>0</v>
      </c>
      <c r="AG720" s="464" t="n">
        <v>0</v>
      </c>
      <c r="AH720" s="464" t="n">
        <v>113932</v>
      </c>
      <c r="AI720" s="464" t="n">
        <v>0</v>
      </c>
      <c r="AJ720" s="464" t="n">
        <v>0</v>
      </c>
      <c r="AK720" s="464" t="n">
        <v>0</v>
      </c>
      <c r="AL720" s="464" t="n">
        <v>0</v>
      </c>
      <c r="AM720" s="464" t="n">
        <v>0</v>
      </c>
      <c r="AN720" s="464" t="n">
        <v>0</v>
      </c>
      <c r="AO720" s="464" t="n">
        <v>0</v>
      </c>
      <c r="AP720" s="464" t="n">
        <v>0</v>
      </c>
      <c r="AQ720" s="462" t="inlineStr"/>
      <c r="AR720" s="462" t="inlineStr">
        <is>
          <t>THC &amp; DOC FEE</t>
        </is>
      </c>
      <c r="AS720" s="462" t="inlineStr">
        <is>
          <t>បានប្រកាសពន្ធ</t>
        </is>
      </c>
    </row>
    <row r="721">
      <c r="A721" s="461" t="n">
        <v>713</v>
      </c>
      <c r="B721" s="462" t="inlineStr"/>
      <c r="C721" s="462" t="inlineStr">
        <is>
          <t>អ៊ែរ៉ូ ស៊ីបភីង អេជេនស៊ី</t>
        </is>
      </c>
      <c r="D721" s="462" t="inlineStr">
        <is>
          <t>K004-901635903</t>
        </is>
      </c>
      <c r="E721" s="462" t="inlineStr">
        <is>
          <t>IKPSA2021504727</t>
        </is>
      </c>
      <c r="F721" s="463" t="n">
        <v>44242</v>
      </c>
      <c r="G721" s="464" t="n">
        <v>1850</v>
      </c>
      <c r="H721" s="462" t="n"/>
      <c r="I721" s="464">
        <f>G721</f>
        <v/>
      </c>
      <c r="J721" s="462">
        <f>IF(AND(Q721=TRUE, R721=TRUE, S721=TRUE), IF(W721&lt;-0.05, "អនុញ្ញាត (អ្នកផ្គត់ផ្គង់ប្រកាសខ្វះ)", "បានប្រកាស (អនុញ្ញាត)"), IF(AND(Q721=FALSE, R721=FALSE, S721=FALSE), "ព្យួរទុក (មិនមានទិន្នន័យ)", "ប្រកាសខុស (ព្យួរទុក)"))</f>
        <v/>
      </c>
      <c r="K721" s="462" t="inlineStr"/>
      <c r="L721" s="462" t="inlineStr"/>
      <c r="M721" s="464">
        <f>AH721</f>
        <v/>
      </c>
      <c r="N721" s="464">
        <f>IF(W721&lt;0,AH721,I721)</f>
        <v/>
      </c>
      <c r="O721" s="464">
        <f>I721-M721</f>
        <v/>
      </c>
      <c r="P721" s="462" t="n"/>
      <c r="Q721" s="462">
        <f>V721=W721</f>
        <v/>
      </c>
      <c r="R721" s="462">
        <f>AND(MONTH(F721)=MONTH(X721), YEAR(F721)=YEAR(X721))</f>
        <v/>
      </c>
      <c r="S721" s="462">
        <f>AC721="L001-901905215"</f>
        <v/>
      </c>
      <c r="T721" s="464">
        <f>G721-AH721</f>
        <v/>
      </c>
      <c r="U721" s="462" t="n"/>
      <c r="V721" s="462" t="inlineStr">
        <is>
          <t>IKPSA2021504727</t>
        </is>
      </c>
      <c r="W721" s="462" t="inlineStr">
        <is>
          <t>IKPSA2021504727</t>
        </is>
      </c>
      <c r="X721" s="463" t="n">
        <v>44237</v>
      </c>
      <c r="Y721" s="462" t="inlineStr">
        <is>
          <t>IKPSA2021504727</t>
        </is>
      </c>
      <c r="Z721" s="462" t="inlineStr"/>
      <c r="AA721" s="462" t="inlineStr">
        <is>
          <t>បុគ្គលជាប់អាករ</t>
        </is>
      </c>
      <c r="AB721" s="462" t="inlineStr">
        <is>
          <t>L001-901905215</t>
        </is>
      </c>
      <c r="AC721" s="462" t="inlineStr">
        <is>
          <t>វីអ៊ីស៊ិន (ខេមបូឌា) អ៊ិនដាសស្ទ្រី ឯ.ក</t>
        </is>
      </c>
      <c r="AD721" s="464" t="n">
        <v>20365</v>
      </c>
      <c r="AE721" s="464" t="n">
        <v>18514</v>
      </c>
      <c r="AF721" s="464" t="n">
        <v>0</v>
      </c>
      <c r="AG721" s="464" t="n">
        <v>0</v>
      </c>
      <c r="AH721" s="464" t="n">
        <v>1851</v>
      </c>
      <c r="AI721" s="464" t="n">
        <v>0</v>
      </c>
      <c r="AJ721" s="464" t="n">
        <v>0</v>
      </c>
      <c r="AK721" s="464" t="n">
        <v>0</v>
      </c>
      <c r="AL721" s="464" t="n">
        <v>0</v>
      </c>
      <c r="AM721" s="464" t="n">
        <v>0</v>
      </c>
      <c r="AN721" s="464" t="n">
        <v>0</v>
      </c>
      <c r="AO721" s="464" t="n">
        <v>0</v>
      </c>
      <c r="AP721" s="464" t="n">
        <v>0</v>
      </c>
      <c r="AQ721" s="462" t="inlineStr"/>
      <c r="AR721" s="462" t="inlineStr">
        <is>
          <t>VAS</t>
        </is>
      </c>
      <c r="AS721" s="462" t="inlineStr">
        <is>
          <t>បានប្រកាសពន្ធ</t>
        </is>
      </c>
    </row>
    <row r="722">
      <c r="A722" s="461" t="n">
        <v>714</v>
      </c>
      <c r="B722" s="462" t="inlineStr"/>
      <c r="C722" s="462" t="inlineStr">
        <is>
          <t>កំពង់ផែស្វយ័តក្រុងព្រះសីហនុ</t>
        </is>
      </c>
      <c r="D722" s="462" t="inlineStr">
        <is>
          <t>L001-100044638</t>
        </is>
      </c>
      <c r="E722" s="462" t="inlineStr">
        <is>
          <t>028209</t>
        </is>
      </c>
      <c r="F722" s="463" t="n">
        <v>44245</v>
      </c>
      <c r="G722" s="464" t="n">
        <v>35392</v>
      </c>
      <c r="H722" s="462" t="n"/>
      <c r="I722" s="464">
        <f>G722</f>
        <v/>
      </c>
      <c r="J722" s="462">
        <f>IF(AND(Q722=TRUE, R722=TRUE, S722=TRUE), IF(W722&lt;-0.05, "អនុញ្ញាត (អ្នកផ្គត់ផ្គង់ប្រកាសខ្វះ)", "បានប្រកាស (អនុញ្ញាត)"), IF(AND(Q722=FALSE, R722=FALSE, S722=FALSE), "ព្យួរទុក (មិនមានទិន្នន័យ)", "ប្រកាសខុស (ព្យួរទុក)"))</f>
        <v/>
      </c>
      <c r="K722" s="462" t="inlineStr"/>
      <c r="L722" s="462" t="inlineStr"/>
      <c r="M722" s="464">
        <f>AH722</f>
        <v/>
      </c>
      <c r="N722" s="464">
        <f>IF(W722&lt;0,AH722,I722)</f>
        <v/>
      </c>
      <c r="O722" s="464">
        <f>I722-M722</f>
        <v/>
      </c>
      <c r="P722" s="462" t="n"/>
      <c r="Q722" s="462">
        <f>V722=W722</f>
        <v/>
      </c>
      <c r="R722" s="462">
        <f>AND(MONTH(F722)=MONTH(X722), YEAR(F722)=YEAR(X722))</f>
        <v/>
      </c>
      <c r="S722" s="462">
        <f>AC722="L001-901905215"</f>
        <v/>
      </c>
      <c r="T722" s="464">
        <f>G722-AH722</f>
        <v/>
      </c>
      <c r="U722" s="462" t="n"/>
      <c r="V722" s="462" t="inlineStr">
        <is>
          <t>028209</t>
        </is>
      </c>
      <c r="W722" s="462" t="inlineStr"/>
      <c r="X722" s="499" t="n"/>
      <c r="Y722" s="462" t="n"/>
      <c r="Z722" s="462" t="n"/>
      <c r="AA722" s="462" t="n"/>
      <c r="AB722" s="462" t="n"/>
      <c r="AC722" s="462" t="n"/>
      <c r="AD722" s="462" t="n"/>
      <c r="AE722" s="462" t="n"/>
      <c r="AF722" s="462" t="n"/>
      <c r="AG722" s="462" t="n"/>
      <c r="AH722" s="462" t="n"/>
      <c r="AI722" s="462" t="n"/>
      <c r="AJ722" s="462" t="n"/>
      <c r="AK722" s="462" t="n"/>
      <c r="AL722" s="462" t="n"/>
      <c r="AM722" s="462" t="n"/>
      <c r="AN722" s="462" t="n"/>
      <c r="AO722" s="462" t="n"/>
      <c r="AP722" s="462" t="n"/>
      <c r="AQ722" s="462" t="n"/>
      <c r="AR722" s="462" t="n"/>
      <c r="AS722" s="462" t="n"/>
    </row>
    <row r="723">
      <c r="A723" s="461" t="n">
        <v>715</v>
      </c>
      <c r="B723" s="462" t="inlineStr"/>
      <c r="C723" s="462" t="inlineStr">
        <is>
          <t>អ៊ែរ៉ូ ស៊ីបភីង អេជេនស៊ី</t>
        </is>
      </c>
      <c r="D723" s="462" t="inlineStr">
        <is>
          <t>K004-901635903</t>
        </is>
      </c>
      <c r="E723" s="462" t="inlineStr">
        <is>
          <t>IKPSA2021503638</t>
        </is>
      </c>
      <c r="F723" s="463" t="n">
        <v>44231</v>
      </c>
      <c r="G723" s="464" t="n">
        <v>113932</v>
      </c>
      <c r="H723" s="462" t="n"/>
      <c r="I723" s="464">
        <f>G723</f>
        <v/>
      </c>
      <c r="J723" s="462">
        <f>IF(AND(Q723=TRUE, R723=TRUE, S723=TRUE), IF(W723&lt;-0.05, "អនុញ្ញាត (អ្នកផ្គត់ផ្គង់ប្រកាសខ្វះ)", "បានប្រកាស (អនុញ្ញាត)"), IF(AND(Q723=FALSE, R723=FALSE, S723=FALSE), "ព្យួរទុក (មិនមានទិន្នន័យ)", "ប្រកាសខុស (ព្យួរទុក)"))</f>
        <v/>
      </c>
      <c r="K723" s="462" t="inlineStr"/>
      <c r="L723" s="462" t="inlineStr"/>
      <c r="M723" s="464">
        <f>AH723</f>
        <v/>
      </c>
      <c r="N723" s="464">
        <f>IF(W723&lt;0,AH723,I723)</f>
        <v/>
      </c>
      <c r="O723" s="464">
        <f>I723-M723</f>
        <v/>
      </c>
      <c r="P723" s="462" t="n"/>
      <c r="Q723" s="462">
        <f>V723=W723</f>
        <v/>
      </c>
      <c r="R723" s="462">
        <f>AND(MONTH(F723)=MONTH(X723), YEAR(F723)=YEAR(X723))</f>
        <v/>
      </c>
      <c r="S723" s="462">
        <f>AC723="L001-901905215"</f>
        <v/>
      </c>
      <c r="T723" s="464">
        <f>G723-AH723</f>
        <v/>
      </c>
      <c r="U723" s="462" t="n"/>
      <c r="V723" s="462" t="inlineStr">
        <is>
          <t>IKPSA2021503638</t>
        </is>
      </c>
      <c r="W723" s="462" t="inlineStr">
        <is>
          <t>IKPSA2021503638</t>
        </is>
      </c>
      <c r="X723" s="463" t="n">
        <v>44229</v>
      </c>
      <c r="Y723" s="462" t="inlineStr">
        <is>
          <t>IKPSA2021503638</t>
        </is>
      </c>
      <c r="Z723" s="462" t="inlineStr"/>
      <c r="AA723" s="462" t="inlineStr">
        <is>
          <t>បុគ្គលជាប់អាករ</t>
        </is>
      </c>
      <c r="AB723" s="462" t="inlineStr">
        <is>
          <t>L001-901905215</t>
        </is>
      </c>
      <c r="AC723" s="462" t="inlineStr">
        <is>
          <t>វីអ៊ីស៊ិន (ខេមបូឌា) អ៊ិនដាសស្ទ្រី ឯ.ក</t>
        </is>
      </c>
      <c r="AD723" s="464" t="n">
        <v>1253252</v>
      </c>
      <c r="AE723" s="464" t="n">
        <v>1139320</v>
      </c>
      <c r="AF723" s="464" t="n">
        <v>0</v>
      </c>
      <c r="AG723" s="464" t="n">
        <v>0</v>
      </c>
      <c r="AH723" s="464" t="n">
        <v>113932</v>
      </c>
      <c r="AI723" s="464" t="n">
        <v>0</v>
      </c>
      <c r="AJ723" s="464" t="n">
        <v>0</v>
      </c>
      <c r="AK723" s="464" t="n">
        <v>0</v>
      </c>
      <c r="AL723" s="464" t="n">
        <v>0</v>
      </c>
      <c r="AM723" s="464" t="n">
        <v>0</v>
      </c>
      <c r="AN723" s="464" t="n">
        <v>0</v>
      </c>
      <c r="AO723" s="464" t="n">
        <v>0</v>
      </c>
      <c r="AP723" s="464" t="n">
        <v>0</v>
      </c>
      <c r="AQ723" s="462" t="inlineStr"/>
      <c r="AR723" s="462" t="inlineStr">
        <is>
          <t>THC &amp; DOC FEE</t>
        </is>
      </c>
      <c r="AS723" s="462" t="inlineStr">
        <is>
          <t>បានប្រកាសពន្ធ</t>
        </is>
      </c>
    </row>
    <row r="724">
      <c r="A724" s="461" t="n">
        <v>716</v>
      </c>
      <c r="B724" s="462" t="inlineStr"/>
      <c r="C724" s="462" t="inlineStr">
        <is>
          <t>អ៊ែរ៉ូ ស៊ីបភីង អេជេនស៊ី</t>
        </is>
      </c>
      <c r="D724" s="462" t="inlineStr">
        <is>
          <t>K004-901635903</t>
        </is>
      </c>
      <c r="E724" s="462" t="inlineStr">
        <is>
          <t>IKPSA2021503637</t>
        </is>
      </c>
      <c r="F724" s="463" t="n">
        <v>44228</v>
      </c>
      <c r="G724" s="464" t="n">
        <v>97656</v>
      </c>
      <c r="H724" s="462" t="n"/>
      <c r="I724" s="464">
        <f>G724</f>
        <v/>
      </c>
      <c r="J724" s="462">
        <f>IF(AND(Q724=TRUE, R724=TRUE, S724=TRUE), IF(W724&lt;-0.05, "អនុញ្ញាត (អ្នកផ្គត់ផ្គង់ប្រកាសខ្វះ)", "បានប្រកាស (អនុញ្ញាត)"), IF(AND(Q724=FALSE, R724=FALSE, S724=FALSE), "ព្យួរទុក (មិនមានទិន្នន័យ)", "ប្រកាសខុស (ព្យួរទុក)"))</f>
        <v/>
      </c>
      <c r="K724" s="462" t="inlineStr"/>
      <c r="L724" s="462" t="inlineStr"/>
      <c r="M724" s="464">
        <f>AH724</f>
        <v/>
      </c>
      <c r="N724" s="464">
        <f>IF(W724&lt;0,AH724,I724)</f>
        <v/>
      </c>
      <c r="O724" s="464">
        <f>I724-M724</f>
        <v/>
      </c>
      <c r="P724" s="462" t="n"/>
      <c r="Q724" s="462">
        <f>V724=W724</f>
        <v/>
      </c>
      <c r="R724" s="462">
        <f>AND(MONTH(F724)=MONTH(X724), YEAR(F724)=YEAR(X724))</f>
        <v/>
      </c>
      <c r="S724" s="462">
        <f>AC724="L001-901905215"</f>
        <v/>
      </c>
      <c r="T724" s="464">
        <f>G724-AH724</f>
        <v/>
      </c>
      <c r="U724" s="462" t="n"/>
      <c r="V724" s="462" t="inlineStr">
        <is>
          <t>IKPSA2021503637</t>
        </is>
      </c>
      <c r="W724" s="462" t="inlineStr">
        <is>
          <t>IKPSA2021503637</t>
        </is>
      </c>
      <c r="X724" s="463" t="n">
        <v>44229</v>
      </c>
      <c r="Y724" s="462" t="inlineStr">
        <is>
          <t>IKPSA2021503637</t>
        </is>
      </c>
      <c r="Z724" s="462" t="inlineStr"/>
      <c r="AA724" s="462" t="inlineStr">
        <is>
          <t>បុគ្គលជាប់អាករ</t>
        </is>
      </c>
      <c r="AB724" s="462" t="inlineStr">
        <is>
          <t>L001-901905215</t>
        </is>
      </c>
      <c r="AC724" s="462" t="inlineStr">
        <is>
          <t>វីអ៊ីស៊ិន (ខេមបូឌា) អ៊ិនដាសស្ទ្រី ឯ.ក</t>
        </is>
      </c>
      <c r="AD724" s="464" t="n">
        <v>1074216</v>
      </c>
      <c r="AE724" s="464" t="n">
        <v>976560</v>
      </c>
      <c r="AF724" s="464" t="n">
        <v>0</v>
      </c>
      <c r="AG724" s="464" t="n">
        <v>0</v>
      </c>
      <c r="AH724" s="464" t="n">
        <v>97656</v>
      </c>
      <c r="AI724" s="464" t="n">
        <v>0</v>
      </c>
      <c r="AJ724" s="464" t="n">
        <v>0</v>
      </c>
      <c r="AK724" s="464" t="n">
        <v>0</v>
      </c>
      <c r="AL724" s="464" t="n">
        <v>0</v>
      </c>
      <c r="AM724" s="464" t="n">
        <v>0</v>
      </c>
      <c r="AN724" s="464" t="n">
        <v>0</v>
      </c>
      <c r="AO724" s="464" t="n">
        <v>0</v>
      </c>
      <c r="AP724" s="464" t="n">
        <v>0</v>
      </c>
      <c r="AQ724" s="462" t="inlineStr"/>
      <c r="AR724" s="462" t="inlineStr">
        <is>
          <t>CIC CHARGE</t>
        </is>
      </c>
      <c r="AS724" s="462" t="inlineStr">
        <is>
          <t>បានប្រកាសពន្ធ</t>
        </is>
      </c>
    </row>
    <row r="725">
      <c r="A725" s="461" t="n">
        <v>717</v>
      </c>
      <c r="B725" s="462" t="inlineStr"/>
      <c r="C725" s="462" t="inlineStr">
        <is>
          <t>អ៊ែរ៉ូ ស៊ីបភីង អេជេនស៊ី</t>
        </is>
      </c>
      <c r="D725" s="462" t="inlineStr">
        <is>
          <t>K004-901635903</t>
        </is>
      </c>
      <c r="E725" s="462" t="inlineStr">
        <is>
          <t>IKPSA2021503636</t>
        </is>
      </c>
      <c r="F725" s="463" t="n">
        <v>44231</v>
      </c>
      <c r="G725" s="464" t="n">
        <v>1850</v>
      </c>
      <c r="H725" s="462" t="n"/>
      <c r="I725" s="464">
        <f>G725</f>
        <v/>
      </c>
      <c r="J725" s="462">
        <f>IF(AND(Q725=TRUE, R725=TRUE, S725=TRUE), IF(W725&lt;-0.05, "អនុញ្ញាត (អ្នកផ្គត់ផ្គង់ប្រកាសខ្វះ)", "បានប្រកាស (អនុញ្ញាត)"), IF(AND(Q725=FALSE, R725=FALSE, S725=FALSE), "ព្យួរទុក (មិនមានទិន្នន័យ)", "ប្រកាសខុស (ព្យួរទុក)"))</f>
        <v/>
      </c>
      <c r="K725" s="462" t="inlineStr"/>
      <c r="L725" s="462" t="inlineStr"/>
      <c r="M725" s="464">
        <f>AH725</f>
        <v/>
      </c>
      <c r="N725" s="464">
        <f>IF(W725&lt;0,AH725,I725)</f>
        <v/>
      </c>
      <c r="O725" s="464">
        <f>I725-M725</f>
        <v/>
      </c>
      <c r="P725" s="462" t="n"/>
      <c r="Q725" s="462">
        <f>V725=W725</f>
        <v/>
      </c>
      <c r="R725" s="462">
        <f>AND(MONTH(F725)=MONTH(X725), YEAR(F725)=YEAR(X725))</f>
        <v/>
      </c>
      <c r="S725" s="462">
        <f>AC725="L001-901905215"</f>
        <v/>
      </c>
      <c r="T725" s="464">
        <f>G725-AH725</f>
        <v/>
      </c>
      <c r="U725" s="462" t="n"/>
      <c r="V725" s="462" t="inlineStr">
        <is>
          <t>IKPSA2021503636</t>
        </is>
      </c>
      <c r="W725" s="462" t="inlineStr">
        <is>
          <t>IKPSA2021503636</t>
        </is>
      </c>
      <c r="X725" s="463" t="n">
        <v>44229</v>
      </c>
      <c r="Y725" s="462" t="inlineStr">
        <is>
          <t>IKPSA2021503636</t>
        </is>
      </c>
      <c r="Z725" s="462" t="inlineStr"/>
      <c r="AA725" s="462" t="inlineStr">
        <is>
          <t>បុគ្គលជាប់អាករ</t>
        </is>
      </c>
      <c r="AB725" s="462" t="inlineStr">
        <is>
          <t>L001-901905215</t>
        </is>
      </c>
      <c r="AC725" s="462" t="inlineStr">
        <is>
          <t>វីអ៊ីស៊ិន (ខេមបូឌា) អ៊ិនដាសស្ទ្រី ឯ.ក</t>
        </is>
      </c>
      <c r="AD725" s="464" t="n">
        <v>20365</v>
      </c>
      <c r="AE725" s="464" t="n">
        <v>18514</v>
      </c>
      <c r="AF725" s="464" t="n">
        <v>0</v>
      </c>
      <c r="AG725" s="464" t="n">
        <v>0</v>
      </c>
      <c r="AH725" s="464" t="n">
        <v>1851</v>
      </c>
      <c r="AI725" s="464" t="n">
        <v>0</v>
      </c>
      <c r="AJ725" s="464" t="n">
        <v>0</v>
      </c>
      <c r="AK725" s="464" t="n">
        <v>0</v>
      </c>
      <c r="AL725" s="464" t="n">
        <v>0</v>
      </c>
      <c r="AM725" s="464" t="n">
        <v>0</v>
      </c>
      <c r="AN725" s="464" t="n">
        <v>0</v>
      </c>
      <c r="AO725" s="464" t="n">
        <v>0</v>
      </c>
      <c r="AP725" s="464" t="n">
        <v>0</v>
      </c>
      <c r="AQ725" s="462" t="inlineStr"/>
      <c r="AR725" s="462" t="inlineStr">
        <is>
          <t>VAS</t>
        </is>
      </c>
      <c r="AS725" s="462" t="inlineStr">
        <is>
          <t>បានប្រកាសពន្ធ</t>
        </is>
      </c>
    </row>
    <row r="726">
      <c r="A726" s="461" t="n">
        <v>718</v>
      </c>
      <c r="B726" s="462" t="inlineStr"/>
      <c r="C726" s="462" t="inlineStr">
        <is>
          <t>កំពង់ផែស្វយ័តក្រុងព្រះសីហនុ</t>
        </is>
      </c>
      <c r="D726" s="462" t="inlineStr">
        <is>
          <t>L001-100044638</t>
        </is>
      </c>
      <c r="E726" s="462" t="inlineStr">
        <is>
          <t>027585</t>
        </is>
      </c>
      <c r="F726" s="463" t="n">
        <v>44244</v>
      </c>
      <c r="G726" s="464" t="n">
        <v>64649</v>
      </c>
      <c r="H726" s="462" t="n"/>
      <c r="I726" s="464">
        <f>G726</f>
        <v/>
      </c>
      <c r="J726" s="462">
        <f>IF(AND(Q726=TRUE, R726=TRUE, S726=TRUE), IF(W726&lt;-0.05, "អនុញ្ញាត (អ្នកផ្គត់ផ្គង់ប្រកាសខ្វះ)", "បានប្រកាស (អនុញ្ញាត)"), IF(AND(Q726=FALSE, R726=FALSE, S726=FALSE), "ព្យួរទុក (មិនមានទិន្នន័យ)", "ប្រកាសខុស (ព្យួរទុក)"))</f>
        <v/>
      </c>
      <c r="K726" s="462" t="inlineStr"/>
      <c r="L726" s="462" t="inlineStr"/>
      <c r="M726" s="464">
        <f>AH726</f>
        <v/>
      </c>
      <c r="N726" s="464">
        <f>IF(W726&lt;0,AH726,I726)</f>
        <v/>
      </c>
      <c r="O726" s="464">
        <f>I726-M726</f>
        <v/>
      </c>
      <c r="P726" s="462" t="n"/>
      <c r="Q726" s="462">
        <f>V726=W726</f>
        <v/>
      </c>
      <c r="R726" s="462">
        <f>AND(MONTH(F726)=MONTH(X726), YEAR(F726)=YEAR(X726))</f>
        <v/>
      </c>
      <c r="S726" s="462">
        <f>AC726="L001-901905215"</f>
        <v/>
      </c>
      <c r="T726" s="464">
        <f>G726-AH726</f>
        <v/>
      </c>
      <c r="U726" s="462" t="n"/>
      <c r="V726" s="462" t="inlineStr">
        <is>
          <t>027585</t>
        </is>
      </c>
      <c r="W726" s="462" t="inlineStr"/>
      <c r="X726" s="499" t="n"/>
      <c r="Y726" s="462" t="n"/>
      <c r="Z726" s="462" t="n"/>
      <c r="AA726" s="462" t="n"/>
      <c r="AB726" s="462" t="n"/>
      <c r="AC726" s="462" t="n"/>
      <c r="AD726" s="462" t="n"/>
      <c r="AE726" s="462" t="n"/>
      <c r="AF726" s="462" t="n"/>
      <c r="AG726" s="462" t="n"/>
      <c r="AH726" s="462" t="n"/>
      <c r="AI726" s="462" t="n"/>
      <c r="AJ726" s="462" t="n"/>
      <c r="AK726" s="462" t="n"/>
      <c r="AL726" s="462" t="n"/>
      <c r="AM726" s="462" t="n"/>
      <c r="AN726" s="462" t="n"/>
      <c r="AO726" s="462" t="n"/>
      <c r="AP726" s="462" t="n"/>
      <c r="AQ726" s="462" t="n"/>
      <c r="AR726" s="462" t="n"/>
      <c r="AS726" s="462" t="n"/>
    </row>
    <row r="727">
      <c r="A727" s="461" t="n">
        <v>719</v>
      </c>
      <c r="B727" s="462" t="inlineStr"/>
      <c r="C727" s="462" t="inlineStr">
        <is>
          <t>កំពង់ផែស្វយ័តក្រុងព្រះសីហនុ</t>
        </is>
      </c>
      <c r="D727" s="462" t="inlineStr">
        <is>
          <t>L001-100044638</t>
        </is>
      </c>
      <c r="E727" s="462" t="inlineStr">
        <is>
          <t>025827</t>
        </is>
      </c>
      <c r="F727" s="463" t="n">
        <v>44242</v>
      </c>
      <c r="G727" s="464" t="n">
        <v>173339</v>
      </c>
      <c r="H727" s="462" t="n"/>
      <c r="I727" s="464">
        <f>G727</f>
        <v/>
      </c>
      <c r="J727" s="462">
        <f>IF(AND(Q727=TRUE, R727=TRUE, S727=TRUE), IF(W727&lt;-0.05, "អនុញ្ញាត (អ្នកផ្គត់ផ្គង់ប្រកាសខ្វះ)", "បានប្រកាស (អនុញ្ញាត)"), IF(AND(Q727=FALSE, R727=FALSE, S727=FALSE), "ព្យួរទុក (មិនមានទិន្នន័យ)", "ប្រកាសខុស (ព្យួរទុក)"))</f>
        <v/>
      </c>
      <c r="K727" s="462" t="inlineStr"/>
      <c r="L727" s="462" t="inlineStr"/>
      <c r="M727" s="464">
        <f>AH727</f>
        <v/>
      </c>
      <c r="N727" s="464">
        <f>IF(W727&lt;0,AH727,I727)</f>
        <v/>
      </c>
      <c r="O727" s="464">
        <f>I727-M727</f>
        <v/>
      </c>
      <c r="P727" s="462" t="n"/>
      <c r="Q727" s="462">
        <f>V727=W727</f>
        <v/>
      </c>
      <c r="R727" s="462">
        <f>AND(MONTH(F727)=MONTH(X727), YEAR(F727)=YEAR(X727))</f>
        <v/>
      </c>
      <c r="S727" s="462">
        <f>AC727="L001-901905215"</f>
        <v/>
      </c>
      <c r="T727" s="464">
        <f>G727-AH727</f>
        <v/>
      </c>
      <c r="U727" s="462" t="n"/>
      <c r="V727" s="462" t="inlineStr">
        <is>
          <t>025827</t>
        </is>
      </c>
      <c r="W727" s="462" t="inlineStr"/>
      <c r="X727" s="499" t="n"/>
      <c r="Y727" s="462" t="n"/>
      <c r="Z727" s="462" t="n"/>
      <c r="AA727" s="462" t="n"/>
      <c r="AB727" s="462" t="n"/>
      <c r="AC727" s="462" t="n"/>
      <c r="AD727" s="462" t="n"/>
      <c r="AE727" s="462" t="n"/>
      <c r="AF727" s="462" t="n"/>
      <c r="AG727" s="462" t="n"/>
      <c r="AH727" s="462" t="n"/>
      <c r="AI727" s="462" t="n"/>
      <c r="AJ727" s="462" t="n"/>
      <c r="AK727" s="462" t="n"/>
      <c r="AL727" s="462" t="n"/>
      <c r="AM727" s="462" t="n"/>
      <c r="AN727" s="462" t="n"/>
      <c r="AO727" s="462" t="n"/>
      <c r="AP727" s="462" t="n"/>
      <c r="AQ727" s="462" t="n"/>
      <c r="AR727" s="462" t="n"/>
      <c r="AS727" s="462" t="n"/>
    </row>
    <row r="728">
      <c r="A728" s="461" t="n">
        <v>720</v>
      </c>
      <c r="B728" s="462" t="inlineStr"/>
      <c r="C728" s="462" t="inlineStr">
        <is>
          <t>ត្រេនម៉ារីន ឡូជីស្ទីក (ខេមបូឌា)</t>
        </is>
      </c>
      <c r="D728" s="462" t="inlineStr">
        <is>
          <t>L001-106004107</t>
        </is>
      </c>
      <c r="E728" s="462" t="inlineStr">
        <is>
          <t>9963004117</t>
        </is>
      </c>
      <c r="F728" s="463" t="n">
        <v>44248</v>
      </c>
      <c r="G728" s="464" t="n">
        <v>176393</v>
      </c>
      <c r="H728" s="462" t="n"/>
      <c r="I728" s="464">
        <f>G728</f>
        <v/>
      </c>
      <c r="J728" s="462">
        <f>IF(AND(Q728=TRUE, R728=TRUE, S728=TRUE), IF(W728&lt;-0.05, "អនុញ្ញាត (អ្នកផ្គត់ផ្គង់ប្រកាសខ្វះ)", "បានប្រកាស (អនុញ្ញាត)"), IF(AND(Q728=FALSE, R728=FALSE, S728=FALSE), "ព្យួរទុក (មិនមានទិន្នន័យ)", "ប្រកាសខុស (ព្យួរទុក)"))</f>
        <v/>
      </c>
      <c r="K728" s="462" t="inlineStr"/>
      <c r="L728" s="462" t="inlineStr"/>
      <c r="M728" s="464">
        <f>AH728</f>
        <v/>
      </c>
      <c r="N728" s="464">
        <f>IF(W728&lt;0,AH728,I728)</f>
        <v/>
      </c>
      <c r="O728" s="464">
        <f>I728-M728</f>
        <v/>
      </c>
      <c r="P728" s="462" t="n"/>
      <c r="Q728" s="462">
        <f>V728=W728</f>
        <v/>
      </c>
      <c r="R728" s="462">
        <f>AND(MONTH(F728)=MONTH(X728), YEAR(F728)=YEAR(X728))</f>
        <v/>
      </c>
      <c r="S728" s="462">
        <f>AC728="L001-901905215"</f>
        <v/>
      </c>
      <c r="T728" s="464">
        <f>G728-AH728</f>
        <v/>
      </c>
      <c r="U728" s="462" t="n"/>
      <c r="V728" s="462" t="inlineStr">
        <is>
          <t>9963004117</t>
        </is>
      </c>
      <c r="W728" s="462" t="inlineStr">
        <is>
          <t>9963004117</t>
        </is>
      </c>
      <c r="X728" s="463" t="n">
        <v>44217</v>
      </c>
      <c r="Y728" s="462" t="inlineStr">
        <is>
          <t>9963004117</t>
        </is>
      </c>
      <c r="Z728" s="462" t="inlineStr"/>
      <c r="AA728" s="462" t="inlineStr">
        <is>
          <t>បុគ្គលជាប់អាករ</t>
        </is>
      </c>
      <c r="AB728" s="462" t="inlineStr">
        <is>
          <t>L001-901905215</t>
        </is>
      </c>
      <c r="AC728" s="462" t="inlineStr">
        <is>
          <t>វីអ៊ីស៊ិន (ខេមបូឌា) អ៊ិនដាសស្ទ្រី ឯ.ក</t>
        </is>
      </c>
      <c r="AD728" s="464" t="n">
        <v>1945103</v>
      </c>
      <c r="AE728" s="464" t="n">
        <v>1768275</v>
      </c>
      <c r="AF728" s="464" t="n">
        <v>0</v>
      </c>
      <c r="AG728" s="464" t="n">
        <v>0</v>
      </c>
      <c r="AH728" s="464" t="n">
        <v>176828</v>
      </c>
      <c r="AI728" s="464" t="n">
        <v>0</v>
      </c>
      <c r="AJ728" s="464" t="n">
        <v>0</v>
      </c>
      <c r="AK728" s="464" t="n">
        <v>0</v>
      </c>
      <c r="AL728" s="464" t="n">
        <v>0</v>
      </c>
      <c r="AM728" s="464" t="n">
        <v>0</v>
      </c>
      <c r="AN728" s="464" t="n">
        <v>0</v>
      </c>
      <c r="AO728" s="464" t="n">
        <v>0</v>
      </c>
      <c r="AP728" s="464" t="n">
        <v>0</v>
      </c>
      <c r="AQ728" s="462" t="inlineStr"/>
      <c r="AR728" s="462" t="inlineStr"/>
      <c r="AS728" s="462" t="inlineStr">
        <is>
          <t>បានប្រកាសពន្ធ</t>
        </is>
      </c>
    </row>
    <row r="729">
      <c r="A729" s="461" t="n">
        <v>721</v>
      </c>
      <c r="B729" s="462" t="inlineStr"/>
      <c r="C729" s="462" t="inlineStr">
        <is>
          <t>អ៊ែរ៉ូ ស៊ីបភីង អេជេនស៊ី</t>
        </is>
      </c>
      <c r="D729" s="462" t="inlineStr">
        <is>
          <t>K004-901635903</t>
        </is>
      </c>
      <c r="E729" s="462" t="inlineStr">
        <is>
          <t>IKPSA2021502737</t>
        </is>
      </c>
      <c r="F729" s="463" t="n">
        <v>44228</v>
      </c>
      <c r="G729" s="464" t="n">
        <v>113736</v>
      </c>
      <c r="H729" s="462" t="n"/>
      <c r="I729" s="464">
        <f>G729</f>
        <v/>
      </c>
      <c r="J729" s="462">
        <f>IF(AND(Q729=TRUE, R729=TRUE, S729=TRUE), IF(W729&lt;-0.05, "អនុញ្ញាត (អ្នកផ្គត់ផ្គង់ប្រកាសខ្វះ)", "បានប្រកាស (អនុញ្ញាត)"), IF(AND(Q729=FALSE, R729=FALSE, S729=FALSE), "ព្យួរទុក (មិនមានទិន្នន័យ)", "ប្រកាសខុស (ព្យួរទុក)"))</f>
        <v/>
      </c>
      <c r="K729" s="462" t="inlineStr"/>
      <c r="L729" s="462" t="inlineStr"/>
      <c r="M729" s="464">
        <f>AH729</f>
        <v/>
      </c>
      <c r="N729" s="464">
        <f>IF(W729&lt;0,AH729,I729)</f>
        <v/>
      </c>
      <c r="O729" s="464">
        <f>I729-M729</f>
        <v/>
      </c>
      <c r="P729" s="462" t="n"/>
      <c r="Q729" s="462">
        <f>V729=W729</f>
        <v/>
      </c>
      <c r="R729" s="462">
        <f>AND(MONTH(F729)=MONTH(X729), YEAR(F729)=YEAR(X729))</f>
        <v/>
      </c>
      <c r="S729" s="462">
        <f>AC729="L001-901905215"</f>
        <v/>
      </c>
      <c r="T729" s="464">
        <f>G729-AH729</f>
        <v/>
      </c>
      <c r="U729" s="462" t="n"/>
      <c r="V729" s="462" t="inlineStr">
        <is>
          <t>IKPSA2021502737</t>
        </is>
      </c>
      <c r="W729" s="462" t="inlineStr"/>
      <c r="X729" s="499" t="n"/>
      <c r="Y729" s="462" t="n"/>
      <c r="Z729" s="462" t="n"/>
      <c r="AA729" s="462" t="n"/>
      <c r="AB729" s="462" t="n"/>
      <c r="AC729" s="462" t="n"/>
      <c r="AD729" s="462" t="n"/>
      <c r="AE729" s="462" t="n"/>
      <c r="AF729" s="462" t="n"/>
      <c r="AG729" s="462" t="n"/>
      <c r="AH729" s="462" t="n"/>
      <c r="AI729" s="462" t="n"/>
      <c r="AJ729" s="462" t="n"/>
      <c r="AK729" s="462" t="n"/>
      <c r="AL729" s="462" t="n"/>
      <c r="AM729" s="462" t="n"/>
      <c r="AN729" s="462" t="n"/>
      <c r="AO729" s="462" t="n"/>
      <c r="AP729" s="462" t="n"/>
      <c r="AQ729" s="462" t="n"/>
      <c r="AR729" s="462" t="n"/>
      <c r="AS729" s="462" t="n"/>
    </row>
    <row r="730">
      <c r="A730" s="461" t="n">
        <v>722</v>
      </c>
      <c r="B730" s="462" t="inlineStr"/>
      <c r="C730" s="462" t="inlineStr">
        <is>
          <t>អ៊ែរ៉ូ ស៊ីបភីង អេជេនស៊ី</t>
        </is>
      </c>
      <c r="D730" s="462" t="inlineStr">
        <is>
          <t>K004-901635903</t>
        </is>
      </c>
      <c r="E730" s="462" t="inlineStr">
        <is>
          <t>IKPSA2021502736</t>
        </is>
      </c>
      <c r="F730" s="463" t="n">
        <v>44228</v>
      </c>
      <c r="G730" s="464" t="n">
        <v>97488</v>
      </c>
      <c r="H730" s="462" t="n"/>
      <c r="I730" s="464">
        <f>G730</f>
        <v/>
      </c>
      <c r="J730" s="462">
        <f>IF(AND(Q730=TRUE, R730=TRUE, S730=TRUE), IF(W730&lt;-0.05, "អនុញ្ញាត (អ្នកផ្គត់ផ្គង់ប្រកាសខ្វះ)", "បានប្រកាស (អនុញ្ញាត)"), IF(AND(Q730=FALSE, R730=FALSE, S730=FALSE), "ព្យួរទុក (មិនមានទិន្នន័យ)", "ប្រកាសខុស (ព្យួរទុក)"))</f>
        <v/>
      </c>
      <c r="K730" s="462" t="inlineStr"/>
      <c r="L730" s="462" t="inlineStr"/>
      <c r="M730" s="464">
        <f>AH730</f>
        <v/>
      </c>
      <c r="N730" s="464">
        <f>IF(W730&lt;0,AH730,I730)</f>
        <v/>
      </c>
      <c r="O730" s="464">
        <f>I730-M730</f>
        <v/>
      </c>
      <c r="P730" s="462" t="n"/>
      <c r="Q730" s="462">
        <f>V730=W730</f>
        <v/>
      </c>
      <c r="R730" s="462">
        <f>AND(MONTH(F730)=MONTH(X730), YEAR(F730)=YEAR(X730))</f>
        <v/>
      </c>
      <c r="S730" s="462">
        <f>AC730="L001-901905215"</f>
        <v/>
      </c>
      <c r="T730" s="464">
        <f>G730-AH730</f>
        <v/>
      </c>
      <c r="U730" s="462" t="n"/>
      <c r="V730" s="462" t="inlineStr">
        <is>
          <t>IKPSA2021502736</t>
        </is>
      </c>
      <c r="W730" s="462" t="inlineStr"/>
      <c r="X730" s="499" t="n"/>
      <c r="Y730" s="462" t="n"/>
      <c r="Z730" s="462" t="n"/>
      <c r="AA730" s="462" t="n"/>
      <c r="AB730" s="462" t="n"/>
      <c r="AC730" s="462" t="n"/>
      <c r="AD730" s="462" t="n"/>
      <c r="AE730" s="462" t="n"/>
      <c r="AF730" s="462" t="n"/>
      <c r="AG730" s="462" t="n"/>
      <c r="AH730" s="462" t="n"/>
      <c r="AI730" s="462" t="n"/>
      <c r="AJ730" s="462" t="n"/>
      <c r="AK730" s="462" t="n"/>
      <c r="AL730" s="462" t="n"/>
      <c r="AM730" s="462" t="n"/>
      <c r="AN730" s="462" t="n"/>
      <c r="AO730" s="462" t="n"/>
      <c r="AP730" s="462" t="n"/>
      <c r="AQ730" s="462" t="n"/>
      <c r="AR730" s="462" t="n"/>
      <c r="AS730" s="462" t="n"/>
    </row>
    <row r="731">
      <c r="A731" s="461" t="n">
        <v>723</v>
      </c>
      <c r="B731" s="462" t="inlineStr"/>
      <c r="C731" s="462" t="inlineStr">
        <is>
          <t>អ៊ែរ៉ូ ស៊ីបភីង អេជេនស៊ី</t>
        </is>
      </c>
      <c r="D731" s="462" t="inlineStr">
        <is>
          <t>K004-901635903</t>
        </is>
      </c>
      <c r="E731" s="462" t="inlineStr">
        <is>
          <t>IKPSA2021502753</t>
        </is>
      </c>
      <c r="F731" s="463" t="n">
        <v>44228</v>
      </c>
      <c r="G731" s="464" t="n">
        <v>1846</v>
      </c>
      <c r="H731" s="462" t="n"/>
      <c r="I731" s="464">
        <f>G731</f>
        <v/>
      </c>
      <c r="J731" s="462">
        <f>IF(AND(Q731=TRUE, R731=TRUE, S731=TRUE), IF(W731&lt;-0.05, "អនុញ្ញាត (អ្នកផ្គត់ផ្គង់ប្រកាសខ្វះ)", "បានប្រកាស (អនុញ្ញាត)"), IF(AND(Q731=FALSE, R731=FALSE, S731=FALSE), "ព្យួរទុក (មិនមានទិន្នន័យ)", "ប្រកាសខុស (ព្យួរទុក)"))</f>
        <v/>
      </c>
      <c r="K731" s="462" t="inlineStr"/>
      <c r="L731" s="462" t="inlineStr"/>
      <c r="M731" s="464">
        <f>AH731</f>
        <v/>
      </c>
      <c r="N731" s="464">
        <f>IF(W731&lt;0,AH731,I731)</f>
        <v/>
      </c>
      <c r="O731" s="464">
        <f>I731-M731</f>
        <v/>
      </c>
      <c r="P731" s="462" t="n"/>
      <c r="Q731" s="462">
        <f>V731=W731</f>
        <v/>
      </c>
      <c r="R731" s="462">
        <f>AND(MONTH(F731)=MONTH(X731), YEAR(F731)=YEAR(X731))</f>
        <v/>
      </c>
      <c r="S731" s="462">
        <f>AC731="L001-901905215"</f>
        <v/>
      </c>
      <c r="T731" s="464">
        <f>G731-AH731</f>
        <v/>
      </c>
      <c r="U731" s="462" t="n"/>
      <c r="V731" s="462" t="inlineStr">
        <is>
          <t>IKPSA2021502753</t>
        </is>
      </c>
      <c r="W731" s="462" t="inlineStr"/>
      <c r="X731" s="499" t="n"/>
      <c r="Y731" s="462" t="n"/>
      <c r="Z731" s="462" t="n"/>
      <c r="AA731" s="462" t="n"/>
      <c r="AB731" s="462" t="n"/>
      <c r="AC731" s="462" t="n"/>
      <c r="AD731" s="462" t="n"/>
      <c r="AE731" s="462" t="n"/>
      <c r="AF731" s="462" t="n"/>
      <c r="AG731" s="462" t="n"/>
      <c r="AH731" s="462" t="n"/>
      <c r="AI731" s="462" t="n"/>
      <c r="AJ731" s="462" t="n"/>
      <c r="AK731" s="462" t="n"/>
      <c r="AL731" s="462" t="n"/>
      <c r="AM731" s="462" t="n"/>
      <c r="AN731" s="462" t="n"/>
      <c r="AO731" s="462" t="n"/>
      <c r="AP731" s="462" t="n"/>
      <c r="AQ731" s="462" t="n"/>
      <c r="AR731" s="462" t="n"/>
      <c r="AS731" s="462" t="n"/>
    </row>
    <row r="732">
      <c r="A732" s="461" t="n">
        <v>724</v>
      </c>
      <c r="B732" s="462" t="inlineStr"/>
      <c r="C732" s="462" t="inlineStr">
        <is>
          <t>កំពង់ផែស្វយ័តក្រុងព្រះសីហនុ</t>
        </is>
      </c>
      <c r="D732" s="462" t="inlineStr">
        <is>
          <t>L001-100044638</t>
        </is>
      </c>
      <c r="E732" s="462" t="inlineStr">
        <is>
          <t>020090</t>
        </is>
      </c>
      <c r="F732" s="463" t="n">
        <v>44231</v>
      </c>
      <c r="G732" s="464" t="n">
        <v>50073</v>
      </c>
      <c r="H732" s="462" t="n"/>
      <c r="I732" s="464">
        <f>G732</f>
        <v/>
      </c>
      <c r="J732" s="462">
        <f>IF(AND(Q732=TRUE, R732=TRUE, S732=TRUE), IF(W732&lt;-0.05, "អនុញ្ញាត (អ្នកផ្គត់ផ្គង់ប្រកាសខ្វះ)", "បានប្រកាស (អនុញ្ញាត)"), IF(AND(Q732=FALSE, R732=FALSE, S732=FALSE), "ព្យួរទុក (មិនមានទិន្នន័យ)", "ប្រកាសខុស (ព្យួរទុក)"))</f>
        <v/>
      </c>
      <c r="K732" s="462" t="inlineStr"/>
      <c r="L732" s="462" t="inlineStr"/>
      <c r="M732" s="464">
        <f>AH732</f>
        <v/>
      </c>
      <c r="N732" s="464">
        <f>IF(W732&lt;0,AH732,I732)</f>
        <v/>
      </c>
      <c r="O732" s="464">
        <f>I732-M732</f>
        <v/>
      </c>
      <c r="P732" s="462" t="n"/>
      <c r="Q732" s="462">
        <f>V732=W732</f>
        <v/>
      </c>
      <c r="R732" s="462">
        <f>AND(MONTH(F732)=MONTH(X732), YEAR(F732)=YEAR(X732))</f>
        <v/>
      </c>
      <c r="S732" s="462">
        <f>AC732="L001-901905215"</f>
        <v/>
      </c>
      <c r="T732" s="464">
        <f>G732-AH732</f>
        <v/>
      </c>
      <c r="U732" s="462" t="n"/>
      <c r="V732" s="462" t="inlineStr">
        <is>
          <t>020090</t>
        </is>
      </c>
      <c r="W732" s="462" t="inlineStr"/>
      <c r="X732" s="499" t="n"/>
      <c r="Y732" s="462" t="n"/>
      <c r="Z732" s="462" t="n"/>
      <c r="AA732" s="462" t="n"/>
      <c r="AB732" s="462" t="n"/>
      <c r="AC732" s="462" t="n"/>
      <c r="AD732" s="462" t="n"/>
      <c r="AE732" s="462" t="n"/>
      <c r="AF732" s="462" t="n"/>
      <c r="AG732" s="462" t="n"/>
      <c r="AH732" s="462" t="n"/>
      <c r="AI732" s="462" t="n"/>
      <c r="AJ732" s="462" t="n"/>
      <c r="AK732" s="462" t="n"/>
      <c r="AL732" s="462" t="n"/>
      <c r="AM732" s="462" t="n"/>
      <c r="AN732" s="462" t="n"/>
      <c r="AO732" s="462" t="n"/>
      <c r="AP732" s="462" t="n"/>
      <c r="AQ732" s="462" t="n"/>
      <c r="AR732" s="462" t="n"/>
      <c r="AS732" s="462" t="n"/>
    </row>
    <row r="733">
      <c r="A733" s="461" t="n">
        <v>725</v>
      </c>
      <c r="B733" s="462" t="inlineStr"/>
      <c r="C733" s="462" t="inlineStr">
        <is>
          <t>សូស៊ីយេតេ កុងសេស្យូនែរ ដឺ ឡាអេរ៉ូព័រ</t>
        </is>
      </c>
      <c r="D733" s="462" t="inlineStr">
        <is>
          <t>L001-100047300</t>
        </is>
      </c>
      <c r="E733" s="462" t="inlineStr">
        <is>
          <t>2100-006733</t>
        </is>
      </c>
      <c r="F733" s="463" t="n">
        <v>44232</v>
      </c>
      <c r="G733" s="464" t="n">
        <v>58785</v>
      </c>
      <c r="H733" s="462" t="n"/>
      <c r="I733" s="464">
        <f>G733</f>
        <v/>
      </c>
      <c r="J733" s="462">
        <f>IF(AND(Q733=TRUE, R733=TRUE, S733=TRUE), IF(W733&lt;-0.05, "អនុញ្ញាត (អ្នកផ្គត់ផ្គង់ប្រកាសខ្វះ)", "បានប្រកាស (អនុញ្ញាត)"), IF(AND(Q733=FALSE, R733=FALSE, S733=FALSE), "ព្យួរទុក (មិនមានទិន្នន័យ)", "ប្រកាសខុស (ព្យួរទុក)"))</f>
        <v/>
      </c>
      <c r="K733" s="462" t="inlineStr"/>
      <c r="L733" s="462" t="inlineStr"/>
      <c r="M733" s="464">
        <f>AH733</f>
        <v/>
      </c>
      <c r="N733" s="464">
        <f>IF(W733&lt;0,AH733,I733)</f>
        <v/>
      </c>
      <c r="O733" s="464">
        <f>I733-M733</f>
        <v/>
      </c>
      <c r="P733" s="462" t="n"/>
      <c r="Q733" s="462">
        <f>V733=W733</f>
        <v/>
      </c>
      <c r="R733" s="462">
        <f>AND(MONTH(F733)=MONTH(X733), YEAR(F733)=YEAR(X733))</f>
        <v/>
      </c>
      <c r="S733" s="462">
        <f>AC733="L001-901905215"</f>
        <v/>
      </c>
      <c r="T733" s="464">
        <f>G733-AH733</f>
        <v/>
      </c>
      <c r="U733" s="462" t="n"/>
      <c r="V733" s="462" t="inlineStr">
        <is>
          <t>2100006733</t>
        </is>
      </c>
      <c r="W733" s="462" t="inlineStr"/>
      <c r="X733" s="499" t="n"/>
      <c r="Y733" s="462" t="n"/>
      <c r="Z733" s="462" t="n"/>
      <c r="AA733" s="462" t="n"/>
      <c r="AB733" s="462" t="n"/>
      <c r="AC733" s="462" t="n"/>
      <c r="AD733" s="462" t="n"/>
      <c r="AE733" s="462" t="n"/>
      <c r="AF733" s="462" t="n"/>
      <c r="AG733" s="462" t="n"/>
      <c r="AH733" s="462" t="n"/>
      <c r="AI733" s="462" t="n"/>
      <c r="AJ733" s="462" t="n"/>
      <c r="AK733" s="462" t="n"/>
      <c r="AL733" s="462" t="n"/>
      <c r="AM733" s="462" t="n"/>
      <c r="AN733" s="462" t="n"/>
      <c r="AO733" s="462" t="n"/>
      <c r="AP733" s="462" t="n"/>
      <c r="AQ733" s="462" t="n"/>
      <c r="AR733" s="462" t="n"/>
      <c r="AS733" s="462" t="n"/>
    </row>
    <row r="734">
      <c r="A734" s="461" t="n">
        <v>726</v>
      </c>
      <c r="B734" s="462" t="inlineStr"/>
      <c r="C734" s="462" t="inlineStr">
        <is>
          <t>សូស៊ីយេតេ កុងសេស្យូនែរ ដឺ ឡាអេរ៉ូព័រ</t>
        </is>
      </c>
      <c r="D734" s="462" t="inlineStr">
        <is>
          <t>L001-100047300</t>
        </is>
      </c>
      <c r="E734" s="462" t="inlineStr">
        <is>
          <t>2100-007088</t>
        </is>
      </c>
      <c r="F734" s="463" t="n">
        <v>44233</v>
      </c>
      <c r="G734" s="464" t="n">
        <v>123174</v>
      </c>
      <c r="H734" s="462" t="n"/>
      <c r="I734" s="464">
        <f>G734</f>
        <v/>
      </c>
      <c r="J734" s="462">
        <f>IF(AND(Q734=TRUE, R734=TRUE, S734=TRUE), IF(W734&lt;-0.05, "អនុញ្ញាត (អ្នកផ្គត់ផ្គង់ប្រកាសខ្វះ)", "បានប្រកាស (អនុញ្ញាត)"), IF(AND(Q734=FALSE, R734=FALSE, S734=FALSE), "ព្យួរទុក (មិនមានទិន្នន័យ)", "ប្រកាសខុស (ព្យួរទុក)"))</f>
        <v/>
      </c>
      <c r="K734" s="462" t="inlineStr"/>
      <c r="L734" s="462" t="inlineStr"/>
      <c r="M734" s="464">
        <f>AH734</f>
        <v/>
      </c>
      <c r="N734" s="464">
        <f>IF(W734&lt;0,AH734,I734)</f>
        <v/>
      </c>
      <c r="O734" s="464">
        <f>I734-M734</f>
        <v/>
      </c>
      <c r="P734" s="462" t="n"/>
      <c r="Q734" s="462">
        <f>V734=W734</f>
        <v/>
      </c>
      <c r="R734" s="462">
        <f>AND(MONTH(F734)=MONTH(X734), YEAR(F734)=YEAR(X734))</f>
        <v/>
      </c>
      <c r="S734" s="462">
        <f>AC734="L001-901905215"</f>
        <v/>
      </c>
      <c r="T734" s="464">
        <f>G734-AH734</f>
        <v/>
      </c>
      <c r="U734" s="462" t="n"/>
      <c r="V734" s="462" t="inlineStr">
        <is>
          <t>2100007088</t>
        </is>
      </c>
      <c r="W734" s="462" t="inlineStr"/>
      <c r="X734" s="499" t="n"/>
      <c r="Y734" s="462" t="n"/>
      <c r="Z734" s="462" t="n"/>
      <c r="AA734" s="462" t="n"/>
      <c r="AB734" s="462" t="n"/>
      <c r="AC734" s="462" t="n"/>
      <c r="AD734" s="462" t="n"/>
      <c r="AE734" s="462" t="n"/>
      <c r="AF734" s="462" t="n"/>
      <c r="AG734" s="462" t="n"/>
      <c r="AH734" s="462" t="n"/>
      <c r="AI734" s="462" t="n"/>
      <c r="AJ734" s="462" t="n"/>
      <c r="AK734" s="462" t="n"/>
      <c r="AL734" s="462" t="n"/>
      <c r="AM734" s="462" t="n"/>
      <c r="AN734" s="462" t="n"/>
      <c r="AO734" s="462" t="n"/>
      <c r="AP734" s="462" t="n"/>
      <c r="AQ734" s="462" t="n"/>
      <c r="AR734" s="462" t="n"/>
      <c r="AS734" s="462" t="n"/>
    </row>
    <row r="735">
      <c r="A735" s="461" t="n">
        <v>727</v>
      </c>
      <c r="B735" s="462" t="inlineStr"/>
      <c r="C735" s="462" t="inlineStr">
        <is>
          <t>អ៊ែរ៉ូ ស៊ីបភីង អេជេនស៊ី</t>
        </is>
      </c>
      <c r="D735" s="462" t="inlineStr">
        <is>
          <t>K004-901635903</t>
        </is>
      </c>
      <c r="E735" s="462" t="inlineStr">
        <is>
          <t>IKPSA2021504726</t>
        </is>
      </c>
      <c r="F735" s="463" t="n">
        <v>44242</v>
      </c>
      <c r="G735" s="464" t="n">
        <v>113960</v>
      </c>
      <c r="H735" s="462" t="n"/>
      <c r="I735" s="464">
        <f>G735</f>
        <v/>
      </c>
      <c r="J735" s="462">
        <f>IF(AND(Q735=TRUE, R735=TRUE, S735=TRUE), IF(W735&lt;-0.05, "អនុញ្ញាត (អ្នកផ្គត់ផ្គង់ប្រកាសខ្វះ)", "បានប្រកាស (អនុញ្ញាត)"), IF(AND(Q735=FALSE, R735=FALSE, S735=FALSE), "ព្យួរទុក (មិនមានទិន្នន័យ)", "ប្រកាសខុស (ព្យួរទុក)"))</f>
        <v/>
      </c>
      <c r="K735" s="462" t="inlineStr"/>
      <c r="L735" s="462" t="inlineStr"/>
      <c r="M735" s="464">
        <f>AH735</f>
        <v/>
      </c>
      <c r="N735" s="464">
        <f>IF(W735&lt;0,AH735,I735)</f>
        <v/>
      </c>
      <c r="O735" s="464">
        <f>I735-M735</f>
        <v/>
      </c>
      <c r="P735" s="462" t="n"/>
      <c r="Q735" s="462">
        <f>V735=W735</f>
        <v/>
      </c>
      <c r="R735" s="462">
        <f>AND(MONTH(F735)=MONTH(X735), YEAR(F735)=YEAR(X735))</f>
        <v/>
      </c>
      <c r="S735" s="462">
        <f>AC735="L001-901905215"</f>
        <v/>
      </c>
      <c r="T735" s="464">
        <f>G735-AH735</f>
        <v/>
      </c>
      <c r="U735" s="462" t="n"/>
      <c r="V735" s="462" t="inlineStr">
        <is>
          <t>IKPSA2021504726</t>
        </is>
      </c>
      <c r="W735" s="462" t="inlineStr">
        <is>
          <t>IKPSA2021504726</t>
        </is>
      </c>
      <c r="X735" s="463" t="n">
        <v>44237</v>
      </c>
      <c r="Y735" s="462" t="inlineStr">
        <is>
          <t>IKPSA2021504726</t>
        </is>
      </c>
      <c r="Z735" s="462" t="inlineStr"/>
      <c r="AA735" s="462" t="inlineStr">
        <is>
          <t>បុគ្គលជាប់អាករ</t>
        </is>
      </c>
      <c r="AB735" s="462" t="inlineStr">
        <is>
          <t>L001-901905215</t>
        </is>
      </c>
      <c r="AC735" s="462" t="inlineStr">
        <is>
          <t>វីអ៊ីស៊ិន (ខេមបូឌា) អ៊ិនដាសស្ទ្រី ឯ.ក</t>
        </is>
      </c>
      <c r="AD735" s="464" t="n">
        <v>1253252</v>
      </c>
      <c r="AE735" s="464" t="n">
        <v>1139320</v>
      </c>
      <c r="AF735" s="464" t="n">
        <v>0</v>
      </c>
      <c r="AG735" s="464" t="n">
        <v>0</v>
      </c>
      <c r="AH735" s="464" t="n">
        <v>113932</v>
      </c>
      <c r="AI735" s="464" t="n">
        <v>0</v>
      </c>
      <c r="AJ735" s="464" t="n">
        <v>0</v>
      </c>
      <c r="AK735" s="464" t="n">
        <v>0</v>
      </c>
      <c r="AL735" s="464" t="n">
        <v>0</v>
      </c>
      <c r="AM735" s="464" t="n">
        <v>0</v>
      </c>
      <c r="AN735" s="464" t="n">
        <v>0</v>
      </c>
      <c r="AO735" s="464" t="n">
        <v>0</v>
      </c>
      <c r="AP735" s="464" t="n">
        <v>0</v>
      </c>
      <c r="AQ735" s="462" t="inlineStr"/>
      <c r="AR735" s="462" t="inlineStr">
        <is>
          <t>THC &amp; DOC FEE</t>
        </is>
      </c>
      <c r="AS735" s="462" t="inlineStr">
        <is>
          <t>បានប្រកាសពន្ធ</t>
        </is>
      </c>
    </row>
    <row r="736">
      <c r="A736" s="461" t="n">
        <v>728</v>
      </c>
      <c r="B736" s="462" t="inlineStr"/>
      <c r="C736" s="462" t="inlineStr">
        <is>
          <t>អ៊ែរ៉ូ ស៊ីបភីង អេជេនស៊ី</t>
        </is>
      </c>
      <c r="D736" s="462" t="inlineStr">
        <is>
          <t>K004-901635903</t>
        </is>
      </c>
      <c r="E736" s="462" t="inlineStr">
        <is>
          <t>IKPSA2021504725</t>
        </is>
      </c>
      <c r="F736" s="463" t="n">
        <v>44237</v>
      </c>
      <c r="G736" s="464" t="n">
        <v>97680</v>
      </c>
      <c r="H736" s="462" t="n"/>
      <c r="I736" s="464">
        <f>G736</f>
        <v/>
      </c>
      <c r="J736" s="462">
        <f>IF(AND(Q736=TRUE, R736=TRUE, S736=TRUE), IF(W736&lt;-0.05, "អនុញ្ញាត (អ្នកផ្គត់ផ្គង់ប្រកាសខ្វះ)", "បានប្រកាស (អនុញ្ញាត)"), IF(AND(Q736=FALSE, R736=FALSE, S736=FALSE), "ព្យួរទុក (មិនមានទិន្នន័យ)", "ប្រកាសខុស (ព្យួរទុក)"))</f>
        <v/>
      </c>
      <c r="K736" s="462" t="inlineStr"/>
      <c r="L736" s="462" t="inlineStr"/>
      <c r="M736" s="464">
        <f>AH736</f>
        <v/>
      </c>
      <c r="N736" s="464">
        <f>IF(W736&lt;0,AH736,I736)</f>
        <v/>
      </c>
      <c r="O736" s="464">
        <f>I736-M736</f>
        <v/>
      </c>
      <c r="P736" s="462" t="n"/>
      <c r="Q736" s="462">
        <f>V736=W736</f>
        <v/>
      </c>
      <c r="R736" s="462">
        <f>AND(MONTH(F736)=MONTH(X736), YEAR(F736)=YEAR(X736))</f>
        <v/>
      </c>
      <c r="S736" s="462">
        <f>AC736="L001-901905215"</f>
        <v/>
      </c>
      <c r="T736" s="464">
        <f>G736-AH736</f>
        <v/>
      </c>
      <c r="U736" s="462" t="n"/>
      <c r="V736" s="462" t="inlineStr">
        <is>
          <t>IKPSA2021504725</t>
        </is>
      </c>
      <c r="W736" s="462" t="inlineStr">
        <is>
          <t>IKPSA2021504725</t>
        </is>
      </c>
      <c r="X736" s="463" t="n">
        <v>44237</v>
      </c>
      <c r="Y736" s="462" t="inlineStr">
        <is>
          <t>IKPSA2021504725</t>
        </is>
      </c>
      <c r="Z736" s="462" t="inlineStr"/>
      <c r="AA736" s="462" t="inlineStr">
        <is>
          <t>បុគ្គលជាប់អាករ</t>
        </is>
      </c>
      <c r="AB736" s="462" t="inlineStr">
        <is>
          <t>L001-901905215</t>
        </is>
      </c>
      <c r="AC736" s="462" t="inlineStr">
        <is>
          <t>វីអ៊ីស៊ិន (ខេមបូឌា) អ៊ិនដាសស្ទ្រី ឯ.ក</t>
        </is>
      </c>
      <c r="AD736" s="464" t="n">
        <v>1074216</v>
      </c>
      <c r="AE736" s="464" t="n">
        <v>976560</v>
      </c>
      <c r="AF736" s="464" t="n">
        <v>0</v>
      </c>
      <c r="AG736" s="464" t="n">
        <v>0</v>
      </c>
      <c r="AH736" s="464" t="n">
        <v>97656</v>
      </c>
      <c r="AI736" s="464" t="n">
        <v>0</v>
      </c>
      <c r="AJ736" s="464" t="n">
        <v>0</v>
      </c>
      <c r="AK736" s="464" t="n">
        <v>0</v>
      </c>
      <c r="AL736" s="464" t="n">
        <v>0</v>
      </c>
      <c r="AM736" s="464" t="n">
        <v>0</v>
      </c>
      <c r="AN736" s="464" t="n">
        <v>0</v>
      </c>
      <c r="AO736" s="464" t="n">
        <v>0</v>
      </c>
      <c r="AP736" s="464" t="n">
        <v>0</v>
      </c>
      <c r="AQ736" s="462" t="inlineStr"/>
      <c r="AR736" s="462" t="inlineStr">
        <is>
          <t>CIC CHARGE</t>
        </is>
      </c>
      <c r="AS736" s="462" t="inlineStr">
        <is>
          <t>បានប្រកាសពន្ធ</t>
        </is>
      </c>
    </row>
    <row r="737">
      <c r="A737" s="461" t="n">
        <v>729</v>
      </c>
      <c r="B737" s="462" t="inlineStr"/>
      <c r="C737" s="462" t="inlineStr">
        <is>
          <t>អ៊ែរ៉ូ ស៊ីបភីង អេជេនស៊ី</t>
        </is>
      </c>
      <c r="D737" s="462" t="inlineStr">
        <is>
          <t>K004-901635903</t>
        </is>
      </c>
      <c r="E737" s="462" t="inlineStr">
        <is>
          <t>IKPSA2021504724</t>
        </is>
      </c>
      <c r="F737" s="463" t="n">
        <v>44237</v>
      </c>
      <c r="G737" s="464" t="n">
        <v>1850</v>
      </c>
      <c r="H737" s="462" t="n"/>
      <c r="I737" s="464">
        <f>G737</f>
        <v/>
      </c>
      <c r="J737" s="462">
        <f>IF(AND(Q737=TRUE, R737=TRUE, S737=TRUE), IF(W737&lt;-0.05, "អនុញ្ញាត (អ្នកផ្គត់ផ្គង់ប្រកាសខ្វះ)", "បានប្រកាស (អនុញ្ញាត)"), IF(AND(Q737=FALSE, R737=FALSE, S737=FALSE), "ព្យួរទុក (មិនមានទិន្នន័យ)", "ប្រកាសខុស (ព្យួរទុក)"))</f>
        <v/>
      </c>
      <c r="K737" s="462" t="inlineStr"/>
      <c r="L737" s="462" t="inlineStr"/>
      <c r="M737" s="464">
        <f>AH737</f>
        <v/>
      </c>
      <c r="N737" s="464">
        <f>IF(W737&lt;0,AH737,I737)</f>
        <v/>
      </c>
      <c r="O737" s="464">
        <f>I737-M737</f>
        <v/>
      </c>
      <c r="P737" s="462" t="n"/>
      <c r="Q737" s="462">
        <f>V737=W737</f>
        <v/>
      </c>
      <c r="R737" s="462">
        <f>AND(MONTH(F737)=MONTH(X737), YEAR(F737)=YEAR(X737))</f>
        <v/>
      </c>
      <c r="S737" s="462">
        <f>AC737="L001-901905215"</f>
        <v/>
      </c>
      <c r="T737" s="464">
        <f>G737-AH737</f>
        <v/>
      </c>
      <c r="U737" s="462" t="n"/>
      <c r="V737" s="462" t="inlineStr">
        <is>
          <t>IKPSA2021504724</t>
        </is>
      </c>
      <c r="W737" s="462" t="inlineStr">
        <is>
          <t>IKPSA2021504724</t>
        </is>
      </c>
      <c r="X737" s="463" t="n">
        <v>44237</v>
      </c>
      <c r="Y737" s="462" t="inlineStr">
        <is>
          <t>IKPSA2021504724</t>
        </is>
      </c>
      <c r="Z737" s="462" t="inlineStr"/>
      <c r="AA737" s="462" t="inlineStr">
        <is>
          <t>បុគ្គលជាប់អាករ</t>
        </is>
      </c>
      <c r="AB737" s="462" t="inlineStr">
        <is>
          <t>L001-901905215</t>
        </is>
      </c>
      <c r="AC737" s="462" t="inlineStr">
        <is>
          <t>វីអ៊ីស៊ិន (ខេមបូឌា) អ៊ិនដាសស្ទ្រី ឯ.ក</t>
        </is>
      </c>
      <c r="AD737" s="464" t="n">
        <v>20365</v>
      </c>
      <c r="AE737" s="464" t="n">
        <v>18514</v>
      </c>
      <c r="AF737" s="464" t="n">
        <v>0</v>
      </c>
      <c r="AG737" s="464" t="n">
        <v>0</v>
      </c>
      <c r="AH737" s="464" t="n">
        <v>1851</v>
      </c>
      <c r="AI737" s="464" t="n">
        <v>0</v>
      </c>
      <c r="AJ737" s="464" t="n">
        <v>0</v>
      </c>
      <c r="AK737" s="464" t="n">
        <v>0</v>
      </c>
      <c r="AL737" s="464" t="n">
        <v>0</v>
      </c>
      <c r="AM737" s="464" t="n">
        <v>0</v>
      </c>
      <c r="AN737" s="464" t="n">
        <v>0</v>
      </c>
      <c r="AO737" s="464" t="n">
        <v>0</v>
      </c>
      <c r="AP737" s="464" t="n">
        <v>0</v>
      </c>
      <c r="AQ737" s="462" t="inlineStr"/>
      <c r="AR737" s="462" t="inlineStr">
        <is>
          <t>VAS</t>
        </is>
      </c>
      <c r="AS737" s="462" t="inlineStr">
        <is>
          <t>បានប្រកាសពន្ធ</t>
        </is>
      </c>
    </row>
    <row r="738">
      <c r="A738" s="461" t="n">
        <v>730</v>
      </c>
      <c r="B738" s="462" t="inlineStr"/>
      <c r="C738" s="462" t="inlineStr">
        <is>
          <t>កំពង់ផែស្វយ័តក្រុងព្រះសីហនុ</t>
        </is>
      </c>
      <c r="D738" s="462" t="inlineStr">
        <is>
          <t>L001-100044638</t>
        </is>
      </c>
      <c r="E738" s="462" t="inlineStr">
        <is>
          <t>028210</t>
        </is>
      </c>
      <c r="F738" s="463" t="n">
        <v>44228</v>
      </c>
      <c r="G738" s="464" t="n">
        <v>35392</v>
      </c>
      <c r="H738" s="462" t="n"/>
      <c r="I738" s="464">
        <f>G738</f>
        <v/>
      </c>
      <c r="J738" s="462">
        <f>IF(AND(Q738=TRUE, R738=TRUE, S738=TRUE), IF(W738&lt;-0.05, "អនុញ្ញាត (អ្នកផ្គត់ផ្គង់ប្រកាសខ្វះ)", "បានប្រកាស (អនុញ្ញាត)"), IF(AND(Q738=FALSE, R738=FALSE, S738=FALSE), "ព្យួរទុក (មិនមានទិន្នន័យ)", "ប្រកាសខុស (ព្យួរទុក)"))</f>
        <v/>
      </c>
      <c r="K738" s="462" t="inlineStr"/>
      <c r="L738" s="462" t="inlineStr"/>
      <c r="M738" s="464">
        <f>AH738</f>
        <v/>
      </c>
      <c r="N738" s="464">
        <f>IF(W738&lt;0,AH738,I738)</f>
        <v/>
      </c>
      <c r="O738" s="464">
        <f>I738-M738</f>
        <v/>
      </c>
      <c r="P738" s="462" t="n"/>
      <c r="Q738" s="462">
        <f>V738=W738</f>
        <v/>
      </c>
      <c r="R738" s="462">
        <f>AND(MONTH(F738)=MONTH(X738), YEAR(F738)=YEAR(X738))</f>
        <v/>
      </c>
      <c r="S738" s="462">
        <f>AC738="L001-901905215"</f>
        <v/>
      </c>
      <c r="T738" s="464">
        <f>G738-AH738</f>
        <v/>
      </c>
      <c r="U738" s="462" t="n"/>
      <c r="V738" s="462" t="inlineStr">
        <is>
          <t>028210</t>
        </is>
      </c>
      <c r="W738" s="462" t="inlineStr"/>
      <c r="X738" s="499" t="n"/>
      <c r="Y738" s="462" t="n"/>
      <c r="Z738" s="462" t="n"/>
      <c r="AA738" s="462" t="n"/>
      <c r="AB738" s="462" t="n"/>
      <c r="AC738" s="462" t="n"/>
      <c r="AD738" s="462" t="n"/>
      <c r="AE738" s="462" t="n"/>
      <c r="AF738" s="462" t="n"/>
      <c r="AG738" s="462" t="n"/>
      <c r="AH738" s="462" t="n"/>
      <c r="AI738" s="462" t="n"/>
      <c r="AJ738" s="462" t="n"/>
      <c r="AK738" s="462" t="n"/>
      <c r="AL738" s="462" t="n"/>
      <c r="AM738" s="462" t="n"/>
      <c r="AN738" s="462" t="n"/>
      <c r="AO738" s="462" t="n"/>
      <c r="AP738" s="462" t="n"/>
      <c r="AQ738" s="462" t="n"/>
      <c r="AR738" s="462" t="n"/>
      <c r="AS738" s="462" t="n"/>
    </row>
    <row r="739">
      <c r="A739" s="461" t="n">
        <v>731</v>
      </c>
      <c r="B739" s="462" t="inlineStr"/>
      <c r="C739" s="462" t="inlineStr">
        <is>
          <t>កំពង់ផែស្វយ័តក្រុងព្រះសីហនុ</t>
        </is>
      </c>
      <c r="D739" s="462" t="inlineStr">
        <is>
          <t>L001-100044638</t>
        </is>
      </c>
      <c r="E739" s="462" t="inlineStr">
        <is>
          <t>024293</t>
        </is>
      </c>
      <c r="F739" s="463" t="n">
        <v>44238</v>
      </c>
      <c r="G739" s="464" t="n">
        <v>86691</v>
      </c>
      <c r="H739" s="462" t="n"/>
      <c r="I739" s="464">
        <f>G739</f>
        <v/>
      </c>
      <c r="J739" s="462">
        <f>IF(AND(Q739=TRUE, R739=TRUE, S739=TRUE), IF(W739&lt;-0.05, "អនុញ្ញាត (អ្នកផ្គត់ផ្គង់ប្រកាសខ្វះ)", "បានប្រកាស (អនុញ្ញាត)"), IF(AND(Q739=FALSE, R739=FALSE, S739=FALSE), "ព្យួរទុក (មិនមានទិន្នន័យ)", "ប្រកាសខុស (ព្យួរទុក)"))</f>
        <v/>
      </c>
      <c r="K739" s="462" t="inlineStr"/>
      <c r="L739" s="462" t="inlineStr"/>
      <c r="M739" s="464">
        <f>AH739</f>
        <v/>
      </c>
      <c r="N739" s="464">
        <f>IF(W739&lt;0,AH739,I739)</f>
        <v/>
      </c>
      <c r="O739" s="464">
        <f>I739-M739</f>
        <v/>
      </c>
      <c r="P739" s="462" t="n"/>
      <c r="Q739" s="462">
        <f>V739=W739</f>
        <v/>
      </c>
      <c r="R739" s="462">
        <f>AND(MONTH(F739)=MONTH(X739), YEAR(F739)=YEAR(X739))</f>
        <v/>
      </c>
      <c r="S739" s="462">
        <f>AC739="L001-901905215"</f>
        <v/>
      </c>
      <c r="T739" s="464">
        <f>G739-AH739</f>
        <v/>
      </c>
      <c r="U739" s="462" t="n"/>
      <c r="V739" s="462" t="inlineStr">
        <is>
          <t>024293</t>
        </is>
      </c>
      <c r="W739" s="462" t="inlineStr"/>
      <c r="X739" s="499" t="n"/>
      <c r="Y739" s="462" t="n"/>
      <c r="Z739" s="462" t="n"/>
      <c r="AA739" s="462" t="n"/>
      <c r="AB739" s="462" t="n"/>
      <c r="AC739" s="462" t="n"/>
      <c r="AD739" s="462" t="n"/>
      <c r="AE739" s="462" t="n"/>
      <c r="AF739" s="462" t="n"/>
      <c r="AG739" s="462" t="n"/>
      <c r="AH739" s="462" t="n"/>
      <c r="AI739" s="462" t="n"/>
      <c r="AJ739" s="462" t="n"/>
      <c r="AK739" s="462" t="n"/>
      <c r="AL739" s="462" t="n"/>
      <c r="AM739" s="462" t="n"/>
      <c r="AN739" s="462" t="n"/>
      <c r="AO739" s="462" t="n"/>
      <c r="AP739" s="462" t="n"/>
      <c r="AQ739" s="462" t="n"/>
      <c r="AR739" s="462" t="n"/>
      <c r="AS739" s="462" t="n"/>
    </row>
    <row r="740">
      <c r="A740" s="461" t="n">
        <v>732</v>
      </c>
      <c r="B740" s="462" t="inlineStr"/>
      <c r="C740" s="462" t="inlineStr">
        <is>
          <t>កំពង់ផែស្វយ័តក្រុងព្រះសីហនុ</t>
        </is>
      </c>
      <c r="D740" s="462" t="inlineStr">
        <is>
          <t>L001-100044638</t>
        </is>
      </c>
      <c r="E740" s="462" t="inlineStr">
        <is>
          <t>024290</t>
        </is>
      </c>
      <c r="F740" s="463" t="n">
        <v>44238</v>
      </c>
      <c r="G740" s="464" t="n">
        <v>50061</v>
      </c>
      <c r="H740" s="462" t="n"/>
      <c r="I740" s="464">
        <f>G740</f>
        <v/>
      </c>
      <c r="J740" s="462">
        <f>IF(AND(Q740=TRUE, R740=TRUE, S740=TRUE), IF(W740&lt;-0.05, "អនុញ្ញាត (អ្នកផ្គត់ផ្គង់ប្រកាសខ្វះ)", "បានប្រកាស (អនុញ្ញាត)"), IF(AND(Q740=FALSE, R740=FALSE, S740=FALSE), "ព្យួរទុក (មិនមានទិន្នន័យ)", "ប្រកាសខុស (ព្យួរទុក)"))</f>
        <v/>
      </c>
      <c r="K740" s="462" t="inlineStr"/>
      <c r="L740" s="462" t="inlineStr"/>
      <c r="M740" s="464">
        <f>AH740</f>
        <v/>
      </c>
      <c r="N740" s="464">
        <f>IF(W740&lt;0,AH740,I740)</f>
        <v/>
      </c>
      <c r="O740" s="464">
        <f>I740-M740</f>
        <v/>
      </c>
      <c r="P740" s="462" t="n"/>
      <c r="Q740" s="462">
        <f>V740=W740</f>
        <v/>
      </c>
      <c r="R740" s="462">
        <f>AND(MONTH(F740)=MONTH(X740), YEAR(F740)=YEAR(X740))</f>
        <v/>
      </c>
      <c r="S740" s="462">
        <f>AC740="L001-901905215"</f>
        <v/>
      </c>
      <c r="T740" s="464">
        <f>G740-AH740</f>
        <v/>
      </c>
      <c r="U740" s="462" t="n"/>
      <c r="V740" s="462" t="inlineStr">
        <is>
          <t>024290</t>
        </is>
      </c>
      <c r="W740" s="462" t="inlineStr"/>
      <c r="X740" s="499" t="n"/>
      <c r="Y740" s="462" t="n"/>
      <c r="Z740" s="462" t="n"/>
      <c r="AA740" s="462" t="n"/>
      <c r="AB740" s="462" t="n"/>
      <c r="AC740" s="462" t="n"/>
      <c r="AD740" s="462" t="n"/>
      <c r="AE740" s="462" t="n"/>
      <c r="AF740" s="462" t="n"/>
      <c r="AG740" s="462" t="n"/>
      <c r="AH740" s="462" t="n"/>
      <c r="AI740" s="462" t="n"/>
      <c r="AJ740" s="462" t="n"/>
      <c r="AK740" s="462" t="n"/>
      <c r="AL740" s="462" t="n"/>
      <c r="AM740" s="462" t="n"/>
      <c r="AN740" s="462" t="n"/>
      <c r="AO740" s="462" t="n"/>
      <c r="AP740" s="462" t="n"/>
      <c r="AQ740" s="462" t="n"/>
      <c r="AR740" s="462" t="n"/>
      <c r="AS740" s="462" t="n"/>
    </row>
    <row r="741">
      <c r="A741" s="461" t="n">
        <v>733</v>
      </c>
      <c r="B741" s="462" t="inlineStr"/>
      <c r="C741" s="462" t="inlineStr">
        <is>
          <t>អ៊ែរ៉ូ ស៊ីបភីង អេជេនស៊ី</t>
        </is>
      </c>
      <c r="D741" s="462" t="inlineStr">
        <is>
          <t>K004-901635903</t>
        </is>
      </c>
      <c r="E741" s="462" t="inlineStr">
        <is>
          <t>IKPSA2021503641</t>
        </is>
      </c>
      <c r="F741" s="463" t="n">
        <v>44231</v>
      </c>
      <c r="G741" s="464" t="n">
        <v>113932</v>
      </c>
      <c r="H741" s="462" t="n"/>
      <c r="I741" s="464">
        <f>G741</f>
        <v/>
      </c>
      <c r="J741" s="462">
        <f>IF(AND(Q741=TRUE, R741=TRUE, S741=TRUE), IF(W741&lt;-0.05, "អនុញ្ញាត (អ្នកផ្គត់ផ្គង់ប្រកាសខ្វះ)", "បានប្រកាស (អនុញ្ញាត)"), IF(AND(Q741=FALSE, R741=FALSE, S741=FALSE), "ព្យួរទុក (មិនមានទិន្នន័យ)", "ប្រកាសខុស (ព្យួរទុក)"))</f>
        <v/>
      </c>
      <c r="K741" s="462" t="inlineStr"/>
      <c r="L741" s="462" t="inlineStr"/>
      <c r="M741" s="464">
        <f>AH741</f>
        <v/>
      </c>
      <c r="N741" s="464">
        <f>IF(W741&lt;0,AH741,I741)</f>
        <v/>
      </c>
      <c r="O741" s="464">
        <f>I741-M741</f>
        <v/>
      </c>
      <c r="P741" s="462" t="n"/>
      <c r="Q741" s="462">
        <f>V741=W741</f>
        <v/>
      </c>
      <c r="R741" s="462">
        <f>AND(MONTH(F741)=MONTH(X741), YEAR(F741)=YEAR(X741))</f>
        <v/>
      </c>
      <c r="S741" s="462">
        <f>AC741="L001-901905215"</f>
        <v/>
      </c>
      <c r="T741" s="464">
        <f>G741-AH741</f>
        <v/>
      </c>
      <c r="U741" s="462" t="n"/>
      <c r="V741" s="462" t="inlineStr">
        <is>
          <t>IKPSA2021503641</t>
        </is>
      </c>
      <c r="W741" s="462" t="inlineStr">
        <is>
          <t>IKPSA2021503641</t>
        </is>
      </c>
      <c r="X741" s="463" t="n">
        <v>44229</v>
      </c>
      <c r="Y741" s="462" t="inlineStr">
        <is>
          <t>IKPSA2021503641</t>
        </is>
      </c>
      <c r="Z741" s="462" t="inlineStr"/>
      <c r="AA741" s="462" t="inlineStr">
        <is>
          <t>បុគ្គលជាប់អាករ</t>
        </is>
      </c>
      <c r="AB741" s="462" t="inlineStr">
        <is>
          <t>L001-901905215</t>
        </is>
      </c>
      <c r="AC741" s="462" t="inlineStr">
        <is>
          <t>វីអ៊ីស៊ិន (ខេមបូឌា) អ៊ិនដាសស្ទ្រី ឯ.ក</t>
        </is>
      </c>
      <c r="AD741" s="464" t="n">
        <v>1253252</v>
      </c>
      <c r="AE741" s="464" t="n">
        <v>1139320</v>
      </c>
      <c r="AF741" s="464" t="n">
        <v>0</v>
      </c>
      <c r="AG741" s="464" t="n">
        <v>0</v>
      </c>
      <c r="AH741" s="464" t="n">
        <v>113932</v>
      </c>
      <c r="AI741" s="464" t="n">
        <v>0</v>
      </c>
      <c r="AJ741" s="464" t="n">
        <v>0</v>
      </c>
      <c r="AK741" s="464" t="n">
        <v>0</v>
      </c>
      <c r="AL741" s="464" t="n">
        <v>0</v>
      </c>
      <c r="AM741" s="464" t="n">
        <v>0</v>
      </c>
      <c r="AN741" s="464" t="n">
        <v>0</v>
      </c>
      <c r="AO741" s="464" t="n">
        <v>0</v>
      </c>
      <c r="AP741" s="464" t="n">
        <v>0</v>
      </c>
      <c r="AQ741" s="462" t="inlineStr"/>
      <c r="AR741" s="462" t="inlineStr">
        <is>
          <t>THC &amp; DOC FEE</t>
        </is>
      </c>
      <c r="AS741" s="462" t="inlineStr">
        <is>
          <t>បានប្រកាសពន្ធ</t>
        </is>
      </c>
    </row>
    <row r="742">
      <c r="A742" s="461" t="n">
        <v>734</v>
      </c>
      <c r="B742" s="462" t="inlineStr"/>
      <c r="C742" s="462" t="inlineStr">
        <is>
          <t>អ៊ែរ៉ូ ស៊ីបភីង អេជេនស៊ី</t>
        </is>
      </c>
      <c r="D742" s="462" t="inlineStr">
        <is>
          <t>K004-901635903</t>
        </is>
      </c>
      <c r="E742" s="462" t="inlineStr">
        <is>
          <t>IKPSA2021503640</t>
        </is>
      </c>
      <c r="F742" s="463" t="n">
        <v>44231</v>
      </c>
      <c r="G742" s="464" t="n">
        <v>97656</v>
      </c>
      <c r="H742" s="462" t="n"/>
      <c r="I742" s="464">
        <f>G742</f>
        <v/>
      </c>
      <c r="J742" s="462">
        <f>IF(AND(Q742=TRUE, R742=TRUE, S742=TRUE), IF(W742&lt;-0.05, "អនុញ្ញាត (អ្នកផ្គត់ផ្គង់ប្រកាសខ្វះ)", "បានប្រកាស (អនុញ្ញាត)"), IF(AND(Q742=FALSE, R742=FALSE, S742=FALSE), "ព្យួរទុក (មិនមានទិន្នន័យ)", "ប្រកាសខុស (ព្យួរទុក)"))</f>
        <v/>
      </c>
      <c r="K742" s="462" t="inlineStr"/>
      <c r="L742" s="462" t="inlineStr"/>
      <c r="M742" s="464">
        <f>AH742</f>
        <v/>
      </c>
      <c r="N742" s="464">
        <f>IF(W742&lt;0,AH742,I742)</f>
        <v/>
      </c>
      <c r="O742" s="464">
        <f>I742-M742</f>
        <v/>
      </c>
      <c r="P742" s="462" t="n"/>
      <c r="Q742" s="462">
        <f>V742=W742</f>
        <v/>
      </c>
      <c r="R742" s="462">
        <f>AND(MONTH(F742)=MONTH(X742), YEAR(F742)=YEAR(X742))</f>
        <v/>
      </c>
      <c r="S742" s="462">
        <f>AC742="L001-901905215"</f>
        <v/>
      </c>
      <c r="T742" s="464">
        <f>G742-AH742</f>
        <v/>
      </c>
      <c r="U742" s="462" t="n"/>
      <c r="V742" s="462" t="inlineStr">
        <is>
          <t>IKPSA2021503640</t>
        </is>
      </c>
      <c r="W742" s="462" t="inlineStr">
        <is>
          <t>IKPSA2021503640</t>
        </is>
      </c>
      <c r="X742" s="463" t="n">
        <v>44229</v>
      </c>
      <c r="Y742" s="462" t="inlineStr">
        <is>
          <t>IKPSA2021503640</t>
        </is>
      </c>
      <c r="Z742" s="462" t="inlineStr"/>
      <c r="AA742" s="462" t="inlineStr">
        <is>
          <t>បុគ្គលជាប់អាករ</t>
        </is>
      </c>
      <c r="AB742" s="462" t="inlineStr">
        <is>
          <t>L001-901905215</t>
        </is>
      </c>
      <c r="AC742" s="462" t="inlineStr">
        <is>
          <t>វីអ៊ីស៊ិន (ខេមបូឌា) អ៊ិនដាសស្ទ្រី ឯ.ក</t>
        </is>
      </c>
      <c r="AD742" s="464" t="n">
        <v>1074216</v>
      </c>
      <c r="AE742" s="464" t="n">
        <v>976560</v>
      </c>
      <c r="AF742" s="464" t="n">
        <v>0</v>
      </c>
      <c r="AG742" s="464" t="n">
        <v>0</v>
      </c>
      <c r="AH742" s="464" t="n">
        <v>97656</v>
      </c>
      <c r="AI742" s="464" t="n">
        <v>0</v>
      </c>
      <c r="AJ742" s="464" t="n">
        <v>0</v>
      </c>
      <c r="AK742" s="464" t="n">
        <v>0</v>
      </c>
      <c r="AL742" s="464" t="n">
        <v>0</v>
      </c>
      <c r="AM742" s="464" t="n">
        <v>0</v>
      </c>
      <c r="AN742" s="464" t="n">
        <v>0</v>
      </c>
      <c r="AO742" s="464" t="n">
        <v>0</v>
      </c>
      <c r="AP742" s="464" t="n">
        <v>0</v>
      </c>
      <c r="AQ742" s="462" t="inlineStr"/>
      <c r="AR742" s="462" t="inlineStr">
        <is>
          <t>CIC CHARGE</t>
        </is>
      </c>
      <c r="AS742" s="462" t="inlineStr">
        <is>
          <t>បានប្រកាសពន្ធ</t>
        </is>
      </c>
    </row>
    <row r="743">
      <c r="A743" s="461" t="n">
        <v>735</v>
      </c>
      <c r="B743" s="462" t="inlineStr"/>
      <c r="C743" s="462" t="inlineStr">
        <is>
          <t>អ៊ែរ៉ូ ស៊ីបភីង អេជេនស៊ី</t>
        </is>
      </c>
      <c r="D743" s="462" t="inlineStr">
        <is>
          <t>K004-901635903</t>
        </is>
      </c>
      <c r="E743" s="462" t="inlineStr">
        <is>
          <t>IKPSA2021503639</t>
        </is>
      </c>
      <c r="F743" s="463" t="n">
        <v>44231</v>
      </c>
      <c r="G743" s="464" t="n">
        <v>1850</v>
      </c>
      <c r="H743" s="462" t="n"/>
      <c r="I743" s="464">
        <f>G743</f>
        <v/>
      </c>
      <c r="J743" s="462">
        <f>IF(AND(Q743=TRUE, R743=TRUE, S743=TRUE), IF(W743&lt;-0.05, "អនុញ្ញាត (អ្នកផ្គត់ផ្គង់ប្រកាសខ្វះ)", "បានប្រកាស (អនុញ្ញាត)"), IF(AND(Q743=FALSE, R743=FALSE, S743=FALSE), "ព្យួរទុក (មិនមានទិន្នន័យ)", "ប្រកាសខុស (ព្យួរទុក)"))</f>
        <v/>
      </c>
      <c r="K743" s="462" t="inlineStr"/>
      <c r="L743" s="462" t="inlineStr"/>
      <c r="M743" s="464">
        <f>AH743</f>
        <v/>
      </c>
      <c r="N743" s="464">
        <f>IF(W743&lt;0,AH743,I743)</f>
        <v/>
      </c>
      <c r="O743" s="464">
        <f>I743-M743</f>
        <v/>
      </c>
      <c r="P743" s="462" t="n"/>
      <c r="Q743" s="462">
        <f>V743=W743</f>
        <v/>
      </c>
      <c r="R743" s="462">
        <f>AND(MONTH(F743)=MONTH(X743), YEAR(F743)=YEAR(X743))</f>
        <v/>
      </c>
      <c r="S743" s="462">
        <f>AC743="L001-901905215"</f>
        <v/>
      </c>
      <c r="T743" s="464">
        <f>G743-AH743</f>
        <v/>
      </c>
      <c r="U743" s="462" t="n"/>
      <c r="V743" s="462" t="inlineStr">
        <is>
          <t>IKPSA2021503639</t>
        </is>
      </c>
      <c r="W743" s="462" t="inlineStr">
        <is>
          <t>IKPSA2021503639</t>
        </is>
      </c>
      <c r="X743" s="463" t="n">
        <v>44229</v>
      </c>
      <c r="Y743" s="462" t="inlineStr">
        <is>
          <t>IKPSA2021503639</t>
        </is>
      </c>
      <c r="Z743" s="462" t="inlineStr"/>
      <c r="AA743" s="462" t="inlineStr">
        <is>
          <t>បុគ្គលជាប់អាករ</t>
        </is>
      </c>
      <c r="AB743" s="462" t="inlineStr">
        <is>
          <t>L001-901905215</t>
        </is>
      </c>
      <c r="AC743" s="462" t="inlineStr">
        <is>
          <t>វីអ៊ីស៊ិន (ខេមបូឌា) អ៊ិនដាសស្ទ្រី ឯ.ក</t>
        </is>
      </c>
      <c r="AD743" s="464" t="n">
        <v>20365</v>
      </c>
      <c r="AE743" s="464" t="n">
        <v>18514</v>
      </c>
      <c r="AF743" s="464" t="n">
        <v>0</v>
      </c>
      <c r="AG743" s="464" t="n">
        <v>0</v>
      </c>
      <c r="AH743" s="464" t="n">
        <v>1851</v>
      </c>
      <c r="AI743" s="464" t="n">
        <v>0</v>
      </c>
      <c r="AJ743" s="464" t="n">
        <v>0</v>
      </c>
      <c r="AK743" s="464" t="n">
        <v>0</v>
      </c>
      <c r="AL743" s="464" t="n">
        <v>0</v>
      </c>
      <c r="AM743" s="464" t="n">
        <v>0</v>
      </c>
      <c r="AN743" s="464" t="n">
        <v>0</v>
      </c>
      <c r="AO743" s="464" t="n">
        <v>0</v>
      </c>
      <c r="AP743" s="464" t="n">
        <v>0</v>
      </c>
      <c r="AQ743" s="462" t="inlineStr"/>
      <c r="AR743" s="462" t="inlineStr">
        <is>
          <t>VAS</t>
        </is>
      </c>
      <c r="AS743" s="462" t="inlineStr">
        <is>
          <t>បានប្រកាសពន្ធ</t>
        </is>
      </c>
    </row>
    <row r="744">
      <c r="A744" s="461" t="n">
        <v>736</v>
      </c>
      <c r="B744" s="462" t="inlineStr"/>
      <c r="C744" s="462" t="inlineStr">
        <is>
          <t>កំពង់ផែស្វយ័តក្រុងព្រះសីហនុ</t>
        </is>
      </c>
      <c r="D744" s="462" t="inlineStr">
        <is>
          <t>L001-100044638</t>
        </is>
      </c>
      <c r="E744" s="462" t="inlineStr">
        <is>
          <t>024285</t>
        </is>
      </c>
      <c r="F744" s="463" t="n">
        <v>44238</v>
      </c>
      <c r="G744" s="464" t="n">
        <v>35409</v>
      </c>
      <c r="H744" s="462" t="n"/>
      <c r="I744" s="464">
        <f>G744</f>
        <v/>
      </c>
      <c r="J744" s="462">
        <f>IF(AND(Q744=TRUE, R744=TRUE, S744=TRUE), IF(W744&lt;-0.05, "អនុញ្ញាត (អ្នកផ្គត់ផ្គង់ប្រកាសខ្វះ)", "បានប្រកាស (អនុញ្ញាត)"), IF(AND(Q744=FALSE, R744=FALSE, S744=FALSE), "ព្យួរទុក (មិនមានទិន្នន័យ)", "ប្រកាសខុស (ព្យួរទុក)"))</f>
        <v/>
      </c>
      <c r="K744" s="462" t="inlineStr"/>
      <c r="L744" s="462" t="inlineStr"/>
      <c r="M744" s="464">
        <f>AH744</f>
        <v/>
      </c>
      <c r="N744" s="464">
        <f>IF(W744&lt;0,AH744,I744)</f>
        <v/>
      </c>
      <c r="O744" s="464">
        <f>I744-M744</f>
        <v/>
      </c>
      <c r="P744" s="462" t="n"/>
      <c r="Q744" s="462">
        <f>V744=W744</f>
        <v/>
      </c>
      <c r="R744" s="462">
        <f>AND(MONTH(F744)=MONTH(X744), YEAR(F744)=YEAR(X744))</f>
        <v/>
      </c>
      <c r="S744" s="462">
        <f>AC744="L001-901905215"</f>
        <v/>
      </c>
      <c r="T744" s="464">
        <f>G744-AH744</f>
        <v/>
      </c>
      <c r="U744" s="462" t="n"/>
      <c r="V744" s="462" t="inlineStr">
        <is>
          <t>024285</t>
        </is>
      </c>
      <c r="W744" s="462" t="inlineStr"/>
      <c r="X744" s="499" t="n"/>
      <c r="Y744" s="462" t="n"/>
      <c r="Z744" s="462" t="n"/>
      <c r="AA744" s="462" t="n"/>
      <c r="AB744" s="462" t="n"/>
      <c r="AC744" s="462" t="n"/>
      <c r="AD744" s="462" t="n"/>
      <c r="AE744" s="462" t="n"/>
      <c r="AF744" s="462" t="n"/>
      <c r="AG744" s="462" t="n"/>
      <c r="AH744" s="462" t="n"/>
      <c r="AI744" s="462" t="n"/>
      <c r="AJ744" s="462" t="n"/>
      <c r="AK744" s="462" t="n"/>
      <c r="AL744" s="462" t="n"/>
      <c r="AM744" s="462" t="n"/>
      <c r="AN744" s="462" t="n"/>
      <c r="AO744" s="462" t="n"/>
      <c r="AP744" s="462" t="n"/>
      <c r="AQ744" s="462" t="n"/>
      <c r="AR744" s="462" t="n"/>
      <c r="AS744" s="462" t="n"/>
    </row>
    <row r="745">
      <c r="A745" s="461" t="n">
        <v>737</v>
      </c>
      <c r="B745" s="462" t="inlineStr"/>
      <c r="C745" s="462" t="inlineStr">
        <is>
          <t>អ៊ែរ៉ូ ស៊ីបភីង អេជេនស៊ី</t>
        </is>
      </c>
      <c r="D745" s="462" t="inlineStr">
        <is>
          <t>K004-901635903</t>
        </is>
      </c>
      <c r="E745" s="462" t="inlineStr">
        <is>
          <t>IKPSA2021501812</t>
        </is>
      </c>
      <c r="F745" s="463" t="n">
        <v>44228</v>
      </c>
      <c r="G745" s="464" t="n">
        <v>113540</v>
      </c>
      <c r="H745" s="462" t="n"/>
      <c r="I745" s="464">
        <f>G745</f>
        <v/>
      </c>
      <c r="J745" s="462">
        <f>IF(AND(Q745=TRUE, R745=TRUE, S745=TRUE), IF(W745&lt;-0.05, "អនុញ្ញាត (អ្នកផ្គត់ផ្គង់ប្រកាសខ្វះ)", "បានប្រកាស (អនុញ្ញាត)"), IF(AND(Q745=FALSE, R745=FALSE, S745=FALSE), "ព្យួរទុក (មិនមានទិន្នន័យ)", "ប្រកាសខុស (ព្យួរទុក)"))</f>
        <v/>
      </c>
      <c r="K745" s="462" t="inlineStr"/>
      <c r="L745" s="462" t="inlineStr"/>
      <c r="M745" s="464">
        <f>AH745</f>
        <v/>
      </c>
      <c r="N745" s="464">
        <f>IF(W745&lt;0,AH745,I745)</f>
        <v/>
      </c>
      <c r="O745" s="464">
        <f>I745-M745</f>
        <v/>
      </c>
      <c r="P745" s="462" t="n"/>
      <c r="Q745" s="462">
        <f>V745=W745</f>
        <v/>
      </c>
      <c r="R745" s="462">
        <f>AND(MONTH(F745)=MONTH(X745), YEAR(F745)=YEAR(X745))</f>
        <v/>
      </c>
      <c r="S745" s="462">
        <f>AC745="L001-901905215"</f>
        <v/>
      </c>
      <c r="T745" s="464">
        <f>G745-AH745</f>
        <v/>
      </c>
      <c r="U745" s="462" t="n"/>
      <c r="V745" s="462" t="inlineStr">
        <is>
          <t>IKPSA2021501812</t>
        </is>
      </c>
      <c r="W745" s="462" t="inlineStr"/>
      <c r="X745" s="499" t="n"/>
      <c r="Y745" s="462" t="n"/>
      <c r="Z745" s="462" t="n"/>
      <c r="AA745" s="462" t="n"/>
      <c r="AB745" s="462" t="n"/>
      <c r="AC745" s="462" t="n"/>
      <c r="AD745" s="462" t="n"/>
      <c r="AE745" s="462" t="n"/>
      <c r="AF745" s="462" t="n"/>
      <c r="AG745" s="462" t="n"/>
      <c r="AH745" s="462" t="n"/>
      <c r="AI745" s="462" t="n"/>
      <c r="AJ745" s="462" t="n"/>
      <c r="AK745" s="462" t="n"/>
      <c r="AL745" s="462" t="n"/>
      <c r="AM745" s="462" t="n"/>
      <c r="AN745" s="462" t="n"/>
      <c r="AO745" s="462" t="n"/>
      <c r="AP745" s="462" t="n"/>
      <c r="AQ745" s="462" t="n"/>
      <c r="AR745" s="462" t="n"/>
      <c r="AS745" s="462" t="n"/>
    </row>
    <row r="746">
      <c r="A746" s="461" t="n">
        <v>738</v>
      </c>
      <c r="B746" s="462" t="inlineStr"/>
      <c r="C746" s="462" t="inlineStr">
        <is>
          <t>អ៊ែរ៉ូ ស៊ីបភីង អេជេនស៊ី</t>
        </is>
      </c>
      <c r="D746" s="462" t="inlineStr">
        <is>
          <t>K004-901635903</t>
        </is>
      </c>
      <c r="E746" s="462" t="inlineStr">
        <is>
          <t>IKPSA2021501811</t>
        </is>
      </c>
      <c r="F746" s="463" t="n">
        <v>44228</v>
      </c>
      <c r="G746" s="464" t="n">
        <v>97320</v>
      </c>
      <c r="H746" s="462" t="n"/>
      <c r="I746" s="464">
        <f>G746</f>
        <v/>
      </c>
      <c r="J746" s="462">
        <f>IF(AND(Q746=TRUE, R746=TRUE, S746=TRUE), IF(W746&lt;-0.05, "អនុញ្ញាត (អ្នកផ្គត់ផ្គង់ប្រកាសខ្វះ)", "បានប្រកាស (អនុញ្ញាត)"), IF(AND(Q746=FALSE, R746=FALSE, S746=FALSE), "ព្យួរទុក (មិនមានទិន្នន័យ)", "ប្រកាសខុស (ព្យួរទុក)"))</f>
        <v/>
      </c>
      <c r="K746" s="462" t="inlineStr"/>
      <c r="L746" s="462" t="inlineStr"/>
      <c r="M746" s="464">
        <f>AH746</f>
        <v/>
      </c>
      <c r="N746" s="464">
        <f>IF(W746&lt;0,AH746,I746)</f>
        <v/>
      </c>
      <c r="O746" s="464">
        <f>I746-M746</f>
        <v/>
      </c>
      <c r="P746" s="462" t="n"/>
      <c r="Q746" s="462">
        <f>V746=W746</f>
        <v/>
      </c>
      <c r="R746" s="462">
        <f>AND(MONTH(F746)=MONTH(X746), YEAR(F746)=YEAR(X746))</f>
        <v/>
      </c>
      <c r="S746" s="462">
        <f>AC746="L001-901905215"</f>
        <v/>
      </c>
      <c r="T746" s="464">
        <f>G746-AH746</f>
        <v/>
      </c>
      <c r="U746" s="462" t="n"/>
      <c r="V746" s="462" t="inlineStr">
        <is>
          <t>IKPSA2021501811</t>
        </is>
      </c>
      <c r="W746" s="462" t="inlineStr"/>
      <c r="X746" s="499" t="n"/>
      <c r="Y746" s="462" t="n"/>
      <c r="Z746" s="462" t="n"/>
      <c r="AA746" s="462" t="n"/>
      <c r="AB746" s="462" t="n"/>
      <c r="AC746" s="462" t="n"/>
      <c r="AD746" s="462" t="n"/>
      <c r="AE746" s="462" t="n"/>
      <c r="AF746" s="462" t="n"/>
      <c r="AG746" s="462" t="n"/>
      <c r="AH746" s="462" t="n"/>
      <c r="AI746" s="462" t="n"/>
      <c r="AJ746" s="462" t="n"/>
      <c r="AK746" s="462" t="n"/>
      <c r="AL746" s="462" t="n"/>
      <c r="AM746" s="462" t="n"/>
      <c r="AN746" s="462" t="n"/>
      <c r="AO746" s="462" t="n"/>
      <c r="AP746" s="462" t="n"/>
      <c r="AQ746" s="462" t="n"/>
      <c r="AR746" s="462" t="n"/>
      <c r="AS746" s="462" t="n"/>
    </row>
    <row r="747">
      <c r="A747" s="461" t="n">
        <v>739</v>
      </c>
      <c r="B747" s="462" t="inlineStr"/>
      <c r="C747" s="462" t="inlineStr">
        <is>
          <t>អ៊ែរ៉ូ ស៊ីបភីង អេជេនស៊ី</t>
        </is>
      </c>
      <c r="D747" s="462" t="inlineStr">
        <is>
          <t>K004-901635903</t>
        </is>
      </c>
      <c r="E747" s="462" t="inlineStr">
        <is>
          <t>IKPSA2021501810</t>
        </is>
      </c>
      <c r="F747" s="463" t="n">
        <v>44228</v>
      </c>
      <c r="G747" s="464" t="n">
        <v>1843</v>
      </c>
      <c r="H747" s="462" t="n"/>
      <c r="I747" s="464">
        <f>G747</f>
        <v/>
      </c>
      <c r="J747" s="462">
        <f>IF(AND(Q747=TRUE, R747=TRUE, S747=TRUE), IF(W747&lt;-0.05, "អនុញ្ញាត (អ្នកផ្គត់ផ្គង់ប្រកាសខ្វះ)", "បានប្រកាស (អនុញ្ញាត)"), IF(AND(Q747=FALSE, R747=FALSE, S747=FALSE), "ព្យួរទុក (មិនមានទិន្នន័យ)", "ប្រកាសខុស (ព្យួរទុក)"))</f>
        <v/>
      </c>
      <c r="K747" s="462" t="inlineStr"/>
      <c r="L747" s="462" t="inlineStr"/>
      <c r="M747" s="464">
        <f>AH747</f>
        <v/>
      </c>
      <c r="N747" s="464">
        <f>IF(W747&lt;0,AH747,I747)</f>
        <v/>
      </c>
      <c r="O747" s="464">
        <f>I747-M747</f>
        <v/>
      </c>
      <c r="P747" s="462" t="n"/>
      <c r="Q747" s="462">
        <f>V747=W747</f>
        <v/>
      </c>
      <c r="R747" s="462">
        <f>AND(MONTH(F747)=MONTH(X747), YEAR(F747)=YEAR(X747))</f>
        <v/>
      </c>
      <c r="S747" s="462">
        <f>AC747="L001-901905215"</f>
        <v/>
      </c>
      <c r="T747" s="464">
        <f>G747-AH747</f>
        <v/>
      </c>
      <c r="U747" s="462" t="n"/>
      <c r="V747" s="462" t="inlineStr">
        <is>
          <t>IKPSA2021501810</t>
        </is>
      </c>
      <c r="W747" s="462" t="inlineStr"/>
      <c r="X747" s="499" t="n"/>
      <c r="Y747" s="462" t="n"/>
      <c r="Z747" s="462" t="n"/>
      <c r="AA747" s="462" t="n"/>
      <c r="AB747" s="462" t="n"/>
      <c r="AC747" s="462" t="n"/>
      <c r="AD747" s="462" t="n"/>
      <c r="AE747" s="462" t="n"/>
      <c r="AF747" s="462" t="n"/>
      <c r="AG747" s="462" t="n"/>
      <c r="AH747" s="462" t="n"/>
      <c r="AI747" s="462" t="n"/>
      <c r="AJ747" s="462" t="n"/>
      <c r="AK747" s="462" t="n"/>
      <c r="AL747" s="462" t="n"/>
      <c r="AM747" s="462" t="n"/>
      <c r="AN747" s="462" t="n"/>
      <c r="AO747" s="462" t="n"/>
      <c r="AP747" s="462" t="n"/>
      <c r="AQ747" s="462" t="n"/>
      <c r="AR747" s="462" t="n"/>
      <c r="AS747" s="462" t="n"/>
    </row>
    <row r="748">
      <c r="A748" s="461" t="n">
        <v>740</v>
      </c>
      <c r="B748" s="462" t="inlineStr"/>
      <c r="C748" s="462" t="inlineStr">
        <is>
          <t>មើស្គ (ខេមបូឌា)</t>
        </is>
      </c>
      <c r="D748" s="462" t="inlineStr">
        <is>
          <t>L001-100045200</t>
        </is>
      </c>
      <c r="E748" s="462" t="inlineStr">
        <is>
          <t>5995868704</t>
        </is>
      </c>
      <c r="F748" s="463" t="n">
        <v>44242</v>
      </c>
      <c r="G748" s="464" t="n">
        <v>311676</v>
      </c>
      <c r="H748" s="462" t="n"/>
      <c r="I748" s="464">
        <f>G748</f>
        <v/>
      </c>
      <c r="J748" s="462">
        <f>IF(AND(Q748=TRUE, R748=TRUE, S748=TRUE), IF(W748&lt;-0.05, "អនុញ្ញាត (អ្នកផ្គត់ផ្គង់ប្រកាសខ្វះ)", "បានប្រកាស (អនុញ្ញាត)"), IF(AND(Q748=FALSE, R748=FALSE, S748=FALSE), "ព្យួរទុក (មិនមានទិន្នន័យ)", "ប្រកាសខុស (ព្យួរទុក)"))</f>
        <v/>
      </c>
      <c r="K748" s="462" t="inlineStr"/>
      <c r="L748" s="462" t="inlineStr"/>
      <c r="M748" s="464">
        <f>AH748</f>
        <v/>
      </c>
      <c r="N748" s="464">
        <f>IF(W748&lt;0,AH748,I748)</f>
        <v/>
      </c>
      <c r="O748" s="464">
        <f>I748-M748</f>
        <v/>
      </c>
      <c r="P748" s="462" t="n"/>
      <c r="Q748" s="462">
        <f>V748=W748</f>
        <v/>
      </c>
      <c r="R748" s="462">
        <f>AND(MONTH(F748)=MONTH(X748), YEAR(F748)=YEAR(X748))</f>
        <v/>
      </c>
      <c r="S748" s="462">
        <f>AC748="L001-901905215"</f>
        <v/>
      </c>
      <c r="T748" s="464">
        <f>G748-AH748</f>
        <v/>
      </c>
      <c r="U748" s="462" t="n"/>
      <c r="V748" s="462" t="inlineStr">
        <is>
          <t>5995868704</t>
        </is>
      </c>
      <c r="W748" s="462" t="inlineStr"/>
      <c r="X748" s="499" t="n"/>
      <c r="Y748" s="462" t="n"/>
      <c r="Z748" s="462" t="n"/>
      <c r="AA748" s="462" t="n"/>
      <c r="AB748" s="462" t="n"/>
      <c r="AC748" s="462" t="n"/>
      <c r="AD748" s="462" t="n"/>
      <c r="AE748" s="462" t="n"/>
      <c r="AF748" s="462" t="n"/>
      <c r="AG748" s="462" t="n"/>
      <c r="AH748" s="462" t="n"/>
      <c r="AI748" s="462" t="n"/>
      <c r="AJ748" s="462" t="n"/>
      <c r="AK748" s="462" t="n"/>
      <c r="AL748" s="462" t="n"/>
      <c r="AM748" s="462" t="n"/>
      <c r="AN748" s="462" t="n"/>
      <c r="AO748" s="462" t="n"/>
      <c r="AP748" s="462" t="n"/>
      <c r="AQ748" s="462" t="n"/>
      <c r="AR748" s="462" t="n"/>
      <c r="AS748" s="462" t="n"/>
    </row>
    <row r="749">
      <c r="A749" s="461" t="n">
        <v>741</v>
      </c>
      <c r="B749" s="462" t="inlineStr"/>
      <c r="C749" s="462" t="inlineStr">
        <is>
          <t>សូស៊ីយេតេ កុងសេស្យូនែរ ដឺ ឡាអេរ៉ូព័រ</t>
        </is>
      </c>
      <c r="D749" s="462" t="inlineStr">
        <is>
          <t>L001-100047300</t>
        </is>
      </c>
      <c r="E749" s="462" t="inlineStr">
        <is>
          <t>2133-00376</t>
        </is>
      </c>
      <c r="F749" s="463" t="n">
        <v>44237</v>
      </c>
      <c r="G749" s="464" t="n">
        <v>2638</v>
      </c>
      <c r="H749" s="462" t="n"/>
      <c r="I749" s="464">
        <f>G749</f>
        <v/>
      </c>
      <c r="J749" s="462">
        <f>IF(AND(Q749=TRUE, R749=TRUE, S749=TRUE), IF(W749&lt;-0.05, "អនុញ្ញាត (អ្នកផ្គត់ផ្គង់ប្រកាសខ្វះ)", "បានប្រកាស (អនុញ្ញាត)"), IF(AND(Q749=FALSE, R749=FALSE, S749=FALSE), "ព្យួរទុក (មិនមានទិន្នន័យ)", "ប្រកាសខុស (ព្យួរទុក)"))</f>
        <v/>
      </c>
      <c r="K749" s="462" t="inlineStr"/>
      <c r="L749" s="462" t="inlineStr"/>
      <c r="M749" s="464">
        <f>AH749</f>
        <v/>
      </c>
      <c r="N749" s="464">
        <f>IF(W749&lt;0,AH749,I749)</f>
        <v/>
      </c>
      <c r="O749" s="464">
        <f>I749-M749</f>
        <v/>
      </c>
      <c r="P749" s="462" t="n"/>
      <c r="Q749" s="462">
        <f>V749=W749</f>
        <v/>
      </c>
      <c r="R749" s="462">
        <f>AND(MONTH(F749)=MONTH(X749), YEAR(F749)=YEAR(X749))</f>
        <v/>
      </c>
      <c r="S749" s="462">
        <f>AC749="L001-901905215"</f>
        <v/>
      </c>
      <c r="T749" s="464">
        <f>G749-AH749</f>
        <v/>
      </c>
      <c r="U749" s="462" t="n"/>
      <c r="V749" s="462" t="inlineStr">
        <is>
          <t>213300376</t>
        </is>
      </c>
      <c r="W749" s="462" t="inlineStr"/>
      <c r="X749" s="499" t="n"/>
      <c r="Y749" s="462" t="n"/>
      <c r="Z749" s="462" t="n"/>
      <c r="AA749" s="462" t="n"/>
      <c r="AB749" s="462" t="n"/>
      <c r="AC749" s="462" t="n"/>
      <c r="AD749" s="462" t="n"/>
      <c r="AE749" s="462" t="n"/>
      <c r="AF749" s="462" t="n"/>
      <c r="AG749" s="462" t="n"/>
      <c r="AH749" s="462" t="n"/>
      <c r="AI749" s="462" t="n"/>
      <c r="AJ749" s="462" t="n"/>
      <c r="AK749" s="462" t="n"/>
      <c r="AL749" s="462" t="n"/>
      <c r="AM749" s="462" t="n"/>
      <c r="AN749" s="462" t="n"/>
      <c r="AO749" s="462" t="n"/>
      <c r="AP749" s="462" t="n"/>
      <c r="AQ749" s="462" t="n"/>
      <c r="AR749" s="462" t="n"/>
      <c r="AS749" s="462" t="n"/>
    </row>
    <row r="750">
      <c r="A750" s="461" t="n">
        <v>742</v>
      </c>
      <c r="B750" s="462" t="inlineStr"/>
      <c r="C750" s="462" t="inlineStr">
        <is>
          <t>សូស៊ីយេតេ កុងសេស្យូនែរ ដឺ ឡាអេរ៉ូព័រ</t>
        </is>
      </c>
      <c r="D750" s="462" t="inlineStr">
        <is>
          <t>L001-100047300</t>
        </is>
      </c>
      <c r="E750" s="462" t="inlineStr">
        <is>
          <t>2100-007089</t>
        </is>
      </c>
      <c r="F750" s="463" t="n">
        <v>44228</v>
      </c>
      <c r="G750" s="464" t="n">
        <v>141279</v>
      </c>
      <c r="H750" s="462" t="n"/>
      <c r="I750" s="464">
        <f>G750</f>
        <v/>
      </c>
      <c r="J750" s="462">
        <f>IF(AND(Q750=TRUE, R750=TRUE, S750=TRUE), IF(W750&lt;-0.05, "អនុញ្ញាត (អ្នកផ្គត់ផ្គង់ប្រកាសខ្វះ)", "បានប្រកាស (អនុញ្ញាត)"), IF(AND(Q750=FALSE, R750=FALSE, S750=FALSE), "ព្យួរទុក (មិនមានទិន្នន័យ)", "ប្រកាសខុស (ព្យួរទុក)"))</f>
        <v/>
      </c>
      <c r="K750" s="462" t="inlineStr"/>
      <c r="L750" s="462" t="inlineStr"/>
      <c r="M750" s="464">
        <f>AH750</f>
        <v/>
      </c>
      <c r="N750" s="464">
        <f>IF(W750&lt;0,AH750,I750)</f>
        <v/>
      </c>
      <c r="O750" s="464">
        <f>I750-M750</f>
        <v/>
      </c>
      <c r="P750" s="462" t="n"/>
      <c r="Q750" s="462">
        <f>V750=W750</f>
        <v/>
      </c>
      <c r="R750" s="462">
        <f>AND(MONTH(F750)=MONTH(X750), YEAR(F750)=YEAR(X750))</f>
        <v/>
      </c>
      <c r="S750" s="462">
        <f>AC750="L001-901905215"</f>
        <v/>
      </c>
      <c r="T750" s="464">
        <f>G750-AH750</f>
        <v/>
      </c>
      <c r="U750" s="462" t="n"/>
      <c r="V750" s="462" t="inlineStr">
        <is>
          <t>2100007089</t>
        </is>
      </c>
      <c r="W750" s="462" t="inlineStr"/>
      <c r="X750" s="499" t="n"/>
      <c r="Y750" s="462" t="n"/>
      <c r="Z750" s="462" t="n"/>
      <c r="AA750" s="462" t="n"/>
      <c r="AB750" s="462" t="n"/>
      <c r="AC750" s="462" t="n"/>
      <c r="AD750" s="462" t="n"/>
      <c r="AE750" s="462" t="n"/>
      <c r="AF750" s="462" t="n"/>
      <c r="AG750" s="462" t="n"/>
      <c r="AH750" s="462" t="n"/>
      <c r="AI750" s="462" t="n"/>
      <c r="AJ750" s="462" t="n"/>
      <c r="AK750" s="462" t="n"/>
      <c r="AL750" s="462" t="n"/>
      <c r="AM750" s="462" t="n"/>
      <c r="AN750" s="462" t="n"/>
      <c r="AO750" s="462" t="n"/>
      <c r="AP750" s="462" t="n"/>
      <c r="AQ750" s="462" t="n"/>
      <c r="AR750" s="462" t="n"/>
      <c r="AS750" s="462" t="n"/>
    </row>
    <row r="751">
      <c r="A751" s="461" t="n">
        <v>743</v>
      </c>
      <c r="B751" s="462" t="inlineStr"/>
      <c r="C751" s="462" t="inlineStr">
        <is>
          <t>សូស៊ីយេតេ កុងសេស្យូនែរ ដឺ ឡាអេរ៉ូព័រ</t>
        </is>
      </c>
      <c r="D751" s="462" t="inlineStr">
        <is>
          <t>L001-100047300</t>
        </is>
      </c>
      <c r="E751" s="462" t="inlineStr">
        <is>
          <t>2100-007834</t>
        </is>
      </c>
      <c r="F751" s="463" t="n">
        <v>44237</v>
      </c>
      <c r="G751" s="464" t="n">
        <v>39168</v>
      </c>
      <c r="H751" s="462" t="n"/>
      <c r="I751" s="464">
        <f>G751</f>
        <v/>
      </c>
      <c r="J751" s="462">
        <f>IF(AND(Q751=TRUE, R751=TRUE, S751=TRUE), IF(W751&lt;-0.05, "អនុញ្ញាត (អ្នកផ្គត់ផ្គង់ប្រកាសខ្វះ)", "បានប្រកាស (អនុញ្ញាត)"), IF(AND(Q751=FALSE, R751=FALSE, S751=FALSE), "ព្យួរទុក (មិនមានទិន្នន័យ)", "ប្រកាសខុស (ព្យួរទុក)"))</f>
        <v/>
      </c>
      <c r="K751" s="462" t="inlineStr"/>
      <c r="L751" s="462" t="inlineStr"/>
      <c r="M751" s="464">
        <f>AH751</f>
        <v/>
      </c>
      <c r="N751" s="464">
        <f>IF(W751&lt;0,AH751,I751)</f>
        <v/>
      </c>
      <c r="O751" s="464">
        <f>I751-M751</f>
        <v/>
      </c>
      <c r="P751" s="462" t="n"/>
      <c r="Q751" s="462">
        <f>V751=W751</f>
        <v/>
      </c>
      <c r="R751" s="462">
        <f>AND(MONTH(F751)=MONTH(X751), YEAR(F751)=YEAR(X751))</f>
        <v/>
      </c>
      <c r="S751" s="462">
        <f>AC751="L001-901905215"</f>
        <v/>
      </c>
      <c r="T751" s="464">
        <f>G751-AH751</f>
        <v/>
      </c>
      <c r="U751" s="462" t="n"/>
      <c r="V751" s="462" t="inlineStr">
        <is>
          <t>2100007834</t>
        </is>
      </c>
      <c r="W751" s="462" t="inlineStr"/>
      <c r="X751" s="499" t="n"/>
      <c r="Y751" s="462" t="n"/>
      <c r="Z751" s="462" t="n"/>
      <c r="AA751" s="462" t="n"/>
      <c r="AB751" s="462" t="n"/>
      <c r="AC751" s="462" t="n"/>
      <c r="AD751" s="462" t="n"/>
      <c r="AE751" s="462" t="n"/>
      <c r="AF751" s="462" t="n"/>
      <c r="AG751" s="462" t="n"/>
      <c r="AH751" s="462" t="n"/>
      <c r="AI751" s="462" t="n"/>
      <c r="AJ751" s="462" t="n"/>
      <c r="AK751" s="462" t="n"/>
      <c r="AL751" s="462" t="n"/>
      <c r="AM751" s="462" t="n"/>
      <c r="AN751" s="462" t="n"/>
      <c r="AO751" s="462" t="n"/>
      <c r="AP751" s="462" t="n"/>
      <c r="AQ751" s="462" t="n"/>
      <c r="AR751" s="462" t="n"/>
      <c r="AS751" s="462" t="n"/>
    </row>
    <row r="752">
      <c r="A752" s="461" t="n">
        <v>744</v>
      </c>
      <c r="B752" s="462" t="inlineStr"/>
      <c r="C752" s="462" t="inlineStr">
        <is>
          <t>ប្យួរ៉ូ វេរីតាស (ខេមបូឌា) លីមីធីត</t>
        </is>
      </c>
      <c r="D752" s="462" t="inlineStr">
        <is>
          <t>L001-107024462</t>
        </is>
      </c>
      <c r="E752" s="462" t="inlineStr">
        <is>
          <t>59009563</t>
        </is>
      </c>
      <c r="F752" s="463" t="n">
        <v>44228</v>
      </c>
      <c r="G752" s="464" t="n">
        <v>109850</v>
      </c>
      <c r="H752" s="462" t="n"/>
      <c r="I752" s="464">
        <f>G752</f>
        <v/>
      </c>
      <c r="J752" s="462">
        <f>IF(AND(Q752=TRUE, R752=TRUE, S752=TRUE), IF(W752&lt;-0.05, "អនុញ្ញាត (អ្នកផ្គត់ផ្គង់ប្រកាសខ្វះ)", "បានប្រកាស (អនុញ្ញាត)"), IF(AND(Q752=FALSE, R752=FALSE, S752=FALSE), "ព្យួរទុក (មិនមានទិន្នន័យ)", "ប្រកាសខុស (ព្យួរទុក)"))</f>
        <v/>
      </c>
      <c r="K752" s="462" t="inlineStr"/>
      <c r="L752" s="462" t="inlineStr"/>
      <c r="M752" s="464">
        <f>AH752</f>
        <v/>
      </c>
      <c r="N752" s="464">
        <f>IF(W752&lt;0,AH752,I752)</f>
        <v/>
      </c>
      <c r="O752" s="464">
        <f>I752-M752</f>
        <v/>
      </c>
      <c r="P752" s="462" t="n"/>
      <c r="Q752" s="462">
        <f>V752=W752</f>
        <v/>
      </c>
      <c r="R752" s="462">
        <f>AND(MONTH(F752)=MONTH(X752), YEAR(F752)=YEAR(X752))</f>
        <v/>
      </c>
      <c r="S752" s="462">
        <f>AC752="L001-901905215"</f>
        <v/>
      </c>
      <c r="T752" s="464">
        <f>G752-AH752</f>
        <v/>
      </c>
      <c r="U752" s="462" t="n"/>
      <c r="V752" s="462" t="inlineStr">
        <is>
          <t>59009563</t>
        </is>
      </c>
      <c r="W752" s="462" t="inlineStr">
        <is>
          <t>59009563</t>
        </is>
      </c>
      <c r="X752" s="463" t="n">
        <v>44215</v>
      </c>
      <c r="Y752" s="462" t="inlineStr">
        <is>
          <t>59009563</t>
        </is>
      </c>
      <c r="Z752" s="462" t="inlineStr"/>
      <c r="AA752" s="462" t="inlineStr">
        <is>
          <t>បុគ្គលជាប់អាករ</t>
        </is>
      </c>
      <c r="AB752" s="462" t="inlineStr">
        <is>
          <t>L001-901905215</t>
        </is>
      </c>
      <c r="AC752" s="462" t="inlineStr">
        <is>
          <t>វីអ៊ីស៊ិន (ខេមបូឌា) អ៊ិនដាសស្ទ្រី ឯ.ក</t>
        </is>
      </c>
      <c r="AD752" s="464" t="n">
        <v>1208349</v>
      </c>
      <c r="AE752" s="464" t="n">
        <v>1098499</v>
      </c>
      <c r="AF752" s="464" t="n">
        <v>0</v>
      </c>
      <c r="AG752" s="464" t="n">
        <v>0</v>
      </c>
      <c r="AH752" s="464" t="n">
        <v>109850</v>
      </c>
      <c r="AI752" s="464" t="n">
        <v>0</v>
      </c>
      <c r="AJ752" s="464" t="n">
        <v>0</v>
      </c>
      <c r="AK752" s="464" t="n">
        <v>0</v>
      </c>
      <c r="AL752" s="464" t="n">
        <v>0</v>
      </c>
      <c r="AM752" s="464" t="n">
        <v>0</v>
      </c>
      <c r="AN752" s="464" t="n">
        <v>0</v>
      </c>
      <c r="AO752" s="464" t="n">
        <v>0</v>
      </c>
      <c r="AP752" s="464" t="n">
        <v>0</v>
      </c>
      <c r="AQ752" s="462" t="inlineStr"/>
      <c r="AR752" s="462" t="inlineStr"/>
      <c r="AS752" s="462" t="inlineStr">
        <is>
          <t>បានប្រកាសពន្ធ</t>
        </is>
      </c>
    </row>
    <row r="753">
      <c r="A753" s="461" t="n">
        <v>745</v>
      </c>
      <c r="B753" s="462" t="inlineStr"/>
      <c r="C753" s="462" t="inlineStr">
        <is>
          <t>ប្យួរ៉ូ វេរីតាស (ខេមបូឌា) លីមីធីត</t>
        </is>
      </c>
      <c r="D753" s="462" t="inlineStr">
        <is>
          <t>L001-107024462</t>
        </is>
      </c>
      <c r="E753" s="462" t="inlineStr">
        <is>
          <t>59009567</t>
        </is>
      </c>
      <c r="F753" s="463" t="n">
        <v>44228</v>
      </c>
      <c r="G753" s="464" t="n">
        <v>253176</v>
      </c>
      <c r="H753" s="462" t="n"/>
      <c r="I753" s="464">
        <f>G753</f>
        <v/>
      </c>
      <c r="J753" s="462">
        <f>IF(AND(Q753=TRUE, R753=TRUE, S753=TRUE), IF(W753&lt;-0.05, "អនុញ្ញាត (អ្នកផ្គត់ផ្គង់ប្រកាសខ្វះ)", "បានប្រកាស (អនុញ្ញាត)"), IF(AND(Q753=FALSE, R753=FALSE, S753=FALSE), "ព្យួរទុក (មិនមានទិន្នន័យ)", "ប្រកាសខុស (ព្យួរទុក)"))</f>
        <v/>
      </c>
      <c r="K753" s="462" t="inlineStr"/>
      <c r="L753" s="462" t="inlineStr"/>
      <c r="M753" s="464">
        <f>AH753</f>
        <v/>
      </c>
      <c r="N753" s="464">
        <f>IF(W753&lt;0,AH753,I753)</f>
        <v/>
      </c>
      <c r="O753" s="464">
        <f>I753-M753</f>
        <v/>
      </c>
      <c r="P753" s="462" t="n"/>
      <c r="Q753" s="462">
        <f>V753=W753</f>
        <v/>
      </c>
      <c r="R753" s="462">
        <f>AND(MONTH(F753)=MONTH(X753), YEAR(F753)=YEAR(X753))</f>
        <v/>
      </c>
      <c r="S753" s="462">
        <f>AC753="L001-901905215"</f>
        <v/>
      </c>
      <c r="T753" s="464">
        <f>G753-AH753</f>
        <v/>
      </c>
      <c r="U753" s="462" t="n"/>
      <c r="V753" s="462" t="inlineStr">
        <is>
          <t>59009567</t>
        </is>
      </c>
      <c r="W753" s="462" t="inlineStr">
        <is>
          <t>59009567</t>
        </is>
      </c>
      <c r="X753" s="463" t="n">
        <v>44215</v>
      </c>
      <c r="Y753" s="462" t="inlineStr">
        <is>
          <t>59009567</t>
        </is>
      </c>
      <c r="Z753" s="462" t="inlineStr"/>
      <c r="AA753" s="462" t="inlineStr">
        <is>
          <t>បុគ្គលជាប់អាករ</t>
        </is>
      </c>
      <c r="AB753" s="462" t="inlineStr">
        <is>
          <t>L001-901905215</t>
        </is>
      </c>
      <c r="AC753" s="462" t="inlineStr">
        <is>
          <t>វីអ៊ីស៊ិន (ខេមបូឌា) អ៊ិនដាសស្ទ្រី ឯ.ក</t>
        </is>
      </c>
      <c r="AD753" s="464" t="n">
        <v>2784933</v>
      </c>
      <c r="AE753" s="464" t="n">
        <v>2531757</v>
      </c>
      <c r="AF753" s="464" t="n">
        <v>0</v>
      </c>
      <c r="AG753" s="464" t="n">
        <v>0</v>
      </c>
      <c r="AH753" s="464" t="n">
        <v>253176</v>
      </c>
      <c r="AI753" s="464" t="n">
        <v>0</v>
      </c>
      <c r="AJ753" s="464" t="n">
        <v>0</v>
      </c>
      <c r="AK753" s="464" t="n">
        <v>0</v>
      </c>
      <c r="AL753" s="464" t="n">
        <v>0</v>
      </c>
      <c r="AM753" s="464" t="n">
        <v>0</v>
      </c>
      <c r="AN753" s="464" t="n">
        <v>0</v>
      </c>
      <c r="AO753" s="464" t="n">
        <v>0</v>
      </c>
      <c r="AP753" s="464" t="n">
        <v>0</v>
      </c>
      <c r="AQ753" s="462" t="inlineStr"/>
      <c r="AR753" s="462" t="inlineStr"/>
      <c r="AS753" s="462" t="inlineStr">
        <is>
          <t>បានប្រកាសពន្ធ</t>
        </is>
      </c>
    </row>
    <row r="754">
      <c r="A754" s="461" t="n">
        <v>746</v>
      </c>
      <c r="B754" s="462" t="inlineStr"/>
      <c r="C754" s="462" t="inlineStr">
        <is>
          <t>ប្យួរ៉ូ វេរីតាស (ខេមបូឌា) លីមីធីត</t>
        </is>
      </c>
      <c r="D754" s="462" t="inlineStr">
        <is>
          <t>L001-107024462</t>
        </is>
      </c>
      <c r="E754" s="462" t="inlineStr">
        <is>
          <t>59009564</t>
        </is>
      </c>
      <c r="F754" s="463" t="n">
        <v>44228</v>
      </c>
      <c r="G754" s="464" t="n">
        <v>95477</v>
      </c>
      <c r="H754" s="462" t="n"/>
      <c r="I754" s="464">
        <f>G754</f>
        <v/>
      </c>
      <c r="J754" s="462">
        <f>IF(AND(Q754=TRUE, R754=TRUE, S754=TRUE), IF(W754&lt;-0.05, "អនុញ្ញាត (អ្នកផ្គត់ផ្គង់ប្រកាសខ្វះ)", "បានប្រកាស (អនុញ្ញាត)"), IF(AND(Q754=FALSE, R754=FALSE, S754=FALSE), "ព្យួរទុក (មិនមានទិន្នន័យ)", "ប្រកាសខុស (ព្យួរទុក)"))</f>
        <v/>
      </c>
      <c r="K754" s="462" t="inlineStr"/>
      <c r="L754" s="462" t="inlineStr"/>
      <c r="M754" s="464">
        <f>AH754</f>
        <v/>
      </c>
      <c r="N754" s="464">
        <f>IF(W754&lt;0,AH754,I754)</f>
        <v/>
      </c>
      <c r="O754" s="464">
        <f>I754-M754</f>
        <v/>
      </c>
      <c r="P754" s="462" t="n"/>
      <c r="Q754" s="462">
        <f>V754=W754</f>
        <v/>
      </c>
      <c r="R754" s="462">
        <f>AND(MONTH(F754)=MONTH(X754), YEAR(F754)=YEAR(X754))</f>
        <v/>
      </c>
      <c r="S754" s="462">
        <f>AC754="L001-901905215"</f>
        <v/>
      </c>
      <c r="T754" s="464">
        <f>G754-AH754</f>
        <v/>
      </c>
      <c r="U754" s="462" t="n"/>
      <c r="V754" s="462" t="inlineStr">
        <is>
          <t>59009564</t>
        </is>
      </c>
      <c r="W754" s="462" t="inlineStr">
        <is>
          <t>59009564</t>
        </is>
      </c>
      <c r="X754" s="463" t="n">
        <v>44215</v>
      </c>
      <c r="Y754" s="462" t="inlineStr">
        <is>
          <t>59009564</t>
        </is>
      </c>
      <c r="Z754" s="462" t="inlineStr"/>
      <c r="AA754" s="462" t="inlineStr">
        <is>
          <t>បុគ្គលជាប់អាករ</t>
        </is>
      </c>
      <c r="AB754" s="462" t="inlineStr">
        <is>
          <t>L001-901905215</t>
        </is>
      </c>
      <c r="AC754" s="462" t="inlineStr">
        <is>
          <t>វីអ៊ីស៊ិន (ខេមបូឌា) អ៊ិនដាសស្ទ្រី ឯ.ក</t>
        </is>
      </c>
      <c r="AD754" s="464" t="n">
        <v>1050245</v>
      </c>
      <c r="AE754" s="464" t="n">
        <v>954768</v>
      </c>
      <c r="AF754" s="464" t="n">
        <v>0</v>
      </c>
      <c r="AG754" s="464" t="n">
        <v>0</v>
      </c>
      <c r="AH754" s="464" t="n">
        <v>95477</v>
      </c>
      <c r="AI754" s="464" t="n">
        <v>0</v>
      </c>
      <c r="AJ754" s="464" t="n">
        <v>0</v>
      </c>
      <c r="AK754" s="464" t="n">
        <v>0</v>
      </c>
      <c r="AL754" s="464" t="n">
        <v>0</v>
      </c>
      <c r="AM754" s="464" t="n">
        <v>0</v>
      </c>
      <c r="AN754" s="464" t="n">
        <v>0</v>
      </c>
      <c r="AO754" s="464" t="n">
        <v>0</v>
      </c>
      <c r="AP754" s="464" t="n">
        <v>0</v>
      </c>
      <c r="AQ754" s="462" t="inlineStr"/>
      <c r="AR754" s="462" t="inlineStr"/>
      <c r="AS754" s="462" t="inlineStr">
        <is>
          <t>បានប្រកាសពន្ធ</t>
        </is>
      </c>
    </row>
    <row r="755">
      <c r="A755" s="461" t="n">
        <v>747</v>
      </c>
      <c r="B755" s="462" t="inlineStr"/>
      <c r="C755" s="462" t="inlineStr">
        <is>
          <t>ប្យួរ៉ូ វេរីតាស (ខេមបូឌា) លីមីធីត</t>
        </is>
      </c>
      <c r="D755" s="462" t="inlineStr">
        <is>
          <t>L001-107024462</t>
        </is>
      </c>
      <c r="E755" s="462" t="inlineStr">
        <is>
          <t>59009550</t>
        </is>
      </c>
      <c r="F755" s="463" t="n">
        <v>44228</v>
      </c>
      <c r="G755" s="464" t="n">
        <v>219592</v>
      </c>
      <c r="H755" s="462" t="n"/>
      <c r="I755" s="464">
        <f>G755</f>
        <v/>
      </c>
      <c r="J755" s="462">
        <f>IF(AND(Q755=TRUE, R755=TRUE, S755=TRUE), IF(W755&lt;-0.05, "អនុញ្ញាត (អ្នកផ្គត់ផ្គង់ប្រកាសខ្វះ)", "បានប្រកាស (អនុញ្ញាត)"), IF(AND(Q755=FALSE, R755=FALSE, S755=FALSE), "ព្យួរទុក (មិនមានទិន្នន័យ)", "ប្រកាសខុស (ព្យួរទុក)"))</f>
        <v/>
      </c>
      <c r="K755" s="462" t="inlineStr"/>
      <c r="L755" s="462" t="inlineStr"/>
      <c r="M755" s="464">
        <f>AH755</f>
        <v/>
      </c>
      <c r="N755" s="464">
        <f>IF(W755&lt;0,AH755,I755)</f>
        <v/>
      </c>
      <c r="O755" s="464">
        <f>I755-M755</f>
        <v/>
      </c>
      <c r="P755" s="462" t="n"/>
      <c r="Q755" s="462">
        <f>V755=W755</f>
        <v/>
      </c>
      <c r="R755" s="462">
        <f>AND(MONTH(F755)=MONTH(X755), YEAR(F755)=YEAR(X755))</f>
        <v/>
      </c>
      <c r="S755" s="462">
        <f>AC755="L001-901905215"</f>
        <v/>
      </c>
      <c r="T755" s="464">
        <f>G755-AH755</f>
        <v/>
      </c>
      <c r="U755" s="462" t="n"/>
      <c r="V755" s="462" t="inlineStr">
        <is>
          <t>59009550</t>
        </is>
      </c>
      <c r="W755" s="462" t="inlineStr">
        <is>
          <t>59009550</t>
        </is>
      </c>
      <c r="X755" s="463" t="n">
        <v>44212</v>
      </c>
      <c r="Y755" s="462" t="inlineStr">
        <is>
          <t>59009550</t>
        </is>
      </c>
      <c r="Z755" s="462" t="inlineStr"/>
      <c r="AA755" s="462" t="inlineStr">
        <is>
          <t>បុគ្គលជាប់អាករ</t>
        </is>
      </c>
      <c r="AB755" s="462" t="inlineStr">
        <is>
          <t>L001-901905215</t>
        </is>
      </c>
      <c r="AC755" s="462" t="inlineStr">
        <is>
          <t>វីអ៊ីស៊ិន (ខេមបូឌា) អ៊ិនដាសស្ទ្រី ឯ.ក</t>
        </is>
      </c>
      <c r="AD755" s="464" t="n">
        <v>2415507</v>
      </c>
      <c r="AE755" s="464" t="n">
        <v>2195915</v>
      </c>
      <c r="AF755" s="464" t="n">
        <v>0</v>
      </c>
      <c r="AG755" s="464" t="n">
        <v>0</v>
      </c>
      <c r="AH755" s="464" t="n">
        <v>219592</v>
      </c>
      <c r="AI755" s="464" t="n">
        <v>0</v>
      </c>
      <c r="AJ755" s="464" t="n">
        <v>0</v>
      </c>
      <c r="AK755" s="464" t="n">
        <v>0</v>
      </c>
      <c r="AL755" s="464" t="n">
        <v>0</v>
      </c>
      <c r="AM755" s="464" t="n">
        <v>0</v>
      </c>
      <c r="AN755" s="464" t="n">
        <v>0</v>
      </c>
      <c r="AO755" s="464" t="n">
        <v>0</v>
      </c>
      <c r="AP755" s="464" t="n">
        <v>0</v>
      </c>
      <c r="AQ755" s="462" t="inlineStr"/>
      <c r="AR755" s="462" t="inlineStr"/>
      <c r="AS755" s="462" t="inlineStr">
        <is>
          <t>បានប្រកាសពន្ធ</t>
        </is>
      </c>
    </row>
    <row r="756">
      <c r="A756" s="461" t="n">
        <v>748</v>
      </c>
      <c r="B756" s="462" t="inlineStr"/>
      <c r="C756" s="462" t="inlineStr">
        <is>
          <t>ប្យួរ៉ូ វេរីតាស (ខេមបូឌា) លីមីធីត</t>
        </is>
      </c>
      <c r="D756" s="462" t="inlineStr">
        <is>
          <t>L001-107024462</t>
        </is>
      </c>
      <c r="E756" s="462" t="inlineStr">
        <is>
          <t>59009554</t>
        </is>
      </c>
      <c r="F756" s="463" t="n">
        <v>44228</v>
      </c>
      <c r="G756" s="464" t="n">
        <v>109796</v>
      </c>
      <c r="H756" s="462" t="n"/>
      <c r="I756" s="464">
        <f>G756</f>
        <v/>
      </c>
      <c r="J756" s="462">
        <f>IF(AND(Q756=TRUE, R756=TRUE, S756=TRUE), IF(W756&lt;-0.05, "អនុញ្ញាត (អ្នកផ្គត់ផ្គង់ប្រកាសខ្វះ)", "បានប្រកាស (អនុញ្ញាត)"), IF(AND(Q756=FALSE, R756=FALSE, S756=FALSE), "ព្យួរទុក (មិនមានទិន្នន័យ)", "ប្រកាសខុស (ព្យួរទុក)"))</f>
        <v/>
      </c>
      <c r="K756" s="462" t="inlineStr"/>
      <c r="L756" s="462" t="inlineStr"/>
      <c r="M756" s="464">
        <f>AH756</f>
        <v/>
      </c>
      <c r="N756" s="464">
        <f>IF(W756&lt;0,AH756,I756)</f>
        <v/>
      </c>
      <c r="O756" s="464">
        <f>I756-M756</f>
        <v/>
      </c>
      <c r="P756" s="462" t="n"/>
      <c r="Q756" s="462">
        <f>V756=W756</f>
        <v/>
      </c>
      <c r="R756" s="462">
        <f>AND(MONTH(F756)=MONTH(X756), YEAR(F756)=YEAR(X756))</f>
        <v/>
      </c>
      <c r="S756" s="462">
        <f>AC756="L001-901905215"</f>
        <v/>
      </c>
      <c r="T756" s="464">
        <f>G756-AH756</f>
        <v/>
      </c>
      <c r="U756" s="462" t="n"/>
      <c r="V756" s="462" t="inlineStr">
        <is>
          <t>59009554</t>
        </is>
      </c>
      <c r="W756" s="462" t="inlineStr">
        <is>
          <t>59009554</t>
        </is>
      </c>
      <c r="X756" s="463" t="n">
        <v>44212</v>
      </c>
      <c r="Y756" s="462" t="inlineStr">
        <is>
          <t>59009554</t>
        </is>
      </c>
      <c r="Z756" s="462" t="inlineStr"/>
      <c r="AA756" s="462" t="inlineStr">
        <is>
          <t>បុគ្គលជាប់អាករ</t>
        </is>
      </c>
      <c r="AB756" s="462" t="inlineStr">
        <is>
          <t>L001-901905215</t>
        </is>
      </c>
      <c r="AC756" s="462" t="inlineStr">
        <is>
          <t>វីអ៊ីស៊ិន (ខេមបូឌា) អ៊ិនដាសស្ទ្រី ឯ.ក</t>
        </is>
      </c>
      <c r="AD756" s="464" t="n">
        <v>1207753</v>
      </c>
      <c r="AE756" s="464" t="n">
        <v>1097957</v>
      </c>
      <c r="AF756" s="464" t="n">
        <v>0</v>
      </c>
      <c r="AG756" s="464" t="n">
        <v>0</v>
      </c>
      <c r="AH756" s="464" t="n">
        <v>109796</v>
      </c>
      <c r="AI756" s="464" t="n">
        <v>0</v>
      </c>
      <c r="AJ756" s="464" t="n">
        <v>0</v>
      </c>
      <c r="AK756" s="464" t="n">
        <v>0</v>
      </c>
      <c r="AL756" s="464" t="n">
        <v>0</v>
      </c>
      <c r="AM756" s="464" t="n">
        <v>0</v>
      </c>
      <c r="AN756" s="464" t="n">
        <v>0</v>
      </c>
      <c r="AO756" s="464" t="n">
        <v>0</v>
      </c>
      <c r="AP756" s="464" t="n">
        <v>0</v>
      </c>
      <c r="AQ756" s="462" t="inlineStr"/>
      <c r="AR756" s="462" t="inlineStr"/>
      <c r="AS756" s="462" t="inlineStr">
        <is>
          <t>បានប្រកាសពន្ធ</t>
        </is>
      </c>
    </row>
    <row r="757">
      <c r="A757" s="461" t="n">
        <v>749</v>
      </c>
      <c r="B757" s="462" t="inlineStr"/>
      <c r="C757" s="462" t="inlineStr">
        <is>
          <t>ប្យួរ៉ូ វេរីតាស (ខេមបូឌា) លីមីធីត</t>
        </is>
      </c>
      <c r="D757" s="462" t="inlineStr">
        <is>
          <t>L001-107024462</t>
        </is>
      </c>
      <c r="E757" s="462" t="inlineStr">
        <is>
          <t>59009555</t>
        </is>
      </c>
      <c r="F757" s="463" t="n">
        <v>44228</v>
      </c>
      <c r="G757" s="464" t="n">
        <v>94619</v>
      </c>
      <c r="H757" s="462" t="n"/>
      <c r="I757" s="464">
        <f>G757</f>
        <v/>
      </c>
      <c r="J757" s="462">
        <f>IF(AND(Q757=TRUE, R757=TRUE, S757=TRUE), IF(W757&lt;-0.05, "អនុញ្ញាត (អ្នកផ្គត់ផ្គង់ប្រកាសខ្វះ)", "បានប្រកាស (អនុញ្ញាត)"), IF(AND(Q757=FALSE, R757=FALSE, S757=FALSE), "ព្យួរទុក (មិនមានទិន្នន័យ)", "ប្រកាសខុស (ព្យួរទុក)"))</f>
        <v/>
      </c>
      <c r="K757" s="462" t="inlineStr"/>
      <c r="L757" s="462" t="inlineStr"/>
      <c r="M757" s="464">
        <f>AH757</f>
        <v/>
      </c>
      <c r="N757" s="464">
        <f>IF(W757&lt;0,AH757,I757)</f>
        <v/>
      </c>
      <c r="O757" s="464">
        <f>I757-M757</f>
        <v/>
      </c>
      <c r="P757" s="462" t="n"/>
      <c r="Q757" s="462">
        <f>V757=W757</f>
        <v/>
      </c>
      <c r="R757" s="462">
        <f>AND(MONTH(F757)=MONTH(X757), YEAR(F757)=YEAR(X757))</f>
        <v/>
      </c>
      <c r="S757" s="462">
        <f>AC757="L001-901905215"</f>
        <v/>
      </c>
      <c r="T757" s="464">
        <f>G757-AH757</f>
        <v/>
      </c>
      <c r="U757" s="462" t="n"/>
      <c r="V757" s="462" t="inlineStr">
        <is>
          <t>59009555</t>
        </is>
      </c>
      <c r="W757" s="462" t="inlineStr">
        <is>
          <t>59009555</t>
        </is>
      </c>
      <c r="X757" s="463" t="n">
        <v>44212</v>
      </c>
      <c r="Y757" s="462" t="inlineStr">
        <is>
          <t>59009555</t>
        </is>
      </c>
      <c r="Z757" s="462" t="inlineStr"/>
      <c r="AA757" s="462" t="inlineStr">
        <is>
          <t>បុគ្គលជាប់អាករ</t>
        </is>
      </c>
      <c r="AB757" s="462" t="inlineStr">
        <is>
          <t>L001-901905215</t>
        </is>
      </c>
      <c r="AC757" s="462" t="inlineStr">
        <is>
          <t>វីអ៊ីស៊ិន (ខេមបូឌា) អ៊ិនដាសស្ទ្រី ឯ.ក</t>
        </is>
      </c>
      <c r="AD757" s="464" t="n">
        <v>1040810</v>
      </c>
      <c r="AE757" s="464" t="n">
        <v>946191</v>
      </c>
      <c r="AF757" s="464" t="n">
        <v>0</v>
      </c>
      <c r="AG757" s="464" t="n">
        <v>0</v>
      </c>
      <c r="AH757" s="464" t="n">
        <v>94619</v>
      </c>
      <c r="AI757" s="464" t="n">
        <v>0</v>
      </c>
      <c r="AJ757" s="464" t="n">
        <v>0</v>
      </c>
      <c r="AK757" s="464" t="n">
        <v>0</v>
      </c>
      <c r="AL757" s="464" t="n">
        <v>0</v>
      </c>
      <c r="AM757" s="464" t="n">
        <v>0</v>
      </c>
      <c r="AN757" s="464" t="n">
        <v>0</v>
      </c>
      <c r="AO757" s="464" t="n">
        <v>0</v>
      </c>
      <c r="AP757" s="464" t="n">
        <v>0</v>
      </c>
      <c r="AQ757" s="462" t="inlineStr"/>
      <c r="AR757" s="462" t="inlineStr"/>
      <c r="AS757" s="462" t="inlineStr">
        <is>
          <t>បានប្រកាសពន្ធ</t>
        </is>
      </c>
    </row>
    <row r="758">
      <c r="A758" s="461" t="n">
        <v>750</v>
      </c>
      <c r="B758" s="462" t="inlineStr"/>
      <c r="C758" s="462" t="inlineStr">
        <is>
          <t>ប្យួរ៉ូ វេរីតាស (ខេមបូឌា) លីមីធីត</t>
        </is>
      </c>
      <c r="D758" s="462" t="inlineStr">
        <is>
          <t>L001-107024462</t>
        </is>
      </c>
      <c r="E758" s="462" t="inlineStr">
        <is>
          <t>59009519</t>
        </is>
      </c>
      <c r="F758" s="463" t="n">
        <v>44228</v>
      </c>
      <c r="G758" s="464" t="n">
        <v>270740</v>
      </c>
      <c r="H758" s="462" t="n"/>
      <c r="I758" s="464">
        <f>G758</f>
        <v/>
      </c>
      <c r="J758" s="462">
        <f>IF(AND(Q758=TRUE, R758=TRUE, S758=TRUE), IF(W758&lt;-0.05, "អនុញ្ញាត (អ្នកផ្គត់ផ្គង់ប្រកាសខ្វះ)", "បានប្រកាស (អនុញ្ញាត)"), IF(AND(Q758=FALSE, R758=FALSE, S758=FALSE), "ព្យួរទុក (មិនមានទិន្នន័យ)", "ប្រកាសខុស (ព្យួរទុក)"))</f>
        <v/>
      </c>
      <c r="K758" s="462" t="inlineStr"/>
      <c r="L758" s="462" t="inlineStr"/>
      <c r="M758" s="464">
        <f>AH758</f>
        <v/>
      </c>
      <c r="N758" s="464">
        <f>IF(W758&lt;0,AH758,I758)</f>
        <v/>
      </c>
      <c r="O758" s="464">
        <f>I758-M758</f>
        <v/>
      </c>
      <c r="P758" s="462" t="n"/>
      <c r="Q758" s="462">
        <f>V758=W758</f>
        <v/>
      </c>
      <c r="R758" s="462">
        <f>AND(MONTH(F758)=MONTH(X758), YEAR(F758)=YEAR(X758))</f>
        <v/>
      </c>
      <c r="S758" s="462">
        <f>AC758="L001-901905215"</f>
        <v/>
      </c>
      <c r="T758" s="464">
        <f>G758-AH758</f>
        <v/>
      </c>
      <c r="U758" s="462" t="n"/>
      <c r="V758" s="462" t="inlineStr">
        <is>
          <t>59009519</t>
        </is>
      </c>
      <c r="W758" s="462" t="inlineStr">
        <is>
          <t>59009519</t>
        </is>
      </c>
      <c r="X758" s="463" t="n">
        <v>44210</v>
      </c>
      <c r="Y758" s="462" t="inlineStr">
        <is>
          <t>59009519</t>
        </is>
      </c>
      <c r="Z758" s="462" t="inlineStr"/>
      <c r="AA758" s="462" t="inlineStr">
        <is>
          <t>បុគ្គលជាប់អាករ</t>
        </is>
      </c>
      <c r="AB758" s="462" t="inlineStr">
        <is>
          <t>L001-901905215</t>
        </is>
      </c>
      <c r="AC758" s="462" t="inlineStr">
        <is>
          <t>វីអ៊ីស៊ិន (ខេមបូឌា) អ៊ិនដាសស្ទ្រី ឯ.ក</t>
        </is>
      </c>
      <c r="AD758" s="464" t="n">
        <v>2978144</v>
      </c>
      <c r="AE758" s="464" t="n">
        <v>2707404</v>
      </c>
      <c r="AF758" s="464" t="n">
        <v>0</v>
      </c>
      <c r="AG758" s="464" t="n">
        <v>0</v>
      </c>
      <c r="AH758" s="464" t="n">
        <v>270740</v>
      </c>
      <c r="AI758" s="464" t="n">
        <v>0</v>
      </c>
      <c r="AJ758" s="464" t="n">
        <v>0</v>
      </c>
      <c r="AK758" s="464" t="n">
        <v>0</v>
      </c>
      <c r="AL758" s="464" t="n">
        <v>0</v>
      </c>
      <c r="AM758" s="464" t="n">
        <v>0</v>
      </c>
      <c r="AN758" s="464" t="n">
        <v>0</v>
      </c>
      <c r="AO758" s="464" t="n">
        <v>0</v>
      </c>
      <c r="AP758" s="464" t="n">
        <v>0</v>
      </c>
      <c r="AQ758" s="462" t="inlineStr"/>
      <c r="AR758" s="462" t="inlineStr"/>
      <c r="AS758" s="462" t="inlineStr">
        <is>
          <t>បានប្រកាសពន្ធ</t>
        </is>
      </c>
    </row>
    <row r="759">
      <c r="A759" s="461" t="n">
        <v>751</v>
      </c>
      <c r="B759" s="462" t="inlineStr"/>
      <c r="C759" s="462" t="inlineStr">
        <is>
          <t>ប្យួរ៉ូ វេរីតាស (ខេមបូឌា) លីមីធីត</t>
        </is>
      </c>
      <c r="D759" s="462" t="inlineStr">
        <is>
          <t>L001-107024462</t>
        </is>
      </c>
      <c r="E759" s="462" t="inlineStr">
        <is>
          <t>59009497</t>
        </is>
      </c>
      <c r="F759" s="463" t="n">
        <v>44228</v>
      </c>
      <c r="G759" s="464" t="n">
        <v>94549</v>
      </c>
      <c r="H759" s="462" t="n"/>
      <c r="I759" s="464">
        <f>G759</f>
        <v/>
      </c>
      <c r="J759" s="462">
        <f>IF(AND(Q759=TRUE, R759=TRUE, S759=TRUE), IF(W759&lt;-0.05, "អនុញ្ញាត (អ្នកផ្គត់ផ្គង់ប្រកាសខ្វះ)", "បានប្រកាស (អនុញ្ញាត)"), IF(AND(Q759=FALSE, R759=FALSE, S759=FALSE), "ព្យួរទុក (មិនមានទិន្នន័យ)", "ប្រកាសខុស (ព្យួរទុក)"))</f>
        <v/>
      </c>
      <c r="K759" s="462" t="inlineStr"/>
      <c r="L759" s="462" t="inlineStr"/>
      <c r="M759" s="464">
        <f>AH759</f>
        <v/>
      </c>
      <c r="N759" s="464">
        <f>IF(W759&lt;0,AH759,I759)</f>
        <v/>
      </c>
      <c r="O759" s="464">
        <f>I759-M759</f>
        <v/>
      </c>
      <c r="P759" s="462" t="n"/>
      <c r="Q759" s="462">
        <f>V759=W759</f>
        <v/>
      </c>
      <c r="R759" s="462">
        <f>AND(MONTH(F759)=MONTH(X759), YEAR(F759)=YEAR(X759))</f>
        <v/>
      </c>
      <c r="S759" s="462">
        <f>AC759="L001-901905215"</f>
        <v/>
      </c>
      <c r="T759" s="464">
        <f>G759-AH759</f>
        <v/>
      </c>
      <c r="U759" s="462" t="n"/>
      <c r="V759" s="462" t="inlineStr">
        <is>
          <t>59009497</t>
        </is>
      </c>
      <c r="W759" s="462" t="inlineStr">
        <is>
          <t>59009497</t>
        </is>
      </c>
      <c r="X759" s="463" t="n">
        <v>44208</v>
      </c>
      <c r="Y759" s="462" t="inlineStr">
        <is>
          <t>59009497</t>
        </is>
      </c>
      <c r="Z759" s="462" t="inlineStr"/>
      <c r="AA759" s="462" t="inlineStr">
        <is>
          <t>បុគ្គលជាប់អាករ</t>
        </is>
      </c>
      <c r="AB759" s="462" t="inlineStr">
        <is>
          <t>L001-901905215</t>
        </is>
      </c>
      <c r="AC759" s="462" t="inlineStr">
        <is>
          <t>វីអ៊ីស៊ិន (ខេមបូឌា) អ៊ិនដាសស្ទ្រី ឯ.ក</t>
        </is>
      </c>
      <c r="AD759" s="464" t="n">
        <v>1040040</v>
      </c>
      <c r="AE759" s="464" t="n">
        <v>945491</v>
      </c>
      <c r="AF759" s="464" t="n">
        <v>0</v>
      </c>
      <c r="AG759" s="464" t="n">
        <v>0</v>
      </c>
      <c r="AH759" s="464" t="n">
        <v>94549</v>
      </c>
      <c r="AI759" s="464" t="n">
        <v>0</v>
      </c>
      <c r="AJ759" s="464" t="n">
        <v>0</v>
      </c>
      <c r="AK759" s="464" t="n">
        <v>0</v>
      </c>
      <c r="AL759" s="464" t="n">
        <v>0</v>
      </c>
      <c r="AM759" s="464" t="n">
        <v>0</v>
      </c>
      <c r="AN759" s="464" t="n">
        <v>0</v>
      </c>
      <c r="AO759" s="464" t="n">
        <v>0</v>
      </c>
      <c r="AP759" s="464" t="n">
        <v>0</v>
      </c>
      <c r="AQ759" s="462" t="inlineStr"/>
      <c r="AR759" s="462" t="inlineStr"/>
      <c r="AS759" s="462" t="inlineStr">
        <is>
          <t>បានប្រកាសពន្ធ</t>
        </is>
      </c>
    </row>
    <row r="760">
      <c r="A760" s="461" t="n">
        <v>752</v>
      </c>
      <c r="B760" s="462" t="inlineStr"/>
      <c r="C760" s="462" t="inlineStr">
        <is>
          <t>ប្យួរ៉ូ វេរីតាស (ខេមបូឌា) លីមីធីត</t>
        </is>
      </c>
      <c r="D760" s="462" t="inlineStr">
        <is>
          <t>L001-107024462</t>
        </is>
      </c>
      <c r="E760" s="462" t="inlineStr">
        <is>
          <t>59009495</t>
        </is>
      </c>
      <c r="F760" s="463" t="n">
        <v>44228</v>
      </c>
      <c r="G760" s="464" t="n">
        <v>374364</v>
      </c>
      <c r="H760" s="462" t="n"/>
      <c r="I760" s="464">
        <f>G760</f>
        <v/>
      </c>
      <c r="J760" s="462">
        <f>IF(AND(Q760=TRUE, R760=TRUE, S760=TRUE), IF(W760&lt;-0.05, "អនុញ្ញាត (អ្នកផ្គត់ផ្គង់ប្រកាសខ្វះ)", "បានប្រកាស (អនុញ្ញាត)"), IF(AND(Q760=FALSE, R760=FALSE, S760=FALSE), "ព្យួរទុក (មិនមានទិន្នន័យ)", "ប្រកាសខុស (ព្យួរទុក)"))</f>
        <v/>
      </c>
      <c r="K760" s="462" t="inlineStr"/>
      <c r="L760" s="462" t="inlineStr"/>
      <c r="M760" s="464">
        <f>AH760</f>
        <v/>
      </c>
      <c r="N760" s="464">
        <f>IF(W760&lt;0,AH760,I760)</f>
        <v/>
      </c>
      <c r="O760" s="464">
        <f>I760-M760</f>
        <v/>
      </c>
      <c r="P760" s="462" t="n"/>
      <c r="Q760" s="462">
        <f>V760=W760</f>
        <v/>
      </c>
      <c r="R760" s="462">
        <f>AND(MONTH(F760)=MONTH(X760), YEAR(F760)=YEAR(X760))</f>
        <v/>
      </c>
      <c r="S760" s="462">
        <f>AC760="L001-901905215"</f>
        <v/>
      </c>
      <c r="T760" s="464">
        <f>G760-AH760</f>
        <v/>
      </c>
      <c r="U760" s="462" t="n"/>
      <c r="V760" s="462" t="inlineStr">
        <is>
          <t>59009495</t>
        </is>
      </c>
      <c r="W760" s="462" t="inlineStr">
        <is>
          <t>59009495</t>
        </is>
      </c>
      <c r="X760" s="463" t="n">
        <v>44208</v>
      </c>
      <c r="Y760" s="462" t="inlineStr">
        <is>
          <t>59009495</t>
        </is>
      </c>
      <c r="Z760" s="462" t="inlineStr"/>
      <c r="AA760" s="462" t="inlineStr">
        <is>
          <t>បុគ្គលជាប់អាករ</t>
        </is>
      </c>
      <c r="AB760" s="462" t="inlineStr">
        <is>
          <t>L001-901905215</t>
        </is>
      </c>
      <c r="AC760" s="462" t="inlineStr">
        <is>
          <t>វីអ៊ីស៊ិន (ខេមបូឌា) អ៊ិនដាសស្ទ្រី ឯ.ក</t>
        </is>
      </c>
      <c r="AD760" s="464" t="n">
        <v>4118000</v>
      </c>
      <c r="AE760" s="464" t="n">
        <v>3743636</v>
      </c>
      <c r="AF760" s="464" t="n">
        <v>0</v>
      </c>
      <c r="AG760" s="464" t="n">
        <v>0</v>
      </c>
      <c r="AH760" s="464" t="n">
        <v>374364</v>
      </c>
      <c r="AI760" s="464" t="n">
        <v>0</v>
      </c>
      <c r="AJ760" s="464" t="n">
        <v>0</v>
      </c>
      <c r="AK760" s="464" t="n">
        <v>0</v>
      </c>
      <c r="AL760" s="464" t="n">
        <v>0</v>
      </c>
      <c r="AM760" s="464" t="n">
        <v>0</v>
      </c>
      <c r="AN760" s="464" t="n">
        <v>0</v>
      </c>
      <c r="AO760" s="464" t="n">
        <v>0</v>
      </c>
      <c r="AP760" s="464" t="n">
        <v>0</v>
      </c>
      <c r="AQ760" s="462" t="inlineStr"/>
      <c r="AR760" s="462" t="inlineStr"/>
      <c r="AS760" s="462" t="inlineStr">
        <is>
          <t>បានប្រកាសពន្ធ</t>
        </is>
      </c>
    </row>
    <row r="761">
      <c r="A761" s="461" t="n">
        <v>753</v>
      </c>
      <c r="B761" s="462" t="inlineStr"/>
      <c r="C761" s="462" t="inlineStr">
        <is>
          <t>ប្យួរ៉ូ វេរីតាស (ខេមបូឌា) លីមីធីត</t>
        </is>
      </c>
      <c r="D761" s="462" t="inlineStr">
        <is>
          <t>L001-107024462</t>
        </is>
      </c>
      <c r="E761" s="462" t="inlineStr">
        <is>
          <t>59009490</t>
        </is>
      </c>
      <c r="F761" s="463" t="n">
        <v>44228</v>
      </c>
      <c r="G761" s="464" t="n">
        <v>94549</v>
      </c>
      <c r="H761" s="462" t="n"/>
      <c r="I761" s="464">
        <f>G761</f>
        <v/>
      </c>
      <c r="J761" s="462">
        <f>IF(AND(Q761=TRUE, R761=TRUE, S761=TRUE), IF(W761&lt;-0.05, "អនុញ្ញាត (អ្នកផ្គត់ផ្គង់ប្រកាសខ្វះ)", "បានប្រកាស (អនុញ្ញាត)"), IF(AND(Q761=FALSE, R761=FALSE, S761=FALSE), "ព្យួរទុក (មិនមានទិន្នន័យ)", "ប្រកាសខុស (ព្យួរទុក)"))</f>
        <v/>
      </c>
      <c r="K761" s="462" t="inlineStr"/>
      <c r="L761" s="462" t="inlineStr"/>
      <c r="M761" s="464">
        <f>AH761</f>
        <v/>
      </c>
      <c r="N761" s="464">
        <f>IF(W761&lt;0,AH761,I761)</f>
        <v/>
      </c>
      <c r="O761" s="464">
        <f>I761-M761</f>
        <v/>
      </c>
      <c r="P761" s="462" t="n"/>
      <c r="Q761" s="462">
        <f>V761=W761</f>
        <v/>
      </c>
      <c r="R761" s="462">
        <f>AND(MONTH(F761)=MONTH(X761), YEAR(F761)=YEAR(X761))</f>
        <v/>
      </c>
      <c r="S761" s="462">
        <f>AC761="L001-901905215"</f>
        <v/>
      </c>
      <c r="T761" s="464">
        <f>G761-AH761</f>
        <v/>
      </c>
      <c r="U761" s="462" t="n"/>
      <c r="V761" s="462" t="inlineStr">
        <is>
          <t>59009490</t>
        </is>
      </c>
      <c r="W761" s="462" t="inlineStr">
        <is>
          <t>59009490</t>
        </is>
      </c>
      <c r="X761" s="463" t="n">
        <v>44205</v>
      </c>
      <c r="Y761" s="462" t="inlineStr">
        <is>
          <t>59009490</t>
        </is>
      </c>
      <c r="Z761" s="462" t="inlineStr"/>
      <c r="AA761" s="462" t="inlineStr">
        <is>
          <t>បុគ្គលជាប់អាករ</t>
        </is>
      </c>
      <c r="AB761" s="462" t="inlineStr">
        <is>
          <t>L001-901905215</t>
        </is>
      </c>
      <c r="AC761" s="462" t="inlineStr">
        <is>
          <t>វីអ៊ីស៊ិន (ខេមបូឌា) អ៊ិនដាសស្ទ្រី ឯ.ក</t>
        </is>
      </c>
      <c r="AD761" s="464" t="n">
        <v>1040040</v>
      </c>
      <c r="AE761" s="464" t="n">
        <v>945491</v>
      </c>
      <c r="AF761" s="464" t="n">
        <v>0</v>
      </c>
      <c r="AG761" s="464" t="n">
        <v>0</v>
      </c>
      <c r="AH761" s="464" t="n">
        <v>94549</v>
      </c>
      <c r="AI761" s="464" t="n">
        <v>0</v>
      </c>
      <c r="AJ761" s="464" t="n">
        <v>0</v>
      </c>
      <c r="AK761" s="464" t="n">
        <v>0</v>
      </c>
      <c r="AL761" s="464" t="n">
        <v>0</v>
      </c>
      <c r="AM761" s="464" t="n">
        <v>0</v>
      </c>
      <c r="AN761" s="464" t="n">
        <v>0</v>
      </c>
      <c r="AO761" s="464" t="n">
        <v>0</v>
      </c>
      <c r="AP761" s="464" t="n">
        <v>0</v>
      </c>
      <c r="AQ761" s="462" t="inlineStr"/>
      <c r="AR761" s="462" t="inlineStr"/>
      <c r="AS761" s="462" t="inlineStr">
        <is>
          <t>បានប្រកាសពន្ធ</t>
        </is>
      </c>
    </row>
    <row r="762">
      <c r="A762" s="461" t="n">
        <v>754</v>
      </c>
      <c r="B762" s="462" t="inlineStr"/>
      <c r="C762" s="462" t="inlineStr">
        <is>
          <t>ប្យួរ៉ូ វេរីតាស (ខេមបូឌា) លីមីធីត</t>
        </is>
      </c>
      <c r="D762" s="462" t="inlineStr">
        <is>
          <t>L001-107024462</t>
        </is>
      </c>
      <c r="E762" s="462" t="inlineStr">
        <is>
          <t>59009480</t>
        </is>
      </c>
      <c r="F762" s="463" t="n">
        <v>44228</v>
      </c>
      <c r="G762" s="464" t="n">
        <v>94549</v>
      </c>
      <c r="H762" s="462" t="n"/>
      <c r="I762" s="464">
        <f>G762</f>
        <v/>
      </c>
      <c r="J762" s="462">
        <f>IF(AND(Q762=TRUE, R762=TRUE, S762=TRUE), IF(W762&lt;-0.05, "អនុញ្ញាត (អ្នកផ្គត់ផ្គង់ប្រកាសខ្វះ)", "បានប្រកាស (អនុញ្ញាត)"), IF(AND(Q762=FALSE, R762=FALSE, S762=FALSE), "ព្យួរទុក (មិនមានទិន្នន័យ)", "ប្រកាសខុស (ព្យួរទុក)"))</f>
        <v/>
      </c>
      <c r="K762" s="462" t="inlineStr"/>
      <c r="L762" s="462" t="inlineStr"/>
      <c r="M762" s="464">
        <f>AH762</f>
        <v/>
      </c>
      <c r="N762" s="464">
        <f>IF(W762&lt;0,AH762,I762)</f>
        <v/>
      </c>
      <c r="O762" s="464">
        <f>I762-M762</f>
        <v/>
      </c>
      <c r="P762" s="462" t="n"/>
      <c r="Q762" s="462">
        <f>V762=W762</f>
        <v/>
      </c>
      <c r="R762" s="462">
        <f>AND(MONTH(F762)=MONTH(X762), YEAR(F762)=YEAR(X762))</f>
        <v/>
      </c>
      <c r="S762" s="462">
        <f>AC762="L001-901905215"</f>
        <v/>
      </c>
      <c r="T762" s="464">
        <f>G762-AH762</f>
        <v/>
      </c>
      <c r="U762" s="462" t="n"/>
      <c r="V762" s="462" t="inlineStr">
        <is>
          <t>59009480</t>
        </is>
      </c>
      <c r="W762" s="462" t="inlineStr">
        <is>
          <t>59009480</t>
        </is>
      </c>
      <c r="X762" s="463" t="n">
        <v>44204</v>
      </c>
      <c r="Y762" s="462" t="inlineStr">
        <is>
          <t>59009480</t>
        </is>
      </c>
      <c r="Z762" s="462" t="inlineStr"/>
      <c r="AA762" s="462" t="inlineStr">
        <is>
          <t>បុគ្គលជាប់អាករ</t>
        </is>
      </c>
      <c r="AB762" s="462" t="inlineStr">
        <is>
          <t>L001-901905215</t>
        </is>
      </c>
      <c r="AC762" s="462" t="inlineStr">
        <is>
          <t>វីអ៊ីស៊ិន (ខេមបូឌា) អ៊ិនដាសស្ទ្រី ឯ.ក</t>
        </is>
      </c>
      <c r="AD762" s="464" t="n">
        <v>1040040</v>
      </c>
      <c r="AE762" s="464" t="n">
        <v>945491</v>
      </c>
      <c r="AF762" s="464" t="n">
        <v>0</v>
      </c>
      <c r="AG762" s="464" t="n">
        <v>0</v>
      </c>
      <c r="AH762" s="464" t="n">
        <v>94549</v>
      </c>
      <c r="AI762" s="464" t="n">
        <v>0</v>
      </c>
      <c r="AJ762" s="464" t="n">
        <v>0</v>
      </c>
      <c r="AK762" s="464" t="n">
        <v>0</v>
      </c>
      <c r="AL762" s="464" t="n">
        <v>0</v>
      </c>
      <c r="AM762" s="464" t="n">
        <v>0</v>
      </c>
      <c r="AN762" s="464" t="n">
        <v>0</v>
      </c>
      <c r="AO762" s="464" t="n">
        <v>0</v>
      </c>
      <c r="AP762" s="464" t="n">
        <v>0</v>
      </c>
      <c r="AQ762" s="462" t="inlineStr"/>
      <c r="AR762" s="462" t="inlineStr"/>
      <c r="AS762" s="462" t="inlineStr">
        <is>
          <t>បានប្រកាសពន្ធ</t>
        </is>
      </c>
    </row>
    <row r="763">
      <c r="A763" s="461" t="n">
        <v>755</v>
      </c>
      <c r="B763" s="462" t="inlineStr"/>
      <c r="C763" s="462" t="inlineStr">
        <is>
          <t>ប្យួរ៉ូ វេរីតាស (ខេមបូឌា) លីមីធីត</t>
        </is>
      </c>
      <c r="D763" s="462" t="inlineStr">
        <is>
          <t>L001-107024462</t>
        </is>
      </c>
      <c r="E763" s="462" t="inlineStr">
        <is>
          <t>59009454</t>
        </is>
      </c>
      <c r="F763" s="463" t="n">
        <v>44228</v>
      </c>
      <c r="G763" s="464" t="n">
        <v>135216</v>
      </c>
      <c r="H763" s="462" t="n"/>
      <c r="I763" s="464">
        <f>G763</f>
        <v/>
      </c>
      <c r="J763" s="462">
        <f>IF(AND(Q763=TRUE, R763=TRUE, S763=TRUE), IF(W763&lt;-0.05, "អនុញ្ញាត (អ្នកផ្គត់ផ្គង់ប្រកាសខ្វះ)", "បានប្រកាស (អនុញ្ញាត)"), IF(AND(Q763=FALSE, R763=FALSE, S763=FALSE), "ព្យួរទុក (មិនមានទិន្នន័យ)", "ប្រកាសខុស (ព្យួរទុក)"))</f>
        <v/>
      </c>
      <c r="K763" s="462" t="inlineStr"/>
      <c r="L763" s="462" t="inlineStr"/>
      <c r="M763" s="464">
        <f>AH763</f>
        <v/>
      </c>
      <c r="N763" s="464">
        <f>IF(W763&lt;0,AH763,I763)</f>
        <v/>
      </c>
      <c r="O763" s="464">
        <f>I763-M763</f>
        <v/>
      </c>
      <c r="P763" s="462" t="n"/>
      <c r="Q763" s="462">
        <f>V763=W763</f>
        <v/>
      </c>
      <c r="R763" s="462">
        <f>AND(MONTH(F763)=MONTH(X763), YEAR(F763)=YEAR(X763))</f>
        <v/>
      </c>
      <c r="S763" s="462">
        <f>AC763="L001-901905215"</f>
        <v/>
      </c>
      <c r="T763" s="464">
        <f>G763-AH763</f>
        <v/>
      </c>
      <c r="U763" s="462" t="n"/>
      <c r="V763" s="462" t="inlineStr">
        <is>
          <t>59009454</t>
        </is>
      </c>
      <c r="W763" s="462" t="inlineStr">
        <is>
          <t>59009454</t>
        </is>
      </c>
      <c r="X763" s="463" t="n">
        <v>44201</v>
      </c>
      <c r="Y763" s="462" t="inlineStr">
        <is>
          <t>59009454</t>
        </is>
      </c>
      <c r="Z763" s="462" t="inlineStr"/>
      <c r="AA763" s="462" t="inlineStr">
        <is>
          <t>បុគ្គលជាប់អាករ</t>
        </is>
      </c>
      <c r="AB763" s="462" t="inlineStr">
        <is>
          <t>L001-901905215</t>
        </is>
      </c>
      <c r="AC763" s="462" t="inlineStr">
        <is>
          <t>វីអ៊ីស៊ិន (ខេមបូឌា) អ៊ិនដាសស្ទ្រី ឯ.ក</t>
        </is>
      </c>
      <c r="AD763" s="464" t="n">
        <v>1487374</v>
      </c>
      <c r="AE763" s="464" t="n">
        <v>1352158</v>
      </c>
      <c r="AF763" s="464" t="n">
        <v>0</v>
      </c>
      <c r="AG763" s="464" t="n">
        <v>0</v>
      </c>
      <c r="AH763" s="464" t="n">
        <v>135216</v>
      </c>
      <c r="AI763" s="464" t="n">
        <v>0</v>
      </c>
      <c r="AJ763" s="464" t="n">
        <v>0</v>
      </c>
      <c r="AK763" s="464" t="n">
        <v>0</v>
      </c>
      <c r="AL763" s="464" t="n">
        <v>0</v>
      </c>
      <c r="AM763" s="464" t="n">
        <v>0</v>
      </c>
      <c r="AN763" s="464" t="n">
        <v>0</v>
      </c>
      <c r="AO763" s="464" t="n">
        <v>0</v>
      </c>
      <c r="AP763" s="464" t="n">
        <v>0</v>
      </c>
      <c r="AQ763" s="462" t="inlineStr"/>
      <c r="AR763" s="462" t="inlineStr"/>
      <c r="AS763" s="462" t="inlineStr">
        <is>
          <t>បានប្រកាសពន្ធ</t>
        </is>
      </c>
    </row>
    <row r="764">
      <c r="A764" s="461" t="n">
        <v>756</v>
      </c>
      <c r="B764" s="462" t="inlineStr"/>
      <c r="C764" s="462" t="inlineStr">
        <is>
          <t>ប្យួរ៉ូ វេរីតាស (ខេមបូឌា) លីមីធីត</t>
        </is>
      </c>
      <c r="D764" s="462" t="inlineStr">
        <is>
          <t>L001-107024462</t>
        </is>
      </c>
      <c r="E764" s="462" t="inlineStr">
        <is>
          <t>59009453</t>
        </is>
      </c>
      <c r="F764" s="463" t="n">
        <v>44228</v>
      </c>
      <c r="G764" s="464" t="n">
        <v>135216</v>
      </c>
      <c r="H764" s="462" t="n"/>
      <c r="I764" s="464">
        <f>G764</f>
        <v/>
      </c>
      <c r="J764" s="462">
        <f>IF(AND(Q764=TRUE, R764=TRUE, S764=TRUE), IF(W764&lt;-0.05, "អនុញ្ញាត (អ្នកផ្គត់ផ្គង់ប្រកាសខ្វះ)", "បានប្រកាស (អនុញ្ញាត)"), IF(AND(Q764=FALSE, R764=FALSE, S764=FALSE), "ព្យួរទុក (មិនមានទិន្នន័យ)", "ប្រកាសខុស (ព្យួរទុក)"))</f>
        <v/>
      </c>
      <c r="K764" s="462" t="inlineStr"/>
      <c r="L764" s="462" t="inlineStr"/>
      <c r="M764" s="464">
        <f>AH764</f>
        <v/>
      </c>
      <c r="N764" s="464">
        <f>IF(W764&lt;0,AH764,I764)</f>
        <v/>
      </c>
      <c r="O764" s="464">
        <f>I764-M764</f>
        <v/>
      </c>
      <c r="P764" s="462" t="n"/>
      <c r="Q764" s="462">
        <f>V764=W764</f>
        <v/>
      </c>
      <c r="R764" s="462">
        <f>AND(MONTH(F764)=MONTH(X764), YEAR(F764)=YEAR(X764))</f>
        <v/>
      </c>
      <c r="S764" s="462">
        <f>AC764="L001-901905215"</f>
        <v/>
      </c>
      <c r="T764" s="464">
        <f>G764-AH764</f>
        <v/>
      </c>
      <c r="U764" s="462" t="n"/>
      <c r="V764" s="462" t="inlineStr">
        <is>
          <t>59009453</t>
        </is>
      </c>
      <c r="W764" s="462" t="inlineStr">
        <is>
          <t>59009453</t>
        </is>
      </c>
      <c r="X764" s="463" t="n">
        <v>44201</v>
      </c>
      <c r="Y764" s="462" t="inlineStr">
        <is>
          <t>59009453</t>
        </is>
      </c>
      <c r="Z764" s="462" t="inlineStr"/>
      <c r="AA764" s="462" t="inlineStr">
        <is>
          <t>បុគ្គលជាប់អាករ</t>
        </is>
      </c>
      <c r="AB764" s="462" t="inlineStr">
        <is>
          <t>L001-901905215</t>
        </is>
      </c>
      <c r="AC764" s="462" t="inlineStr">
        <is>
          <t>វីអ៊ីស៊ិន (ខេមបូឌា) អ៊ិនដាសស្ទ្រី ឯ.ក</t>
        </is>
      </c>
      <c r="AD764" s="464" t="n">
        <v>1487374</v>
      </c>
      <c r="AE764" s="464" t="n">
        <v>1352158</v>
      </c>
      <c r="AF764" s="464" t="n">
        <v>0</v>
      </c>
      <c r="AG764" s="464" t="n">
        <v>0</v>
      </c>
      <c r="AH764" s="464" t="n">
        <v>135216</v>
      </c>
      <c r="AI764" s="464" t="n">
        <v>0</v>
      </c>
      <c r="AJ764" s="464" t="n">
        <v>0</v>
      </c>
      <c r="AK764" s="464" t="n">
        <v>0</v>
      </c>
      <c r="AL764" s="464" t="n">
        <v>0</v>
      </c>
      <c r="AM764" s="464" t="n">
        <v>0</v>
      </c>
      <c r="AN764" s="464" t="n">
        <v>0</v>
      </c>
      <c r="AO764" s="464" t="n">
        <v>0</v>
      </c>
      <c r="AP764" s="464" t="n">
        <v>0</v>
      </c>
      <c r="AQ764" s="462" t="inlineStr"/>
      <c r="AR764" s="462" t="inlineStr"/>
      <c r="AS764" s="462" t="inlineStr">
        <is>
          <t>បានប្រកាសពន្ធ</t>
        </is>
      </c>
    </row>
    <row r="765">
      <c r="A765" s="461" t="n">
        <v>757</v>
      </c>
      <c r="B765" s="462" t="inlineStr"/>
      <c r="C765" s="462" t="inlineStr">
        <is>
          <t>ប្យួរ៉ូ វេរីតាស (ខេមបូឌា) លីមីធីត</t>
        </is>
      </c>
      <c r="D765" s="462" t="inlineStr">
        <is>
          <t>L001-107024462</t>
        </is>
      </c>
      <c r="E765" s="462" t="inlineStr">
        <is>
          <t>59009450</t>
        </is>
      </c>
      <c r="F765" s="463" t="n">
        <v>44228</v>
      </c>
      <c r="G765" s="464" t="n">
        <v>54927</v>
      </c>
      <c r="H765" s="462" t="n"/>
      <c r="I765" s="464">
        <f>G765</f>
        <v/>
      </c>
      <c r="J765" s="462">
        <f>IF(AND(Q765=TRUE, R765=TRUE, S765=TRUE), IF(W765&lt;-0.05, "អនុញ្ញាត (អ្នកផ្គត់ផ្គង់ប្រកាសខ្វះ)", "បានប្រកាស (អនុញ្ញាត)"), IF(AND(Q765=FALSE, R765=FALSE, S765=FALSE), "ព្យួរទុក (មិនមានទិន្នន័យ)", "ប្រកាសខុស (ព្យួរទុក)"))</f>
        <v/>
      </c>
      <c r="K765" s="462" t="inlineStr"/>
      <c r="L765" s="462" t="inlineStr"/>
      <c r="M765" s="464">
        <f>AH765</f>
        <v/>
      </c>
      <c r="N765" s="464">
        <f>IF(W765&lt;0,AH765,I765)</f>
        <v/>
      </c>
      <c r="O765" s="464">
        <f>I765-M765</f>
        <v/>
      </c>
      <c r="P765" s="462" t="n"/>
      <c r="Q765" s="462">
        <f>V765=W765</f>
        <v/>
      </c>
      <c r="R765" s="462">
        <f>AND(MONTH(F765)=MONTH(X765), YEAR(F765)=YEAR(X765))</f>
        <v/>
      </c>
      <c r="S765" s="462">
        <f>AC765="L001-901905215"</f>
        <v/>
      </c>
      <c r="T765" s="464">
        <f>G765-AH765</f>
        <v/>
      </c>
      <c r="U765" s="462" t="n"/>
      <c r="V765" s="462" t="inlineStr">
        <is>
          <t>59009450</t>
        </is>
      </c>
      <c r="W765" s="462" t="inlineStr">
        <is>
          <t>59009450</t>
        </is>
      </c>
      <c r="X765" s="463" t="n">
        <v>44201</v>
      </c>
      <c r="Y765" s="462" t="inlineStr">
        <is>
          <t>59009450</t>
        </is>
      </c>
      <c r="Z765" s="462" t="inlineStr"/>
      <c r="AA765" s="462" t="inlineStr">
        <is>
          <t>បុគ្គលជាប់អាករ</t>
        </is>
      </c>
      <c r="AB765" s="462" t="inlineStr">
        <is>
          <t>L001-901905215</t>
        </is>
      </c>
      <c r="AC765" s="462" t="inlineStr">
        <is>
          <t>វីអ៊ីស៊ិន (ខេមបូឌា) អ៊ិនដាសស្ទ្រី ឯ.ក</t>
        </is>
      </c>
      <c r="AD765" s="464" t="n">
        <v>604195</v>
      </c>
      <c r="AE765" s="464" t="n">
        <v>549268</v>
      </c>
      <c r="AF765" s="464" t="n">
        <v>0</v>
      </c>
      <c r="AG765" s="464" t="n">
        <v>0</v>
      </c>
      <c r="AH765" s="464" t="n">
        <v>54927</v>
      </c>
      <c r="AI765" s="464" t="n">
        <v>0</v>
      </c>
      <c r="AJ765" s="464" t="n">
        <v>0</v>
      </c>
      <c r="AK765" s="464" t="n">
        <v>0</v>
      </c>
      <c r="AL765" s="464" t="n">
        <v>0</v>
      </c>
      <c r="AM765" s="464" t="n">
        <v>0</v>
      </c>
      <c r="AN765" s="464" t="n">
        <v>0</v>
      </c>
      <c r="AO765" s="464" t="n">
        <v>0</v>
      </c>
      <c r="AP765" s="464" t="n">
        <v>0</v>
      </c>
      <c r="AQ765" s="462" t="inlineStr"/>
      <c r="AR765" s="462" t="inlineStr"/>
      <c r="AS765" s="462" t="inlineStr">
        <is>
          <t>បានប្រកាសពន្ធ</t>
        </is>
      </c>
    </row>
    <row r="766">
      <c r="A766" s="461" t="n">
        <v>758</v>
      </c>
      <c r="B766" s="462" t="inlineStr"/>
      <c r="C766" s="462" t="inlineStr">
        <is>
          <t>ប្យួរ៉ូ វេរីតាស (ខេមបូឌា) លីមីធីត</t>
        </is>
      </c>
      <c r="D766" s="462" t="inlineStr">
        <is>
          <t>L001-107024462</t>
        </is>
      </c>
      <c r="E766" s="462" t="inlineStr">
        <is>
          <t>59009834</t>
        </is>
      </c>
      <c r="F766" s="463" t="n">
        <v>44254</v>
      </c>
      <c r="G766" s="464" t="n">
        <v>220458</v>
      </c>
      <c r="H766" s="462" t="n"/>
      <c r="I766" s="464">
        <f>G766</f>
        <v/>
      </c>
      <c r="J766" s="462">
        <f>IF(AND(Q766=TRUE, R766=TRUE, S766=TRUE), IF(W766&lt;-0.05, "អនុញ្ញាត (អ្នកផ្គត់ផ្គង់ប្រកាសខ្វះ)", "បានប្រកាស (អនុញ្ញាត)"), IF(AND(Q766=FALSE, R766=FALSE, S766=FALSE), "ព្យួរទុក (មិនមានទិន្នន័យ)", "ប្រកាសខុស (ព្យួរទុក)"))</f>
        <v/>
      </c>
      <c r="K766" s="462" t="inlineStr"/>
      <c r="L766" s="462" t="inlineStr"/>
      <c r="M766" s="464">
        <f>AH766</f>
        <v/>
      </c>
      <c r="N766" s="464">
        <f>IF(W766&lt;0,AH766,I766)</f>
        <v/>
      </c>
      <c r="O766" s="464">
        <f>I766-M766</f>
        <v/>
      </c>
      <c r="P766" s="462" t="n"/>
      <c r="Q766" s="462">
        <f>V766=W766</f>
        <v/>
      </c>
      <c r="R766" s="462">
        <f>AND(MONTH(F766)=MONTH(X766), YEAR(F766)=YEAR(X766))</f>
        <v/>
      </c>
      <c r="S766" s="462">
        <f>AC766="L001-901905215"</f>
        <v/>
      </c>
      <c r="T766" s="464">
        <f>G766-AH766</f>
        <v/>
      </c>
      <c r="U766" s="462" t="n"/>
      <c r="V766" s="462" t="inlineStr">
        <is>
          <t>59009834</t>
        </is>
      </c>
      <c r="W766" s="462" t="inlineStr">
        <is>
          <t>59009834</t>
        </is>
      </c>
      <c r="X766" s="463" t="n">
        <v>44254</v>
      </c>
      <c r="Y766" s="462" t="inlineStr">
        <is>
          <t>59009834</t>
        </is>
      </c>
      <c r="Z766" s="462" t="inlineStr"/>
      <c r="AA766" s="462" t="inlineStr">
        <is>
          <t>បុគ្គលជាប់អាករ</t>
        </is>
      </c>
      <c r="AB766" s="462" t="inlineStr">
        <is>
          <t>L001-901905215</t>
        </is>
      </c>
      <c r="AC766" s="462" t="inlineStr">
        <is>
          <t>វីអ៊ីស៊ិន (ខេមបូឌា) អ៊ិនដាសស្ទ្រី ឯ.ក</t>
        </is>
      </c>
      <c r="AD766" s="464" t="n">
        <v>2425044</v>
      </c>
      <c r="AE766" s="464" t="n">
        <v>2204585</v>
      </c>
      <c r="AF766" s="464" t="n">
        <v>0</v>
      </c>
      <c r="AG766" s="464" t="n">
        <v>0</v>
      </c>
      <c r="AH766" s="464" t="n">
        <v>220459</v>
      </c>
      <c r="AI766" s="464" t="n">
        <v>0</v>
      </c>
      <c r="AJ766" s="464" t="n">
        <v>0</v>
      </c>
      <c r="AK766" s="464" t="n">
        <v>0</v>
      </c>
      <c r="AL766" s="464" t="n">
        <v>0</v>
      </c>
      <c r="AM766" s="464" t="n">
        <v>0</v>
      </c>
      <c r="AN766" s="464" t="n">
        <v>0</v>
      </c>
      <c r="AO766" s="464" t="n">
        <v>0</v>
      </c>
      <c r="AP766" s="464" t="n">
        <v>0</v>
      </c>
      <c r="AQ766" s="462" t="inlineStr"/>
      <c r="AR766" s="462" t="inlineStr"/>
      <c r="AS766" s="462" t="inlineStr">
        <is>
          <t>បានប្រកាសពន្ធ</t>
        </is>
      </c>
    </row>
    <row r="767">
      <c r="A767" s="461" t="n">
        <v>759</v>
      </c>
      <c r="B767" s="462" t="inlineStr"/>
      <c r="C767" s="462" t="inlineStr">
        <is>
          <t>ប្យួរ៉ូ វេរីតាស (ខេមបូឌា) លីមីធីត</t>
        </is>
      </c>
      <c r="D767" s="462" t="inlineStr">
        <is>
          <t>L001-107024462</t>
        </is>
      </c>
      <c r="E767" s="462" t="inlineStr">
        <is>
          <t>59009826</t>
        </is>
      </c>
      <c r="F767" s="463" t="n">
        <v>44253</v>
      </c>
      <c r="G767" s="464" t="n">
        <v>55116</v>
      </c>
      <c r="H767" s="462" t="n"/>
      <c r="I767" s="464">
        <f>G767</f>
        <v/>
      </c>
      <c r="J767" s="462">
        <f>IF(AND(Q767=TRUE, R767=TRUE, S767=TRUE), IF(W767&lt;-0.05, "អនុញ្ញាត (អ្នកផ្គត់ផ្គង់ប្រកាសខ្វះ)", "បានប្រកាស (អនុញ្ញាត)"), IF(AND(Q767=FALSE, R767=FALSE, S767=FALSE), "ព្យួរទុក (មិនមានទិន្នន័យ)", "ប្រកាសខុស (ព្យួរទុក)"))</f>
        <v/>
      </c>
      <c r="K767" s="462" t="inlineStr"/>
      <c r="L767" s="462" t="inlineStr"/>
      <c r="M767" s="464">
        <f>AH767</f>
        <v/>
      </c>
      <c r="N767" s="464">
        <f>IF(W767&lt;0,AH767,I767)</f>
        <v/>
      </c>
      <c r="O767" s="464">
        <f>I767-M767</f>
        <v/>
      </c>
      <c r="P767" s="462" t="n"/>
      <c r="Q767" s="462">
        <f>V767=W767</f>
        <v/>
      </c>
      <c r="R767" s="462">
        <f>AND(MONTH(F767)=MONTH(X767), YEAR(F767)=YEAR(X767))</f>
        <v/>
      </c>
      <c r="S767" s="462">
        <f>AC767="L001-901905215"</f>
        <v/>
      </c>
      <c r="T767" s="464">
        <f>G767-AH767</f>
        <v/>
      </c>
      <c r="U767" s="462" t="n"/>
      <c r="V767" s="462" t="inlineStr">
        <is>
          <t>59009826</t>
        </is>
      </c>
      <c r="W767" s="462" t="inlineStr">
        <is>
          <t>59009826</t>
        </is>
      </c>
      <c r="X767" s="463" t="n">
        <v>44253</v>
      </c>
      <c r="Y767" s="462" t="inlineStr">
        <is>
          <t>59009826</t>
        </is>
      </c>
      <c r="Z767" s="462" t="inlineStr"/>
      <c r="AA767" s="462" t="inlineStr">
        <is>
          <t>បុគ្គលជាប់អាករ</t>
        </is>
      </c>
      <c r="AB767" s="462" t="inlineStr">
        <is>
          <t>L001-901905215</t>
        </is>
      </c>
      <c r="AC767" s="462" t="inlineStr">
        <is>
          <t>វីអ៊ីស៊ិន (ខេមបូឌា) អ៊ិនដាសស្ទ្រី ឯ.ក</t>
        </is>
      </c>
      <c r="AD767" s="464" t="n">
        <v>606282</v>
      </c>
      <c r="AE767" s="464" t="n">
        <v>551165</v>
      </c>
      <c r="AF767" s="464" t="n">
        <v>0</v>
      </c>
      <c r="AG767" s="464" t="n">
        <v>0</v>
      </c>
      <c r="AH767" s="464" t="n">
        <v>55117</v>
      </c>
      <c r="AI767" s="464" t="n">
        <v>0</v>
      </c>
      <c r="AJ767" s="464" t="n">
        <v>0</v>
      </c>
      <c r="AK767" s="464" t="n">
        <v>0</v>
      </c>
      <c r="AL767" s="464" t="n">
        <v>0</v>
      </c>
      <c r="AM767" s="464" t="n">
        <v>0</v>
      </c>
      <c r="AN767" s="464" t="n">
        <v>0</v>
      </c>
      <c r="AO767" s="464" t="n">
        <v>0</v>
      </c>
      <c r="AP767" s="464" t="n">
        <v>0</v>
      </c>
      <c r="AQ767" s="462" t="inlineStr"/>
      <c r="AR767" s="462" t="inlineStr"/>
      <c r="AS767" s="462" t="inlineStr">
        <is>
          <t>បានប្រកាសពន្ធ</t>
        </is>
      </c>
    </row>
    <row r="768">
      <c r="A768" s="461" t="n">
        <v>760</v>
      </c>
      <c r="B768" s="462" t="inlineStr"/>
      <c r="C768" s="462" t="inlineStr">
        <is>
          <t>ប្យួរ៉ូ វេរីតាស (ខេមបូឌា) លីមីធីត</t>
        </is>
      </c>
      <c r="D768" s="462" t="inlineStr">
        <is>
          <t>L001-107024462</t>
        </is>
      </c>
      <c r="E768" s="462" t="inlineStr">
        <is>
          <t>59009800</t>
        </is>
      </c>
      <c r="F768" s="463" t="n">
        <v>44251</v>
      </c>
      <c r="G768" s="464" t="n">
        <v>98925</v>
      </c>
      <c r="H768" s="462" t="n"/>
      <c r="I768" s="464">
        <f>G768</f>
        <v/>
      </c>
      <c r="J768" s="462">
        <f>IF(AND(Q768=TRUE, R768=TRUE, S768=TRUE), IF(W768&lt;-0.05, "អនុញ្ញាត (អ្នកផ្គត់ផ្គង់ប្រកាសខ្វះ)", "បានប្រកាស (អនុញ្ញាត)"), IF(AND(Q768=FALSE, R768=FALSE, S768=FALSE), "ព្យួរទុក (មិនមានទិន្នន័យ)", "ប្រកាសខុស (ព្យួរទុក)"))</f>
        <v/>
      </c>
      <c r="K768" s="462" t="inlineStr"/>
      <c r="L768" s="462" t="inlineStr"/>
      <c r="M768" s="464">
        <f>AH768</f>
        <v/>
      </c>
      <c r="N768" s="464">
        <f>IF(W768&lt;0,AH768,I768)</f>
        <v/>
      </c>
      <c r="O768" s="464">
        <f>I768-M768</f>
        <v/>
      </c>
      <c r="P768" s="462" t="n"/>
      <c r="Q768" s="462">
        <f>V768=W768</f>
        <v/>
      </c>
      <c r="R768" s="462">
        <f>AND(MONTH(F768)=MONTH(X768), YEAR(F768)=YEAR(X768))</f>
        <v/>
      </c>
      <c r="S768" s="462">
        <f>AC768="L001-901905215"</f>
        <v/>
      </c>
      <c r="T768" s="464">
        <f>G768-AH768</f>
        <v/>
      </c>
      <c r="U768" s="462" t="n"/>
      <c r="V768" s="462" t="inlineStr">
        <is>
          <t>59009800</t>
        </is>
      </c>
      <c r="W768" s="462" t="inlineStr">
        <is>
          <t>59009800</t>
        </is>
      </c>
      <c r="X768" s="463" t="n">
        <v>44251</v>
      </c>
      <c r="Y768" s="462" t="inlineStr">
        <is>
          <t>59009800</t>
        </is>
      </c>
      <c r="Z768" s="462" t="inlineStr"/>
      <c r="AA768" s="462" t="inlineStr">
        <is>
          <t>បុគ្គលជាប់អាករ</t>
        </is>
      </c>
      <c r="AB768" s="462" t="inlineStr">
        <is>
          <t>L001-901905215</t>
        </is>
      </c>
      <c r="AC768" s="462" t="inlineStr">
        <is>
          <t>វីអ៊ីស៊ិន (ខេមបូឌា) អ៊ិនដាសស្ទ្រី ឯ.ក</t>
        </is>
      </c>
      <c r="AD768" s="464" t="n">
        <v>1088178</v>
      </c>
      <c r="AE768" s="464" t="n">
        <v>989253</v>
      </c>
      <c r="AF768" s="464" t="n">
        <v>0</v>
      </c>
      <c r="AG768" s="464" t="n">
        <v>0</v>
      </c>
      <c r="AH768" s="464" t="n">
        <v>98925</v>
      </c>
      <c r="AI768" s="464" t="n">
        <v>0</v>
      </c>
      <c r="AJ768" s="464" t="n">
        <v>0</v>
      </c>
      <c r="AK768" s="464" t="n">
        <v>0</v>
      </c>
      <c r="AL768" s="464" t="n">
        <v>0</v>
      </c>
      <c r="AM768" s="464" t="n">
        <v>0</v>
      </c>
      <c r="AN768" s="464" t="n">
        <v>0</v>
      </c>
      <c r="AO768" s="464" t="n">
        <v>0</v>
      </c>
      <c r="AP768" s="464" t="n">
        <v>0</v>
      </c>
      <c r="AQ768" s="462" t="inlineStr"/>
      <c r="AR768" s="462" t="inlineStr"/>
      <c r="AS768" s="462" t="inlineStr">
        <is>
          <t>បានប្រកាសពន្ធ</t>
        </is>
      </c>
    </row>
    <row r="769">
      <c r="A769" s="461" t="n">
        <v>761</v>
      </c>
      <c r="B769" s="462" t="inlineStr"/>
      <c r="C769" s="462" t="inlineStr">
        <is>
          <t>ប្យួរ៉ូ វេរីតាស (ខេមបូឌា) លីមីធីត</t>
        </is>
      </c>
      <c r="D769" s="462" t="inlineStr">
        <is>
          <t>L001-107024462</t>
        </is>
      </c>
      <c r="E769" s="462" t="inlineStr">
        <is>
          <t>59009788</t>
        </is>
      </c>
      <c r="F769" s="463" t="n">
        <v>44249</v>
      </c>
      <c r="G769" s="464" t="n">
        <v>165386</v>
      </c>
      <c r="H769" s="462" t="n"/>
      <c r="I769" s="464">
        <f>G769</f>
        <v/>
      </c>
      <c r="J769" s="462">
        <f>IF(AND(Q769=TRUE, R769=TRUE, S769=TRUE), IF(W769&lt;-0.05, "អនុញ្ញាត (អ្នកផ្គត់ផ្គង់ប្រកាសខ្វះ)", "បានប្រកាស (អនុញ្ញាត)"), IF(AND(Q769=FALSE, R769=FALSE, S769=FALSE), "ព្យួរទុក (មិនមានទិន្នន័យ)", "ប្រកាសខុស (ព្យួរទុក)"))</f>
        <v/>
      </c>
      <c r="K769" s="462" t="inlineStr"/>
      <c r="L769" s="462" t="inlineStr"/>
      <c r="M769" s="464">
        <f>AH769</f>
        <v/>
      </c>
      <c r="N769" s="464">
        <f>IF(W769&lt;0,AH769,I769)</f>
        <v/>
      </c>
      <c r="O769" s="464">
        <f>I769-M769</f>
        <v/>
      </c>
      <c r="P769" s="462" t="n"/>
      <c r="Q769" s="462">
        <f>V769=W769</f>
        <v/>
      </c>
      <c r="R769" s="462">
        <f>AND(MONTH(F769)=MONTH(X769), YEAR(F769)=YEAR(X769))</f>
        <v/>
      </c>
      <c r="S769" s="462">
        <f>AC769="L001-901905215"</f>
        <v/>
      </c>
      <c r="T769" s="464">
        <f>G769-AH769</f>
        <v/>
      </c>
      <c r="U769" s="462" t="n"/>
      <c r="V769" s="462" t="inlineStr">
        <is>
          <t>59009788</t>
        </is>
      </c>
      <c r="W769" s="462" t="inlineStr">
        <is>
          <t>59009788</t>
        </is>
      </c>
      <c r="X769" s="463" t="n">
        <v>44249</v>
      </c>
      <c r="Y769" s="462" t="inlineStr">
        <is>
          <t>59009788</t>
        </is>
      </c>
      <c r="Z769" s="462" t="inlineStr"/>
      <c r="AA769" s="462" t="inlineStr">
        <is>
          <t>បុគ្គលជាប់អាករ</t>
        </is>
      </c>
      <c r="AB769" s="462" t="inlineStr">
        <is>
          <t>L001-901905215</t>
        </is>
      </c>
      <c r="AC769" s="462" t="inlineStr">
        <is>
          <t>វីអ៊ីស៊ិន (ខេមបូឌា) អ៊ិនដាសស្ទ្រី ឯ.ក</t>
        </is>
      </c>
      <c r="AD769" s="464" t="n">
        <v>1819249</v>
      </c>
      <c r="AE769" s="464" t="n">
        <v>1653863</v>
      </c>
      <c r="AF769" s="464" t="n">
        <v>0</v>
      </c>
      <c r="AG769" s="464" t="n">
        <v>0</v>
      </c>
      <c r="AH769" s="464" t="n">
        <v>165386</v>
      </c>
      <c r="AI769" s="464" t="n">
        <v>0</v>
      </c>
      <c r="AJ769" s="464" t="n">
        <v>0</v>
      </c>
      <c r="AK769" s="464" t="n">
        <v>0</v>
      </c>
      <c r="AL769" s="464" t="n">
        <v>0</v>
      </c>
      <c r="AM769" s="464" t="n">
        <v>0</v>
      </c>
      <c r="AN769" s="464" t="n">
        <v>0</v>
      </c>
      <c r="AO769" s="464" t="n">
        <v>0</v>
      </c>
      <c r="AP769" s="464" t="n">
        <v>0</v>
      </c>
      <c r="AQ769" s="462" t="inlineStr"/>
      <c r="AR769" s="462" t="inlineStr"/>
      <c r="AS769" s="462" t="inlineStr">
        <is>
          <t>បានប្រកាសពន្ធ</t>
        </is>
      </c>
    </row>
    <row r="770">
      <c r="A770" s="461" t="n">
        <v>762</v>
      </c>
      <c r="B770" s="462" t="inlineStr"/>
      <c r="C770" s="462" t="inlineStr">
        <is>
          <t>ប្យួរ៉ូ វេរីតាស (ខេមបូឌា) លីមីធីត</t>
        </is>
      </c>
      <c r="D770" s="462" t="inlineStr">
        <is>
          <t>L001-107024462</t>
        </is>
      </c>
      <c r="E770" s="462" t="inlineStr">
        <is>
          <t>59009789</t>
        </is>
      </c>
      <c r="F770" s="463" t="n">
        <v>44249</v>
      </c>
      <c r="G770" s="464" t="n">
        <v>55130</v>
      </c>
      <c r="H770" s="462" t="n"/>
      <c r="I770" s="464">
        <f>G770</f>
        <v/>
      </c>
      <c r="J770" s="462">
        <f>IF(AND(Q770=TRUE, R770=TRUE, S770=TRUE), IF(W770&lt;-0.05, "អនុញ្ញាត (អ្នកផ្គត់ផ្គង់ប្រកាសខ្វះ)", "បានប្រកាស (អនុញ្ញាត)"), IF(AND(Q770=FALSE, R770=FALSE, S770=FALSE), "ព្យួរទុក (មិនមានទិន្នន័យ)", "ប្រកាសខុស (ព្យួរទុក)"))</f>
        <v/>
      </c>
      <c r="K770" s="462" t="inlineStr"/>
      <c r="L770" s="462" t="inlineStr"/>
      <c r="M770" s="464">
        <f>AH770</f>
        <v/>
      </c>
      <c r="N770" s="464">
        <f>IF(W770&lt;0,AH770,I770)</f>
        <v/>
      </c>
      <c r="O770" s="464">
        <f>I770-M770</f>
        <v/>
      </c>
      <c r="P770" s="462" t="n"/>
      <c r="Q770" s="462">
        <f>V770=W770</f>
        <v/>
      </c>
      <c r="R770" s="462">
        <f>AND(MONTH(F770)=MONTH(X770), YEAR(F770)=YEAR(X770))</f>
        <v/>
      </c>
      <c r="S770" s="462">
        <f>AC770="L001-901905215"</f>
        <v/>
      </c>
      <c r="T770" s="464">
        <f>G770-AH770</f>
        <v/>
      </c>
      <c r="U770" s="462" t="n"/>
      <c r="V770" s="462" t="inlineStr">
        <is>
          <t>59009789</t>
        </is>
      </c>
      <c r="W770" s="462" t="inlineStr">
        <is>
          <t>59009789</t>
        </is>
      </c>
      <c r="X770" s="463" t="n">
        <v>44249</v>
      </c>
      <c r="Y770" s="462" t="inlineStr">
        <is>
          <t>59009789</t>
        </is>
      </c>
      <c r="Z770" s="462" t="inlineStr"/>
      <c r="AA770" s="462" t="inlineStr">
        <is>
          <t>បុគ្គលជាប់អាករ</t>
        </is>
      </c>
      <c r="AB770" s="462" t="inlineStr">
        <is>
          <t>L001-901905215</t>
        </is>
      </c>
      <c r="AC770" s="462" t="inlineStr">
        <is>
          <t>វីអ៊ីស៊ិន (ខេមបូឌា) អ៊ិនដាសស្ទ្រី ឯ.ក</t>
        </is>
      </c>
      <c r="AD770" s="464" t="n">
        <v>606430</v>
      </c>
      <c r="AE770" s="464" t="n">
        <v>551300</v>
      </c>
      <c r="AF770" s="464" t="n">
        <v>0</v>
      </c>
      <c r="AG770" s="464" t="n">
        <v>0</v>
      </c>
      <c r="AH770" s="464" t="n">
        <v>55130</v>
      </c>
      <c r="AI770" s="464" t="n">
        <v>0</v>
      </c>
      <c r="AJ770" s="464" t="n">
        <v>0</v>
      </c>
      <c r="AK770" s="464" t="n">
        <v>0</v>
      </c>
      <c r="AL770" s="464" t="n">
        <v>0</v>
      </c>
      <c r="AM770" s="464" t="n">
        <v>0</v>
      </c>
      <c r="AN770" s="464" t="n">
        <v>0</v>
      </c>
      <c r="AO770" s="464" t="n">
        <v>0</v>
      </c>
      <c r="AP770" s="464" t="n">
        <v>0</v>
      </c>
      <c r="AQ770" s="462" t="inlineStr"/>
      <c r="AR770" s="462" t="inlineStr"/>
      <c r="AS770" s="462" t="inlineStr">
        <is>
          <t>បានប្រកាសពន្ធ</t>
        </is>
      </c>
    </row>
    <row r="771">
      <c r="A771" s="461" t="n">
        <v>763</v>
      </c>
      <c r="B771" s="462" t="inlineStr"/>
      <c r="C771" s="462" t="inlineStr">
        <is>
          <t>ប្យួរ៉ូ វេរីតាស (ខេមបូឌា) លីមីធីត</t>
        </is>
      </c>
      <c r="D771" s="462" t="inlineStr">
        <is>
          <t>L001-107024462</t>
        </is>
      </c>
      <c r="E771" s="462" t="inlineStr">
        <is>
          <t>59009762</t>
        </is>
      </c>
      <c r="F771" s="463" t="n">
        <v>44246</v>
      </c>
      <c r="G771" s="464" t="n">
        <v>55103</v>
      </c>
      <c r="H771" s="462" t="n"/>
      <c r="I771" s="464">
        <f>G771</f>
        <v/>
      </c>
      <c r="J771" s="462">
        <f>IF(AND(Q771=TRUE, R771=TRUE, S771=TRUE), IF(W771&lt;-0.05, "អនុញ្ញាត (អ្នកផ្គត់ផ្គង់ប្រកាសខ្វះ)", "បានប្រកាស (អនុញ្ញាត)"), IF(AND(Q771=FALSE, R771=FALSE, S771=FALSE), "ព្យួរទុក (មិនមានទិន្នន័យ)", "ប្រកាសខុស (ព្យួរទុក)"))</f>
        <v/>
      </c>
      <c r="K771" s="462" t="inlineStr"/>
      <c r="L771" s="462" t="inlineStr"/>
      <c r="M771" s="464">
        <f>AH771</f>
        <v/>
      </c>
      <c r="N771" s="464">
        <f>IF(W771&lt;0,AH771,I771)</f>
        <v/>
      </c>
      <c r="O771" s="464">
        <f>I771-M771</f>
        <v/>
      </c>
      <c r="P771" s="462" t="n"/>
      <c r="Q771" s="462">
        <f>V771=W771</f>
        <v/>
      </c>
      <c r="R771" s="462">
        <f>AND(MONTH(F771)=MONTH(X771), YEAR(F771)=YEAR(X771))</f>
        <v/>
      </c>
      <c r="S771" s="462">
        <f>AC771="L001-901905215"</f>
        <v/>
      </c>
      <c r="T771" s="464">
        <f>G771-AH771</f>
        <v/>
      </c>
      <c r="U771" s="462" t="n"/>
      <c r="V771" s="462" t="inlineStr">
        <is>
          <t>59009762</t>
        </is>
      </c>
      <c r="W771" s="462" t="inlineStr">
        <is>
          <t>59009762</t>
        </is>
      </c>
      <c r="X771" s="463" t="n">
        <v>44246</v>
      </c>
      <c r="Y771" s="462" t="inlineStr">
        <is>
          <t>59009762</t>
        </is>
      </c>
      <c r="Z771" s="462" t="inlineStr"/>
      <c r="AA771" s="462" t="inlineStr">
        <is>
          <t>បុគ្គលជាប់អាករ</t>
        </is>
      </c>
      <c r="AB771" s="462" t="inlineStr">
        <is>
          <t>L001-901905215</t>
        </is>
      </c>
      <c r="AC771" s="462" t="inlineStr">
        <is>
          <t>វីអ៊ីស៊ិន (ខេមបូឌា) អ៊ិនដាសស្ទ្រី ឯ.ក</t>
        </is>
      </c>
      <c r="AD771" s="464" t="n">
        <v>606132</v>
      </c>
      <c r="AE771" s="464" t="n">
        <v>551029</v>
      </c>
      <c r="AF771" s="464" t="n">
        <v>0</v>
      </c>
      <c r="AG771" s="464" t="n">
        <v>0</v>
      </c>
      <c r="AH771" s="464" t="n">
        <v>55103</v>
      </c>
      <c r="AI771" s="464" t="n">
        <v>0</v>
      </c>
      <c r="AJ771" s="464" t="n">
        <v>0</v>
      </c>
      <c r="AK771" s="464" t="n">
        <v>0</v>
      </c>
      <c r="AL771" s="464" t="n">
        <v>0</v>
      </c>
      <c r="AM771" s="464" t="n">
        <v>0</v>
      </c>
      <c r="AN771" s="464" t="n">
        <v>0</v>
      </c>
      <c r="AO771" s="464" t="n">
        <v>0</v>
      </c>
      <c r="AP771" s="464" t="n">
        <v>0</v>
      </c>
      <c r="AQ771" s="462" t="inlineStr"/>
      <c r="AR771" s="462" t="inlineStr"/>
      <c r="AS771" s="462" t="inlineStr">
        <is>
          <t>បានប្រកាសពន្ធ</t>
        </is>
      </c>
    </row>
    <row r="772">
      <c r="A772" s="461" t="n">
        <v>764</v>
      </c>
      <c r="B772" s="462" t="inlineStr"/>
      <c r="C772" s="462" t="inlineStr">
        <is>
          <t>ប្យួរ៉ូ វេរីតាស (ខេមបូឌា) លីមីធីត</t>
        </is>
      </c>
      <c r="D772" s="462" t="inlineStr">
        <is>
          <t>L001-107024462</t>
        </is>
      </c>
      <c r="E772" s="462" t="inlineStr">
        <is>
          <t>59009750</t>
        </is>
      </c>
      <c r="F772" s="463" t="n">
        <v>44245</v>
      </c>
      <c r="G772" s="464" t="n">
        <v>100886</v>
      </c>
      <c r="H772" s="462" t="n"/>
      <c r="I772" s="464">
        <f>G772</f>
        <v/>
      </c>
      <c r="J772" s="462">
        <f>IF(AND(Q772=TRUE, R772=TRUE, S772=TRUE), IF(W772&lt;-0.05, "អនុញ្ញាត (អ្នកផ្គត់ផ្គង់ប្រកាសខ្វះ)", "បានប្រកាស (អនុញ្ញាត)"), IF(AND(Q772=FALSE, R772=FALSE, S772=FALSE), "ព្យួរទុក (មិនមានទិន្នន័យ)", "ប្រកាសខុស (ព្យួរទុក)"))</f>
        <v/>
      </c>
      <c r="K772" s="462" t="inlineStr"/>
      <c r="L772" s="462" t="inlineStr"/>
      <c r="M772" s="464">
        <f>AH772</f>
        <v/>
      </c>
      <c r="N772" s="464">
        <f>IF(W772&lt;0,AH772,I772)</f>
        <v/>
      </c>
      <c r="O772" s="464">
        <f>I772-M772</f>
        <v/>
      </c>
      <c r="P772" s="462" t="n"/>
      <c r="Q772" s="462">
        <f>V772=W772</f>
        <v/>
      </c>
      <c r="R772" s="462">
        <f>AND(MONTH(F772)=MONTH(X772), YEAR(F772)=YEAR(X772))</f>
        <v/>
      </c>
      <c r="S772" s="462">
        <f>AC772="L001-901905215"</f>
        <v/>
      </c>
      <c r="T772" s="464">
        <f>G772-AH772</f>
        <v/>
      </c>
      <c r="U772" s="462" t="n"/>
      <c r="V772" s="462" t="inlineStr">
        <is>
          <t>59009750</t>
        </is>
      </c>
      <c r="W772" s="462" t="inlineStr">
        <is>
          <t>59009750</t>
        </is>
      </c>
      <c r="X772" s="463" t="n">
        <v>44245</v>
      </c>
      <c r="Y772" s="462" t="inlineStr">
        <is>
          <t>59009750</t>
        </is>
      </c>
      <c r="Z772" s="462" t="inlineStr"/>
      <c r="AA772" s="462" t="inlineStr">
        <is>
          <t>បុគ្គលជាប់អាករ</t>
        </is>
      </c>
      <c r="AB772" s="462" t="inlineStr">
        <is>
          <t>L001-901905215</t>
        </is>
      </c>
      <c r="AC772" s="462" t="inlineStr">
        <is>
          <t>វីអ៊ីស៊ិន (ខេមបូឌា) អ៊ិនដាសស្ទ្រី ឯ.ក</t>
        </is>
      </c>
      <c r="AD772" s="464" t="n">
        <v>1109750</v>
      </c>
      <c r="AE772" s="464" t="n">
        <v>1008864</v>
      </c>
      <c r="AF772" s="464" t="n">
        <v>0</v>
      </c>
      <c r="AG772" s="464" t="n">
        <v>0</v>
      </c>
      <c r="AH772" s="464" t="n">
        <v>100886</v>
      </c>
      <c r="AI772" s="464" t="n">
        <v>0</v>
      </c>
      <c r="AJ772" s="464" t="n">
        <v>0</v>
      </c>
      <c r="AK772" s="464" t="n">
        <v>0</v>
      </c>
      <c r="AL772" s="464" t="n">
        <v>0</v>
      </c>
      <c r="AM772" s="464" t="n">
        <v>0</v>
      </c>
      <c r="AN772" s="464" t="n">
        <v>0</v>
      </c>
      <c r="AO772" s="464" t="n">
        <v>0</v>
      </c>
      <c r="AP772" s="464" t="n">
        <v>0</v>
      </c>
      <c r="AQ772" s="462" t="inlineStr"/>
      <c r="AR772" s="462" t="inlineStr"/>
      <c r="AS772" s="462" t="inlineStr">
        <is>
          <t>បានប្រកាសពន្ធ</t>
        </is>
      </c>
    </row>
    <row r="773">
      <c r="A773" s="461" t="n">
        <v>765</v>
      </c>
      <c r="B773" s="462" t="inlineStr"/>
      <c r="C773" s="462" t="inlineStr">
        <is>
          <t>ប្យួរ៉ូ វេរីតាស (ខេមបូឌា) លីមីធីត</t>
        </is>
      </c>
      <c r="D773" s="462" t="inlineStr">
        <is>
          <t>L001-107024462</t>
        </is>
      </c>
      <c r="E773" s="462" t="inlineStr">
        <is>
          <t>59009734</t>
        </is>
      </c>
      <c r="F773" s="463" t="n">
        <v>44245</v>
      </c>
      <c r="G773" s="464" t="n">
        <v>55103</v>
      </c>
      <c r="H773" s="462" t="n"/>
      <c r="I773" s="464">
        <f>G773</f>
        <v/>
      </c>
      <c r="J773" s="462">
        <f>IF(AND(Q773=TRUE, R773=TRUE, S773=TRUE), IF(W773&lt;-0.05, "អនុញ្ញាត (អ្នកផ្គត់ផ្គង់ប្រកាសខ្វះ)", "បានប្រកាស (អនុញ្ញាត)"), IF(AND(Q773=FALSE, R773=FALSE, S773=FALSE), "ព្យួរទុក (មិនមានទិន្នន័យ)", "ប្រកាសខុស (ព្យួរទុក)"))</f>
        <v/>
      </c>
      <c r="K773" s="462" t="inlineStr"/>
      <c r="L773" s="462" t="inlineStr"/>
      <c r="M773" s="464">
        <f>AH773</f>
        <v/>
      </c>
      <c r="N773" s="464">
        <f>IF(W773&lt;0,AH773,I773)</f>
        <v/>
      </c>
      <c r="O773" s="464">
        <f>I773-M773</f>
        <v/>
      </c>
      <c r="P773" s="462" t="n"/>
      <c r="Q773" s="462">
        <f>V773=W773</f>
        <v/>
      </c>
      <c r="R773" s="462">
        <f>AND(MONTH(F773)=MONTH(X773), YEAR(F773)=YEAR(X773))</f>
        <v/>
      </c>
      <c r="S773" s="462">
        <f>AC773="L001-901905215"</f>
        <v/>
      </c>
      <c r="T773" s="464">
        <f>G773-AH773</f>
        <v/>
      </c>
      <c r="U773" s="462" t="n"/>
      <c r="V773" s="462" t="inlineStr">
        <is>
          <t>59009734</t>
        </is>
      </c>
      <c r="W773" s="462" t="inlineStr">
        <is>
          <t>59009734</t>
        </is>
      </c>
      <c r="X773" s="463" t="n">
        <v>44245</v>
      </c>
      <c r="Y773" s="462" t="inlineStr">
        <is>
          <t>59009734</t>
        </is>
      </c>
      <c r="Z773" s="462" t="inlineStr"/>
      <c r="AA773" s="462" t="inlineStr">
        <is>
          <t>បុគ្គលជាប់អាករ</t>
        </is>
      </c>
      <c r="AB773" s="462" t="inlineStr">
        <is>
          <t>L001-901905215</t>
        </is>
      </c>
      <c r="AC773" s="462" t="inlineStr">
        <is>
          <t>វីអ៊ីស៊ិន (ខេមបូឌា) អ៊ិនដាសស្ទ្រី ឯ.ក</t>
        </is>
      </c>
      <c r="AD773" s="464" t="n">
        <v>606132</v>
      </c>
      <c r="AE773" s="464" t="n">
        <v>551029</v>
      </c>
      <c r="AF773" s="464" t="n">
        <v>0</v>
      </c>
      <c r="AG773" s="464" t="n">
        <v>0</v>
      </c>
      <c r="AH773" s="464" t="n">
        <v>55103</v>
      </c>
      <c r="AI773" s="464" t="n">
        <v>0</v>
      </c>
      <c r="AJ773" s="464" t="n">
        <v>0</v>
      </c>
      <c r="AK773" s="464" t="n">
        <v>0</v>
      </c>
      <c r="AL773" s="464" t="n">
        <v>0</v>
      </c>
      <c r="AM773" s="464" t="n">
        <v>0</v>
      </c>
      <c r="AN773" s="464" t="n">
        <v>0</v>
      </c>
      <c r="AO773" s="464" t="n">
        <v>0</v>
      </c>
      <c r="AP773" s="464" t="n">
        <v>0</v>
      </c>
      <c r="AQ773" s="462" t="inlineStr"/>
      <c r="AR773" s="462" t="inlineStr"/>
      <c r="AS773" s="462" t="inlineStr">
        <is>
          <t>បានប្រកាសពន្ធ</t>
        </is>
      </c>
    </row>
    <row r="774">
      <c r="A774" s="461" t="n">
        <v>766</v>
      </c>
      <c r="B774" s="462" t="inlineStr"/>
      <c r="C774" s="462" t="inlineStr">
        <is>
          <t>ប្យួរ៉ូ វេរីតាស (ខេមបូឌា) លីមីធីត</t>
        </is>
      </c>
      <c r="D774" s="462" t="inlineStr">
        <is>
          <t>L001-107024462</t>
        </is>
      </c>
      <c r="E774" s="462" t="inlineStr">
        <is>
          <t>59009733</t>
        </is>
      </c>
      <c r="F774" s="463" t="n">
        <v>44245</v>
      </c>
      <c r="G774" s="464" t="n">
        <v>95783</v>
      </c>
      <c r="H774" s="462" t="n"/>
      <c r="I774" s="464">
        <f>G774</f>
        <v/>
      </c>
      <c r="J774" s="462">
        <f>IF(AND(Q774=TRUE, R774=TRUE, S774=TRUE), IF(W774&lt;-0.05, "អនុញ្ញាត (អ្នកផ្គត់ផ្គង់ប្រកាសខ្វះ)", "បានប្រកាស (អនុញ្ញាត)"), IF(AND(Q774=FALSE, R774=FALSE, S774=FALSE), "ព្យួរទុក (មិនមានទិន្នន័យ)", "ប្រកាសខុស (ព្យួរទុក)"))</f>
        <v/>
      </c>
      <c r="K774" s="462" t="inlineStr"/>
      <c r="L774" s="462" t="inlineStr"/>
      <c r="M774" s="464">
        <f>AH774</f>
        <v/>
      </c>
      <c r="N774" s="464">
        <f>IF(W774&lt;0,AH774,I774)</f>
        <v/>
      </c>
      <c r="O774" s="464">
        <f>I774-M774</f>
        <v/>
      </c>
      <c r="P774" s="462" t="n"/>
      <c r="Q774" s="462">
        <f>V774=W774</f>
        <v/>
      </c>
      <c r="R774" s="462">
        <f>AND(MONTH(F774)=MONTH(X774), YEAR(F774)=YEAR(X774))</f>
        <v/>
      </c>
      <c r="S774" s="462">
        <f>AC774="L001-901905215"</f>
        <v/>
      </c>
      <c r="T774" s="464">
        <f>G774-AH774</f>
        <v/>
      </c>
      <c r="U774" s="462" t="n"/>
      <c r="V774" s="462" t="inlineStr">
        <is>
          <t>59009733</t>
        </is>
      </c>
      <c r="W774" s="462" t="inlineStr">
        <is>
          <t>59009733</t>
        </is>
      </c>
      <c r="X774" s="463" t="n">
        <v>44245</v>
      </c>
      <c r="Y774" s="462" t="inlineStr">
        <is>
          <t>59009733</t>
        </is>
      </c>
      <c r="Z774" s="462" t="inlineStr"/>
      <c r="AA774" s="462" t="inlineStr">
        <is>
          <t>បុគ្គលជាប់អាករ</t>
        </is>
      </c>
      <c r="AB774" s="462" t="inlineStr">
        <is>
          <t>L001-901905215</t>
        </is>
      </c>
      <c r="AC774" s="462" t="inlineStr">
        <is>
          <t>វីអ៊ីស៊ិន (ខេមបូឌា) អ៊ិនដាសស្ទ្រី ឯ.ក</t>
        </is>
      </c>
      <c r="AD774" s="464" t="n">
        <v>1053612</v>
      </c>
      <c r="AE774" s="464" t="n">
        <v>957829</v>
      </c>
      <c r="AF774" s="464" t="n">
        <v>0</v>
      </c>
      <c r="AG774" s="464" t="n">
        <v>0</v>
      </c>
      <c r="AH774" s="464" t="n">
        <v>95783</v>
      </c>
      <c r="AI774" s="464" t="n">
        <v>0</v>
      </c>
      <c r="AJ774" s="464" t="n">
        <v>0</v>
      </c>
      <c r="AK774" s="464" t="n">
        <v>0</v>
      </c>
      <c r="AL774" s="464" t="n">
        <v>0</v>
      </c>
      <c r="AM774" s="464" t="n">
        <v>0</v>
      </c>
      <c r="AN774" s="464" t="n">
        <v>0</v>
      </c>
      <c r="AO774" s="464" t="n">
        <v>0</v>
      </c>
      <c r="AP774" s="464" t="n">
        <v>0</v>
      </c>
      <c r="AQ774" s="462" t="inlineStr"/>
      <c r="AR774" s="462" t="inlineStr"/>
      <c r="AS774" s="462" t="inlineStr">
        <is>
          <t>បានប្រកាសពន្ធ</t>
        </is>
      </c>
    </row>
    <row r="775">
      <c r="A775" s="461" t="n">
        <v>767</v>
      </c>
      <c r="B775" s="462" t="inlineStr"/>
      <c r="C775" s="462" t="inlineStr">
        <is>
          <t>ប្យួរ៉ូ វេរីតាស (ខេមបូឌា) លីមីធីត</t>
        </is>
      </c>
      <c r="D775" s="462" t="inlineStr">
        <is>
          <t>L001-107024462</t>
        </is>
      </c>
      <c r="E775" s="462" t="inlineStr">
        <is>
          <t>59009732</t>
        </is>
      </c>
      <c r="F775" s="463" t="n">
        <v>44245</v>
      </c>
      <c r="G775" s="464" t="n">
        <v>55103</v>
      </c>
      <c r="H775" s="462" t="n"/>
      <c r="I775" s="464">
        <f>G775</f>
        <v/>
      </c>
      <c r="J775" s="462">
        <f>IF(AND(Q775=TRUE, R775=TRUE, S775=TRUE), IF(W775&lt;-0.05, "អនុញ្ញាត (អ្នកផ្គត់ផ្គង់ប្រកាសខ្វះ)", "បានប្រកាស (អនុញ្ញាត)"), IF(AND(Q775=FALSE, R775=FALSE, S775=FALSE), "ព្យួរទុក (មិនមានទិន្នន័យ)", "ប្រកាសខុស (ព្យួរទុក)"))</f>
        <v/>
      </c>
      <c r="K775" s="462" t="inlineStr"/>
      <c r="L775" s="462" t="inlineStr"/>
      <c r="M775" s="464">
        <f>AH775</f>
        <v/>
      </c>
      <c r="N775" s="464">
        <f>IF(W775&lt;0,AH775,I775)</f>
        <v/>
      </c>
      <c r="O775" s="464">
        <f>I775-M775</f>
        <v/>
      </c>
      <c r="P775" s="462" t="n"/>
      <c r="Q775" s="462">
        <f>V775=W775</f>
        <v/>
      </c>
      <c r="R775" s="462">
        <f>AND(MONTH(F775)=MONTH(X775), YEAR(F775)=YEAR(X775))</f>
        <v/>
      </c>
      <c r="S775" s="462">
        <f>AC775="L001-901905215"</f>
        <v/>
      </c>
      <c r="T775" s="464">
        <f>G775-AH775</f>
        <v/>
      </c>
      <c r="U775" s="462" t="n"/>
      <c r="V775" s="462" t="inlineStr">
        <is>
          <t>59009732</t>
        </is>
      </c>
      <c r="W775" s="462" t="inlineStr">
        <is>
          <t>59009732</t>
        </is>
      </c>
      <c r="X775" s="463" t="n">
        <v>44245</v>
      </c>
      <c r="Y775" s="462" t="inlineStr">
        <is>
          <t>59009732</t>
        </is>
      </c>
      <c r="Z775" s="462" t="inlineStr"/>
      <c r="AA775" s="462" t="inlineStr">
        <is>
          <t>បុគ្គលជាប់អាករ</t>
        </is>
      </c>
      <c r="AB775" s="462" t="inlineStr">
        <is>
          <t>L001-901905215</t>
        </is>
      </c>
      <c r="AC775" s="462" t="inlineStr">
        <is>
          <t>វីអ៊ីស៊ិន (ខេមបូឌា) អ៊ិនដាសស្ទ្រី ឯ.ក</t>
        </is>
      </c>
      <c r="AD775" s="464" t="n">
        <v>606132</v>
      </c>
      <c r="AE775" s="464" t="n">
        <v>551029</v>
      </c>
      <c r="AF775" s="464" t="n">
        <v>0</v>
      </c>
      <c r="AG775" s="464" t="n">
        <v>0</v>
      </c>
      <c r="AH775" s="464" t="n">
        <v>55103</v>
      </c>
      <c r="AI775" s="464" t="n">
        <v>0</v>
      </c>
      <c r="AJ775" s="464" t="n">
        <v>0</v>
      </c>
      <c r="AK775" s="464" t="n">
        <v>0</v>
      </c>
      <c r="AL775" s="464" t="n">
        <v>0</v>
      </c>
      <c r="AM775" s="464" t="n">
        <v>0</v>
      </c>
      <c r="AN775" s="464" t="n">
        <v>0</v>
      </c>
      <c r="AO775" s="464" t="n">
        <v>0</v>
      </c>
      <c r="AP775" s="464" t="n">
        <v>0</v>
      </c>
      <c r="AQ775" s="462" t="inlineStr"/>
      <c r="AR775" s="462" t="inlineStr"/>
      <c r="AS775" s="462" t="inlineStr">
        <is>
          <t>បានប្រកាសពន្ធ</t>
        </is>
      </c>
    </row>
    <row r="776">
      <c r="A776" s="461" t="n">
        <v>768</v>
      </c>
      <c r="B776" s="462" t="inlineStr"/>
      <c r="C776" s="462" t="inlineStr">
        <is>
          <t>ប្យួរ៉ូ វេរីតាស (ខេមបូឌា) លីមីធីត</t>
        </is>
      </c>
      <c r="D776" s="462" t="inlineStr">
        <is>
          <t>L001-107024462</t>
        </is>
      </c>
      <c r="E776" s="462" t="inlineStr">
        <is>
          <t>59009712</t>
        </is>
      </c>
      <c r="F776" s="463" t="n">
        <v>44245</v>
      </c>
      <c r="G776" s="464" t="n">
        <v>165305</v>
      </c>
      <c r="H776" s="462" t="n"/>
      <c r="I776" s="464">
        <f>G776</f>
        <v/>
      </c>
      <c r="J776" s="462">
        <f>IF(AND(Q776=TRUE, R776=TRUE, S776=TRUE), IF(W776&lt;-0.05, "អនុញ្ញាត (អ្នកផ្គត់ផ្គង់ប្រកាសខ្វះ)", "បានប្រកាស (អនុញ្ញាត)"), IF(AND(Q776=FALSE, R776=FALSE, S776=FALSE), "ព្យួរទុក (មិនមានទិន្នន័យ)", "ប្រកាសខុស (ព្យួរទុក)"))</f>
        <v/>
      </c>
      <c r="K776" s="462" t="inlineStr"/>
      <c r="L776" s="462" t="inlineStr"/>
      <c r="M776" s="464">
        <f>AH776</f>
        <v/>
      </c>
      <c r="N776" s="464">
        <f>IF(W776&lt;0,AH776,I776)</f>
        <v/>
      </c>
      <c r="O776" s="464">
        <f>I776-M776</f>
        <v/>
      </c>
      <c r="P776" s="462" t="n"/>
      <c r="Q776" s="462">
        <f>V776=W776</f>
        <v/>
      </c>
      <c r="R776" s="462">
        <f>AND(MONTH(F776)=MONTH(X776), YEAR(F776)=YEAR(X776))</f>
        <v/>
      </c>
      <c r="S776" s="462">
        <f>AC776="L001-901905215"</f>
        <v/>
      </c>
      <c r="T776" s="464">
        <f>G776-AH776</f>
        <v/>
      </c>
      <c r="U776" s="462" t="n"/>
      <c r="V776" s="462" t="inlineStr">
        <is>
          <t>59009712</t>
        </is>
      </c>
      <c r="W776" s="462" t="inlineStr">
        <is>
          <t>59009712</t>
        </is>
      </c>
      <c r="X776" s="463" t="n">
        <v>44245</v>
      </c>
      <c r="Y776" s="462" t="inlineStr">
        <is>
          <t>59009712</t>
        </is>
      </c>
      <c r="Z776" s="462" t="inlineStr"/>
      <c r="AA776" s="462" t="inlineStr">
        <is>
          <t>បុគ្គលជាប់អាករ</t>
        </is>
      </c>
      <c r="AB776" s="462" t="inlineStr">
        <is>
          <t>L001-901905215</t>
        </is>
      </c>
      <c r="AC776" s="462" t="inlineStr">
        <is>
          <t>វីអ៊ីស៊ិន (ខេមបូឌា) អ៊ិនដាសស្ទ្រី ឯ.ក</t>
        </is>
      </c>
      <c r="AD776" s="464" t="n">
        <v>1818355</v>
      </c>
      <c r="AE776" s="464" t="n">
        <v>1653050</v>
      </c>
      <c r="AF776" s="464" t="n">
        <v>0</v>
      </c>
      <c r="AG776" s="464" t="n">
        <v>0</v>
      </c>
      <c r="AH776" s="464" t="n">
        <v>165305</v>
      </c>
      <c r="AI776" s="464" t="n">
        <v>0</v>
      </c>
      <c r="AJ776" s="464" t="n">
        <v>0</v>
      </c>
      <c r="AK776" s="464" t="n">
        <v>0</v>
      </c>
      <c r="AL776" s="464" t="n">
        <v>0</v>
      </c>
      <c r="AM776" s="464" t="n">
        <v>0</v>
      </c>
      <c r="AN776" s="464" t="n">
        <v>0</v>
      </c>
      <c r="AO776" s="464" t="n">
        <v>0</v>
      </c>
      <c r="AP776" s="464" t="n">
        <v>0</v>
      </c>
      <c r="AQ776" s="462" t="inlineStr"/>
      <c r="AR776" s="462" t="inlineStr"/>
      <c r="AS776" s="462" t="inlineStr">
        <is>
          <t>បានប្រកាសពន្ធ</t>
        </is>
      </c>
    </row>
    <row r="777">
      <c r="A777" s="461" t="n">
        <v>769</v>
      </c>
      <c r="B777" s="462" t="inlineStr"/>
      <c r="C777" s="462" t="inlineStr">
        <is>
          <t>ប្យួរ៉ូ វេរីតាស (ខេមបូឌា) លីមីធីត</t>
        </is>
      </c>
      <c r="D777" s="462" t="inlineStr">
        <is>
          <t>L001-107024462</t>
        </is>
      </c>
      <c r="E777" s="462" t="inlineStr">
        <is>
          <t>59009701</t>
        </is>
      </c>
      <c r="F777" s="463" t="n">
        <v>44233</v>
      </c>
      <c r="G777" s="464" t="n">
        <v>95039</v>
      </c>
      <c r="H777" s="462" t="n"/>
      <c r="I777" s="464">
        <f>G777</f>
        <v/>
      </c>
      <c r="J777" s="462">
        <f>IF(AND(Q777=TRUE, R777=TRUE, S777=TRUE), IF(W777&lt;-0.05, "អនុញ្ញាត (អ្នកផ្គត់ផ្គង់ប្រកាសខ្វះ)", "បានប្រកាស (អនុញ្ញាត)"), IF(AND(Q777=FALSE, R777=FALSE, S777=FALSE), "ព្យួរទុក (មិនមានទិន្នន័យ)", "ប្រកាសខុស (ព្យួរទុក)"))</f>
        <v/>
      </c>
      <c r="K777" s="462" t="inlineStr"/>
      <c r="L777" s="462" t="inlineStr"/>
      <c r="M777" s="464">
        <f>AH777</f>
        <v/>
      </c>
      <c r="N777" s="464">
        <f>IF(W777&lt;0,AH777,I777)</f>
        <v/>
      </c>
      <c r="O777" s="464">
        <f>I777-M777</f>
        <v/>
      </c>
      <c r="P777" s="462" t="n"/>
      <c r="Q777" s="462">
        <f>V777=W777</f>
        <v/>
      </c>
      <c r="R777" s="462">
        <f>AND(MONTH(F777)=MONTH(X777), YEAR(F777)=YEAR(X777))</f>
        <v/>
      </c>
      <c r="S777" s="462">
        <f>AC777="L001-901905215"</f>
        <v/>
      </c>
      <c r="T777" s="464">
        <f>G777-AH777</f>
        <v/>
      </c>
      <c r="U777" s="462" t="n"/>
      <c r="V777" s="462" t="inlineStr">
        <is>
          <t>59009701</t>
        </is>
      </c>
      <c r="W777" s="462" t="inlineStr">
        <is>
          <t>59009701</t>
        </is>
      </c>
      <c r="X777" s="463" t="n">
        <v>44233</v>
      </c>
      <c r="Y777" s="462" t="inlineStr">
        <is>
          <t>59009701</t>
        </is>
      </c>
      <c r="Z777" s="462" t="inlineStr"/>
      <c r="AA777" s="462" t="inlineStr">
        <is>
          <t>បុគ្គលជាប់អាករ</t>
        </is>
      </c>
      <c r="AB777" s="462" t="inlineStr">
        <is>
          <t>L001-901905215</t>
        </is>
      </c>
      <c r="AC777" s="462" t="inlineStr">
        <is>
          <t>វីអ៊ីស៊ិន (ខេមបូឌា) អ៊ិនដាសស្ទ្រី ឯ.ក</t>
        </is>
      </c>
      <c r="AD777" s="464" t="n">
        <v>1045433</v>
      </c>
      <c r="AE777" s="464" t="n">
        <v>950394</v>
      </c>
      <c r="AF777" s="464" t="n">
        <v>0</v>
      </c>
      <c r="AG777" s="464" t="n">
        <v>0</v>
      </c>
      <c r="AH777" s="464" t="n">
        <v>95039</v>
      </c>
      <c r="AI777" s="464" t="n">
        <v>0</v>
      </c>
      <c r="AJ777" s="464" t="n">
        <v>0</v>
      </c>
      <c r="AK777" s="464" t="n">
        <v>0</v>
      </c>
      <c r="AL777" s="464" t="n">
        <v>0</v>
      </c>
      <c r="AM777" s="464" t="n">
        <v>0</v>
      </c>
      <c r="AN777" s="464" t="n">
        <v>0</v>
      </c>
      <c r="AO777" s="464" t="n">
        <v>0</v>
      </c>
      <c r="AP777" s="464" t="n">
        <v>0</v>
      </c>
      <c r="AQ777" s="462" t="inlineStr"/>
      <c r="AR777" s="462" t="inlineStr"/>
      <c r="AS777" s="462" t="inlineStr">
        <is>
          <t>បានប្រកាសពន្ធ</t>
        </is>
      </c>
    </row>
    <row r="778">
      <c r="A778" s="461" t="n">
        <v>770</v>
      </c>
      <c r="B778" s="462" t="inlineStr"/>
      <c r="C778" s="462" t="inlineStr">
        <is>
          <t>ប្យួរ៉ូ វេរីតាស (ខេមបូឌា) លីមីធីត</t>
        </is>
      </c>
      <c r="D778" s="462" t="inlineStr">
        <is>
          <t>L001-107024462</t>
        </is>
      </c>
      <c r="E778" s="462" t="inlineStr">
        <is>
          <t>59009698</t>
        </is>
      </c>
      <c r="F778" s="463" t="n">
        <v>44232</v>
      </c>
      <c r="G778" s="464" t="n">
        <v>186452</v>
      </c>
      <c r="H778" s="462" t="n"/>
      <c r="I778" s="464">
        <f>G778</f>
        <v/>
      </c>
      <c r="J778" s="462">
        <f>IF(AND(Q778=TRUE, R778=TRUE, S778=TRUE), IF(W778&lt;-0.05, "អនុញ្ញាត (អ្នកផ្គត់ផ្គង់ប្រកាសខ្វះ)", "បានប្រកាស (អនុញ្ញាត)"), IF(AND(Q778=FALSE, R778=FALSE, S778=FALSE), "ព្យួរទុក (មិនមានទិន្នន័យ)", "ប្រកាសខុស (ព្យួរទុក)"))</f>
        <v/>
      </c>
      <c r="K778" s="462" t="inlineStr"/>
      <c r="L778" s="462" t="inlineStr"/>
      <c r="M778" s="464">
        <f>AH778</f>
        <v/>
      </c>
      <c r="N778" s="464">
        <f>IF(W778&lt;0,AH778,I778)</f>
        <v/>
      </c>
      <c r="O778" s="464">
        <f>I778-M778</f>
        <v/>
      </c>
      <c r="P778" s="462" t="n"/>
      <c r="Q778" s="462">
        <f>V778=W778</f>
        <v/>
      </c>
      <c r="R778" s="462">
        <f>AND(MONTH(F778)=MONTH(X778), YEAR(F778)=YEAR(X778))</f>
        <v/>
      </c>
      <c r="S778" s="462">
        <f>AC778="L001-901905215"</f>
        <v/>
      </c>
      <c r="T778" s="464">
        <f>G778-AH778</f>
        <v/>
      </c>
      <c r="U778" s="462" t="n"/>
      <c r="V778" s="462" t="inlineStr">
        <is>
          <t>59009698</t>
        </is>
      </c>
      <c r="W778" s="462" t="inlineStr">
        <is>
          <t>59009698</t>
        </is>
      </c>
      <c r="X778" s="463" t="n">
        <v>44232</v>
      </c>
      <c r="Y778" s="462" t="inlineStr">
        <is>
          <t>59009698</t>
        </is>
      </c>
      <c r="Z778" s="462" t="inlineStr"/>
      <c r="AA778" s="462" t="inlineStr">
        <is>
          <t>បុគ្គលជាប់អាករ</t>
        </is>
      </c>
      <c r="AB778" s="462" t="inlineStr">
        <is>
          <t>L001-901905215</t>
        </is>
      </c>
      <c r="AC778" s="462" t="inlineStr">
        <is>
          <t>វីអ៊ីស៊ិន (ខេមបូឌា) អ៊ិនដាសស្ទ្រី ឯ.ក</t>
        </is>
      </c>
      <c r="AD778" s="464" t="n">
        <v>2050970</v>
      </c>
      <c r="AE778" s="464" t="n">
        <v>1864518</v>
      </c>
      <c r="AF778" s="464" t="n">
        <v>0</v>
      </c>
      <c r="AG778" s="464" t="n">
        <v>0</v>
      </c>
      <c r="AH778" s="464" t="n">
        <v>186452</v>
      </c>
      <c r="AI778" s="464" t="n">
        <v>0</v>
      </c>
      <c r="AJ778" s="464" t="n">
        <v>0</v>
      </c>
      <c r="AK778" s="464" t="n">
        <v>0</v>
      </c>
      <c r="AL778" s="464" t="n">
        <v>0</v>
      </c>
      <c r="AM778" s="464" t="n">
        <v>0</v>
      </c>
      <c r="AN778" s="464" t="n">
        <v>0</v>
      </c>
      <c r="AO778" s="464" t="n">
        <v>0</v>
      </c>
      <c r="AP778" s="464" t="n">
        <v>0</v>
      </c>
      <c r="AQ778" s="462" t="inlineStr"/>
      <c r="AR778" s="462" t="inlineStr"/>
      <c r="AS778" s="462" t="inlineStr">
        <is>
          <t>បានប្រកាសពន្ធ</t>
        </is>
      </c>
    </row>
    <row r="779">
      <c r="A779" s="461" t="n">
        <v>771</v>
      </c>
      <c r="B779" s="462" t="inlineStr"/>
      <c r="C779" s="462" t="inlineStr">
        <is>
          <t>ប្យួរ៉ូ វេរីតាស (ខេមបូឌា) លីមីធីត</t>
        </is>
      </c>
      <c r="D779" s="462" t="inlineStr">
        <is>
          <t>L001-107024462</t>
        </is>
      </c>
      <c r="E779" s="462" t="inlineStr">
        <is>
          <t>59009693</t>
        </is>
      </c>
      <c r="F779" s="463" t="n">
        <v>44232</v>
      </c>
      <c r="G779" s="464" t="n">
        <v>55144</v>
      </c>
      <c r="H779" s="462" t="n"/>
      <c r="I779" s="464">
        <f>G779</f>
        <v/>
      </c>
      <c r="J779" s="462">
        <f>IF(AND(Q779=TRUE, R779=TRUE, S779=TRUE), IF(W779&lt;-0.05, "អនុញ្ញាត (អ្នកផ្គត់ផ្គង់ប្រកាសខ្វះ)", "បានប្រកាស (អនុញ្ញាត)"), IF(AND(Q779=FALSE, R779=FALSE, S779=FALSE), "ព្យួរទុក (មិនមានទិន្នន័យ)", "ប្រកាសខុស (ព្យួរទុក)"))</f>
        <v/>
      </c>
      <c r="K779" s="462" t="inlineStr"/>
      <c r="L779" s="462" t="inlineStr"/>
      <c r="M779" s="464">
        <f>AH779</f>
        <v/>
      </c>
      <c r="N779" s="464">
        <f>IF(W779&lt;0,AH779,I779)</f>
        <v/>
      </c>
      <c r="O779" s="464">
        <f>I779-M779</f>
        <v/>
      </c>
      <c r="P779" s="462" t="n"/>
      <c r="Q779" s="462">
        <f>V779=W779</f>
        <v/>
      </c>
      <c r="R779" s="462">
        <f>AND(MONTH(F779)=MONTH(X779), YEAR(F779)=YEAR(X779))</f>
        <v/>
      </c>
      <c r="S779" s="462">
        <f>AC779="L001-901905215"</f>
        <v/>
      </c>
      <c r="T779" s="464">
        <f>G779-AH779</f>
        <v/>
      </c>
      <c r="U779" s="462" t="n"/>
      <c r="V779" s="462" t="inlineStr">
        <is>
          <t>59009693</t>
        </is>
      </c>
      <c r="W779" s="462" t="inlineStr">
        <is>
          <t>59009693</t>
        </is>
      </c>
      <c r="X779" s="463" t="n">
        <v>44232</v>
      </c>
      <c r="Y779" s="462" t="inlineStr">
        <is>
          <t>59009693</t>
        </is>
      </c>
      <c r="Z779" s="462" t="inlineStr"/>
      <c r="AA779" s="462" t="inlineStr">
        <is>
          <t>បុគ្គលជាប់អាករ</t>
        </is>
      </c>
      <c r="AB779" s="462" t="inlineStr">
        <is>
          <t>L001-901905215</t>
        </is>
      </c>
      <c r="AC779" s="462" t="inlineStr">
        <is>
          <t>វីអ៊ីស៊ិន (ខេមបូឌា) អ៊ិនដាសស្ទ្រី ឯ.ក</t>
        </is>
      </c>
      <c r="AD779" s="464" t="n">
        <v>606579</v>
      </c>
      <c r="AE779" s="464" t="n">
        <v>551435</v>
      </c>
      <c r="AF779" s="464" t="n">
        <v>0</v>
      </c>
      <c r="AG779" s="464" t="n">
        <v>0</v>
      </c>
      <c r="AH779" s="464" t="n">
        <v>55144</v>
      </c>
      <c r="AI779" s="464" t="n">
        <v>0</v>
      </c>
      <c r="AJ779" s="464" t="n">
        <v>0</v>
      </c>
      <c r="AK779" s="464" t="n">
        <v>0</v>
      </c>
      <c r="AL779" s="464" t="n">
        <v>0</v>
      </c>
      <c r="AM779" s="464" t="n">
        <v>0</v>
      </c>
      <c r="AN779" s="464" t="n">
        <v>0</v>
      </c>
      <c r="AO779" s="464" t="n">
        <v>0</v>
      </c>
      <c r="AP779" s="464" t="n">
        <v>0</v>
      </c>
      <c r="AQ779" s="462" t="inlineStr"/>
      <c r="AR779" s="462" t="inlineStr"/>
      <c r="AS779" s="462" t="inlineStr">
        <is>
          <t>បានប្រកាសពន្ធ</t>
        </is>
      </c>
    </row>
    <row r="780">
      <c r="A780" s="461" t="n">
        <v>772</v>
      </c>
      <c r="B780" s="462" t="inlineStr"/>
      <c r="C780" s="462" t="inlineStr">
        <is>
          <t>ប្យួរ៉ូ វេរីតាស (ខេមបូឌា) លីមីធីត</t>
        </is>
      </c>
      <c r="D780" s="462" t="inlineStr">
        <is>
          <t>L001-107024462</t>
        </is>
      </c>
      <c r="E780" s="462" t="inlineStr">
        <is>
          <t>59009692</t>
        </is>
      </c>
      <c r="F780" s="463" t="n">
        <v>44232</v>
      </c>
      <c r="G780" s="464" t="n">
        <v>55144</v>
      </c>
      <c r="H780" s="462" t="n"/>
      <c r="I780" s="464">
        <f>G780</f>
        <v/>
      </c>
      <c r="J780" s="462">
        <f>IF(AND(Q780=TRUE, R780=TRUE, S780=TRUE), IF(W780&lt;-0.05, "អនុញ្ញាត (អ្នកផ្គត់ផ្គង់ប្រកាសខ្វះ)", "បានប្រកាស (អនុញ្ញាត)"), IF(AND(Q780=FALSE, R780=FALSE, S780=FALSE), "ព្យួរទុក (មិនមានទិន្នន័យ)", "ប្រកាសខុស (ព្យួរទុក)"))</f>
        <v/>
      </c>
      <c r="K780" s="462" t="inlineStr"/>
      <c r="L780" s="462" t="inlineStr"/>
      <c r="M780" s="464">
        <f>AH780</f>
        <v/>
      </c>
      <c r="N780" s="464">
        <f>IF(W780&lt;0,AH780,I780)</f>
        <v/>
      </c>
      <c r="O780" s="464">
        <f>I780-M780</f>
        <v/>
      </c>
      <c r="P780" s="462" t="n"/>
      <c r="Q780" s="462">
        <f>V780=W780</f>
        <v/>
      </c>
      <c r="R780" s="462">
        <f>AND(MONTH(F780)=MONTH(X780), YEAR(F780)=YEAR(X780))</f>
        <v/>
      </c>
      <c r="S780" s="462">
        <f>AC780="L001-901905215"</f>
        <v/>
      </c>
      <c r="T780" s="464">
        <f>G780-AH780</f>
        <v/>
      </c>
      <c r="U780" s="462" t="n"/>
      <c r="V780" s="462" t="inlineStr">
        <is>
          <t>59009692</t>
        </is>
      </c>
      <c r="W780" s="462" t="inlineStr">
        <is>
          <t>59009692</t>
        </is>
      </c>
      <c r="X780" s="463" t="n">
        <v>44232</v>
      </c>
      <c r="Y780" s="462" t="inlineStr">
        <is>
          <t>59009692</t>
        </is>
      </c>
      <c r="Z780" s="462" t="inlineStr"/>
      <c r="AA780" s="462" t="inlineStr">
        <is>
          <t>បុគ្គលជាប់អាករ</t>
        </is>
      </c>
      <c r="AB780" s="462" t="inlineStr">
        <is>
          <t>L001-901905215</t>
        </is>
      </c>
      <c r="AC780" s="462" t="inlineStr">
        <is>
          <t>វីអ៊ីស៊ិន (ខេមបូឌា) អ៊ិនដាសស្ទ្រី ឯ.ក</t>
        </is>
      </c>
      <c r="AD780" s="464" t="n">
        <v>606579</v>
      </c>
      <c r="AE780" s="464" t="n">
        <v>551435</v>
      </c>
      <c r="AF780" s="464" t="n">
        <v>0</v>
      </c>
      <c r="AG780" s="464" t="n">
        <v>0</v>
      </c>
      <c r="AH780" s="464" t="n">
        <v>55144</v>
      </c>
      <c r="AI780" s="464" t="n">
        <v>0</v>
      </c>
      <c r="AJ780" s="464" t="n">
        <v>0</v>
      </c>
      <c r="AK780" s="464" t="n">
        <v>0</v>
      </c>
      <c r="AL780" s="464" t="n">
        <v>0</v>
      </c>
      <c r="AM780" s="464" t="n">
        <v>0</v>
      </c>
      <c r="AN780" s="464" t="n">
        <v>0</v>
      </c>
      <c r="AO780" s="464" t="n">
        <v>0</v>
      </c>
      <c r="AP780" s="464" t="n">
        <v>0</v>
      </c>
      <c r="AQ780" s="462" t="inlineStr"/>
      <c r="AR780" s="462" t="inlineStr"/>
      <c r="AS780" s="462" t="inlineStr">
        <is>
          <t>បានប្រកាសពន្ធ</t>
        </is>
      </c>
    </row>
    <row r="781">
      <c r="A781" s="461" t="n">
        <v>773</v>
      </c>
      <c r="B781" s="462" t="inlineStr"/>
      <c r="C781" s="462" t="inlineStr">
        <is>
          <t>ឆាយ ដា ឡូយីស្ទីក</t>
        </is>
      </c>
      <c r="D781" s="462" t="inlineStr">
        <is>
          <t>L001-100063098</t>
        </is>
      </c>
      <c r="E781" s="462" t="inlineStr">
        <is>
          <t>2102002186</t>
        </is>
      </c>
      <c r="F781" s="463" t="n">
        <v>44254</v>
      </c>
      <c r="G781" s="464" t="n">
        <v>89111</v>
      </c>
      <c r="H781" s="462" t="n"/>
      <c r="I781" s="464">
        <f>G781</f>
        <v/>
      </c>
      <c r="J781" s="462">
        <f>IF(AND(Q781=TRUE, R781=TRUE, S781=TRUE), IF(W781&lt;-0.05, "អនុញ្ញាត (អ្នកផ្គត់ផ្គង់ប្រកាសខ្វះ)", "បានប្រកាស (អនុញ្ញាត)"), IF(AND(Q781=FALSE, R781=FALSE, S781=FALSE), "ព្យួរទុក (មិនមានទិន្នន័យ)", "ប្រកាសខុស (ព្យួរទុក)"))</f>
        <v/>
      </c>
      <c r="K781" s="462" t="inlineStr"/>
      <c r="L781" s="462" t="inlineStr"/>
      <c r="M781" s="464">
        <f>AH781</f>
        <v/>
      </c>
      <c r="N781" s="464">
        <f>IF(W781&lt;0,AH781,I781)</f>
        <v/>
      </c>
      <c r="O781" s="464">
        <f>I781-M781</f>
        <v/>
      </c>
      <c r="P781" s="462" t="n"/>
      <c r="Q781" s="462">
        <f>V781=W781</f>
        <v/>
      </c>
      <c r="R781" s="462">
        <f>AND(MONTH(F781)=MONTH(X781), YEAR(F781)=YEAR(X781))</f>
        <v/>
      </c>
      <c r="S781" s="462">
        <f>AC781="L001-901905215"</f>
        <v/>
      </c>
      <c r="T781" s="464">
        <f>G781-AH781</f>
        <v/>
      </c>
      <c r="U781" s="462" t="n"/>
      <c r="V781" s="462" t="inlineStr">
        <is>
          <t>2102002186</t>
        </is>
      </c>
      <c r="W781" s="462" t="inlineStr">
        <is>
          <t>2102002186</t>
        </is>
      </c>
      <c r="X781" s="463" t="n">
        <v>44254</v>
      </c>
      <c r="Y781" s="462" t="inlineStr">
        <is>
          <t>2102002186</t>
        </is>
      </c>
      <c r="Z781" s="462" t="inlineStr"/>
      <c r="AA781" s="462" t="inlineStr">
        <is>
          <t>បុគ្គលជាប់អាករ</t>
        </is>
      </c>
      <c r="AB781" s="462" t="inlineStr">
        <is>
          <t>L001-901905215</t>
        </is>
      </c>
      <c r="AC781" s="462" t="inlineStr">
        <is>
          <t>វីអ៊ីស៊ិន (ខេមបូឌា) អ៊ិនដាសស្ទ្រី ឯ.ក</t>
        </is>
      </c>
      <c r="AD781" s="464" t="n">
        <v>980222</v>
      </c>
      <c r="AE781" s="464" t="n">
        <v>891111</v>
      </c>
      <c r="AF781" s="464" t="n">
        <v>0</v>
      </c>
      <c r="AG781" s="464" t="n">
        <v>0</v>
      </c>
      <c r="AH781" s="464" t="n">
        <v>89111</v>
      </c>
      <c r="AI781" s="464" t="n">
        <v>0</v>
      </c>
      <c r="AJ781" s="464" t="n">
        <v>0</v>
      </c>
      <c r="AK781" s="464" t="n">
        <v>0</v>
      </c>
      <c r="AL781" s="464" t="n">
        <v>0</v>
      </c>
      <c r="AM781" s="464" t="n">
        <v>0</v>
      </c>
      <c r="AN781" s="464" t="n">
        <v>0</v>
      </c>
      <c r="AO781" s="464" t="n">
        <v>0</v>
      </c>
      <c r="AP781" s="464" t="n">
        <v>0</v>
      </c>
      <c r="AQ781" s="462" t="inlineStr"/>
      <c r="AR781" s="462" t="inlineStr"/>
      <c r="AS781" s="462" t="inlineStr">
        <is>
          <t>បានប្រកាសពន្ធ</t>
        </is>
      </c>
    </row>
    <row r="782">
      <c r="A782" s="461" t="n">
        <v>774</v>
      </c>
      <c r="B782" s="462" t="inlineStr"/>
      <c r="C782" s="462" t="inlineStr">
        <is>
          <t>ឆាយ ដា ឡូយីស្ទីក</t>
        </is>
      </c>
      <c r="D782" s="462" t="inlineStr">
        <is>
          <t>L001-100063098</t>
        </is>
      </c>
      <c r="E782" s="462" t="inlineStr">
        <is>
          <t>2102001686</t>
        </is>
      </c>
      <c r="F782" s="463" t="n">
        <v>44242</v>
      </c>
      <c r="G782" s="464" t="n">
        <v>89111</v>
      </c>
      <c r="H782" s="462" t="n"/>
      <c r="I782" s="464">
        <f>G782</f>
        <v/>
      </c>
      <c r="J782" s="462">
        <f>IF(AND(Q782=TRUE, R782=TRUE, S782=TRUE), IF(W782&lt;-0.05, "អនុញ្ញាត (អ្នកផ្គត់ផ្គង់ប្រកាសខ្វះ)", "បានប្រកាស (អនុញ្ញាត)"), IF(AND(Q782=FALSE, R782=FALSE, S782=FALSE), "ព្យួរទុក (មិនមានទិន្នន័យ)", "ប្រកាសខុស (ព្យួរទុក)"))</f>
        <v/>
      </c>
      <c r="K782" s="462" t="inlineStr"/>
      <c r="L782" s="462" t="inlineStr"/>
      <c r="M782" s="464">
        <f>AH782</f>
        <v/>
      </c>
      <c r="N782" s="464">
        <f>IF(W782&lt;0,AH782,I782)</f>
        <v/>
      </c>
      <c r="O782" s="464">
        <f>I782-M782</f>
        <v/>
      </c>
      <c r="P782" s="462" t="n"/>
      <c r="Q782" s="462">
        <f>V782=W782</f>
        <v/>
      </c>
      <c r="R782" s="462">
        <f>AND(MONTH(F782)=MONTH(X782), YEAR(F782)=YEAR(X782))</f>
        <v/>
      </c>
      <c r="S782" s="462">
        <f>AC782="L001-901905215"</f>
        <v/>
      </c>
      <c r="T782" s="464">
        <f>G782-AH782</f>
        <v/>
      </c>
      <c r="U782" s="462" t="n"/>
      <c r="V782" s="462" t="inlineStr">
        <is>
          <t>2102001686</t>
        </is>
      </c>
      <c r="W782" s="462" t="inlineStr">
        <is>
          <t>2102001686</t>
        </is>
      </c>
      <c r="X782" s="463" t="n">
        <v>44242</v>
      </c>
      <c r="Y782" s="462" t="inlineStr">
        <is>
          <t>2102001686</t>
        </is>
      </c>
      <c r="Z782" s="462" t="inlineStr"/>
      <c r="AA782" s="462" t="inlineStr">
        <is>
          <t>បុគ្គលជាប់អាករ</t>
        </is>
      </c>
      <c r="AB782" s="462" t="inlineStr">
        <is>
          <t>L001-901905215</t>
        </is>
      </c>
      <c r="AC782" s="462" t="inlineStr">
        <is>
          <t>វីអ៊ីស៊ិន (ខេមបូឌា) អ៊ិនដាសស្ទ្រី ឯ.ក</t>
        </is>
      </c>
      <c r="AD782" s="464" t="n">
        <v>980222</v>
      </c>
      <c r="AE782" s="464" t="n">
        <v>891111</v>
      </c>
      <c r="AF782" s="464" t="n">
        <v>0</v>
      </c>
      <c r="AG782" s="464" t="n">
        <v>0</v>
      </c>
      <c r="AH782" s="464" t="n">
        <v>89111</v>
      </c>
      <c r="AI782" s="464" t="n">
        <v>0</v>
      </c>
      <c r="AJ782" s="464" t="n">
        <v>0</v>
      </c>
      <c r="AK782" s="464" t="n">
        <v>0</v>
      </c>
      <c r="AL782" s="464" t="n">
        <v>0</v>
      </c>
      <c r="AM782" s="464" t="n">
        <v>0</v>
      </c>
      <c r="AN782" s="464" t="n">
        <v>0</v>
      </c>
      <c r="AO782" s="464" t="n">
        <v>0</v>
      </c>
      <c r="AP782" s="464" t="n">
        <v>0</v>
      </c>
      <c r="AQ782" s="462" t="inlineStr"/>
      <c r="AR782" s="462" t="inlineStr"/>
      <c r="AS782" s="462" t="inlineStr">
        <is>
          <t>បានប្រកាសពន្ធ</t>
        </is>
      </c>
    </row>
    <row r="783">
      <c r="A783" s="461" t="n">
        <v>775</v>
      </c>
      <c r="B783" s="462" t="inlineStr"/>
      <c r="C783" s="462" t="inlineStr">
        <is>
          <t>ខេមបូឌាន វ៉ាយភីស៊ី ត្រេឌីង ឯ.ក</t>
        </is>
      </c>
      <c r="D783" s="462" t="inlineStr">
        <is>
          <t>B108-901904896</t>
        </is>
      </c>
      <c r="E783" s="462" t="inlineStr">
        <is>
          <t>YPC2021/01-0004</t>
        </is>
      </c>
      <c r="F783" s="463" t="n">
        <v>44228</v>
      </c>
      <c r="G783" s="464" t="n">
        <v>5265000</v>
      </c>
      <c r="H783" s="462" t="n"/>
      <c r="I783" s="464">
        <f>G783</f>
        <v/>
      </c>
      <c r="J783" s="462">
        <f>IF(AND(Q783=TRUE, R783=TRUE, S783=TRUE), IF(W783&lt;-0.05, "អនុញ្ញាត (អ្នកផ្គត់ផ្គង់ប្រកាសខ្វះ)", "បានប្រកាស (អនុញ្ញាត)"), IF(AND(Q783=FALSE, R783=FALSE, S783=FALSE), "ព្យួរទុក (មិនមានទិន្នន័យ)", "ប្រកាសខុស (ព្យួរទុក)"))</f>
        <v/>
      </c>
      <c r="K783" s="462" t="inlineStr"/>
      <c r="L783" s="462" t="inlineStr"/>
      <c r="M783" s="464">
        <f>AH783</f>
        <v/>
      </c>
      <c r="N783" s="464">
        <f>IF(W783&lt;0,AH783,I783)</f>
        <v/>
      </c>
      <c r="O783" s="464">
        <f>I783-M783</f>
        <v/>
      </c>
      <c r="P783" s="462" t="n"/>
      <c r="Q783" s="462">
        <f>V783=W783</f>
        <v/>
      </c>
      <c r="R783" s="462">
        <f>AND(MONTH(F783)=MONTH(X783), YEAR(F783)=YEAR(X783))</f>
        <v/>
      </c>
      <c r="S783" s="462">
        <f>AC783="L001-901905215"</f>
        <v/>
      </c>
      <c r="T783" s="464">
        <f>G783-AH783</f>
        <v/>
      </c>
      <c r="U783" s="462" t="n"/>
      <c r="V783" s="462" t="inlineStr">
        <is>
          <t>YPC2021010004</t>
        </is>
      </c>
      <c r="W783" s="462" t="inlineStr"/>
      <c r="X783" s="499" t="n"/>
      <c r="Y783" s="462" t="n"/>
      <c r="Z783" s="462" t="n"/>
      <c r="AA783" s="462" t="n"/>
      <c r="AB783" s="462" t="n"/>
      <c r="AC783" s="462" t="n"/>
      <c r="AD783" s="462" t="n"/>
      <c r="AE783" s="462" t="n"/>
      <c r="AF783" s="462" t="n"/>
      <c r="AG783" s="462" t="n"/>
      <c r="AH783" s="462" t="n"/>
      <c r="AI783" s="462" t="n"/>
      <c r="AJ783" s="462" t="n"/>
      <c r="AK783" s="462" t="n"/>
      <c r="AL783" s="462" t="n"/>
      <c r="AM783" s="462" t="n"/>
      <c r="AN783" s="462" t="n"/>
      <c r="AO783" s="462" t="n"/>
      <c r="AP783" s="462" t="n"/>
      <c r="AQ783" s="462" t="n"/>
      <c r="AR783" s="462" t="n"/>
      <c r="AS783" s="462" t="n"/>
    </row>
    <row r="784">
      <c r="A784" s="461" t="n">
        <v>776</v>
      </c>
      <c r="B784" s="462" t="inlineStr"/>
      <c r="C784" s="462" t="inlineStr">
        <is>
          <t>វ៉ាយ.ស៊ី ផេកខេជីង ឯ.ក</t>
        </is>
      </c>
      <c r="D784" s="462" t="inlineStr">
        <is>
          <t>L001-901700417</t>
        </is>
      </c>
      <c r="E784" s="462" t="inlineStr">
        <is>
          <t>TI0023</t>
        </is>
      </c>
      <c r="F784" s="463" t="n">
        <v>44255</v>
      </c>
      <c r="G784" s="464" t="n">
        <v>24676132</v>
      </c>
      <c r="H784" s="462" t="n"/>
      <c r="I784" s="464">
        <f>G784</f>
        <v/>
      </c>
      <c r="J784" s="462">
        <f>IF(AND(Q784=TRUE, R784=TRUE, S784=TRUE), IF(W784&lt;-0.05, "អនុញ្ញាត (អ្នកផ្គត់ផ្គង់ប្រកាសខ្វះ)", "បានប្រកាស (អនុញ្ញាត)"), IF(AND(Q784=FALSE, R784=FALSE, S784=FALSE), "ព្យួរទុក (មិនមានទិន្នន័យ)", "ប្រកាសខុស (ព្យួរទុក)"))</f>
        <v/>
      </c>
      <c r="K784" s="462" t="inlineStr"/>
      <c r="L784" s="462" t="inlineStr"/>
      <c r="M784" s="464">
        <f>AH784</f>
        <v/>
      </c>
      <c r="N784" s="464">
        <f>IF(W784&lt;0,AH784,I784)</f>
        <v/>
      </c>
      <c r="O784" s="464">
        <f>I784-M784</f>
        <v/>
      </c>
      <c r="P784" s="462" t="n"/>
      <c r="Q784" s="462">
        <f>V784=W784</f>
        <v/>
      </c>
      <c r="R784" s="462">
        <f>AND(MONTH(F784)=MONTH(X784), YEAR(F784)=YEAR(X784))</f>
        <v/>
      </c>
      <c r="S784" s="462">
        <f>AC784="L001-901905215"</f>
        <v/>
      </c>
      <c r="T784" s="464">
        <f>G784-AH784</f>
        <v/>
      </c>
      <c r="U784" s="462" t="n"/>
      <c r="V784" s="462" t="inlineStr">
        <is>
          <t>TI0023</t>
        </is>
      </c>
      <c r="W784" s="462" t="inlineStr">
        <is>
          <t>TI0023</t>
        </is>
      </c>
      <c r="X784" s="463" t="n">
        <v>44255</v>
      </c>
      <c r="Y784" s="462" t="inlineStr">
        <is>
          <t>TI0023</t>
        </is>
      </c>
      <c r="Z784" s="462" t="inlineStr"/>
      <c r="AA784" s="462" t="inlineStr">
        <is>
          <t>បុគ្គលជាប់អាករ</t>
        </is>
      </c>
      <c r="AB784" s="462" t="inlineStr">
        <is>
          <t>L001-901905215</t>
        </is>
      </c>
      <c r="AC784" s="462" t="inlineStr">
        <is>
          <t>វីអ៊ីស៊ិន (ខេមបូឌា) អ៊ិនដាសស្ទ្រី ឯ.ក</t>
        </is>
      </c>
      <c r="AD784" s="464" t="n">
        <v>271504198</v>
      </c>
      <c r="AE784" s="464" t="n">
        <v>246821998</v>
      </c>
      <c r="AF784" s="464" t="n">
        <v>0</v>
      </c>
      <c r="AG784" s="464" t="n">
        <v>0</v>
      </c>
      <c r="AH784" s="464" t="n">
        <v>24682200</v>
      </c>
      <c r="AI784" s="464" t="n">
        <v>0</v>
      </c>
      <c r="AJ784" s="464" t="n">
        <v>0</v>
      </c>
      <c r="AK784" s="464" t="n">
        <v>0</v>
      </c>
      <c r="AL784" s="464" t="n">
        <v>0</v>
      </c>
      <c r="AM784" s="464" t="n">
        <v>0</v>
      </c>
      <c r="AN784" s="464" t="n">
        <v>0</v>
      </c>
      <c r="AO784" s="464" t="n">
        <v>0</v>
      </c>
      <c r="AP784" s="464" t="n">
        <v>0</v>
      </c>
      <c r="AQ784" s="462" t="inlineStr"/>
      <c r="AR784" s="462" t="inlineStr"/>
      <c r="AS784" s="462" t="inlineStr">
        <is>
          <t>បានប្រកាសពន្ធ</t>
        </is>
      </c>
    </row>
    <row r="785">
      <c r="A785" s="461" t="n">
        <v>777</v>
      </c>
      <c r="B785" s="462" t="inlineStr"/>
      <c r="C785" s="462" t="inlineStr">
        <is>
          <t>ស៊ីន ហ្វី យ៉ាង ព្រីនធីង &amp; អិកសេសសឺរី ឯ.ក</t>
        </is>
      </c>
      <c r="D785" s="462" t="inlineStr">
        <is>
          <t>K010-901906822</t>
        </is>
      </c>
      <c r="E785" s="462" t="inlineStr">
        <is>
          <t>XFY-YD2021029</t>
        </is>
      </c>
      <c r="F785" s="463" t="n">
        <v>44252</v>
      </c>
      <c r="G785" s="464" t="n">
        <v>1706950</v>
      </c>
      <c r="H785" s="462" t="n"/>
      <c r="I785" s="464">
        <f>G785</f>
        <v/>
      </c>
      <c r="J785" s="462">
        <f>IF(AND(Q785=TRUE, R785=TRUE, S785=TRUE), IF(W785&lt;-0.05, "អនុញ្ញាត (អ្នកផ្គត់ផ្គង់ប្រកាសខ្វះ)", "បានប្រកាស (អនុញ្ញាត)"), IF(AND(Q785=FALSE, R785=FALSE, S785=FALSE), "ព្យួរទុក (មិនមានទិន្នន័យ)", "ប្រកាសខុស (ព្យួរទុក)"))</f>
        <v/>
      </c>
      <c r="K785" s="462" t="inlineStr"/>
      <c r="L785" s="462" t="inlineStr"/>
      <c r="M785" s="464">
        <f>AH785</f>
        <v/>
      </c>
      <c r="N785" s="464">
        <f>IF(W785&lt;0,AH785,I785)</f>
        <v/>
      </c>
      <c r="O785" s="464">
        <f>I785-M785</f>
        <v/>
      </c>
      <c r="P785" s="462" t="n"/>
      <c r="Q785" s="462">
        <f>V785=W785</f>
        <v/>
      </c>
      <c r="R785" s="462">
        <f>AND(MONTH(F785)=MONTH(X785), YEAR(F785)=YEAR(X785))</f>
        <v/>
      </c>
      <c r="S785" s="462">
        <f>AC785="L001-901905215"</f>
        <v/>
      </c>
      <c r="T785" s="464">
        <f>G785-AH785</f>
        <v/>
      </c>
      <c r="U785" s="462" t="n"/>
      <c r="V785" s="462" t="inlineStr">
        <is>
          <t>XFYYD2021029</t>
        </is>
      </c>
      <c r="W785" s="462" t="inlineStr">
        <is>
          <t>XFYYD2021029</t>
        </is>
      </c>
      <c r="X785" s="463" t="n">
        <v>44252</v>
      </c>
      <c r="Y785" s="462" t="inlineStr">
        <is>
          <t>XFY-YD2021029</t>
        </is>
      </c>
      <c r="Z785" s="462" t="inlineStr"/>
      <c r="AA785" s="462" t="inlineStr">
        <is>
          <t>បុគ្គលជាប់អាករ</t>
        </is>
      </c>
      <c r="AB785" s="462" t="inlineStr">
        <is>
          <t>L001-901905215</t>
        </is>
      </c>
      <c r="AC785" s="462" t="inlineStr">
        <is>
          <t>វីអ៊ីស៊ិន (ខេមបូឌា) អ៊ិនដាសស្ទ្រី ឯ.ក</t>
        </is>
      </c>
      <c r="AD785" s="464" t="n">
        <v>18776449</v>
      </c>
      <c r="AE785" s="464" t="n">
        <v>17069499</v>
      </c>
      <c r="AF785" s="464" t="n">
        <v>0</v>
      </c>
      <c r="AG785" s="464" t="n">
        <v>0</v>
      </c>
      <c r="AH785" s="464" t="n">
        <v>1706950</v>
      </c>
      <c r="AI785" s="464" t="n">
        <v>0</v>
      </c>
      <c r="AJ785" s="464" t="n">
        <v>0</v>
      </c>
      <c r="AK785" s="464" t="n">
        <v>0</v>
      </c>
      <c r="AL785" s="464" t="n">
        <v>0</v>
      </c>
      <c r="AM785" s="464" t="n">
        <v>0</v>
      </c>
      <c r="AN785" s="464" t="n">
        <v>0</v>
      </c>
      <c r="AO785" s="464" t="n">
        <v>0</v>
      </c>
      <c r="AP785" s="464" t="n">
        <v>0</v>
      </c>
      <c r="AQ785" s="462" t="inlineStr"/>
      <c r="AR785" s="462" t="inlineStr"/>
      <c r="AS785" s="462" t="inlineStr">
        <is>
          <t>បានប្រកាសពន្ធ</t>
        </is>
      </c>
    </row>
    <row r="786">
      <c r="A786" s="461" t="n">
        <v>778</v>
      </c>
      <c r="B786" s="462" t="inlineStr"/>
      <c r="C786" s="462" t="inlineStr">
        <is>
          <t>ជា យូ អាង ផេកខេកជីង មេធៀរៀល (ខេមបូឌា) ឯ.ក</t>
        </is>
      </c>
      <c r="D786" s="462" t="inlineStr">
        <is>
          <t>L001-901903560</t>
        </is>
      </c>
      <c r="E786" s="462" t="inlineStr">
        <is>
          <t>JYA202100093</t>
        </is>
      </c>
      <c r="F786" s="463" t="n">
        <v>44255</v>
      </c>
      <c r="G786" s="464" t="n">
        <v>449547</v>
      </c>
      <c r="H786" s="462" t="n"/>
      <c r="I786" s="464">
        <f>G786</f>
        <v/>
      </c>
      <c r="J786" s="462">
        <f>IF(AND(Q786=TRUE, R786=TRUE, S786=TRUE), IF(W786&lt;-0.05, "អនុញ្ញាត (អ្នកផ្គត់ផ្គង់ប្រកាសខ្វះ)", "បានប្រកាស (អនុញ្ញាត)"), IF(AND(Q786=FALSE, R786=FALSE, S786=FALSE), "ព្យួរទុក (មិនមានទិន្នន័យ)", "ប្រកាសខុស (ព្យួរទុក)"))</f>
        <v/>
      </c>
      <c r="K786" s="462" t="inlineStr"/>
      <c r="L786" s="462" t="inlineStr"/>
      <c r="M786" s="464">
        <f>AH786</f>
        <v/>
      </c>
      <c r="N786" s="464">
        <f>IF(W786&lt;0,AH786,I786)</f>
        <v/>
      </c>
      <c r="O786" s="464">
        <f>I786-M786</f>
        <v/>
      </c>
      <c r="P786" s="462" t="n"/>
      <c r="Q786" s="462">
        <f>V786=W786</f>
        <v/>
      </c>
      <c r="R786" s="462">
        <f>AND(MONTH(F786)=MONTH(X786), YEAR(F786)=YEAR(X786))</f>
        <v/>
      </c>
      <c r="S786" s="462">
        <f>AC786="L001-901905215"</f>
        <v/>
      </c>
      <c r="T786" s="464">
        <f>G786-AH786</f>
        <v/>
      </c>
      <c r="U786" s="462" t="n"/>
      <c r="V786" s="462" t="inlineStr">
        <is>
          <t>JYA202100093</t>
        </is>
      </c>
      <c r="W786" s="462" t="inlineStr">
        <is>
          <t>JYA202100093</t>
        </is>
      </c>
      <c r="X786" s="463" t="n">
        <v>44255</v>
      </c>
      <c r="Y786" s="462" t="inlineStr">
        <is>
          <t>JYA202100093</t>
        </is>
      </c>
      <c r="Z786" s="462" t="inlineStr"/>
      <c r="AA786" s="462" t="inlineStr">
        <is>
          <t>បុគ្គលជាប់អាករ</t>
        </is>
      </c>
      <c r="AB786" s="462" t="inlineStr">
        <is>
          <t>L001-901905215</t>
        </is>
      </c>
      <c r="AC786" s="462" t="inlineStr">
        <is>
          <t>វីអ៊ីស៊ិន (ខេមបូឌា) អ៊ិនដាសស្ទ្រី ឯ.ក</t>
        </is>
      </c>
      <c r="AD786" s="464" t="n">
        <v>4945015</v>
      </c>
      <c r="AE786" s="464" t="n">
        <v>4495468</v>
      </c>
      <c r="AF786" s="464" t="n">
        <v>0</v>
      </c>
      <c r="AG786" s="464" t="n">
        <v>0</v>
      </c>
      <c r="AH786" s="464" t="n">
        <v>449547</v>
      </c>
      <c r="AI786" s="464" t="n">
        <v>0</v>
      </c>
      <c r="AJ786" s="464" t="n">
        <v>0</v>
      </c>
      <c r="AK786" s="464" t="n">
        <v>0</v>
      </c>
      <c r="AL786" s="464" t="n">
        <v>0</v>
      </c>
      <c r="AM786" s="464" t="n">
        <v>0</v>
      </c>
      <c r="AN786" s="464" t="n">
        <v>0</v>
      </c>
      <c r="AO786" s="464" t="n">
        <v>0</v>
      </c>
      <c r="AP786" s="464" t="n">
        <v>0</v>
      </c>
      <c r="AQ786" s="462" t="inlineStr"/>
      <c r="AR786" s="462" t="inlineStr"/>
      <c r="AS786" s="462" t="inlineStr">
        <is>
          <t>បានប្រកាសពន្ធ</t>
        </is>
      </c>
    </row>
    <row r="787">
      <c r="A787" s="461" t="n">
        <v>779</v>
      </c>
      <c r="B787" s="462" t="inlineStr"/>
      <c r="C787" s="462" t="inlineStr">
        <is>
          <t>ដុងគ័ន ស៊ីធី ហ្វាញស្តារ ព្រីនធីង (ខេមបូឌា)</t>
        </is>
      </c>
      <c r="D787" s="462" t="inlineStr">
        <is>
          <t>L001-100193021</t>
        </is>
      </c>
      <c r="E787" s="462" t="inlineStr">
        <is>
          <t>000112</t>
        </is>
      </c>
      <c r="F787" s="463" t="n">
        <v>44253</v>
      </c>
      <c r="G787" s="464" t="n">
        <v>13902479</v>
      </c>
      <c r="H787" s="462" t="n"/>
      <c r="I787" s="464">
        <f>G787</f>
        <v/>
      </c>
      <c r="J787" s="462">
        <f>IF(AND(Q787=TRUE, R787=TRUE, S787=TRUE), IF(W787&lt;-0.05, "អនុញ្ញាត (អ្នកផ្គត់ផ្គង់ប្រកាសខ្វះ)", "បានប្រកាស (អនុញ្ញាត)"), IF(AND(Q787=FALSE, R787=FALSE, S787=FALSE), "ព្យួរទុក (មិនមានទិន្នន័យ)", "ប្រកាសខុស (ព្យួរទុក)"))</f>
        <v/>
      </c>
      <c r="K787" s="462" t="inlineStr"/>
      <c r="L787" s="462" t="inlineStr"/>
      <c r="M787" s="464">
        <f>AH787</f>
        <v/>
      </c>
      <c r="N787" s="464">
        <f>IF(W787&lt;0,AH787,I787)</f>
        <v/>
      </c>
      <c r="O787" s="464">
        <f>I787-M787</f>
        <v/>
      </c>
      <c r="P787" s="462" t="n"/>
      <c r="Q787" s="462">
        <f>V787=W787</f>
        <v/>
      </c>
      <c r="R787" s="462">
        <f>AND(MONTH(F787)=MONTH(X787), YEAR(F787)=YEAR(X787))</f>
        <v/>
      </c>
      <c r="S787" s="462">
        <f>AC787="L001-901905215"</f>
        <v/>
      </c>
      <c r="T787" s="464">
        <f>G787-AH787</f>
        <v/>
      </c>
      <c r="U787" s="462" t="n"/>
      <c r="V787" s="462" t="inlineStr">
        <is>
          <t>000112</t>
        </is>
      </c>
      <c r="W787" s="462" t="inlineStr"/>
      <c r="X787" s="499" t="n"/>
      <c r="Y787" s="462" t="n"/>
      <c r="Z787" s="462" t="n"/>
      <c r="AA787" s="462" t="n"/>
      <c r="AB787" s="462" t="n"/>
      <c r="AC787" s="462" t="n"/>
      <c r="AD787" s="462" t="n"/>
      <c r="AE787" s="462" t="n"/>
      <c r="AF787" s="462" t="n"/>
      <c r="AG787" s="462" t="n"/>
      <c r="AH787" s="462" t="n"/>
      <c r="AI787" s="462" t="n"/>
      <c r="AJ787" s="462" t="n"/>
      <c r="AK787" s="462" t="n"/>
      <c r="AL787" s="462" t="n"/>
      <c r="AM787" s="462" t="n"/>
      <c r="AN787" s="462" t="n"/>
      <c r="AO787" s="462" t="n"/>
      <c r="AP787" s="462" t="n"/>
      <c r="AQ787" s="462" t="n"/>
      <c r="AR787" s="462" t="n"/>
      <c r="AS787" s="462" t="n"/>
    </row>
    <row r="788">
      <c r="A788" s="461" t="n">
        <v>780</v>
      </c>
      <c r="B788" s="462" t="inlineStr"/>
      <c r="C788" s="462" t="inlineStr">
        <is>
          <t>ស៊ីវ៉ា ហ្វ្រេត (ខេមបូឌា) ឯ.ក</t>
        </is>
      </c>
      <c r="D788" s="462" t="inlineStr">
        <is>
          <t>K002-901901410</t>
        </is>
      </c>
      <c r="E788" s="462" t="inlineStr">
        <is>
          <t>10020258</t>
        </is>
      </c>
      <c r="F788" s="463" t="n">
        <v>44235</v>
      </c>
      <c r="G788" s="464" t="n">
        <v>40720</v>
      </c>
      <c r="H788" s="462" t="n"/>
      <c r="I788" s="464">
        <f>G788</f>
        <v/>
      </c>
      <c r="J788" s="462">
        <f>IF(AND(Q788=TRUE, R788=TRUE, S788=TRUE), IF(W788&lt;-0.05, "អនុញ្ញាត (អ្នកផ្គត់ផ្គង់ប្រកាសខ្វះ)", "បានប្រកាស (អនុញ្ញាត)"), IF(AND(Q788=FALSE, R788=FALSE, S788=FALSE), "ព្យួរទុក (មិនមានទិន្នន័យ)", "ប្រកាសខុស (ព្យួរទុក)"))</f>
        <v/>
      </c>
      <c r="K788" s="462" t="inlineStr"/>
      <c r="L788" s="462" t="inlineStr"/>
      <c r="M788" s="464">
        <f>AH788</f>
        <v/>
      </c>
      <c r="N788" s="464">
        <f>IF(W788&lt;0,AH788,I788)</f>
        <v/>
      </c>
      <c r="O788" s="464">
        <f>I788-M788</f>
        <v/>
      </c>
      <c r="P788" s="462" t="n"/>
      <c r="Q788" s="462">
        <f>V788=W788</f>
        <v/>
      </c>
      <c r="R788" s="462">
        <f>AND(MONTH(F788)=MONTH(X788), YEAR(F788)=YEAR(X788))</f>
        <v/>
      </c>
      <c r="S788" s="462">
        <f>AC788="L001-901905215"</f>
        <v/>
      </c>
      <c r="T788" s="464">
        <f>G788-AH788</f>
        <v/>
      </c>
      <c r="U788" s="462" t="n"/>
      <c r="V788" s="462" t="inlineStr">
        <is>
          <t>10020258</t>
        </is>
      </c>
      <c r="W788" s="462" t="inlineStr">
        <is>
          <t>10020258</t>
        </is>
      </c>
      <c r="X788" s="463" t="n">
        <v>44235</v>
      </c>
      <c r="Y788" s="462" t="inlineStr">
        <is>
          <t>10020258</t>
        </is>
      </c>
      <c r="Z788" s="462" t="inlineStr"/>
      <c r="AA788" s="462" t="inlineStr">
        <is>
          <t>បុគ្គលជាប់អាករ</t>
        </is>
      </c>
      <c r="AB788" s="462" t="inlineStr">
        <is>
          <t>L001-901905215</t>
        </is>
      </c>
      <c r="AC788" s="462" t="inlineStr">
        <is>
          <t>វីអ៊ីស៊ិន (ខេមបូឌា) អ៊ិនដាសស្ទ្រី ឯ.ក</t>
        </is>
      </c>
      <c r="AD788" s="464" t="n">
        <v>447920</v>
      </c>
      <c r="AE788" s="464" t="n">
        <v>407200</v>
      </c>
      <c r="AF788" s="464" t="n">
        <v>0</v>
      </c>
      <c r="AG788" s="464" t="n">
        <v>0</v>
      </c>
      <c r="AH788" s="464" t="n">
        <v>40720</v>
      </c>
      <c r="AI788" s="464" t="n">
        <v>0</v>
      </c>
      <c r="AJ788" s="464" t="n">
        <v>0</v>
      </c>
      <c r="AK788" s="464" t="n">
        <v>0</v>
      </c>
      <c r="AL788" s="464" t="n">
        <v>0</v>
      </c>
      <c r="AM788" s="464" t="n">
        <v>0</v>
      </c>
      <c r="AN788" s="464" t="n">
        <v>0</v>
      </c>
      <c r="AO788" s="464" t="n">
        <v>0</v>
      </c>
      <c r="AP788" s="464" t="n">
        <v>0</v>
      </c>
      <c r="AQ788" s="462" t="inlineStr"/>
      <c r="AR788" s="462" t="inlineStr"/>
      <c r="AS788" s="462" t="inlineStr">
        <is>
          <t>បានប្រកាសពន្ធ</t>
        </is>
      </c>
    </row>
    <row r="789">
      <c r="A789" s="461" t="n">
        <v>781</v>
      </c>
      <c r="B789" s="462" t="inlineStr"/>
      <c r="C789" s="462" t="inlineStr">
        <is>
          <t>ស៊ីវ៉ា ហ្វ្រេត (ខេមបូឌា) ឯ.ក</t>
        </is>
      </c>
      <c r="D789" s="462" t="inlineStr">
        <is>
          <t>K002-901901410</t>
        </is>
      </c>
      <c r="E789" s="462" t="inlineStr">
        <is>
          <t>10020253</t>
        </is>
      </c>
      <c r="F789" s="463" t="n">
        <v>44235</v>
      </c>
      <c r="G789" s="464" t="n">
        <v>40720</v>
      </c>
      <c r="H789" s="462" t="n"/>
      <c r="I789" s="464">
        <f>G789</f>
        <v/>
      </c>
      <c r="J789" s="462">
        <f>IF(AND(Q789=TRUE, R789=TRUE, S789=TRUE), IF(W789&lt;-0.05, "អនុញ្ញាត (អ្នកផ្គត់ផ្គង់ប្រកាសខ្វះ)", "បានប្រកាស (អនុញ្ញាត)"), IF(AND(Q789=FALSE, R789=FALSE, S789=FALSE), "ព្យួរទុក (មិនមានទិន្នន័យ)", "ប្រកាសខុស (ព្យួរទុក)"))</f>
        <v/>
      </c>
      <c r="K789" s="462" t="inlineStr"/>
      <c r="L789" s="462" t="inlineStr"/>
      <c r="M789" s="464">
        <f>AH789</f>
        <v/>
      </c>
      <c r="N789" s="464">
        <f>IF(W789&lt;0,AH789,I789)</f>
        <v/>
      </c>
      <c r="O789" s="464">
        <f>I789-M789</f>
        <v/>
      </c>
      <c r="P789" s="462" t="n"/>
      <c r="Q789" s="462">
        <f>V789=W789</f>
        <v/>
      </c>
      <c r="R789" s="462">
        <f>AND(MONTH(F789)=MONTH(X789), YEAR(F789)=YEAR(X789))</f>
        <v/>
      </c>
      <c r="S789" s="462">
        <f>AC789="L001-901905215"</f>
        <v/>
      </c>
      <c r="T789" s="464">
        <f>G789-AH789</f>
        <v/>
      </c>
      <c r="U789" s="462" t="n"/>
      <c r="V789" s="462" t="inlineStr">
        <is>
          <t>10020253</t>
        </is>
      </c>
      <c r="W789" s="462" t="inlineStr">
        <is>
          <t>10020253</t>
        </is>
      </c>
      <c r="X789" s="463" t="n">
        <v>44235</v>
      </c>
      <c r="Y789" s="462" t="inlineStr">
        <is>
          <t>10020253</t>
        </is>
      </c>
      <c r="Z789" s="462" t="inlineStr"/>
      <c r="AA789" s="462" t="inlineStr">
        <is>
          <t>បុគ្គលជាប់អាករ</t>
        </is>
      </c>
      <c r="AB789" s="462" t="inlineStr">
        <is>
          <t>L001-901905215</t>
        </is>
      </c>
      <c r="AC789" s="462" t="inlineStr">
        <is>
          <t>វីអ៊ីស៊ិន (ខេមបូឌា) អ៊ិនដាសស្ទ្រី ឯ.ក</t>
        </is>
      </c>
      <c r="AD789" s="464" t="n">
        <v>447920</v>
      </c>
      <c r="AE789" s="464" t="n">
        <v>407200</v>
      </c>
      <c r="AF789" s="464" t="n">
        <v>0</v>
      </c>
      <c r="AG789" s="464" t="n">
        <v>0</v>
      </c>
      <c r="AH789" s="464" t="n">
        <v>40720</v>
      </c>
      <c r="AI789" s="464" t="n">
        <v>0</v>
      </c>
      <c r="AJ789" s="464" t="n">
        <v>0</v>
      </c>
      <c r="AK789" s="464" t="n">
        <v>0</v>
      </c>
      <c r="AL789" s="464" t="n">
        <v>0</v>
      </c>
      <c r="AM789" s="464" t="n">
        <v>0</v>
      </c>
      <c r="AN789" s="464" t="n">
        <v>0</v>
      </c>
      <c r="AO789" s="464" t="n">
        <v>0</v>
      </c>
      <c r="AP789" s="464" t="n">
        <v>0</v>
      </c>
      <c r="AQ789" s="462" t="inlineStr"/>
      <c r="AR789" s="462" t="inlineStr"/>
      <c r="AS789" s="462" t="inlineStr">
        <is>
          <t>បានប្រកាសពន្ធ</t>
        </is>
      </c>
    </row>
    <row r="790">
      <c r="A790" s="461" t="n">
        <v>782</v>
      </c>
      <c r="B790" s="462" t="inlineStr"/>
      <c r="C790" s="462" t="inlineStr">
        <is>
          <t>ស៊ីវ៉ា ហ្វ្រេត (ខេមបូឌា) ឯ.ក</t>
        </is>
      </c>
      <c r="D790" s="462" t="inlineStr">
        <is>
          <t>K002-901901410</t>
        </is>
      </c>
      <c r="E790" s="462" t="inlineStr">
        <is>
          <t>10020252</t>
        </is>
      </c>
      <c r="F790" s="463" t="n">
        <v>44235</v>
      </c>
      <c r="G790" s="464" t="n">
        <v>40720</v>
      </c>
      <c r="H790" s="462" t="n"/>
      <c r="I790" s="464">
        <f>G790</f>
        <v/>
      </c>
      <c r="J790" s="462">
        <f>IF(AND(Q790=TRUE, R790=TRUE, S790=TRUE), IF(W790&lt;-0.05, "អនុញ្ញាត (អ្នកផ្គត់ផ្គង់ប្រកាសខ្វះ)", "បានប្រកាស (អនុញ្ញាត)"), IF(AND(Q790=FALSE, R790=FALSE, S790=FALSE), "ព្យួរទុក (មិនមានទិន្នន័យ)", "ប្រកាសខុស (ព្យួរទុក)"))</f>
        <v/>
      </c>
      <c r="K790" s="462" t="inlineStr"/>
      <c r="L790" s="462" t="inlineStr"/>
      <c r="M790" s="464">
        <f>AH790</f>
        <v/>
      </c>
      <c r="N790" s="464">
        <f>IF(W790&lt;0,AH790,I790)</f>
        <v/>
      </c>
      <c r="O790" s="464">
        <f>I790-M790</f>
        <v/>
      </c>
      <c r="P790" s="462" t="n"/>
      <c r="Q790" s="462">
        <f>V790=W790</f>
        <v/>
      </c>
      <c r="R790" s="462">
        <f>AND(MONTH(F790)=MONTH(X790), YEAR(F790)=YEAR(X790))</f>
        <v/>
      </c>
      <c r="S790" s="462">
        <f>AC790="L001-901905215"</f>
        <v/>
      </c>
      <c r="T790" s="464">
        <f>G790-AH790</f>
        <v/>
      </c>
      <c r="U790" s="462" t="n"/>
      <c r="V790" s="462" t="inlineStr">
        <is>
          <t>10020252</t>
        </is>
      </c>
      <c r="W790" s="462" t="inlineStr">
        <is>
          <t>10020252</t>
        </is>
      </c>
      <c r="X790" s="463" t="n">
        <v>44235</v>
      </c>
      <c r="Y790" s="462" t="inlineStr">
        <is>
          <t>10020252</t>
        </is>
      </c>
      <c r="Z790" s="462" t="inlineStr"/>
      <c r="AA790" s="462" t="inlineStr">
        <is>
          <t>បុគ្គលជាប់អាករ</t>
        </is>
      </c>
      <c r="AB790" s="462" t="inlineStr">
        <is>
          <t>L001-901905215</t>
        </is>
      </c>
      <c r="AC790" s="462" t="inlineStr">
        <is>
          <t>វីអ៊ីស៊ិន (ខេមបូឌា) អ៊ិនដាសស្ទ្រី ឯ.ក</t>
        </is>
      </c>
      <c r="AD790" s="464" t="n">
        <v>447920</v>
      </c>
      <c r="AE790" s="464" t="n">
        <v>407200</v>
      </c>
      <c r="AF790" s="464" t="n">
        <v>0</v>
      </c>
      <c r="AG790" s="464" t="n">
        <v>0</v>
      </c>
      <c r="AH790" s="464" t="n">
        <v>40720</v>
      </c>
      <c r="AI790" s="464" t="n">
        <v>0</v>
      </c>
      <c r="AJ790" s="464" t="n">
        <v>0</v>
      </c>
      <c r="AK790" s="464" t="n">
        <v>0</v>
      </c>
      <c r="AL790" s="464" t="n">
        <v>0</v>
      </c>
      <c r="AM790" s="464" t="n">
        <v>0</v>
      </c>
      <c r="AN790" s="464" t="n">
        <v>0</v>
      </c>
      <c r="AO790" s="464" t="n">
        <v>0</v>
      </c>
      <c r="AP790" s="464" t="n">
        <v>0</v>
      </c>
      <c r="AQ790" s="462" t="inlineStr"/>
      <c r="AR790" s="462" t="inlineStr"/>
      <c r="AS790" s="462" t="inlineStr">
        <is>
          <t>បានប្រកាសពន្ធ</t>
        </is>
      </c>
    </row>
    <row r="791">
      <c r="A791" s="461" t="n">
        <v>783</v>
      </c>
      <c r="B791" s="462" t="inlineStr"/>
      <c r="C791" s="462" t="inlineStr">
        <is>
          <t>ស៊ីវ៉ា ហ្វ្រេត (ខេមបូឌា) ឯ.ក</t>
        </is>
      </c>
      <c r="D791" s="462" t="inlineStr">
        <is>
          <t>K002-901901410</t>
        </is>
      </c>
      <c r="E791" s="462" t="inlineStr">
        <is>
          <t>10020250</t>
        </is>
      </c>
      <c r="F791" s="463" t="n">
        <v>44235</v>
      </c>
      <c r="G791" s="464" t="n">
        <v>40720</v>
      </c>
      <c r="H791" s="462" t="n"/>
      <c r="I791" s="464">
        <f>G791</f>
        <v/>
      </c>
      <c r="J791" s="462">
        <f>IF(AND(Q791=TRUE, R791=TRUE, S791=TRUE), IF(W791&lt;-0.05, "អនុញ្ញាត (អ្នកផ្គត់ផ្គង់ប្រកាសខ្វះ)", "បានប្រកាស (អនុញ្ញាត)"), IF(AND(Q791=FALSE, R791=FALSE, S791=FALSE), "ព្យួរទុក (មិនមានទិន្នន័យ)", "ប្រកាសខុស (ព្យួរទុក)"))</f>
        <v/>
      </c>
      <c r="K791" s="462" t="inlineStr"/>
      <c r="L791" s="462" t="inlineStr"/>
      <c r="M791" s="464">
        <f>AH791</f>
        <v/>
      </c>
      <c r="N791" s="464">
        <f>IF(W791&lt;0,AH791,I791)</f>
        <v/>
      </c>
      <c r="O791" s="464">
        <f>I791-M791</f>
        <v/>
      </c>
      <c r="P791" s="462" t="n"/>
      <c r="Q791" s="462">
        <f>V791=W791</f>
        <v/>
      </c>
      <c r="R791" s="462">
        <f>AND(MONTH(F791)=MONTH(X791), YEAR(F791)=YEAR(X791))</f>
        <v/>
      </c>
      <c r="S791" s="462">
        <f>AC791="L001-901905215"</f>
        <v/>
      </c>
      <c r="T791" s="464">
        <f>G791-AH791</f>
        <v/>
      </c>
      <c r="U791" s="462" t="n"/>
      <c r="V791" s="462" t="inlineStr">
        <is>
          <t>10020250</t>
        </is>
      </c>
      <c r="W791" s="462" t="inlineStr">
        <is>
          <t>10020250</t>
        </is>
      </c>
      <c r="X791" s="463" t="n">
        <v>44235</v>
      </c>
      <c r="Y791" s="462" t="inlineStr">
        <is>
          <t>10020250</t>
        </is>
      </c>
      <c r="Z791" s="462" t="inlineStr"/>
      <c r="AA791" s="462" t="inlineStr">
        <is>
          <t>បុគ្គលជាប់អាករ</t>
        </is>
      </c>
      <c r="AB791" s="462" t="inlineStr">
        <is>
          <t>L001-901905215</t>
        </is>
      </c>
      <c r="AC791" s="462" t="inlineStr">
        <is>
          <t>វីអ៊ីស៊ិន (ខេមបូឌា) អ៊ិនដាសស្ទ្រី ឯ.ក</t>
        </is>
      </c>
      <c r="AD791" s="464" t="n">
        <v>447920</v>
      </c>
      <c r="AE791" s="464" t="n">
        <v>407200</v>
      </c>
      <c r="AF791" s="464" t="n">
        <v>0</v>
      </c>
      <c r="AG791" s="464" t="n">
        <v>0</v>
      </c>
      <c r="AH791" s="464" t="n">
        <v>40720</v>
      </c>
      <c r="AI791" s="464" t="n">
        <v>0</v>
      </c>
      <c r="AJ791" s="464" t="n">
        <v>0</v>
      </c>
      <c r="AK791" s="464" t="n">
        <v>0</v>
      </c>
      <c r="AL791" s="464" t="n">
        <v>0</v>
      </c>
      <c r="AM791" s="464" t="n">
        <v>0</v>
      </c>
      <c r="AN791" s="464" t="n">
        <v>0</v>
      </c>
      <c r="AO791" s="464" t="n">
        <v>0</v>
      </c>
      <c r="AP791" s="464" t="n">
        <v>0</v>
      </c>
      <c r="AQ791" s="462" t="inlineStr"/>
      <c r="AR791" s="462" t="inlineStr"/>
      <c r="AS791" s="462" t="inlineStr">
        <is>
          <t>បានប្រកាសពន្ធ</t>
        </is>
      </c>
    </row>
    <row r="792">
      <c r="A792" s="461" t="n">
        <v>784</v>
      </c>
      <c r="B792" s="462" t="inlineStr"/>
      <c r="C792" s="462" t="inlineStr">
        <is>
          <t>ស៊ីវ៉ា ហ្វ្រេត (ខេមបូឌា) ឯ.ក</t>
        </is>
      </c>
      <c r="D792" s="462" t="inlineStr">
        <is>
          <t>K002-901901410</t>
        </is>
      </c>
      <c r="E792" s="462" t="inlineStr">
        <is>
          <t>10020249</t>
        </is>
      </c>
      <c r="F792" s="463" t="n">
        <v>44235</v>
      </c>
      <c r="G792" s="464" t="n">
        <v>40720</v>
      </c>
      <c r="H792" s="462" t="n"/>
      <c r="I792" s="464">
        <f>G792</f>
        <v/>
      </c>
      <c r="J792" s="462">
        <f>IF(AND(Q792=TRUE, R792=TRUE, S792=TRUE), IF(W792&lt;-0.05, "អនុញ្ញាត (អ្នកផ្គត់ផ្គង់ប្រកាសខ្វះ)", "បានប្រកាស (អនុញ្ញាត)"), IF(AND(Q792=FALSE, R792=FALSE, S792=FALSE), "ព្យួរទុក (មិនមានទិន្នន័យ)", "ប្រកាសខុស (ព្យួរទុក)"))</f>
        <v/>
      </c>
      <c r="K792" s="462" t="inlineStr"/>
      <c r="L792" s="462" t="inlineStr"/>
      <c r="M792" s="464">
        <f>AH792</f>
        <v/>
      </c>
      <c r="N792" s="464">
        <f>IF(W792&lt;0,AH792,I792)</f>
        <v/>
      </c>
      <c r="O792" s="464">
        <f>I792-M792</f>
        <v/>
      </c>
      <c r="P792" s="462" t="n"/>
      <c r="Q792" s="462">
        <f>V792=W792</f>
        <v/>
      </c>
      <c r="R792" s="462">
        <f>AND(MONTH(F792)=MONTH(X792), YEAR(F792)=YEAR(X792))</f>
        <v/>
      </c>
      <c r="S792" s="462">
        <f>AC792="L001-901905215"</f>
        <v/>
      </c>
      <c r="T792" s="464">
        <f>G792-AH792</f>
        <v/>
      </c>
      <c r="U792" s="462" t="n"/>
      <c r="V792" s="462" t="inlineStr">
        <is>
          <t>10020249</t>
        </is>
      </c>
      <c r="W792" s="462" t="inlineStr">
        <is>
          <t>10020249</t>
        </is>
      </c>
      <c r="X792" s="463" t="n">
        <v>44235</v>
      </c>
      <c r="Y792" s="462" t="inlineStr">
        <is>
          <t>10020249</t>
        </is>
      </c>
      <c r="Z792" s="462" t="inlineStr"/>
      <c r="AA792" s="462" t="inlineStr">
        <is>
          <t>បុគ្គលជាប់អាករ</t>
        </is>
      </c>
      <c r="AB792" s="462" t="inlineStr">
        <is>
          <t>L001-901905215</t>
        </is>
      </c>
      <c r="AC792" s="462" t="inlineStr">
        <is>
          <t>វីអ៊ីស៊ិន (ខេមបូឌា) អ៊ិនដាសស្ទ្រី ឯ.ក</t>
        </is>
      </c>
      <c r="AD792" s="464" t="n">
        <v>447920</v>
      </c>
      <c r="AE792" s="464" t="n">
        <v>407200</v>
      </c>
      <c r="AF792" s="464" t="n">
        <v>0</v>
      </c>
      <c r="AG792" s="464" t="n">
        <v>0</v>
      </c>
      <c r="AH792" s="464" t="n">
        <v>40720</v>
      </c>
      <c r="AI792" s="464" t="n">
        <v>0</v>
      </c>
      <c r="AJ792" s="464" t="n">
        <v>0</v>
      </c>
      <c r="AK792" s="464" t="n">
        <v>0</v>
      </c>
      <c r="AL792" s="464" t="n">
        <v>0</v>
      </c>
      <c r="AM792" s="464" t="n">
        <v>0</v>
      </c>
      <c r="AN792" s="464" t="n">
        <v>0</v>
      </c>
      <c r="AO792" s="464" t="n">
        <v>0</v>
      </c>
      <c r="AP792" s="464" t="n">
        <v>0</v>
      </c>
      <c r="AQ792" s="462" t="inlineStr"/>
      <c r="AR792" s="462" t="inlineStr"/>
      <c r="AS792" s="462" t="inlineStr">
        <is>
          <t>បានប្រកាសពន្ធ</t>
        </is>
      </c>
    </row>
    <row r="793">
      <c r="A793" s="461" t="n">
        <v>785</v>
      </c>
      <c r="B793" s="462" t="inlineStr"/>
      <c r="C793" s="462" t="inlineStr">
        <is>
          <t>ស៊ីវ៉ា ហ្វ្រេត (ខេមបូឌា) ឯ.ក</t>
        </is>
      </c>
      <c r="D793" s="462" t="inlineStr">
        <is>
          <t>K002-901901410</t>
        </is>
      </c>
      <c r="E793" s="462" t="inlineStr">
        <is>
          <t>10020248</t>
        </is>
      </c>
      <c r="F793" s="463" t="n">
        <v>44235</v>
      </c>
      <c r="G793" s="464" t="n">
        <v>40720</v>
      </c>
      <c r="H793" s="462" t="n"/>
      <c r="I793" s="464">
        <f>G793</f>
        <v/>
      </c>
      <c r="J793" s="462">
        <f>IF(AND(Q793=TRUE, R793=TRUE, S793=TRUE), IF(W793&lt;-0.05, "អនុញ្ញាត (អ្នកផ្គត់ផ្គង់ប្រកាសខ្វះ)", "បានប្រកាស (អនុញ្ញាត)"), IF(AND(Q793=FALSE, R793=FALSE, S793=FALSE), "ព្យួរទុក (មិនមានទិន្នន័យ)", "ប្រកាសខុស (ព្យួរទុក)"))</f>
        <v/>
      </c>
      <c r="K793" s="462" t="inlineStr"/>
      <c r="L793" s="462" t="inlineStr"/>
      <c r="M793" s="464">
        <f>AH793</f>
        <v/>
      </c>
      <c r="N793" s="464">
        <f>IF(W793&lt;0,AH793,I793)</f>
        <v/>
      </c>
      <c r="O793" s="464">
        <f>I793-M793</f>
        <v/>
      </c>
      <c r="P793" s="462" t="n"/>
      <c r="Q793" s="462">
        <f>V793=W793</f>
        <v/>
      </c>
      <c r="R793" s="462">
        <f>AND(MONTH(F793)=MONTH(X793), YEAR(F793)=YEAR(X793))</f>
        <v/>
      </c>
      <c r="S793" s="462">
        <f>AC793="L001-901905215"</f>
        <v/>
      </c>
      <c r="T793" s="464">
        <f>G793-AH793</f>
        <v/>
      </c>
      <c r="U793" s="462" t="n"/>
      <c r="V793" s="462" t="inlineStr">
        <is>
          <t>10020248</t>
        </is>
      </c>
      <c r="W793" s="462" t="inlineStr">
        <is>
          <t>10020248</t>
        </is>
      </c>
      <c r="X793" s="463" t="n">
        <v>44235</v>
      </c>
      <c r="Y793" s="462" t="inlineStr">
        <is>
          <t>10020248</t>
        </is>
      </c>
      <c r="Z793" s="462" t="inlineStr"/>
      <c r="AA793" s="462" t="inlineStr">
        <is>
          <t>បុគ្គលជាប់អាករ</t>
        </is>
      </c>
      <c r="AB793" s="462" t="inlineStr">
        <is>
          <t>L001-901905215</t>
        </is>
      </c>
      <c r="AC793" s="462" t="inlineStr">
        <is>
          <t>វីអ៊ីស៊ិន (ខេមបូឌា) អ៊ិនដាសស្ទ្រី ឯ.ក</t>
        </is>
      </c>
      <c r="AD793" s="464" t="n">
        <v>447920</v>
      </c>
      <c r="AE793" s="464" t="n">
        <v>407200</v>
      </c>
      <c r="AF793" s="464" t="n">
        <v>0</v>
      </c>
      <c r="AG793" s="464" t="n">
        <v>0</v>
      </c>
      <c r="AH793" s="464" t="n">
        <v>40720</v>
      </c>
      <c r="AI793" s="464" t="n">
        <v>0</v>
      </c>
      <c r="AJ793" s="464" t="n">
        <v>0</v>
      </c>
      <c r="AK793" s="464" t="n">
        <v>0</v>
      </c>
      <c r="AL793" s="464" t="n">
        <v>0</v>
      </c>
      <c r="AM793" s="464" t="n">
        <v>0</v>
      </c>
      <c r="AN793" s="464" t="n">
        <v>0</v>
      </c>
      <c r="AO793" s="464" t="n">
        <v>0</v>
      </c>
      <c r="AP793" s="464" t="n">
        <v>0</v>
      </c>
      <c r="AQ793" s="462" t="inlineStr"/>
      <c r="AR793" s="462" t="inlineStr"/>
      <c r="AS793" s="462" t="inlineStr">
        <is>
          <t>បានប្រកាសពន្ធ</t>
        </is>
      </c>
    </row>
    <row r="794">
      <c r="A794" s="461" t="n">
        <v>786</v>
      </c>
      <c r="B794" s="462" t="inlineStr"/>
      <c r="C794" s="462" t="inlineStr">
        <is>
          <t>ស៊ីវ៉ា ហ្វ្រេត (ខេមបូឌា) ឯ.ក</t>
        </is>
      </c>
      <c r="D794" s="462" t="inlineStr">
        <is>
          <t>K002-901901410</t>
        </is>
      </c>
      <c r="E794" s="462" t="inlineStr">
        <is>
          <t>10020247</t>
        </is>
      </c>
      <c r="F794" s="463" t="n">
        <v>44235</v>
      </c>
      <c r="G794" s="464" t="n">
        <v>40720</v>
      </c>
      <c r="H794" s="462" t="n"/>
      <c r="I794" s="464">
        <f>G794</f>
        <v/>
      </c>
      <c r="J794" s="462">
        <f>IF(AND(Q794=TRUE, R794=TRUE, S794=TRUE), IF(W794&lt;-0.05, "អនុញ្ញាត (អ្នកផ្គត់ផ្គង់ប្រកាសខ្វះ)", "បានប្រកាស (អនុញ្ញាត)"), IF(AND(Q794=FALSE, R794=FALSE, S794=FALSE), "ព្យួរទុក (មិនមានទិន្នន័យ)", "ប្រកាសខុស (ព្យួរទុក)"))</f>
        <v/>
      </c>
      <c r="K794" s="462" t="inlineStr"/>
      <c r="L794" s="462" t="inlineStr"/>
      <c r="M794" s="464">
        <f>AH794</f>
        <v/>
      </c>
      <c r="N794" s="464">
        <f>IF(W794&lt;0,AH794,I794)</f>
        <v/>
      </c>
      <c r="O794" s="464">
        <f>I794-M794</f>
        <v/>
      </c>
      <c r="P794" s="462" t="n"/>
      <c r="Q794" s="462">
        <f>V794=W794</f>
        <v/>
      </c>
      <c r="R794" s="462">
        <f>AND(MONTH(F794)=MONTH(X794), YEAR(F794)=YEAR(X794))</f>
        <v/>
      </c>
      <c r="S794" s="462">
        <f>AC794="L001-901905215"</f>
        <v/>
      </c>
      <c r="T794" s="464">
        <f>G794-AH794</f>
        <v/>
      </c>
      <c r="U794" s="462" t="n"/>
      <c r="V794" s="462" t="inlineStr">
        <is>
          <t>10020247</t>
        </is>
      </c>
      <c r="W794" s="462" t="inlineStr">
        <is>
          <t>10020247</t>
        </is>
      </c>
      <c r="X794" s="463" t="n">
        <v>44235</v>
      </c>
      <c r="Y794" s="462" t="inlineStr">
        <is>
          <t>10020247</t>
        </is>
      </c>
      <c r="Z794" s="462" t="inlineStr"/>
      <c r="AA794" s="462" t="inlineStr">
        <is>
          <t>បុគ្គលជាប់អាករ</t>
        </is>
      </c>
      <c r="AB794" s="462" t="inlineStr">
        <is>
          <t>L001-901905215</t>
        </is>
      </c>
      <c r="AC794" s="462" t="inlineStr">
        <is>
          <t>វីអ៊ីស៊ិន (ខេមបូឌា) អ៊ិនដាសស្ទ្រី ឯ.ក</t>
        </is>
      </c>
      <c r="AD794" s="464" t="n">
        <v>447920</v>
      </c>
      <c r="AE794" s="464" t="n">
        <v>407200</v>
      </c>
      <c r="AF794" s="464" t="n">
        <v>0</v>
      </c>
      <c r="AG794" s="464" t="n">
        <v>0</v>
      </c>
      <c r="AH794" s="464" t="n">
        <v>40720</v>
      </c>
      <c r="AI794" s="464" t="n">
        <v>0</v>
      </c>
      <c r="AJ794" s="464" t="n">
        <v>0</v>
      </c>
      <c r="AK794" s="464" t="n">
        <v>0</v>
      </c>
      <c r="AL794" s="464" t="n">
        <v>0</v>
      </c>
      <c r="AM794" s="464" t="n">
        <v>0</v>
      </c>
      <c r="AN794" s="464" t="n">
        <v>0</v>
      </c>
      <c r="AO794" s="464" t="n">
        <v>0</v>
      </c>
      <c r="AP794" s="464" t="n">
        <v>0</v>
      </c>
      <c r="AQ794" s="462" t="inlineStr"/>
      <c r="AR794" s="462" t="inlineStr"/>
      <c r="AS794" s="462" t="inlineStr">
        <is>
          <t>បានប្រកាសពន្ធ</t>
        </is>
      </c>
    </row>
    <row r="795">
      <c r="A795" s="461" t="n">
        <v>787</v>
      </c>
      <c r="B795" s="462" t="inlineStr"/>
      <c r="C795" s="462" t="inlineStr">
        <is>
          <t>ស៊ីវ៉ា ហ្វ្រេត (ខេមបូឌា) ឯ.ក</t>
        </is>
      </c>
      <c r="D795" s="462" t="inlineStr">
        <is>
          <t>K002-901901410</t>
        </is>
      </c>
      <c r="E795" s="462" t="inlineStr">
        <is>
          <t>10020246</t>
        </is>
      </c>
      <c r="F795" s="463" t="n">
        <v>44235</v>
      </c>
      <c r="G795" s="464" t="n">
        <v>40720</v>
      </c>
      <c r="H795" s="462" t="n"/>
      <c r="I795" s="464">
        <f>G795</f>
        <v/>
      </c>
      <c r="J795" s="462">
        <f>IF(AND(Q795=TRUE, R795=TRUE, S795=TRUE), IF(W795&lt;-0.05, "អនុញ្ញាត (អ្នកផ្គត់ផ្គង់ប្រកាសខ្វះ)", "បានប្រកាស (អនុញ្ញាត)"), IF(AND(Q795=FALSE, R795=FALSE, S795=FALSE), "ព្យួរទុក (មិនមានទិន្នន័យ)", "ប្រកាសខុស (ព្យួរទុក)"))</f>
        <v/>
      </c>
      <c r="K795" s="462" t="inlineStr"/>
      <c r="L795" s="462" t="inlineStr"/>
      <c r="M795" s="464">
        <f>AH795</f>
        <v/>
      </c>
      <c r="N795" s="464">
        <f>IF(W795&lt;0,AH795,I795)</f>
        <v/>
      </c>
      <c r="O795" s="464">
        <f>I795-M795</f>
        <v/>
      </c>
      <c r="P795" s="462" t="n"/>
      <c r="Q795" s="462">
        <f>V795=W795</f>
        <v/>
      </c>
      <c r="R795" s="462">
        <f>AND(MONTH(F795)=MONTH(X795), YEAR(F795)=YEAR(X795))</f>
        <v/>
      </c>
      <c r="S795" s="462">
        <f>AC795="L001-901905215"</f>
        <v/>
      </c>
      <c r="T795" s="464">
        <f>G795-AH795</f>
        <v/>
      </c>
      <c r="U795" s="462" t="n"/>
      <c r="V795" s="462" t="inlineStr">
        <is>
          <t>10020246</t>
        </is>
      </c>
      <c r="W795" s="462" t="inlineStr">
        <is>
          <t>10020246</t>
        </is>
      </c>
      <c r="X795" s="463" t="n">
        <v>44235</v>
      </c>
      <c r="Y795" s="462" t="inlineStr">
        <is>
          <t>10020246</t>
        </is>
      </c>
      <c r="Z795" s="462" t="inlineStr"/>
      <c r="AA795" s="462" t="inlineStr">
        <is>
          <t>បុគ្គលជាប់អាករ</t>
        </is>
      </c>
      <c r="AB795" s="462" t="inlineStr">
        <is>
          <t>L001-901905215</t>
        </is>
      </c>
      <c r="AC795" s="462" t="inlineStr">
        <is>
          <t>វីអ៊ីស៊ិន (ខេមបូឌា) អ៊ិនដាសស្ទ្រី ឯ.ក</t>
        </is>
      </c>
      <c r="AD795" s="464" t="n">
        <v>447920</v>
      </c>
      <c r="AE795" s="464" t="n">
        <v>407200</v>
      </c>
      <c r="AF795" s="464" t="n">
        <v>0</v>
      </c>
      <c r="AG795" s="464" t="n">
        <v>0</v>
      </c>
      <c r="AH795" s="464" t="n">
        <v>40720</v>
      </c>
      <c r="AI795" s="464" t="n">
        <v>0</v>
      </c>
      <c r="AJ795" s="464" t="n">
        <v>0</v>
      </c>
      <c r="AK795" s="464" t="n">
        <v>0</v>
      </c>
      <c r="AL795" s="464" t="n">
        <v>0</v>
      </c>
      <c r="AM795" s="464" t="n">
        <v>0</v>
      </c>
      <c r="AN795" s="464" t="n">
        <v>0</v>
      </c>
      <c r="AO795" s="464" t="n">
        <v>0</v>
      </c>
      <c r="AP795" s="464" t="n">
        <v>0</v>
      </c>
      <c r="AQ795" s="462" t="inlineStr"/>
      <c r="AR795" s="462" t="inlineStr"/>
      <c r="AS795" s="462" t="inlineStr">
        <is>
          <t>បានប្រកាសពន្ធ</t>
        </is>
      </c>
    </row>
    <row r="796">
      <c r="A796" s="461" t="n">
        <v>788</v>
      </c>
      <c r="B796" s="462" t="inlineStr"/>
      <c r="C796" s="462" t="inlineStr">
        <is>
          <t>ស៊ីវ៉ា ហ្វ្រេត (ខេមបូឌា) ឯ.ក</t>
        </is>
      </c>
      <c r="D796" s="462" t="inlineStr">
        <is>
          <t>K002-901901410</t>
        </is>
      </c>
      <c r="E796" s="462" t="inlineStr">
        <is>
          <t>10020245</t>
        </is>
      </c>
      <c r="F796" s="463" t="n">
        <v>44235</v>
      </c>
      <c r="G796" s="464" t="n">
        <v>40720</v>
      </c>
      <c r="H796" s="462" t="n"/>
      <c r="I796" s="464">
        <f>G796</f>
        <v/>
      </c>
      <c r="J796" s="462">
        <f>IF(AND(Q796=TRUE, R796=TRUE, S796=TRUE), IF(W796&lt;-0.05, "អនុញ្ញាត (អ្នកផ្គត់ផ្គង់ប្រកាសខ្វះ)", "បានប្រកាស (អនុញ្ញាត)"), IF(AND(Q796=FALSE, R796=FALSE, S796=FALSE), "ព្យួរទុក (មិនមានទិន្នន័យ)", "ប្រកាសខុស (ព្យួរទុក)"))</f>
        <v/>
      </c>
      <c r="K796" s="462" t="inlineStr"/>
      <c r="L796" s="462" t="inlineStr"/>
      <c r="M796" s="464">
        <f>AH796</f>
        <v/>
      </c>
      <c r="N796" s="464">
        <f>IF(W796&lt;0,AH796,I796)</f>
        <v/>
      </c>
      <c r="O796" s="464">
        <f>I796-M796</f>
        <v/>
      </c>
      <c r="P796" s="462" t="n"/>
      <c r="Q796" s="462">
        <f>V796=W796</f>
        <v/>
      </c>
      <c r="R796" s="462">
        <f>AND(MONTH(F796)=MONTH(X796), YEAR(F796)=YEAR(X796))</f>
        <v/>
      </c>
      <c r="S796" s="462">
        <f>AC796="L001-901905215"</f>
        <v/>
      </c>
      <c r="T796" s="464">
        <f>G796-AH796</f>
        <v/>
      </c>
      <c r="U796" s="462" t="n"/>
      <c r="V796" s="462" t="inlineStr">
        <is>
          <t>10020245</t>
        </is>
      </c>
      <c r="W796" s="462" t="inlineStr">
        <is>
          <t>10020245</t>
        </is>
      </c>
      <c r="X796" s="463" t="n">
        <v>44235</v>
      </c>
      <c r="Y796" s="462" t="inlineStr">
        <is>
          <t>10020245</t>
        </is>
      </c>
      <c r="Z796" s="462" t="inlineStr"/>
      <c r="AA796" s="462" t="inlineStr">
        <is>
          <t>បុគ្គលជាប់អាករ</t>
        </is>
      </c>
      <c r="AB796" s="462" t="inlineStr">
        <is>
          <t>L001-901905215</t>
        </is>
      </c>
      <c r="AC796" s="462" t="inlineStr">
        <is>
          <t>វីអ៊ីស៊ិន (ខេមបូឌា) អ៊ិនដាសស្ទ្រី ឯ.ក</t>
        </is>
      </c>
      <c r="AD796" s="464" t="n">
        <v>447920</v>
      </c>
      <c r="AE796" s="464" t="n">
        <v>407200</v>
      </c>
      <c r="AF796" s="464" t="n">
        <v>0</v>
      </c>
      <c r="AG796" s="464" t="n">
        <v>0</v>
      </c>
      <c r="AH796" s="464" t="n">
        <v>40720</v>
      </c>
      <c r="AI796" s="464" t="n">
        <v>0</v>
      </c>
      <c r="AJ796" s="464" t="n">
        <v>0</v>
      </c>
      <c r="AK796" s="464" t="n">
        <v>0</v>
      </c>
      <c r="AL796" s="464" t="n">
        <v>0</v>
      </c>
      <c r="AM796" s="464" t="n">
        <v>0</v>
      </c>
      <c r="AN796" s="464" t="n">
        <v>0</v>
      </c>
      <c r="AO796" s="464" t="n">
        <v>0</v>
      </c>
      <c r="AP796" s="464" t="n">
        <v>0</v>
      </c>
      <c r="AQ796" s="462" t="inlineStr"/>
      <c r="AR796" s="462" t="inlineStr"/>
      <c r="AS796" s="462" t="inlineStr">
        <is>
          <t>បានប្រកាសពន្ធ</t>
        </is>
      </c>
    </row>
    <row r="797">
      <c r="A797" s="461" t="n">
        <v>789</v>
      </c>
      <c r="B797" s="462" t="inlineStr"/>
      <c r="C797" s="462" t="inlineStr">
        <is>
          <t>អ៊ិចស្ពែឌីធ័រ ខេមបូឌា អិលធីឌី</t>
        </is>
      </c>
      <c r="D797" s="462" t="inlineStr">
        <is>
          <t>L001-100045898</t>
        </is>
      </c>
      <c r="E797" s="462" t="inlineStr">
        <is>
          <t>TI-0192578</t>
        </is>
      </c>
      <c r="F797" s="463" t="n">
        <v>44253</v>
      </c>
      <c r="G797" s="464" t="n">
        <v>73116</v>
      </c>
      <c r="H797" s="462" t="n"/>
      <c r="I797" s="464">
        <f>G797</f>
        <v/>
      </c>
      <c r="J797" s="462">
        <f>IF(AND(Q797=TRUE, R797=TRUE, S797=TRUE), IF(W797&lt;-0.05, "អនុញ្ញាត (អ្នកផ្គត់ផ្គង់ប្រកាសខ្វះ)", "បានប្រកាស (អនុញ្ញាត)"), IF(AND(Q797=FALSE, R797=FALSE, S797=FALSE), "ព្យួរទុក (មិនមានទិន្នន័យ)", "ប្រកាសខុស (ព្យួរទុក)"))</f>
        <v/>
      </c>
      <c r="K797" s="462" t="inlineStr"/>
      <c r="L797" s="462" t="inlineStr"/>
      <c r="M797" s="464">
        <f>AH797</f>
        <v/>
      </c>
      <c r="N797" s="464">
        <f>IF(W797&lt;0,AH797,I797)</f>
        <v/>
      </c>
      <c r="O797" s="464">
        <f>I797-M797</f>
        <v/>
      </c>
      <c r="P797" s="462" t="n"/>
      <c r="Q797" s="462">
        <f>V797=W797</f>
        <v/>
      </c>
      <c r="R797" s="462">
        <f>AND(MONTH(F797)=MONTH(X797), YEAR(F797)=YEAR(X797))</f>
        <v/>
      </c>
      <c r="S797" s="462">
        <f>AC797="L001-901905215"</f>
        <v/>
      </c>
      <c r="T797" s="464">
        <f>G797-AH797</f>
        <v/>
      </c>
      <c r="U797" s="462" t="n"/>
      <c r="V797" s="462" t="inlineStr">
        <is>
          <t>TI0192578</t>
        </is>
      </c>
      <c r="W797" s="462" t="inlineStr">
        <is>
          <t>TI0192578</t>
        </is>
      </c>
      <c r="X797" s="463" t="n">
        <v>44222</v>
      </c>
      <c r="Y797" s="462" t="inlineStr">
        <is>
          <t>TI-0192578</t>
        </is>
      </c>
      <c r="Z797" s="462" t="inlineStr"/>
      <c r="AA797" s="462" t="inlineStr">
        <is>
          <t>បុគ្គលជាប់អាករ</t>
        </is>
      </c>
      <c r="AB797" s="462" t="inlineStr">
        <is>
          <t>L001-901905215</t>
        </is>
      </c>
      <c r="AC797" s="462" t="inlineStr">
        <is>
          <t>វីអ៊ីស៊ិន (ខេមបូឌា) អ៊ិនដាសស្ទ្រី ឯ.ក</t>
        </is>
      </c>
      <c r="AD797" s="464" t="n">
        <v>804276</v>
      </c>
      <c r="AE797" s="464" t="n">
        <v>731160</v>
      </c>
      <c r="AF797" s="464" t="n">
        <v>0</v>
      </c>
      <c r="AG797" s="464" t="n">
        <v>0</v>
      </c>
      <c r="AH797" s="464" t="n">
        <v>73116</v>
      </c>
      <c r="AI797" s="464" t="n">
        <v>0</v>
      </c>
      <c r="AJ797" s="464" t="n">
        <v>0</v>
      </c>
      <c r="AK797" s="464" t="n">
        <v>0</v>
      </c>
      <c r="AL797" s="464" t="n">
        <v>0</v>
      </c>
      <c r="AM797" s="464" t="n">
        <v>0</v>
      </c>
      <c r="AN797" s="464" t="n">
        <v>0</v>
      </c>
      <c r="AO797" s="464" t="n">
        <v>0</v>
      </c>
      <c r="AP797" s="464" t="n">
        <v>0</v>
      </c>
      <c r="AQ797" s="462" t="inlineStr"/>
      <c r="AR797" s="462" t="inlineStr"/>
      <c r="AS797" s="462" t="inlineStr">
        <is>
          <t>បានប្រកាសពន្ធ</t>
        </is>
      </c>
    </row>
    <row r="798">
      <c r="A798" s="461" t="n">
        <v>790</v>
      </c>
      <c r="B798" s="462" t="inlineStr"/>
      <c r="C798" s="462" t="inlineStr">
        <is>
          <t>អ៊ិចស្ពែឌីធ័រ ខេមបូឌា អិលធីឌី</t>
        </is>
      </c>
      <c r="D798" s="462" t="inlineStr">
        <is>
          <t>L001-100045898</t>
        </is>
      </c>
      <c r="E798" s="462" t="inlineStr">
        <is>
          <t>TI-0194594</t>
        </is>
      </c>
      <c r="F798" s="463" t="n">
        <v>44251</v>
      </c>
      <c r="G798" s="464" t="n">
        <v>277642</v>
      </c>
      <c r="H798" s="462" t="n"/>
      <c r="I798" s="464">
        <f>G798</f>
        <v/>
      </c>
      <c r="J798" s="462">
        <f>IF(AND(Q798=TRUE, R798=TRUE, S798=TRUE), IF(W798&lt;-0.05, "អនុញ្ញាត (អ្នកផ្គត់ផ្គង់ប្រកាសខ្វះ)", "បានប្រកាស (អនុញ្ញាត)"), IF(AND(Q798=FALSE, R798=FALSE, S798=FALSE), "ព្យួរទុក (មិនមានទិន្នន័យ)", "ប្រកាសខុស (ព្យួរទុក)"))</f>
        <v/>
      </c>
      <c r="K798" s="462" t="inlineStr"/>
      <c r="L798" s="462" t="inlineStr"/>
      <c r="M798" s="464">
        <f>AH798</f>
        <v/>
      </c>
      <c r="N798" s="464">
        <f>IF(W798&lt;0,AH798,I798)</f>
        <v/>
      </c>
      <c r="O798" s="464">
        <f>I798-M798</f>
        <v/>
      </c>
      <c r="P798" s="462" t="n"/>
      <c r="Q798" s="462">
        <f>V798=W798</f>
        <v/>
      </c>
      <c r="R798" s="462">
        <f>AND(MONTH(F798)=MONTH(X798), YEAR(F798)=YEAR(X798))</f>
        <v/>
      </c>
      <c r="S798" s="462">
        <f>AC798="L001-901905215"</f>
        <v/>
      </c>
      <c r="T798" s="464">
        <f>G798-AH798</f>
        <v/>
      </c>
      <c r="U798" s="462" t="n"/>
      <c r="V798" s="462" t="inlineStr">
        <is>
          <t>TI0194594</t>
        </is>
      </c>
      <c r="W798" s="462" t="inlineStr">
        <is>
          <t>TI0194594</t>
        </is>
      </c>
      <c r="X798" s="463" t="n">
        <v>44251</v>
      </c>
      <c r="Y798" s="462" t="inlineStr">
        <is>
          <t>TI-0194594</t>
        </is>
      </c>
      <c r="Z798" s="462" t="inlineStr"/>
      <c r="AA798" s="462" t="inlineStr">
        <is>
          <t>បុគ្គលជាប់អាករ</t>
        </is>
      </c>
      <c r="AB798" s="462" t="inlineStr">
        <is>
          <t>L001-901905215</t>
        </is>
      </c>
      <c r="AC798" s="462" t="inlineStr">
        <is>
          <t>វីអ៊ីស៊ិន (ខេមបូឌា) អ៊ិនដាសស្ទ្រី ឯ.ក</t>
        </is>
      </c>
      <c r="AD798" s="464" t="n">
        <v>3054064</v>
      </c>
      <c r="AE798" s="464" t="n">
        <v>2776422</v>
      </c>
      <c r="AF798" s="464" t="n">
        <v>0</v>
      </c>
      <c r="AG798" s="464" t="n">
        <v>0</v>
      </c>
      <c r="AH798" s="464" t="n">
        <v>277642</v>
      </c>
      <c r="AI798" s="464" t="n">
        <v>0</v>
      </c>
      <c r="AJ798" s="464" t="n">
        <v>0</v>
      </c>
      <c r="AK798" s="464" t="n">
        <v>0</v>
      </c>
      <c r="AL798" s="464" t="n">
        <v>0</v>
      </c>
      <c r="AM798" s="464" t="n">
        <v>0</v>
      </c>
      <c r="AN798" s="464" t="n">
        <v>0</v>
      </c>
      <c r="AO798" s="464" t="n">
        <v>0</v>
      </c>
      <c r="AP798" s="464" t="n">
        <v>0</v>
      </c>
      <c r="AQ798" s="462" t="inlineStr"/>
      <c r="AR798" s="462" t="inlineStr"/>
      <c r="AS798" s="462" t="inlineStr">
        <is>
          <t>បានប្រកាសពន្ធ</t>
        </is>
      </c>
    </row>
    <row r="799">
      <c r="A799" s="461" t="n">
        <v>791</v>
      </c>
      <c r="B799" s="462" t="inlineStr"/>
      <c r="C799" s="462" t="inlineStr">
        <is>
          <t>អ៊ិចស្ពែឌីធ័រ ខេមបូឌា អិលធីឌី</t>
        </is>
      </c>
      <c r="D799" s="462" t="inlineStr">
        <is>
          <t>L001-100045898</t>
        </is>
      </c>
      <c r="E799" s="462" t="inlineStr">
        <is>
          <t>TI-0194593</t>
        </is>
      </c>
      <c r="F799" s="463" t="n">
        <v>44251</v>
      </c>
      <c r="G799" s="464" t="n">
        <v>221055</v>
      </c>
      <c r="H799" s="462" t="n"/>
      <c r="I799" s="464">
        <f>G799</f>
        <v/>
      </c>
      <c r="J799" s="462">
        <f>IF(AND(Q799=TRUE, R799=TRUE, S799=TRUE), IF(W799&lt;-0.05, "អនុញ្ញាត (អ្នកផ្គត់ផ្គង់ប្រកាសខ្វះ)", "បានប្រកាស (អនុញ្ញាត)"), IF(AND(Q799=FALSE, R799=FALSE, S799=FALSE), "ព្យួរទុក (មិនមានទិន្នន័យ)", "ប្រកាសខុស (ព្យួរទុក)"))</f>
        <v/>
      </c>
      <c r="K799" s="462" t="inlineStr"/>
      <c r="L799" s="462" t="inlineStr"/>
      <c r="M799" s="464">
        <f>AH799</f>
        <v/>
      </c>
      <c r="N799" s="464">
        <f>IF(W799&lt;0,AH799,I799)</f>
        <v/>
      </c>
      <c r="O799" s="464">
        <f>I799-M799</f>
        <v/>
      </c>
      <c r="P799" s="462" t="n"/>
      <c r="Q799" s="462">
        <f>V799=W799</f>
        <v/>
      </c>
      <c r="R799" s="462">
        <f>AND(MONTH(F799)=MONTH(X799), YEAR(F799)=YEAR(X799))</f>
        <v/>
      </c>
      <c r="S799" s="462">
        <f>AC799="L001-901905215"</f>
        <v/>
      </c>
      <c r="T799" s="464">
        <f>G799-AH799</f>
        <v/>
      </c>
      <c r="U799" s="462" t="n"/>
      <c r="V799" s="462" t="inlineStr">
        <is>
          <t>TI0194593</t>
        </is>
      </c>
      <c r="W799" s="462" t="inlineStr">
        <is>
          <t>TI0194593</t>
        </is>
      </c>
      <c r="X799" s="463" t="n">
        <v>44251</v>
      </c>
      <c r="Y799" s="462" t="inlineStr">
        <is>
          <t>TI-0194593</t>
        </is>
      </c>
      <c r="Z799" s="462" t="inlineStr"/>
      <c r="AA799" s="462" t="inlineStr">
        <is>
          <t>បុគ្គលជាប់អាករ</t>
        </is>
      </c>
      <c r="AB799" s="462" t="inlineStr">
        <is>
          <t>L001-901905215</t>
        </is>
      </c>
      <c r="AC799" s="462" t="inlineStr">
        <is>
          <t>វីអ៊ីស៊ិន (ខេមបូឌា) អ៊ិនដាសស្ទ្រី ឯ.ក</t>
        </is>
      </c>
      <c r="AD799" s="464" t="n">
        <v>2431608</v>
      </c>
      <c r="AE799" s="464" t="n">
        <v>2210553</v>
      </c>
      <c r="AF799" s="464" t="n">
        <v>0</v>
      </c>
      <c r="AG799" s="464" t="n">
        <v>0</v>
      </c>
      <c r="AH799" s="464" t="n">
        <v>221055</v>
      </c>
      <c r="AI799" s="464" t="n">
        <v>0</v>
      </c>
      <c r="AJ799" s="464" t="n">
        <v>0</v>
      </c>
      <c r="AK799" s="464" t="n">
        <v>0</v>
      </c>
      <c r="AL799" s="464" t="n">
        <v>0</v>
      </c>
      <c r="AM799" s="464" t="n">
        <v>0</v>
      </c>
      <c r="AN799" s="464" t="n">
        <v>0</v>
      </c>
      <c r="AO799" s="464" t="n">
        <v>0</v>
      </c>
      <c r="AP799" s="464" t="n">
        <v>0</v>
      </c>
      <c r="AQ799" s="462" t="inlineStr"/>
      <c r="AR799" s="462" t="inlineStr"/>
      <c r="AS799" s="462" t="inlineStr">
        <is>
          <t>បានប្រកាសពន្ធ</t>
        </is>
      </c>
    </row>
    <row r="800">
      <c r="A800" s="461" t="n">
        <v>792</v>
      </c>
      <c r="B800" s="462" t="inlineStr"/>
      <c r="C800" s="462" t="inlineStr">
        <is>
          <t>អ៊ិចស្ពែឌីធ័រ ខេមបូឌា អិលធីឌី</t>
        </is>
      </c>
      <c r="D800" s="462" t="inlineStr">
        <is>
          <t>L001-100045898</t>
        </is>
      </c>
      <c r="E800" s="462" t="inlineStr">
        <is>
          <t>TI-0194592</t>
        </is>
      </c>
      <c r="F800" s="463" t="n">
        <v>44251</v>
      </c>
      <c r="G800" s="464" t="n">
        <v>225126</v>
      </c>
      <c r="H800" s="462" t="n"/>
      <c r="I800" s="464">
        <f>G800</f>
        <v/>
      </c>
      <c r="J800" s="462">
        <f>IF(AND(Q800=TRUE, R800=TRUE, S800=TRUE), IF(W800&lt;-0.05, "អនុញ្ញាត (អ្នកផ្គត់ផ្គង់ប្រកាសខ្វះ)", "បានប្រកាស (អនុញ្ញាត)"), IF(AND(Q800=FALSE, R800=FALSE, S800=FALSE), "ព្យួរទុក (មិនមានទិន្នន័យ)", "ប្រកាសខុស (ព្យួរទុក)"))</f>
        <v/>
      </c>
      <c r="K800" s="462" t="inlineStr"/>
      <c r="L800" s="462" t="inlineStr"/>
      <c r="M800" s="464">
        <f>AH800</f>
        <v/>
      </c>
      <c r="N800" s="464">
        <f>IF(W800&lt;0,AH800,I800)</f>
        <v/>
      </c>
      <c r="O800" s="464">
        <f>I800-M800</f>
        <v/>
      </c>
      <c r="P800" s="462" t="n"/>
      <c r="Q800" s="462">
        <f>V800=W800</f>
        <v/>
      </c>
      <c r="R800" s="462">
        <f>AND(MONTH(F800)=MONTH(X800), YEAR(F800)=YEAR(X800))</f>
        <v/>
      </c>
      <c r="S800" s="462">
        <f>AC800="L001-901905215"</f>
        <v/>
      </c>
      <c r="T800" s="464">
        <f>G800-AH800</f>
        <v/>
      </c>
      <c r="U800" s="462" t="n"/>
      <c r="V800" s="462" t="inlineStr">
        <is>
          <t>TI0194592</t>
        </is>
      </c>
      <c r="W800" s="462" t="inlineStr">
        <is>
          <t>TI0194592</t>
        </is>
      </c>
      <c r="X800" s="463" t="n">
        <v>44251</v>
      </c>
      <c r="Y800" s="462" t="inlineStr">
        <is>
          <t>TI-0194592</t>
        </is>
      </c>
      <c r="Z800" s="462" t="inlineStr"/>
      <c r="AA800" s="462" t="inlineStr">
        <is>
          <t>បុគ្គលជាប់អាករ</t>
        </is>
      </c>
      <c r="AB800" s="462" t="inlineStr">
        <is>
          <t>L001-901905215</t>
        </is>
      </c>
      <c r="AC800" s="462" t="inlineStr">
        <is>
          <t>វីអ៊ីស៊ិន (ខេមបូឌា) អ៊ិនដាសស្ទ្រី ឯ.ក</t>
        </is>
      </c>
      <c r="AD800" s="464" t="n">
        <v>2476389</v>
      </c>
      <c r="AE800" s="464" t="n">
        <v>2251263</v>
      </c>
      <c r="AF800" s="464" t="n">
        <v>0</v>
      </c>
      <c r="AG800" s="464" t="n">
        <v>0</v>
      </c>
      <c r="AH800" s="464" t="n">
        <v>225126</v>
      </c>
      <c r="AI800" s="464" t="n">
        <v>0</v>
      </c>
      <c r="AJ800" s="464" t="n">
        <v>0</v>
      </c>
      <c r="AK800" s="464" t="n">
        <v>0</v>
      </c>
      <c r="AL800" s="464" t="n">
        <v>0</v>
      </c>
      <c r="AM800" s="464" t="n">
        <v>0</v>
      </c>
      <c r="AN800" s="464" t="n">
        <v>0</v>
      </c>
      <c r="AO800" s="464" t="n">
        <v>0</v>
      </c>
      <c r="AP800" s="464" t="n">
        <v>0</v>
      </c>
      <c r="AQ800" s="462" t="inlineStr"/>
      <c r="AR800" s="462" t="inlineStr"/>
      <c r="AS800" s="462" t="inlineStr">
        <is>
          <t>បានប្រកាសពន្ធ</t>
        </is>
      </c>
    </row>
    <row r="801">
      <c r="A801" s="461" t="n">
        <v>793</v>
      </c>
      <c r="B801" s="462" t="inlineStr"/>
      <c r="C801" s="462" t="inlineStr">
        <is>
          <t>អ៊ិចស្ពែឌីធ័រ ខេមបូឌា អិលធីឌី</t>
        </is>
      </c>
      <c r="D801" s="462" t="inlineStr">
        <is>
          <t>L001-100045898</t>
        </is>
      </c>
      <c r="E801" s="462" t="inlineStr">
        <is>
          <t>TI-0194591</t>
        </is>
      </c>
      <c r="F801" s="463" t="n">
        <v>44251</v>
      </c>
      <c r="G801" s="464" t="n">
        <v>212913</v>
      </c>
      <c r="H801" s="462" t="n"/>
      <c r="I801" s="464">
        <f>G801</f>
        <v/>
      </c>
      <c r="J801" s="462">
        <f>IF(AND(Q801=TRUE, R801=TRUE, S801=TRUE), IF(W801&lt;-0.05, "អនុញ្ញាត (អ្នកផ្គត់ផ្គង់ប្រកាសខ្វះ)", "បានប្រកាស (អនុញ្ញាត)"), IF(AND(Q801=FALSE, R801=FALSE, S801=FALSE), "ព្យួរទុក (មិនមានទិន្នន័យ)", "ប្រកាសខុស (ព្យួរទុក)"))</f>
        <v/>
      </c>
      <c r="K801" s="462" t="inlineStr"/>
      <c r="L801" s="462" t="inlineStr"/>
      <c r="M801" s="464">
        <f>AH801</f>
        <v/>
      </c>
      <c r="N801" s="464">
        <f>IF(W801&lt;0,AH801,I801)</f>
        <v/>
      </c>
      <c r="O801" s="464">
        <f>I801-M801</f>
        <v/>
      </c>
      <c r="P801" s="462" t="n"/>
      <c r="Q801" s="462">
        <f>V801=W801</f>
        <v/>
      </c>
      <c r="R801" s="462">
        <f>AND(MONTH(F801)=MONTH(X801), YEAR(F801)=YEAR(X801))</f>
        <v/>
      </c>
      <c r="S801" s="462">
        <f>AC801="L001-901905215"</f>
        <v/>
      </c>
      <c r="T801" s="464">
        <f>G801-AH801</f>
        <v/>
      </c>
      <c r="U801" s="462" t="n"/>
      <c r="V801" s="462" t="inlineStr">
        <is>
          <t>TI0194591</t>
        </is>
      </c>
      <c r="W801" s="462" t="inlineStr">
        <is>
          <t>TI0194591</t>
        </is>
      </c>
      <c r="X801" s="463" t="n">
        <v>44251</v>
      </c>
      <c r="Y801" s="462" t="inlineStr">
        <is>
          <t>TI-0194591</t>
        </is>
      </c>
      <c r="Z801" s="462" t="inlineStr"/>
      <c r="AA801" s="462" t="inlineStr">
        <is>
          <t>បុគ្គលជាប់អាករ</t>
        </is>
      </c>
      <c r="AB801" s="462" t="inlineStr">
        <is>
          <t>L001-901905215</t>
        </is>
      </c>
      <c r="AC801" s="462" t="inlineStr">
        <is>
          <t>វីអ៊ីស៊ិន (ខេមបូឌា) អ៊ិនដាសស្ទ្រី ឯ.ក</t>
        </is>
      </c>
      <c r="AD801" s="464" t="n">
        <v>2342046</v>
      </c>
      <c r="AE801" s="464" t="n">
        <v>2129133</v>
      </c>
      <c r="AF801" s="464" t="n">
        <v>0</v>
      </c>
      <c r="AG801" s="464" t="n">
        <v>0</v>
      </c>
      <c r="AH801" s="464" t="n">
        <v>212913</v>
      </c>
      <c r="AI801" s="464" t="n">
        <v>0</v>
      </c>
      <c r="AJ801" s="464" t="n">
        <v>0</v>
      </c>
      <c r="AK801" s="464" t="n">
        <v>0</v>
      </c>
      <c r="AL801" s="464" t="n">
        <v>0</v>
      </c>
      <c r="AM801" s="464" t="n">
        <v>0</v>
      </c>
      <c r="AN801" s="464" t="n">
        <v>0</v>
      </c>
      <c r="AO801" s="464" t="n">
        <v>0</v>
      </c>
      <c r="AP801" s="464" t="n">
        <v>0</v>
      </c>
      <c r="AQ801" s="462" t="inlineStr"/>
      <c r="AR801" s="462" t="inlineStr"/>
      <c r="AS801" s="462" t="inlineStr">
        <is>
          <t>បានប្រកាសពន្ធ</t>
        </is>
      </c>
    </row>
    <row r="802">
      <c r="A802" s="461" t="n">
        <v>794</v>
      </c>
      <c r="B802" s="462" t="inlineStr"/>
      <c r="C802" s="462" t="inlineStr">
        <is>
          <t>អ៊ិចស្ពែឌីធ័រ ខេមបូឌា អិលធីឌី</t>
        </is>
      </c>
      <c r="D802" s="462" t="inlineStr">
        <is>
          <t>L001-100045898</t>
        </is>
      </c>
      <c r="E802" s="462" t="inlineStr">
        <is>
          <t>TI-0194590</t>
        </is>
      </c>
      <c r="F802" s="463" t="n">
        <v>44251</v>
      </c>
      <c r="G802" s="464" t="n">
        <v>965234</v>
      </c>
      <c r="H802" s="462" t="n"/>
      <c r="I802" s="464">
        <f>G802</f>
        <v/>
      </c>
      <c r="J802" s="462">
        <f>IF(AND(Q802=TRUE, R802=TRUE, S802=TRUE), IF(W802&lt;-0.05, "អនុញ្ញាត (អ្នកផ្គត់ផ្គង់ប្រកាសខ្វះ)", "បានប្រកាស (អនុញ្ញាត)"), IF(AND(Q802=FALSE, R802=FALSE, S802=FALSE), "ព្យួរទុក (មិនមានទិន្នន័យ)", "ប្រកាសខុស (ព្យួរទុក)"))</f>
        <v/>
      </c>
      <c r="K802" s="462" t="inlineStr"/>
      <c r="L802" s="462" t="inlineStr"/>
      <c r="M802" s="464">
        <f>AH802</f>
        <v/>
      </c>
      <c r="N802" s="464">
        <f>IF(W802&lt;0,AH802,I802)</f>
        <v/>
      </c>
      <c r="O802" s="464">
        <f>I802-M802</f>
        <v/>
      </c>
      <c r="P802" s="462" t="n"/>
      <c r="Q802" s="462">
        <f>V802=W802</f>
        <v/>
      </c>
      <c r="R802" s="462">
        <f>AND(MONTH(F802)=MONTH(X802), YEAR(F802)=YEAR(X802))</f>
        <v/>
      </c>
      <c r="S802" s="462">
        <f>AC802="L001-901905215"</f>
        <v/>
      </c>
      <c r="T802" s="464">
        <f>G802-AH802</f>
        <v/>
      </c>
      <c r="U802" s="462" t="n"/>
      <c r="V802" s="462" t="inlineStr">
        <is>
          <t>TI0194590</t>
        </is>
      </c>
      <c r="W802" s="462" t="inlineStr">
        <is>
          <t>TI0194590</t>
        </is>
      </c>
      <c r="X802" s="463" t="n">
        <v>44251</v>
      </c>
      <c r="Y802" s="462" t="inlineStr">
        <is>
          <t>TI-0194590</t>
        </is>
      </c>
      <c r="Z802" s="462" t="inlineStr"/>
      <c r="AA802" s="462" t="inlineStr">
        <is>
          <t>បុគ្គលជាប់អាករ</t>
        </is>
      </c>
      <c r="AB802" s="462" t="inlineStr">
        <is>
          <t>L001-901905215</t>
        </is>
      </c>
      <c r="AC802" s="462" t="inlineStr">
        <is>
          <t>វីអ៊ីស៊ិន (ខេមបូឌា) អ៊ិនដាសស្ទ្រី ឯ.ក</t>
        </is>
      </c>
      <c r="AD802" s="464" t="n">
        <v>10617575</v>
      </c>
      <c r="AE802" s="464" t="n">
        <v>9652341</v>
      </c>
      <c r="AF802" s="464" t="n">
        <v>0</v>
      </c>
      <c r="AG802" s="464" t="n">
        <v>0</v>
      </c>
      <c r="AH802" s="464" t="n">
        <v>965234</v>
      </c>
      <c r="AI802" s="464" t="n">
        <v>0</v>
      </c>
      <c r="AJ802" s="464" t="n">
        <v>0</v>
      </c>
      <c r="AK802" s="464" t="n">
        <v>0</v>
      </c>
      <c r="AL802" s="464" t="n">
        <v>0</v>
      </c>
      <c r="AM802" s="464" t="n">
        <v>0</v>
      </c>
      <c r="AN802" s="464" t="n">
        <v>0</v>
      </c>
      <c r="AO802" s="464" t="n">
        <v>0</v>
      </c>
      <c r="AP802" s="464" t="n">
        <v>0</v>
      </c>
      <c r="AQ802" s="462" t="inlineStr"/>
      <c r="AR802" s="462" t="inlineStr"/>
      <c r="AS802" s="462" t="inlineStr">
        <is>
          <t>បានប្រកាសពន្ធ</t>
        </is>
      </c>
    </row>
    <row r="803">
      <c r="A803" s="461" t="n">
        <v>795</v>
      </c>
      <c r="B803" s="462" t="inlineStr"/>
      <c r="C803" s="462" t="inlineStr">
        <is>
          <t>អ៊ិចស្ពែឌីធ័រ ខេមបូឌា អិលធីឌី</t>
        </is>
      </c>
      <c r="D803" s="462" t="inlineStr">
        <is>
          <t>L001-100045898</t>
        </is>
      </c>
      <c r="E803" s="462" t="inlineStr">
        <is>
          <t>TI-0194589</t>
        </is>
      </c>
      <c r="F803" s="463" t="n">
        <v>44251</v>
      </c>
      <c r="G803" s="464" t="n">
        <v>780411</v>
      </c>
      <c r="H803" s="462" t="n"/>
      <c r="I803" s="464">
        <f>G803</f>
        <v/>
      </c>
      <c r="J803" s="462">
        <f>IF(AND(Q803=TRUE, R803=TRUE, S803=TRUE), IF(W803&lt;-0.05, "អនុញ្ញាត (អ្នកផ្គត់ផ្គង់ប្រកាសខ្វះ)", "បានប្រកាស (អនុញ្ញាត)"), IF(AND(Q803=FALSE, R803=FALSE, S803=FALSE), "ព្យួរទុក (មិនមានទិន្នន័យ)", "ប្រកាសខុស (ព្យួរទុក)"))</f>
        <v/>
      </c>
      <c r="K803" s="462" t="inlineStr"/>
      <c r="L803" s="462" t="inlineStr"/>
      <c r="M803" s="464">
        <f>AH803</f>
        <v/>
      </c>
      <c r="N803" s="464">
        <f>IF(W803&lt;0,AH803,I803)</f>
        <v/>
      </c>
      <c r="O803" s="464">
        <f>I803-M803</f>
        <v/>
      </c>
      <c r="P803" s="462" t="n"/>
      <c r="Q803" s="462">
        <f>V803=W803</f>
        <v/>
      </c>
      <c r="R803" s="462">
        <f>AND(MONTH(F803)=MONTH(X803), YEAR(F803)=YEAR(X803))</f>
        <v/>
      </c>
      <c r="S803" s="462">
        <f>AC803="L001-901905215"</f>
        <v/>
      </c>
      <c r="T803" s="464">
        <f>G803-AH803</f>
        <v/>
      </c>
      <c r="U803" s="462" t="n"/>
      <c r="V803" s="462" t="inlineStr">
        <is>
          <t>TI0194589</t>
        </is>
      </c>
      <c r="W803" s="462" t="inlineStr">
        <is>
          <t>TI0194589</t>
        </is>
      </c>
      <c r="X803" s="463" t="n">
        <v>44251</v>
      </c>
      <c r="Y803" s="462" t="inlineStr">
        <is>
          <t>TI-0194589</t>
        </is>
      </c>
      <c r="Z803" s="462" t="inlineStr"/>
      <c r="AA803" s="462" t="inlineStr">
        <is>
          <t>បុគ្គលជាប់អាករ</t>
        </is>
      </c>
      <c r="AB803" s="462" t="inlineStr">
        <is>
          <t>L001-901905215</t>
        </is>
      </c>
      <c r="AC803" s="462" t="inlineStr">
        <is>
          <t>វីអ៊ីស៊ិន (ខេមបូឌា) អ៊ិនដាសស្ទ្រី ឯ.ក</t>
        </is>
      </c>
      <c r="AD803" s="464" t="n">
        <v>8584518</v>
      </c>
      <c r="AE803" s="464" t="n">
        <v>7804107</v>
      </c>
      <c r="AF803" s="464" t="n">
        <v>0</v>
      </c>
      <c r="AG803" s="464" t="n">
        <v>0</v>
      </c>
      <c r="AH803" s="464" t="n">
        <v>780411</v>
      </c>
      <c r="AI803" s="464" t="n">
        <v>0</v>
      </c>
      <c r="AJ803" s="464" t="n">
        <v>0</v>
      </c>
      <c r="AK803" s="464" t="n">
        <v>0</v>
      </c>
      <c r="AL803" s="464" t="n">
        <v>0</v>
      </c>
      <c r="AM803" s="464" t="n">
        <v>0</v>
      </c>
      <c r="AN803" s="464" t="n">
        <v>0</v>
      </c>
      <c r="AO803" s="464" t="n">
        <v>0</v>
      </c>
      <c r="AP803" s="464" t="n">
        <v>0</v>
      </c>
      <c r="AQ803" s="462" t="inlineStr"/>
      <c r="AR803" s="462" t="inlineStr"/>
      <c r="AS803" s="462" t="inlineStr">
        <is>
          <t>បានប្រកាសពន្ធ</t>
        </is>
      </c>
    </row>
    <row r="804">
      <c r="A804" s="461" t="n">
        <v>796</v>
      </c>
      <c r="B804" s="462" t="inlineStr"/>
      <c r="C804" s="462" t="inlineStr">
        <is>
          <t>អ៊ិចស្ពែឌីធ័រ ខេមបូឌា អិលធីឌី</t>
        </is>
      </c>
      <c r="D804" s="462" t="inlineStr">
        <is>
          <t>L001-100045898</t>
        </is>
      </c>
      <c r="E804" s="462" t="inlineStr">
        <is>
          <t>TI-0194580</t>
        </is>
      </c>
      <c r="F804" s="463" t="n">
        <v>44251</v>
      </c>
      <c r="G804" s="464" t="n">
        <v>637926</v>
      </c>
      <c r="H804" s="462" t="n"/>
      <c r="I804" s="464">
        <f>G804</f>
        <v/>
      </c>
      <c r="J804" s="462">
        <f>IF(AND(Q804=TRUE, R804=TRUE, S804=TRUE), IF(W804&lt;-0.05, "អនុញ្ញាត (អ្នកផ្គត់ផ្គង់ប្រកាសខ្វះ)", "បានប្រកាស (អនុញ្ញាត)"), IF(AND(Q804=FALSE, R804=FALSE, S804=FALSE), "ព្យួរទុក (មិនមានទិន្នន័យ)", "ប្រកាសខុស (ព្យួរទុក)"))</f>
        <v/>
      </c>
      <c r="K804" s="462" t="inlineStr"/>
      <c r="L804" s="462" t="inlineStr"/>
      <c r="M804" s="464">
        <f>AH804</f>
        <v/>
      </c>
      <c r="N804" s="464">
        <f>IF(W804&lt;0,AH804,I804)</f>
        <v/>
      </c>
      <c r="O804" s="464">
        <f>I804-M804</f>
        <v/>
      </c>
      <c r="P804" s="462" t="n"/>
      <c r="Q804" s="462">
        <f>V804=W804</f>
        <v/>
      </c>
      <c r="R804" s="462">
        <f>AND(MONTH(F804)=MONTH(X804), YEAR(F804)=YEAR(X804))</f>
        <v/>
      </c>
      <c r="S804" s="462">
        <f>AC804="L001-901905215"</f>
        <v/>
      </c>
      <c r="T804" s="464">
        <f>G804-AH804</f>
        <v/>
      </c>
      <c r="U804" s="462" t="n"/>
      <c r="V804" s="462" t="inlineStr">
        <is>
          <t>TI0194580</t>
        </is>
      </c>
      <c r="W804" s="462" t="inlineStr">
        <is>
          <t>TI0194580</t>
        </is>
      </c>
      <c r="X804" s="463" t="n">
        <v>44251</v>
      </c>
      <c r="Y804" s="462" t="inlineStr">
        <is>
          <t>TI-0194580</t>
        </is>
      </c>
      <c r="Z804" s="462" t="inlineStr"/>
      <c r="AA804" s="462" t="inlineStr">
        <is>
          <t>បុគ្គលជាប់អាករ</t>
        </is>
      </c>
      <c r="AB804" s="462" t="inlineStr">
        <is>
          <t>L001-901905215</t>
        </is>
      </c>
      <c r="AC804" s="462" t="inlineStr">
        <is>
          <t>វីអ៊ីស៊ិន (ខេមបូឌា) អ៊ិនដាសស្ទ្រី ឯ.ក</t>
        </is>
      </c>
      <c r="AD804" s="464" t="n">
        <v>7017183</v>
      </c>
      <c r="AE804" s="464" t="n">
        <v>6379257</v>
      </c>
      <c r="AF804" s="464" t="n">
        <v>0</v>
      </c>
      <c r="AG804" s="464" t="n">
        <v>0</v>
      </c>
      <c r="AH804" s="464" t="n">
        <v>637926</v>
      </c>
      <c r="AI804" s="464" t="n">
        <v>0</v>
      </c>
      <c r="AJ804" s="464" t="n">
        <v>0</v>
      </c>
      <c r="AK804" s="464" t="n">
        <v>0</v>
      </c>
      <c r="AL804" s="464" t="n">
        <v>0</v>
      </c>
      <c r="AM804" s="464" t="n">
        <v>0</v>
      </c>
      <c r="AN804" s="464" t="n">
        <v>0</v>
      </c>
      <c r="AO804" s="464" t="n">
        <v>0</v>
      </c>
      <c r="AP804" s="464" t="n">
        <v>0</v>
      </c>
      <c r="AQ804" s="462" t="inlineStr"/>
      <c r="AR804" s="462" t="inlineStr"/>
      <c r="AS804" s="462" t="inlineStr">
        <is>
          <t>បានប្រកាសពន្ធ</t>
        </is>
      </c>
    </row>
    <row r="805">
      <c r="A805" s="461" t="n">
        <v>797</v>
      </c>
      <c r="B805" s="462" t="inlineStr"/>
      <c r="C805" s="462" t="inlineStr">
        <is>
          <t>អ៊ិចស្ពែឌីធ័រ ខេមបូឌា អិលធីឌី</t>
        </is>
      </c>
      <c r="D805" s="462" t="inlineStr">
        <is>
          <t>L001-100045898</t>
        </is>
      </c>
      <c r="E805" s="462" t="inlineStr">
        <is>
          <t>TI-0194114</t>
        </is>
      </c>
      <c r="F805" s="463" t="n">
        <v>44244</v>
      </c>
      <c r="G805" s="464" t="n">
        <v>125233</v>
      </c>
      <c r="H805" s="462" t="n"/>
      <c r="I805" s="464">
        <f>G805</f>
        <v/>
      </c>
      <c r="J805" s="462">
        <f>IF(AND(Q805=TRUE, R805=TRUE, S805=TRUE), IF(W805&lt;-0.05, "អនុញ្ញាត (អ្នកផ្គត់ផ្គង់ប្រកាសខ្វះ)", "បានប្រកាស (អនុញ្ញាត)"), IF(AND(Q805=FALSE, R805=FALSE, S805=FALSE), "ព្យួរទុក (មិនមានទិន្នន័យ)", "ប្រកាសខុស (ព្យួរទុក)"))</f>
        <v/>
      </c>
      <c r="K805" s="462" t="inlineStr"/>
      <c r="L805" s="462" t="inlineStr"/>
      <c r="M805" s="464">
        <f>AH805</f>
        <v/>
      </c>
      <c r="N805" s="464">
        <f>IF(W805&lt;0,AH805,I805)</f>
        <v/>
      </c>
      <c r="O805" s="464">
        <f>I805-M805</f>
        <v/>
      </c>
      <c r="P805" s="462" t="n"/>
      <c r="Q805" s="462">
        <f>V805=W805</f>
        <v/>
      </c>
      <c r="R805" s="462">
        <f>AND(MONTH(F805)=MONTH(X805), YEAR(F805)=YEAR(X805))</f>
        <v/>
      </c>
      <c r="S805" s="462">
        <f>AC805="L001-901905215"</f>
        <v/>
      </c>
      <c r="T805" s="464">
        <f>G805-AH805</f>
        <v/>
      </c>
      <c r="U805" s="462" t="n"/>
      <c r="V805" s="462" t="inlineStr">
        <is>
          <t>TI0194114</t>
        </is>
      </c>
      <c r="W805" s="462" t="inlineStr">
        <is>
          <t>TI0194114</t>
        </is>
      </c>
      <c r="X805" s="463" t="n">
        <v>44244</v>
      </c>
      <c r="Y805" s="462" t="inlineStr">
        <is>
          <t>TI-0194114</t>
        </is>
      </c>
      <c r="Z805" s="462" t="inlineStr"/>
      <c r="AA805" s="462" t="inlineStr">
        <is>
          <t>បុគ្គលជាប់អាករ</t>
        </is>
      </c>
      <c r="AB805" s="462" t="inlineStr">
        <is>
          <t>L001-901905215</t>
        </is>
      </c>
      <c r="AC805" s="462" t="inlineStr">
        <is>
          <t>វីអ៊ីស៊ិន (ខេមបូឌា) អ៊ិនដាសស្ទ្រី ឯ.ក</t>
        </is>
      </c>
      <c r="AD805" s="464" t="n">
        <v>1377561</v>
      </c>
      <c r="AE805" s="464" t="n">
        <v>1252328</v>
      </c>
      <c r="AF805" s="464" t="n">
        <v>0</v>
      </c>
      <c r="AG805" s="464" t="n">
        <v>0</v>
      </c>
      <c r="AH805" s="464" t="n">
        <v>125233</v>
      </c>
      <c r="AI805" s="464" t="n">
        <v>0</v>
      </c>
      <c r="AJ805" s="464" t="n">
        <v>0</v>
      </c>
      <c r="AK805" s="464" t="n">
        <v>0</v>
      </c>
      <c r="AL805" s="464" t="n">
        <v>0</v>
      </c>
      <c r="AM805" s="464" t="n">
        <v>0</v>
      </c>
      <c r="AN805" s="464" t="n">
        <v>0</v>
      </c>
      <c r="AO805" s="464" t="n">
        <v>0</v>
      </c>
      <c r="AP805" s="464" t="n">
        <v>0</v>
      </c>
      <c r="AQ805" s="462" t="inlineStr"/>
      <c r="AR805" s="462" t="inlineStr"/>
      <c r="AS805" s="462" t="inlineStr">
        <is>
          <t>បានប្រកាសពន្ធ</t>
        </is>
      </c>
    </row>
    <row r="806">
      <c r="A806" s="461" t="n">
        <v>798</v>
      </c>
      <c r="B806" s="462" t="inlineStr"/>
      <c r="C806" s="462" t="inlineStr">
        <is>
          <t>អ៊ិចស្ពែឌីធ័រ ខេមបូឌា អិលធីឌី</t>
        </is>
      </c>
      <c r="D806" s="462" t="inlineStr">
        <is>
          <t>L001-100045898</t>
        </is>
      </c>
      <c r="E806" s="462" t="inlineStr">
        <is>
          <t>TI-0194072</t>
        </is>
      </c>
      <c r="F806" s="463" t="n">
        <v>44244</v>
      </c>
      <c r="G806" s="464" t="n">
        <v>211839</v>
      </c>
      <c r="H806" s="462" t="n"/>
      <c r="I806" s="464">
        <f>G806</f>
        <v/>
      </c>
      <c r="J806" s="462">
        <f>IF(AND(Q806=TRUE, R806=TRUE, S806=TRUE), IF(W806&lt;-0.05, "អនុញ្ញាត (អ្នកផ្គត់ផ្គង់ប្រកាសខ្វះ)", "បានប្រកាស (អនុញ្ញាត)"), IF(AND(Q806=FALSE, R806=FALSE, S806=FALSE), "ព្យួរទុក (មិនមានទិន្នន័យ)", "ប្រកាសខុស (ព្យួរទុក)"))</f>
        <v/>
      </c>
      <c r="K806" s="462" t="inlineStr"/>
      <c r="L806" s="462" t="inlineStr"/>
      <c r="M806" s="464">
        <f>AH806</f>
        <v/>
      </c>
      <c r="N806" s="464">
        <f>IF(W806&lt;0,AH806,I806)</f>
        <v/>
      </c>
      <c r="O806" s="464">
        <f>I806-M806</f>
        <v/>
      </c>
      <c r="P806" s="462" t="n"/>
      <c r="Q806" s="462">
        <f>V806=W806</f>
        <v/>
      </c>
      <c r="R806" s="462">
        <f>AND(MONTH(F806)=MONTH(X806), YEAR(F806)=YEAR(X806))</f>
        <v/>
      </c>
      <c r="S806" s="462">
        <f>AC806="L001-901905215"</f>
        <v/>
      </c>
      <c r="T806" s="464">
        <f>G806-AH806</f>
        <v/>
      </c>
      <c r="U806" s="462" t="n"/>
      <c r="V806" s="462" t="inlineStr">
        <is>
          <t>TI0194072</t>
        </is>
      </c>
      <c r="W806" s="462" t="inlineStr">
        <is>
          <t>TI0194072</t>
        </is>
      </c>
      <c r="X806" s="463" t="n">
        <v>44244</v>
      </c>
      <c r="Y806" s="462" t="inlineStr">
        <is>
          <t>TI-0194072</t>
        </is>
      </c>
      <c r="Z806" s="462" t="inlineStr"/>
      <c r="AA806" s="462" t="inlineStr">
        <is>
          <t>បុគ្គលជាប់អាករ</t>
        </is>
      </c>
      <c r="AB806" s="462" t="inlineStr">
        <is>
          <t>L001-901905215</t>
        </is>
      </c>
      <c r="AC806" s="462" t="inlineStr">
        <is>
          <t>វីអ៊ីស៊ិន (ខេមបូឌា) អ៊ិនដាសស្ទ្រី ឯ.ក</t>
        </is>
      </c>
      <c r="AD806" s="464" t="n">
        <v>2330225</v>
      </c>
      <c r="AE806" s="464" t="n">
        <v>2118386</v>
      </c>
      <c r="AF806" s="464" t="n">
        <v>0</v>
      </c>
      <c r="AG806" s="464" t="n">
        <v>0</v>
      </c>
      <c r="AH806" s="464" t="n">
        <v>211839</v>
      </c>
      <c r="AI806" s="464" t="n">
        <v>0</v>
      </c>
      <c r="AJ806" s="464" t="n">
        <v>0</v>
      </c>
      <c r="AK806" s="464" t="n">
        <v>0</v>
      </c>
      <c r="AL806" s="464" t="n">
        <v>0</v>
      </c>
      <c r="AM806" s="464" t="n">
        <v>0</v>
      </c>
      <c r="AN806" s="464" t="n">
        <v>0</v>
      </c>
      <c r="AO806" s="464" t="n">
        <v>0</v>
      </c>
      <c r="AP806" s="464" t="n">
        <v>0</v>
      </c>
      <c r="AQ806" s="462" t="inlineStr"/>
      <c r="AR806" s="462" t="inlineStr"/>
      <c r="AS806" s="462" t="inlineStr">
        <is>
          <t>បានប្រកាសពន្ធ</t>
        </is>
      </c>
    </row>
    <row r="807">
      <c r="A807" s="461" t="n">
        <v>799</v>
      </c>
      <c r="B807" s="462" t="inlineStr"/>
      <c r="C807" s="462" t="inlineStr">
        <is>
          <t>អ៊ិចស្ពែឌីធ័រ ខេមបូឌា អិលធីឌី</t>
        </is>
      </c>
      <c r="D807" s="462" t="inlineStr">
        <is>
          <t>L001-100045898</t>
        </is>
      </c>
      <c r="E807" s="462" t="inlineStr">
        <is>
          <t>TI-0194015</t>
        </is>
      </c>
      <c r="F807" s="463" t="n">
        <v>44244</v>
      </c>
      <c r="G807" s="464" t="n">
        <v>69529</v>
      </c>
      <c r="H807" s="462" t="n"/>
      <c r="I807" s="464">
        <f>G807</f>
        <v/>
      </c>
      <c r="J807" s="462">
        <f>IF(AND(Q807=TRUE, R807=TRUE, S807=TRUE), IF(W807&lt;-0.05, "អនុញ្ញាត (អ្នកផ្គត់ផ្គង់ប្រកាសខ្វះ)", "បានប្រកាស (អនុញ្ញាត)"), IF(AND(Q807=FALSE, R807=FALSE, S807=FALSE), "ព្យួរទុក (មិនមានទិន្នន័យ)", "ប្រកាសខុស (ព្យួរទុក)"))</f>
        <v/>
      </c>
      <c r="K807" s="462" t="inlineStr"/>
      <c r="L807" s="462" t="inlineStr"/>
      <c r="M807" s="464">
        <f>AH807</f>
        <v/>
      </c>
      <c r="N807" s="464">
        <f>IF(W807&lt;0,AH807,I807)</f>
        <v/>
      </c>
      <c r="O807" s="464">
        <f>I807-M807</f>
        <v/>
      </c>
      <c r="P807" s="462" t="n"/>
      <c r="Q807" s="462">
        <f>V807=W807</f>
        <v/>
      </c>
      <c r="R807" s="462">
        <f>AND(MONTH(F807)=MONTH(X807), YEAR(F807)=YEAR(X807))</f>
        <v/>
      </c>
      <c r="S807" s="462">
        <f>AC807="L001-901905215"</f>
        <v/>
      </c>
      <c r="T807" s="464">
        <f>G807-AH807</f>
        <v/>
      </c>
      <c r="U807" s="462" t="n"/>
      <c r="V807" s="462" t="inlineStr">
        <is>
          <t>TI0194015</t>
        </is>
      </c>
      <c r="W807" s="462" t="inlineStr">
        <is>
          <t>TI0194015</t>
        </is>
      </c>
      <c r="X807" s="463" t="n">
        <v>44244</v>
      </c>
      <c r="Y807" s="462" t="inlineStr">
        <is>
          <t>TI-0194015</t>
        </is>
      </c>
      <c r="Z807" s="462" t="inlineStr"/>
      <c r="AA807" s="462" t="inlineStr">
        <is>
          <t>បុគ្គលជាប់អាករ</t>
        </is>
      </c>
      <c r="AB807" s="462" t="inlineStr">
        <is>
          <t>L001-901905215</t>
        </is>
      </c>
      <c r="AC807" s="462" t="inlineStr">
        <is>
          <t>វីអ៊ីស៊ិន (ខេមបូឌា) អ៊ិនដាសស្ទ្រី ឯ.ក</t>
        </is>
      </c>
      <c r="AD807" s="464" t="n">
        <v>764815</v>
      </c>
      <c r="AE807" s="464" t="n">
        <v>695286</v>
      </c>
      <c r="AF807" s="464" t="n">
        <v>0</v>
      </c>
      <c r="AG807" s="464" t="n">
        <v>0</v>
      </c>
      <c r="AH807" s="464" t="n">
        <v>69529</v>
      </c>
      <c r="AI807" s="464" t="n">
        <v>0</v>
      </c>
      <c r="AJ807" s="464" t="n">
        <v>0</v>
      </c>
      <c r="AK807" s="464" t="n">
        <v>0</v>
      </c>
      <c r="AL807" s="464" t="n">
        <v>0</v>
      </c>
      <c r="AM807" s="464" t="n">
        <v>0</v>
      </c>
      <c r="AN807" s="464" t="n">
        <v>0</v>
      </c>
      <c r="AO807" s="464" t="n">
        <v>0</v>
      </c>
      <c r="AP807" s="464" t="n">
        <v>0</v>
      </c>
      <c r="AQ807" s="462" t="inlineStr"/>
      <c r="AR807" s="462" t="inlineStr"/>
      <c r="AS807" s="462" t="inlineStr">
        <is>
          <t>បានប្រកាសពន្ធ</t>
        </is>
      </c>
    </row>
    <row r="808">
      <c r="A808" s="461" t="n">
        <v>800</v>
      </c>
      <c r="B808" s="462" t="inlineStr"/>
      <c r="C808" s="462" t="inlineStr">
        <is>
          <t>អ៊ិចស្ពែឌីធ័រ ខេមបូឌា អិលធីឌី</t>
        </is>
      </c>
      <c r="D808" s="462" t="inlineStr">
        <is>
          <t>L001-100045898</t>
        </is>
      </c>
      <c r="E808" s="462" t="inlineStr">
        <is>
          <t>TI-0194003</t>
        </is>
      </c>
      <c r="F808" s="463" t="n">
        <v>44244</v>
      </c>
      <c r="G808" s="464" t="n">
        <v>586724</v>
      </c>
      <c r="H808" s="462" t="n"/>
      <c r="I808" s="464">
        <f>G808</f>
        <v/>
      </c>
      <c r="J808" s="462">
        <f>IF(AND(Q808=TRUE, R808=TRUE, S808=TRUE), IF(W808&lt;-0.05, "អនុញ្ញាត (អ្នកផ្គត់ផ្គង់ប្រកាសខ្វះ)", "បានប្រកាស (អនុញ្ញាត)"), IF(AND(Q808=FALSE, R808=FALSE, S808=FALSE), "ព្យួរទុក (មិនមានទិន្នន័យ)", "ប្រកាសខុស (ព្យួរទុក)"))</f>
        <v/>
      </c>
      <c r="K808" s="462" t="inlineStr"/>
      <c r="L808" s="462" t="inlineStr"/>
      <c r="M808" s="464">
        <f>AH808</f>
        <v/>
      </c>
      <c r="N808" s="464">
        <f>IF(W808&lt;0,AH808,I808)</f>
        <v/>
      </c>
      <c r="O808" s="464">
        <f>I808-M808</f>
        <v/>
      </c>
      <c r="P808" s="462" t="n"/>
      <c r="Q808" s="462">
        <f>V808=W808</f>
        <v/>
      </c>
      <c r="R808" s="462">
        <f>AND(MONTH(F808)=MONTH(X808), YEAR(F808)=YEAR(X808))</f>
        <v/>
      </c>
      <c r="S808" s="462">
        <f>AC808="L001-901905215"</f>
        <v/>
      </c>
      <c r="T808" s="464">
        <f>G808-AH808</f>
        <v/>
      </c>
      <c r="U808" s="462" t="n"/>
      <c r="V808" s="462" t="inlineStr">
        <is>
          <t>TI0194003</t>
        </is>
      </c>
      <c r="W808" s="462" t="inlineStr">
        <is>
          <t>TI0194003</t>
        </is>
      </c>
      <c r="X808" s="463" t="n">
        <v>44244</v>
      </c>
      <c r="Y808" s="462" t="inlineStr">
        <is>
          <t>TI-0194003</t>
        </is>
      </c>
      <c r="Z808" s="462" t="inlineStr"/>
      <c r="AA808" s="462" t="inlineStr">
        <is>
          <t>បុគ្គលជាប់អាករ</t>
        </is>
      </c>
      <c r="AB808" s="462" t="inlineStr">
        <is>
          <t>L001-901905215</t>
        </is>
      </c>
      <c r="AC808" s="462" t="inlineStr">
        <is>
          <t>វីអ៊ីស៊ិន (ខេមបូឌា) អ៊ិនដាសស្ទ្រី ឯ.ក</t>
        </is>
      </c>
      <c r="AD808" s="464" t="n">
        <v>6453962</v>
      </c>
      <c r="AE808" s="464" t="n">
        <v>5867238</v>
      </c>
      <c r="AF808" s="464" t="n">
        <v>0</v>
      </c>
      <c r="AG808" s="464" t="n">
        <v>0</v>
      </c>
      <c r="AH808" s="464" t="n">
        <v>586724</v>
      </c>
      <c r="AI808" s="464" t="n">
        <v>0</v>
      </c>
      <c r="AJ808" s="464" t="n">
        <v>0</v>
      </c>
      <c r="AK808" s="464" t="n">
        <v>0</v>
      </c>
      <c r="AL808" s="464" t="n">
        <v>0</v>
      </c>
      <c r="AM808" s="464" t="n">
        <v>0</v>
      </c>
      <c r="AN808" s="464" t="n">
        <v>0</v>
      </c>
      <c r="AO808" s="464" t="n">
        <v>0</v>
      </c>
      <c r="AP808" s="464" t="n">
        <v>0</v>
      </c>
      <c r="AQ808" s="462" t="inlineStr"/>
      <c r="AR808" s="462" t="inlineStr"/>
      <c r="AS808" s="462" t="inlineStr">
        <is>
          <t>បានប្រកាសពន្ធ</t>
        </is>
      </c>
    </row>
    <row r="809">
      <c r="A809" s="461" t="n">
        <v>801</v>
      </c>
      <c r="B809" s="462" t="inlineStr"/>
      <c r="C809" s="462" t="inlineStr">
        <is>
          <t>អ៊ិចស្ពែឌីធ័រ ខេមបូឌា អិលធីឌី</t>
        </is>
      </c>
      <c r="D809" s="462" t="inlineStr">
        <is>
          <t>L001-100045898</t>
        </is>
      </c>
      <c r="E809" s="462" t="inlineStr">
        <is>
          <t>TI-0193997</t>
        </is>
      </c>
      <c r="F809" s="463" t="n">
        <v>44244</v>
      </c>
      <c r="G809" s="464" t="n">
        <v>276081</v>
      </c>
      <c r="H809" s="462" t="n"/>
      <c r="I809" s="464">
        <f>G809</f>
        <v/>
      </c>
      <c r="J809" s="462">
        <f>IF(AND(Q809=TRUE, R809=TRUE, S809=TRUE), IF(W809&lt;-0.05, "អនុញ្ញាត (អ្នកផ្គត់ផ្គង់ប្រកាសខ្វះ)", "បានប្រកាស (អនុញ្ញាត)"), IF(AND(Q809=FALSE, R809=FALSE, S809=FALSE), "ព្យួរទុក (មិនមានទិន្នន័យ)", "ប្រកាសខុស (ព្យួរទុក)"))</f>
        <v/>
      </c>
      <c r="K809" s="462" t="inlineStr"/>
      <c r="L809" s="462" t="inlineStr"/>
      <c r="M809" s="464">
        <f>AH809</f>
        <v/>
      </c>
      <c r="N809" s="464">
        <f>IF(W809&lt;0,AH809,I809)</f>
        <v/>
      </c>
      <c r="O809" s="464">
        <f>I809-M809</f>
        <v/>
      </c>
      <c r="P809" s="462" t="n"/>
      <c r="Q809" s="462">
        <f>V809=W809</f>
        <v/>
      </c>
      <c r="R809" s="462">
        <f>AND(MONTH(F809)=MONTH(X809), YEAR(F809)=YEAR(X809))</f>
        <v/>
      </c>
      <c r="S809" s="462">
        <f>AC809="L001-901905215"</f>
        <v/>
      </c>
      <c r="T809" s="464">
        <f>G809-AH809</f>
        <v/>
      </c>
      <c r="U809" s="462" t="n"/>
      <c r="V809" s="462" t="inlineStr">
        <is>
          <t>TI0193997</t>
        </is>
      </c>
      <c r="W809" s="462" t="inlineStr">
        <is>
          <t>TI0193997</t>
        </is>
      </c>
      <c r="X809" s="463" t="n">
        <v>44244</v>
      </c>
      <c r="Y809" s="462" t="inlineStr">
        <is>
          <t>TI-0193997</t>
        </is>
      </c>
      <c r="Z809" s="462" t="inlineStr"/>
      <c r="AA809" s="462" t="inlineStr">
        <is>
          <t>បុគ្គលជាប់អាករ</t>
        </is>
      </c>
      <c r="AB809" s="462" t="inlineStr">
        <is>
          <t>L001-901905215</t>
        </is>
      </c>
      <c r="AC809" s="462" t="inlineStr">
        <is>
          <t>វីអ៊ីស៊ិន (ខេមបូឌា) អ៊ិនដាសស្ទ្រី ឯ.ក</t>
        </is>
      </c>
      <c r="AD809" s="464" t="n">
        <v>3036895</v>
      </c>
      <c r="AE809" s="464" t="n">
        <v>2760814</v>
      </c>
      <c r="AF809" s="464" t="n">
        <v>0</v>
      </c>
      <c r="AG809" s="464" t="n">
        <v>0</v>
      </c>
      <c r="AH809" s="464" t="n">
        <v>276081</v>
      </c>
      <c r="AI809" s="464" t="n">
        <v>0</v>
      </c>
      <c r="AJ809" s="464" t="n">
        <v>0</v>
      </c>
      <c r="AK809" s="464" t="n">
        <v>0</v>
      </c>
      <c r="AL809" s="464" t="n">
        <v>0</v>
      </c>
      <c r="AM809" s="464" t="n">
        <v>0</v>
      </c>
      <c r="AN809" s="464" t="n">
        <v>0</v>
      </c>
      <c r="AO809" s="464" t="n">
        <v>0</v>
      </c>
      <c r="AP809" s="464" t="n">
        <v>0</v>
      </c>
      <c r="AQ809" s="462" t="inlineStr"/>
      <c r="AR809" s="462" t="inlineStr"/>
      <c r="AS809" s="462" t="inlineStr">
        <is>
          <t>បានប្រកាសពន្ធ</t>
        </is>
      </c>
    </row>
    <row r="810">
      <c r="A810" s="461" t="n">
        <v>802</v>
      </c>
      <c r="B810" s="462" t="inlineStr"/>
      <c r="C810" s="462" t="inlineStr">
        <is>
          <t>អ៊ិចស្ពែឌីធ័រ ខេមបូឌា អិលធីឌី</t>
        </is>
      </c>
      <c r="D810" s="462" t="inlineStr">
        <is>
          <t>L001-100045898</t>
        </is>
      </c>
      <c r="E810" s="462" t="inlineStr">
        <is>
          <t>TI-0193996</t>
        </is>
      </c>
      <c r="F810" s="463" t="n">
        <v>44244</v>
      </c>
      <c r="G810" s="464" t="n">
        <v>42447</v>
      </c>
      <c r="H810" s="462" t="n"/>
      <c r="I810" s="464">
        <f>G810</f>
        <v/>
      </c>
      <c r="J810" s="462">
        <f>IF(AND(Q810=TRUE, R810=TRUE, S810=TRUE), IF(W810&lt;-0.05, "អនុញ្ញាត (អ្នកផ្គត់ផ្គង់ប្រកាសខ្វះ)", "បានប្រកាស (អនុញ្ញាត)"), IF(AND(Q810=FALSE, R810=FALSE, S810=FALSE), "ព្យួរទុក (មិនមានទិន្នន័យ)", "ប្រកាសខុស (ព្យួរទុក)"))</f>
        <v/>
      </c>
      <c r="K810" s="462" t="inlineStr"/>
      <c r="L810" s="462" t="inlineStr"/>
      <c r="M810" s="464">
        <f>AH810</f>
        <v/>
      </c>
      <c r="N810" s="464">
        <f>IF(W810&lt;0,AH810,I810)</f>
        <v/>
      </c>
      <c r="O810" s="464">
        <f>I810-M810</f>
        <v/>
      </c>
      <c r="P810" s="462" t="n"/>
      <c r="Q810" s="462">
        <f>V810=W810</f>
        <v/>
      </c>
      <c r="R810" s="462">
        <f>AND(MONTH(F810)=MONTH(X810), YEAR(F810)=YEAR(X810))</f>
        <v/>
      </c>
      <c r="S810" s="462">
        <f>AC810="L001-901905215"</f>
        <v/>
      </c>
      <c r="T810" s="464">
        <f>G810-AH810</f>
        <v/>
      </c>
      <c r="U810" s="462" t="n"/>
      <c r="V810" s="462" t="inlineStr">
        <is>
          <t>TI0193996</t>
        </is>
      </c>
      <c r="W810" s="462" t="inlineStr">
        <is>
          <t>TI0193996</t>
        </is>
      </c>
      <c r="X810" s="463" t="n">
        <v>44244</v>
      </c>
      <c r="Y810" s="462" t="inlineStr">
        <is>
          <t>TI-0193996</t>
        </is>
      </c>
      <c r="Z810" s="462" t="inlineStr"/>
      <c r="AA810" s="462" t="inlineStr">
        <is>
          <t>បុគ្គលជាប់អាករ</t>
        </is>
      </c>
      <c r="AB810" s="462" t="inlineStr">
        <is>
          <t>L001-901905215</t>
        </is>
      </c>
      <c r="AC810" s="462" t="inlineStr">
        <is>
          <t>វីអ៊ីស៊ិន (ខេមបូឌា) អ៊ិនដាសស្ទ្រី ឯ.ក</t>
        </is>
      </c>
      <c r="AD810" s="464" t="n">
        <v>4664922</v>
      </c>
      <c r="AE810" s="464" t="n">
        <v>4240838</v>
      </c>
      <c r="AF810" s="464" t="n">
        <v>0</v>
      </c>
      <c r="AG810" s="464" t="n">
        <v>0</v>
      </c>
      <c r="AH810" s="464" t="n">
        <v>424084</v>
      </c>
      <c r="AI810" s="464" t="n">
        <v>0</v>
      </c>
      <c r="AJ810" s="464" t="n">
        <v>0</v>
      </c>
      <c r="AK810" s="464" t="n">
        <v>0</v>
      </c>
      <c r="AL810" s="464" t="n">
        <v>0</v>
      </c>
      <c r="AM810" s="464" t="n">
        <v>0</v>
      </c>
      <c r="AN810" s="464" t="n">
        <v>0</v>
      </c>
      <c r="AO810" s="464" t="n">
        <v>0</v>
      </c>
      <c r="AP810" s="464" t="n">
        <v>0</v>
      </c>
      <c r="AQ810" s="462" t="inlineStr"/>
      <c r="AR810" s="462" t="inlineStr"/>
      <c r="AS810" s="462" t="inlineStr">
        <is>
          <t>បានប្រកាសពន្ធ</t>
        </is>
      </c>
    </row>
    <row r="811">
      <c r="A811" s="461" t="n">
        <v>803</v>
      </c>
      <c r="B811" s="462" t="inlineStr"/>
      <c r="C811" s="462" t="inlineStr">
        <is>
          <t>អ៊ិចស្ពែឌីធ័រ ខេមបូឌា អិលធីឌី</t>
        </is>
      </c>
      <c r="D811" s="462" t="inlineStr">
        <is>
          <t>L001-100045898</t>
        </is>
      </c>
      <c r="E811" s="462" t="inlineStr">
        <is>
          <t>TI-0193994</t>
        </is>
      </c>
      <c r="F811" s="463" t="n">
        <v>44244</v>
      </c>
      <c r="G811" s="464" t="n">
        <v>277301</v>
      </c>
      <c r="H811" s="462" t="n"/>
      <c r="I811" s="464">
        <f>G811</f>
        <v/>
      </c>
      <c r="J811" s="462">
        <f>IF(AND(Q811=TRUE, R811=TRUE, S811=TRUE), IF(W811&lt;-0.05, "អនុញ្ញាត (អ្នកផ្គត់ផ្គង់ប្រកាសខ្វះ)", "បានប្រកាស (អនុញ្ញាត)"), IF(AND(Q811=FALSE, R811=FALSE, S811=FALSE), "ព្យួរទុក (មិនមានទិន្នន័យ)", "ប្រកាសខុស (ព្យួរទុក)"))</f>
        <v/>
      </c>
      <c r="K811" s="462" t="inlineStr"/>
      <c r="L811" s="462" t="inlineStr"/>
      <c r="M811" s="464">
        <f>AH811</f>
        <v/>
      </c>
      <c r="N811" s="464">
        <f>IF(W811&lt;0,AH811,I811)</f>
        <v/>
      </c>
      <c r="O811" s="464">
        <f>I811-M811</f>
        <v/>
      </c>
      <c r="P811" s="462" t="n"/>
      <c r="Q811" s="462">
        <f>V811=W811</f>
        <v/>
      </c>
      <c r="R811" s="462">
        <f>AND(MONTH(F811)=MONTH(X811), YEAR(F811)=YEAR(X811))</f>
        <v/>
      </c>
      <c r="S811" s="462">
        <f>AC811="L001-901905215"</f>
        <v/>
      </c>
      <c r="T811" s="464">
        <f>G811-AH811</f>
        <v/>
      </c>
      <c r="U811" s="462" t="n"/>
      <c r="V811" s="462" t="inlineStr">
        <is>
          <t>TI0193994</t>
        </is>
      </c>
      <c r="W811" s="462" t="inlineStr">
        <is>
          <t>TI0193994</t>
        </is>
      </c>
      <c r="X811" s="463" t="n">
        <v>44244</v>
      </c>
      <c r="Y811" s="462" t="inlineStr">
        <is>
          <t>TI-0193994</t>
        </is>
      </c>
      <c r="Z811" s="462" t="inlineStr"/>
      <c r="AA811" s="462" t="inlineStr">
        <is>
          <t>បុគ្គលជាប់អាករ</t>
        </is>
      </c>
      <c r="AB811" s="462" t="inlineStr">
        <is>
          <t>L001-901905215</t>
        </is>
      </c>
      <c r="AC811" s="462" t="inlineStr">
        <is>
          <t>វីអ៊ីស៊ិន (ខេមបូឌា) អ៊ិនដាសស្ទ្រី ឯ.ក</t>
        </is>
      </c>
      <c r="AD811" s="464" t="n">
        <v>3050313</v>
      </c>
      <c r="AE811" s="464" t="n">
        <v>2773012</v>
      </c>
      <c r="AF811" s="464" t="n">
        <v>0</v>
      </c>
      <c r="AG811" s="464" t="n">
        <v>0</v>
      </c>
      <c r="AH811" s="464" t="n">
        <v>277301</v>
      </c>
      <c r="AI811" s="464" t="n">
        <v>0</v>
      </c>
      <c r="AJ811" s="464" t="n">
        <v>0</v>
      </c>
      <c r="AK811" s="464" t="n">
        <v>0</v>
      </c>
      <c r="AL811" s="464" t="n">
        <v>0</v>
      </c>
      <c r="AM811" s="464" t="n">
        <v>0</v>
      </c>
      <c r="AN811" s="464" t="n">
        <v>0</v>
      </c>
      <c r="AO811" s="464" t="n">
        <v>0</v>
      </c>
      <c r="AP811" s="464" t="n">
        <v>0</v>
      </c>
      <c r="AQ811" s="462" t="inlineStr"/>
      <c r="AR811" s="462" t="inlineStr"/>
      <c r="AS811" s="462" t="inlineStr">
        <is>
          <t>បានប្រកាសពន្ធ</t>
        </is>
      </c>
    </row>
    <row r="812">
      <c r="A812" s="461" t="n">
        <v>804</v>
      </c>
      <c r="B812" s="462" t="inlineStr"/>
      <c r="C812" s="462" t="inlineStr">
        <is>
          <t>អ៊ិចស្ពែឌីធ័រ ខេមបូឌា អិលធីឌី</t>
        </is>
      </c>
      <c r="D812" s="462" t="inlineStr">
        <is>
          <t>L001-100045898</t>
        </is>
      </c>
      <c r="E812" s="462" t="inlineStr">
        <is>
          <t>TI-0193993</t>
        </is>
      </c>
      <c r="F812" s="463" t="n">
        <v>44244</v>
      </c>
      <c r="G812" s="464" t="n">
        <v>469420</v>
      </c>
      <c r="H812" s="462" t="n"/>
      <c r="I812" s="464">
        <f>G812</f>
        <v/>
      </c>
      <c r="J812" s="462">
        <f>IF(AND(Q812=TRUE, R812=TRUE, S812=TRUE), IF(W812&lt;-0.05, "អនុញ្ញាត (អ្នកផ្គត់ផ្គង់ប្រកាសខ្វះ)", "បានប្រកាស (អនុញ្ញាត)"), IF(AND(Q812=FALSE, R812=FALSE, S812=FALSE), "ព្យួរទុក (មិនមានទិន្នន័យ)", "ប្រកាសខុស (ព្យួរទុក)"))</f>
        <v/>
      </c>
      <c r="K812" s="462" t="inlineStr"/>
      <c r="L812" s="462" t="inlineStr"/>
      <c r="M812" s="464">
        <f>AH812</f>
        <v/>
      </c>
      <c r="N812" s="464">
        <f>IF(W812&lt;0,AH812,I812)</f>
        <v/>
      </c>
      <c r="O812" s="464">
        <f>I812-M812</f>
        <v/>
      </c>
      <c r="P812" s="462" t="n"/>
      <c r="Q812" s="462">
        <f>V812=W812</f>
        <v/>
      </c>
      <c r="R812" s="462">
        <f>AND(MONTH(F812)=MONTH(X812), YEAR(F812)=YEAR(X812))</f>
        <v/>
      </c>
      <c r="S812" s="462">
        <f>AC812="L001-901905215"</f>
        <v/>
      </c>
      <c r="T812" s="464">
        <f>G812-AH812</f>
        <v/>
      </c>
      <c r="U812" s="462" t="n"/>
      <c r="V812" s="462" t="inlineStr">
        <is>
          <t>TI0193993</t>
        </is>
      </c>
      <c r="W812" s="462" t="inlineStr">
        <is>
          <t>TI0193993</t>
        </is>
      </c>
      <c r="X812" s="463" t="n">
        <v>44244</v>
      </c>
      <c r="Y812" s="462" t="inlineStr">
        <is>
          <t>TI-0193993</t>
        </is>
      </c>
      <c r="Z812" s="462" t="inlineStr"/>
      <c r="AA812" s="462" t="inlineStr">
        <is>
          <t>បុគ្គលជាប់អាករ</t>
        </is>
      </c>
      <c r="AB812" s="462" t="inlineStr">
        <is>
          <t>L001-901905215</t>
        </is>
      </c>
      <c r="AC812" s="462" t="inlineStr">
        <is>
          <t>វីអ៊ីស៊ិន (ខេមបូឌា) អ៊ិនដាសស្ទ្រី ឯ.ក</t>
        </is>
      </c>
      <c r="AD812" s="464" t="n">
        <v>5163617</v>
      </c>
      <c r="AE812" s="464" t="n">
        <v>4694197</v>
      </c>
      <c r="AF812" s="464" t="n">
        <v>0</v>
      </c>
      <c r="AG812" s="464" t="n">
        <v>0</v>
      </c>
      <c r="AH812" s="464" t="n">
        <v>469420</v>
      </c>
      <c r="AI812" s="464" t="n">
        <v>0</v>
      </c>
      <c r="AJ812" s="464" t="n">
        <v>0</v>
      </c>
      <c r="AK812" s="464" t="n">
        <v>0</v>
      </c>
      <c r="AL812" s="464" t="n">
        <v>0</v>
      </c>
      <c r="AM812" s="464" t="n">
        <v>0</v>
      </c>
      <c r="AN812" s="464" t="n">
        <v>0</v>
      </c>
      <c r="AO812" s="464" t="n">
        <v>0</v>
      </c>
      <c r="AP812" s="464" t="n">
        <v>0</v>
      </c>
      <c r="AQ812" s="462" t="inlineStr"/>
      <c r="AR812" s="462" t="inlineStr"/>
      <c r="AS812" s="462" t="inlineStr">
        <is>
          <t>បានប្រកាសពន្ធ</t>
        </is>
      </c>
    </row>
    <row r="813">
      <c r="A813" s="461" t="n">
        <v>805</v>
      </c>
      <c r="B813" s="462" t="inlineStr"/>
      <c r="C813" s="462" t="inlineStr">
        <is>
          <t>អ៊ិចស្ពែឌីធ័រ ខេមបូឌា អិលធីឌី</t>
        </is>
      </c>
      <c r="D813" s="462" t="inlineStr">
        <is>
          <t>L001-100045898</t>
        </is>
      </c>
      <c r="E813" s="462" t="inlineStr">
        <is>
          <t>TI-0193989</t>
        </is>
      </c>
      <c r="F813" s="463" t="n">
        <v>44244</v>
      </c>
      <c r="G813" s="464" t="n">
        <v>185812</v>
      </c>
      <c r="H813" s="462" t="n"/>
      <c r="I813" s="464">
        <f>G813</f>
        <v/>
      </c>
      <c r="J813" s="462">
        <f>IF(AND(Q813=TRUE, R813=TRUE, S813=TRUE), IF(W813&lt;-0.05, "អនុញ្ញាត (អ្នកផ្គត់ផ្គង់ប្រកាសខ្វះ)", "បានប្រកាស (អនុញ្ញាត)"), IF(AND(Q813=FALSE, R813=FALSE, S813=FALSE), "ព្យួរទុក (មិនមានទិន្នន័យ)", "ប្រកាសខុស (ព្យួរទុក)"))</f>
        <v/>
      </c>
      <c r="K813" s="462" t="inlineStr"/>
      <c r="L813" s="462" t="inlineStr"/>
      <c r="M813" s="464">
        <f>AH813</f>
        <v/>
      </c>
      <c r="N813" s="464">
        <f>IF(W813&lt;0,AH813,I813)</f>
        <v/>
      </c>
      <c r="O813" s="464">
        <f>I813-M813</f>
        <v/>
      </c>
      <c r="P813" s="462" t="n"/>
      <c r="Q813" s="462">
        <f>V813=W813</f>
        <v/>
      </c>
      <c r="R813" s="462">
        <f>AND(MONTH(F813)=MONTH(X813), YEAR(F813)=YEAR(X813))</f>
        <v/>
      </c>
      <c r="S813" s="462">
        <f>AC813="L001-901905215"</f>
        <v/>
      </c>
      <c r="T813" s="464">
        <f>G813-AH813</f>
        <v/>
      </c>
      <c r="U813" s="462" t="n"/>
      <c r="V813" s="462" t="inlineStr">
        <is>
          <t>TI0193989</t>
        </is>
      </c>
      <c r="W813" s="462" t="inlineStr">
        <is>
          <t>TI0193989</t>
        </is>
      </c>
      <c r="X813" s="463" t="n">
        <v>44244</v>
      </c>
      <c r="Y813" s="462" t="inlineStr">
        <is>
          <t>TI-0193989</t>
        </is>
      </c>
      <c r="Z813" s="462" t="inlineStr"/>
      <c r="AA813" s="462" t="inlineStr">
        <is>
          <t>បុគ្គលជាប់អាករ</t>
        </is>
      </c>
      <c r="AB813" s="462" t="inlineStr">
        <is>
          <t>L001-901905215</t>
        </is>
      </c>
      <c r="AC813" s="462" t="inlineStr">
        <is>
          <t>វីអ៊ីស៊ិន (ខេមបូឌា) អ៊ិនដាសស្ទ្រី ឯ.ក</t>
        </is>
      </c>
      <c r="AD813" s="464" t="n">
        <v>2043978</v>
      </c>
      <c r="AE813" s="464" t="n">
        <v>1858162</v>
      </c>
      <c r="AF813" s="464" t="n">
        <v>0</v>
      </c>
      <c r="AG813" s="464" t="n">
        <v>0</v>
      </c>
      <c r="AH813" s="464" t="n">
        <v>185816</v>
      </c>
      <c r="AI813" s="464" t="n">
        <v>0</v>
      </c>
      <c r="AJ813" s="464" t="n">
        <v>0</v>
      </c>
      <c r="AK813" s="464" t="n">
        <v>0</v>
      </c>
      <c r="AL813" s="464" t="n">
        <v>0</v>
      </c>
      <c r="AM813" s="464" t="n">
        <v>0</v>
      </c>
      <c r="AN813" s="464" t="n">
        <v>0</v>
      </c>
      <c r="AO813" s="464" t="n">
        <v>0</v>
      </c>
      <c r="AP813" s="464" t="n">
        <v>0</v>
      </c>
      <c r="AQ813" s="462" t="inlineStr"/>
      <c r="AR813" s="462" t="inlineStr"/>
      <c r="AS813" s="462" t="inlineStr">
        <is>
          <t>បានប្រកាសពន្ធ</t>
        </is>
      </c>
    </row>
    <row r="814">
      <c r="A814" s="461" t="n">
        <v>806</v>
      </c>
      <c r="B814" s="462" t="inlineStr"/>
      <c r="C814" s="462" t="inlineStr">
        <is>
          <t>អ៊ិចស្ពែឌីធ័រ ខេមបូឌា អិលធីឌី</t>
        </is>
      </c>
      <c r="D814" s="462" t="inlineStr">
        <is>
          <t>L001-100045898</t>
        </is>
      </c>
      <c r="E814" s="462" t="inlineStr">
        <is>
          <t>TI-0193828</t>
        </is>
      </c>
      <c r="F814" s="463" t="n">
        <v>44242</v>
      </c>
      <c r="G814" s="464" t="n">
        <v>34790</v>
      </c>
      <c r="H814" s="462" t="n"/>
      <c r="I814" s="464">
        <f>G814</f>
        <v/>
      </c>
      <c r="J814" s="462">
        <f>IF(AND(Q814=TRUE, R814=TRUE, S814=TRUE), IF(W814&lt;-0.05, "អនុញ្ញាត (អ្នកផ្គត់ផ្គង់ប្រកាសខ្វះ)", "បានប្រកាស (អនុញ្ញាត)"), IF(AND(Q814=FALSE, R814=FALSE, S814=FALSE), "ព្យួរទុក (មិនមានទិន្នន័យ)", "ប្រកាសខុស (ព្យួរទុក)"))</f>
        <v/>
      </c>
      <c r="K814" s="462" t="inlineStr"/>
      <c r="L814" s="462" t="inlineStr"/>
      <c r="M814" s="464">
        <f>AH814</f>
        <v/>
      </c>
      <c r="N814" s="464">
        <f>IF(W814&lt;0,AH814,I814)</f>
        <v/>
      </c>
      <c r="O814" s="464">
        <f>I814-M814</f>
        <v/>
      </c>
      <c r="P814" s="462" t="n"/>
      <c r="Q814" s="462">
        <f>V814=W814</f>
        <v/>
      </c>
      <c r="R814" s="462">
        <f>AND(MONTH(F814)=MONTH(X814), YEAR(F814)=YEAR(X814))</f>
        <v/>
      </c>
      <c r="S814" s="462">
        <f>AC814="L001-901905215"</f>
        <v/>
      </c>
      <c r="T814" s="464">
        <f>G814-AH814</f>
        <v/>
      </c>
      <c r="U814" s="462" t="n"/>
      <c r="V814" s="462" t="inlineStr">
        <is>
          <t>TI0193828</t>
        </is>
      </c>
      <c r="W814" s="462" t="inlineStr">
        <is>
          <t>TI0193828</t>
        </is>
      </c>
      <c r="X814" s="463" t="n">
        <v>44242</v>
      </c>
      <c r="Y814" s="462" t="inlineStr">
        <is>
          <t>TI-0193828</t>
        </is>
      </c>
      <c r="Z814" s="462" t="inlineStr"/>
      <c r="AA814" s="462" t="inlineStr">
        <is>
          <t>បុគ្គលជាប់អាករ</t>
        </is>
      </c>
      <c r="AB814" s="462" t="inlineStr">
        <is>
          <t>L001-901905215</t>
        </is>
      </c>
      <c r="AC814" s="462" t="inlineStr">
        <is>
          <t>វីអ៊ីស៊ិន (ខេមបូឌា) អ៊ិនដាសស្ទ្រី ឯ.ក</t>
        </is>
      </c>
      <c r="AD814" s="464" t="n">
        <v>382689</v>
      </c>
      <c r="AE814" s="464" t="n">
        <v>347899</v>
      </c>
      <c r="AF814" s="464" t="n">
        <v>0</v>
      </c>
      <c r="AG814" s="464" t="n">
        <v>0</v>
      </c>
      <c r="AH814" s="464" t="n">
        <v>34790</v>
      </c>
      <c r="AI814" s="464" t="n">
        <v>0</v>
      </c>
      <c r="AJ814" s="464" t="n">
        <v>0</v>
      </c>
      <c r="AK814" s="464" t="n">
        <v>0</v>
      </c>
      <c r="AL814" s="464" t="n">
        <v>0</v>
      </c>
      <c r="AM814" s="464" t="n">
        <v>0</v>
      </c>
      <c r="AN814" s="464" t="n">
        <v>0</v>
      </c>
      <c r="AO814" s="464" t="n">
        <v>0</v>
      </c>
      <c r="AP814" s="464" t="n">
        <v>0</v>
      </c>
      <c r="AQ814" s="462" t="inlineStr"/>
      <c r="AR814" s="462" t="inlineStr"/>
      <c r="AS814" s="462" t="inlineStr">
        <is>
          <t>បានប្រកាសពន្ធ</t>
        </is>
      </c>
    </row>
    <row r="815">
      <c r="A815" s="461" t="n">
        <v>807</v>
      </c>
      <c r="B815" s="462" t="inlineStr"/>
      <c r="C815" s="462" t="inlineStr">
        <is>
          <t>អ៊ិចស្ពែឌីធ័រ ខេមបូឌា អិលធីឌី</t>
        </is>
      </c>
      <c r="D815" s="462" t="inlineStr">
        <is>
          <t>L001-100045898</t>
        </is>
      </c>
      <c r="E815" s="462" t="inlineStr">
        <is>
          <t>TI-193543</t>
        </is>
      </c>
      <c r="F815" s="463" t="n">
        <v>44237</v>
      </c>
      <c r="G815" s="464" t="n">
        <v>1167479</v>
      </c>
      <c r="H815" s="462" t="n"/>
      <c r="I815" s="464">
        <f>G815</f>
        <v/>
      </c>
      <c r="J815" s="462">
        <f>IF(AND(Q815=TRUE, R815=TRUE, S815=TRUE), IF(W815&lt;-0.05, "អនុញ្ញាត (អ្នកផ្គត់ផ្គង់ប្រកាសខ្វះ)", "បានប្រកាស (អនុញ្ញាត)"), IF(AND(Q815=FALSE, R815=FALSE, S815=FALSE), "ព្យួរទុក (មិនមានទិន្នន័យ)", "ប្រកាសខុស (ព្យួរទុក)"))</f>
        <v/>
      </c>
      <c r="K815" s="462" t="inlineStr"/>
      <c r="L815" s="462" t="inlineStr"/>
      <c r="M815" s="464">
        <f>AH815</f>
        <v/>
      </c>
      <c r="N815" s="464">
        <f>IF(W815&lt;0,AH815,I815)</f>
        <v/>
      </c>
      <c r="O815" s="464">
        <f>I815-M815</f>
        <v/>
      </c>
      <c r="P815" s="462" t="n"/>
      <c r="Q815" s="462">
        <f>V815=W815</f>
        <v/>
      </c>
      <c r="R815" s="462">
        <f>AND(MONTH(F815)=MONTH(X815), YEAR(F815)=YEAR(X815))</f>
        <v/>
      </c>
      <c r="S815" s="462">
        <f>AC815="L001-901905215"</f>
        <v/>
      </c>
      <c r="T815" s="464">
        <f>G815-AH815</f>
        <v/>
      </c>
      <c r="U815" s="462" t="n"/>
      <c r="V815" s="462" t="inlineStr">
        <is>
          <t>TI193543</t>
        </is>
      </c>
      <c r="W815" s="462" t="inlineStr"/>
      <c r="X815" s="499" t="n"/>
      <c r="Y815" s="462" t="n"/>
      <c r="Z815" s="462" t="n"/>
      <c r="AA815" s="462" t="n"/>
      <c r="AB815" s="462" t="n"/>
      <c r="AC815" s="462" t="n"/>
      <c r="AD815" s="462" t="n"/>
      <c r="AE815" s="462" t="n"/>
      <c r="AF815" s="462" t="n"/>
      <c r="AG815" s="462" t="n"/>
      <c r="AH815" s="462" t="n"/>
      <c r="AI815" s="462" t="n"/>
      <c r="AJ815" s="462" t="n"/>
      <c r="AK815" s="462" t="n"/>
      <c r="AL815" s="462" t="n"/>
      <c r="AM815" s="462" t="n"/>
      <c r="AN815" s="462" t="n"/>
      <c r="AO815" s="462" t="n"/>
      <c r="AP815" s="462" t="n"/>
      <c r="AQ815" s="462" t="n"/>
      <c r="AR815" s="462" t="n"/>
      <c r="AS815" s="462" t="n"/>
    </row>
    <row r="816">
      <c r="A816" s="461" t="n">
        <v>808</v>
      </c>
      <c r="B816" s="462" t="inlineStr"/>
      <c r="C816" s="462" t="inlineStr">
        <is>
          <t>អ៊ិចស្ពែឌីធ័រ ខេមបូឌា អិលធីឌី</t>
        </is>
      </c>
      <c r="D816" s="462" t="inlineStr">
        <is>
          <t>L001-100045898</t>
        </is>
      </c>
      <c r="E816" s="462" t="inlineStr">
        <is>
          <t>TI-0193512</t>
        </is>
      </c>
      <c r="F816" s="463" t="n">
        <v>44237</v>
      </c>
      <c r="G816" s="464" t="n">
        <v>176231</v>
      </c>
      <c r="H816" s="462" t="n"/>
      <c r="I816" s="464">
        <f>G816</f>
        <v/>
      </c>
      <c r="J816" s="462">
        <f>IF(AND(Q816=TRUE, R816=TRUE, S816=TRUE), IF(W816&lt;-0.05, "អនុញ្ញាត (អ្នកផ្គត់ផ្គង់ប្រកាសខ្វះ)", "បានប្រកាស (អនុញ្ញាត)"), IF(AND(Q816=FALSE, R816=FALSE, S816=FALSE), "ព្យួរទុក (មិនមានទិន្នន័យ)", "ប្រកាសខុស (ព្យួរទុក)"))</f>
        <v/>
      </c>
      <c r="K816" s="462" t="inlineStr"/>
      <c r="L816" s="462" t="inlineStr"/>
      <c r="M816" s="464">
        <f>AH816</f>
        <v/>
      </c>
      <c r="N816" s="464">
        <f>IF(W816&lt;0,AH816,I816)</f>
        <v/>
      </c>
      <c r="O816" s="464">
        <f>I816-M816</f>
        <v/>
      </c>
      <c r="P816" s="462" t="n"/>
      <c r="Q816" s="462">
        <f>V816=W816</f>
        <v/>
      </c>
      <c r="R816" s="462">
        <f>AND(MONTH(F816)=MONTH(X816), YEAR(F816)=YEAR(X816))</f>
        <v/>
      </c>
      <c r="S816" s="462">
        <f>AC816="L001-901905215"</f>
        <v/>
      </c>
      <c r="T816" s="464">
        <f>G816-AH816</f>
        <v/>
      </c>
      <c r="U816" s="462" t="n"/>
      <c r="V816" s="462" t="inlineStr">
        <is>
          <t>TI0193512</t>
        </is>
      </c>
      <c r="W816" s="462" t="inlineStr">
        <is>
          <t>TI0193512</t>
        </is>
      </c>
      <c r="X816" s="463" t="n">
        <v>44237</v>
      </c>
      <c r="Y816" s="462" t="inlineStr">
        <is>
          <t>TI-0193512</t>
        </is>
      </c>
      <c r="Z816" s="462" t="inlineStr"/>
      <c r="AA816" s="462" t="inlineStr">
        <is>
          <t>បុគ្គលជាប់អាករ</t>
        </is>
      </c>
      <c r="AB816" s="462" t="inlineStr">
        <is>
          <t>L001-901905215</t>
        </is>
      </c>
      <c r="AC816" s="462" t="inlineStr">
        <is>
          <t>វីអ៊ីស៊ិន (ខេមបូឌា) អ៊ិនដាសស្ទ្រី ឯ.ក</t>
        </is>
      </c>
      <c r="AD816" s="464" t="n">
        <v>1938541</v>
      </c>
      <c r="AE816" s="464" t="n">
        <v>1762310</v>
      </c>
      <c r="AF816" s="464" t="n">
        <v>0</v>
      </c>
      <c r="AG816" s="464" t="n">
        <v>0</v>
      </c>
      <c r="AH816" s="464" t="n">
        <v>176231</v>
      </c>
      <c r="AI816" s="464" t="n">
        <v>0</v>
      </c>
      <c r="AJ816" s="464" t="n">
        <v>0</v>
      </c>
      <c r="AK816" s="464" t="n">
        <v>0</v>
      </c>
      <c r="AL816" s="464" t="n">
        <v>0</v>
      </c>
      <c r="AM816" s="464" t="n">
        <v>0</v>
      </c>
      <c r="AN816" s="464" t="n">
        <v>0</v>
      </c>
      <c r="AO816" s="464" t="n">
        <v>0</v>
      </c>
      <c r="AP816" s="464" t="n">
        <v>0</v>
      </c>
      <c r="AQ816" s="462" t="inlineStr"/>
      <c r="AR816" s="462" t="inlineStr"/>
      <c r="AS816" s="462" t="inlineStr">
        <is>
          <t>បានប្រកាសពន្ធ</t>
        </is>
      </c>
    </row>
    <row r="817">
      <c r="A817" s="461" t="n">
        <v>809</v>
      </c>
      <c r="B817" s="462" t="inlineStr"/>
      <c r="C817" s="462" t="inlineStr">
        <is>
          <t>អ៊ិចស្ពែឌីធ័រ ខេមបូឌា អិលធីឌី</t>
        </is>
      </c>
      <c r="D817" s="462" t="inlineStr">
        <is>
          <t>L001-100045898</t>
        </is>
      </c>
      <c r="E817" s="462" t="inlineStr">
        <is>
          <t>TI0193511</t>
        </is>
      </c>
      <c r="F817" s="463" t="n">
        <v>44237</v>
      </c>
      <c r="G817" s="464" t="n">
        <v>345136</v>
      </c>
      <c r="H817" s="462" t="n"/>
      <c r="I817" s="464">
        <f>G817</f>
        <v/>
      </c>
      <c r="J817" s="462">
        <f>IF(AND(Q817=TRUE, R817=TRUE, S817=TRUE), IF(W817&lt;-0.05, "អនុញ្ញាត (អ្នកផ្គត់ផ្គង់ប្រកាសខ្វះ)", "បានប្រកាស (អនុញ្ញាត)"), IF(AND(Q817=FALSE, R817=FALSE, S817=FALSE), "ព្យួរទុក (មិនមានទិន្នន័យ)", "ប្រកាសខុស (ព្យួរទុក)"))</f>
        <v/>
      </c>
      <c r="K817" s="462" t="inlineStr"/>
      <c r="L817" s="462" t="inlineStr"/>
      <c r="M817" s="464">
        <f>AH817</f>
        <v/>
      </c>
      <c r="N817" s="464">
        <f>IF(W817&lt;0,AH817,I817)</f>
        <v/>
      </c>
      <c r="O817" s="464">
        <f>I817-M817</f>
        <v/>
      </c>
      <c r="P817" s="462" t="n"/>
      <c r="Q817" s="462">
        <f>V817=W817</f>
        <v/>
      </c>
      <c r="R817" s="462">
        <f>AND(MONTH(F817)=MONTH(X817), YEAR(F817)=YEAR(X817))</f>
        <v/>
      </c>
      <c r="S817" s="462">
        <f>AC817="L001-901905215"</f>
        <v/>
      </c>
      <c r="T817" s="464">
        <f>G817-AH817</f>
        <v/>
      </c>
      <c r="U817" s="462" t="n"/>
      <c r="V817" s="462" t="inlineStr">
        <is>
          <t>TI0193511</t>
        </is>
      </c>
      <c r="W817" s="462" t="inlineStr">
        <is>
          <t>TI0193511</t>
        </is>
      </c>
      <c r="X817" s="463" t="n">
        <v>44237</v>
      </c>
      <c r="Y817" s="462" t="inlineStr">
        <is>
          <t>TI-0193511</t>
        </is>
      </c>
      <c r="Z817" s="462" t="inlineStr"/>
      <c r="AA817" s="462" t="inlineStr">
        <is>
          <t>បុគ្គលជាប់អាករ</t>
        </is>
      </c>
      <c r="AB817" s="462" t="inlineStr">
        <is>
          <t>L001-901905215</t>
        </is>
      </c>
      <c r="AC817" s="462" t="inlineStr">
        <is>
          <t>វីអ៊ីស៊ិន (ខេមបូឌា) អ៊ិនដាសស្ទ្រី ឯ.ក</t>
        </is>
      </c>
      <c r="AD817" s="464" t="n">
        <v>3796496</v>
      </c>
      <c r="AE817" s="464" t="n">
        <v>3451360</v>
      </c>
      <c r="AF817" s="464" t="n">
        <v>0</v>
      </c>
      <c r="AG817" s="464" t="n">
        <v>0</v>
      </c>
      <c r="AH817" s="464" t="n">
        <v>345136</v>
      </c>
      <c r="AI817" s="464" t="n">
        <v>0</v>
      </c>
      <c r="AJ817" s="464" t="n">
        <v>0</v>
      </c>
      <c r="AK817" s="464" t="n">
        <v>0</v>
      </c>
      <c r="AL817" s="464" t="n">
        <v>0</v>
      </c>
      <c r="AM817" s="464" t="n">
        <v>0</v>
      </c>
      <c r="AN817" s="464" t="n">
        <v>0</v>
      </c>
      <c r="AO817" s="464" t="n">
        <v>0</v>
      </c>
      <c r="AP817" s="464" t="n">
        <v>0</v>
      </c>
      <c r="AQ817" s="462" t="inlineStr"/>
      <c r="AR817" s="462" t="inlineStr"/>
      <c r="AS817" s="462" t="inlineStr">
        <is>
          <t>បានប្រកាសពន្ធ</t>
        </is>
      </c>
    </row>
    <row r="818">
      <c r="A818" s="461" t="n">
        <v>810</v>
      </c>
      <c r="B818" s="462" t="inlineStr"/>
      <c r="C818" s="462" t="inlineStr">
        <is>
          <t>អ៊ិចស្ពែឌីធ័រ ខេមបូឌា អិលធីឌី</t>
        </is>
      </c>
      <c r="D818" s="462" t="inlineStr">
        <is>
          <t>L001-100045898</t>
        </is>
      </c>
      <c r="E818" s="462" t="inlineStr">
        <is>
          <t>TI-0193510</t>
        </is>
      </c>
      <c r="F818" s="463" t="n">
        <v>44237</v>
      </c>
      <c r="G818" s="464" t="n">
        <v>353683</v>
      </c>
      <c r="H818" s="462" t="n"/>
      <c r="I818" s="464">
        <f>G818</f>
        <v/>
      </c>
      <c r="J818" s="462">
        <f>IF(AND(Q818=TRUE, R818=TRUE, S818=TRUE), IF(W818&lt;-0.05, "អនុញ្ញាត (អ្នកផ្គត់ផ្គង់ប្រកាសខ្វះ)", "បានប្រកាស (អនុញ្ញាត)"), IF(AND(Q818=FALSE, R818=FALSE, S818=FALSE), "ព្យួរទុក (មិនមានទិន្នន័យ)", "ប្រកាសខុស (ព្យួរទុក)"))</f>
        <v/>
      </c>
      <c r="K818" s="462" t="inlineStr"/>
      <c r="L818" s="462" t="inlineStr"/>
      <c r="M818" s="464">
        <f>AH818</f>
        <v/>
      </c>
      <c r="N818" s="464">
        <f>IF(W818&lt;0,AH818,I818)</f>
        <v/>
      </c>
      <c r="O818" s="464">
        <f>I818-M818</f>
        <v/>
      </c>
      <c r="P818" s="462" t="n"/>
      <c r="Q818" s="462">
        <f>V818=W818</f>
        <v/>
      </c>
      <c r="R818" s="462">
        <f>AND(MONTH(F818)=MONTH(X818), YEAR(F818)=YEAR(X818))</f>
        <v/>
      </c>
      <c r="S818" s="462">
        <f>AC818="L001-901905215"</f>
        <v/>
      </c>
      <c r="T818" s="464">
        <f>G818-AH818</f>
        <v/>
      </c>
      <c r="U818" s="462" t="n"/>
      <c r="V818" s="462" t="inlineStr">
        <is>
          <t>TI0193510</t>
        </is>
      </c>
      <c r="W818" s="462" t="inlineStr">
        <is>
          <t>TI0193510</t>
        </is>
      </c>
      <c r="X818" s="463" t="n">
        <v>44237</v>
      </c>
      <c r="Y818" s="462" t="inlineStr">
        <is>
          <t>TI-0193510</t>
        </is>
      </c>
      <c r="Z818" s="462" t="inlineStr"/>
      <c r="AA818" s="462" t="inlineStr">
        <is>
          <t>បុគ្គលជាប់អាករ</t>
        </is>
      </c>
      <c r="AB818" s="462" t="inlineStr">
        <is>
          <t>L001-901905215</t>
        </is>
      </c>
      <c r="AC818" s="462" t="inlineStr">
        <is>
          <t>វីអ៊ីស៊ិន (ខេមបូឌា) អ៊ិនដាសស្ទ្រី ឯ.ក</t>
        </is>
      </c>
      <c r="AD818" s="464" t="n">
        <v>3890513</v>
      </c>
      <c r="AE818" s="464" t="n">
        <v>3536830</v>
      </c>
      <c r="AF818" s="464" t="n">
        <v>0</v>
      </c>
      <c r="AG818" s="464" t="n">
        <v>0</v>
      </c>
      <c r="AH818" s="464" t="n">
        <v>353683</v>
      </c>
      <c r="AI818" s="464" t="n">
        <v>0</v>
      </c>
      <c r="AJ818" s="464" t="n">
        <v>0</v>
      </c>
      <c r="AK818" s="464" t="n">
        <v>0</v>
      </c>
      <c r="AL818" s="464" t="n">
        <v>0</v>
      </c>
      <c r="AM818" s="464" t="n">
        <v>0</v>
      </c>
      <c r="AN818" s="464" t="n">
        <v>0</v>
      </c>
      <c r="AO818" s="464" t="n">
        <v>0</v>
      </c>
      <c r="AP818" s="464" t="n">
        <v>0</v>
      </c>
      <c r="AQ818" s="462" t="inlineStr"/>
      <c r="AR818" s="462" t="inlineStr"/>
      <c r="AS818" s="462" t="inlineStr">
        <is>
          <t>បានប្រកាសពន្ធ</t>
        </is>
      </c>
    </row>
    <row r="819">
      <c r="A819" s="461" t="n">
        <v>811</v>
      </c>
      <c r="B819" s="462" t="inlineStr"/>
      <c r="C819" s="462" t="inlineStr">
        <is>
          <t>អ៊ិចស្ពែឌីធ័រ ខេមបូឌា អិលធីឌី</t>
        </is>
      </c>
      <c r="D819" s="462" t="inlineStr">
        <is>
          <t>L001-100045898</t>
        </is>
      </c>
      <c r="E819" s="462" t="inlineStr">
        <is>
          <t>TI-0193509</t>
        </is>
      </c>
      <c r="F819" s="463" t="n">
        <v>44237</v>
      </c>
      <c r="G819" s="464" t="n">
        <v>343101</v>
      </c>
      <c r="H819" s="462" t="n"/>
      <c r="I819" s="464">
        <f>G819</f>
        <v/>
      </c>
      <c r="J819" s="462">
        <f>IF(AND(Q819=TRUE, R819=TRUE, S819=TRUE), IF(W819&lt;-0.05, "អនុញ្ញាត (អ្នកផ្គត់ផ្គង់ប្រកាសខ្វះ)", "បានប្រកាស (អនុញ្ញាត)"), IF(AND(Q819=FALSE, R819=FALSE, S819=FALSE), "ព្យួរទុក (មិនមានទិន្នន័យ)", "ប្រកាសខុស (ព្យួរទុក)"))</f>
        <v/>
      </c>
      <c r="K819" s="462" t="inlineStr"/>
      <c r="L819" s="462" t="inlineStr"/>
      <c r="M819" s="464">
        <f>AH819</f>
        <v/>
      </c>
      <c r="N819" s="464">
        <f>IF(W819&lt;0,AH819,I819)</f>
        <v/>
      </c>
      <c r="O819" s="464">
        <f>I819-M819</f>
        <v/>
      </c>
      <c r="P819" s="462" t="n"/>
      <c r="Q819" s="462">
        <f>V819=W819</f>
        <v/>
      </c>
      <c r="R819" s="462">
        <f>AND(MONTH(F819)=MONTH(X819), YEAR(F819)=YEAR(X819))</f>
        <v/>
      </c>
      <c r="S819" s="462">
        <f>AC819="L001-901905215"</f>
        <v/>
      </c>
      <c r="T819" s="464">
        <f>G819-AH819</f>
        <v/>
      </c>
      <c r="U819" s="462" t="n"/>
      <c r="V819" s="462" t="inlineStr">
        <is>
          <t>TI0193509</t>
        </is>
      </c>
      <c r="W819" s="462" t="inlineStr">
        <is>
          <t>TI0193509</t>
        </is>
      </c>
      <c r="X819" s="463" t="n">
        <v>44237</v>
      </c>
      <c r="Y819" s="462" t="inlineStr">
        <is>
          <t>TI-0193509</t>
        </is>
      </c>
      <c r="Z819" s="462" t="inlineStr"/>
      <c r="AA819" s="462" t="inlineStr">
        <is>
          <t>បុគ្គលជាប់អាករ</t>
        </is>
      </c>
      <c r="AB819" s="462" t="inlineStr">
        <is>
          <t>L001-901905215</t>
        </is>
      </c>
      <c r="AC819" s="462" t="inlineStr">
        <is>
          <t>វីអ៊ីស៊ិន (ខេមបូឌា) អ៊ិនដាសស្ទ្រី ឯ.ក</t>
        </is>
      </c>
      <c r="AD819" s="464" t="n">
        <v>3774111</v>
      </c>
      <c r="AE819" s="464" t="n">
        <v>3431010</v>
      </c>
      <c r="AF819" s="464" t="n">
        <v>0</v>
      </c>
      <c r="AG819" s="464" t="n">
        <v>0</v>
      </c>
      <c r="AH819" s="464" t="n">
        <v>343101</v>
      </c>
      <c r="AI819" s="464" t="n">
        <v>0</v>
      </c>
      <c r="AJ819" s="464" t="n">
        <v>0</v>
      </c>
      <c r="AK819" s="464" t="n">
        <v>0</v>
      </c>
      <c r="AL819" s="464" t="n">
        <v>0</v>
      </c>
      <c r="AM819" s="464" t="n">
        <v>0</v>
      </c>
      <c r="AN819" s="464" t="n">
        <v>0</v>
      </c>
      <c r="AO819" s="464" t="n">
        <v>0</v>
      </c>
      <c r="AP819" s="464" t="n">
        <v>0</v>
      </c>
      <c r="AQ819" s="462" t="inlineStr"/>
      <c r="AR819" s="462" t="inlineStr"/>
      <c r="AS819" s="462" t="inlineStr">
        <is>
          <t>បានប្រកាសពន្ធ</t>
        </is>
      </c>
    </row>
    <row r="820">
      <c r="A820" s="461" t="n">
        <v>812</v>
      </c>
      <c r="B820" s="462" t="inlineStr"/>
      <c r="C820" s="462" t="inlineStr">
        <is>
          <t>អ៊ិចស្ពែឌីធ័រ ខេមបូឌា អិលធីឌី</t>
        </is>
      </c>
      <c r="D820" s="462" t="inlineStr">
        <is>
          <t>L001-100045898</t>
        </is>
      </c>
      <c r="E820" s="462" t="inlineStr">
        <is>
          <t>TI-0193476</t>
        </is>
      </c>
      <c r="F820" s="463" t="n">
        <v>44237</v>
      </c>
      <c r="G820" s="464" t="n">
        <v>459096</v>
      </c>
      <c r="H820" s="462" t="n"/>
      <c r="I820" s="464">
        <f>G820</f>
        <v/>
      </c>
      <c r="J820" s="462">
        <f>IF(AND(Q820=TRUE, R820=TRUE, S820=TRUE), IF(W820&lt;-0.05, "អនុញ្ញាត (អ្នកផ្គត់ផ្គង់ប្រកាសខ្វះ)", "បានប្រកាស (អនុញ្ញាត)"), IF(AND(Q820=FALSE, R820=FALSE, S820=FALSE), "ព្យួរទុក (មិនមានទិន្នន័យ)", "ប្រកាសខុស (ព្យួរទុក)"))</f>
        <v/>
      </c>
      <c r="K820" s="462" t="inlineStr"/>
      <c r="L820" s="462" t="inlineStr"/>
      <c r="M820" s="464">
        <f>AH820</f>
        <v/>
      </c>
      <c r="N820" s="464">
        <f>IF(W820&lt;0,AH820,I820)</f>
        <v/>
      </c>
      <c r="O820" s="464">
        <f>I820-M820</f>
        <v/>
      </c>
      <c r="P820" s="462" t="n"/>
      <c r="Q820" s="462">
        <f>V820=W820</f>
        <v/>
      </c>
      <c r="R820" s="462">
        <f>AND(MONTH(F820)=MONTH(X820), YEAR(F820)=YEAR(X820))</f>
        <v/>
      </c>
      <c r="S820" s="462">
        <f>AC820="L001-901905215"</f>
        <v/>
      </c>
      <c r="T820" s="464">
        <f>G820-AH820</f>
        <v/>
      </c>
      <c r="U820" s="462" t="n"/>
      <c r="V820" s="462" t="inlineStr">
        <is>
          <t>TI0193476</t>
        </is>
      </c>
      <c r="W820" s="462" t="inlineStr">
        <is>
          <t>TI0193476</t>
        </is>
      </c>
      <c r="X820" s="463" t="n">
        <v>44237</v>
      </c>
      <c r="Y820" s="462" t="inlineStr">
        <is>
          <t>TI-0193476</t>
        </is>
      </c>
      <c r="Z820" s="462" t="inlineStr"/>
      <c r="AA820" s="462" t="inlineStr">
        <is>
          <t>បុគ្គលជាប់អាករ</t>
        </is>
      </c>
      <c r="AB820" s="462" t="inlineStr">
        <is>
          <t>L001-901905215</t>
        </is>
      </c>
      <c r="AC820" s="462" t="inlineStr">
        <is>
          <t>វីអ៊ីស៊ិន (ខេមបូឌា) អ៊ិនដាសស្ទ្រី ឯ.ក</t>
        </is>
      </c>
      <c r="AD820" s="464" t="n">
        <v>5050056</v>
      </c>
      <c r="AE820" s="464" t="n">
        <v>4590960</v>
      </c>
      <c r="AF820" s="464" t="n">
        <v>0</v>
      </c>
      <c r="AG820" s="464" t="n">
        <v>0</v>
      </c>
      <c r="AH820" s="464" t="n">
        <v>459096</v>
      </c>
      <c r="AI820" s="464" t="n">
        <v>0</v>
      </c>
      <c r="AJ820" s="464" t="n">
        <v>0</v>
      </c>
      <c r="AK820" s="464" t="n">
        <v>0</v>
      </c>
      <c r="AL820" s="464" t="n">
        <v>0</v>
      </c>
      <c r="AM820" s="464" t="n">
        <v>0</v>
      </c>
      <c r="AN820" s="464" t="n">
        <v>0</v>
      </c>
      <c r="AO820" s="464" t="n">
        <v>0</v>
      </c>
      <c r="AP820" s="464" t="n">
        <v>0</v>
      </c>
      <c r="AQ820" s="462" t="inlineStr"/>
      <c r="AR820" s="462" t="inlineStr"/>
      <c r="AS820" s="462" t="inlineStr">
        <is>
          <t>បានប្រកាសពន្ធ</t>
        </is>
      </c>
    </row>
    <row r="821">
      <c r="A821" s="461" t="n">
        <v>813</v>
      </c>
      <c r="B821" s="462" t="inlineStr"/>
      <c r="C821" s="462" t="inlineStr">
        <is>
          <t>អ៊ិចស្ពែឌីធ័រ ខេមបូឌា អិលធីឌី</t>
        </is>
      </c>
      <c r="D821" s="462" t="inlineStr">
        <is>
          <t>L001-100045898</t>
        </is>
      </c>
      <c r="E821" s="462" t="inlineStr">
        <is>
          <t>TI-0193465</t>
        </is>
      </c>
      <c r="F821" s="463" t="n">
        <v>44237</v>
      </c>
      <c r="G821" s="464" t="n">
        <v>235449</v>
      </c>
      <c r="H821" s="462" t="n"/>
      <c r="I821" s="464">
        <f>G821</f>
        <v/>
      </c>
      <c r="J821" s="462">
        <f>IF(AND(Q821=TRUE, R821=TRUE, S821=TRUE), IF(W821&lt;-0.05, "អនុញ្ញាត (អ្នកផ្គត់ផ្គង់ប្រកាសខ្វះ)", "បានប្រកាស (អនុញ្ញាត)"), IF(AND(Q821=FALSE, R821=FALSE, S821=FALSE), "ព្យួរទុក (មិនមានទិន្នន័យ)", "ប្រកាសខុស (ព្យួរទុក)"))</f>
        <v/>
      </c>
      <c r="K821" s="462" t="inlineStr"/>
      <c r="L821" s="462" t="inlineStr"/>
      <c r="M821" s="464">
        <f>AH821</f>
        <v/>
      </c>
      <c r="N821" s="464">
        <f>IF(W821&lt;0,AH821,I821)</f>
        <v/>
      </c>
      <c r="O821" s="464">
        <f>I821-M821</f>
        <v/>
      </c>
      <c r="P821" s="462" t="n"/>
      <c r="Q821" s="462">
        <f>V821=W821</f>
        <v/>
      </c>
      <c r="R821" s="462">
        <f>AND(MONTH(F821)=MONTH(X821), YEAR(F821)=YEAR(X821))</f>
        <v/>
      </c>
      <c r="S821" s="462">
        <f>AC821="L001-901905215"</f>
        <v/>
      </c>
      <c r="T821" s="464">
        <f>G821-AH821</f>
        <v/>
      </c>
      <c r="U821" s="462" t="n"/>
      <c r="V821" s="462" t="inlineStr">
        <is>
          <t>TI0193465</t>
        </is>
      </c>
      <c r="W821" s="462" t="inlineStr">
        <is>
          <t>TI0193465</t>
        </is>
      </c>
      <c r="X821" s="463" t="n">
        <v>44237</v>
      </c>
      <c r="Y821" s="462" t="inlineStr">
        <is>
          <t>TI-0193465</t>
        </is>
      </c>
      <c r="Z821" s="462" t="inlineStr"/>
      <c r="AA821" s="462" t="inlineStr">
        <is>
          <t>បុគ្គលជាប់អាករ</t>
        </is>
      </c>
      <c r="AB821" s="462" t="inlineStr">
        <is>
          <t>L001-901905215</t>
        </is>
      </c>
      <c r="AC821" s="462" t="inlineStr">
        <is>
          <t>វីអ៊ីស៊ិន (ខេមបូឌា) អ៊ិនដាសស្ទ្រី ឯ.ក</t>
        </is>
      </c>
      <c r="AD821" s="464" t="n">
        <v>2589945</v>
      </c>
      <c r="AE821" s="464" t="n">
        <v>2354495</v>
      </c>
      <c r="AF821" s="464" t="n">
        <v>0</v>
      </c>
      <c r="AG821" s="464" t="n">
        <v>0</v>
      </c>
      <c r="AH821" s="464" t="n">
        <v>235450</v>
      </c>
      <c r="AI821" s="464" t="n">
        <v>0</v>
      </c>
      <c r="AJ821" s="464" t="n">
        <v>0</v>
      </c>
      <c r="AK821" s="464" t="n">
        <v>0</v>
      </c>
      <c r="AL821" s="464" t="n">
        <v>0</v>
      </c>
      <c r="AM821" s="464" t="n">
        <v>0</v>
      </c>
      <c r="AN821" s="464" t="n">
        <v>0</v>
      </c>
      <c r="AO821" s="464" t="n">
        <v>0</v>
      </c>
      <c r="AP821" s="464" t="n">
        <v>0</v>
      </c>
      <c r="AQ821" s="462" t="inlineStr"/>
      <c r="AR821" s="462" t="inlineStr"/>
      <c r="AS821" s="462" t="inlineStr">
        <is>
          <t>បានប្រកាសពន្ធ</t>
        </is>
      </c>
    </row>
    <row r="822">
      <c r="A822" s="461" t="n">
        <v>814</v>
      </c>
      <c r="B822" s="462" t="inlineStr"/>
      <c r="C822" s="462" t="inlineStr">
        <is>
          <t>អ៊ិចស្ពែឌីធ័រ ខេមបូឌា អិលធីឌី</t>
        </is>
      </c>
      <c r="D822" s="462" t="inlineStr">
        <is>
          <t>L001-100045898</t>
        </is>
      </c>
      <c r="E822" s="462" t="inlineStr">
        <is>
          <t>TI-0193464</t>
        </is>
      </c>
      <c r="F822" s="463" t="n">
        <v>44237</v>
      </c>
      <c r="G822" s="464" t="n">
        <v>447496</v>
      </c>
      <c r="H822" s="462" t="n"/>
      <c r="I822" s="464">
        <f>G822</f>
        <v/>
      </c>
      <c r="J822" s="462">
        <f>IF(AND(Q822=TRUE, R822=TRUE, S822=TRUE), IF(W822&lt;-0.05, "អនុញ្ញាត (អ្នកផ្គត់ផ្គង់ប្រកាសខ្វះ)", "បានប្រកាស (អនុញ្ញាត)"), IF(AND(Q822=FALSE, R822=FALSE, S822=FALSE), "ព្យួរទុក (មិនមានទិន្នន័យ)", "ប្រកាសខុស (ព្យួរទុក)"))</f>
        <v/>
      </c>
      <c r="K822" s="462" t="inlineStr"/>
      <c r="L822" s="462" t="inlineStr"/>
      <c r="M822" s="464">
        <f>AH822</f>
        <v/>
      </c>
      <c r="N822" s="464">
        <f>IF(W822&lt;0,AH822,I822)</f>
        <v/>
      </c>
      <c r="O822" s="464">
        <f>I822-M822</f>
        <v/>
      </c>
      <c r="P822" s="462" t="n"/>
      <c r="Q822" s="462">
        <f>V822=W822</f>
        <v/>
      </c>
      <c r="R822" s="462">
        <f>AND(MONTH(F822)=MONTH(X822), YEAR(F822)=YEAR(X822))</f>
        <v/>
      </c>
      <c r="S822" s="462">
        <f>AC822="L001-901905215"</f>
        <v/>
      </c>
      <c r="T822" s="464">
        <f>G822-AH822</f>
        <v/>
      </c>
      <c r="U822" s="462" t="n"/>
      <c r="V822" s="462" t="inlineStr">
        <is>
          <t>TI0193464</t>
        </is>
      </c>
      <c r="W822" s="462" t="inlineStr">
        <is>
          <t>TI0193464</t>
        </is>
      </c>
      <c r="X822" s="463" t="n">
        <v>44237</v>
      </c>
      <c r="Y822" s="462" t="inlineStr">
        <is>
          <t>TI-0193464</t>
        </is>
      </c>
      <c r="Z822" s="462" t="inlineStr"/>
      <c r="AA822" s="462" t="inlineStr">
        <is>
          <t>បុគ្គលជាប់អាករ</t>
        </is>
      </c>
      <c r="AB822" s="462" t="inlineStr">
        <is>
          <t>L001-901905215</t>
        </is>
      </c>
      <c r="AC822" s="462" t="inlineStr">
        <is>
          <t>វីអ៊ីស៊ិន (ខេមបូឌា) អ៊ិនដាសស្ទ្រី ឯ.ក</t>
        </is>
      </c>
      <c r="AD822" s="464" t="n">
        <v>4922462</v>
      </c>
      <c r="AE822" s="464" t="n">
        <v>4474965</v>
      </c>
      <c r="AF822" s="464" t="n">
        <v>0</v>
      </c>
      <c r="AG822" s="464" t="n">
        <v>0</v>
      </c>
      <c r="AH822" s="464" t="n">
        <v>447497</v>
      </c>
      <c r="AI822" s="464" t="n">
        <v>0</v>
      </c>
      <c r="AJ822" s="464" t="n">
        <v>0</v>
      </c>
      <c r="AK822" s="464" t="n">
        <v>0</v>
      </c>
      <c r="AL822" s="464" t="n">
        <v>0</v>
      </c>
      <c r="AM822" s="464" t="n">
        <v>0</v>
      </c>
      <c r="AN822" s="464" t="n">
        <v>0</v>
      </c>
      <c r="AO822" s="464" t="n">
        <v>0</v>
      </c>
      <c r="AP822" s="464" t="n">
        <v>0</v>
      </c>
      <c r="AQ822" s="462" t="inlineStr"/>
      <c r="AR822" s="462" t="inlineStr"/>
      <c r="AS822" s="462" t="inlineStr">
        <is>
          <t>បានប្រកាសពន្ធ</t>
        </is>
      </c>
    </row>
    <row r="823">
      <c r="A823" s="461" t="n">
        <v>815</v>
      </c>
      <c r="B823" s="462" t="inlineStr"/>
      <c r="C823" s="462" t="inlineStr">
        <is>
          <t>អ៊ិចស្ពែឌីធ័រ ខេមបូឌា អិលធីឌី</t>
        </is>
      </c>
      <c r="D823" s="462" t="inlineStr">
        <is>
          <t>L001-100045898</t>
        </is>
      </c>
      <c r="E823" s="462" t="inlineStr">
        <is>
          <t>TI-0193211</t>
        </is>
      </c>
      <c r="F823" s="463" t="n">
        <v>44232</v>
      </c>
      <c r="G823" s="464" t="n">
        <v>493202</v>
      </c>
      <c r="H823" s="462" t="n"/>
      <c r="I823" s="464">
        <f>G823</f>
        <v/>
      </c>
      <c r="J823" s="462">
        <f>IF(AND(Q823=TRUE, R823=TRUE, S823=TRUE), IF(W823&lt;-0.05, "អនុញ្ញាត (អ្នកផ្គត់ផ្គង់ប្រកាសខ្វះ)", "បានប្រកាស (អនុញ្ញាត)"), IF(AND(Q823=FALSE, R823=FALSE, S823=FALSE), "ព្យួរទុក (មិនមានទិន្នន័យ)", "ប្រកាសខុស (ព្យួរទុក)"))</f>
        <v/>
      </c>
      <c r="K823" s="462" t="inlineStr"/>
      <c r="L823" s="462" t="inlineStr"/>
      <c r="M823" s="464">
        <f>AH823</f>
        <v/>
      </c>
      <c r="N823" s="464">
        <f>IF(W823&lt;0,AH823,I823)</f>
        <v/>
      </c>
      <c r="O823" s="464">
        <f>I823-M823</f>
        <v/>
      </c>
      <c r="P823" s="462" t="n"/>
      <c r="Q823" s="462">
        <f>V823=W823</f>
        <v/>
      </c>
      <c r="R823" s="462">
        <f>AND(MONTH(F823)=MONTH(X823), YEAR(F823)=YEAR(X823))</f>
        <v/>
      </c>
      <c r="S823" s="462">
        <f>AC823="L001-901905215"</f>
        <v/>
      </c>
      <c r="T823" s="464">
        <f>G823-AH823</f>
        <v/>
      </c>
      <c r="U823" s="462" t="n"/>
      <c r="V823" s="462" t="inlineStr">
        <is>
          <t>TI0193211</t>
        </is>
      </c>
      <c r="W823" s="462" t="inlineStr">
        <is>
          <t>TI0193211</t>
        </is>
      </c>
      <c r="X823" s="463" t="n">
        <v>44232</v>
      </c>
      <c r="Y823" s="462" t="inlineStr">
        <is>
          <t>TI-0193211</t>
        </is>
      </c>
      <c r="Z823" s="462" t="inlineStr"/>
      <c r="AA823" s="462" t="inlineStr">
        <is>
          <t>បុគ្គលជាប់អាករ</t>
        </is>
      </c>
      <c r="AB823" s="462" t="inlineStr">
        <is>
          <t>L001-901905215</t>
        </is>
      </c>
      <c r="AC823" s="462" t="inlineStr">
        <is>
          <t>វីអ៊ីស៊ិន (ខេមបូឌា) អ៊ិនដាសស្ទ្រី ឯ.ក</t>
        </is>
      </c>
      <c r="AD823" s="464" t="n">
        <v>5425218</v>
      </c>
      <c r="AE823" s="464" t="n">
        <v>4932016</v>
      </c>
      <c r="AF823" s="464" t="n">
        <v>0</v>
      </c>
      <c r="AG823" s="464" t="n">
        <v>0</v>
      </c>
      <c r="AH823" s="464" t="n">
        <v>493202</v>
      </c>
      <c r="AI823" s="464" t="n">
        <v>0</v>
      </c>
      <c r="AJ823" s="464" t="n">
        <v>0</v>
      </c>
      <c r="AK823" s="464" t="n">
        <v>0</v>
      </c>
      <c r="AL823" s="464" t="n">
        <v>0</v>
      </c>
      <c r="AM823" s="464" t="n">
        <v>0</v>
      </c>
      <c r="AN823" s="464" t="n">
        <v>0</v>
      </c>
      <c r="AO823" s="464" t="n">
        <v>0</v>
      </c>
      <c r="AP823" s="464" t="n">
        <v>0</v>
      </c>
      <c r="AQ823" s="462" t="inlineStr"/>
      <c r="AR823" s="462" t="inlineStr"/>
      <c r="AS823" s="462" t="inlineStr">
        <is>
          <t>បានប្រកាសពន្ធ</t>
        </is>
      </c>
    </row>
    <row r="824">
      <c r="A824" s="461" t="n">
        <v>816</v>
      </c>
      <c r="B824" s="462" t="inlineStr"/>
      <c r="C824" s="462" t="inlineStr">
        <is>
          <t>អ៊ិចស្ពែឌីធ័រ ខេមបូឌា អិលធីឌី</t>
        </is>
      </c>
      <c r="D824" s="462" t="inlineStr">
        <is>
          <t>L001-100045898</t>
        </is>
      </c>
      <c r="E824" s="462" t="inlineStr">
        <is>
          <t>TI-0193210</t>
        </is>
      </c>
      <c r="F824" s="463" t="n">
        <v>44232</v>
      </c>
      <c r="G824" s="464" t="n">
        <v>545718</v>
      </c>
      <c r="H824" s="462" t="n"/>
      <c r="I824" s="464">
        <f>G824</f>
        <v/>
      </c>
      <c r="J824" s="462">
        <f>IF(AND(Q824=TRUE, R824=TRUE, S824=TRUE), IF(W824&lt;-0.05, "អនុញ្ញាត (អ្នកផ្គត់ផ្គង់ប្រកាសខ្វះ)", "បានប្រកាស (អនុញ្ញាត)"), IF(AND(Q824=FALSE, R824=FALSE, S824=FALSE), "ព្យួរទុក (មិនមានទិន្នន័យ)", "ប្រកាសខុស (ព្យួរទុក)"))</f>
        <v/>
      </c>
      <c r="K824" s="462" t="inlineStr"/>
      <c r="L824" s="462" t="inlineStr"/>
      <c r="M824" s="464">
        <f>AH824</f>
        <v/>
      </c>
      <c r="N824" s="464">
        <f>IF(W824&lt;0,AH824,I824)</f>
        <v/>
      </c>
      <c r="O824" s="464">
        <f>I824-M824</f>
        <v/>
      </c>
      <c r="P824" s="462" t="n"/>
      <c r="Q824" s="462">
        <f>V824=W824</f>
        <v/>
      </c>
      <c r="R824" s="462">
        <f>AND(MONTH(F824)=MONTH(X824), YEAR(F824)=YEAR(X824))</f>
        <v/>
      </c>
      <c r="S824" s="462">
        <f>AC824="L001-901905215"</f>
        <v/>
      </c>
      <c r="T824" s="464">
        <f>G824-AH824</f>
        <v/>
      </c>
      <c r="U824" s="462" t="n"/>
      <c r="V824" s="462" t="inlineStr">
        <is>
          <t>TI0193210</t>
        </is>
      </c>
      <c r="W824" s="462" t="inlineStr">
        <is>
          <t>TI0193210</t>
        </is>
      </c>
      <c r="X824" s="463" t="n">
        <v>44232</v>
      </c>
      <c r="Y824" s="462" t="inlineStr">
        <is>
          <t>TI-0193210</t>
        </is>
      </c>
      <c r="Z824" s="462" t="inlineStr"/>
      <c r="AA824" s="462" t="inlineStr">
        <is>
          <t>បុគ្គលជាប់អាករ</t>
        </is>
      </c>
      <c r="AB824" s="462" t="inlineStr">
        <is>
          <t>L001-901905215</t>
        </is>
      </c>
      <c r="AC824" s="462" t="inlineStr">
        <is>
          <t>វីអ៊ីស៊ិន (ខេមបូឌា) អ៊ិនដាសស្ទ្រី ឯ.ក</t>
        </is>
      </c>
      <c r="AD824" s="464" t="n">
        <v>6002893</v>
      </c>
      <c r="AE824" s="464" t="n">
        <v>5457175</v>
      </c>
      <c r="AF824" s="464" t="n">
        <v>0</v>
      </c>
      <c r="AG824" s="464" t="n">
        <v>0</v>
      </c>
      <c r="AH824" s="464" t="n">
        <v>545718</v>
      </c>
      <c r="AI824" s="464" t="n">
        <v>0</v>
      </c>
      <c r="AJ824" s="464" t="n">
        <v>0</v>
      </c>
      <c r="AK824" s="464" t="n">
        <v>0</v>
      </c>
      <c r="AL824" s="464" t="n">
        <v>0</v>
      </c>
      <c r="AM824" s="464" t="n">
        <v>0</v>
      </c>
      <c r="AN824" s="464" t="n">
        <v>0</v>
      </c>
      <c r="AO824" s="464" t="n">
        <v>0</v>
      </c>
      <c r="AP824" s="464" t="n">
        <v>0</v>
      </c>
      <c r="AQ824" s="462" t="inlineStr"/>
      <c r="AR824" s="462" t="inlineStr"/>
      <c r="AS824" s="462" t="inlineStr">
        <is>
          <t>បានប្រកាសពន្ធ</t>
        </is>
      </c>
    </row>
    <row r="825">
      <c r="A825" s="461" t="n">
        <v>817</v>
      </c>
      <c r="B825" s="462" t="inlineStr"/>
      <c r="C825" s="462" t="inlineStr">
        <is>
          <t>អ៊ិចស្ពែឌីធ័រ ខេមបូឌា អិលធីឌី</t>
        </is>
      </c>
      <c r="D825" s="462" t="inlineStr">
        <is>
          <t>L001-100045898</t>
        </is>
      </c>
      <c r="E825" s="462" t="inlineStr">
        <is>
          <t>TI-0193209</t>
        </is>
      </c>
      <c r="F825" s="463" t="n">
        <v>44232</v>
      </c>
      <c r="G825" s="464" t="n">
        <v>545718</v>
      </c>
      <c r="H825" s="462" t="n"/>
      <c r="I825" s="464">
        <f>G825</f>
        <v/>
      </c>
      <c r="J825" s="462">
        <f>IF(AND(Q825=TRUE, R825=TRUE, S825=TRUE), IF(W825&lt;-0.05, "អនុញ្ញាត (អ្នកផ្គត់ផ្គង់ប្រកាសខ្វះ)", "បានប្រកាស (អនុញ្ញាត)"), IF(AND(Q825=FALSE, R825=FALSE, S825=FALSE), "ព្យួរទុក (មិនមានទិន្នន័យ)", "ប្រកាសខុស (ព្យួរទុក)"))</f>
        <v/>
      </c>
      <c r="K825" s="462" t="inlineStr"/>
      <c r="L825" s="462" t="inlineStr"/>
      <c r="M825" s="464">
        <f>AH825</f>
        <v/>
      </c>
      <c r="N825" s="464">
        <f>IF(W825&lt;0,AH825,I825)</f>
        <v/>
      </c>
      <c r="O825" s="464">
        <f>I825-M825</f>
        <v/>
      </c>
      <c r="P825" s="462" t="n"/>
      <c r="Q825" s="462">
        <f>V825=W825</f>
        <v/>
      </c>
      <c r="R825" s="462">
        <f>AND(MONTH(F825)=MONTH(X825), YEAR(F825)=YEAR(X825))</f>
        <v/>
      </c>
      <c r="S825" s="462">
        <f>AC825="L001-901905215"</f>
        <v/>
      </c>
      <c r="T825" s="464">
        <f>G825-AH825</f>
        <v/>
      </c>
      <c r="U825" s="462" t="n"/>
      <c r="V825" s="462" t="inlineStr">
        <is>
          <t>TI0193209</t>
        </is>
      </c>
      <c r="W825" s="462" t="inlineStr">
        <is>
          <t>TI0193209</t>
        </is>
      </c>
      <c r="X825" s="463" t="n">
        <v>44232</v>
      </c>
      <c r="Y825" s="462" t="inlineStr">
        <is>
          <t>TI-0193209</t>
        </is>
      </c>
      <c r="Z825" s="462" t="inlineStr"/>
      <c r="AA825" s="462" t="inlineStr">
        <is>
          <t>បុគ្គលជាប់អាករ</t>
        </is>
      </c>
      <c r="AB825" s="462" t="inlineStr">
        <is>
          <t>L001-901905215</t>
        </is>
      </c>
      <c r="AC825" s="462" t="inlineStr">
        <is>
          <t>វីអ៊ីស៊ិន (ខេមបូឌា) អ៊ិនដាសស្ទ្រី ឯ.ក</t>
        </is>
      </c>
      <c r="AD825" s="464" t="n">
        <v>6002893</v>
      </c>
      <c r="AE825" s="464" t="n">
        <v>5457175</v>
      </c>
      <c r="AF825" s="464" t="n">
        <v>0</v>
      </c>
      <c r="AG825" s="464" t="n">
        <v>0</v>
      </c>
      <c r="AH825" s="464" t="n">
        <v>545718</v>
      </c>
      <c r="AI825" s="464" t="n">
        <v>0</v>
      </c>
      <c r="AJ825" s="464" t="n">
        <v>0</v>
      </c>
      <c r="AK825" s="464" t="n">
        <v>0</v>
      </c>
      <c r="AL825" s="464" t="n">
        <v>0</v>
      </c>
      <c r="AM825" s="464" t="n">
        <v>0</v>
      </c>
      <c r="AN825" s="464" t="n">
        <v>0</v>
      </c>
      <c r="AO825" s="464" t="n">
        <v>0</v>
      </c>
      <c r="AP825" s="464" t="n">
        <v>0</v>
      </c>
      <c r="AQ825" s="462" t="inlineStr"/>
      <c r="AR825" s="462" t="inlineStr"/>
      <c r="AS825" s="462" t="inlineStr">
        <is>
          <t>បានប្រកាសពន្ធ</t>
        </is>
      </c>
    </row>
    <row r="826">
      <c r="A826" s="461" t="n">
        <v>818</v>
      </c>
      <c r="B826" s="462" t="inlineStr"/>
      <c r="C826" s="462" t="inlineStr">
        <is>
          <t>អ៊ិចស្ពែឌីធ័រ ខេមបូឌា អិលធីឌី</t>
        </is>
      </c>
      <c r="D826" s="462" t="inlineStr">
        <is>
          <t>L001-100045898</t>
        </is>
      </c>
      <c r="E826" s="462" t="inlineStr">
        <is>
          <t>TI-0193208</t>
        </is>
      </c>
      <c r="F826" s="463" t="n">
        <v>44232</v>
      </c>
      <c r="G826" s="464" t="n">
        <v>422366</v>
      </c>
      <c r="H826" s="462" t="n"/>
      <c r="I826" s="464">
        <f>G826</f>
        <v/>
      </c>
      <c r="J826" s="462">
        <f>IF(AND(Q826=TRUE, R826=TRUE, S826=TRUE), IF(W826&lt;-0.05, "អនុញ្ញាត (អ្នកផ្គត់ផ្គង់ប្រកាសខ្វះ)", "បានប្រកាស (អនុញ្ញាត)"), IF(AND(Q826=FALSE, R826=FALSE, S826=FALSE), "ព្យួរទុក (មិនមានទិន្នន័យ)", "ប្រកាសខុស (ព្យួរទុក)"))</f>
        <v/>
      </c>
      <c r="K826" s="462" t="inlineStr"/>
      <c r="L826" s="462" t="inlineStr"/>
      <c r="M826" s="464">
        <f>AH826</f>
        <v/>
      </c>
      <c r="N826" s="464">
        <f>IF(W826&lt;0,AH826,I826)</f>
        <v/>
      </c>
      <c r="O826" s="464">
        <f>I826-M826</f>
        <v/>
      </c>
      <c r="P826" s="462" t="n"/>
      <c r="Q826" s="462">
        <f>V826=W826</f>
        <v/>
      </c>
      <c r="R826" s="462">
        <f>AND(MONTH(F826)=MONTH(X826), YEAR(F826)=YEAR(X826))</f>
        <v/>
      </c>
      <c r="S826" s="462">
        <f>AC826="L001-901905215"</f>
        <v/>
      </c>
      <c r="T826" s="464">
        <f>G826-AH826</f>
        <v/>
      </c>
      <c r="U826" s="462" t="n"/>
      <c r="V826" s="462" t="inlineStr">
        <is>
          <t>TI0193208</t>
        </is>
      </c>
      <c r="W826" s="462" t="inlineStr">
        <is>
          <t>TI0193208</t>
        </is>
      </c>
      <c r="X826" s="463" t="n">
        <v>44232</v>
      </c>
      <c r="Y826" s="462" t="inlineStr">
        <is>
          <t>TI-0193208</t>
        </is>
      </c>
      <c r="Z826" s="462" t="inlineStr"/>
      <c r="AA826" s="462" t="inlineStr">
        <is>
          <t>បុគ្គលជាប់អាករ</t>
        </is>
      </c>
      <c r="AB826" s="462" t="inlineStr">
        <is>
          <t>L001-901905215</t>
        </is>
      </c>
      <c r="AC826" s="462" t="inlineStr">
        <is>
          <t>វីអ៊ីស៊ិន (ខេមបូឌា) អ៊ិនដាសស្ទ្រី ឯ.ក</t>
        </is>
      </c>
      <c r="AD826" s="464" t="n">
        <v>4646029</v>
      </c>
      <c r="AE826" s="464" t="n">
        <v>4223663</v>
      </c>
      <c r="AF826" s="464" t="n">
        <v>0</v>
      </c>
      <c r="AG826" s="464" t="n">
        <v>0</v>
      </c>
      <c r="AH826" s="464" t="n">
        <v>422366</v>
      </c>
      <c r="AI826" s="464" t="n">
        <v>0</v>
      </c>
      <c r="AJ826" s="464" t="n">
        <v>0</v>
      </c>
      <c r="AK826" s="464" t="n">
        <v>0</v>
      </c>
      <c r="AL826" s="464" t="n">
        <v>0</v>
      </c>
      <c r="AM826" s="464" t="n">
        <v>0</v>
      </c>
      <c r="AN826" s="464" t="n">
        <v>0</v>
      </c>
      <c r="AO826" s="464" t="n">
        <v>0</v>
      </c>
      <c r="AP826" s="464" t="n">
        <v>0</v>
      </c>
      <c r="AQ826" s="462" t="inlineStr"/>
      <c r="AR826" s="462" t="inlineStr"/>
      <c r="AS826" s="462" t="inlineStr">
        <is>
          <t>បានប្រកាសពន្ធ</t>
        </is>
      </c>
    </row>
    <row r="827">
      <c r="A827" s="461" t="n">
        <v>819</v>
      </c>
      <c r="B827" s="462" t="inlineStr"/>
      <c r="C827" s="462" t="inlineStr">
        <is>
          <t>អ៊ិចស្ពែឌីធ័រ ខេមបូឌា អិលធីឌី</t>
        </is>
      </c>
      <c r="D827" s="462" t="inlineStr">
        <is>
          <t>L001-100045898</t>
        </is>
      </c>
      <c r="E827" s="462" t="inlineStr">
        <is>
          <t>TI-0192988</t>
        </is>
      </c>
      <c r="F827" s="463" t="n">
        <v>44229</v>
      </c>
      <c r="G827" s="464" t="n">
        <v>83618</v>
      </c>
      <c r="H827" s="462" t="n"/>
      <c r="I827" s="464">
        <f>G827</f>
        <v/>
      </c>
      <c r="J827" s="462">
        <f>IF(AND(Q827=TRUE, R827=TRUE, S827=TRUE), IF(W827&lt;-0.05, "អនុញ្ញាត (អ្នកផ្គត់ផ្គង់ប្រកាសខ្វះ)", "បានប្រកាស (អនុញ្ញាត)"), IF(AND(Q827=FALSE, R827=FALSE, S827=FALSE), "ព្យួរទុក (មិនមានទិន្នន័យ)", "ប្រកាសខុស (ព្យួរទុក)"))</f>
        <v/>
      </c>
      <c r="K827" s="462" t="inlineStr"/>
      <c r="L827" s="462" t="inlineStr"/>
      <c r="M827" s="464">
        <f>AH827</f>
        <v/>
      </c>
      <c r="N827" s="464">
        <f>IF(W827&lt;0,AH827,I827)</f>
        <v/>
      </c>
      <c r="O827" s="464">
        <f>I827-M827</f>
        <v/>
      </c>
      <c r="P827" s="462" t="n"/>
      <c r="Q827" s="462">
        <f>V827=W827</f>
        <v/>
      </c>
      <c r="R827" s="462">
        <f>AND(MONTH(F827)=MONTH(X827), YEAR(F827)=YEAR(X827))</f>
        <v/>
      </c>
      <c r="S827" s="462">
        <f>AC827="L001-901905215"</f>
        <v/>
      </c>
      <c r="T827" s="464">
        <f>G827-AH827</f>
        <v/>
      </c>
      <c r="U827" s="462" t="n"/>
      <c r="V827" s="462" t="inlineStr">
        <is>
          <t>TI0192988</t>
        </is>
      </c>
      <c r="W827" s="462" t="inlineStr">
        <is>
          <t>TI0192988</t>
        </is>
      </c>
      <c r="X827" s="463" t="n">
        <v>44229</v>
      </c>
      <c r="Y827" s="462" t="inlineStr">
        <is>
          <t>TI-0192988</t>
        </is>
      </c>
      <c r="Z827" s="462" t="inlineStr"/>
      <c r="AA827" s="462" t="inlineStr">
        <is>
          <t>បុគ្គលជាប់អាករ</t>
        </is>
      </c>
      <c r="AB827" s="462" t="inlineStr">
        <is>
          <t>L001-901905215</t>
        </is>
      </c>
      <c r="AC827" s="462" t="inlineStr">
        <is>
          <t>វីអ៊ីស៊ិន (ខេមបូឌា) អ៊ិនដាសស្ទ្រី ឯ.ក</t>
        </is>
      </c>
      <c r="AD827" s="464" t="n">
        <v>919797</v>
      </c>
      <c r="AE827" s="464" t="n">
        <v>836179</v>
      </c>
      <c r="AF827" s="464" t="n">
        <v>0</v>
      </c>
      <c r="AG827" s="464" t="n">
        <v>0</v>
      </c>
      <c r="AH827" s="464" t="n">
        <v>83618</v>
      </c>
      <c r="AI827" s="464" t="n">
        <v>0</v>
      </c>
      <c r="AJ827" s="464" t="n">
        <v>0</v>
      </c>
      <c r="AK827" s="464" t="n">
        <v>0</v>
      </c>
      <c r="AL827" s="464" t="n">
        <v>0</v>
      </c>
      <c r="AM827" s="464" t="n">
        <v>0</v>
      </c>
      <c r="AN827" s="464" t="n">
        <v>0</v>
      </c>
      <c r="AO827" s="464" t="n">
        <v>0</v>
      </c>
      <c r="AP827" s="464" t="n">
        <v>0</v>
      </c>
      <c r="AQ827" s="462" t="inlineStr"/>
      <c r="AR827" s="462" t="inlineStr"/>
      <c r="AS827" s="462" t="inlineStr">
        <is>
          <t>បានប្រកាសពន្ធ</t>
        </is>
      </c>
    </row>
    <row r="828">
      <c r="A828" s="461" t="n">
        <v>820</v>
      </c>
      <c r="B828" s="462" t="inlineStr"/>
      <c r="C828" s="462" t="inlineStr">
        <is>
          <t>អ៊ិចស្ពែឌីធ័រ ខេមបូឌា អិលធីឌី</t>
        </is>
      </c>
      <c r="D828" s="462" t="inlineStr">
        <is>
          <t>L001-100045898</t>
        </is>
      </c>
      <c r="E828" s="462" t="inlineStr">
        <is>
          <t>TI-0192987</t>
        </is>
      </c>
      <c r="F828" s="463" t="n">
        <v>44229</v>
      </c>
      <c r="G828" s="464" t="n">
        <v>172119</v>
      </c>
      <c r="H828" s="462" t="n"/>
      <c r="I828" s="464">
        <f>G828</f>
        <v/>
      </c>
      <c r="J828" s="462">
        <f>IF(AND(Q828=TRUE, R828=TRUE, S828=TRUE), IF(W828&lt;-0.05, "អនុញ្ញាត (អ្នកផ្គត់ផ្គង់ប្រកាសខ្វះ)", "បានប្រកាស (អនុញ្ញាត)"), IF(AND(Q828=FALSE, R828=FALSE, S828=FALSE), "ព្យួរទុក (មិនមានទិន្នន័យ)", "ប្រកាសខុស (ព្យួរទុក)"))</f>
        <v/>
      </c>
      <c r="K828" s="462" t="inlineStr"/>
      <c r="L828" s="462" t="inlineStr"/>
      <c r="M828" s="464">
        <f>AH828</f>
        <v/>
      </c>
      <c r="N828" s="464">
        <f>IF(W828&lt;0,AH828,I828)</f>
        <v/>
      </c>
      <c r="O828" s="464">
        <f>I828-M828</f>
        <v/>
      </c>
      <c r="P828" s="462" t="n"/>
      <c r="Q828" s="462">
        <f>V828=W828</f>
        <v/>
      </c>
      <c r="R828" s="462">
        <f>AND(MONTH(F828)=MONTH(X828), YEAR(F828)=YEAR(X828))</f>
        <v/>
      </c>
      <c r="S828" s="462">
        <f>AC828="L001-901905215"</f>
        <v/>
      </c>
      <c r="T828" s="464">
        <f>G828-AH828</f>
        <v/>
      </c>
      <c r="U828" s="462" t="n"/>
      <c r="V828" s="462" t="inlineStr">
        <is>
          <t>TI0192987</t>
        </is>
      </c>
      <c r="W828" s="462" t="inlineStr">
        <is>
          <t>TI0192987</t>
        </is>
      </c>
      <c r="X828" s="463" t="n">
        <v>44229</v>
      </c>
      <c r="Y828" s="462" t="inlineStr">
        <is>
          <t>TI-0192987</t>
        </is>
      </c>
      <c r="Z828" s="462" t="inlineStr"/>
      <c r="AA828" s="462" t="inlineStr">
        <is>
          <t>បុគ្គលជាប់អាករ</t>
        </is>
      </c>
      <c r="AB828" s="462" t="inlineStr">
        <is>
          <t>L001-901905215</t>
        </is>
      </c>
      <c r="AC828" s="462" t="inlineStr">
        <is>
          <t>វីអ៊ីស៊ិន (ខេមបូឌា) អ៊ិនដាសស្ទ្រី ឯ.ក</t>
        </is>
      </c>
      <c r="AD828" s="464" t="n">
        <v>1893306</v>
      </c>
      <c r="AE828" s="464" t="n">
        <v>1721187</v>
      </c>
      <c r="AF828" s="464" t="n">
        <v>0</v>
      </c>
      <c r="AG828" s="464" t="n">
        <v>0</v>
      </c>
      <c r="AH828" s="464" t="n">
        <v>172119</v>
      </c>
      <c r="AI828" s="464" t="n">
        <v>0</v>
      </c>
      <c r="AJ828" s="464" t="n">
        <v>0</v>
      </c>
      <c r="AK828" s="464" t="n">
        <v>0</v>
      </c>
      <c r="AL828" s="464" t="n">
        <v>0</v>
      </c>
      <c r="AM828" s="464" t="n">
        <v>0</v>
      </c>
      <c r="AN828" s="464" t="n">
        <v>0</v>
      </c>
      <c r="AO828" s="464" t="n">
        <v>0</v>
      </c>
      <c r="AP828" s="464" t="n">
        <v>0</v>
      </c>
      <c r="AQ828" s="462" t="inlineStr"/>
      <c r="AR828" s="462" t="inlineStr"/>
      <c r="AS828" s="462" t="inlineStr">
        <is>
          <t>បានប្រកាសពន្ធ</t>
        </is>
      </c>
    </row>
    <row r="829">
      <c r="A829" s="461" t="n">
        <v>821</v>
      </c>
      <c r="B829" s="462" t="inlineStr"/>
      <c r="C829" s="462" t="inlineStr">
        <is>
          <t>អ៊ិចស្ពែឌីធ័រ ខេមបូឌា អិលធីឌី</t>
        </is>
      </c>
      <c r="D829" s="462" t="inlineStr">
        <is>
          <t>L001-100045898</t>
        </is>
      </c>
      <c r="E829" s="462" t="inlineStr">
        <is>
          <t>TI-0192880</t>
        </is>
      </c>
      <c r="F829" s="463" t="n">
        <v>44228</v>
      </c>
      <c r="G829" s="464" t="n">
        <v>9756</v>
      </c>
      <c r="H829" s="462" t="n"/>
      <c r="I829" s="464">
        <f>G829</f>
        <v/>
      </c>
      <c r="J829" s="462">
        <f>IF(AND(Q829=TRUE, R829=TRUE, S829=TRUE), IF(W829&lt;-0.05, "អនុញ្ញាត (អ្នកផ្គត់ផ្គង់ប្រកាសខ្វះ)", "បានប្រកាស (អនុញ្ញាត)"), IF(AND(Q829=FALSE, R829=FALSE, S829=FALSE), "ព្យួរទុក (មិនមានទិន្នន័យ)", "ប្រកាសខុស (ព្យួរទុក)"))</f>
        <v/>
      </c>
      <c r="K829" s="462" t="inlineStr"/>
      <c r="L829" s="462" t="inlineStr"/>
      <c r="M829" s="464">
        <f>AH829</f>
        <v/>
      </c>
      <c r="N829" s="464">
        <f>IF(W829&lt;0,AH829,I829)</f>
        <v/>
      </c>
      <c r="O829" s="464">
        <f>I829-M829</f>
        <v/>
      </c>
      <c r="P829" s="462" t="n"/>
      <c r="Q829" s="462">
        <f>V829=W829</f>
        <v/>
      </c>
      <c r="R829" s="462">
        <f>AND(MONTH(F829)=MONTH(X829), YEAR(F829)=YEAR(X829))</f>
        <v/>
      </c>
      <c r="S829" s="462">
        <f>AC829="L001-901905215"</f>
        <v/>
      </c>
      <c r="T829" s="464">
        <f>G829-AH829</f>
        <v/>
      </c>
      <c r="U829" s="462" t="n"/>
      <c r="V829" s="462" t="inlineStr">
        <is>
          <t>TI0192880</t>
        </is>
      </c>
      <c r="W829" s="462" t="inlineStr">
        <is>
          <t>TI0192880</t>
        </is>
      </c>
      <c r="X829" s="463" t="n">
        <v>44228</v>
      </c>
      <c r="Y829" s="462" t="inlineStr">
        <is>
          <t>TI-0192880</t>
        </is>
      </c>
      <c r="Z829" s="462" t="inlineStr"/>
      <c r="AA829" s="462" t="inlineStr">
        <is>
          <t>បុគ្គលជាប់អាករ</t>
        </is>
      </c>
      <c r="AB829" s="462" t="inlineStr">
        <is>
          <t>L001-901905215</t>
        </is>
      </c>
      <c r="AC829" s="462" t="inlineStr">
        <is>
          <t>វីអ៊ីស៊ិន (ខេមបូឌា) អ៊ិនដាសស្ទ្រី ឯ.ក</t>
        </is>
      </c>
      <c r="AD829" s="464" t="n">
        <v>107316</v>
      </c>
      <c r="AE829" s="464" t="n">
        <v>97560</v>
      </c>
      <c r="AF829" s="464" t="n">
        <v>0</v>
      </c>
      <c r="AG829" s="464" t="n">
        <v>0</v>
      </c>
      <c r="AH829" s="464" t="n">
        <v>9756</v>
      </c>
      <c r="AI829" s="464" t="n">
        <v>0</v>
      </c>
      <c r="AJ829" s="464" t="n">
        <v>0</v>
      </c>
      <c r="AK829" s="464" t="n">
        <v>0</v>
      </c>
      <c r="AL829" s="464" t="n">
        <v>0</v>
      </c>
      <c r="AM829" s="464" t="n">
        <v>0</v>
      </c>
      <c r="AN829" s="464" t="n">
        <v>0</v>
      </c>
      <c r="AO829" s="464" t="n">
        <v>0</v>
      </c>
      <c r="AP829" s="464" t="n">
        <v>0</v>
      </c>
      <c r="AQ829" s="462" t="inlineStr"/>
      <c r="AR829" s="462" t="inlineStr"/>
      <c r="AS829" s="462" t="inlineStr">
        <is>
          <t>បានប្រកាសពន្ធ</t>
        </is>
      </c>
    </row>
    <row r="830">
      <c r="A830" s="461" t="n">
        <v>822</v>
      </c>
      <c r="B830" s="462" t="inlineStr"/>
      <c r="C830" s="462" t="inlineStr">
        <is>
          <t>អ៊ិចស្ពែឌីធ័រ ខេមបូឌា អិលធីឌី</t>
        </is>
      </c>
      <c r="D830" s="462" t="inlineStr">
        <is>
          <t>L001-100045898</t>
        </is>
      </c>
      <c r="E830" s="462" t="inlineStr">
        <is>
          <t>TI-0192877</t>
        </is>
      </c>
      <c r="F830" s="463" t="n">
        <v>44228</v>
      </c>
      <c r="G830" s="464" t="n">
        <v>17073</v>
      </c>
      <c r="H830" s="462" t="n"/>
      <c r="I830" s="464">
        <f>G830</f>
        <v/>
      </c>
      <c r="J830" s="462">
        <f>IF(AND(Q830=TRUE, R830=TRUE, S830=TRUE), IF(W830&lt;-0.05, "អនុញ្ញាត (អ្នកផ្គត់ផ្គង់ប្រកាសខ្វះ)", "បានប្រកាស (អនុញ្ញាត)"), IF(AND(Q830=FALSE, R830=FALSE, S830=FALSE), "ព្យួរទុក (មិនមានទិន្នន័យ)", "ប្រកាសខុស (ព្យួរទុក)"))</f>
        <v/>
      </c>
      <c r="K830" s="462" t="inlineStr"/>
      <c r="L830" s="462" t="inlineStr"/>
      <c r="M830" s="464">
        <f>AH830</f>
        <v/>
      </c>
      <c r="N830" s="464">
        <f>IF(W830&lt;0,AH830,I830)</f>
        <v/>
      </c>
      <c r="O830" s="464">
        <f>I830-M830</f>
        <v/>
      </c>
      <c r="P830" s="462" t="n"/>
      <c r="Q830" s="462">
        <f>V830=W830</f>
        <v/>
      </c>
      <c r="R830" s="462">
        <f>AND(MONTH(F830)=MONTH(X830), YEAR(F830)=YEAR(X830))</f>
        <v/>
      </c>
      <c r="S830" s="462">
        <f>AC830="L001-901905215"</f>
        <v/>
      </c>
      <c r="T830" s="464">
        <f>G830-AH830</f>
        <v/>
      </c>
      <c r="U830" s="462" t="n"/>
      <c r="V830" s="462" t="inlineStr">
        <is>
          <t>TI0192877</t>
        </is>
      </c>
      <c r="W830" s="462" t="inlineStr">
        <is>
          <t>TI0192877</t>
        </is>
      </c>
      <c r="X830" s="463" t="n">
        <v>44228</v>
      </c>
      <c r="Y830" s="462" t="inlineStr">
        <is>
          <t>TI-0192877</t>
        </is>
      </c>
      <c r="Z830" s="462" t="inlineStr"/>
      <c r="AA830" s="462" t="inlineStr">
        <is>
          <t>បុគ្គលជាប់អាករ</t>
        </is>
      </c>
      <c r="AB830" s="462" t="inlineStr">
        <is>
          <t>L001-901905215</t>
        </is>
      </c>
      <c r="AC830" s="462" t="inlineStr">
        <is>
          <t>វីអ៊ីស៊ិន (ខេមបូឌា) អ៊ិនដាសស្ទ្រី ឯ.ក</t>
        </is>
      </c>
      <c r="AD830" s="464" t="n">
        <v>187803</v>
      </c>
      <c r="AE830" s="464" t="n">
        <v>170730</v>
      </c>
      <c r="AF830" s="464" t="n">
        <v>0</v>
      </c>
      <c r="AG830" s="464" t="n">
        <v>0</v>
      </c>
      <c r="AH830" s="464" t="n">
        <v>17073</v>
      </c>
      <c r="AI830" s="464" t="n">
        <v>0</v>
      </c>
      <c r="AJ830" s="464" t="n">
        <v>0</v>
      </c>
      <c r="AK830" s="464" t="n">
        <v>0</v>
      </c>
      <c r="AL830" s="464" t="n">
        <v>0</v>
      </c>
      <c r="AM830" s="464" t="n">
        <v>0</v>
      </c>
      <c r="AN830" s="464" t="n">
        <v>0</v>
      </c>
      <c r="AO830" s="464" t="n">
        <v>0</v>
      </c>
      <c r="AP830" s="464" t="n">
        <v>0</v>
      </c>
      <c r="AQ830" s="462" t="inlineStr"/>
      <c r="AR830" s="462" t="inlineStr"/>
      <c r="AS830" s="462" t="inlineStr">
        <is>
          <t>បានប្រកាសពន្ធ</t>
        </is>
      </c>
    </row>
    <row r="831">
      <c r="A831" s="461" t="n">
        <v>823</v>
      </c>
      <c r="B831" s="462" t="inlineStr"/>
      <c r="C831" s="462" t="inlineStr">
        <is>
          <t>56ប៊ី-លីង សឹបផ្លាយ ឆេន មេនេចម៉ិន ឯ.ក</t>
        </is>
      </c>
      <c r="D831" s="462" t="inlineStr">
        <is>
          <t>K004-902004795</t>
        </is>
      </c>
      <c r="E831" s="462" t="inlineStr">
        <is>
          <t>IN202102-0155</t>
        </is>
      </c>
      <c r="F831" s="463" t="n">
        <v>44252</v>
      </c>
      <c r="G831" s="464" t="n">
        <v>270722</v>
      </c>
      <c r="H831" s="462" t="n"/>
      <c r="I831" s="464">
        <f>G831</f>
        <v/>
      </c>
      <c r="J831" s="462">
        <f>IF(AND(Q831=TRUE, R831=TRUE, S831=TRUE), IF(W831&lt;-0.05, "អនុញ្ញាត (អ្នកផ្គត់ផ្គង់ប្រកាសខ្វះ)", "បានប្រកាស (អនុញ្ញាត)"), IF(AND(Q831=FALSE, R831=FALSE, S831=FALSE), "ព្យួរទុក (មិនមានទិន្នន័យ)", "ប្រកាសខុស (ព្យួរទុក)"))</f>
        <v/>
      </c>
      <c r="K831" s="462" t="inlineStr"/>
      <c r="L831" s="462" t="inlineStr"/>
      <c r="M831" s="464">
        <f>AH831</f>
        <v/>
      </c>
      <c r="N831" s="464">
        <f>IF(W831&lt;0,AH831,I831)</f>
        <v/>
      </c>
      <c r="O831" s="464">
        <f>I831-M831</f>
        <v/>
      </c>
      <c r="P831" s="462" t="n"/>
      <c r="Q831" s="462">
        <f>V831=W831</f>
        <v/>
      </c>
      <c r="R831" s="462">
        <f>AND(MONTH(F831)=MONTH(X831), YEAR(F831)=YEAR(X831))</f>
        <v/>
      </c>
      <c r="S831" s="462">
        <f>AC831="L001-901905215"</f>
        <v/>
      </c>
      <c r="T831" s="464">
        <f>G831-AH831</f>
        <v/>
      </c>
      <c r="U831" s="462" t="n"/>
      <c r="V831" s="462" t="inlineStr">
        <is>
          <t>IN2021020155</t>
        </is>
      </c>
      <c r="W831" s="462" t="inlineStr"/>
      <c r="X831" s="499" t="n"/>
      <c r="Y831" s="462" t="n"/>
      <c r="Z831" s="462" t="n"/>
      <c r="AA831" s="462" t="n"/>
      <c r="AB831" s="462" t="n"/>
      <c r="AC831" s="462" t="n"/>
      <c r="AD831" s="462" t="n"/>
      <c r="AE831" s="462" t="n"/>
      <c r="AF831" s="462" t="n"/>
      <c r="AG831" s="462" t="n"/>
      <c r="AH831" s="462" t="n"/>
      <c r="AI831" s="462" t="n"/>
      <c r="AJ831" s="462" t="n"/>
      <c r="AK831" s="462" t="n"/>
      <c r="AL831" s="462" t="n"/>
      <c r="AM831" s="462" t="n"/>
      <c r="AN831" s="462" t="n"/>
      <c r="AO831" s="462" t="n"/>
      <c r="AP831" s="462" t="n"/>
      <c r="AQ831" s="462" t="n"/>
      <c r="AR831" s="462" t="n"/>
      <c r="AS831" s="462" t="n"/>
    </row>
    <row r="832">
      <c r="A832" s="461" t="n">
        <v>824</v>
      </c>
      <c r="B832" s="462" t="inlineStr"/>
      <c r="C832" s="462" t="inlineStr">
        <is>
          <t>56ប៊ី-លីង សឹបផ្លាយ ឆេន មេនេចម៉ិន ឯ.ក</t>
        </is>
      </c>
      <c r="D832" s="462" t="inlineStr">
        <is>
          <t>K004-902004795</t>
        </is>
      </c>
      <c r="E832" s="462" t="inlineStr">
        <is>
          <t>IN202102-0118</t>
        </is>
      </c>
      <c r="F832" s="463" t="n">
        <v>44252</v>
      </c>
      <c r="G832" s="464" t="n">
        <v>911904</v>
      </c>
      <c r="H832" s="462" t="n"/>
      <c r="I832" s="464">
        <f>G832</f>
        <v/>
      </c>
      <c r="J832" s="462">
        <f>IF(AND(Q832=TRUE, R832=TRUE, S832=TRUE), IF(W832&lt;-0.05, "អនុញ្ញាត (អ្នកផ្គត់ផ្គង់ប្រកាសខ្វះ)", "បានប្រកាស (អនុញ្ញាត)"), IF(AND(Q832=FALSE, R832=FALSE, S832=FALSE), "ព្យួរទុក (មិនមានទិន្នន័យ)", "ប្រកាសខុស (ព្យួរទុក)"))</f>
        <v/>
      </c>
      <c r="K832" s="462" t="inlineStr"/>
      <c r="L832" s="462" t="inlineStr"/>
      <c r="M832" s="464">
        <f>AH832</f>
        <v/>
      </c>
      <c r="N832" s="464">
        <f>IF(W832&lt;0,AH832,I832)</f>
        <v/>
      </c>
      <c r="O832" s="464">
        <f>I832-M832</f>
        <v/>
      </c>
      <c r="P832" s="462" t="n"/>
      <c r="Q832" s="462">
        <f>V832=W832</f>
        <v/>
      </c>
      <c r="R832" s="462">
        <f>AND(MONTH(F832)=MONTH(X832), YEAR(F832)=YEAR(X832))</f>
        <v/>
      </c>
      <c r="S832" s="462">
        <f>AC832="L001-901905215"</f>
        <v/>
      </c>
      <c r="T832" s="464">
        <f>G832-AH832</f>
        <v/>
      </c>
      <c r="U832" s="462" t="n"/>
      <c r="V832" s="462" t="inlineStr">
        <is>
          <t>IN2021020118</t>
        </is>
      </c>
      <c r="W832" s="462" t="inlineStr"/>
      <c r="X832" s="499" t="n"/>
      <c r="Y832" s="462" t="n"/>
      <c r="Z832" s="462" t="n"/>
      <c r="AA832" s="462" t="n"/>
      <c r="AB832" s="462" t="n"/>
      <c r="AC832" s="462" t="n"/>
      <c r="AD832" s="462" t="n"/>
      <c r="AE832" s="462" t="n"/>
      <c r="AF832" s="462" t="n"/>
      <c r="AG832" s="462" t="n"/>
      <c r="AH832" s="462" t="n"/>
      <c r="AI832" s="462" t="n"/>
      <c r="AJ832" s="462" t="n"/>
      <c r="AK832" s="462" t="n"/>
      <c r="AL832" s="462" t="n"/>
      <c r="AM832" s="462" t="n"/>
      <c r="AN832" s="462" t="n"/>
      <c r="AO832" s="462" t="n"/>
      <c r="AP832" s="462" t="n"/>
      <c r="AQ832" s="462" t="n"/>
      <c r="AR832" s="462" t="n"/>
      <c r="AS832" s="462" t="n"/>
    </row>
    <row r="833">
      <c r="A833" s="461" t="n">
        <v>825</v>
      </c>
      <c r="B833" s="462" t="inlineStr"/>
      <c r="C833" s="462" t="inlineStr">
        <is>
          <t>56ប៊ី-លីង សឹបផ្លាយ ឆេន មេនេចម៉ិន ឯ.ក</t>
        </is>
      </c>
      <c r="D833" s="462" t="inlineStr">
        <is>
          <t>K004-902004795</t>
        </is>
      </c>
      <c r="E833" s="462" t="inlineStr">
        <is>
          <t>IN202102-0112</t>
        </is>
      </c>
      <c r="F833" s="463" t="n">
        <v>44252</v>
      </c>
      <c r="G833" s="464" t="n">
        <v>225941</v>
      </c>
      <c r="H833" s="462" t="n"/>
      <c r="I833" s="464">
        <f>G833</f>
        <v/>
      </c>
      <c r="J833" s="462">
        <f>IF(AND(Q833=TRUE, R833=TRUE, S833=TRUE), IF(W833&lt;-0.05, "អនុញ្ញាត (អ្នកផ្គត់ផ្គង់ប្រកាសខ្វះ)", "បានប្រកាស (អនុញ្ញាត)"), IF(AND(Q833=FALSE, R833=FALSE, S833=FALSE), "ព្យួរទុក (មិនមានទិន្នន័យ)", "ប្រកាសខុស (ព្យួរទុក)"))</f>
        <v/>
      </c>
      <c r="K833" s="462" t="inlineStr"/>
      <c r="L833" s="462" t="inlineStr"/>
      <c r="M833" s="464">
        <f>AH833</f>
        <v/>
      </c>
      <c r="N833" s="464">
        <f>IF(W833&lt;0,AH833,I833)</f>
        <v/>
      </c>
      <c r="O833" s="464">
        <f>I833-M833</f>
        <v/>
      </c>
      <c r="P833" s="462" t="n"/>
      <c r="Q833" s="462">
        <f>V833=W833</f>
        <v/>
      </c>
      <c r="R833" s="462">
        <f>AND(MONTH(F833)=MONTH(X833), YEAR(F833)=YEAR(X833))</f>
        <v/>
      </c>
      <c r="S833" s="462">
        <f>AC833="L001-901905215"</f>
        <v/>
      </c>
      <c r="T833" s="464">
        <f>G833-AH833</f>
        <v/>
      </c>
      <c r="U833" s="462" t="n"/>
      <c r="V833" s="462" t="inlineStr">
        <is>
          <t>IN2021020112</t>
        </is>
      </c>
      <c r="W833" s="462" t="inlineStr"/>
      <c r="X833" s="499" t="n"/>
      <c r="Y833" s="462" t="n"/>
      <c r="Z833" s="462" t="n"/>
      <c r="AA833" s="462" t="n"/>
      <c r="AB833" s="462" t="n"/>
      <c r="AC833" s="462" t="n"/>
      <c r="AD833" s="462" t="n"/>
      <c r="AE833" s="462" t="n"/>
      <c r="AF833" s="462" t="n"/>
      <c r="AG833" s="462" t="n"/>
      <c r="AH833" s="462" t="n"/>
      <c r="AI833" s="462" t="n"/>
      <c r="AJ833" s="462" t="n"/>
      <c r="AK833" s="462" t="n"/>
      <c r="AL833" s="462" t="n"/>
      <c r="AM833" s="462" t="n"/>
      <c r="AN833" s="462" t="n"/>
      <c r="AO833" s="462" t="n"/>
      <c r="AP833" s="462" t="n"/>
      <c r="AQ833" s="462" t="n"/>
      <c r="AR833" s="462" t="n"/>
      <c r="AS833" s="462" t="n"/>
    </row>
    <row r="834">
      <c r="A834" s="461" t="n">
        <v>826</v>
      </c>
      <c r="B834" s="462" t="inlineStr"/>
      <c r="C834" s="462" t="inlineStr">
        <is>
          <t>56ប៊ី-លីង សឹបផ្លាយ ឆេន មេនេចម៉ិន ឯ.ក</t>
        </is>
      </c>
      <c r="D834" s="462" t="inlineStr">
        <is>
          <t>K004-902004795</t>
        </is>
      </c>
      <c r="E834" s="462" t="inlineStr">
        <is>
          <t>IN202102-0111</t>
        </is>
      </c>
      <c r="F834" s="463" t="n">
        <v>44252</v>
      </c>
      <c r="G834" s="464" t="n">
        <v>185231</v>
      </c>
      <c r="H834" s="462" t="n"/>
      <c r="I834" s="464">
        <f>G834</f>
        <v/>
      </c>
      <c r="J834" s="462">
        <f>IF(AND(Q834=TRUE, R834=TRUE, S834=TRUE), IF(W834&lt;-0.05, "អនុញ្ញាត (អ្នកផ្គត់ផ្គង់ប្រកាសខ្វះ)", "បានប្រកាស (អនុញ្ញាត)"), IF(AND(Q834=FALSE, R834=FALSE, S834=FALSE), "ព្យួរទុក (មិនមានទិន្នន័យ)", "ប្រកាសខុស (ព្យួរទុក)"))</f>
        <v/>
      </c>
      <c r="K834" s="462" t="inlineStr"/>
      <c r="L834" s="462" t="inlineStr"/>
      <c r="M834" s="464">
        <f>AH834</f>
        <v/>
      </c>
      <c r="N834" s="464">
        <f>IF(W834&lt;0,AH834,I834)</f>
        <v/>
      </c>
      <c r="O834" s="464">
        <f>I834-M834</f>
        <v/>
      </c>
      <c r="P834" s="462" t="n"/>
      <c r="Q834" s="462">
        <f>V834=W834</f>
        <v/>
      </c>
      <c r="R834" s="462">
        <f>AND(MONTH(F834)=MONTH(X834), YEAR(F834)=YEAR(X834))</f>
        <v/>
      </c>
      <c r="S834" s="462">
        <f>AC834="L001-901905215"</f>
        <v/>
      </c>
      <c r="T834" s="464">
        <f>G834-AH834</f>
        <v/>
      </c>
      <c r="U834" s="462" t="n"/>
      <c r="V834" s="462" t="inlineStr">
        <is>
          <t>IN2021020111</t>
        </is>
      </c>
      <c r="W834" s="462" t="inlineStr"/>
      <c r="X834" s="499" t="n"/>
      <c r="Y834" s="462" t="n"/>
      <c r="Z834" s="462" t="n"/>
      <c r="AA834" s="462" t="n"/>
      <c r="AB834" s="462" t="n"/>
      <c r="AC834" s="462" t="n"/>
      <c r="AD834" s="462" t="n"/>
      <c r="AE834" s="462" t="n"/>
      <c r="AF834" s="462" t="n"/>
      <c r="AG834" s="462" t="n"/>
      <c r="AH834" s="462" t="n"/>
      <c r="AI834" s="462" t="n"/>
      <c r="AJ834" s="462" t="n"/>
      <c r="AK834" s="462" t="n"/>
      <c r="AL834" s="462" t="n"/>
      <c r="AM834" s="462" t="n"/>
      <c r="AN834" s="462" t="n"/>
      <c r="AO834" s="462" t="n"/>
      <c r="AP834" s="462" t="n"/>
      <c r="AQ834" s="462" t="n"/>
      <c r="AR834" s="462" t="n"/>
      <c r="AS834" s="462" t="n"/>
    </row>
    <row r="835">
      <c r="A835" s="461" t="n">
        <v>827</v>
      </c>
      <c r="B835" s="462" t="inlineStr"/>
      <c r="C835" s="462" t="inlineStr">
        <is>
          <t>56ប៊ី-លីង សឹបផ្លាយ ឆេន មេនេចម៉ិន ឯ.ក</t>
        </is>
      </c>
      <c r="D835" s="462" t="inlineStr">
        <is>
          <t>K004-902004795</t>
        </is>
      </c>
      <c r="E835" s="462" t="inlineStr">
        <is>
          <t>IN202102-0110</t>
        </is>
      </c>
      <c r="F835" s="463" t="n">
        <v>44252</v>
      </c>
      <c r="G835" s="464" t="n">
        <v>211692</v>
      </c>
      <c r="H835" s="462" t="n"/>
      <c r="I835" s="464">
        <f>G835</f>
        <v/>
      </c>
      <c r="J835" s="462">
        <f>IF(AND(Q835=TRUE, R835=TRUE, S835=TRUE), IF(W835&lt;-0.05, "អនុញ្ញាត (អ្នកផ្គត់ផ្គង់ប្រកាសខ្វះ)", "បានប្រកាស (អនុញ្ញាត)"), IF(AND(Q835=FALSE, R835=FALSE, S835=FALSE), "ព្យួរទុក (មិនមានទិន្នន័យ)", "ប្រកាសខុស (ព្យួរទុក)"))</f>
        <v/>
      </c>
      <c r="K835" s="462" t="inlineStr"/>
      <c r="L835" s="462" t="inlineStr"/>
      <c r="M835" s="464">
        <f>AH835</f>
        <v/>
      </c>
      <c r="N835" s="464">
        <f>IF(W835&lt;0,AH835,I835)</f>
        <v/>
      </c>
      <c r="O835" s="464">
        <f>I835-M835</f>
        <v/>
      </c>
      <c r="P835" s="462" t="n"/>
      <c r="Q835" s="462">
        <f>V835=W835</f>
        <v/>
      </c>
      <c r="R835" s="462">
        <f>AND(MONTH(F835)=MONTH(X835), YEAR(F835)=YEAR(X835))</f>
        <v/>
      </c>
      <c r="S835" s="462">
        <f>AC835="L001-901905215"</f>
        <v/>
      </c>
      <c r="T835" s="464">
        <f>G835-AH835</f>
        <v/>
      </c>
      <c r="U835" s="462" t="n"/>
      <c r="V835" s="462" t="inlineStr">
        <is>
          <t>IN2021020110</t>
        </is>
      </c>
      <c r="W835" s="462" t="inlineStr"/>
      <c r="X835" s="499" t="n"/>
      <c r="Y835" s="462" t="n"/>
      <c r="Z835" s="462" t="n"/>
      <c r="AA835" s="462" t="n"/>
      <c r="AB835" s="462" t="n"/>
      <c r="AC835" s="462" t="n"/>
      <c r="AD835" s="462" t="n"/>
      <c r="AE835" s="462" t="n"/>
      <c r="AF835" s="462" t="n"/>
      <c r="AG835" s="462" t="n"/>
      <c r="AH835" s="462" t="n"/>
      <c r="AI835" s="462" t="n"/>
      <c r="AJ835" s="462" t="n"/>
      <c r="AK835" s="462" t="n"/>
      <c r="AL835" s="462" t="n"/>
      <c r="AM835" s="462" t="n"/>
      <c r="AN835" s="462" t="n"/>
      <c r="AO835" s="462" t="n"/>
      <c r="AP835" s="462" t="n"/>
      <c r="AQ835" s="462" t="n"/>
      <c r="AR835" s="462" t="n"/>
      <c r="AS835" s="462" t="n"/>
    </row>
    <row r="836">
      <c r="A836" s="461" t="n">
        <v>828</v>
      </c>
      <c r="B836" s="462" t="inlineStr"/>
      <c r="C836" s="462" t="inlineStr">
        <is>
          <t>56ប៊ី-លីង សឹបផ្លាយ ឆេន មេនេចម៉ិន ឯ.ក</t>
        </is>
      </c>
      <c r="D836" s="462" t="inlineStr">
        <is>
          <t>K004-902004795</t>
        </is>
      </c>
      <c r="E836" s="462" t="inlineStr">
        <is>
          <t>IN202102-0109</t>
        </is>
      </c>
      <c r="F836" s="463" t="n">
        <v>44252</v>
      </c>
      <c r="G836" s="464" t="n">
        <v>201515</v>
      </c>
      <c r="H836" s="462" t="n"/>
      <c r="I836" s="464">
        <f>G836</f>
        <v/>
      </c>
      <c r="J836" s="462">
        <f>IF(AND(Q836=TRUE, R836=TRUE, S836=TRUE), IF(W836&lt;-0.05, "អនុញ្ញាត (អ្នកផ្គត់ផ្គង់ប្រកាសខ្វះ)", "បានប្រកាស (អនុញ្ញាត)"), IF(AND(Q836=FALSE, R836=FALSE, S836=FALSE), "ព្យួរទុក (មិនមានទិន្នន័យ)", "ប្រកាសខុស (ព្យួរទុក)"))</f>
        <v/>
      </c>
      <c r="K836" s="462" t="inlineStr"/>
      <c r="L836" s="462" t="inlineStr"/>
      <c r="M836" s="464">
        <f>AH836</f>
        <v/>
      </c>
      <c r="N836" s="464">
        <f>IF(W836&lt;0,AH836,I836)</f>
        <v/>
      </c>
      <c r="O836" s="464">
        <f>I836-M836</f>
        <v/>
      </c>
      <c r="P836" s="462" t="n"/>
      <c r="Q836" s="462">
        <f>V836=W836</f>
        <v/>
      </c>
      <c r="R836" s="462">
        <f>AND(MONTH(F836)=MONTH(X836), YEAR(F836)=YEAR(X836))</f>
        <v/>
      </c>
      <c r="S836" s="462">
        <f>AC836="L001-901905215"</f>
        <v/>
      </c>
      <c r="T836" s="464">
        <f>G836-AH836</f>
        <v/>
      </c>
      <c r="U836" s="462" t="n"/>
      <c r="V836" s="462" t="inlineStr">
        <is>
          <t>IN2021020109</t>
        </is>
      </c>
      <c r="W836" s="462" t="inlineStr"/>
      <c r="X836" s="499" t="n"/>
      <c r="Y836" s="462" t="n"/>
      <c r="Z836" s="462" t="n"/>
      <c r="AA836" s="462" t="n"/>
      <c r="AB836" s="462" t="n"/>
      <c r="AC836" s="462" t="n"/>
      <c r="AD836" s="462" t="n"/>
      <c r="AE836" s="462" t="n"/>
      <c r="AF836" s="462" t="n"/>
      <c r="AG836" s="462" t="n"/>
      <c r="AH836" s="462" t="n"/>
      <c r="AI836" s="462" t="n"/>
      <c r="AJ836" s="462" t="n"/>
      <c r="AK836" s="462" t="n"/>
      <c r="AL836" s="462" t="n"/>
      <c r="AM836" s="462" t="n"/>
      <c r="AN836" s="462" t="n"/>
      <c r="AO836" s="462" t="n"/>
      <c r="AP836" s="462" t="n"/>
      <c r="AQ836" s="462" t="n"/>
      <c r="AR836" s="462" t="n"/>
      <c r="AS836" s="462" t="n"/>
    </row>
    <row r="837">
      <c r="A837" s="461" t="n">
        <v>829</v>
      </c>
      <c r="B837" s="462" t="inlineStr"/>
      <c r="C837" s="462" t="inlineStr">
        <is>
          <t>56ប៊ី-លីង សឹបផ្លាយ ឆេន មេនេចម៉ិន ឯ.ក</t>
        </is>
      </c>
      <c r="D837" s="462" t="inlineStr">
        <is>
          <t>K004-902004795</t>
        </is>
      </c>
      <c r="E837" s="462" t="inlineStr">
        <is>
          <t>IN202102-0108</t>
        </is>
      </c>
      <c r="F837" s="463" t="n">
        <v>44252</v>
      </c>
      <c r="G837" s="464" t="n">
        <v>211692</v>
      </c>
      <c r="H837" s="462" t="n"/>
      <c r="I837" s="464">
        <f>G837</f>
        <v/>
      </c>
      <c r="J837" s="462">
        <f>IF(AND(Q837=TRUE, R837=TRUE, S837=TRUE), IF(W837&lt;-0.05, "អនុញ្ញាត (អ្នកផ្គត់ផ្គង់ប្រកាសខ្វះ)", "បានប្រកាស (អនុញ្ញាត)"), IF(AND(Q837=FALSE, R837=FALSE, S837=FALSE), "ព្យួរទុក (មិនមានទិន្នន័យ)", "ប្រកាសខុស (ព្យួរទុក)"))</f>
        <v/>
      </c>
      <c r="K837" s="462" t="inlineStr"/>
      <c r="L837" s="462" t="inlineStr"/>
      <c r="M837" s="464">
        <f>AH837</f>
        <v/>
      </c>
      <c r="N837" s="464">
        <f>IF(W837&lt;0,AH837,I837)</f>
        <v/>
      </c>
      <c r="O837" s="464">
        <f>I837-M837</f>
        <v/>
      </c>
      <c r="P837" s="462" t="n"/>
      <c r="Q837" s="462">
        <f>V837=W837</f>
        <v/>
      </c>
      <c r="R837" s="462">
        <f>AND(MONTH(F837)=MONTH(X837), YEAR(F837)=YEAR(X837))</f>
        <v/>
      </c>
      <c r="S837" s="462">
        <f>AC837="L001-901905215"</f>
        <v/>
      </c>
      <c r="T837" s="464">
        <f>G837-AH837</f>
        <v/>
      </c>
      <c r="U837" s="462" t="n"/>
      <c r="V837" s="462" t="inlineStr">
        <is>
          <t>IN2021020108</t>
        </is>
      </c>
      <c r="W837" s="462" t="inlineStr"/>
      <c r="X837" s="499" t="n"/>
      <c r="Y837" s="462" t="n"/>
      <c r="Z837" s="462" t="n"/>
      <c r="AA837" s="462" t="n"/>
      <c r="AB837" s="462" t="n"/>
      <c r="AC837" s="462" t="n"/>
      <c r="AD837" s="462" t="n"/>
      <c r="AE837" s="462" t="n"/>
      <c r="AF837" s="462" t="n"/>
      <c r="AG837" s="462" t="n"/>
      <c r="AH837" s="462" t="n"/>
      <c r="AI837" s="462" t="n"/>
      <c r="AJ837" s="462" t="n"/>
      <c r="AK837" s="462" t="n"/>
      <c r="AL837" s="462" t="n"/>
      <c r="AM837" s="462" t="n"/>
      <c r="AN837" s="462" t="n"/>
      <c r="AO837" s="462" t="n"/>
      <c r="AP837" s="462" t="n"/>
      <c r="AQ837" s="462" t="n"/>
      <c r="AR837" s="462" t="n"/>
      <c r="AS837" s="462" t="n"/>
    </row>
    <row r="838">
      <c r="A838" s="461" t="n">
        <v>830</v>
      </c>
      <c r="B838" s="462" t="inlineStr"/>
      <c r="C838" s="462" t="inlineStr">
        <is>
          <t>56ប៊ី-លីង សឹបផ្លាយ ឆេន មេនេចម៉ិន ឯ.ក</t>
        </is>
      </c>
      <c r="D838" s="462" t="inlineStr">
        <is>
          <t>K004-902004795</t>
        </is>
      </c>
      <c r="E838" s="462" t="inlineStr">
        <is>
          <t>IN202102-0107</t>
        </is>
      </c>
      <c r="F838" s="463" t="n">
        <v>44252</v>
      </c>
      <c r="G838" s="464" t="n">
        <v>211692</v>
      </c>
      <c r="H838" s="462" t="n"/>
      <c r="I838" s="464">
        <f>G838</f>
        <v/>
      </c>
      <c r="J838" s="462">
        <f>IF(AND(Q838=TRUE, R838=TRUE, S838=TRUE), IF(W838&lt;-0.05, "អនុញ្ញាត (អ្នកផ្គត់ផ្គង់ប្រកាសខ្វះ)", "បានប្រកាស (អនុញ្ញាត)"), IF(AND(Q838=FALSE, R838=FALSE, S838=FALSE), "ព្យួរទុក (មិនមានទិន្នន័យ)", "ប្រកាសខុស (ព្យួរទុក)"))</f>
        <v/>
      </c>
      <c r="K838" s="462" t="inlineStr"/>
      <c r="L838" s="462" t="inlineStr"/>
      <c r="M838" s="464">
        <f>AH838</f>
        <v/>
      </c>
      <c r="N838" s="464">
        <f>IF(W838&lt;0,AH838,I838)</f>
        <v/>
      </c>
      <c r="O838" s="464">
        <f>I838-M838</f>
        <v/>
      </c>
      <c r="P838" s="462" t="n"/>
      <c r="Q838" s="462">
        <f>V838=W838</f>
        <v/>
      </c>
      <c r="R838" s="462">
        <f>AND(MONTH(F838)=MONTH(X838), YEAR(F838)=YEAR(X838))</f>
        <v/>
      </c>
      <c r="S838" s="462">
        <f>AC838="L001-901905215"</f>
        <v/>
      </c>
      <c r="T838" s="464">
        <f>G838-AH838</f>
        <v/>
      </c>
      <c r="U838" s="462" t="n"/>
      <c r="V838" s="462" t="inlineStr">
        <is>
          <t>IN2021020107</t>
        </is>
      </c>
      <c r="W838" s="462" t="inlineStr"/>
      <c r="X838" s="499" t="n"/>
      <c r="Y838" s="462" t="n"/>
      <c r="Z838" s="462" t="n"/>
      <c r="AA838" s="462" t="n"/>
      <c r="AB838" s="462" t="n"/>
      <c r="AC838" s="462" t="n"/>
      <c r="AD838" s="462" t="n"/>
      <c r="AE838" s="462" t="n"/>
      <c r="AF838" s="462" t="n"/>
      <c r="AG838" s="462" t="n"/>
      <c r="AH838" s="462" t="n"/>
      <c r="AI838" s="462" t="n"/>
      <c r="AJ838" s="462" t="n"/>
      <c r="AK838" s="462" t="n"/>
      <c r="AL838" s="462" t="n"/>
      <c r="AM838" s="462" t="n"/>
      <c r="AN838" s="462" t="n"/>
      <c r="AO838" s="462" t="n"/>
      <c r="AP838" s="462" t="n"/>
      <c r="AQ838" s="462" t="n"/>
      <c r="AR838" s="462" t="n"/>
      <c r="AS838" s="462" t="n"/>
    </row>
    <row r="839">
      <c r="A839" s="461" t="n">
        <v>831</v>
      </c>
      <c r="B839" s="462" t="inlineStr"/>
      <c r="C839" s="462" t="inlineStr">
        <is>
          <t>56ប៊ី-លីង សឹបផ្លាយ ឆេន មេនេចម៉ិន ឯ.ក</t>
        </is>
      </c>
      <c r="D839" s="462" t="inlineStr">
        <is>
          <t>K004-902004795</t>
        </is>
      </c>
      <c r="E839" s="462" t="inlineStr">
        <is>
          <t>IN202102-0106</t>
        </is>
      </c>
      <c r="F839" s="463" t="n">
        <v>44252</v>
      </c>
      <c r="G839" s="464" t="n">
        <v>211692</v>
      </c>
      <c r="H839" s="462" t="n"/>
      <c r="I839" s="464">
        <f>G839</f>
        <v/>
      </c>
      <c r="J839" s="462">
        <f>IF(AND(Q839=TRUE, R839=TRUE, S839=TRUE), IF(W839&lt;-0.05, "អនុញ្ញាត (អ្នកផ្គត់ផ្គង់ប្រកាសខ្វះ)", "បានប្រកាស (អនុញ្ញាត)"), IF(AND(Q839=FALSE, R839=FALSE, S839=FALSE), "ព្យួរទុក (មិនមានទិន្នន័យ)", "ប្រកាសខុស (ព្យួរទុក)"))</f>
        <v/>
      </c>
      <c r="K839" s="462" t="inlineStr"/>
      <c r="L839" s="462" t="inlineStr"/>
      <c r="M839" s="464">
        <f>AH839</f>
        <v/>
      </c>
      <c r="N839" s="464">
        <f>IF(W839&lt;0,AH839,I839)</f>
        <v/>
      </c>
      <c r="O839" s="464">
        <f>I839-M839</f>
        <v/>
      </c>
      <c r="P839" s="462" t="n"/>
      <c r="Q839" s="462">
        <f>V839=W839</f>
        <v/>
      </c>
      <c r="R839" s="462">
        <f>AND(MONTH(F839)=MONTH(X839), YEAR(F839)=YEAR(X839))</f>
        <v/>
      </c>
      <c r="S839" s="462">
        <f>AC839="L001-901905215"</f>
        <v/>
      </c>
      <c r="T839" s="464">
        <f>G839-AH839</f>
        <v/>
      </c>
      <c r="U839" s="462" t="n"/>
      <c r="V839" s="462" t="inlineStr">
        <is>
          <t>IN2021020106</t>
        </is>
      </c>
      <c r="W839" s="462" t="inlineStr"/>
      <c r="X839" s="499" t="n"/>
      <c r="Y839" s="462" t="n"/>
      <c r="Z839" s="462" t="n"/>
      <c r="AA839" s="462" t="n"/>
      <c r="AB839" s="462" t="n"/>
      <c r="AC839" s="462" t="n"/>
      <c r="AD839" s="462" t="n"/>
      <c r="AE839" s="462" t="n"/>
      <c r="AF839" s="462" t="n"/>
      <c r="AG839" s="462" t="n"/>
      <c r="AH839" s="462" t="n"/>
      <c r="AI839" s="462" t="n"/>
      <c r="AJ839" s="462" t="n"/>
      <c r="AK839" s="462" t="n"/>
      <c r="AL839" s="462" t="n"/>
      <c r="AM839" s="462" t="n"/>
      <c r="AN839" s="462" t="n"/>
      <c r="AO839" s="462" t="n"/>
      <c r="AP839" s="462" t="n"/>
      <c r="AQ839" s="462" t="n"/>
      <c r="AR839" s="462" t="n"/>
      <c r="AS839" s="462" t="n"/>
    </row>
    <row r="840">
      <c r="A840" s="461" t="n">
        <v>832</v>
      </c>
      <c r="B840" s="462" t="inlineStr"/>
      <c r="C840" s="462" t="inlineStr">
        <is>
          <t>56ប៊ី-លីង សឹបផ្លាយ ឆេន មេនេចម៉ិន ឯ.ក</t>
        </is>
      </c>
      <c r="D840" s="462" t="inlineStr">
        <is>
          <t>K004-902004795</t>
        </is>
      </c>
      <c r="E840" s="462" t="inlineStr">
        <is>
          <t>IN202102-0105</t>
        </is>
      </c>
      <c r="F840" s="463" t="n">
        <v>44252</v>
      </c>
      <c r="G840" s="464" t="n">
        <v>211692</v>
      </c>
      <c r="H840" s="462" t="n"/>
      <c r="I840" s="464">
        <f>G840</f>
        <v/>
      </c>
      <c r="J840" s="462">
        <f>IF(AND(Q840=TRUE, R840=TRUE, S840=TRUE), IF(W840&lt;-0.05, "អនុញ្ញាត (អ្នកផ្គត់ផ្គង់ប្រកាសខ្វះ)", "បានប្រកាស (អនុញ្ញាត)"), IF(AND(Q840=FALSE, R840=FALSE, S840=FALSE), "ព្យួរទុក (មិនមានទិន្នន័យ)", "ប្រកាសខុស (ព្យួរទុក)"))</f>
        <v/>
      </c>
      <c r="K840" s="462" t="inlineStr"/>
      <c r="L840" s="462" t="inlineStr"/>
      <c r="M840" s="464">
        <f>AH840</f>
        <v/>
      </c>
      <c r="N840" s="464">
        <f>IF(W840&lt;0,AH840,I840)</f>
        <v/>
      </c>
      <c r="O840" s="464">
        <f>I840-M840</f>
        <v/>
      </c>
      <c r="P840" s="462" t="n"/>
      <c r="Q840" s="462">
        <f>V840=W840</f>
        <v/>
      </c>
      <c r="R840" s="462">
        <f>AND(MONTH(F840)=MONTH(X840), YEAR(F840)=YEAR(X840))</f>
        <v/>
      </c>
      <c r="S840" s="462">
        <f>AC840="L001-901905215"</f>
        <v/>
      </c>
      <c r="T840" s="464">
        <f>G840-AH840</f>
        <v/>
      </c>
      <c r="U840" s="462" t="n"/>
      <c r="V840" s="462" t="inlineStr">
        <is>
          <t>IN2021020105</t>
        </is>
      </c>
      <c r="W840" s="462" t="inlineStr"/>
      <c r="X840" s="499" t="n"/>
      <c r="Y840" s="462" t="n"/>
      <c r="Z840" s="462" t="n"/>
      <c r="AA840" s="462" t="n"/>
      <c r="AB840" s="462" t="n"/>
      <c r="AC840" s="462" t="n"/>
      <c r="AD840" s="462" t="n"/>
      <c r="AE840" s="462" t="n"/>
      <c r="AF840" s="462" t="n"/>
      <c r="AG840" s="462" t="n"/>
      <c r="AH840" s="462" t="n"/>
      <c r="AI840" s="462" t="n"/>
      <c r="AJ840" s="462" t="n"/>
      <c r="AK840" s="462" t="n"/>
      <c r="AL840" s="462" t="n"/>
      <c r="AM840" s="462" t="n"/>
      <c r="AN840" s="462" t="n"/>
      <c r="AO840" s="462" t="n"/>
      <c r="AP840" s="462" t="n"/>
      <c r="AQ840" s="462" t="n"/>
      <c r="AR840" s="462" t="n"/>
      <c r="AS840" s="462" t="n"/>
    </row>
    <row r="841">
      <c r="A841" s="461" t="n">
        <v>833</v>
      </c>
      <c r="B841" s="462" t="inlineStr"/>
      <c r="C841" s="462" t="inlineStr">
        <is>
          <t>56ប៊ី-លីង សឹបផ្លាយ ឆេន មេនេចម៉ិន ឯ.ក</t>
        </is>
      </c>
      <c r="D841" s="462" t="inlineStr">
        <is>
          <t>K004-902004795</t>
        </is>
      </c>
      <c r="E841" s="462" t="inlineStr">
        <is>
          <t>IN202102-0104</t>
        </is>
      </c>
      <c r="F841" s="463" t="n">
        <v>44252</v>
      </c>
      <c r="G841" s="464" t="n">
        <v>211692</v>
      </c>
      <c r="H841" s="462" t="n"/>
      <c r="I841" s="464">
        <f>G841</f>
        <v/>
      </c>
      <c r="J841" s="462">
        <f>IF(AND(Q841=TRUE, R841=TRUE, S841=TRUE), IF(W841&lt;-0.05, "អនុញ្ញាត (អ្នកផ្គត់ផ្គង់ប្រកាសខ្វះ)", "បានប្រកាស (អនុញ្ញាត)"), IF(AND(Q841=FALSE, R841=FALSE, S841=FALSE), "ព្យួរទុក (មិនមានទិន្នន័យ)", "ប្រកាសខុស (ព្យួរទុក)"))</f>
        <v/>
      </c>
      <c r="K841" s="462" t="inlineStr"/>
      <c r="L841" s="462" t="inlineStr"/>
      <c r="M841" s="464">
        <f>AH841</f>
        <v/>
      </c>
      <c r="N841" s="464">
        <f>IF(W841&lt;0,AH841,I841)</f>
        <v/>
      </c>
      <c r="O841" s="464">
        <f>I841-M841</f>
        <v/>
      </c>
      <c r="P841" s="462" t="n"/>
      <c r="Q841" s="462">
        <f>V841=W841</f>
        <v/>
      </c>
      <c r="R841" s="462">
        <f>AND(MONTH(F841)=MONTH(X841), YEAR(F841)=YEAR(X841))</f>
        <v/>
      </c>
      <c r="S841" s="462">
        <f>AC841="L001-901905215"</f>
        <v/>
      </c>
      <c r="T841" s="464">
        <f>G841-AH841</f>
        <v/>
      </c>
      <c r="U841" s="462" t="n"/>
      <c r="V841" s="462" t="inlineStr">
        <is>
          <t>IN2021020104</t>
        </is>
      </c>
      <c r="W841" s="462" t="inlineStr"/>
      <c r="X841" s="499" t="n"/>
      <c r="Y841" s="462" t="n"/>
      <c r="Z841" s="462" t="n"/>
      <c r="AA841" s="462" t="n"/>
      <c r="AB841" s="462" t="n"/>
      <c r="AC841" s="462" t="n"/>
      <c r="AD841" s="462" t="n"/>
      <c r="AE841" s="462" t="n"/>
      <c r="AF841" s="462" t="n"/>
      <c r="AG841" s="462" t="n"/>
      <c r="AH841" s="462" t="n"/>
      <c r="AI841" s="462" t="n"/>
      <c r="AJ841" s="462" t="n"/>
      <c r="AK841" s="462" t="n"/>
      <c r="AL841" s="462" t="n"/>
      <c r="AM841" s="462" t="n"/>
      <c r="AN841" s="462" t="n"/>
      <c r="AO841" s="462" t="n"/>
      <c r="AP841" s="462" t="n"/>
      <c r="AQ841" s="462" t="n"/>
      <c r="AR841" s="462" t="n"/>
      <c r="AS841" s="462" t="n"/>
    </row>
    <row r="842">
      <c r="A842" s="461" t="n">
        <v>834</v>
      </c>
      <c r="B842" s="462" t="inlineStr"/>
      <c r="C842" s="462" t="inlineStr">
        <is>
          <t>56ប៊ី-លីង សឹបផ្លាយ ឆេន មេនេចម៉ិន ឯ.ក</t>
        </is>
      </c>
      <c r="D842" s="462" t="inlineStr">
        <is>
          <t>K004-902004795</t>
        </is>
      </c>
      <c r="E842" s="462" t="inlineStr">
        <is>
          <t>IN202102-0103</t>
        </is>
      </c>
      <c r="F842" s="463" t="n">
        <v>44252</v>
      </c>
      <c r="G842" s="464" t="n">
        <v>211692</v>
      </c>
      <c r="H842" s="462" t="n"/>
      <c r="I842" s="464">
        <f>G842</f>
        <v/>
      </c>
      <c r="J842" s="462">
        <f>IF(AND(Q842=TRUE, R842=TRUE, S842=TRUE), IF(W842&lt;-0.05, "អនុញ្ញាត (អ្នកផ្គត់ផ្គង់ប្រកាសខ្វះ)", "បានប្រកាស (អនុញ្ញាត)"), IF(AND(Q842=FALSE, R842=FALSE, S842=FALSE), "ព្យួរទុក (មិនមានទិន្នន័យ)", "ប្រកាសខុស (ព្យួរទុក)"))</f>
        <v/>
      </c>
      <c r="K842" s="462" t="inlineStr"/>
      <c r="L842" s="462" t="inlineStr"/>
      <c r="M842" s="464">
        <f>AH842</f>
        <v/>
      </c>
      <c r="N842" s="464">
        <f>IF(W842&lt;0,AH842,I842)</f>
        <v/>
      </c>
      <c r="O842" s="464">
        <f>I842-M842</f>
        <v/>
      </c>
      <c r="P842" s="462" t="n"/>
      <c r="Q842" s="462">
        <f>V842=W842</f>
        <v/>
      </c>
      <c r="R842" s="462">
        <f>AND(MONTH(F842)=MONTH(X842), YEAR(F842)=YEAR(X842))</f>
        <v/>
      </c>
      <c r="S842" s="462">
        <f>AC842="L001-901905215"</f>
        <v/>
      </c>
      <c r="T842" s="464">
        <f>G842-AH842</f>
        <v/>
      </c>
      <c r="U842" s="462" t="n"/>
      <c r="V842" s="462" t="inlineStr">
        <is>
          <t>IN2021020103</t>
        </is>
      </c>
      <c r="W842" s="462" t="inlineStr"/>
      <c r="X842" s="499" t="n"/>
      <c r="Y842" s="462" t="n"/>
      <c r="Z842" s="462" t="n"/>
      <c r="AA842" s="462" t="n"/>
      <c r="AB842" s="462" t="n"/>
      <c r="AC842" s="462" t="n"/>
      <c r="AD842" s="462" t="n"/>
      <c r="AE842" s="462" t="n"/>
      <c r="AF842" s="462" t="n"/>
      <c r="AG842" s="462" t="n"/>
      <c r="AH842" s="462" t="n"/>
      <c r="AI842" s="462" t="n"/>
      <c r="AJ842" s="462" t="n"/>
      <c r="AK842" s="462" t="n"/>
      <c r="AL842" s="462" t="n"/>
      <c r="AM842" s="462" t="n"/>
      <c r="AN842" s="462" t="n"/>
      <c r="AO842" s="462" t="n"/>
      <c r="AP842" s="462" t="n"/>
      <c r="AQ842" s="462" t="n"/>
      <c r="AR842" s="462" t="n"/>
      <c r="AS842" s="462" t="n"/>
    </row>
    <row r="843">
      <c r="A843" s="461" t="n">
        <v>835</v>
      </c>
      <c r="B843" s="462" t="inlineStr"/>
      <c r="C843" s="462" t="inlineStr">
        <is>
          <t>56ប៊ី-លីង សឹបផ្លាយ ឆេន មេនេចម៉ិន ឯ.ក</t>
        </is>
      </c>
      <c r="D843" s="462" t="inlineStr">
        <is>
          <t>K004-902004795</t>
        </is>
      </c>
      <c r="E843" s="462" t="inlineStr">
        <is>
          <t>IN202102-0102</t>
        </is>
      </c>
      <c r="F843" s="463" t="n">
        <v>44252</v>
      </c>
      <c r="G843" s="464" t="n">
        <v>211692</v>
      </c>
      <c r="H843" s="462" t="n"/>
      <c r="I843" s="464">
        <f>G843</f>
        <v/>
      </c>
      <c r="J843" s="462">
        <f>IF(AND(Q843=TRUE, R843=TRUE, S843=TRUE), IF(W843&lt;-0.05, "អនុញ្ញាត (អ្នកផ្គត់ផ្គង់ប្រកាសខ្វះ)", "បានប្រកាស (អនុញ្ញាត)"), IF(AND(Q843=FALSE, R843=FALSE, S843=FALSE), "ព្យួរទុក (មិនមានទិន្នន័យ)", "ប្រកាសខុស (ព្យួរទុក)"))</f>
        <v/>
      </c>
      <c r="K843" s="462" t="inlineStr"/>
      <c r="L843" s="462" t="inlineStr"/>
      <c r="M843" s="464">
        <f>AH843</f>
        <v/>
      </c>
      <c r="N843" s="464">
        <f>IF(W843&lt;0,AH843,I843)</f>
        <v/>
      </c>
      <c r="O843" s="464">
        <f>I843-M843</f>
        <v/>
      </c>
      <c r="P843" s="462" t="n"/>
      <c r="Q843" s="462">
        <f>V843=W843</f>
        <v/>
      </c>
      <c r="R843" s="462">
        <f>AND(MONTH(F843)=MONTH(X843), YEAR(F843)=YEAR(X843))</f>
        <v/>
      </c>
      <c r="S843" s="462">
        <f>AC843="L001-901905215"</f>
        <v/>
      </c>
      <c r="T843" s="464">
        <f>G843-AH843</f>
        <v/>
      </c>
      <c r="U843" s="462" t="n"/>
      <c r="V843" s="462" t="inlineStr">
        <is>
          <t>IN2021020102</t>
        </is>
      </c>
      <c r="W843" s="462" t="inlineStr"/>
      <c r="X843" s="499" t="n"/>
      <c r="Y843" s="462" t="n"/>
      <c r="Z843" s="462" t="n"/>
      <c r="AA843" s="462" t="n"/>
      <c r="AB843" s="462" t="n"/>
      <c r="AC843" s="462" t="n"/>
      <c r="AD843" s="462" t="n"/>
      <c r="AE843" s="462" t="n"/>
      <c r="AF843" s="462" t="n"/>
      <c r="AG843" s="462" t="n"/>
      <c r="AH843" s="462" t="n"/>
      <c r="AI843" s="462" t="n"/>
      <c r="AJ843" s="462" t="n"/>
      <c r="AK843" s="462" t="n"/>
      <c r="AL843" s="462" t="n"/>
      <c r="AM843" s="462" t="n"/>
      <c r="AN843" s="462" t="n"/>
      <c r="AO843" s="462" t="n"/>
      <c r="AP843" s="462" t="n"/>
      <c r="AQ843" s="462" t="n"/>
      <c r="AR843" s="462" t="n"/>
      <c r="AS843" s="462" t="n"/>
    </row>
    <row r="844">
      <c r="A844" s="461" t="n">
        <v>836</v>
      </c>
      <c r="B844" s="462" t="inlineStr"/>
      <c r="C844" s="462" t="inlineStr">
        <is>
          <t>56ប៊ី-លីង សឹបផ្លាយ ឆេន មេនេចម៉ិន ឯ.ក</t>
        </is>
      </c>
      <c r="D844" s="462" t="inlineStr">
        <is>
          <t>K004-902004795</t>
        </is>
      </c>
      <c r="E844" s="462" t="inlineStr">
        <is>
          <t>IN202102-0101</t>
        </is>
      </c>
      <c r="F844" s="463" t="n">
        <v>44252</v>
      </c>
      <c r="G844" s="464" t="n">
        <v>211692</v>
      </c>
      <c r="H844" s="462" t="n"/>
      <c r="I844" s="464">
        <f>G844</f>
        <v/>
      </c>
      <c r="J844" s="462">
        <f>IF(AND(Q844=TRUE, R844=TRUE, S844=TRUE), IF(W844&lt;-0.05, "អនុញ្ញាត (អ្នកផ្គត់ផ្គង់ប្រកាសខ្វះ)", "បានប្រកាស (អនុញ្ញាត)"), IF(AND(Q844=FALSE, R844=FALSE, S844=FALSE), "ព្យួរទុក (មិនមានទិន្នន័យ)", "ប្រកាសខុស (ព្យួរទុក)"))</f>
        <v/>
      </c>
      <c r="K844" s="462" t="inlineStr"/>
      <c r="L844" s="462" t="inlineStr"/>
      <c r="M844" s="464">
        <f>AH844</f>
        <v/>
      </c>
      <c r="N844" s="464">
        <f>IF(W844&lt;0,AH844,I844)</f>
        <v/>
      </c>
      <c r="O844" s="464">
        <f>I844-M844</f>
        <v/>
      </c>
      <c r="P844" s="462" t="n"/>
      <c r="Q844" s="462">
        <f>V844=W844</f>
        <v/>
      </c>
      <c r="R844" s="462">
        <f>AND(MONTH(F844)=MONTH(X844), YEAR(F844)=YEAR(X844))</f>
        <v/>
      </c>
      <c r="S844" s="462">
        <f>AC844="L001-901905215"</f>
        <v/>
      </c>
      <c r="T844" s="464">
        <f>G844-AH844</f>
        <v/>
      </c>
      <c r="U844" s="462" t="n"/>
      <c r="V844" s="462" t="inlineStr">
        <is>
          <t>IN2021020101</t>
        </is>
      </c>
      <c r="W844" s="462" t="inlineStr"/>
      <c r="X844" s="499" t="n"/>
      <c r="Y844" s="462" t="n"/>
      <c r="Z844" s="462" t="n"/>
      <c r="AA844" s="462" t="n"/>
      <c r="AB844" s="462" t="n"/>
      <c r="AC844" s="462" t="n"/>
      <c r="AD844" s="462" t="n"/>
      <c r="AE844" s="462" t="n"/>
      <c r="AF844" s="462" t="n"/>
      <c r="AG844" s="462" t="n"/>
      <c r="AH844" s="462" t="n"/>
      <c r="AI844" s="462" t="n"/>
      <c r="AJ844" s="462" t="n"/>
      <c r="AK844" s="462" t="n"/>
      <c r="AL844" s="462" t="n"/>
      <c r="AM844" s="462" t="n"/>
      <c r="AN844" s="462" t="n"/>
      <c r="AO844" s="462" t="n"/>
      <c r="AP844" s="462" t="n"/>
      <c r="AQ844" s="462" t="n"/>
      <c r="AR844" s="462" t="n"/>
      <c r="AS844" s="462" t="n"/>
    </row>
    <row r="845">
      <c r="A845" s="461" t="n">
        <v>837</v>
      </c>
      <c r="B845" s="462" t="inlineStr"/>
      <c r="C845" s="462" t="inlineStr">
        <is>
          <t>56ប៊ី-លីង សឹបផ្លាយ ឆេន មេនេចម៉ិន ឯ.ក</t>
        </is>
      </c>
      <c r="D845" s="462" t="inlineStr">
        <is>
          <t>K004-902004795</t>
        </is>
      </c>
      <c r="E845" s="462" t="inlineStr">
        <is>
          <t>IN202102-0100</t>
        </is>
      </c>
      <c r="F845" s="463" t="n">
        <v>44252</v>
      </c>
      <c r="G845" s="464" t="n">
        <v>537372</v>
      </c>
      <c r="H845" s="462" t="n"/>
      <c r="I845" s="464">
        <f>G845</f>
        <v/>
      </c>
      <c r="J845" s="462">
        <f>IF(AND(Q845=TRUE, R845=TRUE, S845=TRUE), IF(W845&lt;-0.05, "អនុញ្ញាត (អ្នកផ្គត់ផ្គង់ប្រកាសខ្វះ)", "បានប្រកាស (អនុញ្ញាត)"), IF(AND(Q845=FALSE, R845=FALSE, S845=FALSE), "ព្យួរទុក (មិនមានទិន្នន័យ)", "ប្រកាសខុស (ព្យួរទុក)"))</f>
        <v/>
      </c>
      <c r="K845" s="462" t="inlineStr"/>
      <c r="L845" s="462" t="inlineStr"/>
      <c r="M845" s="464">
        <f>AH845</f>
        <v/>
      </c>
      <c r="N845" s="464">
        <f>IF(W845&lt;0,AH845,I845)</f>
        <v/>
      </c>
      <c r="O845" s="464">
        <f>I845-M845</f>
        <v/>
      </c>
      <c r="P845" s="462" t="n"/>
      <c r="Q845" s="462">
        <f>V845=W845</f>
        <v/>
      </c>
      <c r="R845" s="462">
        <f>AND(MONTH(F845)=MONTH(X845), YEAR(F845)=YEAR(X845))</f>
        <v/>
      </c>
      <c r="S845" s="462">
        <f>AC845="L001-901905215"</f>
        <v/>
      </c>
      <c r="T845" s="464">
        <f>G845-AH845</f>
        <v/>
      </c>
      <c r="U845" s="462" t="n"/>
      <c r="V845" s="462" t="inlineStr">
        <is>
          <t>IN2021020100</t>
        </is>
      </c>
      <c r="W845" s="462" t="inlineStr"/>
      <c r="X845" s="499" t="n"/>
      <c r="Y845" s="462" t="n"/>
      <c r="Z845" s="462" t="n"/>
      <c r="AA845" s="462" t="n"/>
      <c r="AB845" s="462" t="n"/>
      <c r="AC845" s="462" t="n"/>
      <c r="AD845" s="462" t="n"/>
      <c r="AE845" s="462" t="n"/>
      <c r="AF845" s="462" t="n"/>
      <c r="AG845" s="462" t="n"/>
      <c r="AH845" s="462" t="n"/>
      <c r="AI845" s="462" t="n"/>
      <c r="AJ845" s="462" t="n"/>
      <c r="AK845" s="462" t="n"/>
      <c r="AL845" s="462" t="n"/>
      <c r="AM845" s="462" t="n"/>
      <c r="AN845" s="462" t="n"/>
      <c r="AO845" s="462" t="n"/>
      <c r="AP845" s="462" t="n"/>
      <c r="AQ845" s="462" t="n"/>
      <c r="AR845" s="462" t="n"/>
      <c r="AS845" s="462" t="n"/>
    </row>
    <row r="846">
      <c r="A846" s="461" t="n">
        <v>838</v>
      </c>
      <c r="B846" s="462" t="inlineStr"/>
      <c r="C846" s="462" t="inlineStr">
        <is>
          <t>56ប៊ី-លីង សឹបផ្លាយ ឆេន មេនេចម៉ិន ឯ.ក</t>
        </is>
      </c>
      <c r="D846" s="462" t="inlineStr">
        <is>
          <t>K004-902004795</t>
        </is>
      </c>
      <c r="E846" s="462" t="inlineStr">
        <is>
          <t>IN202102-0099</t>
        </is>
      </c>
      <c r="F846" s="463" t="n">
        <v>44252</v>
      </c>
      <c r="G846" s="464" t="n">
        <v>303290</v>
      </c>
      <c r="H846" s="462" t="n"/>
      <c r="I846" s="464">
        <f>G846</f>
        <v/>
      </c>
      <c r="J846" s="462">
        <f>IF(AND(Q846=TRUE, R846=TRUE, S846=TRUE), IF(W846&lt;-0.05, "អនុញ្ញាត (អ្នកផ្គត់ផ្គង់ប្រកាសខ្វះ)", "បានប្រកាស (អនុញ្ញាត)"), IF(AND(Q846=FALSE, R846=FALSE, S846=FALSE), "ព្យួរទុក (មិនមានទិន្នន័យ)", "ប្រកាសខុស (ព្យួរទុក)"))</f>
        <v/>
      </c>
      <c r="K846" s="462" t="inlineStr"/>
      <c r="L846" s="462" t="inlineStr"/>
      <c r="M846" s="464">
        <f>AH846</f>
        <v/>
      </c>
      <c r="N846" s="464">
        <f>IF(W846&lt;0,AH846,I846)</f>
        <v/>
      </c>
      <c r="O846" s="464">
        <f>I846-M846</f>
        <v/>
      </c>
      <c r="P846" s="462" t="n"/>
      <c r="Q846" s="462">
        <f>V846=W846</f>
        <v/>
      </c>
      <c r="R846" s="462">
        <f>AND(MONTH(F846)=MONTH(X846), YEAR(F846)=YEAR(X846))</f>
        <v/>
      </c>
      <c r="S846" s="462">
        <f>AC846="L001-901905215"</f>
        <v/>
      </c>
      <c r="T846" s="464">
        <f>G846-AH846</f>
        <v/>
      </c>
      <c r="U846" s="462" t="n"/>
      <c r="V846" s="462" t="inlineStr">
        <is>
          <t>IN2021020099</t>
        </is>
      </c>
      <c r="W846" s="462" t="inlineStr"/>
      <c r="X846" s="499" t="n"/>
      <c r="Y846" s="462" t="n"/>
      <c r="Z846" s="462" t="n"/>
      <c r="AA846" s="462" t="n"/>
      <c r="AB846" s="462" t="n"/>
      <c r="AC846" s="462" t="n"/>
      <c r="AD846" s="462" t="n"/>
      <c r="AE846" s="462" t="n"/>
      <c r="AF846" s="462" t="n"/>
      <c r="AG846" s="462" t="n"/>
      <c r="AH846" s="462" t="n"/>
      <c r="AI846" s="462" t="n"/>
      <c r="AJ846" s="462" t="n"/>
      <c r="AK846" s="462" t="n"/>
      <c r="AL846" s="462" t="n"/>
      <c r="AM846" s="462" t="n"/>
      <c r="AN846" s="462" t="n"/>
      <c r="AO846" s="462" t="n"/>
      <c r="AP846" s="462" t="n"/>
      <c r="AQ846" s="462" t="n"/>
      <c r="AR846" s="462" t="n"/>
      <c r="AS846" s="462" t="n"/>
    </row>
    <row r="847">
      <c r="A847" s="461" t="n">
        <v>839</v>
      </c>
      <c r="B847" s="462" t="inlineStr"/>
      <c r="C847" s="462" t="inlineStr">
        <is>
          <t>56ប៊ី-លីង សឹបផ្លាយ ឆេន មេនេចម៉ិន ឯ.ក</t>
        </is>
      </c>
      <c r="D847" s="462" t="inlineStr">
        <is>
          <t>K004-902004795</t>
        </is>
      </c>
      <c r="E847" s="462" t="inlineStr">
        <is>
          <t>IN202102-0098</t>
        </is>
      </c>
      <c r="F847" s="463" t="n">
        <v>44252</v>
      </c>
      <c r="G847" s="464" t="n">
        <v>201515</v>
      </c>
      <c r="H847" s="462" t="n"/>
      <c r="I847" s="464">
        <f>G847</f>
        <v/>
      </c>
      <c r="J847" s="462">
        <f>IF(AND(Q847=TRUE, R847=TRUE, S847=TRUE), IF(W847&lt;-0.05, "អនុញ្ញាត (អ្នកផ្គត់ផ្គង់ប្រកាសខ្វះ)", "បានប្រកាស (អនុញ្ញាត)"), IF(AND(Q847=FALSE, R847=FALSE, S847=FALSE), "ព្យួរទុក (មិនមានទិន្នន័យ)", "ប្រកាសខុស (ព្យួរទុក)"))</f>
        <v/>
      </c>
      <c r="K847" s="462" t="inlineStr"/>
      <c r="L847" s="462" t="inlineStr"/>
      <c r="M847" s="464">
        <f>AH847</f>
        <v/>
      </c>
      <c r="N847" s="464">
        <f>IF(W847&lt;0,AH847,I847)</f>
        <v/>
      </c>
      <c r="O847" s="464">
        <f>I847-M847</f>
        <v/>
      </c>
      <c r="P847" s="462" t="n"/>
      <c r="Q847" s="462">
        <f>V847=W847</f>
        <v/>
      </c>
      <c r="R847" s="462">
        <f>AND(MONTH(F847)=MONTH(X847), YEAR(F847)=YEAR(X847))</f>
        <v/>
      </c>
      <c r="S847" s="462">
        <f>AC847="L001-901905215"</f>
        <v/>
      </c>
      <c r="T847" s="464">
        <f>G847-AH847</f>
        <v/>
      </c>
      <c r="U847" s="462" t="n"/>
      <c r="V847" s="462" t="inlineStr">
        <is>
          <t>IN2021020098</t>
        </is>
      </c>
      <c r="W847" s="462" t="inlineStr"/>
      <c r="X847" s="499" t="n"/>
      <c r="Y847" s="462" t="n"/>
      <c r="Z847" s="462" t="n"/>
      <c r="AA847" s="462" t="n"/>
      <c r="AB847" s="462" t="n"/>
      <c r="AC847" s="462" t="n"/>
      <c r="AD847" s="462" t="n"/>
      <c r="AE847" s="462" t="n"/>
      <c r="AF847" s="462" t="n"/>
      <c r="AG847" s="462" t="n"/>
      <c r="AH847" s="462" t="n"/>
      <c r="AI847" s="462" t="n"/>
      <c r="AJ847" s="462" t="n"/>
      <c r="AK847" s="462" t="n"/>
      <c r="AL847" s="462" t="n"/>
      <c r="AM847" s="462" t="n"/>
      <c r="AN847" s="462" t="n"/>
      <c r="AO847" s="462" t="n"/>
      <c r="AP847" s="462" t="n"/>
      <c r="AQ847" s="462" t="n"/>
      <c r="AR847" s="462" t="n"/>
      <c r="AS847" s="462" t="n"/>
    </row>
    <row r="848">
      <c r="A848" s="461" t="n">
        <v>840</v>
      </c>
      <c r="B848" s="462" t="inlineStr"/>
      <c r="C848" s="462" t="inlineStr">
        <is>
          <t>56ប៊ី-លីង សឹបផ្លាយ ឆេន មេនេចម៉ិន ឯ.ក</t>
        </is>
      </c>
      <c r="D848" s="462" t="inlineStr">
        <is>
          <t>K004-902004795</t>
        </is>
      </c>
      <c r="E848" s="462" t="inlineStr">
        <is>
          <t>IN202102-0096</t>
        </is>
      </c>
      <c r="F848" s="463" t="n">
        <v>44252</v>
      </c>
      <c r="G848" s="464" t="n">
        <v>270722</v>
      </c>
      <c r="H848" s="462" t="n"/>
      <c r="I848" s="464">
        <f>G848</f>
        <v/>
      </c>
      <c r="J848" s="462">
        <f>IF(AND(Q848=TRUE, R848=TRUE, S848=TRUE), IF(W848&lt;-0.05, "អនុញ្ញាត (អ្នកផ្គត់ផ្គង់ប្រកាសខ្វះ)", "បានប្រកាស (អនុញ្ញាត)"), IF(AND(Q848=FALSE, R848=FALSE, S848=FALSE), "ព្យួរទុក (មិនមានទិន្នន័យ)", "ប្រកាសខុស (ព្យួរទុក)"))</f>
        <v/>
      </c>
      <c r="K848" s="462" t="inlineStr"/>
      <c r="L848" s="462" t="inlineStr"/>
      <c r="M848" s="464">
        <f>AH848</f>
        <v/>
      </c>
      <c r="N848" s="464">
        <f>IF(W848&lt;0,AH848,I848)</f>
        <v/>
      </c>
      <c r="O848" s="464">
        <f>I848-M848</f>
        <v/>
      </c>
      <c r="P848" s="462" t="n"/>
      <c r="Q848" s="462">
        <f>V848=W848</f>
        <v/>
      </c>
      <c r="R848" s="462">
        <f>AND(MONTH(F848)=MONTH(X848), YEAR(F848)=YEAR(X848))</f>
        <v/>
      </c>
      <c r="S848" s="462">
        <f>AC848="L001-901905215"</f>
        <v/>
      </c>
      <c r="T848" s="464">
        <f>G848-AH848</f>
        <v/>
      </c>
      <c r="U848" s="462" t="n"/>
      <c r="V848" s="462" t="inlineStr">
        <is>
          <t>IN2021020096</t>
        </is>
      </c>
      <c r="W848" s="462" t="inlineStr"/>
      <c r="X848" s="499" t="n"/>
      <c r="Y848" s="462" t="n"/>
      <c r="Z848" s="462" t="n"/>
      <c r="AA848" s="462" t="n"/>
      <c r="AB848" s="462" t="n"/>
      <c r="AC848" s="462" t="n"/>
      <c r="AD848" s="462" t="n"/>
      <c r="AE848" s="462" t="n"/>
      <c r="AF848" s="462" t="n"/>
      <c r="AG848" s="462" t="n"/>
      <c r="AH848" s="462" t="n"/>
      <c r="AI848" s="462" t="n"/>
      <c r="AJ848" s="462" t="n"/>
      <c r="AK848" s="462" t="n"/>
      <c r="AL848" s="462" t="n"/>
      <c r="AM848" s="462" t="n"/>
      <c r="AN848" s="462" t="n"/>
      <c r="AO848" s="462" t="n"/>
      <c r="AP848" s="462" t="n"/>
      <c r="AQ848" s="462" t="n"/>
      <c r="AR848" s="462" t="n"/>
      <c r="AS848" s="462" t="n"/>
    </row>
    <row r="849">
      <c r="A849" s="461" t="n">
        <v>841</v>
      </c>
      <c r="B849" s="462" t="inlineStr"/>
      <c r="C849" s="462" t="inlineStr">
        <is>
          <t>56ប៊ី-លីង សឹបផ្លាយ ឆេន មេនេចម៉ិន ឯ.ក</t>
        </is>
      </c>
      <c r="D849" s="462" t="inlineStr">
        <is>
          <t>K004-902004795</t>
        </is>
      </c>
      <c r="E849" s="462" t="inlineStr">
        <is>
          <t>IN202102-0095</t>
        </is>
      </c>
      <c r="F849" s="463" t="n">
        <v>44252</v>
      </c>
      <c r="G849" s="464" t="n">
        <v>185231</v>
      </c>
      <c r="H849" s="462" t="n"/>
      <c r="I849" s="464">
        <f>G849</f>
        <v/>
      </c>
      <c r="J849" s="462">
        <f>IF(AND(Q849=TRUE, R849=TRUE, S849=TRUE), IF(W849&lt;-0.05, "អនុញ្ញាត (អ្នកផ្គត់ផ្គង់ប្រកាសខ្វះ)", "បានប្រកាស (អនុញ្ញាត)"), IF(AND(Q849=FALSE, R849=FALSE, S849=FALSE), "ព្យួរទុក (មិនមានទិន្នន័យ)", "ប្រកាសខុស (ព្យួរទុក)"))</f>
        <v/>
      </c>
      <c r="K849" s="462" t="inlineStr"/>
      <c r="L849" s="462" t="inlineStr"/>
      <c r="M849" s="464">
        <f>AH849</f>
        <v/>
      </c>
      <c r="N849" s="464">
        <f>IF(W849&lt;0,AH849,I849)</f>
        <v/>
      </c>
      <c r="O849" s="464">
        <f>I849-M849</f>
        <v/>
      </c>
      <c r="P849" s="462" t="n"/>
      <c r="Q849" s="462">
        <f>V849=W849</f>
        <v/>
      </c>
      <c r="R849" s="462">
        <f>AND(MONTH(F849)=MONTH(X849), YEAR(F849)=YEAR(X849))</f>
        <v/>
      </c>
      <c r="S849" s="462">
        <f>AC849="L001-901905215"</f>
        <v/>
      </c>
      <c r="T849" s="464">
        <f>G849-AH849</f>
        <v/>
      </c>
      <c r="U849" s="462" t="n"/>
      <c r="V849" s="462" t="inlineStr">
        <is>
          <t>IN2021020095</t>
        </is>
      </c>
      <c r="W849" s="462" t="inlineStr"/>
      <c r="X849" s="499" t="n"/>
      <c r="Y849" s="462" t="n"/>
      <c r="Z849" s="462" t="n"/>
      <c r="AA849" s="462" t="n"/>
      <c r="AB849" s="462" t="n"/>
      <c r="AC849" s="462" t="n"/>
      <c r="AD849" s="462" t="n"/>
      <c r="AE849" s="462" t="n"/>
      <c r="AF849" s="462" t="n"/>
      <c r="AG849" s="462" t="n"/>
      <c r="AH849" s="462" t="n"/>
      <c r="AI849" s="462" t="n"/>
      <c r="AJ849" s="462" t="n"/>
      <c r="AK849" s="462" t="n"/>
      <c r="AL849" s="462" t="n"/>
      <c r="AM849" s="462" t="n"/>
      <c r="AN849" s="462" t="n"/>
      <c r="AO849" s="462" t="n"/>
      <c r="AP849" s="462" t="n"/>
      <c r="AQ849" s="462" t="n"/>
      <c r="AR849" s="462" t="n"/>
      <c r="AS849" s="462" t="n"/>
    </row>
    <row r="850">
      <c r="A850" s="461" t="n">
        <v>842</v>
      </c>
      <c r="B850" s="462" t="inlineStr"/>
      <c r="C850" s="462" t="inlineStr">
        <is>
          <t>56ប៊ី-លីង សឹបផ្លាយ ឆេន មេនេចម៉ិន ឯ.ក</t>
        </is>
      </c>
      <c r="D850" s="462" t="inlineStr">
        <is>
          <t>K004-902004795</t>
        </is>
      </c>
      <c r="E850" s="462" t="inlineStr">
        <is>
          <t>IN202102-0094</t>
        </is>
      </c>
      <c r="F850" s="463" t="n">
        <v>44252</v>
      </c>
      <c r="G850" s="464" t="n">
        <v>270722</v>
      </c>
      <c r="H850" s="462" t="n"/>
      <c r="I850" s="464">
        <f>G850</f>
        <v/>
      </c>
      <c r="J850" s="462">
        <f>IF(AND(Q850=TRUE, R850=TRUE, S850=TRUE), IF(W850&lt;-0.05, "អនុញ្ញាត (អ្នកផ្គត់ផ្គង់ប្រកាសខ្វះ)", "បានប្រកាស (អនុញ្ញាត)"), IF(AND(Q850=FALSE, R850=FALSE, S850=FALSE), "ព្យួរទុក (មិនមានទិន្នន័យ)", "ប្រកាសខុស (ព្យួរទុក)"))</f>
        <v/>
      </c>
      <c r="K850" s="462" t="inlineStr"/>
      <c r="L850" s="462" t="inlineStr"/>
      <c r="M850" s="464">
        <f>AH850</f>
        <v/>
      </c>
      <c r="N850" s="464">
        <f>IF(W850&lt;0,AH850,I850)</f>
        <v/>
      </c>
      <c r="O850" s="464">
        <f>I850-M850</f>
        <v/>
      </c>
      <c r="P850" s="462" t="n"/>
      <c r="Q850" s="462">
        <f>V850=W850</f>
        <v/>
      </c>
      <c r="R850" s="462">
        <f>AND(MONTH(F850)=MONTH(X850), YEAR(F850)=YEAR(X850))</f>
        <v/>
      </c>
      <c r="S850" s="462">
        <f>AC850="L001-901905215"</f>
        <v/>
      </c>
      <c r="T850" s="464">
        <f>G850-AH850</f>
        <v/>
      </c>
      <c r="U850" s="462" t="n"/>
      <c r="V850" s="462" t="inlineStr">
        <is>
          <t>IN2021020094</t>
        </is>
      </c>
      <c r="W850" s="462" t="inlineStr"/>
      <c r="X850" s="499" t="n"/>
      <c r="Y850" s="462" t="n"/>
      <c r="Z850" s="462" t="n"/>
      <c r="AA850" s="462" t="n"/>
      <c r="AB850" s="462" t="n"/>
      <c r="AC850" s="462" t="n"/>
      <c r="AD850" s="462" t="n"/>
      <c r="AE850" s="462" t="n"/>
      <c r="AF850" s="462" t="n"/>
      <c r="AG850" s="462" t="n"/>
      <c r="AH850" s="462" t="n"/>
      <c r="AI850" s="462" t="n"/>
      <c r="AJ850" s="462" t="n"/>
      <c r="AK850" s="462" t="n"/>
      <c r="AL850" s="462" t="n"/>
      <c r="AM850" s="462" t="n"/>
      <c r="AN850" s="462" t="n"/>
      <c r="AO850" s="462" t="n"/>
      <c r="AP850" s="462" t="n"/>
      <c r="AQ850" s="462" t="n"/>
      <c r="AR850" s="462" t="n"/>
      <c r="AS850" s="462" t="n"/>
    </row>
    <row r="851">
      <c r="A851" s="461" t="n">
        <v>843</v>
      </c>
      <c r="B851" s="462" t="inlineStr"/>
      <c r="C851" s="462" t="inlineStr">
        <is>
          <t>56ប៊ី-លីង សឹបផ្លាយ ឆេន មេនេចម៉ិន ឯ.ក</t>
        </is>
      </c>
      <c r="D851" s="462" t="inlineStr">
        <is>
          <t>K004-902004795</t>
        </is>
      </c>
      <c r="E851" s="462" t="inlineStr">
        <is>
          <t>IN202102-0093</t>
        </is>
      </c>
      <c r="F851" s="463" t="n">
        <v>44252</v>
      </c>
      <c r="G851" s="464" t="n">
        <v>484449</v>
      </c>
      <c r="H851" s="462" t="n"/>
      <c r="I851" s="464">
        <f>G851</f>
        <v/>
      </c>
      <c r="J851" s="462">
        <f>IF(AND(Q851=TRUE, R851=TRUE, S851=TRUE), IF(W851&lt;-0.05, "អនុញ្ញាត (អ្នកផ្គត់ផ្គង់ប្រកាសខ្វះ)", "បានប្រកាស (អនុញ្ញាត)"), IF(AND(Q851=FALSE, R851=FALSE, S851=FALSE), "ព្យួរទុក (មិនមានទិន្នន័យ)", "ប្រកាសខុស (ព្យួរទុក)"))</f>
        <v/>
      </c>
      <c r="K851" s="462" t="inlineStr"/>
      <c r="L851" s="462" t="inlineStr"/>
      <c r="M851" s="464">
        <f>AH851</f>
        <v/>
      </c>
      <c r="N851" s="464">
        <f>IF(W851&lt;0,AH851,I851)</f>
        <v/>
      </c>
      <c r="O851" s="464">
        <f>I851-M851</f>
        <v/>
      </c>
      <c r="P851" s="462" t="n"/>
      <c r="Q851" s="462">
        <f>V851=W851</f>
        <v/>
      </c>
      <c r="R851" s="462">
        <f>AND(MONTH(F851)=MONTH(X851), YEAR(F851)=YEAR(X851))</f>
        <v/>
      </c>
      <c r="S851" s="462">
        <f>AC851="L001-901905215"</f>
        <v/>
      </c>
      <c r="T851" s="464">
        <f>G851-AH851</f>
        <v/>
      </c>
      <c r="U851" s="462" t="n"/>
      <c r="V851" s="462" t="inlineStr">
        <is>
          <t>IN2021020093</t>
        </is>
      </c>
      <c r="W851" s="462" t="inlineStr"/>
      <c r="X851" s="499" t="n"/>
      <c r="Y851" s="462" t="n"/>
      <c r="Z851" s="462" t="n"/>
      <c r="AA851" s="462" t="n"/>
      <c r="AB851" s="462" t="n"/>
      <c r="AC851" s="462" t="n"/>
      <c r="AD851" s="462" t="n"/>
      <c r="AE851" s="462" t="n"/>
      <c r="AF851" s="462" t="n"/>
      <c r="AG851" s="462" t="n"/>
      <c r="AH851" s="462" t="n"/>
      <c r="AI851" s="462" t="n"/>
      <c r="AJ851" s="462" t="n"/>
      <c r="AK851" s="462" t="n"/>
      <c r="AL851" s="462" t="n"/>
      <c r="AM851" s="462" t="n"/>
      <c r="AN851" s="462" t="n"/>
      <c r="AO851" s="462" t="n"/>
      <c r="AP851" s="462" t="n"/>
      <c r="AQ851" s="462" t="n"/>
      <c r="AR851" s="462" t="n"/>
      <c r="AS851" s="462" t="n"/>
    </row>
    <row r="852">
      <c r="A852" s="461" t="n">
        <v>844</v>
      </c>
      <c r="B852" s="462" t="inlineStr"/>
      <c r="C852" s="462" t="inlineStr">
        <is>
          <t>56ប៊ី-លីង សឹបផ្លាយ ឆេន មេនេចម៉ិន ឯ.ក</t>
        </is>
      </c>
      <c r="D852" s="462" t="inlineStr">
        <is>
          <t>K004-902004795</t>
        </is>
      </c>
      <c r="E852" s="462" t="inlineStr">
        <is>
          <t>IN202102-0092</t>
        </is>
      </c>
      <c r="F852" s="463" t="n">
        <v>44252</v>
      </c>
      <c r="G852" s="464" t="n">
        <v>258509</v>
      </c>
      <c r="H852" s="462" t="n"/>
      <c r="I852" s="464">
        <f>G852</f>
        <v/>
      </c>
      <c r="J852" s="462">
        <f>IF(AND(Q852=TRUE, R852=TRUE, S852=TRUE), IF(W852&lt;-0.05, "អនុញ្ញាត (អ្នកផ្គត់ផ្គង់ប្រកាសខ្វះ)", "បានប្រកាស (អនុញ្ញាត)"), IF(AND(Q852=FALSE, R852=FALSE, S852=FALSE), "ព្យួរទុក (មិនមានទិន្នន័យ)", "ប្រកាសខុស (ព្យួរទុក)"))</f>
        <v/>
      </c>
      <c r="K852" s="462" t="inlineStr"/>
      <c r="L852" s="462" t="inlineStr"/>
      <c r="M852" s="464">
        <f>AH852</f>
        <v/>
      </c>
      <c r="N852" s="464">
        <f>IF(W852&lt;0,AH852,I852)</f>
        <v/>
      </c>
      <c r="O852" s="464">
        <f>I852-M852</f>
        <v/>
      </c>
      <c r="P852" s="462" t="n"/>
      <c r="Q852" s="462">
        <f>V852=W852</f>
        <v/>
      </c>
      <c r="R852" s="462">
        <f>AND(MONTH(F852)=MONTH(X852), YEAR(F852)=YEAR(X852))</f>
        <v/>
      </c>
      <c r="S852" s="462">
        <f>AC852="L001-901905215"</f>
        <v/>
      </c>
      <c r="T852" s="464">
        <f>G852-AH852</f>
        <v/>
      </c>
      <c r="U852" s="462" t="n"/>
      <c r="V852" s="462" t="inlineStr">
        <is>
          <t>IN2021020092</t>
        </is>
      </c>
      <c r="W852" s="462" t="inlineStr"/>
      <c r="X852" s="499" t="n"/>
      <c r="Y852" s="462" t="n"/>
      <c r="Z852" s="462" t="n"/>
      <c r="AA852" s="462" t="n"/>
      <c r="AB852" s="462" t="n"/>
      <c r="AC852" s="462" t="n"/>
      <c r="AD852" s="462" t="n"/>
      <c r="AE852" s="462" t="n"/>
      <c r="AF852" s="462" t="n"/>
      <c r="AG852" s="462" t="n"/>
      <c r="AH852" s="462" t="n"/>
      <c r="AI852" s="462" t="n"/>
      <c r="AJ852" s="462" t="n"/>
      <c r="AK852" s="462" t="n"/>
      <c r="AL852" s="462" t="n"/>
      <c r="AM852" s="462" t="n"/>
      <c r="AN852" s="462" t="n"/>
      <c r="AO852" s="462" t="n"/>
      <c r="AP852" s="462" t="n"/>
      <c r="AQ852" s="462" t="n"/>
      <c r="AR852" s="462" t="n"/>
      <c r="AS852" s="462" t="n"/>
    </row>
    <row r="853">
      <c r="A853" s="461" t="n">
        <v>845</v>
      </c>
      <c r="B853" s="462" t="inlineStr"/>
      <c r="C853" s="462" t="inlineStr">
        <is>
          <t>56ប៊ី-លីង សឹបផ្លាយ ឆេន មេនេចម៉ិន ឯ.ក</t>
        </is>
      </c>
      <c r="D853" s="462" t="inlineStr">
        <is>
          <t>K004-902004795</t>
        </is>
      </c>
      <c r="E853" s="462" t="inlineStr">
        <is>
          <t>IN202102-0091</t>
        </is>
      </c>
      <c r="F853" s="463" t="n">
        <v>44252</v>
      </c>
      <c r="G853" s="464" t="n">
        <v>262580</v>
      </c>
      <c r="H853" s="462" t="n"/>
      <c r="I853" s="464">
        <f>G853</f>
        <v/>
      </c>
      <c r="J853" s="462">
        <f>IF(AND(Q853=TRUE, R853=TRUE, S853=TRUE), IF(W853&lt;-0.05, "អនុញ្ញាត (អ្នកផ្គត់ផ្គង់ប្រកាសខ្វះ)", "បានប្រកាស (អនុញ្ញាត)"), IF(AND(Q853=FALSE, R853=FALSE, S853=FALSE), "ព្យួរទុក (មិនមានទិន្នន័យ)", "ប្រកាសខុស (ព្យួរទុក)"))</f>
        <v/>
      </c>
      <c r="K853" s="462" t="inlineStr"/>
      <c r="L853" s="462" t="inlineStr"/>
      <c r="M853" s="464">
        <f>AH853</f>
        <v/>
      </c>
      <c r="N853" s="464">
        <f>IF(W853&lt;0,AH853,I853)</f>
        <v/>
      </c>
      <c r="O853" s="464">
        <f>I853-M853</f>
        <v/>
      </c>
      <c r="P853" s="462" t="n"/>
      <c r="Q853" s="462">
        <f>V853=W853</f>
        <v/>
      </c>
      <c r="R853" s="462">
        <f>AND(MONTH(F853)=MONTH(X853), YEAR(F853)=YEAR(X853))</f>
        <v/>
      </c>
      <c r="S853" s="462">
        <f>AC853="L001-901905215"</f>
        <v/>
      </c>
      <c r="T853" s="464">
        <f>G853-AH853</f>
        <v/>
      </c>
      <c r="U853" s="462" t="n"/>
      <c r="V853" s="462" t="inlineStr">
        <is>
          <t>IN2021020091</t>
        </is>
      </c>
      <c r="W853" s="462" t="inlineStr"/>
      <c r="X853" s="499" t="n"/>
      <c r="Y853" s="462" t="n"/>
      <c r="Z853" s="462" t="n"/>
      <c r="AA853" s="462" t="n"/>
      <c r="AB853" s="462" t="n"/>
      <c r="AC853" s="462" t="n"/>
      <c r="AD853" s="462" t="n"/>
      <c r="AE853" s="462" t="n"/>
      <c r="AF853" s="462" t="n"/>
      <c r="AG853" s="462" t="n"/>
      <c r="AH853" s="462" t="n"/>
      <c r="AI853" s="462" t="n"/>
      <c r="AJ853" s="462" t="n"/>
      <c r="AK853" s="462" t="n"/>
      <c r="AL853" s="462" t="n"/>
      <c r="AM853" s="462" t="n"/>
      <c r="AN853" s="462" t="n"/>
      <c r="AO853" s="462" t="n"/>
      <c r="AP853" s="462" t="n"/>
      <c r="AQ853" s="462" t="n"/>
      <c r="AR853" s="462" t="n"/>
      <c r="AS853" s="462" t="n"/>
    </row>
    <row r="854">
      <c r="A854" s="461" t="n">
        <v>846</v>
      </c>
      <c r="B854" s="462" t="inlineStr"/>
      <c r="C854" s="462" t="inlineStr">
        <is>
          <t>56ប៊ី-លីង សឹបផ្លាយ ឆេន មេនេចម៉ិន ឯ.ក</t>
        </is>
      </c>
      <c r="D854" s="462" t="inlineStr">
        <is>
          <t>K004-902004795</t>
        </is>
      </c>
      <c r="E854" s="462" t="inlineStr">
        <is>
          <t>IN202102-0090</t>
        </is>
      </c>
      <c r="F854" s="463" t="n">
        <v>44252</v>
      </c>
      <c r="G854" s="464" t="n">
        <v>270722</v>
      </c>
      <c r="H854" s="462" t="n"/>
      <c r="I854" s="464">
        <f>G854</f>
        <v/>
      </c>
      <c r="J854" s="462">
        <f>IF(AND(Q854=TRUE, R854=TRUE, S854=TRUE), IF(W854&lt;-0.05, "អនុញ្ញាត (អ្នកផ្គត់ផ្គង់ប្រកាសខ្វះ)", "បានប្រកាស (អនុញ្ញាត)"), IF(AND(Q854=FALSE, R854=FALSE, S854=FALSE), "ព្យួរទុក (មិនមានទិន្នន័យ)", "ប្រកាសខុស (ព្យួរទុក)"))</f>
        <v/>
      </c>
      <c r="K854" s="462" t="inlineStr"/>
      <c r="L854" s="462" t="inlineStr"/>
      <c r="M854" s="464">
        <f>AH854</f>
        <v/>
      </c>
      <c r="N854" s="464">
        <f>IF(W854&lt;0,AH854,I854)</f>
        <v/>
      </c>
      <c r="O854" s="464">
        <f>I854-M854</f>
        <v/>
      </c>
      <c r="P854" s="462" t="n"/>
      <c r="Q854" s="462">
        <f>V854=W854</f>
        <v/>
      </c>
      <c r="R854" s="462">
        <f>AND(MONTH(F854)=MONTH(X854), YEAR(F854)=YEAR(X854))</f>
        <v/>
      </c>
      <c r="S854" s="462">
        <f>AC854="L001-901905215"</f>
        <v/>
      </c>
      <c r="T854" s="464">
        <f>G854-AH854</f>
        <v/>
      </c>
      <c r="U854" s="462" t="n"/>
      <c r="V854" s="462" t="inlineStr">
        <is>
          <t>IN2021020090</t>
        </is>
      </c>
      <c r="W854" s="462" t="inlineStr"/>
      <c r="X854" s="499" t="n"/>
      <c r="Y854" s="462" t="n"/>
      <c r="Z854" s="462" t="n"/>
      <c r="AA854" s="462" t="n"/>
      <c r="AB854" s="462" t="n"/>
      <c r="AC854" s="462" t="n"/>
      <c r="AD854" s="462" t="n"/>
      <c r="AE854" s="462" t="n"/>
      <c r="AF854" s="462" t="n"/>
      <c r="AG854" s="462" t="n"/>
      <c r="AH854" s="462" t="n"/>
      <c r="AI854" s="462" t="n"/>
      <c r="AJ854" s="462" t="n"/>
      <c r="AK854" s="462" t="n"/>
      <c r="AL854" s="462" t="n"/>
      <c r="AM854" s="462" t="n"/>
      <c r="AN854" s="462" t="n"/>
      <c r="AO854" s="462" t="n"/>
      <c r="AP854" s="462" t="n"/>
      <c r="AQ854" s="462" t="n"/>
      <c r="AR854" s="462" t="n"/>
      <c r="AS854" s="462" t="n"/>
    </row>
    <row r="855">
      <c r="A855" s="461" t="n">
        <v>847</v>
      </c>
      <c r="B855" s="462" t="inlineStr"/>
      <c r="C855" s="462" t="inlineStr">
        <is>
          <t>56ប៊ី-លីង សឹបផ្លាយ ឆេន មេនេចម៉ិន ឯ.ក</t>
        </is>
      </c>
      <c r="D855" s="462" t="inlineStr">
        <is>
          <t>K004-902004795</t>
        </is>
      </c>
      <c r="E855" s="462" t="inlineStr">
        <is>
          <t>IN202102-0089</t>
        </is>
      </c>
      <c r="F855" s="463" t="n">
        <v>44252</v>
      </c>
      <c r="G855" s="464" t="n">
        <v>484449</v>
      </c>
      <c r="H855" s="462" t="n"/>
      <c r="I855" s="464">
        <f>G855</f>
        <v/>
      </c>
      <c r="J855" s="462">
        <f>IF(AND(Q855=TRUE, R855=TRUE, S855=TRUE), IF(W855&lt;-0.05, "អនុញ្ញាត (អ្នកផ្គត់ផ្គង់ប្រកាសខ្វះ)", "បានប្រកាស (អនុញ្ញាត)"), IF(AND(Q855=FALSE, R855=FALSE, S855=FALSE), "ព្យួរទុក (មិនមានទិន្នន័យ)", "ប្រកាសខុស (ព្យួរទុក)"))</f>
        <v/>
      </c>
      <c r="K855" s="462" t="inlineStr"/>
      <c r="L855" s="462" t="inlineStr"/>
      <c r="M855" s="464">
        <f>AH855</f>
        <v/>
      </c>
      <c r="N855" s="464">
        <f>IF(W855&lt;0,AH855,I855)</f>
        <v/>
      </c>
      <c r="O855" s="464">
        <f>I855-M855</f>
        <v/>
      </c>
      <c r="P855" s="462" t="n"/>
      <c r="Q855" s="462">
        <f>V855=W855</f>
        <v/>
      </c>
      <c r="R855" s="462">
        <f>AND(MONTH(F855)=MONTH(X855), YEAR(F855)=YEAR(X855))</f>
        <v/>
      </c>
      <c r="S855" s="462">
        <f>AC855="L001-901905215"</f>
        <v/>
      </c>
      <c r="T855" s="464">
        <f>G855-AH855</f>
        <v/>
      </c>
      <c r="U855" s="462" t="n"/>
      <c r="V855" s="462" t="inlineStr">
        <is>
          <t>IN2021020089</t>
        </is>
      </c>
      <c r="W855" s="462" t="inlineStr"/>
      <c r="X855" s="499" t="n"/>
      <c r="Y855" s="462" t="n"/>
      <c r="Z855" s="462" t="n"/>
      <c r="AA855" s="462" t="n"/>
      <c r="AB855" s="462" t="n"/>
      <c r="AC855" s="462" t="n"/>
      <c r="AD855" s="462" t="n"/>
      <c r="AE855" s="462" t="n"/>
      <c r="AF855" s="462" t="n"/>
      <c r="AG855" s="462" t="n"/>
      <c r="AH855" s="462" t="n"/>
      <c r="AI855" s="462" t="n"/>
      <c r="AJ855" s="462" t="n"/>
      <c r="AK855" s="462" t="n"/>
      <c r="AL855" s="462" t="n"/>
      <c r="AM855" s="462" t="n"/>
      <c r="AN855" s="462" t="n"/>
      <c r="AO855" s="462" t="n"/>
      <c r="AP855" s="462" t="n"/>
      <c r="AQ855" s="462" t="n"/>
      <c r="AR855" s="462" t="n"/>
      <c r="AS855" s="462" t="n"/>
    </row>
    <row r="856">
      <c r="A856" s="461" t="n">
        <v>848</v>
      </c>
      <c r="B856" s="462" t="inlineStr"/>
      <c r="C856" s="462" t="inlineStr">
        <is>
          <t>56ប៊ី-លីង សឹបផ្លាយ ឆេន មេនេចម៉ិន ឯ.ក</t>
        </is>
      </c>
      <c r="D856" s="462" t="inlineStr">
        <is>
          <t>K004-902004795</t>
        </is>
      </c>
      <c r="E856" s="462" t="inlineStr">
        <is>
          <t>IN202102-0088</t>
        </is>
      </c>
      <c r="F856" s="463" t="n">
        <v>44252</v>
      </c>
      <c r="G856" s="464" t="n">
        <v>270722</v>
      </c>
      <c r="H856" s="462" t="n"/>
      <c r="I856" s="464">
        <f>G856</f>
        <v/>
      </c>
      <c r="J856" s="462">
        <f>IF(AND(Q856=TRUE, R856=TRUE, S856=TRUE), IF(W856&lt;-0.05, "អនុញ្ញាត (អ្នកផ្គត់ផ្គង់ប្រកាសខ្វះ)", "បានប្រកាស (អនុញ្ញាត)"), IF(AND(Q856=FALSE, R856=FALSE, S856=FALSE), "ព្យួរទុក (មិនមានទិន្នន័យ)", "ប្រកាសខុស (ព្យួរទុក)"))</f>
        <v/>
      </c>
      <c r="K856" s="462" t="inlineStr"/>
      <c r="L856" s="462" t="inlineStr"/>
      <c r="M856" s="464">
        <f>AH856</f>
        <v/>
      </c>
      <c r="N856" s="464">
        <f>IF(W856&lt;0,AH856,I856)</f>
        <v/>
      </c>
      <c r="O856" s="464">
        <f>I856-M856</f>
        <v/>
      </c>
      <c r="P856" s="462" t="n"/>
      <c r="Q856" s="462">
        <f>V856=W856</f>
        <v/>
      </c>
      <c r="R856" s="462">
        <f>AND(MONTH(F856)=MONTH(X856), YEAR(F856)=YEAR(X856))</f>
        <v/>
      </c>
      <c r="S856" s="462">
        <f>AC856="L001-901905215"</f>
        <v/>
      </c>
      <c r="T856" s="464">
        <f>G856-AH856</f>
        <v/>
      </c>
      <c r="U856" s="462" t="n"/>
      <c r="V856" s="462" t="inlineStr">
        <is>
          <t>IN2021020088</t>
        </is>
      </c>
      <c r="W856" s="462" t="inlineStr"/>
      <c r="X856" s="499" t="n"/>
      <c r="Y856" s="462" t="n"/>
      <c r="Z856" s="462" t="n"/>
      <c r="AA856" s="462" t="n"/>
      <c r="AB856" s="462" t="n"/>
      <c r="AC856" s="462" t="n"/>
      <c r="AD856" s="462" t="n"/>
      <c r="AE856" s="462" t="n"/>
      <c r="AF856" s="462" t="n"/>
      <c r="AG856" s="462" t="n"/>
      <c r="AH856" s="462" t="n"/>
      <c r="AI856" s="462" t="n"/>
      <c r="AJ856" s="462" t="n"/>
      <c r="AK856" s="462" t="n"/>
      <c r="AL856" s="462" t="n"/>
      <c r="AM856" s="462" t="n"/>
      <c r="AN856" s="462" t="n"/>
      <c r="AO856" s="462" t="n"/>
      <c r="AP856" s="462" t="n"/>
      <c r="AQ856" s="462" t="n"/>
      <c r="AR856" s="462" t="n"/>
      <c r="AS856" s="462" t="n"/>
    </row>
    <row r="857">
      <c r="A857" s="461" t="n">
        <v>849</v>
      </c>
      <c r="B857" s="462" t="inlineStr"/>
      <c r="C857" s="462" t="inlineStr">
        <is>
          <t>56ប៊ី-លីង សឹបផ្លាយ ឆេន មេនេចម៉ិន ឯ.ក</t>
        </is>
      </c>
      <c r="D857" s="462" t="inlineStr">
        <is>
          <t>K004-902004795</t>
        </is>
      </c>
      <c r="E857" s="462" t="inlineStr">
        <is>
          <t>IN202102-0087</t>
        </is>
      </c>
      <c r="F857" s="463" t="n">
        <v>44252</v>
      </c>
      <c r="G857" s="464" t="n">
        <v>472236</v>
      </c>
      <c r="H857" s="462" t="n"/>
      <c r="I857" s="464">
        <f>G857</f>
        <v/>
      </c>
      <c r="J857" s="462">
        <f>IF(AND(Q857=TRUE, R857=TRUE, S857=TRUE), IF(W857&lt;-0.05, "អនុញ្ញាត (អ្នកផ្គត់ផ្គង់ប្រកាសខ្វះ)", "បានប្រកាស (អនុញ្ញាត)"), IF(AND(Q857=FALSE, R857=FALSE, S857=FALSE), "ព្យួរទុក (មិនមានទិន្នន័យ)", "ប្រកាសខុស (ព្យួរទុក)"))</f>
        <v/>
      </c>
      <c r="K857" s="462" t="inlineStr"/>
      <c r="L857" s="462" t="inlineStr"/>
      <c r="M857" s="464">
        <f>AH857</f>
        <v/>
      </c>
      <c r="N857" s="464">
        <f>IF(W857&lt;0,AH857,I857)</f>
        <v/>
      </c>
      <c r="O857" s="464">
        <f>I857-M857</f>
        <v/>
      </c>
      <c r="P857" s="462" t="n"/>
      <c r="Q857" s="462">
        <f>V857=W857</f>
        <v/>
      </c>
      <c r="R857" s="462">
        <f>AND(MONTH(F857)=MONTH(X857), YEAR(F857)=YEAR(X857))</f>
        <v/>
      </c>
      <c r="S857" s="462">
        <f>AC857="L001-901905215"</f>
        <v/>
      </c>
      <c r="T857" s="464">
        <f>G857-AH857</f>
        <v/>
      </c>
      <c r="U857" s="462" t="n"/>
      <c r="V857" s="462" t="inlineStr">
        <is>
          <t>IN2021020087</t>
        </is>
      </c>
      <c r="W857" s="462" t="inlineStr"/>
      <c r="X857" s="499" t="n"/>
      <c r="Y857" s="462" t="n"/>
      <c r="Z857" s="462" t="n"/>
      <c r="AA857" s="462" t="n"/>
      <c r="AB857" s="462" t="n"/>
      <c r="AC857" s="462" t="n"/>
      <c r="AD857" s="462" t="n"/>
      <c r="AE857" s="462" t="n"/>
      <c r="AF857" s="462" t="n"/>
      <c r="AG857" s="462" t="n"/>
      <c r="AH857" s="462" t="n"/>
      <c r="AI857" s="462" t="n"/>
      <c r="AJ857" s="462" t="n"/>
      <c r="AK857" s="462" t="n"/>
      <c r="AL857" s="462" t="n"/>
      <c r="AM857" s="462" t="n"/>
      <c r="AN857" s="462" t="n"/>
      <c r="AO857" s="462" t="n"/>
      <c r="AP857" s="462" t="n"/>
      <c r="AQ857" s="462" t="n"/>
      <c r="AR857" s="462" t="n"/>
      <c r="AS857" s="462" t="n"/>
    </row>
    <row r="858">
      <c r="A858" s="461" t="n">
        <v>850</v>
      </c>
      <c r="B858" s="462" t="inlineStr"/>
      <c r="C858" s="462" t="inlineStr">
        <is>
          <t>56ប៊ី-លីង សឹបផ្លាយ ឆេន មេនេចម៉ិន ឯ.ក</t>
        </is>
      </c>
      <c r="D858" s="462" t="inlineStr">
        <is>
          <t>K004-902004795</t>
        </is>
      </c>
      <c r="E858" s="462" t="inlineStr">
        <is>
          <t>IN202102-0086</t>
        </is>
      </c>
      <c r="F858" s="463" t="n">
        <v>44252</v>
      </c>
      <c r="G858" s="464" t="n">
        <v>484449</v>
      </c>
      <c r="H858" s="462" t="n"/>
      <c r="I858" s="464">
        <f>G858</f>
        <v/>
      </c>
      <c r="J858" s="462">
        <f>IF(AND(Q858=TRUE, R858=TRUE, S858=TRUE), IF(W858&lt;-0.05, "អនុញ្ញាត (អ្នកផ្គត់ផ្គង់ប្រកាសខ្វះ)", "បានប្រកាស (អនុញ្ញាត)"), IF(AND(Q858=FALSE, R858=FALSE, S858=FALSE), "ព្យួរទុក (មិនមានទិន្នន័យ)", "ប្រកាសខុស (ព្យួរទុក)"))</f>
        <v/>
      </c>
      <c r="K858" s="462" t="inlineStr"/>
      <c r="L858" s="462" t="inlineStr"/>
      <c r="M858" s="464">
        <f>AH858</f>
        <v/>
      </c>
      <c r="N858" s="464">
        <f>IF(W858&lt;0,AH858,I858)</f>
        <v/>
      </c>
      <c r="O858" s="464">
        <f>I858-M858</f>
        <v/>
      </c>
      <c r="P858" s="462" t="n"/>
      <c r="Q858" s="462">
        <f>V858=W858</f>
        <v/>
      </c>
      <c r="R858" s="462">
        <f>AND(MONTH(F858)=MONTH(X858), YEAR(F858)=YEAR(X858))</f>
        <v/>
      </c>
      <c r="S858" s="462">
        <f>AC858="L001-901905215"</f>
        <v/>
      </c>
      <c r="T858" s="464">
        <f>G858-AH858</f>
        <v/>
      </c>
      <c r="U858" s="462" t="n"/>
      <c r="V858" s="462" t="inlineStr">
        <is>
          <t>IN2021020086</t>
        </is>
      </c>
      <c r="W858" s="462" t="inlineStr"/>
      <c r="X858" s="499" t="n"/>
      <c r="Y858" s="462" t="n"/>
      <c r="Z858" s="462" t="n"/>
      <c r="AA858" s="462" t="n"/>
      <c r="AB858" s="462" t="n"/>
      <c r="AC858" s="462" t="n"/>
      <c r="AD858" s="462" t="n"/>
      <c r="AE858" s="462" t="n"/>
      <c r="AF858" s="462" t="n"/>
      <c r="AG858" s="462" t="n"/>
      <c r="AH858" s="462" t="n"/>
      <c r="AI858" s="462" t="n"/>
      <c r="AJ858" s="462" t="n"/>
      <c r="AK858" s="462" t="n"/>
      <c r="AL858" s="462" t="n"/>
      <c r="AM858" s="462" t="n"/>
      <c r="AN858" s="462" t="n"/>
      <c r="AO858" s="462" t="n"/>
      <c r="AP858" s="462" t="n"/>
      <c r="AQ858" s="462" t="n"/>
      <c r="AR858" s="462" t="n"/>
      <c r="AS858" s="462" t="n"/>
    </row>
    <row r="859">
      <c r="A859" s="461" t="n">
        <v>851</v>
      </c>
      <c r="B859" s="462" t="inlineStr"/>
      <c r="C859" s="462" t="inlineStr">
        <is>
          <t>56ប៊ី-លីង សឹបផ្លាយ ឆេន មេនេចម៉ិន ឯ.ក</t>
        </is>
      </c>
      <c r="D859" s="462" t="inlineStr">
        <is>
          <t>K004-902004795</t>
        </is>
      </c>
      <c r="E859" s="462" t="inlineStr">
        <is>
          <t>IN202102-0085</t>
        </is>
      </c>
      <c r="F859" s="463" t="n">
        <v>44252</v>
      </c>
      <c r="G859" s="464" t="n">
        <v>211692</v>
      </c>
      <c r="H859" s="462" t="n"/>
      <c r="I859" s="464">
        <f>G859</f>
        <v/>
      </c>
      <c r="J859" s="462">
        <f>IF(AND(Q859=TRUE, R859=TRUE, S859=TRUE), IF(W859&lt;-0.05, "អនុញ្ញាត (អ្នកផ្គត់ផ្គង់ប្រកាសខ្វះ)", "បានប្រកាស (អនុញ្ញាត)"), IF(AND(Q859=FALSE, R859=FALSE, S859=FALSE), "ព្យួរទុក (មិនមានទិន្នន័យ)", "ប្រកាសខុស (ព្យួរទុក)"))</f>
        <v/>
      </c>
      <c r="K859" s="462" t="inlineStr"/>
      <c r="L859" s="462" t="inlineStr"/>
      <c r="M859" s="464">
        <f>AH859</f>
        <v/>
      </c>
      <c r="N859" s="464">
        <f>IF(W859&lt;0,AH859,I859)</f>
        <v/>
      </c>
      <c r="O859" s="464">
        <f>I859-M859</f>
        <v/>
      </c>
      <c r="P859" s="462" t="n"/>
      <c r="Q859" s="462">
        <f>V859=W859</f>
        <v/>
      </c>
      <c r="R859" s="462">
        <f>AND(MONTH(F859)=MONTH(X859), YEAR(F859)=YEAR(X859))</f>
        <v/>
      </c>
      <c r="S859" s="462">
        <f>AC859="L001-901905215"</f>
        <v/>
      </c>
      <c r="T859" s="464">
        <f>G859-AH859</f>
        <v/>
      </c>
      <c r="U859" s="462" t="n"/>
      <c r="V859" s="462" t="inlineStr">
        <is>
          <t>IN2021020085</t>
        </is>
      </c>
      <c r="W859" s="462" t="inlineStr"/>
      <c r="X859" s="499" t="n"/>
      <c r="Y859" s="462" t="n"/>
      <c r="Z859" s="462" t="n"/>
      <c r="AA859" s="462" t="n"/>
      <c r="AB859" s="462" t="n"/>
      <c r="AC859" s="462" t="n"/>
      <c r="AD859" s="462" t="n"/>
      <c r="AE859" s="462" t="n"/>
      <c r="AF859" s="462" t="n"/>
      <c r="AG859" s="462" t="n"/>
      <c r="AH859" s="462" t="n"/>
      <c r="AI859" s="462" t="n"/>
      <c r="AJ859" s="462" t="n"/>
      <c r="AK859" s="462" t="n"/>
      <c r="AL859" s="462" t="n"/>
      <c r="AM859" s="462" t="n"/>
      <c r="AN859" s="462" t="n"/>
      <c r="AO859" s="462" t="n"/>
      <c r="AP859" s="462" t="n"/>
      <c r="AQ859" s="462" t="n"/>
      <c r="AR859" s="462" t="n"/>
      <c r="AS859" s="462" t="n"/>
    </row>
    <row r="860">
      <c r="A860" s="461" t="n">
        <v>852</v>
      </c>
      <c r="B860" s="462" t="inlineStr"/>
      <c r="C860" s="462" t="inlineStr">
        <is>
          <t>56ប៊ី-លីង សឹបផ្លាយ ឆេន មេនេចម៉ិន ឯ.ក</t>
        </is>
      </c>
      <c r="D860" s="462" t="inlineStr">
        <is>
          <t>K004-902004795</t>
        </is>
      </c>
      <c r="E860" s="462" t="inlineStr">
        <is>
          <t>IN202102-0084</t>
        </is>
      </c>
      <c r="F860" s="463" t="n">
        <v>44252</v>
      </c>
      <c r="G860" s="464" t="n">
        <v>270722</v>
      </c>
      <c r="H860" s="462" t="n"/>
      <c r="I860" s="464">
        <f>G860</f>
        <v/>
      </c>
      <c r="J860" s="462">
        <f>IF(AND(Q860=TRUE, R860=TRUE, S860=TRUE), IF(W860&lt;-0.05, "អនុញ្ញាត (អ្នកផ្គត់ផ្គង់ប្រកាសខ្វះ)", "បានប្រកាស (អនុញ្ញាត)"), IF(AND(Q860=FALSE, R860=FALSE, S860=FALSE), "ព្យួរទុក (មិនមានទិន្នន័យ)", "ប្រកាសខុស (ព្យួរទុក)"))</f>
        <v/>
      </c>
      <c r="K860" s="462" t="inlineStr"/>
      <c r="L860" s="462" t="inlineStr"/>
      <c r="M860" s="464">
        <f>AH860</f>
        <v/>
      </c>
      <c r="N860" s="464">
        <f>IF(W860&lt;0,AH860,I860)</f>
        <v/>
      </c>
      <c r="O860" s="464">
        <f>I860-M860</f>
        <v/>
      </c>
      <c r="P860" s="462" t="n"/>
      <c r="Q860" s="462">
        <f>V860=W860</f>
        <v/>
      </c>
      <c r="R860" s="462">
        <f>AND(MONTH(F860)=MONTH(X860), YEAR(F860)=YEAR(X860))</f>
        <v/>
      </c>
      <c r="S860" s="462">
        <f>AC860="L001-901905215"</f>
        <v/>
      </c>
      <c r="T860" s="464">
        <f>G860-AH860</f>
        <v/>
      </c>
      <c r="U860" s="462" t="n"/>
      <c r="V860" s="462" t="inlineStr">
        <is>
          <t>IN2021020084</t>
        </is>
      </c>
      <c r="W860" s="462" t="inlineStr"/>
      <c r="X860" s="499" t="n"/>
      <c r="Y860" s="462" t="n"/>
      <c r="Z860" s="462" t="n"/>
      <c r="AA860" s="462" t="n"/>
      <c r="AB860" s="462" t="n"/>
      <c r="AC860" s="462" t="n"/>
      <c r="AD860" s="462" t="n"/>
      <c r="AE860" s="462" t="n"/>
      <c r="AF860" s="462" t="n"/>
      <c r="AG860" s="462" t="n"/>
      <c r="AH860" s="462" t="n"/>
      <c r="AI860" s="462" t="n"/>
      <c r="AJ860" s="462" t="n"/>
      <c r="AK860" s="462" t="n"/>
      <c r="AL860" s="462" t="n"/>
      <c r="AM860" s="462" t="n"/>
      <c r="AN860" s="462" t="n"/>
      <c r="AO860" s="462" t="n"/>
      <c r="AP860" s="462" t="n"/>
      <c r="AQ860" s="462" t="n"/>
      <c r="AR860" s="462" t="n"/>
      <c r="AS860" s="462" t="n"/>
    </row>
    <row r="861">
      <c r="A861" s="461" t="n">
        <v>853</v>
      </c>
      <c r="B861" s="462" t="inlineStr"/>
      <c r="C861" s="462" t="inlineStr">
        <is>
          <t>ភីស៊ីអាយ សឺវីស</t>
        </is>
      </c>
      <c r="D861" s="462" t="inlineStr">
        <is>
          <t>K010-901639639</t>
        </is>
      </c>
      <c r="E861" s="462" t="inlineStr">
        <is>
          <t>2021-0038</t>
        </is>
      </c>
      <c r="F861" s="463" t="n">
        <v>44252</v>
      </c>
      <c r="G861" s="464" t="n">
        <v>81380</v>
      </c>
      <c r="H861" s="462" t="n"/>
      <c r="I861" s="464">
        <f>G861</f>
        <v/>
      </c>
      <c r="J861" s="462">
        <f>IF(AND(Q861=TRUE, R861=TRUE, S861=TRUE), IF(W861&lt;-0.05, "អនុញ្ញាត (អ្នកផ្គត់ផ្គង់ប្រកាសខ្វះ)", "បានប្រកាស (អនុញ្ញាត)"), IF(AND(Q861=FALSE, R861=FALSE, S861=FALSE), "ព្យួរទុក (មិនមានទិន្នន័យ)", "ប្រកាសខុស (ព្យួរទុក)"))</f>
        <v/>
      </c>
      <c r="K861" s="462" t="inlineStr"/>
      <c r="L861" s="462" t="inlineStr"/>
      <c r="M861" s="464">
        <f>AH861</f>
        <v/>
      </c>
      <c r="N861" s="464">
        <f>IF(W861&lt;0,AH861,I861)</f>
        <v/>
      </c>
      <c r="O861" s="464">
        <f>I861-M861</f>
        <v/>
      </c>
      <c r="P861" s="462" t="n"/>
      <c r="Q861" s="462">
        <f>V861=W861</f>
        <v/>
      </c>
      <c r="R861" s="462">
        <f>AND(MONTH(F861)=MONTH(X861), YEAR(F861)=YEAR(X861))</f>
        <v/>
      </c>
      <c r="S861" s="462">
        <f>AC861="L001-901905215"</f>
        <v/>
      </c>
      <c r="T861" s="464">
        <f>G861-AH861</f>
        <v/>
      </c>
      <c r="U861" s="462" t="n"/>
      <c r="V861" s="462" t="inlineStr">
        <is>
          <t>20210038</t>
        </is>
      </c>
      <c r="W861" s="462" t="inlineStr">
        <is>
          <t>20210038</t>
        </is>
      </c>
      <c r="X861" s="463" t="n">
        <v>44228</v>
      </c>
      <c r="Y861" s="462" t="inlineStr">
        <is>
          <t>2021-0038</t>
        </is>
      </c>
      <c r="Z861" s="462" t="inlineStr"/>
      <c r="AA861" s="462" t="inlineStr">
        <is>
          <t>បុគ្គលជាប់អាករ</t>
        </is>
      </c>
      <c r="AB861" s="462" t="inlineStr">
        <is>
          <t>L001-901905215</t>
        </is>
      </c>
      <c r="AC861" s="462" t="inlineStr">
        <is>
          <t>វីអ៊ីស៊ិន (ខេមបូឌា) អ៊ិនដាសស្ទ្រី ឯ.ក</t>
        </is>
      </c>
      <c r="AD861" s="464" t="n">
        <v>895180</v>
      </c>
      <c r="AE861" s="464" t="n">
        <v>813800</v>
      </c>
      <c r="AF861" s="464" t="n">
        <v>0</v>
      </c>
      <c r="AG861" s="464" t="n">
        <v>0</v>
      </c>
      <c r="AH861" s="464" t="n">
        <v>81380</v>
      </c>
      <c r="AI861" s="464" t="n">
        <v>0</v>
      </c>
      <c r="AJ861" s="464" t="n">
        <v>0</v>
      </c>
      <c r="AK861" s="464" t="n">
        <v>0</v>
      </c>
      <c r="AL861" s="464" t="n">
        <v>0</v>
      </c>
      <c r="AM861" s="464" t="n">
        <v>0</v>
      </c>
      <c r="AN861" s="464" t="n">
        <v>0</v>
      </c>
      <c r="AO861" s="464" t="n">
        <v>0</v>
      </c>
      <c r="AP861" s="464" t="n">
        <v>0</v>
      </c>
      <c r="AQ861" s="462" t="inlineStr"/>
      <c r="AR861" s="462" t="inlineStr"/>
      <c r="AS861" s="462" t="inlineStr">
        <is>
          <t>បានប្រកាសពន្ធ</t>
        </is>
      </c>
    </row>
    <row r="862">
      <c r="A862" s="461" t="n">
        <v>854</v>
      </c>
      <c r="B862" s="462" t="inlineStr">
        <is>
          <t>Telecom service usage charge</t>
        </is>
      </c>
      <c r="C862" s="462" t="inlineStr">
        <is>
          <t>វៀតធេល (ខេមបូឌា)</t>
        </is>
      </c>
      <c r="D862" s="462" t="inlineStr">
        <is>
          <t>L001-100121845</t>
        </is>
      </c>
      <c r="E862" s="462" t="inlineStr">
        <is>
          <t>MC/2022-0045232</t>
        </is>
      </c>
      <c r="F862" s="463" t="n">
        <v>44599</v>
      </c>
      <c r="G862" s="464" t="n">
        <v>101650</v>
      </c>
      <c r="H862" s="462" t="n"/>
      <c r="I862" s="464">
        <f>G862</f>
        <v/>
      </c>
      <c r="J862" s="462">
        <f>IF(AND(Q862=TRUE, R862=TRUE, S862=TRUE), IF(W862&lt;-0.05, "អនុញ្ញាត (អ្នកផ្គត់ផ្គង់ប្រកាសខ្វះ)", "បានប្រកាស (អនុញ្ញាត)"), IF(AND(Q862=FALSE, R862=FALSE, S862=FALSE), "ព្យួរទុក (មិនមានទិន្នន័យ)", "ប្រកាសខុស (ព្យួរទុក)"))</f>
        <v/>
      </c>
      <c r="K862" s="462" t="inlineStr"/>
      <c r="L862" s="462" t="inlineStr"/>
      <c r="M862" s="464">
        <f>AH862</f>
        <v/>
      </c>
      <c r="N862" s="464">
        <f>IF(W862&lt;0,AH862,I862)</f>
        <v/>
      </c>
      <c r="O862" s="464">
        <f>I862-M862</f>
        <v/>
      </c>
      <c r="P862" s="462" t="n"/>
      <c r="Q862" s="462">
        <f>V862=W862</f>
        <v/>
      </c>
      <c r="R862" s="462">
        <f>AND(MONTH(F862)=MONTH(X862), YEAR(F862)=YEAR(X862))</f>
        <v/>
      </c>
      <c r="S862" s="462">
        <f>AC862="L001-901905215"</f>
        <v/>
      </c>
      <c r="T862" s="464">
        <f>G862-AH862</f>
        <v/>
      </c>
      <c r="U862" s="462" t="n"/>
      <c r="V862" s="462" t="inlineStr">
        <is>
          <t>MC20220045232</t>
        </is>
      </c>
      <c r="W862" s="462" t="inlineStr"/>
      <c r="X862" s="499" t="n"/>
      <c r="Y862" s="462" t="n"/>
      <c r="Z862" s="462" t="n"/>
      <c r="AA862" s="462" t="n"/>
      <c r="AB862" s="462" t="n"/>
      <c r="AC862" s="462" t="n"/>
      <c r="AD862" s="462" t="n"/>
      <c r="AE862" s="462" t="n"/>
      <c r="AF862" s="462" t="n"/>
      <c r="AG862" s="462" t="n"/>
      <c r="AH862" s="462" t="n"/>
      <c r="AI862" s="462" t="n"/>
      <c r="AJ862" s="462" t="n"/>
      <c r="AK862" s="462" t="n"/>
      <c r="AL862" s="462" t="n"/>
      <c r="AM862" s="462" t="n"/>
      <c r="AN862" s="462" t="n"/>
      <c r="AO862" s="462" t="n"/>
      <c r="AP862" s="462" t="n"/>
      <c r="AQ862" s="462" t="n"/>
      <c r="AR862" s="462" t="n"/>
      <c r="AS862" s="462" t="n"/>
    </row>
    <row r="863">
      <c r="A863" s="461" t="n">
        <v>855</v>
      </c>
      <c r="B863" s="462" t="inlineStr">
        <is>
          <t>Factory expense</t>
        </is>
      </c>
      <c r="C863" s="462" t="inlineStr">
        <is>
          <t>គ្លូប៊ល ហៅស៍ (ខេមបូឌា) ឯ.ក</t>
        </is>
      </c>
      <c r="D863" s="462" t="inlineStr">
        <is>
          <t>L001-901802873</t>
        </is>
      </c>
      <c r="E863" s="462" t="inlineStr">
        <is>
          <t>PN1CA007CA-220204-0026</t>
        </is>
      </c>
      <c r="F863" s="463" t="n">
        <v>44596</v>
      </c>
      <c r="G863" s="464" t="n">
        <v>6821</v>
      </c>
      <c r="H863" s="462" t="n"/>
      <c r="I863" s="464">
        <f>G863</f>
        <v/>
      </c>
      <c r="J863" s="462">
        <f>IF(AND(Q863=TRUE, R863=TRUE, S863=TRUE), IF(W863&lt;-0.05, "អនុញ្ញាត (អ្នកផ្គត់ផ្គង់ប្រកាសខ្វះ)", "បានប្រកាស (អនុញ្ញាត)"), IF(AND(Q863=FALSE, R863=FALSE, S863=FALSE), "ព្យួរទុក (មិនមានទិន្នន័យ)", "ប្រកាសខុស (ព្យួរទុក)"))</f>
        <v/>
      </c>
      <c r="K863" s="462" t="inlineStr"/>
      <c r="L863" s="462" t="inlineStr"/>
      <c r="M863" s="464">
        <f>AH863</f>
        <v/>
      </c>
      <c r="N863" s="464">
        <f>IF(W863&lt;0,AH863,I863)</f>
        <v/>
      </c>
      <c r="O863" s="464">
        <f>I863-M863</f>
        <v/>
      </c>
      <c r="P863" s="462" t="n"/>
      <c r="Q863" s="462">
        <f>V863=W863</f>
        <v/>
      </c>
      <c r="R863" s="462">
        <f>AND(MONTH(F863)=MONTH(X863), YEAR(F863)=YEAR(X863))</f>
        <v/>
      </c>
      <c r="S863" s="462">
        <f>AC863="L001-901905215"</f>
        <v/>
      </c>
      <c r="T863" s="464">
        <f>G863-AH863</f>
        <v/>
      </c>
      <c r="U863" s="462" t="n"/>
      <c r="V863" s="462" t="inlineStr">
        <is>
          <t>PN1CA007CA2202040026</t>
        </is>
      </c>
      <c r="W863" s="462" t="inlineStr"/>
      <c r="X863" s="499" t="n"/>
      <c r="Y863" s="462" t="n"/>
      <c r="Z863" s="462" t="n"/>
      <c r="AA863" s="462" t="n"/>
      <c r="AB863" s="462" t="n"/>
      <c r="AC863" s="462" t="n"/>
      <c r="AD863" s="462" t="n"/>
      <c r="AE863" s="462" t="n"/>
      <c r="AF863" s="462" t="n"/>
      <c r="AG863" s="462" t="n"/>
      <c r="AH863" s="462" t="n"/>
      <c r="AI863" s="462" t="n"/>
      <c r="AJ863" s="462" t="n"/>
      <c r="AK863" s="462" t="n"/>
      <c r="AL863" s="462" t="n"/>
      <c r="AM863" s="462" t="n"/>
      <c r="AN863" s="462" t="n"/>
      <c r="AO863" s="462" t="n"/>
      <c r="AP863" s="462" t="n"/>
      <c r="AQ863" s="462" t="n"/>
      <c r="AR863" s="462" t="n"/>
      <c r="AS863" s="462" t="n"/>
    </row>
    <row r="864">
      <c r="A864" s="461" t="n">
        <v>856</v>
      </c>
      <c r="B864" s="462" t="inlineStr">
        <is>
          <t>Factory expense</t>
        </is>
      </c>
      <c r="C864" s="462" t="inlineStr">
        <is>
          <t>គ្លូប៊ល ហៅស៍ (ខេមបូឌា) ឯ.ក</t>
        </is>
      </c>
      <c r="D864" s="462" t="inlineStr">
        <is>
          <t>L001-901802873</t>
        </is>
      </c>
      <c r="E864" s="462" t="inlineStr">
        <is>
          <t>PN1CA007CA-220205-0060</t>
        </is>
      </c>
      <c r="F864" s="463" t="n">
        <v>44597</v>
      </c>
      <c r="G864" s="464" t="n">
        <v>5554</v>
      </c>
      <c r="H864" s="462" t="n"/>
      <c r="I864" s="464">
        <f>G864</f>
        <v/>
      </c>
      <c r="J864" s="462">
        <f>IF(AND(Q864=TRUE, R864=TRUE, S864=TRUE), IF(W864&lt;-0.05, "អនុញ្ញាត (អ្នកផ្គត់ផ្គង់ប្រកាសខ្វះ)", "បានប្រកាស (អនុញ្ញាត)"), IF(AND(Q864=FALSE, R864=FALSE, S864=FALSE), "ព្យួរទុក (មិនមានទិន្នន័យ)", "ប្រកាសខុស (ព្យួរទុក)"))</f>
        <v/>
      </c>
      <c r="K864" s="462" t="inlineStr"/>
      <c r="L864" s="462" t="inlineStr"/>
      <c r="M864" s="464">
        <f>AH864</f>
        <v/>
      </c>
      <c r="N864" s="464">
        <f>IF(W864&lt;0,AH864,I864)</f>
        <v/>
      </c>
      <c r="O864" s="464">
        <f>I864-M864</f>
        <v/>
      </c>
      <c r="P864" s="462" t="n"/>
      <c r="Q864" s="462">
        <f>V864=W864</f>
        <v/>
      </c>
      <c r="R864" s="462">
        <f>AND(MONTH(F864)=MONTH(X864), YEAR(F864)=YEAR(X864))</f>
        <v/>
      </c>
      <c r="S864" s="462">
        <f>AC864="L001-901905215"</f>
        <v/>
      </c>
      <c r="T864" s="464">
        <f>G864-AH864</f>
        <v/>
      </c>
      <c r="U864" s="462" t="n"/>
      <c r="V864" s="462" t="inlineStr">
        <is>
          <t>PN1CA007CA2202050060</t>
        </is>
      </c>
      <c r="W864" s="462" t="inlineStr"/>
      <c r="X864" s="499" t="n"/>
      <c r="Y864" s="462" t="n"/>
      <c r="Z864" s="462" t="n"/>
      <c r="AA864" s="462" t="n"/>
      <c r="AB864" s="462" t="n"/>
      <c r="AC864" s="462" t="n"/>
      <c r="AD864" s="462" t="n"/>
      <c r="AE864" s="462" t="n"/>
      <c r="AF864" s="462" t="n"/>
      <c r="AG864" s="462" t="n"/>
      <c r="AH864" s="462" t="n"/>
      <c r="AI864" s="462" t="n"/>
      <c r="AJ864" s="462" t="n"/>
      <c r="AK864" s="462" t="n"/>
      <c r="AL864" s="462" t="n"/>
      <c r="AM864" s="462" t="n"/>
      <c r="AN864" s="462" t="n"/>
      <c r="AO864" s="462" t="n"/>
      <c r="AP864" s="462" t="n"/>
      <c r="AQ864" s="462" t="n"/>
      <c r="AR864" s="462" t="n"/>
      <c r="AS864" s="462" t="n"/>
    </row>
    <row r="865">
      <c r="A865" s="461" t="n">
        <v>857</v>
      </c>
      <c r="B865" s="462" t="inlineStr">
        <is>
          <t>Rental Machine</t>
        </is>
      </c>
      <c r="C865" s="462" t="inlineStr">
        <is>
          <t xml:space="preserve">អិនធីអិល តិចណូឡូជី </t>
        </is>
      </c>
      <c r="D865" s="462" t="inlineStr">
        <is>
          <t>K005-901900283</t>
        </is>
      </c>
      <c r="E865" s="462" t="inlineStr">
        <is>
          <t>22-000251</t>
        </is>
      </c>
      <c r="F865" s="463" t="n">
        <v>44593</v>
      </c>
      <c r="G865" s="464" t="n">
        <v>28309</v>
      </c>
      <c r="H865" s="462" t="n"/>
      <c r="I865" s="464">
        <f>G865</f>
        <v/>
      </c>
      <c r="J865" s="462">
        <f>IF(AND(Q865=TRUE, R865=TRUE, S865=TRUE), IF(W865&lt;-0.05, "អនុញ្ញាត (អ្នកផ្គត់ផ្គង់ប្រកាសខ្វះ)", "បានប្រកាស (អនុញ្ញាត)"), IF(AND(Q865=FALSE, R865=FALSE, S865=FALSE), "ព្យួរទុក (មិនមានទិន្នន័យ)", "ប្រកាសខុស (ព្យួរទុក)"))</f>
        <v/>
      </c>
      <c r="K865" s="462" t="inlineStr"/>
      <c r="L865" s="462" t="inlineStr"/>
      <c r="M865" s="464">
        <f>AH865</f>
        <v/>
      </c>
      <c r="N865" s="464">
        <f>IF(W865&lt;0,AH865,I865)</f>
        <v/>
      </c>
      <c r="O865" s="464">
        <f>I865-M865</f>
        <v/>
      </c>
      <c r="P865" s="462" t="n"/>
      <c r="Q865" s="462">
        <f>V865=W865</f>
        <v/>
      </c>
      <c r="R865" s="462">
        <f>AND(MONTH(F865)=MONTH(X865), YEAR(F865)=YEAR(X865))</f>
        <v/>
      </c>
      <c r="S865" s="462">
        <f>AC865="L001-901905215"</f>
        <v/>
      </c>
      <c r="T865" s="464">
        <f>G865-AH865</f>
        <v/>
      </c>
      <c r="U865" s="462" t="n"/>
      <c r="V865" s="462" t="inlineStr">
        <is>
          <t>22000251</t>
        </is>
      </c>
      <c r="W865" s="462" t="inlineStr">
        <is>
          <t>22000251</t>
        </is>
      </c>
      <c r="X865" s="463" t="n">
        <v>44582</v>
      </c>
      <c r="Y865" s="462" t="inlineStr">
        <is>
          <t>22-000251</t>
        </is>
      </c>
      <c r="Z865" s="462" t="inlineStr"/>
      <c r="AA865" s="462" t="inlineStr">
        <is>
          <t>បុគ្គលជាប់អាករ</t>
        </is>
      </c>
      <c r="AB865" s="462" t="inlineStr">
        <is>
          <t>L001-901905215</t>
        </is>
      </c>
      <c r="AC865" s="462" t="inlineStr">
        <is>
          <t>វីអ៊ីស៊ិន (ខេមបូឌា) អ៊ិនដាសស្ទ្រី ឯ.ក</t>
        </is>
      </c>
      <c r="AD865" s="464" t="n">
        <v>311396</v>
      </c>
      <c r="AE865" s="464" t="n">
        <v>283087</v>
      </c>
      <c r="AF865" s="464" t="n">
        <v>0</v>
      </c>
      <c r="AG865" s="464" t="n">
        <v>0</v>
      </c>
      <c r="AH865" s="464" t="n">
        <v>28309</v>
      </c>
      <c r="AI865" s="464" t="n">
        <v>0</v>
      </c>
      <c r="AJ865" s="464" t="n">
        <v>0</v>
      </c>
      <c r="AK865" s="464" t="n">
        <v>0</v>
      </c>
      <c r="AL865" s="464" t="n">
        <v>0</v>
      </c>
      <c r="AM865" s="464" t="n">
        <v>0</v>
      </c>
      <c r="AN865" s="464" t="n">
        <v>0</v>
      </c>
      <c r="AO865" s="464" t="n">
        <v>0</v>
      </c>
      <c r="AP865" s="464" t="n">
        <v>0</v>
      </c>
      <c r="AQ865" s="462" t="inlineStr"/>
      <c r="AR865" s="462" t="inlineStr">
        <is>
          <t>Telephone-PABX-416 EXCELLTEL 16Port</t>
        </is>
      </c>
      <c r="AS865" s="462" t="inlineStr">
        <is>
          <t>បានប្រកាសពន្ធ</t>
        </is>
      </c>
    </row>
    <row r="866">
      <c r="A866" s="461" t="n">
        <v>858</v>
      </c>
      <c r="B866" s="462" t="inlineStr">
        <is>
          <t>Monthly tax declaration for Feb 2022 service</t>
        </is>
      </c>
      <c r="C866" s="462" t="inlineStr">
        <is>
          <t>យីងកឺ ខេម ថេក អ៊ែតវ៉ាយហ្សឺរី ឯ.ក</t>
        </is>
      </c>
      <c r="D866" s="462" t="inlineStr">
        <is>
          <t>K003-902005313</t>
        </is>
      </c>
      <c r="E866" s="462" t="inlineStr">
        <is>
          <t>YKT22-031</t>
        </is>
      </c>
      <c r="F866" s="463" t="n">
        <v>44593</v>
      </c>
      <c r="G866" s="464" t="n">
        <v>569240</v>
      </c>
      <c r="H866" s="462" t="n"/>
      <c r="I866" s="464">
        <f>G866</f>
        <v/>
      </c>
      <c r="J866" s="462">
        <f>IF(AND(Q866=TRUE, R866=TRUE, S866=TRUE), IF(W866&lt;-0.05, "អនុញ្ញាត (អ្នកផ្គត់ផ្គង់ប្រកាសខ្វះ)", "បានប្រកាស (អនុញ្ញាត)"), IF(AND(Q866=FALSE, R866=FALSE, S866=FALSE), "ព្យួរទុក (មិនមានទិន្នន័យ)", "ប្រកាសខុស (ព្យួរទុក)"))</f>
        <v/>
      </c>
      <c r="K866" s="462" t="inlineStr"/>
      <c r="L866" s="462" t="inlineStr"/>
      <c r="M866" s="464">
        <f>AH866</f>
        <v/>
      </c>
      <c r="N866" s="464">
        <f>IF(W866&lt;0,AH866,I866)</f>
        <v/>
      </c>
      <c r="O866" s="464">
        <f>I866-M866</f>
        <v/>
      </c>
      <c r="P866" s="462" t="n"/>
      <c r="Q866" s="462">
        <f>V866=W866</f>
        <v/>
      </c>
      <c r="R866" s="462">
        <f>AND(MONTH(F866)=MONTH(X866), YEAR(F866)=YEAR(X866))</f>
        <v/>
      </c>
      <c r="S866" s="462">
        <f>AC866="L001-901905215"</f>
        <v/>
      </c>
      <c r="T866" s="464">
        <f>G866-AH866</f>
        <v/>
      </c>
      <c r="U866" s="462" t="n"/>
      <c r="V866" s="462" t="inlineStr">
        <is>
          <t>YKT22031</t>
        </is>
      </c>
      <c r="W866" s="462" t="inlineStr">
        <is>
          <t>YKT22031</t>
        </is>
      </c>
      <c r="X866" s="463" t="n">
        <v>44593</v>
      </c>
      <c r="Y866" s="462" t="inlineStr">
        <is>
          <t>YKT22-031</t>
        </is>
      </c>
      <c r="Z866" s="462" t="inlineStr"/>
      <c r="AA866" s="462" t="inlineStr">
        <is>
          <t>បុគ្គលជាប់អាករ</t>
        </is>
      </c>
      <c r="AB866" s="462" t="inlineStr">
        <is>
          <t>L001-901905215</t>
        </is>
      </c>
      <c r="AC866" s="462" t="inlineStr">
        <is>
          <t>វីអ៊ីស៊ិន (ខេមបូឌា) អ៊ិនដាសស្ទ្រី ឯ.ក</t>
        </is>
      </c>
      <c r="AD866" s="464" t="n">
        <v>6261640</v>
      </c>
      <c r="AE866" s="464" t="n">
        <v>5692400</v>
      </c>
      <c r="AF866" s="464" t="n">
        <v>0</v>
      </c>
      <c r="AG866" s="464" t="n">
        <v>0</v>
      </c>
      <c r="AH866" s="464" t="n">
        <v>569240</v>
      </c>
      <c r="AI866" s="464" t="n">
        <v>0</v>
      </c>
      <c r="AJ866" s="464" t="n">
        <v>0</v>
      </c>
      <c r="AK866" s="464" t="n">
        <v>0</v>
      </c>
      <c r="AL866" s="464" t="n">
        <v>0</v>
      </c>
      <c r="AM866" s="464" t="n">
        <v>0</v>
      </c>
      <c r="AN866" s="464" t="n">
        <v>0</v>
      </c>
      <c r="AO866" s="464" t="n">
        <v>0</v>
      </c>
      <c r="AP866" s="464" t="n">
        <v>0</v>
      </c>
      <c r="AQ866" s="462" t="inlineStr"/>
      <c r="AR866" s="462" t="inlineStr">
        <is>
          <t>Monthly Tax declaration for Feb 2022 service</t>
        </is>
      </c>
      <c r="AS866" s="462" t="inlineStr">
        <is>
          <t>បានប្រកាសពន្ធ</t>
        </is>
      </c>
    </row>
    <row r="867">
      <c r="A867" s="461" t="n">
        <v>859</v>
      </c>
      <c r="B867" s="462" t="inlineStr">
        <is>
          <t>Express Fee</t>
        </is>
      </c>
      <c r="C867" s="462" t="inlineStr">
        <is>
          <t>ឌី អេច អិល អិចប្រេស (ខេមបូឌា)</t>
        </is>
      </c>
      <c r="D867" s="462" t="inlineStr">
        <is>
          <t>L001-100045197</t>
        </is>
      </c>
      <c r="E867" s="462" t="inlineStr">
        <is>
          <t>PNHR000412991</t>
        </is>
      </c>
      <c r="F867" s="463" t="n">
        <v>44616</v>
      </c>
      <c r="G867" s="464" t="n">
        <v>10132</v>
      </c>
      <c r="H867" s="462" t="n"/>
      <c r="I867" s="464">
        <f>G867</f>
        <v/>
      </c>
      <c r="J867" s="462">
        <f>IF(AND(Q867=TRUE, R867=TRUE, S867=TRUE), IF(W867&lt;-0.05, "អនុញ្ញាត (អ្នកផ្គត់ផ្គង់ប្រកាសខ្វះ)", "បានប្រកាស (អនុញ្ញាត)"), IF(AND(Q867=FALSE, R867=FALSE, S867=FALSE), "ព្យួរទុក (មិនមានទិន្នន័យ)", "ប្រកាសខុស (ព្យួរទុក)"))</f>
        <v/>
      </c>
      <c r="K867" s="462" t="inlineStr"/>
      <c r="L867" s="462" t="inlineStr"/>
      <c r="M867" s="464">
        <f>AH867</f>
        <v/>
      </c>
      <c r="N867" s="464">
        <f>IF(W867&lt;0,AH867,I867)</f>
        <v/>
      </c>
      <c r="O867" s="464">
        <f>I867-M867</f>
        <v/>
      </c>
      <c r="P867" s="462" t="n"/>
      <c r="Q867" s="462">
        <f>V867=W867</f>
        <v/>
      </c>
      <c r="R867" s="462">
        <f>AND(MONTH(F867)=MONTH(X867), YEAR(F867)=YEAR(X867))</f>
        <v/>
      </c>
      <c r="S867" s="462">
        <f>AC867="L001-901905215"</f>
        <v/>
      </c>
      <c r="T867" s="464">
        <f>G867-AH867</f>
        <v/>
      </c>
      <c r="U867" s="462" t="n"/>
      <c r="V867" s="462" t="inlineStr">
        <is>
          <t>PNHR000412991</t>
        </is>
      </c>
      <c r="W867" s="462" t="inlineStr"/>
      <c r="X867" s="499" t="n"/>
      <c r="Y867" s="462" t="n"/>
      <c r="Z867" s="462" t="n"/>
      <c r="AA867" s="462" t="n"/>
      <c r="AB867" s="462" t="n"/>
      <c r="AC867" s="462" t="n"/>
      <c r="AD867" s="462" t="n"/>
      <c r="AE867" s="462" t="n"/>
      <c r="AF867" s="462" t="n"/>
      <c r="AG867" s="462" t="n"/>
      <c r="AH867" s="462" t="n"/>
      <c r="AI867" s="462" t="n"/>
      <c r="AJ867" s="462" t="n"/>
      <c r="AK867" s="462" t="n"/>
      <c r="AL867" s="462" t="n"/>
      <c r="AM867" s="462" t="n"/>
      <c r="AN867" s="462" t="n"/>
      <c r="AO867" s="462" t="n"/>
      <c r="AP867" s="462" t="n"/>
      <c r="AQ867" s="462" t="n"/>
      <c r="AR867" s="462" t="n"/>
      <c r="AS867" s="462" t="n"/>
    </row>
    <row r="868">
      <c r="A868" s="461" t="n">
        <v>860</v>
      </c>
      <c r="B868" s="462" t="inlineStr">
        <is>
          <t>Express Fee</t>
        </is>
      </c>
      <c r="C868" s="462" t="inlineStr">
        <is>
          <t>ឌី អេច អិល អិចប្រេស (ខេមបូឌា)</t>
        </is>
      </c>
      <c r="D868" s="462" t="inlineStr">
        <is>
          <t>L001-100045197</t>
        </is>
      </c>
      <c r="E868" s="462" t="inlineStr">
        <is>
          <t>PNHR000412218</t>
        </is>
      </c>
      <c r="F868" s="463" t="n">
        <v>44609</v>
      </c>
      <c r="G868" s="464" t="n">
        <v>14771</v>
      </c>
      <c r="H868" s="462" t="n"/>
      <c r="I868" s="464">
        <f>G868</f>
        <v/>
      </c>
      <c r="J868" s="462">
        <f>IF(AND(Q868=TRUE, R868=TRUE, S868=TRUE), IF(W868&lt;-0.05, "អនុញ្ញាត (អ្នកផ្គត់ផ្គង់ប្រកាសខ្វះ)", "បានប្រកាស (អនុញ្ញាត)"), IF(AND(Q868=FALSE, R868=FALSE, S868=FALSE), "ព្យួរទុក (មិនមានទិន្នន័យ)", "ប្រកាសខុស (ព្យួរទុក)"))</f>
        <v/>
      </c>
      <c r="K868" s="462" t="inlineStr"/>
      <c r="L868" s="462" t="inlineStr"/>
      <c r="M868" s="464">
        <f>AH868</f>
        <v/>
      </c>
      <c r="N868" s="464">
        <f>IF(W868&lt;0,AH868,I868)</f>
        <v/>
      </c>
      <c r="O868" s="464">
        <f>I868-M868</f>
        <v/>
      </c>
      <c r="P868" s="462" t="n"/>
      <c r="Q868" s="462">
        <f>V868=W868</f>
        <v/>
      </c>
      <c r="R868" s="462">
        <f>AND(MONTH(F868)=MONTH(X868), YEAR(F868)=YEAR(X868))</f>
        <v/>
      </c>
      <c r="S868" s="462">
        <f>AC868="L001-901905215"</f>
        <v/>
      </c>
      <c r="T868" s="464">
        <f>G868-AH868</f>
        <v/>
      </c>
      <c r="U868" s="462" t="n"/>
      <c r="V868" s="462" t="inlineStr">
        <is>
          <t>PNHR000412218</t>
        </is>
      </c>
      <c r="W868" s="462" t="inlineStr"/>
      <c r="X868" s="499" t="n"/>
      <c r="Y868" s="462" t="n"/>
      <c r="Z868" s="462" t="n"/>
      <c r="AA868" s="462" t="n"/>
      <c r="AB868" s="462" t="n"/>
      <c r="AC868" s="462" t="n"/>
      <c r="AD868" s="462" t="n"/>
      <c r="AE868" s="462" t="n"/>
      <c r="AF868" s="462" t="n"/>
      <c r="AG868" s="462" t="n"/>
      <c r="AH868" s="462" t="n"/>
      <c r="AI868" s="462" t="n"/>
      <c r="AJ868" s="462" t="n"/>
      <c r="AK868" s="462" t="n"/>
      <c r="AL868" s="462" t="n"/>
      <c r="AM868" s="462" t="n"/>
      <c r="AN868" s="462" t="n"/>
      <c r="AO868" s="462" t="n"/>
      <c r="AP868" s="462" t="n"/>
      <c r="AQ868" s="462" t="n"/>
      <c r="AR868" s="462" t="n"/>
      <c r="AS868" s="462" t="n"/>
    </row>
    <row r="869">
      <c r="A869" s="461" t="n">
        <v>861</v>
      </c>
      <c r="B869" s="462" t="inlineStr">
        <is>
          <t>Express Fee</t>
        </is>
      </c>
      <c r="C869" s="462" t="inlineStr">
        <is>
          <t>ឌី អេច អិល អិចប្រេស (ខេមបូឌា)</t>
        </is>
      </c>
      <c r="D869" s="462" t="inlineStr">
        <is>
          <t>L001-100045197</t>
        </is>
      </c>
      <c r="E869" s="462" t="inlineStr">
        <is>
          <t>PNHR000411375</t>
        </is>
      </c>
      <c r="F869" s="463" t="n">
        <v>44602</v>
      </c>
      <c r="G869" s="464" t="n">
        <v>22734</v>
      </c>
      <c r="H869" s="462" t="n"/>
      <c r="I869" s="464">
        <f>G869</f>
        <v/>
      </c>
      <c r="J869" s="462">
        <f>IF(AND(Q869=TRUE, R869=TRUE, S869=TRUE), IF(W869&lt;-0.05, "អនុញ្ញាត (អ្នកផ្គត់ផ្គង់ប្រកាសខ្វះ)", "បានប្រកាស (អនុញ្ញាត)"), IF(AND(Q869=FALSE, R869=FALSE, S869=FALSE), "ព្យួរទុក (មិនមានទិន្នន័យ)", "ប្រកាសខុស (ព្យួរទុក)"))</f>
        <v/>
      </c>
      <c r="K869" s="462" t="inlineStr"/>
      <c r="L869" s="462" t="inlineStr"/>
      <c r="M869" s="464">
        <f>AH869</f>
        <v/>
      </c>
      <c r="N869" s="464">
        <f>IF(W869&lt;0,AH869,I869)</f>
        <v/>
      </c>
      <c r="O869" s="464">
        <f>I869-M869</f>
        <v/>
      </c>
      <c r="P869" s="462" t="n"/>
      <c r="Q869" s="462">
        <f>V869=W869</f>
        <v/>
      </c>
      <c r="R869" s="462">
        <f>AND(MONTH(F869)=MONTH(X869), YEAR(F869)=YEAR(X869))</f>
        <v/>
      </c>
      <c r="S869" s="462">
        <f>AC869="L001-901905215"</f>
        <v/>
      </c>
      <c r="T869" s="464">
        <f>G869-AH869</f>
        <v/>
      </c>
      <c r="U869" s="462" t="n"/>
      <c r="V869" s="462" t="inlineStr">
        <is>
          <t>PNHR000411375</t>
        </is>
      </c>
      <c r="W869" s="462" t="inlineStr"/>
      <c r="X869" s="499" t="n"/>
      <c r="Y869" s="462" t="n"/>
      <c r="Z869" s="462" t="n"/>
      <c r="AA869" s="462" t="n"/>
      <c r="AB869" s="462" t="n"/>
      <c r="AC869" s="462" t="n"/>
      <c r="AD869" s="462" t="n"/>
      <c r="AE869" s="462" t="n"/>
      <c r="AF869" s="462" t="n"/>
      <c r="AG869" s="462" t="n"/>
      <c r="AH869" s="462" t="n"/>
      <c r="AI869" s="462" t="n"/>
      <c r="AJ869" s="462" t="n"/>
      <c r="AK869" s="462" t="n"/>
      <c r="AL869" s="462" t="n"/>
      <c r="AM869" s="462" t="n"/>
      <c r="AN869" s="462" t="n"/>
      <c r="AO869" s="462" t="n"/>
      <c r="AP869" s="462" t="n"/>
      <c r="AQ869" s="462" t="n"/>
      <c r="AR869" s="462" t="n"/>
      <c r="AS869" s="462" t="n"/>
    </row>
    <row r="870">
      <c r="A870" s="461" t="n">
        <v>862</v>
      </c>
      <c r="B870" s="462" t="inlineStr">
        <is>
          <t>Express Fee</t>
        </is>
      </c>
      <c r="C870" s="462" t="inlineStr">
        <is>
          <t>ឌី អេច អិល អិចប្រេស (ខេមបូឌា)</t>
        </is>
      </c>
      <c r="D870" s="462" t="inlineStr">
        <is>
          <t>L001-100045197</t>
        </is>
      </c>
      <c r="E870" s="462" t="inlineStr">
        <is>
          <t>PNHR000409976</t>
        </is>
      </c>
      <c r="F870" s="463" t="n">
        <v>44593</v>
      </c>
      <c r="G870" s="464" t="n">
        <v>6209</v>
      </c>
      <c r="H870" s="462" t="n"/>
      <c r="I870" s="464">
        <f>G870</f>
        <v/>
      </c>
      <c r="J870" s="462">
        <f>IF(AND(Q870=TRUE, R870=TRUE, S870=TRUE), IF(W870&lt;-0.05, "អនុញ្ញាត (អ្នកផ្គត់ផ្គង់ប្រកាសខ្វះ)", "បានប្រកាស (អនុញ្ញាត)"), IF(AND(Q870=FALSE, R870=FALSE, S870=FALSE), "ព្យួរទុក (មិនមានទិន្នន័យ)", "ប្រកាសខុស (ព្យួរទុក)"))</f>
        <v/>
      </c>
      <c r="K870" s="462" t="inlineStr"/>
      <c r="L870" s="462" t="inlineStr"/>
      <c r="M870" s="464">
        <f>AH870</f>
        <v/>
      </c>
      <c r="N870" s="464">
        <f>IF(W870&lt;0,AH870,I870)</f>
        <v/>
      </c>
      <c r="O870" s="464">
        <f>I870-M870</f>
        <v/>
      </c>
      <c r="P870" s="462" t="n"/>
      <c r="Q870" s="462">
        <f>V870=W870</f>
        <v/>
      </c>
      <c r="R870" s="462">
        <f>AND(MONTH(F870)=MONTH(X870), YEAR(F870)=YEAR(X870))</f>
        <v/>
      </c>
      <c r="S870" s="462">
        <f>AC870="L001-901905215"</f>
        <v/>
      </c>
      <c r="T870" s="464">
        <f>G870-AH870</f>
        <v/>
      </c>
      <c r="U870" s="462" t="n"/>
      <c r="V870" s="462" t="inlineStr">
        <is>
          <t>PNHR000409976</t>
        </is>
      </c>
      <c r="W870" s="462" t="inlineStr"/>
      <c r="X870" s="499" t="n"/>
      <c r="Y870" s="462" t="n"/>
      <c r="Z870" s="462" t="n"/>
      <c r="AA870" s="462" t="n"/>
      <c r="AB870" s="462" t="n"/>
      <c r="AC870" s="462" t="n"/>
      <c r="AD870" s="462" t="n"/>
      <c r="AE870" s="462" t="n"/>
      <c r="AF870" s="462" t="n"/>
      <c r="AG870" s="462" t="n"/>
      <c r="AH870" s="462" t="n"/>
      <c r="AI870" s="462" t="n"/>
      <c r="AJ870" s="462" t="n"/>
      <c r="AK870" s="462" t="n"/>
      <c r="AL870" s="462" t="n"/>
      <c r="AM870" s="462" t="n"/>
      <c r="AN870" s="462" t="n"/>
      <c r="AO870" s="462" t="n"/>
      <c r="AP870" s="462" t="n"/>
      <c r="AQ870" s="462" t="n"/>
      <c r="AR870" s="462" t="n"/>
      <c r="AS870" s="462" t="n"/>
    </row>
    <row r="871">
      <c r="A871" s="461" t="n">
        <v>863</v>
      </c>
      <c r="B871" s="462" t="inlineStr">
        <is>
          <t>General pest control service on Feb 2022</t>
        </is>
      </c>
      <c r="C871" s="462" t="inlineStr">
        <is>
          <t>ភីស៊ីអាយ សឺវីស</t>
        </is>
      </c>
      <c r="D871" s="462" t="inlineStr">
        <is>
          <t>K010-901639639</t>
        </is>
      </c>
      <c r="E871" s="462" t="inlineStr">
        <is>
          <t>2022-0210</t>
        </is>
      </c>
      <c r="F871" s="463" t="n">
        <v>44612</v>
      </c>
      <c r="G871" s="464" t="n">
        <v>80960</v>
      </c>
      <c r="H871" s="462" t="n"/>
      <c r="I871" s="464">
        <f>G871</f>
        <v/>
      </c>
      <c r="J871" s="462">
        <f>IF(AND(Q871=TRUE, R871=TRUE, S871=TRUE), IF(W871&lt;-0.05, "អនុញ្ញាត (អ្នកផ្គត់ផ្គង់ប្រកាសខ្វះ)", "បានប្រកាស (អនុញ្ញាត)"), IF(AND(Q871=FALSE, R871=FALSE, S871=FALSE), "ព្យួរទុក (មិនមានទិន្នន័យ)", "ប្រកាសខុស (ព្យួរទុក)"))</f>
        <v/>
      </c>
      <c r="K871" s="462" t="inlineStr"/>
      <c r="L871" s="462" t="inlineStr"/>
      <c r="M871" s="464">
        <f>AH871</f>
        <v/>
      </c>
      <c r="N871" s="464">
        <f>IF(W871&lt;0,AH871,I871)</f>
        <v/>
      </c>
      <c r="O871" s="464">
        <f>I871-M871</f>
        <v/>
      </c>
      <c r="P871" s="462" t="n"/>
      <c r="Q871" s="462">
        <f>V871=W871</f>
        <v/>
      </c>
      <c r="R871" s="462">
        <f>AND(MONTH(F871)=MONTH(X871), YEAR(F871)=YEAR(X871))</f>
        <v/>
      </c>
      <c r="S871" s="462">
        <f>AC871="L001-901905215"</f>
        <v/>
      </c>
      <c r="T871" s="464">
        <f>G871-AH871</f>
        <v/>
      </c>
      <c r="U871" s="462" t="n"/>
      <c r="V871" s="462" t="inlineStr">
        <is>
          <t>20220210</t>
        </is>
      </c>
      <c r="W871" s="462" t="inlineStr"/>
      <c r="X871" s="499" t="n"/>
      <c r="Y871" s="462" t="n"/>
      <c r="Z871" s="462" t="n"/>
      <c r="AA871" s="462" t="n"/>
      <c r="AB871" s="462" t="n"/>
      <c r="AC871" s="462" t="n"/>
      <c r="AD871" s="462" t="n"/>
      <c r="AE871" s="462" t="n"/>
      <c r="AF871" s="462" t="n"/>
      <c r="AG871" s="462" t="n"/>
      <c r="AH871" s="462" t="n"/>
      <c r="AI871" s="462" t="n"/>
      <c r="AJ871" s="462" t="n"/>
      <c r="AK871" s="462" t="n"/>
      <c r="AL871" s="462" t="n"/>
      <c r="AM871" s="462" t="n"/>
      <c r="AN871" s="462" t="n"/>
      <c r="AO871" s="462" t="n"/>
      <c r="AP871" s="462" t="n"/>
      <c r="AQ871" s="462" t="n"/>
      <c r="AR871" s="462" t="n"/>
      <c r="AS871" s="462" t="n"/>
    </row>
    <row r="872">
      <c r="A872" s="461" t="n">
        <v>864</v>
      </c>
      <c r="B872" s="462" t="inlineStr">
        <is>
          <t>Security servicee fee</t>
        </is>
      </c>
      <c r="C872" s="462" t="inlineStr">
        <is>
          <t>ភី.អិល (ខេមបូឌា) ស៊ីឃ្យួរឹធី</t>
        </is>
      </c>
      <c r="D872" s="462" t="inlineStr">
        <is>
          <t>K010-901502809</t>
        </is>
      </c>
      <c r="E872" s="462" t="inlineStr">
        <is>
          <t>PL000932</t>
        </is>
      </c>
      <c r="F872" s="463" t="n">
        <v>44620</v>
      </c>
      <c r="G872" s="464" t="n">
        <v>203300</v>
      </c>
      <c r="H872" s="462" t="n"/>
      <c r="I872" s="464">
        <f>G872</f>
        <v/>
      </c>
      <c r="J872" s="462">
        <f>IF(AND(Q872=TRUE, R872=TRUE, S872=TRUE), IF(W872&lt;-0.05, "អនុញ្ញាត (អ្នកផ្គត់ផ្គង់ប្រកាសខ្វះ)", "បានប្រកាស (អនុញ្ញាត)"), IF(AND(Q872=FALSE, R872=FALSE, S872=FALSE), "ព្យួរទុក (មិនមានទិន្នន័យ)", "ប្រកាសខុស (ព្យួរទុក)"))</f>
        <v/>
      </c>
      <c r="K872" s="462" t="inlineStr"/>
      <c r="L872" s="462" t="inlineStr"/>
      <c r="M872" s="464">
        <f>AH872</f>
        <v/>
      </c>
      <c r="N872" s="464">
        <f>IF(W872&lt;0,AH872,I872)</f>
        <v/>
      </c>
      <c r="O872" s="464">
        <f>I872-M872</f>
        <v/>
      </c>
      <c r="P872" s="462" t="n"/>
      <c r="Q872" s="462">
        <f>V872=W872</f>
        <v/>
      </c>
      <c r="R872" s="462">
        <f>AND(MONTH(F872)=MONTH(X872), YEAR(F872)=YEAR(X872))</f>
        <v/>
      </c>
      <c r="S872" s="462">
        <f>AC872="L001-901905215"</f>
        <v/>
      </c>
      <c r="T872" s="464">
        <f>G872-AH872</f>
        <v/>
      </c>
      <c r="U872" s="462" t="n"/>
      <c r="V872" s="462" t="inlineStr">
        <is>
          <t>PL000932</t>
        </is>
      </c>
      <c r="W872" s="462" t="inlineStr">
        <is>
          <t>PL000932</t>
        </is>
      </c>
      <c r="X872" s="463" t="n">
        <v>44620</v>
      </c>
      <c r="Y872" s="462" t="inlineStr">
        <is>
          <t>PL000932</t>
        </is>
      </c>
      <c r="Z872" s="462" t="inlineStr"/>
      <c r="AA872" s="462" t="inlineStr">
        <is>
          <t>បុគ្គលជាប់អាករ</t>
        </is>
      </c>
      <c r="AB872" s="462" t="inlineStr">
        <is>
          <t>L001-901905215</t>
        </is>
      </c>
      <c r="AC872" s="462" t="inlineStr">
        <is>
          <t>វីអ៊ីស៊ិន (ខេមបូឌា) អ៊ិនដាសស្ទ្រី ឯ.ក</t>
        </is>
      </c>
      <c r="AD872" s="464" t="n">
        <v>2236300</v>
      </c>
      <c r="AE872" s="464" t="n">
        <v>2033000</v>
      </c>
      <c r="AF872" s="464" t="n">
        <v>0</v>
      </c>
      <c r="AG872" s="464" t="n">
        <v>0</v>
      </c>
      <c r="AH872" s="464" t="n">
        <v>203300</v>
      </c>
      <c r="AI872" s="464" t="n">
        <v>0</v>
      </c>
      <c r="AJ872" s="464" t="n">
        <v>0</v>
      </c>
      <c r="AK872" s="464" t="n">
        <v>0</v>
      </c>
      <c r="AL872" s="464" t="n">
        <v>0</v>
      </c>
      <c r="AM872" s="464" t="n">
        <v>0</v>
      </c>
      <c r="AN872" s="464" t="n">
        <v>0</v>
      </c>
      <c r="AO872" s="464" t="n">
        <v>0</v>
      </c>
      <c r="AP872" s="464" t="n">
        <v>0</v>
      </c>
      <c r="AQ872" s="462" t="inlineStr"/>
      <c r="AR872" s="462" t="inlineStr">
        <is>
          <t>សេវាកម្មសន្តិសុខ</t>
        </is>
      </c>
      <c r="AS872" s="462" t="inlineStr">
        <is>
          <t>បានប្រកាសពន្ធ</t>
        </is>
      </c>
    </row>
    <row r="873">
      <c r="A873" s="461" t="n">
        <v>865</v>
      </c>
      <c r="B873" s="462" t="inlineStr">
        <is>
          <t>Building rental charge for Feb 2022</t>
        </is>
      </c>
      <c r="C873" s="462" t="inlineStr">
        <is>
          <t>មេហ្គា លេបឹល &amp; ស្ទីកឃើរ (ខេមបូឌា)</t>
        </is>
      </c>
      <c r="D873" s="462" t="inlineStr">
        <is>
          <t>L001-100185983</t>
        </is>
      </c>
      <c r="E873" s="462" t="inlineStr">
        <is>
          <t>INV20220204</t>
        </is>
      </c>
      <c r="F873" s="463" t="n">
        <v>44596</v>
      </c>
      <c r="G873" s="464" t="n">
        <v>4539511</v>
      </c>
      <c r="H873" s="462" t="n"/>
      <c r="I873" s="464">
        <f>G873</f>
        <v/>
      </c>
      <c r="J873" s="462">
        <f>IF(AND(Q873=TRUE, R873=TRUE, S873=TRUE), IF(W873&lt;-0.05, "អនុញ្ញាត (អ្នកផ្គត់ផ្គង់ប្រកាសខ្វះ)", "បានប្រកាស (អនុញ្ញាត)"), IF(AND(Q873=FALSE, R873=FALSE, S873=FALSE), "ព្យួរទុក (មិនមានទិន្នន័យ)", "ប្រកាសខុស (ព្យួរទុក)"))</f>
        <v/>
      </c>
      <c r="K873" s="462" t="inlineStr"/>
      <c r="L873" s="462" t="inlineStr"/>
      <c r="M873" s="464">
        <f>AH873</f>
        <v/>
      </c>
      <c r="N873" s="464">
        <f>IF(W873&lt;0,AH873,I873)</f>
        <v/>
      </c>
      <c r="O873" s="464">
        <f>I873-M873</f>
        <v/>
      </c>
      <c r="P873" s="462" t="n"/>
      <c r="Q873" s="462">
        <f>V873=W873</f>
        <v/>
      </c>
      <c r="R873" s="462">
        <f>AND(MONTH(F873)=MONTH(X873), YEAR(F873)=YEAR(X873))</f>
        <v/>
      </c>
      <c r="S873" s="462">
        <f>AC873="L001-901905215"</f>
        <v/>
      </c>
      <c r="T873" s="464">
        <f>G873-AH873</f>
        <v/>
      </c>
      <c r="U873" s="462" t="n"/>
      <c r="V873" s="462" t="inlineStr">
        <is>
          <t>INV20220204</t>
        </is>
      </c>
      <c r="W873" s="462" t="inlineStr">
        <is>
          <t>INV20220204</t>
        </is>
      </c>
      <c r="X873" s="463" t="n">
        <v>44596</v>
      </c>
      <c r="Y873" s="462" t="inlineStr">
        <is>
          <t>INV20220204</t>
        </is>
      </c>
      <c r="Z873" s="462" t="inlineStr"/>
      <c r="AA873" s="462" t="inlineStr">
        <is>
          <t>បុគ្គលជាប់អាករ</t>
        </is>
      </c>
      <c r="AB873" s="462" t="inlineStr">
        <is>
          <t>L001-901905215</t>
        </is>
      </c>
      <c r="AC873" s="462" t="inlineStr">
        <is>
          <t>វីអ៊ីស៊ិន (ខេមបូឌា) អ៊ិនដាសស្ទ្រី ឯ.ក</t>
        </is>
      </c>
      <c r="AD873" s="464" t="n">
        <v>49922356</v>
      </c>
      <c r="AE873" s="464" t="n">
        <v>45383960</v>
      </c>
      <c r="AF873" s="464" t="n">
        <v>0</v>
      </c>
      <c r="AG873" s="464" t="n">
        <v>0</v>
      </c>
      <c r="AH873" s="464" t="n">
        <v>4538396</v>
      </c>
      <c r="AI873" s="464" t="n">
        <v>0</v>
      </c>
      <c r="AJ873" s="464" t="n">
        <v>0</v>
      </c>
      <c r="AK873" s="464" t="n">
        <v>0</v>
      </c>
      <c r="AL873" s="464" t="n">
        <v>0</v>
      </c>
      <c r="AM873" s="464" t="n">
        <v>0</v>
      </c>
      <c r="AN873" s="464" t="n">
        <v>0</v>
      </c>
      <c r="AO873" s="464" t="n">
        <v>0</v>
      </c>
      <c r="AP873" s="464" t="n">
        <v>0</v>
      </c>
      <c r="AQ873" s="462" t="inlineStr"/>
      <c r="AR873" s="462" t="inlineStr">
        <is>
          <t>RENTAL</t>
        </is>
      </c>
      <c r="AS873" s="462" t="inlineStr">
        <is>
          <t>បានប្រកាសពន្ធ</t>
        </is>
      </c>
    </row>
    <row r="874">
      <c r="A874" s="461" t="n">
        <v>866</v>
      </c>
      <c r="B874" s="462" t="inlineStr">
        <is>
          <t>Infrastructure maintenance fee for Feb 2022</t>
        </is>
      </c>
      <c r="C874" s="462" t="inlineStr">
        <is>
          <t>ភ្នំពេញ អេសអ៊ីហ្សិត ភីអិលស៊ី</t>
        </is>
      </c>
      <c r="D874" s="462" t="inlineStr">
        <is>
          <t>L001-100046592</t>
        </is>
      </c>
      <c r="E874" s="462" t="inlineStr">
        <is>
          <t>2022-00694</t>
        </is>
      </c>
      <c r="F874" s="463" t="n">
        <v>44609</v>
      </c>
      <c r="G874" s="464" t="n">
        <v>200488</v>
      </c>
      <c r="H874" s="462" t="n"/>
      <c r="I874" s="464">
        <f>G874</f>
        <v/>
      </c>
      <c r="J874" s="462">
        <f>IF(AND(Q874=TRUE, R874=TRUE, S874=TRUE), IF(W874&lt;-0.05, "អនុញ្ញាត (អ្នកផ្គត់ផ្គង់ប្រកាសខ្វះ)", "បានប្រកាស (អនុញ្ញាត)"), IF(AND(Q874=FALSE, R874=FALSE, S874=FALSE), "ព្យួរទុក (មិនមានទិន្នន័យ)", "ប្រកាសខុស (ព្យួរទុក)"))</f>
        <v/>
      </c>
      <c r="K874" s="462" t="inlineStr"/>
      <c r="L874" s="462" t="inlineStr"/>
      <c r="M874" s="464">
        <f>AH874</f>
        <v/>
      </c>
      <c r="N874" s="464">
        <f>IF(W874&lt;0,AH874,I874)</f>
        <v/>
      </c>
      <c r="O874" s="464">
        <f>I874-M874</f>
        <v/>
      </c>
      <c r="P874" s="462" t="n"/>
      <c r="Q874" s="462">
        <f>V874=W874</f>
        <v/>
      </c>
      <c r="R874" s="462">
        <f>AND(MONTH(F874)=MONTH(X874), YEAR(F874)=YEAR(X874))</f>
        <v/>
      </c>
      <c r="S874" s="462">
        <f>AC874="L001-901905215"</f>
        <v/>
      </c>
      <c r="T874" s="464">
        <f>G874-AH874</f>
        <v/>
      </c>
      <c r="U874" s="462" t="n"/>
      <c r="V874" s="462" t="inlineStr">
        <is>
          <t>202200694</t>
        </is>
      </c>
      <c r="W874" s="462" t="inlineStr">
        <is>
          <t>202200694</t>
        </is>
      </c>
      <c r="X874" s="463" t="n">
        <v>44609</v>
      </c>
      <c r="Y874" s="462" t="inlineStr">
        <is>
          <t>2022-00694</t>
        </is>
      </c>
      <c r="Z874" s="462" t="inlineStr"/>
      <c r="AA874" s="462" t="inlineStr">
        <is>
          <t>បុគ្គលជាប់អាករ</t>
        </is>
      </c>
      <c r="AB874" s="462" t="inlineStr">
        <is>
          <t>L001-901905215</t>
        </is>
      </c>
      <c r="AC874" s="462" t="inlineStr">
        <is>
          <t>វីអ៊ីស៊ិន (ខេមបូឌា) អ៊ិនដាសស្ទ្រី ឯ.ក</t>
        </is>
      </c>
      <c r="AD874" s="464" t="n">
        <v>2205355</v>
      </c>
      <c r="AE874" s="464" t="n">
        <v>2004868</v>
      </c>
      <c r="AF874" s="464" t="n">
        <v>0</v>
      </c>
      <c r="AG874" s="464" t="n">
        <v>0</v>
      </c>
      <c r="AH874" s="464" t="n">
        <v>200487</v>
      </c>
      <c r="AI874" s="464" t="n">
        <v>0</v>
      </c>
      <c r="AJ874" s="464" t="n">
        <v>0</v>
      </c>
      <c r="AK874" s="464" t="n">
        <v>0</v>
      </c>
      <c r="AL874" s="464" t="n">
        <v>0</v>
      </c>
      <c r="AM874" s="464" t="n">
        <v>0</v>
      </c>
      <c r="AN874" s="464" t="n">
        <v>0</v>
      </c>
      <c r="AO874" s="464" t="n">
        <v>0</v>
      </c>
      <c r="AP874" s="464" t="n">
        <v>0</v>
      </c>
      <c r="AQ874" s="462" t="inlineStr"/>
      <c r="AR874" s="462" t="inlineStr">
        <is>
          <t>Infrastructure Maintenance fee for Feb 2022</t>
        </is>
      </c>
      <c r="AS874" s="462" t="inlineStr">
        <is>
          <t>បានប្រកាសពន្ធ</t>
        </is>
      </c>
    </row>
    <row r="875">
      <c r="A875" s="461" t="n">
        <v>867</v>
      </c>
      <c r="B875" s="462" t="inlineStr">
        <is>
          <t>Infrastructure maintenance fee for Feb 2022</t>
        </is>
      </c>
      <c r="C875" s="462" t="inlineStr">
        <is>
          <t>ភ្នំពេញ អេសអ៊ីហ្សិត ភីអិលស៊ី</t>
        </is>
      </c>
      <c r="D875" s="462" t="inlineStr">
        <is>
          <t>L001-100046592</t>
        </is>
      </c>
      <c r="E875" s="462" t="inlineStr">
        <is>
          <t>2022-00703</t>
        </is>
      </c>
      <c r="F875" s="463" t="n">
        <v>44609</v>
      </c>
      <c r="G875" s="464" t="n">
        <v>164665</v>
      </c>
      <c r="H875" s="462" t="n"/>
      <c r="I875" s="464">
        <f>G875</f>
        <v/>
      </c>
      <c r="J875" s="462">
        <f>IF(AND(Q875=TRUE, R875=TRUE, S875=TRUE), IF(W875&lt;-0.05, "អនុញ្ញាត (អ្នកផ្គត់ផ្គង់ប្រកាសខ្វះ)", "បានប្រកាស (អនុញ្ញាត)"), IF(AND(Q875=FALSE, R875=FALSE, S875=FALSE), "ព្យួរទុក (មិនមានទិន្នន័យ)", "ប្រកាសខុស (ព្យួរទុក)"))</f>
        <v/>
      </c>
      <c r="K875" s="462" t="inlineStr"/>
      <c r="L875" s="462" t="inlineStr"/>
      <c r="M875" s="464">
        <f>AH875</f>
        <v/>
      </c>
      <c r="N875" s="464">
        <f>IF(W875&lt;0,AH875,I875)</f>
        <v/>
      </c>
      <c r="O875" s="464">
        <f>I875-M875</f>
        <v/>
      </c>
      <c r="P875" s="462" t="n"/>
      <c r="Q875" s="462">
        <f>V875=W875</f>
        <v/>
      </c>
      <c r="R875" s="462">
        <f>AND(MONTH(F875)=MONTH(X875), YEAR(F875)=YEAR(X875))</f>
        <v/>
      </c>
      <c r="S875" s="462">
        <f>AC875="L001-901905215"</f>
        <v/>
      </c>
      <c r="T875" s="464">
        <f>G875-AH875</f>
        <v/>
      </c>
      <c r="U875" s="462" t="n"/>
      <c r="V875" s="462" t="inlineStr">
        <is>
          <t>202200703</t>
        </is>
      </c>
      <c r="W875" s="462" t="inlineStr">
        <is>
          <t>202200703</t>
        </is>
      </c>
      <c r="X875" s="463" t="n">
        <v>44609</v>
      </c>
      <c r="Y875" s="462" t="inlineStr">
        <is>
          <t>2022-00703</t>
        </is>
      </c>
      <c r="Z875" s="462" t="inlineStr"/>
      <c r="AA875" s="462" t="inlineStr">
        <is>
          <t>បុគ្គលជាប់អាករ</t>
        </is>
      </c>
      <c r="AB875" s="462" t="inlineStr">
        <is>
          <t>L001-901905215</t>
        </is>
      </c>
      <c r="AC875" s="462" t="inlineStr">
        <is>
          <t>វីអ៊ីស៊ិន (ខេមបូឌា) អ៊ិនដាសស្ទ្រី ឯ.ក</t>
        </is>
      </c>
      <c r="AD875" s="464" t="n">
        <v>1811312</v>
      </c>
      <c r="AE875" s="464" t="n">
        <v>1646647</v>
      </c>
      <c r="AF875" s="464" t="n">
        <v>0</v>
      </c>
      <c r="AG875" s="464" t="n">
        <v>0</v>
      </c>
      <c r="AH875" s="464" t="n">
        <v>164665</v>
      </c>
      <c r="AI875" s="464" t="n">
        <v>0</v>
      </c>
      <c r="AJ875" s="464" t="n">
        <v>0</v>
      </c>
      <c r="AK875" s="464" t="n">
        <v>0</v>
      </c>
      <c r="AL875" s="464" t="n">
        <v>0</v>
      </c>
      <c r="AM875" s="464" t="n">
        <v>0</v>
      </c>
      <c r="AN875" s="464" t="n">
        <v>0</v>
      </c>
      <c r="AO875" s="464" t="n">
        <v>0</v>
      </c>
      <c r="AP875" s="464" t="n">
        <v>0</v>
      </c>
      <c r="AQ875" s="462" t="inlineStr"/>
      <c r="AR875" s="462" t="inlineStr">
        <is>
          <t>Infrastructure Maintenance fee for Feb 2022</t>
        </is>
      </c>
      <c r="AS875" s="462" t="inlineStr">
        <is>
          <t>បានប្រកាសពន្ធ</t>
        </is>
      </c>
    </row>
    <row r="876">
      <c r="A876" s="461" t="n">
        <v>868</v>
      </c>
      <c r="B876" s="462" t="inlineStr">
        <is>
          <t>Security servicee fee</t>
        </is>
      </c>
      <c r="C876" s="462" t="inlineStr">
        <is>
          <t>ភី.អិល (ខេមបូឌា) ស៊ីឃ្យួរឹធី</t>
        </is>
      </c>
      <c r="D876" s="462" t="inlineStr">
        <is>
          <t>K010-901502809</t>
        </is>
      </c>
      <c r="E876" s="462" t="inlineStr">
        <is>
          <t>PL000905</t>
        </is>
      </c>
      <c r="F876" s="463" t="n">
        <v>44593</v>
      </c>
      <c r="G876" s="464" t="n">
        <v>203300</v>
      </c>
      <c r="H876" s="462" t="n"/>
      <c r="I876" s="464">
        <f>G876</f>
        <v/>
      </c>
      <c r="J876" s="462">
        <f>IF(AND(Q876=TRUE, R876=TRUE, S876=TRUE), IF(W876&lt;-0.05, "អនុញ្ញាត (អ្នកផ្គត់ផ្គង់ប្រកាសខ្វះ)", "បានប្រកាស (អនុញ្ញាត)"), IF(AND(Q876=FALSE, R876=FALSE, S876=FALSE), "ព្យួរទុក (មិនមានទិន្នន័យ)", "ប្រកាសខុស (ព្យួរទុក)"))</f>
        <v/>
      </c>
      <c r="K876" s="462" t="inlineStr"/>
      <c r="L876" s="462" t="inlineStr"/>
      <c r="M876" s="464">
        <f>AH876</f>
        <v/>
      </c>
      <c r="N876" s="464">
        <f>IF(W876&lt;0,AH876,I876)</f>
        <v/>
      </c>
      <c r="O876" s="464">
        <f>I876-M876</f>
        <v/>
      </c>
      <c r="P876" s="462" t="n"/>
      <c r="Q876" s="462">
        <f>V876=W876</f>
        <v/>
      </c>
      <c r="R876" s="462">
        <f>AND(MONTH(F876)=MONTH(X876), YEAR(F876)=YEAR(X876))</f>
        <v/>
      </c>
      <c r="S876" s="462">
        <f>AC876="L001-901905215"</f>
        <v/>
      </c>
      <c r="T876" s="464">
        <f>G876-AH876</f>
        <v/>
      </c>
      <c r="U876" s="462" t="n"/>
      <c r="V876" s="462" t="inlineStr">
        <is>
          <t>PL000905</t>
        </is>
      </c>
      <c r="W876" s="462" t="inlineStr">
        <is>
          <t>PL000905</t>
        </is>
      </c>
      <c r="X876" s="463" t="n">
        <v>44588</v>
      </c>
      <c r="Y876" s="462" t="inlineStr">
        <is>
          <t>PL000905</t>
        </is>
      </c>
      <c r="Z876" s="462" t="inlineStr"/>
      <c r="AA876" s="462" t="inlineStr">
        <is>
          <t>បុគ្គលជាប់អាករ</t>
        </is>
      </c>
      <c r="AB876" s="462" t="inlineStr">
        <is>
          <t>L001-901905215</t>
        </is>
      </c>
      <c r="AC876" s="462" t="inlineStr">
        <is>
          <t>វីអ៊ីស៊ិន (ខេមបូឌា) អ៊ិនដាសស្ទ្រី ឯ.ក</t>
        </is>
      </c>
      <c r="AD876" s="464" t="n">
        <v>2240700</v>
      </c>
      <c r="AE876" s="464" t="n">
        <v>2037000</v>
      </c>
      <c r="AF876" s="464" t="n">
        <v>0</v>
      </c>
      <c r="AG876" s="464" t="n">
        <v>0</v>
      </c>
      <c r="AH876" s="464" t="n">
        <v>203700</v>
      </c>
      <c r="AI876" s="464" t="n">
        <v>0</v>
      </c>
      <c r="AJ876" s="464" t="n">
        <v>0</v>
      </c>
      <c r="AK876" s="464" t="n">
        <v>0</v>
      </c>
      <c r="AL876" s="464" t="n">
        <v>0</v>
      </c>
      <c r="AM876" s="464" t="n">
        <v>0</v>
      </c>
      <c r="AN876" s="464" t="n">
        <v>0</v>
      </c>
      <c r="AO876" s="464" t="n">
        <v>0</v>
      </c>
      <c r="AP876" s="464" t="n">
        <v>0</v>
      </c>
      <c r="AQ876" s="462" t="inlineStr"/>
      <c r="AR876" s="462" t="inlineStr">
        <is>
          <t>សេវាកម្មសន្តិសុខ</t>
        </is>
      </c>
      <c r="AS876" s="462" t="inlineStr">
        <is>
          <t>បានប្រកាសពន្ធ</t>
        </is>
      </c>
    </row>
    <row r="877">
      <c r="A877" s="461" t="n">
        <v>869</v>
      </c>
      <c r="B877" s="462" t="inlineStr">
        <is>
          <t>Express Fee</t>
        </is>
      </c>
      <c r="C877" s="462" t="inlineStr">
        <is>
          <t>ឌី អេច អិល អិចប្រេស (ខេមបូឌា)</t>
        </is>
      </c>
      <c r="D877" s="462" t="inlineStr">
        <is>
          <t>L001-100045197</t>
        </is>
      </c>
      <c r="E877" s="462" t="inlineStr">
        <is>
          <t>PNHR000410599</t>
        </is>
      </c>
      <c r="F877" s="463" t="n">
        <v>44593</v>
      </c>
      <c r="G877" s="464" t="n">
        <v>20110</v>
      </c>
      <c r="H877" s="462" t="n"/>
      <c r="I877" s="464">
        <f>G877</f>
        <v/>
      </c>
      <c r="J877" s="462">
        <f>IF(AND(Q877=TRUE, R877=TRUE, S877=TRUE), IF(W877&lt;-0.05, "អនុញ្ញាត (អ្នកផ្គត់ផ្គង់ប្រកាសខ្វះ)", "បានប្រកាស (អនុញ្ញាត)"), IF(AND(Q877=FALSE, R877=FALSE, S877=FALSE), "ព្យួរទុក (មិនមានទិន្នន័យ)", "ប្រកាសខុស (ព្យួរទុក)"))</f>
        <v/>
      </c>
      <c r="K877" s="462" t="inlineStr"/>
      <c r="L877" s="462" t="inlineStr"/>
      <c r="M877" s="464">
        <f>AH877</f>
        <v/>
      </c>
      <c r="N877" s="464">
        <f>IF(W877&lt;0,AH877,I877)</f>
        <v/>
      </c>
      <c r="O877" s="464">
        <f>I877-M877</f>
        <v/>
      </c>
      <c r="P877" s="462" t="n"/>
      <c r="Q877" s="462">
        <f>V877=W877</f>
        <v/>
      </c>
      <c r="R877" s="462">
        <f>AND(MONTH(F877)=MONTH(X877), YEAR(F877)=YEAR(X877))</f>
        <v/>
      </c>
      <c r="S877" s="462">
        <f>AC877="L001-901905215"</f>
        <v/>
      </c>
      <c r="T877" s="464">
        <f>G877-AH877</f>
        <v/>
      </c>
      <c r="U877" s="462" t="n"/>
      <c r="V877" s="462" t="inlineStr">
        <is>
          <t>PNHR000410599</t>
        </is>
      </c>
      <c r="W877" s="462" t="inlineStr"/>
      <c r="X877" s="499" t="n"/>
      <c r="Y877" s="462" t="n"/>
      <c r="Z877" s="462" t="n"/>
      <c r="AA877" s="462" t="n"/>
      <c r="AB877" s="462" t="n"/>
      <c r="AC877" s="462" t="n"/>
      <c r="AD877" s="462" t="n"/>
      <c r="AE877" s="462" t="n"/>
      <c r="AF877" s="462" t="n"/>
      <c r="AG877" s="462" t="n"/>
      <c r="AH877" s="462" t="n"/>
      <c r="AI877" s="462" t="n"/>
      <c r="AJ877" s="462" t="n"/>
      <c r="AK877" s="462" t="n"/>
      <c r="AL877" s="462" t="n"/>
      <c r="AM877" s="462" t="n"/>
      <c r="AN877" s="462" t="n"/>
      <c r="AO877" s="462" t="n"/>
      <c r="AP877" s="462" t="n"/>
      <c r="AQ877" s="462" t="n"/>
      <c r="AR877" s="462" t="n"/>
      <c r="AS877" s="462" t="n"/>
    </row>
    <row r="878">
      <c r="A878" s="461" t="n">
        <v>870</v>
      </c>
      <c r="B878" s="462" t="inlineStr">
        <is>
          <t>Handling Charge</t>
        </is>
      </c>
      <c r="C878" s="462" t="inlineStr">
        <is>
          <t>56ប៊ី-លីង សឹបផ្លាយ ឆេន មេនេចម៉ិន ឯ.ក</t>
        </is>
      </c>
      <c r="D878" s="462" t="inlineStr">
        <is>
          <t>K004-902004795</t>
        </is>
      </c>
      <c r="E878" s="462" t="inlineStr">
        <is>
          <t>TI2022-0228</t>
        </is>
      </c>
      <c r="F878" s="463" t="n">
        <v>44620</v>
      </c>
      <c r="G878" s="464" t="n">
        <v>195168</v>
      </c>
      <c r="H878" s="462" t="n"/>
      <c r="I878" s="464">
        <f>G878</f>
        <v/>
      </c>
      <c r="J878" s="462">
        <f>IF(AND(Q878=TRUE, R878=TRUE, S878=TRUE), IF(W878&lt;-0.05, "អនុញ្ញាត (អ្នកផ្គត់ផ្គង់ប្រកាសខ្វះ)", "បានប្រកាស (អនុញ្ញាត)"), IF(AND(Q878=FALSE, R878=FALSE, S878=FALSE), "ព្យួរទុក (មិនមានទិន្នន័យ)", "ប្រកាសខុស (ព្យួរទុក)"))</f>
        <v/>
      </c>
      <c r="K878" s="462" t="inlineStr"/>
      <c r="L878" s="462" t="inlineStr"/>
      <c r="M878" s="464">
        <f>AH878</f>
        <v/>
      </c>
      <c r="N878" s="464">
        <f>IF(W878&lt;0,AH878,I878)</f>
        <v/>
      </c>
      <c r="O878" s="464">
        <f>I878-M878</f>
        <v/>
      </c>
      <c r="P878" s="462" t="n"/>
      <c r="Q878" s="462">
        <f>V878=W878</f>
        <v/>
      </c>
      <c r="R878" s="462">
        <f>AND(MONTH(F878)=MONTH(X878), YEAR(F878)=YEAR(X878))</f>
        <v/>
      </c>
      <c r="S878" s="462">
        <f>AC878="L001-901905215"</f>
        <v/>
      </c>
      <c r="T878" s="464">
        <f>G878-AH878</f>
        <v/>
      </c>
      <c r="U878" s="462" t="n"/>
      <c r="V878" s="462" t="inlineStr">
        <is>
          <t>TI20220228</t>
        </is>
      </c>
      <c r="W878" s="462" t="inlineStr">
        <is>
          <t>TI20220228</t>
        </is>
      </c>
      <c r="X878" s="463" t="n">
        <v>44620</v>
      </c>
      <c r="Y878" s="462" t="inlineStr">
        <is>
          <t>TI2022-0228</t>
        </is>
      </c>
      <c r="Z878" s="462" t="inlineStr"/>
      <c r="AA878" s="462" t="inlineStr">
        <is>
          <t>បុគ្គលជាប់អាករ</t>
        </is>
      </c>
      <c r="AB878" s="462" t="inlineStr">
        <is>
          <t>L001-901905215</t>
        </is>
      </c>
      <c r="AC878" s="462" t="inlineStr">
        <is>
          <t>វីអ៊ីស៊ិន (ខេមបូឌា) អ៊ិនដាសស្ទ្រី ឯ.ក</t>
        </is>
      </c>
      <c r="AD878" s="464" t="n">
        <v>2146848</v>
      </c>
      <c r="AE878" s="464" t="n">
        <v>1951680</v>
      </c>
      <c r="AF878" s="464" t="n">
        <v>0</v>
      </c>
      <c r="AG878" s="464" t="n">
        <v>0</v>
      </c>
      <c r="AH878" s="464" t="n">
        <v>195168</v>
      </c>
      <c r="AI878" s="464" t="n">
        <v>0</v>
      </c>
      <c r="AJ878" s="464" t="n">
        <v>0</v>
      </c>
      <c r="AK878" s="464" t="n">
        <v>0</v>
      </c>
      <c r="AL878" s="464" t="n">
        <v>0</v>
      </c>
      <c r="AM878" s="464" t="n">
        <v>0</v>
      </c>
      <c r="AN878" s="464" t="n">
        <v>0</v>
      </c>
      <c r="AO878" s="464" t="n">
        <v>0</v>
      </c>
      <c r="AP878" s="464" t="n">
        <v>0</v>
      </c>
      <c r="AQ878" s="462" t="inlineStr"/>
      <c r="AR878" s="462" t="inlineStr">
        <is>
          <t>THC &amp; DOCS FEE</t>
        </is>
      </c>
      <c r="AS878" s="462" t="inlineStr">
        <is>
          <t>បានប្រកាសពន្ធ</t>
        </is>
      </c>
    </row>
    <row r="879">
      <c r="A879" s="461" t="n">
        <v>871</v>
      </c>
      <c r="B879" s="462" t="inlineStr">
        <is>
          <t>Handling Charge</t>
        </is>
      </c>
      <c r="C879" s="462" t="inlineStr">
        <is>
          <t>56ប៊ី-លីង សឹបផ្លាយ ឆេន មេនេចម៉ិន ឯ.ក</t>
        </is>
      </c>
      <c r="D879" s="462" t="inlineStr">
        <is>
          <t>K004-902004795</t>
        </is>
      </c>
      <c r="E879" s="462" t="inlineStr">
        <is>
          <t>TI2022-0227</t>
        </is>
      </c>
      <c r="F879" s="463" t="n">
        <v>44593</v>
      </c>
      <c r="G879" s="464" t="n">
        <v>304950</v>
      </c>
      <c r="H879" s="462" t="n"/>
      <c r="I879" s="464">
        <f>G879</f>
        <v/>
      </c>
      <c r="J879" s="462">
        <f>IF(AND(Q879=TRUE, R879=TRUE, S879=TRUE), IF(W879&lt;-0.05, "អនុញ្ញាត (អ្នកផ្គត់ផ្គង់ប្រកាសខ្វះ)", "បានប្រកាស (អនុញ្ញាត)"), IF(AND(Q879=FALSE, R879=FALSE, S879=FALSE), "ព្យួរទុក (មិនមានទិន្នន័យ)", "ប្រកាសខុស (ព្យួរទុក)"))</f>
        <v/>
      </c>
      <c r="K879" s="462" t="inlineStr"/>
      <c r="L879" s="462" t="inlineStr"/>
      <c r="M879" s="464">
        <f>AH879</f>
        <v/>
      </c>
      <c r="N879" s="464">
        <f>IF(W879&lt;0,AH879,I879)</f>
        <v/>
      </c>
      <c r="O879" s="464">
        <f>I879-M879</f>
        <v/>
      </c>
      <c r="P879" s="462" t="n"/>
      <c r="Q879" s="462">
        <f>V879=W879</f>
        <v/>
      </c>
      <c r="R879" s="462">
        <f>AND(MONTH(F879)=MONTH(X879), YEAR(F879)=YEAR(X879))</f>
        <v/>
      </c>
      <c r="S879" s="462">
        <f>AC879="L001-901905215"</f>
        <v/>
      </c>
      <c r="T879" s="464">
        <f>G879-AH879</f>
        <v/>
      </c>
      <c r="U879" s="462" t="n"/>
      <c r="V879" s="462" t="inlineStr">
        <is>
          <t>TI20220227</t>
        </is>
      </c>
      <c r="W879" s="462" t="inlineStr">
        <is>
          <t>TI20220227</t>
        </is>
      </c>
      <c r="X879" s="463" t="n">
        <v>44620</v>
      </c>
      <c r="Y879" s="462" t="inlineStr">
        <is>
          <t>TI2022-0227</t>
        </is>
      </c>
      <c r="Z879" s="462" t="inlineStr"/>
      <c r="AA879" s="462" t="inlineStr">
        <is>
          <t>បុគ្គលជាប់អាករ</t>
        </is>
      </c>
      <c r="AB879" s="462" t="inlineStr">
        <is>
          <t>L001-901905215</t>
        </is>
      </c>
      <c r="AC879" s="462" t="inlineStr">
        <is>
          <t>វីអ៊ីស៊ិន (ខេមបូឌា) អ៊ិនដាសស្ទ្រី ឯ.ក</t>
        </is>
      </c>
      <c r="AD879" s="464" t="n">
        <v>3354450</v>
      </c>
      <c r="AE879" s="464" t="n">
        <v>3049500</v>
      </c>
      <c r="AF879" s="464" t="n">
        <v>0</v>
      </c>
      <c r="AG879" s="464" t="n">
        <v>0</v>
      </c>
      <c r="AH879" s="464" t="n">
        <v>304950</v>
      </c>
      <c r="AI879" s="464" t="n">
        <v>0</v>
      </c>
      <c r="AJ879" s="464" t="n">
        <v>0</v>
      </c>
      <c r="AK879" s="464" t="n">
        <v>0</v>
      </c>
      <c r="AL879" s="464" t="n">
        <v>0</v>
      </c>
      <c r="AM879" s="464" t="n">
        <v>0</v>
      </c>
      <c r="AN879" s="464" t="n">
        <v>0</v>
      </c>
      <c r="AO879" s="464" t="n">
        <v>0</v>
      </c>
      <c r="AP879" s="464" t="n">
        <v>0</v>
      </c>
      <c r="AQ879" s="462" t="inlineStr"/>
      <c r="AR879" s="462" t="inlineStr">
        <is>
          <t>THC &amp; DOCS FEE</t>
        </is>
      </c>
      <c r="AS879" s="462" t="inlineStr">
        <is>
          <t>បានប្រកាសពន្ធ</t>
        </is>
      </c>
    </row>
    <row r="880">
      <c r="A880" s="461" t="n">
        <v>872</v>
      </c>
      <c r="B880" s="462" t="inlineStr">
        <is>
          <t>Handling Charge</t>
        </is>
      </c>
      <c r="C880" s="462" t="inlineStr">
        <is>
          <t>56ប៊ី-លីង សឹបផ្លាយ ឆេន មេនេចម៉ិន ឯ.ក</t>
        </is>
      </c>
      <c r="D880" s="462" t="inlineStr">
        <is>
          <t>K004-902004795</t>
        </is>
      </c>
      <c r="E880" s="462" t="inlineStr">
        <is>
          <t>TI2022-0226</t>
        </is>
      </c>
      <c r="F880" s="463" t="n">
        <v>44620</v>
      </c>
      <c r="G880" s="464" t="n">
        <v>304950</v>
      </c>
      <c r="H880" s="462" t="n"/>
      <c r="I880" s="464">
        <f>G880</f>
        <v/>
      </c>
      <c r="J880" s="462">
        <f>IF(AND(Q880=TRUE, R880=TRUE, S880=TRUE), IF(W880&lt;-0.05, "អនុញ្ញាត (អ្នកផ្គត់ផ្គង់ប្រកាសខ្វះ)", "បានប្រកាស (អនុញ្ញាត)"), IF(AND(Q880=FALSE, R880=FALSE, S880=FALSE), "ព្យួរទុក (មិនមានទិន្នន័យ)", "ប្រកាសខុស (ព្យួរទុក)"))</f>
        <v/>
      </c>
      <c r="K880" s="462" t="inlineStr"/>
      <c r="L880" s="462" t="inlineStr"/>
      <c r="M880" s="464">
        <f>AH880</f>
        <v/>
      </c>
      <c r="N880" s="464">
        <f>IF(W880&lt;0,AH880,I880)</f>
        <v/>
      </c>
      <c r="O880" s="464">
        <f>I880-M880</f>
        <v/>
      </c>
      <c r="P880" s="462" t="n"/>
      <c r="Q880" s="462">
        <f>V880=W880</f>
        <v/>
      </c>
      <c r="R880" s="462">
        <f>AND(MONTH(F880)=MONTH(X880), YEAR(F880)=YEAR(X880))</f>
        <v/>
      </c>
      <c r="S880" s="462">
        <f>AC880="L001-901905215"</f>
        <v/>
      </c>
      <c r="T880" s="464">
        <f>G880-AH880</f>
        <v/>
      </c>
      <c r="U880" s="462" t="n"/>
      <c r="V880" s="462" t="inlineStr">
        <is>
          <t>TI20220226</t>
        </is>
      </c>
      <c r="W880" s="462" t="inlineStr">
        <is>
          <t>TI20220226</t>
        </is>
      </c>
      <c r="X880" s="463" t="n">
        <v>44620</v>
      </c>
      <c r="Y880" s="462" t="inlineStr">
        <is>
          <t>TI2022-0226</t>
        </is>
      </c>
      <c r="Z880" s="462" t="inlineStr"/>
      <c r="AA880" s="462" t="inlineStr">
        <is>
          <t>បុគ្គលជាប់អាករ</t>
        </is>
      </c>
      <c r="AB880" s="462" t="inlineStr">
        <is>
          <t>L001-901905215</t>
        </is>
      </c>
      <c r="AC880" s="462" t="inlineStr">
        <is>
          <t>វីអ៊ីស៊ិន (ខេមបូឌា) អ៊ិនដាសស្ទ្រី ឯ.ក</t>
        </is>
      </c>
      <c r="AD880" s="464" t="n">
        <v>3354450</v>
      </c>
      <c r="AE880" s="464" t="n">
        <v>3049500</v>
      </c>
      <c r="AF880" s="464" t="n">
        <v>0</v>
      </c>
      <c r="AG880" s="464" t="n">
        <v>0</v>
      </c>
      <c r="AH880" s="464" t="n">
        <v>304950</v>
      </c>
      <c r="AI880" s="464" t="n">
        <v>0</v>
      </c>
      <c r="AJ880" s="464" t="n">
        <v>0</v>
      </c>
      <c r="AK880" s="464" t="n">
        <v>0</v>
      </c>
      <c r="AL880" s="464" t="n">
        <v>0</v>
      </c>
      <c r="AM880" s="464" t="n">
        <v>0</v>
      </c>
      <c r="AN880" s="464" t="n">
        <v>0</v>
      </c>
      <c r="AO880" s="464" t="n">
        <v>0</v>
      </c>
      <c r="AP880" s="464" t="n">
        <v>0</v>
      </c>
      <c r="AQ880" s="462" t="inlineStr"/>
      <c r="AR880" s="462" t="inlineStr">
        <is>
          <t>THC &amp; DOCS FEE</t>
        </is>
      </c>
      <c r="AS880" s="462" t="inlineStr">
        <is>
          <t>បានប្រកាសពន្ធ</t>
        </is>
      </c>
    </row>
    <row r="881">
      <c r="A881" s="461" t="n">
        <v>873</v>
      </c>
      <c r="B881" s="462" t="inlineStr">
        <is>
          <t>Handling Charge</t>
        </is>
      </c>
      <c r="C881" s="462" t="inlineStr">
        <is>
          <t>56ប៊ី-លីង សឹបផ្លាយ ឆេន មេនេចម៉ិន ឯ.ក</t>
        </is>
      </c>
      <c r="D881" s="462" t="inlineStr">
        <is>
          <t>K004-902004795</t>
        </is>
      </c>
      <c r="E881" s="462" t="inlineStr">
        <is>
          <t>TI2022-0225</t>
        </is>
      </c>
      <c r="F881" s="463" t="n">
        <v>44620</v>
      </c>
      <c r="G881" s="464" t="n">
        <v>304950</v>
      </c>
      <c r="H881" s="462" t="n"/>
      <c r="I881" s="464">
        <f>G881</f>
        <v/>
      </c>
      <c r="J881" s="462">
        <f>IF(AND(Q881=TRUE, R881=TRUE, S881=TRUE), IF(W881&lt;-0.05, "អនុញ្ញាត (អ្នកផ្គត់ផ្គង់ប្រកាសខ្វះ)", "បានប្រកាស (អនុញ្ញាត)"), IF(AND(Q881=FALSE, R881=FALSE, S881=FALSE), "ព្យួរទុក (មិនមានទិន្នន័យ)", "ប្រកាសខុស (ព្យួរទុក)"))</f>
        <v/>
      </c>
      <c r="K881" s="462" t="inlineStr"/>
      <c r="L881" s="462" t="inlineStr"/>
      <c r="M881" s="464">
        <f>AH881</f>
        <v/>
      </c>
      <c r="N881" s="464">
        <f>IF(W881&lt;0,AH881,I881)</f>
        <v/>
      </c>
      <c r="O881" s="464">
        <f>I881-M881</f>
        <v/>
      </c>
      <c r="P881" s="462" t="n"/>
      <c r="Q881" s="462">
        <f>V881=W881</f>
        <v/>
      </c>
      <c r="R881" s="462">
        <f>AND(MONTH(F881)=MONTH(X881), YEAR(F881)=YEAR(X881))</f>
        <v/>
      </c>
      <c r="S881" s="462">
        <f>AC881="L001-901905215"</f>
        <v/>
      </c>
      <c r="T881" s="464">
        <f>G881-AH881</f>
        <v/>
      </c>
      <c r="U881" s="462" t="n"/>
      <c r="V881" s="462" t="inlineStr">
        <is>
          <t>TI20220225</t>
        </is>
      </c>
      <c r="W881" s="462" t="inlineStr">
        <is>
          <t>TI20220225</t>
        </is>
      </c>
      <c r="X881" s="463" t="n">
        <v>44620</v>
      </c>
      <c r="Y881" s="462" t="inlineStr">
        <is>
          <t>TI2022-0225</t>
        </is>
      </c>
      <c r="Z881" s="462" t="inlineStr"/>
      <c r="AA881" s="462" t="inlineStr">
        <is>
          <t>បុគ្គលជាប់អាករ</t>
        </is>
      </c>
      <c r="AB881" s="462" t="inlineStr">
        <is>
          <t>L001-901905215</t>
        </is>
      </c>
      <c r="AC881" s="462" t="inlineStr">
        <is>
          <t>វីអ៊ីស៊ិន (ខេមបូឌា) អ៊ិនដាសស្ទ្រី ឯ.ក</t>
        </is>
      </c>
      <c r="AD881" s="464" t="n">
        <v>3354450</v>
      </c>
      <c r="AE881" s="464" t="n">
        <v>3049500</v>
      </c>
      <c r="AF881" s="464" t="n">
        <v>0</v>
      </c>
      <c r="AG881" s="464" t="n">
        <v>0</v>
      </c>
      <c r="AH881" s="464" t="n">
        <v>304950</v>
      </c>
      <c r="AI881" s="464" t="n">
        <v>0</v>
      </c>
      <c r="AJ881" s="464" t="n">
        <v>0</v>
      </c>
      <c r="AK881" s="464" t="n">
        <v>0</v>
      </c>
      <c r="AL881" s="464" t="n">
        <v>0</v>
      </c>
      <c r="AM881" s="464" t="n">
        <v>0</v>
      </c>
      <c r="AN881" s="464" t="n">
        <v>0</v>
      </c>
      <c r="AO881" s="464" t="n">
        <v>0</v>
      </c>
      <c r="AP881" s="464" t="n">
        <v>0</v>
      </c>
      <c r="AQ881" s="462" t="inlineStr"/>
      <c r="AR881" s="462" t="inlineStr">
        <is>
          <t>THC &amp; DOCS FEE</t>
        </is>
      </c>
      <c r="AS881" s="462" t="inlineStr">
        <is>
          <t>បានប្រកាសពន្ធ</t>
        </is>
      </c>
    </row>
    <row r="882">
      <c r="A882" s="461" t="n">
        <v>874</v>
      </c>
      <c r="B882" s="462" t="inlineStr">
        <is>
          <t>Documentation and Terminal handing service</t>
        </is>
      </c>
      <c r="C882" s="462" t="inlineStr">
        <is>
          <t>យូសេន ឡូជីស្ទីក (ខេមបូឌា) ខូ អិលធីឌី</t>
        </is>
      </c>
      <c r="D882" s="462" t="inlineStr">
        <is>
          <t>L001-104015799</t>
        </is>
      </c>
      <c r="E882" s="462" t="inlineStr">
        <is>
          <t>PNHTI0031828</t>
        </is>
      </c>
      <c r="F882" s="463" t="n">
        <v>44602</v>
      </c>
      <c r="G882" s="464" t="n">
        <v>217692</v>
      </c>
      <c r="H882" s="462" t="n"/>
      <c r="I882" s="464">
        <f>G882</f>
        <v/>
      </c>
      <c r="J882" s="462">
        <f>IF(AND(Q882=TRUE, R882=TRUE, S882=TRUE), IF(W882&lt;-0.05, "អនុញ្ញាត (អ្នកផ្គត់ផ្គង់ប្រកាសខ្វះ)", "បានប្រកាស (អនុញ្ញាត)"), IF(AND(Q882=FALSE, R882=FALSE, S882=FALSE), "ព្យួរទុក (មិនមានទិន្នន័យ)", "ប្រកាសខុស (ព្យួរទុក)"))</f>
        <v/>
      </c>
      <c r="K882" s="462" t="inlineStr"/>
      <c r="L882" s="462" t="inlineStr"/>
      <c r="M882" s="464">
        <f>AH882</f>
        <v/>
      </c>
      <c r="N882" s="464">
        <f>IF(W882&lt;0,AH882,I882)</f>
        <v/>
      </c>
      <c r="O882" s="464">
        <f>I882-M882</f>
        <v/>
      </c>
      <c r="P882" s="462" t="n"/>
      <c r="Q882" s="462">
        <f>V882=W882</f>
        <v/>
      </c>
      <c r="R882" s="462">
        <f>AND(MONTH(F882)=MONTH(X882), YEAR(F882)=YEAR(X882))</f>
        <v/>
      </c>
      <c r="S882" s="462">
        <f>AC882="L001-901905215"</f>
        <v/>
      </c>
      <c r="T882" s="464">
        <f>G882-AH882</f>
        <v/>
      </c>
      <c r="U882" s="462" t="n"/>
      <c r="V882" s="462" t="inlineStr">
        <is>
          <t>PNHTI0031828</t>
        </is>
      </c>
      <c r="W882" s="462" t="inlineStr">
        <is>
          <t>PNHTI0031828</t>
        </is>
      </c>
      <c r="X882" s="463" t="n">
        <v>44602</v>
      </c>
      <c r="Y882" s="462" t="inlineStr">
        <is>
          <t>PNHTI0031828</t>
        </is>
      </c>
      <c r="Z882" s="462" t="inlineStr"/>
      <c r="AA882" s="462" t="inlineStr">
        <is>
          <t>បុគ្គលជាប់អាករ</t>
        </is>
      </c>
      <c r="AB882" s="462" t="inlineStr">
        <is>
          <t>L001-901905215</t>
        </is>
      </c>
      <c r="AC882" s="462" t="inlineStr">
        <is>
          <t>វីអ៊ីស៊ិន (ខេមបូឌា) អ៊ិនដាសស្ទ្រី ឯ.ក</t>
        </is>
      </c>
      <c r="AD882" s="464" t="n">
        <v>2394607</v>
      </c>
      <c r="AE882" s="464" t="n">
        <v>2176915</v>
      </c>
      <c r="AF882" s="464" t="n">
        <v>0</v>
      </c>
      <c r="AG882" s="464" t="n">
        <v>0</v>
      </c>
      <c r="AH882" s="464" t="n">
        <v>217692</v>
      </c>
      <c r="AI882" s="464" t="n">
        <v>0</v>
      </c>
      <c r="AJ882" s="464" t="n">
        <v>0</v>
      </c>
      <c r="AK882" s="464" t="n">
        <v>0</v>
      </c>
      <c r="AL882" s="464" t="n">
        <v>0</v>
      </c>
      <c r="AM882" s="464" t="n">
        <v>0</v>
      </c>
      <c r="AN882" s="464" t="n">
        <v>0</v>
      </c>
      <c r="AO882" s="464" t="n">
        <v>0</v>
      </c>
      <c r="AP882" s="464" t="n">
        <v>0</v>
      </c>
      <c r="AQ882" s="462" t="inlineStr"/>
      <c r="AR882" s="462" t="inlineStr">
        <is>
          <t>ថ្លៃរៀបចំឯកសារ</t>
        </is>
      </c>
      <c r="AS882" s="462" t="inlineStr">
        <is>
          <t>បានប្រកាសពន្ធ</t>
        </is>
      </c>
    </row>
    <row r="883">
      <c r="A883" s="461" t="n">
        <v>875</v>
      </c>
      <c r="B883" s="462" t="inlineStr">
        <is>
          <t>THC</t>
        </is>
      </c>
      <c r="C883" s="462" t="inlineStr">
        <is>
          <t>អិម &amp; វ៉ាយ អ៊ិនធើណេសិនណល ឡូជីស្ទីក (ខេមបូឌា)</t>
        </is>
      </c>
      <c r="D883" s="462" t="inlineStr">
        <is>
          <t>K003-103013059</t>
        </is>
      </c>
      <c r="E883" s="462" t="inlineStr">
        <is>
          <t>E-22000555</t>
        </is>
      </c>
      <c r="F883" s="463" t="n">
        <v>44617</v>
      </c>
      <c r="G883" s="464" t="n">
        <v>295192</v>
      </c>
      <c r="H883" s="462" t="n"/>
      <c r="I883" s="464">
        <f>G883</f>
        <v/>
      </c>
      <c r="J883" s="462">
        <f>IF(AND(Q883=TRUE, R883=TRUE, S883=TRUE), IF(W883&lt;-0.05, "អនុញ្ញាត (អ្នកផ្គត់ផ្គង់ប្រកាសខ្វះ)", "បានប្រកាស (អនុញ្ញាត)"), IF(AND(Q883=FALSE, R883=FALSE, S883=FALSE), "ព្យួរទុក (មិនមានទិន្នន័យ)", "ប្រកាសខុស (ព្យួរទុក)"))</f>
        <v/>
      </c>
      <c r="K883" s="462" t="inlineStr"/>
      <c r="L883" s="462" t="inlineStr"/>
      <c r="M883" s="464">
        <f>AH883</f>
        <v/>
      </c>
      <c r="N883" s="464">
        <f>IF(W883&lt;0,AH883,I883)</f>
        <v/>
      </c>
      <c r="O883" s="464">
        <f>I883-M883</f>
        <v/>
      </c>
      <c r="P883" s="462" t="n"/>
      <c r="Q883" s="462">
        <f>V883=W883</f>
        <v/>
      </c>
      <c r="R883" s="462">
        <f>AND(MONTH(F883)=MONTH(X883), YEAR(F883)=YEAR(X883))</f>
        <v/>
      </c>
      <c r="S883" s="462">
        <f>AC883="L001-901905215"</f>
        <v/>
      </c>
      <c r="T883" s="464">
        <f>G883-AH883</f>
        <v/>
      </c>
      <c r="U883" s="462" t="n"/>
      <c r="V883" s="462" t="inlineStr">
        <is>
          <t>E22000555</t>
        </is>
      </c>
      <c r="W883" s="462" t="inlineStr">
        <is>
          <t>E22000555</t>
        </is>
      </c>
      <c r="X883" s="463" t="n">
        <v>44617</v>
      </c>
      <c r="Y883" s="462" t="inlineStr">
        <is>
          <t>E-22000555</t>
        </is>
      </c>
      <c r="Z883" s="462" t="inlineStr"/>
      <c r="AA883" s="462" t="inlineStr">
        <is>
          <t>បុគ្គលជាប់អាករ</t>
        </is>
      </c>
      <c r="AB883" s="462" t="inlineStr">
        <is>
          <t>L001-901905215</t>
        </is>
      </c>
      <c r="AC883" s="462" t="inlineStr">
        <is>
          <t>វីអ៊ីស៊ិន (ខេមបូឌា) អ៊ិនដាសស្ទ្រី ឯ.ក</t>
        </is>
      </c>
      <c r="AD883" s="464" t="n">
        <v>3247108</v>
      </c>
      <c r="AE883" s="464" t="n">
        <v>2951916</v>
      </c>
      <c r="AF883" s="464" t="n">
        <v>0</v>
      </c>
      <c r="AG883" s="464" t="n">
        <v>0</v>
      </c>
      <c r="AH883" s="464" t="n">
        <v>295192</v>
      </c>
      <c r="AI883" s="464" t="n">
        <v>0</v>
      </c>
      <c r="AJ883" s="464" t="n">
        <v>0</v>
      </c>
      <c r="AK883" s="464" t="n">
        <v>0</v>
      </c>
      <c r="AL883" s="464" t="n">
        <v>0</v>
      </c>
      <c r="AM883" s="464" t="n">
        <v>0</v>
      </c>
      <c r="AN883" s="464" t="n">
        <v>0</v>
      </c>
      <c r="AO883" s="464" t="n">
        <v>0</v>
      </c>
      <c r="AP883" s="464" t="n">
        <v>0</v>
      </c>
      <c r="AQ883" s="462" t="inlineStr"/>
      <c r="AR883" s="462" t="inlineStr">
        <is>
          <t>THC,DOC FEE,AMS FEE,SEAL FEE</t>
        </is>
      </c>
      <c r="AS883" s="462" t="inlineStr">
        <is>
          <t>បានប្រកាសពន្ធ</t>
        </is>
      </c>
    </row>
    <row r="884">
      <c r="A884" s="461" t="n">
        <v>876</v>
      </c>
      <c r="B884" s="462" t="inlineStr">
        <is>
          <t>THC</t>
        </is>
      </c>
      <c r="C884" s="462" t="inlineStr">
        <is>
          <t>អិម &amp; វ៉ាយ អ៊ិនធើណេសិនណល ឡូជីស្ទីក (ខេមបូឌា)</t>
        </is>
      </c>
      <c r="D884" s="462" t="inlineStr">
        <is>
          <t>K003-103013059</t>
        </is>
      </c>
      <c r="E884" s="462" t="inlineStr">
        <is>
          <t>E-22000485</t>
        </is>
      </c>
      <c r="F884" s="463" t="n">
        <v>44597</v>
      </c>
      <c r="G884" s="464" t="n">
        <v>377418</v>
      </c>
      <c r="H884" s="462" t="n"/>
      <c r="I884" s="464">
        <f>G884</f>
        <v/>
      </c>
      <c r="J884" s="462">
        <f>IF(AND(Q884=TRUE, R884=TRUE, S884=TRUE), IF(W884&lt;-0.05, "អនុញ្ញាត (អ្នកផ្គត់ផ្គង់ប្រកាសខ្វះ)", "បានប្រកាស (អនុញ្ញាត)"), IF(AND(Q884=FALSE, R884=FALSE, S884=FALSE), "ព្យួរទុក (មិនមានទិន្នន័យ)", "ប្រកាសខុស (ព្យួរទុក)"))</f>
        <v/>
      </c>
      <c r="K884" s="462" t="inlineStr"/>
      <c r="L884" s="462" t="inlineStr"/>
      <c r="M884" s="464">
        <f>AH884</f>
        <v/>
      </c>
      <c r="N884" s="464">
        <f>IF(W884&lt;0,AH884,I884)</f>
        <v/>
      </c>
      <c r="O884" s="464">
        <f>I884-M884</f>
        <v/>
      </c>
      <c r="P884" s="462" t="n"/>
      <c r="Q884" s="462">
        <f>V884=W884</f>
        <v/>
      </c>
      <c r="R884" s="462">
        <f>AND(MONTH(F884)=MONTH(X884), YEAR(F884)=YEAR(X884))</f>
        <v/>
      </c>
      <c r="S884" s="462">
        <f>AC884="L001-901905215"</f>
        <v/>
      </c>
      <c r="T884" s="464">
        <f>G884-AH884</f>
        <v/>
      </c>
      <c r="U884" s="462" t="n"/>
      <c r="V884" s="462" t="inlineStr">
        <is>
          <t>E22000485</t>
        </is>
      </c>
      <c r="W884" s="462" t="inlineStr">
        <is>
          <t>E22000485</t>
        </is>
      </c>
      <c r="X884" s="463" t="n">
        <v>44607</v>
      </c>
      <c r="Y884" s="462" t="inlineStr">
        <is>
          <t>E-22000485</t>
        </is>
      </c>
      <c r="Z884" s="462" t="inlineStr"/>
      <c r="AA884" s="462" t="inlineStr">
        <is>
          <t>បុគ្គលជាប់អាករ</t>
        </is>
      </c>
      <c r="AB884" s="462" t="inlineStr">
        <is>
          <t>L001-901905215</t>
        </is>
      </c>
      <c r="AC884" s="462" t="inlineStr">
        <is>
          <t>វីអ៊ីស៊ិន (ខេមបូឌា) អ៊ិនដាសស្ទ្រី ឯ.ក</t>
        </is>
      </c>
      <c r="AD884" s="464" t="n">
        <v>4151594</v>
      </c>
      <c r="AE884" s="464" t="n">
        <v>3774176</v>
      </c>
      <c r="AF884" s="464" t="n">
        <v>0</v>
      </c>
      <c r="AG884" s="464" t="n">
        <v>0</v>
      </c>
      <c r="AH884" s="464" t="n">
        <v>377418</v>
      </c>
      <c r="AI884" s="464" t="n">
        <v>0</v>
      </c>
      <c r="AJ884" s="464" t="n">
        <v>0</v>
      </c>
      <c r="AK884" s="464" t="n">
        <v>0</v>
      </c>
      <c r="AL884" s="464" t="n">
        <v>0</v>
      </c>
      <c r="AM884" s="464" t="n">
        <v>0</v>
      </c>
      <c r="AN884" s="464" t="n">
        <v>0</v>
      </c>
      <c r="AO884" s="464" t="n">
        <v>0</v>
      </c>
      <c r="AP884" s="464" t="n">
        <v>0</v>
      </c>
      <c r="AQ884" s="462" t="inlineStr"/>
      <c r="AR884" s="462" t="inlineStr">
        <is>
          <t>THC,DOC FEE, AMS FEE, SEAL FEE</t>
        </is>
      </c>
      <c r="AS884" s="462" t="inlineStr">
        <is>
          <t>បានប្រកាសពន្ធ</t>
        </is>
      </c>
    </row>
    <row r="885">
      <c r="A885" s="461" t="n">
        <v>877</v>
      </c>
      <c r="B885" s="462" t="inlineStr">
        <is>
          <t>THC</t>
        </is>
      </c>
      <c r="C885" s="462" t="inlineStr">
        <is>
          <t>អិម &amp; វ៉ាយ អ៊ិនធើណេសិនណល ឡូជីស្ទីក (ខេមបូឌា)</t>
        </is>
      </c>
      <c r="D885" s="462" t="inlineStr">
        <is>
          <t>K003-103013059</t>
        </is>
      </c>
      <c r="E885" s="462" t="inlineStr">
        <is>
          <t>E-22000406</t>
        </is>
      </c>
      <c r="F885" s="463" t="n">
        <v>44594</v>
      </c>
      <c r="G885" s="464" t="n">
        <v>287201</v>
      </c>
      <c r="H885" s="462" t="n"/>
      <c r="I885" s="464">
        <f>G885</f>
        <v/>
      </c>
      <c r="J885" s="462">
        <f>IF(AND(Q885=TRUE, R885=TRUE, S885=TRUE), IF(W885&lt;-0.05, "អនុញ្ញាត (អ្នកផ្គត់ផ្គង់ប្រកាសខ្វះ)", "បានប្រកាស (អនុញ្ញាត)"), IF(AND(Q885=FALSE, R885=FALSE, S885=FALSE), "ព្យួរទុក (មិនមានទិន្នន័យ)", "ប្រកាសខុស (ព្យួរទុក)"))</f>
        <v/>
      </c>
      <c r="K885" s="462" t="inlineStr"/>
      <c r="L885" s="462" t="inlineStr"/>
      <c r="M885" s="464">
        <f>AH885</f>
        <v/>
      </c>
      <c r="N885" s="464">
        <f>IF(W885&lt;0,AH885,I885)</f>
        <v/>
      </c>
      <c r="O885" s="464">
        <f>I885-M885</f>
        <v/>
      </c>
      <c r="P885" s="462" t="n"/>
      <c r="Q885" s="462">
        <f>V885=W885</f>
        <v/>
      </c>
      <c r="R885" s="462">
        <f>AND(MONTH(F885)=MONTH(X885), YEAR(F885)=YEAR(X885))</f>
        <v/>
      </c>
      <c r="S885" s="462">
        <f>AC885="L001-901905215"</f>
        <v/>
      </c>
      <c r="T885" s="464">
        <f>G885-AH885</f>
        <v/>
      </c>
      <c r="U885" s="462" t="n"/>
      <c r="V885" s="462" t="inlineStr">
        <is>
          <t>E22000406</t>
        </is>
      </c>
      <c r="W885" s="462" t="inlineStr">
        <is>
          <t>E22000406</t>
        </is>
      </c>
      <c r="X885" s="463" t="n">
        <v>44604</v>
      </c>
      <c r="Y885" s="462" t="inlineStr">
        <is>
          <t>E-22000406</t>
        </is>
      </c>
      <c r="Z885" s="462" t="inlineStr"/>
      <c r="AA885" s="462" t="inlineStr">
        <is>
          <t>បុគ្គលជាប់អាករ</t>
        </is>
      </c>
      <c r="AB885" s="462" t="inlineStr">
        <is>
          <t>L001-901905215</t>
        </is>
      </c>
      <c r="AC885" s="462" t="inlineStr">
        <is>
          <t>វីអ៊ីស៊ិន (ខេមបូឌា) អ៊ិនដាសស្ទ្រី ឯ.ក</t>
        </is>
      </c>
      <c r="AD885" s="464" t="n">
        <v>3159209</v>
      </c>
      <c r="AE885" s="464" t="n">
        <v>2872008</v>
      </c>
      <c r="AF885" s="464" t="n">
        <v>0</v>
      </c>
      <c r="AG885" s="464" t="n">
        <v>0</v>
      </c>
      <c r="AH885" s="464" t="n">
        <v>287201</v>
      </c>
      <c r="AI885" s="464" t="n">
        <v>0</v>
      </c>
      <c r="AJ885" s="464" t="n">
        <v>0</v>
      </c>
      <c r="AK885" s="464" t="n">
        <v>0</v>
      </c>
      <c r="AL885" s="464" t="n">
        <v>0</v>
      </c>
      <c r="AM885" s="464" t="n">
        <v>0</v>
      </c>
      <c r="AN885" s="464" t="n">
        <v>0</v>
      </c>
      <c r="AO885" s="464" t="n">
        <v>0</v>
      </c>
      <c r="AP885" s="464" t="n">
        <v>0</v>
      </c>
      <c r="AQ885" s="462" t="inlineStr"/>
      <c r="AR885" s="462" t="inlineStr">
        <is>
          <t>THC,DOC FEE, AMS FEE, SEAL FEE</t>
        </is>
      </c>
      <c r="AS885" s="462" t="inlineStr">
        <is>
          <t>បានប្រកាសពន្ធ</t>
        </is>
      </c>
    </row>
    <row r="886">
      <c r="A886" s="461" t="n">
        <v>878</v>
      </c>
      <c r="B886" s="462" t="inlineStr">
        <is>
          <t>Handling Charge</t>
        </is>
      </c>
      <c r="C886" s="462" t="inlineStr">
        <is>
          <t>អាយធីអាយ អ៊ិនធើណេសិនណល ត្រេនស័្ពរថេសិន (ខេមបូឌា) ឯ.ក</t>
        </is>
      </c>
      <c r="D886" s="462" t="inlineStr">
        <is>
          <t>K002-901800477</t>
        </is>
      </c>
      <c r="E886" s="462" t="inlineStr">
        <is>
          <t>CAM220365</t>
        </is>
      </c>
      <c r="F886" s="463" t="n">
        <v>44597</v>
      </c>
      <c r="G886" s="464" t="n">
        <v>371724</v>
      </c>
      <c r="H886" s="462" t="n"/>
      <c r="I886" s="464">
        <f>G886</f>
        <v/>
      </c>
      <c r="J886" s="462">
        <f>IF(AND(Q886=TRUE, R886=TRUE, S886=TRUE), IF(W886&lt;-0.05, "អនុញ្ញាត (អ្នកផ្គត់ផ្គង់ប្រកាសខ្វះ)", "បានប្រកាស (អនុញ្ញាត)"), IF(AND(Q886=FALSE, R886=FALSE, S886=FALSE), "ព្យួរទុក (មិនមានទិន្នន័យ)", "ប្រកាសខុស (ព្យួរទុក)"))</f>
        <v/>
      </c>
      <c r="K886" s="462" t="inlineStr"/>
      <c r="L886" s="462" t="inlineStr"/>
      <c r="M886" s="464">
        <f>AH886</f>
        <v/>
      </c>
      <c r="N886" s="464">
        <f>IF(W886&lt;0,AH886,I886)</f>
        <v/>
      </c>
      <c r="O886" s="464">
        <f>I886-M886</f>
        <v/>
      </c>
      <c r="P886" s="462" t="n"/>
      <c r="Q886" s="462">
        <f>V886=W886</f>
        <v/>
      </c>
      <c r="R886" s="462">
        <f>AND(MONTH(F886)=MONTH(X886), YEAR(F886)=YEAR(X886))</f>
        <v/>
      </c>
      <c r="S886" s="462">
        <f>AC886="L001-901905215"</f>
        <v/>
      </c>
      <c r="T886" s="464">
        <f>G886-AH886</f>
        <v/>
      </c>
      <c r="U886" s="462" t="n"/>
      <c r="V886" s="462" t="inlineStr">
        <is>
          <t>CAM220365</t>
        </is>
      </c>
      <c r="W886" s="462" t="inlineStr">
        <is>
          <t>CAM220365</t>
        </is>
      </c>
      <c r="X886" s="463" t="n">
        <v>44597</v>
      </c>
      <c r="Y886" s="462" t="inlineStr">
        <is>
          <t>CAM220365</t>
        </is>
      </c>
      <c r="Z886" s="462" t="inlineStr"/>
      <c r="AA886" s="462" t="inlineStr">
        <is>
          <t>បុគ្គលជាប់អាករ</t>
        </is>
      </c>
      <c r="AB886" s="462" t="inlineStr">
        <is>
          <t>L001-901905215</t>
        </is>
      </c>
      <c r="AC886" s="462" t="inlineStr">
        <is>
          <t>វីអ៊ីស៊ិន (ខេមបូឌា) អ៊ិនដាសស្ទ្រី ឯ.ក</t>
        </is>
      </c>
      <c r="AD886" s="464" t="n">
        <v>4088962</v>
      </c>
      <c r="AE886" s="464" t="n">
        <v>3717238</v>
      </c>
      <c r="AF886" s="464" t="n">
        <v>0</v>
      </c>
      <c r="AG886" s="464" t="n">
        <v>0</v>
      </c>
      <c r="AH886" s="464" t="n">
        <v>371724</v>
      </c>
      <c r="AI886" s="464" t="n">
        <v>0</v>
      </c>
      <c r="AJ886" s="464" t="n">
        <v>0</v>
      </c>
      <c r="AK886" s="464" t="n">
        <v>0</v>
      </c>
      <c r="AL886" s="464" t="n">
        <v>0</v>
      </c>
      <c r="AM886" s="464" t="n">
        <v>0</v>
      </c>
      <c r="AN886" s="464" t="n">
        <v>0</v>
      </c>
      <c r="AO886" s="464" t="n">
        <v>0</v>
      </c>
      <c r="AP886" s="464" t="n">
        <v>0</v>
      </c>
      <c r="AQ886" s="462" t="inlineStr"/>
      <c r="AR886" s="462" t="inlineStr">
        <is>
          <t>THC,DOC</t>
        </is>
      </c>
      <c r="AS886" s="462" t="inlineStr">
        <is>
          <t>បានប្រកាសពន្ធ</t>
        </is>
      </c>
    </row>
    <row r="887">
      <c r="A887" s="461" t="n">
        <v>879</v>
      </c>
      <c r="B887" s="462" t="inlineStr">
        <is>
          <t>Documentation and Terminal handing service</t>
        </is>
      </c>
      <c r="C887" s="462" t="inlineStr">
        <is>
          <t>មើស្គ (ខេមបូឌា)</t>
        </is>
      </c>
      <c r="D887" s="462" t="inlineStr">
        <is>
          <t>L001-100045200</t>
        </is>
      </c>
      <c r="E887" s="462" t="inlineStr">
        <is>
          <t>5995886457</t>
        </is>
      </c>
      <c r="F887" s="463" t="n">
        <v>44593</v>
      </c>
      <c r="G887" s="464" t="n">
        <v>218366</v>
      </c>
      <c r="H887" s="462" t="n"/>
      <c r="I887" s="464">
        <f>G887</f>
        <v/>
      </c>
      <c r="J887" s="462">
        <f>IF(AND(Q887=TRUE, R887=TRUE, S887=TRUE), IF(W887&lt;-0.05, "អនុញ្ញាត (អ្នកផ្គត់ផ្គង់ប្រកាសខ្វះ)", "បានប្រកាស (អនុញ្ញាត)"), IF(AND(Q887=FALSE, R887=FALSE, S887=FALSE), "ព្យួរទុក (មិនមានទិន្នន័យ)", "ប្រកាសខុស (ព្យួរទុក)"))</f>
        <v/>
      </c>
      <c r="K887" s="462" t="inlineStr"/>
      <c r="L887" s="462" t="inlineStr"/>
      <c r="M887" s="464">
        <f>AH887</f>
        <v/>
      </c>
      <c r="N887" s="464">
        <f>IF(W887&lt;0,AH887,I887)</f>
        <v/>
      </c>
      <c r="O887" s="464">
        <f>I887-M887</f>
        <v/>
      </c>
      <c r="P887" s="462" t="n"/>
      <c r="Q887" s="462">
        <f>V887=W887</f>
        <v/>
      </c>
      <c r="R887" s="462">
        <f>AND(MONTH(F887)=MONTH(X887), YEAR(F887)=YEAR(X887))</f>
        <v/>
      </c>
      <c r="S887" s="462">
        <f>AC887="L001-901905215"</f>
        <v/>
      </c>
      <c r="T887" s="464">
        <f>G887-AH887</f>
        <v/>
      </c>
      <c r="U887" s="462" t="n"/>
      <c r="V887" s="462" t="inlineStr">
        <is>
          <t>5995886457</t>
        </is>
      </c>
      <c r="W887" s="462" t="inlineStr">
        <is>
          <t>5995886457</t>
        </is>
      </c>
      <c r="X887" s="463" t="n">
        <v>44571</v>
      </c>
      <c r="Y887" s="462" t="inlineStr">
        <is>
          <t>5995886457</t>
        </is>
      </c>
      <c r="Z887" s="462" t="inlineStr"/>
      <c r="AA887" s="462" t="inlineStr">
        <is>
          <t>បុគ្គលជាប់អាករ</t>
        </is>
      </c>
      <c r="AB887" s="462" t="inlineStr">
        <is>
          <t>K009-902104893</t>
        </is>
      </c>
      <c r="AC887" s="462" t="inlineStr">
        <is>
          <t>ប្រូសភើរ អ៊ីមផត-អិចផត ឯ.ក</t>
        </is>
      </c>
      <c r="AD887" s="464" t="n">
        <v>2402620</v>
      </c>
      <c r="AE887" s="464" t="n">
        <v>2184200</v>
      </c>
      <c r="AF887" s="464" t="n">
        <v>0</v>
      </c>
      <c r="AG887" s="464" t="n">
        <v>0</v>
      </c>
      <c r="AH887" s="464" t="n">
        <v>218420</v>
      </c>
      <c r="AI887" s="464" t="n">
        <v>0</v>
      </c>
      <c r="AJ887" s="464" t="n">
        <v>0</v>
      </c>
      <c r="AK887" s="464" t="n">
        <v>0</v>
      </c>
      <c r="AL887" s="464" t="n">
        <v>0</v>
      </c>
      <c r="AM887" s="464" t="n">
        <v>0</v>
      </c>
      <c r="AN887" s="464" t="n">
        <v>0</v>
      </c>
      <c r="AO887" s="464" t="n">
        <v>0</v>
      </c>
      <c r="AP887" s="464" t="n">
        <v>0</v>
      </c>
      <c r="AQ887" s="462" t="inlineStr"/>
      <c r="AR887" s="462" t="inlineStr">
        <is>
          <t>Import Service</t>
        </is>
      </c>
      <c r="AS887" s="462" t="inlineStr">
        <is>
          <t>បានប្រកាសពន្ធ</t>
        </is>
      </c>
    </row>
    <row r="888">
      <c r="A888" s="461" t="n">
        <v>880</v>
      </c>
      <c r="B888" s="462" t="inlineStr">
        <is>
          <t>Lift-On &amp; Lift-Off</t>
        </is>
      </c>
      <c r="C888" s="462" t="inlineStr">
        <is>
          <t>កំពង់ផែស្វយ័តក្រុងព្រះសីហនុ</t>
        </is>
      </c>
      <c r="D888" s="462" t="inlineStr">
        <is>
          <t>L001-100044638</t>
        </is>
      </c>
      <c r="E888" s="462" t="inlineStr">
        <is>
          <t>012826</t>
        </is>
      </c>
      <c r="F888" s="463" t="n">
        <v>44593</v>
      </c>
      <c r="G888" s="464" t="n">
        <v>70853</v>
      </c>
      <c r="H888" s="462" t="n"/>
      <c r="I888" s="464">
        <f>G888</f>
        <v/>
      </c>
      <c r="J888" s="462">
        <f>IF(AND(Q888=TRUE, R888=TRUE, S888=TRUE), IF(W888&lt;-0.05, "អនុញ្ញាត (អ្នកផ្គត់ផ្គង់ប្រកាសខ្វះ)", "បានប្រកាស (អនុញ្ញាត)"), IF(AND(Q888=FALSE, R888=FALSE, S888=FALSE), "ព្យួរទុក (មិនមានទិន្នន័យ)", "ប្រកាសខុស (ព្យួរទុក)"))</f>
        <v/>
      </c>
      <c r="K888" s="462" t="inlineStr"/>
      <c r="L888" s="462" t="inlineStr"/>
      <c r="M888" s="464">
        <f>AH888</f>
        <v/>
      </c>
      <c r="N888" s="464">
        <f>IF(W888&lt;0,AH888,I888)</f>
        <v/>
      </c>
      <c r="O888" s="464">
        <f>I888-M888</f>
        <v/>
      </c>
      <c r="P888" s="462" t="n"/>
      <c r="Q888" s="462">
        <f>V888=W888</f>
        <v/>
      </c>
      <c r="R888" s="462">
        <f>AND(MONTH(F888)=MONTH(X888), YEAR(F888)=YEAR(X888))</f>
        <v/>
      </c>
      <c r="S888" s="462">
        <f>AC888="L001-901905215"</f>
        <v/>
      </c>
      <c r="T888" s="464">
        <f>G888-AH888</f>
        <v/>
      </c>
      <c r="U888" s="462" t="n"/>
      <c r="V888" s="462" t="inlineStr">
        <is>
          <t>012826</t>
        </is>
      </c>
      <c r="W888" s="462" t="inlineStr"/>
      <c r="X888" s="499" t="n"/>
      <c r="Y888" s="462" t="n"/>
      <c r="Z888" s="462" t="n"/>
      <c r="AA888" s="462" t="n"/>
      <c r="AB888" s="462" t="n"/>
      <c r="AC888" s="462" t="n"/>
      <c r="AD888" s="462" t="n"/>
      <c r="AE888" s="462" t="n"/>
      <c r="AF888" s="462" t="n"/>
      <c r="AG888" s="462" t="n"/>
      <c r="AH888" s="462" t="n"/>
      <c r="AI888" s="462" t="n"/>
      <c r="AJ888" s="462" t="n"/>
      <c r="AK888" s="462" t="n"/>
      <c r="AL888" s="462" t="n"/>
      <c r="AM888" s="462" t="n"/>
      <c r="AN888" s="462" t="n"/>
      <c r="AO888" s="462" t="n"/>
      <c r="AP888" s="462" t="n"/>
      <c r="AQ888" s="462" t="n"/>
      <c r="AR888" s="462" t="n"/>
      <c r="AS888" s="462" t="n"/>
    </row>
    <row r="889">
      <c r="A889" s="461" t="n">
        <v>881</v>
      </c>
      <c r="B889" s="462" t="inlineStr">
        <is>
          <t>Trucking Import 40'</t>
        </is>
      </c>
      <c r="C889" s="462" t="inlineStr">
        <is>
          <t>ហុង តុង អ៊ិនធើណេសិនណល ឡូជីស្ទីក ឯ.ក</t>
        </is>
      </c>
      <c r="D889" s="462" t="inlineStr">
        <is>
          <t>K003-902006166</t>
        </is>
      </c>
      <c r="E889" s="462" t="inlineStr">
        <is>
          <t>HT220026</t>
        </is>
      </c>
      <c r="F889" s="463" t="n">
        <v>44612</v>
      </c>
      <c r="G889" s="464" t="n">
        <v>496174</v>
      </c>
      <c r="H889" s="462" t="n"/>
      <c r="I889" s="464">
        <f>G889</f>
        <v/>
      </c>
      <c r="J889" s="462">
        <f>IF(AND(Q889=TRUE, R889=TRUE, S889=TRUE), IF(W889&lt;-0.05, "អនុញ្ញាត (អ្នកផ្គត់ផ្គង់ប្រកាសខ្វះ)", "បានប្រកាស (អនុញ្ញាត)"), IF(AND(Q889=FALSE, R889=FALSE, S889=FALSE), "ព្យួរទុក (មិនមានទិន្នន័យ)", "ប្រកាសខុស (ព្យួរទុក)"))</f>
        <v/>
      </c>
      <c r="K889" s="462" t="inlineStr"/>
      <c r="L889" s="462" t="inlineStr"/>
      <c r="M889" s="464">
        <f>AH889</f>
        <v/>
      </c>
      <c r="N889" s="464">
        <f>IF(W889&lt;0,AH889,I889)</f>
        <v/>
      </c>
      <c r="O889" s="464">
        <f>I889-M889</f>
        <v/>
      </c>
      <c r="P889" s="462" t="n"/>
      <c r="Q889" s="462">
        <f>V889=W889</f>
        <v/>
      </c>
      <c r="R889" s="462">
        <f>AND(MONTH(F889)=MONTH(X889), YEAR(F889)=YEAR(X889))</f>
        <v/>
      </c>
      <c r="S889" s="462">
        <f>AC889="L001-901905215"</f>
        <v/>
      </c>
      <c r="T889" s="464">
        <f>G889-AH889</f>
        <v/>
      </c>
      <c r="U889" s="462" t="n"/>
      <c r="V889" s="462" t="inlineStr">
        <is>
          <t>HT220026</t>
        </is>
      </c>
      <c r="W889" s="462" t="inlineStr">
        <is>
          <t>HT220026</t>
        </is>
      </c>
      <c r="X889" s="463" t="n">
        <v>44809</v>
      </c>
      <c r="Y889" s="462" t="inlineStr">
        <is>
          <t>HT220026</t>
        </is>
      </c>
      <c r="Z889" s="462" t="inlineStr"/>
      <c r="AA889" s="462" t="inlineStr">
        <is>
          <t>បុគ្គលជាប់អាករ</t>
        </is>
      </c>
      <c r="AB889" s="462" t="inlineStr">
        <is>
          <t>L001-100173837</t>
        </is>
      </c>
      <c r="AC889" s="462" t="inlineStr">
        <is>
          <t>អ៊ីស្តហូប អេនីមល នូទ្រីសិន (ខេមបូឌា)</t>
        </is>
      </c>
      <c r="AD889" s="464" t="n">
        <v>2829574</v>
      </c>
      <c r="AE889" s="464" t="n">
        <v>2572340</v>
      </c>
      <c r="AF889" s="464" t="n">
        <v>0</v>
      </c>
      <c r="AG889" s="464" t="n">
        <v>0</v>
      </c>
      <c r="AH889" s="464" t="n">
        <v>257234</v>
      </c>
      <c r="AI889" s="464" t="n">
        <v>0</v>
      </c>
      <c r="AJ889" s="464" t="n">
        <v>0</v>
      </c>
      <c r="AK889" s="464" t="n">
        <v>0</v>
      </c>
      <c r="AL889" s="464" t="n">
        <v>0</v>
      </c>
      <c r="AM889" s="464" t="n">
        <v>0</v>
      </c>
      <c r="AN889" s="464" t="n">
        <v>0</v>
      </c>
      <c r="AO889" s="464" t="n">
        <v>0</v>
      </c>
      <c r="AP889" s="464" t="n">
        <v>0</v>
      </c>
      <c r="AQ889" s="462" t="inlineStr"/>
      <c r="AR889" s="462" t="inlineStr">
        <is>
          <t>Trucking service</t>
        </is>
      </c>
      <c r="AS889" s="462" t="inlineStr">
        <is>
          <t>បានប្រកាសពន្ធ</t>
        </is>
      </c>
    </row>
    <row r="890">
      <c r="A890" s="461" t="n">
        <v>882</v>
      </c>
      <c r="B890" s="462" t="inlineStr">
        <is>
          <t>CONTAINER IMBALANCE CHRG</t>
        </is>
      </c>
      <c r="C890" s="462" t="inlineStr">
        <is>
          <t>អ៊ែរ៉ូ ស៊ីបភីង អេជេនស៊ី</t>
        </is>
      </c>
      <c r="D890" s="462" t="inlineStr">
        <is>
          <t>K004-901635903</t>
        </is>
      </c>
      <c r="E890" s="462" t="inlineStr">
        <is>
          <t>IKPSA2022501344</t>
        </is>
      </c>
      <c r="F890" s="463" t="n">
        <v>44593</v>
      </c>
      <c r="G890" s="464" t="n">
        <v>203700</v>
      </c>
      <c r="H890" s="462" t="n"/>
      <c r="I890" s="464">
        <f>G890</f>
        <v/>
      </c>
      <c r="J890" s="462">
        <f>IF(AND(Q890=TRUE, R890=TRUE, S890=TRUE), IF(W890&lt;-0.05, "អនុញ្ញាត (អ្នកផ្គត់ផ្គង់ប្រកាសខ្វះ)", "បានប្រកាស (អនុញ្ញាត)"), IF(AND(Q890=FALSE, R890=FALSE, S890=FALSE), "ព្យួរទុក (មិនមានទិន្នន័យ)", "ប្រកាសខុស (ព្យួរទុក)"))</f>
        <v/>
      </c>
      <c r="K890" s="462" t="inlineStr"/>
      <c r="L890" s="462" t="inlineStr"/>
      <c r="M890" s="464">
        <f>AH890</f>
        <v/>
      </c>
      <c r="N890" s="464">
        <f>IF(W890&lt;0,AH890,I890)</f>
        <v/>
      </c>
      <c r="O890" s="464">
        <f>I890-M890</f>
        <v/>
      </c>
      <c r="P890" s="462" t="n"/>
      <c r="Q890" s="462">
        <f>V890=W890</f>
        <v/>
      </c>
      <c r="R890" s="462">
        <f>AND(MONTH(F890)=MONTH(X890), YEAR(F890)=YEAR(X890))</f>
        <v/>
      </c>
      <c r="S890" s="462">
        <f>AC890="L001-901905215"</f>
        <v/>
      </c>
      <c r="T890" s="464">
        <f>G890-AH890</f>
        <v/>
      </c>
      <c r="U890" s="462" t="n"/>
      <c r="V890" s="462" t="inlineStr">
        <is>
          <t>IKPSA2022501344</t>
        </is>
      </c>
      <c r="W890" s="462" t="inlineStr">
        <is>
          <t>IKPSA2022501344</t>
        </is>
      </c>
      <c r="X890" s="463" t="n">
        <v>44573</v>
      </c>
      <c r="Y890" s="462" t="inlineStr">
        <is>
          <t>IKPSA2022501344</t>
        </is>
      </c>
      <c r="Z890" s="462" t="inlineStr"/>
      <c r="AA890" s="462" t="inlineStr">
        <is>
          <t>បុគ្គលជាប់អាករ</t>
        </is>
      </c>
      <c r="AB890" s="462" t="inlineStr">
        <is>
          <t>L001-901905215</t>
        </is>
      </c>
      <c r="AC890" s="462" t="inlineStr">
        <is>
          <t>វីអ៊ីស៊ិន (ខេមបូឌា) អ៊ិនដាសស្ទ្រី ឯ.ក</t>
        </is>
      </c>
      <c r="AD890" s="464" t="n">
        <v>2236300</v>
      </c>
      <c r="AE890" s="464" t="n">
        <v>2033000</v>
      </c>
      <c r="AF890" s="464" t="n">
        <v>0</v>
      </c>
      <c r="AG890" s="464" t="n">
        <v>0</v>
      </c>
      <c r="AH890" s="464" t="n">
        <v>203300</v>
      </c>
      <c r="AI890" s="464" t="n">
        <v>0</v>
      </c>
      <c r="AJ890" s="464" t="n">
        <v>0</v>
      </c>
      <c r="AK890" s="464" t="n">
        <v>0</v>
      </c>
      <c r="AL890" s="464" t="n">
        <v>0</v>
      </c>
      <c r="AM890" s="464" t="n">
        <v>0</v>
      </c>
      <c r="AN890" s="464" t="n">
        <v>0</v>
      </c>
      <c r="AO890" s="464" t="n">
        <v>0</v>
      </c>
      <c r="AP890" s="464" t="n">
        <v>0</v>
      </c>
      <c r="AQ890" s="462" t="inlineStr"/>
      <c r="AR890" s="462" t="inlineStr">
        <is>
          <t>THC &amp; DOC FEE</t>
        </is>
      </c>
      <c r="AS890" s="462" t="inlineStr">
        <is>
          <t>បានប្រកាសពន្ធ</t>
        </is>
      </c>
    </row>
    <row r="891">
      <c r="A891" s="461" t="n">
        <v>883</v>
      </c>
      <c r="B891" s="462" t="inlineStr">
        <is>
          <t>CONTAINER IMBALANCE CHRG</t>
        </is>
      </c>
      <c r="C891" s="462" t="inlineStr">
        <is>
          <t>អ៊ែរ៉ូ ស៊ីបភីង អេជេនស៊ី</t>
        </is>
      </c>
      <c r="D891" s="462" t="inlineStr">
        <is>
          <t>K004-901635903</t>
        </is>
      </c>
      <c r="E891" s="462" t="inlineStr">
        <is>
          <t>IKPSA2022501343</t>
        </is>
      </c>
      <c r="F891" s="463" t="n">
        <v>44593</v>
      </c>
      <c r="G891" s="464" t="n">
        <v>195552</v>
      </c>
      <c r="H891" s="462" t="n"/>
      <c r="I891" s="464">
        <f>G891</f>
        <v/>
      </c>
      <c r="J891" s="462">
        <f>IF(AND(Q891=TRUE, R891=TRUE, S891=TRUE), IF(W891&lt;-0.05, "អនុញ្ញាត (អ្នកផ្គត់ផ្គង់ប្រកាសខ្វះ)", "បានប្រកាស (អនុញ្ញាត)"), IF(AND(Q891=FALSE, R891=FALSE, S891=FALSE), "ព្យួរទុក (មិនមានទិន្នន័យ)", "ប្រកាសខុស (ព្យួរទុក)"))</f>
        <v/>
      </c>
      <c r="K891" s="462" t="inlineStr"/>
      <c r="L891" s="462" t="inlineStr"/>
      <c r="M891" s="464">
        <f>AH891</f>
        <v/>
      </c>
      <c r="N891" s="464">
        <f>IF(W891&lt;0,AH891,I891)</f>
        <v/>
      </c>
      <c r="O891" s="464">
        <f>I891-M891</f>
        <v/>
      </c>
      <c r="P891" s="462" t="n"/>
      <c r="Q891" s="462">
        <f>V891=W891</f>
        <v/>
      </c>
      <c r="R891" s="462">
        <f>AND(MONTH(F891)=MONTH(X891), YEAR(F891)=YEAR(X891))</f>
        <v/>
      </c>
      <c r="S891" s="462">
        <f>AC891="L001-901905215"</f>
        <v/>
      </c>
      <c r="T891" s="464">
        <f>G891-AH891</f>
        <v/>
      </c>
      <c r="U891" s="462" t="n"/>
      <c r="V891" s="462" t="inlineStr">
        <is>
          <t>IKPSA2022501343</t>
        </is>
      </c>
      <c r="W891" s="462" t="inlineStr">
        <is>
          <t>IKPSA2022501343</t>
        </is>
      </c>
      <c r="X891" s="463" t="n">
        <v>44573</v>
      </c>
      <c r="Y891" s="462" t="inlineStr">
        <is>
          <t>IKPSA2022501343</t>
        </is>
      </c>
      <c r="Z891" s="462" t="inlineStr"/>
      <c r="AA891" s="462" t="inlineStr">
        <is>
          <t>បុគ្គលជាប់អាករ</t>
        </is>
      </c>
      <c r="AB891" s="462" t="inlineStr">
        <is>
          <t>L001-901905215</t>
        </is>
      </c>
      <c r="AC891" s="462" t="inlineStr">
        <is>
          <t>វីអ៊ីស៊ិន (ខេមបូឌា) អ៊ិនដាសស្ទ្រី ឯ.ក</t>
        </is>
      </c>
      <c r="AD891" s="464" t="n">
        <v>2146848</v>
      </c>
      <c r="AE891" s="464" t="n">
        <v>1951680</v>
      </c>
      <c r="AF891" s="464" t="n">
        <v>0</v>
      </c>
      <c r="AG891" s="464" t="n">
        <v>0</v>
      </c>
      <c r="AH891" s="464" t="n">
        <v>195168</v>
      </c>
      <c r="AI891" s="464" t="n">
        <v>0</v>
      </c>
      <c r="AJ891" s="464" t="n">
        <v>0</v>
      </c>
      <c r="AK891" s="464" t="n">
        <v>0</v>
      </c>
      <c r="AL891" s="464" t="n">
        <v>0</v>
      </c>
      <c r="AM891" s="464" t="n">
        <v>0</v>
      </c>
      <c r="AN891" s="464" t="n">
        <v>0</v>
      </c>
      <c r="AO891" s="464" t="n">
        <v>0</v>
      </c>
      <c r="AP891" s="464" t="n">
        <v>0</v>
      </c>
      <c r="AQ891" s="462" t="inlineStr"/>
      <c r="AR891" s="462" t="inlineStr">
        <is>
          <t>CIC​ CHARGE</t>
        </is>
      </c>
      <c r="AS891" s="462" t="inlineStr">
        <is>
          <t>បានប្រកាសពន្ធ</t>
        </is>
      </c>
    </row>
    <row r="892">
      <c r="A892" s="461" t="n">
        <v>884</v>
      </c>
      <c r="B892" s="462" t="inlineStr">
        <is>
          <t>CONTAINER IMBALANCE CHRG</t>
        </is>
      </c>
      <c r="C892" s="462" t="inlineStr">
        <is>
          <t>អ៊ែរ៉ូ ស៊ីបភីង អេជេនស៊ី</t>
        </is>
      </c>
      <c r="D892" s="462" t="inlineStr">
        <is>
          <t>K004-901635903</t>
        </is>
      </c>
      <c r="E892" s="462" t="inlineStr">
        <is>
          <t>IKPSA2022501342</t>
        </is>
      </c>
      <c r="F892" s="463" t="n">
        <v>44593</v>
      </c>
      <c r="G892" s="464" t="n">
        <v>3704</v>
      </c>
      <c r="H892" s="462" t="n"/>
      <c r="I892" s="464">
        <f>G892</f>
        <v/>
      </c>
      <c r="J892" s="462">
        <f>IF(AND(Q892=TRUE, R892=TRUE, S892=TRUE), IF(W892&lt;-0.05, "អនុញ្ញាត (អ្នកផ្គត់ផ្គង់ប្រកាសខ្វះ)", "បានប្រកាស (អនុញ្ញាត)"), IF(AND(Q892=FALSE, R892=FALSE, S892=FALSE), "ព្យួរទុក (មិនមានទិន្នន័យ)", "ប្រកាសខុស (ព្យួរទុក)"))</f>
        <v/>
      </c>
      <c r="K892" s="462" t="inlineStr"/>
      <c r="L892" s="462" t="inlineStr"/>
      <c r="M892" s="464">
        <f>AH892</f>
        <v/>
      </c>
      <c r="N892" s="464">
        <f>IF(W892&lt;0,AH892,I892)</f>
        <v/>
      </c>
      <c r="O892" s="464">
        <f>I892-M892</f>
        <v/>
      </c>
      <c r="P892" s="462" t="n"/>
      <c r="Q892" s="462">
        <f>V892=W892</f>
        <v/>
      </c>
      <c r="R892" s="462">
        <f>AND(MONTH(F892)=MONTH(X892), YEAR(F892)=YEAR(X892))</f>
        <v/>
      </c>
      <c r="S892" s="462">
        <f>AC892="L001-901905215"</f>
        <v/>
      </c>
      <c r="T892" s="464">
        <f>G892-AH892</f>
        <v/>
      </c>
      <c r="U892" s="462" t="n"/>
      <c r="V892" s="462" t="inlineStr">
        <is>
          <t>IKPSA2022501342</t>
        </is>
      </c>
      <c r="W892" s="462" t="inlineStr">
        <is>
          <t>IKPSA2022501342</t>
        </is>
      </c>
      <c r="X892" s="463" t="n">
        <v>44573</v>
      </c>
      <c r="Y892" s="462" t="inlineStr">
        <is>
          <t>IKPSA2022501342</t>
        </is>
      </c>
      <c r="Z892" s="462" t="inlineStr"/>
      <c r="AA892" s="462" t="inlineStr">
        <is>
          <t>បុគ្គលជាប់អាករ</t>
        </is>
      </c>
      <c r="AB892" s="462" t="inlineStr">
        <is>
          <t>L001-901905215</t>
        </is>
      </c>
      <c r="AC892" s="462" t="inlineStr">
        <is>
          <t>វីអ៊ីស៊ិន (ខេមបូឌា) អ៊ិនដាសស្ទ្រី ឯ.ក</t>
        </is>
      </c>
      <c r="AD892" s="464" t="n">
        <v>40660</v>
      </c>
      <c r="AE892" s="464" t="n">
        <v>36964</v>
      </c>
      <c r="AF892" s="464" t="n">
        <v>0</v>
      </c>
      <c r="AG892" s="464" t="n">
        <v>0</v>
      </c>
      <c r="AH892" s="464" t="n">
        <v>3696</v>
      </c>
      <c r="AI892" s="464" t="n">
        <v>0</v>
      </c>
      <c r="AJ892" s="464" t="n">
        <v>0</v>
      </c>
      <c r="AK892" s="464" t="n">
        <v>0</v>
      </c>
      <c r="AL892" s="464" t="n">
        <v>0</v>
      </c>
      <c r="AM892" s="464" t="n">
        <v>0</v>
      </c>
      <c r="AN892" s="464" t="n">
        <v>0</v>
      </c>
      <c r="AO892" s="464" t="n">
        <v>0</v>
      </c>
      <c r="AP892" s="464" t="n">
        <v>0</v>
      </c>
      <c r="AQ892" s="462" t="inlineStr"/>
      <c r="AR892" s="462" t="inlineStr">
        <is>
          <t>VAS</t>
        </is>
      </c>
      <c r="AS892" s="462" t="inlineStr">
        <is>
          <t>បានប្រកាសពន្ធ</t>
        </is>
      </c>
    </row>
    <row r="893">
      <c r="A893" s="461" t="n">
        <v>885</v>
      </c>
      <c r="B893" s="462" t="inlineStr">
        <is>
          <t>Lift-On &amp; Lift-Off</t>
        </is>
      </c>
      <c r="C893" s="462" t="inlineStr">
        <is>
          <t>កំពង់ផែស្វយ័តក្រុងព្រះសីហនុ</t>
        </is>
      </c>
      <c r="D893" s="462" t="inlineStr">
        <is>
          <t>L001-100044638</t>
        </is>
      </c>
      <c r="E893" s="462" t="inlineStr">
        <is>
          <t>00010905</t>
        </is>
      </c>
      <c r="F893" s="463" t="n">
        <v>44593</v>
      </c>
      <c r="G893" s="464" t="n">
        <v>70870</v>
      </c>
      <c r="H893" s="462" t="n"/>
      <c r="I893" s="464">
        <f>G893</f>
        <v/>
      </c>
      <c r="J893" s="462">
        <f>IF(AND(Q893=TRUE, R893=TRUE, S893=TRUE), IF(W893&lt;-0.05, "អនុញ្ញាត (អ្នកផ្គត់ផ្គង់ប្រកាសខ្វះ)", "បានប្រកាស (អនុញ្ញាត)"), IF(AND(Q893=FALSE, R893=FALSE, S893=FALSE), "ព្យួរទុក (មិនមានទិន្នន័យ)", "ប្រកាសខុស (ព្យួរទុក)"))</f>
        <v/>
      </c>
      <c r="K893" s="462" t="inlineStr"/>
      <c r="L893" s="462" t="inlineStr"/>
      <c r="M893" s="464">
        <f>AH893</f>
        <v/>
      </c>
      <c r="N893" s="464">
        <f>IF(W893&lt;0,AH893,I893)</f>
        <v/>
      </c>
      <c r="O893" s="464">
        <f>I893-M893</f>
        <v/>
      </c>
      <c r="P893" s="462" t="n"/>
      <c r="Q893" s="462">
        <f>V893=W893</f>
        <v/>
      </c>
      <c r="R893" s="462">
        <f>AND(MONTH(F893)=MONTH(X893), YEAR(F893)=YEAR(X893))</f>
        <v/>
      </c>
      <c r="S893" s="462">
        <f>AC893="L001-901905215"</f>
        <v/>
      </c>
      <c r="T893" s="464">
        <f>G893-AH893</f>
        <v/>
      </c>
      <c r="U893" s="462" t="n"/>
      <c r="V893" s="462" t="inlineStr">
        <is>
          <t>00010905</t>
        </is>
      </c>
      <c r="W893" s="462" t="inlineStr"/>
      <c r="X893" s="499" t="n"/>
      <c r="Y893" s="462" t="n"/>
      <c r="Z893" s="462" t="n"/>
      <c r="AA893" s="462" t="n"/>
      <c r="AB893" s="462" t="n"/>
      <c r="AC893" s="462" t="n"/>
      <c r="AD893" s="462" t="n"/>
      <c r="AE893" s="462" t="n"/>
      <c r="AF893" s="462" t="n"/>
      <c r="AG893" s="462" t="n"/>
      <c r="AH893" s="462" t="n"/>
      <c r="AI893" s="462" t="n"/>
      <c r="AJ893" s="462" t="n"/>
      <c r="AK893" s="462" t="n"/>
      <c r="AL893" s="462" t="n"/>
      <c r="AM893" s="462" t="n"/>
      <c r="AN893" s="462" t="n"/>
      <c r="AO893" s="462" t="n"/>
      <c r="AP893" s="462" t="n"/>
      <c r="AQ893" s="462" t="n"/>
      <c r="AR893" s="462" t="n"/>
      <c r="AS893" s="462" t="n"/>
    </row>
    <row r="894">
      <c r="A894" s="461" t="n">
        <v>886</v>
      </c>
      <c r="B894" s="462" t="inlineStr">
        <is>
          <t>Trucking Import 40'</t>
        </is>
      </c>
      <c r="C894" s="462" t="inlineStr">
        <is>
          <t>ហុង តុង អ៊ិនធើណេសិនណល ឡូជីស្ទីក ឯ.ក</t>
        </is>
      </c>
      <c r="D894" s="462" t="inlineStr">
        <is>
          <t>K003-902006166</t>
        </is>
      </c>
      <c r="E894" s="462" t="inlineStr">
        <is>
          <t>HT220025</t>
        </is>
      </c>
      <c r="F894" s="463" t="n">
        <v>44612</v>
      </c>
      <c r="G894" s="464" t="n">
        <v>496174</v>
      </c>
      <c r="H894" s="462" t="n"/>
      <c r="I894" s="464">
        <f>G894</f>
        <v/>
      </c>
      <c r="J894" s="462">
        <f>IF(AND(Q894=TRUE, R894=TRUE, S894=TRUE), IF(W894&lt;-0.05, "អនុញ្ញាត (អ្នកផ្គត់ផ្គង់ប្រកាសខ្វះ)", "បានប្រកាស (អនុញ្ញាត)"), IF(AND(Q894=FALSE, R894=FALSE, S894=FALSE), "ព្យួរទុក (មិនមានទិន្នន័យ)", "ប្រកាសខុស (ព្យួរទុក)"))</f>
        <v/>
      </c>
      <c r="K894" s="462" t="inlineStr"/>
      <c r="L894" s="462" t="inlineStr"/>
      <c r="M894" s="464">
        <f>AH894</f>
        <v/>
      </c>
      <c r="N894" s="464">
        <f>IF(W894&lt;0,AH894,I894)</f>
        <v/>
      </c>
      <c r="O894" s="464">
        <f>I894-M894</f>
        <v/>
      </c>
      <c r="P894" s="462" t="n"/>
      <c r="Q894" s="462">
        <f>V894=W894</f>
        <v/>
      </c>
      <c r="R894" s="462">
        <f>AND(MONTH(F894)=MONTH(X894), YEAR(F894)=YEAR(X894))</f>
        <v/>
      </c>
      <c r="S894" s="462">
        <f>AC894="L001-901905215"</f>
        <v/>
      </c>
      <c r="T894" s="464">
        <f>G894-AH894</f>
        <v/>
      </c>
      <c r="U894" s="462" t="n"/>
      <c r="V894" s="462" t="inlineStr">
        <is>
          <t>HT220025</t>
        </is>
      </c>
      <c r="W894" s="462" t="inlineStr">
        <is>
          <t>HT220025</t>
        </is>
      </c>
      <c r="X894" s="463" t="n">
        <v>44804</v>
      </c>
      <c r="Y894" s="462" t="inlineStr">
        <is>
          <t>HT220025</t>
        </is>
      </c>
      <c r="Z894" s="462" t="inlineStr"/>
      <c r="AA894" s="462" t="inlineStr">
        <is>
          <t>បុគ្គលជាប់អាករ</t>
        </is>
      </c>
      <c r="AB894" s="462" t="inlineStr">
        <is>
          <t>L001-901905215</t>
        </is>
      </c>
      <c r="AC894" s="462" t="inlineStr">
        <is>
          <t>វីអ៊ីស៊ិន (ខេមបូឌា) អ៊ិនដាសស្ទ្រី ឯ.ក</t>
        </is>
      </c>
      <c r="AD894" s="464" t="n">
        <v>2669986</v>
      </c>
      <c r="AE894" s="464" t="n">
        <v>2427260</v>
      </c>
      <c r="AF894" s="464" t="n">
        <v>0</v>
      </c>
      <c r="AG894" s="464" t="n">
        <v>0</v>
      </c>
      <c r="AH894" s="464" t="n">
        <v>242726</v>
      </c>
      <c r="AI894" s="464" t="n">
        <v>0</v>
      </c>
      <c r="AJ894" s="464" t="n">
        <v>0</v>
      </c>
      <c r="AK894" s="464" t="n">
        <v>0</v>
      </c>
      <c r="AL894" s="464" t="n">
        <v>0</v>
      </c>
      <c r="AM894" s="464" t="n">
        <v>0</v>
      </c>
      <c r="AN894" s="464" t="n">
        <v>0</v>
      </c>
      <c r="AO894" s="464" t="n">
        <v>0</v>
      </c>
      <c r="AP894" s="464" t="n">
        <v>0</v>
      </c>
      <c r="AQ894" s="462" t="inlineStr"/>
      <c r="AR894" s="462" t="inlineStr">
        <is>
          <t>Trucking service</t>
        </is>
      </c>
      <c r="AS894" s="462" t="inlineStr">
        <is>
          <t>បានប្រកាសពន្ធ</t>
        </is>
      </c>
    </row>
    <row r="895">
      <c r="A895" s="461" t="n">
        <v>887</v>
      </c>
      <c r="B895" s="462" t="inlineStr">
        <is>
          <t>LOW SULPHUR FUEL SURCHARGE</t>
        </is>
      </c>
      <c r="C895" s="462" t="inlineStr">
        <is>
          <t>អេសអាយធីស៊ី ខិនថេនើរ ឡាញ (ខេមបូឌា)</t>
        </is>
      </c>
      <c r="D895" s="462" t="inlineStr">
        <is>
          <t>L001-107035863</t>
        </is>
      </c>
      <c r="E895" s="462" t="inlineStr">
        <is>
          <t>SITC2022-002098</t>
        </is>
      </c>
      <c r="F895" s="463" t="n">
        <v>44596</v>
      </c>
      <c r="G895" s="464" t="n">
        <v>140553</v>
      </c>
      <c r="H895" s="462" t="n"/>
      <c r="I895" s="464">
        <f>G895</f>
        <v/>
      </c>
      <c r="J895" s="462">
        <f>IF(AND(Q895=TRUE, R895=TRUE, S895=TRUE), IF(W895&lt;-0.05, "អនុញ្ញាត (អ្នកផ្គត់ផ្គង់ប្រកាសខ្វះ)", "បានប្រកាស (អនុញ្ញាត)"), IF(AND(Q895=FALSE, R895=FALSE, S895=FALSE), "ព្យួរទុក (មិនមានទិន្នន័យ)", "ប្រកាសខុស (ព្យួរទុក)"))</f>
        <v/>
      </c>
      <c r="K895" s="462" t="inlineStr"/>
      <c r="L895" s="462" t="inlineStr"/>
      <c r="M895" s="464">
        <f>AH895</f>
        <v/>
      </c>
      <c r="N895" s="464">
        <f>IF(W895&lt;0,AH895,I895)</f>
        <v/>
      </c>
      <c r="O895" s="464">
        <f>I895-M895</f>
        <v/>
      </c>
      <c r="P895" s="462" t="n"/>
      <c r="Q895" s="462">
        <f>V895=W895</f>
        <v/>
      </c>
      <c r="R895" s="462">
        <f>AND(MONTH(F895)=MONTH(X895), YEAR(F895)=YEAR(X895))</f>
        <v/>
      </c>
      <c r="S895" s="462">
        <f>AC895="L001-901905215"</f>
        <v/>
      </c>
      <c r="T895" s="464">
        <f>G895-AH895</f>
        <v/>
      </c>
      <c r="U895" s="462" t="n"/>
      <c r="V895" s="462" t="inlineStr">
        <is>
          <t>SITC2022002098</t>
        </is>
      </c>
      <c r="W895" s="462" t="inlineStr">
        <is>
          <t>SITC2022002098</t>
        </is>
      </c>
      <c r="X895" s="463" t="n">
        <v>44575</v>
      </c>
      <c r="Y895" s="462" t="inlineStr">
        <is>
          <t>SITC2022-002098</t>
        </is>
      </c>
      <c r="Z895" s="462" t="inlineStr"/>
      <c r="AA895" s="462" t="inlineStr">
        <is>
          <t>បុគ្គលជាប់អាករ</t>
        </is>
      </c>
      <c r="AB895" s="462" t="inlineStr">
        <is>
          <t>L001-901905215</t>
        </is>
      </c>
      <c r="AC895" s="462" t="inlineStr">
        <is>
          <t>វីអ៊ីស៊ិន (ខេមបូឌា) អ៊ិនដាសស្ទ្រី ឯ.ក</t>
        </is>
      </c>
      <c r="AD895" s="464" t="n">
        <v>1546083</v>
      </c>
      <c r="AE895" s="464" t="n">
        <v>1405530</v>
      </c>
      <c r="AF895" s="464" t="n">
        <v>0</v>
      </c>
      <c r="AG895" s="464" t="n">
        <v>0</v>
      </c>
      <c r="AH895" s="464" t="n">
        <v>140553</v>
      </c>
      <c r="AI895" s="464" t="n">
        <v>0</v>
      </c>
      <c r="AJ895" s="464" t="n">
        <v>0</v>
      </c>
      <c r="AK895" s="464" t="n">
        <v>0</v>
      </c>
      <c r="AL895" s="464" t="n">
        <v>0</v>
      </c>
      <c r="AM895" s="464" t="n">
        <v>0</v>
      </c>
      <c r="AN895" s="464" t="n">
        <v>0</v>
      </c>
      <c r="AO895" s="464" t="n">
        <v>0</v>
      </c>
      <c r="AP895" s="464" t="n">
        <v>0</v>
      </c>
      <c r="AQ895" s="462" t="inlineStr"/>
      <c r="AR895" s="462" t="inlineStr">
        <is>
          <t>KHTHC,KHCIC,KHDOC,EMF,EIB</t>
        </is>
      </c>
      <c r="AS895" s="462" t="inlineStr">
        <is>
          <t>បានប្រកាសពន្ធ</t>
        </is>
      </c>
    </row>
    <row r="896">
      <c r="A896" s="461" t="n">
        <v>888</v>
      </c>
      <c r="B896" s="462" t="inlineStr">
        <is>
          <t>Lift-On &amp; Lift-Off</t>
        </is>
      </c>
      <c r="C896" s="462" t="inlineStr">
        <is>
          <t>កំពង់ផែស្វយ័តក្រុងព្រះសីហនុ</t>
        </is>
      </c>
      <c r="D896" s="462" t="inlineStr">
        <is>
          <t>L001-100044638</t>
        </is>
      </c>
      <c r="E896" s="462" t="inlineStr">
        <is>
          <t>011828</t>
        </is>
      </c>
      <c r="F896" s="463" t="n">
        <v>44593</v>
      </c>
      <c r="G896" s="464" t="n">
        <v>23210</v>
      </c>
      <c r="H896" s="462" t="n"/>
      <c r="I896" s="464">
        <f>G896</f>
        <v/>
      </c>
      <c r="J896" s="462">
        <f>IF(AND(Q896=TRUE, R896=TRUE, S896=TRUE), IF(W896&lt;-0.05, "អនុញ្ញាត (អ្នកផ្គត់ផ្គង់ប្រកាសខ្វះ)", "បានប្រកាស (អនុញ្ញាត)"), IF(AND(Q896=FALSE, R896=FALSE, S896=FALSE), "ព្យួរទុក (មិនមានទិន្នន័យ)", "ប្រកាសខុស (ព្យួរទុក)"))</f>
        <v/>
      </c>
      <c r="K896" s="462" t="inlineStr"/>
      <c r="L896" s="462" t="inlineStr"/>
      <c r="M896" s="464">
        <f>AH896</f>
        <v/>
      </c>
      <c r="N896" s="464">
        <f>IF(W896&lt;0,AH896,I896)</f>
        <v/>
      </c>
      <c r="O896" s="464">
        <f>I896-M896</f>
        <v/>
      </c>
      <c r="P896" s="462" t="n"/>
      <c r="Q896" s="462">
        <f>V896=W896</f>
        <v/>
      </c>
      <c r="R896" s="462">
        <f>AND(MONTH(F896)=MONTH(X896), YEAR(F896)=YEAR(X896))</f>
        <v/>
      </c>
      <c r="S896" s="462">
        <f>AC896="L001-901905215"</f>
        <v/>
      </c>
      <c r="T896" s="464">
        <f>G896-AH896</f>
        <v/>
      </c>
      <c r="U896" s="462" t="n"/>
      <c r="V896" s="462" t="inlineStr">
        <is>
          <t>011828</t>
        </is>
      </c>
      <c r="W896" s="462" t="inlineStr"/>
      <c r="X896" s="499" t="n"/>
      <c r="Y896" s="462" t="n"/>
      <c r="Z896" s="462" t="n"/>
      <c r="AA896" s="462" t="n"/>
      <c r="AB896" s="462" t="n"/>
      <c r="AC896" s="462" t="n"/>
      <c r="AD896" s="462" t="n"/>
      <c r="AE896" s="462" t="n"/>
      <c r="AF896" s="462" t="n"/>
      <c r="AG896" s="462" t="n"/>
      <c r="AH896" s="462" t="n"/>
      <c r="AI896" s="462" t="n"/>
      <c r="AJ896" s="462" t="n"/>
      <c r="AK896" s="462" t="n"/>
      <c r="AL896" s="462" t="n"/>
      <c r="AM896" s="462" t="n"/>
      <c r="AN896" s="462" t="n"/>
      <c r="AO896" s="462" t="n"/>
      <c r="AP896" s="462" t="n"/>
      <c r="AQ896" s="462" t="n"/>
      <c r="AR896" s="462" t="n"/>
      <c r="AS896" s="462" t="n"/>
    </row>
    <row r="897">
      <c r="A897" s="461" t="n">
        <v>889</v>
      </c>
      <c r="B897" s="462" t="inlineStr">
        <is>
          <t>Trucking Import 40'</t>
        </is>
      </c>
      <c r="C897" s="462" t="inlineStr">
        <is>
          <t>ហុង តុង អ៊ិនធើណេសិនណល ឡូជីស្ទីក ឯ.ក</t>
        </is>
      </c>
      <c r="D897" s="462" t="inlineStr">
        <is>
          <t>K003-902006166</t>
        </is>
      </c>
      <c r="E897" s="462" t="inlineStr">
        <is>
          <t>HT220024</t>
        </is>
      </c>
      <c r="F897" s="463" t="n">
        <v>44612</v>
      </c>
      <c r="G897" s="464" t="n">
        <v>239953</v>
      </c>
      <c r="H897" s="462" t="n"/>
      <c r="I897" s="464">
        <f>G897</f>
        <v/>
      </c>
      <c r="J897" s="462">
        <f>IF(AND(Q897=TRUE, R897=TRUE, S897=TRUE), IF(W897&lt;-0.05, "អនុញ្ញាត (អ្នកផ្គត់ផ្គង់ប្រកាសខ្វះ)", "បានប្រកាស (អនុញ្ញាត)"), IF(AND(Q897=FALSE, R897=FALSE, S897=FALSE), "ព្យួរទុក (មិនមានទិន្នន័យ)", "ប្រកាសខុស (ព្យួរទុក)"))</f>
        <v/>
      </c>
      <c r="K897" s="462" t="inlineStr"/>
      <c r="L897" s="462" t="inlineStr"/>
      <c r="M897" s="464">
        <f>AH897</f>
        <v/>
      </c>
      <c r="N897" s="464">
        <f>IF(W897&lt;0,AH897,I897)</f>
        <v/>
      </c>
      <c r="O897" s="464">
        <f>I897-M897</f>
        <v/>
      </c>
      <c r="P897" s="462" t="n"/>
      <c r="Q897" s="462">
        <f>V897=W897</f>
        <v/>
      </c>
      <c r="R897" s="462">
        <f>AND(MONTH(F897)=MONTH(X897), YEAR(F897)=YEAR(X897))</f>
        <v/>
      </c>
      <c r="S897" s="462">
        <f>AC897="L001-901905215"</f>
        <v/>
      </c>
      <c r="T897" s="464">
        <f>G897-AH897</f>
        <v/>
      </c>
      <c r="U897" s="462" t="n"/>
      <c r="V897" s="462" t="inlineStr">
        <is>
          <t>HT220024</t>
        </is>
      </c>
      <c r="W897" s="462" t="inlineStr">
        <is>
          <t>HT220024</t>
        </is>
      </c>
      <c r="X897" s="463" t="n">
        <v>44804</v>
      </c>
      <c r="Y897" s="462" t="inlineStr">
        <is>
          <t>HT220024</t>
        </is>
      </c>
      <c r="Z897" s="462" t="inlineStr"/>
      <c r="AA897" s="462" t="inlineStr">
        <is>
          <t>បុគ្គលជាប់អាករ</t>
        </is>
      </c>
      <c r="AB897" s="462" t="inlineStr">
        <is>
          <t>L001-901905215</t>
        </is>
      </c>
      <c r="AC897" s="462" t="inlineStr">
        <is>
          <t>វីអ៊ីស៊ិន (ខេមបូឌា) អ៊ិនដាសស្ទ្រី ឯ.ក</t>
        </is>
      </c>
      <c r="AD897" s="464" t="n">
        <v>2760494</v>
      </c>
      <c r="AE897" s="464" t="n">
        <v>2509540</v>
      </c>
      <c r="AF897" s="464" t="n">
        <v>0</v>
      </c>
      <c r="AG897" s="464" t="n">
        <v>0</v>
      </c>
      <c r="AH897" s="464" t="n">
        <v>250954</v>
      </c>
      <c r="AI897" s="464" t="n">
        <v>0</v>
      </c>
      <c r="AJ897" s="464" t="n">
        <v>0</v>
      </c>
      <c r="AK897" s="464" t="n">
        <v>0</v>
      </c>
      <c r="AL897" s="464" t="n">
        <v>0</v>
      </c>
      <c r="AM897" s="464" t="n">
        <v>0</v>
      </c>
      <c r="AN897" s="464" t="n">
        <v>0</v>
      </c>
      <c r="AO897" s="464" t="n">
        <v>0</v>
      </c>
      <c r="AP897" s="464" t="n">
        <v>0</v>
      </c>
      <c r="AQ897" s="462" t="inlineStr"/>
      <c r="AR897" s="462" t="inlineStr">
        <is>
          <t>Trucking service</t>
        </is>
      </c>
      <c r="AS897" s="462" t="inlineStr">
        <is>
          <t>បានប្រកាសពន្ធ</t>
        </is>
      </c>
    </row>
    <row r="898">
      <c r="A898" s="461" t="n">
        <v>890</v>
      </c>
      <c r="B898" s="462" t="inlineStr">
        <is>
          <t>KH THC</t>
        </is>
      </c>
      <c r="C898" s="462" t="inlineStr">
        <is>
          <t>អេសអាយធីស៊ី ខិនថេនើរ ឡាញ (ខេមបូឌា)</t>
        </is>
      </c>
      <c r="D898" s="462" t="inlineStr">
        <is>
          <t>L001-107035863</t>
        </is>
      </c>
      <c r="E898" s="462" t="inlineStr">
        <is>
          <t>SITC2022-000418</t>
        </is>
      </c>
      <c r="F898" s="463" t="n">
        <v>44593</v>
      </c>
      <c r="G898" s="464" t="n">
        <v>225663</v>
      </c>
      <c r="H898" s="462" t="n"/>
      <c r="I898" s="464">
        <f>G898</f>
        <v/>
      </c>
      <c r="J898" s="462">
        <f>IF(AND(Q898=TRUE, R898=TRUE, S898=TRUE), IF(W898&lt;-0.05, "អនុញ្ញាត (អ្នកផ្គត់ផ្គង់ប្រកាសខ្វះ)", "បានប្រកាស (អនុញ្ញាត)"), IF(AND(Q898=FALSE, R898=FALSE, S898=FALSE), "ព្យួរទុក (មិនមានទិន្នន័យ)", "ប្រកាសខុស (ព្យួរទុក)"))</f>
        <v/>
      </c>
      <c r="K898" s="462" t="inlineStr"/>
      <c r="L898" s="462" t="inlineStr"/>
      <c r="M898" s="464">
        <f>AH898</f>
        <v/>
      </c>
      <c r="N898" s="464">
        <f>IF(W898&lt;0,AH898,I898)</f>
        <v/>
      </c>
      <c r="O898" s="464">
        <f>I898-M898</f>
        <v/>
      </c>
      <c r="P898" s="462" t="n"/>
      <c r="Q898" s="462">
        <f>V898=W898</f>
        <v/>
      </c>
      <c r="R898" s="462">
        <f>AND(MONTH(F898)=MONTH(X898), YEAR(F898)=YEAR(X898))</f>
        <v/>
      </c>
      <c r="S898" s="462">
        <f>AC898="L001-901905215"</f>
        <v/>
      </c>
      <c r="T898" s="464">
        <f>G898-AH898</f>
        <v/>
      </c>
      <c r="U898" s="462" t="n"/>
      <c r="V898" s="462" t="inlineStr">
        <is>
          <t>SITC2022000418</t>
        </is>
      </c>
      <c r="W898" s="462" t="inlineStr">
        <is>
          <t>SITC2022000418</t>
        </is>
      </c>
      <c r="X898" s="463" t="n">
        <v>44563</v>
      </c>
      <c r="Y898" s="462" t="inlineStr">
        <is>
          <t>SITC2022-000418</t>
        </is>
      </c>
      <c r="Z898" s="462" t="inlineStr"/>
      <c r="AA898" s="462" t="inlineStr">
        <is>
          <t>បុគ្គលជាប់អាករ</t>
        </is>
      </c>
      <c r="AB898" s="462" t="inlineStr">
        <is>
          <t>L001-901905215</t>
        </is>
      </c>
      <c r="AC898" s="462" t="inlineStr">
        <is>
          <t>វីអ៊ីស៊ិន (ខេមបូឌា) អ៊ិនដាសស្ទ្រី ឯ.ក</t>
        </is>
      </c>
      <c r="AD898" s="464" t="n">
        <v>2487177</v>
      </c>
      <c r="AE898" s="464" t="n">
        <v>2261070</v>
      </c>
      <c r="AF898" s="464" t="n">
        <v>0</v>
      </c>
      <c r="AG898" s="464" t="n">
        <v>0</v>
      </c>
      <c r="AH898" s="464" t="n">
        <v>226107</v>
      </c>
      <c r="AI898" s="464" t="n">
        <v>0</v>
      </c>
      <c r="AJ898" s="464" t="n">
        <v>0</v>
      </c>
      <c r="AK898" s="464" t="n">
        <v>0</v>
      </c>
      <c r="AL898" s="464" t="n">
        <v>0</v>
      </c>
      <c r="AM898" s="464" t="n">
        <v>0</v>
      </c>
      <c r="AN898" s="464" t="n">
        <v>0</v>
      </c>
      <c r="AO898" s="464" t="n">
        <v>0</v>
      </c>
      <c r="AP898" s="464" t="n">
        <v>0</v>
      </c>
      <c r="AQ898" s="462" t="inlineStr"/>
      <c r="AR898" s="462" t="inlineStr">
        <is>
          <t>KHCIC,EIB,KHDOC,KHTHC,EMF</t>
        </is>
      </c>
      <c r="AS898" s="462" t="inlineStr">
        <is>
          <t>បានប្រកាសពន្ធ</t>
        </is>
      </c>
    </row>
    <row r="899">
      <c r="A899" s="461" t="n">
        <v>891</v>
      </c>
      <c r="B899" s="462" t="inlineStr">
        <is>
          <t>Lift-On &amp; Lift-Off</t>
        </is>
      </c>
      <c r="C899" s="462" t="inlineStr">
        <is>
          <t>កំពង់ផែស្វយ័តក្រុងព្រះសីហនុ</t>
        </is>
      </c>
      <c r="D899" s="462" t="inlineStr">
        <is>
          <t>L001-100044638</t>
        </is>
      </c>
      <c r="E899" s="462" t="inlineStr">
        <is>
          <t>002205</t>
        </is>
      </c>
      <c r="F899" s="463" t="n">
        <v>44593</v>
      </c>
      <c r="G899" s="464" t="n">
        <v>35453</v>
      </c>
      <c r="H899" s="462" t="n"/>
      <c r="I899" s="464">
        <f>G899</f>
        <v/>
      </c>
      <c r="J899" s="462">
        <f>IF(AND(Q899=TRUE, R899=TRUE, S899=TRUE), IF(W899&lt;-0.05, "អនុញ្ញាត (អ្នកផ្គត់ផ្គង់ប្រកាសខ្វះ)", "បានប្រកាស (អនុញ្ញាត)"), IF(AND(Q899=FALSE, R899=FALSE, S899=FALSE), "ព្យួរទុក (មិនមានទិន្នន័យ)", "ប្រកាសខុស (ព្យួរទុក)"))</f>
        <v/>
      </c>
      <c r="K899" s="462" t="inlineStr"/>
      <c r="L899" s="462" t="inlineStr"/>
      <c r="M899" s="464">
        <f>AH899</f>
        <v/>
      </c>
      <c r="N899" s="464">
        <f>IF(W899&lt;0,AH899,I899)</f>
        <v/>
      </c>
      <c r="O899" s="464">
        <f>I899-M899</f>
        <v/>
      </c>
      <c r="P899" s="462" t="n"/>
      <c r="Q899" s="462">
        <f>V899=W899</f>
        <v/>
      </c>
      <c r="R899" s="462">
        <f>AND(MONTH(F899)=MONTH(X899), YEAR(F899)=YEAR(X899))</f>
        <v/>
      </c>
      <c r="S899" s="462">
        <f>AC899="L001-901905215"</f>
        <v/>
      </c>
      <c r="T899" s="464">
        <f>G899-AH899</f>
        <v/>
      </c>
      <c r="U899" s="462" t="n"/>
      <c r="V899" s="462" t="inlineStr">
        <is>
          <t>002205</t>
        </is>
      </c>
      <c r="W899" s="462" t="inlineStr"/>
      <c r="X899" s="499" t="n"/>
      <c r="Y899" s="462" t="n"/>
      <c r="Z899" s="462" t="n"/>
      <c r="AA899" s="462" t="n"/>
      <c r="AB899" s="462" t="n"/>
      <c r="AC899" s="462" t="n"/>
      <c r="AD899" s="462" t="n"/>
      <c r="AE899" s="462" t="n"/>
      <c r="AF899" s="462" t="n"/>
      <c r="AG899" s="462" t="n"/>
      <c r="AH899" s="462" t="n"/>
      <c r="AI899" s="462" t="n"/>
      <c r="AJ899" s="462" t="n"/>
      <c r="AK899" s="462" t="n"/>
      <c r="AL899" s="462" t="n"/>
      <c r="AM899" s="462" t="n"/>
      <c r="AN899" s="462" t="n"/>
      <c r="AO899" s="462" t="n"/>
      <c r="AP899" s="462" t="n"/>
      <c r="AQ899" s="462" t="n"/>
      <c r="AR899" s="462" t="n"/>
      <c r="AS899" s="462" t="n"/>
    </row>
    <row r="900">
      <c r="A900" s="461" t="n">
        <v>892</v>
      </c>
      <c r="B900" s="462" t="inlineStr">
        <is>
          <t>Trucking Import 40'</t>
        </is>
      </c>
      <c r="C900" s="462" t="inlineStr">
        <is>
          <t>ហុង តុង អ៊ិនធើណេសិនណល ឡូជីស្ទីក ឯ.ក</t>
        </is>
      </c>
      <c r="D900" s="462" t="inlineStr">
        <is>
          <t>K003-902006166</t>
        </is>
      </c>
      <c r="E900" s="462" t="inlineStr">
        <is>
          <t>HT220023</t>
        </is>
      </c>
      <c r="F900" s="463" t="n">
        <v>44593</v>
      </c>
      <c r="G900" s="464" t="n">
        <v>248087</v>
      </c>
      <c r="H900" s="462" t="n"/>
      <c r="I900" s="464">
        <f>G900</f>
        <v/>
      </c>
      <c r="J900" s="462">
        <f>IF(AND(Q900=TRUE, R900=TRUE, S900=TRUE), IF(W900&lt;-0.05, "អនុញ្ញាត (អ្នកផ្គត់ផ្គង់ប្រកាសខ្វះ)", "បានប្រកាស (អនុញ្ញាត)"), IF(AND(Q900=FALSE, R900=FALSE, S900=FALSE), "ព្យួរទុក (មិនមានទិន្នន័យ)", "ប្រកាសខុស (ព្យួរទុក)"))</f>
        <v/>
      </c>
      <c r="K900" s="462" t="inlineStr"/>
      <c r="L900" s="462" t="inlineStr"/>
      <c r="M900" s="464">
        <f>AH900</f>
        <v/>
      </c>
      <c r="N900" s="464">
        <f>IF(W900&lt;0,AH900,I900)</f>
        <v/>
      </c>
      <c r="O900" s="464">
        <f>I900-M900</f>
        <v/>
      </c>
      <c r="P900" s="462" t="n"/>
      <c r="Q900" s="462">
        <f>V900=W900</f>
        <v/>
      </c>
      <c r="R900" s="462">
        <f>AND(MONTH(F900)=MONTH(X900), YEAR(F900)=YEAR(X900))</f>
        <v/>
      </c>
      <c r="S900" s="462">
        <f>AC900="L001-901905215"</f>
        <v/>
      </c>
      <c r="T900" s="464">
        <f>G900-AH900</f>
        <v/>
      </c>
      <c r="U900" s="462" t="n"/>
      <c r="V900" s="462" t="inlineStr">
        <is>
          <t>HT220023</t>
        </is>
      </c>
      <c r="W900" s="462" t="inlineStr">
        <is>
          <t>HT220023</t>
        </is>
      </c>
      <c r="X900" s="463" t="n">
        <v>44804</v>
      </c>
      <c r="Y900" s="462" t="inlineStr">
        <is>
          <t>HT220023</t>
        </is>
      </c>
      <c r="Z900" s="462" t="inlineStr"/>
      <c r="AA900" s="462" t="inlineStr">
        <is>
          <t>បុគ្គលជាប់អាករ</t>
        </is>
      </c>
      <c r="AB900" s="462" t="inlineStr">
        <is>
          <t>L001-901905215</t>
        </is>
      </c>
      <c r="AC900" s="462" t="inlineStr">
        <is>
          <t>វីអ៊ីស៊ិន (ខេមបូឌា) អ៊ិនដាសស្ទ្រី ឯ.ក</t>
        </is>
      </c>
      <c r="AD900" s="464" t="n">
        <v>2669986</v>
      </c>
      <c r="AE900" s="464" t="n">
        <v>2427260</v>
      </c>
      <c r="AF900" s="464" t="n">
        <v>0</v>
      </c>
      <c r="AG900" s="464" t="n">
        <v>0</v>
      </c>
      <c r="AH900" s="464" t="n">
        <v>242726</v>
      </c>
      <c r="AI900" s="464" t="n">
        <v>0</v>
      </c>
      <c r="AJ900" s="464" t="n">
        <v>0</v>
      </c>
      <c r="AK900" s="464" t="n">
        <v>0</v>
      </c>
      <c r="AL900" s="464" t="n">
        <v>0</v>
      </c>
      <c r="AM900" s="464" t="n">
        <v>0</v>
      </c>
      <c r="AN900" s="464" t="n">
        <v>0</v>
      </c>
      <c r="AO900" s="464" t="n">
        <v>0</v>
      </c>
      <c r="AP900" s="464" t="n">
        <v>0</v>
      </c>
      <c r="AQ900" s="462" t="inlineStr"/>
      <c r="AR900" s="462" t="inlineStr">
        <is>
          <t>Trucking service</t>
        </is>
      </c>
      <c r="AS900" s="462" t="inlineStr">
        <is>
          <t>បានប្រកាសពន្ធ</t>
        </is>
      </c>
    </row>
    <row r="901">
      <c r="A901" s="461" t="n">
        <v>893</v>
      </c>
      <c r="B901" s="462" t="inlineStr">
        <is>
          <t>Lift-On &amp; Lift-Off</t>
        </is>
      </c>
      <c r="C901" s="462" t="inlineStr">
        <is>
          <t>កំពង់ផែស្វយ័តក្រុងព្រះសីហនុ</t>
        </is>
      </c>
      <c r="D901" s="462" t="inlineStr">
        <is>
          <t>L001-100044638</t>
        </is>
      </c>
      <c r="E901" s="462" t="inlineStr">
        <is>
          <t>000484</t>
        </is>
      </c>
      <c r="F901" s="463" t="n">
        <v>44593</v>
      </c>
      <c r="G901" s="464" t="n">
        <v>141810</v>
      </c>
      <c r="H901" s="462" t="n"/>
      <c r="I901" s="464">
        <f>G901</f>
        <v/>
      </c>
      <c r="J901" s="462">
        <f>IF(AND(Q901=TRUE, R901=TRUE, S901=TRUE), IF(W901&lt;-0.05, "អនុញ្ញាត (អ្នកផ្គត់ផ្គង់ប្រកាសខ្វះ)", "បានប្រកាស (អនុញ្ញាត)"), IF(AND(Q901=FALSE, R901=FALSE, S901=FALSE), "ព្យួរទុក (មិនមានទិន្នន័យ)", "ប្រកាសខុស (ព្យួរទុក)"))</f>
        <v/>
      </c>
      <c r="K901" s="462" t="inlineStr"/>
      <c r="L901" s="462" t="inlineStr"/>
      <c r="M901" s="464">
        <f>AH901</f>
        <v/>
      </c>
      <c r="N901" s="464">
        <f>IF(W901&lt;0,AH901,I901)</f>
        <v/>
      </c>
      <c r="O901" s="464">
        <f>I901-M901</f>
        <v/>
      </c>
      <c r="P901" s="462" t="n"/>
      <c r="Q901" s="462">
        <f>V901=W901</f>
        <v/>
      </c>
      <c r="R901" s="462">
        <f>AND(MONTH(F901)=MONTH(X901), YEAR(F901)=YEAR(X901))</f>
        <v/>
      </c>
      <c r="S901" s="462">
        <f>AC901="L001-901905215"</f>
        <v/>
      </c>
      <c r="T901" s="464">
        <f>G901-AH901</f>
        <v/>
      </c>
      <c r="U901" s="462" t="n"/>
      <c r="V901" s="462" t="inlineStr">
        <is>
          <t>000484</t>
        </is>
      </c>
      <c r="W901" s="462" t="inlineStr"/>
      <c r="X901" s="499" t="n"/>
      <c r="Y901" s="462" t="n"/>
      <c r="Z901" s="462" t="n"/>
      <c r="AA901" s="462" t="n"/>
      <c r="AB901" s="462" t="n"/>
      <c r="AC901" s="462" t="n"/>
      <c r="AD901" s="462" t="n"/>
      <c r="AE901" s="462" t="n"/>
      <c r="AF901" s="462" t="n"/>
      <c r="AG901" s="462" t="n"/>
      <c r="AH901" s="462" t="n"/>
      <c r="AI901" s="462" t="n"/>
      <c r="AJ901" s="462" t="n"/>
      <c r="AK901" s="462" t="n"/>
      <c r="AL901" s="462" t="n"/>
      <c r="AM901" s="462" t="n"/>
      <c r="AN901" s="462" t="n"/>
      <c r="AO901" s="462" t="n"/>
      <c r="AP901" s="462" t="n"/>
      <c r="AQ901" s="462" t="n"/>
      <c r="AR901" s="462" t="n"/>
      <c r="AS901" s="462" t="n"/>
    </row>
    <row r="902">
      <c r="A902" s="461" t="n">
        <v>894</v>
      </c>
      <c r="B902" s="462" t="inlineStr">
        <is>
          <t>Trucking Import 40'</t>
        </is>
      </c>
      <c r="C902" s="462" t="inlineStr">
        <is>
          <t>ហុង តុង អ៊ិនធើណេសិនណល ឡូជីស្ទីក ឯ.ក</t>
        </is>
      </c>
      <c r="D902" s="462" t="inlineStr">
        <is>
          <t>K003-902006166</t>
        </is>
      </c>
      <c r="E902" s="462" t="inlineStr">
        <is>
          <t>HT220022</t>
        </is>
      </c>
      <c r="F902" s="463" t="n">
        <v>44612</v>
      </c>
      <c r="G902" s="464" t="n">
        <v>992348</v>
      </c>
      <c r="H902" s="462" t="n"/>
      <c r="I902" s="464">
        <f>G902</f>
        <v/>
      </c>
      <c r="J902" s="462">
        <f>IF(AND(Q902=TRUE, R902=TRUE, S902=TRUE), IF(W902&lt;-0.05, "អនុញ្ញាត (អ្នកផ្គត់ផ្គង់ប្រកាសខ្វះ)", "បានប្រកាស (អនុញ្ញាត)"), IF(AND(Q902=FALSE, R902=FALSE, S902=FALSE), "ព្យួរទុក (មិនមានទិន្នន័យ)", "ប្រកាសខុស (ព្យួរទុក)"))</f>
        <v/>
      </c>
      <c r="K902" s="462" t="inlineStr"/>
      <c r="L902" s="462" t="inlineStr"/>
      <c r="M902" s="464">
        <f>AH902</f>
        <v/>
      </c>
      <c r="N902" s="464">
        <f>IF(W902&lt;0,AH902,I902)</f>
        <v/>
      </c>
      <c r="O902" s="464">
        <f>I902-M902</f>
        <v/>
      </c>
      <c r="P902" s="462" t="n"/>
      <c r="Q902" s="462">
        <f>V902=W902</f>
        <v/>
      </c>
      <c r="R902" s="462">
        <f>AND(MONTH(F902)=MONTH(X902), YEAR(F902)=YEAR(X902))</f>
        <v/>
      </c>
      <c r="S902" s="462">
        <f>AC902="L001-901905215"</f>
        <v/>
      </c>
      <c r="T902" s="464">
        <f>G902-AH902</f>
        <v/>
      </c>
      <c r="U902" s="462" t="n"/>
      <c r="V902" s="462" t="inlineStr">
        <is>
          <t>HT220022</t>
        </is>
      </c>
      <c r="W902" s="462" t="inlineStr">
        <is>
          <t>HT220022</t>
        </is>
      </c>
      <c r="X902" s="463" t="n">
        <v>44804</v>
      </c>
      <c r="Y902" s="462" t="inlineStr">
        <is>
          <t>HT220022</t>
        </is>
      </c>
      <c r="Z902" s="462" t="inlineStr"/>
      <c r="AA902" s="462" t="inlineStr">
        <is>
          <t>បុគ្គលជាប់អាករ</t>
        </is>
      </c>
      <c r="AB902" s="462" t="inlineStr">
        <is>
          <t>L001-901905215</t>
        </is>
      </c>
      <c r="AC902" s="462" t="inlineStr">
        <is>
          <t>វីអ៊ីស៊ិន (ខេមបូឌា) អ៊ិនដាសស្ទ្រី ឯ.ក</t>
        </is>
      </c>
      <c r="AD902" s="464" t="n">
        <v>2669986</v>
      </c>
      <c r="AE902" s="464" t="n">
        <v>2427260</v>
      </c>
      <c r="AF902" s="464" t="n">
        <v>0</v>
      </c>
      <c r="AG902" s="464" t="n">
        <v>0</v>
      </c>
      <c r="AH902" s="464" t="n">
        <v>242726</v>
      </c>
      <c r="AI902" s="464" t="n">
        <v>0</v>
      </c>
      <c r="AJ902" s="464" t="n">
        <v>0</v>
      </c>
      <c r="AK902" s="464" t="n">
        <v>0</v>
      </c>
      <c r="AL902" s="464" t="n">
        <v>0</v>
      </c>
      <c r="AM902" s="464" t="n">
        <v>0</v>
      </c>
      <c r="AN902" s="464" t="n">
        <v>0</v>
      </c>
      <c r="AO902" s="464" t="n">
        <v>0</v>
      </c>
      <c r="AP902" s="464" t="n">
        <v>0</v>
      </c>
      <c r="AQ902" s="462" t="inlineStr"/>
      <c r="AR902" s="462" t="inlineStr">
        <is>
          <t>Trucking service</t>
        </is>
      </c>
      <c r="AS902" s="462" t="inlineStr">
        <is>
          <t>បានប្រកាសពន្ធ</t>
        </is>
      </c>
    </row>
    <row r="903">
      <c r="A903" s="461" t="n">
        <v>895</v>
      </c>
      <c r="B903" s="462" t="inlineStr">
        <is>
          <t>KH THC</t>
        </is>
      </c>
      <c r="C903" s="462" t="inlineStr">
        <is>
          <t>អេសអាយធីស៊ី ខិនថេនើរ ឡាញ (ខេមបូឌា)</t>
        </is>
      </c>
      <c r="D903" s="462" t="inlineStr">
        <is>
          <t>L001-107035863</t>
        </is>
      </c>
      <c r="E903" s="462" t="inlineStr">
        <is>
          <t>SITC2022-000484</t>
        </is>
      </c>
      <c r="F903" s="463" t="n">
        <v>44593</v>
      </c>
      <c r="G903" s="464" t="n">
        <v>140277</v>
      </c>
      <c r="H903" s="462" t="n"/>
      <c r="I903" s="464">
        <f>G903</f>
        <v/>
      </c>
      <c r="J903" s="462">
        <f>IF(AND(Q903=TRUE, R903=TRUE, S903=TRUE), IF(W903&lt;-0.05, "អនុញ្ញាត (អ្នកផ្គត់ផ្គង់ប្រកាសខ្វះ)", "បានប្រកាស (អនុញ្ញាត)"), IF(AND(Q903=FALSE, R903=FALSE, S903=FALSE), "ព្យួរទុក (មិនមានទិន្នន័យ)", "ប្រកាសខុស (ព្យួរទុក)"))</f>
        <v/>
      </c>
      <c r="K903" s="462" t="inlineStr"/>
      <c r="L903" s="462" t="inlineStr"/>
      <c r="M903" s="464">
        <f>AH903</f>
        <v/>
      </c>
      <c r="N903" s="464">
        <f>IF(W903&lt;0,AH903,I903)</f>
        <v/>
      </c>
      <c r="O903" s="464">
        <f>I903-M903</f>
        <v/>
      </c>
      <c r="P903" s="462" t="n"/>
      <c r="Q903" s="462">
        <f>V903=W903</f>
        <v/>
      </c>
      <c r="R903" s="462">
        <f>AND(MONTH(F903)=MONTH(X903), YEAR(F903)=YEAR(X903))</f>
        <v/>
      </c>
      <c r="S903" s="462">
        <f>AC903="L001-901905215"</f>
        <v/>
      </c>
      <c r="T903" s="464">
        <f>G903-AH903</f>
        <v/>
      </c>
      <c r="U903" s="462" t="n"/>
      <c r="V903" s="462" t="inlineStr">
        <is>
          <t>SITC2022000484</t>
        </is>
      </c>
      <c r="W903" s="462" t="inlineStr">
        <is>
          <t>SITC2022000484</t>
        </is>
      </c>
      <c r="X903" s="463" t="n">
        <v>44563</v>
      </c>
      <c r="Y903" s="462" t="inlineStr">
        <is>
          <t>SITC2022-000484</t>
        </is>
      </c>
      <c r="Z903" s="462" t="inlineStr"/>
      <c r="AA903" s="462" t="inlineStr">
        <is>
          <t>បុគ្គលជាប់អាករ</t>
        </is>
      </c>
      <c r="AB903" s="462" t="inlineStr">
        <is>
          <t>L001-901905215</t>
        </is>
      </c>
      <c r="AC903" s="462" t="inlineStr">
        <is>
          <t>វីអ៊ីស៊ិន (ខេមបូឌា) អ៊ិនដាសស្ទ្រី ឯ.ក</t>
        </is>
      </c>
      <c r="AD903" s="464" t="n">
        <v>1546083</v>
      </c>
      <c r="AE903" s="464" t="n">
        <v>1405530</v>
      </c>
      <c r="AF903" s="464" t="n">
        <v>0</v>
      </c>
      <c r="AG903" s="464" t="n">
        <v>0</v>
      </c>
      <c r="AH903" s="464" t="n">
        <v>140553</v>
      </c>
      <c r="AI903" s="464" t="n">
        <v>0</v>
      </c>
      <c r="AJ903" s="464" t="n">
        <v>0</v>
      </c>
      <c r="AK903" s="464" t="n">
        <v>0</v>
      </c>
      <c r="AL903" s="464" t="n">
        <v>0</v>
      </c>
      <c r="AM903" s="464" t="n">
        <v>0</v>
      </c>
      <c r="AN903" s="464" t="n">
        <v>0</v>
      </c>
      <c r="AO903" s="464" t="n">
        <v>0</v>
      </c>
      <c r="AP903" s="464" t="n">
        <v>0</v>
      </c>
      <c r="AQ903" s="462" t="inlineStr"/>
      <c r="AR903" s="462" t="inlineStr">
        <is>
          <t>KHCIC,EIB,EMF,KHDOC,KHTHC</t>
        </is>
      </c>
      <c r="AS903" s="462" t="inlineStr">
        <is>
          <t>បានប្រកាសពន្ធ</t>
        </is>
      </c>
    </row>
    <row r="904">
      <c r="A904" s="461" t="n">
        <v>896</v>
      </c>
      <c r="B904" s="462" t="inlineStr">
        <is>
          <t>Lift-On &amp; Lift-Off</t>
        </is>
      </c>
      <c r="C904" s="462" t="inlineStr">
        <is>
          <t>កំពង់ផែស្វយ័តក្រុងព្រះសីហនុ</t>
        </is>
      </c>
      <c r="D904" s="462" t="inlineStr">
        <is>
          <t>L001-100044638</t>
        </is>
      </c>
      <c r="E904" s="462" t="inlineStr">
        <is>
          <t>002198</t>
        </is>
      </c>
      <c r="F904" s="463" t="n">
        <v>44606</v>
      </c>
      <c r="G904" s="464" t="n">
        <v>23227</v>
      </c>
      <c r="H904" s="462" t="n"/>
      <c r="I904" s="464">
        <f>G904</f>
        <v/>
      </c>
      <c r="J904" s="462">
        <f>IF(AND(Q904=TRUE, R904=TRUE, S904=TRUE), IF(W904&lt;-0.05, "អនុញ្ញាត (អ្នកផ្គត់ផ្គង់ប្រកាសខ្វះ)", "បានប្រកាស (អនុញ្ញាត)"), IF(AND(Q904=FALSE, R904=FALSE, S904=FALSE), "ព្យួរទុក (មិនមានទិន្នន័យ)", "ប្រកាសខុស (ព្យួរទុក)"))</f>
        <v/>
      </c>
      <c r="K904" s="462" t="inlineStr"/>
      <c r="L904" s="462" t="inlineStr"/>
      <c r="M904" s="464">
        <f>AH904</f>
        <v/>
      </c>
      <c r="N904" s="464">
        <f>IF(W904&lt;0,AH904,I904)</f>
        <v/>
      </c>
      <c r="O904" s="464">
        <f>I904-M904</f>
        <v/>
      </c>
      <c r="P904" s="462" t="n"/>
      <c r="Q904" s="462">
        <f>V904=W904</f>
        <v/>
      </c>
      <c r="R904" s="462">
        <f>AND(MONTH(F904)=MONTH(X904), YEAR(F904)=YEAR(X904))</f>
        <v/>
      </c>
      <c r="S904" s="462">
        <f>AC904="L001-901905215"</f>
        <v/>
      </c>
      <c r="T904" s="464">
        <f>G904-AH904</f>
        <v/>
      </c>
      <c r="U904" s="462" t="n"/>
      <c r="V904" s="462" t="inlineStr">
        <is>
          <t>002198</t>
        </is>
      </c>
      <c r="W904" s="462" t="inlineStr"/>
      <c r="X904" s="499" t="n"/>
      <c r="Y904" s="462" t="n"/>
      <c r="Z904" s="462" t="n"/>
      <c r="AA904" s="462" t="n"/>
      <c r="AB904" s="462" t="n"/>
      <c r="AC904" s="462" t="n"/>
      <c r="AD904" s="462" t="n"/>
      <c r="AE904" s="462" t="n"/>
      <c r="AF904" s="462" t="n"/>
      <c r="AG904" s="462" t="n"/>
      <c r="AH904" s="462" t="n"/>
      <c r="AI904" s="462" t="n"/>
      <c r="AJ904" s="462" t="n"/>
      <c r="AK904" s="462" t="n"/>
      <c r="AL904" s="462" t="n"/>
      <c r="AM904" s="462" t="n"/>
      <c r="AN904" s="462" t="n"/>
      <c r="AO904" s="462" t="n"/>
      <c r="AP904" s="462" t="n"/>
      <c r="AQ904" s="462" t="n"/>
      <c r="AR904" s="462" t="n"/>
      <c r="AS904" s="462" t="n"/>
    </row>
    <row r="905">
      <c r="A905" s="461" t="n">
        <v>897</v>
      </c>
      <c r="B905" s="462" t="inlineStr">
        <is>
          <t>Trucking Import 40'</t>
        </is>
      </c>
      <c r="C905" s="462" t="inlineStr">
        <is>
          <t>ហុង តុង អ៊ិនធើណេសិនណល ឡូជីស្ទីក ឯ.ក</t>
        </is>
      </c>
      <c r="D905" s="462" t="inlineStr">
        <is>
          <t>K003-902006166</t>
        </is>
      </c>
      <c r="E905" s="462" t="inlineStr">
        <is>
          <t>HT220021</t>
        </is>
      </c>
      <c r="F905" s="463" t="n">
        <v>44606</v>
      </c>
      <c r="G905" s="464" t="n">
        <v>239953</v>
      </c>
      <c r="H905" s="462" t="n"/>
      <c r="I905" s="464">
        <f>G905</f>
        <v/>
      </c>
      <c r="J905" s="462">
        <f>IF(AND(Q905=TRUE, R905=TRUE, S905=TRUE), IF(W905&lt;-0.05, "អនុញ្ញាត (អ្នកផ្គត់ផ្គង់ប្រកាសខ្វះ)", "បានប្រកាស (អនុញ្ញាត)"), IF(AND(Q905=FALSE, R905=FALSE, S905=FALSE), "ព្យួរទុក (មិនមានទិន្នន័យ)", "ប្រកាសខុស (ព្យួរទុក)"))</f>
        <v/>
      </c>
      <c r="K905" s="462" t="inlineStr"/>
      <c r="L905" s="462" t="inlineStr"/>
      <c r="M905" s="464">
        <f>AH905</f>
        <v/>
      </c>
      <c r="N905" s="464">
        <f>IF(W905&lt;0,AH905,I905)</f>
        <v/>
      </c>
      <c r="O905" s="464">
        <f>I905-M905</f>
        <v/>
      </c>
      <c r="P905" s="462" t="n"/>
      <c r="Q905" s="462">
        <f>V905=W905</f>
        <v/>
      </c>
      <c r="R905" s="462">
        <f>AND(MONTH(F905)=MONTH(X905), YEAR(F905)=YEAR(X905))</f>
        <v/>
      </c>
      <c r="S905" s="462">
        <f>AC905="L001-901905215"</f>
        <v/>
      </c>
      <c r="T905" s="464">
        <f>G905-AH905</f>
        <v/>
      </c>
      <c r="U905" s="462" t="n"/>
      <c r="V905" s="462" t="inlineStr">
        <is>
          <t>HT220021</t>
        </is>
      </c>
      <c r="W905" s="462" t="inlineStr">
        <is>
          <t>HT220021</t>
        </is>
      </c>
      <c r="X905" s="463" t="n">
        <v>44804</v>
      </c>
      <c r="Y905" s="462" t="inlineStr">
        <is>
          <t>HT220021</t>
        </is>
      </c>
      <c r="Z905" s="462" t="inlineStr"/>
      <c r="AA905" s="462" t="inlineStr">
        <is>
          <t>បុគ្គលជាប់អាករ</t>
        </is>
      </c>
      <c r="AB905" s="462" t="inlineStr">
        <is>
          <t>L001-901705067</t>
        </is>
      </c>
      <c r="AC905" s="462" t="inlineStr">
        <is>
          <t>ស៊ូវ ហ្គូដ ហ្គាម៉ិន ឯ.ក</t>
        </is>
      </c>
      <c r="AD905" s="464" t="n">
        <v>995588</v>
      </c>
      <c r="AE905" s="464" t="n">
        <v>905080</v>
      </c>
      <c r="AF905" s="464" t="n">
        <v>0</v>
      </c>
      <c r="AG905" s="464" t="n">
        <v>0</v>
      </c>
      <c r="AH905" s="464" t="n">
        <v>90508</v>
      </c>
      <c r="AI905" s="464" t="n">
        <v>0</v>
      </c>
      <c r="AJ905" s="464" t="n">
        <v>0</v>
      </c>
      <c r="AK905" s="464" t="n">
        <v>0</v>
      </c>
      <c r="AL905" s="464" t="n">
        <v>0</v>
      </c>
      <c r="AM905" s="464" t="n">
        <v>0</v>
      </c>
      <c r="AN905" s="464" t="n">
        <v>0</v>
      </c>
      <c r="AO905" s="464" t="n">
        <v>0</v>
      </c>
      <c r="AP905" s="464" t="n">
        <v>0</v>
      </c>
      <c r="AQ905" s="462" t="inlineStr"/>
      <c r="AR905" s="462" t="inlineStr">
        <is>
          <t>Trucking service</t>
        </is>
      </c>
      <c r="AS905" s="462" t="inlineStr">
        <is>
          <t>បានប្រកាសពន្ធ</t>
        </is>
      </c>
    </row>
    <row r="906">
      <c r="A906" s="461" t="n">
        <v>898</v>
      </c>
      <c r="B906" s="462" t="inlineStr">
        <is>
          <t>Documentation and Terminal handing service</t>
        </is>
      </c>
      <c r="C906" s="462" t="inlineStr">
        <is>
          <t>មើស្គ (ខេមបូឌា)</t>
        </is>
      </c>
      <c r="D906" s="462" t="inlineStr">
        <is>
          <t>L001-100045200</t>
        </is>
      </c>
      <c r="E906" s="462" t="inlineStr">
        <is>
          <t>5995885486</t>
        </is>
      </c>
      <c r="F906" s="463" t="n">
        <v>44593</v>
      </c>
      <c r="G906" s="464" t="n">
        <v>218259</v>
      </c>
      <c r="H906" s="462" t="n"/>
      <c r="I906" s="464">
        <f>G906</f>
        <v/>
      </c>
      <c r="J906" s="462">
        <f>IF(AND(Q906=TRUE, R906=TRUE, S906=TRUE), IF(W906&lt;-0.05, "អនុញ្ញាត (អ្នកផ្គត់ផ្គង់ប្រកាសខ្វះ)", "បានប្រកាស (អនុញ្ញាត)"), IF(AND(Q906=FALSE, R906=FALSE, S906=FALSE), "ព្យួរទុក (មិនមានទិន្នន័យ)", "ប្រកាសខុស (ព្យួរទុក)"))</f>
        <v/>
      </c>
      <c r="K906" s="462" t="inlineStr"/>
      <c r="L906" s="462" t="inlineStr"/>
      <c r="M906" s="464">
        <f>AH906</f>
        <v/>
      </c>
      <c r="N906" s="464">
        <f>IF(W906&lt;0,AH906,I906)</f>
        <v/>
      </c>
      <c r="O906" s="464">
        <f>I906-M906</f>
        <v/>
      </c>
      <c r="P906" s="462" t="n"/>
      <c r="Q906" s="462">
        <f>V906=W906</f>
        <v/>
      </c>
      <c r="R906" s="462">
        <f>AND(MONTH(F906)=MONTH(X906), YEAR(F906)=YEAR(X906))</f>
        <v/>
      </c>
      <c r="S906" s="462">
        <f>AC906="L001-901905215"</f>
        <v/>
      </c>
      <c r="T906" s="464">
        <f>G906-AH906</f>
        <v/>
      </c>
      <c r="U906" s="462" t="n"/>
      <c r="V906" s="462" t="inlineStr">
        <is>
          <t>5995885486</t>
        </is>
      </c>
      <c r="W906" s="462" t="inlineStr"/>
      <c r="X906" s="499" t="n"/>
      <c r="Y906" s="462" t="n"/>
      <c r="Z906" s="462" t="n"/>
      <c r="AA906" s="462" t="n"/>
      <c r="AB906" s="462" t="n"/>
      <c r="AC906" s="462" t="n"/>
      <c r="AD906" s="462" t="n"/>
      <c r="AE906" s="462" t="n"/>
      <c r="AF906" s="462" t="n"/>
      <c r="AG906" s="462" t="n"/>
      <c r="AH906" s="462" t="n"/>
      <c r="AI906" s="462" t="n"/>
      <c r="AJ906" s="462" t="n"/>
      <c r="AK906" s="462" t="n"/>
      <c r="AL906" s="462" t="n"/>
      <c r="AM906" s="462" t="n"/>
      <c r="AN906" s="462" t="n"/>
      <c r="AO906" s="462" t="n"/>
      <c r="AP906" s="462" t="n"/>
      <c r="AQ906" s="462" t="n"/>
      <c r="AR906" s="462" t="n"/>
      <c r="AS906" s="462" t="n"/>
    </row>
    <row r="907">
      <c r="A907" s="461" t="n">
        <v>899</v>
      </c>
      <c r="B907" s="462" t="inlineStr">
        <is>
          <t>Lift-On &amp; Lift-Off</t>
        </is>
      </c>
      <c r="C907" s="462" t="inlineStr">
        <is>
          <t>កំពង់ផែស្វយ័តក្រុងព្រះសីហនុ</t>
        </is>
      </c>
      <c r="D907" s="462" t="inlineStr">
        <is>
          <t>L001-100044638</t>
        </is>
      </c>
      <c r="E907" s="462" t="inlineStr">
        <is>
          <t>003408</t>
        </is>
      </c>
      <c r="F907" s="463" t="n">
        <v>44593</v>
      </c>
      <c r="G907" s="464" t="n">
        <v>70905</v>
      </c>
      <c r="H907" s="462" t="n"/>
      <c r="I907" s="464">
        <f>G907</f>
        <v/>
      </c>
      <c r="J907" s="462">
        <f>IF(AND(Q907=TRUE, R907=TRUE, S907=TRUE), IF(W907&lt;-0.05, "អនុញ្ញាត (អ្នកផ្គត់ផ្គង់ប្រកាសខ្វះ)", "បានប្រកាស (អនុញ្ញាត)"), IF(AND(Q907=FALSE, R907=FALSE, S907=FALSE), "ព្យួរទុក (មិនមានទិន្នន័យ)", "ប្រកាសខុស (ព្យួរទុក)"))</f>
        <v/>
      </c>
      <c r="K907" s="462" t="inlineStr"/>
      <c r="L907" s="462" t="inlineStr"/>
      <c r="M907" s="464">
        <f>AH907</f>
        <v/>
      </c>
      <c r="N907" s="464">
        <f>IF(W907&lt;0,AH907,I907)</f>
        <v/>
      </c>
      <c r="O907" s="464">
        <f>I907-M907</f>
        <v/>
      </c>
      <c r="P907" s="462" t="n"/>
      <c r="Q907" s="462">
        <f>V907=W907</f>
        <v/>
      </c>
      <c r="R907" s="462">
        <f>AND(MONTH(F907)=MONTH(X907), YEAR(F907)=YEAR(X907))</f>
        <v/>
      </c>
      <c r="S907" s="462">
        <f>AC907="L001-901905215"</f>
        <v/>
      </c>
      <c r="T907" s="464">
        <f>G907-AH907</f>
        <v/>
      </c>
      <c r="U907" s="462" t="n"/>
      <c r="V907" s="462" t="inlineStr">
        <is>
          <t>003408</t>
        </is>
      </c>
      <c r="W907" s="462" t="inlineStr"/>
      <c r="X907" s="499" t="n"/>
      <c r="Y907" s="462" t="n"/>
      <c r="Z907" s="462" t="n"/>
      <c r="AA907" s="462" t="n"/>
      <c r="AB907" s="462" t="n"/>
      <c r="AC907" s="462" t="n"/>
      <c r="AD907" s="462" t="n"/>
      <c r="AE907" s="462" t="n"/>
      <c r="AF907" s="462" t="n"/>
      <c r="AG907" s="462" t="n"/>
      <c r="AH907" s="462" t="n"/>
      <c r="AI907" s="462" t="n"/>
      <c r="AJ907" s="462" t="n"/>
      <c r="AK907" s="462" t="n"/>
      <c r="AL907" s="462" t="n"/>
      <c r="AM907" s="462" t="n"/>
      <c r="AN907" s="462" t="n"/>
      <c r="AO907" s="462" t="n"/>
      <c r="AP907" s="462" t="n"/>
      <c r="AQ907" s="462" t="n"/>
      <c r="AR907" s="462" t="n"/>
      <c r="AS907" s="462" t="n"/>
    </row>
    <row r="908">
      <c r="A908" s="461" t="n">
        <v>900</v>
      </c>
      <c r="B908" s="462" t="inlineStr">
        <is>
          <t>Trucking Import 40'</t>
        </is>
      </c>
      <c r="C908" s="462" t="inlineStr">
        <is>
          <t>ហុង តុង អ៊ិនធើណេសិនណល ឡូជីស្ទីក ឯ.ក</t>
        </is>
      </c>
      <c r="D908" s="462" t="inlineStr">
        <is>
          <t>K003-902006166</t>
        </is>
      </c>
      <c r="E908" s="462" t="inlineStr">
        <is>
          <t>HT220020</t>
        </is>
      </c>
      <c r="F908" s="463" t="n">
        <v>44606</v>
      </c>
      <c r="G908" s="464" t="n">
        <v>496174</v>
      </c>
      <c r="H908" s="462" t="n"/>
      <c r="I908" s="464">
        <f>G908</f>
        <v/>
      </c>
      <c r="J908" s="462">
        <f>IF(AND(Q908=TRUE, R908=TRUE, S908=TRUE), IF(W908&lt;-0.05, "អនុញ្ញាត (អ្នកផ្គត់ផ្គង់ប្រកាសខ្វះ)", "បានប្រកាស (អនុញ្ញាត)"), IF(AND(Q908=FALSE, R908=FALSE, S908=FALSE), "ព្យួរទុក (មិនមានទិន្នន័យ)", "ប្រកាសខុស (ព្យួរទុក)"))</f>
        <v/>
      </c>
      <c r="K908" s="462" t="inlineStr"/>
      <c r="L908" s="462" t="inlineStr"/>
      <c r="M908" s="464">
        <f>AH908</f>
        <v/>
      </c>
      <c r="N908" s="464">
        <f>IF(W908&lt;0,AH908,I908)</f>
        <v/>
      </c>
      <c r="O908" s="464">
        <f>I908-M908</f>
        <v/>
      </c>
      <c r="P908" s="462" t="n"/>
      <c r="Q908" s="462">
        <f>V908=W908</f>
        <v/>
      </c>
      <c r="R908" s="462">
        <f>AND(MONTH(F908)=MONTH(X908), YEAR(F908)=YEAR(X908))</f>
        <v/>
      </c>
      <c r="S908" s="462">
        <f>AC908="L001-901905215"</f>
        <v/>
      </c>
      <c r="T908" s="464">
        <f>G908-AH908</f>
        <v/>
      </c>
      <c r="U908" s="462" t="n"/>
      <c r="V908" s="462" t="inlineStr">
        <is>
          <t>HT220020</t>
        </is>
      </c>
      <c r="W908" s="462" t="inlineStr">
        <is>
          <t>HT220020</t>
        </is>
      </c>
      <c r="X908" s="463" t="n">
        <v>44803</v>
      </c>
      <c r="Y908" s="462" t="inlineStr">
        <is>
          <t>HT220020</t>
        </is>
      </c>
      <c r="Z908" s="462" t="inlineStr"/>
      <c r="AA908" s="462" t="inlineStr">
        <is>
          <t>បុគ្គលជាប់អាករ</t>
        </is>
      </c>
      <c r="AB908" s="462" t="inlineStr">
        <is>
          <t>L001-901705067</t>
        </is>
      </c>
      <c r="AC908" s="462" t="inlineStr">
        <is>
          <t>ស៊ូវ ហ្គូដ ហ្គាម៉ិន ឯ.ក</t>
        </is>
      </c>
      <c r="AD908" s="464" t="n">
        <v>995346</v>
      </c>
      <c r="AE908" s="464" t="n">
        <v>904860</v>
      </c>
      <c r="AF908" s="464" t="n">
        <v>0</v>
      </c>
      <c r="AG908" s="464" t="n">
        <v>0</v>
      </c>
      <c r="AH908" s="464" t="n">
        <v>90486</v>
      </c>
      <c r="AI908" s="464" t="n">
        <v>0</v>
      </c>
      <c r="AJ908" s="464" t="n">
        <v>0</v>
      </c>
      <c r="AK908" s="464" t="n">
        <v>0</v>
      </c>
      <c r="AL908" s="464" t="n">
        <v>0</v>
      </c>
      <c r="AM908" s="464" t="n">
        <v>0</v>
      </c>
      <c r="AN908" s="464" t="n">
        <v>0</v>
      </c>
      <c r="AO908" s="464" t="n">
        <v>0</v>
      </c>
      <c r="AP908" s="464" t="n">
        <v>0</v>
      </c>
      <c r="AQ908" s="462" t="inlineStr"/>
      <c r="AR908" s="462" t="inlineStr">
        <is>
          <t>Trucking service</t>
        </is>
      </c>
      <c r="AS908" s="462" t="inlineStr">
        <is>
          <t>បានប្រកាសពន្ធ</t>
        </is>
      </c>
    </row>
    <row r="909">
      <c r="A909" s="461" t="n">
        <v>901</v>
      </c>
      <c r="B909" s="462" t="inlineStr">
        <is>
          <t>Lift-On &amp; Lift-Off</t>
        </is>
      </c>
      <c r="C909" s="462" t="inlineStr">
        <is>
          <t>កំពង់ផែស្វយ័តក្រុងព្រះសីហនុ</t>
        </is>
      </c>
      <c r="D909" s="462" t="inlineStr">
        <is>
          <t>L001-100044638</t>
        </is>
      </c>
      <c r="E909" s="462" t="inlineStr">
        <is>
          <t>007603</t>
        </is>
      </c>
      <c r="F909" s="463" t="n">
        <v>44593</v>
      </c>
      <c r="G909" s="464" t="n">
        <v>6926</v>
      </c>
      <c r="H909" s="462" t="n"/>
      <c r="I909" s="464">
        <f>G909</f>
        <v/>
      </c>
      <c r="J909" s="462">
        <f>IF(AND(Q909=TRUE, R909=TRUE, S909=TRUE), IF(W909&lt;-0.05, "អនុញ្ញាត (អ្នកផ្គត់ផ្គង់ប្រកាសខ្វះ)", "បានប្រកាស (អនុញ្ញាត)"), IF(AND(Q909=FALSE, R909=FALSE, S909=FALSE), "ព្យួរទុក (មិនមានទិន្នន័យ)", "ប្រកាសខុស (ព្យួរទុក)"))</f>
        <v/>
      </c>
      <c r="K909" s="462" t="inlineStr"/>
      <c r="L909" s="462" t="inlineStr"/>
      <c r="M909" s="464">
        <f>AH909</f>
        <v/>
      </c>
      <c r="N909" s="464">
        <f>IF(W909&lt;0,AH909,I909)</f>
        <v/>
      </c>
      <c r="O909" s="464">
        <f>I909-M909</f>
        <v/>
      </c>
      <c r="P909" s="462" t="n"/>
      <c r="Q909" s="462">
        <f>V909=W909</f>
        <v/>
      </c>
      <c r="R909" s="462">
        <f>AND(MONTH(F909)=MONTH(X909), YEAR(F909)=YEAR(X909))</f>
        <v/>
      </c>
      <c r="S909" s="462">
        <f>AC909="L001-901905215"</f>
        <v/>
      </c>
      <c r="T909" s="464">
        <f>G909-AH909</f>
        <v/>
      </c>
      <c r="U909" s="462" t="n"/>
      <c r="V909" s="462" t="inlineStr">
        <is>
          <t>007603</t>
        </is>
      </c>
      <c r="W909" s="462" t="inlineStr"/>
      <c r="X909" s="499" t="n"/>
      <c r="Y909" s="462" t="n"/>
      <c r="Z909" s="462" t="n"/>
      <c r="AA909" s="462" t="n"/>
      <c r="AB909" s="462" t="n"/>
      <c r="AC909" s="462" t="n"/>
      <c r="AD909" s="462" t="n"/>
      <c r="AE909" s="462" t="n"/>
      <c r="AF909" s="462" t="n"/>
      <c r="AG909" s="462" t="n"/>
      <c r="AH909" s="462" t="n"/>
      <c r="AI909" s="462" t="n"/>
      <c r="AJ909" s="462" t="n"/>
      <c r="AK909" s="462" t="n"/>
      <c r="AL909" s="462" t="n"/>
      <c r="AM909" s="462" t="n"/>
      <c r="AN909" s="462" t="n"/>
      <c r="AO909" s="462" t="n"/>
      <c r="AP909" s="462" t="n"/>
      <c r="AQ909" s="462" t="n"/>
      <c r="AR909" s="462" t="n"/>
      <c r="AS909" s="462" t="n"/>
    </row>
    <row r="910">
      <c r="A910" s="461" t="n">
        <v>902</v>
      </c>
      <c r="B910" s="462" t="inlineStr">
        <is>
          <t>Export Customs Clearance</t>
        </is>
      </c>
      <c r="C910" s="462" t="inlineStr">
        <is>
          <t>ហាតឆ៍ អេស៊ា ឡូជីស្ទីក ឯ.ក</t>
        </is>
      </c>
      <c r="D910" s="462" t="inlineStr">
        <is>
          <t>K009-902102511</t>
        </is>
      </c>
      <c r="E910" s="462" t="inlineStr">
        <is>
          <t>VI01132022-07</t>
        </is>
      </c>
      <c r="F910" s="463" t="n">
        <v>44616</v>
      </c>
      <c r="G910" s="464" t="n">
        <v>522481</v>
      </c>
      <c r="H910" s="462" t="n"/>
      <c r="I910" s="464">
        <f>G910</f>
        <v/>
      </c>
      <c r="J910" s="462">
        <f>IF(AND(Q910=TRUE, R910=TRUE, S910=TRUE), IF(W910&lt;-0.05, "អនុញ្ញាត (អ្នកផ្គត់ផ្គង់ប្រកាសខ្វះ)", "បានប្រកាស (អនុញ្ញាត)"), IF(AND(Q910=FALSE, R910=FALSE, S910=FALSE), "ព្យួរទុក (មិនមានទិន្នន័យ)", "ប្រកាសខុស (ព្យួរទុក)"))</f>
        <v/>
      </c>
      <c r="K910" s="462" t="inlineStr"/>
      <c r="L910" s="462" t="inlineStr"/>
      <c r="M910" s="464">
        <f>AH910</f>
        <v/>
      </c>
      <c r="N910" s="464">
        <f>IF(W910&lt;0,AH910,I910)</f>
        <v/>
      </c>
      <c r="O910" s="464">
        <f>I910-M910</f>
        <v/>
      </c>
      <c r="P910" s="462" t="n"/>
      <c r="Q910" s="462">
        <f>V910=W910</f>
        <v/>
      </c>
      <c r="R910" s="462">
        <f>AND(MONTH(F910)=MONTH(X910), YEAR(F910)=YEAR(X910))</f>
        <v/>
      </c>
      <c r="S910" s="462">
        <f>AC910="L001-901905215"</f>
        <v/>
      </c>
      <c r="T910" s="464">
        <f>G910-AH910</f>
        <v/>
      </c>
      <c r="U910" s="462" t="n"/>
      <c r="V910" s="462" t="inlineStr">
        <is>
          <t>VI0113202207</t>
        </is>
      </c>
      <c r="W910" s="462" t="inlineStr">
        <is>
          <t>VI0113202207</t>
        </is>
      </c>
      <c r="X910" s="463" t="n">
        <v>44616</v>
      </c>
      <c r="Y910" s="462" t="inlineStr">
        <is>
          <t>VI01132022-07</t>
        </is>
      </c>
      <c r="Z910" s="462" t="inlineStr"/>
      <c r="AA910" s="462" t="inlineStr">
        <is>
          <t>បុគ្គលជាប់អាករ</t>
        </is>
      </c>
      <c r="AB910" s="462" t="inlineStr">
        <is>
          <t>L001-901905215</t>
        </is>
      </c>
      <c r="AC910" s="462" t="inlineStr">
        <is>
          <t>វីអ៊ីស៊ិន (ខេមបូឌា) អ៊ិនដាសស្ទ្រី ឯ.ក</t>
        </is>
      </c>
      <c r="AD910" s="464" t="n">
        <v>5747291</v>
      </c>
      <c r="AE910" s="464" t="n">
        <v>5224810</v>
      </c>
      <c r="AF910" s="464" t="n">
        <v>0</v>
      </c>
      <c r="AG910" s="464" t="n">
        <v>0</v>
      </c>
      <c r="AH910" s="464" t="n">
        <v>522481</v>
      </c>
      <c r="AI910" s="464" t="n">
        <v>0</v>
      </c>
      <c r="AJ910" s="464" t="n">
        <v>0</v>
      </c>
      <c r="AK910" s="464" t="n">
        <v>0</v>
      </c>
      <c r="AL910" s="464" t="n">
        <v>0</v>
      </c>
      <c r="AM910" s="464" t="n">
        <v>0</v>
      </c>
      <c r="AN910" s="464" t="n">
        <v>0</v>
      </c>
      <c r="AO910" s="464" t="n">
        <v>0</v>
      </c>
      <c r="AP910" s="464" t="n">
        <v>0</v>
      </c>
      <c r="AQ910" s="462" t="inlineStr"/>
      <c r="AR910" s="462" t="inlineStr">
        <is>
          <t>Export Customer Clearance/Trucking Charge/Seal Fee Export Permit/Shipping Charge</t>
        </is>
      </c>
      <c r="AS910" s="462" t="inlineStr">
        <is>
          <t>បានប្រកាសពន្ធ</t>
        </is>
      </c>
    </row>
    <row r="911">
      <c r="A911" s="461" t="n">
        <v>903</v>
      </c>
      <c r="B911" s="462" t="inlineStr">
        <is>
          <t>Lift-Off Charge,Gate Fee Charge</t>
        </is>
      </c>
      <c r="C911" s="462" t="inlineStr">
        <is>
          <t>កំពង់ផែស្វយ័តភ្នំពេញ "ក.ស.ភ"</t>
        </is>
      </c>
      <c r="D911" s="462" t="inlineStr">
        <is>
          <t>L001-100044999</t>
        </is>
      </c>
      <c r="E911" s="462" t="inlineStr">
        <is>
          <t>INV20220102370</t>
        </is>
      </c>
      <c r="F911" s="463" t="n">
        <v>44593</v>
      </c>
      <c r="G911" s="464" t="n">
        <v>29340</v>
      </c>
      <c r="H911" s="462" t="n"/>
      <c r="I911" s="464">
        <f>G911</f>
        <v/>
      </c>
      <c r="J911" s="462">
        <f>IF(AND(Q911=TRUE, R911=TRUE, S911=TRUE), IF(W911&lt;-0.05, "អនុញ្ញាត (អ្នកផ្គត់ផ្គង់ប្រកាសខ្វះ)", "បានប្រកាស (អនុញ្ញាត)"), IF(AND(Q911=FALSE, R911=FALSE, S911=FALSE), "ព្យួរទុក (មិនមានទិន្នន័យ)", "ប្រកាសខុស (ព្យួរទុក)"))</f>
        <v/>
      </c>
      <c r="K911" s="462" t="inlineStr"/>
      <c r="L911" s="462" t="inlineStr"/>
      <c r="M911" s="464">
        <f>AH911</f>
        <v/>
      </c>
      <c r="N911" s="464">
        <f>IF(W911&lt;0,AH911,I911)</f>
        <v/>
      </c>
      <c r="O911" s="464">
        <f>I911-M911</f>
        <v/>
      </c>
      <c r="P911" s="462" t="n"/>
      <c r="Q911" s="462">
        <f>V911=W911</f>
        <v/>
      </c>
      <c r="R911" s="462">
        <f>AND(MONTH(F911)=MONTH(X911), YEAR(F911)=YEAR(X911))</f>
        <v/>
      </c>
      <c r="S911" s="462">
        <f>AC911="L001-901905215"</f>
        <v/>
      </c>
      <c r="T911" s="464">
        <f>G911-AH911</f>
        <v/>
      </c>
      <c r="U911" s="462" t="n"/>
      <c r="V911" s="462" t="inlineStr">
        <is>
          <t>INV20220102370</t>
        </is>
      </c>
      <c r="W911" s="462" t="inlineStr"/>
      <c r="X911" s="499" t="n"/>
      <c r="Y911" s="462" t="n"/>
      <c r="Z911" s="462" t="n"/>
      <c r="AA911" s="462" t="n"/>
      <c r="AB911" s="462" t="n"/>
      <c r="AC911" s="462" t="n"/>
      <c r="AD911" s="462" t="n"/>
      <c r="AE911" s="462" t="n"/>
      <c r="AF911" s="462" t="n"/>
      <c r="AG911" s="462" t="n"/>
      <c r="AH911" s="462" t="n"/>
      <c r="AI911" s="462" t="n"/>
      <c r="AJ911" s="462" t="n"/>
      <c r="AK911" s="462" t="n"/>
      <c r="AL911" s="462" t="n"/>
      <c r="AM911" s="462" t="n"/>
      <c r="AN911" s="462" t="n"/>
      <c r="AO911" s="462" t="n"/>
      <c r="AP911" s="462" t="n"/>
      <c r="AQ911" s="462" t="n"/>
      <c r="AR911" s="462" t="n"/>
      <c r="AS911" s="462" t="n"/>
    </row>
    <row r="912">
      <c r="A912" s="461" t="n">
        <v>904</v>
      </c>
      <c r="B912" s="462" t="inlineStr">
        <is>
          <t>Export Customs Clearance</t>
        </is>
      </c>
      <c r="C912" s="462" t="inlineStr">
        <is>
          <t>ហាតឆ៍ អេស៊ា ឡូជីស្ទីក ឯ.ក</t>
        </is>
      </c>
      <c r="D912" s="462" t="inlineStr">
        <is>
          <t>K009-902102511</t>
        </is>
      </c>
      <c r="E912" s="462" t="inlineStr">
        <is>
          <t>VI01132022-06</t>
        </is>
      </c>
      <c r="F912" s="463" t="n">
        <v>44616</v>
      </c>
      <c r="G912" s="464" t="n">
        <v>433029</v>
      </c>
      <c r="H912" s="462" t="n"/>
      <c r="I912" s="464">
        <f>G912</f>
        <v/>
      </c>
      <c r="J912" s="462">
        <f>IF(AND(Q912=TRUE, R912=TRUE, S912=TRUE), IF(W912&lt;-0.05, "អនុញ្ញាត (អ្នកផ្គត់ផ្គង់ប្រកាសខ្វះ)", "បានប្រកាស (អនុញ្ញាត)"), IF(AND(Q912=FALSE, R912=FALSE, S912=FALSE), "ព្យួរទុក (មិនមានទិន្នន័យ)", "ប្រកាសខុស (ព្យួរទុក)"))</f>
        <v/>
      </c>
      <c r="K912" s="462" t="inlineStr"/>
      <c r="L912" s="462" t="inlineStr"/>
      <c r="M912" s="464">
        <f>AH912</f>
        <v/>
      </c>
      <c r="N912" s="464">
        <f>IF(W912&lt;0,AH912,I912)</f>
        <v/>
      </c>
      <c r="O912" s="464">
        <f>I912-M912</f>
        <v/>
      </c>
      <c r="P912" s="462" t="n"/>
      <c r="Q912" s="462">
        <f>V912=W912</f>
        <v/>
      </c>
      <c r="R912" s="462">
        <f>AND(MONTH(F912)=MONTH(X912), YEAR(F912)=YEAR(X912))</f>
        <v/>
      </c>
      <c r="S912" s="462">
        <f>AC912="L001-901905215"</f>
        <v/>
      </c>
      <c r="T912" s="464">
        <f>G912-AH912</f>
        <v/>
      </c>
      <c r="U912" s="462" t="n"/>
      <c r="V912" s="462" t="inlineStr">
        <is>
          <t>VI0113202206</t>
        </is>
      </c>
      <c r="W912" s="462" t="inlineStr">
        <is>
          <t>VI0113202206</t>
        </is>
      </c>
      <c r="X912" s="463" t="n">
        <v>44616</v>
      </c>
      <c r="Y912" s="462" t="inlineStr">
        <is>
          <t>VI01132022-06</t>
        </is>
      </c>
      <c r="Z912" s="462" t="inlineStr"/>
      <c r="AA912" s="462" t="inlineStr">
        <is>
          <t>បុគ្គលជាប់អាករ</t>
        </is>
      </c>
      <c r="AB912" s="462" t="inlineStr">
        <is>
          <t>L001-901905215</t>
        </is>
      </c>
      <c r="AC912" s="462" t="inlineStr">
        <is>
          <t>វីអ៊ីស៊ិន (ខេមបូឌា) អ៊ិនដាសស្ទ្រី ឯ.ក</t>
        </is>
      </c>
      <c r="AD912" s="464" t="n">
        <v>4763319</v>
      </c>
      <c r="AE912" s="464" t="n">
        <v>4330290</v>
      </c>
      <c r="AF912" s="464" t="n">
        <v>0</v>
      </c>
      <c r="AG912" s="464" t="n">
        <v>0</v>
      </c>
      <c r="AH912" s="464" t="n">
        <v>433029</v>
      </c>
      <c r="AI912" s="464" t="n">
        <v>0</v>
      </c>
      <c r="AJ912" s="464" t="n">
        <v>0</v>
      </c>
      <c r="AK912" s="464" t="n">
        <v>0</v>
      </c>
      <c r="AL912" s="464" t="n">
        <v>0</v>
      </c>
      <c r="AM912" s="464" t="n">
        <v>0</v>
      </c>
      <c r="AN912" s="464" t="n">
        <v>0</v>
      </c>
      <c r="AO912" s="464" t="n">
        <v>0</v>
      </c>
      <c r="AP912" s="464" t="n">
        <v>0</v>
      </c>
      <c r="AQ912" s="462" t="inlineStr"/>
      <c r="AR912" s="462" t="inlineStr">
        <is>
          <t>Export Customer Clearance/Trucking Charge/Seal Fee Export Permit/Shipping Charge</t>
        </is>
      </c>
      <c r="AS912" s="462" t="inlineStr">
        <is>
          <t>បានប្រកាសពន្ធ</t>
        </is>
      </c>
    </row>
    <row r="913">
      <c r="A913" s="461" t="n">
        <v>905</v>
      </c>
      <c r="B913" s="462" t="inlineStr">
        <is>
          <t>Lift-Off Charge,Gate Fee Charge</t>
        </is>
      </c>
      <c r="C913" s="462" t="inlineStr">
        <is>
          <t>កំពង់ផែស្វយ័តភ្នំពេញ "ក.ស.ភ"</t>
        </is>
      </c>
      <c r="D913" s="462" t="inlineStr">
        <is>
          <t>L001-100044999</t>
        </is>
      </c>
      <c r="E913" s="462" t="inlineStr">
        <is>
          <t>INV20220209395</t>
        </is>
      </c>
      <c r="F913" s="463" t="n">
        <v>44594</v>
      </c>
      <c r="G913" s="464" t="n">
        <v>9761</v>
      </c>
      <c r="H913" s="462" t="n"/>
      <c r="I913" s="464">
        <f>G913</f>
        <v/>
      </c>
      <c r="J913" s="462">
        <f>IF(AND(Q913=TRUE, R913=TRUE, S913=TRUE), IF(W913&lt;-0.05, "អនុញ្ញាត (អ្នកផ្គត់ផ្គង់ប្រកាសខ្វះ)", "បានប្រកាស (អនុញ្ញាត)"), IF(AND(Q913=FALSE, R913=FALSE, S913=FALSE), "ព្យួរទុក (មិនមានទិន្នន័យ)", "ប្រកាសខុស (ព្យួរទុក)"))</f>
        <v/>
      </c>
      <c r="K913" s="462" t="inlineStr"/>
      <c r="L913" s="462" t="inlineStr"/>
      <c r="M913" s="464">
        <f>AH913</f>
        <v/>
      </c>
      <c r="N913" s="464">
        <f>IF(W913&lt;0,AH913,I913)</f>
        <v/>
      </c>
      <c r="O913" s="464">
        <f>I913-M913</f>
        <v/>
      </c>
      <c r="P913" s="462" t="n"/>
      <c r="Q913" s="462">
        <f>V913=W913</f>
        <v/>
      </c>
      <c r="R913" s="462">
        <f>AND(MONTH(F913)=MONTH(X913), YEAR(F913)=YEAR(X913))</f>
        <v/>
      </c>
      <c r="S913" s="462">
        <f>AC913="L001-901905215"</f>
        <v/>
      </c>
      <c r="T913" s="464">
        <f>G913-AH913</f>
        <v/>
      </c>
      <c r="U913" s="462" t="n"/>
      <c r="V913" s="462" t="inlineStr">
        <is>
          <t>INV20220209395</t>
        </is>
      </c>
      <c r="W913" s="462" t="inlineStr"/>
      <c r="X913" s="499" t="n"/>
      <c r="Y913" s="462" t="n"/>
      <c r="Z913" s="462" t="n"/>
      <c r="AA913" s="462" t="n"/>
      <c r="AB913" s="462" t="n"/>
      <c r="AC913" s="462" t="n"/>
      <c r="AD913" s="462" t="n"/>
      <c r="AE913" s="462" t="n"/>
      <c r="AF913" s="462" t="n"/>
      <c r="AG913" s="462" t="n"/>
      <c r="AH913" s="462" t="n"/>
      <c r="AI913" s="462" t="n"/>
      <c r="AJ913" s="462" t="n"/>
      <c r="AK913" s="462" t="n"/>
      <c r="AL913" s="462" t="n"/>
      <c r="AM913" s="462" t="n"/>
      <c r="AN913" s="462" t="n"/>
      <c r="AO913" s="462" t="n"/>
      <c r="AP913" s="462" t="n"/>
      <c r="AQ913" s="462" t="n"/>
      <c r="AR913" s="462" t="n"/>
      <c r="AS913" s="462" t="n"/>
    </row>
    <row r="914">
      <c r="A914" s="461" t="n">
        <v>906</v>
      </c>
      <c r="B914" s="462" t="inlineStr">
        <is>
          <t>Export Customs Clearance</t>
        </is>
      </c>
      <c r="C914" s="462" t="inlineStr">
        <is>
          <t>ហាតឆ៍ អេស៊ា ឡូជីស្ទីក ឯ.ក</t>
        </is>
      </c>
      <c r="D914" s="462" t="inlineStr">
        <is>
          <t>K009-902102511</t>
        </is>
      </c>
      <c r="E914" s="462" t="inlineStr">
        <is>
          <t>VI01132022-05</t>
        </is>
      </c>
      <c r="F914" s="463" t="n">
        <v>44616</v>
      </c>
      <c r="G914" s="464" t="n">
        <v>422864</v>
      </c>
      <c r="H914" s="462" t="n"/>
      <c r="I914" s="464">
        <f>G914</f>
        <v/>
      </c>
      <c r="J914" s="462">
        <f>IF(AND(Q914=TRUE, R914=TRUE, S914=TRUE), IF(W914&lt;-0.05, "អនុញ្ញាត (អ្នកផ្គត់ផ្គង់ប្រកាសខ្វះ)", "បានប្រកាស (អនុញ្ញាត)"), IF(AND(Q914=FALSE, R914=FALSE, S914=FALSE), "ព្យួរទុក (មិនមានទិន្នន័យ)", "ប្រកាសខុស (ព្យួរទុក)"))</f>
        <v/>
      </c>
      <c r="K914" s="462" t="inlineStr"/>
      <c r="L914" s="462" t="inlineStr"/>
      <c r="M914" s="464">
        <f>AH914</f>
        <v/>
      </c>
      <c r="N914" s="464">
        <f>IF(W914&lt;0,AH914,I914)</f>
        <v/>
      </c>
      <c r="O914" s="464">
        <f>I914-M914</f>
        <v/>
      </c>
      <c r="P914" s="462" t="n"/>
      <c r="Q914" s="462">
        <f>V914=W914</f>
        <v/>
      </c>
      <c r="R914" s="462">
        <f>AND(MONTH(F914)=MONTH(X914), YEAR(F914)=YEAR(X914))</f>
        <v/>
      </c>
      <c r="S914" s="462">
        <f>AC914="L001-901905215"</f>
        <v/>
      </c>
      <c r="T914" s="464">
        <f>G914-AH914</f>
        <v/>
      </c>
      <c r="U914" s="462" t="n"/>
      <c r="V914" s="462" t="inlineStr">
        <is>
          <t>VI0113202205</t>
        </is>
      </c>
      <c r="W914" s="462" t="inlineStr">
        <is>
          <t>VI0113202205</t>
        </is>
      </c>
      <c r="X914" s="463" t="n">
        <v>44616</v>
      </c>
      <c r="Y914" s="462" t="inlineStr">
        <is>
          <t>VI01132022-05</t>
        </is>
      </c>
      <c r="Z914" s="462" t="inlineStr"/>
      <c r="AA914" s="462" t="inlineStr">
        <is>
          <t>បុគ្គលជាប់អាករ</t>
        </is>
      </c>
      <c r="AB914" s="462" t="inlineStr">
        <is>
          <t>L001-901905215</t>
        </is>
      </c>
      <c r="AC914" s="462" t="inlineStr">
        <is>
          <t>វីអ៊ីស៊ិន (ខេមបូឌា) អ៊ិនដាសស្ទ្រី ឯ.ក</t>
        </is>
      </c>
      <c r="AD914" s="464" t="n">
        <v>4651504</v>
      </c>
      <c r="AE914" s="464" t="n">
        <v>4228640</v>
      </c>
      <c r="AF914" s="464" t="n">
        <v>0</v>
      </c>
      <c r="AG914" s="464" t="n">
        <v>0</v>
      </c>
      <c r="AH914" s="464" t="n">
        <v>422864</v>
      </c>
      <c r="AI914" s="464" t="n">
        <v>0</v>
      </c>
      <c r="AJ914" s="464" t="n">
        <v>0</v>
      </c>
      <c r="AK914" s="464" t="n">
        <v>0</v>
      </c>
      <c r="AL914" s="464" t="n">
        <v>0</v>
      </c>
      <c r="AM914" s="464" t="n">
        <v>0</v>
      </c>
      <c r="AN914" s="464" t="n">
        <v>0</v>
      </c>
      <c r="AO914" s="464" t="n">
        <v>0</v>
      </c>
      <c r="AP914" s="464" t="n">
        <v>0</v>
      </c>
      <c r="AQ914" s="462" t="inlineStr"/>
      <c r="AR914" s="462" t="inlineStr">
        <is>
          <t>Export Customer Clearance/Trucking Charge/Seal Fee Export Permit/Shipping Charge</t>
        </is>
      </c>
      <c r="AS914" s="462" t="inlineStr">
        <is>
          <t>បានប្រកាសពន្ធ</t>
        </is>
      </c>
    </row>
    <row r="915">
      <c r="A915" s="461" t="n">
        <v>907</v>
      </c>
      <c r="B915" s="462" t="inlineStr">
        <is>
          <t>Lift-Off Charge,Gate Fee Charge</t>
        </is>
      </c>
      <c r="C915" s="462" t="inlineStr">
        <is>
          <t>កំពង់ផែស្វយ័តភ្នំពេញ "ក.ស.ភ"</t>
        </is>
      </c>
      <c r="D915" s="462" t="inlineStr">
        <is>
          <t>L001-100044999</t>
        </is>
      </c>
      <c r="E915" s="462" t="inlineStr">
        <is>
          <t>INV20220102369</t>
        </is>
      </c>
      <c r="F915" s="463" t="n">
        <v>44593</v>
      </c>
      <c r="G915" s="464" t="n">
        <v>29340</v>
      </c>
      <c r="H915" s="462" t="n"/>
      <c r="I915" s="464">
        <f>G915</f>
        <v/>
      </c>
      <c r="J915" s="462">
        <f>IF(AND(Q915=TRUE, R915=TRUE, S915=TRUE), IF(W915&lt;-0.05, "អនុញ្ញាត (អ្នកផ្គត់ផ្គង់ប្រកាសខ្វះ)", "បានប្រកាស (អនុញ្ញាត)"), IF(AND(Q915=FALSE, R915=FALSE, S915=FALSE), "ព្យួរទុក (មិនមានទិន្នន័យ)", "ប្រកាសខុស (ព្យួរទុក)"))</f>
        <v/>
      </c>
      <c r="K915" s="462" t="inlineStr"/>
      <c r="L915" s="462" t="inlineStr"/>
      <c r="M915" s="464">
        <f>AH915</f>
        <v/>
      </c>
      <c r="N915" s="464">
        <f>IF(W915&lt;0,AH915,I915)</f>
        <v/>
      </c>
      <c r="O915" s="464">
        <f>I915-M915</f>
        <v/>
      </c>
      <c r="P915" s="462" t="n"/>
      <c r="Q915" s="462">
        <f>V915=W915</f>
        <v/>
      </c>
      <c r="R915" s="462">
        <f>AND(MONTH(F915)=MONTH(X915), YEAR(F915)=YEAR(X915))</f>
        <v/>
      </c>
      <c r="S915" s="462">
        <f>AC915="L001-901905215"</f>
        <v/>
      </c>
      <c r="T915" s="464">
        <f>G915-AH915</f>
        <v/>
      </c>
      <c r="U915" s="462" t="n"/>
      <c r="V915" s="462" t="inlineStr">
        <is>
          <t>INV20220102369</t>
        </is>
      </c>
      <c r="W915" s="462" t="inlineStr"/>
      <c r="X915" s="499" t="n"/>
      <c r="Y915" s="462" t="n"/>
      <c r="Z915" s="462" t="n"/>
      <c r="AA915" s="462" t="n"/>
      <c r="AB915" s="462" t="n"/>
      <c r="AC915" s="462" t="n"/>
      <c r="AD915" s="462" t="n"/>
      <c r="AE915" s="462" t="n"/>
      <c r="AF915" s="462" t="n"/>
      <c r="AG915" s="462" t="n"/>
      <c r="AH915" s="462" t="n"/>
      <c r="AI915" s="462" t="n"/>
      <c r="AJ915" s="462" t="n"/>
      <c r="AK915" s="462" t="n"/>
      <c r="AL915" s="462" t="n"/>
      <c r="AM915" s="462" t="n"/>
      <c r="AN915" s="462" t="n"/>
      <c r="AO915" s="462" t="n"/>
      <c r="AP915" s="462" t="n"/>
      <c r="AQ915" s="462" t="n"/>
      <c r="AR915" s="462" t="n"/>
      <c r="AS915" s="462" t="n"/>
    </row>
    <row r="916">
      <c r="A916" s="461" t="n">
        <v>908</v>
      </c>
      <c r="B916" s="462" t="inlineStr">
        <is>
          <t>Handling Charge</t>
        </is>
      </c>
      <c r="C916" s="462" t="inlineStr">
        <is>
          <t>ហាតឆ៍ អេស៊ា ឡូជីស្ទីក ឯ.ក</t>
        </is>
      </c>
      <c r="D916" s="462" t="inlineStr">
        <is>
          <t>K009-902102511</t>
        </is>
      </c>
      <c r="E916" s="462" t="inlineStr">
        <is>
          <t>VI01132022-04</t>
        </is>
      </c>
      <c r="F916" s="463" t="n">
        <v>44616</v>
      </c>
      <c r="G916" s="464" t="n">
        <v>424897</v>
      </c>
      <c r="H916" s="462" t="n"/>
      <c r="I916" s="464">
        <f>G916</f>
        <v/>
      </c>
      <c r="J916" s="462">
        <f>IF(AND(Q916=TRUE, R916=TRUE, S916=TRUE), IF(W916&lt;-0.05, "អនុញ្ញាត (អ្នកផ្គត់ផ្គង់ប្រកាសខ្វះ)", "បានប្រកាស (អនុញ្ញាត)"), IF(AND(Q916=FALSE, R916=FALSE, S916=FALSE), "ព្យួរទុក (មិនមានទិន្នន័យ)", "ប្រកាសខុស (ព្យួរទុក)"))</f>
        <v/>
      </c>
      <c r="K916" s="462" t="inlineStr"/>
      <c r="L916" s="462" t="inlineStr"/>
      <c r="M916" s="464">
        <f>AH916</f>
        <v/>
      </c>
      <c r="N916" s="464">
        <f>IF(W916&lt;0,AH916,I916)</f>
        <v/>
      </c>
      <c r="O916" s="464">
        <f>I916-M916</f>
        <v/>
      </c>
      <c r="P916" s="462" t="n"/>
      <c r="Q916" s="462">
        <f>V916=W916</f>
        <v/>
      </c>
      <c r="R916" s="462">
        <f>AND(MONTH(F916)=MONTH(X916), YEAR(F916)=YEAR(X916))</f>
        <v/>
      </c>
      <c r="S916" s="462">
        <f>AC916="L001-901905215"</f>
        <v/>
      </c>
      <c r="T916" s="464">
        <f>G916-AH916</f>
        <v/>
      </c>
      <c r="U916" s="462" t="n"/>
      <c r="V916" s="462" t="inlineStr">
        <is>
          <t>VI0113202204</t>
        </is>
      </c>
      <c r="W916" s="462" t="inlineStr">
        <is>
          <t>VI0113202204</t>
        </is>
      </c>
      <c r="X916" s="463" t="n">
        <v>44616</v>
      </c>
      <c r="Y916" s="462" t="inlineStr">
        <is>
          <t>VI01132022-04</t>
        </is>
      </c>
      <c r="Z916" s="462" t="inlineStr"/>
      <c r="AA916" s="462" t="inlineStr">
        <is>
          <t>បុគ្គលជាប់អាករ</t>
        </is>
      </c>
      <c r="AB916" s="462" t="inlineStr">
        <is>
          <t>L001-901905215</t>
        </is>
      </c>
      <c r="AC916" s="462" t="inlineStr">
        <is>
          <t>វីអ៊ីស៊ិន (ខេមបូឌា) អ៊ិនដាសស្ទ្រី ឯ.ក</t>
        </is>
      </c>
      <c r="AD916" s="464" t="n">
        <v>4673867</v>
      </c>
      <c r="AE916" s="464" t="n">
        <v>4248970</v>
      </c>
      <c r="AF916" s="464" t="n">
        <v>0</v>
      </c>
      <c r="AG916" s="464" t="n">
        <v>0</v>
      </c>
      <c r="AH916" s="464" t="n">
        <v>424897</v>
      </c>
      <c r="AI916" s="464" t="n">
        <v>0</v>
      </c>
      <c r="AJ916" s="464" t="n">
        <v>0</v>
      </c>
      <c r="AK916" s="464" t="n">
        <v>0</v>
      </c>
      <c r="AL916" s="464" t="n">
        <v>0</v>
      </c>
      <c r="AM916" s="464" t="n">
        <v>0</v>
      </c>
      <c r="AN916" s="464" t="n">
        <v>0</v>
      </c>
      <c r="AO916" s="464" t="n">
        <v>0</v>
      </c>
      <c r="AP916" s="464" t="n">
        <v>0</v>
      </c>
      <c r="AQ916" s="462" t="inlineStr"/>
      <c r="AR916" s="462" t="inlineStr">
        <is>
          <t>Export Customer Clearance/Trucking Charge/Seal Fee Export Permit/Shipping Charge</t>
        </is>
      </c>
      <c r="AS916" s="462" t="inlineStr">
        <is>
          <t>បានប្រកាសពន្ធ</t>
        </is>
      </c>
    </row>
    <row r="917">
      <c r="A917" s="461" t="n">
        <v>909</v>
      </c>
      <c r="B917" s="462" t="inlineStr">
        <is>
          <t>Handling Charge</t>
        </is>
      </c>
      <c r="C917" s="462" t="inlineStr">
        <is>
          <t>ហាតឆ៍ អេស៊ា ឡូជីស្ទីក ឯ.ក</t>
        </is>
      </c>
      <c r="D917" s="462" t="inlineStr">
        <is>
          <t>K009-902102511</t>
        </is>
      </c>
      <c r="E917" s="462" t="inlineStr">
        <is>
          <t>VI01132022-03</t>
        </is>
      </c>
      <c r="F917" s="463" t="n">
        <v>44616</v>
      </c>
      <c r="G917" s="464" t="n">
        <v>411073</v>
      </c>
      <c r="H917" s="462" t="n"/>
      <c r="I917" s="464">
        <f>G917</f>
        <v/>
      </c>
      <c r="J917" s="462">
        <f>IF(AND(Q917=TRUE, R917=TRUE, S917=TRUE), IF(W917&lt;-0.05, "អនុញ្ញាត (អ្នកផ្គត់ផ្គង់ប្រកាសខ្វះ)", "បានប្រកាស (អនុញ្ញាត)"), IF(AND(Q917=FALSE, R917=FALSE, S917=FALSE), "ព្យួរទុក (មិនមានទិន្នន័យ)", "ប្រកាសខុស (ព្យួរទុក)"))</f>
        <v/>
      </c>
      <c r="K917" s="462" t="inlineStr"/>
      <c r="L917" s="462" t="inlineStr"/>
      <c r="M917" s="464">
        <f>AH917</f>
        <v/>
      </c>
      <c r="N917" s="464">
        <f>IF(W917&lt;0,AH917,I917)</f>
        <v/>
      </c>
      <c r="O917" s="464">
        <f>I917-M917</f>
        <v/>
      </c>
      <c r="P917" s="462" t="n"/>
      <c r="Q917" s="462">
        <f>V917=W917</f>
        <v/>
      </c>
      <c r="R917" s="462">
        <f>AND(MONTH(F917)=MONTH(X917), YEAR(F917)=YEAR(X917))</f>
        <v/>
      </c>
      <c r="S917" s="462">
        <f>AC917="L001-901905215"</f>
        <v/>
      </c>
      <c r="T917" s="464">
        <f>G917-AH917</f>
        <v/>
      </c>
      <c r="U917" s="462" t="n"/>
      <c r="V917" s="462" t="inlineStr">
        <is>
          <t>VI0113202203</t>
        </is>
      </c>
      <c r="W917" s="462" t="inlineStr">
        <is>
          <t>VI0113202203</t>
        </is>
      </c>
      <c r="X917" s="463" t="n">
        <v>44616</v>
      </c>
      <c r="Y917" s="462" t="inlineStr">
        <is>
          <t>VI01132022-03</t>
        </is>
      </c>
      <c r="Z917" s="462" t="inlineStr"/>
      <c r="AA917" s="462" t="inlineStr">
        <is>
          <t>បុគ្គលជាប់អាករ</t>
        </is>
      </c>
      <c r="AB917" s="462" t="inlineStr">
        <is>
          <t>L001-901905215</t>
        </is>
      </c>
      <c r="AC917" s="462" t="inlineStr">
        <is>
          <t>វីអ៊ីស៊ិន (ខេមបូឌា) អ៊ិនដាសស្ទ្រី ឯ.ក</t>
        </is>
      </c>
      <c r="AD917" s="464" t="n">
        <v>4521799</v>
      </c>
      <c r="AE917" s="464" t="n">
        <v>4110726</v>
      </c>
      <c r="AF917" s="464" t="n">
        <v>0</v>
      </c>
      <c r="AG917" s="464" t="n">
        <v>0</v>
      </c>
      <c r="AH917" s="464" t="n">
        <v>411073</v>
      </c>
      <c r="AI917" s="464" t="n">
        <v>0</v>
      </c>
      <c r="AJ917" s="464" t="n">
        <v>0</v>
      </c>
      <c r="AK917" s="464" t="n">
        <v>0</v>
      </c>
      <c r="AL917" s="464" t="n">
        <v>0</v>
      </c>
      <c r="AM917" s="464" t="n">
        <v>0</v>
      </c>
      <c r="AN917" s="464" t="n">
        <v>0</v>
      </c>
      <c r="AO917" s="464" t="n">
        <v>0</v>
      </c>
      <c r="AP917" s="464" t="n">
        <v>0</v>
      </c>
      <c r="AQ917" s="462" t="inlineStr"/>
      <c r="AR917" s="462" t="inlineStr">
        <is>
          <t>Export Customer Clearance/Trucking Charge/Seal Fee Export Permit/Shipping Charge</t>
        </is>
      </c>
      <c r="AS917" s="462" t="inlineStr">
        <is>
          <t>បានប្រកាសពន្ធ</t>
        </is>
      </c>
    </row>
    <row r="918">
      <c r="A918" s="461" t="n">
        <v>910</v>
      </c>
      <c r="B918" s="462" t="inlineStr">
        <is>
          <t>Handling Charge</t>
        </is>
      </c>
      <c r="C918" s="462" t="inlineStr">
        <is>
          <t>ហាតឆ៍ អេស៊ា ឡូជីស្ទីក ឯ.ក</t>
        </is>
      </c>
      <c r="D918" s="462" t="inlineStr">
        <is>
          <t>K009-902102511</t>
        </is>
      </c>
      <c r="E918" s="462" t="inlineStr">
        <is>
          <t>VI01132022-02</t>
        </is>
      </c>
      <c r="F918" s="463" t="n">
        <v>44616</v>
      </c>
      <c r="G918" s="464" t="n">
        <v>148694</v>
      </c>
      <c r="H918" s="462" t="n"/>
      <c r="I918" s="464">
        <f>G918</f>
        <v/>
      </c>
      <c r="J918" s="462">
        <f>IF(AND(Q918=TRUE, R918=TRUE, S918=TRUE), IF(W918&lt;-0.05, "អនុញ្ញាត (អ្នកផ្គត់ផ្គង់ប្រកាសខ្វះ)", "បានប្រកាស (អនុញ្ញាត)"), IF(AND(Q918=FALSE, R918=FALSE, S918=FALSE), "ព្យួរទុក (មិនមានទិន្នន័យ)", "ប្រកាសខុស (ព្យួរទុក)"))</f>
        <v/>
      </c>
      <c r="K918" s="462" t="inlineStr"/>
      <c r="L918" s="462" t="inlineStr"/>
      <c r="M918" s="464">
        <f>AH918</f>
        <v/>
      </c>
      <c r="N918" s="464">
        <f>IF(W918&lt;0,AH918,I918)</f>
        <v/>
      </c>
      <c r="O918" s="464">
        <f>I918-M918</f>
        <v/>
      </c>
      <c r="P918" s="462" t="n"/>
      <c r="Q918" s="462">
        <f>V918=W918</f>
        <v/>
      </c>
      <c r="R918" s="462">
        <f>AND(MONTH(F918)=MONTH(X918), YEAR(F918)=YEAR(X918))</f>
        <v/>
      </c>
      <c r="S918" s="462">
        <f>AC918="L001-901905215"</f>
        <v/>
      </c>
      <c r="T918" s="464">
        <f>G918-AH918</f>
        <v/>
      </c>
      <c r="U918" s="462" t="n"/>
      <c r="V918" s="462" t="inlineStr">
        <is>
          <t>VI0113202202</t>
        </is>
      </c>
      <c r="W918" s="462" t="inlineStr">
        <is>
          <t>VI0113202202</t>
        </is>
      </c>
      <c r="X918" s="463" t="n">
        <v>44616</v>
      </c>
      <c r="Y918" s="462" t="inlineStr">
        <is>
          <t>VI01132022-02</t>
        </is>
      </c>
      <c r="Z918" s="462" t="inlineStr"/>
      <c r="AA918" s="462" t="inlineStr">
        <is>
          <t>បុគ្គលជាប់អាករ</t>
        </is>
      </c>
      <c r="AB918" s="462" t="inlineStr">
        <is>
          <t>L001-901905215</t>
        </is>
      </c>
      <c r="AC918" s="462" t="inlineStr">
        <is>
          <t>វីអ៊ីស៊ិន (ខេមបូឌា) អ៊ិនដាសស្ទ្រី ឯ.ក</t>
        </is>
      </c>
      <c r="AD918" s="464" t="n">
        <v>1635630</v>
      </c>
      <c r="AE918" s="464" t="n">
        <v>1486936</v>
      </c>
      <c r="AF918" s="464" t="n">
        <v>0</v>
      </c>
      <c r="AG918" s="464" t="n">
        <v>0</v>
      </c>
      <c r="AH918" s="464" t="n">
        <v>148694</v>
      </c>
      <c r="AI918" s="464" t="n">
        <v>0</v>
      </c>
      <c r="AJ918" s="464" t="n">
        <v>0</v>
      </c>
      <c r="AK918" s="464" t="n">
        <v>0</v>
      </c>
      <c r="AL918" s="464" t="n">
        <v>0</v>
      </c>
      <c r="AM918" s="464" t="n">
        <v>0</v>
      </c>
      <c r="AN918" s="464" t="n">
        <v>0</v>
      </c>
      <c r="AO918" s="464" t="n">
        <v>0</v>
      </c>
      <c r="AP918" s="464" t="n">
        <v>0</v>
      </c>
      <c r="AQ918" s="462" t="inlineStr"/>
      <c r="AR918" s="462" t="inlineStr">
        <is>
          <t>Seal Fee,AMS Fee, Terminal Handing Charge,Document Fee</t>
        </is>
      </c>
      <c r="AS918" s="462" t="inlineStr">
        <is>
          <t>បានប្រកាសពន្ធ</t>
        </is>
      </c>
    </row>
    <row r="919">
      <c r="A919" s="461" t="n">
        <v>911</v>
      </c>
      <c r="B919" s="462" t="inlineStr">
        <is>
          <t>Lift-Off Charge,Gate Fee Charge</t>
        </is>
      </c>
      <c r="C919" s="462" t="inlineStr">
        <is>
          <t>កំពង់ផែស្វយ័តភ្នំពេញ "ក.ស.ភ"</t>
        </is>
      </c>
      <c r="D919" s="462" t="inlineStr">
        <is>
          <t>L001-100044999</t>
        </is>
      </c>
      <c r="E919" s="462" t="inlineStr">
        <is>
          <t>INV20220101058</t>
        </is>
      </c>
      <c r="F919" s="463" t="n">
        <v>44593</v>
      </c>
      <c r="G919" s="464" t="n">
        <v>29340</v>
      </c>
      <c r="H919" s="462" t="n"/>
      <c r="I919" s="464">
        <f>G919</f>
        <v/>
      </c>
      <c r="J919" s="462">
        <f>IF(AND(Q919=TRUE, R919=TRUE, S919=TRUE), IF(W919&lt;-0.05, "អនុញ្ញាត (អ្នកផ្គត់ផ្គង់ប្រកាសខ្វះ)", "បានប្រកាស (អនុញ្ញាត)"), IF(AND(Q919=FALSE, R919=FALSE, S919=FALSE), "ព្យួរទុក (មិនមានទិន្នន័យ)", "ប្រកាសខុស (ព្យួរទុក)"))</f>
        <v/>
      </c>
      <c r="K919" s="462" t="inlineStr"/>
      <c r="L919" s="462" t="inlineStr"/>
      <c r="M919" s="464">
        <f>AH919</f>
        <v/>
      </c>
      <c r="N919" s="464">
        <f>IF(W919&lt;0,AH919,I919)</f>
        <v/>
      </c>
      <c r="O919" s="464">
        <f>I919-M919</f>
        <v/>
      </c>
      <c r="P919" s="462" t="n"/>
      <c r="Q919" s="462">
        <f>V919=W919</f>
        <v/>
      </c>
      <c r="R919" s="462">
        <f>AND(MONTH(F919)=MONTH(X919), YEAR(F919)=YEAR(X919))</f>
        <v/>
      </c>
      <c r="S919" s="462">
        <f>AC919="L001-901905215"</f>
        <v/>
      </c>
      <c r="T919" s="464">
        <f>G919-AH919</f>
        <v/>
      </c>
      <c r="U919" s="462" t="n"/>
      <c r="V919" s="462" t="inlineStr">
        <is>
          <t>INV20220101058</t>
        </is>
      </c>
      <c r="W919" s="462" t="inlineStr"/>
      <c r="X919" s="499" t="n"/>
      <c r="Y919" s="462" t="n"/>
      <c r="Z919" s="462" t="n"/>
      <c r="AA919" s="462" t="n"/>
      <c r="AB919" s="462" t="n"/>
      <c r="AC919" s="462" t="n"/>
      <c r="AD919" s="462" t="n"/>
      <c r="AE919" s="462" t="n"/>
      <c r="AF919" s="462" t="n"/>
      <c r="AG919" s="462" t="n"/>
      <c r="AH919" s="462" t="n"/>
      <c r="AI919" s="462" t="n"/>
      <c r="AJ919" s="462" t="n"/>
      <c r="AK919" s="462" t="n"/>
      <c r="AL919" s="462" t="n"/>
      <c r="AM919" s="462" t="n"/>
      <c r="AN919" s="462" t="n"/>
      <c r="AO919" s="462" t="n"/>
      <c r="AP919" s="462" t="n"/>
      <c r="AQ919" s="462" t="n"/>
      <c r="AR919" s="462" t="n"/>
      <c r="AS919" s="462" t="n"/>
    </row>
    <row r="920">
      <c r="A920" s="461" t="n">
        <v>912</v>
      </c>
      <c r="B920" s="462" t="inlineStr">
        <is>
          <t>Lift-Off Charge,Gate Fee Charge</t>
        </is>
      </c>
      <c r="C920" s="462" t="inlineStr">
        <is>
          <t>កំពង់ផែស្វយ័តភ្នំពេញ "ក.ស.ភ"</t>
        </is>
      </c>
      <c r="D920" s="462" t="inlineStr">
        <is>
          <t>L001-100044999</t>
        </is>
      </c>
      <c r="E920" s="462" t="inlineStr">
        <is>
          <t>INV20220103267</t>
        </is>
      </c>
      <c r="F920" s="463" t="n">
        <v>44593</v>
      </c>
      <c r="G920" s="464" t="n">
        <v>2444</v>
      </c>
      <c r="H920" s="462" t="n"/>
      <c r="I920" s="464">
        <f>G920</f>
        <v/>
      </c>
      <c r="J920" s="462">
        <f>IF(AND(Q920=TRUE, R920=TRUE, S920=TRUE), IF(W920&lt;-0.05, "អនុញ្ញាត (អ្នកផ្គត់ផ្គង់ប្រកាសខ្វះ)", "បានប្រកាស (អនុញ្ញាត)"), IF(AND(Q920=FALSE, R920=FALSE, S920=FALSE), "ព្យួរទុក (មិនមានទិន្នន័យ)", "ប្រកាសខុស (ព្យួរទុក)"))</f>
        <v/>
      </c>
      <c r="K920" s="462" t="inlineStr"/>
      <c r="L920" s="462" t="inlineStr"/>
      <c r="M920" s="464">
        <f>AH920</f>
        <v/>
      </c>
      <c r="N920" s="464">
        <f>IF(W920&lt;0,AH920,I920)</f>
        <v/>
      </c>
      <c r="O920" s="464">
        <f>I920-M920</f>
        <v/>
      </c>
      <c r="P920" s="462" t="n"/>
      <c r="Q920" s="462">
        <f>V920=W920</f>
        <v/>
      </c>
      <c r="R920" s="462">
        <f>AND(MONTH(F920)=MONTH(X920), YEAR(F920)=YEAR(X920))</f>
        <v/>
      </c>
      <c r="S920" s="462">
        <f>AC920="L001-901905215"</f>
        <v/>
      </c>
      <c r="T920" s="464">
        <f>G920-AH920</f>
        <v/>
      </c>
      <c r="U920" s="462" t="n"/>
      <c r="V920" s="462" t="inlineStr">
        <is>
          <t>INV20220103267</t>
        </is>
      </c>
      <c r="W920" s="462" t="inlineStr"/>
      <c r="X920" s="499" t="n"/>
      <c r="Y920" s="462" t="n"/>
      <c r="Z920" s="462" t="n"/>
      <c r="AA920" s="462" t="n"/>
      <c r="AB920" s="462" t="n"/>
      <c r="AC920" s="462" t="n"/>
      <c r="AD920" s="462" t="n"/>
      <c r="AE920" s="462" t="n"/>
      <c r="AF920" s="462" t="n"/>
      <c r="AG920" s="462" t="n"/>
      <c r="AH920" s="462" t="n"/>
      <c r="AI920" s="462" t="n"/>
      <c r="AJ920" s="462" t="n"/>
      <c r="AK920" s="462" t="n"/>
      <c r="AL920" s="462" t="n"/>
      <c r="AM920" s="462" t="n"/>
      <c r="AN920" s="462" t="n"/>
      <c r="AO920" s="462" t="n"/>
      <c r="AP920" s="462" t="n"/>
      <c r="AQ920" s="462" t="n"/>
      <c r="AR920" s="462" t="n"/>
      <c r="AS920" s="462" t="n"/>
    </row>
    <row r="921">
      <c r="A921" s="461" t="n">
        <v>913</v>
      </c>
      <c r="B921" s="462" t="inlineStr">
        <is>
          <t>Export Customs Clearance</t>
        </is>
      </c>
      <c r="C921" s="462" t="inlineStr">
        <is>
          <t>ហាតឆ៍ អេស៊ា ឡូជីស្ទីក ឯ.ក</t>
        </is>
      </c>
      <c r="D921" s="462" t="inlineStr">
        <is>
          <t>K009-902102511</t>
        </is>
      </c>
      <c r="E921" s="462" t="inlineStr">
        <is>
          <t>VI01132022-01</t>
        </is>
      </c>
      <c r="F921" s="463" t="n">
        <v>44616</v>
      </c>
      <c r="G921" s="464" t="n">
        <v>424897</v>
      </c>
      <c r="H921" s="462" t="n"/>
      <c r="I921" s="464">
        <f>G921</f>
        <v/>
      </c>
      <c r="J921" s="462">
        <f>IF(AND(Q921=TRUE, R921=TRUE, S921=TRUE), IF(W921&lt;-0.05, "អនុញ្ញាត (អ្នកផ្គត់ផ្គង់ប្រកាសខ្វះ)", "បានប្រកាស (អនុញ្ញាត)"), IF(AND(Q921=FALSE, R921=FALSE, S921=FALSE), "ព្យួរទុក (មិនមានទិន្នន័យ)", "ប្រកាសខុស (ព្យួរទុក)"))</f>
        <v/>
      </c>
      <c r="K921" s="462" t="inlineStr"/>
      <c r="L921" s="462" t="inlineStr"/>
      <c r="M921" s="464">
        <f>AH921</f>
        <v/>
      </c>
      <c r="N921" s="464">
        <f>IF(W921&lt;0,AH921,I921)</f>
        <v/>
      </c>
      <c r="O921" s="464">
        <f>I921-M921</f>
        <v/>
      </c>
      <c r="P921" s="462" t="n"/>
      <c r="Q921" s="462">
        <f>V921=W921</f>
        <v/>
      </c>
      <c r="R921" s="462">
        <f>AND(MONTH(F921)=MONTH(X921), YEAR(F921)=YEAR(X921))</f>
        <v/>
      </c>
      <c r="S921" s="462">
        <f>AC921="L001-901905215"</f>
        <v/>
      </c>
      <c r="T921" s="464">
        <f>G921-AH921</f>
        <v/>
      </c>
      <c r="U921" s="462" t="n"/>
      <c r="V921" s="462" t="inlineStr">
        <is>
          <t>VI0113202201</t>
        </is>
      </c>
      <c r="W921" s="462" t="inlineStr">
        <is>
          <t>VI0113202201</t>
        </is>
      </c>
      <c r="X921" s="463" t="n">
        <v>44616</v>
      </c>
      <c r="Y921" s="462" t="inlineStr">
        <is>
          <t>VI01132022-01</t>
        </is>
      </c>
      <c r="Z921" s="462" t="inlineStr"/>
      <c r="AA921" s="462" t="inlineStr">
        <is>
          <t>បុគ្គលជាប់អាករ</t>
        </is>
      </c>
      <c r="AB921" s="462" t="inlineStr">
        <is>
          <t>L001-901905215</t>
        </is>
      </c>
      <c r="AC921" s="462" t="inlineStr">
        <is>
          <t>វីអ៊ីស៊ិន (ខេមបូឌា) អ៊ិនដាសស្ទ្រី ឯ.ក</t>
        </is>
      </c>
      <c r="AD921" s="464" t="n">
        <v>4673867</v>
      </c>
      <c r="AE921" s="464" t="n">
        <v>4248970</v>
      </c>
      <c r="AF921" s="464" t="n">
        <v>0</v>
      </c>
      <c r="AG921" s="464" t="n">
        <v>0</v>
      </c>
      <c r="AH921" s="464" t="n">
        <v>424897</v>
      </c>
      <c r="AI921" s="464" t="n">
        <v>0</v>
      </c>
      <c r="AJ921" s="464" t="n">
        <v>0</v>
      </c>
      <c r="AK921" s="464" t="n">
        <v>0</v>
      </c>
      <c r="AL921" s="464" t="n">
        <v>0</v>
      </c>
      <c r="AM921" s="464" t="n">
        <v>0</v>
      </c>
      <c r="AN921" s="464" t="n">
        <v>0</v>
      </c>
      <c r="AO921" s="464" t="n">
        <v>0</v>
      </c>
      <c r="AP921" s="464" t="n">
        <v>0</v>
      </c>
      <c r="AQ921" s="462" t="inlineStr"/>
      <c r="AR921" s="462" t="inlineStr">
        <is>
          <t>Export Customer Clearance/Trucking Charge/Seal Fee Export Permit/Shipping Charge</t>
        </is>
      </c>
      <c r="AS921" s="462" t="inlineStr">
        <is>
          <t>បានប្រកាសពន្ធ</t>
        </is>
      </c>
    </row>
    <row r="922">
      <c r="A922" s="461" t="n">
        <v>914</v>
      </c>
      <c r="B922" s="462" t="inlineStr">
        <is>
          <t>THC Fee</t>
        </is>
      </c>
      <c r="C922" s="462" t="inlineStr">
        <is>
          <t>អ៊ិចស្ពែឌីធ័រ ខេមបូឌា អិលធីឌី</t>
        </is>
      </c>
      <c r="D922" s="462" t="inlineStr">
        <is>
          <t>L001-100045898</t>
        </is>
      </c>
      <c r="E922" s="462" t="inlineStr">
        <is>
          <t>TI-0222011</t>
        </is>
      </c>
      <c r="F922" s="463" t="n">
        <v>44608</v>
      </c>
      <c r="G922" s="464" t="n">
        <v>160240</v>
      </c>
      <c r="H922" s="462" t="n"/>
      <c r="I922" s="464">
        <f>G922</f>
        <v/>
      </c>
      <c r="J922" s="462">
        <f>IF(AND(Q922=TRUE, R922=TRUE, S922=TRUE), IF(W922&lt;-0.05, "អនុញ្ញាត (អ្នកផ្គត់ផ្គង់ប្រកាសខ្វះ)", "បានប្រកាស (អនុញ្ញាត)"), IF(AND(Q922=FALSE, R922=FALSE, S922=FALSE), "ព្យួរទុក (មិនមានទិន្នន័យ)", "ប្រកាសខុស (ព្យួរទុក)"))</f>
        <v/>
      </c>
      <c r="K922" s="462" t="inlineStr"/>
      <c r="L922" s="462" t="inlineStr"/>
      <c r="M922" s="464">
        <f>AH922</f>
        <v/>
      </c>
      <c r="N922" s="464">
        <f>IF(W922&lt;0,AH922,I922)</f>
        <v/>
      </c>
      <c r="O922" s="464">
        <f>I922-M922</f>
        <v/>
      </c>
      <c r="P922" s="462" t="n"/>
      <c r="Q922" s="462">
        <f>V922=W922</f>
        <v/>
      </c>
      <c r="R922" s="462">
        <f>AND(MONTH(F922)=MONTH(X922), YEAR(F922)=YEAR(X922))</f>
        <v/>
      </c>
      <c r="S922" s="462">
        <f>AC922="L001-901905215"</f>
        <v/>
      </c>
      <c r="T922" s="464">
        <f>G922-AH922</f>
        <v/>
      </c>
      <c r="U922" s="462" t="n"/>
      <c r="V922" s="462" t="inlineStr">
        <is>
          <t>TI0222011</t>
        </is>
      </c>
      <c r="W922" s="462" t="inlineStr">
        <is>
          <t>TI0222011</t>
        </is>
      </c>
      <c r="X922" s="463" t="n">
        <v>44608</v>
      </c>
      <c r="Y922" s="462" t="inlineStr">
        <is>
          <t>TI-0222011</t>
        </is>
      </c>
      <c r="Z922" s="462" t="inlineStr"/>
      <c r="AA922" s="462" t="inlineStr">
        <is>
          <t>បុគ្គលជាប់អាករ</t>
        </is>
      </c>
      <c r="AB922" s="462" t="inlineStr">
        <is>
          <t>L001-901905215</t>
        </is>
      </c>
      <c r="AC922" s="462" t="inlineStr">
        <is>
          <t>វីអ៊ីស៊ិន (ខេមបូឌា) អ៊ិនដាសស្ទ្រី ឯ.ក</t>
        </is>
      </c>
      <c r="AD922" s="464" t="n">
        <v>1762638</v>
      </c>
      <c r="AE922" s="464" t="n">
        <v>1602398</v>
      </c>
      <c r="AF922" s="464" t="n">
        <v>0</v>
      </c>
      <c r="AG922" s="464" t="n">
        <v>0</v>
      </c>
      <c r="AH922" s="464" t="n">
        <v>160240</v>
      </c>
      <c r="AI922" s="464" t="n">
        <v>0</v>
      </c>
      <c r="AJ922" s="464" t="n">
        <v>0</v>
      </c>
      <c r="AK922" s="464" t="n">
        <v>0</v>
      </c>
      <c r="AL922" s="464" t="n">
        <v>0</v>
      </c>
      <c r="AM922" s="464" t="n">
        <v>0</v>
      </c>
      <c r="AN922" s="464" t="n">
        <v>0</v>
      </c>
      <c r="AO922" s="464" t="n">
        <v>0</v>
      </c>
      <c r="AP922" s="464" t="n">
        <v>0</v>
      </c>
      <c r="AQ922" s="462" t="inlineStr"/>
      <c r="AR922" s="462" t="inlineStr">
        <is>
          <t>Local Charge</t>
        </is>
      </c>
      <c r="AS922" s="462" t="inlineStr">
        <is>
          <t>បានប្រកាសពន្ធ</t>
        </is>
      </c>
    </row>
    <row r="923">
      <c r="A923" s="461" t="n">
        <v>915</v>
      </c>
      <c r="B923" s="462" t="inlineStr">
        <is>
          <t>THC Fee</t>
        </is>
      </c>
      <c r="C923" s="462" t="inlineStr">
        <is>
          <t>អ៊ិចស្ពែឌីធ័រ ខេមបូឌា អិលធីឌី</t>
        </is>
      </c>
      <c r="D923" s="462" t="inlineStr">
        <is>
          <t>L001-100045898</t>
        </is>
      </c>
      <c r="E923" s="462" t="inlineStr">
        <is>
          <t>TI-0222010</t>
        </is>
      </c>
      <c r="F923" s="463" t="n">
        <v>44608</v>
      </c>
      <c r="G923" s="464" t="n">
        <v>225108</v>
      </c>
      <c r="H923" s="462" t="n"/>
      <c r="I923" s="464">
        <f>G923</f>
        <v/>
      </c>
      <c r="J923" s="462">
        <f>IF(AND(Q923=TRUE, R923=TRUE, S923=TRUE), IF(W923&lt;-0.05, "អនុញ្ញាត (អ្នកផ្គត់ផ្គង់ប្រកាសខ្វះ)", "បានប្រកាស (អនុញ្ញាត)"), IF(AND(Q923=FALSE, R923=FALSE, S923=FALSE), "ព្យួរទុក (មិនមានទិន្នន័យ)", "ប្រកាសខុស (ព្យួរទុក)"))</f>
        <v/>
      </c>
      <c r="K923" s="462" t="inlineStr"/>
      <c r="L923" s="462" t="inlineStr"/>
      <c r="M923" s="464">
        <f>AH923</f>
        <v/>
      </c>
      <c r="N923" s="464">
        <f>IF(W923&lt;0,AH923,I923)</f>
        <v/>
      </c>
      <c r="O923" s="464">
        <f>I923-M923</f>
        <v/>
      </c>
      <c r="P923" s="462" t="n"/>
      <c r="Q923" s="462">
        <f>V923=W923</f>
        <v/>
      </c>
      <c r="R923" s="462">
        <f>AND(MONTH(F923)=MONTH(X923), YEAR(F923)=YEAR(X923))</f>
        <v/>
      </c>
      <c r="S923" s="462">
        <f>AC923="L001-901905215"</f>
        <v/>
      </c>
      <c r="T923" s="464">
        <f>G923-AH923</f>
        <v/>
      </c>
      <c r="U923" s="462" t="n"/>
      <c r="V923" s="462" t="inlineStr">
        <is>
          <t>TI0222010</t>
        </is>
      </c>
      <c r="W923" s="462" t="inlineStr">
        <is>
          <t>TI0222010</t>
        </is>
      </c>
      <c r="X923" s="463" t="n">
        <v>44608</v>
      </c>
      <c r="Y923" s="462" t="inlineStr">
        <is>
          <t>TI-0222010</t>
        </is>
      </c>
      <c r="Z923" s="462" t="inlineStr"/>
      <c r="AA923" s="462" t="inlineStr">
        <is>
          <t>បុគ្គលជាប់អាករ</t>
        </is>
      </c>
      <c r="AB923" s="462" t="inlineStr">
        <is>
          <t>L001-901905215</t>
        </is>
      </c>
      <c r="AC923" s="462" t="inlineStr">
        <is>
          <t>វីអ៊ីស៊ិន (ខេមបូឌា) អ៊ិនដាសស្ទ្រី ឯ.ក</t>
        </is>
      </c>
      <c r="AD923" s="464" t="n">
        <v>2476193</v>
      </c>
      <c r="AE923" s="464" t="n">
        <v>2251085</v>
      </c>
      <c r="AF923" s="464" t="n">
        <v>0</v>
      </c>
      <c r="AG923" s="464" t="n">
        <v>0</v>
      </c>
      <c r="AH923" s="464" t="n">
        <v>225108</v>
      </c>
      <c r="AI923" s="464" t="n">
        <v>0</v>
      </c>
      <c r="AJ923" s="464" t="n">
        <v>0</v>
      </c>
      <c r="AK923" s="464" t="n">
        <v>0</v>
      </c>
      <c r="AL923" s="464" t="n">
        <v>0</v>
      </c>
      <c r="AM923" s="464" t="n">
        <v>0</v>
      </c>
      <c r="AN923" s="464" t="n">
        <v>0</v>
      </c>
      <c r="AO923" s="464" t="n">
        <v>0</v>
      </c>
      <c r="AP923" s="464" t="n">
        <v>0</v>
      </c>
      <c r="AQ923" s="462" t="inlineStr"/>
      <c r="AR923" s="462" t="inlineStr">
        <is>
          <t>Local Charge</t>
        </is>
      </c>
      <c r="AS923" s="462" t="inlineStr">
        <is>
          <t>បានប្រកាសពន្ធ</t>
        </is>
      </c>
    </row>
    <row r="924">
      <c r="A924" s="461" t="n">
        <v>916</v>
      </c>
      <c r="B924" s="462" t="inlineStr">
        <is>
          <t>THC Fee</t>
        </is>
      </c>
      <c r="C924" s="462" t="inlineStr">
        <is>
          <t>អ៊ិចស្ពែឌីធ័រ ខេមបូឌា អិលធីឌី</t>
        </is>
      </c>
      <c r="D924" s="462" t="inlineStr">
        <is>
          <t>L001-100045898</t>
        </is>
      </c>
      <c r="E924" s="462" t="inlineStr">
        <is>
          <t>TI-0221463</t>
        </is>
      </c>
      <c r="F924" s="463" t="n">
        <v>44600</v>
      </c>
      <c r="G924" s="464" t="n">
        <v>771293</v>
      </c>
      <c r="H924" s="462" t="n"/>
      <c r="I924" s="464">
        <f>G924</f>
        <v/>
      </c>
      <c r="J924" s="462">
        <f>IF(AND(Q924=TRUE, R924=TRUE, S924=TRUE), IF(W924&lt;-0.05, "អនុញ្ញាត (អ្នកផ្គត់ផ្គង់ប្រកាសខ្វះ)", "បានប្រកាស (អនុញ្ញាត)"), IF(AND(Q924=FALSE, R924=FALSE, S924=FALSE), "ព្យួរទុក (មិនមានទិន្នន័យ)", "ប្រកាសខុស (ព្យួរទុក)"))</f>
        <v/>
      </c>
      <c r="K924" s="462" t="inlineStr"/>
      <c r="L924" s="462" t="inlineStr"/>
      <c r="M924" s="464">
        <f>AH924</f>
        <v/>
      </c>
      <c r="N924" s="464">
        <f>IF(W924&lt;0,AH924,I924)</f>
        <v/>
      </c>
      <c r="O924" s="464">
        <f>I924-M924</f>
        <v/>
      </c>
      <c r="P924" s="462" t="n"/>
      <c r="Q924" s="462">
        <f>V924=W924</f>
        <v/>
      </c>
      <c r="R924" s="462">
        <f>AND(MONTH(F924)=MONTH(X924), YEAR(F924)=YEAR(X924))</f>
        <v/>
      </c>
      <c r="S924" s="462">
        <f>AC924="L001-901905215"</f>
        <v/>
      </c>
      <c r="T924" s="464">
        <f>G924-AH924</f>
        <v/>
      </c>
      <c r="U924" s="462" t="n"/>
      <c r="V924" s="462" t="inlineStr">
        <is>
          <t>TI0221463</t>
        </is>
      </c>
      <c r="W924" s="462" t="inlineStr">
        <is>
          <t>TI0221463</t>
        </is>
      </c>
      <c r="X924" s="463" t="n">
        <v>44600</v>
      </c>
      <c r="Y924" s="462" t="inlineStr">
        <is>
          <t>TI-0221463</t>
        </is>
      </c>
      <c r="Z924" s="462" t="inlineStr"/>
      <c r="AA924" s="462" t="inlineStr">
        <is>
          <t>បុគ្គលជាប់អាករ</t>
        </is>
      </c>
      <c r="AB924" s="462" t="inlineStr">
        <is>
          <t>L001-901905215</t>
        </is>
      </c>
      <c r="AC924" s="462" t="inlineStr">
        <is>
          <t>វីអ៊ីស៊ិន (ខេមបូឌា) អ៊ិនដាសស្ទ្រី ឯ.ក</t>
        </is>
      </c>
      <c r="AD924" s="464" t="n">
        <v>8484221</v>
      </c>
      <c r="AE924" s="464" t="n">
        <v>7712928</v>
      </c>
      <c r="AF924" s="464" t="n">
        <v>0</v>
      </c>
      <c r="AG924" s="464" t="n">
        <v>0</v>
      </c>
      <c r="AH924" s="464" t="n">
        <v>771293</v>
      </c>
      <c r="AI924" s="464" t="n">
        <v>0</v>
      </c>
      <c r="AJ924" s="464" t="n">
        <v>0</v>
      </c>
      <c r="AK924" s="464" t="n">
        <v>0</v>
      </c>
      <c r="AL924" s="464" t="n">
        <v>0</v>
      </c>
      <c r="AM924" s="464" t="n">
        <v>0</v>
      </c>
      <c r="AN924" s="464" t="n">
        <v>0</v>
      </c>
      <c r="AO924" s="464" t="n">
        <v>0</v>
      </c>
      <c r="AP924" s="464" t="n">
        <v>0</v>
      </c>
      <c r="AQ924" s="462" t="inlineStr"/>
      <c r="AR924" s="462" t="inlineStr">
        <is>
          <t>Local Charge</t>
        </is>
      </c>
      <c r="AS924" s="462" t="inlineStr">
        <is>
          <t>បានប្រកាសពន្ធ</t>
        </is>
      </c>
    </row>
    <row r="925">
      <c r="A925" s="461" t="n">
        <v>917</v>
      </c>
      <c r="B925" s="462" t="inlineStr">
        <is>
          <t>THC Fee</t>
        </is>
      </c>
      <c r="C925" s="462" t="inlineStr">
        <is>
          <t>អ៊ិចស្ពែឌីធ័រ ខេមបូឌា អិលធីឌី</t>
        </is>
      </c>
      <c r="D925" s="462" t="inlineStr">
        <is>
          <t>L001-100045898</t>
        </is>
      </c>
      <c r="E925" s="462" t="inlineStr">
        <is>
          <t>TI-0221462</t>
        </is>
      </c>
      <c r="F925" s="463" t="n">
        <v>44600</v>
      </c>
      <c r="G925" s="464" t="n">
        <v>1502719</v>
      </c>
      <c r="H925" s="462" t="n"/>
      <c r="I925" s="464">
        <f>G925</f>
        <v/>
      </c>
      <c r="J925" s="462">
        <f>IF(AND(Q925=TRUE, R925=TRUE, S925=TRUE), IF(W925&lt;-0.05, "អនុញ្ញាត (អ្នកផ្គត់ផ្គង់ប្រកាសខ្វះ)", "បានប្រកាស (អនុញ្ញាត)"), IF(AND(Q925=FALSE, R925=FALSE, S925=FALSE), "ព្យួរទុក (មិនមានទិន្នន័យ)", "ប្រកាសខុស (ព្យួរទុក)"))</f>
        <v/>
      </c>
      <c r="K925" s="462" t="inlineStr"/>
      <c r="L925" s="462" t="inlineStr"/>
      <c r="M925" s="464">
        <f>AH925</f>
        <v/>
      </c>
      <c r="N925" s="464">
        <f>IF(W925&lt;0,AH925,I925)</f>
        <v/>
      </c>
      <c r="O925" s="464">
        <f>I925-M925</f>
        <v/>
      </c>
      <c r="P925" s="462" t="n"/>
      <c r="Q925" s="462">
        <f>V925=W925</f>
        <v/>
      </c>
      <c r="R925" s="462">
        <f>AND(MONTH(F925)=MONTH(X925), YEAR(F925)=YEAR(X925))</f>
        <v/>
      </c>
      <c r="S925" s="462">
        <f>AC925="L001-901905215"</f>
        <v/>
      </c>
      <c r="T925" s="464">
        <f>G925-AH925</f>
        <v/>
      </c>
      <c r="U925" s="462" t="n"/>
      <c r="V925" s="462" t="inlineStr">
        <is>
          <t>TI0221462</t>
        </is>
      </c>
      <c r="W925" s="462" t="inlineStr">
        <is>
          <t>TI0221462</t>
        </is>
      </c>
      <c r="X925" s="463" t="n">
        <v>44600</v>
      </c>
      <c r="Y925" s="462" t="inlineStr">
        <is>
          <t>TI-0221462</t>
        </is>
      </c>
      <c r="Z925" s="462" t="inlineStr"/>
      <c r="AA925" s="462" t="inlineStr">
        <is>
          <t>បុគ្គលជាប់អាករ</t>
        </is>
      </c>
      <c r="AB925" s="462" t="inlineStr">
        <is>
          <t>L001-901905215</t>
        </is>
      </c>
      <c r="AC925" s="462" t="inlineStr">
        <is>
          <t>វីអ៊ីស៊ិន (ខេមបូឌា) អ៊ិនដាសស្ទ្រី ឯ.ក</t>
        </is>
      </c>
      <c r="AD925" s="464" t="n">
        <v>16529911</v>
      </c>
      <c r="AE925" s="464" t="n">
        <v>15027192</v>
      </c>
      <c r="AF925" s="464" t="n">
        <v>0</v>
      </c>
      <c r="AG925" s="464" t="n">
        <v>0</v>
      </c>
      <c r="AH925" s="464" t="n">
        <v>1502719</v>
      </c>
      <c r="AI925" s="464" t="n">
        <v>0</v>
      </c>
      <c r="AJ925" s="464" t="n">
        <v>0</v>
      </c>
      <c r="AK925" s="464" t="n">
        <v>0</v>
      </c>
      <c r="AL925" s="464" t="n">
        <v>0</v>
      </c>
      <c r="AM925" s="464" t="n">
        <v>0</v>
      </c>
      <c r="AN925" s="464" t="n">
        <v>0</v>
      </c>
      <c r="AO925" s="464" t="n">
        <v>0</v>
      </c>
      <c r="AP925" s="464" t="n">
        <v>0</v>
      </c>
      <c r="AQ925" s="462" t="inlineStr"/>
      <c r="AR925" s="462" t="inlineStr">
        <is>
          <t>Local Charge</t>
        </is>
      </c>
      <c r="AS925" s="462" t="inlineStr">
        <is>
          <t>បានប្រកាសពន្ធ</t>
        </is>
      </c>
    </row>
    <row r="926">
      <c r="A926" s="461" t="n">
        <v>918</v>
      </c>
      <c r="B926" s="462" t="inlineStr">
        <is>
          <t>THC Fee</t>
        </is>
      </c>
      <c r="C926" s="462" t="inlineStr">
        <is>
          <t>អ៊ិចស្ពែឌីធ័រ ខេមបូឌា អិលធីឌី</t>
        </is>
      </c>
      <c r="D926" s="462" t="inlineStr">
        <is>
          <t>L001-100045898</t>
        </is>
      </c>
      <c r="E926" s="462" t="inlineStr">
        <is>
          <t>TI-0221461</t>
        </is>
      </c>
      <c r="F926" s="463" t="n">
        <v>44600</v>
      </c>
      <c r="G926" s="464" t="n">
        <v>350662</v>
      </c>
      <c r="H926" s="462" t="n"/>
      <c r="I926" s="464">
        <f>G926</f>
        <v/>
      </c>
      <c r="J926" s="462">
        <f>IF(AND(Q926=TRUE, R926=TRUE, S926=TRUE), IF(W926&lt;-0.05, "អនុញ្ញាត (អ្នកផ្គត់ផ្គង់ប្រកាសខ្វះ)", "បានប្រកាស (អនុញ្ញាត)"), IF(AND(Q926=FALSE, R926=FALSE, S926=FALSE), "ព្យួរទុក (មិនមានទិន្នន័យ)", "ប្រកាសខុស (ព្យួរទុក)"))</f>
        <v/>
      </c>
      <c r="K926" s="462" t="inlineStr"/>
      <c r="L926" s="462" t="inlineStr"/>
      <c r="M926" s="464">
        <f>AH926</f>
        <v/>
      </c>
      <c r="N926" s="464">
        <f>IF(W926&lt;0,AH926,I926)</f>
        <v/>
      </c>
      <c r="O926" s="464">
        <f>I926-M926</f>
        <v/>
      </c>
      <c r="P926" s="462" t="n"/>
      <c r="Q926" s="462">
        <f>V926=W926</f>
        <v/>
      </c>
      <c r="R926" s="462">
        <f>AND(MONTH(F926)=MONTH(X926), YEAR(F926)=YEAR(X926))</f>
        <v/>
      </c>
      <c r="S926" s="462">
        <f>AC926="L001-901905215"</f>
        <v/>
      </c>
      <c r="T926" s="464">
        <f>G926-AH926</f>
        <v/>
      </c>
      <c r="U926" s="462" t="n"/>
      <c r="V926" s="462" t="inlineStr">
        <is>
          <t>TI0221461</t>
        </is>
      </c>
      <c r="W926" s="462" t="inlineStr">
        <is>
          <t>TI0221461</t>
        </is>
      </c>
      <c r="X926" s="463" t="n">
        <v>44600</v>
      </c>
      <c r="Y926" s="462" t="inlineStr">
        <is>
          <t>TI-0221461</t>
        </is>
      </c>
      <c r="Z926" s="462" t="inlineStr"/>
      <c r="AA926" s="462" t="inlineStr">
        <is>
          <t>បុគ្គលជាប់អាករ</t>
        </is>
      </c>
      <c r="AB926" s="462" t="inlineStr">
        <is>
          <t>L001-901905215</t>
        </is>
      </c>
      <c r="AC926" s="462" t="inlineStr">
        <is>
          <t>វីអ៊ីស៊ិន (ខេមបូឌា) អ៊ិនដាសស្ទ្រី ឯ.ក</t>
        </is>
      </c>
      <c r="AD926" s="464" t="n">
        <v>3857278</v>
      </c>
      <c r="AE926" s="464" t="n">
        <v>3506616</v>
      </c>
      <c r="AF926" s="464" t="n">
        <v>0</v>
      </c>
      <c r="AG926" s="464" t="n">
        <v>0</v>
      </c>
      <c r="AH926" s="464" t="n">
        <v>350662</v>
      </c>
      <c r="AI926" s="464" t="n">
        <v>0</v>
      </c>
      <c r="AJ926" s="464" t="n">
        <v>0</v>
      </c>
      <c r="AK926" s="464" t="n">
        <v>0</v>
      </c>
      <c r="AL926" s="464" t="n">
        <v>0</v>
      </c>
      <c r="AM926" s="464" t="n">
        <v>0</v>
      </c>
      <c r="AN926" s="464" t="n">
        <v>0</v>
      </c>
      <c r="AO926" s="464" t="n">
        <v>0</v>
      </c>
      <c r="AP926" s="464" t="n">
        <v>0</v>
      </c>
      <c r="AQ926" s="462" t="inlineStr"/>
      <c r="AR926" s="462" t="inlineStr">
        <is>
          <t>Local Charge</t>
        </is>
      </c>
      <c r="AS926" s="462" t="inlineStr">
        <is>
          <t>បានប្រកាសពន្ធ</t>
        </is>
      </c>
    </row>
    <row r="927">
      <c r="A927" s="461" t="n">
        <v>919</v>
      </c>
      <c r="B927" s="462" t="inlineStr">
        <is>
          <t>THC Fee</t>
        </is>
      </c>
      <c r="C927" s="462" t="inlineStr">
        <is>
          <t>អ៊ិចស្ពែឌីធ័រ ខេមបូឌា អិលធីឌី</t>
        </is>
      </c>
      <c r="D927" s="462" t="inlineStr">
        <is>
          <t>L001-100045898</t>
        </is>
      </c>
      <c r="E927" s="462" t="inlineStr">
        <is>
          <t>TI-0221460</t>
        </is>
      </c>
      <c r="F927" s="463" t="n">
        <v>44600</v>
      </c>
      <c r="G927" s="464" t="n">
        <v>782683</v>
      </c>
      <c r="H927" s="462" t="n"/>
      <c r="I927" s="464">
        <f>G927</f>
        <v/>
      </c>
      <c r="J927" s="462">
        <f>IF(AND(Q927=TRUE, R927=TRUE, S927=TRUE), IF(W927&lt;-0.05, "អនុញ្ញាត (អ្នកផ្គត់ផ្គង់ប្រកាសខ្វះ)", "បានប្រកាស (អនុញ្ញាត)"), IF(AND(Q927=FALSE, R927=FALSE, S927=FALSE), "ព្យួរទុក (មិនមានទិន្នន័យ)", "ប្រកាសខុស (ព្យួរទុក)"))</f>
        <v/>
      </c>
      <c r="K927" s="462" t="inlineStr"/>
      <c r="L927" s="462" t="inlineStr"/>
      <c r="M927" s="464">
        <f>AH927</f>
        <v/>
      </c>
      <c r="N927" s="464">
        <f>IF(W927&lt;0,AH927,I927)</f>
        <v/>
      </c>
      <c r="O927" s="464">
        <f>I927-M927</f>
        <v/>
      </c>
      <c r="P927" s="462" t="n"/>
      <c r="Q927" s="462">
        <f>V927=W927</f>
        <v/>
      </c>
      <c r="R927" s="462">
        <f>AND(MONTH(F927)=MONTH(X927), YEAR(F927)=YEAR(X927))</f>
        <v/>
      </c>
      <c r="S927" s="462">
        <f>AC927="L001-901905215"</f>
        <v/>
      </c>
      <c r="T927" s="464">
        <f>G927-AH927</f>
        <v/>
      </c>
      <c r="U927" s="462" t="n"/>
      <c r="V927" s="462" t="inlineStr">
        <is>
          <t>TI0221460</t>
        </is>
      </c>
      <c r="W927" s="462" t="inlineStr">
        <is>
          <t>TI0221460</t>
        </is>
      </c>
      <c r="X927" s="463" t="n">
        <v>44600</v>
      </c>
      <c r="Y927" s="462" t="inlineStr">
        <is>
          <t>TI-0221460</t>
        </is>
      </c>
      <c r="Z927" s="462" t="inlineStr"/>
      <c r="AA927" s="462" t="inlineStr">
        <is>
          <t>បុគ្គលជាប់អាករ</t>
        </is>
      </c>
      <c r="AB927" s="462" t="inlineStr">
        <is>
          <t>L001-901905215</t>
        </is>
      </c>
      <c r="AC927" s="462" t="inlineStr">
        <is>
          <t>វីអ៊ីស៊ិន (ខេមបូឌា) អ៊ិនដាសស្ទ្រី ឯ.ក</t>
        </is>
      </c>
      <c r="AD927" s="464" t="n">
        <v>8609515</v>
      </c>
      <c r="AE927" s="464" t="n">
        <v>7826832</v>
      </c>
      <c r="AF927" s="464" t="n">
        <v>0</v>
      </c>
      <c r="AG927" s="464" t="n">
        <v>0</v>
      </c>
      <c r="AH927" s="464" t="n">
        <v>782683</v>
      </c>
      <c r="AI927" s="464" t="n">
        <v>0</v>
      </c>
      <c r="AJ927" s="464" t="n">
        <v>0</v>
      </c>
      <c r="AK927" s="464" t="n">
        <v>0</v>
      </c>
      <c r="AL927" s="464" t="n">
        <v>0</v>
      </c>
      <c r="AM927" s="464" t="n">
        <v>0</v>
      </c>
      <c r="AN927" s="464" t="n">
        <v>0</v>
      </c>
      <c r="AO927" s="464" t="n">
        <v>0</v>
      </c>
      <c r="AP927" s="464" t="n">
        <v>0</v>
      </c>
      <c r="AQ927" s="462" t="inlineStr"/>
      <c r="AR927" s="462" t="inlineStr">
        <is>
          <t>Local Charge</t>
        </is>
      </c>
      <c r="AS927" s="462" t="inlineStr">
        <is>
          <t>បានប្រកាសពន្ធ</t>
        </is>
      </c>
    </row>
    <row r="928">
      <c r="A928" s="461" t="n">
        <v>920</v>
      </c>
      <c r="B928" s="462" t="inlineStr">
        <is>
          <t>THC Fee</t>
        </is>
      </c>
      <c r="C928" s="462" t="inlineStr">
        <is>
          <t>អ៊ិចស្ពែឌីធ័រ ខេមបូឌា អិលធីឌី</t>
        </is>
      </c>
      <c r="D928" s="462" t="inlineStr">
        <is>
          <t>L001-100045898</t>
        </is>
      </c>
      <c r="E928" s="462" t="inlineStr">
        <is>
          <t>TI-0221459</t>
        </is>
      </c>
      <c r="F928" s="463" t="n">
        <v>44600</v>
      </c>
      <c r="G928" s="464" t="n">
        <v>769259</v>
      </c>
      <c r="H928" s="462" t="n"/>
      <c r="I928" s="464">
        <f>G928</f>
        <v/>
      </c>
      <c r="J928" s="462">
        <f>IF(AND(Q928=TRUE, R928=TRUE, S928=TRUE), IF(W928&lt;-0.05, "អនុញ្ញាត (អ្នកផ្គត់ផ្គង់ប្រកាសខ្វះ)", "បានប្រកាស (អនុញ្ញាត)"), IF(AND(Q928=FALSE, R928=FALSE, S928=FALSE), "ព្យួរទុក (មិនមានទិន្នន័យ)", "ប្រកាសខុស (ព្យួរទុក)"))</f>
        <v/>
      </c>
      <c r="K928" s="462" t="inlineStr"/>
      <c r="L928" s="462" t="inlineStr"/>
      <c r="M928" s="464">
        <f>AH928</f>
        <v/>
      </c>
      <c r="N928" s="464">
        <f>IF(W928&lt;0,AH928,I928)</f>
        <v/>
      </c>
      <c r="O928" s="464">
        <f>I928-M928</f>
        <v/>
      </c>
      <c r="P928" s="462" t="n"/>
      <c r="Q928" s="462">
        <f>V928=W928</f>
        <v/>
      </c>
      <c r="R928" s="462">
        <f>AND(MONTH(F928)=MONTH(X928), YEAR(F928)=YEAR(X928))</f>
        <v/>
      </c>
      <c r="S928" s="462">
        <f>AC928="L001-901905215"</f>
        <v/>
      </c>
      <c r="T928" s="464">
        <f>G928-AH928</f>
        <v/>
      </c>
      <c r="U928" s="462" t="n"/>
      <c r="V928" s="462" t="inlineStr">
        <is>
          <t>TI0221459</t>
        </is>
      </c>
      <c r="W928" s="462" t="inlineStr">
        <is>
          <t>TI0221459</t>
        </is>
      </c>
      <c r="X928" s="463" t="n">
        <v>44600</v>
      </c>
      <c r="Y928" s="462" t="inlineStr">
        <is>
          <t>TI-0221459</t>
        </is>
      </c>
      <c r="Z928" s="462" t="inlineStr"/>
      <c r="AA928" s="462" t="inlineStr">
        <is>
          <t>បុគ្គលជាប់អាករ</t>
        </is>
      </c>
      <c r="AB928" s="462" t="inlineStr">
        <is>
          <t>L001-901905215</t>
        </is>
      </c>
      <c r="AC928" s="462" t="inlineStr">
        <is>
          <t>វីអ៊ីស៊ិន (ខេមបូឌា) អ៊ិនដាសស្ទ្រី ឯ.ក</t>
        </is>
      </c>
      <c r="AD928" s="464" t="n">
        <v>8461847</v>
      </c>
      <c r="AE928" s="464" t="n">
        <v>7692588</v>
      </c>
      <c r="AF928" s="464" t="n">
        <v>0</v>
      </c>
      <c r="AG928" s="464" t="n">
        <v>0</v>
      </c>
      <c r="AH928" s="464" t="n">
        <v>769259</v>
      </c>
      <c r="AI928" s="464" t="n">
        <v>0</v>
      </c>
      <c r="AJ928" s="464" t="n">
        <v>0</v>
      </c>
      <c r="AK928" s="464" t="n">
        <v>0</v>
      </c>
      <c r="AL928" s="464" t="n">
        <v>0</v>
      </c>
      <c r="AM928" s="464" t="n">
        <v>0</v>
      </c>
      <c r="AN928" s="464" t="n">
        <v>0</v>
      </c>
      <c r="AO928" s="464" t="n">
        <v>0</v>
      </c>
      <c r="AP928" s="464" t="n">
        <v>0</v>
      </c>
      <c r="AQ928" s="462" t="inlineStr"/>
      <c r="AR928" s="462" t="inlineStr">
        <is>
          <t>Local Charge</t>
        </is>
      </c>
      <c r="AS928" s="462" t="inlineStr">
        <is>
          <t>បានប្រកាសពន្ធ</t>
        </is>
      </c>
    </row>
    <row r="929">
      <c r="A929" s="461" t="n">
        <v>921</v>
      </c>
      <c r="B929" s="462" t="inlineStr">
        <is>
          <t>THC Fee</t>
        </is>
      </c>
      <c r="C929" s="462" t="inlineStr">
        <is>
          <t>អ៊ិចស្ពែឌីធ័រ ខេមបូឌា អិលធីឌី</t>
        </is>
      </c>
      <c r="D929" s="462" t="inlineStr">
        <is>
          <t>L001-100045898</t>
        </is>
      </c>
      <c r="E929" s="462" t="inlineStr">
        <is>
          <t>TI-0221458</t>
        </is>
      </c>
      <c r="F929" s="463" t="n">
        <v>44600</v>
      </c>
      <c r="G929" s="464" t="n">
        <v>320558</v>
      </c>
      <c r="H929" s="462" t="n"/>
      <c r="I929" s="464">
        <f>G929</f>
        <v/>
      </c>
      <c r="J929" s="462">
        <f>IF(AND(Q929=TRUE, R929=TRUE, S929=TRUE), IF(W929&lt;-0.05, "អនុញ្ញាត (អ្នកផ្គត់ផ្គង់ប្រកាសខ្វះ)", "បានប្រកាស (អនុញ្ញាត)"), IF(AND(Q929=FALSE, R929=FALSE, S929=FALSE), "ព្យួរទុក (មិនមានទិន្នន័យ)", "ប្រកាសខុស (ព្យួរទុក)"))</f>
        <v/>
      </c>
      <c r="K929" s="462" t="inlineStr"/>
      <c r="L929" s="462" t="inlineStr"/>
      <c r="M929" s="464">
        <f>AH929</f>
        <v/>
      </c>
      <c r="N929" s="464">
        <f>IF(W929&lt;0,AH929,I929)</f>
        <v/>
      </c>
      <c r="O929" s="464">
        <f>I929-M929</f>
        <v/>
      </c>
      <c r="P929" s="462" t="n"/>
      <c r="Q929" s="462">
        <f>V929=W929</f>
        <v/>
      </c>
      <c r="R929" s="462">
        <f>AND(MONTH(F929)=MONTH(X929), YEAR(F929)=YEAR(X929))</f>
        <v/>
      </c>
      <c r="S929" s="462">
        <f>AC929="L001-901905215"</f>
        <v/>
      </c>
      <c r="T929" s="464">
        <f>G929-AH929</f>
        <v/>
      </c>
      <c r="U929" s="462" t="n"/>
      <c r="V929" s="462" t="inlineStr">
        <is>
          <t>TI0221458</t>
        </is>
      </c>
      <c r="W929" s="462" t="inlineStr">
        <is>
          <t>TI0221458</t>
        </is>
      </c>
      <c r="X929" s="463" t="n">
        <v>44600</v>
      </c>
      <c r="Y929" s="462" t="inlineStr">
        <is>
          <t>TI-0221458</t>
        </is>
      </c>
      <c r="Z929" s="462" t="inlineStr"/>
      <c r="AA929" s="462" t="inlineStr">
        <is>
          <t>បុគ្គលជាប់អាករ</t>
        </is>
      </c>
      <c r="AB929" s="462" t="inlineStr">
        <is>
          <t>L001-901905215</t>
        </is>
      </c>
      <c r="AC929" s="462" t="inlineStr">
        <is>
          <t>វីអ៊ីស៊ិន (ខេមបូឌា) អ៊ិនដាសស្ទ្រី ឯ.ក</t>
        </is>
      </c>
      <c r="AD929" s="464" t="n">
        <v>3526142</v>
      </c>
      <c r="AE929" s="464" t="n">
        <v>3205584</v>
      </c>
      <c r="AF929" s="464" t="n">
        <v>0</v>
      </c>
      <c r="AG929" s="464" t="n">
        <v>0</v>
      </c>
      <c r="AH929" s="464" t="n">
        <v>320558</v>
      </c>
      <c r="AI929" s="464" t="n">
        <v>0</v>
      </c>
      <c r="AJ929" s="464" t="n">
        <v>0</v>
      </c>
      <c r="AK929" s="464" t="n">
        <v>0</v>
      </c>
      <c r="AL929" s="464" t="n">
        <v>0</v>
      </c>
      <c r="AM929" s="464" t="n">
        <v>0</v>
      </c>
      <c r="AN929" s="464" t="n">
        <v>0</v>
      </c>
      <c r="AO929" s="464" t="n">
        <v>0</v>
      </c>
      <c r="AP929" s="464" t="n">
        <v>0</v>
      </c>
      <c r="AQ929" s="462" t="inlineStr"/>
      <c r="AR929" s="462" t="inlineStr">
        <is>
          <t>Local Charge</t>
        </is>
      </c>
      <c r="AS929" s="462" t="inlineStr">
        <is>
          <t>បានប្រកាសពន្ធ</t>
        </is>
      </c>
    </row>
    <row r="930">
      <c r="A930" s="461" t="n">
        <v>922</v>
      </c>
      <c r="B930" s="462" t="inlineStr">
        <is>
          <t>THC Fee</t>
        </is>
      </c>
      <c r="C930" s="462" t="inlineStr">
        <is>
          <t>អ៊ិចស្ពែឌីធ័រ ខេមបូឌា អិលធីឌី</t>
        </is>
      </c>
      <c r="D930" s="462" t="inlineStr">
        <is>
          <t>L001-100045898</t>
        </is>
      </c>
      <c r="E930" s="462" t="inlineStr">
        <is>
          <t>TI-0221457</t>
        </is>
      </c>
      <c r="F930" s="463" t="n">
        <v>44600</v>
      </c>
      <c r="G930" s="464" t="n">
        <v>1283454</v>
      </c>
      <c r="H930" s="462" t="n"/>
      <c r="I930" s="464">
        <f>G930</f>
        <v/>
      </c>
      <c r="J930" s="462">
        <f>IF(AND(Q930=TRUE, R930=TRUE, S930=TRUE), IF(W930&lt;-0.05, "អនុញ្ញាត (អ្នកផ្គត់ផ្គង់ប្រកាសខ្វះ)", "បានប្រកាស (អនុញ្ញាត)"), IF(AND(Q930=FALSE, R930=FALSE, S930=FALSE), "ព្យួរទុក (មិនមានទិន្នន័យ)", "ប្រកាសខុស (ព្យួរទុក)"))</f>
        <v/>
      </c>
      <c r="K930" s="462" t="inlineStr"/>
      <c r="L930" s="462" t="inlineStr"/>
      <c r="M930" s="464">
        <f>AH930</f>
        <v/>
      </c>
      <c r="N930" s="464">
        <f>IF(W930&lt;0,AH930,I930)</f>
        <v/>
      </c>
      <c r="O930" s="464">
        <f>I930-M930</f>
        <v/>
      </c>
      <c r="P930" s="462" t="n"/>
      <c r="Q930" s="462">
        <f>V930=W930</f>
        <v/>
      </c>
      <c r="R930" s="462">
        <f>AND(MONTH(F930)=MONTH(X930), YEAR(F930)=YEAR(X930))</f>
        <v/>
      </c>
      <c r="S930" s="462">
        <f>AC930="L001-901905215"</f>
        <v/>
      </c>
      <c r="T930" s="464">
        <f>G930-AH930</f>
        <v/>
      </c>
      <c r="U930" s="462" t="n"/>
      <c r="V930" s="462" t="inlineStr">
        <is>
          <t>TI0221457</t>
        </is>
      </c>
      <c r="W930" s="462" t="inlineStr">
        <is>
          <t>TI0221457</t>
        </is>
      </c>
      <c r="X930" s="463" t="n">
        <v>44600</v>
      </c>
      <c r="Y930" s="462" t="inlineStr">
        <is>
          <t>TI-0221457</t>
        </is>
      </c>
      <c r="Z930" s="462" t="inlineStr"/>
      <c r="AA930" s="462" t="inlineStr">
        <is>
          <t>បុគ្គលជាប់អាករ</t>
        </is>
      </c>
      <c r="AB930" s="462" t="inlineStr">
        <is>
          <t>L001-901905215</t>
        </is>
      </c>
      <c r="AC930" s="462" t="inlineStr">
        <is>
          <t>វីអ៊ីស៊ិន (ខេមបូឌា) អ៊ិនដាសស្ទ្រី ឯ.ក</t>
        </is>
      </c>
      <c r="AD930" s="464" t="n">
        <v>14117994</v>
      </c>
      <c r="AE930" s="464" t="n">
        <v>12834540</v>
      </c>
      <c r="AF930" s="464" t="n">
        <v>0</v>
      </c>
      <c r="AG930" s="464" t="n">
        <v>0</v>
      </c>
      <c r="AH930" s="464" t="n">
        <v>1283454</v>
      </c>
      <c r="AI930" s="464" t="n">
        <v>0</v>
      </c>
      <c r="AJ930" s="464" t="n">
        <v>0</v>
      </c>
      <c r="AK930" s="464" t="n">
        <v>0</v>
      </c>
      <c r="AL930" s="464" t="n">
        <v>0</v>
      </c>
      <c r="AM930" s="464" t="n">
        <v>0</v>
      </c>
      <c r="AN930" s="464" t="n">
        <v>0</v>
      </c>
      <c r="AO930" s="464" t="n">
        <v>0</v>
      </c>
      <c r="AP930" s="464" t="n">
        <v>0</v>
      </c>
      <c r="AQ930" s="462" t="inlineStr"/>
      <c r="AR930" s="462" t="inlineStr">
        <is>
          <t>Local Charge</t>
        </is>
      </c>
      <c r="AS930" s="462" t="inlineStr">
        <is>
          <t>បានប្រកាសពន្ធ</t>
        </is>
      </c>
    </row>
    <row r="931">
      <c r="A931" s="461" t="n">
        <v>923</v>
      </c>
      <c r="B931" s="462" t="inlineStr">
        <is>
          <t>Carton Paper</t>
        </is>
      </c>
      <c r="C931" s="462" t="inlineStr">
        <is>
          <t>យី មីង ភែកឃីជីង ឯ.ក</t>
        </is>
      </c>
      <c r="D931" s="462" t="inlineStr">
        <is>
          <t>B108-902101335</t>
        </is>
      </c>
      <c r="E931" s="462" t="inlineStr">
        <is>
          <t>YM-0004</t>
        </is>
      </c>
      <c r="F931" s="463" t="n">
        <v>44620</v>
      </c>
      <c r="G931" s="464" t="n">
        <v>5162759</v>
      </c>
      <c r="H931" s="462" t="n"/>
      <c r="I931" s="464">
        <f>G931</f>
        <v/>
      </c>
      <c r="J931" s="462">
        <f>IF(AND(Q931=TRUE, R931=TRUE, S931=TRUE), IF(W931&lt;-0.05, "អនុញ្ញាត (អ្នកផ្គត់ផ្គង់ប្រកាសខ្វះ)", "បានប្រកាស (អនុញ្ញាត)"), IF(AND(Q931=FALSE, R931=FALSE, S931=FALSE), "ព្យួរទុក (មិនមានទិន្នន័យ)", "ប្រកាសខុស (ព្យួរទុក)"))</f>
        <v/>
      </c>
      <c r="K931" s="462" t="inlineStr"/>
      <c r="L931" s="462" t="inlineStr"/>
      <c r="M931" s="464">
        <f>AH931</f>
        <v/>
      </c>
      <c r="N931" s="464">
        <f>IF(W931&lt;0,AH931,I931)</f>
        <v/>
      </c>
      <c r="O931" s="464">
        <f>I931-M931</f>
        <v/>
      </c>
      <c r="P931" s="462" t="n"/>
      <c r="Q931" s="462">
        <f>V931=W931</f>
        <v/>
      </c>
      <c r="R931" s="462">
        <f>AND(MONTH(F931)=MONTH(X931), YEAR(F931)=YEAR(X931))</f>
        <v/>
      </c>
      <c r="S931" s="462">
        <f>AC931="L001-901905215"</f>
        <v/>
      </c>
      <c r="T931" s="464">
        <f>G931-AH931</f>
        <v/>
      </c>
      <c r="U931" s="462" t="n"/>
      <c r="V931" s="462" t="inlineStr">
        <is>
          <t>YM0004</t>
        </is>
      </c>
      <c r="W931" s="462" t="inlineStr">
        <is>
          <t>YM0004</t>
        </is>
      </c>
      <c r="X931" s="463" t="n">
        <v>44500</v>
      </c>
      <c r="Y931" s="462" t="inlineStr">
        <is>
          <t>YM-0004</t>
        </is>
      </c>
      <c r="Z931" s="462" t="inlineStr"/>
      <c r="AA931" s="462" t="inlineStr">
        <is>
          <t>បុគ្គលជាប់អាករ</t>
        </is>
      </c>
      <c r="AB931" s="462" t="inlineStr">
        <is>
          <t>L001-901905215</t>
        </is>
      </c>
      <c r="AC931" s="462" t="inlineStr">
        <is>
          <t>វីអ៊ីស៊ិន (ខេមបូឌា) អ៊ិនដាសស្ទ្រី ឯ.ក</t>
        </is>
      </c>
      <c r="AD931" s="464" t="n">
        <v>108401390</v>
      </c>
      <c r="AE931" s="464" t="n">
        <v>98546718</v>
      </c>
      <c r="AF931" s="464" t="n">
        <v>0</v>
      </c>
      <c r="AG931" s="464" t="n">
        <v>0</v>
      </c>
      <c r="AH931" s="464" t="n">
        <v>9854672</v>
      </c>
      <c r="AI931" s="464" t="n">
        <v>0</v>
      </c>
      <c r="AJ931" s="464" t="n">
        <v>0</v>
      </c>
      <c r="AK931" s="464" t="n">
        <v>0</v>
      </c>
      <c r="AL931" s="464" t="n">
        <v>0</v>
      </c>
      <c r="AM931" s="464" t="n">
        <v>0</v>
      </c>
      <c r="AN931" s="464" t="n">
        <v>0</v>
      </c>
      <c r="AO931" s="464" t="n">
        <v>0</v>
      </c>
      <c r="AP931" s="464" t="n">
        <v>0</v>
      </c>
      <c r="AQ931" s="462" t="inlineStr"/>
      <c r="AR931" s="462" t="inlineStr">
        <is>
          <t>ក្រដាសកាតុងធ្វើកេស</t>
        </is>
      </c>
      <c r="AS931" s="462" t="inlineStr">
        <is>
          <t>បានប្រកាសពន្ធ</t>
        </is>
      </c>
    </row>
    <row r="932">
      <c r="A932" s="461" t="n">
        <v>924</v>
      </c>
      <c r="B932" s="462" t="inlineStr">
        <is>
          <t>Paper Label</t>
        </is>
      </c>
      <c r="C932" s="462" t="inlineStr">
        <is>
          <t>ស៊ីន ហ្វី យ៉ាង ព្រីនធីង &amp; អិកសេសសឺរី ឯ.ក</t>
        </is>
      </c>
      <c r="D932" s="462" t="inlineStr">
        <is>
          <t>K010-901906822</t>
        </is>
      </c>
      <c r="E932" s="462" t="inlineStr">
        <is>
          <t>XFY-YD20220036</t>
        </is>
      </c>
      <c r="F932" s="463" t="n">
        <v>44620</v>
      </c>
      <c r="G932" s="464" t="n">
        <v>1794143</v>
      </c>
      <c r="H932" s="462" t="n"/>
      <c r="I932" s="464">
        <f>G932</f>
        <v/>
      </c>
      <c r="J932" s="462">
        <f>IF(AND(Q932=TRUE, R932=TRUE, S932=TRUE), IF(W932&lt;-0.05, "អនុញ្ញាត (អ្នកផ្គត់ផ្គង់ប្រកាសខ្វះ)", "បានប្រកាស (អនុញ្ញាត)"), IF(AND(Q932=FALSE, R932=FALSE, S932=FALSE), "ព្យួរទុក (មិនមានទិន្នន័យ)", "ប្រកាសខុស (ព្យួរទុក)"))</f>
        <v/>
      </c>
      <c r="K932" s="462" t="inlineStr"/>
      <c r="L932" s="462" t="inlineStr"/>
      <c r="M932" s="464">
        <f>AH932</f>
        <v/>
      </c>
      <c r="N932" s="464">
        <f>IF(W932&lt;0,AH932,I932)</f>
        <v/>
      </c>
      <c r="O932" s="464">
        <f>I932-M932</f>
        <v/>
      </c>
      <c r="P932" s="462" t="n"/>
      <c r="Q932" s="462">
        <f>V932=W932</f>
        <v/>
      </c>
      <c r="R932" s="462">
        <f>AND(MONTH(F932)=MONTH(X932), YEAR(F932)=YEAR(X932))</f>
        <v/>
      </c>
      <c r="S932" s="462">
        <f>AC932="L001-901905215"</f>
        <v/>
      </c>
      <c r="T932" s="464">
        <f>G932-AH932</f>
        <v/>
      </c>
      <c r="U932" s="462" t="n"/>
      <c r="V932" s="462" t="inlineStr">
        <is>
          <t>XFYYD20220036</t>
        </is>
      </c>
      <c r="W932" s="462" t="inlineStr">
        <is>
          <t>XFYYD20220036</t>
        </is>
      </c>
      <c r="X932" s="463" t="n">
        <v>44620</v>
      </c>
      <c r="Y932" s="462" t="inlineStr">
        <is>
          <t>XFY-YD20220036</t>
        </is>
      </c>
      <c r="Z932" s="462" t="inlineStr"/>
      <c r="AA932" s="462" t="inlineStr">
        <is>
          <t>បុគ្គលជាប់អាករ</t>
        </is>
      </c>
      <c r="AB932" s="462" t="inlineStr">
        <is>
          <t>L001-901905215</t>
        </is>
      </c>
      <c r="AC932" s="462" t="inlineStr">
        <is>
          <t>វីអ៊ីស៊ិន (ខេមបូឌា) អ៊ិនដាសស្ទ្រី ឯ.ក</t>
        </is>
      </c>
      <c r="AD932" s="464" t="n">
        <v>19735571</v>
      </c>
      <c r="AE932" s="464" t="n">
        <v>17941428</v>
      </c>
      <c r="AF932" s="464" t="n">
        <v>0</v>
      </c>
      <c r="AG932" s="464" t="n">
        <v>0</v>
      </c>
      <c r="AH932" s="464" t="n">
        <v>1794143</v>
      </c>
      <c r="AI932" s="464" t="n">
        <v>0</v>
      </c>
      <c r="AJ932" s="464" t="n">
        <v>0</v>
      </c>
      <c r="AK932" s="464" t="n">
        <v>0</v>
      </c>
      <c r="AL932" s="464" t="n">
        <v>0</v>
      </c>
      <c r="AM932" s="464" t="n">
        <v>0</v>
      </c>
      <c r="AN932" s="464" t="n">
        <v>0</v>
      </c>
      <c r="AO932" s="464" t="n">
        <v>0</v>
      </c>
      <c r="AP932" s="464" t="n">
        <v>0</v>
      </c>
      <c r="AQ932" s="462" t="inlineStr"/>
      <c r="AR932" s="462" t="inlineStr">
        <is>
          <t>Paper Label</t>
        </is>
      </c>
      <c r="AS932" s="462" t="inlineStr">
        <is>
          <t>បានប្រកាសពន្ធ</t>
        </is>
      </c>
    </row>
    <row r="933">
      <c r="A933" s="461" t="n">
        <v>925</v>
      </c>
      <c r="B933" s="462" t="inlineStr">
        <is>
          <t>Stretch Film (ថង់ប្លាស្ទិចរំ</t>
        </is>
      </c>
      <c r="C933" s="462" t="inlineStr">
        <is>
          <t>ស៊ីន ឌីងយ័ន ស៊ូ មេធៀរៀល ឯ.ក</t>
        </is>
      </c>
      <c r="D933" s="462" t="inlineStr">
        <is>
          <t>K010-902100418</t>
        </is>
      </c>
      <c r="E933" s="462" t="inlineStr">
        <is>
          <t>0000012</t>
        </is>
      </c>
      <c r="F933" s="463" t="n">
        <v>44615</v>
      </c>
      <c r="G933" s="464" t="n">
        <v>968218</v>
      </c>
      <c r="H933" s="462" t="n"/>
      <c r="I933" s="464">
        <f>G933</f>
        <v/>
      </c>
      <c r="J933" s="462">
        <f>IF(AND(Q933=TRUE, R933=TRUE, S933=TRUE), IF(W933&lt;-0.05, "អនុញ្ញាត (អ្នកផ្គត់ផ្គង់ប្រកាសខ្វះ)", "បានប្រកាស (អនុញ្ញាត)"), IF(AND(Q933=FALSE, R933=FALSE, S933=FALSE), "ព្យួរទុក (មិនមានទិន្នន័យ)", "ប្រកាសខុស (ព្យួរទុក)"))</f>
        <v/>
      </c>
      <c r="K933" s="462" t="inlineStr"/>
      <c r="L933" s="462" t="inlineStr"/>
      <c r="M933" s="464">
        <f>AH933</f>
        <v/>
      </c>
      <c r="N933" s="464">
        <f>IF(W933&lt;0,AH933,I933)</f>
        <v/>
      </c>
      <c r="O933" s="464">
        <f>I933-M933</f>
        <v/>
      </c>
      <c r="P933" s="462" t="n"/>
      <c r="Q933" s="462">
        <f>V933=W933</f>
        <v/>
      </c>
      <c r="R933" s="462">
        <f>AND(MONTH(F933)=MONTH(X933), YEAR(F933)=YEAR(X933))</f>
        <v/>
      </c>
      <c r="S933" s="462">
        <f>AC933="L001-901905215"</f>
        <v/>
      </c>
      <c r="T933" s="464">
        <f>G933-AH933</f>
        <v/>
      </c>
      <c r="U933" s="462" t="n"/>
      <c r="V933" s="462" t="inlineStr">
        <is>
          <t>0000012</t>
        </is>
      </c>
      <c r="W933" s="462" t="inlineStr">
        <is>
          <t>0000012</t>
        </is>
      </c>
      <c r="X933" s="463" t="n">
        <v>44615</v>
      </c>
      <c r="Y933" s="462" t="inlineStr">
        <is>
          <t>0000012</t>
        </is>
      </c>
      <c r="Z933" s="462" t="inlineStr"/>
      <c r="AA933" s="462" t="inlineStr">
        <is>
          <t>បុគ្គលជាប់អាករ</t>
        </is>
      </c>
      <c r="AB933" s="462" t="inlineStr">
        <is>
          <t>L001-901905215</t>
        </is>
      </c>
      <c r="AC933" s="462" t="inlineStr">
        <is>
          <t>វីអ៊ីស៊ិន (ខេមបូឌា) អ៊ិនដាសស្ទ្រី ឯ.ក</t>
        </is>
      </c>
      <c r="AD933" s="464" t="n">
        <v>10650399</v>
      </c>
      <c r="AE933" s="464" t="n">
        <v>9682181</v>
      </c>
      <c r="AF933" s="464" t="n">
        <v>0</v>
      </c>
      <c r="AG933" s="464" t="n">
        <v>0</v>
      </c>
      <c r="AH933" s="464" t="n">
        <v>968218</v>
      </c>
      <c r="AI933" s="464" t="n">
        <v>0</v>
      </c>
      <c r="AJ933" s="464" t="n">
        <v>0</v>
      </c>
      <c r="AK933" s="464" t="n">
        <v>0</v>
      </c>
      <c r="AL933" s="464" t="n">
        <v>0</v>
      </c>
      <c r="AM933" s="464" t="n">
        <v>0</v>
      </c>
      <c r="AN933" s="464" t="n">
        <v>0</v>
      </c>
      <c r="AO933" s="464" t="n">
        <v>0</v>
      </c>
      <c r="AP933" s="464" t="n">
        <v>0</v>
      </c>
      <c r="AQ933" s="462" t="inlineStr"/>
      <c r="AR933" s="462" t="inlineStr">
        <is>
          <t>Rags (កំទេចក្រណាត់)   48MM OPP (ស្កុតថ្លា)</t>
        </is>
      </c>
      <c r="AS933" s="462" t="inlineStr">
        <is>
          <t>បានប្រកាសពន្ធ</t>
        </is>
      </c>
    </row>
    <row r="934">
      <c r="A934" s="461" t="n">
        <v>926</v>
      </c>
      <c r="B934" s="462" t="inlineStr">
        <is>
          <t>Paper Card</t>
        </is>
      </c>
      <c r="C934" s="462" t="inlineStr">
        <is>
          <t>វីង ចេង ភែកឃីជីង ឯ.ក</t>
        </is>
      </c>
      <c r="D934" s="462" t="inlineStr">
        <is>
          <t>L001-902102915</t>
        </is>
      </c>
      <c r="E934" s="462" t="inlineStr">
        <is>
          <t>TI0070</t>
        </is>
      </c>
      <c r="F934" s="463" t="n">
        <v>44620</v>
      </c>
      <c r="G934" s="464" t="n">
        <v>24611267</v>
      </c>
      <c r="H934" s="462" t="n"/>
      <c r="I934" s="464">
        <f>G934</f>
        <v/>
      </c>
      <c r="J934" s="462">
        <f>IF(AND(Q934=TRUE, R934=TRUE, S934=TRUE), IF(W934&lt;-0.05, "អនុញ្ញាត (អ្នកផ្គត់ផ្គង់ប្រកាសខ្វះ)", "បានប្រកាស (អនុញ្ញាត)"), IF(AND(Q934=FALSE, R934=FALSE, S934=FALSE), "ព្យួរទុក (មិនមានទិន្នន័យ)", "ប្រកាសខុស (ព្យួរទុក)"))</f>
        <v/>
      </c>
      <c r="K934" s="462" t="inlineStr"/>
      <c r="L934" s="462" t="inlineStr"/>
      <c r="M934" s="464">
        <f>AH934</f>
        <v/>
      </c>
      <c r="N934" s="464">
        <f>IF(W934&lt;0,AH934,I934)</f>
        <v/>
      </c>
      <c r="O934" s="464">
        <f>I934-M934</f>
        <v/>
      </c>
      <c r="P934" s="462" t="n"/>
      <c r="Q934" s="462">
        <f>V934=W934</f>
        <v/>
      </c>
      <c r="R934" s="462">
        <f>AND(MONTH(F934)=MONTH(X934), YEAR(F934)=YEAR(X934))</f>
        <v/>
      </c>
      <c r="S934" s="462">
        <f>AC934="L001-901905215"</f>
        <v/>
      </c>
      <c r="T934" s="464">
        <f>G934-AH934</f>
        <v/>
      </c>
      <c r="U934" s="462" t="n"/>
      <c r="V934" s="462" t="inlineStr">
        <is>
          <t>TI0070</t>
        </is>
      </c>
      <c r="W934" s="462" t="inlineStr">
        <is>
          <t>TI0070</t>
        </is>
      </c>
      <c r="X934" s="463" t="n">
        <v>44620</v>
      </c>
      <c r="Y934" s="462" t="inlineStr">
        <is>
          <t>TI0070</t>
        </is>
      </c>
      <c r="Z934" s="462" t="inlineStr"/>
      <c r="AA934" s="462" t="inlineStr">
        <is>
          <t>បុគ្គលជាប់អាករ</t>
        </is>
      </c>
      <c r="AB934" s="462" t="inlineStr">
        <is>
          <t>L001-901905215</t>
        </is>
      </c>
      <c r="AC934" s="462" t="inlineStr">
        <is>
          <t>វីអ៊ីស៊ិន (ខេមបូឌា) អ៊ិនដាសស្ទ្រី ឯ.ក</t>
        </is>
      </c>
      <c r="AD934" s="464" t="n">
        <v>270723957</v>
      </c>
      <c r="AE934" s="464" t="n">
        <v>246112688</v>
      </c>
      <c r="AF934" s="464" t="n">
        <v>0</v>
      </c>
      <c r="AG934" s="464" t="n">
        <v>0</v>
      </c>
      <c r="AH934" s="464" t="n">
        <v>24611269</v>
      </c>
      <c r="AI934" s="464" t="n">
        <v>0</v>
      </c>
      <c r="AJ934" s="464" t="n">
        <v>0</v>
      </c>
      <c r="AK934" s="464" t="n">
        <v>0</v>
      </c>
      <c r="AL934" s="464" t="n">
        <v>0</v>
      </c>
      <c r="AM934" s="464" t="n">
        <v>0</v>
      </c>
      <c r="AN934" s="464" t="n">
        <v>0</v>
      </c>
      <c r="AO934" s="464" t="n">
        <v>0</v>
      </c>
      <c r="AP934" s="464" t="n">
        <v>0</v>
      </c>
      <c r="AQ934" s="462" t="inlineStr"/>
      <c r="AR934" s="462" t="inlineStr">
        <is>
          <t>ចំណូលពីការលក់ Color Box, Paper Card and PDQ</t>
        </is>
      </c>
      <c r="AS934" s="462" t="inlineStr">
        <is>
          <t>បានប្រកាសពន្ធ</t>
        </is>
      </c>
    </row>
    <row r="935">
      <c r="A935" s="461" t="n">
        <v>927</v>
      </c>
      <c r="B935" s="462" t="inlineStr">
        <is>
          <t>Plastic</t>
        </is>
      </c>
      <c r="C935" s="462" t="inlineStr">
        <is>
          <t>ឌើ សឹង ហ្វា ភែកឃីជីង អ៊ិនដាសស្រ្ទៀល ឯ.ក</t>
        </is>
      </c>
      <c r="D935" s="462" t="inlineStr">
        <is>
          <t>L001-901638065</t>
        </is>
      </c>
      <c r="E935" s="462" t="inlineStr">
        <is>
          <t>DSF202200041</t>
        </is>
      </c>
      <c r="F935" s="463" t="n">
        <v>44615</v>
      </c>
      <c r="G935" s="464" t="n">
        <v>252092</v>
      </c>
      <c r="H935" s="462" t="n"/>
      <c r="I935" s="464">
        <f>G935</f>
        <v/>
      </c>
      <c r="J935" s="462">
        <f>IF(AND(Q935=TRUE, R935=TRUE, S935=TRUE), IF(W935&lt;-0.05, "អនុញ្ញាត (អ្នកផ្គត់ផ្គង់ប្រកាសខ្វះ)", "បានប្រកាស (អនុញ្ញាត)"), IF(AND(Q935=FALSE, R935=FALSE, S935=FALSE), "ព្យួរទុក (មិនមានទិន្នន័យ)", "ប្រកាសខុស (ព្យួរទុក)"))</f>
        <v/>
      </c>
      <c r="K935" s="462" t="inlineStr"/>
      <c r="L935" s="462" t="inlineStr"/>
      <c r="M935" s="464">
        <f>AH935</f>
        <v/>
      </c>
      <c r="N935" s="464">
        <f>IF(W935&lt;0,AH935,I935)</f>
        <v/>
      </c>
      <c r="O935" s="464">
        <f>I935-M935</f>
        <v/>
      </c>
      <c r="P935" s="462" t="n"/>
      <c r="Q935" s="462">
        <f>V935=W935</f>
        <v/>
      </c>
      <c r="R935" s="462">
        <f>AND(MONTH(F935)=MONTH(X935), YEAR(F935)=YEAR(X935))</f>
        <v/>
      </c>
      <c r="S935" s="462">
        <f>AC935="L001-901905215"</f>
        <v/>
      </c>
      <c r="T935" s="464">
        <f>G935-AH935</f>
        <v/>
      </c>
      <c r="U935" s="462" t="n"/>
      <c r="V935" s="462" t="inlineStr">
        <is>
          <t>DSF202200041</t>
        </is>
      </c>
      <c r="W935" s="462" t="inlineStr">
        <is>
          <t>DSF202200041</t>
        </is>
      </c>
      <c r="X935" s="463" t="n">
        <v>44607</v>
      </c>
      <c r="Y935" s="462" t="inlineStr">
        <is>
          <t>DSF202200041</t>
        </is>
      </c>
      <c r="Z935" s="462" t="inlineStr"/>
      <c r="AA935" s="462" t="inlineStr">
        <is>
          <t>បុគ្គលជាប់អាករ</t>
        </is>
      </c>
      <c r="AB935" s="462" t="inlineStr">
        <is>
          <t>L001-901905215</t>
        </is>
      </c>
      <c r="AC935" s="462" t="inlineStr">
        <is>
          <t>វីអ៊ីស៊ិន (ខេមបូឌា) អ៊ិនដាសស្ទ្រី ឯ.ក</t>
        </is>
      </c>
      <c r="AD935" s="464" t="n">
        <v>2773012</v>
      </c>
      <c r="AE935" s="464" t="n">
        <v>2520920</v>
      </c>
      <c r="AF935" s="464" t="n">
        <v>0</v>
      </c>
      <c r="AG935" s="464" t="n">
        <v>0</v>
      </c>
      <c r="AH935" s="464" t="n">
        <v>252092</v>
      </c>
      <c r="AI935" s="464" t="n">
        <v>0</v>
      </c>
      <c r="AJ935" s="464" t="n">
        <v>0</v>
      </c>
      <c r="AK935" s="464" t="n">
        <v>0</v>
      </c>
      <c r="AL935" s="464" t="n">
        <v>0</v>
      </c>
      <c r="AM935" s="464" t="n">
        <v>0</v>
      </c>
      <c r="AN935" s="464" t="n">
        <v>0</v>
      </c>
      <c r="AO935" s="464" t="n">
        <v>0</v>
      </c>
      <c r="AP935" s="464" t="n">
        <v>0</v>
      </c>
      <c r="AQ935" s="462" t="inlineStr"/>
      <c r="AR935" s="462" t="inlineStr">
        <is>
          <t>PLASTIC (OPEN)</t>
        </is>
      </c>
      <c r="AS935" s="462" t="inlineStr">
        <is>
          <t>បានប្រកាសពន្ធ</t>
        </is>
      </c>
    </row>
    <row r="936">
      <c r="A936" s="461" t="n">
        <v>928</v>
      </c>
      <c r="B936" s="462" t="inlineStr">
        <is>
          <t>Plastic Material (ABS Black  Color)</t>
        </is>
      </c>
      <c r="C936" s="462" t="inlineStr">
        <is>
          <t>ស៊ីអិន ប៉ាវ តាវ ហ្រ្គីន ខនស្ត្រាក់សិន មេធៀរៀល ឯ.ក</t>
        </is>
      </c>
      <c r="D936" s="462" t="inlineStr">
        <is>
          <t>K007-902101486</t>
        </is>
      </c>
      <c r="E936" s="462" t="inlineStr">
        <is>
          <t>0056</t>
        </is>
      </c>
      <c r="F936" s="463" t="n">
        <v>44599</v>
      </c>
      <c r="G936" s="464" t="n">
        <v>3384576</v>
      </c>
      <c r="H936" s="462" t="n"/>
      <c r="I936" s="464">
        <f>G936</f>
        <v/>
      </c>
      <c r="J936" s="462">
        <f>IF(AND(Q936=TRUE, R936=TRUE, S936=TRUE), IF(W936&lt;-0.05, "អនុញ្ញាត (អ្នកផ្គត់ផ្គង់ប្រកាសខ្វះ)", "បានប្រកាស (អនុញ្ញាត)"), IF(AND(Q936=FALSE, R936=FALSE, S936=FALSE), "ព្យួរទុក (មិនមានទិន្នន័យ)", "ប្រកាសខុស (ព្យួរទុក)"))</f>
        <v/>
      </c>
      <c r="K936" s="462" t="inlineStr"/>
      <c r="L936" s="462" t="inlineStr"/>
      <c r="M936" s="464">
        <f>AH936</f>
        <v/>
      </c>
      <c r="N936" s="464">
        <f>IF(W936&lt;0,AH936,I936)</f>
        <v/>
      </c>
      <c r="O936" s="464">
        <f>I936-M936</f>
        <v/>
      </c>
      <c r="P936" s="462" t="n"/>
      <c r="Q936" s="462">
        <f>V936=W936</f>
        <v/>
      </c>
      <c r="R936" s="462">
        <f>AND(MONTH(F936)=MONTH(X936), YEAR(F936)=YEAR(X936))</f>
        <v/>
      </c>
      <c r="S936" s="462">
        <f>AC936="L001-901905215"</f>
        <v/>
      </c>
      <c r="T936" s="464">
        <f>G936-AH936</f>
        <v/>
      </c>
      <c r="U936" s="462" t="n"/>
      <c r="V936" s="462" t="inlineStr">
        <is>
          <t>0056</t>
        </is>
      </c>
      <c r="W936" s="462" t="inlineStr">
        <is>
          <t>0056</t>
        </is>
      </c>
      <c r="X936" s="463" t="n">
        <v>44599</v>
      </c>
      <c r="Y936" s="462" t="inlineStr">
        <is>
          <t>0056</t>
        </is>
      </c>
      <c r="Z936" s="462" t="inlineStr"/>
      <c r="AA936" s="462" t="inlineStr">
        <is>
          <t>បុគ្គលជាប់អាករ</t>
        </is>
      </c>
      <c r="AB936" s="462" t="inlineStr">
        <is>
          <t>L001-901905215</t>
        </is>
      </c>
      <c r="AC936" s="462" t="inlineStr">
        <is>
          <t>វីអ៊ីស៊ិន (ខេមបូឌា) អ៊ិនដាសស្ទ្រី ឯ.ក</t>
        </is>
      </c>
      <c r="AD936" s="464" t="n">
        <v>37230336</v>
      </c>
      <c r="AE936" s="464" t="n">
        <v>33845760</v>
      </c>
      <c r="AF936" s="464" t="n">
        <v>0</v>
      </c>
      <c r="AG936" s="464" t="n">
        <v>0</v>
      </c>
      <c r="AH936" s="464" t="n">
        <v>3384576</v>
      </c>
      <c r="AI936" s="464" t="n">
        <v>0</v>
      </c>
      <c r="AJ936" s="464" t="n">
        <v>0</v>
      </c>
      <c r="AK936" s="464" t="n">
        <v>0</v>
      </c>
      <c r="AL936" s="464" t="n">
        <v>0</v>
      </c>
      <c r="AM936" s="464" t="n">
        <v>0</v>
      </c>
      <c r="AN936" s="464" t="n">
        <v>0</v>
      </c>
      <c r="AO936" s="464" t="n">
        <v>0</v>
      </c>
      <c r="AP936" s="464" t="n">
        <v>0</v>
      </c>
      <c r="AQ936" s="462" t="inlineStr"/>
      <c r="AR936" s="462" t="inlineStr">
        <is>
          <t>សម្ភារសំណង់</t>
        </is>
      </c>
      <c r="AS936" s="462" t="inlineStr">
        <is>
          <t>បានប្រកាសពន្ធ</t>
        </is>
      </c>
    </row>
    <row r="937">
      <c r="A937" s="461" t="n">
        <v>929</v>
      </c>
      <c r="B937" s="462" t="inlineStr">
        <is>
          <t>Plastic Material (ABS Black  Color)</t>
        </is>
      </c>
      <c r="C937" s="462" t="inlineStr">
        <is>
          <t>ស៊ីអិន ប៉ាវ តាវ ហ្រ្គីន ខនស្ត្រាក់សិន មេធៀរៀល ឯ.ក</t>
        </is>
      </c>
      <c r="D937" s="462" t="inlineStr">
        <is>
          <t>K007-902101486</t>
        </is>
      </c>
      <c r="E937" s="462" t="inlineStr">
        <is>
          <t>0046</t>
        </is>
      </c>
      <c r="F937" s="463" t="n">
        <v>44593</v>
      </c>
      <c r="G937" s="464" t="n">
        <v>3382912</v>
      </c>
      <c r="H937" s="462" t="n"/>
      <c r="I937" s="464">
        <f>G937</f>
        <v/>
      </c>
      <c r="J937" s="462">
        <f>IF(AND(Q937=TRUE, R937=TRUE, S937=TRUE), IF(W937&lt;-0.05, "អនុញ្ញាត (អ្នកផ្គត់ផ្គង់ប្រកាសខ្វះ)", "បានប្រកាស (អនុញ្ញាត)"), IF(AND(Q937=FALSE, R937=FALSE, S937=FALSE), "ព្យួរទុក (មិនមានទិន្នន័យ)", "ប្រកាសខុស (ព្យួរទុក)"))</f>
        <v/>
      </c>
      <c r="K937" s="462" t="inlineStr"/>
      <c r="L937" s="462" t="inlineStr"/>
      <c r="M937" s="464">
        <f>AH937</f>
        <v/>
      </c>
      <c r="N937" s="464">
        <f>IF(W937&lt;0,AH937,I937)</f>
        <v/>
      </c>
      <c r="O937" s="464">
        <f>I937-M937</f>
        <v/>
      </c>
      <c r="P937" s="462" t="n"/>
      <c r="Q937" s="462">
        <f>V937=W937</f>
        <v/>
      </c>
      <c r="R937" s="462">
        <f>AND(MONTH(F937)=MONTH(X937), YEAR(F937)=YEAR(X937))</f>
        <v/>
      </c>
      <c r="S937" s="462">
        <f>AC937="L001-901905215"</f>
        <v/>
      </c>
      <c r="T937" s="464">
        <f>G937-AH937</f>
        <v/>
      </c>
      <c r="U937" s="462" t="n"/>
      <c r="V937" s="462" t="inlineStr">
        <is>
          <t>0046</t>
        </is>
      </c>
      <c r="W937" s="462" t="inlineStr">
        <is>
          <t>0046</t>
        </is>
      </c>
      <c r="X937" s="463" t="n">
        <v>44589</v>
      </c>
      <c r="Y937" s="462" t="inlineStr">
        <is>
          <t>0046</t>
        </is>
      </c>
      <c r="Z937" s="462" t="inlineStr"/>
      <c r="AA937" s="462" t="inlineStr">
        <is>
          <t>បុគ្គលជាប់អាករ</t>
        </is>
      </c>
      <c r="AB937" s="462" t="inlineStr">
        <is>
          <t>L001-901905215</t>
        </is>
      </c>
      <c r="AC937" s="462" t="inlineStr">
        <is>
          <t>វីអ៊ីស៊ិន (ខេមបូឌា) អ៊ិនដាសស្ទ្រី ឯ.ក</t>
        </is>
      </c>
      <c r="AD937" s="464" t="n">
        <v>37212032</v>
      </c>
      <c r="AE937" s="464" t="n">
        <v>33829120</v>
      </c>
      <c r="AF937" s="464" t="n">
        <v>0</v>
      </c>
      <c r="AG937" s="464" t="n">
        <v>0</v>
      </c>
      <c r="AH937" s="464" t="n">
        <v>3382912</v>
      </c>
      <c r="AI937" s="464" t="n">
        <v>0</v>
      </c>
      <c r="AJ937" s="464" t="n">
        <v>0</v>
      </c>
      <c r="AK937" s="464" t="n">
        <v>0</v>
      </c>
      <c r="AL937" s="464" t="n">
        <v>0</v>
      </c>
      <c r="AM937" s="464" t="n">
        <v>0</v>
      </c>
      <c r="AN937" s="464" t="n">
        <v>0</v>
      </c>
      <c r="AO937" s="464" t="n">
        <v>0</v>
      </c>
      <c r="AP937" s="464" t="n">
        <v>0</v>
      </c>
      <c r="AQ937" s="462" t="inlineStr"/>
      <c r="AR937" s="462" t="inlineStr">
        <is>
          <t>PLASTIC MATERIAL</t>
        </is>
      </c>
      <c r="AS937" s="462" t="inlineStr">
        <is>
          <t>បានប្រកាសពន្ធ</t>
        </is>
      </c>
    </row>
    <row r="938">
      <c r="A938" s="461" t="n">
        <v>930</v>
      </c>
      <c r="B938" s="462" t="inlineStr">
        <is>
          <t>Inspection Service Fee</t>
        </is>
      </c>
      <c r="C938" s="462" t="inlineStr">
        <is>
          <t>ប្យួរ៉ូ វេរីតាស (ខេមបូឌា) លីមីធីត</t>
        </is>
      </c>
      <c r="D938" s="462" t="inlineStr">
        <is>
          <t>L001-107024462</t>
        </is>
      </c>
      <c r="E938" s="462" t="inlineStr">
        <is>
          <t>59011772</t>
        </is>
      </c>
      <c r="F938" s="463" t="n">
        <v>44602</v>
      </c>
      <c r="G938" s="464" t="n">
        <v>110229</v>
      </c>
      <c r="H938" s="462" t="n"/>
      <c r="I938" s="464">
        <f>G938</f>
        <v/>
      </c>
      <c r="J938" s="462">
        <f>IF(AND(Q938=TRUE, R938=TRUE, S938=TRUE), IF(W938&lt;-0.05, "អនុញ្ញាត (អ្នកផ្គត់ផ្គង់ប្រកាសខ្វះ)", "បានប្រកាស (អនុញ្ញាត)"), IF(AND(Q938=FALSE, R938=FALSE, S938=FALSE), "ព្យួរទុក (មិនមានទិន្នន័យ)", "ប្រកាសខុស (ព្យួរទុក)"))</f>
        <v/>
      </c>
      <c r="K938" s="462" t="inlineStr"/>
      <c r="L938" s="462" t="inlineStr"/>
      <c r="M938" s="464">
        <f>AH938</f>
        <v/>
      </c>
      <c r="N938" s="464">
        <f>IF(W938&lt;0,AH938,I938)</f>
        <v/>
      </c>
      <c r="O938" s="464">
        <f>I938-M938</f>
        <v/>
      </c>
      <c r="P938" s="462" t="n"/>
      <c r="Q938" s="462">
        <f>V938=W938</f>
        <v/>
      </c>
      <c r="R938" s="462">
        <f>AND(MONTH(F938)=MONTH(X938), YEAR(F938)=YEAR(X938))</f>
        <v/>
      </c>
      <c r="S938" s="462">
        <f>AC938="L001-901905215"</f>
        <v/>
      </c>
      <c r="T938" s="464">
        <f>G938-AH938</f>
        <v/>
      </c>
      <c r="U938" s="462" t="n"/>
      <c r="V938" s="462" t="inlineStr">
        <is>
          <t>59011772</t>
        </is>
      </c>
      <c r="W938" s="462" t="inlineStr">
        <is>
          <t>59011772</t>
        </is>
      </c>
      <c r="X938" s="463" t="n">
        <v>44602</v>
      </c>
      <c r="Y938" s="462" t="inlineStr">
        <is>
          <t>59011772</t>
        </is>
      </c>
      <c r="Z938" s="462" t="inlineStr"/>
      <c r="AA938" s="462" t="inlineStr">
        <is>
          <t>បុគ្គលជាប់អាករ</t>
        </is>
      </c>
      <c r="AB938" s="462" t="inlineStr">
        <is>
          <t>L001-901905215</t>
        </is>
      </c>
      <c r="AC938" s="462" t="inlineStr">
        <is>
          <t>វីអ៊ីស៊ិន (ខេមបូឌា) អ៊ិនដាសស្ទ្រី ឯ.ក</t>
        </is>
      </c>
      <c r="AD938" s="464" t="n">
        <v>1212521</v>
      </c>
      <c r="AE938" s="464" t="n">
        <v>1102292</v>
      </c>
      <c r="AF938" s="464" t="n">
        <v>0</v>
      </c>
      <c r="AG938" s="464" t="n">
        <v>0</v>
      </c>
      <c r="AH938" s="464" t="n">
        <v>110229</v>
      </c>
      <c r="AI938" s="464" t="n">
        <v>0</v>
      </c>
      <c r="AJ938" s="464" t="n">
        <v>0</v>
      </c>
      <c r="AK938" s="464" t="n">
        <v>0</v>
      </c>
      <c r="AL938" s="464" t="n">
        <v>0</v>
      </c>
      <c r="AM938" s="464" t="n">
        <v>0</v>
      </c>
      <c r="AN938" s="464" t="n">
        <v>0</v>
      </c>
      <c r="AO938" s="464" t="n">
        <v>0</v>
      </c>
      <c r="AP938" s="464" t="n">
        <v>0</v>
      </c>
      <c r="AQ938" s="462" t="inlineStr"/>
      <c r="AR938" s="462" t="inlineStr">
        <is>
          <t>ចំនូលបានមកពីការលក់</t>
        </is>
      </c>
      <c r="AS938" s="462" t="inlineStr">
        <is>
          <t>បានប្រកាសពន្ធ</t>
        </is>
      </c>
    </row>
    <row r="939">
      <c r="A939" s="461" t="n">
        <v>931</v>
      </c>
      <c r="B939" s="462" t="inlineStr">
        <is>
          <t>Inspection Service Fee</t>
        </is>
      </c>
      <c r="C939" s="462" t="inlineStr">
        <is>
          <t>ប្យួរ៉ូ វេរីតាស (ខេមបូឌា) លីមីធីត</t>
        </is>
      </c>
      <c r="D939" s="462" t="inlineStr">
        <is>
          <t>L001-107024462</t>
        </is>
      </c>
      <c r="E939" s="462" t="inlineStr">
        <is>
          <t>59011820</t>
        </is>
      </c>
      <c r="F939" s="463" t="n">
        <v>44610</v>
      </c>
      <c r="G939" s="464" t="n">
        <v>55089</v>
      </c>
      <c r="H939" s="462" t="n"/>
      <c r="I939" s="464">
        <f>G939</f>
        <v/>
      </c>
      <c r="J939" s="462">
        <f>IF(AND(Q939=TRUE, R939=TRUE, S939=TRUE), IF(W939&lt;-0.05, "អនុញ្ញាត (អ្នកផ្គត់ផ្គង់ប្រកាសខ្វះ)", "បានប្រកាស (អនុញ្ញាត)"), IF(AND(Q939=FALSE, R939=FALSE, S939=FALSE), "ព្យួរទុក (មិនមានទិន្នន័យ)", "ប្រកាសខុស (ព្យួរទុក)"))</f>
        <v/>
      </c>
      <c r="K939" s="462" t="inlineStr"/>
      <c r="L939" s="462" t="inlineStr"/>
      <c r="M939" s="464">
        <f>AH939</f>
        <v/>
      </c>
      <c r="N939" s="464">
        <f>IF(W939&lt;0,AH939,I939)</f>
        <v/>
      </c>
      <c r="O939" s="464">
        <f>I939-M939</f>
        <v/>
      </c>
      <c r="P939" s="462" t="n"/>
      <c r="Q939" s="462">
        <f>V939=W939</f>
        <v/>
      </c>
      <c r="R939" s="462">
        <f>AND(MONTH(F939)=MONTH(X939), YEAR(F939)=YEAR(X939))</f>
        <v/>
      </c>
      <c r="S939" s="462">
        <f>AC939="L001-901905215"</f>
        <v/>
      </c>
      <c r="T939" s="464">
        <f>G939-AH939</f>
        <v/>
      </c>
      <c r="U939" s="462" t="n"/>
      <c r="V939" s="462" t="inlineStr">
        <is>
          <t>59011820</t>
        </is>
      </c>
      <c r="W939" s="462" t="inlineStr">
        <is>
          <t>59011820</t>
        </is>
      </c>
      <c r="X939" s="463" t="n">
        <v>44610</v>
      </c>
      <c r="Y939" s="462" t="inlineStr">
        <is>
          <t>59011820</t>
        </is>
      </c>
      <c r="Z939" s="462" t="inlineStr"/>
      <c r="AA939" s="462" t="inlineStr">
        <is>
          <t>បុគ្គលជាប់អាករ</t>
        </is>
      </c>
      <c r="AB939" s="462" t="inlineStr">
        <is>
          <t>L001-901905215</t>
        </is>
      </c>
      <c r="AC939" s="462" t="inlineStr">
        <is>
          <t>វីអ៊ីស៊ិន (ខេមបូឌា) អ៊ិនដាសស្ទ្រី ឯ.ក</t>
        </is>
      </c>
      <c r="AD939" s="464" t="n">
        <v>605983</v>
      </c>
      <c r="AE939" s="464" t="n">
        <v>550894</v>
      </c>
      <c r="AF939" s="464" t="n">
        <v>0</v>
      </c>
      <c r="AG939" s="464" t="n">
        <v>0</v>
      </c>
      <c r="AH939" s="464" t="n">
        <v>55089</v>
      </c>
      <c r="AI939" s="464" t="n">
        <v>0</v>
      </c>
      <c r="AJ939" s="464" t="n">
        <v>0</v>
      </c>
      <c r="AK939" s="464" t="n">
        <v>0</v>
      </c>
      <c r="AL939" s="464" t="n">
        <v>0</v>
      </c>
      <c r="AM939" s="464" t="n">
        <v>0</v>
      </c>
      <c r="AN939" s="464" t="n">
        <v>0</v>
      </c>
      <c r="AO939" s="464" t="n">
        <v>0</v>
      </c>
      <c r="AP939" s="464" t="n">
        <v>0</v>
      </c>
      <c r="AQ939" s="462" t="inlineStr"/>
      <c r="AR939" s="462" t="inlineStr">
        <is>
          <t>ចំនូលបានមកពីការលក់</t>
        </is>
      </c>
      <c r="AS939" s="462" t="inlineStr">
        <is>
          <t>បានប្រកាសពន្ធ</t>
        </is>
      </c>
    </row>
    <row r="940">
      <c r="A940" s="461" t="n">
        <v>932</v>
      </c>
      <c r="B940" s="462" t="inlineStr">
        <is>
          <t>Inspection Service Fee</t>
        </is>
      </c>
      <c r="C940" s="462" t="inlineStr">
        <is>
          <t>ប្យួរ៉ូ វេរីតាស (ខេមបូឌា) លីមីធីត</t>
        </is>
      </c>
      <c r="D940" s="462" t="inlineStr">
        <is>
          <t>L001-107024462</t>
        </is>
      </c>
      <c r="E940" s="462" t="inlineStr">
        <is>
          <t>59011848</t>
        </is>
      </c>
      <c r="F940" s="463" t="n">
        <v>44616</v>
      </c>
      <c r="G940" s="464" t="n">
        <v>165224</v>
      </c>
      <c r="H940" s="462" t="n"/>
      <c r="I940" s="464">
        <f>G940</f>
        <v/>
      </c>
      <c r="J940" s="462">
        <f>IF(AND(Q940=TRUE, R940=TRUE, S940=TRUE), IF(W940&lt;-0.05, "អនុញ្ញាត (អ្នកផ្គត់ផ្គង់ប្រកាសខ្វះ)", "បានប្រកាស (អនុញ្ញាត)"), IF(AND(Q940=FALSE, R940=FALSE, S940=FALSE), "ព្យួរទុក (មិនមានទិន្នន័យ)", "ប្រកាសខុស (ព្យួរទុក)"))</f>
        <v/>
      </c>
      <c r="K940" s="462" t="inlineStr"/>
      <c r="L940" s="462" t="inlineStr"/>
      <c r="M940" s="464">
        <f>AH940</f>
        <v/>
      </c>
      <c r="N940" s="464">
        <f>IF(W940&lt;0,AH940,I940)</f>
        <v/>
      </c>
      <c r="O940" s="464">
        <f>I940-M940</f>
        <v/>
      </c>
      <c r="P940" s="462" t="n"/>
      <c r="Q940" s="462">
        <f>V940=W940</f>
        <v/>
      </c>
      <c r="R940" s="462">
        <f>AND(MONTH(F940)=MONTH(X940), YEAR(F940)=YEAR(X940))</f>
        <v/>
      </c>
      <c r="S940" s="462">
        <f>AC940="L001-901905215"</f>
        <v/>
      </c>
      <c r="T940" s="464">
        <f>G940-AH940</f>
        <v/>
      </c>
      <c r="U940" s="462" t="n"/>
      <c r="V940" s="462" t="inlineStr">
        <is>
          <t>59011848</t>
        </is>
      </c>
      <c r="W940" s="462" t="inlineStr">
        <is>
          <t>59011848</t>
        </is>
      </c>
      <c r="X940" s="463" t="n">
        <v>44616</v>
      </c>
      <c r="Y940" s="462" t="inlineStr">
        <is>
          <t>59011848</t>
        </is>
      </c>
      <c r="Z940" s="462" t="inlineStr"/>
      <c r="AA940" s="462" t="inlineStr">
        <is>
          <t>បុគ្គលជាប់អាករ</t>
        </is>
      </c>
      <c r="AB940" s="462" t="inlineStr">
        <is>
          <t>L001-901905215</t>
        </is>
      </c>
      <c r="AC940" s="462" t="inlineStr">
        <is>
          <t>វីអ៊ីស៊ិន (ខេមបូឌា) អ៊ិនដាសស្ទ្រី ឯ.ក</t>
        </is>
      </c>
      <c r="AD940" s="464" t="n">
        <v>1817461</v>
      </c>
      <c r="AE940" s="464" t="n">
        <v>1652237</v>
      </c>
      <c r="AF940" s="464" t="n">
        <v>0</v>
      </c>
      <c r="AG940" s="464" t="n">
        <v>0</v>
      </c>
      <c r="AH940" s="464" t="n">
        <v>165224</v>
      </c>
      <c r="AI940" s="464" t="n">
        <v>0</v>
      </c>
      <c r="AJ940" s="464" t="n">
        <v>0</v>
      </c>
      <c r="AK940" s="464" t="n">
        <v>0</v>
      </c>
      <c r="AL940" s="464" t="n">
        <v>0</v>
      </c>
      <c r="AM940" s="464" t="n">
        <v>0</v>
      </c>
      <c r="AN940" s="464" t="n">
        <v>0</v>
      </c>
      <c r="AO940" s="464" t="n">
        <v>0</v>
      </c>
      <c r="AP940" s="464" t="n">
        <v>0</v>
      </c>
      <c r="AQ940" s="462" t="inlineStr"/>
      <c r="AR940" s="462" t="inlineStr">
        <is>
          <t>ចំនូលបានមកពីការលក់</t>
        </is>
      </c>
      <c r="AS940" s="462" t="inlineStr">
        <is>
          <t>បានប្រកាសពន្ធ</t>
        </is>
      </c>
    </row>
    <row r="941">
      <c r="A941" s="461" t="n">
        <v>933</v>
      </c>
      <c r="B941" s="462" t="inlineStr">
        <is>
          <t>Inspection Service Fee</t>
        </is>
      </c>
      <c r="C941" s="462" t="inlineStr">
        <is>
          <t>ប្យួរ៉ូ វេរីតាស (ខេមបូឌា) លីមីធីត</t>
        </is>
      </c>
      <c r="D941" s="462" t="inlineStr">
        <is>
          <t>L001-107024462</t>
        </is>
      </c>
      <c r="E941" s="462" t="inlineStr">
        <is>
          <t>59011856</t>
        </is>
      </c>
      <c r="F941" s="463" t="n">
        <v>44617</v>
      </c>
      <c r="G941" s="464" t="n">
        <v>165224</v>
      </c>
      <c r="H941" s="462" t="n"/>
      <c r="I941" s="464">
        <f>G941</f>
        <v/>
      </c>
      <c r="J941" s="462">
        <f>IF(AND(Q941=TRUE, R941=TRUE, S941=TRUE), IF(W941&lt;-0.05, "អនុញ្ញាត (អ្នកផ្គត់ផ្គង់ប្រកាសខ្វះ)", "បានប្រកាស (អនុញ្ញាត)"), IF(AND(Q941=FALSE, R941=FALSE, S941=FALSE), "ព្យួរទុក (មិនមានទិន្នន័យ)", "ប្រកាសខុស (ព្យួរទុក)"))</f>
        <v/>
      </c>
      <c r="K941" s="462" t="inlineStr"/>
      <c r="L941" s="462" t="inlineStr"/>
      <c r="M941" s="464">
        <f>AH941</f>
        <v/>
      </c>
      <c r="N941" s="464">
        <f>IF(W941&lt;0,AH941,I941)</f>
        <v/>
      </c>
      <c r="O941" s="464">
        <f>I941-M941</f>
        <v/>
      </c>
      <c r="P941" s="462" t="n"/>
      <c r="Q941" s="462">
        <f>V941=W941</f>
        <v/>
      </c>
      <c r="R941" s="462">
        <f>AND(MONTH(F941)=MONTH(X941), YEAR(F941)=YEAR(X941))</f>
        <v/>
      </c>
      <c r="S941" s="462">
        <f>AC941="L001-901905215"</f>
        <v/>
      </c>
      <c r="T941" s="464">
        <f>G941-AH941</f>
        <v/>
      </c>
      <c r="U941" s="462" t="n"/>
      <c r="V941" s="462" t="inlineStr">
        <is>
          <t>59011856</t>
        </is>
      </c>
      <c r="W941" s="462" t="inlineStr">
        <is>
          <t>59011856</t>
        </is>
      </c>
      <c r="X941" s="463" t="n">
        <v>44617</v>
      </c>
      <c r="Y941" s="462" t="inlineStr">
        <is>
          <t>59011856</t>
        </is>
      </c>
      <c r="Z941" s="462" t="inlineStr"/>
      <c r="AA941" s="462" t="inlineStr">
        <is>
          <t>បុគ្គលជាប់អាករ</t>
        </is>
      </c>
      <c r="AB941" s="462" t="inlineStr">
        <is>
          <t>L001-901905215</t>
        </is>
      </c>
      <c r="AC941" s="462" t="inlineStr">
        <is>
          <t>វីអ៊ីស៊ិន (ខេមបូឌា) អ៊ិនដាសស្ទ្រី ឯ.ក</t>
        </is>
      </c>
      <c r="AD941" s="464" t="n">
        <v>1817461</v>
      </c>
      <c r="AE941" s="464" t="n">
        <v>1652237</v>
      </c>
      <c r="AF941" s="464" t="n">
        <v>0</v>
      </c>
      <c r="AG941" s="464" t="n">
        <v>0</v>
      </c>
      <c r="AH941" s="464" t="n">
        <v>165224</v>
      </c>
      <c r="AI941" s="464" t="n">
        <v>0</v>
      </c>
      <c r="AJ941" s="464" t="n">
        <v>0</v>
      </c>
      <c r="AK941" s="464" t="n">
        <v>0</v>
      </c>
      <c r="AL941" s="464" t="n">
        <v>0</v>
      </c>
      <c r="AM941" s="464" t="n">
        <v>0</v>
      </c>
      <c r="AN941" s="464" t="n">
        <v>0</v>
      </c>
      <c r="AO941" s="464" t="n">
        <v>0</v>
      </c>
      <c r="AP941" s="464" t="n">
        <v>0</v>
      </c>
      <c r="AQ941" s="462" t="inlineStr"/>
      <c r="AR941" s="462" t="inlineStr">
        <is>
          <t>ចំនូលបានមកពីការលក់</t>
        </is>
      </c>
      <c r="AS941" s="462" t="inlineStr">
        <is>
          <t>បានប្រកាសពន្ធ</t>
        </is>
      </c>
    </row>
    <row r="942">
      <c r="A942" s="461" t="n">
        <v>934</v>
      </c>
      <c r="B942" s="462" t="inlineStr">
        <is>
          <t>Inspection Service Fee</t>
        </is>
      </c>
      <c r="C942" s="462" t="inlineStr">
        <is>
          <t>ប្យួរ៉ូ វេរីតាស (ខេមបូឌា) លីមីធីត</t>
        </is>
      </c>
      <c r="D942" s="462" t="inlineStr">
        <is>
          <t>L001-107024462</t>
        </is>
      </c>
      <c r="E942" s="462" t="inlineStr">
        <is>
          <t>59011755</t>
        </is>
      </c>
      <c r="F942" s="463" t="n">
        <v>44601</v>
      </c>
      <c r="G942" s="464" t="n">
        <v>110229</v>
      </c>
      <c r="H942" s="462" t="n"/>
      <c r="I942" s="464">
        <f>G942</f>
        <v/>
      </c>
      <c r="J942" s="462">
        <f>IF(AND(Q942=TRUE, R942=TRUE, S942=TRUE), IF(W942&lt;-0.05, "អនុញ្ញាត (អ្នកផ្គត់ផ្គង់ប្រកាសខ្វះ)", "បានប្រកាស (អនុញ្ញាត)"), IF(AND(Q942=FALSE, R942=FALSE, S942=FALSE), "ព្យួរទុក (មិនមានទិន្នន័យ)", "ប្រកាសខុស (ព្យួរទុក)"))</f>
        <v/>
      </c>
      <c r="K942" s="462" t="inlineStr"/>
      <c r="L942" s="462" t="inlineStr"/>
      <c r="M942" s="464">
        <f>AH942</f>
        <v/>
      </c>
      <c r="N942" s="464">
        <f>IF(W942&lt;0,AH942,I942)</f>
        <v/>
      </c>
      <c r="O942" s="464">
        <f>I942-M942</f>
        <v/>
      </c>
      <c r="P942" s="462" t="n"/>
      <c r="Q942" s="462">
        <f>V942=W942</f>
        <v/>
      </c>
      <c r="R942" s="462">
        <f>AND(MONTH(F942)=MONTH(X942), YEAR(F942)=YEAR(X942))</f>
        <v/>
      </c>
      <c r="S942" s="462">
        <f>AC942="L001-901905215"</f>
        <v/>
      </c>
      <c r="T942" s="464">
        <f>G942-AH942</f>
        <v/>
      </c>
      <c r="U942" s="462" t="n"/>
      <c r="V942" s="462" t="inlineStr">
        <is>
          <t>59011755</t>
        </is>
      </c>
      <c r="W942" s="462" t="inlineStr">
        <is>
          <t>59011755</t>
        </is>
      </c>
      <c r="X942" s="463" t="n">
        <v>44601</v>
      </c>
      <c r="Y942" s="462" t="inlineStr">
        <is>
          <t>59011755</t>
        </is>
      </c>
      <c r="Z942" s="462" t="inlineStr"/>
      <c r="AA942" s="462" t="inlineStr">
        <is>
          <t>បុគ្គលជាប់អាករ</t>
        </is>
      </c>
      <c r="AB942" s="462" t="inlineStr">
        <is>
          <t>L001-901905215</t>
        </is>
      </c>
      <c r="AC942" s="462" t="inlineStr">
        <is>
          <t>វីអ៊ីស៊ិន (ខេមបូឌា) អ៊ិនដាសស្ទ្រី ឯ.ក</t>
        </is>
      </c>
      <c r="AD942" s="464" t="n">
        <v>1212521</v>
      </c>
      <c r="AE942" s="464" t="n">
        <v>1102292</v>
      </c>
      <c r="AF942" s="464" t="n">
        <v>0</v>
      </c>
      <c r="AG942" s="464" t="n">
        <v>0</v>
      </c>
      <c r="AH942" s="464" t="n">
        <v>110229</v>
      </c>
      <c r="AI942" s="464" t="n">
        <v>0</v>
      </c>
      <c r="AJ942" s="464" t="n">
        <v>0</v>
      </c>
      <c r="AK942" s="464" t="n">
        <v>0</v>
      </c>
      <c r="AL942" s="464" t="n">
        <v>0</v>
      </c>
      <c r="AM942" s="464" t="n">
        <v>0</v>
      </c>
      <c r="AN942" s="464" t="n">
        <v>0</v>
      </c>
      <c r="AO942" s="464" t="n">
        <v>0</v>
      </c>
      <c r="AP942" s="464" t="n">
        <v>0</v>
      </c>
      <c r="AQ942" s="462" t="inlineStr"/>
      <c r="AR942" s="462" t="inlineStr">
        <is>
          <t>ចំនូលបានមកពីការលក់</t>
        </is>
      </c>
      <c r="AS942" s="462" t="inlineStr">
        <is>
          <t>បានប្រកាសពន្ធ</t>
        </is>
      </c>
    </row>
    <row r="943">
      <c r="A943" s="461" t="n">
        <v>935</v>
      </c>
      <c r="B943" s="462" t="inlineStr">
        <is>
          <t>Inspection Service Fee</t>
        </is>
      </c>
      <c r="C943" s="462" t="inlineStr">
        <is>
          <t>ប្យួរ៉ូ វេរីតាស (ខេមបូឌា) លីមីធីត</t>
        </is>
      </c>
      <c r="D943" s="462" t="inlineStr">
        <is>
          <t>L001-107024462</t>
        </is>
      </c>
      <c r="E943" s="462" t="inlineStr">
        <is>
          <t>59011878</t>
        </is>
      </c>
      <c r="F943" s="463" t="n">
        <v>44620</v>
      </c>
      <c r="G943" s="464" t="n">
        <v>55076</v>
      </c>
      <c r="H943" s="462" t="n"/>
      <c r="I943" s="464">
        <f>G943</f>
        <v/>
      </c>
      <c r="J943" s="462">
        <f>IF(AND(Q943=TRUE, R943=TRUE, S943=TRUE), IF(W943&lt;-0.05, "អនុញ្ញាត (អ្នកផ្គត់ផ្គង់ប្រកាសខ្វះ)", "បានប្រកាស (អនុញ្ញាត)"), IF(AND(Q943=FALSE, R943=FALSE, S943=FALSE), "ព្យួរទុក (មិនមានទិន្នន័យ)", "ប្រកាសខុស (ព្យួរទុក)"))</f>
        <v/>
      </c>
      <c r="K943" s="462" t="inlineStr"/>
      <c r="L943" s="462" t="inlineStr"/>
      <c r="M943" s="464">
        <f>AH943</f>
        <v/>
      </c>
      <c r="N943" s="464">
        <f>IF(W943&lt;0,AH943,I943)</f>
        <v/>
      </c>
      <c r="O943" s="464">
        <f>I943-M943</f>
        <v/>
      </c>
      <c r="P943" s="462" t="n"/>
      <c r="Q943" s="462">
        <f>V943=W943</f>
        <v/>
      </c>
      <c r="R943" s="462">
        <f>AND(MONTH(F943)=MONTH(X943), YEAR(F943)=YEAR(X943))</f>
        <v/>
      </c>
      <c r="S943" s="462">
        <f>AC943="L001-901905215"</f>
        <v/>
      </c>
      <c r="T943" s="464">
        <f>G943-AH943</f>
        <v/>
      </c>
      <c r="U943" s="462" t="n"/>
      <c r="V943" s="462" t="inlineStr">
        <is>
          <t>59011878</t>
        </is>
      </c>
      <c r="W943" s="462" t="inlineStr">
        <is>
          <t>59011878</t>
        </is>
      </c>
      <c r="X943" s="463" t="n">
        <v>44620</v>
      </c>
      <c r="Y943" s="462" t="inlineStr">
        <is>
          <t>59011878</t>
        </is>
      </c>
      <c r="Z943" s="462" t="inlineStr"/>
      <c r="AA943" s="462" t="inlineStr">
        <is>
          <t>បុគ្គលជាប់អាករ</t>
        </is>
      </c>
      <c r="AB943" s="462" t="inlineStr">
        <is>
          <t>L001-901905215</t>
        </is>
      </c>
      <c r="AC943" s="462" t="inlineStr">
        <is>
          <t>វីអ៊ីស៊ិន (ខេមបូឌា) អ៊ិនដាសស្ទ្រី ឯ.ក</t>
        </is>
      </c>
      <c r="AD943" s="464" t="n">
        <v>605834</v>
      </c>
      <c r="AE943" s="464" t="n">
        <v>550758</v>
      </c>
      <c r="AF943" s="464" t="n">
        <v>0</v>
      </c>
      <c r="AG943" s="464" t="n">
        <v>0</v>
      </c>
      <c r="AH943" s="464" t="n">
        <v>55076</v>
      </c>
      <c r="AI943" s="464" t="n">
        <v>0</v>
      </c>
      <c r="AJ943" s="464" t="n">
        <v>0</v>
      </c>
      <c r="AK943" s="464" t="n">
        <v>0</v>
      </c>
      <c r="AL943" s="464" t="n">
        <v>0</v>
      </c>
      <c r="AM943" s="464" t="n">
        <v>0</v>
      </c>
      <c r="AN943" s="464" t="n">
        <v>0</v>
      </c>
      <c r="AO943" s="464" t="n">
        <v>0</v>
      </c>
      <c r="AP943" s="464" t="n">
        <v>0</v>
      </c>
      <c r="AQ943" s="462" t="inlineStr"/>
      <c r="AR943" s="462" t="inlineStr">
        <is>
          <t>ចំនូលបានមកពីការលក់</t>
        </is>
      </c>
      <c r="AS943" s="462" t="inlineStr">
        <is>
          <t>បានប្រកាសពន្ធ</t>
        </is>
      </c>
    </row>
    <row r="944">
      <c r="A944" s="461" t="n">
        <v>936</v>
      </c>
      <c r="B944" s="462" t="inlineStr">
        <is>
          <t>Lift-Off Charge,Gate Fee Charge</t>
        </is>
      </c>
      <c r="C944" s="462" t="inlineStr">
        <is>
          <t>កំពង់ផែស្វយ័តភ្នំពេញ "ក.ស.ភ"</t>
        </is>
      </c>
      <c r="D944" s="462" t="inlineStr">
        <is>
          <t>L001-100044999</t>
        </is>
      </c>
      <c r="E944" s="462" t="inlineStr">
        <is>
          <t>INV20220215304</t>
        </is>
      </c>
      <c r="F944" s="463" t="n">
        <v>44618</v>
      </c>
      <c r="G944" s="464" t="n">
        <v>87826</v>
      </c>
      <c r="H944" s="462" t="n"/>
      <c r="I944" s="464">
        <f>G944</f>
        <v/>
      </c>
      <c r="J944" s="462">
        <f>IF(AND(Q944=TRUE, R944=TRUE, S944=TRUE), IF(W944&lt;-0.05, "អនុញ្ញាត (អ្នកផ្គត់ផ្គង់ប្រកាសខ្វះ)", "បានប្រកាស (អនុញ្ញាត)"), IF(AND(Q944=FALSE, R944=FALSE, S944=FALSE), "ព្យួរទុក (មិនមានទិន្នន័យ)", "ប្រកាសខុស (ព្យួរទុក)"))</f>
        <v/>
      </c>
      <c r="K944" s="462" t="inlineStr"/>
      <c r="L944" s="462" t="inlineStr"/>
      <c r="M944" s="464">
        <f>AH944</f>
        <v/>
      </c>
      <c r="N944" s="464">
        <f>IF(W944&lt;0,AH944,I944)</f>
        <v/>
      </c>
      <c r="O944" s="464">
        <f>I944-M944</f>
        <v/>
      </c>
      <c r="P944" s="462" t="n"/>
      <c r="Q944" s="462">
        <f>V944=W944</f>
        <v/>
      </c>
      <c r="R944" s="462">
        <f>AND(MONTH(F944)=MONTH(X944), YEAR(F944)=YEAR(X944))</f>
        <v/>
      </c>
      <c r="S944" s="462">
        <f>AC944="L001-901905215"</f>
        <v/>
      </c>
      <c r="T944" s="464">
        <f>G944-AH944</f>
        <v/>
      </c>
      <c r="U944" s="462" t="n"/>
      <c r="V944" s="462" t="inlineStr">
        <is>
          <t>INV20220215304</t>
        </is>
      </c>
      <c r="W944" s="462" t="inlineStr"/>
      <c r="X944" s="499" t="n"/>
      <c r="Y944" s="462" t="n"/>
      <c r="Z944" s="462" t="n"/>
      <c r="AA944" s="462" t="n"/>
      <c r="AB944" s="462" t="n"/>
      <c r="AC944" s="462" t="n"/>
      <c r="AD944" s="462" t="n"/>
      <c r="AE944" s="462" t="n"/>
      <c r="AF944" s="462" t="n"/>
      <c r="AG944" s="462" t="n"/>
      <c r="AH944" s="462" t="n"/>
      <c r="AI944" s="462" t="n"/>
      <c r="AJ944" s="462" t="n"/>
      <c r="AK944" s="462" t="n"/>
      <c r="AL944" s="462" t="n"/>
      <c r="AM944" s="462" t="n"/>
      <c r="AN944" s="462" t="n"/>
      <c r="AO944" s="462" t="n"/>
      <c r="AP944" s="462" t="n"/>
      <c r="AQ944" s="462" t="n"/>
      <c r="AR944" s="462" t="n"/>
      <c r="AS944" s="462" t="n"/>
    </row>
    <row r="945">
      <c r="A945" s="461" t="n">
        <v>937</v>
      </c>
      <c r="B945" s="462" t="inlineStr">
        <is>
          <t>Lift-Off Charge,Gate Fee Charge</t>
        </is>
      </c>
      <c r="C945" s="462" t="inlineStr">
        <is>
          <t>កំពង់ផែស្វយ័តភ្នំពេញ "ក.ស.ភ"</t>
        </is>
      </c>
      <c r="D945" s="462" t="inlineStr">
        <is>
          <t>L001-100044999</t>
        </is>
      </c>
      <c r="E945" s="462" t="inlineStr">
        <is>
          <t>INV20220215323</t>
        </is>
      </c>
      <c r="F945" s="463" t="n">
        <v>44618</v>
      </c>
      <c r="G945" s="464" t="n">
        <v>48792</v>
      </c>
      <c r="H945" s="462" t="n"/>
      <c r="I945" s="464">
        <f>G945</f>
        <v/>
      </c>
      <c r="J945" s="462">
        <f>IF(AND(Q945=TRUE, R945=TRUE, S945=TRUE), IF(W945&lt;-0.05, "អនុញ្ញាត (អ្នកផ្គត់ផ្គង់ប្រកាសខ្វះ)", "បានប្រកាស (អនុញ្ញាត)"), IF(AND(Q945=FALSE, R945=FALSE, S945=FALSE), "ព្យួរទុក (មិនមានទិន្នន័យ)", "ប្រកាសខុស (ព្យួរទុក)"))</f>
        <v/>
      </c>
      <c r="K945" s="462" t="inlineStr"/>
      <c r="L945" s="462" t="inlineStr"/>
      <c r="M945" s="464">
        <f>AH945</f>
        <v/>
      </c>
      <c r="N945" s="464">
        <f>IF(W945&lt;0,AH945,I945)</f>
        <v/>
      </c>
      <c r="O945" s="464">
        <f>I945-M945</f>
        <v/>
      </c>
      <c r="P945" s="462" t="n"/>
      <c r="Q945" s="462">
        <f>V945=W945</f>
        <v/>
      </c>
      <c r="R945" s="462">
        <f>AND(MONTH(F945)=MONTH(X945), YEAR(F945)=YEAR(X945))</f>
        <v/>
      </c>
      <c r="S945" s="462">
        <f>AC945="L001-901905215"</f>
        <v/>
      </c>
      <c r="T945" s="464">
        <f>G945-AH945</f>
        <v/>
      </c>
      <c r="U945" s="462" t="n"/>
      <c r="V945" s="462" t="inlineStr">
        <is>
          <t>INV20220215323</t>
        </is>
      </c>
      <c r="W945" s="462" t="inlineStr"/>
      <c r="X945" s="499" t="n"/>
      <c r="Y945" s="462" t="n"/>
      <c r="Z945" s="462" t="n"/>
      <c r="AA945" s="462" t="n"/>
      <c r="AB945" s="462" t="n"/>
      <c r="AC945" s="462" t="n"/>
      <c r="AD945" s="462" t="n"/>
      <c r="AE945" s="462" t="n"/>
      <c r="AF945" s="462" t="n"/>
      <c r="AG945" s="462" t="n"/>
      <c r="AH945" s="462" t="n"/>
      <c r="AI945" s="462" t="n"/>
      <c r="AJ945" s="462" t="n"/>
      <c r="AK945" s="462" t="n"/>
      <c r="AL945" s="462" t="n"/>
      <c r="AM945" s="462" t="n"/>
      <c r="AN945" s="462" t="n"/>
      <c r="AO945" s="462" t="n"/>
      <c r="AP945" s="462" t="n"/>
      <c r="AQ945" s="462" t="n"/>
      <c r="AR945" s="462" t="n"/>
      <c r="AS945" s="462" t="n"/>
    </row>
    <row r="946">
      <c r="A946" s="461" t="n">
        <v>938</v>
      </c>
      <c r="B946" s="462" t="inlineStr">
        <is>
          <t>TRUCKING FEE</t>
        </is>
      </c>
      <c r="C946" s="462" t="inlineStr">
        <is>
          <t>56ប៊ី-លីង សឹបផ្លាយ ឆេន មេនេចម៉ិន ឯ.ក</t>
        </is>
      </c>
      <c r="D946" s="462" t="inlineStr">
        <is>
          <t>K004-902004795</t>
        </is>
      </c>
      <c r="E946" s="462" t="inlineStr">
        <is>
          <t>TI2022-0220</t>
        </is>
      </c>
      <c r="F946" s="463" t="n">
        <v>44620</v>
      </c>
      <c r="G946" s="464" t="n">
        <v>471656</v>
      </c>
      <c r="H946" s="462" t="n"/>
      <c r="I946" s="464">
        <f>G946</f>
        <v/>
      </c>
      <c r="J946" s="462">
        <f>IF(AND(Q946=TRUE, R946=TRUE, S946=TRUE), IF(W946&lt;-0.05, "អនុញ្ញាត (អ្នកផ្គត់ផ្គង់ប្រកាសខ្វះ)", "បានប្រកាស (អនុញ្ញាត)"), IF(AND(Q946=FALSE, R946=FALSE, S946=FALSE), "ព្យួរទុក (មិនមានទិន្នន័យ)", "ប្រកាសខុស (ព្យួរទុក)"))</f>
        <v/>
      </c>
      <c r="K946" s="462" t="inlineStr"/>
      <c r="L946" s="462" t="inlineStr"/>
      <c r="M946" s="464">
        <f>AH946</f>
        <v/>
      </c>
      <c r="N946" s="464">
        <f>IF(W946&lt;0,AH946,I946)</f>
        <v/>
      </c>
      <c r="O946" s="464">
        <f>I946-M946</f>
        <v/>
      </c>
      <c r="P946" s="462" t="n"/>
      <c r="Q946" s="462">
        <f>V946=W946</f>
        <v/>
      </c>
      <c r="R946" s="462">
        <f>AND(MONTH(F946)=MONTH(X946), YEAR(F946)=YEAR(X946))</f>
        <v/>
      </c>
      <c r="S946" s="462">
        <f>AC946="L001-901905215"</f>
        <v/>
      </c>
      <c r="T946" s="464">
        <f>G946-AH946</f>
        <v/>
      </c>
      <c r="U946" s="462" t="n"/>
      <c r="V946" s="462" t="inlineStr">
        <is>
          <t>TI20220220</t>
        </is>
      </c>
      <c r="W946" s="462" t="inlineStr">
        <is>
          <t>TI20220220</t>
        </is>
      </c>
      <c r="X946" s="463" t="n">
        <v>44620</v>
      </c>
      <c r="Y946" s="462" t="inlineStr">
        <is>
          <t>TI2022-0220</t>
        </is>
      </c>
      <c r="Z946" s="462" t="inlineStr"/>
      <c r="AA946" s="462" t="inlineStr">
        <is>
          <t>បុគ្គលជាប់អាករ</t>
        </is>
      </c>
      <c r="AB946" s="462" t="inlineStr">
        <is>
          <t>L001-901905215</t>
        </is>
      </c>
      <c r="AC946" s="462" t="inlineStr">
        <is>
          <t>វីអ៊ីស៊ិន (ខេមបូឌា) អ៊ិនដាសស្ទ្រី ឯ.ក</t>
        </is>
      </c>
      <c r="AD946" s="464" t="n">
        <v>5188216</v>
      </c>
      <c r="AE946" s="464" t="n">
        <v>4716560</v>
      </c>
      <c r="AF946" s="464" t="n">
        <v>0</v>
      </c>
      <c r="AG946" s="464" t="n">
        <v>0</v>
      </c>
      <c r="AH946" s="464" t="n">
        <v>471656</v>
      </c>
      <c r="AI946" s="464" t="n">
        <v>0</v>
      </c>
      <c r="AJ946" s="464" t="n">
        <v>0</v>
      </c>
      <c r="AK946" s="464" t="n">
        <v>0</v>
      </c>
      <c r="AL946" s="464" t="n">
        <v>0</v>
      </c>
      <c r="AM946" s="464" t="n">
        <v>0</v>
      </c>
      <c r="AN946" s="464" t="n">
        <v>0</v>
      </c>
      <c r="AO946" s="464" t="n">
        <v>0</v>
      </c>
      <c r="AP946" s="464" t="n">
        <v>0</v>
      </c>
      <c r="AQ946" s="462" t="inlineStr"/>
      <c r="AR946" s="462" t="inlineStr">
        <is>
          <t>CLEARANCE &amp; TRUCKING FEE</t>
        </is>
      </c>
      <c r="AS946" s="462" t="inlineStr">
        <is>
          <t>បានប្រកាសពន្ធ</t>
        </is>
      </c>
    </row>
    <row r="947">
      <c r="A947" s="461" t="n">
        <v>939</v>
      </c>
      <c r="B947" s="462" t="inlineStr">
        <is>
          <t>Lift-Off Charge,Gate Fee Charge</t>
        </is>
      </c>
      <c r="C947" s="462" t="inlineStr">
        <is>
          <t>កំពង់ផែស្វយ័តភ្នំពេញ "ក.ស.ភ"</t>
        </is>
      </c>
      <c r="D947" s="462" t="inlineStr">
        <is>
          <t>L001-100044999</t>
        </is>
      </c>
      <c r="E947" s="462" t="inlineStr">
        <is>
          <t>INV20220215301</t>
        </is>
      </c>
      <c r="F947" s="463" t="n">
        <v>44618</v>
      </c>
      <c r="G947" s="464" t="n">
        <v>146376</v>
      </c>
      <c r="H947" s="462" t="n"/>
      <c r="I947" s="464">
        <f>G947</f>
        <v/>
      </c>
      <c r="J947" s="462">
        <f>IF(AND(Q947=TRUE, R947=TRUE, S947=TRUE), IF(W947&lt;-0.05, "អនុញ្ញាត (អ្នកផ្គត់ផ្គង់ប្រកាសខ្វះ)", "បានប្រកាស (អនុញ្ញាត)"), IF(AND(Q947=FALSE, R947=FALSE, S947=FALSE), "ព្យួរទុក (មិនមានទិន្នន័យ)", "ប្រកាសខុស (ព្យួរទុក)"))</f>
        <v/>
      </c>
      <c r="K947" s="462" t="inlineStr"/>
      <c r="L947" s="462" t="inlineStr"/>
      <c r="M947" s="464">
        <f>AH947</f>
        <v/>
      </c>
      <c r="N947" s="464">
        <f>IF(W947&lt;0,AH947,I947)</f>
        <v/>
      </c>
      <c r="O947" s="464">
        <f>I947-M947</f>
        <v/>
      </c>
      <c r="P947" s="462" t="n"/>
      <c r="Q947" s="462">
        <f>V947=W947</f>
        <v/>
      </c>
      <c r="R947" s="462">
        <f>AND(MONTH(F947)=MONTH(X947), YEAR(F947)=YEAR(X947))</f>
        <v/>
      </c>
      <c r="S947" s="462">
        <f>AC947="L001-901905215"</f>
        <v/>
      </c>
      <c r="T947" s="464">
        <f>G947-AH947</f>
        <v/>
      </c>
      <c r="U947" s="462" t="n"/>
      <c r="V947" s="462" t="inlineStr">
        <is>
          <t>INV20220215301</t>
        </is>
      </c>
      <c r="W947" s="462" t="inlineStr"/>
      <c r="X947" s="499" t="n"/>
      <c r="Y947" s="462" t="n"/>
      <c r="Z947" s="462" t="n"/>
      <c r="AA947" s="462" t="n"/>
      <c r="AB947" s="462" t="n"/>
      <c r="AC947" s="462" t="n"/>
      <c r="AD947" s="462" t="n"/>
      <c r="AE947" s="462" t="n"/>
      <c r="AF947" s="462" t="n"/>
      <c r="AG947" s="462" t="n"/>
      <c r="AH947" s="462" t="n"/>
      <c r="AI947" s="462" t="n"/>
      <c r="AJ947" s="462" t="n"/>
      <c r="AK947" s="462" t="n"/>
      <c r="AL947" s="462" t="n"/>
      <c r="AM947" s="462" t="n"/>
      <c r="AN947" s="462" t="n"/>
      <c r="AO947" s="462" t="n"/>
      <c r="AP947" s="462" t="n"/>
      <c r="AQ947" s="462" t="n"/>
      <c r="AR947" s="462" t="n"/>
      <c r="AS947" s="462" t="n"/>
    </row>
    <row r="948">
      <c r="A948" s="461" t="n">
        <v>940</v>
      </c>
      <c r="B948" s="462" t="inlineStr">
        <is>
          <t>TRUCKING FEE</t>
        </is>
      </c>
      <c r="C948" s="462" t="inlineStr">
        <is>
          <t>56ប៊ី-លីង សឹបផ្លាយ ឆេន មេនេចម៉ិន ឯ.ក</t>
        </is>
      </c>
      <c r="D948" s="462" t="inlineStr">
        <is>
          <t>K004-902004795</t>
        </is>
      </c>
      <c r="E948" s="462" t="inlineStr">
        <is>
          <t>TI2022-0224</t>
        </is>
      </c>
      <c r="F948" s="463" t="n">
        <v>44620</v>
      </c>
      <c r="G948" s="464" t="n">
        <v>1124249</v>
      </c>
      <c r="H948" s="462" t="n"/>
      <c r="I948" s="464">
        <f>G948</f>
        <v/>
      </c>
      <c r="J948" s="462">
        <f>IF(AND(Q948=TRUE, R948=TRUE, S948=TRUE), IF(W948&lt;-0.05, "អនុញ្ញាត (អ្នកផ្គត់ផ្គង់ប្រកាសខ្វះ)", "បានប្រកាស (អនុញ្ញាត)"), IF(AND(Q948=FALSE, R948=FALSE, S948=FALSE), "ព្យួរទុក (មិនមានទិន្នន័យ)", "ប្រកាសខុស (ព្យួរទុក)"))</f>
        <v/>
      </c>
      <c r="K948" s="462" t="inlineStr"/>
      <c r="L948" s="462" t="inlineStr"/>
      <c r="M948" s="464">
        <f>AH948</f>
        <v/>
      </c>
      <c r="N948" s="464">
        <f>IF(W948&lt;0,AH948,I948)</f>
        <v/>
      </c>
      <c r="O948" s="464">
        <f>I948-M948</f>
        <v/>
      </c>
      <c r="P948" s="462" t="n"/>
      <c r="Q948" s="462">
        <f>V948=W948</f>
        <v/>
      </c>
      <c r="R948" s="462">
        <f>AND(MONTH(F948)=MONTH(X948), YEAR(F948)=YEAR(X948))</f>
        <v/>
      </c>
      <c r="S948" s="462">
        <f>AC948="L001-901905215"</f>
        <v/>
      </c>
      <c r="T948" s="464">
        <f>G948-AH948</f>
        <v/>
      </c>
      <c r="U948" s="462" t="n"/>
      <c r="V948" s="462" t="inlineStr">
        <is>
          <t>TI20220224</t>
        </is>
      </c>
      <c r="W948" s="462" t="inlineStr">
        <is>
          <t>TI20220224</t>
        </is>
      </c>
      <c r="X948" s="463" t="n">
        <v>44620</v>
      </c>
      <c r="Y948" s="462" t="inlineStr">
        <is>
          <t>TI2022-0224</t>
        </is>
      </c>
      <c r="Z948" s="462" t="inlineStr"/>
      <c r="AA948" s="462" t="inlineStr">
        <is>
          <t>បុគ្គលជាប់អាករ</t>
        </is>
      </c>
      <c r="AB948" s="462" t="inlineStr">
        <is>
          <t>L001-901905215</t>
        </is>
      </c>
      <c r="AC948" s="462" t="inlineStr">
        <is>
          <t>វីអ៊ីស៊ិន (ខេមបូឌា) អ៊ិនដាសស្ទ្រី ឯ.ក</t>
        </is>
      </c>
      <c r="AD948" s="464" t="n">
        <v>12366739</v>
      </c>
      <c r="AE948" s="464" t="n">
        <v>11242490</v>
      </c>
      <c r="AF948" s="464" t="n">
        <v>0</v>
      </c>
      <c r="AG948" s="464" t="n">
        <v>0</v>
      </c>
      <c r="AH948" s="464" t="n">
        <v>1124249</v>
      </c>
      <c r="AI948" s="464" t="n">
        <v>0</v>
      </c>
      <c r="AJ948" s="464" t="n">
        <v>0</v>
      </c>
      <c r="AK948" s="464" t="n">
        <v>0</v>
      </c>
      <c r="AL948" s="464" t="n">
        <v>0</v>
      </c>
      <c r="AM948" s="464" t="n">
        <v>0</v>
      </c>
      <c r="AN948" s="464" t="n">
        <v>0</v>
      </c>
      <c r="AO948" s="464" t="n">
        <v>0</v>
      </c>
      <c r="AP948" s="464" t="n">
        <v>0</v>
      </c>
      <c r="AQ948" s="462" t="inlineStr"/>
      <c r="AR948" s="462" t="inlineStr">
        <is>
          <t>CLEARANCE &amp; TRUCKING FEE</t>
        </is>
      </c>
      <c r="AS948" s="462" t="inlineStr">
        <is>
          <t>បានប្រកាសពន្ធ</t>
        </is>
      </c>
    </row>
    <row r="949">
      <c r="A949" s="461" t="n">
        <v>941</v>
      </c>
      <c r="B949" s="462" t="inlineStr">
        <is>
          <t>Lift-Off Charge,Gate Fee Charge</t>
        </is>
      </c>
      <c r="C949" s="462" t="inlineStr">
        <is>
          <t>កំពង់ផែស្វយ័តភ្នំពេញ "ក.ស.ភ"</t>
        </is>
      </c>
      <c r="D949" s="462" t="inlineStr">
        <is>
          <t>L001-100044999</t>
        </is>
      </c>
      <c r="E949" s="462" t="inlineStr">
        <is>
          <t>INV20220215285</t>
        </is>
      </c>
      <c r="F949" s="463" t="n">
        <v>44618</v>
      </c>
      <c r="G949" s="464" t="n">
        <v>58550</v>
      </c>
      <c r="H949" s="462" t="n"/>
      <c r="I949" s="464">
        <f>G949</f>
        <v/>
      </c>
      <c r="J949" s="462">
        <f>IF(AND(Q949=TRUE, R949=TRUE, S949=TRUE), IF(W949&lt;-0.05, "អនុញ្ញាត (អ្នកផ្គត់ផ្គង់ប្រកាសខ្វះ)", "បានប្រកាស (អនុញ្ញាត)"), IF(AND(Q949=FALSE, R949=FALSE, S949=FALSE), "ព្យួរទុក (មិនមានទិន្នន័យ)", "ប្រកាសខុស (ព្យួរទុក)"))</f>
        <v/>
      </c>
      <c r="K949" s="462" t="inlineStr"/>
      <c r="L949" s="462" t="inlineStr"/>
      <c r="M949" s="464">
        <f>AH949</f>
        <v/>
      </c>
      <c r="N949" s="464">
        <f>IF(W949&lt;0,AH949,I949)</f>
        <v/>
      </c>
      <c r="O949" s="464">
        <f>I949-M949</f>
        <v/>
      </c>
      <c r="P949" s="462" t="n"/>
      <c r="Q949" s="462">
        <f>V949=W949</f>
        <v/>
      </c>
      <c r="R949" s="462">
        <f>AND(MONTH(F949)=MONTH(X949), YEAR(F949)=YEAR(X949))</f>
        <v/>
      </c>
      <c r="S949" s="462">
        <f>AC949="L001-901905215"</f>
        <v/>
      </c>
      <c r="T949" s="464">
        <f>G949-AH949</f>
        <v/>
      </c>
      <c r="U949" s="462" t="n"/>
      <c r="V949" s="462" t="inlineStr">
        <is>
          <t>INV20220215285</t>
        </is>
      </c>
      <c r="W949" s="462" t="inlineStr"/>
      <c r="X949" s="499" t="n"/>
      <c r="Y949" s="462" t="n"/>
      <c r="Z949" s="462" t="n"/>
      <c r="AA949" s="462" t="n"/>
      <c r="AB949" s="462" t="n"/>
      <c r="AC949" s="462" t="n"/>
      <c r="AD949" s="462" t="n"/>
      <c r="AE949" s="462" t="n"/>
      <c r="AF949" s="462" t="n"/>
      <c r="AG949" s="462" t="n"/>
      <c r="AH949" s="462" t="n"/>
      <c r="AI949" s="462" t="n"/>
      <c r="AJ949" s="462" t="n"/>
      <c r="AK949" s="462" t="n"/>
      <c r="AL949" s="462" t="n"/>
      <c r="AM949" s="462" t="n"/>
      <c r="AN949" s="462" t="n"/>
      <c r="AO949" s="462" t="n"/>
      <c r="AP949" s="462" t="n"/>
      <c r="AQ949" s="462" t="n"/>
      <c r="AR949" s="462" t="n"/>
      <c r="AS949" s="462" t="n"/>
    </row>
    <row r="950">
      <c r="A950" s="461" t="n">
        <v>942</v>
      </c>
      <c r="B950" s="462" t="inlineStr">
        <is>
          <t>TRUCKING FEE</t>
        </is>
      </c>
      <c r="C950" s="462" t="inlineStr">
        <is>
          <t>56ប៊ី-លីង សឹបផ្លាយ ឆេន មេនេចម៉ិន ឯ.ក</t>
        </is>
      </c>
      <c r="D950" s="462" t="inlineStr">
        <is>
          <t>K004-902004795</t>
        </is>
      </c>
      <c r="E950" s="462" t="inlineStr">
        <is>
          <t>TI2022-0223</t>
        </is>
      </c>
      <c r="F950" s="463" t="n">
        <v>44620</v>
      </c>
      <c r="G950" s="464" t="n">
        <v>483854</v>
      </c>
      <c r="H950" s="462" t="n"/>
      <c r="I950" s="464">
        <f>G950</f>
        <v/>
      </c>
      <c r="J950" s="462">
        <f>IF(AND(Q950=TRUE, R950=TRUE, S950=TRUE), IF(W950&lt;-0.05, "អនុញ្ញាត (អ្នកផ្គត់ផ្គង់ប្រកាសខ្វះ)", "បានប្រកាស (អនុញ្ញាត)"), IF(AND(Q950=FALSE, R950=FALSE, S950=FALSE), "ព្យួរទុក (មិនមានទិន្នន័យ)", "ប្រកាសខុស (ព្យួរទុក)"))</f>
        <v/>
      </c>
      <c r="K950" s="462" t="inlineStr"/>
      <c r="L950" s="462" t="inlineStr"/>
      <c r="M950" s="464">
        <f>AH950</f>
        <v/>
      </c>
      <c r="N950" s="464">
        <f>IF(W950&lt;0,AH950,I950)</f>
        <v/>
      </c>
      <c r="O950" s="464">
        <f>I950-M950</f>
        <v/>
      </c>
      <c r="P950" s="462" t="n"/>
      <c r="Q950" s="462">
        <f>V950=W950</f>
        <v/>
      </c>
      <c r="R950" s="462">
        <f>AND(MONTH(F950)=MONTH(X950), YEAR(F950)=YEAR(X950))</f>
        <v/>
      </c>
      <c r="S950" s="462">
        <f>AC950="L001-901905215"</f>
        <v/>
      </c>
      <c r="T950" s="464">
        <f>G950-AH950</f>
        <v/>
      </c>
      <c r="U950" s="462" t="n"/>
      <c r="V950" s="462" t="inlineStr">
        <is>
          <t>TI20220223</t>
        </is>
      </c>
      <c r="W950" s="462" t="inlineStr">
        <is>
          <t>TI20220223</t>
        </is>
      </c>
      <c r="X950" s="463" t="n">
        <v>44620</v>
      </c>
      <c r="Y950" s="462" t="inlineStr">
        <is>
          <t>TI2022-0223</t>
        </is>
      </c>
      <c r="Z950" s="462" t="inlineStr"/>
      <c r="AA950" s="462" t="inlineStr">
        <is>
          <t>បុគ្គលជាប់អាករ</t>
        </is>
      </c>
      <c r="AB950" s="462" t="inlineStr">
        <is>
          <t>L001-901905215</t>
        </is>
      </c>
      <c r="AC950" s="462" t="inlineStr">
        <is>
          <t>វីអ៊ីស៊ិន (ខេមបូឌា) អ៊ិនដាសស្ទ្រី ឯ.ក</t>
        </is>
      </c>
      <c r="AD950" s="464" t="n">
        <v>5322394</v>
      </c>
      <c r="AE950" s="464" t="n">
        <v>4838540</v>
      </c>
      <c r="AF950" s="464" t="n">
        <v>0</v>
      </c>
      <c r="AG950" s="464" t="n">
        <v>0</v>
      </c>
      <c r="AH950" s="464" t="n">
        <v>483854</v>
      </c>
      <c r="AI950" s="464" t="n">
        <v>0</v>
      </c>
      <c r="AJ950" s="464" t="n">
        <v>0</v>
      </c>
      <c r="AK950" s="464" t="n">
        <v>0</v>
      </c>
      <c r="AL950" s="464" t="n">
        <v>0</v>
      </c>
      <c r="AM950" s="464" t="n">
        <v>0</v>
      </c>
      <c r="AN950" s="464" t="n">
        <v>0</v>
      </c>
      <c r="AO950" s="464" t="n">
        <v>0</v>
      </c>
      <c r="AP950" s="464" t="n">
        <v>0</v>
      </c>
      <c r="AQ950" s="462" t="inlineStr"/>
      <c r="AR950" s="462" t="inlineStr">
        <is>
          <t>CLEARANCE &amp; TRUCKING FEE</t>
        </is>
      </c>
      <c r="AS950" s="462" t="inlineStr">
        <is>
          <t>បានប្រកាសពន្ធ</t>
        </is>
      </c>
    </row>
    <row r="951">
      <c r="A951" s="461" t="n">
        <v>943</v>
      </c>
      <c r="B951" s="462" t="inlineStr">
        <is>
          <t>Lift-Off Charge,Gate Fee Charge</t>
        </is>
      </c>
      <c r="C951" s="462" t="inlineStr">
        <is>
          <t>កំពង់ផែស្វយ័តភ្នំពេញ "ក.ស.ភ"</t>
        </is>
      </c>
      <c r="D951" s="462" t="inlineStr">
        <is>
          <t>L001-100044999</t>
        </is>
      </c>
      <c r="E951" s="462" t="inlineStr">
        <is>
          <t>INV20220215288</t>
        </is>
      </c>
      <c r="F951" s="463" t="n">
        <v>44618</v>
      </c>
      <c r="G951" s="464" t="n">
        <v>175651</v>
      </c>
      <c r="H951" s="462" t="n"/>
      <c r="I951" s="464">
        <f>G951</f>
        <v/>
      </c>
      <c r="J951" s="462">
        <f>IF(AND(Q951=TRUE, R951=TRUE, S951=TRUE), IF(W951&lt;-0.05, "អនុញ្ញាត (អ្នកផ្គត់ផ្គង់ប្រកាសខ្វះ)", "បានប្រកាស (អនុញ្ញាត)"), IF(AND(Q951=FALSE, R951=FALSE, S951=FALSE), "ព្យួរទុក (មិនមានទិន្នន័យ)", "ប្រកាសខុស (ព្យួរទុក)"))</f>
        <v/>
      </c>
      <c r="K951" s="462" t="inlineStr"/>
      <c r="L951" s="462" t="inlineStr"/>
      <c r="M951" s="464">
        <f>AH951</f>
        <v/>
      </c>
      <c r="N951" s="464">
        <f>IF(W951&lt;0,AH951,I951)</f>
        <v/>
      </c>
      <c r="O951" s="464">
        <f>I951-M951</f>
        <v/>
      </c>
      <c r="P951" s="462" t="n"/>
      <c r="Q951" s="462">
        <f>V951=W951</f>
        <v/>
      </c>
      <c r="R951" s="462">
        <f>AND(MONTH(F951)=MONTH(X951), YEAR(F951)=YEAR(X951))</f>
        <v/>
      </c>
      <c r="S951" s="462">
        <f>AC951="L001-901905215"</f>
        <v/>
      </c>
      <c r="T951" s="464">
        <f>G951-AH951</f>
        <v/>
      </c>
      <c r="U951" s="462" t="n"/>
      <c r="V951" s="462" t="inlineStr">
        <is>
          <t>INV20220215288</t>
        </is>
      </c>
      <c r="W951" s="462" t="inlineStr"/>
      <c r="X951" s="499" t="n"/>
      <c r="Y951" s="462" t="n"/>
      <c r="Z951" s="462" t="n"/>
      <c r="AA951" s="462" t="n"/>
      <c r="AB951" s="462" t="n"/>
      <c r="AC951" s="462" t="n"/>
      <c r="AD951" s="462" t="n"/>
      <c r="AE951" s="462" t="n"/>
      <c r="AF951" s="462" t="n"/>
      <c r="AG951" s="462" t="n"/>
      <c r="AH951" s="462" t="n"/>
      <c r="AI951" s="462" t="n"/>
      <c r="AJ951" s="462" t="n"/>
      <c r="AK951" s="462" t="n"/>
      <c r="AL951" s="462" t="n"/>
      <c r="AM951" s="462" t="n"/>
      <c r="AN951" s="462" t="n"/>
      <c r="AO951" s="462" t="n"/>
      <c r="AP951" s="462" t="n"/>
      <c r="AQ951" s="462" t="n"/>
      <c r="AR951" s="462" t="n"/>
      <c r="AS951" s="462" t="n"/>
    </row>
    <row r="952">
      <c r="A952" s="461" t="n">
        <v>944</v>
      </c>
      <c r="B952" s="462" t="inlineStr">
        <is>
          <t>TRUCKING FEE</t>
        </is>
      </c>
      <c r="C952" s="462" t="inlineStr">
        <is>
          <t>56ប៊ី-លីង សឹបផ្លាយ ឆេន មេនេចម៉ិន ឯ.ក</t>
        </is>
      </c>
      <c r="D952" s="462" t="inlineStr">
        <is>
          <t>K004-902004795</t>
        </is>
      </c>
      <c r="E952" s="462" t="inlineStr">
        <is>
          <t>TI2022-0222</t>
        </is>
      </c>
      <c r="F952" s="463" t="n">
        <v>44620</v>
      </c>
      <c r="G952" s="464" t="n">
        <v>1337714</v>
      </c>
      <c r="H952" s="462" t="n"/>
      <c r="I952" s="464">
        <f>G952</f>
        <v/>
      </c>
      <c r="J952" s="462">
        <f>IF(AND(Q952=TRUE, R952=TRUE, S952=TRUE), IF(W952&lt;-0.05, "អនុញ្ញាត (អ្នកផ្គត់ផ្គង់ប្រកាសខ្វះ)", "បានប្រកាស (អនុញ្ញាត)"), IF(AND(Q952=FALSE, R952=FALSE, S952=FALSE), "ព្យួរទុក (មិនមានទិន្នន័យ)", "ប្រកាសខុស (ព្យួរទុក)"))</f>
        <v/>
      </c>
      <c r="K952" s="462" t="inlineStr"/>
      <c r="L952" s="462" t="inlineStr"/>
      <c r="M952" s="464">
        <f>AH952</f>
        <v/>
      </c>
      <c r="N952" s="464">
        <f>IF(W952&lt;0,AH952,I952)</f>
        <v/>
      </c>
      <c r="O952" s="464">
        <f>I952-M952</f>
        <v/>
      </c>
      <c r="P952" s="462" t="n"/>
      <c r="Q952" s="462">
        <f>V952=W952</f>
        <v/>
      </c>
      <c r="R952" s="462">
        <f>AND(MONTH(F952)=MONTH(X952), YEAR(F952)=YEAR(X952))</f>
        <v/>
      </c>
      <c r="S952" s="462">
        <f>AC952="L001-901905215"</f>
        <v/>
      </c>
      <c r="T952" s="464">
        <f>G952-AH952</f>
        <v/>
      </c>
      <c r="U952" s="462" t="n"/>
      <c r="V952" s="462" t="inlineStr">
        <is>
          <t>TI20220222</t>
        </is>
      </c>
      <c r="W952" s="462" t="inlineStr">
        <is>
          <t>TI20220222</t>
        </is>
      </c>
      <c r="X952" s="463" t="n">
        <v>44620</v>
      </c>
      <c r="Y952" s="462" t="inlineStr">
        <is>
          <t>TI2022-0222</t>
        </is>
      </c>
      <c r="Z952" s="462" t="inlineStr"/>
      <c r="AA952" s="462" t="inlineStr">
        <is>
          <t>បុគ្គលជាប់អាករ</t>
        </is>
      </c>
      <c r="AB952" s="462" t="inlineStr">
        <is>
          <t>L001-901905215</t>
        </is>
      </c>
      <c r="AC952" s="462" t="inlineStr">
        <is>
          <t>វីអ៊ីស៊ិន (ខេមបូឌា) អ៊ិនដាសស្ទ្រី ឯ.ក</t>
        </is>
      </c>
      <c r="AD952" s="464" t="n">
        <v>14714854</v>
      </c>
      <c r="AE952" s="464" t="n">
        <v>13377140</v>
      </c>
      <c r="AF952" s="464" t="n">
        <v>0</v>
      </c>
      <c r="AG952" s="464" t="n">
        <v>0</v>
      </c>
      <c r="AH952" s="464" t="n">
        <v>1337714</v>
      </c>
      <c r="AI952" s="464" t="n">
        <v>0</v>
      </c>
      <c r="AJ952" s="464" t="n">
        <v>0</v>
      </c>
      <c r="AK952" s="464" t="n">
        <v>0</v>
      </c>
      <c r="AL952" s="464" t="n">
        <v>0</v>
      </c>
      <c r="AM952" s="464" t="n">
        <v>0</v>
      </c>
      <c r="AN952" s="464" t="n">
        <v>0</v>
      </c>
      <c r="AO952" s="464" t="n">
        <v>0</v>
      </c>
      <c r="AP952" s="464" t="n">
        <v>0</v>
      </c>
      <c r="AQ952" s="462" t="inlineStr"/>
      <c r="AR952" s="462" t="inlineStr">
        <is>
          <t>CLEARANCE &amp; TRUCKING FEE</t>
        </is>
      </c>
      <c r="AS952" s="462" t="inlineStr">
        <is>
          <t>បានប្រកាសពន្ធ</t>
        </is>
      </c>
    </row>
    <row r="953">
      <c r="A953" s="461" t="n">
        <v>945</v>
      </c>
      <c r="B953" s="462" t="inlineStr">
        <is>
          <t>Lift-Off Charge,Gate Fee Charge</t>
        </is>
      </c>
      <c r="C953" s="462" t="inlineStr">
        <is>
          <t>កំពង់ផែស្វយ័តភ្នំពេញ "ក.ស.ភ"</t>
        </is>
      </c>
      <c r="D953" s="462" t="inlineStr">
        <is>
          <t>L001-100044999</t>
        </is>
      </c>
      <c r="E953" s="462" t="inlineStr">
        <is>
          <t>INV20220215309</t>
        </is>
      </c>
      <c r="F953" s="463" t="n">
        <v>44618</v>
      </c>
      <c r="G953" s="464" t="n">
        <v>58550</v>
      </c>
      <c r="H953" s="462" t="n"/>
      <c r="I953" s="464">
        <f>G953</f>
        <v/>
      </c>
      <c r="J953" s="462">
        <f>IF(AND(Q953=TRUE, R953=TRUE, S953=TRUE), IF(W953&lt;-0.05, "អនុញ្ញាត (អ្នកផ្គត់ផ្គង់ប្រកាសខ្វះ)", "បានប្រកាស (អនុញ្ញាត)"), IF(AND(Q953=FALSE, R953=FALSE, S953=FALSE), "ព្យួរទុក (មិនមានទិន្នន័យ)", "ប្រកាសខុស (ព្យួរទុក)"))</f>
        <v/>
      </c>
      <c r="K953" s="462" t="inlineStr"/>
      <c r="L953" s="462" t="inlineStr"/>
      <c r="M953" s="464">
        <f>AH953</f>
        <v/>
      </c>
      <c r="N953" s="464">
        <f>IF(W953&lt;0,AH953,I953)</f>
        <v/>
      </c>
      <c r="O953" s="464">
        <f>I953-M953</f>
        <v/>
      </c>
      <c r="P953" s="462" t="n"/>
      <c r="Q953" s="462">
        <f>V953=W953</f>
        <v/>
      </c>
      <c r="R953" s="462">
        <f>AND(MONTH(F953)=MONTH(X953), YEAR(F953)=YEAR(X953))</f>
        <v/>
      </c>
      <c r="S953" s="462">
        <f>AC953="L001-901905215"</f>
        <v/>
      </c>
      <c r="T953" s="464">
        <f>G953-AH953</f>
        <v/>
      </c>
      <c r="U953" s="462" t="n"/>
      <c r="V953" s="462" t="inlineStr">
        <is>
          <t>INV20220215309</t>
        </is>
      </c>
      <c r="W953" s="462" t="inlineStr"/>
      <c r="X953" s="499" t="n"/>
      <c r="Y953" s="462" t="n"/>
      <c r="Z953" s="462" t="n"/>
      <c r="AA953" s="462" t="n"/>
      <c r="AB953" s="462" t="n"/>
      <c r="AC953" s="462" t="n"/>
      <c r="AD953" s="462" t="n"/>
      <c r="AE953" s="462" t="n"/>
      <c r="AF953" s="462" t="n"/>
      <c r="AG953" s="462" t="n"/>
      <c r="AH953" s="462" t="n"/>
      <c r="AI953" s="462" t="n"/>
      <c r="AJ953" s="462" t="n"/>
      <c r="AK953" s="462" t="n"/>
      <c r="AL953" s="462" t="n"/>
      <c r="AM953" s="462" t="n"/>
      <c r="AN953" s="462" t="n"/>
      <c r="AO953" s="462" t="n"/>
      <c r="AP953" s="462" t="n"/>
      <c r="AQ953" s="462" t="n"/>
      <c r="AR953" s="462" t="n"/>
      <c r="AS953" s="462" t="n"/>
    </row>
    <row r="954">
      <c r="A954" s="461" t="n">
        <v>946</v>
      </c>
      <c r="B954" s="462" t="inlineStr">
        <is>
          <t>TRUCKING FEE</t>
        </is>
      </c>
      <c r="C954" s="462" t="inlineStr">
        <is>
          <t>56ប៊ី-លីង សឹបផ្លាយ ឆេន មេនេចម៉ិន ឯ.ក</t>
        </is>
      </c>
      <c r="D954" s="462" t="inlineStr">
        <is>
          <t>K004-902004795</t>
        </is>
      </c>
      <c r="E954" s="462" t="inlineStr">
        <is>
          <t>TI2022-0221</t>
        </is>
      </c>
      <c r="F954" s="463" t="n">
        <v>44620</v>
      </c>
      <c r="G954" s="464" t="n">
        <v>483854</v>
      </c>
      <c r="H954" s="462" t="n"/>
      <c r="I954" s="464">
        <f>G954</f>
        <v/>
      </c>
      <c r="J954" s="462">
        <f>IF(AND(Q954=TRUE, R954=TRUE, S954=TRUE), IF(W954&lt;-0.05, "អនុញ្ញាត (អ្នកផ្គត់ផ្គង់ប្រកាសខ្វះ)", "បានប្រកាស (អនុញ្ញាត)"), IF(AND(Q954=FALSE, R954=FALSE, S954=FALSE), "ព្យួរទុក (មិនមានទិន្នន័យ)", "ប្រកាសខុស (ព្យួរទុក)"))</f>
        <v/>
      </c>
      <c r="K954" s="462" t="inlineStr"/>
      <c r="L954" s="462" t="inlineStr"/>
      <c r="M954" s="464">
        <f>AH954</f>
        <v/>
      </c>
      <c r="N954" s="464">
        <f>IF(W954&lt;0,AH954,I954)</f>
        <v/>
      </c>
      <c r="O954" s="464">
        <f>I954-M954</f>
        <v/>
      </c>
      <c r="P954" s="462" t="n"/>
      <c r="Q954" s="462">
        <f>V954=W954</f>
        <v/>
      </c>
      <c r="R954" s="462">
        <f>AND(MONTH(F954)=MONTH(X954), YEAR(F954)=YEAR(X954))</f>
        <v/>
      </c>
      <c r="S954" s="462">
        <f>AC954="L001-901905215"</f>
        <v/>
      </c>
      <c r="T954" s="464">
        <f>G954-AH954</f>
        <v/>
      </c>
      <c r="U954" s="462" t="n"/>
      <c r="V954" s="462" t="inlineStr">
        <is>
          <t>TI20220221</t>
        </is>
      </c>
      <c r="W954" s="462" t="inlineStr">
        <is>
          <t>TI20220221</t>
        </is>
      </c>
      <c r="X954" s="463" t="n">
        <v>44620</v>
      </c>
      <c r="Y954" s="462" t="inlineStr">
        <is>
          <t>TI2022-0221</t>
        </is>
      </c>
      <c r="Z954" s="462" t="inlineStr"/>
      <c r="AA954" s="462" t="inlineStr">
        <is>
          <t>បុគ្គលជាប់អាករ</t>
        </is>
      </c>
      <c r="AB954" s="462" t="inlineStr">
        <is>
          <t>L001-901905215</t>
        </is>
      </c>
      <c r="AC954" s="462" t="inlineStr">
        <is>
          <t>វីអ៊ីស៊ិន (ខេមបូឌា) អ៊ិនដាសស្ទ្រី ឯ.ក</t>
        </is>
      </c>
      <c r="AD954" s="464" t="n">
        <v>5322394</v>
      </c>
      <c r="AE954" s="464" t="n">
        <v>4838540</v>
      </c>
      <c r="AF954" s="464" t="n">
        <v>0</v>
      </c>
      <c r="AG954" s="464" t="n">
        <v>0</v>
      </c>
      <c r="AH954" s="464" t="n">
        <v>483854</v>
      </c>
      <c r="AI954" s="464" t="n">
        <v>0</v>
      </c>
      <c r="AJ954" s="464" t="n">
        <v>0</v>
      </c>
      <c r="AK954" s="464" t="n">
        <v>0</v>
      </c>
      <c r="AL954" s="464" t="n">
        <v>0</v>
      </c>
      <c r="AM954" s="464" t="n">
        <v>0</v>
      </c>
      <c r="AN954" s="464" t="n">
        <v>0</v>
      </c>
      <c r="AO954" s="464" t="n">
        <v>0</v>
      </c>
      <c r="AP954" s="464" t="n">
        <v>0</v>
      </c>
      <c r="AQ954" s="462" t="inlineStr"/>
      <c r="AR954" s="462" t="inlineStr">
        <is>
          <t>CLEARANCE &amp; TRUCKING FEE</t>
        </is>
      </c>
      <c r="AS954" s="462" t="inlineStr">
        <is>
          <t>បានប្រកាសពន្ធ</t>
        </is>
      </c>
    </row>
    <row r="955">
      <c r="A955" s="461" t="n">
        <v>947</v>
      </c>
      <c r="B955" s="462" t="inlineStr">
        <is>
          <t>TRUCKING FEE</t>
        </is>
      </c>
      <c r="C955" s="462" t="inlineStr">
        <is>
          <t>56ប៊ី-លីង សឹបផ្លាយ ឆេន មេនេចម៉ិន ឯ.ក</t>
        </is>
      </c>
      <c r="D955" s="462" t="inlineStr">
        <is>
          <t>K004-902004795</t>
        </is>
      </c>
      <c r="E955" s="462" t="inlineStr">
        <is>
          <t>TI2022-0219</t>
        </is>
      </c>
      <c r="F955" s="463" t="n">
        <v>44620</v>
      </c>
      <c r="G955" s="464" t="n">
        <v>697319</v>
      </c>
      <c r="H955" s="462" t="n"/>
      <c r="I955" s="464">
        <f>G955</f>
        <v/>
      </c>
      <c r="J955" s="462">
        <f>IF(AND(Q955=TRUE, R955=TRUE, S955=TRUE), IF(W955&lt;-0.05, "អនុញ្ញាត (អ្នកផ្គត់ផ្គង់ប្រកាសខ្វះ)", "បានប្រកាស (អនុញ្ញាត)"), IF(AND(Q955=FALSE, R955=FALSE, S955=FALSE), "ព្យួរទុក (មិនមានទិន្នន័យ)", "ប្រកាសខុស (ព្យួរទុក)"))</f>
        <v/>
      </c>
      <c r="K955" s="462" t="inlineStr"/>
      <c r="L955" s="462" t="inlineStr"/>
      <c r="M955" s="464">
        <f>AH955</f>
        <v/>
      </c>
      <c r="N955" s="464">
        <f>IF(W955&lt;0,AH955,I955)</f>
        <v/>
      </c>
      <c r="O955" s="464">
        <f>I955-M955</f>
        <v/>
      </c>
      <c r="P955" s="462" t="n"/>
      <c r="Q955" s="462">
        <f>V955=W955</f>
        <v/>
      </c>
      <c r="R955" s="462">
        <f>AND(MONTH(F955)=MONTH(X955), YEAR(F955)=YEAR(X955))</f>
        <v/>
      </c>
      <c r="S955" s="462">
        <f>AC955="L001-901905215"</f>
        <v/>
      </c>
      <c r="T955" s="464">
        <f>G955-AH955</f>
        <v/>
      </c>
      <c r="U955" s="462" t="n"/>
      <c r="V955" s="462" t="inlineStr">
        <is>
          <t>TI20220219</t>
        </is>
      </c>
      <c r="W955" s="462" t="inlineStr">
        <is>
          <t>TI20220219</t>
        </is>
      </c>
      <c r="X955" s="463" t="n">
        <v>44620</v>
      </c>
      <c r="Y955" s="462" t="inlineStr">
        <is>
          <t>TI2022-0219</t>
        </is>
      </c>
      <c r="Z955" s="462" t="inlineStr"/>
      <c r="AA955" s="462" t="inlineStr">
        <is>
          <t>បុគ្គលជាប់អាករ</t>
        </is>
      </c>
      <c r="AB955" s="462" t="inlineStr">
        <is>
          <t>L001-901905215</t>
        </is>
      </c>
      <c r="AC955" s="462" t="inlineStr">
        <is>
          <t>វីអ៊ីស៊ិន (ខេមបូឌា) អ៊ិនដាសស្ទ្រី ឯ.ក</t>
        </is>
      </c>
      <c r="AD955" s="464" t="n">
        <v>7670509</v>
      </c>
      <c r="AE955" s="464" t="n">
        <v>6973190</v>
      </c>
      <c r="AF955" s="464" t="n">
        <v>0</v>
      </c>
      <c r="AG955" s="464" t="n">
        <v>0</v>
      </c>
      <c r="AH955" s="464" t="n">
        <v>697319</v>
      </c>
      <c r="AI955" s="464" t="n">
        <v>0</v>
      </c>
      <c r="AJ955" s="464" t="n">
        <v>0</v>
      </c>
      <c r="AK955" s="464" t="n">
        <v>0</v>
      </c>
      <c r="AL955" s="464" t="n">
        <v>0</v>
      </c>
      <c r="AM955" s="464" t="n">
        <v>0</v>
      </c>
      <c r="AN955" s="464" t="n">
        <v>0</v>
      </c>
      <c r="AO955" s="464" t="n">
        <v>0</v>
      </c>
      <c r="AP955" s="464" t="n">
        <v>0</v>
      </c>
      <c r="AQ955" s="462" t="inlineStr"/>
      <c r="AR955" s="462" t="inlineStr">
        <is>
          <t>CLEARANCE &amp; TRUCKING FEE</t>
        </is>
      </c>
      <c r="AS955" s="462" t="inlineStr">
        <is>
          <t>បានប្រកាសពន្ធ</t>
        </is>
      </c>
    </row>
    <row r="956">
      <c r="A956" s="461" t="n">
        <v>948</v>
      </c>
      <c r="B956" s="462" t="inlineStr">
        <is>
          <t>Lift-Off Charge,Gate Fee Charge</t>
        </is>
      </c>
      <c r="C956" s="462" t="inlineStr">
        <is>
          <t>កំពង់ផែស្វយ័តភ្នំពេញ "ក.ស.ភ"</t>
        </is>
      </c>
      <c r="D956" s="462" t="inlineStr">
        <is>
          <t>L001-100044999</t>
        </is>
      </c>
      <c r="E956" s="462" t="inlineStr">
        <is>
          <t>INV20220215298</t>
        </is>
      </c>
      <c r="F956" s="463" t="n">
        <v>44618</v>
      </c>
      <c r="G956" s="464" t="n">
        <v>19517</v>
      </c>
      <c r="H956" s="462" t="n"/>
      <c r="I956" s="464">
        <f>G956</f>
        <v/>
      </c>
      <c r="J956" s="462">
        <f>IF(AND(Q956=TRUE, R956=TRUE, S956=TRUE), IF(W956&lt;-0.05, "អនុញ្ញាត (អ្នកផ្គត់ផ្គង់ប្រកាសខ្វះ)", "បានប្រកាស (អនុញ្ញាត)"), IF(AND(Q956=FALSE, R956=FALSE, S956=FALSE), "ព្យួរទុក (មិនមានទិន្នន័យ)", "ប្រកាសខុស (ព្យួរទុក)"))</f>
        <v/>
      </c>
      <c r="K956" s="462" t="inlineStr"/>
      <c r="L956" s="462" t="inlineStr"/>
      <c r="M956" s="464">
        <f>AH956</f>
        <v/>
      </c>
      <c r="N956" s="464">
        <f>IF(W956&lt;0,AH956,I956)</f>
        <v/>
      </c>
      <c r="O956" s="464">
        <f>I956-M956</f>
        <v/>
      </c>
      <c r="P956" s="462" t="n"/>
      <c r="Q956" s="462">
        <f>V956=W956</f>
        <v/>
      </c>
      <c r="R956" s="462">
        <f>AND(MONTH(F956)=MONTH(X956), YEAR(F956)=YEAR(X956))</f>
        <v/>
      </c>
      <c r="S956" s="462">
        <f>AC956="L001-901905215"</f>
        <v/>
      </c>
      <c r="T956" s="464">
        <f>G956-AH956</f>
        <v/>
      </c>
      <c r="U956" s="462" t="n"/>
      <c r="V956" s="462" t="inlineStr">
        <is>
          <t>INV20220215298</t>
        </is>
      </c>
      <c r="W956" s="462" t="inlineStr"/>
      <c r="X956" s="499" t="n"/>
      <c r="Y956" s="462" t="n"/>
      <c r="Z956" s="462" t="n"/>
      <c r="AA956" s="462" t="n"/>
      <c r="AB956" s="462" t="n"/>
      <c r="AC956" s="462" t="n"/>
      <c r="AD956" s="462" t="n"/>
      <c r="AE956" s="462" t="n"/>
      <c r="AF956" s="462" t="n"/>
      <c r="AG956" s="462" t="n"/>
      <c r="AH956" s="462" t="n"/>
      <c r="AI956" s="462" t="n"/>
      <c r="AJ956" s="462" t="n"/>
      <c r="AK956" s="462" t="n"/>
      <c r="AL956" s="462" t="n"/>
      <c r="AM956" s="462" t="n"/>
      <c r="AN956" s="462" t="n"/>
      <c r="AO956" s="462" t="n"/>
      <c r="AP956" s="462" t="n"/>
      <c r="AQ956" s="462" t="n"/>
      <c r="AR956" s="462" t="n"/>
      <c r="AS956" s="462" t="n"/>
    </row>
    <row r="957">
      <c r="A957" s="461" t="n">
        <v>949</v>
      </c>
      <c r="B957" s="462" t="inlineStr">
        <is>
          <t>TRUCKING FEE</t>
        </is>
      </c>
      <c r="C957" s="462" t="inlineStr">
        <is>
          <t>56ប៊ី-លីង សឹបផ្លាយ ឆេន មេនេចម៉ិន ឯ.ក</t>
        </is>
      </c>
      <c r="D957" s="462" t="inlineStr">
        <is>
          <t>K004-902004795</t>
        </is>
      </c>
      <c r="E957" s="462" t="inlineStr">
        <is>
          <t>TI2022-0218</t>
        </is>
      </c>
      <c r="F957" s="463" t="n">
        <v>44620</v>
      </c>
      <c r="G957" s="464" t="n">
        <v>258191</v>
      </c>
      <c r="H957" s="462" t="n"/>
      <c r="I957" s="464">
        <f>G957</f>
        <v/>
      </c>
      <c r="J957" s="462">
        <f>IF(AND(Q957=TRUE, R957=TRUE, S957=TRUE), IF(W957&lt;-0.05, "អនុញ្ញាត (អ្នកផ្គត់ផ្គង់ប្រកាសខ្វះ)", "បានប្រកាស (អនុញ្ញាត)"), IF(AND(Q957=FALSE, R957=FALSE, S957=FALSE), "ព្យួរទុក (មិនមានទិន្នន័យ)", "ប្រកាសខុស (ព្យួរទុក)"))</f>
        <v/>
      </c>
      <c r="K957" s="462" t="inlineStr"/>
      <c r="L957" s="462" t="inlineStr"/>
      <c r="M957" s="464">
        <f>AH957</f>
        <v/>
      </c>
      <c r="N957" s="464">
        <f>IF(W957&lt;0,AH957,I957)</f>
        <v/>
      </c>
      <c r="O957" s="464">
        <f>I957-M957</f>
        <v/>
      </c>
      <c r="P957" s="462" t="n"/>
      <c r="Q957" s="462">
        <f>V957=W957</f>
        <v/>
      </c>
      <c r="R957" s="462">
        <f>AND(MONTH(F957)=MONTH(X957), YEAR(F957)=YEAR(X957))</f>
        <v/>
      </c>
      <c r="S957" s="462">
        <f>AC957="L001-901905215"</f>
        <v/>
      </c>
      <c r="T957" s="464">
        <f>G957-AH957</f>
        <v/>
      </c>
      <c r="U957" s="462" t="n"/>
      <c r="V957" s="462" t="inlineStr">
        <is>
          <t>TI20220218</t>
        </is>
      </c>
      <c r="W957" s="462" t="inlineStr">
        <is>
          <t>TI20220218</t>
        </is>
      </c>
      <c r="X957" s="463" t="n">
        <v>44620</v>
      </c>
      <c r="Y957" s="462" t="inlineStr">
        <is>
          <t>TI2022-0218</t>
        </is>
      </c>
      <c r="Z957" s="462" t="inlineStr"/>
      <c r="AA957" s="462" t="inlineStr">
        <is>
          <t>បុគ្គលជាប់អាករ</t>
        </is>
      </c>
      <c r="AB957" s="462" t="inlineStr">
        <is>
          <t>L001-901905215</t>
        </is>
      </c>
      <c r="AC957" s="462" t="inlineStr">
        <is>
          <t>វីអ៊ីស៊ិន (ខេមបូឌា) អ៊ិនដាសស្ទ្រី ឯ.ក</t>
        </is>
      </c>
      <c r="AD957" s="464" t="n">
        <v>2840101</v>
      </c>
      <c r="AE957" s="464" t="n">
        <v>2581910</v>
      </c>
      <c r="AF957" s="464" t="n">
        <v>0</v>
      </c>
      <c r="AG957" s="464" t="n">
        <v>0</v>
      </c>
      <c r="AH957" s="464" t="n">
        <v>258191</v>
      </c>
      <c r="AI957" s="464" t="n">
        <v>0</v>
      </c>
      <c r="AJ957" s="464" t="n">
        <v>0</v>
      </c>
      <c r="AK957" s="464" t="n">
        <v>0</v>
      </c>
      <c r="AL957" s="464" t="n">
        <v>0</v>
      </c>
      <c r="AM957" s="464" t="n">
        <v>0</v>
      </c>
      <c r="AN957" s="464" t="n">
        <v>0</v>
      </c>
      <c r="AO957" s="464" t="n">
        <v>0</v>
      </c>
      <c r="AP957" s="464" t="n">
        <v>0</v>
      </c>
      <c r="AQ957" s="462" t="inlineStr"/>
      <c r="AR957" s="462" t="inlineStr">
        <is>
          <t>CLEARANCE &amp; TRUCKING FEE</t>
        </is>
      </c>
      <c r="AS957" s="462" t="inlineStr">
        <is>
          <t>បានប្រកាសពន្ធ</t>
        </is>
      </c>
    </row>
    <row r="958">
      <c r="A958" s="461" t="n">
        <v>950</v>
      </c>
      <c r="B958" s="462" t="inlineStr">
        <is>
          <t>Lift-Off Charge,Gate Fee Charge</t>
        </is>
      </c>
      <c r="C958" s="462" t="inlineStr">
        <is>
          <t>កំពង់ផែស្វយ័តភ្នំពេញ "ក.ស.ភ"</t>
        </is>
      </c>
      <c r="D958" s="462" t="inlineStr">
        <is>
          <t>L001-100044999</t>
        </is>
      </c>
      <c r="E958" s="462" t="inlineStr">
        <is>
          <t>INV20220215295</t>
        </is>
      </c>
      <c r="F958" s="463" t="n">
        <v>44618</v>
      </c>
      <c r="G958" s="464" t="n">
        <v>29275</v>
      </c>
      <c r="H958" s="462" t="n"/>
      <c r="I958" s="464">
        <f>G958</f>
        <v/>
      </c>
      <c r="J958" s="462">
        <f>IF(AND(Q958=TRUE, R958=TRUE, S958=TRUE), IF(W958&lt;-0.05, "អនុញ្ញាត (អ្នកផ្គត់ផ្គង់ប្រកាសខ្វះ)", "បានប្រកាស (អនុញ្ញាត)"), IF(AND(Q958=FALSE, R958=FALSE, S958=FALSE), "ព្យួរទុក (មិនមានទិន្នន័យ)", "ប្រកាសខុស (ព្យួរទុក)"))</f>
        <v/>
      </c>
      <c r="K958" s="462" t="inlineStr"/>
      <c r="L958" s="462" t="inlineStr"/>
      <c r="M958" s="464">
        <f>AH958</f>
        <v/>
      </c>
      <c r="N958" s="464">
        <f>IF(W958&lt;0,AH958,I958)</f>
        <v/>
      </c>
      <c r="O958" s="464">
        <f>I958-M958</f>
        <v/>
      </c>
      <c r="P958" s="462" t="n"/>
      <c r="Q958" s="462">
        <f>V958=W958</f>
        <v/>
      </c>
      <c r="R958" s="462">
        <f>AND(MONTH(F958)=MONTH(X958), YEAR(F958)=YEAR(X958))</f>
        <v/>
      </c>
      <c r="S958" s="462">
        <f>AC958="L001-901905215"</f>
        <v/>
      </c>
      <c r="T958" s="464">
        <f>G958-AH958</f>
        <v/>
      </c>
      <c r="U958" s="462" t="n"/>
      <c r="V958" s="462" t="inlineStr">
        <is>
          <t>INV20220215295</t>
        </is>
      </c>
      <c r="W958" s="462" t="inlineStr"/>
      <c r="X958" s="499" t="n"/>
      <c r="Y958" s="462" t="n"/>
      <c r="Z958" s="462" t="n"/>
      <c r="AA958" s="462" t="n"/>
      <c r="AB958" s="462" t="n"/>
      <c r="AC958" s="462" t="n"/>
      <c r="AD958" s="462" t="n"/>
      <c r="AE958" s="462" t="n"/>
      <c r="AF958" s="462" t="n"/>
      <c r="AG958" s="462" t="n"/>
      <c r="AH958" s="462" t="n"/>
      <c r="AI958" s="462" t="n"/>
      <c r="AJ958" s="462" t="n"/>
      <c r="AK958" s="462" t="n"/>
      <c r="AL958" s="462" t="n"/>
      <c r="AM958" s="462" t="n"/>
      <c r="AN958" s="462" t="n"/>
      <c r="AO958" s="462" t="n"/>
      <c r="AP958" s="462" t="n"/>
      <c r="AQ958" s="462" t="n"/>
      <c r="AR958" s="462" t="n"/>
      <c r="AS958" s="462" t="n"/>
    </row>
    <row r="959">
      <c r="A959" s="461" t="n">
        <v>951</v>
      </c>
      <c r="B959" s="462" t="inlineStr">
        <is>
          <t>TRUCKING FEE</t>
        </is>
      </c>
      <c r="C959" s="462" t="inlineStr">
        <is>
          <t>56ប៊ី-លីង សឹបផ្លាយ ឆេន មេនេចម៉ិន ឯ.ក</t>
        </is>
      </c>
      <c r="D959" s="462" t="inlineStr">
        <is>
          <t>K004-902004795</t>
        </is>
      </c>
      <c r="E959" s="462" t="inlineStr">
        <is>
          <t>TI2022-0217</t>
        </is>
      </c>
      <c r="F959" s="463" t="n">
        <v>44620</v>
      </c>
      <c r="G959" s="464" t="n">
        <v>270389</v>
      </c>
      <c r="H959" s="462" t="n"/>
      <c r="I959" s="464">
        <f>G959</f>
        <v/>
      </c>
      <c r="J959" s="462">
        <f>IF(AND(Q959=TRUE, R959=TRUE, S959=TRUE), IF(W959&lt;-0.05, "អនុញ្ញាត (អ្នកផ្គត់ផ្គង់ប្រកាសខ្វះ)", "បានប្រកាស (អនុញ្ញាត)"), IF(AND(Q959=FALSE, R959=FALSE, S959=FALSE), "ព្យួរទុក (មិនមានទិន្នន័យ)", "ប្រកាសខុស (ព្យួរទុក)"))</f>
        <v/>
      </c>
      <c r="K959" s="462" t="inlineStr"/>
      <c r="L959" s="462" t="inlineStr"/>
      <c r="M959" s="464">
        <f>AH959</f>
        <v/>
      </c>
      <c r="N959" s="464">
        <f>IF(W959&lt;0,AH959,I959)</f>
        <v/>
      </c>
      <c r="O959" s="464">
        <f>I959-M959</f>
        <v/>
      </c>
      <c r="P959" s="462" t="n"/>
      <c r="Q959" s="462">
        <f>V959=W959</f>
        <v/>
      </c>
      <c r="R959" s="462">
        <f>AND(MONTH(F959)=MONTH(X959), YEAR(F959)=YEAR(X959))</f>
        <v/>
      </c>
      <c r="S959" s="462">
        <f>AC959="L001-901905215"</f>
        <v/>
      </c>
      <c r="T959" s="464">
        <f>G959-AH959</f>
        <v/>
      </c>
      <c r="U959" s="462" t="n"/>
      <c r="V959" s="462" t="inlineStr">
        <is>
          <t>TI20220217</t>
        </is>
      </c>
      <c r="W959" s="462" t="inlineStr">
        <is>
          <t>TI20220217</t>
        </is>
      </c>
      <c r="X959" s="463" t="n">
        <v>44620</v>
      </c>
      <c r="Y959" s="462" t="inlineStr">
        <is>
          <t>TI2022-0217</t>
        </is>
      </c>
      <c r="Z959" s="462" t="inlineStr"/>
      <c r="AA959" s="462" t="inlineStr">
        <is>
          <t>បុគ្គលជាប់អាករ</t>
        </is>
      </c>
      <c r="AB959" s="462" t="inlineStr">
        <is>
          <t>L001-901905215</t>
        </is>
      </c>
      <c r="AC959" s="462" t="inlineStr">
        <is>
          <t>វីអ៊ីស៊ិន (ខេមបូឌា) អ៊ិនដាសស្ទ្រី ឯ.ក</t>
        </is>
      </c>
      <c r="AD959" s="464" t="n">
        <v>2974279</v>
      </c>
      <c r="AE959" s="464" t="n">
        <v>2703890</v>
      </c>
      <c r="AF959" s="464" t="n">
        <v>0</v>
      </c>
      <c r="AG959" s="464" t="n">
        <v>0</v>
      </c>
      <c r="AH959" s="464" t="n">
        <v>270389</v>
      </c>
      <c r="AI959" s="464" t="n">
        <v>0</v>
      </c>
      <c r="AJ959" s="464" t="n">
        <v>0</v>
      </c>
      <c r="AK959" s="464" t="n">
        <v>0</v>
      </c>
      <c r="AL959" s="464" t="n">
        <v>0</v>
      </c>
      <c r="AM959" s="464" t="n">
        <v>0</v>
      </c>
      <c r="AN959" s="464" t="n">
        <v>0</v>
      </c>
      <c r="AO959" s="464" t="n">
        <v>0</v>
      </c>
      <c r="AP959" s="464" t="n">
        <v>0</v>
      </c>
      <c r="AQ959" s="462" t="inlineStr"/>
      <c r="AR959" s="462" t="inlineStr">
        <is>
          <t>CLEARANCE &amp; TRUCKING FEE</t>
        </is>
      </c>
      <c r="AS959" s="462" t="inlineStr">
        <is>
          <t>បានប្រកាសពន្ធ</t>
        </is>
      </c>
    </row>
    <row r="960">
      <c r="A960" s="461" t="n">
        <v>952</v>
      </c>
      <c r="B960" s="462" t="inlineStr">
        <is>
          <t>Lift-Off Charge,Gate Fee Charge</t>
        </is>
      </c>
      <c r="C960" s="462" t="inlineStr">
        <is>
          <t>កំពង់ផែស្វយ័តភ្នំពេញ "ក.ស.ភ"</t>
        </is>
      </c>
      <c r="D960" s="462" t="inlineStr">
        <is>
          <t>L001-100044999</t>
        </is>
      </c>
      <c r="E960" s="462" t="inlineStr">
        <is>
          <t>INV20220215306</t>
        </is>
      </c>
      <c r="F960" s="463" t="n">
        <v>44618</v>
      </c>
      <c r="G960" s="464" t="n">
        <v>58550</v>
      </c>
      <c r="H960" s="462" t="n"/>
      <c r="I960" s="464">
        <f>G960</f>
        <v/>
      </c>
      <c r="J960" s="462">
        <f>IF(AND(Q960=TRUE, R960=TRUE, S960=TRUE), IF(W960&lt;-0.05, "អនុញ្ញាត (អ្នកផ្គត់ផ្គង់ប្រកាសខ្វះ)", "បានប្រកាស (អនុញ្ញាត)"), IF(AND(Q960=FALSE, R960=FALSE, S960=FALSE), "ព្យួរទុក (មិនមានទិន្នន័យ)", "ប្រកាសខុស (ព្យួរទុក)"))</f>
        <v/>
      </c>
      <c r="K960" s="462" t="inlineStr"/>
      <c r="L960" s="462" t="inlineStr"/>
      <c r="M960" s="464">
        <f>AH960</f>
        <v/>
      </c>
      <c r="N960" s="464">
        <f>IF(W960&lt;0,AH960,I960)</f>
        <v/>
      </c>
      <c r="O960" s="464">
        <f>I960-M960</f>
        <v/>
      </c>
      <c r="P960" s="462" t="n"/>
      <c r="Q960" s="462">
        <f>V960=W960</f>
        <v/>
      </c>
      <c r="R960" s="462">
        <f>AND(MONTH(F960)=MONTH(X960), YEAR(F960)=YEAR(X960))</f>
        <v/>
      </c>
      <c r="S960" s="462">
        <f>AC960="L001-901905215"</f>
        <v/>
      </c>
      <c r="T960" s="464">
        <f>G960-AH960</f>
        <v/>
      </c>
      <c r="U960" s="462" t="n"/>
      <c r="V960" s="462" t="inlineStr">
        <is>
          <t>INV20220215306</t>
        </is>
      </c>
      <c r="W960" s="462" t="inlineStr"/>
      <c r="X960" s="499" t="n"/>
      <c r="Y960" s="462" t="n"/>
      <c r="Z960" s="462" t="n"/>
      <c r="AA960" s="462" t="n"/>
      <c r="AB960" s="462" t="n"/>
      <c r="AC960" s="462" t="n"/>
      <c r="AD960" s="462" t="n"/>
      <c r="AE960" s="462" t="n"/>
      <c r="AF960" s="462" t="n"/>
      <c r="AG960" s="462" t="n"/>
      <c r="AH960" s="462" t="n"/>
      <c r="AI960" s="462" t="n"/>
      <c r="AJ960" s="462" t="n"/>
      <c r="AK960" s="462" t="n"/>
      <c r="AL960" s="462" t="n"/>
      <c r="AM960" s="462" t="n"/>
      <c r="AN960" s="462" t="n"/>
      <c r="AO960" s="462" t="n"/>
      <c r="AP960" s="462" t="n"/>
      <c r="AQ960" s="462" t="n"/>
      <c r="AR960" s="462" t="n"/>
      <c r="AS960" s="462" t="n"/>
    </row>
    <row r="961">
      <c r="A961" s="461" t="n">
        <v>953</v>
      </c>
      <c r="B961" s="462" t="inlineStr">
        <is>
          <t>TRUCKING FEE</t>
        </is>
      </c>
      <c r="C961" s="462" t="inlineStr">
        <is>
          <t>56ប៊ី-លីង សឹបផ្លាយ ឆេន មេនេចម៉ិន ឯ.ក</t>
        </is>
      </c>
      <c r="D961" s="462" t="inlineStr">
        <is>
          <t>K004-902004795</t>
        </is>
      </c>
      <c r="E961" s="462" t="inlineStr">
        <is>
          <t>TI2022-0202</t>
        </is>
      </c>
      <c r="F961" s="463" t="n">
        <v>44620</v>
      </c>
      <c r="G961" s="464" t="n">
        <v>483854</v>
      </c>
      <c r="H961" s="462" t="n"/>
      <c r="I961" s="464">
        <f>G961</f>
        <v/>
      </c>
      <c r="J961" s="462">
        <f>IF(AND(Q961=TRUE, R961=TRUE, S961=TRUE), IF(W961&lt;-0.05, "អនុញ្ញាត (អ្នកផ្គត់ផ្គង់ប្រកាសខ្វះ)", "បានប្រកាស (អនុញ្ញាត)"), IF(AND(Q961=FALSE, R961=FALSE, S961=FALSE), "ព្យួរទុក (មិនមានទិន្នន័យ)", "ប្រកាសខុស (ព្យួរទុក)"))</f>
        <v/>
      </c>
      <c r="K961" s="462" t="inlineStr"/>
      <c r="L961" s="462" t="inlineStr"/>
      <c r="M961" s="464">
        <f>AH961</f>
        <v/>
      </c>
      <c r="N961" s="464">
        <f>IF(W961&lt;0,AH961,I961)</f>
        <v/>
      </c>
      <c r="O961" s="464">
        <f>I961-M961</f>
        <v/>
      </c>
      <c r="P961" s="462" t="n"/>
      <c r="Q961" s="462">
        <f>V961=W961</f>
        <v/>
      </c>
      <c r="R961" s="462">
        <f>AND(MONTH(F961)=MONTH(X961), YEAR(F961)=YEAR(X961))</f>
        <v/>
      </c>
      <c r="S961" s="462">
        <f>AC961="L001-901905215"</f>
        <v/>
      </c>
      <c r="T961" s="464">
        <f>G961-AH961</f>
        <v/>
      </c>
      <c r="U961" s="462" t="n"/>
      <c r="V961" s="462" t="inlineStr">
        <is>
          <t>TI20220202</t>
        </is>
      </c>
      <c r="W961" s="462" t="inlineStr">
        <is>
          <t>TI20220202</t>
        </is>
      </c>
      <c r="X961" s="463" t="n">
        <v>44620</v>
      </c>
      <c r="Y961" s="462" t="inlineStr">
        <is>
          <t>TI2022-0202</t>
        </is>
      </c>
      <c r="Z961" s="462" t="inlineStr"/>
      <c r="AA961" s="462" t="inlineStr">
        <is>
          <t>បុគ្គលជាប់អាករ</t>
        </is>
      </c>
      <c r="AB961" s="462" t="inlineStr">
        <is>
          <t>L001-901905215</t>
        </is>
      </c>
      <c r="AC961" s="462" t="inlineStr">
        <is>
          <t>វីអ៊ីស៊ិន (ខេមបូឌា) អ៊ិនដាសស្ទ្រី ឯ.ក</t>
        </is>
      </c>
      <c r="AD961" s="464" t="n">
        <v>5322394</v>
      </c>
      <c r="AE961" s="464" t="n">
        <v>4838540</v>
      </c>
      <c r="AF961" s="464" t="n">
        <v>0</v>
      </c>
      <c r="AG961" s="464" t="n">
        <v>0</v>
      </c>
      <c r="AH961" s="464" t="n">
        <v>483854</v>
      </c>
      <c r="AI961" s="464" t="n">
        <v>0</v>
      </c>
      <c r="AJ961" s="464" t="n">
        <v>0</v>
      </c>
      <c r="AK961" s="464" t="n">
        <v>0</v>
      </c>
      <c r="AL961" s="464" t="n">
        <v>0</v>
      </c>
      <c r="AM961" s="464" t="n">
        <v>0</v>
      </c>
      <c r="AN961" s="464" t="n">
        <v>0</v>
      </c>
      <c r="AO961" s="464" t="n">
        <v>0</v>
      </c>
      <c r="AP961" s="464" t="n">
        <v>0</v>
      </c>
      <c r="AQ961" s="462" t="inlineStr"/>
      <c r="AR961" s="462" t="inlineStr">
        <is>
          <t>CLEARANCE &amp; TRUCKING FEE</t>
        </is>
      </c>
      <c r="AS961" s="462" t="inlineStr">
        <is>
          <t>បានប្រកាសពន្ធ</t>
        </is>
      </c>
    </row>
    <row r="962">
      <c r="A962" s="461" t="n">
        <v>954</v>
      </c>
      <c r="B962" s="462" t="inlineStr">
        <is>
          <t>Lift-Off Charge,Gate Fee Charge</t>
        </is>
      </c>
      <c r="C962" s="462" t="inlineStr">
        <is>
          <t>កំពង់ផែស្វយ័តភ្នំពេញ "ក.ស.ភ"</t>
        </is>
      </c>
      <c r="D962" s="462" t="inlineStr">
        <is>
          <t>L001-100044999</t>
        </is>
      </c>
      <c r="E962" s="462" t="inlineStr">
        <is>
          <t>INV20220215307</t>
        </is>
      </c>
      <c r="F962" s="463" t="n">
        <v>44617</v>
      </c>
      <c r="G962" s="464" t="n">
        <v>58550</v>
      </c>
      <c r="H962" s="462" t="n"/>
      <c r="I962" s="464">
        <f>G962</f>
        <v/>
      </c>
      <c r="J962" s="462">
        <f>IF(AND(Q962=TRUE, R962=TRUE, S962=TRUE), IF(W962&lt;-0.05, "អនុញ្ញាត (អ្នកផ្គត់ផ្គង់ប្រកាសខ្វះ)", "បានប្រកាស (អនុញ្ញាត)"), IF(AND(Q962=FALSE, R962=FALSE, S962=FALSE), "ព្យួរទុក (មិនមានទិន្នន័យ)", "ប្រកាសខុស (ព្យួរទុក)"))</f>
        <v/>
      </c>
      <c r="K962" s="462" t="inlineStr"/>
      <c r="L962" s="462" t="inlineStr"/>
      <c r="M962" s="464">
        <f>AH962</f>
        <v/>
      </c>
      <c r="N962" s="464">
        <f>IF(W962&lt;0,AH962,I962)</f>
        <v/>
      </c>
      <c r="O962" s="464">
        <f>I962-M962</f>
        <v/>
      </c>
      <c r="P962" s="462" t="n"/>
      <c r="Q962" s="462">
        <f>V962=W962</f>
        <v/>
      </c>
      <c r="R962" s="462">
        <f>AND(MONTH(F962)=MONTH(X962), YEAR(F962)=YEAR(X962))</f>
        <v/>
      </c>
      <c r="S962" s="462">
        <f>AC962="L001-901905215"</f>
        <v/>
      </c>
      <c r="T962" s="464">
        <f>G962-AH962</f>
        <v/>
      </c>
      <c r="U962" s="462" t="n"/>
      <c r="V962" s="462" t="inlineStr">
        <is>
          <t>INV20220215307</t>
        </is>
      </c>
      <c r="W962" s="462" t="inlineStr"/>
      <c r="X962" s="499" t="n"/>
      <c r="Y962" s="462" t="n"/>
      <c r="Z962" s="462" t="n"/>
      <c r="AA962" s="462" t="n"/>
      <c r="AB962" s="462" t="n"/>
      <c r="AC962" s="462" t="n"/>
      <c r="AD962" s="462" t="n"/>
      <c r="AE962" s="462" t="n"/>
      <c r="AF962" s="462" t="n"/>
      <c r="AG962" s="462" t="n"/>
      <c r="AH962" s="462" t="n"/>
      <c r="AI962" s="462" t="n"/>
      <c r="AJ962" s="462" t="n"/>
      <c r="AK962" s="462" t="n"/>
      <c r="AL962" s="462" t="n"/>
      <c r="AM962" s="462" t="n"/>
      <c r="AN962" s="462" t="n"/>
      <c r="AO962" s="462" t="n"/>
      <c r="AP962" s="462" t="n"/>
      <c r="AQ962" s="462" t="n"/>
      <c r="AR962" s="462" t="n"/>
      <c r="AS962" s="462" t="n"/>
    </row>
    <row r="963">
      <c r="A963" s="461" t="n">
        <v>955</v>
      </c>
      <c r="B963" s="462" t="inlineStr">
        <is>
          <t>TRUCKING FEE</t>
        </is>
      </c>
      <c r="C963" s="462" t="inlineStr">
        <is>
          <t>56ប៊ី-លីង សឹបផ្លាយ ឆេន មេនេចម៉ិន ឯ.ក</t>
        </is>
      </c>
      <c r="D963" s="462" t="inlineStr">
        <is>
          <t>K004-902004795</t>
        </is>
      </c>
      <c r="E963" s="462" t="inlineStr">
        <is>
          <t>TI2022-0201</t>
        </is>
      </c>
      <c r="F963" s="463" t="n">
        <v>44620</v>
      </c>
      <c r="G963" s="464" t="n">
        <v>483854</v>
      </c>
      <c r="H963" s="462" t="n"/>
      <c r="I963" s="464">
        <f>G963</f>
        <v/>
      </c>
      <c r="J963" s="462">
        <f>IF(AND(Q963=TRUE, R963=TRUE, S963=TRUE), IF(W963&lt;-0.05, "អនុញ្ញាត (អ្នកផ្គត់ផ្គង់ប្រកាសខ្វះ)", "បានប្រកាស (អនុញ្ញាត)"), IF(AND(Q963=FALSE, R963=FALSE, S963=FALSE), "ព្យួរទុក (មិនមានទិន្នន័យ)", "ប្រកាសខុស (ព្យួរទុក)"))</f>
        <v/>
      </c>
      <c r="K963" s="462" t="inlineStr"/>
      <c r="L963" s="462" t="inlineStr"/>
      <c r="M963" s="464">
        <f>AH963</f>
        <v/>
      </c>
      <c r="N963" s="464">
        <f>IF(W963&lt;0,AH963,I963)</f>
        <v/>
      </c>
      <c r="O963" s="464">
        <f>I963-M963</f>
        <v/>
      </c>
      <c r="P963" s="462" t="n"/>
      <c r="Q963" s="462">
        <f>V963=W963</f>
        <v/>
      </c>
      <c r="R963" s="462">
        <f>AND(MONTH(F963)=MONTH(X963), YEAR(F963)=YEAR(X963))</f>
        <v/>
      </c>
      <c r="S963" s="462">
        <f>AC963="L001-901905215"</f>
        <v/>
      </c>
      <c r="T963" s="464">
        <f>G963-AH963</f>
        <v/>
      </c>
      <c r="U963" s="462" t="n"/>
      <c r="V963" s="462" t="inlineStr">
        <is>
          <t>TI20220201</t>
        </is>
      </c>
      <c r="W963" s="462" t="inlineStr">
        <is>
          <t>TI20220201</t>
        </is>
      </c>
      <c r="X963" s="463" t="n">
        <v>44620</v>
      </c>
      <c r="Y963" s="462" t="inlineStr">
        <is>
          <t>TI2022-0201</t>
        </is>
      </c>
      <c r="Z963" s="462" t="inlineStr"/>
      <c r="AA963" s="462" t="inlineStr">
        <is>
          <t>បុគ្គលជាប់អាករ</t>
        </is>
      </c>
      <c r="AB963" s="462" t="inlineStr">
        <is>
          <t>L001-901905215</t>
        </is>
      </c>
      <c r="AC963" s="462" t="inlineStr">
        <is>
          <t>វីអ៊ីស៊ិន (ខេមបូឌា) អ៊ិនដាសស្ទ្រី ឯ.ក</t>
        </is>
      </c>
      <c r="AD963" s="464" t="n">
        <v>5322394</v>
      </c>
      <c r="AE963" s="464" t="n">
        <v>4838540</v>
      </c>
      <c r="AF963" s="464" t="n">
        <v>0</v>
      </c>
      <c r="AG963" s="464" t="n">
        <v>0</v>
      </c>
      <c r="AH963" s="464" t="n">
        <v>483854</v>
      </c>
      <c r="AI963" s="464" t="n">
        <v>0</v>
      </c>
      <c r="AJ963" s="464" t="n">
        <v>0</v>
      </c>
      <c r="AK963" s="464" t="n">
        <v>0</v>
      </c>
      <c r="AL963" s="464" t="n">
        <v>0</v>
      </c>
      <c r="AM963" s="464" t="n">
        <v>0</v>
      </c>
      <c r="AN963" s="464" t="n">
        <v>0</v>
      </c>
      <c r="AO963" s="464" t="n">
        <v>0</v>
      </c>
      <c r="AP963" s="464" t="n">
        <v>0</v>
      </c>
      <c r="AQ963" s="462" t="inlineStr"/>
      <c r="AR963" s="462" t="inlineStr">
        <is>
          <t>CLEARANCE &amp; TRUCKING FEE</t>
        </is>
      </c>
      <c r="AS963" s="462" t="inlineStr">
        <is>
          <t>បានប្រកាសពន្ធ</t>
        </is>
      </c>
    </row>
    <row r="964">
      <c r="A964" s="461" t="n">
        <v>956</v>
      </c>
      <c r="B964" s="462" t="inlineStr">
        <is>
          <t>Lift-On &amp; Lift-Off</t>
        </is>
      </c>
      <c r="C964" s="462" t="inlineStr">
        <is>
          <t>កំពង់ផែស្វយ័តក្រុងព្រះសីហនុ</t>
        </is>
      </c>
      <c r="D964" s="462" t="inlineStr">
        <is>
          <t>L001-100044638</t>
        </is>
      </c>
      <c r="E964" s="462" t="inlineStr">
        <is>
          <t>033141</t>
        </is>
      </c>
      <c r="F964" s="463" t="n">
        <v>44610</v>
      </c>
      <c r="G964" s="464" t="n">
        <v>55311</v>
      </c>
      <c r="H964" s="462" t="n"/>
      <c r="I964" s="464">
        <f>G964</f>
        <v/>
      </c>
      <c r="J964" s="462">
        <f>IF(AND(Q964=TRUE, R964=TRUE, S964=TRUE), IF(W964&lt;-0.05, "អនុញ្ញាត (អ្នកផ្គត់ផ្គង់ប្រកាសខ្វះ)", "បានប្រកាស (អនុញ្ញាត)"), IF(AND(Q964=FALSE, R964=FALSE, S964=FALSE), "ព្យួរទុក (មិនមានទិន្នន័យ)", "ប្រកាសខុស (ព្យួរទុក)"))</f>
        <v/>
      </c>
      <c r="K964" s="462" t="inlineStr"/>
      <c r="L964" s="462" t="inlineStr"/>
      <c r="M964" s="464">
        <f>AH964</f>
        <v/>
      </c>
      <c r="N964" s="464">
        <f>IF(W964&lt;0,AH964,I964)</f>
        <v/>
      </c>
      <c r="O964" s="464">
        <f>I964-M964</f>
        <v/>
      </c>
      <c r="P964" s="462" t="n"/>
      <c r="Q964" s="462">
        <f>V964=W964</f>
        <v/>
      </c>
      <c r="R964" s="462">
        <f>AND(MONTH(F964)=MONTH(X964), YEAR(F964)=YEAR(X964))</f>
        <v/>
      </c>
      <c r="S964" s="462">
        <f>AC964="L001-901905215"</f>
        <v/>
      </c>
      <c r="T964" s="464">
        <f>G964-AH964</f>
        <v/>
      </c>
      <c r="U964" s="462" t="n"/>
      <c r="V964" s="462" t="inlineStr">
        <is>
          <t>033141</t>
        </is>
      </c>
      <c r="W964" s="462" t="inlineStr"/>
      <c r="X964" s="499" t="n"/>
      <c r="Y964" s="462" t="n"/>
      <c r="Z964" s="462" t="n"/>
      <c r="AA964" s="462" t="n"/>
      <c r="AB964" s="462" t="n"/>
      <c r="AC964" s="462" t="n"/>
      <c r="AD964" s="462" t="n"/>
      <c r="AE964" s="462" t="n"/>
      <c r="AF964" s="462" t="n"/>
      <c r="AG964" s="462" t="n"/>
      <c r="AH964" s="462" t="n"/>
      <c r="AI964" s="462" t="n"/>
      <c r="AJ964" s="462" t="n"/>
      <c r="AK964" s="462" t="n"/>
      <c r="AL964" s="462" t="n"/>
      <c r="AM964" s="462" t="n"/>
      <c r="AN964" s="462" t="n"/>
      <c r="AO964" s="462" t="n"/>
      <c r="AP964" s="462" t="n"/>
      <c r="AQ964" s="462" t="n"/>
      <c r="AR964" s="462" t="n"/>
      <c r="AS964" s="462" t="n"/>
    </row>
    <row r="965">
      <c r="A965" s="461" t="n">
        <v>957</v>
      </c>
      <c r="B965" s="462" t="inlineStr">
        <is>
          <t>TRUCKING FEE</t>
        </is>
      </c>
      <c r="C965" s="462" t="inlineStr">
        <is>
          <t>56ប៊ី-លីង សឹបផ្លាយ ឆេន មេនេចម៉ិន ឯ.ក</t>
        </is>
      </c>
      <c r="D965" s="462" t="inlineStr">
        <is>
          <t>K004-902004795</t>
        </is>
      </c>
      <c r="E965" s="462" t="inlineStr">
        <is>
          <t>TI2022-0177</t>
        </is>
      </c>
      <c r="F965" s="463" t="n">
        <v>44614</v>
      </c>
      <c r="G965" s="464" t="n">
        <v>1508486</v>
      </c>
      <c r="H965" s="462" t="n"/>
      <c r="I965" s="464">
        <f>G965</f>
        <v/>
      </c>
      <c r="J965" s="462">
        <f>IF(AND(Q965=TRUE, R965=TRUE, S965=TRUE), IF(W965&lt;-0.05, "អនុញ្ញាត (អ្នកផ្គត់ផ្គង់ប្រកាសខ្វះ)", "បានប្រកាស (អនុញ្ញាត)"), IF(AND(Q965=FALSE, R965=FALSE, S965=FALSE), "ព្យួរទុក (មិនមានទិន្នន័យ)", "ប្រកាសខុស (ព្យួរទុក)"))</f>
        <v/>
      </c>
      <c r="K965" s="462" t="inlineStr"/>
      <c r="L965" s="462" t="inlineStr"/>
      <c r="M965" s="464">
        <f>AH965</f>
        <v/>
      </c>
      <c r="N965" s="464">
        <f>IF(W965&lt;0,AH965,I965)</f>
        <v/>
      </c>
      <c r="O965" s="464">
        <f>I965-M965</f>
        <v/>
      </c>
      <c r="P965" s="462" t="n"/>
      <c r="Q965" s="462">
        <f>V965=W965</f>
        <v/>
      </c>
      <c r="R965" s="462">
        <f>AND(MONTH(F965)=MONTH(X965), YEAR(F965)=YEAR(X965))</f>
        <v/>
      </c>
      <c r="S965" s="462">
        <f>AC965="L001-901905215"</f>
        <v/>
      </c>
      <c r="T965" s="464">
        <f>G965-AH965</f>
        <v/>
      </c>
      <c r="U965" s="462" t="n"/>
      <c r="V965" s="462" t="inlineStr">
        <is>
          <t>TI20220177</t>
        </is>
      </c>
      <c r="W965" s="462" t="inlineStr">
        <is>
          <t>TI20220177</t>
        </is>
      </c>
      <c r="X965" s="463" t="n">
        <v>44614</v>
      </c>
      <c r="Y965" s="462" t="inlineStr">
        <is>
          <t>TI2022-0177</t>
        </is>
      </c>
      <c r="Z965" s="462" t="inlineStr"/>
      <c r="AA965" s="462" t="inlineStr">
        <is>
          <t>បុគ្គលជាប់អាករ</t>
        </is>
      </c>
      <c r="AB965" s="462" t="inlineStr">
        <is>
          <t>L001-901905215</t>
        </is>
      </c>
      <c r="AC965" s="462" t="inlineStr">
        <is>
          <t>វីអ៊ីស៊ិន (ខេមបូឌា) អ៊ិនដាសស្ទ្រី ឯ.ក</t>
        </is>
      </c>
      <c r="AD965" s="464" t="n">
        <v>16593346</v>
      </c>
      <c r="AE965" s="464" t="n">
        <v>15084860</v>
      </c>
      <c r="AF965" s="464" t="n">
        <v>0</v>
      </c>
      <c r="AG965" s="464" t="n">
        <v>0</v>
      </c>
      <c r="AH965" s="464" t="n">
        <v>1508486</v>
      </c>
      <c r="AI965" s="464" t="n">
        <v>0</v>
      </c>
      <c r="AJ965" s="464" t="n">
        <v>0</v>
      </c>
      <c r="AK965" s="464" t="n">
        <v>0</v>
      </c>
      <c r="AL965" s="464" t="n">
        <v>0</v>
      </c>
      <c r="AM965" s="464" t="n">
        <v>0</v>
      </c>
      <c r="AN965" s="464" t="n">
        <v>0</v>
      </c>
      <c r="AO965" s="464" t="n">
        <v>0</v>
      </c>
      <c r="AP965" s="464" t="n">
        <v>0</v>
      </c>
      <c r="AQ965" s="462" t="inlineStr"/>
      <c r="AR965" s="462" t="inlineStr">
        <is>
          <t>CLEARANCE &amp; TRUCKING FEE</t>
        </is>
      </c>
      <c r="AS965" s="462" t="inlineStr">
        <is>
          <t>បានប្រកាសពន្ធ</t>
        </is>
      </c>
    </row>
    <row r="966">
      <c r="A966" s="461" t="n">
        <v>958</v>
      </c>
      <c r="B966" s="462" t="inlineStr">
        <is>
          <t>Lift-On &amp; Lift-Off</t>
        </is>
      </c>
      <c r="C966" s="462" t="inlineStr">
        <is>
          <t>កំពង់ផែស្វយ័តក្រុងព្រះសីហនុ</t>
        </is>
      </c>
      <c r="D966" s="462" t="inlineStr">
        <is>
          <t>L001-100044638</t>
        </is>
      </c>
      <c r="E966" s="462" t="inlineStr">
        <is>
          <t>033132</t>
        </is>
      </c>
      <c r="F966" s="463" t="n">
        <v>44610</v>
      </c>
      <c r="G966" s="464" t="n">
        <v>41483</v>
      </c>
      <c r="H966" s="462" t="n"/>
      <c r="I966" s="464">
        <f>G966</f>
        <v/>
      </c>
      <c r="J966" s="462">
        <f>IF(AND(Q966=TRUE, R966=TRUE, S966=TRUE), IF(W966&lt;-0.05, "អនុញ្ញាត (អ្នកផ្គត់ផ្គង់ប្រកាសខ្វះ)", "បានប្រកាស (អនុញ្ញាត)"), IF(AND(Q966=FALSE, R966=FALSE, S966=FALSE), "ព្យួរទុក (មិនមានទិន្នន័យ)", "ប្រកាសខុស (ព្យួរទុក)"))</f>
        <v/>
      </c>
      <c r="K966" s="462" t="inlineStr"/>
      <c r="L966" s="462" t="inlineStr"/>
      <c r="M966" s="464">
        <f>AH966</f>
        <v/>
      </c>
      <c r="N966" s="464">
        <f>IF(W966&lt;0,AH966,I966)</f>
        <v/>
      </c>
      <c r="O966" s="464">
        <f>I966-M966</f>
        <v/>
      </c>
      <c r="P966" s="462" t="n"/>
      <c r="Q966" s="462">
        <f>V966=W966</f>
        <v/>
      </c>
      <c r="R966" s="462">
        <f>AND(MONTH(F966)=MONTH(X966), YEAR(F966)=YEAR(X966))</f>
        <v/>
      </c>
      <c r="S966" s="462">
        <f>AC966="L001-901905215"</f>
        <v/>
      </c>
      <c r="T966" s="464">
        <f>G966-AH966</f>
        <v/>
      </c>
      <c r="U966" s="462" t="n"/>
      <c r="V966" s="462" t="inlineStr">
        <is>
          <t>033132</t>
        </is>
      </c>
      <c r="W966" s="462" t="inlineStr"/>
      <c r="X966" s="499" t="n"/>
      <c r="Y966" s="462" t="n"/>
      <c r="Z966" s="462" t="n"/>
      <c r="AA966" s="462" t="n"/>
      <c r="AB966" s="462" t="n"/>
      <c r="AC966" s="462" t="n"/>
      <c r="AD966" s="462" t="n"/>
      <c r="AE966" s="462" t="n"/>
      <c r="AF966" s="462" t="n"/>
      <c r="AG966" s="462" t="n"/>
      <c r="AH966" s="462" t="n"/>
      <c r="AI966" s="462" t="n"/>
      <c r="AJ966" s="462" t="n"/>
      <c r="AK966" s="462" t="n"/>
      <c r="AL966" s="462" t="n"/>
      <c r="AM966" s="462" t="n"/>
      <c r="AN966" s="462" t="n"/>
      <c r="AO966" s="462" t="n"/>
      <c r="AP966" s="462" t="n"/>
      <c r="AQ966" s="462" t="n"/>
      <c r="AR966" s="462" t="n"/>
      <c r="AS966" s="462" t="n"/>
    </row>
    <row r="967">
      <c r="A967" s="461" t="n">
        <v>959</v>
      </c>
      <c r="B967" s="462" t="inlineStr">
        <is>
          <t>TRUCKING FEE</t>
        </is>
      </c>
      <c r="C967" s="462" t="inlineStr">
        <is>
          <t>56ប៊ី-លីង សឹបផ្លាយ ឆេន មេនេចម៉ិន ឯ.ក</t>
        </is>
      </c>
      <c r="D967" s="462" t="inlineStr">
        <is>
          <t>K004-902004795</t>
        </is>
      </c>
      <c r="E967" s="462" t="inlineStr">
        <is>
          <t>TI2022-0176</t>
        </is>
      </c>
      <c r="F967" s="463" t="n">
        <v>44614</v>
      </c>
      <c r="G967" s="464" t="n">
        <v>1024632</v>
      </c>
      <c r="H967" s="462" t="n"/>
      <c r="I967" s="464">
        <f>G967</f>
        <v/>
      </c>
      <c r="J967" s="462">
        <f>IF(AND(Q967=TRUE, R967=TRUE, S967=TRUE), IF(W967&lt;-0.05, "អនុញ្ញាត (អ្នកផ្គត់ផ្គង់ប្រកាសខ្វះ)", "បានប្រកាស (អនុញ្ញាត)"), IF(AND(Q967=FALSE, R967=FALSE, S967=FALSE), "ព្យួរទុក (មិនមានទិន្នន័យ)", "ប្រកាសខុស (ព្យួរទុក)"))</f>
        <v/>
      </c>
      <c r="K967" s="462" t="inlineStr"/>
      <c r="L967" s="462" t="inlineStr"/>
      <c r="M967" s="464">
        <f>AH967</f>
        <v/>
      </c>
      <c r="N967" s="464">
        <f>IF(W967&lt;0,AH967,I967)</f>
        <v/>
      </c>
      <c r="O967" s="464">
        <f>I967-M967</f>
        <v/>
      </c>
      <c r="P967" s="462" t="n"/>
      <c r="Q967" s="462">
        <f>V967=W967</f>
        <v/>
      </c>
      <c r="R967" s="462">
        <f>AND(MONTH(F967)=MONTH(X967), YEAR(F967)=YEAR(X967))</f>
        <v/>
      </c>
      <c r="S967" s="462">
        <f>AC967="L001-901905215"</f>
        <v/>
      </c>
      <c r="T967" s="464">
        <f>G967-AH967</f>
        <v/>
      </c>
      <c r="U967" s="462" t="n"/>
      <c r="V967" s="462" t="inlineStr">
        <is>
          <t>TI20220176</t>
        </is>
      </c>
      <c r="W967" s="462" t="inlineStr">
        <is>
          <t>TI20220176</t>
        </is>
      </c>
      <c r="X967" s="463" t="n">
        <v>44614</v>
      </c>
      <c r="Y967" s="462" t="inlineStr">
        <is>
          <t>TI2022-0176</t>
        </is>
      </c>
      <c r="Z967" s="462" t="inlineStr"/>
      <c r="AA967" s="462" t="inlineStr">
        <is>
          <t>បុគ្គលជាប់អាករ</t>
        </is>
      </c>
      <c r="AB967" s="462" t="inlineStr">
        <is>
          <t>L001-901905215</t>
        </is>
      </c>
      <c r="AC967" s="462" t="inlineStr">
        <is>
          <t>វីអ៊ីស៊ិន (ខេមបូឌា) អ៊ិនដាសស្ទ្រី ឯ.ក</t>
        </is>
      </c>
      <c r="AD967" s="464" t="n">
        <v>11270952</v>
      </c>
      <c r="AE967" s="464" t="n">
        <v>10246320</v>
      </c>
      <c r="AF967" s="464" t="n">
        <v>0</v>
      </c>
      <c r="AG967" s="464" t="n">
        <v>0</v>
      </c>
      <c r="AH967" s="464" t="n">
        <v>1024632</v>
      </c>
      <c r="AI967" s="464" t="n">
        <v>0</v>
      </c>
      <c r="AJ967" s="464" t="n">
        <v>0</v>
      </c>
      <c r="AK967" s="464" t="n">
        <v>0</v>
      </c>
      <c r="AL967" s="464" t="n">
        <v>0</v>
      </c>
      <c r="AM967" s="464" t="n">
        <v>0</v>
      </c>
      <c r="AN967" s="464" t="n">
        <v>0</v>
      </c>
      <c r="AO967" s="464" t="n">
        <v>0</v>
      </c>
      <c r="AP967" s="464" t="n">
        <v>0</v>
      </c>
      <c r="AQ967" s="462" t="inlineStr"/>
      <c r="AR967" s="462" t="inlineStr">
        <is>
          <t>CLEARANCE &amp; TRUCKING FEE</t>
        </is>
      </c>
      <c r="AS967" s="462" t="inlineStr">
        <is>
          <t>បានប្រកាសពន្ធ</t>
        </is>
      </c>
    </row>
    <row r="968">
      <c r="A968" s="461" t="n">
        <v>960</v>
      </c>
      <c r="B968" s="462" t="inlineStr">
        <is>
          <t>Lift-Off Charge,Gate Fee Charge</t>
        </is>
      </c>
      <c r="C968" s="462" t="inlineStr">
        <is>
          <t>កំពង់ផែស្វយ័តភ្នំពេញ "ក.ស.ភ"</t>
        </is>
      </c>
      <c r="D968" s="462" t="inlineStr">
        <is>
          <t>L001-100044999</t>
        </is>
      </c>
      <c r="E968" s="462" t="inlineStr">
        <is>
          <t>INV20220213247</t>
        </is>
      </c>
      <c r="F968" s="463" t="n">
        <v>44611</v>
      </c>
      <c r="G968" s="464" t="n">
        <v>58565</v>
      </c>
      <c r="H968" s="462" t="n"/>
      <c r="I968" s="464">
        <f>G968</f>
        <v/>
      </c>
      <c r="J968" s="462">
        <f>IF(AND(Q968=TRUE, R968=TRUE, S968=TRUE), IF(W968&lt;-0.05, "អនុញ្ញាត (អ្នកផ្គត់ផ្គង់ប្រកាសខ្វះ)", "បានប្រកាស (អនុញ្ញាត)"), IF(AND(Q968=FALSE, R968=FALSE, S968=FALSE), "ព្យួរទុក (មិនមានទិន្នន័យ)", "ប្រកាសខុស (ព្យួរទុក)"))</f>
        <v/>
      </c>
      <c r="K968" s="462" t="inlineStr"/>
      <c r="L968" s="462" t="inlineStr"/>
      <c r="M968" s="464">
        <f>AH968</f>
        <v/>
      </c>
      <c r="N968" s="464">
        <f>IF(W968&lt;0,AH968,I968)</f>
        <v/>
      </c>
      <c r="O968" s="464">
        <f>I968-M968</f>
        <v/>
      </c>
      <c r="P968" s="462" t="n"/>
      <c r="Q968" s="462">
        <f>V968=W968</f>
        <v/>
      </c>
      <c r="R968" s="462">
        <f>AND(MONTH(F968)=MONTH(X968), YEAR(F968)=YEAR(X968))</f>
        <v/>
      </c>
      <c r="S968" s="462">
        <f>AC968="L001-901905215"</f>
        <v/>
      </c>
      <c r="T968" s="464">
        <f>G968-AH968</f>
        <v/>
      </c>
      <c r="U968" s="462" t="n"/>
      <c r="V968" s="462" t="inlineStr">
        <is>
          <t>INV20220213247</t>
        </is>
      </c>
      <c r="W968" s="462" t="inlineStr"/>
      <c r="X968" s="499" t="n"/>
      <c r="Y968" s="462" t="n"/>
      <c r="Z968" s="462" t="n"/>
      <c r="AA968" s="462" t="n"/>
      <c r="AB968" s="462" t="n"/>
      <c r="AC968" s="462" t="n"/>
      <c r="AD968" s="462" t="n"/>
      <c r="AE968" s="462" t="n"/>
      <c r="AF968" s="462" t="n"/>
      <c r="AG968" s="462" t="n"/>
      <c r="AH968" s="462" t="n"/>
      <c r="AI968" s="462" t="n"/>
      <c r="AJ968" s="462" t="n"/>
      <c r="AK968" s="462" t="n"/>
      <c r="AL968" s="462" t="n"/>
      <c r="AM968" s="462" t="n"/>
      <c r="AN968" s="462" t="n"/>
      <c r="AO968" s="462" t="n"/>
      <c r="AP968" s="462" t="n"/>
      <c r="AQ968" s="462" t="n"/>
      <c r="AR968" s="462" t="n"/>
      <c r="AS968" s="462" t="n"/>
    </row>
    <row r="969">
      <c r="A969" s="461" t="n">
        <v>961</v>
      </c>
      <c r="B969" s="462" t="inlineStr">
        <is>
          <t>TRUCKING FEE</t>
        </is>
      </c>
      <c r="C969" s="462" t="inlineStr">
        <is>
          <t>56ប៊ី-លីង សឹបផ្លាយ ឆេន មេនេចម៉ិន ឯ.ក</t>
        </is>
      </c>
      <c r="D969" s="462" t="inlineStr">
        <is>
          <t>K004-902004795</t>
        </is>
      </c>
      <c r="E969" s="462" t="inlineStr">
        <is>
          <t>TI2022-0175</t>
        </is>
      </c>
      <c r="F969" s="463" t="n">
        <v>44614</v>
      </c>
      <c r="G969" s="464" t="n">
        <v>483854</v>
      </c>
      <c r="H969" s="462" t="n"/>
      <c r="I969" s="464">
        <f>G969</f>
        <v/>
      </c>
      <c r="J969" s="462">
        <f>IF(AND(Q969=TRUE, R969=TRUE, S969=TRUE), IF(W969&lt;-0.05, "អនុញ្ញាត (អ្នកផ្គត់ផ្គង់ប្រកាសខ្វះ)", "បានប្រកាស (អនុញ្ញាត)"), IF(AND(Q969=FALSE, R969=FALSE, S969=FALSE), "ព្យួរទុក (មិនមានទិន្នន័យ)", "ប្រកាសខុស (ព្យួរទុក)"))</f>
        <v/>
      </c>
      <c r="K969" s="462" t="inlineStr"/>
      <c r="L969" s="462" t="inlineStr"/>
      <c r="M969" s="464">
        <f>AH969</f>
        <v/>
      </c>
      <c r="N969" s="464">
        <f>IF(W969&lt;0,AH969,I969)</f>
        <v/>
      </c>
      <c r="O969" s="464">
        <f>I969-M969</f>
        <v/>
      </c>
      <c r="P969" s="462" t="n"/>
      <c r="Q969" s="462">
        <f>V969=W969</f>
        <v/>
      </c>
      <c r="R969" s="462">
        <f>AND(MONTH(F969)=MONTH(X969), YEAR(F969)=YEAR(X969))</f>
        <v/>
      </c>
      <c r="S969" s="462">
        <f>AC969="L001-901905215"</f>
        <v/>
      </c>
      <c r="T969" s="464">
        <f>G969-AH969</f>
        <v/>
      </c>
      <c r="U969" s="462" t="n"/>
      <c r="V969" s="462" t="inlineStr">
        <is>
          <t>TI20220175</t>
        </is>
      </c>
      <c r="W969" s="462" t="inlineStr">
        <is>
          <t>TI20220175</t>
        </is>
      </c>
      <c r="X969" s="463" t="n">
        <v>44614</v>
      </c>
      <c r="Y969" s="462" t="inlineStr">
        <is>
          <t>TI2022-0175</t>
        </is>
      </c>
      <c r="Z969" s="462" t="inlineStr"/>
      <c r="AA969" s="462" t="inlineStr">
        <is>
          <t>បុគ្គលជាប់អាករ</t>
        </is>
      </c>
      <c r="AB969" s="462" t="inlineStr">
        <is>
          <t>L001-901905215</t>
        </is>
      </c>
      <c r="AC969" s="462" t="inlineStr">
        <is>
          <t>វីអ៊ីស៊ិន (ខេមបូឌា) អ៊ិនដាសស្ទ្រី ឯ.ក</t>
        </is>
      </c>
      <c r="AD969" s="464" t="n">
        <v>5322394</v>
      </c>
      <c r="AE969" s="464" t="n">
        <v>4838540</v>
      </c>
      <c r="AF969" s="464" t="n">
        <v>0</v>
      </c>
      <c r="AG969" s="464" t="n">
        <v>0</v>
      </c>
      <c r="AH969" s="464" t="n">
        <v>483854</v>
      </c>
      <c r="AI969" s="464" t="n">
        <v>0</v>
      </c>
      <c r="AJ969" s="464" t="n">
        <v>0</v>
      </c>
      <c r="AK969" s="464" t="n">
        <v>0</v>
      </c>
      <c r="AL969" s="464" t="n">
        <v>0</v>
      </c>
      <c r="AM969" s="464" t="n">
        <v>0</v>
      </c>
      <c r="AN969" s="464" t="n">
        <v>0</v>
      </c>
      <c r="AO969" s="464" t="n">
        <v>0</v>
      </c>
      <c r="AP969" s="464" t="n">
        <v>0</v>
      </c>
      <c r="AQ969" s="462" t="inlineStr"/>
      <c r="AR969" s="462" t="inlineStr">
        <is>
          <t>CLEARANCE &amp; TRUCKING FEE</t>
        </is>
      </c>
      <c r="AS969" s="462" t="inlineStr">
        <is>
          <t>បានប្រកាសពន្ធ</t>
        </is>
      </c>
    </row>
    <row r="970">
      <c r="A970" s="461" t="n">
        <v>962</v>
      </c>
      <c r="B970" s="462" t="inlineStr">
        <is>
          <t>Lift-Off Charge,Gate Fee Charge</t>
        </is>
      </c>
      <c r="C970" s="462" t="inlineStr">
        <is>
          <t>កំពង់ផែស្វយ័តភ្នំពេញ "ក.ស.ភ"</t>
        </is>
      </c>
      <c r="D970" s="462" t="inlineStr">
        <is>
          <t>L001-100044999</t>
        </is>
      </c>
      <c r="E970" s="462" t="inlineStr">
        <is>
          <t>INV20220213248</t>
        </is>
      </c>
      <c r="F970" s="463" t="n">
        <v>44611</v>
      </c>
      <c r="G970" s="464" t="n">
        <v>29282</v>
      </c>
      <c r="H970" s="462" t="n"/>
      <c r="I970" s="464">
        <f>G970</f>
        <v/>
      </c>
      <c r="J970" s="462">
        <f>IF(AND(Q970=TRUE, R970=TRUE, S970=TRUE), IF(W970&lt;-0.05, "អនុញ្ញាត (អ្នកផ្គត់ផ្គង់ប្រកាសខ្វះ)", "បានប្រកាស (អនុញ្ញាត)"), IF(AND(Q970=FALSE, R970=FALSE, S970=FALSE), "ព្យួរទុក (មិនមានទិន្នន័យ)", "ប្រកាសខុស (ព្យួរទុក)"))</f>
        <v/>
      </c>
      <c r="K970" s="462" t="inlineStr"/>
      <c r="L970" s="462" t="inlineStr"/>
      <c r="M970" s="464">
        <f>AH970</f>
        <v/>
      </c>
      <c r="N970" s="464">
        <f>IF(W970&lt;0,AH970,I970)</f>
        <v/>
      </c>
      <c r="O970" s="464">
        <f>I970-M970</f>
        <v/>
      </c>
      <c r="P970" s="462" t="n"/>
      <c r="Q970" s="462">
        <f>V970=W970</f>
        <v/>
      </c>
      <c r="R970" s="462">
        <f>AND(MONTH(F970)=MONTH(X970), YEAR(F970)=YEAR(X970))</f>
        <v/>
      </c>
      <c r="S970" s="462">
        <f>AC970="L001-901905215"</f>
        <v/>
      </c>
      <c r="T970" s="464">
        <f>G970-AH970</f>
        <v/>
      </c>
      <c r="U970" s="462" t="n"/>
      <c r="V970" s="462" t="inlineStr">
        <is>
          <t>INV20220213248</t>
        </is>
      </c>
      <c r="W970" s="462" t="inlineStr"/>
      <c r="X970" s="499" t="n"/>
      <c r="Y970" s="462" t="n"/>
      <c r="Z970" s="462" t="n"/>
      <c r="AA970" s="462" t="n"/>
      <c r="AB970" s="462" t="n"/>
      <c r="AC970" s="462" t="n"/>
      <c r="AD970" s="462" t="n"/>
      <c r="AE970" s="462" t="n"/>
      <c r="AF970" s="462" t="n"/>
      <c r="AG970" s="462" t="n"/>
      <c r="AH970" s="462" t="n"/>
      <c r="AI970" s="462" t="n"/>
      <c r="AJ970" s="462" t="n"/>
      <c r="AK970" s="462" t="n"/>
      <c r="AL970" s="462" t="n"/>
      <c r="AM970" s="462" t="n"/>
      <c r="AN970" s="462" t="n"/>
      <c r="AO970" s="462" t="n"/>
      <c r="AP970" s="462" t="n"/>
      <c r="AQ970" s="462" t="n"/>
      <c r="AR970" s="462" t="n"/>
      <c r="AS970" s="462" t="n"/>
    </row>
    <row r="971">
      <c r="A971" s="461" t="n">
        <v>963</v>
      </c>
      <c r="B971" s="462" t="inlineStr">
        <is>
          <t>TRUCKING FEE</t>
        </is>
      </c>
      <c r="C971" s="462" t="inlineStr">
        <is>
          <t>56ប៊ី-លីង សឹបផ្លាយ ឆេន មេនេចម៉ិន ឯ.ក</t>
        </is>
      </c>
      <c r="D971" s="462" t="inlineStr">
        <is>
          <t>K004-902004795</t>
        </is>
      </c>
      <c r="E971" s="462" t="inlineStr">
        <is>
          <t>TI2022-0174</t>
        </is>
      </c>
      <c r="F971" s="463" t="n">
        <v>44614</v>
      </c>
      <c r="G971" s="464" t="n">
        <v>270389</v>
      </c>
      <c r="H971" s="462" t="n"/>
      <c r="I971" s="464">
        <f>G971</f>
        <v/>
      </c>
      <c r="J971" s="462">
        <f>IF(AND(Q971=TRUE, R971=TRUE, S971=TRUE), IF(W971&lt;-0.05, "អនុញ្ញាត (អ្នកផ្គត់ផ្គង់ប្រកាសខ្វះ)", "បានប្រកាស (អនុញ្ញាត)"), IF(AND(Q971=FALSE, R971=FALSE, S971=FALSE), "ព្យួរទុក (មិនមានទិន្នន័យ)", "ប្រកាសខុស (ព្យួរទុក)"))</f>
        <v/>
      </c>
      <c r="K971" s="462" t="inlineStr"/>
      <c r="L971" s="462" t="inlineStr"/>
      <c r="M971" s="464">
        <f>AH971</f>
        <v/>
      </c>
      <c r="N971" s="464">
        <f>IF(W971&lt;0,AH971,I971)</f>
        <v/>
      </c>
      <c r="O971" s="464">
        <f>I971-M971</f>
        <v/>
      </c>
      <c r="P971" s="462" t="n"/>
      <c r="Q971" s="462">
        <f>V971=W971</f>
        <v/>
      </c>
      <c r="R971" s="462">
        <f>AND(MONTH(F971)=MONTH(X971), YEAR(F971)=YEAR(X971))</f>
        <v/>
      </c>
      <c r="S971" s="462">
        <f>AC971="L001-901905215"</f>
        <v/>
      </c>
      <c r="T971" s="464">
        <f>G971-AH971</f>
        <v/>
      </c>
      <c r="U971" s="462" t="n"/>
      <c r="V971" s="462" t="inlineStr">
        <is>
          <t>TI20220174</t>
        </is>
      </c>
      <c r="W971" s="462" t="inlineStr">
        <is>
          <t>TI20220174</t>
        </is>
      </c>
      <c r="X971" s="463" t="n">
        <v>44614</v>
      </c>
      <c r="Y971" s="462" t="inlineStr">
        <is>
          <t>TI2022-0174</t>
        </is>
      </c>
      <c r="Z971" s="462" t="inlineStr"/>
      <c r="AA971" s="462" t="inlineStr">
        <is>
          <t>បុគ្គលជាប់អាករ</t>
        </is>
      </c>
      <c r="AB971" s="462" t="inlineStr">
        <is>
          <t>L001-901905215</t>
        </is>
      </c>
      <c r="AC971" s="462" t="inlineStr">
        <is>
          <t>វីអ៊ីស៊ិន (ខេមបូឌា) អ៊ិនដាសស្ទ្រី ឯ.ក</t>
        </is>
      </c>
      <c r="AD971" s="464" t="n">
        <v>2974279</v>
      </c>
      <c r="AE971" s="464" t="n">
        <v>2703890</v>
      </c>
      <c r="AF971" s="464" t="n">
        <v>0</v>
      </c>
      <c r="AG971" s="464" t="n">
        <v>0</v>
      </c>
      <c r="AH971" s="464" t="n">
        <v>270389</v>
      </c>
      <c r="AI971" s="464" t="n">
        <v>0</v>
      </c>
      <c r="AJ971" s="464" t="n">
        <v>0</v>
      </c>
      <c r="AK971" s="464" t="n">
        <v>0</v>
      </c>
      <c r="AL971" s="464" t="n">
        <v>0</v>
      </c>
      <c r="AM971" s="464" t="n">
        <v>0</v>
      </c>
      <c r="AN971" s="464" t="n">
        <v>0</v>
      </c>
      <c r="AO971" s="464" t="n">
        <v>0</v>
      </c>
      <c r="AP971" s="464" t="n">
        <v>0</v>
      </c>
      <c r="AQ971" s="462" t="inlineStr"/>
      <c r="AR971" s="462" t="inlineStr">
        <is>
          <t>CLEARANCE &amp; TRUCKING FEE</t>
        </is>
      </c>
      <c r="AS971" s="462" t="inlineStr">
        <is>
          <t>បានប្រកាសពន្ធ</t>
        </is>
      </c>
    </row>
    <row r="972">
      <c r="A972" s="461" t="n">
        <v>964</v>
      </c>
      <c r="B972" s="462" t="inlineStr">
        <is>
          <t>Lift-On &amp; Lift-Off</t>
        </is>
      </c>
      <c r="C972" s="462" t="inlineStr">
        <is>
          <t>កំពង់ផែស្វយ័តក្រុងព្រះសីហនុ</t>
        </is>
      </c>
      <c r="D972" s="462" t="inlineStr">
        <is>
          <t>L001-100044638</t>
        </is>
      </c>
      <c r="E972" s="462" t="inlineStr">
        <is>
          <t>027733</t>
        </is>
      </c>
      <c r="F972" s="463" t="n">
        <v>44602</v>
      </c>
      <c r="G972" s="464" t="n">
        <v>20752</v>
      </c>
      <c r="H972" s="462" t="n"/>
      <c r="I972" s="464">
        <f>G972</f>
        <v/>
      </c>
      <c r="J972" s="462">
        <f>IF(AND(Q972=TRUE, R972=TRUE, S972=TRUE), IF(W972&lt;-0.05, "អនុញ្ញាត (អ្នកផ្គត់ផ្គង់ប្រកាសខ្វះ)", "បានប្រកាស (អនុញ្ញាត)"), IF(AND(Q972=FALSE, R972=FALSE, S972=FALSE), "ព្យួរទុក (មិនមានទិន្នន័យ)", "ប្រកាសខុស (ព្យួរទុក)"))</f>
        <v/>
      </c>
      <c r="K972" s="462" t="inlineStr"/>
      <c r="L972" s="462" t="inlineStr"/>
      <c r="M972" s="464">
        <f>AH972</f>
        <v/>
      </c>
      <c r="N972" s="464">
        <f>IF(W972&lt;0,AH972,I972)</f>
        <v/>
      </c>
      <c r="O972" s="464">
        <f>I972-M972</f>
        <v/>
      </c>
      <c r="P972" s="462" t="n"/>
      <c r="Q972" s="462">
        <f>V972=W972</f>
        <v/>
      </c>
      <c r="R972" s="462">
        <f>AND(MONTH(F972)=MONTH(X972), YEAR(F972)=YEAR(X972))</f>
        <v/>
      </c>
      <c r="S972" s="462">
        <f>AC972="L001-901905215"</f>
        <v/>
      </c>
      <c r="T972" s="464">
        <f>G972-AH972</f>
        <v/>
      </c>
      <c r="U972" s="462" t="n"/>
      <c r="V972" s="462" t="inlineStr">
        <is>
          <t>027733</t>
        </is>
      </c>
      <c r="W972" s="462" t="inlineStr"/>
      <c r="X972" s="499" t="n"/>
      <c r="Y972" s="462" t="n"/>
      <c r="Z972" s="462" t="n"/>
      <c r="AA972" s="462" t="n"/>
      <c r="AB972" s="462" t="n"/>
      <c r="AC972" s="462" t="n"/>
      <c r="AD972" s="462" t="n"/>
      <c r="AE972" s="462" t="n"/>
      <c r="AF972" s="462" t="n"/>
      <c r="AG972" s="462" t="n"/>
      <c r="AH972" s="462" t="n"/>
      <c r="AI972" s="462" t="n"/>
      <c r="AJ972" s="462" t="n"/>
      <c r="AK972" s="462" t="n"/>
      <c r="AL972" s="462" t="n"/>
      <c r="AM972" s="462" t="n"/>
      <c r="AN972" s="462" t="n"/>
      <c r="AO972" s="462" t="n"/>
      <c r="AP972" s="462" t="n"/>
      <c r="AQ972" s="462" t="n"/>
      <c r="AR972" s="462" t="n"/>
      <c r="AS972" s="462" t="n"/>
    </row>
    <row r="973">
      <c r="A973" s="461" t="n">
        <v>965</v>
      </c>
      <c r="B973" s="462" t="inlineStr">
        <is>
          <t>TRUCKING FEE</t>
        </is>
      </c>
      <c r="C973" s="462" t="inlineStr">
        <is>
          <t>56ប៊ី-លីង សឹបផ្លាយ ឆេន មេនេចម៉ិន ឯ.ក</t>
        </is>
      </c>
      <c r="D973" s="462" t="inlineStr">
        <is>
          <t>K004-902004795</t>
        </is>
      </c>
      <c r="E973" s="462" t="inlineStr">
        <is>
          <t>TI2022-0170</t>
        </is>
      </c>
      <c r="F973" s="463" t="n">
        <v>44614</v>
      </c>
      <c r="G973" s="464" t="n">
        <v>298851</v>
      </c>
      <c r="H973" s="462" t="n"/>
      <c r="I973" s="464">
        <f>G973</f>
        <v/>
      </c>
      <c r="J973" s="462">
        <f>IF(AND(Q973=TRUE, R973=TRUE, S973=TRUE), IF(W973&lt;-0.05, "អនុញ្ញាត (អ្នកផ្គត់ផ្គង់ប្រកាសខ្វះ)", "បានប្រកាស (អនុញ្ញាត)"), IF(AND(Q973=FALSE, R973=FALSE, S973=FALSE), "ព្យួរទុក (មិនមានទិន្នន័យ)", "ប្រកាសខុស (ព្យួរទុក)"))</f>
        <v/>
      </c>
      <c r="K973" s="462" t="inlineStr"/>
      <c r="L973" s="462" t="inlineStr"/>
      <c r="M973" s="464">
        <f>AH973</f>
        <v/>
      </c>
      <c r="N973" s="464">
        <f>IF(W973&lt;0,AH973,I973)</f>
        <v/>
      </c>
      <c r="O973" s="464">
        <f>I973-M973</f>
        <v/>
      </c>
      <c r="P973" s="462" t="n"/>
      <c r="Q973" s="462">
        <f>V973=W973</f>
        <v/>
      </c>
      <c r="R973" s="462">
        <f>AND(MONTH(F973)=MONTH(X973), YEAR(F973)=YEAR(X973))</f>
        <v/>
      </c>
      <c r="S973" s="462">
        <f>AC973="L001-901905215"</f>
        <v/>
      </c>
      <c r="T973" s="464">
        <f>G973-AH973</f>
        <v/>
      </c>
      <c r="U973" s="462" t="n"/>
      <c r="V973" s="462" t="inlineStr">
        <is>
          <t>TI20220170</t>
        </is>
      </c>
      <c r="W973" s="462" t="inlineStr">
        <is>
          <t>TI20220170</t>
        </is>
      </c>
      <c r="X973" s="463" t="n">
        <v>44614</v>
      </c>
      <c r="Y973" s="462" t="inlineStr">
        <is>
          <t>TI2022-0170</t>
        </is>
      </c>
      <c r="Z973" s="462" t="inlineStr"/>
      <c r="AA973" s="462" t="inlineStr">
        <is>
          <t>បុគ្គលជាប់អាករ</t>
        </is>
      </c>
      <c r="AB973" s="462" t="inlineStr">
        <is>
          <t>L001-901905215</t>
        </is>
      </c>
      <c r="AC973" s="462" t="inlineStr">
        <is>
          <t>វីអ៊ីស៊ិន (ខេមបូឌា) អ៊ិនដាសស្ទ្រី ឯ.ក</t>
        </is>
      </c>
      <c r="AD973" s="464" t="n">
        <v>3287361</v>
      </c>
      <c r="AE973" s="464" t="n">
        <v>2988510</v>
      </c>
      <c r="AF973" s="464" t="n">
        <v>0</v>
      </c>
      <c r="AG973" s="464" t="n">
        <v>0</v>
      </c>
      <c r="AH973" s="464" t="n">
        <v>298851</v>
      </c>
      <c r="AI973" s="464" t="n">
        <v>0</v>
      </c>
      <c r="AJ973" s="464" t="n">
        <v>0</v>
      </c>
      <c r="AK973" s="464" t="n">
        <v>0</v>
      </c>
      <c r="AL973" s="464" t="n">
        <v>0</v>
      </c>
      <c r="AM973" s="464" t="n">
        <v>0</v>
      </c>
      <c r="AN973" s="464" t="n">
        <v>0</v>
      </c>
      <c r="AO973" s="464" t="n">
        <v>0</v>
      </c>
      <c r="AP973" s="464" t="n">
        <v>0</v>
      </c>
      <c r="AQ973" s="462" t="inlineStr"/>
      <c r="AR973" s="462" t="inlineStr">
        <is>
          <t>CLEARANCE &amp; TRUCKING FEE</t>
        </is>
      </c>
      <c r="AS973" s="462" t="inlineStr">
        <is>
          <t>បានប្រកាសពន្ធ</t>
        </is>
      </c>
    </row>
    <row r="974">
      <c r="A974" s="461" t="n">
        <v>966</v>
      </c>
      <c r="B974" s="462" t="inlineStr">
        <is>
          <t>Lift-Off Charge,Gate Fee Charge</t>
        </is>
      </c>
      <c r="C974" s="462" t="inlineStr">
        <is>
          <t>កំពង់ផែស្វយ័តភ្នំពេញ "ក.ស.ភ"</t>
        </is>
      </c>
      <c r="D974" s="462" t="inlineStr">
        <is>
          <t>L001-100044999</t>
        </is>
      </c>
      <c r="E974" s="462" t="inlineStr">
        <is>
          <t>INV2022021859</t>
        </is>
      </c>
      <c r="F974" s="463" t="n">
        <v>44606</v>
      </c>
      <c r="G974" s="464" t="n">
        <v>29282</v>
      </c>
      <c r="H974" s="462" t="n"/>
      <c r="I974" s="464">
        <f>G974</f>
        <v/>
      </c>
      <c r="J974" s="462">
        <f>IF(AND(Q974=TRUE, R974=TRUE, S974=TRUE), IF(W974&lt;-0.05, "អនុញ្ញាត (អ្នកផ្គត់ផ្គង់ប្រកាសខ្វះ)", "បានប្រកាស (អនុញ្ញាត)"), IF(AND(Q974=FALSE, R974=FALSE, S974=FALSE), "ព្យួរទុក (មិនមានទិន្នន័យ)", "ប្រកាសខុស (ព្យួរទុក)"))</f>
        <v/>
      </c>
      <c r="K974" s="462" t="inlineStr"/>
      <c r="L974" s="462" t="inlineStr"/>
      <c r="M974" s="464">
        <f>AH974</f>
        <v/>
      </c>
      <c r="N974" s="464">
        <f>IF(W974&lt;0,AH974,I974)</f>
        <v/>
      </c>
      <c r="O974" s="464">
        <f>I974-M974</f>
        <v/>
      </c>
      <c r="P974" s="462" t="n"/>
      <c r="Q974" s="462">
        <f>V974=W974</f>
        <v/>
      </c>
      <c r="R974" s="462">
        <f>AND(MONTH(F974)=MONTH(X974), YEAR(F974)=YEAR(X974))</f>
        <v/>
      </c>
      <c r="S974" s="462">
        <f>AC974="L001-901905215"</f>
        <v/>
      </c>
      <c r="T974" s="464">
        <f>G974-AH974</f>
        <v/>
      </c>
      <c r="U974" s="462" t="n"/>
      <c r="V974" s="462" t="inlineStr">
        <is>
          <t>INV2022021859</t>
        </is>
      </c>
      <c r="W974" s="462" t="inlineStr"/>
      <c r="X974" s="499" t="n"/>
      <c r="Y974" s="462" t="n"/>
      <c r="Z974" s="462" t="n"/>
      <c r="AA974" s="462" t="n"/>
      <c r="AB974" s="462" t="n"/>
      <c r="AC974" s="462" t="n"/>
      <c r="AD974" s="462" t="n"/>
      <c r="AE974" s="462" t="n"/>
      <c r="AF974" s="462" t="n"/>
      <c r="AG974" s="462" t="n"/>
      <c r="AH974" s="462" t="n"/>
      <c r="AI974" s="462" t="n"/>
      <c r="AJ974" s="462" t="n"/>
      <c r="AK974" s="462" t="n"/>
      <c r="AL974" s="462" t="n"/>
      <c r="AM974" s="462" t="n"/>
      <c r="AN974" s="462" t="n"/>
      <c r="AO974" s="462" t="n"/>
      <c r="AP974" s="462" t="n"/>
      <c r="AQ974" s="462" t="n"/>
      <c r="AR974" s="462" t="n"/>
      <c r="AS974" s="462" t="n"/>
    </row>
    <row r="975">
      <c r="A975" s="461" t="n">
        <v>967</v>
      </c>
      <c r="B975" s="462" t="inlineStr">
        <is>
          <t>TRUCKING FEE</t>
        </is>
      </c>
      <c r="C975" s="462" t="inlineStr">
        <is>
          <t>56ប៊ី-លីង សឹបផ្លាយ ឆេន មេនេចម៉ិន ឯ.ក</t>
        </is>
      </c>
      <c r="D975" s="462" t="inlineStr">
        <is>
          <t>K004-902004795</t>
        </is>
      </c>
      <c r="E975" s="462" t="inlineStr">
        <is>
          <t>TI2022-0169</t>
        </is>
      </c>
      <c r="F975" s="463" t="n">
        <v>44614</v>
      </c>
      <c r="G975" s="464" t="n">
        <v>270389</v>
      </c>
      <c r="H975" s="462" t="n"/>
      <c r="I975" s="464">
        <f>G975</f>
        <v/>
      </c>
      <c r="J975" s="462">
        <f>IF(AND(Q975=TRUE, R975=TRUE, S975=TRUE), IF(W975&lt;-0.05, "អនុញ្ញាត (អ្នកផ្គត់ផ្គង់ប្រកាសខ្វះ)", "បានប្រកាស (អនុញ្ញាត)"), IF(AND(Q975=FALSE, R975=FALSE, S975=FALSE), "ព្យួរទុក (មិនមានទិន្នន័យ)", "ប្រកាសខុស (ព្យួរទុក)"))</f>
        <v/>
      </c>
      <c r="K975" s="462" t="inlineStr"/>
      <c r="L975" s="462" t="inlineStr"/>
      <c r="M975" s="464">
        <f>AH975</f>
        <v/>
      </c>
      <c r="N975" s="464">
        <f>IF(W975&lt;0,AH975,I975)</f>
        <v/>
      </c>
      <c r="O975" s="464">
        <f>I975-M975</f>
        <v/>
      </c>
      <c r="P975" s="462" t="n"/>
      <c r="Q975" s="462">
        <f>V975=W975</f>
        <v/>
      </c>
      <c r="R975" s="462">
        <f>AND(MONTH(F975)=MONTH(X975), YEAR(F975)=YEAR(X975))</f>
        <v/>
      </c>
      <c r="S975" s="462">
        <f>AC975="L001-901905215"</f>
        <v/>
      </c>
      <c r="T975" s="464">
        <f>G975-AH975</f>
        <v/>
      </c>
      <c r="U975" s="462" t="n"/>
      <c r="V975" s="462" t="inlineStr">
        <is>
          <t>TI20220169</t>
        </is>
      </c>
      <c r="W975" s="462" t="inlineStr">
        <is>
          <t>TI20220169</t>
        </is>
      </c>
      <c r="X975" s="463" t="n">
        <v>44614</v>
      </c>
      <c r="Y975" s="462" t="inlineStr">
        <is>
          <t>TI2022-0169</t>
        </is>
      </c>
      <c r="Z975" s="462" t="inlineStr"/>
      <c r="AA975" s="462" t="inlineStr">
        <is>
          <t>បុគ្គលជាប់អាករ</t>
        </is>
      </c>
      <c r="AB975" s="462" t="inlineStr">
        <is>
          <t>L001-901905215</t>
        </is>
      </c>
      <c r="AC975" s="462" t="inlineStr">
        <is>
          <t>វីអ៊ីស៊ិន (ខេមបូឌា) អ៊ិនដាសស្ទ្រី ឯ.ក</t>
        </is>
      </c>
      <c r="AD975" s="464" t="n">
        <v>2974279</v>
      </c>
      <c r="AE975" s="464" t="n">
        <v>2703890</v>
      </c>
      <c r="AF975" s="464" t="n">
        <v>0</v>
      </c>
      <c r="AG975" s="464" t="n">
        <v>0</v>
      </c>
      <c r="AH975" s="464" t="n">
        <v>270389</v>
      </c>
      <c r="AI975" s="464" t="n">
        <v>0</v>
      </c>
      <c r="AJ975" s="464" t="n">
        <v>0</v>
      </c>
      <c r="AK975" s="464" t="n">
        <v>0</v>
      </c>
      <c r="AL975" s="464" t="n">
        <v>0</v>
      </c>
      <c r="AM975" s="464" t="n">
        <v>0</v>
      </c>
      <c r="AN975" s="464" t="n">
        <v>0</v>
      </c>
      <c r="AO975" s="464" t="n">
        <v>0</v>
      </c>
      <c r="AP975" s="464" t="n">
        <v>0</v>
      </c>
      <c r="AQ975" s="462" t="inlineStr"/>
      <c r="AR975" s="462" t="inlineStr">
        <is>
          <t>CLEARANCE &amp; TRUCKING FEE</t>
        </is>
      </c>
      <c r="AS975" s="462" t="inlineStr">
        <is>
          <t>បានប្រកាសពន្ធ</t>
        </is>
      </c>
    </row>
    <row r="976">
      <c r="A976" s="461" t="n">
        <v>968</v>
      </c>
      <c r="B976" s="462" t="inlineStr">
        <is>
          <t>Lift-Off Charge,Gate Fee Charge</t>
        </is>
      </c>
      <c r="C976" s="462" t="inlineStr">
        <is>
          <t>កំពង់ផែស្វយ័តភ្នំពេញ "ក.ស.ភ"</t>
        </is>
      </c>
      <c r="D976" s="462" t="inlineStr">
        <is>
          <t>L001-100044999</t>
        </is>
      </c>
      <c r="E976" s="462" t="inlineStr">
        <is>
          <t>INV2022021857</t>
        </is>
      </c>
      <c r="F976" s="463" t="n">
        <v>44606</v>
      </c>
      <c r="G976" s="464" t="n">
        <v>117130</v>
      </c>
      <c r="H976" s="462" t="n"/>
      <c r="I976" s="464">
        <f>G976</f>
        <v/>
      </c>
      <c r="J976" s="462">
        <f>IF(AND(Q976=TRUE, R976=TRUE, S976=TRUE), IF(W976&lt;-0.05, "អនុញ្ញាត (អ្នកផ្គត់ផ្គង់ប្រកាសខ្វះ)", "បានប្រកាស (អនុញ្ញាត)"), IF(AND(Q976=FALSE, R976=FALSE, S976=FALSE), "ព្យួរទុក (មិនមានទិន្នន័យ)", "ប្រកាសខុស (ព្យួរទុក)"))</f>
        <v/>
      </c>
      <c r="K976" s="462" t="inlineStr"/>
      <c r="L976" s="462" t="inlineStr"/>
      <c r="M976" s="464">
        <f>AH976</f>
        <v/>
      </c>
      <c r="N976" s="464">
        <f>IF(W976&lt;0,AH976,I976)</f>
        <v/>
      </c>
      <c r="O976" s="464">
        <f>I976-M976</f>
        <v/>
      </c>
      <c r="P976" s="462" t="n"/>
      <c r="Q976" s="462">
        <f>V976=W976</f>
        <v/>
      </c>
      <c r="R976" s="462">
        <f>AND(MONTH(F976)=MONTH(X976), YEAR(F976)=YEAR(X976))</f>
        <v/>
      </c>
      <c r="S976" s="462">
        <f>AC976="L001-901905215"</f>
        <v/>
      </c>
      <c r="T976" s="464">
        <f>G976-AH976</f>
        <v/>
      </c>
      <c r="U976" s="462" t="n"/>
      <c r="V976" s="462" t="inlineStr">
        <is>
          <t>INV2022021857</t>
        </is>
      </c>
      <c r="W976" s="462" t="inlineStr"/>
      <c r="X976" s="499" t="n"/>
      <c r="Y976" s="462" t="n"/>
      <c r="Z976" s="462" t="n"/>
      <c r="AA976" s="462" t="n"/>
      <c r="AB976" s="462" t="n"/>
      <c r="AC976" s="462" t="n"/>
      <c r="AD976" s="462" t="n"/>
      <c r="AE976" s="462" t="n"/>
      <c r="AF976" s="462" t="n"/>
      <c r="AG976" s="462" t="n"/>
      <c r="AH976" s="462" t="n"/>
      <c r="AI976" s="462" t="n"/>
      <c r="AJ976" s="462" t="n"/>
      <c r="AK976" s="462" t="n"/>
      <c r="AL976" s="462" t="n"/>
      <c r="AM976" s="462" t="n"/>
      <c r="AN976" s="462" t="n"/>
      <c r="AO976" s="462" t="n"/>
      <c r="AP976" s="462" t="n"/>
      <c r="AQ976" s="462" t="n"/>
      <c r="AR976" s="462" t="n"/>
      <c r="AS976" s="462" t="n"/>
    </row>
    <row r="977">
      <c r="A977" s="461" t="n">
        <v>969</v>
      </c>
      <c r="B977" s="462" t="inlineStr">
        <is>
          <t>TRUCKING FEE</t>
        </is>
      </c>
      <c r="C977" s="462" t="inlineStr">
        <is>
          <t>56ប៊ី-លីង សឹបផ្លាយ ឆេន មេនេចម៉ិន ឯ.ក</t>
        </is>
      </c>
      <c r="D977" s="462" t="inlineStr">
        <is>
          <t>K004-902004795</t>
        </is>
      </c>
      <c r="E977" s="462" t="inlineStr">
        <is>
          <t>TI2022-0168</t>
        </is>
      </c>
      <c r="F977" s="463" t="n">
        <v>44614</v>
      </c>
      <c r="G977" s="464" t="n">
        <v>910784</v>
      </c>
      <c r="H977" s="462" t="n"/>
      <c r="I977" s="464">
        <f>G977</f>
        <v/>
      </c>
      <c r="J977" s="462">
        <f>IF(AND(Q977=TRUE, R977=TRUE, S977=TRUE), IF(W977&lt;-0.05, "អនុញ្ញាត (អ្នកផ្គត់ផ្គង់ប្រកាសខ្វះ)", "បានប្រកាស (អនុញ្ញាត)"), IF(AND(Q977=FALSE, R977=FALSE, S977=FALSE), "ព្យួរទុក (មិនមានទិន្នន័យ)", "ប្រកាសខុស (ព្យួរទុក)"))</f>
        <v/>
      </c>
      <c r="K977" s="462" t="inlineStr"/>
      <c r="L977" s="462" t="inlineStr"/>
      <c r="M977" s="464">
        <f>AH977</f>
        <v/>
      </c>
      <c r="N977" s="464">
        <f>IF(W977&lt;0,AH977,I977)</f>
        <v/>
      </c>
      <c r="O977" s="464">
        <f>I977-M977</f>
        <v/>
      </c>
      <c r="P977" s="462" t="n"/>
      <c r="Q977" s="462">
        <f>V977=W977</f>
        <v/>
      </c>
      <c r="R977" s="462">
        <f>AND(MONTH(F977)=MONTH(X977), YEAR(F977)=YEAR(X977))</f>
        <v/>
      </c>
      <c r="S977" s="462">
        <f>AC977="L001-901905215"</f>
        <v/>
      </c>
      <c r="T977" s="464">
        <f>G977-AH977</f>
        <v/>
      </c>
      <c r="U977" s="462" t="n"/>
      <c r="V977" s="462" t="inlineStr">
        <is>
          <t>TI20220168</t>
        </is>
      </c>
      <c r="W977" s="462" t="inlineStr">
        <is>
          <t>TI20220168</t>
        </is>
      </c>
      <c r="X977" s="463" t="n">
        <v>44614</v>
      </c>
      <c r="Y977" s="462" t="inlineStr">
        <is>
          <t>TI2022-0168</t>
        </is>
      </c>
      <c r="Z977" s="462" t="inlineStr"/>
      <c r="AA977" s="462" t="inlineStr">
        <is>
          <t>បុគ្គលជាប់អាករ</t>
        </is>
      </c>
      <c r="AB977" s="462" t="inlineStr">
        <is>
          <t>L001-901905215</t>
        </is>
      </c>
      <c r="AC977" s="462" t="inlineStr">
        <is>
          <t>វីអ៊ីស៊ិន (ខេមបូឌា) អ៊ិនដាសស្ទ្រី ឯ.ក</t>
        </is>
      </c>
      <c r="AD977" s="464" t="n">
        <v>10018624</v>
      </c>
      <c r="AE977" s="464" t="n">
        <v>9107840</v>
      </c>
      <c r="AF977" s="464" t="n">
        <v>0</v>
      </c>
      <c r="AG977" s="464" t="n">
        <v>0</v>
      </c>
      <c r="AH977" s="464" t="n">
        <v>910784</v>
      </c>
      <c r="AI977" s="464" t="n">
        <v>0</v>
      </c>
      <c r="AJ977" s="464" t="n">
        <v>0</v>
      </c>
      <c r="AK977" s="464" t="n">
        <v>0</v>
      </c>
      <c r="AL977" s="464" t="n">
        <v>0</v>
      </c>
      <c r="AM977" s="464" t="n">
        <v>0</v>
      </c>
      <c r="AN977" s="464" t="n">
        <v>0</v>
      </c>
      <c r="AO977" s="464" t="n">
        <v>0</v>
      </c>
      <c r="AP977" s="464" t="n">
        <v>0</v>
      </c>
      <c r="AQ977" s="462" t="inlineStr"/>
      <c r="AR977" s="462" t="inlineStr">
        <is>
          <t>CLEARANCE &amp; TRUCKING FEE</t>
        </is>
      </c>
      <c r="AS977" s="462" t="inlineStr">
        <is>
          <t>បានប្រកាសពន្ធ</t>
        </is>
      </c>
    </row>
    <row r="978">
      <c r="A978" s="461" t="n">
        <v>970</v>
      </c>
      <c r="B978" s="462" t="inlineStr">
        <is>
          <t>Lift-Off Charge,Gate Fee Charge</t>
        </is>
      </c>
      <c r="C978" s="462" t="inlineStr">
        <is>
          <t>កំពង់ផែស្វយ័តភ្នំពេញ "ក.ស.ភ"</t>
        </is>
      </c>
      <c r="D978" s="462" t="inlineStr">
        <is>
          <t>L001-100044999</t>
        </is>
      </c>
      <c r="E978" s="462" t="inlineStr">
        <is>
          <t>INV20220211860</t>
        </is>
      </c>
      <c r="F978" s="463" t="n">
        <v>44606</v>
      </c>
      <c r="G978" s="464" t="n">
        <v>29282</v>
      </c>
      <c r="H978" s="462" t="n"/>
      <c r="I978" s="464">
        <f>G978</f>
        <v/>
      </c>
      <c r="J978" s="462">
        <f>IF(AND(Q978=TRUE, R978=TRUE, S978=TRUE), IF(W978&lt;-0.05, "អនុញ្ញាត (អ្នកផ្គត់ផ្គង់ប្រកាសខ្វះ)", "បានប្រកាស (អនុញ្ញាត)"), IF(AND(Q978=FALSE, R978=FALSE, S978=FALSE), "ព្យួរទុក (មិនមានទិន្នន័យ)", "ប្រកាសខុស (ព្យួរទុក)"))</f>
        <v/>
      </c>
      <c r="K978" s="462" t="inlineStr"/>
      <c r="L978" s="462" t="inlineStr"/>
      <c r="M978" s="464">
        <f>AH978</f>
        <v/>
      </c>
      <c r="N978" s="464">
        <f>IF(W978&lt;0,AH978,I978)</f>
        <v/>
      </c>
      <c r="O978" s="464">
        <f>I978-M978</f>
        <v/>
      </c>
      <c r="P978" s="462" t="n"/>
      <c r="Q978" s="462">
        <f>V978=W978</f>
        <v/>
      </c>
      <c r="R978" s="462">
        <f>AND(MONTH(F978)=MONTH(X978), YEAR(F978)=YEAR(X978))</f>
        <v/>
      </c>
      <c r="S978" s="462">
        <f>AC978="L001-901905215"</f>
        <v/>
      </c>
      <c r="T978" s="464">
        <f>G978-AH978</f>
        <v/>
      </c>
      <c r="U978" s="462" t="n"/>
      <c r="V978" s="462" t="inlineStr">
        <is>
          <t>INV20220211860</t>
        </is>
      </c>
      <c r="W978" s="462" t="inlineStr"/>
      <c r="X978" s="499" t="n"/>
      <c r="Y978" s="462" t="n"/>
      <c r="Z978" s="462" t="n"/>
      <c r="AA978" s="462" t="n"/>
      <c r="AB978" s="462" t="n"/>
      <c r="AC978" s="462" t="n"/>
      <c r="AD978" s="462" t="n"/>
      <c r="AE978" s="462" t="n"/>
      <c r="AF978" s="462" t="n"/>
      <c r="AG978" s="462" t="n"/>
      <c r="AH978" s="462" t="n"/>
      <c r="AI978" s="462" t="n"/>
      <c r="AJ978" s="462" t="n"/>
      <c r="AK978" s="462" t="n"/>
      <c r="AL978" s="462" t="n"/>
      <c r="AM978" s="462" t="n"/>
      <c r="AN978" s="462" t="n"/>
      <c r="AO978" s="462" t="n"/>
      <c r="AP978" s="462" t="n"/>
      <c r="AQ978" s="462" t="n"/>
      <c r="AR978" s="462" t="n"/>
      <c r="AS978" s="462" t="n"/>
    </row>
    <row r="979">
      <c r="A979" s="461" t="n">
        <v>971</v>
      </c>
      <c r="B979" s="462" t="inlineStr">
        <is>
          <t>TRUCKING FEE</t>
        </is>
      </c>
      <c r="C979" s="462" t="inlineStr">
        <is>
          <t>56ប៊ី-លីង សឹបផ្លាយ ឆេន មេនេចម៉ិន ឯ.ក</t>
        </is>
      </c>
      <c r="D979" s="462" t="inlineStr">
        <is>
          <t>K004-902004795</t>
        </is>
      </c>
      <c r="E979" s="462" t="inlineStr">
        <is>
          <t>TI2022-0167</t>
        </is>
      </c>
      <c r="F979" s="463" t="n">
        <v>44614</v>
      </c>
      <c r="G979" s="464" t="n">
        <v>270389</v>
      </c>
      <c r="H979" s="462" t="n"/>
      <c r="I979" s="464">
        <f>G979</f>
        <v/>
      </c>
      <c r="J979" s="462">
        <f>IF(AND(Q979=TRUE, R979=TRUE, S979=TRUE), IF(W979&lt;-0.05, "អនុញ្ញាត (អ្នកផ្គត់ផ្គង់ប្រកាសខ្វះ)", "បានប្រកាស (អនុញ្ញាត)"), IF(AND(Q979=FALSE, R979=FALSE, S979=FALSE), "ព្យួរទុក (មិនមានទិន្នន័យ)", "ប្រកាសខុស (ព្យួរទុក)"))</f>
        <v/>
      </c>
      <c r="K979" s="462" t="inlineStr"/>
      <c r="L979" s="462" t="inlineStr"/>
      <c r="M979" s="464">
        <f>AH979</f>
        <v/>
      </c>
      <c r="N979" s="464">
        <f>IF(W979&lt;0,AH979,I979)</f>
        <v/>
      </c>
      <c r="O979" s="464">
        <f>I979-M979</f>
        <v/>
      </c>
      <c r="P979" s="462" t="n"/>
      <c r="Q979" s="462">
        <f>V979=W979</f>
        <v/>
      </c>
      <c r="R979" s="462">
        <f>AND(MONTH(F979)=MONTH(X979), YEAR(F979)=YEAR(X979))</f>
        <v/>
      </c>
      <c r="S979" s="462">
        <f>AC979="L001-901905215"</f>
        <v/>
      </c>
      <c r="T979" s="464">
        <f>G979-AH979</f>
        <v/>
      </c>
      <c r="U979" s="462" t="n"/>
      <c r="V979" s="462" t="inlineStr">
        <is>
          <t>TI20220167</t>
        </is>
      </c>
      <c r="W979" s="462" t="inlineStr">
        <is>
          <t>TI20220167</t>
        </is>
      </c>
      <c r="X979" s="463" t="n">
        <v>44614</v>
      </c>
      <c r="Y979" s="462" t="inlineStr">
        <is>
          <t>TI2022-0167</t>
        </is>
      </c>
      <c r="Z979" s="462" t="inlineStr"/>
      <c r="AA979" s="462" t="inlineStr">
        <is>
          <t>បុគ្គលជាប់អាករ</t>
        </is>
      </c>
      <c r="AB979" s="462" t="inlineStr">
        <is>
          <t>L001-901905215</t>
        </is>
      </c>
      <c r="AC979" s="462" t="inlineStr">
        <is>
          <t>វីអ៊ីស៊ិន (ខេមបូឌា) អ៊ិនដាសស្ទ្រី ឯ.ក</t>
        </is>
      </c>
      <c r="AD979" s="464" t="n">
        <v>2974279</v>
      </c>
      <c r="AE979" s="464" t="n">
        <v>2703890</v>
      </c>
      <c r="AF979" s="464" t="n">
        <v>0</v>
      </c>
      <c r="AG979" s="464" t="n">
        <v>0</v>
      </c>
      <c r="AH979" s="464" t="n">
        <v>270389</v>
      </c>
      <c r="AI979" s="464" t="n">
        <v>0</v>
      </c>
      <c r="AJ979" s="464" t="n">
        <v>0</v>
      </c>
      <c r="AK979" s="464" t="n">
        <v>0</v>
      </c>
      <c r="AL979" s="464" t="n">
        <v>0</v>
      </c>
      <c r="AM979" s="464" t="n">
        <v>0</v>
      </c>
      <c r="AN979" s="464" t="n">
        <v>0</v>
      </c>
      <c r="AO979" s="464" t="n">
        <v>0</v>
      </c>
      <c r="AP979" s="464" t="n">
        <v>0</v>
      </c>
      <c r="AQ979" s="462" t="inlineStr"/>
      <c r="AR979" s="462" t="inlineStr">
        <is>
          <t>CLEARANCE &amp; TRUCKING FEE</t>
        </is>
      </c>
      <c r="AS979" s="462" t="inlineStr">
        <is>
          <t>បានប្រកាសពន្ធ</t>
        </is>
      </c>
    </row>
    <row r="980">
      <c r="A980" s="461" t="n">
        <v>972</v>
      </c>
      <c r="B980" s="462" t="inlineStr">
        <is>
          <t>TRUCKING FEE</t>
        </is>
      </c>
      <c r="C980" s="462" t="inlineStr">
        <is>
          <t>56ប៊ី-លីង សឹបផ្លាយ ឆេន មេនេចម៉ិន ឯ.ក</t>
        </is>
      </c>
      <c r="D980" s="462" t="inlineStr">
        <is>
          <t>K004-902004795</t>
        </is>
      </c>
      <c r="E980" s="462" t="inlineStr">
        <is>
          <t>TI2022-0166</t>
        </is>
      </c>
      <c r="F980" s="463" t="n">
        <v>44614</v>
      </c>
      <c r="G980" s="464" t="n">
        <v>697319</v>
      </c>
      <c r="H980" s="462" t="n"/>
      <c r="I980" s="464">
        <f>G980</f>
        <v/>
      </c>
      <c r="J980" s="462">
        <f>IF(AND(Q980=TRUE, R980=TRUE, S980=TRUE), IF(W980&lt;-0.05, "អនុញ្ញាត (អ្នកផ្គត់ផ្គង់ប្រកាសខ្វះ)", "បានប្រកាស (អនុញ្ញាត)"), IF(AND(Q980=FALSE, R980=FALSE, S980=FALSE), "ព្យួរទុក (មិនមានទិន្នន័យ)", "ប្រកាសខុស (ព្យួរទុក)"))</f>
        <v/>
      </c>
      <c r="K980" s="462" t="inlineStr"/>
      <c r="L980" s="462" t="inlineStr"/>
      <c r="M980" s="464">
        <f>AH980</f>
        <v/>
      </c>
      <c r="N980" s="464">
        <f>IF(W980&lt;0,AH980,I980)</f>
        <v/>
      </c>
      <c r="O980" s="464">
        <f>I980-M980</f>
        <v/>
      </c>
      <c r="P980" s="462" t="n"/>
      <c r="Q980" s="462">
        <f>V980=W980</f>
        <v/>
      </c>
      <c r="R980" s="462">
        <f>AND(MONTH(F980)=MONTH(X980), YEAR(F980)=YEAR(X980))</f>
        <v/>
      </c>
      <c r="S980" s="462">
        <f>AC980="L001-901905215"</f>
        <v/>
      </c>
      <c r="T980" s="464">
        <f>G980-AH980</f>
        <v/>
      </c>
      <c r="U980" s="462" t="n"/>
      <c r="V980" s="462" t="inlineStr">
        <is>
          <t>TI20220166</t>
        </is>
      </c>
      <c r="W980" s="462" t="inlineStr">
        <is>
          <t>TI20220166</t>
        </is>
      </c>
      <c r="X980" s="463" t="n">
        <v>44614</v>
      </c>
      <c r="Y980" s="462" t="inlineStr">
        <is>
          <t>TI2022-0166</t>
        </is>
      </c>
      <c r="Z980" s="462" t="inlineStr"/>
      <c r="AA980" s="462" t="inlineStr">
        <is>
          <t>បុគ្គលជាប់អាករ</t>
        </is>
      </c>
      <c r="AB980" s="462" t="inlineStr">
        <is>
          <t>L001-901905215</t>
        </is>
      </c>
      <c r="AC980" s="462" t="inlineStr">
        <is>
          <t>វីអ៊ីស៊ិន (ខេមបូឌា) អ៊ិនដាសស្ទ្រី ឯ.ក</t>
        </is>
      </c>
      <c r="AD980" s="464" t="n">
        <v>7670509</v>
      </c>
      <c r="AE980" s="464" t="n">
        <v>6973190</v>
      </c>
      <c r="AF980" s="464" t="n">
        <v>0</v>
      </c>
      <c r="AG980" s="464" t="n">
        <v>0</v>
      </c>
      <c r="AH980" s="464" t="n">
        <v>697319</v>
      </c>
      <c r="AI980" s="464" t="n">
        <v>0</v>
      </c>
      <c r="AJ980" s="464" t="n">
        <v>0</v>
      </c>
      <c r="AK980" s="464" t="n">
        <v>0</v>
      </c>
      <c r="AL980" s="464" t="n">
        <v>0</v>
      </c>
      <c r="AM980" s="464" t="n">
        <v>0</v>
      </c>
      <c r="AN980" s="464" t="n">
        <v>0</v>
      </c>
      <c r="AO980" s="464" t="n">
        <v>0</v>
      </c>
      <c r="AP980" s="464" t="n">
        <v>0</v>
      </c>
      <c r="AQ980" s="462" t="inlineStr"/>
      <c r="AR980" s="462" t="inlineStr">
        <is>
          <t>CLEARANCE &amp; TRUCKING FEE</t>
        </is>
      </c>
      <c r="AS980" s="462" t="inlineStr">
        <is>
          <t>បានប្រកាសពន្ធ</t>
        </is>
      </c>
    </row>
    <row r="981">
      <c r="A981" s="461" t="n">
        <v>973</v>
      </c>
      <c r="B981" s="462" t="inlineStr">
        <is>
          <t>Lift-On &amp; Lift-Off</t>
        </is>
      </c>
      <c r="C981" s="462" t="inlineStr">
        <is>
          <t>កំពង់ផែស្វយ័តក្រុងព្រះសីហនុ</t>
        </is>
      </c>
      <c r="D981" s="462" t="inlineStr">
        <is>
          <t>L001-100044638</t>
        </is>
      </c>
      <c r="E981" s="462" t="inlineStr">
        <is>
          <t>023578</t>
        </is>
      </c>
      <c r="F981" s="463" t="n">
        <v>44596</v>
      </c>
      <c r="G981" s="464" t="n">
        <v>13828</v>
      </c>
      <c r="H981" s="462" t="n"/>
      <c r="I981" s="464">
        <f>G981</f>
        <v/>
      </c>
      <c r="J981" s="462">
        <f>IF(AND(Q981=TRUE, R981=TRUE, S981=TRUE), IF(W981&lt;-0.05, "អនុញ្ញាត (អ្នកផ្គត់ផ្គង់ប្រកាសខ្វះ)", "បានប្រកាស (អនុញ្ញាត)"), IF(AND(Q981=FALSE, R981=FALSE, S981=FALSE), "ព្យួរទុក (មិនមានទិន្នន័យ)", "ប្រកាសខុស (ព្យួរទុក)"))</f>
        <v/>
      </c>
      <c r="K981" s="462" t="inlineStr"/>
      <c r="L981" s="462" t="inlineStr"/>
      <c r="M981" s="464">
        <f>AH981</f>
        <v/>
      </c>
      <c r="N981" s="464">
        <f>IF(W981&lt;0,AH981,I981)</f>
        <v/>
      </c>
      <c r="O981" s="464">
        <f>I981-M981</f>
        <v/>
      </c>
      <c r="P981" s="462" t="n"/>
      <c r="Q981" s="462">
        <f>V981=W981</f>
        <v/>
      </c>
      <c r="R981" s="462">
        <f>AND(MONTH(F981)=MONTH(X981), YEAR(F981)=YEAR(X981))</f>
        <v/>
      </c>
      <c r="S981" s="462">
        <f>AC981="L001-901905215"</f>
        <v/>
      </c>
      <c r="T981" s="464">
        <f>G981-AH981</f>
        <v/>
      </c>
      <c r="U981" s="462" t="n"/>
      <c r="V981" s="462" t="inlineStr">
        <is>
          <t>023578</t>
        </is>
      </c>
      <c r="W981" s="462" t="inlineStr"/>
      <c r="X981" s="499" t="n"/>
      <c r="Y981" s="462" t="n"/>
      <c r="Z981" s="462" t="n"/>
      <c r="AA981" s="462" t="n"/>
      <c r="AB981" s="462" t="n"/>
      <c r="AC981" s="462" t="n"/>
      <c r="AD981" s="462" t="n"/>
      <c r="AE981" s="462" t="n"/>
      <c r="AF981" s="462" t="n"/>
      <c r="AG981" s="462" t="n"/>
      <c r="AH981" s="462" t="n"/>
      <c r="AI981" s="462" t="n"/>
      <c r="AJ981" s="462" t="n"/>
      <c r="AK981" s="462" t="n"/>
      <c r="AL981" s="462" t="n"/>
      <c r="AM981" s="462" t="n"/>
      <c r="AN981" s="462" t="n"/>
      <c r="AO981" s="462" t="n"/>
      <c r="AP981" s="462" t="n"/>
      <c r="AQ981" s="462" t="n"/>
      <c r="AR981" s="462" t="n"/>
      <c r="AS981" s="462" t="n"/>
    </row>
    <row r="982">
      <c r="A982" s="461" t="n">
        <v>974</v>
      </c>
      <c r="B982" s="462" t="inlineStr">
        <is>
          <t>TRUCKING FEE</t>
        </is>
      </c>
      <c r="C982" s="462" t="inlineStr">
        <is>
          <t>56ប៊ី-លីង សឹបផ្លាយ ឆេន មេនេចម៉ិន ឯ.ក</t>
        </is>
      </c>
      <c r="D982" s="462" t="inlineStr">
        <is>
          <t>K004-902004795</t>
        </is>
      </c>
      <c r="E982" s="462" t="inlineStr">
        <is>
          <t>TI2022-0128</t>
        </is>
      </c>
      <c r="F982" s="463" t="n">
        <v>44602</v>
      </c>
      <c r="G982" s="464" t="n">
        <v>541177</v>
      </c>
      <c r="H982" s="462" t="n"/>
      <c r="I982" s="464">
        <f>G982</f>
        <v/>
      </c>
      <c r="J982" s="462">
        <f>IF(AND(Q982=TRUE, R982=TRUE, S982=TRUE), IF(W982&lt;-0.05, "អនុញ្ញាត (អ្នកផ្គត់ផ្គង់ប្រកាសខ្វះ)", "បានប្រកាស (អនុញ្ញាត)"), IF(AND(Q982=FALSE, R982=FALSE, S982=FALSE), "ព្យួរទុក (មិនមានទិន្នន័យ)", "ប្រកាសខុស (ព្យួរទុក)"))</f>
        <v/>
      </c>
      <c r="K982" s="462" t="inlineStr"/>
      <c r="L982" s="462" t="inlineStr"/>
      <c r="M982" s="464">
        <f>AH982</f>
        <v/>
      </c>
      <c r="N982" s="464">
        <f>IF(W982&lt;0,AH982,I982)</f>
        <v/>
      </c>
      <c r="O982" s="464">
        <f>I982-M982</f>
        <v/>
      </c>
      <c r="P982" s="462" t="n"/>
      <c r="Q982" s="462">
        <f>V982=W982</f>
        <v/>
      </c>
      <c r="R982" s="462">
        <f>AND(MONTH(F982)=MONTH(X982), YEAR(F982)=YEAR(X982))</f>
        <v/>
      </c>
      <c r="S982" s="462">
        <f>AC982="L001-901905215"</f>
        <v/>
      </c>
      <c r="T982" s="464">
        <f>G982-AH982</f>
        <v/>
      </c>
      <c r="U982" s="462" t="n"/>
      <c r="V982" s="462" t="inlineStr">
        <is>
          <t>TI20220128</t>
        </is>
      </c>
      <c r="W982" s="462" t="inlineStr">
        <is>
          <t>TI20220128</t>
        </is>
      </c>
      <c r="X982" s="463" t="n">
        <v>44602</v>
      </c>
      <c r="Y982" s="462" t="inlineStr">
        <is>
          <t>TI2022-0128</t>
        </is>
      </c>
      <c r="Z982" s="462" t="inlineStr"/>
      <c r="AA982" s="462" t="inlineStr">
        <is>
          <t>បុគ្គលជាប់អាករ</t>
        </is>
      </c>
      <c r="AB982" s="462" t="inlineStr">
        <is>
          <t>L001-901905215</t>
        </is>
      </c>
      <c r="AC982" s="462" t="inlineStr">
        <is>
          <t>វីអ៊ីស៊ិន (ខេមបូឌា) អ៊ិនដាសស្ទ្រី ឯ.ក</t>
        </is>
      </c>
      <c r="AD982" s="464" t="n">
        <v>5952947</v>
      </c>
      <c r="AE982" s="464" t="n">
        <v>5411770</v>
      </c>
      <c r="AF982" s="464" t="n">
        <v>0</v>
      </c>
      <c r="AG982" s="464" t="n">
        <v>0</v>
      </c>
      <c r="AH982" s="464" t="n">
        <v>541177</v>
      </c>
      <c r="AI982" s="464" t="n">
        <v>0</v>
      </c>
      <c r="AJ982" s="464" t="n">
        <v>0</v>
      </c>
      <c r="AK982" s="464" t="n">
        <v>0</v>
      </c>
      <c r="AL982" s="464" t="n">
        <v>0</v>
      </c>
      <c r="AM982" s="464" t="n">
        <v>0</v>
      </c>
      <c r="AN982" s="464" t="n">
        <v>0</v>
      </c>
      <c r="AO982" s="464" t="n">
        <v>0</v>
      </c>
      <c r="AP982" s="464" t="n">
        <v>0</v>
      </c>
      <c r="AQ982" s="462" t="inlineStr"/>
      <c r="AR982" s="462" t="inlineStr">
        <is>
          <t>CLEARANCE &amp; TRUCKING FEE</t>
        </is>
      </c>
      <c r="AS982" s="462" t="inlineStr">
        <is>
          <t>បានប្រកាសពន្ធ</t>
        </is>
      </c>
    </row>
    <row r="983">
      <c r="A983" s="461" t="n">
        <v>975</v>
      </c>
      <c r="B983" s="462" t="inlineStr">
        <is>
          <t>Lift-Off Charge,Gate Fee Charge</t>
        </is>
      </c>
      <c r="C983" s="462" t="inlineStr">
        <is>
          <t>កំពង់ផែស្វយ័តភ្នំពេញ "ក.ស.ភ"</t>
        </is>
      </c>
      <c r="D983" s="462" t="inlineStr">
        <is>
          <t>L001-100044999</t>
        </is>
      </c>
      <c r="E983" s="462" t="inlineStr">
        <is>
          <t>INV20220209974</t>
        </is>
      </c>
      <c r="F983" s="463" t="n">
        <v>44594</v>
      </c>
      <c r="G983" s="464" t="n">
        <v>58579</v>
      </c>
      <c r="H983" s="462" t="n"/>
      <c r="I983" s="464">
        <f>G983</f>
        <v/>
      </c>
      <c r="J983" s="462">
        <f>IF(AND(Q983=TRUE, R983=TRUE, S983=TRUE), IF(W983&lt;-0.05, "អនុញ្ញាត (អ្នកផ្គត់ផ្គង់ប្រកាសខ្វះ)", "បានប្រកាស (អនុញ្ញាត)"), IF(AND(Q983=FALSE, R983=FALSE, S983=FALSE), "ព្យួរទុក (មិនមានទិន្នន័យ)", "ប្រកាសខុស (ព្យួរទុក)"))</f>
        <v/>
      </c>
      <c r="K983" s="462" t="inlineStr"/>
      <c r="L983" s="462" t="inlineStr"/>
      <c r="M983" s="464">
        <f>AH983</f>
        <v/>
      </c>
      <c r="N983" s="464">
        <f>IF(W983&lt;0,AH983,I983)</f>
        <v/>
      </c>
      <c r="O983" s="464">
        <f>I983-M983</f>
        <v/>
      </c>
      <c r="P983" s="462" t="n"/>
      <c r="Q983" s="462">
        <f>V983=W983</f>
        <v/>
      </c>
      <c r="R983" s="462">
        <f>AND(MONTH(F983)=MONTH(X983), YEAR(F983)=YEAR(X983))</f>
        <v/>
      </c>
      <c r="S983" s="462">
        <f>AC983="L001-901905215"</f>
        <v/>
      </c>
      <c r="T983" s="464">
        <f>G983-AH983</f>
        <v/>
      </c>
      <c r="U983" s="462" t="n"/>
      <c r="V983" s="462" t="inlineStr">
        <is>
          <t>INV20220209974</t>
        </is>
      </c>
      <c r="W983" s="462" t="inlineStr"/>
      <c r="X983" s="499" t="n"/>
      <c r="Y983" s="462" t="n"/>
      <c r="Z983" s="462" t="n"/>
      <c r="AA983" s="462" t="n"/>
      <c r="AB983" s="462" t="n"/>
      <c r="AC983" s="462" t="n"/>
      <c r="AD983" s="462" t="n"/>
      <c r="AE983" s="462" t="n"/>
      <c r="AF983" s="462" t="n"/>
      <c r="AG983" s="462" t="n"/>
      <c r="AH983" s="462" t="n"/>
      <c r="AI983" s="462" t="n"/>
      <c r="AJ983" s="462" t="n"/>
      <c r="AK983" s="462" t="n"/>
      <c r="AL983" s="462" t="n"/>
      <c r="AM983" s="462" t="n"/>
      <c r="AN983" s="462" t="n"/>
      <c r="AO983" s="462" t="n"/>
      <c r="AP983" s="462" t="n"/>
      <c r="AQ983" s="462" t="n"/>
      <c r="AR983" s="462" t="n"/>
      <c r="AS983" s="462" t="n"/>
    </row>
    <row r="984">
      <c r="A984" s="461" t="n">
        <v>976</v>
      </c>
      <c r="B984" s="462" t="inlineStr">
        <is>
          <t>TRUCKING FEE</t>
        </is>
      </c>
      <c r="C984" s="462" t="inlineStr">
        <is>
          <t>56ប៊ី-លីង សឹបផ្លាយ ឆេន មេនេចម៉ិន ឯ.ក</t>
        </is>
      </c>
      <c r="D984" s="462" t="inlineStr">
        <is>
          <t>K004-902004795</t>
        </is>
      </c>
      <c r="E984" s="462" t="inlineStr">
        <is>
          <t>TI2022-0127</t>
        </is>
      </c>
      <c r="F984" s="463" t="n">
        <v>44602</v>
      </c>
      <c r="G984" s="464" t="n">
        <v>484211</v>
      </c>
      <c r="H984" s="462" t="n"/>
      <c r="I984" s="464">
        <f>G984</f>
        <v/>
      </c>
      <c r="J984" s="462">
        <f>IF(AND(Q984=TRUE, R984=TRUE, S984=TRUE), IF(W984&lt;-0.05, "អនុញ្ញាត (អ្នកផ្គត់ផ្គង់ប្រកាសខ្វះ)", "បានប្រកាស (អនុញ្ញាត)"), IF(AND(Q984=FALSE, R984=FALSE, S984=FALSE), "ព្យួរទុក (មិនមានទិន្នន័យ)", "ប្រកាសខុស (ព្យួរទុក)"))</f>
        <v/>
      </c>
      <c r="K984" s="462" t="inlineStr"/>
      <c r="L984" s="462" t="inlineStr"/>
      <c r="M984" s="464">
        <f>AH984</f>
        <v/>
      </c>
      <c r="N984" s="464">
        <f>IF(W984&lt;0,AH984,I984)</f>
        <v/>
      </c>
      <c r="O984" s="464">
        <f>I984-M984</f>
        <v/>
      </c>
      <c r="P984" s="462" t="n"/>
      <c r="Q984" s="462">
        <f>V984=W984</f>
        <v/>
      </c>
      <c r="R984" s="462">
        <f>AND(MONTH(F984)=MONTH(X984), YEAR(F984)=YEAR(X984))</f>
        <v/>
      </c>
      <c r="S984" s="462">
        <f>AC984="L001-901905215"</f>
        <v/>
      </c>
      <c r="T984" s="464">
        <f>G984-AH984</f>
        <v/>
      </c>
      <c r="U984" s="462" t="n"/>
      <c r="V984" s="462" t="inlineStr">
        <is>
          <t>TI20220127</t>
        </is>
      </c>
      <c r="W984" s="462" t="inlineStr">
        <is>
          <t>TI20220127</t>
        </is>
      </c>
      <c r="X984" s="463" t="n">
        <v>44602</v>
      </c>
      <c r="Y984" s="462" t="inlineStr">
        <is>
          <t>TI2022-0127</t>
        </is>
      </c>
      <c r="Z984" s="462" t="inlineStr"/>
      <c r="AA984" s="462" t="inlineStr">
        <is>
          <t>បុគ្គលជាប់អាករ</t>
        </is>
      </c>
      <c r="AB984" s="462" t="inlineStr">
        <is>
          <t>L001-901905215</t>
        </is>
      </c>
      <c r="AC984" s="462" t="inlineStr">
        <is>
          <t>វីអ៊ីស៊ិន (ខេមបូឌា) អ៊ិនដាសស្ទ្រី ឯ.ក</t>
        </is>
      </c>
      <c r="AD984" s="464" t="n">
        <v>5326321</v>
      </c>
      <c r="AE984" s="464" t="n">
        <v>4842110</v>
      </c>
      <c r="AF984" s="464" t="n">
        <v>0</v>
      </c>
      <c r="AG984" s="464" t="n">
        <v>0</v>
      </c>
      <c r="AH984" s="464" t="n">
        <v>484211</v>
      </c>
      <c r="AI984" s="464" t="n">
        <v>0</v>
      </c>
      <c r="AJ984" s="464" t="n">
        <v>0</v>
      </c>
      <c r="AK984" s="464" t="n">
        <v>0</v>
      </c>
      <c r="AL984" s="464" t="n">
        <v>0</v>
      </c>
      <c r="AM984" s="464" t="n">
        <v>0</v>
      </c>
      <c r="AN984" s="464" t="n">
        <v>0</v>
      </c>
      <c r="AO984" s="464" t="n">
        <v>0</v>
      </c>
      <c r="AP984" s="464" t="n">
        <v>0</v>
      </c>
      <c r="AQ984" s="462" t="inlineStr"/>
      <c r="AR984" s="462" t="inlineStr">
        <is>
          <t>CLEARANCE &amp; TRUCKING FEE</t>
        </is>
      </c>
      <c r="AS984" s="462" t="inlineStr">
        <is>
          <t>បានប្រកាសពន្ធ</t>
        </is>
      </c>
    </row>
    <row r="985">
      <c r="A985" s="461" t="n">
        <v>977</v>
      </c>
      <c r="B985" s="462" t="inlineStr">
        <is>
          <t>Lift-Off Charge,Gate Fee Charge</t>
        </is>
      </c>
      <c r="C985" s="462" t="inlineStr">
        <is>
          <t>កំពង់ផែស្វយ័តភ្នំពេញ "ក.ស.ភ"</t>
        </is>
      </c>
      <c r="D985" s="462" t="inlineStr">
        <is>
          <t>L001-100044999</t>
        </is>
      </c>
      <c r="E985" s="462" t="inlineStr">
        <is>
          <t>INV20220209968</t>
        </is>
      </c>
      <c r="F985" s="463" t="n">
        <v>44594</v>
      </c>
      <c r="G985" s="464" t="n">
        <v>146448</v>
      </c>
      <c r="H985" s="462" t="n"/>
      <c r="I985" s="464">
        <f>G985</f>
        <v/>
      </c>
      <c r="J985" s="462">
        <f>IF(AND(Q985=TRUE, R985=TRUE, S985=TRUE), IF(W985&lt;-0.05, "អនុញ្ញាត (អ្នកផ្គត់ផ្គង់ប្រកាសខ្វះ)", "បានប្រកាស (អនុញ្ញាត)"), IF(AND(Q985=FALSE, R985=FALSE, S985=FALSE), "ព្យួរទុក (មិនមានទិន្នន័យ)", "ប្រកាសខុស (ព្យួរទុក)"))</f>
        <v/>
      </c>
      <c r="K985" s="462" t="inlineStr"/>
      <c r="L985" s="462" t="inlineStr"/>
      <c r="M985" s="464">
        <f>AH985</f>
        <v/>
      </c>
      <c r="N985" s="464">
        <f>IF(W985&lt;0,AH985,I985)</f>
        <v/>
      </c>
      <c r="O985" s="464">
        <f>I985-M985</f>
        <v/>
      </c>
      <c r="P985" s="462" t="n"/>
      <c r="Q985" s="462">
        <f>V985=W985</f>
        <v/>
      </c>
      <c r="R985" s="462">
        <f>AND(MONTH(F985)=MONTH(X985), YEAR(F985)=YEAR(X985))</f>
        <v/>
      </c>
      <c r="S985" s="462">
        <f>AC985="L001-901905215"</f>
        <v/>
      </c>
      <c r="T985" s="464">
        <f>G985-AH985</f>
        <v/>
      </c>
      <c r="U985" s="462" t="n"/>
      <c r="V985" s="462" t="inlineStr">
        <is>
          <t>INV20220209968</t>
        </is>
      </c>
      <c r="W985" s="462" t="inlineStr"/>
      <c r="X985" s="499" t="n"/>
      <c r="Y985" s="462" t="n"/>
      <c r="Z985" s="462" t="n"/>
      <c r="AA985" s="462" t="n"/>
      <c r="AB985" s="462" t="n"/>
      <c r="AC985" s="462" t="n"/>
      <c r="AD985" s="462" t="n"/>
      <c r="AE985" s="462" t="n"/>
      <c r="AF985" s="462" t="n"/>
      <c r="AG985" s="462" t="n"/>
      <c r="AH985" s="462" t="n"/>
      <c r="AI985" s="462" t="n"/>
      <c r="AJ985" s="462" t="n"/>
      <c r="AK985" s="462" t="n"/>
      <c r="AL985" s="462" t="n"/>
      <c r="AM985" s="462" t="n"/>
      <c r="AN985" s="462" t="n"/>
      <c r="AO985" s="462" t="n"/>
      <c r="AP985" s="462" t="n"/>
      <c r="AQ985" s="462" t="n"/>
      <c r="AR985" s="462" t="n"/>
      <c r="AS985" s="462" t="n"/>
    </row>
    <row r="986">
      <c r="A986" s="461" t="n">
        <v>978</v>
      </c>
      <c r="B986" s="462" t="inlineStr">
        <is>
          <t>TRUCKING FEE</t>
        </is>
      </c>
      <c r="C986" s="462" t="inlineStr">
        <is>
          <t>56ប៊ី-លីង សឹបផ្លាយ ឆេន មេនេចម៉ិន ឯ.ក</t>
        </is>
      </c>
      <c r="D986" s="462" t="inlineStr">
        <is>
          <t>K004-902004795</t>
        </is>
      </c>
      <c r="E986" s="462" t="inlineStr">
        <is>
          <t>TI2022-0126</t>
        </is>
      </c>
      <c r="F986" s="463" t="n">
        <v>44602</v>
      </c>
      <c r="G986" s="464" t="n">
        <v>1125079</v>
      </c>
      <c r="H986" s="462" t="n"/>
      <c r="I986" s="464">
        <f>G986</f>
        <v/>
      </c>
      <c r="J986" s="462">
        <f>IF(AND(Q986=TRUE, R986=TRUE, S986=TRUE), IF(W986&lt;-0.05, "អនុញ្ញាត (អ្នកផ្គត់ផ្គង់ប្រកាសខ្វះ)", "បានប្រកាស (អនុញ្ញាត)"), IF(AND(Q986=FALSE, R986=FALSE, S986=FALSE), "ព្យួរទុក (មិនមានទិន្នន័យ)", "ប្រកាសខុស (ព្យួរទុក)"))</f>
        <v/>
      </c>
      <c r="K986" s="462" t="inlineStr"/>
      <c r="L986" s="462" t="inlineStr"/>
      <c r="M986" s="464">
        <f>AH986</f>
        <v/>
      </c>
      <c r="N986" s="464">
        <f>IF(W986&lt;0,AH986,I986)</f>
        <v/>
      </c>
      <c r="O986" s="464">
        <f>I986-M986</f>
        <v/>
      </c>
      <c r="P986" s="462" t="n"/>
      <c r="Q986" s="462">
        <f>V986=W986</f>
        <v/>
      </c>
      <c r="R986" s="462">
        <f>AND(MONTH(F986)=MONTH(X986), YEAR(F986)=YEAR(X986))</f>
        <v/>
      </c>
      <c r="S986" s="462">
        <f>AC986="L001-901905215"</f>
        <v/>
      </c>
      <c r="T986" s="464">
        <f>G986-AH986</f>
        <v/>
      </c>
      <c r="U986" s="462" t="n"/>
      <c r="V986" s="462" t="inlineStr">
        <is>
          <t>TI20220126</t>
        </is>
      </c>
      <c r="W986" s="462" t="inlineStr">
        <is>
          <t>TI20220126</t>
        </is>
      </c>
      <c r="X986" s="463" t="n">
        <v>44602</v>
      </c>
      <c r="Y986" s="462" t="inlineStr">
        <is>
          <t>TI2022-0126</t>
        </is>
      </c>
      <c r="Z986" s="462" t="inlineStr"/>
      <c r="AA986" s="462" t="inlineStr">
        <is>
          <t>បុគ្គលជាប់អាករ</t>
        </is>
      </c>
      <c r="AB986" s="462" t="inlineStr">
        <is>
          <t>L001-901905215</t>
        </is>
      </c>
      <c r="AC986" s="462" t="inlineStr">
        <is>
          <t>វីអ៊ីស៊ិន (ខេមបូឌា) អ៊ិនដាសស្ទ្រី ឯ.ក</t>
        </is>
      </c>
      <c r="AD986" s="464" t="n">
        <v>12375864</v>
      </c>
      <c r="AE986" s="464" t="n">
        <v>11250785</v>
      </c>
      <c r="AF986" s="464" t="n">
        <v>0</v>
      </c>
      <c r="AG986" s="464" t="n">
        <v>0</v>
      </c>
      <c r="AH986" s="464" t="n">
        <v>1125079</v>
      </c>
      <c r="AI986" s="464" t="n">
        <v>0</v>
      </c>
      <c r="AJ986" s="464" t="n">
        <v>0</v>
      </c>
      <c r="AK986" s="464" t="n">
        <v>0</v>
      </c>
      <c r="AL986" s="464" t="n">
        <v>0</v>
      </c>
      <c r="AM986" s="464" t="n">
        <v>0</v>
      </c>
      <c r="AN986" s="464" t="n">
        <v>0</v>
      </c>
      <c r="AO986" s="464" t="n">
        <v>0</v>
      </c>
      <c r="AP986" s="464" t="n">
        <v>0</v>
      </c>
      <c r="AQ986" s="462" t="inlineStr"/>
      <c r="AR986" s="462" t="inlineStr">
        <is>
          <t>CLEARANCE &amp; TRUCKING FEE</t>
        </is>
      </c>
      <c r="AS986" s="462" t="inlineStr">
        <is>
          <t>បានប្រកាសពន្ធ</t>
        </is>
      </c>
    </row>
    <row r="987">
      <c r="A987" s="461" t="n">
        <v>979</v>
      </c>
      <c r="B987" s="462" t="inlineStr">
        <is>
          <t>Lift-Off Charge,Gate Fee Charge</t>
        </is>
      </c>
      <c r="C987" s="462" t="inlineStr">
        <is>
          <t>កំពង់ផែស្វយ័តភ្នំពេញ "ក.ស.ភ"</t>
        </is>
      </c>
      <c r="D987" s="462" t="inlineStr">
        <is>
          <t>L001-100044999</t>
        </is>
      </c>
      <c r="E987" s="462" t="inlineStr">
        <is>
          <t>INV20220209973</t>
        </is>
      </c>
      <c r="F987" s="463" t="n">
        <v>44599</v>
      </c>
      <c r="G987" s="464" t="n">
        <v>263606</v>
      </c>
      <c r="H987" s="462" t="n"/>
      <c r="I987" s="464">
        <f>G987</f>
        <v/>
      </c>
      <c r="J987" s="462">
        <f>IF(AND(Q987=TRUE, R987=TRUE, S987=TRUE), IF(W987&lt;-0.05, "អនុញ្ញាត (អ្នកផ្គត់ផ្គង់ប្រកាសខ្វះ)", "បានប្រកាស (អនុញ្ញាត)"), IF(AND(Q987=FALSE, R987=FALSE, S987=FALSE), "ព្យួរទុក (មិនមានទិន្នន័យ)", "ប្រកាសខុស (ព្យួរទុក)"))</f>
        <v/>
      </c>
      <c r="K987" s="462" t="inlineStr"/>
      <c r="L987" s="462" t="inlineStr"/>
      <c r="M987" s="464">
        <f>AH987</f>
        <v/>
      </c>
      <c r="N987" s="464">
        <f>IF(W987&lt;0,AH987,I987)</f>
        <v/>
      </c>
      <c r="O987" s="464">
        <f>I987-M987</f>
        <v/>
      </c>
      <c r="P987" s="462" t="n"/>
      <c r="Q987" s="462">
        <f>V987=W987</f>
        <v/>
      </c>
      <c r="R987" s="462">
        <f>AND(MONTH(F987)=MONTH(X987), YEAR(F987)=YEAR(X987))</f>
        <v/>
      </c>
      <c r="S987" s="462">
        <f>AC987="L001-901905215"</f>
        <v/>
      </c>
      <c r="T987" s="464">
        <f>G987-AH987</f>
        <v/>
      </c>
      <c r="U987" s="462" t="n"/>
      <c r="V987" s="462" t="inlineStr">
        <is>
          <t>INV20220209973</t>
        </is>
      </c>
      <c r="W987" s="462" t="inlineStr"/>
      <c r="X987" s="499" t="n"/>
      <c r="Y987" s="462" t="n"/>
      <c r="Z987" s="462" t="n"/>
      <c r="AA987" s="462" t="n"/>
      <c r="AB987" s="462" t="n"/>
      <c r="AC987" s="462" t="n"/>
      <c r="AD987" s="462" t="n"/>
      <c r="AE987" s="462" t="n"/>
      <c r="AF987" s="462" t="n"/>
      <c r="AG987" s="462" t="n"/>
      <c r="AH987" s="462" t="n"/>
      <c r="AI987" s="462" t="n"/>
      <c r="AJ987" s="462" t="n"/>
      <c r="AK987" s="462" t="n"/>
      <c r="AL987" s="462" t="n"/>
      <c r="AM987" s="462" t="n"/>
      <c r="AN987" s="462" t="n"/>
      <c r="AO987" s="462" t="n"/>
      <c r="AP987" s="462" t="n"/>
      <c r="AQ987" s="462" t="n"/>
      <c r="AR987" s="462" t="n"/>
      <c r="AS987" s="462" t="n"/>
    </row>
    <row r="988">
      <c r="A988" s="461" t="n">
        <v>980</v>
      </c>
      <c r="B988" s="462" t="inlineStr">
        <is>
          <t>TRUCKING FEE</t>
        </is>
      </c>
      <c r="C988" s="462" t="inlineStr">
        <is>
          <t>56ប៊ី-លីង សឹបផ្លាយ ឆេន មេនេចម៉ិន ឯ.ក</t>
        </is>
      </c>
      <c r="D988" s="462" t="inlineStr">
        <is>
          <t>K004-902004795</t>
        </is>
      </c>
      <c r="E988" s="462" t="inlineStr">
        <is>
          <t>TI2022-0125</t>
        </is>
      </c>
      <c r="F988" s="463" t="n">
        <v>44599</v>
      </c>
      <c r="G988" s="464" t="n">
        <v>1979569</v>
      </c>
      <c r="H988" s="462" t="n"/>
      <c r="I988" s="464">
        <f>G988</f>
        <v/>
      </c>
      <c r="J988" s="462">
        <f>IF(AND(Q988=TRUE, R988=TRUE, S988=TRUE), IF(W988&lt;-0.05, "អនុញ្ញាត (អ្នកផ្គត់ផ្គង់ប្រកាសខ្វះ)", "បានប្រកាស (អនុញ្ញាត)"), IF(AND(Q988=FALSE, R988=FALSE, S988=FALSE), "ព្យួរទុក (មិនមានទិន្នន័យ)", "ប្រកាសខុស (ព្យួរទុក)"))</f>
        <v/>
      </c>
      <c r="K988" s="462" t="inlineStr"/>
      <c r="L988" s="462" t="inlineStr"/>
      <c r="M988" s="464">
        <f>AH988</f>
        <v/>
      </c>
      <c r="N988" s="464">
        <f>IF(W988&lt;0,AH988,I988)</f>
        <v/>
      </c>
      <c r="O988" s="464">
        <f>I988-M988</f>
        <v/>
      </c>
      <c r="P988" s="462" t="n"/>
      <c r="Q988" s="462">
        <f>V988=W988</f>
        <v/>
      </c>
      <c r="R988" s="462">
        <f>AND(MONTH(F988)=MONTH(X988), YEAR(F988)=YEAR(X988))</f>
        <v/>
      </c>
      <c r="S988" s="462">
        <f>AC988="L001-901905215"</f>
        <v/>
      </c>
      <c r="T988" s="464">
        <f>G988-AH988</f>
        <v/>
      </c>
      <c r="U988" s="462" t="n"/>
      <c r="V988" s="462" t="inlineStr">
        <is>
          <t>TI20220125</t>
        </is>
      </c>
      <c r="W988" s="462" t="inlineStr">
        <is>
          <t>TI20220125</t>
        </is>
      </c>
      <c r="X988" s="463" t="n">
        <v>44602</v>
      </c>
      <c r="Y988" s="462" t="inlineStr">
        <is>
          <t>TI2022-0125</t>
        </is>
      </c>
      <c r="Z988" s="462" t="inlineStr"/>
      <c r="AA988" s="462" t="inlineStr">
        <is>
          <t>បុគ្គលជាប់អាករ</t>
        </is>
      </c>
      <c r="AB988" s="462" t="inlineStr">
        <is>
          <t>L001-901905215</t>
        </is>
      </c>
      <c r="AC988" s="462" t="inlineStr">
        <is>
          <t>វីអ៊ីស៊ិន (ខេមបូឌា) អ៊ិនដាសស្ទ្រី ឯ.ក</t>
        </is>
      </c>
      <c r="AD988" s="464" t="n">
        <v>21775254</v>
      </c>
      <c r="AE988" s="464" t="n">
        <v>19795685</v>
      </c>
      <c r="AF988" s="464" t="n">
        <v>0</v>
      </c>
      <c r="AG988" s="464" t="n">
        <v>0</v>
      </c>
      <c r="AH988" s="464" t="n">
        <v>1979569</v>
      </c>
      <c r="AI988" s="464" t="n">
        <v>0</v>
      </c>
      <c r="AJ988" s="464" t="n">
        <v>0</v>
      </c>
      <c r="AK988" s="464" t="n">
        <v>0</v>
      </c>
      <c r="AL988" s="464" t="n">
        <v>0</v>
      </c>
      <c r="AM988" s="464" t="n">
        <v>0</v>
      </c>
      <c r="AN988" s="464" t="n">
        <v>0</v>
      </c>
      <c r="AO988" s="464" t="n">
        <v>0</v>
      </c>
      <c r="AP988" s="464" t="n">
        <v>0</v>
      </c>
      <c r="AQ988" s="462" t="inlineStr"/>
      <c r="AR988" s="462" t="inlineStr">
        <is>
          <t>CLEARANCE &amp; TRUCKING FEE</t>
        </is>
      </c>
      <c r="AS988" s="462" t="inlineStr">
        <is>
          <t>បានប្រកាសពន្ធ</t>
        </is>
      </c>
    </row>
    <row r="989">
      <c r="A989" s="461" t="n">
        <v>981</v>
      </c>
      <c r="B989" s="462" t="inlineStr">
        <is>
          <t>Lift-Off Charge,Gate Fee Charge</t>
        </is>
      </c>
      <c r="C989" s="462" t="inlineStr">
        <is>
          <t>កំពង់ផែស្វយ័តភ្នំពេញ "ក.ស.ភ"</t>
        </is>
      </c>
      <c r="D989" s="462" t="inlineStr">
        <is>
          <t>L001-100044999</t>
        </is>
      </c>
      <c r="E989" s="462" t="inlineStr">
        <is>
          <t>INV20220209975</t>
        </is>
      </c>
      <c r="F989" s="463" t="n">
        <v>44599</v>
      </c>
      <c r="G989" s="464" t="n">
        <v>224554</v>
      </c>
      <c r="H989" s="462" t="n"/>
      <c r="I989" s="464">
        <f>G989</f>
        <v/>
      </c>
      <c r="J989" s="462">
        <f>IF(AND(Q989=TRUE, R989=TRUE, S989=TRUE), IF(W989&lt;-0.05, "អនុញ្ញាត (អ្នកផ្គត់ផ្គង់ប្រកាសខ្វះ)", "បានប្រកាស (អនុញ្ញាត)"), IF(AND(Q989=FALSE, R989=FALSE, S989=FALSE), "ព្យួរទុក (មិនមានទិន្នន័យ)", "ប្រកាសខុស (ព្យួរទុក)"))</f>
        <v/>
      </c>
      <c r="K989" s="462" t="inlineStr"/>
      <c r="L989" s="462" t="inlineStr"/>
      <c r="M989" s="464">
        <f>AH989</f>
        <v/>
      </c>
      <c r="N989" s="464">
        <f>IF(W989&lt;0,AH989,I989)</f>
        <v/>
      </c>
      <c r="O989" s="464">
        <f>I989-M989</f>
        <v/>
      </c>
      <c r="P989" s="462" t="n"/>
      <c r="Q989" s="462">
        <f>V989=W989</f>
        <v/>
      </c>
      <c r="R989" s="462">
        <f>AND(MONTH(F989)=MONTH(X989), YEAR(F989)=YEAR(X989))</f>
        <v/>
      </c>
      <c r="S989" s="462">
        <f>AC989="L001-901905215"</f>
        <v/>
      </c>
      <c r="T989" s="464">
        <f>G989-AH989</f>
        <v/>
      </c>
      <c r="U989" s="462" t="n"/>
      <c r="V989" s="462" t="inlineStr">
        <is>
          <t>INV20220209975</t>
        </is>
      </c>
      <c r="W989" s="462" t="inlineStr"/>
      <c r="X989" s="499" t="n"/>
      <c r="Y989" s="462" t="n"/>
      <c r="Z989" s="462" t="n"/>
      <c r="AA989" s="462" t="n"/>
      <c r="AB989" s="462" t="n"/>
      <c r="AC989" s="462" t="n"/>
      <c r="AD989" s="462" t="n"/>
      <c r="AE989" s="462" t="n"/>
      <c r="AF989" s="462" t="n"/>
      <c r="AG989" s="462" t="n"/>
      <c r="AH989" s="462" t="n"/>
      <c r="AI989" s="462" t="n"/>
      <c r="AJ989" s="462" t="n"/>
      <c r="AK989" s="462" t="n"/>
      <c r="AL989" s="462" t="n"/>
      <c r="AM989" s="462" t="n"/>
      <c r="AN989" s="462" t="n"/>
      <c r="AO989" s="462" t="n"/>
      <c r="AP989" s="462" t="n"/>
      <c r="AQ989" s="462" t="n"/>
      <c r="AR989" s="462" t="n"/>
      <c r="AS989" s="462" t="n"/>
    </row>
    <row r="990">
      <c r="A990" s="461" t="n">
        <v>982</v>
      </c>
      <c r="B990" s="462" t="inlineStr">
        <is>
          <t>TRUCKING FEE</t>
        </is>
      </c>
      <c r="C990" s="462" t="inlineStr">
        <is>
          <t>56ប៊ី-លីង សឹបផ្លាយ ឆេន មេនេចម៉ិន ឯ.ក</t>
        </is>
      </c>
      <c r="D990" s="462" t="inlineStr">
        <is>
          <t>K004-902004795</t>
        </is>
      </c>
      <c r="E990" s="462" t="inlineStr">
        <is>
          <t>TI2022-0124</t>
        </is>
      </c>
      <c r="F990" s="463" t="n">
        <v>44602</v>
      </c>
      <c r="G990" s="464" t="n">
        <v>1753739</v>
      </c>
      <c r="H990" s="462" t="n"/>
      <c r="I990" s="464">
        <f>G990</f>
        <v/>
      </c>
      <c r="J990" s="462">
        <f>IF(AND(Q990=TRUE, R990=TRUE, S990=TRUE), IF(W990&lt;-0.05, "អនុញ្ញាត (អ្នកផ្គត់ផ្គង់ប្រកាសខ្វះ)", "បានប្រកាស (អនុញ្ញាត)"), IF(AND(Q990=FALSE, R990=FALSE, S990=FALSE), "ព្យួរទុក (មិនមានទិន្នន័យ)", "ប្រកាសខុស (ព្យួរទុក)"))</f>
        <v/>
      </c>
      <c r="K990" s="462" t="inlineStr"/>
      <c r="L990" s="462" t="inlineStr"/>
      <c r="M990" s="464">
        <f>AH990</f>
        <v/>
      </c>
      <c r="N990" s="464">
        <f>IF(W990&lt;0,AH990,I990)</f>
        <v/>
      </c>
      <c r="O990" s="464">
        <f>I990-M990</f>
        <v/>
      </c>
      <c r="P990" s="462" t="n"/>
      <c r="Q990" s="462">
        <f>V990=W990</f>
        <v/>
      </c>
      <c r="R990" s="462">
        <f>AND(MONTH(F990)=MONTH(X990), YEAR(F990)=YEAR(X990))</f>
        <v/>
      </c>
      <c r="S990" s="462">
        <f>AC990="L001-901905215"</f>
        <v/>
      </c>
      <c r="T990" s="464">
        <f>G990-AH990</f>
        <v/>
      </c>
      <c r="U990" s="462" t="n"/>
      <c r="V990" s="462" t="inlineStr">
        <is>
          <t>TI20220124</t>
        </is>
      </c>
      <c r="W990" s="462" t="inlineStr">
        <is>
          <t>TI20220124</t>
        </is>
      </c>
      <c r="X990" s="463" t="n">
        <v>44602</v>
      </c>
      <c r="Y990" s="462" t="inlineStr">
        <is>
          <t>TI2022-0124</t>
        </is>
      </c>
      <c r="Z990" s="462" t="inlineStr"/>
      <c r="AA990" s="462" t="inlineStr">
        <is>
          <t>បុគ្គលជាប់អាករ</t>
        </is>
      </c>
      <c r="AB990" s="462" t="inlineStr">
        <is>
          <t>L001-901905215</t>
        </is>
      </c>
      <c r="AC990" s="462" t="inlineStr">
        <is>
          <t>វីអ៊ីស៊ិន (ខេមបូឌា) អ៊ិនដាសស្ទ្រី ឯ.ក</t>
        </is>
      </c>
      <c r="AD990" s="464" t="n">
        <v>19291129</v>
      </c>
      <c r="AE990" s="464" t="n">
        <v>17537390</v>
      </c>
      <c r="AF990" s="464" t="n">
        <v>0</v>
      </c>
      <c r="AG990" s="464" t="n">
        <v>0</v>
      </c>
      <c r="AH990" s="464" t="n">
        <v>1753739</v>
      </c>
      <c r="AI990" s="464" t="n">
        <v>0</v>
      </c>
      <c r="AJ990" s="464" t="n">
        <v>0</v>
      </c>
      <c r="AK990" s="464" t="n">
        <v>0</v>
      </c>
      <c r="AL990" s="464" t="n">
        <v>0</v>
      </c>
      <c r="AM990" s="464" t="n">
        <v>0</v>
      </c>
      <c r="AN990" s="464" t="n">
        <v>0</v>
      </c>
      <c r="AO990" s="464" t="n">
        <v>0</v>
      </c>
      <c r="AP990" s="464" t="n">
        <v>0</v>
      </c>
      <c r="AQ990" s="462" t="inlineStr"/>
      <c r="AR990" s="462" t="inlineStr">
        <is>
          <t>CLEARANCE &amp; TRUCKING FEE</t>
        </is>
      </c>
      <c r="AS990" s="462" t="inlineStr">
        <is>
          <t>បានប្រកាសពន្ធ</t>
        </is>
      </c>
    </row>
    <row r="991">
      <c r="A991" s="461" t="n">
        <v>983</v>
      </c>
      <c r="B991" s="462" t="inlineStr">
        <is>
          <t>Lift-Off Charge,Gate Fee Charge</t>
        </is>
      </c>
      <c r="C991" s="462" t="inlineStr">
        <is>
          <t>កំពង់ផែស្វយ័តភ្នំពេញ "ក.ស.ភ"</t>
        </is>
      </c>
      <c r="D991" s="462" t="inlineStr">
        <is>
          <t>L001-100044999</t>
        </is>
      </c>
      <c r="E991" s="462" t="inlineStr">
        <is>
          <t>INV20220209969</t>
        </is>
      </c>
      <c r="F991" s="463" t="n">
        <v>44599</v>
      </c>
      <c r="G991" s="464" t="n">
        <v>87869</v>
      </c>
      <c r="H991" s="462" t="n"/>
      <c r="I991" s="464">
        <f>G991</f>
        <v/>
      </c>
      <c r="J991" s="462">
        <f>IF(AND(Q991=TRUE, R991=TRUE, S991=TRUE), IF(W991&lt;-0.05, "អនុញ្ញាត (អ្នកផ្គត់ផ្គង់ប្រកាសខ្វះ)", "បានប្រកាស (អនុញ្ញាត)"), IF(AND(Q991=FALSE, R991=FALSE, S991=FALSE), "ព្យួរទុក (មិនមានទិន្នន័យ)", "ប្រកាសខុស (ព្យួរទុក)"))</f>
        <v/>
      </c>
      <c r="K991" s="462" t="inlineStr"/>
      <c r="L991" s="462" t="inlineStr"/>
      <c r="M991" s="464">
        <f>AH991</f>
        <v/>
      </c>
      <c r="N991" s="464">
        <f>IF(W991&lt;0,AH991,I991)</f>
        <v/>
      </c>
      <c r="O991" s="464">
        <f>I991-M991</f>
        <v/>
      </c>
      <c r="P991" s="462" t="n"/>
      <c r="Q991" s="462">
        <f>V991=W991</f>
        <v/>
      </c>
      <c r="R991" s="462">
        <f>AND(MONTH(F991)=MONTH(X991), YEAR(F991)=YEAR(X991))</f>
        <v/>
      </c>
      <c r="S991" s="462">
        <f>AC991="L001-901905215"</f>
        <v/>
      </c>
      <c r="T991" s="464">
        <f>G991-AH991</f>
        <v/>
      </c>
      <c r="U991" s="462" t="n"/>
      <c r="V991" s="462" t="inlineStr">
        <is>
          <t>INV20220209969</t>
        </is>
      </c>
      <c r="W991" s="462" t="inlineStr"/>
      <c r="X991" s="499" t="n"/>
      <c r="Y991" s="462" t="n"/>
      <c r="Z991" s="462" t="n"/>
      <c r="AA991" s="462" t="n"/>
      <c r="AB991" s="462" t="n"/>
      <c r="AC991" s="462" t="n"/>
      <c r="AD991" s="462" t="n"/>
      <c r="AE991" s="462" t="n"/>
      <c r="AF991" s="462" t="n"/>
      <c r="AG991" s="462" t="n"/>
      <c r="AH991" s="462" t="n"/>
      <c r="AI991" s="462" t="n"/>
      <c r="AJ991" s="462" t="n"/>
      <c r="AK991" s="462" t="n"/>
      <c r="AL991" s="462" t="n"/>
      <c r="AM991" s="462" t="n"/>
      <c r="AN991" s="462" t="n"/>
      <c r="AO991" s="462" t="n"/>
      <c r="AP991" s="462" t="n"/>
      <c r="AQ991" s="462" t="n"/>
      <c r="AR991" s="462" t="n"/>
      <c r="AS991" s="462" t="n"/>
    </row>
    <row r="992">
      <c r="A992" s="461" t="n">
        <v>984</v>
      </c>
      <c r="B992" s="462" t="inlineStr">
        <is>
          <t>TRUCKING FEE</t>
        </is>
      </c>
      <c r="C992" s="462" t="inlineStr">
        <is>
          <t>56ប៊ី-លីង សឹបផ្លាយ ឆេន មេនេចម៉ិន ឯ.ក</t>
        </is>
      </c>
      <c r="D992" s="462" t="inlineStr">
        <is>
          <t>K004-902004795</t>
        </is>
      </c>
      <c r="E992" s="462" t="inlineStr">
        <is>
          <t>TI2022-0123</t>
        </is>
      </c>
      <c r="F992" s="463" t="n">
        <v>44602</v>
      </c>
      <c r="G992" s="464" t="n">
        <v>697834</v>
      </c>
      <c r="H992" s="462" t="n"/>
      <c r="I992" s="464">
        <f>G992</f>
        <v/>
      </c>
      <c r="J992" s="462">
        <f>IF(AND(Q992=TRUE, R992=TRUE, S992=TRUE), IF(W992&lt;-0.05, "អនុញ្ញាត (អ្នកផ្គត់ផ្គង់ប្រកាសខ្វះ)", "បានប្រកាស (អនុញ្ញាត)"), IF(AND(Q992=FALSE, R992=FALSE, S992=FALSE), "ព្យួរទុក (មិនមានទិន្នន័យ)", "ប្រកាសខុស (ព្យួរទុក)"))</f>
        <v/>
      </c>
      <c r="K992" s="462" t="inlineStr"/>
      <c r="L992" s="462" t="inlineStr"/>
      <c r="M992" s="464">
        <f>AH992</f>
        <v/>
      </c>
      <c r="N992" s="464">
        <f>IF(W992&lt;0,AH992,I992)</f>
        <v/>
      </c>
      <c r="O992" s="464">
        <f>I992-M992</f>
        <v/>
      </c>
      <c r="P992" s="462" t="n"/>
      <c r="Q992" s="462">
        <f>V992=W992</f>
        <v/>
      </c>
      <c r="R992" s="462">
        <f>AND(MONTH(F992)=MONTH(X992), YEAR(F992)=YEAR(X992))</f>
        <v/>
      </c>
      <c r="S992" s="462">
        <f>AC992="L001-901905215"</f>
        <v/>
      </c>
      <c r="T992" s="464">
        <f>G992-AH992</f>
        <v/>
      </c>
      <c r="U992" s="462" t="n"/>
      <c r="V992" s="462" t="inlineStr">
        <is>
          <t>TI20220123</t>
        </is>
      </c>
      <c r="W992" s="462" t="inlineStr">
        <is>
          <t>TI20220123</t>
        </is>
      </c>
      <c r="X992" s="463" t="n">
        <v>44602</v>
      </c>
      <c r="Y992" s="462" t="inlineStr">
        <is>
          <t>TI2022-0123</t>
        </is>
      </c>
      <c r="Z992" s="462" t="inlineStr"/>
      <c r="AA992" s="462" t="inlineStr">
        <is>
          <t>បុគ្គលជាប់អាករ</t>
        </is>
      </c>
      <c r="AB992" s="462" t="inlineStr">
        <is>
          <t>L001-901905215</t>
        </is>
      </c>
      <c r="AC992" s="462" t="inlineStr">
        <is>
          <t>វីអ៊ីស៊ិន (ខេមបូឌា) អ៊ិនដាសស្ទ្រី ឯ.ក</t>
        </is>
      </c>
      <c r="AD992" s="464" t="n">
        <v>7676169</v>
      </c>
      <c r="AE992" s="464" t="n">
        <v>6978335</v>
      </c>
      <c r="AF992" s="464" t="n">
        <v>0</v>
      </c>
      <c r="AG992" s="464" t="n">
        <v>0</v>
      </c>
      <c r="AH992" s="464" t="n">
        <v>697834</v>
      </c>
      <c r="AI992" s="464" t="n">
        <v>0</v>
      </c>
      <c r="AJ992" s="464" t="n">
        <v>0</v>
      </c>
      <c r="AK992" s="464" t="n">
        <v>0</v>
      </c>
      <c r="AL992" s="464" t="n">
        <v>0</v>
      </c>
      <c r="AM992" s="464" t="n">
        <v>0</v>
      </c>
      <c r="AN992" s="464" t="n">
        <v>0</v>
      </c>
      <c r="AO992" s="464" t="n">
        <v>0</v>
      </c>
      <c r="AP992" s="464" t="n">
        <v>0</v>
      </c>
      <c r="AQ992" s="462" t="inlineStr"/>
      <c r="AR992" s="462" t="inlineStr">
        <is>
          <t>CLEARANCE &amp; TRUCKING FEE</t>
        </is>
      </c>
      <c r="AS992" s="462" t="inlineStr">
        <is>
          <t>បានប្រកាសពន្ធ</t>
        </is>
      </c>
    </row>
    <row r="993">
      <c r="A993" s="461" t="n">
        <v>985</v>
      </c>
      <c r="B993" s="462" t="inlineStr">
        <is>
          <t>Lift-Off Charge,Gate Fee Charge</t>
        </is>
      </c>
      <c r="C993" s="462" t="inlineStr">
        <is>
          <t>កំពង់ផែស្វយ័តភ្នំពេញ "ក.ស.ភ"</t>
        </is>
      </c>
      <c r="D993" s="462" t="inlineStr">
        <is>
          <t>L001-100044999</t>
        </is>
      </c>
      <c r="E993" s="462" t="inlineStr">
        <is>
          <t>INV20220209970</t>
        </is>
      </c>
      <c r="F993" s="463" t="n">
        <v>44599</v>
      </c>
      <c r="G993" s="464" t="n">
        <v>29290</v>
      </c>
      <c r="H993" s="462" t="n"/>
      <c r="I993" s="464">
        <f>G993</f>
        <v/>
      </c>
      <c r="J993" s="462">
        <f>IF(AND(Q993=TRUE, R993=TRUE, S993=TRUE), IF(W993&lt;-0.05, "អនុញ្ញាត (អ្នកផ្គត់ផ្គង់ប្រកាសខ្វះ)", "បានប្រកាស (អនុញ្ញាត)"), IF(AND(Q993=FALSE, R993=FALSE, S993=FALSE), "ព្យួរទុក (មិនមានទិន្នន័យ)", "ប្រកាសខុស (ព្យួរទុក)"))</f>
        <v/>
      </c>
      <c r="K993" s="462" t="inlineStr"/>
      <c r="L993" s="462" t="inlineStr"/>
      <c r="M993" s="464">
        <f>AH993</f>
        <v/>
      </c>
      <c r="N993" s="464">
        <f>IF(W993&lt;0,AH993,I993)</f>
        <v/>
      </c>
      <c r="O993" s="464">
        <f>I993-M993</f>
        <v/>
      </c>
      <c r="P993" s="462" t="n"/>
      <c r="Q993" s="462">
        <f>V993=W993</f>
        <v/>
      </c>
      <c r="R993" s="462">
        <f>AND(MONTH(F993)=MONTH(X993), YEAR(F993)=YEAR(X993))</f>
        <v/>
      </c>
      <c r="S993" s="462">
        <f>AC993="L001-901905215"</f>
        <v/>
      </c>
      <c r="T993" s="464">
        <f>G993-AH993</f>
        <v/>
      </c>
      <c r="U993" s="462" t="n"/>
      <c r="V993" s="462" t="inlineStr">
        <is>
          <t>INV20220209970</t>
        </is>
      </c>
      <c r="W993" s="462" t="inlineStr"/>
      <c r="X993" s="499" t="n"/>
      <c r="Y993" s="462" t="n"/>
      <c r="Z993" s="462" t="n"/>
      <c r="AA993" s="462" t="n"/>
      <c r="AB993" s="462" t="n"/>
      <c r="AC993" s="462" t="n"/>
      <c r="AD993" s="462" t="n"/>
      <c r="AE993" s="462" t="n"/>
      <c r="AF993" s="462" t="n"/>
      <c r="AG993" s="462" t="n"/>
      <c r="AH993" s="462" t="n"/>
      <c r="AI993" s="462" t="n"/>
      <c r="AJ993" s="462" t="n"/>
      <c r="AK993" s="462" t="n"/>
      <c r="AL993" s="462" t="n"/>
      <c r="AM993" s="462" t="n"/>
      <c r="AN993" s="462" t="n"/>
      <c r="AO993" s="462" t="n"/>
      <c r="AP993" s="462" t="n"/>
      <c r="AQ993" s="462" t="n"/>
      <c r="AR993" s="462" t="n"/>
      <c r="AS993" s="462" t="n"/>
    </row>
    <row r="994">
      <c r="A994" s="461" t="n">
        <v>986</v>
      </c>
      <c r="B994" s="462" t="inlineStr">
        <is>
          <t>TRUCKING FEE</t>
        </is>
      </c>
      <c r="C994" s="462" t="inlineStr">
        <is>
          <t>56ប៊ី-លីង សឹបផ្លាយ ឆេន មេនេចម៉ិន ឯ.ក</t>
        </is>
      </c>
      <c r="D994" s="462" t="inlineStr">
        <is>
          <t>K004-902004795</t>
        </is>
      </c>
      <c r="E994" s="462" t="inlineStr">
        <is>
          <t>TI2022-0122</t>
        </is>
      </c>
      <c r="F994" s="463" t="n">
        <v>44602</v>
      </c>
      <c r="G994" s="464" t="n">
        <v>783283</v>
      </c>
      <c r="H994" s="462" t="n"/>
      <c r="I994" s="464">
        <f>G994</f>
        <v/>
      </c>
      <c r="J994" s="462">
        <f>IF(AND(Q994=TRUE, R994=TRUE, S994=TRUE), IF(W994&lt;-0.05, "អនុញ្ញាត (អ្នកផ្គត់ផ្គង់ប្រកាសខ្វះ)", "បានប្រកាស (អនុញ្ញាត)"), IF(AND(Q994=FALSE, R994=FALSE, S994=FALSE), "ព្យួរទុក (មិនមានទិន្នន័យ)", "ប្រកាសខុស (ព្យួរទុក)"))</f>
        <v/>
      </c>
      <c r="K994" s="462" t="inlineStr"/>
      <c r="L994" s="462" t="inlineStr"/>
      <c r="M994" s="464">
        <f>AH994</f>
        <v/>
      </c>
      <c r="N994" s="464">
        <f>IF(W994&lt;0,AH994,I994)</f>
        <v/>
      </c>
      <c r="O994" s="464">
        <f>I994-M994</f>
        <v/>
      </c>
      <c r="P994" s="462" t="n"/>
      <c r="Q994" s="462">
        <f>V994=W994</f>
        <v/>
      </c>
      <c r="R994" s="462">
        <f>AND(MONTH(F994)=MONTH(X994), YEAR(F994)=YEAR(X994))</f>
        <v/>
      </c>
      <c r="S994" s="462">
        <f>AC994="L001-901905215"</f>
        <v/>
      </c>
      <c r="T994" s="464">
        <f>G994-AH994</f>
        <v/>
      </c>
      <c r="U994" s="462" t="n"/>
      <c r="V994" s="462" t="inlineStr">
        <is>
          <t>TI20220122</t>
        </is>
      </c>
      <c r="W994" s="462" t="inlineStr">
        <is>
          <t>TI20220122</t>
        </is>
      </c>
      <c r="X994" s="463" t="n">
        <v>44602</v>
      </c>
      <c r="Y994" s="462" t="inlineStr">
        <is>
          <t>TI2022-0122</t>
        </is>
      </c>
      <c r="Z994" s="462" t="inlineStr"/>
      <c r="AA994" s="462" t="inlineStr">
        <is>
          <t>បុគ្គលជាប់អាករ</t>
        </is>
      </c>
      <c r="AB994" s="462" t="inlineStr">
        <is>
          <t>L001-901905215</t>
        </is>
      </c>
      <c r="AC994" s="462" t="inlineStr">
        <is>
          <t>វីអ៊ីស៊ិន (ខេមបូឌា) អ៊ិនដាសស្ទ្រី ឯ.ក</t>
        </is>
      </c>
      <c r="AD994" s="464" t="n">
        <v>8616108</v>
      </c>
      <c r="AE994" s="464" t="n">
        <v>7832825</v>
      </c>
      <c r="AF994" s="464" t="n">
        <v>0</v>
      </c>
      <c r="AG994" s="464" t="n">
        <v>0</v>
      </c>
      <c r="AH994" s="464" t="n">
        <v>783283</v>
      </c>
      <c r="AI994" s="464" t="n">
        <v>0</v>
      </c>
      <c r="AJ994" s="464" t="n">
        <v>0</v>
      </c>
      <c r="AK994" s="464" t="n">
        <v>0</v>
      </c>
      <c r="AL994" s="464" t="n">
        <v>0</v>
      </c>
      <c r="AM994" s="464" t="n">
        <v>0</v>
      </c>
      <c r="AN994" s="464" t="n">
        <v>0</v>
      </c>
      <c r="AO994" s="464" t="n">
        <v>0</v>
      </c>
      <c r="AP994" s="464" t="n">
        <v>0</v>
      </c>
      <c r="AQ994" s="462" t="inlineStr"/>
      <c r="AR994" s="462" t="inlineStr">
        <is>
          <t>CLEARANCE &amp; TRUCKING FEE</t>
        </is>
      </c>
      <c r="AS994" s="462" t="inlineStr">
        <is>
          <t>បានប្រកាសពន្ធ</t>
        </is>
      </c>
    </row>
    <row r="995">
      <c r="A995" s="461" t="n">
        <v>987</v>
      </c>
      <c r="B995" s="462" t="inlineStr">
        <is>
          <t>Lift-Off Charge,Gate Fee Charge</t>
        </is>
      </c>
      <c r="C995" s="462" t="inlineStr">
        <is>
          <t>កំពង់ផែស្វយ័តភ្នំពេញ "ក.ស.ភ"</t>
        </is>
      </c>
      <c r="D995" s="462" t="inlineStr">
        <is>
          <t>L001-100044999</t>
        </is>
      </c>
      <c r="E995" s="462" t="inlineStr">
        <is>
          <t>INV20220209972</t>
        </is>
      </c>
      <c r="F995" s="463" t="n">
        <v>44595</v>
      </c>
      <c r="G995" s="464" t="n">
        <v>136685</v>
      </c>
      <c r="H995" s="462" t="n"/>
      <c r="I995" s="464">
        <f>G995</f>
        <v/>
      </c>
      <c r="J995" s="462">
        <f>IF(AND(Q995=TRUE, R995=TRUE, S995=TRUE), IF(W995&lt;-0.05, "អនុញ្ញាត (អ្នកផ្គត់ផ្គង់ប្រកាសខ្វះ)", "បានប្រកាស (អនុញ្ញាត)"), IF(AND(Q995=FALSE, R995=FALSE, S995=FALSE), "ព្យួរទុក (មិនមានទិន្នន័យ)", "ប្រកាសខុស (ព្យួរទុក)"))</f>
        <v/>
      </c>
      <c r="K995" s="462" t="inlineStr"/>
      <c r="L995" s="462" t="inlineStr"/>
      <c r="M995" s="464">
        <f>AH995</f>
        <v/>
      </c>
      <c r="N995" s="464">
        <f>IF(W995&lt;0,AH995,I995)</f>
        <v/>
      </c>
      <c r="O995" s="464">
        <f>I995-M995</f>
        <v/>
      </c>
      <c r="P995" s="462" t="n"/>
      <c r="Q995" s="462">
        <f>V995=W995</f>
        <v/>
      </c>
      <c r="R995" s="462">
        <f>AND(MONTH(F995)=MONTH(X995), YEAR(F995)=YEAR(X995))</f>
        <v/>
      </c>
      <c r="S995" s="462">
        <f>AC995="L001-901905215"</f>
        <v/>
      </c>
      <c r="T995" s="464">
        <f>G995-AH995</f>
        <v/>
      </c>
      <c r="U995" s="462" t="n"/>
      <c r="V995" s="462" t="inlineStr">
        <is>
          <t>INV20220209972</t>
        </is>
      </c>
      <c r="W995" s="462" t="inlineStr"/>
      <c r="X995" s="499" t="n"/>
      <c r="Y995" s="462" t="n"/>
      <c r="Z995" s="462" t="n"/>
      <c r="AA995" s="462" t="n"/>
      <c r="AB995" s="462" t="n"/>
      <c r="AC995" s="462" t="n"/>
      <c r="AD995" s="462" t="n"/>
      <c r="AE995" s="462" t="n"/>
      <c r="AF995" s="462" t="n"/>
      <c r="AG995" s="462" t="n"/>
      <c r="AH995" s="462" t="n"/>
      <c r="AI995" s="462" t="n"/>
      <c r="AJ995" s="462" t="n"/>
      <c r="AK995" s="462" t="n"/>
      <c r="AL995" s="462" t="n"/>
      <c r="AM995" s="462" t="n"/>
      <c r="AN995" s="462" t="n"/>
      <c r="AO995" s="462" t="n"/>
      <c r="AP995" s="462" t="n"/>
      <c r="AQ995" s="462" t="n"/>
      <c r="AR995" s="462" t="n"/>
      <c r="AS995" s="462" t="n"/>
    </row>
    <row r="996">
      <c r="A996" s="461" t="n">
        <v>988</v>
      </c>
      <c r="B996" s="462" t="inlineStr">
        <is>
          <t>TRUCKING FEE</t>
        </is>
      </c>
      <c r="C996" s="462" t="inlineStr">
        <is>
          <t>56ប៊ី-លីង សឹបផ្លាយ ឆេន មេនេចម៉ិន ឯ.ក</t>
        </is>
      </c>
      <c r="D996" s="462" t="inlineStr">
        <is>
          <t>K004-902004795</t>
        </is>
      </c>
      <c r="E996" s="462" t="inlineStr">
        <is>
          <t>TI2022-0121</t>
        </is>
      </c>
      <c r="F996" s="463" t="n">
        <v>44602</v>
      </c>
      <c r="G996" s="464" t="n">
        <v>1112872</v>
      </c>
      <c r="H996" s="462" t="n"/>
      <c r="I996" s="464">
        <f>G996</f>
        <v/>
      </c>
      <c r="J996" s="462">
        <f>IF(AND(Q996=TRUE, R996=TRUE, S996=TRUE), IF(W996&lt;-0.05, "អនុញ្ញាត (អ្នកផ្គត់ផ្គង់ប្រកាសខ្វះ)", "បានប្រកាស (អនុញ្ញាត)"), IF(AND(Q996=FALSE, R996=FALSE, S996=FALSE), "ព្យួរទុក (មិនមានទិន្នន័យ)", "ប្រកាសខុស (ព្យួរទុក)"))</f>
        <v/>
      </c>
      <c r="K996" s="462" t="inlineStr"/>
      <c r="L996" s="462" t="inlineStr"/>
      <c r="M996" s="464">
        <f>AH996</f>
        <v/>
      </c>
      <c r="N996" s="464">
        <f>IF(W996&lt;0,AH996,I996)</f>
        <v/>
      </c>
      <c r="O996" s="464">
        <f>I996-M996</f>
        <v/>
      </c>
      <c r="P996" s="462" t="n"/>
      <c r="Q996" s="462">
        <f>V996=W996</f>
        <v/>
      </c>
      <c r="R996" s="462">
        <f>AND(MONTH(F996)=MONTH(X996), YEAR(F996)=YEAR(X996))</f>
        <v/>
      </c>
      <c r="S996" s="462">
        <f>AC996="L001-901905215"</f>
        <v/>
      </c>
      <c r="T996" s="464">
        <f>G996-AH996</f>
        <v/>
      </c>
      <c r="U996" s="462" t="n"/>
      <c r="V996" s="462" t="inlineStr">
        <is>
          <t>TI20220121</t>
        </is>
      </c>
      <c r="W996" s="462" t="inlineStr">
        <is>
          <t>TI20220121</t>
        </is>
      </c>
      <c r="X996" s="463" t="n">
        <v>44602</v>
      </c>
      <c r="Y996" s="462" t="inlineStr">
        <is>
          <t>TI2022-0121</t>
        </is>
      </c>
      <c r="Z996" s="462" t="inlineStr"/>
      <c r="AA996" s="462" t="inlineStr">
        <is>
          <t>បុគ្គលជាប់អាករ</t>
        </is>
      </c>
      <c r="AB996" s="462" t="inlineStr">
        <is>
          <t>L001-901905215</t>
        </is>
      </c>
      <c r="AC996" s="462" t="inlineStr">
        <is>
          <t>វីអ៊ីស៊ិន (ខេមបូឌា) អ៊ិនដាសស្ទ្រី ឯ.ក</t>
        </is>
      </c>
      <c r="AD996" s="464" t="n">
        <v>12241587</v>
      </c>
      <c r="AE996" s="464" t="n">
        <v>11128715</v>
      </c>
      <c r="AF996" s="464" t="n">
        <v>0</v>
      </c>
      <c r="AG996" s="464" t="n">
        <v>0</v>
      </c>
      <c r="AH996" s="464" t="n">
        <v>1112872</v>
      </c>
      <c r="AI996" s="464" t="n">
        <v>0</v>
      </c>
      <c r="AJ996" s="464" t="n">
        <v>0</v>
      </c>
      <c r="AK996" s="464" t="n">
        <v>0</v>
      </c>
      <c r="AL996" s="464" t="n">
        <v>0</v>
      </c>
      <c r="AM996" s="464" t="n">
        <v>0</v>
      </c>
      <c r="AN996" s="464" t="n">
        <v>0</v>
      </c>
      <c r="AO996" s="464" t="n">
        <v>0</v>
      </c>
      <c r="AP996" s="464" t="n">
        <v>0</v>
      </c>
      <c r="AQ996" s="462" t="inlineStr"/>
      <c r="AR996" s="462" t="inlineStr">
        <is>
          <t>CLEARANCE &amp; TRUCKING FEE</t>
        </is>
      </c>
      <c r="AS996" s="462" t="inlineStr">
        <is>
          <t>បានប្រកាសពន្ធ</t>
        </is>
      </c>
    </row>
    <row r="997">
      <c r="A997" s="461" t="n">
        <v>989</v>
      </c>
      <c r="B997" s="462" t="inlineStr">
        <is>
          <t>Lift-Off Charge,Gate Fee Charge</t>
        </is>
      </c>
      <c r="C997" s="462" t="inlineStr">
        <is>
          <t>កំពង់ផែស្វយ័តភ្នំពេញ "ក.ស.ភ"</t>
        </is>
      </c>
      <c r="D997" s="462" t="inlineStr">
        <is>
          <t>L001-100044999</t>
        </is>
      </c>
      <c r="E997" s="462" t="inlineStr">
        <is>
          <t>INV20220209971</t>
        </is>
      </c>
      <c r="F997" s="463" t="n">
        <v>44599</v>
      </c>
      <c r="G997" s="464" t="n">
        <v>117158</v>
      </c>
      <c r="H997" s="462" t="n"/>
      <c r="I997" s="464">
        <f>G997</f>
        <v/>
      </c>
      <c r="J997" s="462">
        <f>IF(AND(Q997=TRUE, R997=TRUE, S997=TRUE), IF(W997&lt;-0.05, "អនុញ្ញាត (អ្នកផ្គត់ផ្គង់ប្រកាសខ្វះ)", "បានប្រកាស (អនុញ្ញាត)"), IF(AND(Q997=FALSE, R997=FALSE, S997=FALSE), "ព្យួរទុក (មិនមានទិន្នន័យ)", "ប្រកាសខុស (ព្យួរទុក)"))</f>
        <v/>
      </c>
      <c r="K997" s="462" t="inlineStr"/>
      <c r="L997" s="462" t="inlineStr"/>
      <c r="M997" s="464">
        <f>AH997</f>
        <v/>
      </c>
      <c r="N997" s="464">
        <f>IF(W997&lt;0,AH997,I997)</f>
        <v/>
      </c>
      <c r="O997" s="464">
        <f>I997-M997</f>
        <v/>
      </c>
      <c r="P997" s="462" t="n"/>
      <c r="Q997" s="462">
        <f>V997=W997</f>
        <v/>
      </c>
      <c r="R997" s="462">
        <f>AND(MONTH(F997)=MONTH(X997), YEAR(F997)=YEAR(X997))</f>
        <v/>
      </c>
      <c r="S997" s="462">
        <f>AC997="L001-901905215"</f>
        <v/>
      </c>
      <c r="T997" s="464">
        <f>G997-AH997</f>
        <v/>
      </c>
      <c r="U997" s="462" t="n"/>
      <c r="V997" s="462" t="inlineStr">
        <is>
          <t>INV20220209971</t>
        </is>
      </c>
      <c r="W997" s="462" t="inlineStr"/>
      <c r="X997" s="499" t="n"/>
      <c r="Y997" s="462" t="n"/>
      <c r="Z997" s="462" t="n"/>
      <c r="AA997" s="462" t="n"/>
      <c r="AB997" s="462" t="n"/>
      <c r="AC997" s="462" t="n"/>
      <c r="AD997" s="462" t="n"/>
      <c r="AE997" s="462" t="n"/>
      <c r="AF997" s="462" t="n"/>
      <c r="AG997" s="462" t="n"/>
      <c r="AH997" s="462" t="n"/>
      <c r="AI997" s="462" t="n"/>
      <c r="AJ997" s="462" t="n"/>
      <c r="AK997" s="462" t="n"/>
      <c r="AL997" s="462" t="n"/>
      <c r="AM997" s="462" t="n"/>
      <c r="AN997" s="462" t="n"/>
      <c r="AO997" s="462" t="n"/>
      <c r="AP997" s="462" t="n"/>
      <c r="AQ997" s="462" t="n"/>
      <c r="AR997" s="462" t="n"/>
      <c r="AS997" s="462" t="n"/>
    </row>
    <row r="998">
      <c r="A998" s="461" t="n">
        <v>990</v>
      </c>
      <c r="B998" s="462" t="inlineStr">
        <is>
          <t>TRUCKING FEE</t>
        </is>
      </c>
      <c r="C998" s="462" t="inlineStr">
        <is>
          <t>56ប៊ី-លីង សឹបផ្លាយ ឆេន មេនេចម៉ិន ឯ.ក</t>
        </is>
      </c>
      <c r="D998" s="462" t="inlineStr">
        <is>
          <t>K004-902004795</t>
        </is>
      </c>
      <c r="E998" s="462" t="inlineStr">
        <is>
          <t>TI2022-0120</t>
        </is>
      </c>
      <c r="F998" s="463" t="n">
        <v>44602</v>
      </c>
      <c r="G998" s="464" t="n">
        <v>911456</v>
      </c>
      <c r="H998" s="462" t="n"/>
      <c r="I998" s="464">
        <f>G998</f>
        <v/>
      </c>
      <c r="J998" s="462">
        <f>IF(AND(Q998=TRUE, R998=TRUE, S998=TRUE), IF(W998&lt;-0.05, "អនុញ្ញាត (អ្នកផ្គត់ផ្គង់ប្រកាសខ្វះ)", "បានប្រកាស (អនុញ្ញាត)"), IF(AND(Q998=FALSE, R998=FALSE, S998=FALSE), "ព្យួរទុក (មិនមានទិន្នន័យ)", "ប្រកាសខុស (ព្យួរទុក)"))</f>
        <v/>
      </c>
      <c r="K998" s="462" t="inlineStr"/>
      <c r="L998" s="462" t="inlineStr"/>
      <c r="M998" s="464">
        <f>AH998</f>
        <v/>
      </c>
      <c r="N998" s="464">
        <f>IF(W998&lt;0,AH998,I998)</f>
        <v/>
      </c>
      <c r="O998" s="464">
        <f>I998-M998</f>
        <v/>
      </c>
      <c r="P998" s="462" t="n"/>
      <c r="Q998" s="462">
        <f>V998=W998</f>
        <v/>
      </c>
      <c r="R998" s="462">
        <f>AND(MONTH(F998)=MONTH(X998), YEAR(F998)=YEAR(X998))</f>
        <v/>
      </c>
      <c r="S998" s="462">
        <f>AC998="L001-901905215"</f>
        <v/>
      </c>
      <c r="T998" s="464">
        <f>G998-AH998</f>
        <v/>
      </c>
      <c r="U998" s="462" t="n"/>
      <c r="V998" s="462" t="inlineStr">
        <is>
          <t>TI20220120</t>
        </is>
      </c>
      <c r="W998" s="462" t="inlineStr">
        <is>
          <t>TI20220120</t>
        </is>
      </c>
      <c r="X998" s="463" t="n">
        <v>44602</v>
      </c>
      <c r="Y998" s="462" t="inlineStr">
        <is>
          <t>TI2022-0120</t>
        </is>
      </c>
      <c r="Z998" s="462" t="inlineStr"/>
      <c r="AA998" s="462" t="inlineStr">
        <is>
          <t>បុគ្គលជាប់អាករ</t>
        </is>
      </c>
      <c r="AB998" s="462" t="inlineStr">
        <is>
          <t>L001-901905215</t>
        </is>
      </c>
      <c r="AC998" s="462" t="inlineStr">
        <is>
          <t>វីអ៊ីស៊ិន (ខេមបូឌា) អ៊ិនដាសស្ទ្រី ឯ.ក</t>
        </is>
      </c>
      <c r="AD998" s="464" t="n">
        <v>10026016</v>
      </c>
      <c r="AE998" s="464" t="n">
        <v>9114560</v>
      </c>
      <c r="AF998" s="464" t="n">
        <v>0</v>
      </c>
      <c r="AG998" s="464" t="n">
        <v>0</v>
      </c>
      <c r="AH998" s="464" t="n">
        <v>911456</v>
      </c>
      <c r="AI998" s="464" t="n">
        <v>0</v>
      </c>
      <c r="AJ998" s="464" t="n">
        <v>0</v>
      </c>
      <c r="AK998" s="464" t="n">
        <v>0</v>
      </c>
      <c r="AL998" s="464" t="n">
        <v>0</v>
      </c>
      <c r="AM998" s="464" t="n">
        <v>0</v>
      </c>
      <c r="AN998" s="464" t="n">
        <v>0</v>
      </c>
      <c r="AO998" s="464" t="n">
        <v>0</v>
      </c>
      <c r="AP998" s="464" t="n">
        <v>0</v>
      </c>
      <c r="AQ998" s="462" t="inlineStr"/>
      <c r="AR998" s="462" t="inlineStr">
        <is>
          <t>CLEARANCE &amp; TRUCKING FEE</t>
        </is>
      </c>
      <c r="AS998" s="462" t="inlineStr">
        <is>
          <t>បានប្រកាសពន្ធ</t>
        </is>
      </c>
    </row>
    <row r="999">
      <c r="A999" s="461" t="n">
        <v>991</v>
      </c>
      <c r="B999" s="462" t="inlineStr">
        <is>
          <t>Monthly Tax declaration for Feb 2023 service</t>
        </is>
      </c>
      <c r="C999" s="462" t="inlineStr">
        <is>
          <t>យីងកឺ ខេម ថេក អ៊ែតវ៉ាយហ្សឺរី ឯ.ក</t>
        </is>
      </c>
      <c r="D999" s="462" t="inlineStr">
        <is>
          <t>K003-902005313</t>
        </is>
      </c>
      <c r="E999" s="462" t="inlineStr">
        <is>
          <t>YKT23-083</t>
        </is>
      </c>
      <c r="F999" s="463" t="n">
        <v>44959</v>
      </c>
      <c r="G999" s="464" t="n">
        <v>575400</v>
      </c>
      <c r="H999" s="462" t="n"/>
      <c r="I999" s="464">
        <f>G999</f>
        <v/>
      </c>
      <c r="J999" s="462">
        <f>IF(AND(Q999=TRUE, R999=TRUE, S999=TRUE), IF(W999&lt;-0.05, "អនុញ្ញាត (អ្នកផ្គត់ផ្គង់ប្រកាសខ្វះ)", "បានប្រកាស (អនុញ្ញាត)"), IF(AND(Q999=FALSE, R999=FALSE, S999=FALSE), "ព្យួរទុក (មិនមានទិន្នន័យ)", "ប្រកាសខុស (ព្យួរទុក)"))</f>
        <v/>
      </c>
      <c r="K999" s="462" t="inlineStr"/>
      <c r="L999" s="462" t="inlineStr"/>
      <c r="M999" s="464">
        <f>AH999</f>
        <v/>
      </c>
      <c r="N999" s="464">
        <f>IF(W999&lt;0,AH999,I999)</f>
        <v/>
      </c>
      <c r="O999" s="464">
        <f>I999-M999</f>
        <v/>
      </c>
      <c r="P999" s="462" t="n"/>
      <c r="Q999" s="462">
        <f>V999=W999</f>
        <v/>
      </c>
      <c r="R999" s="462">
        <f>AND(MONTH(F999)=MONTH(X999), YEAR(F999)=YEAR(X999))</f>
        <v/>
      </c>
      <c r="S999" s="462">
        <f>AC999="L001-901905215"</f>
        <v/>
      </c>
      <c r="T999" s="464">
        <f>G999-AH999</f>
        <v/>
      </c>
      <c r="U999" s="462" t="n"/>
      <c r="V999" s="462" t="inlineStr">
        <is>
          <t>YKT23083</t>
        </is>
      </c>
      <c r="W999" s="462" t="inlineStr">
        <is>
          <t>YKT23083</t>
        </is>
      </c>
      <c r="X999" s="463" t="n">
        <v>44958</v>
      </c>
      <c r="Y999" s="462" t="inlineStr">
        <is>
          <t>YKT23-083</t>
        </is>
      </c>
      <c r="Z999" s="462" t="inlineStr"/>
      <c r="AA999" s="462" t="inlineStr">
        <is>
          <t>បុគ្គលជាប់អាករ</t>
        </is>
      </c>
      <c r="AB999" s="462" t="inlineStr">
        <is>
          <t>L001-901905215</t>
        </is>
      </c>
      <c r="AC999" s="462" t="inlineStr">
        <is>
          <t>វីអ៊ីស៊ិន (ខេមបូឌា) អ៊ិនដាសស្ទ្រី ឯ.ក</t>
        </is>
      </c>
      <c r="AD999" s="464" t="n">
        <v>6329400</v>
      </c>
      <c r="AE999" s="464" t="n">
        <v>5754000</v>
      </c>
      <c r="AF999" s="464" t="n">
        <v>0</v>
      </c>
      <c r="AG999" s="464" t="n">
        <v>0</v>
      </c>
      <c r="AH999" s="464" t="n">
        <v>575400</v>
      </c>
      <c r="AI999" s="464" t="n">
        <v>0</v>
      </c>
      <c r="AJ999" s="464" t="n">
        <v>0</v>
      </c>
      <c r="AK999" s="464" t="n">
        <v>0</v>
      </c>
      <c r="AL999" s="464" t="n">
        <v>0</v>
      </c>
      <c r="AM999" s="464" t="n">
        <v>0</v>
      </c>
      <c r="AN999" s="464" t="n">
        <v>0</v>
      </c>
      <c r="AO999" s="464" t="n">
        <v>0</v>
      </c>
      <c r="AP999" s="464" t="n">
        <v>0</v>
      </c>
      <c r="AQ999" s="462" t="inlineStr"/>
      <c r="AR999" s="462" t="inlineStr">
        <is>
          <t>សេវារៀបចំលិខិតប្រកាសពន្ធខែ កុម្ភៈ ឆ្នាំ ២០២៣</t>
        </is>
      </c>
      <c r="AS999" s="462" t="inlineStr">
        <is>
          <t>បានប្រកាសពន្ធ</t>
        </is>
      </c>
    </row>
    <row r="1000">
      <c r="A1000" s="461" t="n">
        <v>992</v>
      </c>
      <c r="B1000" s="462" t="inlineStr">
        <is>
          <t>Monthly Fee 18-2-23 to 18-08-23</t>
        </is>
      </c>
      <c r="C1000" s="462" t="inlineStr">
        <is>
          <t>ខេម ជ្ជីអេសអេម ម.ក</t>
        </is>
      </c>
      <c r="D1000" s="462" t="inlineStr">
        <is>
          <t>L001-100045065</t>
        </is>
      </c>
      <c r="E1000" s="462" t="inlineStr">
        <is>
          <t>85758</t>
        </is>
      </c>
      <c r="F1000" s="463" t="n">
        <v>44972</v>
      </c>
      <c r="G1000" s="464" t="n">
        <v>247020</v>
      </c>
      <c r="H1000" s="462" t="n"/>
      <c r="I1000" s="464">
        <f>G1000</f>
        <v/>
      </c>
      <c r="J1000" s="462">
        <f>IF(AND(Q1000=TRUE, R1000=TRUE, S1000=TRUE), IF(W1000&lt;-0.05, "អនុញ្ញាត (អ្នកផ្គត់ផ្គង់ប្រកាសខ្វះ)", "បានប្រកាស (អនុញ្ញាត)"), IF(AND(Q1000=FALSE, R1000=FALSE, S1000=FALSE), "ព្យួរទុក (មិនមានទិន្នន័យ)", "ប្រកាសខុស (ព្យួរទុក)"))</f>
        <v/>
      </c>
      <c r="K1000" s="462" t="inlineStr"/>
      <c r="L1000" s="462" t="inlineStr"/>
      <c r="M1000" s="464">
        <f>AH1000</f>
        <v/>
      </c>
      <c r="N1000" s="464">
        <f>IF(W1000&lt;0,AH1000,I1000)</f>
        <v/>
      </c>
      <c r="O1000" s="464">
        <f>I1000-M1000</f>
        <v/>
      </c>
      <c r="P1000" s="462" t="n"/>
      <c r="Q1000" s="462">
        <f>V1000=W1000</f>
        <v/>
      </c>
      <c r="R1000" s="462">
        <f>AND(MONTH(F1000)=MONTH(X1000), YEAR(F1000)=YEAR(X1000))</f>
        <v/>
      </c>
      <c r="S1000" s="462">
        <f>AC1000="L001-901905215"</f>
        <v/>
      </c>
      <c r="T1000" s="464">
        <f>G1000-AH1000</f>
        <v/>
      </c>
      <c r="U1000" s="462" t="n"/>
      <c r="V1000" s="462" t="inlineStr">
        <is>
          <t>85758</t>
        </is>
      </c>
      <c r="W1000" s="462" t="inlineStr"/>
      <c r="X1000" s="499" t="n"/>
      <c r="Y1000" s="462" t="n"/>
      <c r="Z1000" s="462" t="n"/>
      <c r="AA1000" s="462" t="n"/>
      <c r="AB1000" s="462" t="n"/>
      <c r="AC1000" s="462" t="n"/>
      <c r="AD1000" s="462" t="n"/>
      <c r="AE1000" s="462" t="n"/>
      <c r="AF1000" s="462" t="n"/>
      <c r="AG1000" s="462" t="n"/>
      <c r="AH1000" s="462" t="n"/>
      <c r="AI1000" s="462" t="n"/>
      <c r="AJ1000" s="462" t="n"/>
      <c r="AK1000" s="462" t="n"/>
      <c r="AL1000" s="462" t="n"/>
      <c r="AM1000" s="462" t="n"/>
      <c r="AN1000" s="462" t="n"/>
      <c r="AO1000" s="462" t="n"/>
      <c r="AP1000" s="462" t="n"/>
      <c r="AQ1000" s="462" t="n"/>
      <c r="AR1000" s="462" t="n"/>
      <c r="AS1000" s="462" t="n"/>
    </row>
    <row r="1001">
      <c r="A1001" s="461" t="n">
        <v>993</v>
      </c>
      <c r="B1001" s="462" t="inlineStr">
        <is>
          <t>Carbon Dioxde</t>
        </is>
      </c>
      <c r="C1001" s="462" t="inlineStr">
        <is>
          <t>ធីវីសីុ ហ្គាស សឹលូសិន</t>
        </is>
      </c>
      <c r="D1001" s="462" t="inlineStr">
        <is>
          <t>K005-901501105</t>
        </is>
      </c>
      <c r="E1001" s="462" t="inlineStr">
        <is>
          <t>2023-0402</t>
        </is>
      </c>
      <c r="F1001" s="463" t="n">
        <v>44985</v>
      </c>
      <c r="G1001" s="464" t="n">
        <v>3056508</v>
      </c>
      <c r="H1001" s="462" t="n"/>
      <c r="I1001" s="464">
        <f>G1001</f>
        <v/>
      </c>
      <c r="J1001" s="462">
        <f>IF(AND(Q1001=TRUE, R1001=TRUE, S1001=TRUE), IF(W1001&lt;-0.05, "អនុញ្ញាត (អ្នកផ្គត់ផ្គង់ប្រកាសខ្វះ)", "បានប្រកាស (អនុញ្ញាត)"), IF(AND(Q1001=FALSE, R1001=FALSE, S1001=FALSE), "ព្យួរទុក (មិនមានទិន្នន័យ)", "ប្រកាសខុស (ព្យួរទុក)"))</f>
        <v/>
      </c>
      <c r="K1001" s="462" t="inlineStr"/>
      <c r="L1001" s="462" t="inlineStr"/>
      <c r="M1001" s="464">
        <f>AH1001</f>
        <v/>
      </c>
      <c r="N1001" s="464">
        <f>IF(W1001&lt;0,AH1001,I1001)</f>
        <v/>
      </c>
      <c r="O1001" s="464">
        <f>I1001-M1001</f>
        <v/>
      </c>
      <c r="P1001" s="462" t="n"/>
      <c r="Q1001" s="462">
        <f>V1001=W1001</f>
        <v/>
      </c>
      <c r="R1001" s="462">
        <f>AND(MONTH(F1001)=MONTH(X1001), YEAR(F1001)=YEAR(X1001))</f>
        <v/>
      </c>
      <c r="S1001" s="462">
        <f>AC1001="L001-901905215"</f>
        <v/>
      </c>
      <c r="T1001" s="464">
        <f>G1001-AH1001</f>
        <v/>
      </c>
      <c r="U1001" s="462" t="n"/>
      <c r="V1001" s="462" t="inlineStr">
        <is>
          <t>20230402</t>
        </is>
      </c>
      <c r="W1001" s="462" t="inlineStr">
        <is>
          <t>20230402</t>
        </is>
      </c>
      <c r="X1001" s="463" t="n">
        <v>44985</v>
      </c>
      <c r="Y1001" s="462" t="inlineStr">
        <is>
          <t>2023-0402</t>
        </is>
      </c>
      <c r="Z1001" s="462" t="inlineStr"/>
      <c r="AA1001" s="462" t="inlineStr">
        <is>
          <t>បុគ្គលជាប់អាករ</t>
        </is>
      </c>
      <c r="AB1001" s="462" t="inlineStr">
        <is>
          <t>L001-901905215</t>
        </is>
      </c>
      <c r="AC1001" s="462" t="inlineStr">
        <is>
          <t>វីអ៊ីស៊ិន (ខេមបូឌា) អ៊ិនដាសស្ទ្រី ឯ.ក</t>
        </is>
      </c>
      <c r="AD1001" s="464" t="n">
        <v>33621588</v>
      </c>
      <c r="AE1001" s="464" t="n">
        <v>30565080</v>
      </c>
      <c r="AF1001" s="464" t="n">
        <v>0</v>
      </c>
      <c r="AG1001" s="464" t="n">
        <v>0</v>
      </c>
      <c r="AH1001" s="464" t="n">
        <v>3056508</v>
      </c>
      <c r="AI1001" s="464" t="n">
        <v>0</v>
      </c>
      <c r="AJ1001" s="464" t="n">
        <v>0</v>
      </c>
      <c r="AK1001" s="464" t="n">
        <v>0</v>
      </c>
      <c r="AL1001" s="464" t="n">
        <v>0</v>
      </c>
      <c r="AM1001" s="464" t="n">
        <v>0</v>
      </c>
      <c r="AN1001" s="464" t="n">
        <v>0</v>
      </c>
      <c r="AO1001" s="464" t="n">
        <v>0</v>
      </c>
      <c r="AP1001" s="464" t="n">
        <v>0</v>
      </c>
      <c r="AQ1001" s="462" t="inlineStr"/>
      <c r="AR1001" s="462" t="inlineStr">
        <is>
          <t>Carbon Dioxide 40L</t>
        </is>
      </c>
      <c r="AS1001" s="462" t="inlineStr">
        <is>
          <t>បានប្រកាសពន្ធ</t>
        </is>
      </c>
    </row>
    <row r="1002">
      <c r="A1002" s="461" t="n">
        <v>994</v>
      </c>
      <c r="B1002" s="462" t="inlineStr">
        <is>
          <t>Express Fee</t>
        </is>
      </c>
      <c r="C1002" s="462" t="inlineStr">
        <is>
          <t>ឌី អេច អិល អិចប្រេស (ខេមបូឌា)</t>
        </is>
      </c>
      <c r="D1002" s="462" t="inlineStr">
        <is>
          <t>L001-100045197</t>
        </is>
      </c>
      <c r="E1002" s="462" t="inlineStr">
        <is>
          <t>PNHR000451060</t>
        </is>
      </c>
      <c r="F1002" s="463" t="n">
        <v>44973</v>
      </c>
      <c r="G1002" s="464" t="n">
        <v>36199</v>
      </c>
      <c r="H1002" s="462" t="n"/>
      <c r="I1002" s="464">
        <f>G1002</f>
        <v/>
      </c>
      <c r="J1002" s="462">
        <f>IF(AND(Q1002=TRUE, R1002=TRUE, S1002=TRUE), IF(W1002&lt;-0.05, "អនុញ្ញាត (អ្នកផ្គត់ផ្គង់ប្រកាសខ្វះ)", "បានប្រកាស (អនុញ្ញាត)"), IF(AND(Q1002=FALSE, R1002=FALSE, S1002=FALSE), "ព្យួរទុក (មិនមានទិន្នន័យ)", "ប្រកាសខុស (ព្យួរទុក)"))</f>
        <v/>
      </c>
      <c r="K1002" s="462" t="inlineStr"/>
      <c r="L1002" s="462" t="inlineStr"/>
      <c r="M1002" s="464">
        <f>AH1002</f>
        <v/>
      </c>
      <c r="N1002" s="464">
        <f>IF(W1002&lt;0,AH1002,I1002)</f>
        <v/>
      </c>
      <c r="O1002" s="464">
        <f>I1002-M1002</f>
        <v/>
      </c>
      <c r="P1002" s="462" t="n"/>
      <c r="Q1002" s="462">
        <f>V1002=W1002</f>
        <v/>
      </c>
      <c r="R1002" s="462">
        <f>AND(MONTH(F1002)=MONTH(X1002), YEAR(F1002)=YEAR(X1002))</f>
        <v/>
      </c>
      <c r="S1002" s="462">
        <f>AC1002="L001-901905215"</f>
        <v/>
      </c>
      <c r="T1002" s="464">
        <f>G1002-AH1002</f>
        <v/>
      </c>
      <c r="U1002" s="462" t="n"/>
      <c r="V1002" s="462" t="inlineStr">
        <is>
          <t>PNHR000451060</t>
        </is>
      </c>
      <c r="W1002" s="462" t="inlineStr">
        <is>
          <t>PNHR000451060</t>
        </is>
      </c>
      <c r="X1002" s="463" t="n">
        <v>44973</v>
      </c>
      <c r="Y1002" s="462" t="inlineStr">
        <is>
          <t>PNHR000451060</t>
        </is>
      </c>
      <c r="Z1002" s="462" t="inlineStr"/>
      <c r="AA1002" s="462" t="inlineStr">
        <is>
          <t>បុគ្គលជាប់អាករ</t>
        </is>
      </c>
      <c r="AB1002" s="462" t="inlineStr">
        <is>
          <t>L001-901905215</t>
        </is>
      </c>
      <c r="AC1002" s="462" t="inlineStr">
        <is>
          <t>វីអ៊ីស៊ិន (ខេមបូឌា) អ៊ិនដាសស្ទ្រី ឯ.ក</t>
        </is>
      </c>
      <c r="AD1002" s="464" t="n">
        <v>1846166</v>
      </c>
      <c r="AE1002" s="464" t="n">
        <v>1809966</v>
      </c>
      <c r="AF1002" s="464" t="n">
        <v>0</v>
      </c>
      <c r="AG1002" s="464" t="n">
        <v>0</v>
      </c>
      <c r="AH1002" s="464" t="n">
        <v>36200</v>
      </c>
      <c r="AI1002" s="464" t="n">
        <v>0</v>
      </c>
      <c r="AJ1002" s="464" t="n">
        <v>0</v>
      </c>
      <c r="AK1002" s="464" t="n">
        <v>0</v>
      </c>
      <c r="AL1002" s="464" t="n">
        <v>0</v>
      </c>
      <c r="AM1002" s="464" t="n">
        <v>0</v>
      </c>
      <c r="AN1002" s="464" t="n">
        <v>0</v>
      </c>
      <c r="AO1002" s="464" t="n">
        <v>0</v>
      </c>
      <c r="AP1002" s="464" t="n">
        <v>0</v>
      </c>
      <c r="AQ1002" s="462" t="inlineStr"/>
      <c r="AR1002" s="462" t="inlineStr">
        <is>
          <t>Revenue in February 2023</t>
        </is>
      </c>
      <c r="AS1002" s="462" t="inlineStr">
        <is>
          <t>បានប្រកាសពន្ធ</t>
        </is>
      </c>
    </row>
    <row r="1003">
      <c r="A1003" s="461" t="n">
        <v>995</v>
      </c>
      <c r="B1003" s="462" t="inlineStr">
        <is>
          <t>Express Fee</t>
        </is>
      </c>
      <c r="C1003" s="462" t="inlineStr">
        <is>
          <t>ឌី អេច អិល អិចប្រេស (ខេមបូឌា)</t>
        </is>
      </c>
      <c r="D1003" s="462" t="inlineStr">
        <is>
          <t>L001-100045197</t>
        </is>
      </c>
      <c r="E1003" s="462" t="inlineStr">
        <is>
          <t>PNHR000450353</t>
        </is>
      </c>
      <c r="F1003" s="463" t="n">
        <v>44966</v>
      </c>
      <c r="G1003" s="464" t="n">
        <v>114725</v>
      </c>
      <c r="H1003" s="462" t="n"/>
      <c r="I1003" s="464">
        <f>G1003</f>
        <v/>
      </c>
      <c r="J1003" s="462">
        <f>IF(AND(Q1003=TRUE, R1003=TRUE, S1003=TRUE), IF(W1003&lt;-0.05, "អនុញ្ញាត (អ្នកផ្គត់ផ្គង់ប្រកាសខ្វះ)", "បានប្រកាស (អនុញ្ញាត)"), IF(AND(Q1003=FALSE, R1003=FALSE, S1003=FALSE), "ព្យួរទុក (មិនមានទិន្នន័យ)", "ប្រកាសខុស (ព្យួរទុក)"))</f>
        <v/>
      </c>
      <c r="K1003" s="462" t="inlineStr"/>
      <c r="L1003" s="462" t="inlineStr"/>
      <c r="M1003" s="464">
        <f>AH1003</f>
        <v/>
      </c>
      <c r="N1003" s="464">
        <f>IF(W1003&lt;0,AH1003,I1003)</f>
        <v/>
      </c>
      <c r="O1003" s="464">
        <f>I1003-M1003</f>
        <v/>
      </c>
      <c r="P1003" s="462" t="n"/>
      <c r="Q1003" s="462">
        <f>V1003=W1003</f>
        <v/>
      </c>
      <c r="R1003" s="462">
        <f>AND(MONTH(F1003)=MONTH(X1003), YEAR(F1003)=YEAR(X1003))</f>
        <v/>
      </c>
      <c r="S1003" s="462">
        <f>AC1003="L001-901905215"</f>
        <v/>
      </c>
      <c r="T1003" s="464">
        <f>G1003-AH1003</f>
        <v/>
      </c>
      <c r="U1003" s="462" t="n"/>
      <c r="V1003" s="462" t="inlineStr">
        <is>
          <t>PNHR000450353</t>
        </is>
      </c>
      <c r="W1003" s="462" t="inlineStr">
        <is>
          <t>PNHR000450353</t>
        </is>
      </c>
      <c r="X1003" s="463" t="n">
        <v>44966</v>
      </c>
      <c r="Y1003" s="462" t="inlineStr">
        <is>
          <t>PNHR000450353</t>
        </is>
      </c>
      <c r="Z1003" s="462" t="inlineStr"/>
      <c r="AA1003" s="462" t="inlineStr">
        <is>
          <t>បុគ្គលជាប់អាករ</t>
        </is>
      </c>
      <c r="AB1003" s="462" t="inlineStr">
        <is>
          <t>L001-901905215</t>
        </is>
      </c>
      <c r="AC1003" s="462" t="inlineStr">
        <is>
          <t>វីអ៊ីស៊ិន (ខេមបូឌា) អ៊ិនដាសស្ទ្រី ឯ.ក</t>
        </is>
      </c>
      <c r="AD1003" s="464" t="n">
        <v>5851020</v>
      </c>
      <c r="AE1003" s="464" t="n">
        <v>5736293</v>
      </c>
      <c r="AF1003" s="464" t="n">
        <v>0</v>
      </c>
      <c r="AG1003" s="464" t="n">
        <v>0</v>
      </c>
      <c r="AH1003" s="464" t="n">
        <v>114727</v>
      </c>
      <c r="AI1003" s="464" t="n">
        <v>0</v>
      </c>
      <c r="AJ1003" s="464" t="n">
        <v>0</v>
      </c>
      <c r="AK1003" s="464" t="n">
        <v>0</v>
      </c>
      <c r="AL1003" s="464" t="n">
        <v>0</v>
      </c>
      <c r="AM1003" s="464" t="n">
        <v>0</v>
      </c>
      <c r="AN1003" s="464" t="n">
        <v>0</v>
      </c>
      <c r="AO1003" s="464" t="n">
        <v>0</v>
      </c>
      <c r="AP1003" s="464" t="n">
        <v>0</v>
      </c>
      <c r="AQ1003" s="462" t="inlineStr"/>
      <c r="AR1003" s="462" t="inlineStr">
        <is>
          <t>Revenue in February 2023</t>
        </is>
      </c>
      <c r="AS1003" s="462" t="inlineStr">
        <is>
          <t>បានប្រកាសពន្ធ</t>
        </is>
      </c>
    </row>
    <row r="1004">
      <c r="A1004" s="461" t="n">
        <v>996</v>
      </c>
      <c r="B1004" s="462" t="inlineStr">
        <is>
          <t>Express Fee</t>
        </is>
      </c>
      <c r="C1004" s="462" t="inlineStr">
        <is>
          <t>ឌី អេច អិល អិចប្រេស (ខេមបូឌា)</t>
        </is>
      </c>
      <c r="D1004" s="462" t="inlineStr">
        <is>
          <t>L001-100045197</t>
        </is>
      </c>
      <c r="E1004" s="462" t="inlineStr">
        <is>
          <t>PNHIR00155858</t>
        </is>
      </c>
      <c r="F1004" s="463" t="n">
        <v>44977</v>
      </c>
      <c r="G1004" s="464" t="n">
        <v>8156</v>
      </c>
      <c r="H1004" s="462" t="n"/>
      <c r="I1004" s="464">
        <f>G1004</f>
        <v/>
      </c>
      <c r="J1004" s="462">
        <f>IF(AND(Q1004=TRUE, R1004=TRUE, S1004=TRUE), IF(W1004&lt;-0.05, "អនុញ្ញាត (អ្នកផ្គត់ផ្គង់ប្រកាសខ្វះ)", "បានប្រកាស (អនុញ្ញាត)"), IF(AND(Q1004=FALSE, R1004=FALSE, S1004=FALSE), "ព្យួរទុក (មិនមានទិន្នន័យ)", "ប្រកាសខុស (ព្យួរទុក)"))</f>
        <v/>
      </c>
      <c r="K1004" s="462" t="inlineStr"/>
      <c r="L1004" s="462" t="inlineStr"/>
      <c r="M1004" s="464">
        <f>AH1004</f>
        <v/>
      </c>
      <c r="N1004" s="464">
        <f>IF(W1004&lt;0,AH1004,I1004)</f>
        <v/>
      </c>
      <c r="O1004" s="464">
        <f>I1004-M1004</f>
        <v/>
      </c>
      <c r="P1004" s="462" t="n"/>
      <c r="Q1004" s="462">
        <f>V1004=W1004</f>
        <v/>
      </c>
      <c r="R1004" s="462">
        <f>AND(MONTH(F1004)=MONTH(X1004), YEAR(F1004)=YEAR(X1004))</f>
        <v/>
      </c>
      <c r="S1004" s="462">
        <f>AC1004="L001-901905215"</f>
        <v/>
      </c>
      <c r="T1004" s="464">
        <f>G1004-AH1004</f>
        <v/>
      </c>
      <c r="U1004" s="462" t="n"/>
      <c r="V1004" s="462" t="inlineStr">
        <is>
          <t>PNHIR00155858</t>
        </is>
      </c>
      <c r="W1004" s="462" t="inlineStr">
        <is>
          <t>PNHIR00155858</t>
        </is>
      </c>
      <c r="X1004" s="463" t="n">
        <v>44980</v>
      </c>
      <c r="Y1004" s="462" t="inlineStr">
        <is>
          <t>PNHIR00155858</t>
        </is>
      </c>
      <c r="Z1004" s="462" t="inlineStr"/>
      <c r="AA1004" s="462" t="inlineStr">
        <is>
          <t>បុគ្គលជាប់អាករ</t>
        </is>
      </c>
      <c r="AB1004" s="462" t="inlineStr">
        <is>
          <t>L001-901637460</t>
        </is>
      </c>
      <c r="AC1004" s="462" t="inlineStr">
        <is>
          <t>អេវើរី ដេននីសសាន់ អប៊ីអាយអេស (ខេមបូឌា)​ ត្រេឌីង ខូ អិលធីឌី</t>
        </is>
      </c>
      <c r="AD1004" s="464" t="n">
        <v>111485</v>
      </c>
      <c r="AE1004" s="464" t="n">
        <v>101350</v>
      </c>
      <c r="AF1004" s="464" t="n">
        <v>0</v>
      </c>
      <c r="AG1004" s="464" t="n">
        <v>0</v>
      </c>
      <c r="AH1004" s="464" t="n">
        <v>10135</v>
      </c>
      <c r="AI1004" s="464" t="n">
        <v>0</v>
      </c>
      <c r="AJ1004" s="464" t="n">
        <v>0</v>
      </c>
      <c r="AK1004" s="464" t="n">
        <v>0</v>
      </c>
      <c r="AL1004" s="464" t="n">
        <v>0</v>
      </c>
      <c r="AM1004" s="464" t="n">
        <v>0</v>
      </c>
      <c r="AN1004" s="464" t="n">
        <v>0</v>
      </c>
      <c r="AO1004" s="464" t="n">
        <v>0</v>
      </c>
      <c r="AP1004" s="464" t="n">
        <v>0</v>
      </c>
      <c r="AQ1004" s="462" t="inlineStr"/>
      <c r="AR1004" s="462" t="inlineStr">
        <is>
          <t>Revenue in February 2023</t>
        </is>
      </c>
      <c r="AS1004" s="462" t="inlineStr">
        <is>
          <t>បានប្រកាសពន្ធ</t>
        </is>
      </c>
    </row>
    <row r="1005">
      <c r="A1005" s="461" t="n">
        <v>997</v>
      </c>
      <c r="B1005" s="462" t="inlineStr">
        <is>
          <t>Express Fee</t>
        </is>
      </c>
      <c r="C1005" s="462" t="inlineStr">
        <is>
          <t>ឌី អេច អិល អិចប្រេស (ខេមបូឌា)</t>
        </is>
      </c>
      <c r="D1005" s="462" t="inlineStr">
        <is>
          <t>L001-100045197</t>
        </is>
      </c>
      <c r="E1005" s="462" t="inlineStr">
        <is>
          <t>PNHIR00155029</t>
        </is>
      </c>
      <c r="F1005" s="463" t="n">
        <v>44970</v>
      </c>
      <c r="G1005" s="464" t="n">
        <v>8188</v>
      </c>
      <c r="H1005" s="462" t="n"/>
      <c r="I1005" s="464">
        <f>G1005</f>
        <v/>
      </c>
      <c r="J1005" s="462">
        <f>IF(AND(Q1005=TRUE, R1005=TRUE, S1005=TRUE), IF(W1005&lt;-0.05, "អនុញ្ញាត (អ្នកផ្គត់ផ្គង់ប្រកាសខ្វះ)", "បានប្រកាស (អនុញ្ញាត)"), IF(AND(Q1005=FALSE, R1005=FALSE, S1005=FALSE), "ព្យួរទុក (មិនមានទិន្នន័យ)", "ប្រកាសខុស (ព្យួរទុក)"))</f>
        <v/>
      </c>
      <c r="K1005" s="462" t="inlineStr"/>
      <c r="L1005" s="462" t="inlineStr"/>
      <c r="M1005" s="464">
        <f>AH1005</f>
        <v/>
      </c>
      <c r="N1005" s="464">
        <f>IF(W1005&lt;0,AH1005,I1005)</f>
        <v/>
      </c>
      <c r="O1005" s="464">
        <f>I1005-M1005</f>
        <v/>
      </c>
      <c r="P1005" s="462" t="n"/>
      <c r="Q1005" s="462">
        <f>V1005=W1005</f>
        <v/>
      </c>
      <c r="R1005" s="462">
        <f>AND(MONTH(F1005)=MONTH(X1005), YEAR(F1005)=YEAR(X1005))</f>
        <v/>
      </c>
      <c r="S1005" s="462">
        <f>AC1005="L001-901905215"</f>
        <v/>
      </c>
      <c r="T1005" s="464">
        <f>G1005-AH1005</f>
        <v/>
      </c>
      <c r="U1005" s="462" t="n"/>
      <c r="V1005" s="462" t="inlineStr">
        <is>
          <t>PNHIR00155029</t>
        </is>
      </c>
      <c r="W1005" s="462" t="inlineStr">
        <is>
          <t>PNHIR00155029</t>
        </is>
      </c>
      <c r="X1005" s="463" t="n">
        <v>44970</v>
      </c>
      <c r="Y1005" s="462" t="inlineStr">
        <is>
          <t>PNHIR00155029</t>
        </is>
      </c>
      <c r="Z1005" s="462" t="inlineStr"/>
      <c r="AA1005" s="462" t="inlineStr">
        <is>
          <t>បុគ្គលជាប់អាករ</t>
        </is>
      </c>
      <c r="AB1005" s="462" t="inlineStr">
        <is>
          <t>L001-901905215</t>
        </is>
      </c>
      <c r="AC1005" s="462" t="inlineStr">
        <is>
          <t>វីអ៊ីស៊ិន (ខេមបូឌា) អ៊ិនដាសស្ទ្រី ឯ.ក</t>
        </is>
      </c>
      <c r="AD1005" s="464" t="n">
        <v>90068</v>
      </c>
      <c r="AE1005" s="464" t="n">
        <v>81880</v>
      </c>
      <c r="AF1005" s="464" t="n">
        <v>0</v>
      </c>
      <c r="AG1005" s="464" t="n">
        <v>0</v>
      </c>
      <c r="AH1005" s="464" t="n">
        <v>8188</v>
      </c>
      <c r="AI1005" s="464" t="n">
        <v>0</v>
      </c>
      <c r="AJ1005" s="464" t="n">
        <v>0</v>
      </c>
      <c r="AK1005" s="464" t="n">
        <v>0</v>
      </c>
      <c r="AL1005" s="464" t="n">
        <v>0</v>
      </c>
      <c r="AM1005" s="464" t="n">
        <v>0</v>
      </c>
      <c r="AN1005" s="464" t="n">
        <v>0</v>
      </c>
      <c r="AO1005" s="464" t="n">
        <v>0</v>
      </c>
      <c r="AP1005" s="464" t="n">
        <v>0</v>
      </c>
      <c r="AQ1005" s="462" t="inlineStr"/>
      <c r="AR1005" s="462" t="inlineStr">
        <is>
          <t>Revenue in February 2023</t>
        </is>
      </c>
      <c r="AS1005" s="462" t="inlineStr">
        <is>
          <t>បានប្រកាសពន្ធ</t>
        </is>
      </c>
    </row>
    <row r="1006">
      <c r="A1006" s="461" t="n">
        <v>998</v>
      </c>
      <c r="B1006" s="462" t="inlineStr">
        <is>
          <t>Express Fee</t>
        </is>
      </c>
      <c r="C1006" s="462" t="inlineStr">
        <is>
          <t>ឌី អេច អិល អិចប្រេស (ខេមបូឌា)</t>
        </is>
      </c>
      <c r="D1006" s="462" t="inlineStr">
        <is>
          <t>L001-100045197</t>
        </is>
      </c>
      <c r="E1006" s="462" t="inlineStr">
        <is>
          <t>PNHIR00154912</t>
        </is>
      </c>
      <c r="F1006" s="463" t="n">
        <v>44967</v>
      </c>
      <c r="G1006" s="464" t="n">
        <v>8198</v>
      </c>
      <c r="H1006" s="462" t="n"/>
      <c r="I1006" s="464">
        <f>G1006</f>
        <v/>
      </c>
      <c r="J1006" s="462">
        <f>IF(AND(Q1006=TRUE, R1006=TRUE, S1006=TRUE), IF(W1006&lt;-0.05, "អនុញ្ញាត (អ្នកផ្គត់ផ្គង់ប្រកាសខ្វះ)", "បានប្រកាស (អនុញ្ញាត)"), IF(AND(Q1006=FALSE, R1006=FALSE, S1006=FALSE), "ព្យួរទុក (មិនមានទិន្នន័យ)", "ប្រកាសខុស (ព្យួរទុក)"))</f>
        <v/>
      </c>
      <c r="K1006" s="462" t="inlineStr"/>
      <c r="L1006" s="462" t="inlineStr"/>
      <c r="M1006" s="464">
        <f>AH1006</f>
        <v/>
      </c>
      <c r="N1006" s="464">
        <f>IF(W1006&lt;0,AH1006,I1006)</f>
        <v/>
      </c>
      <c r="O1006" s="464">
        <f>I1006-M1006</f>
        <v/>
      </c>
      <c r="P1006" s="462" t="n"/>
      <c r="Q1006" s="462">
        <f>V1006=W1006</f>
        <v/>
      </c>
      <c r="R1006" s="462">
        <f>AND(MONTH(F1006)=MONTH(X1006), YEAR(F1006)=YEAR(X1006))</f>
        <v/>
      </c>
      <c r="S1006" s="462">
        <f>AC1006="L001-901905215"</f>
        <v/>
      </c>
      <c r="T1006" s="464">
        <f>G1006-AH1006</f>
        <v/>
      </c>
      <c r="U1006" s="462" t="n"/>
      <c r="V1006" s="462" t="inlineStr">
        <is>
          <t>PNHIR00154912</t>
        </is>
      </c>
      <c r="W1006" s="462" t="inlineStr">
        <is>
          <t>PNHIR00154912</t>
        </is>
      </c>
      <c r="X1006" s="463" t="n">
        <v>44967</v>
      </c>
      <c r="Y1006" s="462" t="inlineStr">
        <is>
          <t>PNHIR00154912</t>
        </is>
      </c>
      <c r="Z1006" s="462" t="inlineStr"/>
      <c r="AA1006" s="462" t="inlineStr">
        <is>
          <t>បុគ្គលជាប់អាករ</t>
        </is>
      </c>
      <c r="AB1006" s="462" t="inlineStr">
        <is>
          <t>L001-901905215</t>
        </is>
      </c>
      <c r="AC1006" s="462" t="inlineStr">
        <is>
          <t>វីអ៊ីស៊ិន (ខេមបូឌា) អ៊ិនដាសស្ទ្រី ឯ.ក</t>
        </is>
      </c>
      <c r="AD1006" s="464" t="n">
        <v>90178</v>
      </c>
      <c r="AE1006" s="464" t="n">
        <v>81980</v>
      </c>
      <c r="AF1006" s="464" t="n">
        <v>0</v>
      </c>
      <c r="AG1006" s="464" t="n">
        <v>0</v>
      </c>
      <c r="AH1006" s="464" t="n">
        <v>8198</v>
      </c>
      <c r="AI1006" s="464" t="n">
        <v>0</v>
      </c>
      <c r="AJ1006" s="464" t="n">
        <v>0</v>
      </c>
      <c r="AK1006" s="464" t="n">
        <v>0</v>
      </c>
      <c r="AL1006" s="464" t="n">
        <v>0</v>
      </c>
      <c r="AM1006" s="464" t="n">
        <v>0</v>
      </c>
      <c r="AN1006" s="464" t="n">
        <v>0</v>
      </c>
      <c r="AO1006" s="464" t="n">
        <v>0</v>
      </c>
      <c r="AP1006" s="464" t="n">
        <v>0</v>
      </c>
      <c r="AQ1006" s="462" t="inlineStr"/>
      <c r="AR1006" s="462" t="inlineStr">
        <is>
          <t>Revenue in February 2023</t>
        </is>
      </c>
      <c r="AS1006" s="462" t="inlineStr">
        <is>
          <t>បានប្រកាសពន្ធ</t>
        </is>
      </c>
    </row>
    <row r="1007">
      <c r="A1007" s="461" t="n">
        <v>999</v>
      </c>
      <c r="B1007" s="462" t="inlineStr">
        <is>
          <t>Express Fee</t>
        </is>
      </c>
      <c r="C1007" s="462" t="inlineStr">
        <is>
          <t>ឌី អេច អិល អិចប្រេស (ខេមបូឌា)</t>
        </is>
      </c>
      <c r="D1007" s="462" t="inlineStr">
        <is>
          <t>L001-100045197</t>
        </is>
      </c>
      <c r="E1007" s="462" t="inlineStr">
        <is>
          <t>PNHIR00154740</t>
        </is>
      </c>
      <c r="F1007" s="463" t="n">
        <v>44966</v>
      </c>
      <c r="G1007" s="464" t="n">
        <v>8202</v>
      </c>
      <c r="H1007" s="462" t="n"/>
      <c r="I1007" s="464">
        <f>G1007</f>
        <v/>
      </c>
      <c r="J1007" s="462">
        <f>IF(AND(Q1007=TRUE, R1007=TRUE, S1007=TRUE), IF(W1007&lt;-0.05, "អនុញ្ញាត (អ្នកផ្គត់ផ្គង់ប្រកាសខ្វះ)", "បានប្រកាស (អនុញ្ញាត)"), IF(AND(Q1007=FALSE, R1007=FALSE, S1007=FALSE), "ព្យួរទុក (មិនមានទិន្នន័យ)", "ប្រកាសខុស (ព្យួរទុក)"))</f>
        <v/>
      </c>
      <c r="K1007" s="462" t="inlineStr"/>
      <c r="L1007" s="462" t="inlineStr"/>
      <c r="M1007" s="464">
        <f>AH1007</f>
        <v/>
      </c>
      <c r="N1007" s="464">
        <f>IF(W1007&lt;0,AH1007,I1007)</f>
        <v/>
      </c>
      <c r="O1007" s="464">
        <f>I1007-M1007</f>
        <v/>
      </c>
      <c r="P1007" s="462" t="n"/>
      <c r="Q1007" s="462">
        <f>V1007=W1007</f>
        <v/>
      </c>
      <c r="R1007" s="462">
        <f>AND(MONTH(F1007)=MONTH(X1007), YEAR(F1007)=YEAR(X1007))</f>
        <v/>
      </c>
      <c r="S1007" s="462">
        <f>AC1007="L001-901905215"</f>
        <v/>
      </c>
      <c r="T1007" s="464">
        <f>G1007-AH1007</f>
        <v/>
      </c>
      <c r="U1007" s="462" t="n"/>
      <c r="V1007" s="462" t="inlineStr">
        <is>
          <t>PNHIR00154740</t>
        </is>
      </c>
      <c r="W1007" s="462" t="inlineStr">
        <is>
          <t>PNHIR00154740</t>
        </is>
      </c>
      <c r="X1007" s="463" t="n">
        <v>44966</v>
      </c>
      <c r="Y1007" s="462" t="inlineStr">
        <is>
          <t>PNHIR00154740</t>
        </is>
      </c>
      <c r="Z1007" s="462" t="inlineStr"/>
      <c r="AA1007" s="462" t="inlineStr">
        <is>
          <t>បុគ្គលជាប់អាករ</t>
        </is>
      </c>
      <c r="AB1007" s="462" t="inlineStr">
        <is>
          <t>L001-901905215</t>
        </is>
      </c>
      <c r="AC1007" s="462" t="inlineStr">
        <is>
          <t>វីអ៊ីស៊ិន (ខេមបូឌា) អ៊ិនដាសស្ទ្រី ឯ.ក</t>
        </is>
      </c>
      <c r="AD1007" s="464" t="n">
        <v>90222</v>
      </c>
      <c r="AE1007" s="464" t="n">
        <v>82020</v>
      </c>
      <c r="AF1007" s="464" t="n">
        <v>0</v>
      </c>
      <c r="AG1007" s="464" t="n">
        <v>0</v>
      </c>
      <c r="AH1007" s="464" t="n">
        <v>8202</v>
      </c>
      <c r="AI1007" s="464" t="n">
        <v>0</v>
      </c>
      <c r="AJ1007" s="464" t="n">
        <v>0</v>
      </c>
      <c r="AK1007" s="464" t="n">
        <v>0</v>
      </c>
      <c r="AL1007" s="464" t="n">
        <v>0</v>
      </c>
      <c r="AM1007" s="464" t="n">
        <v>0</v>
      </c>
      <c r="AN1007" s="464" t="n">
        <v>0</v>
      </c>
      <c r="AO1007" s="464" t="n">
        <v>0</v>
      </c>
      <c r="AP1007" s="464" t="n">
        <v>0</v>
      </c>
      <c r="AQ1007" s="462" t="inlineStr"/>
      <c r="AR1007" s="462" t="inlineStr">
        <is>
          <t>Revenue in February 2023</t>
        </is>
      </c>
      <c r="AS1007" s="462" t="inlineStr">
        <is>
          <t>បានប្រកាសពន្ធ</t>
        </is>
      </c>
    </row>
    <row r="1008">
      <c r="A1008" s="461" t="n">
        <v>1000</v>
      </c>
      <c r="B1008" s="462" t="inlineStr">
        <is>
          <t>Express Fee</t>
        </is>
      </c>
      <c r="C1008" s="462" t="inlineStr">
        <is>
          <t>ឌី អេច អិល អិចប្រេស (ខេមបូឌា)</t>
        </is>
      </c>
      <c r="D1008" s="462" t="inlineStr">
        <is>
          <t>L001-100045197</t>
        </is>
      </c>
      <c r="E1008" s="462" t="inlineStr">
        <is>
          <t>PNHIR00154727</t>
        </is>
      </c>
      <c r="F1008" s="463" t="n">
        <v>44965</v>
      </c>
      <c r="G1008" s="464" t="n">
        <v>8198</v>
      </c>
      <c r="H1008" s="462" t="n"/>
      <c r="I1008" s="464">
        <f>G1008</f>
        <v/>
      </c>
      <c r="J1008" s="462">
        <f>IF(AND(Q1008=TRUE, R1008=TRUE, S1008=TRUE), IF(W1008&lt;-0.05, "អនុញ្ញាត (អ្នកផ្គត់ផ្គង់ប្រកាសខ្វះ)", "បានប្រកាស (អនុញ្ញាត)"), IF(AND(Q1008=FALSE, R1008=FALSE, S1008=FALSE), "ព្យួរទុក (មិនមានទិន្នន័យ)", "ប្រកាសខុស (ព្យួរទុក)"))</f>
        <v/>
      </c>
      <c r="K1008" s="462" t="inlineStr"/>
      <c r="L1008" s="462" t="inlineStr"/>
      <c r="M1008" s="464">
        <f>AH1008</f>
        <v/>
      </c>
      <c r="N1008" s="464">
        <f>IF(W1008&lt;0,AH1008,I1008)</f>
        <v/>
      </c>
      <c r="O1008" s="464">
        <f>I1008-M1008</f>
        <v/>
      </c>
      <c r="P1008" s="462" t="n"/>
      <c r="Q1008" s="462">
        <f>V1008=W1008</f>
        <v/>
      </c>
      <c r="R1008" s="462">
        <f>AND(MONTH(F1008)=MONTH(X1008), YEAR(F1008)=YEAR(X1008))</f>
        <v/>
      </c>
      <c r="S1008" s="462">
        <f>AC1008="L001-901905215"</f>
        <v/>
      </c>
      <c r="T1008" s="464">
        <f>G1008-AH1008</f>
        <v/>
      </c>
      <c r="U1008" s="462" t="n"/>
      <c r="V1008" s="462" t="inlineStr">
        <is>
          <t>PNHIR00154727</t>
        </is>
      </c>
      <c r="W1008" s="462" t="inlineStr">
        <is>
          <t>PNHIR00154727</t>
        </is>
      </c>
      <c r="X1008" s="463" t="n">
        <v>44965</v>
      </c>
      <c r="Y1008" s="462" t="inlineStr">
        <is>
          <t>PNHIR00154727</t>
        </is>
      </c>
      <c r="Z1008" s="462" t="inlineStr"/>
      <c r="AA1008" s="462" t="inlineStr">
        <is>
          <t>បុគ្គលជាប់អាករ</t>
        </is>
      </c>
      <c r="AB1008" s="462" t="inlineStr">
        <is>
          <t>L001-901905215</t>
        </is>
      </c>
      <c r="AC1008" s="462" t="inlineStr">
        <is>
          <t>វីអ៊ីស៊ិន (ខេមបូឌា) អ៊ិនដាសស្ទ្រី ឯ.ក</t>
        </is>
      </c>
      <c r="AD1008" s="464" t="n">
        <v>90178</v>
      </c>
      <c r="AE1008" s="464" t="n">
        <v>81980</v>
      </c>
      <c r="AF1008" s="464" t="n">
        <v>0</v>
      </c>
      <c r="AG1008" s="464" t="n">
        <v>0</v>
      </c>
      <c r="AH1008" s="464" t="n">
        <v>8198</v>
      </c>
      <c r="AI1008" s="464" t="n">
        <v>0</v>
      </c>
      <c r="AJ1008" s="464" t="n">
        <v>0</v>
      </c>
      <c r="AK1008" s="464" t="n">
        <v>0</v>
      </c>
      <c r="AL1008" s="464" t="n">
        <v>0</v>
      </c>
      <c r="AM1008" s="464" t="n">
        <v>0</v>
      </c>
      <c r="AN1008" s="464" t="n">
        <v>0</v>
      </c>
      <c r="AO1008" s="464" t="n">
        <v>0</v>
      </c>
      <c r="AP1008" s="464" t="n">
        <v>0</v>
      </c>
      <c r="AQ1008" s="462" t="inlineStr"/>
      <c r="AR1008" s="462" t="inlineStr">
        <is>
          <t>Revenue in February 2023</t>
        </is>
      </c>
      <c r="AS1008" s="462" t="inlineStr">
        <is>
          <t>បានប្រកាសពន្ធ</t>
        </is>
      </c>
    </row>
    <row r="1009">
      <c r="A1009" s="461" t="n">
        <v>1001</v>
      </c>
      <c r="B1009" s="462" t="inlineStr">
        <is>
          <t>Iron Wire</t>
        </is>
      </c>
      <c r="C1009" s="462" t="inlineStr">
        <is>
          <t>អេ.អេស.ស៊ី.ធី (ខេមបូឌា) ឯ.ក</t>
        </is>
      </c>
      <c r="D1009" s="462" t="inlineStr">
        <is>
          <t>K007-902102757</t>
        </is>
      </c>
      <c r="E1009" s="462" t="inlineStr">
        <is>
          <t>ASCT-TI-23-083</t>
        </is>
      </c>
      <c r="F1009" s="463" t="n">
        <v>44959</v>
      </c>
      <c r="G1009" s="464" t="n">
        <v>776790</v>
      </c>
      <c r="H1009" s="462" t="n"/>
      <c r="I1009" s="464">
        <f>G1009</f>
        <v/>
      </c>
      <c r="J1009" s="462">
        <f>IF(AND(Q1009=TRUE, R1009=TRUE, S1009=TRUE), IF(W1009&lt;-0.05, "អនុញ្ញាត (អ្នកផ្គត់ផ្គង់ប្រកាសខ្វះ)", "បានប្រកាស (អនុញ្ញាត)"), IF(AND(Q1009=FALSE, R1009=FALSE, S1009=FALSE), "ព្យួរទុក (មិនមានទិន្នន័យ)", "ប្រកាសខុស (ព្យួរទុក)"))</f>
        <v/>
      </c>
      <c r="K1009" s="462" t="inlineStr"/>
      <c r="L1009" s="462" t="inlineStr"/>
      <c r="M1009" s="464">
        <f>AH1009</f>
        <v/>
      </c>
      <c r="N1009" s="464">
        <f>IF(W1009&lt;0,AH1009,I1009)</f>
        <v/>
      </c>
      <c r="O1009" s="464">
        <f>I1009-M1009</f>
        <v/>
      </c>
      <c r="P1009" s="462" t="n"/>
      <c r="Q1009" s="462">
        <f>V1009=W1009</f>
        <v/>
      </c>
      <c r="R1009" s="462">
        <f>AND(MONTH(F1009)=MONTH(X1009), YEAR(F1009)=YEAR(X1009))</f>
        <v/>
      </c>
      <c r="S1009" s="462">
        <f>AC1009="L001-901905215"</f>
        <v/>
      </c>
      <c r="T1009" s="464">
        <f>G1009-AH1009</f>
        <v/>
      </c>
      <c r="U1009" s="462" t="n"/>
      <c r="V1009" s="462" t="inlineStr">
        <is>
          <t>ASCTTI23083</t>
        </is>
      </c>
      <c r="W1009" s="462" t="inlineStr"/>
      <c r="X1009" s="499" t="n"/>
      <c r="Y1009" s="462" t="n"/>
      <c r="Z1009" s="462" t="n"/>
      <c r="AA1009" s="462" t="n"/>
      <c r="AB1009" s="462" t="n"/>
      <c r="AC1009" s="462" t="n"/>
      <c r="AD1009" s="462" t="n"/>
      <c r="AE1009" s="462" t="n"/>
      <c r="AF1009" s="462" t="n"/>
      <c r="AG1009" s="462" t="n"/>
      <c r="AH1009" s="462" t="n"/>
      <c r="AI1009" s="462" t="n"/>
      <c r="AJ1009" s="462" t="n"/>
      <c r="AK1009" s="462" t="n"/>
      <c r="AL1009" s="462" t="n"/>
      <c r="AM1009" s="462" t="n"/>
      <c r="AN1009" s="462" t="n"/>
      <c r="AO1009" s="462" t="n"/>
      <c r="AP1009" s="462" t="n"/>
      <c r="AQ1009" s="462" t="n"/>
      <c r="AR1009" s="462" t="n"/>
      <c r="AS1009" s="462" t="n"/>
    </row>
    <row r="1010">
      <c r="A1010" s="461" t="n">
        <v>1002</v>
      </c>
      <c r="B1010" s="462" t="inlineStr">
        <is>
          <t>Building Rental Charge for Feb 2023</t>
        </is>
      </c>
      <c r="C1010" s="462" t="inlineStr">
        <is>
          <t>មេហ្គា លេបឹល &amp; ស្ទីកឃើរ (ខេមបូឌា)</t>
        </is>
      </c>
      <c r="D1010" s="462" t="inlineStr">
        <is>
          <t>L001-100185983</t>
        </is>
      </c>
      <c r="E1010" s="462" t="inlineStr">
        <is>
          <t>INV20230201</t>
        </is>
      </c>
      <c r="F1010" s="463" t="n">
        <v>44958</v>
      </c>
      <c r="G1010" s="464" t="n">
        <v>1555019</v>
      </c>
      <c r="H1010" s="462" t="n"/>
      <c r="I1010" s="464">
        <f>G1010</f>
        <v/>
      </c>
      <c r="J1010" s="462">
        <f>IF(AND(Q1010=TRUE, R1010=TRUE, S1010=TRUE), IF(W1010&lt;-0.05, "អនុញ្ញាត (អ្នកផ្គត់ផ្គង់ប្រកាសខ្វះ)", "បានប្រកាស (អនុញ្ញាត)"), IF(AND(Q1010=FALSE, R1010=FALSE, S1010=FALSE), "ព្យួរទុក (មិនមានទិន្នន័យ)", "ប្រកាសខុស (ព្យួរទុក)"))</f>
        <v/>
      </c>
      <c r="K1010" s="462" t="inlineStr"/>
      <c r="L1010" s="462" t="inlineStr"/>
      <c r="M1010" s="464">
        <f>AH1010</f>
        <v/>
      </c>
      <c r="N1010" s="464">
        <f>IF(W1010&lt;0,AH1010,I1010)</f>
        <v/>
      </c>
      <c r="O1010" s="464">
        <f>I1010-M1010</f>
        <v/>
      </c>
      <c r="P1010" s="462" t="n"/>
      <c r="Q1010" s="462">
        <f>V1010=W1010</f>
        <v/>
      </c>
      <c r="R1010" s="462">
        <f>AND(MONTH(F1010)=MONTH(X1010), YEAR(F1010)=YEAR(X1010))</f>
        <v/>
      </c>
      <c r="S1010" s="462">
        <f>AC1010="L001-901905215"</f>
        <v/>
      </c>
      <c r="T1010" s="464">
        <f>G1010-AH1010</f>
        <v/>
      </c>
      <c r="U1010" s="462" t="n"/>
      <c r="V1010" s="462" t="inlineStr">
        <is>
          <t>INV20230201</t>
        </is>
      </c>
      <c r="W1010" s="462" t="inlineStr">
        <is>
          <t>INV20230201</t>
        </is>
      </c>
      <c r="X1010" s="463" t="n">
        <v>44958</v>
      </c>
      <c r="Y1010" s="462" t="inlineStr">
        <is>
          <t>INV20230201</t>
        </is>
      </c>
      <c r="Z1010" s="462" t="inlineStr"/>
      <c r="AA1010" s="462" t="inlineStr">
        <is>
          <t>បុគ្គលជាប់អាករ</t>
        </is>
      </c>
      <c r="AB1010" s="462" t="inlineStr">
        <is>
          <t>L001-901905215</t>
        </is>
      </c>
      <c r="AC1010" s="462" t="inlineStr">
        <is>
          <t>វីអ៊ីស៊ិន (ខេមបូឌា) អ៊ិនដាសស្ទ្រី ឯ.ក</t>
        </is>
      </c>
      <c r="AD1010" s="464" t="n">
        <v>17105204</v>
      </c>
      <c r="AE1010" s="464" t="n">
        <v>15550185</v>
      </c>
      <c r="AF1010" s="464" t="n">
        <v>0</v>
      </c>
      <c r="AG1010" s="464" t="n">
        <v>0</v>
      </c>
      <c r="AH1010" s="464" t="n">
        <v>1555019</v>
      </c>
      <c r="AI1010" s="464" t="n">
        <v>0</v>
      </c>
      <c r="AJ1010" s="464" t="n">
        <v>0</v>
      </c>
      <c r="AK1010" s="464" t="n">
        <v>0</v>
      </c>
      <c r="AL1010" s="464" t="n">
        <v>0</v>
      </c>
      <c r="AM1010" s="464" t="n">
        <v>0</v>
      </c>
      <c r="AN1010" s="464" t="n">
        <v>0</v>
      </c>
      <c r="AO1010" s="464" t="n">
        <v>0</v>
      </c>
      <c r="AP1010" s="464" t="n">
        <v>0</v>
      </c>
      <c r="AQ1010" s="462" t="inlineStr"/>
      <c r="AR1010" s="462" t="inlineStr">
        <is>
          <t>Building rental and management charges</t>
        </is>
      </c>
      <c r="AS1010" s="462" t="inlineStr">
        <is>
          <t>បានប្រកាសពន្ធ</t>
        </is>
      </c>
    </row>
    <row r="1011">
      <c r="A1011" s="461" t="n">
        <v>1003</v>
      </c>
      <c r="B1011" s="462" t="inlineStr">
        <is>
          <t>Segurity Guard Fee</t>
        </is>
      </c>
      <c r="C1011" s="462" t="inlineStr">
        <is>
          <t>អេសអេហ្វអាយ​ ស៊ីឃ្យួរឹធី ហ្វសស៍ អ៊ិនធើណេសិនណល ឯ.ក</t>
        </is>
      </c>
      <c r="D1011" s="462" t="inlineStr">
        <is>
          <t>K010-901908100</t>
        </is>
      </c>
      <c r="E1011" s="462" t="inlineStr">
        <is>
          <t>SFI2023/089</t>
        </is>
      </c>
      <c r="F1011" s="463" t="n">
        <v>44981</v>
      </c>
      <c r="G1011" s="464" t="n">
        <v>226576</v>
      </c>
      <c r="H1011" s="462" t="n"/>
      <c r="I1011" s="464">
        <f>G1011</f>
        <v/>
      </c>
      <c r="J1011" s="462">
        <f>IF(AND(Q1011=TRUE, R1011=TRUE, S1011=TRUE), IF(W1011&lt;-0.05, "អនុញ្ញាត (អ្នកផ្គត់ផ្គង់ប្រកាសខ្វះ)", "បានប្រកាស (អនុញ្ញាត)"), IF(AND(Q1011=FALSE, R1011=FALSE, S1011=FALSE), "ព្យួរទុក (មិនមានទិន្នន័យ)", "ប្រកាសខុស (ព្យួរទុក)"))</f>
        <v/>
      </c>
      <c r="K1011" s="462" t="inlineStr"/>
      <c r="L1011" s="462" t="inlineStr"/>
      <c r="M1011" s="464">
        <f>AH1011</f>
        <v/>
      </c>
      <c r="N1011" s="464">
        <f>IF(W1011&lt;0,AH1011,I1011)</f>
        <v/>
      </c>
      <c r="O1011" s="464">
        <f>I1011-M1011</f>
        <v/>
      </c>
      <c r="P1011" s="462" t="n"/>
      <c r="Q1011" s="462">
        <f>V1011=W1011</f>
        <v/>
      </c>
      <c r="R1011" s="462">
        <f>AND(MONTH(F1011)=MONTH(X1011), YEAR(F1011)=YEAR(X1011))</f>
        <v/>
      </c>
      <c r="S1011" s="462">
        <f>AC1011="L001-901905215"</f>
        <v/>
      </c>
      <c r="T1011" s="464">
        <f>G1011-AH1011</f>
        <v/>
      </c>
      <c r="U1011" s="462" t="n"/>
      <c r="V1011" s="462" t="inlineStr">
        <is>
          <t>SFI2023089</t>
        </is>
      </c>
      <c r="W1011" s="462" t="inlineStr">
        <is>
          <t>SFI2023089</t>
        </is>
      </c>
      <c r="X1011" s="463" t="n">
        <v>44981</v>
      </c>
      <c r="Y1011" s="462" t="inlineStr">
        <is>
          <t>SFI2023/089</t>
        </is>
      </c>
      <c r="Z1011" s="462" t="inlineStr"/>
      <c r="AA1011" s="462" t="inlineStr">
        <is>
          <t>បុគ្គលជាប់អាករ</t>
        </is>
      </c>
      <c r="AB1011" s="462" t="inlineStr">
        <is>
          <t>L001-901905215</t>
        </is>
      </c>
      <c r="AC1011" s="462" t="inlineStr">
        <is>
          <t>វីអ៊ីស៊ិន (ខេមបូឌា) អ៊ិនដាសស្ទ្រី ឯ.ក</t>
        </is>
      </c>
      <c r="AD1011" s="464" t="n">
        <v>2492336</v>
      </c>
      <c r="AE1011" s="464" t="n">
        <v>2265760</v>
      </c>
      <c r="AF1011" s="464" t="n">
        <v>0</v>
      </c>
      <c r="AG1011" s="464" t="n">
        <v>0</v>
      </c>
      <c r="AH1011" s="464" t="n">
        <v>226576</v>
      </c>
      <c r="AI1011" s="464" t="n">
        <v>0</v>
      </c>
      <c r="AJ1011" s="464" t="n">
        <v>0</v>
      </c>
      <c r="AK1011" s="464" t="n">
        <v>0</v>
      </c>
      <c r="AL1011" s="464" t="n">
        <v>0</v>
      </c>
      <c r="AM1011" s="464" t="n">
        <v>0</v>
      </c>
      <c r="AN1011" s="464" t="n">
        <v>0</v>
      </c>
      <c r="AO1011" s="464" t="n">
        <v>0</v>
      </c>
      <c r="AP1011" s="464" t="n">
        <v>0</v>
      </c>
      <c r="AQ1011" s="462" t="inlineStr"/>
      <c r="AR1011" s="462" t="inlineStr">
        <is>
          <t>Security Service for February 2023</t>
        </is>
      </c>
      <c r="AS1011" s="462" t="inlineStr">
        <is>
          <t>បានប្រកាសពន្ធ</t>
        </is>
      </c>
    </row>
    <row r="1012">
      <c r="A1012" s="461" t="n">
        <v>1004</v>
      </c>
      <c r="B1012" s="462" t="inlineStr">
        <is>
          <t>Infrastructure Maintenance Fee for Feb 2023</t>
        </is>
      </c>
      <c r="C1012" s="462" t="inlineStr">
        <is>
          <t>ភ្នំពេញ អេសអ៊ីហ្សិត ភីអិលស៊ី</t>
        </is>
      </c>
      <c r="D1012" s="462" t="inlineStr">
        <is>
          <t>L001-100046592</t>
        </is>
      </c>
      <c r="E1012" s="462" t="inlineStr">
        <is>
          <t>2023-00709</t>
        </is>
      </c>
      <c r="F1012" s="463" t="n">
        <v>44975</v>
      </c>
      <c r="G1012" s="464" t="n">
        <v>165273</v>
      </c>
      <c r="H1012" s="462" t="n"/>
      <c r="I1012" s="464">
        <f>G1012</f>
        <v/>
      </c>
      <c r="J1012" s="462">
        <f>IF(AND(Q1012=TRUE, R1012=TRUE, S1012=TRUE), IF(W1012&lt;-0.05, "អនុញ្ញាត (អ្នកផ្គត់ផ្គង់ប្រកាសខ្វះ)", "បានប្រកាស (អនុញ្ញាត)"), IF(AND(Q1012=FALSE, R1012=FALSE, S1012=FALSE), "ព្យួរទុក (មិនមានទិន្នន័យ)", "ប្រកាសខុស (ព្យួរទុក)"))</f>
        <v/>
      </c>
      <c r="K1012" s="462" t="inlineStr"/>
      <c r="L1012" s="462" t="inlineStr"/>
      <c r="M1012" s="464">
        <f>AH1012</f>
        <v/>
      </c>
      <c r="N1012" s="464">
        <f>IF(W1012&lt;0,AH1012,I1012)</f>
        <v/>
      </c>
      <c r="O1012" s="464">
        <f>I1012-M1012</f>
        <v/>
      </c>
      <c r="P1012" s="462" t="n"/>
      <c r="Q1012" s="462">
        <f>V1012=W1012</f>
        <v/>
      </c>
      <c r="R1012" s="462">
        <f>AND(MONTH(F1012)=MONTH(X1012), YEAR(F1012)=YEAR(X1012))</f>
        <v/>
      </c>
      <c r="S1012" s="462">
        <f>AC1012="L001-901905215"</f>
        <v/>
      </c>
      <c r="T1012" s="464">
        <f>G1012-AH1012</f>
        <v/>
      </c>
      <c r="U1012" s="462" t="n"/>
      <c r="V1012" s="462" t="inlineStr">
        <is>
          <t>202300709</t>
        </is>
      </c>
      <c r="W1012" s="462" t="inlineStr">
        <is>
          <t>202300709</t>
        </is>
      </c>
      <c r="X1012" s="463" t="n">
        <v>44975</v>
      </c>
      <c r="Y1012" s="462" t="inlineStr">
        <is>
          <t>2023-00709</t>
        </is>
      </c>
      <c r="Z1012" s="462" t="inlineStr"/>
      <c r="AA1012" s="462" t="inlineStr">
        <is>
          <t>បុគ្គលជាប់អាករ</t>
        </is>
      </c>
      <c r="AB1012" s="462" t="inlineStr">
        <is>
          <t>L001-901905215</t>
        </is>
      </c>
      <c r="AC1012" s="462" t="inlineStr">
        <is>
          <t>វីអ៊ីស៊ិន (ខេមបូឌា) អ៊ិនដាសស្ទ្រី ឯ.ក</t>
        </is>
      </c>
      <c r="AD1012" s="464" t="n">
        <v>1818000</v>
      </c>
      <c r="AE1012" s="464" t="n">
        <v>1652727</v>
      </c>
      <c r="AF1012" s="464" t="n">
        <v>0</v>
      </c>
      <c r="AG1012" s="464" t="n">
        <v>0</v>
      </c>
      <c r="AH1012" s="464" t="n">
        <v>165273</v>
      </c>
      <c r="AI1012" s="464" t="n">
        <v>0</v>
      </c>
      <c r="AJ1012" s="464" t="n">
        <v>0</v>
      </c>
      <c r="AK1012" s="464" t="n">
        <v>0</v>
      </c>
      <c r="AL1012" s="464" t="n">
        <v>0</v>
      </c>
      <c r="AM1012" s="464" t="n">
        <v>0</v>
      </c>
      <c r="AN1012" s="464" t="n">
        <v>0</v>
      </c>
      <c r="AO1012" s="464" t="n">
        <v>0</v>
      </c>
      <c r="AP1012" s="464" t="n">
        <v>0</v>
      </c>
      <c r="AQ1012" s="462" t="inlineStr"/>
      <c r="AR1012" s="462" t="inlineStr">
        <is>
          <t>Infrastructure Maintenance fee for Feb 2023</t>
        </is>
      </c>
      <c r="AS1012" s="462" t="inlineStr">
        <is>
          <t>បានប្រកាសពន្ធ</t>
        </is>
      </c>
    </row>
    <row r="1013">
      <c r="A1013" s="461" t="n">
        <v>1005</v>
      </c>
      <c r="B1013" s="462" t="inlineStr">
        <is>
          <t>Infrastructure Maintenance Fee for Feb 2023</t>
        </is>
      </c>
      <c r="C1013" s="462" t="inlineStr">
        <is>
          <t>ភ្នំពេញ អេសអ៊ីហ្សិត ភីអិលស៊ី</t>
        </is>
      </c>
      <c r="D1013" s="462" t="inlineStr">
        <is>
          <t>L001-100046592</t>
        </is>
      </c>
      <c r="E1013" s="462" t="inlineStr">
        <is>
          <t>2023-00700</t>
        </is>
      </c>
      <c r="F1013" s="463" t="n">
        <v>44975</v>
      </c>
      <c r="G1013" s="464" t="n">
        <v>201228</v>
      </c>
      <c r="H1013" s="462" t="n"/>
      <c r="I1013" s="464">
        <f>G1013</f>
        <v/>
      </c>
      <c r="J1013" s="462">
        <f>IF(AND(Q1013=TRUE, R1013=TRUE, S1013=TRUE), IF(W1013&lt;-0.05, "អនុញ្ញាត (អ្នកផ្គត់ផ្គង់ប្រកាសខ្វះ)", "បានប្រកាស (អនុញ្ញាត)"), IF(AND(Q1013=FALSE, R1013=FALSE, S1013=FALSE), "ព្យួរទុក (មិនមានទិន្នន័យ)", "ប្រកាសខុស (ព្យួរទុក)"))</f>
        <v/>
      </c>
      <c r="K1013" s="462" t="inlineStr"/>
      <c r="L1013" s="462" t="inlineStr"/>
      <c r="M1013" s="464">
        <f>AH1013</f>
        <v/>
      </c>
      <c r="N1013" s="464">
        <f>IF(W1013&lt;0,AH1013,I1013)</f>
        <v/>
      </c>
      <c r="O1013" s="464">
        <f>I1013-M1013</f>
        <v/>
      </c>
      <c r="P1013" s="462" t="n"/>
      <c r="Q1013" s="462">
        <f>V1013=W1013</f>
        <v/>
      </c>
      <c r="R1013" s="462">
        <f>AND(MONTH(F1013)=MONTH(X1013), YEAR(F1013)=YEAR(X1013))</f>
        <v/>
      </c>
      <c r="S1013" s="462">
        <f>AC1013="L001-901905215"</f>
        <v/>
      </c>
      <c r="T1013" s="464">
        <f>G1013-AH1013</f>
        <v/>
      </c>
      <c r="U1013" s="462" t="n"/>
      <c r="V1013" s="462" t="inlineStr">
        <is>
          <t>202300700</t>
        </is>
      </c>
      <c r="W1013" s="462" t="inlineStr">
        <is>
          <t>202300700</t>
        </is>
      </c>
      <c r="X1013" s="463" t="n">
        <v>44975</v>
      </c>
      <c r="Y1013" s="462" t="inlineStr">
        <is>
          <t>2023-00700</t>
        </is>
      </c>
      <c r="Z1013" s="462" t="inlineStr"/>
      <c r="AA1013" s="462" t="inlineStr">
        <is>
          <t>បុគ្គលជាប់អាករ</t>
        </is>
      </c>
      <c r="AB1013" s="462" t="inlineStr">
        <is>
          <t>L001-901905215</t>
        </is>
      </c>
      <c r="AC1013" s="462" t="inlineStr">
        <is>
          <t>វីអ៊ីស៊ិន (ខេមបូឌា) អ៊ិនដាសស្ទ្រី ឯ.ក</t>
        </is>
      </c>
      <c r="AD1013" s="464" t="n">
        <v>2213505</v>
      </c>
      <c r="AE1013" s="464" t="n">
        <v>2012277</v>
      </c>
      <c r="AF1013" s="464" t="n">
        <v>0</v>
      </c>
      <c r="AG1013" s="464" t="n">
        <v>0</v>
      </c>
      <c r="AH1013" s="464" t="n">
        <v>201228</v>
      </c>
      <c r="AI1013" s="464" t="n">
        <v>0</v>
      </c>
      <c r="AJ1013" s="464" t="n">
        <v>0</v>
      </c>
      <c r="AK1013" s="464" t="n">
        <v>0</v>
      </c>
      <c r="AL1013" s="464" t="n">
        <v>0</v>
      </c>
      <c r="AM1013" s="464" t="n">
        <v>0</v>
      </c>
      <c r="AN1013" s="464" t="n">
        <v>0</v>
      </c>
      <c r="AO1013" s="464" t="n">
        <v>0</v>
      </c>
      <c r="AP1013" s="464" t="n">
        <v>0</v>
      </c>
      <c r="AQ1013" s="462" t="inlineStr"/>
      <c r="AR1013" s="462" t="inlineStr">
        <is>
          <t>Infrastructure Maintenance fee for Feb 2023</t>
        </is>
      </c>
      <c r="AS1013" s="462" t="inlineStr">
        <is>
          <t>បានប្រកាសពន្ធ</t>
        </is>
      </c>
    </row>
    <row r="1014">
      <c r="A1014" s="461" t="n">
        <v>1006</v>
      </c>
      <c r="B1014" s="462" t="inlineStr">
        <is>
          <t>CY THC</t>
        </is>
      </c>
      <c r="C1014" s="462" t="inlineStr">
        <is>
          <t>ហេកធ័រ ត្រេនស្ព័រថេសិន (ខេមបូឌា) ឯ.ក</t>
        </is>
      </c>
      <c r="D1014" s="462" t="inlineStr">
        <is>
          <t>K002-901900264</t>
        </is>
      </c>
      <c r="E1014" s="462" t="inlineStr">
        <is>
          <t>23000244</t>
        </is>
      </c>
      <c r="F1014" s="463" t="n">
        <v>44972</v>
      </c>
      <c r="G1014" s="464" t="n">
        <v>163400</v>
      </c>
      <c r="H1014" s="462" t="n"/>
      <c r="I1014" s="464">
        <f>G1014</f>
        <v/>
      </c>
      <c r="J1014" s="462">
        <f>IF(AND(Q1014=TRUE, R1014=TRUE, S1014=TRUE), IF(W1014&lt;-0.05, "អនុញ្ញាត (អ្នកផ្គត់ផ្គង់ប្រកាសខ្វះ)", "បានប្រកាស (អនុញ្ញាត)"), IF(AND(Q1014=FALSE, R1014=FALSE, S1014=FALSE), "ព្យួរទុក (មិនមានទិន្នន័យ)", "ប្រកាសខុស (ព្យួរទុក)"))</f>
        <v/>
      </c>
      <c r="K1014" s="462" t="inlineStr"/>
      <c r="L1014" s="462" t="inlineStr"/>
      <c r="M1014" s="464">
        <f>AH1014</f>
        <v/>
      </c>
      <c r="N1014" s="464">
        <f>IF(W1014&lt;0,AH1014,I1014)</f>
        <v/>
      </c>
      <c r="O1014" s="464">
        <f>I1014-M1014</f>
        <v/>
      </c>
      <c r="P1014" s="462" t="n"/>
      <c r="Q1014" s="462">
        <f>V1014=W1014</f>
        <v/>
      </c>
      <c r="R1014" s="462">
        <f>AND(MONTH(F1014)=MONTH(X1014), YEAR(F1014)=YEAR(X1014))</f>
        <v/>
      </c>
      <c r="S1014" s="462">
        <f>AC1014="L001-901905215"</f>
        <v/>
      </c>
      <c r="T1014" s="464">
        <f>G1014-AH1014</f>
        <v/>
      </c>
      <c r="U1014" s="462" t="n"/>
      <c r="V1014" s="462" t="inlineStr">
        <is>
          <t>23000244</t>
        </is>
      </c>
      <c r="W1014" s="462" t="inlineStr">
        <is>
          <t>23000244</t>
        </is>
      </c>
      <c r="X1014" s="463" t="n">
        <v>44972</v>
      </c>
      <c r="Y1014" s="462" t="inlineStr">
        <is>
          <t>23000244</t>
        </is>
      </c>
      <c r="Z1014" s="462" t="inlineStr"/>
      <c r="AA1014" s="462" t="inlineStr">
        <is>
          <t>បុគ្គលជាប់អាករ</t>
        </is>
      </c>
      <c r="AB1014" s="462" t="inlineStr">
        <is>
          <t>L001-902005511</t>
        </is>
      </c>
      <c r="AC1014" s="462" t="inlineStr">
        <is>
          <t>ផ្លាយអ៊ីង ហ្វីតឌើរ (ខេមបូឌា) វូដ-អ៊ិនដាសស្ទ្រី ឯ.ក</t>
        </is>
      </c>
      <c r="AD1014" s="464" t="n">
        <v>1778920</v>
      </c>
      <c r="AE1014" s="464" t="n">
        <v>1617200</v>
      </c>
      <c r="AF1014" s="464" t="n">
        <v>0</v>
      </c>
      <c r="AG1014" s="464" t="n">
        <v>0</v>
      </c>
      <c r="AH1014" s="464" t="n">
        <v>161720</v>
      </c>
      <c r="AI1014" s="464" t="n">
        <v>0</v>
      </c>
      <c r="AJ1014" s="464" t="n">
        <v>0</v>
      </c>
      <c r="AK1014" s="464" t="n">
        <v>0</v>
      </c>
      <c r="AL1014" s="464" t="n">
        <v>0</v>
      </c>
      <c r="AM1014" s="464" t="n">
        <v>0</v>
      </c>
      <c r="AN1014" s="464" t="n">
        <v>0</v>
      </c>
      <c r="AO1014" s="464" t="n">
        <v>0</v>
      </c>
      <c r="AP1014" s="464" t="n">
        <v>0</v>
      </c>
      <c r="AQ1014" s="462" t="inlineStr"/>
      <c r="AR1014" s="462" t="inlineStr">
        <is>
          <t>Agency Fee</t>
        </is>
      </c>
      <c r="AS1014" s="462" t="inlineStr">
        <is>
          <t>បានប្រកាសពន្ធ</t>
        </is>
      </c>
    </row>
    <row r="1015">
      <c r="A1015" s="461" t="n">
        <v>1007</v>
      </c>
      <c r="B1015" s="462" t="inlineStr">
        <is>
          <t>Terminal Handling charge</t>
        </is>
      </c>
      <c r="C1015" s="462" t="inlineStr">
        <is>
          <t>យូសេន ឡូជីស្ទីក (ខេមបូឌា) ខូ អិលធីឌី</t>
        </is>
      </c>
      <c r="D1015" s="462" t="inlineStr">
        <is>
          <t>L001-104015799</t>
        </is>
      </c>
      <c r="E1015" s="462" t="inlineStr">
        <is>
          <t>PNHTI0045332</t>
        </is>
      </c>
      <c r="F1015" s="463" t="n">
        <v>44966</v>
      </c>
      <c r="G1015" s="464" t="n">
        <v>232527</v>
      </c>
      <c r="H1015" s="462" t="n"/>
      <c r="I1015" s="464">
        <f>G1015</f>
        <v/>
      </c>
      <c r="J1015" s="462">
        <f>IF(AND(Q1015=TRUE, R1015=TRUE, S1015=TRUE), IF(W1015&lt;-0.05, "អនុញ្ញាត (អ្នកផ្គត់ផ្គង់ប្រកាសខ្វះ)", "បានប្រកាស (អនុញ្ញាត)"), IF(AND(Q1015=FALSE, R1015=FALSE, S1015=FALSE), "ព្យួរទុក (មិនមានទិន្នន័យ)", "ប្រកាសខុស (ព្យួរទុក)"))</f>
        <v/>
      </c>
      <c r="K1015" s="462" t="inlineStr"/>
      <c r="L1015" s="462" t="inlineStr"/>
      <c r="M1015" s="464">
        <f>AH1015</f>
        <v/>
      </c>
      <c r="N1015" s="464">
        <f>IF(W1015&lt;0,AH1015,I1015)</f>
        <v/>
      </c>
      <c r="O1015" s="464">
        <f>I1015-M1015</f>
        <v/>
      </c>
      <c r="P1015" s="462" t="n"/>
      <c r="Q1015" s="462">
        <f>V1015=W1015</f>
        <v/>
      </c>
      <c r="R1015" s="462">
        <f>AND(MONTH(F1015)=MONTH(X1015), YEAR(F1015)=YEAR(X1015))</f>
        <v/>
      </c>
      <c r="S1015" s="462">
        <f>AC1015="L001-901905215"</f>
        <v/>
      </c>
      <c r="T1015" s="464">
        <f>G1015-AH1015</f>
        <v/>
      </c>
      <c r="U1015" s="462" t="n"/>
      <c r="V1015" s="462" t="inlineStr">
        <is>
          <t>PNHTI0045332</t>
        </is>
      </c>
      <c r="W1015" s="462" t="inlineStr">
        <is>
          <t>PNHTI0045332</t>
        </is>
      </c>
      <c r="X1015" s="463" t="n">
        <v>44966</v>
      </c>
      <c r="Y1015" s="462" t="inlineStr">
        <is>
          <t>PNHTI0045332</t>
        </is>
      </c>
      <c r="Z1015" s="462" t="inlineStr"/>
      <c r="AA1015" s="462" t="inlineStr">
        <is>
          <t>បុគ្គលជាប់អាករ</t>
        </is>
      </c>
      <c r="AB1015" s="462" t="inlineStr">
        <is>
          <t>L001-901905215</t>
        </is>
      </c>
      <c r="AC1015" s="462" t="inlineStr">
        <is>
          <t>វីអ៊ីស៊ិន (ខេមបូឌា) អ៊ិនដាសស្ទ្រី ឯ.ក</t>
        </is>
      </c>
      <c r="AD1015" s="464" t="n">
        <v>2557794</v>
      </c>
      <c r="AE1015" s="464" t="n">
        <v>2325267</v>
      </c>
      <c r="AF1015" s="464" t="n">
        <v>0</v>
      </c>
      <c r="AG1015" s="464" t="n">
        <v>0</v>
      </c>
      <c r="AH1015" s="464" t="n">
        <v>232527</v>
      </c>
      <c r="AI1015" s="464" t="n">
        <v>0</v>
      </c>
      <c r="AJ1015" s="464" t="n">
        <v>0</v>
      </c>
      <c r="AK1015" s="464" t="n">
        <v>0</v>
      </c>
      <c r="AL1015" s="464" t="n">
        <v>0</v>
      </c>
      <c r="AM1015" s="464" t="n">
        <v>0</v>
      </c>
      <c r="AN1015" s="464" t="n">
        <v>0</v>
      </c>
      <c r="AO1015" s="464" t="n">
        <v>0</v>
      </c>
      <c r="AP1015" s="464" t="n">
        <v>0</v>
      </c>
      <c r="AQ1015" s="462" t="inlineStr"/>
      <c r="AR1015" s="462" t="inlineStr">
        <is>
          <t>ថ្លៃរៀបចំឯកសារ</t>
        </is>
      </c>
      <c r="AS1015" s="462" t="inlineStr">
        <is>
          <t>បានប្រកាសពន្ធ</t>
        </is>
      </c>
    </row>
    <row r="1016">
      <c r="A1016" s="461" t="n">
        <v>1008</v>
      </c>
      <c r="B1016" s="462" t="inlineStr">
        <is>
          <t>THC and DOC charge</t>
        </is>
      </c>
      <c r="C1016" s="462" t="inlineStr">
        <is>
          <t>អ៊ិចស្ពែឌីធ័រ ខេមបូឌា អិលធីឌី</t>
        </is>
      </c>
      <c r="D1016" s="462" t="inlineStr">
        <is>
          <t>L001-100045898</t>
        </is>
      </c>
      <c r="E1016" s="462" t="inlineStr">
        <is>
          <t>TI-0244834</t>
        </is>
      </c>
      <c r="F1016" s="463" t="n">
        <v>44984</v>
      </c>
      <c r="G1016" s="464" t="n">
        <v>599429</v>
      </c>
      <c r="H1016" s="462" t="n"/>
      <c r="I1016" s="464">
        <f>G1016</f>
        <v/>
      </c>
      <c r="J1016" s="462">
        <f>IF(AND(Q1016=TRUE, R1016=TRUE, S1016=TRUE), IF(W1016&lt;-0.05, "អនុញ្ញាត (អ្នកផ្គត់ផ្គង់ប្រកាសខ្វះ)", "បានប្រកាស (អនុញ្ញាត)"), IF(AND(Q1016=FALSE, R1016=FALSE, S1016=FALSE), "ព្យួរទុក (មិនមានទិន្នន័យ)", "ប្រកាសខុស (ព្យួរទុក)"))</f>
        <v/>
      </c>
      <c r="K1016" s="462" t="inlineStr"/>
      <c r="L1016" s="462" t="inlineStr"/>
      <c r="M1016" s="464">
        <f>AH1016</f>
        <v/>
      </c>
      <c r="N1016" s="464">
        <f>IF(W1016&lt;0,AH1016,I1016)</f>
        <v/>
      </c>
      <c r="O1016" s="464">
        <f>I1016-M1016</f>
        <v/>
      </c>
      <c r="P1016" s="462" t="n"/>
      <c r="Q1016" s="462">
        <f>V1016=W1016</f>
        <v/>
      </c>
      <c r="R1016" s="462">
        <f>AND(MONTH(F1016)=MONTH(X1016), YEAR(F1016)=YEAR(X1016))</f>
        <v/>
      </c>
      <c r="S1016" s="462">
        <f>AC1016="L001-901905215"</f>
        <v/>
      </c>
      <c r="T1016" s="464">
        <f>G1016-AH1016</f>
        <v/>
      </c>
      <c r="U1016" s="462" t="n"/>
      <c r="V1016" s="462" t="inlineStr">
        <is>
          <t>TI0244834</t>
        </is>
      </c>
      <c r="W1016" s="462" t="inlineStr">
        <is>
          <t>TI0244834</t>
        </is>
      </c>
      <c r="X1016" s="463" t="n">
        <v>44984</v>
      </c>
      <c r="Y1016" s="462" t="inlineStr">
        <is>
          <t>TI-0244834</t>
        </is>
      </c>
      <c r="Z1016" s="462" t="inlineStr"/>
      <c r="AA1016" s="462" t="inlineStr">
        <is>
          <t>បុគ្គលជាប់អាករ</t>
        </is>
      </c>
      <c r="AB1016" s="462" t="inlineStr">
        <is>
          <t>L001-901905215</t>
        </is>
      </c>
      <c r="AC1016" s="462" t="inlineStr">
        <is>
          <t>វីអ៊ីស៊ិន (ខេមបូឌា) អ៊ិនដាសស្ទ្រី ឯ.ក</t>
        </is>
      </c>
      <c r="AD1016" s="464" t="n">
        <v>6593715</v>
      </c>
      <c r="AE1016" s="464" t="n">
        <v>5994286</v>
      </c>
      <c r="AF1016" s="464" t="n">
        <v>0</v>
      </c>
      <c r="AG1016" s="464" t="n">
        <v>0</v>
      </c>
      <c r="AH1016" s="464" t="n">
        <v>599429</v>
      </c>
      <c r="AI1016" s="464" t="n">
        <v>0</v>
      </c>
      <c r="AJ1016" s="464" t="n">
        <v>0</v>
      </c>
      <c r="AK1016" s="464" t="n">
        <v>0</v>
      </c>
      <c r="AL1016" s="464" t="n">
        <v>0</v>
      </c>
      <c r="AM1016" s="464" t="n">
        <v>0</v>
      </c>
      <c r="AN1016" s="464" t="n">
        <v>0</v>
      </c>
      <c r="AO1016" s="464" t="n">
        <v>0</v>
      </c>
      <c r="AP1016" s="464" t="n">
        <v>0</v>
      </c>
      <c r="AQ1016" s="462" t="inlineStr"/>
      <c r="AR1016" s="462" t="inlineStr">
        <is>
          <t>Local Charge</t>
        </is>
      </c>
      <c r="AS1016" s="462" t="inlineStr">
        <is>
          <t>បានប្រកាសពន្ធ</t>
        </is>
      </c>
    </row>
    <row r="1017">
      <c r="A1017" s="461" t="n">
        <v>1009</v>
      </c>
      <c r="B1017" s="462" t="inlineStr">
        <is>
          <t>THC and DOC charge</t>
        </is>
      </c>
      <c r="C1017" s="462" t="inlineStr">
        <is>
          <t>អ៊ិចស្ពែឌីធ័រ ខេមបូឌា អិលធីឌី</t>
        </is>
      </c>
      <c r="D1017" s="462" t="inlineStr">
        <is>
          <t>L001-100045898</t>
        </is>
      </c>
      <c r="E1017" s="462" t="inlineStr">
        <is>
          <t>TI-0244831</t>
        </is>
      </c>
      <c r="F1017" s="463" t="n">
        <v>44984</v>
      </c>
      <c r="G1017" s="464" t="n">
        <v>52454</v>
      </c>
      <c r="H1017" s="462" t="n"/>
      <c r="I1017" s="464">
        <f>G1017</f>
        <v/>
      </c>
      <c r="J1017" s="462">
        <f>IF(AND(Q1017=TRUE, R1017=TRUE, S1017=TRUE), IF(W1017&lt;-0.05, "អនុញ្ញាត (អ្នកផ្គត់ផ្គង់ប្រកាសខ្វះ)", "បានប្រកាស (អនុញ្ញាត)"), IF(AND(Q1017=FALSE, R1017=FALSE, S1017=FALSE), "ព្យួរទុក (មិនមានទិន្នន័យ)", "ប្រកាសខុស (ព្យួរទុក)"))</f>
        <v/>
      </c>
      <c r="K1017" s="462" t="inlineStr"/>
      <c r="L1017" s="462" t="inlineStr"/>
      <c r="M1017" s="464">
        <f>AH1017</f>
        <v/>
      </c>
      <c r="N1017" s="464">
        <f>IF(W1017&lt;0,AH1017,I1017)</f>
        <v/>
      </c>
      <c r="O1017" s="464">
        <f>I1017-M1017</f>
        <v/>
      </c>
      <c r="P1017" s="462" t="n"/>
      <c r="Q1017" s="462">
        <f>V1017=W1017</f>
        <v/>
      </c>
      <c r="R1017" s="462">
        <f>AND(MONTH(F1017)=MONTH(X1017), YEAR(F1017)=YEAR(X1017))</f>
        <v/>
      </c>
      <c r="S1017" s="462">
        <f>AC1017="L001-901905215"</f>
        <v/>
      </c>
      <c r="T1017" s="464">
        <f>G1017-AH1017</f>
        <v/>
      </c>
      <c r="U1017" s="462" t="n"/>
      <c r="V1017" s="462" t="inlineStr">
        <is>
          <t>TI0244831</t>
        </is>
      </c>
      <c r="W1017" s="462" t="inlineStr">
        <is>
          <t>TI0244831</t>
        </is>
      </c>
      <c r="X1017" s="463" t="n">
        <v>44984</v>
      </c>
      <c r="Y1017" s="462" t="inlineStr">
        <is>
          <t>TI-0244831</t>
        </is>
      </c>
      <c r="Z1017" s="462" t="inlineStr"/>
      <c r="AA1017" s="462" t="inlineStr">
        <is>
          <t>បុគ្គលជាប់អាករ</t>
        </is>
      </c>
      <c r="AB1017" s="462" t="inlineStr">
        <is>
          <t>L001-901905215</t>
        </is>
      </c>
      <c r="AC1017" s="462" t="inlineStr">
        <is>
          <t>វីអ៊ីស៊ិន (ខេមបូឌា) អ៊ិនដាសស្ទ្រី ឯ.ក</t>
        </is>
      </c>
      <c r="AD1017" s="464" t="n">
        <v>577117</v>
      </c>
      <c r="AE1017" s="464" t="n">
        <v>524652</v>
      </c>
      <c r="AF1017" s="464" t="n">
        <v>0</v>
      </c>
      <c r="AG1017" s="464" t="n">
        <v>0</v>
      </c>
      <c r="AH1017" s="464" t="n">
        <v>52465</v>
      </c>
      <c r="AI1017" s="464" t="n">
        <v>0</v>
      </c>
      <c r="AJ1017" s="464" t="n">
        <v>0</v>
      </c>
      <c r="AK1017" s="464" t="n">
        <v>0</v>
      </c>
      <c r="AL1017" s="464" t="n">
        <v>0</v>
      </c>
      <c r="AM1017" s="464" t="n">
        <v>0</v>
      </c>
      <c r="AN1017" s="464" t="n">
        <v>0</v>
      </c>
      <c r="AO1017" s="464" t="n">
        <v>0</v>
      </c>
      <c r="AP1017" s="464" t="n">
        <v>0</v>
      </c>
      <c r="AQ1017" s="462" t="inlineStr"/>
      <c r="AR1017" s="462" t="inlineStr">
        <is>
          <t>Local Charge</t>
        </is>
      </c>
      <c r="AS1017" s="462" t="inlineStr">
        <is>
          <t>បានប្រកាសពន្ធ</t>
        </is>
      </c>
    </row>
    <row r="1018">
      <c r="A1018" s="461" t="n">
        <v>1010</v>
      </c>
      <c r="B1018" s="462" t="inlineStr">
        <is>
          <t>THC and DOC charge</t>
        </is>
      </c>
      <c r="C1018" s="462" t="inlineStr">
        <is>
          <t>អ៊ិចស្ពែឌីធ័រ ខេមបូឌា អិលធីឌី</t>
        </is>
      </c>
      <c r="D1018" s="462" t="inlineStr">
        <is>
          <t>L001-100045898</t>
        </is>
      </c>
      <c r="E1018" s="462" t="inlineStr">
        <is>
          <t>TI-0244814</t>
        </is>
      </c>
      <c r="F1018" s="463" t="n">
        <v>44984</v>
      </c>
      <c r="G1018" s="464" t="n">
        <v>451087</v>
      </c>
      <c r="H1018" s="462" t="n"/>
      <c r="I1018" s="464">
        <f>G1018</f>
        <v/>
      </c>
      <c r="J1018" s="462">
        <f>IF(AND(Q1018=TRUE, R1018=TRUE, S1018=TRUE), IF(W1018&lt;-0.05, "អនុញ្ញាត (អ្នកផ្គត់ផ្គង់ប្រកាសខ្វះ)", "បានប្រកាស (អនុញ្ញាត)"), IF(AND(Q1018=FALSE, R1018=FALSE, S1018=FALSE), "ព្យួរទុក (មិនមានទិន្នន័យ)", "ប្រកាសខុស (ព្យួរទុក)"))</f>
        <v/>
      </c>
      <c r="K1018" s="462" t="inlineStr"/>
      <c r="L1018" s="462" t="inlineStr"/>
      <c r="M1018" s="464">
        <f>AH1018</f>
        <v/>
      </c>
      <c r="N1018" s="464">
        <f>IF(W1018&lt;0,AH1018,I1018)</f>
        <v/>
      </c>
      <c r="O1018" s="464">
        <f>I1018-M1018</f>
        <v/>
      </c>
      <c r="P1018" s="462" t="n"/>
      <c r="Q1018" s="462">
        <f>V1018=W1018</f>
        <v/>
      </c>
      <c r="R1018" s="462">
        <f>AND(MONTH(F1018)=MONTH(X1018), YEAR(F1018)=YEAR(X1018))</f>
        <v/>
      </c>
      <c r="S1018" s="462">
        <f>AC1018="L001-901905215"</f>
        <v/>
      </c>
      <c r="T1018" s="464">
        <f>G1018-AH1018</f>
        <v/>
      </c>
      <c r="U1018" s="462" t="n"/>
      <c r="V1018" s="462" t="inlineStr">
        <is>
          <t>TI0244814</t>
        </is>
      </c>
      <c r="W1018" s="462" t="inlineStr">
        <is>
          <t>TI0244814</t>
        </is>
      </c>
      <c r="X1018" s="463" t="n">
        <v>44984</v>
      </c>
      <c r="Y1018" s="462" t="inlineStr">
        <is>
          <t>TI-0244814</t>
        </is>
      </c>
      <c r="Z1018" s="462" t="inlineStr"/>
      <c r="AA1018" s="462" t="inlineStr">
        <is>
          <t>បុគ្គលជាប់អាករ</t>
        </is>
      </c>
      <c r="AB1018" s="462" t="inlineStr">
        <is>
          <t>L001-901905215</t>
        </is>
      </c>
      <c r="AC1018" s="462" t="inlineStr">
        <is>
          <t>វីអ៊ីស៊ិន (ខេមបូឌា) អ៊ិនដាសស្ទ្រី ឯ.ក</t>
        </is>
      </c>
      <c r="AD1018" s="464" t="n">
        <v>4961959</v>
      </c>
      <c r="AE1018" s="464" t="n">
        <v>4510872</v>
      </c>
      <c r="AF1018" s="464" t="n">
        <v>0</v>
      </c>
      <c r="AG1018" s="464" t="n">
        <v>0</v>
      </c>
      <c r="AH1018" s="464" t="n">
        <v>451087</v>
      </c>
      <c r="AI1018" s="464" t="n">
        <v>0</v>
      </c>
      <c r="AJ1018" s="464" t="n">
        <v>0</v>
      </c>
      <c r="AK1018" s="464" t="n">
        <v>0</v>
      </c>
      <c r="AL1018" s="464" t="n">
        <v>0</v>
      </c>
      <c r="AM1018" s="464" t="n">
        <v>0</v>
      </c>
      <c r="AN1018" s="464" t="n">
        <v>0</v>
      </c>
      <c r="AO1018" s="464" t="n">
        <v>0</v>
      </c>
      <c r="AP1018" s="464" t="n">
        <v>0</v>
      </c>
      <c r="AQ1018" s="462" t="inlineStr"/>
      <c r="AR1018" s="462" t="inlineStr">
        <is>
          <t>Local Charge</t>
        </is>
      </c>
      <c r="AS1018" s="462" t="inlineStr">
        <is>
          <t>បានប្រកាសពន្ធ</t>
        </is>
      </c>
    </row>
    <row r="1019">
      <c r="A1019" s="461" t="n">
        <v>1011</v>
      </c>
      <c r="B1019" s="462" t="inlineStr">
        <is>
          <t>THC and DOC charge</t>
        </is>
      </c>
      <c r="C1019" s="462" t="inlineStr">
        <is>
          <t>អ៊ិចស្ពែឌីធ័រ ខេមបូឌា អិលធីឌី</t>
        </is>
      </c>
      <c r="D1019" s="462" t="inlineStr">
        <is>
          <t>L001-100045898</t>
        </is>
      </c>
      <c r="E1019" s="462" t="inlineStr">
        <is>
          <t>TI-0244810</t>
        </is>
      </c>
      <c r="F1019" s="463" t="n">
        <v>44984</v>
      </c>
      <c r="G1019" s="464" t="n">
        <v>52157</v>
      </c>
      <c r="H1019" s="462" t="n"/>
      <c r="I1019" s="464">
        <f>G1019</f>
        <v/>
      </c>
      <c r="J1019" s="462">
        <f>IF(AND(Q1019=TRUE, R1019=TRUE, S1019=TRUE), IF(W1019&lt;-0.05, "អនុញ្ញាត (អ្នកផ្គត់ផ្គង់ប្រកាសខ្វះ)", "បានប្រកាស (អនុញ្ញាត)"), IF(AND(Q1019=FALSE, R1019=FALSE, S1019=FALSE), "ព្យួរទុក (មិនមានទិន្នន័យ)", "ប្រកាសខុស (ព្យួរទុក)"))</f>
        <v/>
      </c>
      <c r="K1019" s="462" t="inlineStr"/>
      <c r="L1019" s="462" t="inlineStr"/>
      <c r="M1019" s="464">
        <f>AH1019</f>
        <v/>
      </c>
      <c r="N1019" s="464">
        <f>IF(W1019&lt;0,AH1019,I1019)</f>
        <v/>
      </c>
      <c r="O1019" s="464">
        <f>I1019-M1019</f>
        <v/>
      </c>
      <c r="P1019" s="462" t="n"/>
      <c r="Q1019" s="462">
        <f>V1019=W1019</f>
        <v/>
      </c>
      <c r="R1019" s="462">
        <f>AND(MONTH(F1019)=MONTH(X1019), YEAR(F1019)=YEAR(X1019))</f>
        <v/>
      </c>
      <c r="S1019" s="462">
        <f>AC1019="L001-901905215"</f>
        <v/>
      </c>
      <c r="T1019" s="464">
        <f>G1019-AH1019</f>
        <v/>
      </c>
      <c r="U1019" s="462" t="n"/>
      <c r="V1019" s="462" t="inlineStr">
        <is>
          <t>TI0244810</t>
        </is>
      </c>
      <c r="W1019" s="462" t="inlineStr">
        <is>
          <t>TI0244810</t>
        </is>
      </c>
      <c r="X1019" s="463" t="n">
        <v>44984</v>
      </c>
      <c r="Y1019" s="462" t="inlineStr">
        <is>
          <t>TI-0244810</t>
        </is>
      </c>
      <c r="Z1019" s="462" t="inlineStr"/>
      <c r="AA1019" s="462" t="inlineStr">
        <is>
          <t>បុគ្គលជាប់អាករ</t>
        </is>
      </c>
      <c r="AB1019" s="462" t="inlineStr">
        <is>
          <t>L001-901905215</t>
        </is>
      </c>
      <c r="AC1019" s="462" t="inlineStr">
        <is>
          <t>វីអ៊ីស៊ិន (ខេមបូឌា) អ៊ិនដាសស្ទ្រី ឯ.ក</t>
        </is>
      </c>
      <c r="AD1019" s="464" t="n">
        <v>573560</v>
      </c>
      <c r="AE1019" s="464" t="n">
        <v>521418</v>
      </c>
      <c r="AF1019" s="464" t="n">
        <v>0</v>
      </c>
      <c r="AG1019" s="464" t="n">
        <v>0</v>
      </c>
      <c r="AH1019" s="464" t="n">
        <v>52142</v>
      </c>
      <c r="AI1019" s="464" t="n">
        <v>0</v>
      </c>
      <c r="AJ1019" s="464" t="n">
        <v>0</v>
      </c>
      <c r="AK1019" s="464" t="n">
        <v>0</v>
      </c>
      <c r="AL1019" s="464" t="n">
        <v>0</v>
      </c>
      <c r="AM1019" s="464" t="n">
        <v>0</v>
      </c>
      <c r="AN1019" s="464" t="n">
        <v>0</v>
      </c>
      <c r="AO1019" s="464" t="n">
        <v>0</v>
      </c>
      <c r="AP1019" s="464" t="n">
        <v>0</v>
      </c>
      <c r="AQ1019" s="462" t="inlineStr"/>
      <c r="AR1019" s="462" t="inlineStr">
        <is>
          <t>Local Charge</t>
        </is>
      </c>
      <c r="AS1019" s="462" t="inlineStr">
        <is>
          <t>បានប្រកាសពន្ធ</t>
        </is>
      </c>
    </row>
    <row r="1020">
      <c r="A1020" s="461" t="n">
        <v>1012</v>
      </c>
      <c r="B1020" s="462" t="inlineStr">
        <is>
          <t>THC and DOC charge</t>
        </is>
      </c>
      <c r="C1020" s="462" t="inlineStr">
        <is>
          <t>អ៊ិចស្ពែឌីធ័រ ខេមបូឌា អិលធីឌី</t>
        </is>
      </c>
      <c r="D1020" s="462" t="inlineStr">
        <is>
          <t>L001-100045898</t>
        </is>
      </c>
      <c r="E1020" s="462" t="inlineStr">
        <is>
          <t>TI-0244806</t>
        </is>
      </c>
      <c r="F1020" s="463" t="n">
        <v>44984</v>
      </c>
      <c r="G1020" s="464" t="n">
        <v>485165</v>
      </c>
      <c r="H1020" s="462" t="n"/>
      <c r="I1020" s="464">
        <f>G1020</f>
        <v/>
      </c>
      <c r="J1020" s="462">
        <f>IF(AND(Q1020=TRUE, R1020=TRUE, S1020=TRUE), IF(W1020&lt;-0.05, "អនុញ្ញាត (អ្នកផ្គត់ផ្គង់ប្រកាសខ្វះ)", "បានប្រកាស (អនុញ្ញាត)"), IF(AND(Q1020=FALSE, R1020=FALSE, S1020=FALSE), "ព្យួរទុក (មិនមានទិន្នន័យ)", "ប្រកាសខុស (ព្យួរទុក)"))</f>
        <v/>
      </c>
      <c r="K1020" s="462" t="inlineStr"/>
      <c r="L1020" s="462" t="inlineStr"/>
      <c r="M1020" s="464">
        <f>AH1020</f>
        <v/>
      </c>
      <c r="N1020" s="464">
        <f>IF(W1020&lt;0,AH1020,I1020)</f>
        <v/>
      </c>
      <c r="O1020" s="464">
        <f>I1020-M1020</f>
        <v/>
      </c>
      <c r="P1020" s="462" t="n"/>
      <c r="Q1020" s="462">
        <f>V1020=W1020</f>
        <v/>
      </c>
      <c r="R1020" s="462">
        <f>AND(MONTH(F1020)=MONTH(X1020), YEAR(F1020)=YEAR(X1020))</f>
        <v/>
      </c>
      <c r="S1020" s="462">
        <f>AC1020="L001-901905215"</f>
        <v/>
      </c>
      <c r="T1020" s="464">
        <f>G1020-AH1020</f>
        <v/>
      </c>
      <c r="U1020" s="462" t="n"/>
      <c r="V1020" s="462" t="inlineStr">
        <is>
          <t>TI0244806</t>
        </is>
      </c>
      <c r="W1020" s="462" t="inlineStr">
        <is>
          <t>TI0244806</t>
        </is>
      </c>
      <c r="X1020" s="463" t="n">
        <v>44984</v>
      </c>
      <c r="Y1020" s="462" t="inlineStr">
        <is>
          <t>TI-0244806</t>
        </is>
      </c>
      <c r="Z1020" s="462" t="inlineStr"/>
      <c r="AA1020" s="462" t="inlineStr">
        <is>
          <t>បុគ្គលជាប់អាករ</t>
        </is>
      </c>
      <c r="AB1020" s="462" t="inlineStr">
        <is>
          <t>L001-901905215</t>
        </is>
      </c>
      <c r="AC1020" s="462" t="inlineStr">
        <is>
          <t>វីអ៊ីស៊ិន (ខេមបូឌា) អ៊ិនដាសស្ទ្រី ឯ.ក</t>
        </is>
      </c>
      <c r="AD1020" s="464" t="n">
        <v>5336774</v>
      </c>
      <c r="AE1020" s="464" t="n">
        <v>4851613</v>
      </c>
      <c r="AF1020" s="464" t="n">
        <v>0</v>
      </c>
      <c r="AG1020" s="464" t="n">
        <v>0</v>
      </c>
      <c r="AH1020" s="464" t="n">
        <v>485161</v>
      </c>
      <c r="AI1020" s="464" t="n">
        <v>0</v>
      </c>
      <c r="AJ1020" s="464" t="n">
        <v>0</v>
      </c>
      <c r="AK1020" s="464" t="n">
        <v>0</v>
      </c>
      <c r="AL1020" s="464" t="n">
        <v>0</v>
      </c>
      <c r="AM1020" s="464" t="n">
        <v>0</v>
      </c>
      <c r="AN1020" s="464" t="n">
        <v>0</v>
      </c>
      <c r="AO1020" s="464" t="n">
        <v>0</v>
      </c>
      <c r="AP1020" s="464" t="n">
        <v>0</v>
      </c>
      <c r="AQ1020" s="462" t="inlineStr"/>
      <c r="AR1020" s="462" t="inlineStr">
        <is>
          <t>Local Charge</t>
        </is>
      </c>
      <c r="AS1020" s="462" t="inlineStr">
        <is>
          <t>បានប្រកាសពន្ធ</t>
        </is>
      </c>
    </row>
    <row r="1021">
      <c r="A1021" s="461" t="n">
        <v>1013</v>
      </c>
      <c r="B1021" s="462" t="inlineStr">
        <is>
          <t>THC and DOC charge</t>
        </is>
      </c>
      <c r="C1021" s="462" t="inlineStr">
        <is>
          <t>អ៊ិចស្ពែឌីធ័រ ខេមបូឌា អិលធីឌី</t>
        </is>
      </c>
      <c r="D1021" s="462" t="inlineStr">
        <is>
          <t>L001-100045898</t>
        </is>
      </c>
      <c r="E1021" s="462" t="inlineStr">
        <is>
          <t>TI-0244794</t>
        </is>
      </c>
      <c r="F1021" s="463" t="n">
        <v>44984</v>
      </c>
      <c r="G1021" s="464" t="n">
        <v>53340</v>
      </c>
      <c r="H1021" s="462" t="n"/>
      <c r="I1021" s="464">
        <f>G1021</f>
        <v/>
      </c>
      <c r="J1021" s="462">
        <f>IF(AND(Q1021=TRUE, R1021=TRUE, S1021=TRUE), IF(W1021&lt;-0.05, "អនុញ្ញាត (អ្នកផ្គត់ផ្គង់ប្រកាសខ្វះ)", "បានប្រកាស (អនុញ្ញាត)"), IF(AND(Q1021=FALSE, R1021=FALSE, S1021=FALSE), "ព្យួរទុក (មិនមានទិន្នន័យ)", "ប្រកាសខុស (ព្យួរទុក)"))</f>
        <v/>
      </c>
      <c r="K1021" s="462" t="inlineStr"/>
      <c r="L1021" s="462" t="inlineStr"/>
      <c r="M1021" s="464">
        <f>AH1021</f>
        <v/>
      </c>
      <c r="N1021" s="464">
        <f>IF(W1021&lt;0,AH1021,I1021)</f>
        <v/>
      </c>
      <c r="O1021" s="464">
        <f>I1021-M1021</f>
        <v/>
      </c>
      <c r="P1021" s="462" t="n"/>
      <c r="Q1021" s="462">
        <f>V1021=W1021</f>
        <v/>
      </c>
      <c r="R1021" s="462">
        <f>AND(MONTH(F1021)=MONTH(X1021), YEAR(F1021)=YEAR(X1021))</f>
        <v/>
      </c>
      <c r="S1021" s="462">
        <f>AC1021="L001-901905215"</f>
        <v/>
      </c>
      <c r="T1021" s="464">
        <f>G1021-AH1021</f>
        <v/>
      </c>
      <c r="U1021" s="462" t="n"/>
      <c r="V1021" s="462" t="inlineStr">
        <is>
          <t>TI0244794</t>
        </is>
      </c>
      <c r="W1021" s="462" t="inlineStr">
        <is>
          <t>TI0244794</t>
        </is>
      </c>
      <c r="X1021" s="463" t="n">
        <v>44984</v>
      </c>
      <c r="Y1021" s="462" t="inlineStr">
        <is>
          <t>TI-0244794</t>
        </is>
      </c>
      <c r="Z1021" s="462" t="inlineStr"/>
      <c r="AA1021" s="462" t="inlineStr">
        <is>
          <t>បុគ្គលជាប់អាករ</t>
        </is>
      </c>
      <c r="AB1021" s="462" t="inlineStr">
        <is>
          <t>L001-901905215</t>
        </is>
      </c>
      <c r="AC1021" s="462" t="inlineStr">
        <is>
          <t>វីអ៊ីស៊ិន (ខេមបូឌា) អ៊ិនដាសស្ទ្រី ឯ.ក</t>
        </is>
      </c>
      <c r="AD1021" s="464" t="n">
        <v>586898</v>
      </c>
      <c r="AE1021" s="464" t="n">
        <v>533544</v>
      </c>
      <c r="AF1021" s="464" t="n">
        <v>0</v>
      </c>
      <c r="AG1021" s="464" t="n">
        <v>0</v>
      </c>
      <c r="AH1021" s="464" t="n">
        <v>53354</v>
      </c>
      <c r="AI1021" s="464" t="n">
        <v>0</v>
      </c>
      <c r="AJ1021" s="464" t="n">
        <v>0</v>
      </c>
      <c r="AK1021" s="464" t="n">
        <v>0</v>
      </c>
      <c r="AL1021" s="464" t="n">
        <v>0</v>
      </c>
      <c r="AM1021" s="464" t="n">
        <v>0</v>
      </c>
      <c r="AN1021" s="464" t="n">
        <v>0</v>
      </c>
      <c r="AO1021" s="464" t="n">
        <v>0</v>
      </c>
      <c r="AP1021" s="464" t="n">
        <v>0</v>
      </c>
      <c r="AQ1021" s="462" t="inlineStr"/>
      <c r="AR1021" s="462" t="inlineStr">
        <is>
          <t>Local Charge</t>
        </is>
      </c>
      <c r="AS1021" s="462" t="inlineStr">
        <is>
          <t>បានប្រកាសពន្ធ</t>
        </is>
      </c>
    </row>
    <row r="1022">
      <c r="A1022" s="461" t="n">
        <v>1014</v>
      </c>
      <c r="B1022" s="462" t="inlineStr">
        <is>
          <t>THC and DOC charge</t>
        </is>
      </c>
      <c r="C1022" s="462" t="inlineStr">
        <is>
          <t>អ៊ិចស្ពែឌីធ័រ ខេមបូឌា អិលធីឌី</t>
        </is>
      </c>
      <c r="D1022" s="462" t="inlineStr">
        <is>
          <t>L001-100045898</t>
        </is>
      </c>
      <c r="E1022" s="462" t="inlineStr">
        <is>
          <t>TI-0244559</t>
        </is>
      </c>
      <c r="F1022" s="463" t="n">
        <v>44978</v>
      </c>
      <c r="G1022" s="464" t="n">
        <v>293493</v>
      </c>
      <c r="H1022" s="462" t="n"/>
      <c r="I1022" s="464">
        <f>G1022</f>
        <v/>
      </c>
      <c r="J1022" s="462">
        <f>IF(AND(Q1022=TRUE, R1022=TRUE, S1022=TRUE), IF(W1022&lt;-0.05, "អនុញ្ញាត (អ្នកផ្គត់ផ្គង់ប្រកាសខ្វះ)", "បានប្រកាស (អនុញ្ញាត)"), IF(AND(Q1022=FALSE, R1022=FALSE, S1022=FALSE), "ព្យួរទុក (មិនមានទិន្នន័យ)", "ប្រកាសខុស (ព្យួរទុក)"))</f>
        <v/>
      </c>
      <c r="K1022" s="462" t="inlineStr"/>
      <c r="L1022" s="462" t="inlineStr"/>
      <c r="M1022" s="464">
        <f>AH1022</f>
        <v/>
      </c>
      <c r="N1022" s="464">
        <f>IF(W1022&lt;0,AH1022,I1022)</f>
        <v/>
      </c>
      <c r="O1022" s="464">
        <f>I1022-M1022</f>
        <v/>
      </c>
      <c r="P1022" s="462" t="n"/>
      <c r="Q1022" s="462">
        <f>V1022=W1022</f>
        <v/>
      </c>
      <c r="R1022" s="462">
        <f>AND(MONTH(F1022)=MONTH(X1022), YEAR(F1022)=YEAR(X1022))</f>
        <v/>
      </c>
      <c r="S1022" s="462">
        <f>AC1022="L001-901905215"</f>
        <v/>
      </c>
      <c r="T1022" s="464">
        <f>G1022-AH1022</f>
        <v/>
      </c>
      <c r="U1022" s="462" t="n"/>
      <c r="V1022" s="462" t="inlineStr">
        <is>
          <t>TI0244559</t>
        </is>
      </c>
      <c r="W1022" s="462" t="inlineStr">
        <is>
          <t>TI0244559</t>
        </is>
      </c>
      <c r="X1022" s="463" t="n">
        <v>44978</v>
      </c>
      <c r="Y1022" s="462" t="inlineStr">
        <is>
          <t>TI-0244559</t>
        </is>
      </c>
      <c r="Z1022" s="462" t="inlineStr"/>
      <c r="AA1022" s="462" t="inlineStr">
        <is>
          <t>បុគ្គលជាប់អាករ</t>
        </is>
      </c>
      <c r="AB1022" s="462" t="inlineStr">
        <is>
          <t>L001-901905215</t>
        </is>
      </c>
      <c r="AC1022" s="462" t="inlineStr">
        <is>
          <t>វីអ៊ីស៊ិន (ខេមបូឌា) អ៊ិនដាសស្ទ្រី ឯ.ក</t>
        </is>
      </c>
      <c r="AD1022" s="464" t="n">
        <v>3228423</v>
      </c>
      <c r="AE1022" s="464" t="n">
        <v>2934930</v>
      </c>
      <c r="AF1022" s="464" t="n">
        <v>0</v>
      </c>
      <c r="AG1022" s="464" t="n">
        <v>0</v>
      </c>
      <c r="AH1022" s="464" t="n">
        <v>293493</v>
      </c>
      <c r="AI1022" s="464" t="n">
        <v>0</v>
      </c>
      <c r="AJ1022" s="464" t="n">
        <v>0</v>
      </c>
      <c r="AK1022" s="464" t="n">
        <v>0</v>
      </c>
      <c r="AL1022" s="464" t="n">
        <v>0</v>
      </c>
      <c r="AM1022" s="464" t="n">
        <v>0</v>
      </c>
      <c r="AN1022" s="464" t="n">
        <v>0</v>
      </c>
      <c r="AO1022" s="464" t="n">
        <v>0</v>
      </c>
      <c r="AP1022" s="464" t="n">
        <v>0</v>
      </c>
      <c r="AQ1022" s="462" t="inlineStr"/>
      <c r="AR1022" s="462" t="inlineStr">
        <is>
          <t>Local Charge</t>
        </is>
      </c>
      <c r="AS1022" s="462" t="inlineStr">
        <is>
          <t>បានប្រកាសពន្ធ</t>
        </is>
      </c>
    </row>
    <row r="1023">
      <c r="A1023" s="461" t="n">
        <v>1015</v>
      </c>
      <c r="B1023" s="462" t="inlineStr">
        <is>
          <t>THC and DOC charge</t>
        </is>
      </c>
      <c r="C1023" s="462" t="inlineStr">
        <is>
          <t>អ៊ិចស្ពែឌីធ័រ ខេមបូឌា អិលធីឌី</t>
        </is>
      </c>
      <c r="D1023" s="462" t="inlineStr">
        <is>
          <t>L001-100045898</t>
        </is>
      </c>
      <c r="E1023" s="462" t="inlineStr">
        <is>
          <t>TI-0244550</t>
        </is>
      </c>
      <c r="F1023" s="463" t="n">
        <v>44978</v>
      </c>
      <c r="G1023" s="464" t="n">
        <v>506462</v>
      </c>
      <c r="H1023" s="462" t="n"/>
      <c r="I1023" s="464">
        <f>G1023</f>
        <v/>
      </c>
      <c r="J1023" s="462">
        <f>IF(AND(Q1023=TRUE, R1023=TRUE, S1023=TRUE), IF(W1023&lt;-0.05, "អនុញ្ញាត (អ្នកផ្គត់ផ្គង់ប្រកាសខ្វះ)", "បានប្រកាស (អនុញ្ញាត)"), IF(AND(Q1023=FALSE, R1023=FALSE, S1023=FALSE), "ព្យួរទុក (មិនមានទិន្នន័យ)", "ប្រកាសខុស (ព្យួរទុក)"))</f>
        <v/>
      </c>
      <c r="K1023" s="462" t="inlineStr"/>
      <c r="L1023" s="462" t="inlineStr"/>
      <c r="M1023" s="464">
        <f>AH1023</f>
        <v/>
      </c>
      <c r="N1023" s="464">
        <f>IF(W1023&lt;0,AH1023,I1023)</f>
        <v/>
      </c>
      <c r="O1023" s="464">
        <f>I1023-M1023</f>
        <v/>
      </c>
      <c r="P1023" s="462" t="n"/>
      <c r="Q1023" s="462">
        <f>V1023=W1023</f>
        <v/>
      </c>
      <c r="R1023" s="462">
        <f>AND(MONTH(F1023)=MONTH(X1023), YEAR(F1023)=YEAR(X1023))</f>
        <v/>
      </c>
      <c r="S1023" s="462">
        <f>AC1023="L001-901905215"</f>
        <v/>
      </c>
      <c r="T1023" s="464">
        <f>G1023-AH1023</f>
        <v/>
      </c>
      <c r="U1023" s="462" t="n"/>
      <c r="V1023" s="462" t="inlineStr">
        <is>
          <t>TI0244550</t>
        </is>
      </c>
      <c r="W1023" s="462" t="inlineStr">
        <is>
          <t>TI0244550</t>
        </is>
      </c>
      <c r="X1023" s="463" t="n">
        <v>44978</v>
      </c>
      <c r="Y1023" s="462" t="inlineStr">
        <is>
          <t>TI-0244550</t>
        </is>
      </c>
      <c r="Z1023" s="462" t="inlineStr"/>
      <c r="AA1023" s="462" t="inlineStr">
        <is>
          <t>បុគ្គលជាប់អាករ</t>
        </is>
      </c>
      <c r="AB1023" s="462" t="inlineStr">
        <is>
          <t>L001-901905215</t>
        </is>
      </c>
      <c r="AC1023" s="462" t="inlineStr">
        <is>
          <t>វីអ៊ីស៊ិន (ខេមបូឌា) អ៊ិនដាសស្ទ្រី ឯ.ក</t>
        </is>
      </c>
      <c r="AD1023" s="464" t="n">
        <v>5571042</v>
      </c>
      <c r="AE1023" s="464" t="n">
        <v>5064584</v>
      </c>
      <c r="AF1023" s="464" t="n">
        <v>0</v>
      </c>
      <c r="AG1023" s="464" t="n">
        <v>0</v>
      </c>
      <c r="AH1023" s="464" t="n">
        <v>506458</v>
      </c>
      <c r="AI1023" s="464" t="n">
        <v>0</v>
      </c>
      <c r="AJ1023" s="464" t="n">
        <v>0</v>
      </c>
      <c r="AK1023" s="464" t="n">
        <v>0</v>
      </c>
      <c r="AL1023" s="464" t="n">
        <v>0</v>
      </c>
      <c r="AM1023" s="464" t="n">
        <v>0</v>
      </c>
      <c r="AN1023" s="464" t="n">
        <v>0</v>
      </c>
      <c r="AO1023" s="464" t="n">
        <v>0</v>
      </c>
      <c r="AP1023" s="464" t="n">
        <v>0</v>
      </c>
      <c r="AQ1023" s="462" t="inlineStr"/>
      <c r="AR1023" s="462" t="inlineStr">
        <is>
          <t>Local Charge</t>
        </is>
      </c>
      <c r="AS1023" s="462" t="inlineStr">
        <is>
          <t>បានប្រកាសពន្ធ</t>
        </is>
      </c>
    </row>
    <row r="1024">
      <c r="A1024" s="461" t="n">
        <v>1016</v>
      </c>
      <c r="B1024" s="462" t="inlineStr">
        <is>
          <t>THC and DOC charge</t>
        </is>
      </c>
      <c r="C1024" s="462" t="inlineStr">
        <is>
          <t>អ៊ិចស្ពែឌីធ័រ ខេមបូឌា អិលធីឌី</t>
        </is>
      </c>
      <c r="D1024" s="462" t="inlineStr">
        <is>
          <t>L001-100045898</t>
        </is>
      </c>
      <c r="E1024" s="462" t="inlineStr">
        <is>
          <t>TI-0244545</t>
        </is>
      </c>
      <c r="F1024" s="463" t="n">
        <v>44978</v>
      </c>
      <c r="G1024" s="464" t="n">
        <v>321900</v>
      </c>
      <c r="H1024" s="462" t="n"/>
      <c r="I1024" s="464">
        <f>G1024</f>
        <v/>
      </c>
      <c r="J1024" s="462">
        <f>IF(AND(Q1024=TRUE, R1024=TRUE, S1024=TRUE), IF(W1024&lt;-0.05, "អនុញ្ញាត (អ្នកផ្គត់ផ្គង់ប្រកាសខ្វះ)", "បានប្រកាស (អនុញ្ញាត)"), IF(AND(Q1024=FALSE, R1024=FALSE, S1024=FALSE), "ព្យួរទុក (មិនមានទិន្នន័យ)", "ប្រកាសខុស (ព្យួរទុក)"))</f>
        <v/>
      </c>
      <c r="K1024" s="462" t="inlineStr"/>
      <c r="L1024" s="462" t="inlineStr"/>
      <c r="M1024" s="464">
        <f>AH1024</f>
        <v/>
      </c>
      <c r="N1024" s="464">
        <f>IF(W1024&lt;0,AH1024,I1024)</f>
        <v/>
      </c>
      <c r="O1024" s="464">
        <f>I1024-M1024</f>
        <v/>
      </c>
      <c r="P1024" s="462" t="n"/>
      <c r="Q1024" s="462">
        <f>V1024=W1024</f>
        <v/>
      </c>
      <c r="R1024" s="462">
        <f>AND(MONTH(F1024)=MONTH(X1024), YEAR(F1024)=YEAR(X1024))</f>
        <v/>
      </c>
      <c r="S1024" s="462">
        <f>AC1024="L001-901905215"</f>
        <v/>
      </c>
      <c r="T1024" s="464">
        <f>G1024-AH1024</f>
        <v/>
      </c>
      <c r="U1024" s="462" t="n"/>
      <c r="V1024" s="462" t="inlineStr">
        <is>
          <t>TI0244545</t>
        </is>
      </c>
      <c r="W1024" s="462" t="inlineStr">
        <is>
          <t>TI0244545</t>
        </is>
      </c>
      <c r="X1024" s="463" t="n">
        <v>44978</v>
      </c>
      <c r="Y1024" s="462" t="inlineStr">
        <is>
          <t>TI-0244545</t>
        </is>
      </c>
      <c r="Z1024" s="462" t="inlineStr"/>
      <c r="AA1024" s="462" t="inlineStr">
        <is>
          <t>បុគ្គលជាប់អាករ</t>
        </is>
      </c>
      <c r="AB1024" s="462" t="inlineStr">
        <is>
          <t>L001-901905215</t>
        </is>
      </c>
      <c r="AC1024" s="462" t="inlineStr">
        <is>
          <t>វីអ៊ីស៊ិន (ខេមបូឌា) អ៊ិនដាសស្ទ្រី ឯ.ក</t>
        </is>
      </c>
      <c r="AD1024" s="464" t="n">
        <v>3540981</v>
      </c>
      <c r="AE1024" s="464" t="n">
        <v>3219074</v>
      </c>
      <c r="AF1024" s="464" t="n">
        <v>0</v>
      </c>
      <c r="AG1024" s="464" t="n">
        <v>0</v>
      </c>
      <c r="AH1024" s="464" t="n">
        <v>321907</v>
      </c>
      <c r="AI1024" s="464" t="n">
        <v>0</v>
      </c>
      <c r="AJ1024" s="464" t="n">
        <v>0</v>
      </c>
      <c r="AK1024" s="464" t="n">
        <v>0</v>
      </c>
      <c r="AL1024" s="464" t="n">
        <v>0</v>
      </c>
      <c r="AM1024" s="464" t="n">
        <v>0</v>
      </c>
      <c r="AN1024" s="464" t="n">
        <v>0</v>
      </c>
      <c r="AO1024" s="464" t="n">
        <v>0</v>
      </c>
      <c r="AP1024" s="464" t="n">
        <v>0</v>
      </c>
      <c r="AQ1024" s="462" t="inlineStr"/>
      <c r="AR1024" s="462" t="inlineStr">
        <is>
          <t>Local Charge</t>
        </is>
      </c>
      <c r="AS1024" s="462" t="inlineStr">
        <is>
          <t>បានប្រកាសពន្ធ</t>
        </is>
      </c>
    </row>
    <row r="1025">
      <c r="A1025" s="461" t="n">
        <v>1017</v>
      </c>
      <c r="B1025" s="462" t="inlineStr">
        <is>
          <t>THC and DOC charge</t>
        </is>
      </c>
      <c r="C1025" s="462" t="inlineStr">
        <is>
          <t>អ៊ិចស្ពែឌីធ័រ ខេមបូឌា អិលធីឌី</t>
        </is>
      </c>
      <c r="D1025" s="462" t="inlineStr">
        <is>
          <t>L001-100045898</t>
        </is>
      </c>
      <c r="E1025" s="462" t="inlineStr">
        <is>
          <t>TI-0244537</t>
        </is>
      </c>
      <c r="F1025" s="463" t="n">
        <v>44978</v>
      </c>
      <c r="G1025" s="464" t="n">
        <v>83909</v>
      </c>
      <c r="H1025" s="462" t="n"/>
      <c r="I1025" s="464">
        <f>G1025</f>
        <v/>
      </c>
      <c r="J1025" s="462">
        <f>IF(AND(Q1025=TRUE, R1025=TRUE, S1025=TRUE), IF(W1025&lt;-0.05, "អនុញ្ញាត (អ្នកផ្គត់ផ្គង់ប្រកាសខ្វះ)", "បានប្រកាស (អនុញ្ញាត)"), IF(AND(Q1025=FALSE, R1025=FALSE, S1025=FALSE), "ព្យួរទុក (មិនមានទិន្នន័យ)", "ប្រកាសខុស (ព្យួរទុក)"))</f>
        <v/>
      </c>
      <c r="K1025" s="462" t="inlineStr"/>
      <c r="L1025" s="462" t="inlineStr"/>
      <c r="M1025" s="464">
        <f>AH1025</f>
        <v/>
      </c>
      <c r="N1025" s="464">
        <f>IF(W1025&lt;0,AH1025,I1025)</f>
        <v/>
      </c>
      <c r="O1025" s="464">
        <f>I1025-M1025</f>
        <v/>
      </c>
      <c r="P1025" s="462" t="n"/>
      <c r="Q1025" s="462">
        <f>V1025=W1025</f>
        <v/>
      </c>
      <c r="R1025" s="462">
        <f>AND(MONTH(F1025)=MONTH(X1025), YEAR(F1025)=YEAR(X1025))</f>
        <v/>
      </c>
      <c r="S1025" s="462">
        <f>AC1025="L001-901905215"</f>
        <v/>
      </c>
      <c r="T1025" s="464">
        <f>G1025-AH1025</f>
        <v/>
      </c>
      <c r="U1025" s="462" t="n"/>
      <c r="V1025" s="462" t="inlineStr">
        <is>
          <t>TI0244537</t>
        </is>
      </c>
      <c r="W1025" s="462" t="inlineStr">
        <is>
          <t>TI0244537</t>
        </is>
      </c>
      <c r="X1025" s="463" t="n">
        <v>44978</v>
      </c>
      <c r="Y1025" s="462" t="inlineStr">
        <is>
          <t>TI-0244537</t>
        </is>
      </c>
      <c r="Z1025" s="462" t="inlineStr"/>
      <c r="AA1025" s="462" t="inlineStr">
        <is>
          <t>បុគ្គលជាប់អាករ</t>
        </is>
      </c>
      <c r="AB1025" s="462" t="inlineStr">
        <is>
          <t>L001-901905215</t>
        </is>
      </c>
      <c r="AC1025" s="462" t="inlineStr">
        <is>
          <t>វីអ៊ីស៊ិន (ខេមបូឌា) អ៊ិនដាសស្ទ្រី ឯ.ក</t>
        </is>
      </c>
      <c r="AD1025" s="464" t="n">
        <v>922918</v>
      </c>
      <c r="AE1025" s="464" t="n">
        <v>839016</v>
      </c>
      <c r="AF1025" s="464" t="n">
        <v>0</v>
      </c>
      <c r="AG1025" s="464" t="n">
        <v>0</v>
      </c>
      <c r="AH1025" s="464" t="n">
        <v>83902</v>
      </c>
      <c r="AI1025" s="464" t="n">
        <v>0</v>
      </c>
      <c r="AJ1025" s="464" t="n">
        <v>0</v>
      </c>
      <c r="AK1025" s="464" t="n">
        <v>0</v>
      </c>
      <c r="AL1025" s="464" t="n">
        <v>0</v>
      </c>
      <c r="AM1025" s="464" t="n">
        <v>0</v>
      </c>
      <c r="AN1025" s="464" t="n">
        <v>0</v>
      </c>
      <c r="AO1025" s="464" t="n">
        <v>0</v>
      </c>
      <c r="AP1025" s="464" t="n">
        <v>0</v>
      </c>
      <c r="AQ1025" s="462" t="inlineStr"/>
      <c r="AR1025" s="462" t="inlineStr">
        <is>
          <t>Local Charge</t>
        </is>
      </c>
      <c r="AS1025" s="462" t="inlineStr">
        <is>
          <t>បានប្រកាសពន្ធ</t>
        </is>
      </c>
    </row>
    <row r="1026">
      <c r="A1026" s="461" t="n">
        <v>1018</v>
      </c>
      <c r="B1026" s="462" t="inlineStr">
        <is>
          <t>THC and DOC charge</t>
        </is>
      </c>
      <c r="C1026" s="462" t="inlineStr">
        <is>
          <t>អ៊ិចស្ពែឌីធ័រ ខេមបូឌា អិលធីឌី</t>
        </is>
      </c>
      <c r="D1026" s="462" t="inlineStr">
        <is>
          <t>L001-100045898</t>
        </is>
      </c>
      <c r="E1026" s="462" t="inlineStr">
        <is>
          <t>TI-0244534</t>
        </is>
      </c>
      <c r="F1026" s="463" t="n">
        <v>44978</v>
      </c>
      <c r="G1026" s="464" t="n">
        <v>142068</v>
      </c>
      <c r="H1026" s="462" t="n"/>
      <c r="I1026" s="464">
        <f>G1026</f>
        <v/>
      </c>
      <c r="J1026" s="462">
        <f>IF(AND(Q1026=TRUE, R1026=TRUE, S1026=TRUE), IF(W1026&lt;-0.05, "អនុញ្ញាត (អ្នកផ្គត់ផ្គង់ប្រកាសខ្វះ)", "បានប្រកាស (អនុញ្ញាត)"), IF(AND(Q1026=FALSE, R1026=FALSE, S1026=FALSE), "ព្យួរទុក (មិនមានទិន្នន័យ)", "ប្រកាសខុស (ព្យួរទុក)"))</f>
        <v/>
      </c>
      <c r="K1026" s="462" t="inlineStr"/>
      <c r="L1026" s="462" t="inlineStr"/>
      <c r="M1026" s="464">
        <f>AH1026</f>
        <v/>
      </c>
      <c r="N1026" s="464">
        <f>IF(W1026&lt;0,AH1026,I1026)</f>
        <v/>
      </c>
      <c r="O1026" s="464">
        <f>I1026-M1026</f>
        <v/>
      </c>
      <c r="P1026" s="462" t="n"/>
      <c r="Q1026" s="462">
        <f>V1026=W1026</f>
        <v/>
      </c>
      <c r="R1026" s="462">
        <f>AND(MONTH(F1026)=MONTH(X1026), YEAR(F1026)=YEAR(X1026))</f>
        <v/>
      </c>
      <c r="S1026" s="462">
        <f>AC1026="L001-901905215"</f>
        <v/>
      </c>
      <c r="T1026" s="464">
        <f>G1026-AH1026</f>
        <v/>
      </c>
      <c r="U1026" s="462" t="n"/>
      <c r="V1026" s="462" t="inlineStr">
        <is>
          <t>TI0244534</t>
        </is>
      </c>
      <c r="W1026" s="462" t="inlineStr">
        <is>
          <t>TI0244534</t>
        </is>
      </c>
      <c r="X1026" s="463" t="n">
        <v>44978</v>
      </c>
      <c r="Y1026" s="462" t="inlineStr">
        <is>
          <t>TI-0244534</t>
        </is>
      </c>
      <c r="Z1026" s="462" t="inlineStr"/>
      <c r="AA1026" s="462" t="inlineStr">
        <is>
          <t>បុគ្គលជាប់អាករ</t>
        </is>
      </c>
      <c r="AB1026" s="462" t="inlineStr">
        <is>
          <t>L001-901905215</t>
        </is>
      </c>
      <c r="AC1026" s="462" t="inlineStr">
        <is>
          <t>វីអ៊ីស៊ិន (ខេមបូឌា) អ៊ិនដាសស្ទ្រី ឯ.ក</t>
        </is>
      </c>
      <c r="AD1026" s="464" t="n">
        <v>1562789</v>
      </c>
      <c r="AE1026" s="464" t="n">
        <v>1420717</v>
      </c>
      <c r="AF1026" s="464" t="n">
        <v>0</v>
      </c>
      <c r="AG1026" s="464" t="n">
        <v>0</v>
      </c>
      <c r="AH1026" s="464" t="n">
        <v>142072</v>
      </c>
      <c r="AI1026" s="464" t="n">
        <v>0</v>
      </c>
      <c r="AJ1026" s="464" t="n">
        <v>0</v>
      </c>
      <c r="AK1026" s="464" t="n">
        <v>0</v>
      </c>
      <c r="AL1026" s="464" t="n">
        <v>0</v>
      </c>
      <c r="AM1026" s="464" t="n">
        <v>0</v>
      </c>
      <c r="AN1026" s="464" t="n">
        <v>0</v>
      </c>
      <c r="AO1026" s="464" t="n">
        <v>0</v>
      </c>
      <c r="AP1026" s="464" t="n">
        <v>0</v>
      </c>
      <c r="AQ1026" s="462" t="inlineStr"/>
      <c r="AR1026" s="462" t="inlineStr">
        <is>
          <t>Local Charge</t>
        </is>
      </c>
      <c r="AS1026" s="462" t="inlineStr">
        <is>
          <t>បានប្រកាសពន្ធ</t>
        </is>
      </c>
    </row>
    <row r="1027">
      <c r="A1027" s="461" t="n">
        <v>1019</v>
      </c>
      <c r="B1027" s="462" t="inlineStr">
        <is>
          <t>THC and DOC charge</t>
        </is>
      </c>
      <c r="C1027" s="462" t="inlineStr">
        <is>
          <t>អ៊ិចស្ពែឌីធ័រ ខេមបូឌា អិលធីឌី</t>
        </is>
      </c>
      <c r="D1027" s="462" t="inlineStr">
        <is>
          <t>L001-100045898</t>
        </is>
      </c>
      <c r="E1027" s="462" t="inlineStr">
        <is>
          <t>TI-0244526</t>
        </is>
      </c>
      <c r="F1027" s="463" t="n">
        <v>44978</v>
      </c>
      <c r="G1027" s="464" t="n">
        <v>382110</v>
      </c>
      <c r="H1027" s="462" t="n"/>
      <c r="I1027" s="464">
        <f>G1027</f>
        <v/>
      </c>
      <c r="J1027" s="462">
        <f>IF(AND(Q1027=TRUE, R1027=TRUE, S1027=TRUE), IF(W1027&lt;-0.05, "អនុញ្ញាត (អ្នកផ្គត់ផ្គង់ប្រកាសខ្វះ)", "បានប្រកាស (អនុញ្ញាត)"), IF(AND(Q1027=FALSE, R1027=FALSE, S1027=FALSE), "ព្យួរទុក (មិនមានទិន្នន័យ)", "ប្រកាសខុស (ព្យួរទុក)"))</f>
        <v/>
      </c>
      <c r="K1027" s="462" t="inlineStr"/>
      <c r="L1027" s="462" t="inlineStr"/>
      <c r="M1027" s="464">
        <f>AH1027</f>
        <v/>
      </c>
      <c r="N1027" s="464">
        <f>IF(W1027&lt;0,AH1027,I1027)</f>
        <v/>
      </c>
      <c r="O1027" s="464">
        <f>I1027-M1027</f>
        <v/>
      </c>
      <c r="P1027" s="462" t="n"/>
      <c r="Q1027" s="462">
        <f>V1027=W1027</f>
        <v/>
      </c>
      <c r="R1027" s="462">
        <f>AND(MONTH(F1027)=MONTH(X1027), YEAR(F1027)=YEAR(X1027))</f>
        <v/>
      </c>
      <c r="S1027" s="462">
        <f>AC1027="L001-901905215"</f>
        <v/>
      </c>
      <c r="T1027" s="464">
        <f>G1027-AH1027</f>
        <v/>
      </c>
      <c r="U1027" s="462" t="n"/>
      <c r="V1027" s="462" t="inlineStr">
        <is>
          <t>TI0244526</t>
        </is>
      </c>
      <c r="W1027" s="462" t="inlineStr">
        <is>
          <t>TI0244526</t>
        </is>
      </c>
      <c r="X1027" s="463" t="n">
        <v>44978</v>
      </c>
      <c r="Y1027" s="462" t="inlineStr">
        <is>
          <t>TI-0244526</t>
        </is>
      </c>
      <c r="Z1027" s="462" t="inlineStr"/>
      <c r="AA1027" s="462" t="inlineStr">
        <is>
          <t>បុគ្គលជាប់អាករ</t>
        </is>
      </c>
      <c r="AB1027" s="462" t="inlineStr">
        <is>
          <t>L001-901905215</t>
        </is>
      </c>
      <c r="AC1027" s="462" t="inlineStr">
        <is>
          <t>វីអ៊ីស៊ិន (ខេមបូឌា) អ៊ិនដាសស្ទ្រី ឯ.ក</t>
        </is>
      </c>
      <c r="AD1027" s="464" t="n">
        <v>4203210</v>
      </c>
      <c r="AE1027" s="464" t="n">
        <v>3821100</v>
      </c>
      <c r="AF1027" s="464" t="n">
        <v>0</v>
      </c>
      <c r="AG1027" s="464" t="n">
        <v>0</v>
      </c>
      <c r="AH1027" s="464" t="n">
        <v>382110</v>
      </c>
      <c r="AI1027" s="464" t="n">
        <v>0</v>
      </c>
      <c r="AJ1027" s="464" t="n">
        <v>0</v>
      </c>
      <c r="AK1027" s="464" t="n">
        <v>0</v>
      </c>
      <c r="AL1027" s="464" t="n">
        <v>0</v>
      </c>
      <c r="AM1027" s="464" t="n">
        <v>0</v>
      </c>
      <c r="AN1027" s="464" t="n">
        <v>0</v>
      </c>
      <c r="AO1027" s="464" t="n">
        <v>0</v>
      </c>
      <c r="AP1027" s="464" t="n">
        <v>0</v>
      </c>
      <c r="AQ1027" s="462" t="inlineStr"/>
      <c r="AR1027" s="462" t="inlineStr">
        <is>
          <t>Local Charge</t>
        </is>
      </c>
      <c r="AS1027" s="462" t="inlineStr">
        <is>
          <t>បានប្រកាសពន្ធ</t>
        </is>
      </c>
    </row>
    <row r="1028">
      <c r="A1028" s="461" t="n">
        <v>1020</v>
      </c>
      <c r="B1028" s="462" t="inlineStr">
        <is>
          <t>THC and DOC charge</t>
        </is>
      </c>
      <c r="C1028" s="462" t="inlineStr">
        <is>
          <t>អ៊ិចស្ពែឌីធ័រ ខេមបូឌា អិលធីឌី</t>
        </is>
      </c>
      <c r="D1028" s="462" t="inlineStr">
        <is>
          <t>L001-100045898</t>
        </is>
      </c>
      <c r="E1028" s="462" t="inlineStr">
        <is>
          <t>TI-0244512</t>
        </is>
      </c>
      <c r="F1028" s="463" t="n">
        <v>44978</v>
      </c>
      <c r="G1028" s="464" t="n">
        <v>496337</v>
      </c>
      <c r="H1028" s="462" t="n"/>
      <c r="I1028" s="464">
        <f>G1028</f>
        <v/>
      </c>
      <c r="J1028" s="462">
        <f>IF(AND(Q1028=TRUE, R1028=TRUE, S1028=TRUE), IF(W1028&lt;-0.05, "អនុញ្ញាត (អ្នកផ្គត់ផ្គង់ប្រកាសខ្វះ)", "បានប្រកាស (អនុញ្ញាត)"), IF(AND(Q1028=FALSE, R1028=FALSE, S1028=FALSE), "ព្យួរទុក (មិនមានទិន្នន័យ)", "ប្រកាសខុស (ព្យួរទុក)"))</f>
        <v/>
      </c>
      <c r="K1028" s="462" t="inlineStr"/>
      <c r="L1028" s="462" t="inlineStr"/>
      <c r="M1028" s="464">
        <f>AH1028</f>
        <v/>
      </c>
      <c r="N1028" s="464">
        <f>IF(W1028&lt;0,AH1028,I1028)</f>
        <v/>
      </c>
      <c r="O1028" s="464">
        <f>I1028-M1028</f>
        <v/>
      </c>
      <c r="P1028" s="462" t="n"/>
      <c r="Q1028" s="462">
        <f>V1028=W1028</f>
        <v/>
      </c>
      <c r="R1028" s="462">
        <f>AND(MONTH(F1028)=MONTH(X1028), YEAR(F1028)=YEAR(X1028))</f>
        <v/>
      </c>
      <c r="S1028" s="462">
        <f>AC1028="L001-901905215"</f>
        <v/>
      </c>
      <c r="T1028" s="464">
        <f>G1028-AH1028</f>
        <v/>
      </c>
      <c r="U1028" s="462" t="n"/>
      <c r="V1028" s="462" t="inlineStr">
        <is>
          <t>TI0244512</t>
        </is>
      </c>
      <c r="W1028" s="462" t="inlineStr">
        <is>
          <t>TI0244512</t>
        </is>
      </c>
      <c r="X1028" s="463" t="n">
        <v>44978</v>
      </c>
      <c r="Y1028" s="462" t="inlineStr">
        <is>
          <t>TI-0244512</t>
        </is>
      </c>
      <c r="Z1028" s="462" t="inlineStr"/>
      <c r="AA1028" s="462" t="inlineStr">
        <is>
          <t>បុគ្គលជាប់អាករ</t>
        </is>
      </c>
      <c r="AB1028" s="462" t="inlineStr">
        <is>
          <t>L001-901905215</t>
        </is>
      </c>
      <c r="AC1028" s="462" t="inlineStr">
        <is>
          <t>វីអ៊ីស៊ិន (ខេមបូឌា) អ៊ិនដាសស្ទ្រី ឯ.ក</t>
        </is>
      </c>
      <c r="AD1028" s="464" t="n">
        <v>5459702</v>
      </c>
      <c r="AE1028" s="464" t="n">
        <v>4963365</v>
      </c>
      <c r="AF1028" s="464" t="n">
        <v>0</v>
      </c>
      <c r="AG1028" s="464" t="n">
        <v>0</v>
      </c>
      <c r="AH1028" s="464" t="n">
        <v>496337</v>
      </c>
      <c r="AI1028" s="464" t="n">
        <v>0</v>
      </c>
      <c r="AJ1028" s="464" t="n">
        <v>0</v>
      </c>
      <c r="AK1028" s="464" t="n">
        <v>0</v>
      </c>
      <c r="AL1028" s="464" t="n">
        <v>0</v>
      </c>
      <c r="AM1028" s="464" t="n">
        <v>0</v>
      </c>
      <c r="AN1028" s="464" t="n">
        <v>0</v>
      </c>
      <c r="AO1028" s="464" t="n">
        <v>0</v>
      </c>
      <c r="AP1028" s="464" t="n">
        <v>0</v>
      </c>
      <c r="AQ1028" s="462" t="inlineStr"/>
      <c r="AR1028" s="462" t="inlineStr">
        <is>
          <t>Local Charge</t>
        </is>
      </c>
      <c r="AS1028" s="462" t="inlineStr">
        <is>
          <t>បានប្រកាសពន្ធ</t>
        </is>
      </c>
    </row>
    <row r="1029">
      <c r="A1029" s="461" t="n">
        <v>1021</v>
      </c>
      <c r="B1029" s="462" t="inlineStr">
        <is>
          <t>THC and DOC charge</t>
        </is>
      </c>
      <c r="C1029" s="462" t="inlineStr">
        <is>
          <t>អ៊ិចស្ពែឌីធ័រ ខេមបូឌា អិលធីឌី</t>
        </is>
      </c>
      <c r="D1029" s="462" t="inlineStr">
        <is>
          <t>L001-100045898</t>
        </is>
      </c>
      <c r="E1029" s="462" t="inlineStr">
        <is>
          <t>TI-0244289</t>
        </is>
      </c>
      <c r="F1029" s="463" t="n">
        <v>44971</v>
      </c>
      <c r="G1029" s="464" t="n">
        <v>478996</v>
      </c>
      <c r="H1029" s="462" t="n"/>
      <c r="I1029" s="464">
        <f>G1029</f>
        <v/>
      </c>
      <c r="J1029" s="462">
        <f>IF(AND(Q1029=TRUE, R1029=TRUE, S1029=TRUE), IF(W1029&lt;-0.05, "អនុញ្ញាត (អ្នកផ្គត់ផ្គង់ប្រកាសខ្វះ)", "បានប្រកាស (អនុញ្ញាត)"), IF(AND(Q1029=FALSE, R1029=FALSE, S1029=FALSE), "ព្យួរទុក (មិនមានទិន្នន័យ)", "ប្រកាសខុស (ព្យួរទុក)"))</f>
        <v/>
      </c>
      <c r="K1029" s="462" t="inlineStr"/>
      <c r="L1029" s="462" t="inlineStr"/>
      <c r="M1029" s="464">
        <f>AH1029</f>
        <v/>
      </c>
      <c r="N1029" s="464">
        <f>IF(W1029&lt;0,AH1029,I1029)</f>
        <v/>
      </c>
      <c r="O1029" s="464">
        <f>I1029-M1029</f>
        <v/>
      </c>
      <c r="P1029" s="462" t="n"/>
      <c r="Q1029" s="462">
        <f>V1029=W1029</f>
        <v/>
      </c>
      <c r="R1029" s="462">
        <f>AND(MONTH(F1029)=MONTH(X1029), YEAR(F1029)=YEAR(X1029))</f>
        <v/>
      </c>
      <c r="S1029" s="462">
        <f>AC1029="L001-901905215"</f>
        <v/>
      </c>
      <c r="T1029" s="464">
        <f>G1029-AH1029</f>
        <v/>
      </c>
      <c r="U1029" s="462" t="n"/>
      <c r="V1029" s="462" t="inlineStr">
        <is>
          <t>TI0244289</t>
        </is>
      </c>
      <c r="W1029" s="462" t="inlineStr">
        <is>
          <t>TI0244289</t>
        </is>
      </c>
      <c r="X1029" s="463" t="n">
        <v>44971</v>
      </c>
      <c r="Y1029" s="462" t="inlineStr">
        <is>
          <t>TI-0244289</t>
        </is>
      </c>
      <c r="Z1029" s="462" t="inlineStr"/>
      <c r="AA1029" s="462" t="inlineStr">
        <is>
          <t>បុគ្គលជាប់អាករ</t>
        </is>
      </c>
      <c r="AB1029" s="462" t="inlineStr">
        <is>
          <t>L001-901905215</t>
        </is>
      </c>
      <c r="AC1029" s="462" t="inlineStr">
        <is>
          <t>វីអ៊ីស៊ិន (ខេមបូឌា) អ៊ិនដាសស្ទ្រី ឯ.ក</t>
        </is>
      </c>
      <c r="AD1029" s="464" t="n">
        <v>5268960</v>
      </c>
      <c r="AE1029" s="464" t="n">
        <v>4789964</v>
      </c>
      <c r="AF1029" s="464" t="n">
        <v>0</v>
      </c>
      <c r="AG1029" s="464" t="n">
        <v>0</v>
      </c>
      <c r="AH1029" s="464" t="n">
        <v>478996</v>
      </c>
      <c r="AI1029" s="464" t="n">
        <v>0</v>
      </c>
      <c r="AJ1029" s="464" t="n">
        <v>0</v>
      </c>
      <c r="AK1029" s="464" t="n">
        <v>0</v>
      </c>
      <c r="AL1029" s="464" t="n">
        <v>0</v>
      </c>
      <c r="AM1029" s="464" t="n">
        <v>0</v>
      </c>
      <c r="AN1029" s="464" t="n">
        <v>0</v>
      </c>
      <c r="AO1029" s="464" t="n">
        <v>0</v>
      </c>
      <c r="AP1029" s="464" t="n">
        <v>0</v>
      </c>
      <c r="AQ1029" s="462" t="inlineStr"/>
      <c r="AR1029" s="462" t="inlineStr">
        <is>
          <t>Local Charge</t>
        </is>
      </c>
      <c r="AS1029" s="462" t="inlineStr">
        <is>
          <t>បានប្រកាសពន្ធ</t>
        </is>
      </c>
    </row>
    <row r="1030">
      <c r="A1030" s="461" t="n">
        <v>1022</v>
      </c>
      <c r="B1030" s="462" t="inlineStr">
        <is>
          <t>THC and DOC charge</t>
        </is>
      </c>
      <c r="C1030" s="462" t="inlineStr">
        <is>
          <t>អ៊ិចស្ពែឌីធ័រ ខេមបូឌា អិលធីឌី</t>
        </is>
      </c>
      <c r="D1030" s="462" t="inlineStr">
        <is>
          <t>L001-100045898</t>
        </is>
      </c>
      <c r="E1030" s="462" t="inlineStr">
        <is>
          <t>TI-0244288</t>
        </is>
      </c>
      <c r="F1030" s="463" t="n">
        <v>44971</v>
      </c>
      <c r="G1030" s="464" t="n">
        <v>59410</v>
      </c>
      <c r="H1030" s="462" t="n"/>
      <c r="I1030" s="464">
        <f>G1030</f>
        <v/>
      </c>
      <c r="J1030" s="462">
        <f>IF(AND(Q1030=TRUE, R1030=TRUE, S1030=TRUE), IF(W1030&lt;-0.05, "អនុញ្ញាត (អ្នកផ្គត់ផ្គង់ប្រកាសខ្វះ)", "បានប្រកាស (អនុញ្ញាត)"), IF(AND(Q1030=FALSE, R1030=FALSE, S1030=FALSE), "ព្យួរទុក (មិនមានទិន្នន័យ)", "ប្រកាសខុស (ព្យួរទុក)"))</f>
        <v/>
      </c>
      <c r="K1030" s="462" t="inlineStr"/>
      <c r="L1030" s="462" t="inlineStr"/>
      <c r="M1030" s="464">
        <f>AH1030</f>
        <v/>
      </c>
      <c r="N1030" s="464">
        <f>IF(W1030&lt;0,AH1030,I1030)</f>
        <v/>
      </c>
      <c r="O1030" s="464">
        <f>I1030-M1030</f>
        <v/>
      </c>
      <c r="P1030" s="462" t="n"/>
      <c r="Q1030" s="462">
        <f>V1030=W1030</f>
        <v/>
      </c>
      <c r="R1030" s="462">
        <f>AND(MONTH(F1030)=MONTH(X1030), YEAR(F1030)=YEAR(X1030))</f>
        <v/>
      </c>
      <c r="S1030" s="462">
        <f>AC1030="L001-901905215"</f>
        <v/>
      </c>
      <c r="T1030" s="464">
        <f>G1030-AH1030</f>
        <v/>
      </c>
      <c r="U1030" s="462" t="n"/>
      <c r="V1030" s="462" t="inlineStr">
        <is>
          <t>TI0244288</t>
        </is>
      </c>
      <c r="W1030" s="462" t="inlineStr">
        <is>
          <t>TI0244288</t>
        </is>
      </c>
      <c r="X1030" s="463" t="n">
        <v>44971</v>
      </c>
      <c r="Y1030" s="462" t="inlineStr">
        <is>
          <t>TI-0244288</t>
        </is>
      </c>
      <c r="Z1030" s="462" t="inlineStr"/>
      <c r="AA1030" s="462" t="inlineStr">
        <is>
          <t>បុគ្គលជាប់អាករ</t>
        </is>
      </c>
      <c r="AB1030" s="462" t="inlineStr">
        <is>
          <t>L001-901905215</t>
        </is>
      </c>
      <c r="AC1030" s="462" t="inlineStr">
        <is>
          <t>វីអ៊ីស៊ិន (ខេមបូឌា) អ៊ិនដាសស្ទ្រី ឯ.ក</t>
        </is>
      </c>
      <c r="AD1030" s="464" t="n">
        <v>653675</v>
      </c>
      <c r="AE1030" s="464" t="n">
        <v>594250</v>
      </c>
      <c r="AF1030" s="464" t="n">
        <v>0</v>
      </c>
      <c r="AG1030" s="464" t="n">
        <v>0</v>
      </c>
      <c r="AH1030" s="464" t="n">
        <v>59425</v>
      </c>
      <c r="AI1030" s="464" t="n">
        <v>0</v>
      </c>
      <c r="AJ1030" s="464" t="n">
        <v>0</v>
      </c>
      <c r="AK1030" s="464" t="n">
        <v>0</v>
      </c>
      <c r="AL1030" s="464" t="n">
        <v>0</v>
      </c>
      <c r="AM1030" s="464" t="n">
        <v>0</v>
      </c>
      <c r="AN1030" s="464" t="n">
        <v>0</v>
      </c>
      <c r="AO1030" s="464" t="n">
        <v>0</v>
      </c>
      <c r="AP1030" s="464" t="n">
        <v>0</v>
      </c>
      <c r="AQ1030" s="462" t="inlineStr"/>
      <c r="AR1030" s="462" t="inlineStr">
        <is>
          <t>Local Charge</t>
        </is>
      </c>
      <c r="AS1030" s="462" t="inlineStr">
        <is>
          <t>បានប្រកាសពន្ធ</t>
        </is>
      </c>
    </row>
    <row r="1031">
      <c r="A1031" s="461" t="n">
        <v>1023</v>
      </c>
      <c r="B1031" s="462" t="inlineStr">
        <is>
          <t>THC and DOC charge</t>
        </is>
      </c>
      <c r="C1031" s="462" t="inlineStr">
        <is>
          <t>អ៊ិចស្ពែឌីធ័រ ខេមបូឌា អិលធីឌី</t>
        </is>
      </c>
      <c r="D1031" s="462" t="inlineStr">
        <is>
          <t>L001-100045898</t>
        </is>
      </c>
      <c r="E1031" s="462" t="inlineStr">
        <is>
          <t>TI-0244272</t>
        </is>
      </c>
      <c r="F1031" s="463" t="n">
        <v>44971</v>
      </c>
      <c r="G1031" s="464" t="n">
        <v>354752</v>
      </c>
      <c r="H1031" s="462" t="n"/>
      <c r="I1031" s="464">
        <f>G1031</f>
        <v/>
      </c>
      <c r="J1031" s="462">
        <f>IF(AND(Q1031=TRUE, R1031=TRUE, S1031=TRUE), IF(W1031&lt;-0.05, "អនុញ្ញាត (អ្នកផ្គត់ផ្គង់ប្រកាសខ្វះ)", "បានប្រកាស (អនុញ្ញាត)"), IF(AND(Q1031=FALSE, R1031=FALSE, S1031=FALSE), "ព្យួរទុក (មិនមានទិន្នន័យ)", "ប្រកាសខុស (ព្យួរទុក)"))</f>
        <v/>
      </c>
      <c r="K1031" s="462" t="inlineStr"/>
      <c r="L1031" s="462" t="inlineStr"/>
      <c r="M1031" s="464">
        <f>AH1031</f>
        <v/>
      </c>
      <c r="N1031" s="464">
        <f>IF(W1031&lt;0,AH1031,I1031)</f>
        <v/>
      </c>
      <c r="O1031" s="464">
        <f>I1031-M1031</f>
        <v/>
      </c>
      <c r="P1031" s="462" t="n"/>
      <c r="Q1031" s="462">
        <f>V1031=W1031</f>
        <v/>
      </c>
      <c r="R1031" s="462">
        <f>AND(MONTH(F1031)=MONTH(X1031), YEAR(F1031)=YEAR(X1031))</f>
        <v/>
      </c>
      <c r="S1031" s="462">
        <f>AC1031="L001-901905215"</f>
        <v/>
      </c>
      <c r="T1031" s="464">
        <f>G1031-AH1031</f>
        <v/>
      </c>
      <c r="U1031" s="462" t="n"/>
      <c r="V1031" s="462" t="inlineStr">
        <is>
          <t>TI0244272</t>
        </is>
      </c>
      <c r="W1031" s="462" t="inlineStr">
        <is>
          <t>TI0244272</t>
        </is>
      </c>
      <c r="X1031" s="463" t="n">
        <v>44971</v>
      </c>
      <c r="Y1031" s="462" t="inlineStr">
        <is>
          <t>TI-0244272</t>
        </is>
      </c>
      <c r="Z1031" s="462" t="inlineStr"/>
      <c r="AA1031" s="462" t="inlineStr">
        <is>
          <t>បុគ្គលជាប់អាករ</t>
        </is>
      </c>
      <c r="AB1031" s="462" t="inlineStr">
        <is>
          <t>L001-901905215</t>
        </is>
      </c>
      <c r="AC1031" s="462" t="inlineStr">
        <is>
          <t>វីអ៊ីស៊ិន (ខេមបូឌា) អ៊ិនដាសស្ទ្រី ឯ.ក</t>
        </is>
      </c>
      <c r="AD1031" s="464" t="n">
        <v>3902268</v>
      </c>
      <c r="AE1031" s="464" t="n">
        <v>3547516</v>
      </c>
      <c r="AF1031" s="464" t="n">
        <v>0</v>
      </c>
      <c r="AG1031" s="464" t="n">
        <v>0</v>
      </c>
      <c r="AH1031" s="464" t="n">
        <v>354752</v>
      </c>
      <c r="AI1031" s="464" t="n">
        <v>0</v>
      </c>
      <c r="AJ1031" s="464" t="n">
        <v>0</v>
      </c>
      <c r="AK1031" s="464" t="n">
        <v>0</v>
      </c>
      <c r="AL1031" s="464" t="n">
        <v>0</v>
      </c>
      <c r="AM1031" s="464" t="n">
        <v>0</v>
      </c>
      <c r="AN1031" s="464" t="n">
        <v>0</v>
      </c>
      <c r="AO1031" s="464" t="n">
        <v>0</v>
      </c>
      <c r="AP1031" s="464" t="n">
        <v>0</v>
      </c>
      <c r="AQ1031" s="462" t="inlineStr"/>
      <c r="AR1031" s="462" t="inlineStr">
        <is>
          <t>Local Charge</t>
        </is>
      </c>
      <c r="AS1031" s="462" t="inlineStr">
        <is>
          <t>បានប្រកាសពន្ធ</t>
        </is>
      </c>
    </row>
    <row r="1032">
      <c r="A1032" s="461" t="n">
        <v>1024</v>
      </c>
      <c r="B1032" s="462" t="inlineStr">
        <is>
          <t>THC and DOC charge</t>
        </is>
      </c>
      <c r="C1032" s="462" t="inlineStr">
        <is>
          <t>អ៊ិចស្ពែឌីធ័រ ខេមបូឌា អិលធីឌី</t>
        </is>
      </c>
      <c r="D1032" s="462" t="inlineStr">
        <is>
          <t>L001-100045898</t>
        </is>
      </c>
      <c r="E1032" s="462" t="inlineStr">
        <is>
          <t>TI-0244261</t>
        </is>
      </c>
      <c r="F1032" s="463" t="n">
        <v>44971</v>
      </c>
      <c r="G1032" s="464" t="n">
        <v>751191</v>
      </c>
      <c r="H1032" s="462" t="n"/>
      <c r="I1032" s="464">
        <f>G1032</f>
        <v/>
      </c>
      <c r="J1032" s="462">
        <f>IF(AND(Q1032=TRUE, R1032=TRUE, S1032=TRUE), IF(W1032&lt;-0.05, "អនុញ្ញាត (អ្នកផ្គត់ផ្គង់ប្រកាសខ្វះ)", "បានប្រកាស (អនុញ្ញាត)"), IF(AND(Q1032=FALSE, R1032=FALSE, S1032=FALSE), "ព្យួរទុក (មិនមានទិន្នន័យ)", "ប្រកាសខុស (ព្យួរទុក)"))</f>
        <v/>
      </c>
      <c r="K1032" s="462" t="inlineStr"/>
      <c r="L1032" s="462" t="inlineStr"/>
      <c r="M1032" s="464">
        <f>AH1032</f>
        <v/>
      </c>
      <c r="N1032" s="464">
        <f>IF(W1032&lt;0,AH1032,I1032)</f>
        <v/>
      </c>
      <c r="O1032" s="464">
        <f>I1032-M1032</f>
        <v/>
      </c>
      <c r="P1032" s="462" t="n"/>
      <c r="Q1032" s="462">
        <f>V1032=W1032</f>
        <v/>
      </c>
      <c r="R1032" s="462">
        <f>AND(MONTH(F1032)=MONTH(X1032), YEAR(F1032)=YEAR(X1032))</f>
        <v/>
      </c>
      <c r="S1032" s="462">
        <f>AC1032="L001-901905215"</f>
        <v/>
      </c>
      <c r="T1032" s="464">
        <f>G1032-AH1032</f>
        <v/>
      </c>
      <c r="U1032" s="462" t="n"/>
      <c r="V1032" s="462" t="inlineStr">
        <is>
          <t>TI0244261</t>
        </is>
      </c>
      <c r="W1032" s="462" t="inlineStr">
        <is>
          <t>TI0244261</t>
        </is>
      </c>
      <c r="X1032" s="463" t="n">
        <v>44971</v>
      </c>
      <c r="Y1032" s="462" t="inlineStr">
        <is>
          <t>TI-0244261</t>
        </is>
      </c>
      <c r="Z1032" s="462" t="inlineStr"/>
      <c r="AA1032" s="462" t="inlineStr">
        <is>
          <t>បុគ្គលជាប់អាករ</t>
        </is>
      </c>
      <c r="AB1032" s="462" t="inlineStr">
        <is>
          <t>L001-901905215</t>
        </is>
      </c>
      <c r="AC1032" s="462" t="inlineStr">
        <is>
          <t>វីអ៊ីស៊ិន (ខេមបូឌា) អ៊ិនដាសស្ទ្រី ឯ.ក</t>
        </is>
      </c>
      <c r="AD1032" s="464" t="n">
        <v>8263097</v>
      </c>
      <c r="AE1032" s="464" t="n">
        <v>7511906</v>
      </c>
      <c r="AF1032" s="464" t="n">
        <v>0</v>
      </c>
      <c r="AG1032" s="464" t="n">
        <v>0</v>
      </c>
      <c r="AH1032" s="464" t="n">
        <v>751191</v>
      </c>
      <c r="AI1032" s="464" t="n">
        <v>0</v>
      </c>
      <c r="AJ1032" s="464" t="n">
        <v>0</v>
      </c>
      <c r="AK1032" s="464" t="n">
        <v>0</v>
      </c>
      <c r="AL1032" s="464" t="n">
        <v>0</v>
      </c>
      <c r="AM1032" s="464" t="n">
        <v>0</v>
      </c>
      <c r="AN1032" s="464" t="n">
        <v>0</v>
      </c>
      <c r="AO1032" s="464" t="n">
        <v>0</v>
      </c>
      <c r="AP1032" s="464" t="n">
        <v>0</v>
      </c>
      <c r="AQ1032" s="462" t="inlineStr"/>
      <c r="AR1032" s="462" t="inlineStr">
        <is>
          <t>Local Charge</t>
        </is>
      </c>
      <c r="AS1032" s="462" t="inlineStr">
        <is>
          <t>បានប្រកាសពន្ធ</t>
        </is>
      </c>
    </row>
    <row r="1033">
      <c r="A1033" s="461" t="n">
        <v>1025</v>
      </c>
      <c r="B1033" s="462" t="inlineStr">
        <is>
          <t>THC and DOC charge</t>
        </is>
      </c>
      <c r="C1033" s="462" t="inlineStr">
        <is>
          <t>អ៊ិចស្ពែឌីធ័រ ខេមបូឌា អិលធីឌី</t>
        </is>
      </c>
      <c r="D1033" s="462" t="inlineStr">
        <is>
          <t>L001-100045898</t>
        </is>
      </c>
      <c r="E1033" s="462" t="inlineStr">
        <is>
          <t>TI-0244255</t>
        </is>
      </c>
      <c r="F1033" s="463" t="n">
        <v>44971</v>
      </c>
      <c r="G1033" s="464" t="n">
        <v>695607</v>
      </c>
      <c r="H1033" s="462" t="n"/>
      <c r="I1033" s="464">
        <f>G1033</f>
        <v/>
      </c>
      <c r="J1033" s="462">
        <f>IF(AND(Q1033=TRUE, R1033=TRUE, S1033=TRUE), IF(W1033&lt;-0.05, "អនុញ្ញាត (អ្នកផ្គត់ផ្គង់ប្រកាសខ្វះ)", "បានប្រកាស (អនុញ្ញាត)"), IF(AND(Q1033=FALSE, R1033=FALSE, S1033=FALSE), "ព្យួរទុក (មិនមានទិន្នន័យ)", "ប្រកាសខុស (ព្យួរទុក)"))</f>
        <v/>
      </c>
      <c r="K1033" s="462" t="inlineStr"/>
      <c r="L1033" s="462" t="inlineStr"/>
      <c r="M1033" s="464">
        <f>AH1033</f>
        <v/>
      </c>
      <c r="N1033" s="464">
        <f>IF(W1033&lt;0,AH1033,I1033)</f>
        <v/>
      </c>
      <c r="O1033" s="464">
        <f>I1033-M1033</f>
        <v/>
      </c>
      <c r="P1033" s="462" t="n"/>
      <c r="Q1033" s="462">
        <f>V1033=W1033</f>
        <v/>
      </c>
      <c r="R1033" s="462">
        <f>AND(MONTH(F1033)=MONTH(X1033), YEAR(F1033)=YEAR(X1033))</f>
        <v/>
      </c>
      <c r="S1033" s="462">
        <f>AC1033="L001-901905215"</f>
        <v/>
      </c>
      <c r="T1033" s="464">
        <f>G1033-AH1033</f>
        <v/>
      </c>
      <c r="U1033" s="462" t="n"/>
      <c r="V1033" s="462" t="inlineStr">
        <is>
          <t>TI0244255</t>
        </is>
      </c>
      <c r="W1033" s="462" t="inlineStr">
        <is>
          <t>TI0244255</t>
        </is>
      </c>
      <c r="X1033" s="463" t="n">
        <v>44971</v>
      </c>
      <c r="Y1033" s="462" t="inlineStr">
        <is>
          <t>TI-0244255</t>
        </is>
      </c>
      <c r="Z1033" s="462" t="inlineStr"/>
      <c r="AA1033" s="462" t="inlineStr">
        <is>
          <t>បុគ្គលជាប់អាករ</t>
        </is>
      </c>
      <c r="AB1033" s="462" t="inlineStr">
        <is>
          <t>L001-901905215</t>
        </is>
      </c>
      <c r="AC1033" s="462" t="inlineStr">
        <is>
          <t>វីអ៊ីស៊ិន (ខេមបូឌា) អ៊ិនដាសស្ទ្រី ឯ.ក</t>
        </is>
      </c>
      <c r="AD1033" s="464" t="n">
        <v>7651681</v>
      </c>
      <c r="AE1033" s="464" t="n">
        <v>6956074</v>
      </c>
      <c r="AF1033" s="464" t="n">
        <v>0</v>
      </c>
      <c r="AG1033" s="464" t="n">
        <v>0</v>
      </c>
      <c r="AH1033" s="464" t="n">
        <v>695607</v>
      </c>
      <c r="AI1033" s="464" t="n">
        <v>0</v>
      </c>
      <c r="AJ1033" s="464" t="n">
        <v>0</v>
      </c>
      <c r="AK1033" s="464" t="n">
        <v>0</v>
      </c>
      <c r="AL1033" s="464" t="n">
        <v>0</v>
      </c>
      <c r="AM1033" s="464" t="n">
        <v>0</v>
      </c>
      <c r="AN1033" s="464" t="n">
        <v>0</v>
      </c>
      <c r="AO1033" s="464" t="n">
        <v>0</v>
      </c>
      <c r="AP1033" s="464" t="n">
        <v>0</v>
      </c>
      <c r="AQ1033" s="462" t="inlineStr"/>
      <c r="AR1033" s="462" t="inlineStr">
        <is>
          <t>Local Charge</t>
        </is>
      </c>
      <c r="AS1033" s="462" t="inlineStr">
        <is>
          <t>បានប្រកាសពន្ធ</t>
        </is>
      </c>
    </row>
    <row r="1034">
      <c r="A1034" s="461" t="n">
        <v>1026</v>
      </c>
      <c r="B1034" s="462" t="inlineStr">
        <is>
          <t>THC and DOC charge</t>
        </is>
      </c>
      <c r="C1034" s="462" t="inlineStr">
        <is>
          <t>អ៊ិចស្ពែឌីធ័រ ខេមបូឌា អិលធីឌី</t>
        </is>
      </c>
      <c r="D1034" s="462" t="inlineStr">
        <is>
          <t>L001-100045898</t>
        </is>
      </c>
      <c r="E1034" s="462" t="inlineStr">
        <is>
          <t>TI-0243924</t>
        </is>
      </c>
      <c r="F1034" s="463" t="n">
        <v>44965</v>
      </c>
      <c r="G1034" s="464" t="n">
        <v>621818</v>
      </c>
      <c r="H1034" s="462" t="n"/>
      <c r="I1034" s="464">
        <f>G1034</f>
        <v/>
      </c>
      <c r="J1034" s="462">
        <f>IF(AND(Q1034=TRUE, R1034=TRUE, S1034=TRUE), IF(W1034&lt;-0.05, "អនុញ្ញាត (អ្នកផ្គត់ផ្គង់ប្រកាសខ្វះ)", "បានប្រកាស (អនុញ្ញាត)"), IF(AND(Q1034=FALSE, R1034=FALSE, S1034=FALSE), "ព្យួរទុក (មិនមានទិន្នន័យ)", "ប្រកាសខុស (ព្យួរទុក)"))</f>
        <v/>
      </c>
      <c r="K1034" s="462" t="inlineStr"/>
      <c r="L1034" s="462" t="inlineStr"/>
      <c r="M1034" s="464">
        <f>AH1034</f>
        <v/>
      </c>
      <c r="N1034" s="464">
        <f>IF(W1034&lt;0,AH1034,I1034)</f>
        <v/>
      </c>
      <c r="O1034" s="464">
        <f>I1034-M1034</f>
        <v/>
      </c>
      <c r="P1034" s="462" t="n"/>
      <c r="Q1034" s="462">
        <f>V1034=W1034</f>
        <v/>
      </c>
      <c r="R1034" s="462">
        <f>AND(MONTH(F1034)=MONTH(X1034), YEAR(F1034)=YEAR(X1034))</f>
        <v/>
      </c>
      <c r="S1034" s="462">
        <f>AC1034="L001-901905215"</f>
        <v/>
      </c>
      <c r="T1034" s="464">
        <f>G1034-AH1034</f>
        <v/>
      </c>
      <c r="U1034" s="462" t="n"/>
      <c r="V1034" s="462" t="inlineStr">
        <is>
          <t>TI0243924</t>
        </is>
      </c>
      <c r="W1034" s="462" t="inlineStr">
        <is>
          <t>TI0243924</t>
        </is>
      </c>
      <c r="X1034" s="463" t="n">
        <v>44965</v>
      </c>
      <c r="Y1034" s="462" t="inlineStr">
        <is>
          <t>TI-0243924</t>
        </is>
      </c>
      <c r="Z1034" s="462" t="inlineStr"/>
      <c r="AA1034" s="462" t="inlineStr">
        <is>
          <t>បុគ្គលជាប់អាករ</t>
        </is>
      </c>
      <c r="AB1034" s="462" t="inlineStr">
        <is>
          <t>L001-901905215</t>
        </is>
      </c>
      <c r="AC1034" s="462" t="inlineStr">
        <is>
          <t>វីអ៊ីស៊ិន (ខេមបូឌា) អ៊ិនដាសស្ទ្រី ឯ.ក</t>
        </is>
      </c>
      <c r="AD1034" s="464" t="n">
        <v>6840001</v>
      </c>
      <c r="AE1034" s="464" t="n">
        <v>6218183</v>
      </c>
      <c r="AF1034" s="464" t="n">
        <v>0</v>
      </c>
      <c r="AG1034" s="464" t="n">
        <v>0</v>
      </c>
      <c r="AH1034" s="464" t="n">
        <v>621818</v>
      </c>
      <c r="AI1034" s="464" t="n">
        <v>0</v>
      </c>
      <c r="AJ1034" s="464" t="n">
        <v>0</v>
      </c>
      <c r="AK1034" s="464" t="n">
        <v>0</v>
      </c>
      <c r="AL1034" s="464" t="n">
        <v>0</v>
      </c>
      <c r="AM1034" s="464" t="n">
        <v>0</v>
      </c>
      <c r="AN1034" s="464" t="n">
        <v>0</v>
      </c>
      <c r="AO1034" s="464" t="n">
        <v>0</v>
      </c>
      <c r="AP1034" s="464" t="n">
        <v>0</v>
      </c>
      <c r="AQ1034" s="462" t="inlineStr"/>
      <c r="AR1034" s="462" t="inlineStr">
        <is>
          <t>Local Charge</t>
        </is>
      </c>
      <c r="AS1034" s="462" t="inlineStr">
        <is>
          <t>បានប្រកាសពន្ធ</t>
        </is>
      </c>
    </row>
    <row r="1035">
      <c r="A1035" s="461" t="n">
        <v>1027</v>
      </c>
      <c r="B1035" s="462" t="inlineStr">
        <is>
          <t>THC and DOC charge</t>
        </is>
      </c>
      <c r="C1035" s="462" t="inlineStr">
        <is>
          <t>អ៊ិចស្ពែឌីធ័រ ខេមបូឌា អិលធីឌី</t>
        </is>
      </c>
      <c r="D1035" s="462" t="inlineStr">
        <is>
          <t>L001-100045898</t>
        </is>
      </c>
      <c r="E1035" s="462" t="inlineStr">
        <is>
          <t>TI-0243923</t>
        </is>
      </c>
      <c r="F1035" s="463" t="n">
        <v>44965</v>
      </c>
      <c r="G1035" s="464" t="n">
        <v>418098</v>
      </c>
      <c r="H1035" s="462" t="n"/>
      <c r="I1035" s="464">
        <f>G1035</f>
        <v/>
      </c>
      <c r="J1035" s="462">
        <f>IF(AND(Q1035=TRUE, R1035=TRUE, S1035=TRUE), IF(W1035&lt;-0.05, "អនុញ្ញាត (អ្នកផ្គត់ផ្គង់ប្រកាសខ្វះ)", "បានប្រកាស (អនុញ្ញាត)"), IF(AND(Q1035=FALSE, R1035=FALSE, S1035=FALSE), "ព្យួរទុក (មិនមានទិន្នន័យ)", "ប្រកាសខុស (ព្យួរទុក)"))</f>
        <v/>
      </c>
      <c r="K1035" s="462" t="inlineStr"/>
      <c r="L1035" s="462" t="inlineStr"/>
      <c r="M1035" s="464">
        <f>AH1035</f>
        <v/>
      </c>
      <c r="N1035" s="464">
        <f>IF(W1035&lt;0,AH1035,I1035)</f>
        <v/>
      </c>
      <c r="O1035" s="464">
        <f>I1035-M1035</f>
        <v/>
      </c>
      <c r="P1035" s="462" t="n"/>
      <c r="Q1035" s="462">
        <f>V1035=W1035</f>
        <v/>
      </c>
      <c r="R1035" s="462">
        <f>AND(MONTH(F1035)=MONTH(X1035), YEAR(F1035)=YEAR(X1035))</f>
        <v/>
      </c>
      <c r="S1035" s="462">
        <f>AC1035="L001-901905215"</f>
        <v/>
      </c>
      <c r="T1035" s="464">
        <f>G1035-AH1035</f>
        <v/>
      </c>
      <c r="U1035" s="462" t="n"/>
      <c r="V1035" s="462" t="inlineStr">
        <is>
          <t>TI0243923</t>
        </is>
      </c>
      <c r="W1035" s="462" t="inlineStr">
        <is>
          <t>TI0243923</t>
        </is>
      </c>
      <c r="X1035" s="463" t="n">
        <v>44965</v>
      </c>
      <c r="Y1035" s="462" t="inlineStr">
        <is>
          <t>TI-0243923</t>
        </is>
      </c>
      <c r="Z1035" s="462" t="inlineStr"/>
      <c r="AA1035" s="462" t="inlineStr">
        <is>
          <t>បុគ្គលជាប់អាករ</t>
        </is>
      </c>
      <c r="AB1035" s="462" t="inlineStr">
        <is>
          <t>L001-901905215</t>
        </is>
      </c>
      <c r="AC1035" s="462" t="inlineStr">
        <is>
          <t>វីអ៊ីស៊ិន (ខេមបូឌា) អ៊ិនដាសស្ទ្រី ឯ.ក</t>
        </is>
      </c>
      <c r="AD1035" s="464" t="n">
        <v>4599078</v>
      </c>
      <c r="AE1035" s="464" t="n">
        <v>4180980</v>
      </c>
      <c r="AF1035" s="464" t="n">
        <v>0</v>
      </c>
      <c r="AG1035" s="464" t="n">
        <v>0</v>
      </c>
      <c r="AH1035" s="464" t="n">
        <v>418098</v>
      </c>
      <c r="AI1035" s="464" t="n">
        <v>0</v>
      </c>
      <c r="AJ1035" s="464" t="n">
        <v>0</v>
      </c>
      <c r="AK1035" s="464" t="n">
        <v>0</v>
      </c>
      <c r="AL1035" s="464" t="n">
        <v>0</v>
      </c>
      <c r="AM1035" s="464" t="n">
        <v>0</v>
      </c>
      <c r="AN1035" s="464" t="n">
        <v>0</v>
      </c>
      <c r="AO1035" s="464" t="n">
        <v>0</v>
      </c>
      <c r="AP1035" s="464" t="n">
        <v>0</v>
      </c>
      <c r="AQ1035" s="462" t="inlineStr"/>
      <c r="AR1035" s="462" t="inlineStr">
        <is>
          <t>Local Charge</t>
        </is>
      </c>
      <c r="AS1035" s="462" t="inlineStr">
        <is>
          <t>បានប្រកាសពន្ធ</t>
        </is>
      </c>
    </row>
    <row r="1036">
      <c r="A1036" s="461" t="n">
        <v>1028</v>
      </c>
      <c r="B1036" s="462" t="inlineStr">
        <is>
          <t>THC and DOC charge</t>
        </is>
      </c>
      <c r="C1036" s="462" t="inlineStr">
        <is>
          <t>អ៊ិចស្ពែឌីធ័រ ខេមបូឌា អិលធីឌី</t>
        </is>
      </c>
      <c r="D1036" s="462" t="inlineStr">
        <is>
          <t>L001-100045898</t>
        </is>
      </c>
      <c r="E1036" s="462" t="inlineStr">
        <is>
          <t>TI-0243922</t>
        </is>
      </c>
      <c r="F1036" s="463" t="n">
        <v>44965</v>
      </c>
      <c r="G1036" s="464" t="n">
        <v>515654</v>
      </c>
      <c r="H1036" s="462" t="n"/>
      <c r="I1036" s="464">
        <f>G1036</f>
        <v/>
      </c>
      <c r="J1036" s="462">
        <f>IF(AND(Q1036=TRUE, R1036=TRUE, S1036=TRUE), IF(W1036&lt;-0.05, "អនុញ្ញាត (អ្នកផ្គត់ផ្គង់ប្រកាសខ្វះ)", "បានប្រកាស (អនុញ្ញាត)"), IF(AND(Q1036=FALSE, R1036=FALSE, S1036=FALSE), "ព្យួរទុក (មិនមានទិន្នន័យ)", "ប្រកាសខុស (ព្យួរទុក)"))</f>
        <v/>
      </c>
      <c r="K1036" s="462" t="inlineStr"/>
      <c r="L1036" s="462" t="inlineStr"/>
      <c r="M1036" s="464">
        <f>AH1036</f>
        <v/>
      </c>
      <c r="N1036" s="464">
        <f>IF(W1036&lt;0,AH1036,I1036)</f>
        <v/>
      </c>
      <c r="O1036" s="464">
        <f>I1036-M1036</f>
        <v/>
      </c>
      <c r="P1036" s="462" t="n"/>
      <c r="Q1036" s="462">
        <f>V1036=W1036</f>
        <v/>
      </c>
      <c r="R1036" s="462">
        <f>AND(MONTH(F1036)=MONTH(X1036), YEAR(F1036)=YEAR(X1036))</f>
        <v/>
      </c>
      <c r="S1036" s="462">
        <f>AC1036="L001-901905215"</f>
        <v/>
      </c>
      <c r="T1036" s="464">
        <f>G1036-AH1036</f>
        <v/>
      </c>
      <c r="U1036" s="462" t="n"/>
      <c r="V1036" s="462" t="inlineStr">
        <is>
          <t>TI0243922</t>
        </is>
      </c>
      <c r="W1036" s="462" t="inlineStr">
        <is>
          <t>TI0243922</t>
        </is>
      </c>
      <c r="X1036" s="463" t="n">
        <v>44965</v>
      </c>
      <c r="Y1036" s="462" t="inlineStr">
        <is>
          <t>TI-0243922</t>
        </is>
      </c>
      <c r="Z1036" s="462" t="inlineStr"/>
      <c r="AA1036" s="462" t="inlineStr">
        <is>
          <t>បុគ្គលជាប់អាករ</t>
        </is>
      </c>
      <c r="AB1036" s="462" t="inlineStr">
        <is>
          <t>L001-901905215</t>
        </is>
      </c>
      <c r="AC1036" s="462" t="inlineStr">
        <is>
          <t>វីអ៊ីស៊ិន (ខេមបូឌា) អ៊ិនដាសស្ទ្រី ឯ.ក</t>
        </is>
      </c>
      <c r="AD1036" s="464" t="n">
        <v>5672196</v>
      </c>
      <c r="AE1036" s="464" t="n">
        <v>5156542</v>
      </c>
      <c r="AF1036" s="464" t="n">
        <v>0</v>
      </c>
      <c r="AG1036" s="464" t="n">
        <v>0</v>
      </c>
      <c r="AH1036" s="464" t="n">
        <v>515654</v>
      </c>
      <c r="AI1036" s="464" t="n">
        <v>0</v>
      </c>
      <c r="AJ1036" s="464" t="n">
        <v>0</v>
      </c>
      <c r="AK1036" s="464" t="n">
        <v>0</v>
      </c>
      <c r="AL1036" s="464" t="n">
        <v>0</v>
      </c>
      <c r="AM1036" s="464" t="n">
        <v>0</v>
      </c>
      <c r="AN1036" s="464" t="n">
        <v>0</v>
      </c>
      <c r="AO1036" s="464" t="n">
        <v>0</v>
      </c>
      <c r="AP1036" s="464" t="n">
        <v>0</v>
      </c>
      <c r="AQ1036" s="462" t="inlineStr"/>
      <c r="AR1036" s="462" t="inlineStr">
        <is>
          <t>Local Charge</t>
        </is>
      </c>
      <c r="AS1036" s="462" t="inlineStr">
        <is>
          <t>បានប្រកាសពន្ធ</t>
        </is>
      </c>
    </row>
    <row r="1037">
      <c r="A1037" s="461" t="n">
        <v>1029</v>
      </c>
      <c r="B1037" s="462" t="inlineStr">
        <is>
          <t>THC and DOC charge</t>
        </is>
      </c>
      <c r="C1037" s="462" t="inlineStr">
        <is>
          <t>អ៊ិចស្ពែឌីធ័រ ខេមបូឌា អិលធីឌី</t>
        </is>
      </c>
      <c r="D1037" s="462" t="inlineStr">
        <is>
          <t>L001-100045898</t>
        </is>
      </c>
      <c r="E1037" s="462" t="inlineStr">
        <is>
          <t>TI-0243921</t>
        </is>
      </c>
      <c r="F1037" s="463" t="n">
        <v>44965</v>
      </c>
      <c r="G1037" s="464" t="n">
        <v>144404</v>
      </c>
      <c r="H1037" s="462" t="n"/>
      <c r="I1037" s="464">
        <f>G1037</f>
        <v/>
      </c>
      <c r="J1037" s="462">
        <f>IF(AND(Q1037=TRUE, R1037=TRUE, S1037=TRUE), IF(W1037&lt;-0.05, "អនុញ្ញាត (អ្នកផ្គត់ផ្គង់ប្រកាសខ្វះ)", "បានប្រកាស (អនុញ្ញាត)"), IF(AND(Q1037=FALSE, R1037=FALSE, S1037=FALSE), "ព្យួរទុក (មិនមានទិន្នន័យ)", "ប្រកាសខុស (ព្យួរទុក)"))</f>
        <v/>
      </c>
      <c r="K1037" s="462" t="inlineStr"/>
      <c r="L1037" s="462" t="inlineStr"/>
      <c r="M1037" s="464">
        <f>AH1037</f>
        <v/>
      </c>
      <c r="N1037" s="464">
        <f>IF(W1037&lt;0,AH1037,I1037)</f>
        <v/>
      </c>
      <c r="O1037" s="464">
        <f>I1037-M1037</f>
        <v/>
      </c>
      <c r="P1037" s="462" t="n"/>
      <c r="Q1037" s="462">
        <f>V1037=W1037</f>
        <v/>
      </c>
      <c r="R1037" s="462">
        <f>AND(MONTH(F1037)=MONTH(X1037), YEAR(F1037)=YEAR(X1037))</f>
        <v/>
      </c>
      <c r="S1037" s="462">
        <f>AC1037="L001-901905215"</f>
        <v/>
      </c>
      <c r="T1037" s="464">
        <f>G1037-AH1037</f>
        <v/>
      </c>
      <c r="U1037" s="462" t="n"/>
      <c r="V1037" s="462" t="inlineStr">
        <is>
          <t>TI0243921</t>
        </is>
      </c>
      <c r="W1037" s="462" t="inlineStr">
        <is>
          <t>TI0243921</t>
        </is>
      </c>
      <c r="X1037" s="463" t="n">
        <v>44965</v>
      </c>
      <c r="Y1037" s="462" t="inlineStr">
        <is>
          <t>TI-0243921</t>
        </is>
      </c>
      <c r="Z1037" s="462" t="inlineStr"/>
      <c r="AA1037" s="462" t="inlineStr">
        <is>
          <t>បុគ្គលជាប់អាករ</t>
        </is>
      </c>
      <c r="AB1037" s="462" t="inlineStr">
        <is>
          <t>L001-901905215</t>
        </is>
      </c>
      <c r="AC1037" s="462" t="inlineStr">
        <is>
          <t>វីអ៊ីស៊ិន (ខេមបូឌា) អ៊ិនដាសស្ទ្រី ឯ.ក</t>
        </is>
      </c>
      <c r="AD1037" s="464" t="n">
        <v>1588485</v>
      </c>
      <c r="AE1037" s="464" t="n">
        <v>1444077</v>
      </c>
      <c r="AF1037" s="464" t="n">
        <v>0</v>
      </c>
      <c r="AG1037" s="464" t="n">
        <v>0</v>
      </c>
      <c r="AH1037" s="464" t="n">
        <v>144408</v>
      </c>
      <c r="AI1037" s="464" t="n">
        <v>0</v>
      </c>
      <c r="AJ1037" s="464" t="n">
        <v>0</v>
      </c>
      <c r="AK1037" s="464" t="n">
        <v>0</v>
      </c>
      <c r="AL1037" s="464" t="n">
        <v>0</v>
      </c>
      <c r="AM1037" s="464" t="n">
        <v>0</v>
      </c>
      <c r="AN1037" s="464" t="n">
        <v>0</v>
      </c>
      <c r="AO1037" s="464" t="n">
        <v>0</v>
      </c>
      <c r="AP1037" s="464" t="n">
        <v>0</v>
      </c>
      <c r="AQ1037" s="462" t="inlineStr"/>
      <c r="AR1037" s="462" t="inlineStr">
        <is>
          <t>Local Charge</t>
        </is>
      </c>
      <c r="AS1037" s="462" t="inlineStr">
        <is>
          <t>បានប្រកាសពន្ធ</t>
        </is>
      </c>
    </row>
    <row r="1038">
      <c r="A1038" s="461" t="n">
        <v>1030</v>
      </c>
      <c r="B1038" s="462" t="inlineStr">
        <is>
          <t>THC and DOC charge</t>
        </is>
      </c>
      <c r="C1038" s="462" t="inlineStr">
        <is>
          <t>អ៊ិចស្ពែឌីធ័រ ខេមបូឌា អិលធីឌី</t>
        </is>
      </c>
      <c r="D1038" s="462" t="inlineStr">
        <is>
          <t>L001-100045898</t>
        </is>
      </c>
      <c r="E1038" s="462" t="inlineStr">
        <is>
          <t>100045898</t>
        </is>
      </c>
      <c r="F1038" s="463" t="n">
        <v>44965</v>
      </c>
      <c r="G1038" s="464" t="n">
        <v>457448</v>
      </c>
      <c r="H1038" s="462" t="n"/>
      <c r="I1038" s="464">
        <f>G1038</f>
        <v/>
      </c>
      <c r="J1038" s="462">
        <f>IF(AND(Q1038=TRUE, R1038=TRUE, S1038=TRUE), IF(W1038&lt;-0.05, "អនុញ្ញាត (អ្នកផ្គត់ផ្គង់ប្រកាសខ្វះ)", "បានប្រកាស (អនុញ្ញាត)"), IF(AND(Q1038=FALSE, R1038=FALSE, S1038=FALSE), "ព្យួរទុក (មិនមានទិន្នន័យ)", "ប្រកាសខុស (ព្យួរទុក)"))</f>
        <v/>
      </c>
      <c r="K1038" s="462" t="inlineStr"/>
      <c r="L1038" s="462" t="inlineStr"/>
      <c r="M1038" s="464">
        <f>AH1038</f>
        <v/>
      </c>
      <c r="N1038" s="464">
        <f>IF(W1038&lt;0,AH1038,I1038)</f>
        <v/>
      </c>
      <c r="O1038" s="464">
        <f>I1038-M1038</f>
        <v/>
      </c>
      <c r="P1038" s="462" t="n"/>
      <c r="Q1038" s="462">
        <f>V1038=W1038</f>
        <v/>
      </c>
      <c r="R1038" s="462">
        <f>AND(MONTH(F1038)=MONTH(X1038), YEAR(F1038)=YEAR(X1038))</f>
        <v/>
      </c>
      <c r="S1038" s="462">
        <f>AC1038="L001-901905215"</f>
        <v/>
      </c>
      <c r="T1038" s="464">
        <f>G1038-AH1038</f>
        <v/>
      </c>
      <c r="U1038" s="462" t="n"/>
      <c r="V1038" s="462" t="inlineStr">
        <is>
          <t>100045898</t>
        </is>
      </c>
      <c r="W1038" s="462" t="inlineStr"/>
      <c r="X1038" s="499" t="n"/>
      <c r="Y1038" s="462" t="n"/>
      <c r="Z1038" s="462" t="n"/>
      <c r="AA1038" s="462" t="n"/>
      <c r="AB1038" s="462" t="n"/>
      <c r="AC1038" s="462" t="n"/>
      <c r="AD1038" s="462" t="n"/>
      <c r="AE1038" s="462" t="n"/>
      <c r="AF1038" s="462" t="n"/>
      <c r="AG1038" s="462" t="n"/>
      <c r="AH1038" s="462" t="n"/>
      <c r="AI1038" s="462" t="n"/>
      <c r="AJ1038" s="462" t="n"/>
      <c r="AK1038" s="462" t="n"/>
      <c r="AL1038" s="462" t="n"/>
      <c r="AM1038" s="462" t="n"/>
      <c r="AN1038" s="462" t="n"/>
      <c r="AO1038" s="462" t="n"/>
      <c r="AP1038" s="462" t="n"/>
      <c r="AQ1038" s="462" t="n"/>
      <c r="AR1038" s="462" t="n"/>
      <c r="AS1038" s="462" t="n"/>
    </row>
    <row r="1039">
      <c r="A1039" s="461" t="n">
        <v>1031</v>
      </c>
      <c r="B1039" s="462" t="inlineStr">
        <is>
          <t>THC and DOC charge</t>
        </is>
      </c>
      <c r="C1039" s="462" t="inlineStr">
        <is>
          <t>អ៊ិចស្ពែឌីធ័រ ខេមបូឌា អិលធីឌី</t>
        </is>
      </c>
      <c r="D1039" s="462" t="inlineStr">
        <is>
          <t>L001-100045898</t>
        </is>
      </c>
      <c r="E1039" s="462" t="inlineStr">
        <is>
          <t>TI-0243897</t>
        </is>
      </c>
      <c r="F1039" s="463" t="n">
        <v>44965</v>
      </c>
      <c r="G1039" s="464" t="n">
        <v>356561</v>
      </c>
      <c r="H1039" s="462" t="n"/>
      <c r="I1039" s="464">
        <f>G1039</f>
        <v/>
      </c>
      <c r="J1039" s="462">
        <f>IF(AND(Q1039=TRUE, R1039=TRUE, S1039=TRUE), IF(W1039&lt;-0.05, "អនុញ្ញាត (អ្នកផ្គត់ផ្គង់ប្រកាសខ្វះ)", "បានប្រកាស (អនុញ្ញាត)"), IF(AND(Q1039=FALSE, R1039=FALSE, S1039=FALSE), "ព្យួរទុក (មិនមានទិន្នន័យ)", "ប្រកាសខុស (ព្យួរទុក)"))</f>
        <v/>
      </c>
      <c r="K1039" s="462" t="inlineStr"/>
      <c r="L1039" s="462" t="inlineStr"/>
      <c r="M1039" s="464">
        <f>AH1039</f>
        <v/>
      </c>
      <c r="N1039" s="464">
        <f>IF(W1039&lt;0,AH1039,I1039)</f>
        <v/>
      </c>
      <c r="O1039" s="464">
        <f>I1039-M1039</f>
        <v/>
      </c>
      <c r="P1039" s="462" t="n"/>
      <c r="Q1039" s="462">
        <f>V1039=W1039</f>
        <v/>
      </c>
      <c r="R1039" s="462">
        <f>AND(MONTH(F1039)=MONTH(X1039), YEAR(F1039)=YEAR(X1039))</f>
        <v/>
      </c>
      <c r="S1039" s="462">
        <f>AC1039="L001-901905215"</f>
        <v/>
      </c>
      <c r="T1039" s="464">
        <f>G1039-AH1039</f>
        <v/>
      </c>
      <c r="U1039" s="462" t="n"/>
      <c r="V1039" s="462" t="inlineStr">
        <is>
          <t>TI0243897</t>
        </is>
      </c>
      <c r="W1039" s="462" t="inlineStr">
        <is>
          <t>TI0243897</t>
        </is>
      </c>
      <c r="X1039" s="463" t="n">
        <v>44965</v>
      </c>
      <c r="Y1039" s="462" t="inlineStr">
        <is>
          <t>TI-0243897</t>
        </is>
      </c>
      <c r="Z1039" s="462" t="inlineStr"/>
      <c r="AA1039" s="462" t="inlineStr">
        <is>
          <t>បុគ្គលជាប់អាករ</t>
        </is>
      </c>
      <c r="AB1039" s="462" t="inlineStr">
        <is>
          <t>L001-901905215</t>
        </is>
      </c>
      <c r="AC1039" s="462" t="inlineStr">
        <is>
          <t>វីអ៊ីស៊ិន (ខេមបូឌា) អ៊ិនដាសស្ទ្រី ឯ.ក</t>
        </is>
      </c>
      <c r="AD1039" s="464" t="n">
        <v>3922292</v>
      </c>
      <c r="AE1039" s="464" t="n">
        <v>3565720</v>
      </c>
      <c r="AF1039" s="464" t="n">
        <v>0</v>
      </c>
      <c r="AG1039" s="464" t="n">
        <v>0</v>
      </c>
      <c r="AH1039" s="464" t="n">
        <v>356572</v>
      </c>
      <c r="AI1039" s="464" t="n">
        <v>0</v>
      </c>
      <c r="AJ1039" s="464" t="n">
        <v>0</v>
      </c>
      <c r="AK1039" s="464" t="n">
        <v>0</v>
      </c>
      <c r="AL1039" s="464" t="n">
        <v>0</v>
      </c>
      <c r="AM1039" s="464" t="n">
        <v>0</v>
      </c>
      <c r="AN1039" s="464" t="n">
        <v>0</v>
      </c>
      <c r="AO1039" s="464" t="n">
        <v>0</v>
      </c>
      <c r="AP1039" s="464" t="n">
        <v>0</v>
      </c>
      <c r="AQ1039" s="462" t="inlineStr"/>
      <c r="AR1039" s="462" t="inlineStr">
        <is>
          <t>Local Charge</t>
        </is>
      </c>
      <c r="AS1039" s="462" t="inlineStr">
        <is>
          <t>បានប្រកាសពន្ធ</t>
        </is>
      </c>
    </row>
    <row r="1040">
      <c r="A1040" s="461" t="n">
        <v>1032</v>
      </c>
      <c r="B1040" s="462" t="inlineStr">
        <is>
          <t>THC and DOC charge</t>
        </is>
      </c>
      <c r="C1040" s="462" t="inlineStr">
        <is>
          <t>អ៊ិចស្ពែឌីធ័រ ខេមបូឌា អិលធីឌី</t>
        </is>
      </c>
      <c r="D1040" s="462" t="inlineStr">
        <is>
          <t>L001-100045898</t>
        </is>
      </c>
      <c r="E1040" s="462" t="inlineStr">
        <is>
          <t>TI-0243893</t>
        </is>
      </c>
      <c r="F1040" s="463" t="n">
        <v>44965</v>
      </c>
      <c r="G1040" s="464" t="n">
        <v>196111</v>
      </c>
      <c r="H1040" s="462" t="n"/>
      <c r="I1040" s="464">
        <f>G1040</f>
        <v/>
      </c>
      <c r="J1040" s="462">
        <f>IF(AND(Q1040=TRUE, R1040=TRUE, S1040=TRUE), IF(W1040&lt;-0.05, "អនុញ្ញាត (អ្នកផ្គត់ផ្គង់ប្រកាសខ្វះ)", "បានប្រកាស (អនុញ្ញាត)"), IF(AND(Q1040=FALSE, R1040=FALSE, S1040=FALSE), "ព្យួរទុក (មិនមានទិន្នន័យ)", "ប្រកាសខុស (ព្យួរទុក)"))</f>
        <v/>
      </c>
      <c r="K1040" s="462" t="inlineStr"/>
      <c r="L1040" s="462" t="inlineStr"/>
      <c r="M1040" s="464">
        <f>AH1040</f>
        <v/>
      </c>
      <c r="N1040" s="464">
        <f>IF(W1040&lt;0,AH1040,I1040)</f>
        <v/>
      </c>
      <c r="O1040" s="464">
        <f>I1040-M1040</f>
        <v/>
      </c>
      <c r="P1040" s="462" t="n"/>
      <c r="Q1040" s="462">
        <f>V1040=W1040</f>
        <v/>
      </c>
      <c r="R1040" s="462">
        <f>AND(MONTH(F1040)=MONTH(X1040), YEAR(F1040)=YEAR(X1040))</f>
        <v/>
      </c>
      <c r="S1040" s="462">
        <f>AC1040="L001-901905215"</f>
        <v/>
      </c>
      <c r="T1040" s="464">
        <f>G1040-AH1040</f>
        <v/>
      </c>
      <c r="U1040" s="462" t="n"/>
      <c r="V1040" s="462" t="inlineStr">
        <is>
          <t>TI0243893</t>
        </is>
      </c>
      <c r="W1040" s="462" t="inlineStr">
        <is>
          <t>TI0243893</t>
        </is>
      </c>
      <c r="X1040" s="463" t="n">
        <v>44965</v>
      </c>
      <c r="Y1040" s="462" t="inlineStr">
        <is>
          <t>TI-0243893</t>
        </is>
      </c>
      <c r="Z1040" s="462" t="inlineStr"/>
      <c r="AA1040" s="462" t="inlineStr">
        <is>
          <t>បុគ្គលជាប់អាករ</t>
        </is>
      </c>
      <c r="AB1040" s="462" t="inlineStr">
        <is>
          <t>L001-901905215</t>
        </is>
      </c>
      <c r="AC1040" s="462" t="inlineStr">
        <is>
          <t>វីអ៊ីស៊ិន (ខេមបូឌា) អ៊ិនដាសស្ទ្រី ឯ.ក</t>
        </is>
      </c>
      <c r="AD1040" s="464" t="n">
        <v>2157058</v>
      </c>
      <c r="AE1040" s="464" t="n">
        <v>1960962</v>
      </c>
      <c r="AF1040" s="464" t="n">
        <v>0</v>
      </c>
      <c r="AG1040" s="464" t="n">
        <v>0</v>
      </c>
      <c r="AH1040" s="464" t="n">
        <v>196096</v>
      </c>
      <c r="AI1040" s="464" t="n">
        <v>0</v>
      </c>
      <c r="AJ1040" s="464" t="n">
        <v>0</v>
      </c>
      <c r="AK1040" s="464" t="n">
        <v>0</v>
      </c>
      <c r="AL1040" s="464" t="n">
        <v>0</v>
      </c>
      <c r="AM1040" s="464" t="n">
        <v>0</v>
      </c>
      <c r="AN1040" s="464" t="n">
        <v>0</v>
      </c>
      <c r="AO1040" s="464" t="n">
        <v>0</v>
      </c>
      <c r="AP1040" s="464" t="n">
        <v>0</v>
      </c>
      <c r="AQ1040" s="462" t="inlineStr"/>
      <c r="AR1040" s="462" t="inlineStr">
        <is>
          <t>Local Charge</t>
        </is>
      </c>
      <c r="AS1040" s="462" t="inlineStr">
        <is>
          <t>បានប្រកាសពន្ធ</t>
        </is>
      </c>
    </row>
    <row r="1041">
      <c r="A1041" s="461" t="n">
        <v>1033</v>
      </c>
      <c r="B1041" s="462" t="inlineStr">
        <is>
          <t>Export Adminstration Fee</t>
        </is>
      </c>
      <c r="C1041" s="462" t="inlineStr">
        <is>
          <t>ឆាយ ដា ឡូយីស្ទីក</t>
        </is>
      </c>
      <c r="D1041" s="462" t="inlineStr">
        <is>
          <t>L001-100063098</t>
        </is>
      </c>
      <c r="E1041" s="462" t="inlineStr">
        <is>
          <t>2302001973</t>
        </is>
      </c>
      <c r="F1041" s="463" t="n">
        <v>44984</v>
      </c>
      <c r="G1041" s="464" t="n">
        <v>6063</v>
      </c>
      <c r="H1041" s="462" t="n"/>
      <c r="I1041" s="464">
        <f>G1041</f>
        <v/>
      </c>
      <c r="J1041" s="462">
        <f>IF(AND(Q1041=TRUE, R1041=TRUE, S1041=TRUE), IF(W1041&lt;-0.05, "អនុញ្ញាត (អ្នកផ្គត់ផ្គង់ប្រកាសខ្វះ)", "បានប្រកាស (អនុញ្ញាត)"), IF(AND(Q1041=FALSE, R1041=FALSE, S1041=FALSE), "ព្យួរទុក (មិនមានទិន្នន័យ)", "ប្រកាសខុស (ព្យួរទុក)"))</f>
        <v/>
      </c>
      <c r="K1041" s="462" t="inlineStr"/>
      <c r="L1041" s="462" t="inlineStr"/>
      <c r="M1041" s="464">
        <f>AH1041</f>
        <v/>
      </c>
      <c r="N1041" s="464">
        <f>IF(W1041&lt;0,AH1041,I1041)</f>
        <v/>
      </c>
      <c r="O1041" s="464">
        <f>I1041-M1041</f>
        <v/>
      </c>
      <c r="P1041" s="462" t="n"/>
      <c r="Q1041" s="462">
        <f>V1041=W1041</f>
        <v/>
      </c>
      <c r="R1041" s="462">
        <f>AND(MONTH(F1041)=MONTH(X1041), YEAR(F1041)=YEAR(X1041))</f>
        <v/>
      </c>
      <c r="S1041" s="462">
        <f>AC1041="L001-901905215"</f>
        <v/>
      </c>
      <c r="T1041" s="464">
        <f>G1041-AH1041</f>
        <v/>
      </c>
      <c r="U1041" s="462" t="n"/>
      <c r="V1041" s="462" t="inlineStr">
        <is>
          <t>2302001973</t>
        </is>
      </c>
      <c r="W1041" s="462" t="inlineStr">
        <is>
          <t>2302001973</t>
        </is>
      </c>
      <c r="X1041" s="463" t="n">
        <v>44984</v>
      </c>
      <c r="Y1041" s="462" t="inlineStr">
        <is>
          <t>2302001973</t>
        </is>
      </c>
      <c r="Z1041" s="462" t="inlineStr"/>
      <c r="AA1041" s="462" t="inlineStr">
        <is>
          <t>បុគ្គលជាប់អាករ</t>
        </is>
      </c>
      <c r="AB1041" s="462" t="inlineStr">
        <is>
          <t>L001-901905215</t>
        </is>
      </c>
      <c r="AC1041" s="462" t="inlineStr">
        <is>
          <t>វីអ៊ីស៊ិន (ខេមបូឌា) អ៊ិនដាសស្ទ្រី ឯ.ក</t>
        </is>
      </c>
      <c r="AD1041" s="464" t="n">
        <v>66693</v>
      </c>
      <c r="AE1041" s="464" t="n">
        <v>60630</v>
      </c>
      <c r="AF1041" s="464" t="n">
        <v>0</v>
      </c>
      <c r="AG1041" s="464" t="n">
        <v>0</v>
      </c>
      <c r="AH1041" s="464" t="n">
        <v>6063</v>
      </c>
      <c r="AI1041" s="464" t="n">
        <v>0</v>
      </c>
      <c r="AJ1041" s="464" t="n">
        <v>0</v>
      </c>
      <c r="AK1041" s="464" t="n">
        <v>0</v>
      </c>
      <c r="AL1041" s="464" t="n">
        <v>0</v>
      </c>
      <c r="AM1041" s="464" t="n">
        <v>0</v>
      </c>
      <c r="AN1041" s="464" t="n">
        <v>0</v>
      </c>
      <c r="AO1041" s="464" t="n">
        <v>0</v>
      </c>
      <c r="AP1041" s="464" t="n">
        <v>0</v>
      </c>
      <c r="AQ1041" s="462" t="inlineStr"/>
      <c r="AR1041" s="462" t="inlineStr">
        <is>
          <t>Worker Fee</t>
        </is>
      </c>
      <c r="AS1041" s="462" t="inlineStr">
        <is>
          <t>បានប្រកាសពន្ធ</t>
        </is>
      </c>
    </row>
    <row r="1042">
      <c r="A1042" s="461" t="n">
        <v>1034</v>
      </c>
      <c r="B1042" s="462" t="inlineStr">
        <is>
          <t>Export Adminstration Fee</t>
        </is>
      </c>
      <c r="C1042" s="462" t="inlineStr">
        <is>
          <t>ឆាយ ដា ឡូយីស្ទីក</t>
        </is>
      </c>
      <c r="D1042" s="462" t="inlineStr">
        <is>
          <t>L001-100063098</t>
        </is>
      </c>
      <c r="E1042" s="462" t="inlineStr">
        <is>
          <t>2302001953</t>
        </is>
      </c>
      <c r="F1042" s="463" t="n">
        <v>44984</v>
      </c>
      <c r="G1042" s="464" t="n">
        <v>88520</v>
      </c>
      <c r="H1042" s="462" t="n"/>
      <c r="I1042" s="464">
        <f>G1042</f>
        <v/>
      </c>
      <c r="J1042" s="462">
        <f>IF(AND(Q1042=TRUE, R1042=TRUE, S1042=TRUE), IF(W1042&lt;-0.05, "អនុញ្ញាត (អ្នកផ្គត់ផ្គង់ប្រកាសខ្វះ)", "បានប្រកាស (អនុញ្ញាត)"), IF(AND(Q1042=FALSE, R1042=FALSE, S1042=FALSE), "ព្យួរទុក (មិនមានទិន្នន័យ)", "ប្រកាសខុស (ព្យួរទុក)"))</f>
        <v/>
      </c>
      <c r="K1042" s="462" t="inlineStr"/>
      <c r="L1042" s="462" t="inlineStr"/>
      <c r="M1042" s="464">
        <f>AH1042</f>
        <v/>
      </c>
      <c r="N1042" s="464">
        <f>IF(W1042&lt;0,AH1042,I1042)</f>
        <v/>
      </c>
      <c r="O1042" s="464">
        <f>I1042-M1042</f>
        <v/>
      </c>
      <c r="P1042" s="462" t="n"/>
      <c r="Q1042" s="462">
        <f>V1042=W1042</f>
        <v/>
      </c>
      <c r="R1042" s="462">
        <f>AND(MONTH(F1042)=MONTH(X1042), YEAR(F1042)=YEAR(X1042))</f>
        <v/>
      </c>
      <c r="S1042" s="462">
        <f>AC1042="L001-901905215"</f>
        <v/>
      </c>
      <c r="T1042" s="464">
        <f>G1042-AH1042</f>
        <v/>
      </c>
      <c r="U1042" s="462" t="n"/>
      <c r="V1042" s="462" t="inlineStr">
        <is>
          <t>2302001953</t>
        </is>
      </c>
      <c r="W1042" s="462" t="inlineStr">
        <is>
          <t>2302001953</t>
        </is>
      </c>
      <c r="X1042" s="463" t="n">
        <v>44984</v>
      </c>
      <c r="Y1042" s="462" t="inlineStr">
        <is>
          <t>2302001953</t>
        </is>
      </c>
      <c r="Z1042" s="462" t="inlineStr"/>
      <c r="AA1042" s="462" t="inlineStr">
        <is>
          <t>បុគ្គលជាប់អាករ</t>
        </is>
      </c>
      <c r="AB1042" s="462" t="inlineStr">
        <is>
          <t>L001-901905215</t>
        </is>
      </c>
      <c r="AC1042" s="462" t="inlineStr">
        <is>
          <t>វីអ៊ីស៊ិន (ខេមបូឌា) អ៊ិនដាសស្ទ្រី ឯ.ក</t>
        </is>
      </c>
      <c r="AD1042" s="464" t="n">
        <v>973718</v>
      </c>
      <c r="AE1042" s="464" t="n">
        <v>885198</v>
      </c>
      <c r="AF1042" s="464" t="n">
        <v>0</v>
      </c>
      <c r="AG1042" s="464" t="n">
        <v>0</v>
      </c>
      <c r="AH1042" s="464" t="n">
        <v>88520</v>
      </c>
      <c r="AI1042" s="464" t="n">
        <v>0</v>
      </c>
      <c r="AJ1042" s="464" t="n">
        <v>0</v>
      </c>
      <c r="AK1042" s="464" t="n">
        <v>0</v>
      </c>
      <c r="AL1042" s="464" t="n">
        <v>0</v>
      </c>
      <c r="AM1042" s="464" t="n">
        <v>0</v>
      </c>
      <c r="AN1042" s="464" t="n">
        <v>0</v>
      </c>
      <c r="AO1042" s="464" t="n">
        <v>0</v>
      </c>
      <c r="AP1042" s="464" t="n">
        <v>0</v>
      </c>
      <c r="AQ1042" s="462" t="inlineStr"/>
      <c r="AR1042" s="462" t="inlineStr">
        <is>
          <t>Export Administration Fee</t>
        </is>
      </c>
      <c r="AS1042" s="462" t="inlineStr">
        <is>
          <t>បានប្រកាសពន្ធ</t>
        </is>
      </c>
    </row>
    <row r="1043">
      <c r="A1043" s="461" t="n">
        <v>1035</v>
      </c>
      <c r="B1043" s="462" t="inlineStr">
        <is>
          <t>Export Adminstration Fee</t>
        </is>
      </c>
      <c r="C1043" s="462" t="inlineStr">
        <is>
          <t>ឆាយ ដា ឡូយីស្ទីក</t>
        </is>
      </c>
      <c r="D1043" s="462" t="inlineStr">
        <is>
          <t>L001-100063098</t>
        </is>
      </c>
      <c r="E1043" s="462" t="inlineStr">
        <is>
          <t>2302001952</t>
        </is>
      </c>
      <c r="F1043" s="463" t="n">
        <v>44984</v>
      </c>
      <c r="G1043" s="464" t="n">
        <v>76394</v>
      </c>
      <c r="H1043" s="462" t="n"/>
      <c r="I1043" s="464">
        <f>G1043</f>
        <v/>
      </c>
      <c r="J1043" s="462">
        <f>IF(AND(Q1043=TRUE, R1043=TRUE, S1043=TRUE), IF(W1043&lt;-0.05, "អនុញ្ញាត (អ្នកផ្គត់ផ្គង់ប្រកាសខ្វះ)", "បានប្រកាស (អនុញ្ញាត)"), IF(AND(Q1043=FALSE, R1043=FALSE, S1043=FALSE), "ព្យួរទុក (មិនមានទិន្នន័យ)", "ប្រកាសខុស (ព្យួរទុក)"))</f>
        <v/>
      </c>
      <c r="K1043" s="462" t="inlineStr"/>
      <c r="L1043" s="462" t="inlineStr"/>
      <c r="M1043" s="464">
        <f>AH1043</f>
        <v/>
      </c>
      <c r="N1043" s="464">
        <f>IF(W1043&lt;0,AH1043,I1043)</f>
        <v/>
      </c>
      <c r="O1043" s="464">
        <f>I1043-M1043</f>
        <v/>
      </c>
      <c r="P1043" s="462" t="n"/>
      <c r="Q1043" s="462">
        <f>V1043=W1043</f>
        <v/>
      </c>
      <c r="R1043" s="462">
        <f>AND(MONTH(F1043)=MONTH(X1043), YEAR(F1043)=YEAR(X1043))</f>
        <v/>
      </c>
      <c r="S1043" s="462">
        <f>AC1043="L001-901905215"</f>
        <v/>
      </c>
      <c r="T1043" s="464">
        <f>G1043-AH1043</f>
        <v/>
      </c>
      <c r="U1043" s="462" t="n"/>
      <c r="V1043" s="462" t="inlineStr">
        <is>
          <t>2302001952</t>
        </is>
      </c>
      <c r="W1043" s="462" t="inlineStr">
        <is>
          <t>2302001952</t>
        </is>
      </c>
      <c r="X1043" s="463" t="n">
        <v>44984</v>
      </c>
      <c r="Y1043" s="462" t="inlineStr">
        <is>
          <t>2302001952</t>
        </is>
      </c>
      <c r="Z1043" s="462" t="inlineStr"/>
      <c r="AA1043" s="462" t="inlineStr">
        <is>
          <t>បុគ្គលជាប់អាករ</t>
        </is>
      </c>
      <c r="AB1043" s="462" t="inlineStr">
        <is>
          <t>L001-901905215</t>
        </is>
      </c>
      <c r="AC1043" s="462" t="inlineStr">
        <is>
          <t>វីអ៊ីស៊ិន (ខេមបូឌា) អ៊ិនដាសស្ទ្រី ឯ.ក</t>
        </is>
      </c>
      <c r="AD1043" s="464" t="n">
        <v>840332</v>
      </c>
      <c r="AE1043" s="464" t="n">
        <v>763938</v>
      </c>
      <c r="AF1043" s="464" t="n">
        <v>0</v>
      </c>
      <c r="AG1043" s="464" t="n">
        <v>0</v>
      </c>
      <c r="AH1043" s="464" t="n">
        <v>76394</v>
      </c>
      <c r="AI1043" s="464" t="n">
        <v>0</v>
      </c>
      <c r="AJ1043" s="464" t="n">
        <v>0</v>
      </c>
      <c r="AK1043" s="464" t="n">
        <v>0</v>
      </c>
      <c r="AL1043" s="464" t="n">
        <v>0</v>
      </c>
      <c r="AM1043" s="464" t="n">
        <v>0</v>
      </c>
      <c r="AN1043" s="464" t="n">
        <v>0</v>
      </c>
      <c r="AO1043" s="464" t="n">
        <v>0</v>
      </c>
      <c r="AP1043" s="464" t="n">
        <v>0</v>
      </c>
      <c r="AQ1043" s="462" t="inlineStr"/>
      <c r="AR1043" s="462" t="inlineStr">
        <is>
          <t>Export Administration Fee</t>
        </is>
      </c>
      <c r="AS1043" s="462" t="inlineStr">
        <is>
          <t>បានប្រកាសពន្ធ</t>
        </is>
      </c>
    </row>
    <row r="1044">
      <c r="A1044" s="461" t="n">
        <v>1036</v>
      </c>
      <c r="B1044" s="462" t="inlineStr">
        <is>
          <t>Export Adminstration Fee</t>
        </is>
      </c>
      <c r="C1044" s="462" t="inlineStr">
        <is>
          <t>ឆាយ ដា ឡូយីស្ទីក</t>
        </is>
      </c>
      <c r="D1044" s="462" t="inlineStr">
        <is>
          <t>L001-100063098</t>
        </is>
      </c>
      <c r="E1044" s="462" t="inlineStr">
        <is>
          <t>2302001937</t>
        </is>
      </c>
      <c r="F1044" s="463" t="n">
        <v>44984</v>
      </c>
      <c r="G1044" s="464" t="n">
        <v>76394</v>
      </c>
      <c r="H1044" s="462" t="n"/>
      <c r="I1044" s="464">
        <f>G1044</f>
        <v/>
      </c>
      <c r="J1044" s="462">
        <f>IF(AND(Q1044=TRUE, R1044=TRUE, S1044=TRUE), IF(W1044&lt;-0.05, "អនុញ្ញាត (អ្នកផ្គត់ផ្គង់ប្រកាសខ្វះ)", "បានប្រកាស (អនុញ្ញាត)"), IF(AND(Q1044=FALSE, R1044=FALSE, S1044=FALSE), "ព្យួរទុក (មិនមានទិន្នន័យ)", "ប្រកាសខុស (ព្យួរទុក)"))</f>
        <v/>
      </c>
      <c r="K1044" s="462" t="inlineStr"/>
      <c r="L1044" s="462" t="inlineStr"/>
      <c r="M1044" s="464">
        <f>AH1044</f>
        <v/>
      </c>
      <c r="N1044" s="464">
        <f>IF(W1044&lt;0,AH1044,I1044)</f>
        <v/>
      </c>
      <c r="O1044" s="464">
        <f>I1044-M1044</f>
        <v/>
      </c>
      <c r="P1044" s="462" t="n"/>
      <c r="Q1044" s="462">
        <f>V1044=W1044</f>
        <v/>
      </c>
      <c r="R1044" s="462">
        <f>AND(MONTH(F1044)=MONTH(X1044), YEAR(F1044)=YEAR(X1044))</f>
        <v/>
      </c>
      <c r="S1044" s="462">
        <f>AC1044="L001-901905215"</f>
        <v/>
      </c>
      <c r="T1044" s="464">
        <f>G1044-AH1044</f>
        <v/>
      </c>
      <c r="U1044" s="462" t="n"/>
      <c r="V1044" s="462" t="inlineStr">
        <is>
          <t>2302001937</t>
        </is>
      </c>
      <c r="W1044" s="462" t="inlineStr">
        <is>
          <t>2302001937</t>
        </is>
      </c>
      <c r="X1044" s="463" t="n">
        <v>44984</v>
      </c>
      <c r="Y1044" s="462" t="inlineStr">
        <is>
          <t>2302001937</t>
        </is>
      </c>
      <c r="Z1044" s="462" t="inlineStr"/>
      <c r="AA1044" s="462" t="inlineStr">
        <is>
          <t>បុគ្គលជាប់អាករ</t>
        </is>
      </c>
      <c r="AB1044" s="462" t="inlineStr">
        <is>
          <t>L001-901905215</t>
        </is>
      </c>
      <c r="AC1044" s="462" t="inlineStr">
        <is>
          <t>វីអ៊ីស៊ិន (ខេមបូឌា) អ៊ិនដាសស្ទ្រី ឯ.ក</t>
        </is>
      </c>
      <c r="AD1044" s="464" t="n">
        <v>840332</v>
      </c>
      <c r="AE1044" s="464" t="n">
        <v>763938</v>
      </c>
      <c r="AF1044" s="464" t="n">
        <v>0</v>
      </c>
      <c r="AG1044" s="464" t="n">
        <v>0</v>
      </c>
      <c r="AH1044" s="464" t="n">
        <v>76394</v>
      </c>
      <c r="AI1044" s="464" t="n">
        <v>0</v>
      </c>
      <c r="AJ1044" s="464" t="n">
        <v>0</v>
      </c>
      <c r="AK1044" s="464" t="n">
        <v>0</v>
      </c>
      <c r="AL1044" s="464" t="n">
        <v>0</v>
      </c>
      <c r="AM1044" s="464" t="n">
        <v>0</v>
      </c>
      <c r="AN1044" s="464" t="n">
        <v>0</v>
      </c>
      <c r="AO1044" s="464" t="n">
        <v>0</v>
      </c>
      <c r="AP1044" s="464" t="n">
        <v>0</v>
      </c>
      <c r="AQ1044" s="462" t="inlineStr"/>
      <c r="AR1044" s="462" t="inlineStr">
        <is>
          <t>Export Administration Fee</t>
        </is>
      </c>
      <c r="AS1044" s="462" t="inlineStr">
        <is>
          <t>បានប្រកាសពន្ធ</t>
        </is>
      </c>
    </row>
    <row r="1045">
      <c r="A1045" s="461" t="n">
        <v>1037</v>
      </c>
      <c r="B1045" s="462" t="inlineStr">
        <is>
          <t>Export Adminstration Fee</t>
        </is>
      </c>
      <c r="C1045" s="462" t="inlineStr">
        <is>
          <t>ឆាយ ដា ឡូយីស្ទីក</t>
        </is>
      </c>
      <c r="D1045" s="462" t="inlineStr">
        <is>
          <t>L001-100063098</t>
        </is>
      </c>
      <c r="E1045" s="462" t="inlineStr">
        <is>
          <t>2302001931</t>
        </is>
      </c>
      <c r="F1045" s="463" t="n">
        <v>44984</v>
      </c>
      <c r="G1045" s="464" t="n">
        <v>76394</v>
      </c>
      <c r="H1045" s="462" t="n"/>
      <c r="I1045" s="464">
        <f>G1045</f>
        <v/>
      </c>
      <c r="J1045" s="462">
        <f>IF(AND(Q1045=TRUE, R1045=TRUE, S1045=TRUE), IF(W1045&lt;-0.05, "អនុញ្ញាត (អ្នកផ្គត់ផ្គង់ប្រកាសខ្វះ)", "បានប្រកាស (អនុញ្ញាត)"), IF(AND(Q1045=FALSE, R1045=FALSE, S1045=FALSE), "ព្យួរទុក (មិនមានទិន្នន័យ)", "ប្រកាសខុស (ព្យួរទុក)"))</f>
        <v/>
      </c>
      <c r="K1045" s="462" t="inlineStr"/>
      <c r="L1045" s="462" t="inlineStr"/>
      <c r="M1045" s="464">
        <f>AH1045</f>
        <v/>
      </c>
      <c r="N1045" s="464">
        <f>IF(W1045&lt;0,AH1045,I1045)</f>
        <v/>
      </c>
      <c r="O1045" s="464">
        <f>I1045-M1045</f>
        <v/>
      </c>
      <c r="P1045" s="462" t="n"/>
      <c r="Q1045" s="462">
        <f>V1045=W1045</f>
        <v/>
      </c>
      <c r="R1045" s="462">
        <f>AND(MONTH(F1045)=MONTH(X1045), YEAR(F1045)=YEAR(X1045))</f>
        <v/>
      </c>
      <c r="S1045" s="462">
        <f>AC1045="L001-901905215"</f>
        <v/>
      </c>
      <c r="T1045" s="464">
        <f>G1045-AH1045</f>
        <v/>
      </c>
      <c r="U1045" s="462" t="n"/>
      <c r="V1045" s="462" t="inlineStr">
        <is>
          <t>2302001931</t>
        </is>
      </c>
      <c r="W1045" s="462" t="inlineStr">
        <is>
          <t>2302001931</t>
        </is>
      </c>
      <c r="X1045" s="463" t="n">
        <v>44984</v>
      </c>
      <c r="Y1045" s="462" t="inlineStr">
        <is>
          <t>2302001931</t>
        </is>
      </c>
      <c r="Z1045" s="462" t="inlineStr"/>
      <c r="AA1045" s="462" t="inlineStr">
        <is>
          <t>បុគ្គលជាប់អាករ</t>
        </is>
      </c>
      <c r="AB1045" s="462" t="inlineStr">
        <is>
          <t>L001-901905215</t>
        </is>
      </c>
      <c r="AC1045" s="462" t="inlineStr">
        <is>
          <t>វីអ៊ីស៊ិន (ខេមបូឌា) អ៊ិនដាសស្ទ្រី ឯ.ក</t>
        </is>
      </c>
      <c r="AD1045" s="464" t="n">
        <v>840332</v>
      </c>
      <c r="AE1045" s="464" t="n">
        <v>763938</v>
      </c>
      <c r="AF1045" s="464" t="n">
        <v>0</v>
      </c>
      <c r="AG1045" s="464" t="n">
        <v>0</v>
      </c>
      <c r="AH1045" s="464" t="n">
        <v>76394</v>
      </c>
      <c r="AI1045" s="464" t="n">
        <v>0</v>
      </c>
      <c r="AJ1045" s="464" t="n">
        <v>0</v>
      </c>
      <c r="AK1045" s="464" t="n">
        <v>0</v>
      </c>
      <c r="AL1045" s="464" t="n">
        <v>0</v>
      </c>
      <c r="AM1045" s="464" t="n">
        <v>0</v>
      </c>
      <c r="AN1045" s="464" t="n">
        <v>0</v>
      </c>
      <c r="AO1045" s="464" t="n">
        <v>0</v>
      </c>
      <c r="AP1045" s="464" t="n">
        <v>0</v>
      </c>
      <c r="AQ1045" s="462" t="inlineStr"/>
      <c r="AR1045" s="462" t="inlineStr">
        <is>
          <t>Export Administration Fee</t>
        </is>
      </c>
      <c r="AS1045" s="462" t="inlineStr">
        <is>
          <t>បានប្រកាសពន្ធ</t>
        </is>
      </c>
    </row>
    <row r="1046">
      <c r="A1046" s="461" t="n">
        <v>1038</v>
      </c>
      <c r="B1046" s="462" t="inlineStr">
        <is>
          <t>Export Adminstration Fee</t>
        </is>
      </c>
      <c r="C1046" s="462" t="inlineStr">
        <is>
          <t>ឆាយ ដា ឡូយីស្ទីក</t>
        </is>
      </c>
      <c r="D1046" s="462" t="inlineStr">
        <is>
          <t>L001-100063098</t>
        </is>
      </c>
      <c r="E1046" s="462" t="inlineStr">
        <is>
          <t>2302001748</t>
        </is>
      </c>
      <c r="F1046" s="463" t="n">
        <v>44977</v>
      </c>
      <c r="G1046" s="464" t="n">
        <v>18351</v>
      </c>
      <c r="H1046" s="462" t="n"/>
      <c r="I1046" s="464">
        <f>G1046</f>
        <v/>
      </c>
      <c r="J1046" s="462">
        <f>IF(AND(Q1046=TRUE, R1046=TRUE, S1046=TRUE), IF(W1046&lt;-0.05, "អនុញ្ញាត (អ្នកផ្គត់ផ្គង់ប្រកាសខ្វះ)", "បានប្រកាស (អនុញ្ញាត)"), IF(AND(Q1046=FALSE, R1046=FALSE, S1046=FALSE), "ព្យួរទុក (មិនមានទិន្នន័យ)", "ប្រកាសខុស (ព្យួរទុក)"))</f>
        <v/>
      </c>
      <c r="K1046" s="462" t="inlineStr"/>
      <c r="L1046" s="462" t="inlineStr"/>
      <c r="M1046" s="464">
        <f>AH1046</f>
        <v/>
      </c>
      <c r="N1046" s="464">
        <f>IF(W1046&lt;0,AH1046,I1046)</f>
        <v/>
      </c>
      <c r="O1046" s="464">
        <f>I1046-M1046</f>
        <v/>
      </c>
      <c r="P1046" s="462" t="n"/>
      <c r="Q1046" s="462">
        <f>V1046=W1046</f>
        <v/>
      </c>
      <c r="R1046" s="462">
        <f>AND(MONTH(F1046)=MONTH(X1046), YEAR(F1046)=YEAR(X1046))</f>
        <v/>
      </c>
      <c r="S1046" s="462">
        <f>AC1046="L001-901905215"</f>
        <v/>
      </c>
      <c r="T1046" s="464">
        <f>G1046-AH1046</f>
        <v/>
      </c>
      <c r="U1046" s="462" t="n"/>
      <c r="V1046" s="462" t="inlineStr">
        <is>
          <t>2302001748</t>
        </is>
      </c>
      <c r="W1046" s="462" t="inlineStr">
        <is>
          <t>2302001748</t>
        </is>
      </c>
      <c r="X1046" s="463" t="n">
        <v>44977</v>
      </c>
      <c r="Y1046" s="462" t="inlineStr">
        <is>
          <t>2302001748</t>
        </is>
      </c>
      <c r="Z1046" s="462" t="inlineStr"/>
      <c r="AA1046" s="462" t="inlineStr">
        <is>
          <t>បុគ្គលជាប់អាករ</t>
        </is>
      </c>
      <c r="AB1046" s="462" t="inlineStr">
        <is>
          <t>L001-901905215</t>
        </is>
      </c>
      <c r="AC1046" s="462" t="inlineStr">
        <is>
          <t>វីអ៊ីស៊ិន (ខេមបូឌា) អ៊ិនដាសស្ទ្រី ឯ.ក</t>
        </is>
      </c>
      <c r="AD1046" s="464" t="n">
        <v>201861</v>
      </c>
      <c r="AE1046" s="464" t="n">
        <v>183510</v>
      </c>
      <c r="AF1046" s="464" t="n">
        <v>0</v>
      </c>
      <c r="AG1046" s="464" t="n">
        <v>0</v>
      </c>
      <c r="AH1046" s="464" t="n">
        <v>18351</v>
      </c>
      <c r="AI1046" s="464" t="n">
        <v>0</v>
      </c>
      <c r="AJ1046" s="464" t="n">
        <v>0</v>
      </c>
      <c r="AK1046" s="464" t="n">
        <v>0</v>
      </c>
      <c r="AL1046" s="464" t="n">
        <v>0</v>
      </c>
      <c r="AM1046" s="464" t="n">
        <v>0</v>
      </c>
      <c r="AN1046" s="464" t="n">
        <v>0</v>
      </c>
      <c r="AO1046" s="464" t="n">
        <v>0</v>
      </c>
      <c r="AP1046" s="464" t="n">
        <v>0</v>
      </c>
      <c r="AQ1046" s="462" t="inlineStr"/>
      <c r="AR1046" s="462" t="inlineStr">
        <is>
          <t>Worker Fee</t>
        </is>
      </c>
      <c r="AS1046" s="462" t="inlineStr">
        <is>
          <t>បានប្រកាសពន្ធ</t>
        </is>
      </c>
    </row>
    <row r="1047">
      <c r="A1047" s="461" t="n">
        <v>1039</v>
      </c>
      <c r="B1047" s="462" t="inlineStr">
        <is>
          <t>Export Adminstration Fee</t>
        </is>
      </c>
      <c r="C1047" s="462" t="inlineStr">
        <is>
          <t>ឆាយ ដា ឡូយីស្ទីក</t>
        </is>
      </c>
      <c r="D1047" s="462" t="inlineStr">
        <is>
          <t>L001-100063098</t>
        </is>
      </c>
      <c r="E1047" s="462" t="inlineStr">
        <is>
          <t>2302001335</t>
        </is>
      </c>
      <c r="F1047" s="463" t="n">
        <v>44963</v>
      </c>
      <c r="G1047" s="464" t="n">
        <v>12324</v>
      </c>
      <c r="H1047" s="462" t="n"/>
      <c r="I1047" s="464">
        <f>G1047</f>
        <v/>
      </c>
      <c r="J1047" s="462">
        <f>IF(AND(Q1047=TRUE, R1047=TRUE, S1047=TRUE), IF(W1047&lt;-0.05, "អនុញ្ញាត (អ្នកផ្គត់ផ្គង់ប្រកាសខ្វះ)", "បានប្រកាស (អនុញ្ញាត)"), IF(AND(Q1047=FALSE, R1047=FALSE, S1047=FALSE), "ព្យួរទុក (មិនមានទិន្នន័យ)", "ប្រកាសខុស (ព្យួរទុក)"))</f>
        <v/>
      </c>
      <c r="K1047" s="462" t="inlineStr"/>
      <c r="L1047" s="462" t="inlineStr"/>
      <c r="M1047" s="464">
        <f>AH1047</f>
        <v/>
      </c>
      <c r="N1047" s="464">
        <f>IF(W1047&lt;0,AH1047,I1047)</f>
        <v/>
      </c>
      <c r="O1047" s="464">
        <f>I1047-M1047</f>
        <v/>
      </c>
      <c r="P1047" s="462" t="n"/>
      <c r="Q1047" s="462">
        <f>V1047=W1047</f>
        <v/>
      </c>
      <c r="R1047" s="462">
        <f>AND(MONTH(F1047)=MONTH(X1047), YEAR(F1047)=YEAR(X1047))</f>
        <v/>
      </c>
      <c r="S1047" s="462">
        <f>AC1047="L001-901905215"</f>
        <v/>
      </c>
      <c r="T1047" s="464">
        <f>G1047-AH1047</f>
        <v/>
      </c>
      <c r="U1047" s="462" t="n"/>
      <c r="V1047" s="462" t="inlineStr">
        <is>
          <t>2302001335</t>
        </is>
      </c>
      <c r="W1047" s="462" t="inlineStr">
        <is>
          <t>2302001335</t>
        </is>
      </c>
      <c r="X1047" s="463" t="n">
        <v>44963</v>
      </c>
      <c r="Y1047" s="462" t="inlineStr">
        <is>
          <t>2302001335</t>
        </is>
      </c>
      <c r="Z1047" s="462" t="inlineStr"/>
      <c r="AA1047" s="462" t="inlineStr">
        <is>
          <t>បុគ្គលជាប់អាករ</t>
        </is>
      </c>
      <c r="AB1047" s="462" t="inlineStr">
        <is>
          <t>L001-901905215</t>
        </is>
      </c>
      <c r="AC1047" s="462" t="inlineStr">
        <is>
          <t>វីអ៊ីស៊ិន (ខេមបូឌា) អ៊ិនដាសស្ទ្រី ឯ.ក</t>
        </is>
      </c>
      <c r="AD1047" s="464" t="n">
        <v>135564</v>
      </c>
      <c r="AE1047" s="464" t="n">
        <v>123240</v>
      </c>
      <c r="AF1047" s="464" t="n">
        <v>0</v>
      </c>
      <c r="AG1047" s="464" t="n">
        <v>0</v>
      </c>
      <c r="AH1047" s="464" t="n">
        <v>12324</v>
      </c>
      <c r="AI1047" s="464" t="n">
        <v>0</v>
      </c>
      <c r="AJ1047" s="464" t="n">
        <v>0</v>
      </c>
      <c r="AK1047" s="464" t="n">
        <v>0</v>
      </c>
      <c r="AL1047" s="464" t="n">
        <v>0</v>
      </c>
      <c r="AM1047" s="464" t="n">
        <v>0</v>
      </c>
      <c r="AN1047" s="464" t="n">
        <v>0</v>
      </c>
      <c r="AO1047" s="464" t="n">
        <v>0</v>
      </c>
      <c r="AP1047" s="464" t="n">
        <v>0</v>
      </c>
      <c r="AQ1047" s="462" t="inlineStr"/>
      <c r="AR1047" s="462" t="inlineStr">
        <is>
          <t>Worker Fee</t>
        </is>
      </c>
      <c r="AS1047" s="462" t="inlineStr">
        <is>
          <t>បានប្រកាសពន្ធ</t>
        </is>
      </c>
    </row>
    <row r="1048">
      <c r="A1048" s="461" t="n">
        <v>1040</v>
      </c>
      <c r="B1048" s="462" t="inlineStr">
        <is>
          <t>Clearance &amp; Trucking Fee</t>
        </is>
      </c>
      <c r="C1048" s="462" t="inlineStr">
        <is>
          <t>56ប៊ី-លីង សឹបផ្លាយ ឆេន មេនេចម៉ិន ឯ.ក</t>
        </is>
      </c>
      <c r="D1048" s="462" t="inlineStr">
        <is>
          <t>K004-902004795</t>
        </is>
      </c>
      <c r="E1048" s="462" t="inlineStr">
        <is>
          <t>TI2023-0173</t>
        </is>
      </c>
      <c r="F1048" s="463" t="n">
        <v>44985</v>
      </c>
      <c r="G1048" s="464" t="n">
        <v>481117</v>
      </c>
      <c r="H1048" s="462" t="n"/>
      <c r="I1048" s="464">
        <f>G1048</f>
        <v/>
      </c>
      <c r="J1048" s="462">
        <f>IF(AND(Q1048=TRUE, R1048=TRUE, S1048=TRUE), IF(W1048&lt;-0.05, "អនុញ្ញាត (អ្នកផ្គត់ផ្គង់ប្រកាសខ្វះ)", "បានប្រកាស (អនុញ្ញាត)"), IF(AND(Q1048=FALSE, R1048=FALSE, S1048=FALSE), "ព្យួរទុក (មិនមានទិន្នន័យ)", "ប្រកាសខុស (ព្យួរទុក)"))</f>
        <v/>
      </c>
      <c r="K1048" s="462" t="inlineStr"/>
      <c r="L1048" s="462" t="inlineStr"/>
      <c r="M1048" s="464">
        <f>AH1048</f>
        <v/>
      </c>
      <c r="N1048" s="464">
        <f>IF(W1048&lt;0,AH1048,I1048)</f>
        <v/>
      </c>
      <c r="O1048" s="464">
        <f>I1048-M1048</f>
        <v/>
      </c>
      <c r="P1048" s="462" t="n"/>
      <c r="Q1048" s="462">
        <f>V1048=W1048</f>
        <v/>
      </c>
      <c r="R1048" s="462">
        <f>AND(MONTH(F1048)=MONTH(X1048), YEAR(F1048)=YEAR(X1048))</f>
        <v/>
      </c>
      <c r="S1048" s="462">
        <f>AC1048="L001-901905215"</f>
        <v/>
      </c>
      <c r="T1048" s="464">
        <f>G1048-AH1048</f>
        <v/>
      </c>
      <c r="U1048" s="462" t="n"/>
      <c r="V1048" s="462" t="inlineStr">
        <is>
          <t>TI20230173</t>
        </is>
      </c>
      <c r="W1048" s="462" t="inlineStr">
        <is>
          <t>TI20230173</t>
        </is>
      </c>
      <c r="X1048" s="463" t="n">
        <v>44985</v>
      </c>
      <c r="Y1048" s="462" t="inlineStr">
        <is>
          <t>TI2023-0173</t>
        </is>
      </c>
      <c r="Z1048" s="462" t="inlineStr"/>
      <c r="AA1048" s="462" t="inlineStr">
        <is>
          <t>បុគ្គលជាប់អាករ</t>
        </is>
      </c>
      <c r="AB1048" s="462" t="inlineStr">
        <is>
          <t>L001-901905215</t>
        </is>
      </c>
      <c r="AC1048" s="462" t="inlineStr">
        <is>
          <t>វីអ៊ីស៊ិន (ខេមបូឌា) អ៊ិនដាសស្ទ្រី ឯ.ក</t>
        </is>
      </c>
      <c r="AD1048" s="464" t="n">
        <v>5292287</v>
      </c>
      <c r="AE1048" s="464" t="n">
        <v>4811170</v>
      </c>
      <c r="AF1048" s="464" t="n">
        <v>0</v>
      </c>
      <c r="AG1048" s="464" t="n">
        <v>0</v>
      </c>
      <c r="AH1048" s="464" t="n">
        <v>481117</v>
      </c>
      <c r="AI1048" s="464" t="n">
        <v>0</v>
      </c>
      <c r="AJ1048" s="464" t="n">
        <v>0</v>
      </c>
      <c r="AK1048" s="464" t="n">
        <v>0</v>
      </c>
      <c r="AL1048" s="464" t="n">
        <v>0</v>
      </c>
      <c r="AM1048" s="464" t="n">
        <v>0</v>
      </c>
      <c r="AN1048" s="464" t="n">
        <v>0</v>
      </c>
      <c r="AO1048" s="464" t="n">
        <v>0</v>
      </c>
      <c r="AP1048" s="464" t="n">
        <v>0</v>
      </c>
      <c r="AQ1048" s="462" t="inlineStr"/>
      <c r="AR1048" s="462" t="inlineStr">
        <is>
          <t>CLEARANCE AND TRUCKING FEE</t>
        </is>
      </c>
      <c r="AS1048" s="462" t="inlineStr">
        <is>
          <t>បានប្រកាសពន្ធ</t>
        </is>
      </c>
    </row>
    <row r="1049">
      <c r="A1049" s="461" t="n">
        <v>1041</v>
      </c>
      <c r="B1049" s="462" t="inlineStr">
        <is>
          <t>Clearance &amp; Trucking Fee</t>
        </is>
      </c>
      <c r="C1049" s="462" t="inlineStr">
        <is>
          <t>56ប៊ី-លីង សឹបផ្លាយ ឆេន មេនេចម៉ិន ឯ.ក</t>
        </is>
      </c>
      <c r="D1049" s="462" t="inlineStr">
        <is>
          <t>K004-902004795</t>
        </is>
      </c>
      <c r="E1049" s="462" t="inlineStr">
        <is>
          <t>TI2023-0172</t>
        </is>
      </c>
      <c r="F1049" s="463" t="n">
        <v>44985</v>
      </c>
      <c r="G1049" s="464" t="n">
        <v>693375</v>
      </c>
      <c r="H1049" s="462" t="n"/>
      <c r="I1049" s="464">
        <f>G1049</f>
        <v/>
      </c>
      <c r="J1049" s="462">
        <f>IF(AND(Q1049=TRUE, R1049=TRUE, S1049=TRUE), IF(W1049&lt;-0.05, "អនុញ្ញាត (អ្នកផ្គត់ផ្គង់ប្រកាសខ្វះ)", "បានប្រកាស (អនុញ្ញាត)"), IF(AND(Q1049=FALSE, R1049=FALSE, S1049=FALSE), "ព្យួរទុក (មិនមានទិន្នន័យ)", "ប្រកាសខុស (ព្យួរទុក)"))</f>
        <v/>
      </c>
      <c r="K1049" s="462" t="inlineStr"/>
      <c r="L1049" s="462" t="inlineStr"/>
      <c r="M1049" s="464">
        <f>AH1049</f>
        <v/>
      </c>
      <c r="N1049" s="464">
        <f>IF(W1049&lt;0,AH1049,I1049)</f>
        <v/>
      </c>
      <c r="O1049" s="464">
        <f>I1049-M1049</f>
        <v/>
      </c>
      <c r="P1049" s="462" t="n"/>
      <c r="Q1049" s="462">
        <f>V1049=W1049</f>
        <v/>
      </c>
      <c r="R1049" s="462">
        <f>AND(MONTH(F1049)=MONTH(X1049), YEAR(F1049)=YEAR(X1049))</f>
        <v/>
      </c>
      <c r="S1049" s="462">
        <f>AC1049="L001-901905215"</f>
        <v/>
      </c>
      <c r="T1049" s="464">
        <f>G1049-AH1049</f>
        <v/>
      </c>
      <c r="U1049" s="462" t="n"/>
      <c r="V1049" s="462" t="inlineStr">
        <is>
          <t>TI20230172</t>
        </is>
      </c>
      <c r="W1049" s="462" t="inlineStr">
        <is>
          <t>TI20230172</t>
        </is>
      </c>
      <c r="X1049" s="463" t="n">
        <v>44985</v>
      </c>
      <c r="Y1049" s="462" t="inlineStr">
        <is>
          <t>TI2023-0172</t>
        </is>
      </c>
      <c r="Z1049" s="462" t="inlineStr"/>
      <c r="AA1049" s="462" t="inlineStr">
        <is>
          <t>បុគ្គលជាប់អាករ</t>
        </is>
      </c>
      <c r="AB1049" s="462" t="inlineStr">
        <is>
          <t>L001-901905215</t>
        </is>
      </c>
      <c r="AC1049" s="462" t="inlineStr">
        <is>
          <t>វីអ៊ីស៊ិន (ខេមបូឌា) អ៊ិនដាសស្ទ្រី ឯ.ក</t>
        </is>
      </c>
      <c r="AD1049" s="464" t="n">
        <v>7627120</v>
      </c>
      <c r="AE1049" s="464" t="n">
        <v>6933745</v>
      </c>
      <c r="AF1049" s="464" t="n">
        <v>0</v>
      </c>
      <c r="AG1049" s="464" t="n">
        <v>0</v>
      </c>
      <c r="AH1049" s="464" t="n">
        <v>693375</v>
      </c>
      <c r="AI1049" s="464" t="n">
        <v>0</v>
      </c>
      <c r="AJ1049" s="464" t="n">
        <v>0</v>
      </c>
      <c r="AK1049" s="464" t="n">
        <v>0</v>
      </c>
      <c r="AL1049" s="464" t="n">
        <v>0</v>
      </c>
      <c r="AM1049" s="464" t="n">
        <v>0</v>
      </c>
      <c r="AN1049" s="464" t="n">
        <v>0</v>
      </c>
      <c r="AO1049" s="464" t="n">
        <v>0</v>
      </c>
      <c r="AP1049" s="464" t="n">
        <v>0</v>
      </c>
      <c r="AQ1049" s="462" t="inlineStr"/>
      <c r="AR1049" s="462" t="inlineStr">
        <is>
          <t>CLEARANCE AND TRUCKING FEE</t>
        </is>
      </c>
      <c r="AS1049" s="462" t="inlineStr">
        <is>
          <t>បានប្រកាសពន្ធ</t>
        </is>
      </c>
    </row>
    <row r="1050">
      <c r="A1050" s="461" t="n">
        <v>1042</v>
      </c>
      <c r="B1050" s="462" t="inlineStr">
        <is>
          <t>Clearance &amp; Trucking Fee</t>
        </is>
      </c>
      <c r="C1050" s="462" t="inlineStr">
        <is>
          <t>56ប៊ី-លីង សឹបផ្លាយ ឆេន មេនេចម៉ិន ឯ.ក</t>
        </is>
      </c>
      <c r="D1050" s="462" t="inlineStr">
        <is>
          <t>K004-902004795</t>
        </is>
      </c>
      <c r="E1050" s="462" t="inlineStr">
        <is>
          <t>TI2023-0171</t>
        </is>
      </c>
      <c r="F1050" s="463" t="n">
        <v>44985</v>
      </c>
      <c r="G1050" s="464" t="n">
        <v>268860</v>
      </c>
      <c r="H1050" s="462" t="n"/>
      <c r="I1050" s="464">
        <f>G1050</f>
        <v/>
      </c>
      <c r="J1050" s="462">
        <f>IF(AND(Q1050=TRUE, R1050=TRUE, S1050=TRUE), IF(W1050&lt;-0.05, "អនុញ្ញាត (អ្នកផ្គត់ផ្គង់ប្រកាសខ្វះ)", "បានប្រកាស (អនុញ្ញាត)"), IF(AND(Q1050=FALSE, R1050=FALSE, S1050=FALSE), "ព្យួរទុក (មិនមានទិន្នន័យ)", "ប្រកាសខុស (ព្យួរទុក)"))</f>
        <v/>
      </c>
      <c r="K1050" s="462" t="inlineStr"/>
      <c r="L1050" s="462" t="inlineStr"/>
      <c r="M1050" s="464">
        <f>AH1050</f>
        <v/>
      </c>
      <c r="N1050" s="464">
        <f>IF(W1050&lt;0,AH1050,I1050)</f>
        <v/>
      </c>
      <c r="O1050" s="464">
        <f>I1050-M1050</f>
        <v/>
      </c>
      <c r="P1050" s="462" t="n"/>
      <c r="Q1050" s="462">
        <f>V1050=W1050</f>
        <v/>
      </c>
      <c r="R1050" s="462">
        <f>AND(MONTH(F1050)=MONTH(X1050), YEAR(F1050)=YEAR(X1050))</f>
        <v/>
      </c>
      <c r="S1050" s="462">
        <f>AC1050="L001-901905215"</f>
        <v/>
      </c>
      <c r="T1050" s="464">
        <f>G1050-AH1050</f>
        <v/>
      </c>
      <c r="U1050" s="462" t="n"/>
      <c r="V1050" s="462" t="inlineStr">
        <is>
          <t>TI20230171</t>
        </is>
      </c>
      <c r="W1050" s="462" t="inlineStr">
        <is>
          <t>TI20230171</t>
        </is>
      </c>
      <c r="X1050" s="463" t="n">
        <v>44985</v>
      </c>
      <c r="Y1050" s="462" t="inlineStr">
        <is>
          <t>TI2023-0171</t>
        </is>
      </c>
      <c r="Z1050" s="462" t="inlineStr"/>
      <c r="AA1050" s="462" t="inlineStr">
        <is>
          <t>បុគ្គលជាប់អាករ</t>
        </is>
      </c>
      <c r="AB1050" s="462" t="inlineStr">
        <is>
          <t>L001-901905215</t>
        </is>
      </c>
      <c r="AC1050" s="462" t="inlineStr">
        <is>
          <t>វីអ៊ីស៊ិន (ខេមបូឌា) អ៊ិនដាសស្ទ្រី ឯ.ក</t>
        </is>
      </c>
      <c r="AD1050" s="464" t="n">
        <v>2957455</v>
      </c>
      <c r="AE1050" s="464" t="n">
        <v>2688595</v>
      </c>
      <c r="AF1050" s="464" t="n">
        <v>0</v>
      </c>
      <c r="AG1050" s="464" t="n">
        <v>0</v>
      </c>
      <c r="AH1050" s="464" t="n">
        <v>268860</v>
      </c>
      <c r="AI1050" s="464" t="n">
        <v>0</v>
      </c>
      <c r="AJ1050" s="464" t="n">
        <v>0</v>
      </c>
      <c r="AK1050" s="464" t="n">
        <v>0</v>
      </c>
      <c r="AL1050" s="464" t="n">
        <v>0</v>
      </c>
      <c r="AM1050" s="464" t="n">
        <v>0</v>
      </c>
      <c r="AN1050" s="464" t="n">
        <v>0</v>
      </c>
      <c r="AO1050" s="464" t="n">
        <v>0</v>
      </c>
      <c r="AP1050" s="464" t="n">
        <v>0</v>
      </c>
      <c r="AQ1050" s="462" t="inlineStr"/>
      <c r="AR1050" s="462" t="inlineStr">
        <is>
          <t>CLEARANCE AND TRUCKING FEE</t>
        </is>
      </c>
      <c r="AS1050" s="462" t="inlineStr">
        <is>
          <t>បានប្រកាសពន្ធ</t>
        </is>
      </c>
    </row>
    <row r="1051">
      <c r="A1051" s="461" t="n">
        <v>1043</v>
      </c>
      <c r="B1051" s="462" t="inlineStr">
        <is>
          <t>Clearance &amp; Trucking Fee</t>
        </is>
      </c>
      <c r="C1051" s="462" t="inlineStr">
        <is>
          <t>56ប៊ី-លីង សឹបផ្លាយ ឆេន មេនេចម៉ិន ឯ.ក</t>
        </is>
      </c>
      <c r="D1051" s="462" t="inlineStr">
        <is>
          <t>K004-902004795</t>
        </is>
      </c>
      <c r="E1051" s="462" t="inlineStr">
        <is>
          <t>TI2023-0170</t>
        </is>
      </c>
      <c r="F1051" s="463" t="n">
        <v>44985</v>
      </c>
      <c r="G1051" s="464" t="n">
        <v>169806</v>
      </c>
      <c r="H1051" s="462" t="n"/>
      <c r="I1051" s="464">
        <f>G1051</f>
        <v/>
      </c>
      <c r="J1051" s="462">
        <f>IF(AND(Q1051=TRUE, R1051=TRUE, S1051=TRUE), IF(W1051&lt;-0.05, "អនុញ្ញាត (អ្នកផ្គត់ផ្គង់ប្រកាសខ្វះ)", "បានប្រកាស (អនុញ្ញាត)"), IF(AND(Q1051=FALSE, R1051=FALSE, S1051=FALSE), "ព្យួរទុក (មិនមានទិន្នន័យ)", "ប្រកាសខុស (ព្យួរទុក)"))</f>
        <v/>
      </c>
      <c r="K1051" s="462" t="inlineStr"/>
      <c r="L1051" s="462" t="inlineStr"/>
      <c r="M1051" s="464">
        <f>AH1051</f>
        <v/>
      </c>
      <c r="N1051" s="464">
        <f>IF(W1051&lt;0,AH1051,I1051)</f>
        <v/>
      </c>
      <c r="O1051" s="464">
        <f>I1051-M1051</f>
        <v/>
      </c>
      <c r="P1051" s="462" t="n"/>
      <c r="Q1051" s="462">
        <f>V1051=W1051</f>
        <v/>
      </c>
      <c r="R1051" s="462">
        <f>AND(MONTH(F1051)=MONTH(X1051), YEAR(F1051)=YEAR(X1051))</f>
        <v/>
      </c>
      <c r="S1051" s="462">
        <f>AC1051="L001-901905215"</f>
        <v/>
      </c>
      <c r="T1051" s="464">
        <f>G1051-AH1051</f>
        <v/>
      </c>
      <c r="U1051" s="462" t="n"/>
      <c r="V1051" s="462" t="inlineStr">
        <is>
          <t>TI20230170</t>
        </is>
      </c>
      <c r="W1051" s="462" t="inlineStr">
        <is>
          <t>TI20230170</t>
        </is>
      </c>
      <c r="X1051" s="463" t="n">
        <v>44985</v>
      </c>
      <c r="Y1051" s="462" t="inlineStr">
        <is>
          <t>TI2023-0170</t>
        </is>
      </c>
      <c r="Z1051" s="462" t="inlineStr"/>
      <c r="AA1051" s="462" t="inlineStr">
        <is>
          <t>បុគ្គលជាប់អាករ</t>
        </is>
      </c>
      <c r="AB1051" s="462" t="inlineStr">
        <is>
          <t>L001-901905215</t>
        </is>
      </c>
      <c r="AC1051" s="462" t="inlineStr">
        <is>
          <t>វីអ៊ីស៊ិន (ខេមបូឌា) អ៊ិនដាសស្ទ្រី ឯ.ក</t>
        </is>
      </c>
      <c r="AD1051" s="464" t="n">
        <v>1867866</v>
      </c>
      <c r="AE1051" s="464" t="n">
        <v>1698060</v>
      </c>
      <c r="AF1051" s="464" t="n">
        <v>0</v>
      </c>
      <c r="AG1051" s="464" t="n">
        <v>0</v>
      </c>
      <c r="AH1051" s="464" t="n">
        <v>169806</v>
      </c>
      <c r="AI1051" s="464" t="n">
        <v>0</v>
      </c>
      <c r="AJ1051" s="464" t="n">
        <v>0</v>
      </c>
      <c r="AK1051" s="464" t="n">
        <v>0</v>
      </c>
      <c r="AL1051" s="464" t="n">
        <v>0</v>
      </c>
      <c r="AM1051" s="464" t="n">
        <v>0</v>
      </c>
      <c r="AN1051" s="464" t="n">
        <v>0</v>
      </c>
      <c r="AO1051" s="464" t="n">
        <v>0</v>
      </c>
      <c r="AP1051" s="464" t="n">
        <v>0</v>
      </c>
      <c r="AQ1051" s="462" t="inlineStr"/>
      <c r="AR1051" s="462" t="inlineStr">
        <is>
          <t>CLEARANCE FEE</t>
        </is>
      </c>
      <c r="AS1051" s="462" t="inlineStr">
        <is>
          <t>បានប្រកាសពន្ធ</t>
        </is>
      </c>
    </row>
    <row r="1052">
      <c r="A1052" s="461" t="n">
        <v>1044</v>
      </c>
      <c r="B1052" s="462" t="inlineStr">
        <is>
          <t>Clearance &amp; Trucking Fee</t>
        </is>
      </c>
      <c r="C1052" s="462" t="inlineStr">
        <is>
          <t>56ប៊ី-លីង សឹបផ្លាយ ឆេន មេនេចម៉ិន ឯ.ក</t>
        </is>
      </c>
      <c r="D1052" s="462" t="inlineStr">
        <is>
          <t>K004-902004795</t>
        </is>
      </c>
      <c r="E1052" s="462" t="inlineStr">
        <is>
          <t>TI2023-0169</t>
        </is>
      </c>
      <c r="F1052" s="463" t="n">
        <v>44985</v>
      </c>
      <c r="G1052" s="464" t="n">
        <v>169806</v>
      </c>
      <c r="H1052" s="462" t="n"/>
      <c r="I1052" s="464">
        <f>G1052</f>
        <v/>
      </c>
      <c r="J1052" s="462">
        <f>IF(AND(Q1052=TRUE, R1052=TRUE, S1052=TRUE), IF(W1052&lt;-0.05, "អនុញ្ញាត (អ្នកផ្គត់ផ្គង់ប្រកាសខ្វះ)", "បានប្រកាស (អនុញ្ញាត)"), IF(AND(Q1052=FALSE, R1052=FALSE, S1052=FALSE), "ព្យួរទុក (មិនមានទិន្នន័យ)", "ប្រកាសខុស (ព្យួរទុក)"))</f>
        <v/>
      </c>
      <c r="K1052" s="462" t="inlineStr"/>
      <c r="L1052" s="462" t="inlineStr"/>
      <c r="M1052" s="464">
        <f>AH1052</f>
        <v/>
      </c>
      <c r="N1052" s="464">
        <f>IF(W1052&lt;0,AH1052,I1052)</f>
        <v/>
      </c>
      <c r="O1052" s="464">
        <f>I1052-M1052</f>
        <v/>
      </c>
      <c r="P1052" s="462" t="n"/>
      <c r="Q1052" s="462">
        <f>V1052=W1052</f>
        <v/>
      </c>
      <c r="R1052" s="462">
        <f>AND(MONTH(F1052)=MONTH(X1052), YEAR(F1052)=YEAR(X1052))</f>
        <v/>
      </c>
      <c r="S1052" s="462">
        <f>AC1052="L001-901905215"</f>
        <v/>
      </c>
      <c r="T1052" s="464">
        <f>G1052-AH1052</f>
        <v/>
      </c>
      <c r="U1052" s="462" t="n"/>
      <c r="V1052" s="462" t="inlineStr">
        <is>
          <t>TI20230169</t>
        </is>
      </c>
      <c r="W1052" s="462" t="inlineStr">
        <is>
          <t>TI20230169</t>
        </is>
      </c>
      <c r="X1052" s="463" t="n">
        <v>44985</v>
      </c>
      <c r="Y1052" s="462" t="inlineStr">
        <is>
          <t>TI2023-0169</t>
        </is>
      </c>
      <c r="Z1052" s="462" t="inlineStr"/>
      <c r="AA1052" s="462" t="inlineStr">
        <is>
          <t>បុគ្គលជាប់អាករ</t>
        </is>
      </c>
      <c r="AB1052" s="462" t="inlineStr">
        <is>
          <t>L001-901905215</t>
        </is>
      </c>
      <c r="AC1052" s="462" t="inlineStr">
        <is>
          <t>វីអ៊ីស៊ិន (ខេមបូឌា) អ៊ិនដាសស្ទ្រី ឯ.ក</t>
        </is>
      </c>
      <c r="AD1052" s="464" t="n">
        <v>1867866</v>
      </c>
      <c r="AE1052" s="464" t="n">
        <v>1698060</v>
      </c>
      <c r="AF1052" s="464" t="n">
        <v>0</v>
      </c>
      <c r="AG1052" s="464" t="n">
        <v>0</v>
      </c>
      <c r="AH1052" s="464" t="n">
        <v>169806</v>
      </c>
      <c r="AI1052" s="464" t="n">
        <v>0</v>
      </c>
      <c r="AJ1052" s="464" t="n">
        <v>0</v>
      </c>
      <c r="AK1052" s="464" t="n">
        <v>0</v>
      </c>
      <c r="AL1052" s="464" t="n">
        <v>0</v>
      </c>
      <c r="AM1052" s="464" t="n">
        <v>0</v>
      </c>
      <c r="AN1052" s="464" t="n">
        <v>0</v>
      </c>
      <c r="AO1052" s="464" t="n">
        <v>0</v>
      </c>
      <c r="AP1052" s="464" t="n">
        <v>0</v>
      </c>
      <c r="AQ1052" s="462" t="inlineStr"/>
      <c r="AR1052" s="462" t="inlineStr">
        <is>
          <t>CLEARANCE FEE</t>
        </is>
      </c>
      <c r="AS1052" s="462" t="inlineStr">
        <is>
          <t>បានប្រកាសពន្ធ</t>
        </is>
      </c>
    </row>
    <row r="1053">
      <c r="A1053" s="461" t="n">
        <v>1045</v>
      </c>
      <c r="B1053" s="462" t="inlineStr">
        <is>
          <t>Clearance &amp; Trucking Fee</t>
        </is>
      </c>
      <c r="C1053" s="462" t="inlineStr">
        <is>
          <t>56ប៊ី-លីង សឹបផ្លាយ ឆេន មេនេចម៉ិន ឯ.ក</t>
        </is>
      </c>
      <c r="D1053" s="462" t="inlineStr">
        <is>
          <t>K004-902004795</t>
        </is>
      </c>
      <c r="E1053" s="462" t="inlineStr">
        <is>
          <t>TI2023-0168</t>
        </is>
      </c>
      <c r="F1053" s="463" t="n">
        <v>44985</v>
      </c>
      <c r="G1053" s="464" t="n">
        <v>169806</v>
      </c>
      <c r="H1053" s="462" t="n"/>
      <c r="I1053" s="464">
        <f>G1053</f>
        <v/>
      </c>
      <c r="J1053" s="462">
        <f>IF(AND(Q1053=TRUE, R1053=TRUE, S1053=TRUE), IF(W1053&lt;-0.05, "អនុញ្ញាត (អ្នកផ្គត់ផ្គង់ប្រកាសខ្វះ)", "បានប្រកាស (អនុញ្ញាត)"), IF(AND(Q1053=FALSE, R1053=FALSE, S1053=FALSE), "ព្យួរទុក (មិនមានទិន្នន័យ)", "ប្រកាសខុស (ព្យួរទុក)"))</f>
        <v/>
      </c>
      <c r="K1053" s="462" t="inlineStr"/>
      <c r="L1053" s="462" t="inlineStr"/>
      <c r="M1053" s="464">
        <f>AH1053</f>
        <v/>
      </c>
      <c r="N1053" s="464">
        <f>IF(W1053&lt;0,AH1053,I1053)</f>
        <v/>
      </c>
      <c r="O1053" s="464">
        <f>I1053-M1053</f>
        <v/>
      </c>
      <c r="P1053" s="462" t="n"/>
      <c r="Q1053" s="462">
        <f>V1053=W1053</f>
        <v/>
      </c>
      <c r="R1053" s="462">
        <f>AND(MONTH(F1053)=MONTH(X1053), YEAR(F1053)=YEAR(X1053))</f>
        <v/>
      </c>
      <c r="S1053" s="462">
        <f>AC1053="L001-901905215"</f>
        <v/>
      </c>
      <c r="T1053" s="464">
        <f>G1053-AH1053</f>
        <v/>
      </c>
      <c r="U1053" s="462" t="n"/>
      <c r="V1053" s="462" t="inlineStr">
        <is>
          <t>TI20230168</t>
        </is>
      </c>
      <c r="W1053" s="462" t="inlineStr">
        <is>
          <t>TI20230168</t>
        </is>
      </c>
      <c r="X1053" s="463" t="n">
        <v>44985</v>
      </c>
      <c r="Y1053" s="462" t="inlineStr">
        <is>
          <t>TI2023-0168</t>
        </is>
      </c>
      <c r="Z1053" s="462" t="inlineStr"/>
      <c r="AA1053" s="462" t="inlineStr">
        <is>
          <t>បុគ្គលជាប់អាករ</t>
        </is>
      </c>
      <c r="AB1053" s="462" t="inlineStr">
        <is>
          <t>L001-901905215</t>
        </is>
      </c>
      <c r="AC1053" s="462" t="inlineStr">
        <is>
          <t>វីអ៊ីស៊ិន (ខេមបូឌា) អ៊ិនដាសស្ទ្រី ឯ.ក</t>
        </is>
      </c>
      <c r="AD1053" s="464" t="n">
        <v>1867866</v>
      </c>
      <c r="AE1053" s="464" t="n">
        <v>1698060</v>
      </c>
      <c r="AF1053" s="464" t="n">
        <v>0</v>
      </c>
      <c r="AG1053" s="464" t="n">
        <v>0</v>
      </c>
      <c r="AH1053" s="464" t="n">
        <v>169806</v>
      </c>
      <c r="AI1053" s="464" t="n">
        <v>0</v>
      </c>
      <c r="AJ1053" s="464" t="n">
        <v>0</v>
      </c>
      <c r="AK1053" s="464" t="n">
        <v>0</v>
      </c>
      <c r="AL1053" s="464" t="n">
        <v>0</v>
      </c>
      <c r="AM1053" s="464" t="n">
        <v>0</v>
      </c>
      <c r="AN1053" s="464" t="n">
        <v>0</v>
      </c>
      <c r="AO1053" s="464" t="n">
        <v>0</v>
      </c>
      <c r="AP1053" s="464" t="n">
        <v>0</v>
      </c>
      <c r="AQ1053" s="462" t="inlineStr"/>
      <c r="AR1053" s="462" t="inlineStr">
        <is>
          <t>CLEARANCE FEE</t>
        </is>
      </c>
      <c r="AS1053" s="462" t="inlineStr">
        <is>
          <t>បានប្រកាសពន្ធ</t>
        </is>
      </c>
    </row>
    <row r="1054">
      <c r="A1054" s="461" t="n">
        <v>1046</v>
      </c>
      <c r="B1054" s="462" t="inlineStr">
        <is>
          <t>Clearance &amp; Trucking Fee</t>
        </is>
      </c>
      <c r="C1054" s="462" t="inlineStr">
        <is>
          <t>56ប៊ី-លីង សឹបផ្លាយ ឆេន មេនេចម៉ិន ឯ.ក</t>
        </is>
      </c>
      <c r="D1054" s="462" t="inlineStr">
        <is>
          <t>K004-902004795</t>
        </is>
      </c>
      <c r="E1054" s="462" t="inlineStr">
        <is>
          <t>TI2023-0167</t>
        </is>
      </c>
      <c r="F1054" s="463" t="n">
        <v>44985</v>
      </c>
      <c r="G1054" s="464" t="n">
        <v>208215</v>
      </c>
      <c r="H1054" s="462" t="n"/>
      <c r="I1054" s="464">
        <f>G1054</f>
        <v/>
      </c>
      <c r="J1054" s="462">
        <f>IF(AND(Q1054=TRUE, R1054=TRUE, S1054=TRUE), IF(W1054&lt;-0.05, "អនុញ្ញាត (អ្នកផ្គត់ផ្គង់ប្រកាសខ្វះ)", "បានប្រកាស (អនុញ្ញាត)"), IF(AND(Q1054=FALSE, R1054=FALSE, S1054=FALSE), "ព្យួរទុក (មិនមានទិន្នន័យ)", "ប្រកាសខុស (ព្យួរទុក)"))</f>
        <v/>
      </c>
      <c r="K1054" s="462" t="inlineStr"/>
      <c r="L1054" s="462" t="inlineStr"/>
      <c r="M1054" s="464">
        <f>AH1054</f>
        <v/>
      </c>
      <c r="N1054" s="464">
        <f>IF(W1054&lt;0,AH1054,I1054)</f>
        <v/>
      </c>
      <c r="O1054" s="464">
        <f>I1054-M1054</f>
        <v/>
      </c>
      <c r="P1054" s="462" t="n"/>
      <c r="Q1054" s="462">
        <f>V1054=W1054</f>
        <v/>
      </c>
      <c r="R1054" s="462">
        <f>AND(MONTH(F1054)=MONTH(X1054), YEAR(F1054)=YEAR(X1054))</f>
        <v/>
      </c>
      <c r="S1054" s="462">
        <f>AC1054="L001-901905215"</f>
        <v/>
      </c>
      <c r="T1054" s="464">
        <f>G1054-AH1054</f>
        <v/>
      </c>
      <c r="U1054" s="462" t="n"/>
      <c r="V1054" s="462" t="inlineStr">
        <is>
          <t>TI20230167</t>
        </is>
      </c>
      <c r="W1054" s="462" t="inlineStr">
        <is>
          <t>TI20230167</t>
        </is>
      </c>
      <c r="X1054" s="463" t="n">
        <v>44985</v>
      </c>
      <c r="Y1054" s="462" t="inlineStr">
        <is>
          <t>TI2023-0167</t>
        </is>
      </c>
      <c r="Z1054" s="462" t="inlineStr"/>
      <c r="AA1054" s="462" t="inlineStr">
        <is>
          <t>បុគ្គលជាប់អាករ</t>
        </is>
      </c>
      <c r="AB1054" s="462" t="inlineStr">
        <is>
          <t>L001-901905215</t>
        </is>
      </c>
      <c r="AC1054" s="462" t="inlineStr">
        <is>
          <t>វីអ៊ីស៊ិន (ខេមបូឌា) អ៊ិនដាសស្ទ្រី ឯ.ក</t>
        </is>
      </c>
      <c r="AD1054" s="464" t="n">
        <v>2290360</v>
      </c>
      <c r="AE1054" s="464" t="n">
        <v>2082145</v>
      </c>
      <c r="AF1054" s="464" t="n">
        <v>0</v>
      </c>
      <c r="AG1054" s="464" t="n">
        <v>0</v>
      </c>
      <c r="AH1054" s="464" t="n">
        <v>208215</v>
      </c>
      <c r="AI1054" s="464" t="n">
        <v>0</v>
      </c>
      <c r="AJ1054" s="464" t="n">
        <v>0</v>
      </c>
      <c r="AK1054" s="464" t="n">
        <v>0</v>
      </c>
      <c r="AL1054" s="464" t="n">
        <v>0</v>
      </c>
      <c r="AM1054" s="464" t="n">
        <v>0</v>
      </c>
      <c r="AN1054" s="464" t="n">
        <v>0</v>
      </c>
      <c r="AO1054" s="464" t="n">
        <v>0</v>
      </c>
      <c r="AP1054" s="464" t="n">
        <v>0</v>
      </c>
      <c r="AQ1054" s="462" t="inlineStr"/>
      <c r="AR1054" s="462" t="inlineStr">
        <is>
          <t>CLEARANCE AND TRUCKING FEE</t>
        </is>
      </c>
      <c r="AS1054" s="462" t="inlineStr">
        <is>
          <t>បានប្រកាសពន្ធ</t>
        </is>
      </c>
    </row>
    <row r="1055">
      <c r="A1055" s="461" t="n">
        <v>1047</v>
      </c>
      <c r="B1055" s="462" t="inlineStr">
        <is>
          <t>LIFT-OFF Charges</t>
        </is>
      </c>
      <c r="C1055" s="462" t="inlineStr">
        <is>
          <t>កំពង់ផែស្វយ័តភ្នំពេញ "ក.ស.ភ"</t>
        </is>
      </c>
      <c r="D1055" s="462" t="inlineStr">
        <is>
          <t>L001-100044999</t>
        </is>
      </c>
      <c r="E1055" s="462" t="inlineStr">
        <is>
          <t>INV20230209561</t>
        </is>
      </c>
      <c r="F1055" s="463" t="n">
        <v>44978</v>
      </c>
      <c r="G1055" s="464" t="n">
        <v>58536</v>
      </c>
      <c r="H1055" s="462" t="n"/>
      <c r="I1055" s="464">
        <f>G1055</f>
        <v/>
      </c>
      <c r="J1055" s="462">
        <f>IF(AND(Q1055=TRUE, R1055=TRUE, S1055=TRUE), IF(W1055&lt;-0.05, "អនុញ្ញាត (អ្នកផ្គត់ផ្គង់ប្រកាសខ្វះ)", "បានប្រកាស (អនុញ្ញាត)"), IF(AND(Q1055=FALSE, R1055=FALSE, S1055=FALSE), "ព្យួរទុក (មិនមានទិន្នន័យ)", "ប្រកាសខុស (ព្យួរទុក)"))</f>
        <v/>
      </c>
      <c r="K1055" s="462" t="inlineStr"/>
      <c r="L1055" s="462" t="inlineStr"/>
      <c r="M1055" s="464">
        <f>AH1055</f>
        <v/>
      </c>
      <c r="N1055" s="464">
        <f>IF(W1055&lt;0,AH1055,I1055)</f>
        <v/>
      </c>
      <c r="O1055" s="464">
        <f>I1055-M1055</f>
        <v/>
      </c>
      <c r="P1055" s="462" t="n"/>
      <c r="Q1055" s="462">
        <f>V1055=W1055</f>
        <v/>
      </c>
      <c r="R1055" s="462">
        <f>AND(MONTH(F1055)=MONTH(X1055), YEAR(F1055)=YEAR(X1055))</f>
        <v/>
      </c>
      <c r="S1055" s="462">
        <f>AC1055="L001-901905215"</f>
        <v/>
      </c>
      <c r="T1055" s="464">
        <f>G1055-AH1055</f>
        <v/>
      </c>
      <c r="U1055" s="462" t="n"/>
      <c r="V1055" s="462" t="inlineStr">
        <is>
          <t>INV20230209561</t>
        </is>
      </c>
      <c r="W1055" s="462" t="inlineStr"/>
      <c r="X1055" s="499" t="n"/>
      <c r="Y1055" s="462" t="n"/>
      <c r="Z1055" s="462" t="n"/>
      <c r="AA1055" s="462" t="n"/>
      <c r="AB1055" s="462" t="n"/>
      <c r="AC1055" s="462" t="n"/>
      <c r="AD1055" s="462" t="n"/>
      <c r="AE1055" s="462" t="n"/>
      <c r="AF1055" s="462" t="n"/>
      <c r="AG1055" s="462" t="n"/>
      <c r="AH1055" s="462" t="n"/>
      <c r="AI1055" s="462" t="n"/>
      <c r="AJ1055" s="462" t="n"/>
      <c r="AK1055" s="462" t="n"/>
      <c r="AL1055" s="462" t="n"/>
      <c r="AM1055" s="462" t="n"/>
      <c r="AN1055" s="462" t="n"/>
      <c r="AO1055" s="462" t="n"/>
      <c r="AP1055" s="462" t="n"/>
      <c r="AQ1055" s="462" t="n"/>
      <c r="AR1055" s="462" t="n"/>
      <c r="AS1055" s="462" t="n"/>
    </row>
    <row r="1056">
      <c r="A1056" s="461" t="n">
        <v>1048</v>
      </c>
      <c r="B1056" s="462" t="inlineStr">
        <is>
          <t>Clearance &amp; Trucking Fee</t>
        </is>
      </c>
      <c r="C1056" s="462" t="inlineStr">
        <is>
          <t>56ប៊ី-លីង សឹបផ្លាយ ឆេន មេនេចម៉ិន ឯ.ក</t>
        </is>
      </c>
      <c r="D1056" s="462" t="inlineStr">
        <is>
          <t>K004-902004795</t>
        </is>
      </c>
      <c r="E1056" s="462" t="inlineStr">
        <is>
          <t>TI2023-0166</t>
        </is>
      </c>
      <c r="F1056" s="463" t="n">
        <v>44985</v>
      </c>
      <c r="G1056" s="464" t="n">
        <v>481117</v>
      </c>
      <c r="H1056" s="462" t="n"/>
      <c r="I1056" s="464">
        <f>G1056</f>
        <v/>
      </c>
      <c r="J1056" s="462">
        <f>IF(AND(Q1056=TRUE, R1056=TRUE, S1056=TRUE), IF(W1056&lt;-0.05, "អនុញ្ញាត (អ្នកផ្គត់ផ្គង់ប្រកាសខ្វះ)", "បានប្រកាស (អនុញ្ញាត)"), IF(AND(Q1056=FALSE, R1056=FALSE, S1056=FALSE), "ព្យួរទុក (មិនមានទិន្នន័យ)", "ប្រកាសខុស (ព្យួរទុក)"))</f>
        <v/>
      </c>
      <c r="K1056" s="462" t="inlineStr"/>
      <c r="L1056" s="462" t="inlineStr"/>
      <c r="M1056" s="464">
        <f>AH1056</f>
        <v/>
      </c>
      <c r="N1056" s="464">
        <f>IF(W1056&lt;0,AH1056,I1056)</f>
        <v/>
      </c>
      <c r="O1056" s="464">
        <f>I1056-M1056</f>
        <v/>
      </c>
      <c r="P1056" s="462" t="n"/>
      <c r="Q1056" s="462">
        <f>V1056=W1056</f>
        <v/>
      </c>
      <c r="R1056" s="462">
        <f>AND(MONTH(F1056)=MONTH(X1056), YEAR(F1056)=YEAR(X1056))</f>
        <v/>
      </c>
      <c r="S1056" s="462">
        <f>AC1056="L001-901905215"</f>
        <v/>
      </c>
      <c r="T1056" s="464">
        <f>G1056-AH1056</f>
        <v/>
      </c>
      <c r="U1056" s="462" t="n"/>
      <c r="V1056" s="462" t="inlineStr">
        <is>
          <t>TI20230166</t>
        </is>
      </c>
      <c r="W1056" s="462" t="inlineStr">
        <is>
          <t>TI20230166</t>
        </is>
      </c>
      <c r="X1056" s="463" t="n">
        <v>44985</v>
      </c>
      <c r="Y1056" s="462" t="inlineStr">
        <is>
          <t>TI2023-0166</t>
        </is>
      </c>
      <c r="Z1056" s="462" t="inlineStr"/>
      <c r="AA1056" s="462" t="inlineStr">
        <is>
          <t>បុគ្គលជាប់អាករ</t>
        </is>
      </c>
      <c r="AB1056" s="462" t="inlineStr">
        <is>
          <t>L001-901905215</t>
        </is>
      </c>
      <c r="AC1056" s="462" t="inlineStr">
        <is>
          <t>វីអ៊ីស៊ិន (ខេមបូឌា) អ៊ិនដាសស្ទ្រី ឯ.ក</t>
        </is>
      </c>
      <c r="AD1056" s="464" t="n">
        <v>5292287</v>
      </c>
      <c r="AE1056" s="464" t="n">
        <v>4811170</v>
      </c>
      <c r="AF1056" s="464" t="n">
        <v>0</v>
      </c>
      <c r="AG1056" s="464" t="n">
        <v>0</v>
      </c>
      <c r="AH1056" s="464" t="n">
        <v>481117</v>
      </c>
      <c r="AI1056" s="464" t="n">
        <v>0</v>
      </c>
      <c r="AJ1056" s="464" t="n">
        <v>0</v>
      </c>
      <c r="AK1056" s="464" t="n">
        <v>0</v>
      </c>
      <c r="AL1056" s="464" t="n">
        <v>0</v>
      </c>
      <c r="AM1056" s="464" t="n">
        <v>0</v>
      </c>
      <c r="AN1056" s="464" t="n">
        <v>0</v>
      </c>
      <c r="AO1056" s="464" t="n">
        <v>0</v>
      </c>
      <c r="AP1056" s="464" t="n">
        <v>0</v>
      </c>
      <c r="AQ1056" s="462" t="inlineStr"/>
      <c r="AR1056" s="462" t="inlineStr">
        <is>
          <t>CLEARANCE AND TRUCKING FEE</t>
        </is>
      </c>
      <c r="AS1056" s="462" t="inlineStr">
        <is>
          <t>បានប្រកាសពន្ធ</t>
        </is>
      </c>
    </row>
    <row r="1057">
      <c r="A1057" s="461" t="n">
        <v>1049</v>
      </c>
      <c r="B1057" s="462" t="inlineStr">
        <is>
          <t>Lift-On &amp; Lift-Off</t>
        </is>
      </c>
      <c r="C1057" s="462" t="inlineStr">
        <is>
          <t>កំពង់ផែស្វយ័តក្រុងព្រះសីហនុ</t>
        </is>
      </c>
      <c r="D1057" s="462" t="inlineStr">
        <is>
          <t>L001-100044638</t>
        </is>
      </c>
      <c r="E1057" s="462" t="inlineStr">
        <is>
          <t>026623</t>
        </is>
      </c>
      <c r="F1057" s="463" t="n">
        <v>44981</v>
      </c>
      <c r="G1057" s="464" t="n">
        <v>6878</v>
      </c>
      <c r="H1057" s="462" t="n"/>
      <c r="I1057" s="464">
        <f>G1057</f>
        <v/>
      </c>
      <c r="J1057" s="462">
        <f>IF(AND(Q1057=TRUE, R1057=TRUE, S1057=TRUE), IF(W1057&lt;-0.05, "អនុញ្ញាត (អ្នកផ្គត់ផ្គង់ប្រកាសខ្វះ)", "បានប្រកាស (អនុញ្ញាត)"), IF(AND(Q1057=FALSE, R1057=FALSE, S1057=FALSE), "ព្យួរទុក (មិនមានទិន្នន័យ)", "ប្រកាសខុស (ព្យួរទុក)"))</f>
        <v/>
      </c>
      <c r="K1057" s="462" t="inlineStr"/>
      <c r="L1057" s="462" t="inlineStr"/>
      <c r="M1057" s="464">
        <f>AH1057</f>
        <v/>
      </c>
      <c r="N1057" s="464">
        <f>IF(W1057&lt;0,AH1057,I1057)</f>
        <v/>
      </c>
      <c r="O1057" s="464">
        <f>I1057-M1057</f>
        <v/>
      </c>
      <c r="P1057" s="462" t="n"/>
      <c r="Q1057" s="462">
        <f>V1057=W1057</f>
        <v/>
      </c>
      <c r="R1057" s="462">
        <f>AND(MONTH(F1057)=MONTH(X1057), YEAR(F1057)=YEAR(X1057))</f>
        <v/>
      </c>
      <c r="S1057" s="462">
        <f>AC1057="L001-901905215"</f>
        <v/>
      </c>
      <c r="T1057" s="464">
        <f>G1057-AH1057</f>
        <v/>
      </c>
      <c r="U1057" s="462" t="n"/>
      <c r="V1057" s="462" t="inlineStr">
        <is>
          <t>026623</t>
        </is>
      </c>
      <c r="W1057" s="462" t="inlineStr"/>
      <c r="X1057" s="499" t="n"/>
      <c r="Y1057" s="462" t="n"/>
      <c r="Z1057" s="462" t="n"/>
      <c r="AA1057" s="462" t="n"/>
      <c r="AB1057" s="462" t="n"/>
      <c r="AC1057" s="462" t="n"/>
      <c r="AD1057" s="462" t="n"/>
      <c r="AE1057" s="462" t="n"/>
      <c r="AF1057" s="462" t="n"/>
      <c r="AG1057" s="462" t="n"/>
      <c r="AH1057" s="462" t="n"/>
      <c r="AI1057" s="462" t="n"/>
      <c r="AJ1057" s="462" t="n"/>
      <c r="AK1057" s="462" t="n"/>
      <c r="AL1057" s="462" t="n"/>
      <c r="AM1057" s="462" t="n"/>
      <c r="AN1057" s="462" t="n"/>
      <c r="AO1057" s="462" t="n"/>
      <c r="AP1057" s="462" t="n"/>
      <c r="AQ1057" s="462" t="n"/>
      <c r="AR1057" s="462" t="n"/>
      <c r="AS1057" s="462" t="n"/>
    </row>
    <row r="1058">
      <c r="A1058" s="461" t="n">
        <v>1050</v>
      </c>
      <c r="B1058" s="462" t="inlineStr">
        <is>
          <t>Clearance &amp; Trucking Fee</t>
        </is>
      </c>
      <c r="C1058" s="462" t="inlineStr">
        <is>
          <t>56ប៊ី-លីង សឹបផ្លាយ ឆេន មេនេចម៉ិន ឯ.ក</t>
        </is>
      </c>
      <c r="D1058" s="462" t="inlineStr">
        <is>
          <t>K004-902004795</t>
        </is>
      </c>
      <c r="E1058" s="462" t="inlineStr">
        <is>
          <t>TI2023-0153</t>
        </is>
      </c>
      <c r="F1058" s="463" t="n">
        <v>44985</v>
      </c>
      <c r="G1058" s="464" t="n">
        <v>297161</v>
      </c>
      <c r="H1058" s="462" t="n"/>
      <c r="I1058" s="464">
        <f>G1058</f>
        <v/>
      </c>
      <c r="J1058" s="462">
        <f>IF(AND(Q1058=TRUE, R1058=TRUE, S1058=TRUE), IF(W1058&lt;-0.05, "អនុញ្ញាត (អ្នកផ្គត់ផ្គង់ប្រកាសខ្វះ)", "បានប្រកាស (អនុញ្ញាត)"), IF(AND(Q1058=FALSE, R1058=FALSE, S1058=FALSE), "ព្យួរទុក (មិនមានទិន្នន័យ)", "ប្រកាសខុស (ព្យួរទុក)"))</f>
        <v/>
      </c>
      <c r="K1058" s="462" t="inlineStr"/>
      <c r="L1058" s="462" t="inlineStr"/>
      <c r="M1058" s="464">
        <f>AH1058</f>
        <v/>
      </c>
      <c r="N1058" s="464">
        <f>IF(W1058&lt;0,AH1058,I1058)</f>
        <v/>
      </c>
      <c r="O1058" s="464">
        <f>I1058-M1058</f>
        <v/>
      </c>
      <c r="P1058" s="462" t="n"/>
      <c r="Q1058" s="462">
        <f>V1058=W1058</f>
        <v/>
      </c>
      <c r="R1058" s="462">
        <f>AND(MONTH(F1058)=MONTH(X1058), YEAR(F1058)=YEAR(X1058))</f>
        <v/>
      </c>
      <c r="S1058" s="462">
        <f>AC1058="L001-901905215"</f>
        <v/>
      </c>
      <c r="T1058" s="464">
        <f>G1058-AH1058</f>
        <v/>
      </c>
      <c r="U1058" s="462" t="n"/>
      <c r="V1058" s="462" t="inlineStr">
        <is>
          <t>TI20230153</t>
        </is>
      </c>
      <c r="W1058" s="462" t="inlineStr">
        <is>
          <t>TI20230153</t>
        </is>
      </c>
      <c r="X1058" s="463" t="n">
        <v>44985</v>
      </c>
      <c r="Y1058" s="462" t="inlineStr">
        <is>
          <t>TI2023-0153</t>
        </is>
      </c>
      <c r="Z1058" s="462" t="inlineStr"/>
      <c r="AA1058" s="462" t="inlineStr">
        <is>
          <t>បុគ្គលជាប់អាករ</t>
        </is>
      </c>
      <c r="AB1058" s="462" t="inlineStr">
        <is>
          <t>L001-901905215</t>
        </is>
      </c>
      <c r="AC1058" s="462" t="inlineStr">
        <is>
          <t>វីអ៊ីស៊ិន (ខេមបូឌា) អ៊ិនដាសស្ទ្រី ឯ.ក</t>
        </is>
      </c>
      <c r="AD1058" s="464" t="n">
        <v>3268766</v>
      </c>
      <c r="AE1058" s="464" t="n">
        <v>2971605</v>
      </c>
      <c r="AF1058" s="464" t="n">
        <v>0</v>
      </c>
      <c r="AG1058" s="464" t="n">
        <v>0</v>
      </c>
      <c r="AH1058" s="464" t="n">
        <v>297161</v>
      </c>
      <c r="AI1058" s="464" t="n">
        <v>0</v>
      </c>
      <c r="AJ1058" s="464" t="n">
        <v>0</v>
      </c>
      <c r="AK1058" s="464" t="n">
        <v>0</v>
      </c>
      <c r="AL1058" s="464" t="n">
        <v>0</v>
      </c>
      <c r="AM1058" s="464" t="n">
        <v>0</v>
      </c>
      <c r="AN1058" s="464" t="n">
        <v>0</v>
      </c>
      <c r="AO1058" s="464" t="n">
        <v>0</v>
      </c>
      <c r="AP1058" s="464" t="n">
        <v>0</v>
      </c>
      <c r="AQ1058" s="462" t="inlineStr"/>
      <c r="AR1058" s="462" t="inlineStr">
        <is>
          <t>CLEARANCE AND TRUCKING FEE</t>
        </is>
      </c>
      <c r="AS1058" s="462" t="inlineStr">
        <is>
          <t>បានប្រកាសពន្ធ</t>
        </is>
      </c>
    </row>
    <row r="1059">
      <c r="A1059" s="461" t="n">
        <v>1051</v>
      </c>
      <c r="B1059" s="462" t="inlineStr">
        <is>
          <t>Export Adminstration Fee</t>
        </is>
      </c>
      <c r="C1059" s="462" t="inlineStr">
        <is>
          <t>ឆាយ ដា ឡូយីស្ទីក</t>
        </is>
      </c>
      <c r="D1059" s="462" t="inlineStr">
        <is>
          <t>L001-100063098</t>
        </is>
      </c>
      <c r="E1059" s="462" t="inlineStr">
        <is>
          <t>2302001685</t>
        </is>
      </c>
      <c r="F1059" s="463" t="n">
        <v>44977</v>
      </c>
      <c r="G1059" s="464" t="n">
        <v>77074</v>
      </c>
      <c r="H1059" s="462" t="n"/>
      <c r="I1059" s="464">
        <f>G1059</f>
        <v/>
      </c>
      <c r="J1059" s="462">
        <f>IF(AND(Q1059=TRUE, R1059=TRUE, S1059=TRUE), IF(W1059&lt;-0.05, "អនុញ្ញាត (អ្នកផ្គត់ផ្គង់ប្រកាសខ្វះ)", "បានប្រកាស (អនុញ្ញាត)"), IF(AND(Q1059=FALSE, R1059=FALSE, S1059=FALSE), "ព្យួរទុក (មិនមានទិន្នន័យ)", "ប្រកាសខុស (ព្យួរទុក)"))</f>
        <v/>
      </c>
      <c r="K1059" s="462" t="inlineStr"/>
      <c r="L1059" s="462" t="inlineStr"/>
      <c r="M1059" s="464">
        <f>AH1059</f>
        <v/>
      </c>
      <c r="N1059" s="464">
        <f>IF(W1059&lt;0,AH1059,I1059)</f>
        <v/>
      </c>
      <c r="O1059" s="464">
        <f>I1059-M1059</f>
        <v/>
      </c>
      <c r="P1059" s="462" t="n"/>
      <c r="Q1059" s="462">
        <f>V1059=W1059</f>
        <v/>
      </c>
      <c r="R1059" s="462">
        <f>AND(MONTH(F1059)=MONTH(X1059), YEAR(F1059)=YEAR(X1059))</f>
        <v/>
      </c>
      <c r="S1059" s="462">
        <f>AC1059="L001-901905215"</f>
        <v/>
      </c>
      <c r="T1059" s="464">
        <f>G1059-AH1059</f>
        <v/>
      </c>
      <c r="U1059" s="462" t="n"/>
      <c r="V1059" s="462" t="inlineStr">
        <is>
          <t>2302001685</t>
        </is>
      </c>
      <c r="W1059" s="462" t="inlineStr">
        <is>
          <t>2302001685</t>
        </is>
      </c>
      <c r="X1059" s="463" t="n">
        <v>44977</v>
      </c>
      <c r="Y1059" s="462" t="inlineStr">
        <is>
          <t>2302001685</t>
        </is>
      </c>
      <c r="Z1059" s="462" t="inlineStr"/>
      <c r="AA1059" s="462" t="inlineStr">
        <is>
          <t>បុគ្គលជាប់អាករ</t>
        </is>
      </c>
      <c r="AB1059" s="462" t="inlineStr">
        <is>
          <t>L001-901905215</t>
        </is>
      </c>
      <c r="AC1059" s="462" t="inlineStr">
        <is>
          <t>វីអ៊ីស៊ិន (ខេមបូឌា) អ៊ិនដាសស្ទ្រី ឯ.ក</t>
        </is>
      </c>
      <c r="AD1059" s="464" t="n">
        <v>847816</v>
      </c>
      <c r="AE1059" s="464" t="n">
        <v>770742</v>
      </c>
      <c r="AF1059" s="464" t="n">
        <v>0</v>
      </c>
      <c r="AG1059" s="464" t="n">
        <v>0</v>
      </c>
      <c r="AH1059" s="464" t="n">
        <v>77074</v>
      </c>
      <c r="AI1059" s="464" t="n">
        <v>0</v>
      </c>
      <c r="AJ1059" s="464" t="n">
        <v>0</v>
      </c>
      <c r="AK1059" s="464" t="n">
        <v>0</v>
      </c>
      <c r="AL1059" s="464" t="n">
        <v>0</v>
      </c>
      <c r="AM1059" s="464" t="n">
        <v>0</v>
      </c>
      <c r="AN1059" s="464" t="n">
        <v>0</v>
      </c>
      <c r="AO1059" s="464" t="n">
        <v>0</v>
      </c>
      <c r="AP1059" s="464" t="n">
        <v>0</v>
      </c>
      <c r="AQ1059" s="462" t="inlineStr"/>
      <c r="AR1059" s="462" t="inlineStr">
        <is>
          <t>Export Administration Fee</t>
        </is>
      </c>
      <c r="AS1059" s="462" t="inlineStr">
        <is>
          <t>បានប្រកាសពន្ធ</t>
        </is>
      </c>
    </row>
    <row r="1060">
      <c r="A1060" s="461" t="n">
        <v>1052</v>
      </c>
      <c r="B1060" s="462" t="inlineStr">
        <is>
          <t>Clearance &amp; Trucking Fee</t>
        </is>
      </c>
      <c r="C1060" s="462" t="inlineStr">
        <is>
          <t>56ប៊ី-លីង សឹបផ្លាយ ឆេន មេនេចម៉ិន ឯ.ក</t>
        </is>
      </c>
      <c r="D1060" s="462" t="inlineStr">
        <is>
          <t>K004-902004795</t>
        </is>
      </c>
      <c r="E1060" s="462" t="inlineStr">
        <is>
          <t>TI2023-0146</t>
        </is>
      </c>
      <c r="F1060" s="463" t="n">
        <v>44977</v>
      </c>
      <c r="G1060" s="464" t="n">
        <v>362942</v>
      </c>
      <c r="H1060" s="462" t="n"/>
      <c r="I1060" s="464">
        <f>G1060</f>
        <v/>
      </c>
      <c r="J1060" s="462">
        <f>IF(AND(Q1060=TRUE, R1060=TRUE, S1060=TRUE), IF(W1060&lt;-0.05, "អនុញ្ញាត (អ្នកផ្គត់ផ្គង់ប្រកាសខ្វះ)", "បានប្រកាស (អនុញ្ញាត)"), IF(AND(Q1060=FALSE, R1060=FALSE, S1060=FALSE), "ព្យួរទុក (មិនមានទិន្នន័យ)", "ប្រកាសខុស (ព្យួរទុក)"))</f>
        <v/>
      </c>
      <c r="K1060" s="462" t="inlineStr"/>
      <c r="L1060" s="462" t="inlineStr"/>
      <c r="M1060" s="464">
        <f>AH1060</f>
        <v/>
      </c>
      <c r="N1060" s="464">
        <f>IF(W1060&lt;0,AH1060,I1060)</f>
        <v/>
      </c>
      <c r="O1060" s="464">
        <f>I1060-M1060</f>
        <v/>
      </c>
      <c r="P1060" s="462" t="n"/>
      <c r="Q1060" s="462">
        <f>V1060=W1060</f>
        <v/>
      </c>
      <c r="R1060" s="462">
        <f>AND(MONTH(F1060)=MONTH(X1060), YEAR(F1060)=YEAR(X1060))</f>
        <v/>
      </c>
      <c r="S1060" s="462">
        <f>AC1060="L001-901905215"</f>
        <v/>
      </c>
      <c r="T1060" s="464">
        <f>G1060-AH1060</f>
        <v/>
      </c>
      <c r="U1060" s="462" t="n"/>
      <c r="V1060" s="462" t="inlineStr">
        <is>
          <t>TI20230146</t>
        </is>
      </c>
      <c r="W1060" s="462" t="inlineStr">
        <is>
          <t>TI20230146</t>
        </is>
      </c>
      <c r="X1060" s="463" t="n">
        <v>44977</v>
      </c>
      <c r="Y1060" s="462" t="inlineStr">
        <is>
          <t>TI2023-0146</t>
        </is>
      </c>
      <c r="Z1060" s="462" t="inlineStr"/>
      <c r="AA1060" s="462" t="inlineStr">
        <is>
          <t>បុគ្គលជាប់អាករ</t>
        </is>
      </c>
      <c r="AB1060" s="462" t="inlineStr">
        <is>
          <t>L001-901905215</t>
        </is>
      </c>
      <c r="AC1060" s="462" t="inlineStr">
        <is>
          <t>វីអ៊ីស៊ិន (ខេមបូឌា) អ៊ិនដាសស្ទ្រី ឯ.ក</t>
        </is>
      </c>
      <c r="AD1060" s="464" t="n">
        <v>3992362</v>
      </c>
      <c r="AE1060" s="464" t="n">
        <v>3629420</v>
      </c>
      <c r="AF1060" s="464" t="n">
        <v>0</v>
      </c>
      <c r="AG1060" s="464" t="n">
        <v>0</v>
      </c>
      <c r="AH1060" s="464" t="n">
        <v>362942</v>
      </c>
      <c r="AI1060" s="464" t="n">
        <v>0</v>
      </c>
      <c r="AJ1060" s="464" t="n">
        <v>0</v>
      </c>
      <c r="AK1060" s="464" t="n">
        <v>0</v>
      </c>
      <c r="AL1060" s="464" t="n">
        <v>0</v>
      </c>
      <c r="AM1060" s="464" t="n">
        <v>0</v>
      </c>
      <c r="AN1060" s="464" t="n">
        <v>0</v>
      </c>
      <c r="AO1060" s="464" t="n">
        <v>0</v>
      </c>
      <c r="AP1060" s="464" t="n">
        <v>0</v>
      </c>
      <c r="AQ1060" s="462" t="inlineStr"/>
      <c r="AR1060" s="462" t="inlineStr">
        <is>
          <t>CLEARANCE AND TRUCKING FEE</t>
        </is>
      </c>
      <c r="AS1060" s="462" t="inlineStr">
        <is>
          <t>បានប្រកាសពន្ធ</t>
        </is>
      </c>
    </row>
    <row r="1061">
      <c r="A1061" s="461" t="n">
        <v>1053</v>
      </c>
      <c r="B1061" s="462" t="inlineStr">
        <is>
          <t>Export Adminstration Fee</t>
        </is>
      </c>
      <c r="C1061" s="462" t="inlineStr">
        <is>
          <t>ឆាយ ដា ឡូយីស្ទីក</t>
        </is>
      </c>
      <c r="D1061" s="462" t="inlineStr">
        <is>
          <t>L001-100063098</t>
        </is>
      </c>
      <c r="E1061" s="462" t="inlineStr">
        <is>
          <t>2302001698</t>
        </is>
      </c>
      <c r="F1061" s="463" t="n">
        <v>44977</v>
      </c>
      <c r="G1061" s="464" t="n">
        <v>101542</v>
      </c>
      <c r="H1061" s="462" t="n"/>
      <c r="I1061" s="464">
        <f>G1061</f>
        <v/>
      </c>
      <c r="J1061" s="462">
        <f>IF(AND(Q1061=TRUE, R1061=TRUE, S1061=TRUE), IF(W1061&lt;-0.05, "អនុញ្ញាត (អ្នកផ្គត់ផ្គង់ប្រកាសខ្វះ)", "បានប្រកាស (អនុញ្ញាត)"), IF(AND(Q1061=FALSE, R1061=FALSE, S1061=FALSE), "ព្យួរទុក (មិនមានទិន្នន័យ)", "ប្រកាសខុស (ព្យួរទុក)"))</f>
        <v/>
      </c>
      <c r="K1061" s="462" t="inlineStr"/>
      <c r="L1061" s="462" t="inlineStr"/>
      <c r="M1061" s="464">
        <f>AH1061</f>
        <v/>
      </c>
      <c r="N1061" s="464">
        <f>IF(W1061&lt;0,AH1061,I1061)</f>
        <v/>
      </c>
      <c r="O1061" s="464">
        <f>I1061-M1061</f>
        <v/>
      </c>
      <c r="P1061" s="462" t="n"/>
      <c r="Q1061" s="462">
        <f>V1061=W1061</f>
        <v/>
      </c>
      <c r="R1061" s="462">
        <f>AND(MONTH(F1061)=MONTH(X1061), YEAR(F1061)=YEAR(X1061))</f>
        <v/>
      </c>
      <c r="S1061" s="462">
        <f>AC1061="L001-901905215"</f>
        <v/>
      </c>
      <c r="T1061" s="464">
        <f>G1061-AH1061</f>
        <v/>
      </c>
      <c r="U1061" s="462" t="n"/>
      <c r="V1061" s="462" t="inlineStr">
        <is>
          <t>2302001698</t>
        </is>
      </c>
      <c r="W1061" s="462" t="inlineStr">
        <is>
          <t>2302001698</t>
        </is>
      </c>
      <c r="X1061" s="463" t="n">
        <v>44977</v>
      </c>
      <c r="Y1061" s="462" t="inlineStr">
        <is>
          <t>2302001698</t>
        </is>
      </c>
      <c r="Z1061" s="462" t="inlineStr"/>
      <c r="AA1061" s="462" t="inlineStr">
        <is>
          <t>បុគ្គលជាប់អាករ</t>
        </is>
      </c>
      <c r="AB1061" s="462" t="inlineStr">
        <is>
          <t>L001-901905215</t>
        </is>
      </c>
      <c r="AC1061" s="462" t="inlineStr">
        <is>
          <t>វីអ៊ីស៊ិន (ខេមបូឌា) អ៊ិនដាសស្ទ្រី ឯ.ក</t>
        </is>
      </c>
      <c r="AD1061" s="464" t="n">
        <v>1116964</v>
      </c>
      <c r="AE1061" s="464" t="n">
        <v>1015422</v>
      </c>
      <c r="AF1061" s="464" t="n">
        <v>0</v>
      </c>
      <c r="AG1061" s="464" t="n">
        <v>0</v>
      </c>
      <c r="AH1061" s="464" t="n">
        <v>101542</v>
      </c>
      <c r="AI1061" s="464" t="n">
        <v>0</v>
      </c>
      <c r="AJ1061" s="464" t="n">
        <v>0</v>
      </c>
      <c r="AK1061" s="464" t="n">
        <v>0</v>
      </c>
      <c r="AL1061" s="464" t="n">
        <v>0</v>
      </c>
      <c r="AM1061" s="464" t="n">
        <v>0</v>
      </c>
      <c r="AN1061" s="464" t="n">
        <v>0</v>
      </c>
      <c r="AO1061" s="464" t="n">
        <v>0</v>
      </c>
      <c r="AP1061" s="464" t="n">
        <v>0</v>
      </c>
      <c r="AQ1061" s="462" t="inlineStr"/>
      <c r="AR1061" s="462" t="inlineStr">
        <is>
          <t>Export Administration Fee</t>
        </is>
      </c>
      <c r="AS1061" s="462" t="inlineStr">
        <is>
          <t>បានប្រកាសពន្ធ</t>
        </is>
      </c>
    </row>
    <row r="1062">
      <c r="A1062" s="461" t="n">
        <v>1054</v>
      </c>
      <c r="B1062" s="462" t="inlineStr">
        <is>
          <t>Clearance &amp; Trucking Fee</t>
        </is>
      </c>
      <c r="C1062" s="462" t="inlineStr">
        <is>
          <t>56ប៊ី-លីង សឹបផ្លាយ ឆេន មេនេចម៉ិន ឯ.ក</t>
        </is>
      </c>
      <c r="D1062" s="462" t="inlineStr">
        <is>
          <t>K004-902004795</t>
        </is>
      </c>
      <c r="E1062" s="462" t="inlineStr">
        <is>
          <t>TI2023-0145</t>
        </is>
      </c>
      <c r="F1062" s="463" t="n">
        <v>44977</v>
      </c>
      <c r="G1062" s="464" t="n">
        <v>171276</v>
      </c>
      <c r="H1062" s="462" t="n"/>
      <c r="I1062" s="464">
        <f>G1062</f>
        <v/>
      </c>
      <c r="J1062" s="462">
        <f>IF(AND(Q1062=TRUE, R1062=TRUE, S1062=TRUE), IF(W1062&lt;-0.05, "អនុញ្ញាត (អ្នកផ្គត់ផ្គង់ប្រកាសខ្វះ)", "បានប្រកាស (អនុញ្ញាត)"), IF(AND(Q1062=FALSE, R1062=FALSE, S1062=FALSE), "ព្យួរទុក (មិនមានទិន្នន័យ)", "ប្រកាសខុស (ព្យួរទុក)"))</f>
        <v/>
      </c>
      <c r="K1062" s="462" t="inlineStr"/>
      <c r="L1062" s="462" t="inlineStr"/>
      <c r="M1062" s="464">
        <f>AH1062</f>
        <v/>
      </c>
      <c r="N1062" s="464">
        <f>IF(W1062&lt;0,AH1062,I1062)</f>
        <v/>
      </c>
      <c r="O1062" s="464">
        <f>I1062-M1062</f>
        <v/>
      </c>
      <c r="P1062" s="462" t="n"/>
      <c r="Q1062" s="462">
        <f>V1062=W1062</f>
        <v/>
      </c>
      <c r="R1062" s="462">
        <f>AND(MONTH(F1062)=MONTH(X1062), YEAR(F1062)=YEAR(X1062))</f>
        <v/>
      </c>
      <c r="S1062" s="462">
        <f>AC1062="L001-901905215"</f>
        <v/>
      </c>
      <c r="T1062" s="464">
        <f>G1062-AH1062</f>
        <v/>
      </c>
      <c r="U1062" s="462" t="n"/>
      <c r="V1062" s="462" t="inlineStr">
        <is>
          <t>TI20230145</t>
        </is>
      </c>
      <c r="W1062" s="462" t="inlineStr">
        <is>
          <t>TI20230145</t>
        </is>
      </c>
      <c r="X1062" s="463" t="n">
        <v>44977</v>
      </c>
      <c r="Y1062" s="462" t="inlineStr">
        <is>
          <t>TI2023-0145</t>
        </is>
      </c>
      <c r="Z1062" s="462" t="inlineStr"/>
      <c r="AA1062" s="462" t="inlineStr">
        <is>
          <t>បុគ្គលជាប់អាករ</t>
        </is>
      </c>
      <c r="AB1062" s="462" t="inlineStr">
        <is>
          <t>L001-901905215</t>
        </is>
      </c>
      <c r="AC1062" s="462" t="inlineStr">
        <is>
          <t>វីអ៊ីស៊ិន (ខេមបូឌា) អ៊ិនដាសស្ទ្រី ឯ.ក</t>
        </is>
      </c>
      <c r="AD1062" s="464" t="n">
        <v>1884036</v>
      </c>
      <c r="AE1062" s="464" t="n">
        <v>1712760</v>
      </c>
      <c r="AF1062" s="464" t="n">
        <v>0</v>
      </c>
      <c r="AG1062" s="464" t="n">
        <v>0</v>
      </c>
      <c r="AH1062" s="464" t="n">
        <v>171276</v>
      </c>
      <c r="AI1062" s="464" t="n">
        <v>0</v>
      </c>
      <c r="AJ1062" s="464" t="n">
        <v>0</v>
      </c>
      <c r="AK1062" s="464" t="n">
        <v>0</v>
      </c>
      <c r="AL1062" s="464" t="n">
        <v>0</v>
      </c>
      <c r="AM1062" s="464" t="n">
        <v>0</v>
      </c>
      <c r="AN1062" s="464" t="n">
        <v>0</v>
      </c>
      <c r="AO1062" s="464" t="n">
        <v>0</v>
      </c>
      <c r="AP1062" s="464" t="n">
        <v>0</v>
      </c>
      <c r="AQ1062" s="462" t="inlineStr"/>
      <c r="AR1062" s="462" t="inlineStr">
        <is>
          <t>CLEARANCE FEE</t>
        </is>
      </c>
      <c r="AS1062" s="462" t="inlineStr">
        <is>
          <t>បានប្រកាសពន្ធ</t>
        </is>
      </c>
    </row>
    <row r="1063">
      <c r="A1063" s="461" t="n">
        <v>1055</v>
      </c>
      <c r="B1063" s="462" t="inlineStr">
        <is>
          <t>Export Adminstration Fee</t>
        </is>
      </c>
      <c r="C1063" s="462" t="inlineStr">
        <is>
          <t>ឆាយ ដា ឡូយីស្ទីក</t>
        </is>
      </c>
      <c r="D1063" s="462" t="inlineStr">
        <is>
          <t>L001-100063098</t>
        </is>
      </c>
      <c r="E1063" s="462" t="inlineStr">
        <is>
          <t>2302001706</t>
        </is>
      </c>
      <c r="F1063" s="463" t="n">
        <v>44977</v>
      </c>
      <c r="G1063" s="464" t="n">
        <v>89308</v>
      </c>
      <c r="H1063" s="462" t="n"/>
      <c r="I1063" s="464">
        <f>G1063</f>
        <v/>
      </c>
      <c r="J1063" s="462">
        <f>IF(AND(Q1063=TRUE, R1063=TRUE, S1063=TRUE), IF(W1063&lt;-0.05, "អនុញ្ញាត (អ្នកផ្គត់ផ្គង់ប្រកាសខ្វះ)", "បានប្រកាស (អនុញ្ញាត)"), IF(AND(Q1063=FALSE, R1063=FALSE, S1063=FALSE), "ព្យួរទុក (មិនមានទិន្នន័យ)", "ប្រកាសខុស (ព្យួរទុក)"))</f>
        <v/>
      </c>
      <c r="K1063" s="462" t="inlineStr"/>
      <c r="L1063" s="462" t="inlineStr"/>
      <c r="M1063" s="464">
        <f>AH1063</f>
        <v/>
      </c>
      <c r="N1063" s="464">
        <f>IF(W1063&lt;0,AH1063,I1063)</f>
        <v/>
      </c>
      <c r="O1063" s="464">
        <f>I1063-M1063</f>
        <v/>
      </c>
      <c r="P1063" s="462" t="n"/>
      <c r="Q1063" s="462">
        <f>V1063=W1063</f>
        <v/>
      </c>
      <c r="R1063" s="462">
        <f>AND(MONTH(F1063)=MONTH(X1063), YEAR(F1063)=YEAR(X1063))</f>
        <v/>
      </c>
      <c r="S1063" s="462">
        <f>AC1063="L001-901905215"</f>
        <v/>
      </c>
      <c r="T1063" s="464">
        <f>G1063-AH1063</f>
        <v/>
      </c>
      <c r="U1063" s="462" t="n"/>
      <c r="V1063" s="462" t="inlineStr">
        <is>
          <t>2302001706</t>
        </is>
      </c>
      <c r="W1063" s="462" t="inlineStr">
        <is>
          <t>2302001706</t>
        </is>
      </c>
      <c r="X1063" s="463" t="n">
        <v>44977</v>
      </c>
      <c r="Y1063" s="462" t="inlineStr">
        <is>
          <t>2302001706</t>
        </is>
      </c>
      <c r="Z1063" s="462" t="inlineStr"/>
      <c r="AA1063" s="462" t="inlineStr">
        <is>
          <t>បុគ្គលជាប់អាករ</t>
        </is>
      </c>
      <c r="AB1063" s="462" t="inlineStr">
        <is>
          <t>L001-901905215</t>
        </is>
      </c>
      <c r="AC1063" s="462" t="inlineStr">
        <is>
          <t>វីអ៊ីស៊ិន (ខេមបូឌា) អ៊ិនដាសស្ទ្រី ឯ.ក</t>
        </is>
      </c>
      <c r="AD1063" s="464" t="n">
        <v>982390</v>
      </c>
      <c r="AE1063" s="464" t="n">
        <v>893082</v>
      </c>
      <c r="AF1063" s="464" t="n">
        <v>0</v>
      </c>
      <c r="AG1063" s="464" t="n">
        <v>0</v>
      </c>
      <c r="AH1063" s="464" t="n">
        <v>89308</v>
      </c>
      <c r="AI1063" s="464" t="n">
        <v>0</v>
      </c>
      <c r="AJ1063" s="464" t="n">
        <v>0</v>
      </c>
      <c r="AK1063" s="464" t="n">
        <v>0</v>
      </c>
      <c r="AL1063" s="464" t="n">
        <v>0</v>
      </c>
      <c r="AM1063" s="464" t="n">
        <v>0</v>
      </c>
      <c r="AN1063" s="464" t="n">
        <v>0</v>
      </c>
      <c r="AO1063" s="464" t="n">
        <v>0</v>
      </c>
      <c r="AP1063" s="464" t="n">
        <v>0</v>
      </c>
      <c r="AQ1063" s="462" t="inlineStr"/>
      <c r="AR1063" s="462" t="inlineStr">
        <is>
          <t>Export Administration Fee</t>
        </is>
      </c>
      <c r="AS1063" s="462" t="inlineStr">
        <is>
          <t>បានប្រកាសពន្ធ</t>
        </is>
      </c>
    </row>
    <row r="1064">
      <c r="A1064" s="461" t="n">
        <v>1056</v>
      </c>
      <c r="B1064" s="462" t="inlineStr">
        <is>
          <t>Clearance &amp; Trucking Fee</t>
        </is>
      </c>
      <c r="C1064" s="462" t="inlineStr">
        <is>
          <t>56ប៊ី-លីង សឹបផ្លាយ ឆេន មេនេចម៉ិន ឯ.ក</t>
        </is>
      </c>
      <c r="D1064" s="462" t="inlineStr">
        <is>
          <t>K004-902004795</t>
        </is>
      </c>
      <c r="E1064" s="462" t="inlineStr">
        <is>
          <t>TI2023-0144</t>
        </is>
      </c>
      <c r="F1064" s="463" t="n">
        <v>44977</v>
      </c>
      <c r="G1064" s="464" t="n">
        <v>210017</v>
      </c>
      <c r="H1064" s="462" t="n"/>
      <c r="I1064" s="464">
        <f>G1064</f>
        <v/>
      </c>
      <c r="J1064" s="462">
        <f>IF(AND(Q1064=TRUE, R1064=TRUE, S1064=TRUE), IF(W1064&lt;-0.05, "អនុញ្ញាត (អ្នកផ្គត់ផ្គង់ប្រកាសខ្វះ)", "បានប្រកាស (អនុញ្ញាត)"), IF(AND(Q1064=FALSE, R1064=FALSE, S1064=FALSE), "ព្យួរទុក (មិនមានទិន្នន័យ)", "ប្រកាសខុស (ព្យួរទុក)"))</f>
        <v/>
      </c>
      <c r="K1064" s="462" t="inlineStr"/>
      <c r="L1064" s="462" t="inlineStr"/>
      <c r="M1064" s="464">
        <f>AH1064</f>
        <v/>
      </c>
      <c r="N1064" s="464">
        <f>IF(W1064&lt;0,AH1064,I1064)</f>
        <v/>
      </c>
      <c r="O1064" s="464">
        <f>I1064-M1064</f>
        <v/>
      </c>
      <c r="P1064" s="462" t="n"/>
      <c r="Q1064" s="462">
        <f>V1064=W1064</f>
        <v/>
      </c>
      <c r="R1064" s="462">
        <f>AND(MONTH(F1064)=MONTH(X1064), YEAR(F1064)=YEAR(X1064))</f>
        <v/>
      </c>
      <c r="S1064" s="462">
        <f>AC1064="L001-901905215"</f>
        <v/>
      </c>
      <c r="T1064" s="464">
        <f>G1064-AH1064</f>
        <v/>
      </c>
      <c r="U1064" s="462" t="n"/>
      <c r="V1064" s="462" t="inlineStr">
        <is>
          <t>TI20230144</t>
        </is>
      </c>
      <c r="W1064" s="462" t="inlineStr">
        <is>
          <t>TI20230144</t>
        </is>
      </c>
      <c r="X1064" s="463" t="n">
        <v>44977</v>
      </c>
      <c r="Y1064" s="462" t="inlineStr">
        <is>
          <t>TI2023-0144</t>
        </is>
      </c>
      <c r="Z1064" s="462" t="inlineStr"/>
      <c r="AA1064" s="462" t="inlineStr">
        <is>
          <t>បុគ្គលជាប់អាករ</t>
        </is>
      </c>
      <c r="AB1064" s="462" t="inlineStr">
        <is>
          <t>L001-901905215</t>
        </is>
      </c>
      <c r="AC1064" s="462" t="inlineStr">
        <is>
          <t>វីអ៊ីស៊ិន (ខេមបូឌា) អ៊ិនដាសស្ទ្រី ឯ.ក</t>
        </is>
      </c>
      <c r="AD1064" s="464" t="n">
        <v>2310187</v>
      </c>
      <c r="AE1064" s="464" t="n">
        <v>2100170</v>
      </c>
      <c r="AF1064" s="464" t="n">
        <v>0</v>
      </c>
      <c r="AG1064" s="464" t="n">
        <v>0</v>
      </c>
      <c r="AH1064" s="464" t="n">
        <v>210017</v>
      </c>
      <c r="AI1064" s="464" t="n">
        <v>0</v>
      </c>
      <c r="AJ1064" s="464" t="n">
        <v>0</v>
      </c>
      <c r="AK1064" s="464" t="n">
        <v>0</v>
      </c>
      <c r="AL1064" s="464" t="n">
        <v>0</v>
      </c>
      <c r="AM1064" s="464" t="n">
        <v>0</v>
      </c>
      <c r="AN1064" s="464" t="n">
        <v>0</v>
      </c>
      <c r="AO1064" s="464" t="n">
        <v>0</v>
      </c>
      <c r="AP1064" s="464" t="n">
        <v>0</v>
      </c>
      <c r="AQ1064" s="462" t="inlineStr"/>
      <c r="AR1064" s="462" t="inlineStr">
        <is>
          <t>CLEARANCE AND TRUCKING FEE</t>
        </is>
      </c>
      <c r="AS1064" s="462" t="inlineStr">
        <is>
          <t>បានប្រកាសពន្ធ</t>
        </is>
      </c>
    </row>
    <row r="1065">
      <c r="A1065" s="461" t="n">
        <v>1057</v>
      </c>
      <c r="B1065" s="462" t="inlineStr">
        <is>
          <t>LIFT-OFF Charges</t>
        </is>
      </c>
      <c r="C1065" s="462" t="inlineStr">
        <is>
          <t>កំពង់ផែស្វយ័តភ្នំពេញ "ក.ស.ភ"</t>
        </is>
      </c>
      <c r="D1065" s="462" t="inlineStr">
        <is>
          <t>L001-100044999</t>
        </is>
      </c>
      <c r="E1065" s="462" t="inlineStr">
        <is>
          <t>INV20230209560</t>
        </is>
      </c>
      <c r="F1065" s="463" t="n">
        <v>44978</v>
      </c>
      <c r="G1065" s="464" t="n">
        <v>48780</v>
      </c>
      <c r="H1065" s="462" t="n"/>
      <c r="I1065" s="464">
        <f>G1065</f>
        <v/>
      </c>
      <c r="J1065" s="462">
        <f>IF(AND(Q1065=TRUE, R1065=TRUE, S1065=TRUE), IF(W1065&lt;-0.05, "អនុញ្ញាត (អ្នកផ្គត់ផ្គង់ប្រកាសខ្វះ)", "បានប្រកាស (អនុញ្ញាត)"), IF(AND(Q1065=FALSE, R1065=FALSE, S1065=FALSE), "ព្យួរទុក (មិនមានទិន្នន័យ)", "ប្រកាសខុស (ព្យួរទុក)"))</f>
        <v/>
      </c>
      <c r="K1065" s="462" t="inlineStr"/>
      <c r="L1065" s="462" t="inlineStr"/>
      <c r="M1065" s="464">
        <f>AH1065</f>
        <v/>
      </c>
      <c r="N1065" s="464">
        <f>IF(W1065&lt;0,AH1065,I1065)</f>
        <v/>
      </c>
      <c r="O1065" s="464">
        <f>I1065-M1065</f>
        <v/>
      </c>
      <c r="P1065" s="462" t="n"/>
      <c r="Q1065" s="462">
        <f>V1065=W1065</f>
        <v/>
      </c>
      <c r="R1065" s="462">
        <f>AND(MONTH(F1065)=MONTH(X1065), YEAR(F1065)=YEAR(X1065))</f>
        <v/>
      </c>
      <c r="S1065" s="462">
        <f>AC1065="L001-901905215"</f>
        <v/>
      </c>
      <c r="T1065" s="464">
        <f>G1065-AH1065</f>
        <v/>
      </c>
      <c r="U1065" s="462" t="n"/>
      <c r="V1065" s="462" t="inlineStr">
        <is>
          <t>INV20230209560</t>
        </is>
      </c>
      <c r="W1065" s="462" t="inlineStr"/>
      <c r="X1065" s="499" t="n"/>
      <c r="Y1065" s="462" t="n"/>
      <c r="Z1065" s="462" t="n"/>
      <c r="AA1065" s="462" t="n"/>
      <c r="AB1065" s="462" t="n"/>
      <c r="AC1065" s="462" t="n"/>
      <c r="AD1065" s="462" t="n"/>
      <c r="AE1065" s="462" t="n"/>
      <c r="AF1065" s="462" t="n"/>
      <c r="AG1065" s="462" t="n"/>
      <c r="AH1065" s="462" t="n"/>
      <c r="AI1065" s="462" t="n"/>
      <c r="AJ1065" s="462" t="n"/>
      <c r="AK1065" s="462" t="n"/>
      <c r="AL1065" s="462" t="n"/>
      <c r="AM1065" s="462" t="n"/>
      <c r="AN1065" s="462" t="n"/>
      <c r="AO1065" s="462" t="n"/>
      <c r="AP1065" s="462" t="n"/>
      <c r="AQ1065" s="462" t="n"/>
      <c r="AR1065" s="462" t="n"/>
      <c r="AS1065" s="462" t="n"/>
    </row>
    <row r="1066">
      <c r="A1066" s="461" t="n">
        <v>1058</v>
      </c>
      <c r="B1066" s="462" t="inlineStr">
        <is>
          <t>Clearance &amp; Trucking Fee</t>
        </is>
      </c>
      <c r="C1066" s="462" t="inlineStr">
        <is>
          <t>56ប៊ី-លីង សឹបផ្លាយ ឆេន មេនេចម៉ិន ឯ.ក</t>
        </is>
      </c>
      <c r="D1066" s="462" t="inlineStr">
        <is>
          <t>K004-902004795</t>
        </is>
      </c>
      <c r="E1066" s="462" t="inlineStr">
        <is>
          <t>TI2023-0132</t>
        </is>
      </c>
      <c r="F1066" s="463" t="n">
        <v>44977</v>
      </c>
      <c r="G1066" s="464" t="n">
        <v>473048</v>
      </c>
      <c r="H1066" s="462" t="n"/>
      <c r="I1066" s="464">
        <f>G1066</f>
        <v/>
      </c>
      <c r="J1066" s="462">
        <f>IF(AND(Q1066=TRUE, R1066=TRUE, S1066=TRUE), IF(W1066&lt;-0.05, "អនុញ្ញាត (អ្នកផ្គត់ផ្គង់ប្រកាសខ្វះ)", "បានប្រកាស (អនុញ្ញាត)"), IF(AND(Q1066=FALSE, R1066=FALSE, S1066=FALSE), "ព្យួរទុក (មិនមានទិន្នន័យ)", "ប្រកាសខុស (ព្យួរទុក)"))</f>
        <v/>
      </c>
      <c r="K1066" s="462" t="inlineStr"/>
      <c r="L1066" s="462" t="inlineStr"/>
      <c r="M1066" s="464">
        <f>AH1066</f>
        <v/>
      </c>
      <c r="N1066" s="464">
        <f>IF(W1066&lt;0,AH1066,I1066)</f>
        <v/>
      </c>
      <c r="O1066" s="464">
        <f>I1066-M1066</f>
        <v/>
      </c>
      <c r="P1066" s="462" t="n"/>
      <c r="Q1066" s="462">
        <f>V1066=W1066</f>
        <v/>
      </c>
      <c r="R1066" s="462">
        <f>AND(MONTH(F1066)=MONTH(X1066), YEAR(F1066)=YEAR(X1066))</f>
        <v/>
      </c>
      <c r="S1066" s="462">
        <f>AC1066="L001-901905215"</f>
        <v/>
      </c>
      <c r="T1066" s="464">
        <f>G1066-AH1066</f>
        <v/>
      </c>
      <c r="U1066" s="462" t="n"/>
      <c r="V1066" s="462" t="inlineStr">
        <is>
          <t>TI20230132</t>
        </is>
      </c>
      <c r="W1066" s="462" t="inlineStr">
        <is>
          <t>TI20230132</t>
        </is>
      </c>
      <c r="X1066" s="463" t="n">
        <v>44977</v>
      </c>
      <c r="Y1066" s="462" t="inlineStr">
        <is>
          <t>TI2023-0132</t>
        </is>
      </c>
      <c r="Z1066" s="462" t="inlineStr"/>
      <c r="AA1066" s="462" t="inlineStr">
        <is>
          <t>បុគ្គលជាប់អាករ</t>
        </is>
      </c>
      <c r="AB1066" s="462" t="inlineStr">
        <is>
          <t>L001-901905215</t>
        </is>
      </c>
      <c r="AC1066" s="462" t="inlineStr">
        <is>
          <t>វីអ៊ីស៊ិន (ខេមបូឌា) អ៊ិនដាសស្ទ្រី ឯ.ក</t>
        </is>
      </c>
      <c r="AD1066" s="464" t="n">
        <v>5203528</v>
      </c>
      <c r="AE1066" s="464" t="n">
        <v>4730480</v>
      </c>
      <c r="AF1066" s="464" t="n">
        <v>0</v>
      </c>
      <c r="AG1066" s="464" t="n">
        <v>0</v>
      </c>
      <c r="AH1066" s="464" t="n">
        <v>473048</v>
      </c>
      <c r="AI1066" s="464" t="n">
        <v>0</v>
      </c>
      <c r="AJ1066" s="464" t="n">
        <v>0</v>
      </c>
      <c r="AK1066" s="464" t="n">
        <v>0</v>
      </c>
      <c r="AL1066" s="464" t="n">
        <v>0</v>
      </c>
      <c r="AM1066" s="464" t="n">
        <v>0</v>
      </c>
      <c r="AN1066" s="464" t="n">
        <v>0</v>
      </c>
      <c r="AO1066" s="464" t="n">
        <v>0</v>
      </c>
      <c r="AP1066" s="464" t="n">
        <v>0</v>
      </c>
      <c r="AQ1066" s="462" t="inlineStr"/>
      <c r="AR1066" s="462" t="inlineStr">
        <is>
          <t>CLEARANCE AND TRUCKING FEE</t>
        </is>
      </c>
      <c r="AS1066" s="462" t="inlineStr">
        <is>
          <t>បានប្រកាសពន្ធ</t>
        </is>
      </c>
    </row>
    <row r="1067">
      <c r="A1067" s="461" t="n">
        <v>1059</v>
      </c>
      <c r="B1067" s="462" t="inlineStr">
        <is>
          <t>Lift-On &amp; Lift-Off</t>
        </is>
      </c>
      <c r="C1067" s="462" t="inlineStr">
        <is>
          <t>កំពង់ផែស្វយ័តក្រុងព្រះសីហនុ</t>
        </is>
      </c>
      <c r="D1067" s="462" t="inlineStr">
        <is>
          <t>L001-100044638</t>
        </is>
      </c>
      <c r="E1067" s="462" t="inlineStr">
        <is>
          <t>022911</t>
        </is>
      </c>
      <c r="F1067" s="463" t="n">
        <v>44974</v>
      </c>
      <c r="G1067" s="464" t="n">
        <v>20818</v>
      </c>
      <c r="H1067" s="462" t="n"/>
      <c r="I1067" s="464">
        <f>G1067</f>
        <v/>
      </c>
      <c r="J1067" s="462">
        <f>IF(AND(Q1067=TRUE, R1067=TRUE, S1067=TRUE), IF(W1067&lt;-0.05, "អនុញ្ញាត (អ្នកផ្គត់ផ្គង់ប្រកាសខ្វះ)", "បានប្រកាស (អនុញ្ញាត)"), IF(AND(Q1067=FALSE, R1067=FALSE, S1067=FALSE), "ព្យួរទុក (មិនមានទិន្នន័យ)", "ប្រកាសខុស (ព្យួរទុក)"))</f>
        <v/>
      </c>
      <c r="K1067" s="462" t="inlineStr"/>
      <c r="L1067" s="462" t="inlineStr"/>
      <c r="M1067" s="464">
        <f>AH1067</f>
        <v/>
      </c>
      <c r="N1067" s="464">
        <f>IF(W1067&lt;0,AH1067,I1067)</f>
        <v/>
      </c>
      <c r="O1067" s="464">
        <f>I1067-M1067</f>
        <v/>
      </c>
      <c r="P1067" s="462" t="n"/>
      <c r="Q1067" s="462">
        <f>V1067=W1067</f>
        <v/>
      </c>
      <c r="R1067" s="462">
        <f>AND(MONTH(F1067)=MONTH(X1067), YEAR(F1067)=YEAR(X1067))</f>
        <v/>
      </c>
      <c r="S1067" s="462">
        <f>AC1067="L001-901905215"</f>
        <v/>
      </c>
      <c r="T1067" s="464">
        <f>G1067-AH1067</f>
        <v/>
      </c>
      <c r="U1067" s="462" t="n"/>
      <c r="V1067" s="462" t="inlineStr">
        <is>
          <t>022911</t>
        </is>
      </c>
      <c r="W1067" s="462" t="inlineStr"/>
      <c r="X1067" s="499" t="n"/>
      <c r="Y1067" s="462" t="n"/>
      <c r="Z1067" s="462" t="n"/>
      <c r="AA1067" s="462" t="n"/>
      <c r="AB1067" s="462" t="n"/>
      <c r="AC1067" s="462" t="n"/>
      <c r="AD1067" s="462" t="n"/>
      <c r="AE1067" s="462" t="n"/>
      <c r="AF1067" s="462" t="n"/>
      <c r="AG1067" s="462" t="n"/>
      <c r="AH1067" s="462" t="n"/>
      <c r="AI1067" s="462" t="n"/>
      <c r="AJ1067" s="462" t="n"/>
      <c r="AK1067" s="462" t="n"/>
      <c r="AL1067" s="462" t="n"/>
      <c r="AM1067" s="462" t="n"/>
      <c r="AN1067" s="462" t="n"/>
      <c r="AO1067" s="462" t="n"/>
      <c r="AP1067" s="462" t="n"/>
      <c r="AQ1067" s="462" t="n"/>
      <c r="AR1067" s="462" t="n"/>
      <c r="AS1067" s="462" t="n"/>
    </row>
    <row r="1068">
      <c r="A1068" s="461" t="n">
        <v>1060</v>
      </c>
      <c r="B1068" s="462" t="inlineStr">
        <is>
          <t>Clearance &amp; Trucking Fee</t>
        </is>
      </c>
      <c r="C1068" s="462" t="inlineStr">
        <is>
          <t>56ប៊ី-លីង សឹបផ្លាយ ឆេន មេនេចម៉ិន ឯ.ក</t>
        </is>
      </c>
      <c r="D1068" s="462" t="inlineStr">
        <is>
          <t>K004-902004795</t>
        </is>
      </c>
      <c r="E1068" s="462" t="inlineStr">
        <is>
          <t>TI2023-0131</t>
        </is>
      </c>
      <c r="F1068" s="463" t="n">
        <v>44977</v>
      </c>
      <c r="G1068" s="464" t="n">
        <v>785015</v>
      </c>
      <c r="H1068" s="462" t="n"/>
      <c r="I1068" s="464">
        <f>G1068</f>
        <v/>
      </c>
      <c r="J1068" s="462">
        <f>IF(AND(Q1068=TRUE, R1068=TRUE, S1068=TRUE), IF(W1068&lt;-0.05, "អនុញ្ញាត (អ្នកផ្គត់ផ្គង់ប្រកាសខ្វះ)", "បានប្រកាស (អនុញ្ញាត)"), IF(AND(Q1068=FALSE, R1068=FALSE, S1068=FALSE), "ព្យួរទុក (មិនមានទិន្នន័យ)", "ប្រកាសខុស (ព្យួរទុក)"))</f>
        <v/>
      </c>
      <c r="K1068" s="462" t="inlineStr"/>
      <c r="L1068" s="462" t="inlineStr"/>
      <c r="M1068" s="464">
        <f>AH1068</f>
        <v/>
      </c>
      <c r="N1068" s="464">
        <f>IF(W1068&lt;0,AH1068,I1068)</f>
        <v/>
      </c>
      <c r="O1068" s="464">
        <f>I1068-M1068</f>
        <v/>
      </c>
      <c r="P1068" s="462" t="n"/>
      <c r="Q1068" s="462">
        <f>V1068=W1068</f>
        <v/>
      </c>
      <c r="R1068" s="462">
        <f>AND(MONTH(F1068)=MONTH(X1068), YEAR(F1068)=YEAR(X1068))</f>
        <v/>
      </c>
      <c r="S1068" s="462">
        <f>AC1068="L001-901905215"</f>
        <v/>
      </c>
      <c r="T1068" s="464">
        <f>G1068-AH1068</f>
        <v/>
      </c>
      <c r="U1068" s="462" t="n"/>
      <c r="V1068" s="462" t="inlineStr">
        <is>
          <t>TI20230131</t>
        </is>
      </c>
      <c r="W1068" s="462" t="inlineStr">
        <is>
          <t>TI20230131</t>
        </is>
      </c>
      <c r="X1068" s="463" t="n">
        <v>44977</v>
      </c>
      <c r="Y1068" s="462" t="inlineStr">
        <is>
          <t>TI2023-0131</t>
        </is>
      </c>
      <c r="Z1068" s="462" t="inlineStr"/>
      <c r="AA1068" s="462" t="inlineStr">
        <is>
          <t>បុគ្គលជាប់អាករ</t>
        </is>
      </c>
      <c r="AB1068" s="462" t="inlineStr">
        <is>
          <t>L001-901905215</t>
        </is>
      </c>
      <c r="AC1068" s="462" t="inlineStr">
        <is>
          <t>វីអ៊ីស៊ិន (ខេមបូឌា) អ៊ិនដាសស្ទ្រី ឯ.ក</t>
        </is>
      </c>
      <c r="AD1068" s="464" t="n">
        <v>8635165</v>
      </c>
      <c r="AE1068" s="464" t="n">
        <v>7850150</v>
      </c>
      <c r="AF1068" s="464" t="n">
        <v>0</v>
      </c>
      <c r="AG1068" s="464" t="n">
        <v>0</v>
      </c>
      <c r="AH1068" s="464" t="n">
        <v>785015</v>
      </c>
      <c r="AI1068" s="464" t="n">
        <v>0</v>
      </c>
      <c r="AJ1068" s="464" t="n">
        <v>0</v>
      </c>
      <c r="AK1068" s="464" t="n">
        <v>0</v>
      </c>
      <c r="AL1068" s="464" t="n">
        <v>0</v>
      </c>
      <c r="AM1068" s="464" t="n">
        <v>0</v>
      </c>
      <c r="AN1068" s="464" t="n">
        <v>0</v>
      </c>
      <c r="AO1068" s="464" t="n">
        <v>0</v>
      </c>
      <c r="AP1068" s="464" t="n">
        <v>0</v>
      </c>
      <c r="AQ1068" s="462" t="inlineStr"/>
      <c r="AR1068" s="462" t="inlineStr">
        <is>
          <t>CLEARANCE AND TRUCKING FEE</t>
        </is>
      </c>
      <c r="AS1068" s="462" t="inlineStr">
        <is>
          <t>បានប្រកាសពន្ធ</t>
        </is>
      </c>
    </row>
    <row r="1069">
      <c r="A1069" s="461" t="n">
        <v>1061</v>
      </c>
      <c r="B1069" s="462" t="inlineStr">
        <is>
          <t>LIFT-OFF Charges</t>
        </is>
      </c>
      <c r="C1069" s="462" t="inlineStr">
        <is>
          <t>កំពង់ផែស្វយ័តភ្នំពេញ "ក.ស.ភ"</t>
        </is>
      </c>
      <c r="D1069" s="462" t="inlineStr">
        <is>
          <t>L001-100044999</t>
        </is>
      </c>
      <c r="E1069" s="462" t="inlineStr">
        <is>
          <t>INV20230208463</t>
        </is>
      </c>
      <c r="F1069" s="463" t="n">
        <v>44971</v>
      </c>
      <c r="G1069" s="464" t="n">
        <v>117706</v>
      </c>
      <c r="H1069" s="462" t="n"/>
      <c r="I1069" s="464">
        <f>G1069</f>
        <v/>
      </c>
      <c r="J1069" s="462">
        <f>IF(AND(Q1069=TRUE, R1069=TRUE, S1069=TRUE), IF(W1069&lt;-0.05, "អនុញ្ញាត (អ្នកផ្គត់ផ្គង់ប្រកាសខ្វះ)", "បានប្រកាស (អនុញ្ញាត)"), IF(AND(Q1069=FALSE, R1069=FALSE, S1069=FALSE), "ព្យួរទុក (មិនមានទិន្នន័យ)", "ប្រកាសខុស (ព្យួរទុក)"))</f>
        <v/>
      </c>
      <c r="K1069" s="462" t="inlineStr"/>
      <c r="L1069" s="462" t="inlineStr"/>
      <c r="M1069" s="464">
        <f>AH1069</f>
        <v/>
      </c>
      <c r="N1069" s="464">
        <f>IF(W1069&lt;0,AH1069,I1069)</f>
        <v/>
      </c>
      <c r="O1069" s="464">
        <f>I1069-M1069</f>
        <v/>
      </c>
      <c r="P1069" s="462" t="n"/>
      <c r="Q1069" s="462">
        <f>V1069=W1069</f>
        <v/>
      </c>
      <c r="R1069" s="462">
        <f>AND(MONTH(F1069)=MONTH(X1069), YEAR(F1069)=YEAR(X1069))</f>
        <v/>
      </c>
      <c r="S1069" s="462">
        <f>AC1069="L001-901905215"</f>
        <v/>
      </c>
      <c r="T1069" s="464">
        <f>G1069-AH1069</f>
        <v/>
      </c>
      <c r="U1069" s="462" t="n"/>
      <c r="V1069" s="462" t="inlineStr">
        <is>
          <t>INV20230208463</t>
        </is>
      </c>
      <c r="W1069" s="462" t="inlineStr"/>
      <c r="X1069" s="499" t="n"/>
      <c r="Y1069" s="462" t="n"/>
      <c r="Z1069" s="462" t="n"/>
      <c r="AA1069" s="462" t="n"/>
      <c r="AB1069" s="462" t="n"/>
      <c r="AC1069" s="462" t="n"/>
      <c r="AD1069" s="462" t="n"/>
      <c r="AE1069" s="462" t="n"/>
      <c r="AF1069" s="462" t="n"/>
      <c r="AG1069" s="462" t="n"/>
      <c r="AH1069" s="462" t="n"/>
      <c r="AI1069" s="462" t="n"/>
      <c r="AJ1069" s="462" t="n"/>
      <c r="AK1069" s="462" t="n"/>
      <c r="AL1069" s="462" t="n"/>
      <c r="AM1069" s="462" t="n"/>
      <c r="AN1069" s="462" t="n"/>
      <c r="AO1069" s="462" t="n"/>
      <c r="AP1069" s="462" t="n"/>
      <c r="AQ1069" s="462" t="n"/>
      <c r="AR1069" s="462" t="n"/>
      <c r="AS1069" s="462" t="n"/>
    </row>
    <row r="1070">
      <c r="A1070" s="461" t="n">
        <v>1062</v>
      </c>
      <c r="B1070" s="462" t="inlineStr">
        <is>
          <t>Clearance &amp; Trucking Fee</t>
        </is>
      </c>
      <c r="C1070" s="462" t="inlineStr">
        <is>
          <t>56ប៊ី-លីង សឹបផ្លាយ ឆេន មេនេចម៉ិន ឯ.ក</t>
        </is>
      </c>
      <c r="D1070" s="462" t="inlineStr">
        <is>
          <t>K004-902004795</t>
        </is>
      </c>
      <c r="E1070" s="462" t="inlineStr">
        <is>
          <t>TI2023-0130</t>
        </is>
      </c>
      <c r="F1070" s="463" t="n">
        <v>44970</v>
      </c>
      <c r="G1070" s="464" t="n">
        <v>917056</v>
      </c>
      <c r="H1070" s="462" t="n"/>
      <c r="I1070" s="464">
        <f>G1070</f>
        <v/>
      </c>
      <c r="J1070" s="462">
        <f>IF(AND(Q1070=TRUE, R1070=TRUE, S1070=TRUE), IF(W1070&lt;-0.05, "អនុញ្ញាត (អ្នកផ្គត់ផ្គង់ប្រកាសខ្វះ)", "បានប្រកាស (អនុញ្ញាត)"), IF(AND(Q1070=FALSE, R1070=FALSE, S1070=FALSE), "ព្យួរទុក (មិនមានទិន្នន័យ)", "ប្រកាសខុស (ព្យួរទុក)"))</f>
        <v/>
      </c>
      <c r="K1070" s="462" t="inlineStr"/>
      <c r="L1070" s="462" t="inlineStr"/>
      <c r="M1070" s="464">
        <f>AH1070</f>
        <v/>
      </c>
      <c r="N1070" s="464">
        <f>IF(W1070&lt;0,AH1070,I1070)</f>
        <v/>
      </c>
      <c r="O1070" s="464">
        <f>I1070-M1070</f>
        <v/>
      </c>
      <c r="P1070" s="462" t="n"/>
      <c r="Q1070" s="462">
        <f>V1070=W1070</f>
        <v/>
      </c>
      <c r="R1070" s="462">
        <f>AND(MONTH(F1070)=MONTH(X1070), YEAR(F1070)=YEAR(X1070))</f>
        <v/>
      </c>
      <c r="S1070" s="462">
        <f>AC1070="L001-901905215"</f>
        <v/>
      </c>
      <c r="T1070" s="464">
        <f>G1070-AH1070</f>
        <v/>
      </c>
      <c r="U1070" s="462" t="n"/>
      <c r="V1070" s="462" t="inlineStr">
        <is>
          <t>TI20230130</t>
        </is>
      </c>
      <c r="W1070" s="462" t="inlineStr">
        <is>
          <t>TI20230130</t>
        </is>
      </c>
      <c r="X1070" s="463" t="n">
        <v>44970</v>
      </c>
      <c r="Y1070" s="462" t="inlineStr">
        <is>
          <t>TI2023-0130</t>
        </is>
      </c>
      <c r="Z1070" s="462" t="inlineStr"/>
      <c r="AA1070" s="462" t="inlineStr">
        <is>
          <t>បុគ្គលជាប់អាករ</t>
        </is>
      </c>
      <c r="AB1070" s="462" t="inlineStr">
        <is>
          <t>L001-901905215</t>
        </is>
      </c>
      <c r="AC1070" s="462" t="inlineStr">
        <is>
          <t>វីអ៊ីស៊ិន (ខេមបូឌា) អ៊ិនដាសស្ទ្រី ឯ.ក</t>
        </is>
      </c>
      <c r="AD1070" s="464" t="n">
        <v>10087616</v>
      </c>
      <c r="AE1070" s="464" t="n">
        <v>9170560</v>
      </c>
      <c r="AF1070" s="464" t="n">
        <v>0</v>
      </c>
      <c r="AG1070" s="464" t="n">
        <v>0</v>
      </c>
      <c r="AH1070" s="464" t="n">
        <v>917056</v>
      </c>
      <c r="AI1070" s="464" t="n">
        <v>0</v>
      </c>
      <c r="AJ1070" s="464" t="n">
        <v>0</v>
      </c>
      <c r="AK1070" s="464" t="n">
        <v>0</v>
      </c>
      <c r="AL1070" s="464" t="n">
        <v>0</v>
      </c>
      <c r="AM1070" s="464" t="n">
        <v>0</v>
      </c>
      <c r="AN1070" s="464" t="n">
        <v>0</v>
      </c>
      <c r="AO1070" s="464" t="n">
        <v>0</v>
      </c>
      <c r="AP1070" s="464" t="n">
        <v>0</v>
      </c>
      <c r="AQ1070" s="462" t="inlineStr"/>
      <c r="AR1070" s="462" t="inlineStr">
        <is>
          <t>CLEARANCE AND TRUCKING FEE</t>
        </is>
      </c>
      <c r="AS1070" s="462" t="inlineStr">
        <is>
          <t>បានប្រកាសពន្ធ</t>
        </is>
      </c>
    </row>
    <row r="1071">
      <c r="A1071" s="461" t="n">
        <v>1063</v>
      </c>
      <c r="B1071" s="462" t="inlineStr">
        <is>
          <t>LIFT-OFF Charges</t>
        </is>
      </c>
      <c r="C1071" s="462" t="inlineStr">
        <is>
          <t>កំពង់ផែស្វយ័តភ្នំពេញ "ក.ស.ភ"</t>
        </is>
      </c>
      <c r="D1071" s="462" t="inlineStr">
        <is>
          <t>L001-100044999</t>
        </is>
      </c>
      <c r="E1071" s="462" t="inlineStr">
        <is>
          <t>INV20230208462</t>
        </is>
      </c>
      <c r="F1071" s="463" t="n">
        <v>44971</v>
      </c>
      <c r="G1071" s="464" t="n">
        <v>58853</v>
      </c>
      <c r="H1071" s="462" t="n"/>
      <c r="I1071" s="464">
        <f>G1071</f>
        <v/>
      </c>
      <c r="J1071" s="462">
        <f>IF(AND(Q1071=TRUE, R1071=TRUE, S1071=TRUE), IF(W1071&lt;-0.05, "អនុញ្ញាត (អ្នកផ្គត់ផ្គង់ប្រកាសខ្វះ)", "បានប្រកាស (អនុញ្ញាត)"), IF(AND(Q1071=FALSE, R1071=FALSE, S1071=FALSE), "ព្យួរទុក (មិនមានទិន្នន័យ)", "ប្រកាសខុស (ព្យួរទុក)"))</f>
        <v/>
      </c>
      <c r="K1071" s="462" t="inlineStr"/>
      <c r="L1071" s="462" t="inlineStr"/>
      <c r="M1071" s="464">
        <f>AH1071</f>
        <v/>
      </c>
      <c r="N1071" s="464">
        <f>IF(W1071&lt;0,AH1071,I1071)</f>
        <v/>
      </c>
      <c r="O1071" s="464">
        <f>I1071-M1071</f>
        <v/>
      </c>
      <c r="P1071" s="462" t="n"/>
      <c r="Q1071" s="462">
        <f>V1071=W1071</f>
        <v/>
      </c>
      <c r="R1071" s="462">
        <f>AND(MONTH(F1071)=MONTH(X1071), YEAR(F1071)=YEAR(X1071))</f>
        <v/>
      </c>
      <c r="S1071" s="462">
        <f>AC1071="L001-901905215"</f>
        <v/>
      </c>
      <c r="T1071" s="464">
        <f>G1071-AH1071</f>
        <v/>
      </c>
      <c r="U1071" s="462" t="n"/>
      <c r="V1071" s="462" t="inlineStr">
        <is>
          <t>INV20230208462</t>
        </is>
      </c>
      <c r="W1071" s="462" t="inlineStr"/>
      <c r="X1071" s="499" t="n"/>
      <c r="Y1071" s="462" t="n"/>
      <c r="Z1071" s="462" t="n"/>
      <c r="AA1071" s="462" t="n"/>
      <c r="AB1071" s="462" t="n"/>
      <c r="AC1071" s="462" t="n"/>
      <c r="AD1071" s="462" t="n"/>
      <c r="AE1071" s="462" t="n"/>
      <c r="AF1071" s="462" t="n"/>
      <c r="AG1071" s="462" t="n"/>
      <c r="AH1071" s="462" t="n"/>
      <c r="AI1071" s="462" t="n"/>
      <c r="AJ1071" s="462" t="n"/>
      <c r="AK1071" s="462" t="n"/>
      <c r="AL1071" s="462" t="n"/>
      <c r="AM1071" s="462" t="n"/>
      <c r="AN1071" s="462" t="n"/>
      <c r="AO1071" s="462" t="n"/>
      <c r="AP1071" s="462" t="n"/>
      <c r="AQ1071" s="462" t="n"/>
      <c r="AR1071" s="462" t="n"/>
      <c r="AS1071" s="462" t="n"/>
    </row>
    <row r="1072">
      <c r="A1072" s="461" t="n">
        <v>1064</v>
      </c>
      <c r="B1072" s="462" t="inlineStr">
        <is>
          <t>Clearance &amp; Trucking Fee</t>
        </is>
      </c>
      <c r="C1072" s="462" t="inlineStr">
        <is>
          <t>56ប៊ី-លីង សឹបផ្លាយ ឆេន មេនេចម៉ិន ឯ.ក</t>
        </is>
      </c>
      <c r="D1072" s="462" t="inlineStr">
        <is>
          <t>K004-902004795</t>
        </is>
      </c>
      <c r="E1072" s="462" t="inlineStr">
        <is>
          <t>TI2023-0129</t>
        </is>
      </c>
      <c r="F1072" s="463" t="n">
        <v>44970</v>
      </c>
      <c r="G1072" s="464" t="n">
        <v>487186</v>
      </c>
      <c r="H1072" s="462" t="n"/>
      <c r="I1072" s="464">
        <f>G1072</f>
        <v/>
      </c>
      <c r="J1072" s="462">
        <f>IF(AND(Q1072=TRUE, R1072=TRUE, S1072=TRUE), IF(W1072&lt;-0.05, "អនុញ្ញាត (អ្នកផ្គត់ផ្គង់ប្រកាសខ្វះ)", "បានប្រកាស (អនុញ្ញាត)"), IF(AND(Q1072=FALSE, R1072=FALSE, S1072=FALSE), "ព្យួរទុក (មិនមានទិន្នន័យ)", "ប្រកាសខុស (ព្យួរទុក)"))</f>
        <v/>
      </c>
      <c r="K1072" s="462" t="inlineStr"/>
      <c r="L1072" s="462" t="inlineStr"/>
      <c r="M1072" s="464">
        <f>AH1072</f>
        <v/>
      </c>
      <c r="N1072" s="464">
        <f>IF(W1072&lt;0,AH1072,I1072)</f>
        <v/>
      </c>
      <c r="O1072" s="464">
        <f>I1072-M1072</f>
        <v/>
      </c>
      <c r="P1072" s="462" t="n"/>
      <c r="Q1072" s="462">
        <f>V1072=W1072</f>
        <v/>
      </c>
      <c r="R1072" s="462">
        <f>AND(MONTH(F1072)=MONTH(X1072), YEAR(F1072)=YEAR(X1072))</f>
        <v/>
      </c>
      <c r="S1072" s="462">
        <f>AC1072="L001-901905215"</f>
        <v/>
      </c>
      <c r="T1072" s="464">
        <f>G1072-AH1072</f>
        <v/>
      </c>
      <c r="U1072" s="462" t="n"/>
      <c r="V1072" s="462" t="inlineStr">
        <is>
          <t>TI20230129</t>
        </is>
      </c>
      <c r="W1072" s="462" t="inlineStr">
        <is>
          <t>TI20230129</t>
        </is>
      </c>
      <c r="X1072" s="463" t="n">
        <v>44970</v>
      </c>
      <c r="Y1072" s="462" t="inlineStr">
        <is>
          <t>TI2023-0129</t>
        </is>
      </c>
      <c r="Z1072" s="462" t="inlineStr"/>
      <c r="AA1072" s="462" t="inlineStr">
        <is>
          <t>បុគ្គលជាប់អាករ</t>
        </is>
      </c>
      <c r="AB1072" s="462" t="inlineStr">
        <is>
          <t>L001-901905215</t>
        </is>
      </c>
      <c r="AC1072" s="462" t="inlineStr">
        <is>
          <t>វីអ៊ីស៊ិន (ខេមបូឌា) អ៊ិនដាសស្ទ្រី ឯ.ក</t>
        </is>
      </c>
      <c r="AD1072" s="464" t="n">
        <v>5359046</v>
      </c>
      <c r="AE1072" s="464" t="n">
        <v>4871860</v>
      </c>
      <c r="AF1072" s="464" t="n">
        <v>0</v>
      </c>
      <c r="AG1072" s="464" t="n">
        <v>0</v>
      </c>
      <c r="AH1072" s="464" t="n">
        <v>487186</v>
      </c>
      <c r="AI1072" s="464" t="n">
        <v>0</v>
      </c>
      <c r="AJ1072" s="464" t="n">
        <v>0</v>
      </c>
      <c r="AK1072" s="464" t="n">
        <v>0</v>
      </c>
      <c r="AL1072" s="464" t="n">
        <v>0</v>
      </c>
      <c r="AM1072" s="464" t="n">
        <v>0</v>
      </c>
      <c r="AN1072" s="464" t="n">
        <v>0</v>
      </c>
      <c r="AO1072" s="464" t="n">
        <v>0</v>
      </c>
      <c r="AP1072" s="464" t="n">
        <v>0</v>
      </c>
      <c r="AQ1072" s="462" t="inlineStr"/>
      <c r="AR1072" s="462" t="inlineStr">
        <is>
          <t>CLEARANCE AND TRUCKING FEE</t>
        </is>
      </c>
      <c r="AS1072" s="462" t="inlineStr">
        <is>
          <t>បានប្រកាសពន្ធ</t>
        </is>
      </c>
    </row>
    <row r="1073">
      <c r="A1073" s="461" t="n">
        <v>1065</v>
      </c>
      <c r="B1073" s="462" t="inlineStr">
        <is>
          <t>LIFT-OFF Charges</t>
        </is>
      </c>
      <c r="C1073" s="462" t="inlineStr">
        <is>
          <t>កំពង់ផែស្វយ័តភ្នំពេញ "ក.ស.ភ"</t>
        </is>
      </c>
      <c r="D1073" s="462" t="inlineStr">
        <is>
          <t>L001-100044999</t>
        </is>
      </c>
      <c r="E1073" s="462" t="inlineStr">
        <is>
          <t>INV20230208461</t>
        </is>
      </c>
      <c r="F1073" s="463" t="n">
        <v>44971</v>
      </c>
      <c r="G1073" s="464" t="n">
        <v>58853</v>
      </c>
      <c r="H1073" s="462" t="n"/>
      <c r="I1073" s="464">
        <f>G1073</f>
        <v/>
      </c>
      <c r="J1073" s="462">
        <f>IF(AND(Q1073=TRUE, R1073=TRUE, S1073=TRUE), IF(W1073&lt;-0.05, "អនុញ្ញាត (អ្នកផ្គត់ផ្គង់ប្រកាសខ្វះ)", "បានប្រកាស (អនុញ្ញាត)"), IF(AND(Q1073=FALSE, R1073=FALSE, S1073=FALSE), "ព្យួរទុក (មិនមានទិន្នន័យ)", "ប្រកាសខុស (ព្យួរទុក)"))</f>
        <v/>
      </c>
      <c r="K1073" s="462" t="inlineStr"/>
      <c r="L1073" s="462" t="inlineStr"/>
      <c r="M1073" s="464">
        <f>AH1073</f>
        <v/>
      </c>
      <c r="N1073" s="464">
        <f>IF(W1073&lt;0,AH1073,I1073)</f>
        <v/>
      </c>
      <c r="O1073" s="464">
        <f>I1073-M1073</f>
        <v/>
      </c>
      <c r="P1073" s="462" t="n"/>
      <c r="Q1073" s="462">
        <f>V1073=W1073</f>
        <v/>
      </c>
      <c r="R1073" s="462">
        <f>AND(MONTH(F1073)=MONTH(X1073), YEAR(F1073)=YEAR(X1073))</f>
        <v/>
      </c>
      <c r="S1073" s="462">
        <f>AC1073="L001-901905215"</f>
        <v/>
      </c>
      <c r="T1073" s="464">
        <f>G1073-AH1073</f>
        <v/>
      </c>
      <c r="U1073" s="462" t="n"/>
      <c r="V1073" s="462" t="inlineStr">
        <is>
          <t>INV20230208461</t>
        </is>
      </c>
      <c r="W1073" s="462" t="inlineStr"/>
      <c r="X1073" s="499" t="n"/>
      <c r="Y1073" s="462" t="n"/>
      <c r="Z1073" s="462" t="n"/>
      <c r="AA1073" s="462" t="n"/>
      <c r="AB1073" s="462" t="n"/>
      <c r="AC1073" s="462" t="n"/>
      <c r="AD1073" s="462" t="n"/>
      <c r="AE1073" s="462" t="n"/>
      <c r="AF1073" s="462" t="n"/>
      <c r="AG1073" s="462" t="n"/>
      <c r="AH1073" s="462" t="n"/>
      <c r="AI1073" s="462" t="n"/>
      <c r="AJ1073" s="462" t="n"/>
      <c r="AK1073" s="462" t="n"/>
      <c r="AL1073" s="462" t="n"/>
      <c r="AM1073" s="462" t="n"/>
      <c r="AN1073" s="462" t="n"/>
      <c r="AO1073" s="462" t="n"/>
      <c r="AP1073" s="462" t="n"/>
      <c r="AQ1073" s="462" t="n"/>
      <c r="AR1073" s="462" t="n"/>
      <c r="AS1073" s="462" t="n"/>
    </row>
    <row r="1074">
      <c r="A1074" s="461" t="n">
        <v>1066</v>
      </c>
      <c r="B1074" s="462" t="inlineStr">
        <is>
          <t>Clearance &amp; Trucking Fee</t>
        </is>
      </c>
      <c r="C1074" s="462" t="inlineStr">
        <is>
          <t>56ប៊ី-លីង សឹបផ្លាយ ឆេន មេនេចម៉ិន ឯ.ក</t>
        </is>
      </c>
      <c r="D1074" s="462" t="inlineStr">
        <is>
          <t>K004-902004795</t>
        </is>
      </c>
      <c r="E1074" s="462" t="inlineStr">
        <is>
          <t>TI2023-0128</t>
        </is>
      </c>
      <c r="F1074" s="463" t="n">
        <v>44970</v>
      </c>
      <c r="G1074" s="464" t="n">
        <v>487186</v>
      </c>
      <c r="H1074" s="462" t="n"/>
      <c r="I1074" s="464">
        <f>G1074</f>
        <v/>
      </c>
      <c r="J1074" s="462">
        <f>IF(AND(Q1074=TRUE, R1074=TRUE, S1074=TRUE), IF(W1074&lt;-0.05, "អនុញ្ញាត (អ្នកផ្គត់ផ្គង់ប្រកាសខ្វះ)", "បានប្រកាស (អនុញ្ញាត)"), IF(AND(Q1074=FALSE, R1074=FALSE, S1074=FALSE), "ព្យួរទុក (មិនមានទិន្នន័យ)", "ប្រកាសខុស (ព្យួរទុក)"))</f>
        <v/>
      </c>
      <c r="K1074" s="462" t="inlineStr"/>
      <c r="L1074" s="462" t="inlineStr"/>
      <c r="M1074" s="464">
        <f>AH1074</f>
        <v/>
      </c>
      <c r="N1074" s="464">
        <f>IF(W1074&lt;0,AH1074,I1074)</f>
        <v/>
      </c>
      <c r="O1074" s="464">
        <f>I1074-M1074</f>
        <v/>
      </c>
      <c r="P1074" s="462" t="n"/>
      <c r="Q1074" s="462">
        <f>V1074=W1074</f>
        <v/>
      </c>
      <c r="R1074" s="462">
        <f>AND(MONTH(F1074)=MONTH(X1074), YEAR(F1074)=YEAR(X1074))</f>
        <v/>
      </c>
      <c r="S1074" s="462">
        <f>AC1074="L001-901905215"</f>
        <v/>
      </c>
      <c r="T1074" s="464">
        <f>G1074-AH1074</f>
        <v/>
      </c>
      <c r="U1074" s="462" t="n"/>
      <c r="V1074" s="462" t="inlineStr">
        <is>
          <t>TI20230128</t>
        </is>
      </c>
      <c r="W1074" s="462" t="inlineStr">
        <is>
          <t>TI20230128</t>
        </is>
      </c>
      <c r="X1074" s="463" t="n">
        <v>44970</v>
      </c>
      <c r="Y1074" s="462" t="inlineStr">
        <is>
          <t>TI2023-0128</t>
        </is>
      </c>
      <c r="Z1074" s="462" t="inlineStr"/>
      <c r="AA1074" s="462" t="inlineStr">
        <is>
          <t>បុគ្គលជាប់អាករ</t>
        </is>
      </c>
      <c r="AB1074" s="462" t="inlineStr">
        <is>
          <t>L001-901905215</t>
        </is>
      </c>
      <c r="AC1074" s="462" t="inlineStr">
        <is>
          <t>វីអ៊ីស៊ិន (ខេមបូឌា) អ៊ិនដាសស្ទ្រី ឯ.ក</t>
        </is>
      </c>
      <c r="AD1074" s="464" t="n">
        <v>5359046</v>
      </c>
      <c r="AE1074" s="464" t="n">
        <v>4871860</v>
      </c>
      <c r="AF1074" s="464" t="n">
        <v>0</v>
      </c>
      <c r="AG1074" s="464" t="n">
        <v>0</v>
      </c>
      <c r="AH1074" s="464" t="n">
        <v>487186</v>
      </c>
      <c r="AI1074" s="464" t="n">
        <v>0</v>
      </c>
      <c r="AJ1074" s="464" t="n">
        <v>0</v>
      </c>
      <c r="AK1074" s="464" t="n">
        <v>0</v>
      </c>
      <c r="AL1074" s="464" t="n">
        <v>0</v>
      </c>
      <c r="AM1074" s="464" t="n">
        <v>0</v>
      </c>
      <c r="AN1074" s="464" t="n">
        <v>0</v>
      </c>
      <c r="AO1074" s="464" t="n">
        <v>0</v>
      </c>
      <c r="AP1074" s="464" t="n">
        <v>0</v>
      </c>
      <c r="AQ1074" s="462" t="inlineStr"/>
      <c r="AR1074" s="462" t="inlineStr">
        <is>
          <t>CLEARANCE AND TRUCKING FEE</t>
        </is>
      </c>
      <c r="AS1074" s="462" t="inlineStr">
        <is>
          <t>បានប្រកាសពន្ធ</t>
        </is>
      </c>
    </row>
    <row r="1075">
      <c r="A1075" s="461" t="n">
        <v>1067</v>
      </c>
      <c r="B1075" s="462" t="inlineStr">
        <is>
          <t>LIFT-OFF Charges</t>
        </is>
      </c>
      <c r="C1075" s="462" t="inlineStr">
        <is>
          <t>កំពង់ផែស្វយ័តភ្នំពេញ "ក.ស.ភ"</t>
        </is>
      </c>
      <c r="D1075" s="462" t="inlineStr">
        <is>
          <t>L001-100044999</t>
        </is>
      </c>
      <c r="E1075" s="462" t="inlineStr">
        <is>
          <t>INV20230208460</t>
        </is>
      </c>
      <c r="F1075" s="463" t="n">
        <v>44971</v>
      </c>
      <c r="G1075" s="464" t="n">
        <v>117706</v>
      </c>
      <c r="H1075" s="462" t="n"/>
      <c r="I1075" s="464">
        <f>G1075</f>
        <v/>
      </c>
      <c r="J1075" s="462">
        <f>IF(AND(Q1075=TRUE, R1075=TRUE, S1075=TRUE), IF(W1075&lt;-0.05, "អនុញ្ញាត (អ្នកផ្គត់ផ្គង់ប្រកាសខ្វះ)", "បានប្រកាស (អនុញ្ញាត)"), IF(AND(Q1075=FALSE, R1075=FALSE, S1075=FALSE), "ព្យួរទុក (មិនមានទិន្នន័យ)", "ប្រកាសខុស (ព្យួរទុក)"))</f>
        <v/>
      </c>
      <c r="K1075" s="462" t="inlineStr"/>
      <c r="L1075" s="462" t="inlineStr"/>
      <c r="M1075" s="464">
        <f>AH1075</f>
        <v/>
      </c>
      <c r="N1075" s="464">
        <f>IF(W1075&lt;0,AH1075,I1075)</f>
        <v/>
      </c>
      <c r="O1075" s="464">
        <f>I1075-M1075</f>
        <v/>
      </c>
      <c r="P1075" s="462" t="n"/>
      <c r="Q1075" s="462">
        <f>V1075=W1075</f>
        <v/>
      </c>
      <c r="R1075" s="462">
        <f>AND(MONTH(F1075)=MONTH(X1075), YEAR(F1075)=YEAR(X1075))</f>
        <v/>
      </c>
      <c r="S1075" s="462">
        <f>AC1075="L001-901905215"</f>
        <v/>
      </c>
      <c r="T1075" s="464">
        <f>G1075-AH1075</f>
        <v/>
      </c>
      <c r="U1075" s="462" t="n"/>
      <c r="V1075" s="462" t="inlineStr">
        <is>
          <t>INV20230208460</t>
        </is>
      </c>
      <c r="W1075" s="462" t="inlineStr"/>
      <c r="X1075" s="499" t="n"/>
      <c r="Y1075" s="462" t="n"/>
      <c r="Z1075" s="462" t="n"/>
      <c r="AA1075" s="462" t="n"/>
      <c r="AB1075" s="462" t="n"/>
      <c r="AC1075" s="462" t="n"/>
      <c r="AD1075" s="462" t="n"/>
      <c r="AE1075" s="462" t="n"/>
      <c r="AF1075" s="462" t="n"/>
      <c r="AG1075" s="462" t="n"/>
      <c r="AH1075" s="462" t="n"/>
      <c r="AI1075" s="462" t="n"/>
      <c r="AJ1075" s="462" t="n"/>
      <c r="AK1075" s="462" t="n"/>
      <c r="AL1075" s="462" t="n"/>
      <c r="AM1075" s="462" t="n"/>
      <c r="AN1075" s="462" t="n"/>
      <c r="AO1075" s="462" t="n"/>
      <c r="AP1075" s="462" t="n"/>
      <c r="AQ1075" s="462" t="n"/>
      <c r="AR1075" s="462" t="n"/>
      <c r="AS1075" s="462" t="n"/>
    </row>
    <row r="1076">
      <c r="A1076" s="461" t="n">
        <v>1068</v>
      </c>
      <c r="B1076" s="462" t="inlineStr">
        <is>
          <t>Clearance &amp; Trucking Fee</t>
        </is>
      </c>
      <c r="C1076" s="462" t="inlineStr">
        <is>
          <t>56ប៊ី-លីង សឹបផ្លាយ ឆេន មេនេចម៉ិន ឯ.ក</t>
        </is>
      </c>
      <c r="D1076" s="462" t="inlineStr">
        <is>
          <t>K004-902004795</t>
        </is>
      </c>
      <c r="E1076" s="462" t="inlineStr">
        <is>
          <t>TI2023-0127</t>
        </is>
      </c>
      <c r="F1076" s="463" t="n">
        <v>44970</v>
      </c>
      <c r="G1076" s="464" t="n">
        <v>917056</v>
      </c>
      <c r="H1076" s="462" t="n"/>
      <c r="I1076" s="464">
        <f>G1076</f>
        <v/>
      </c>
      <c r="J1076" s="462">
        <f>IF(AND(Q1076=TRUE, R1076=TRUE, S1076=TRUE), IF(W1076&lt;-0.05, "អនុញ្ញាត (អ្នកផ្គត់ផ្គង់ប្រកាសខ្វះ)", "បានប្រកាស (អនុញ្ញាត)"), IF(AND(Q1076=FALSE, R1076=FALSE, S1076=FALSE), "ព្យួរទុក (មិនមានទិន្នន័យ)", "ប្រកាសខុស (ព្យួរទុក)"))</f>
        <v/>
      </c>
      <c r="K1076" s="462" t="inlineStr"/>
      <c r="L1076" s="462" t="inlineStr"/>
      <c r="M1076" s="464">
        <f>AH1076</f>
        <v/>
      </c>
      <c r="N1076" s="464">
        <f>IF(W1076&lt;0,AH1076,I1076)</f>
        <v/>
      </c>
      <c r="O1076" s="464">
        <f>I1076-M1076</f>
        <v/>
      </c>
      <c r="P1076" s="462" t="n"/>
      <c r="Q1076" s="462">
        <f>V1076=W1076</f>
        <v/>
      </c>
      <c r="R1076" s="462">
        <f>AND(MONTH(F1076)=MONTH(X1076), YEAR(F1076)=YEAR(X1076))</f>
        <v/>
      </c>
      <c r="S1076" s="462">
        <f>AC1076="L001-901905215"</f>
        <v/>
      </c>
      <c r="T1076" s="464">
        <f>G1076-AH1076</f>
        <v/>
      </c>
      <c r="U1076" s="462" t="n"/>
      <c r="V1076" s="462" t="inlineStr">
        <is>
          <t>TI20230127</t>
        </is>
      </c>
      <c r="W1076" s="462" t="inlineStr">
        <is>
          <t>TI20230127</t>
        </is>
      </c>
      <c r="X1076" s="463" t="n">
        <v>44970</v>
      </c>
      <c r="Y1076" s="462" t="inlineStr">
        <is>
          <t>TI2023-0127</t>
        </is>
      </c>
      <c r="Z1076" s="462" t="inlineStr"/>
      <c r="AA1076" s="462" t="inlineStr">
        <is>
          <t>បុគ្គលជាប់អាករ</t>
        </is>
      </c>
      <c r="AB1076" s="462" t="inlineStr">
        <is>
          <t>L001-901905215</t>
        </is>
      </c>
      <c r="AC1076" s="462" t="inlineStr">
        <is>
          <t>វីអ៊ីស៊ិន (ខេមបូឌា) អ៊ិនដាសស្ទ្រី ឯ.ក</t>
        </is>
      </c>
      <c r="AD1076" s="464" t="n">
        <v>10087616</v>
      </c>
      <c r="AE1076" s="464" t="n">
        <v>9170560</v>
      </c>
      <c r="AF1076" s="464" t="n">
        <v>0</v>
      </c>
      <c r="AG1076" s="464" t="n">
        <v>0</v>
      </c>
      <c r="AH1076" s="464" t="n">
        <v>917056</v>
      </c>
      <c r="AI1076" s="464" t="n">
        <v>0</v>
      </c>
      <c r="AJ1076" s="464" t="n">
        <v>0</v>
      </c>
      <c r="AK1076" s="464" t="n">
        <v>0</v>
      </c>
      <c r="AL1076" s="464" t="n">
        <v>0</v>
      </c>
      <c r="AM1076" s="464" t="n">
        <v>0</v>
      </c>
      <c r="AN1076" s="464" t="n">
        <v>0</v>
      </c>
      <c r="AO1076" s="464" t="n">
        <v>0</v>
      </c>
      <c r="AP1076" s="464" t="n">
        <v>0</v>
      </c>
      <c r="AQ1076" s="462" t="inlineStr"/>
      <c r="AR1076" s="462" t="inlineStr">
        <is>
          <t>CLEARANCE AND TRUCKING FEE</t>
        </is>
      </c>
      <c r="AS1076" s="462" t="inlineStr">
        <is>
          <t>បានប្រកាសពន្ធ</t>
        </is>
      </c>
    </row>
    <row r="1077">
      <c r="A1077" s="461" t="n">
        <v>1069</v>
      </c>
      <c r="B1077" s="462" t="inlineStr">
        <is>
          <t>Export Adminstration Fee</t>
        </is>
      </c>
      <c r="C1077" s="462" t="inlineStr">
        <is>
          <t>ឆាយ ដា ឡូយីស្ទីក</t>
        </is>
      </c>
      <c r="D1077" s="462" t="inlineStr">
        <is>
          <t>L001-100063098</t>
        </is>
      </c>
      <c r="E1077" s="462" t="inlineStr">
        <is>
          <t>2302001525</t>
        </is>
      </c>
      <c r="F1077" s="463" t="n">
        <v>44970</v>
      </c>
      <c r="G1077" s="464" t="n">
        <v>2047</v>
      </c>
      <c r="H1077" s="462" t="n"/>
      <c r="I1077" s="464">
        <f>G1077</f>
        <v/>
      </c>
      <c r="J1077" s="462">
        <f>IF(AND(Q1077=TRUE, R1077=TRUE, S1077=TRUE), IF(W1077&lt;-0.05, "អនុញ្ញាត (អ្នកផ្គត់ផ្គង់ប្រកាសខ្វះ)", "បានប្រកាស (អនុញ្ញាត)"), IF(AND(Q1077=FALSE, R1077=FALSE, S1077=FALSE), "ព្យួរទុក (មិនមានទិន្នន័យ)", "ប្រកាសខុស (ព្យួរទុក)"))</f>
        <v/>
      </c>
      <c r="K1077" s="462" t="inlineStr"/>
      <c r="L1077" s="462" t="inlineStr"/>
      <c r="M1077" s="464">
        <f>AH1077</f>
        <v/>
      </c>
      <c r="N1077" s="464">
        <f>IF(W1077&lt;0,AH1077,I1077)</f>
        <v/>
      </c>
      <c r="O1077" s="464">
        <f>I1077-M1077</f>
        <v/>
      </c>
      <c r="P1077" s="462" t="n"/>
      <c r="Q1077" s="462">
        <f>V1077=W1077</f>
        <v/>
      </c>
      <c r="R1077" s="462">
        <f>AND(MONTH(F1077)=MONTH(X1077), YEAR(F1077)=YEAR(X1077))</f>
        <v/>
      </c>
      <c r="S1077" s="462">
        <f>AC1077="L001-901905215"</f>
        <v/>
      </c>
      <c r="T1077" s="464">
        <f>G1077-AH1077</f>
        <v/>
      </c>
      <c r="U1077" s="462" t="n"/>
      <c r="V1077" s="462" t="inlineStr">
        <is>
          <t>2302001525</t>
        </is>
      </c>
      <c r="W1077" s="462" t="inlineStr">
        <is>
          <t>2302001525</t>
        </is>
      </c>
      <c r="X1077" s="463" t="n">
        <v>44970</v>
      </c>
      <c r="Y1077" s="462" t="inlineStr">
        <is>
          <t>2302001525</t>
        </is>
      </c>
      <c r="Z1077" s="462" t="inlineStr"/>
      <c r="AA1077" s="462" t="inlineStr">
        <is>
          <t>បុគ្គលជាប់អាករ</t>
        </is>
      </c>
      <c r="AB1077" s="462" t="inlineStr">
        <is>
          <t>L001-901905215</t>
        </is>
      </c>
      <c r="AC1077" s="462" t="inlineStr">
        <is>
          <t>វីអ៊ីស៊ិន (ខេមបូឌា) អ៊ិនដាសស្ទ្រី ឯ.ក</t>
        </is>
      </c>
      <c r="AD1077" s="464" t="n">
        <v>22517</v>
      </c>
      <c r="AE1077" s="464" t="n">
        <v>20470</v>
      </c>
      <c r="AF1077" s="464" t="n">
        <v>0</v>
      </c>
      <c r="AG1077" s="464" t="n">
        <v>0</v>
      </c>
      <c r="AH1077" s="464" t="n">
        <v>2047</v>
      </c>
      <c r="AI1077" s="464" t="n">
        <v>0</v>
      </c>
      <c r="AJ1077" s="464" t="n">
        <v>0</v>
      </c>
      <c r="AK1077" s="464" t="n">
        <v>0</v>
      </c>
      <c r="AL1077" s="464" t="n">
        <v>0</v>
      </c>
      <c r="AM1077" s="464" t="n">
        <v>0</v>
      </c>
      <c r="AN1077" s="464" t="n">
        <v>0</v>
      </c>
      <c r="AO1077" s="464" t="n">
        <v>0</v>
      </c>
      <c r="AP1077" s="464" t="n">
        <v>0</v>
      </c>
      <c r="AQ1077" s="462" t="inlineStr"/>
      <c r="AR1077" s="462" t="inlineStr">
        <is>
          <t>Worker Fee</t>
        </is>
      </c>
      <c r="AS1077" s="462" t="inlineStr">
        <is>
          <t>បានប្រកាសពន្ធ</t>
        </is>
      </c>
    </row>
    <row r="1078">
      <c r="A1078" s="461" t="n">
        <v>1070</v>
      </c>
      <c r="B1078" s="462" t="inlineStr">
        <is>
          <t>Export Adminstration Fee</t>
        </is>
      </c>
      <c r="C1078" s="462" t="inlineStr">
        <is>
          <t>ឆាយ ដា ឡូយីស្ទីក</t>
        </is>
      </c>
      <c r="D1078" s="462" t="inlineStr">
        <is>
          <t>L001-100063098</t>
        </is>
      </c>
      <c r="E1078" s="462" t="inlineStr">
        <is>
          <t>2302001516</t>
        </is>
      </c>
      <c r="F1078" s="463" t="n">
        <v>44970</v>
      </c>
      <c r="G1078" s="464" t="n">
        <v>89659</v>
      </c>
      <c r="H1078" s="462" t="n"/>
      <c r="I1078" s="464">
        <f>G1078</f>
        <v/>
      </c>
      <c r="J1078" s="462">
        <f>IF(AND(Q1078=TRUE, R1078=TRUE, S1078=TRUE), IF(W1078&lt;-0.05, "អនុញ្ញាត (អ្នកផ្គត់ផ្គង់ប្រកាសខ្វះ)", "បានប្រកាស (អនុញ្ញាត)"), IF(AND(Q1078=FALSE, R1078=FALSE, S1078=FALSE), "ព្យួរទុក (មិនមានទិន្នន័យ)", "ប្រកាសខុស (ព្យួរទុក)"))</f>
        <v/>
      </c>
      <c r="K1078" s="462" t="inlineStr"/>
      <c r="L1078" s="462" t="inlineStr"/>
      <c r="M1078" s="464">
        <f>AH1078</f>
        <v/>
      </c>
      <c r="N1078" s="464">
        <f>IF(W1078&lt;0,AH1078,I1078)</f>
        <v/>
      </c>
      <c r="O1078" s="464">
        <f>I1078-M1078</f>
        <v/>
      </c>
      <c r="P1078" s="462" t="n"/>
      <c r="Q1078" s="462">
        <f>V1078=W1078</f>
        <v/>
      </c>
      <c r="R1078" s="462">
        <f>AND(MONTH(F1078)=MONTH(X1078), YEAR(F1078)=YEAR(X1078))</f>
        <v/>
      </c>
      <c r="S1078" s="462">
        <f>AC1078="L001-901905215"</f>
        <v/>
      </c>
      <c r="T1078" s="464">
        <f>G1078-AH1078</f>
        <v/>
      </c>
      <c r="U1078" s="462" t="n"/>
      <c r="V1078" s="462" t="inlineStr">
        <is>
          <t>2302001516</t>
        </is>
      </c>
      <c r="W1078" s="462" t="inlineStr">
        <is>
          <t>2302001516</t>
        </is>
      </c>
      <c r="X1078" s="463" t="n">
        <v>44970</v>
      </c>
      <c r="Y1078" s="462" t="inlineStr">
        <is>
          <t>2302001516</t>
        </is>
      </c>
      <c r="Z1078" s="462" t="inlineStr"/>
      <c r="AA1078" s="462" t="inlineStr">
        <is>
          <t>បុគ្គលជាប់អាករ</t>
        </is>
      </c>
      <c r="AB1078" s="462" t="inlineStr">
        <is>
          <t>L001-901905215</t>
        </is>
      </c>
      <c r="AC1078" s="462" t="inlineStr">
        <is>
          <t>វីអ៊ីស៊ិន (ខេមបូឌា) អ៊ិនដាសស្ទ្រី ឯ.ក</t>
        </is>
      </c>
      <c r="AD1078" s="464" t="n">
        <v>986245</v>
      </c>
      <c r="AE1078" s="464" t="n">
        <v>896586</v>
      </c>
      <c r="AF1078" s="464" t="n">
        <v>0</v>
      </c>
      <c r="AG1078" s="464" t="n">
        <v>0</v>
      </c>
      <c r="AH1078" s="464" t="n">
        <v>89659</v>
      </c>
      <c r="AI1078" s="464" t="n">
        <v>0</v>
      </c>
      <c r="AJ1078" s="464" t="n">
        <v>0</v>
      </c>
      <c r="AK1078" s="464" t="n">
        <v>0</v>
      </c>
      <c r="AL1078" s="464" t="n">
        <v>0</v>
      </c>
      <c r="AM1078" s="464" t="n">
        <v>0</v>
      </c>
      <c r="AN1078" s="464" t="n">
        <v>0</v>
      </c>
      <c r="AO1078" s="464" t="n">
        <v>0</v>
      </c>
      <c r="AP1078" s="464" t="n">
        <v>0</v>
      </c>
      <c r="AQ1078" s="462" t="inlineStr"/>
      <c r="AR1078" s="462" t="inlineStr">
        <is>
          <t>Export Administration Fee</t>
        </is>
      </c>
      <c r="AS1078" s="462" t="inlineStr">
        <is>
          <t>បានប្រកាសពន្ធ</t>
        </is>
      </c>
    </row>
    <row r="1079">
      <c r="A1079" s="461" t="n">
        <v>1071</v>
      </c>
      <c r="B1079" s="462" t="inlineStr">
        <is>
          <t>Clearance &amp; Trucking Fee</t>
        </is>
      </c>
      <c r="C1079" s="462" t="inlineStr">
        <is>
          <t>56ប៊ី-លីង សឹបផ្លាយ ឆេន មេនេចម៉ិន ឯ.ក</t>
        </is>
      </c>
      <c r="D1079" s="462" t="inlineStr">
        <is>
          <t>K004-902004795</t>
        </is>
      </c>
      <c r="E1079" s="462" t="inlineStr">
        <is>
          <t>TI2023-0119</t>
        </is>
      </c>
      <c r="F1079" s="463" t="n">
        <v>44970</v>
      </c>
      <c r="G1079" s="464" t="n">
        <v>186277</v>
      </c>
      <c r="H1079" s="462" t="n"/>
      <c r="I1079" s="464">
        <f>G1079</f>
        <v/>
      </c>
      <c r="J1079" s="462">
        <f>IF(AND(Q1079=TRUE, R1079=TRUE, S1079=TRUE), IF(W1079&lt;-0.05, "អនុញ្ញាត (អ្នកផ្គត់ផ្គង់ប្រកាសខ្វះ)", "បានប្រកាស (អនុញ្ញាត)"), IF(AND(Q1079=FALSE, R1079=FALSE, S1079=FALSE), "ព្យួរទុក (មិនមានទិន្នន័យ)", "ប្រកាសខុស (ព្យួរទុក)"))</f>
        <v/>
      </c>
      <c r="K1079" s="462" t="inlineStr"/>
      <c r="L1079" s="462" t="inlineStr"/>
      <c r="M1079" s="464">
        <f>AH1079</f>
        <v/>
      </c>
      <c r="N1079" s="464">
        <f>IF(W1079&lt;0,AH1079,I1079)</f>
        <v/>
      </c>
      <c r="O1079" s="464">
        <f>I1079-M1079</f>
        <v/>
      </c>
      <c r="P1079" s="462" t="n"/>
      <c r="Q1079" s="462">
        <f>V1079=W1079</f>
        <v/>
      </c>
      <c r="R1079" s="462">
        <f>AND(MONTH(F1079)=MONTH(X1079), YEAR(F1079)=YEAR(X1079))</f>
        <v/>
      </c>
      <c r="S1079" s="462">
        <f>AC1079="L001-901905215"</f>
        <v/>
      </c>
      <c r="T1079" s="464">
        <f>G1079-AH1079</f>
        <v/>
      </c>
      <c r="U1079" s="462" t="n"/>
      <c r="V1079" s="462" t="inlineStr">
        <is>
          <t>TI20230119</t>
        </is>
      </c>
      <c r="W1079" s="462" t="inlineStr">
        <is>
          <t>TI20230119</t>
        </is>
      </c>
      <c r="X1079" s="463" t="n">
        <v>44970</v>
      </c>
      <c r="Y1079" s="462" t="inlineStr">
        <is>
          <t>TI2023-0119</t>
        </is>
      </c>
      <c r="Z1079" s="462" t="inlineStr"/>
      <c r="AA1079" s="462" t="inlineStr">
        <is>
          <t>បុគ្គលជាប់អាករ</t>
        </is>
      </c>
      <c r="AB1079" s="462" t="inlineStr">
        <is>
          <t>L001-901905215</t>
        </is>
      </c>
      <c r="AC1079" s="462" t="inlineStr">
        <is>
          <t>វីអ៊ីស៊ិន (ខេមបូឌា) អ៊ិនដាសស្ទ្រី ឯ.ក</t>
        </is>
      </c>
      <c r="AD1079" s="464" t="n">
        <v>2049047</v>
      </c>
      <c r="AE1079" s="464" t="n">
        <v>1862770</v>
      </c>
      <c r="AF1079" s="464" t="n">
        <v>0</v>
      </c>
      <c r="AG1079" s="464" t="n">
        <v>0</v>
      </c>
      <c r="AH1079" s="464" t="n">
        <v>186277</v>
      </c>
      <c r="AI1079" s="464" t="n">
        <v>0</v>
      </c>
      <c r="AJ1079" s="464" t="n">
        <v>0</v>
      </c>
      <c r="AK1079" s="464" t="n">
        <v>0</v>
      </c>
      <c r="AL1079" s="464" t="n">
        <v>0</v>
      </c>
      <c r="AM1079" s="464" t="n">
        <v>0</v>
      </c>
      <c r="AN1079" s="464" t="n">
        <v>0</v>
      </c>
      <c r="AO1079" s="464" t="n">
        <v>0</v>
      </c>
      <c r="AP1079" s="464" t="n">
        <v>0</v>
      </c>
      <c r="AQ1079" s="462" t="inlineStr"/>
      <c r="AR1079" s="462" t="inlineStr">
        <is>
          <t>CLEARANCE AND TRUCKING FEE</t>
        </is>
      </c>
      <c r="AS1079" s="462" t="inlineStr">
        <is>
          <t>បានប្រកាសពន្ធ</t>
        </is>
      </c>
    </row>
    <row r="1080">
      <c r="A1080" s="461" t="n">
        <v>1072</v>
      </c>
      <c r="B1080" s="462" t="inlineStr">
        <is>
          <t>Lift-On &amp; Lift-Off</t>
        </is>
      </c>
      <c r="C1080" s="462" t="inlineStr">
        <is>
          <t>កំពង់ផែស្វយ័តក្រុងព្រះសីហនុ</t>
        </is>
      </c>
      <c r="D1080" s="462" t="inlineStr">
        <is>
          <t>L001-100044638</t>
        </is>
      </c>
      <c r="E1080" s="462" t="inlineStr">
        <is>
          <t>019727</t>
        </is>
      </c>
      <c r="F1080" s="463" t="n">
        <v>44965</v>
      </c>
      <c r="G1080" s="464" t="n">
        <v>6968</v>
      </c>
      <c r="H1080" s="462" t="n"/>
      <c r="I1080" s="464">
        <f>G1080</f>
        <v/>
      </c>
      <c r="J1080" s="462">
        <f>IF(AND(Q1080=TRUE, R1080=TRUE, S1080=TRUE), IF(W1080&lt;-0.05, "អនុញ្ញាត (អ្នកផ្គត់ផ្គង់ប្រកាសខ្វះ)", "បានប្រកាស (អនុញ្ញាត)"), IF(AND(Q1080=FALSE, R1080=FALSE, S1080=FALSE), "ព្យួរទុក (មិនមានទិន្នន័យ)", "ប្រកាសខុស (ព្យួរទុក)"))</f>
        <v/>
      </c>
      <c r="K1080" s="462" t="inlineStr"/>
      <c r="L1080" s="462" t="inlineStr"/>
      <c r="M1080" s="464">
        <f>AH1080</f>
        <v/>
      </c>
      <c r="N1080" s="464">
        <f>IF(W1080&lt;0,AH1080,I1080)</f>
        <v/>
      </c>
      <c r="O1080" s="464">
        <f>I1080-M1080</f>
        <v/>
      </c>
      <c r="P1080" s="462" t="n"/>
      <c r="Q1080" s="462">
        <f>V1080=W1080</f>
        <v/>
      </c>
      <c r="R1080" s="462">
        <f>AND(MONTH(F1080)=MONTH(X1080), YEAR(F1080)=YEAR(X1080))</f>
        <v/>
      </c>
      <c r="S1080" s="462">
        <f>AC1080="L001-901905215"</f>
        <v/>
      </c>
      <c r="T1080" s="464">
        <f>G1080-AH1080</f>
        <v/>
      </c>
      <c r="U1080" s="462" t="n"/>
      <c r="V1080" s="462" t="inlineStr">
        <is>
          <t>019727</t>
        </is>
      </c>
      <c r="W1080" s="462" t="inlineStr"/>
      <c r="X1080" s="499" t="n"/>
      <c r="Y1080" s="462" t="n"/>
      <c r="Z1080" s="462" t="n"/>
      <c r="AA1080" s="462" t="n"/>
      <c r="AB1080" s="462" t="n"/>
      <c r="AC1080" s="462" t="n"/>
      <c r="AD1080" s="462" t="n"/>
      <c r="AE1080" s="462" t="n"/>
      <c r="AF1080" s="462" t="n"/>
      <c r="AG1080" s="462" t="n"/>
      <c r="AH1080" s="462" t="n"/>
      <c r="AI1080" s="462" t="n"/>
      <c r="AJ1080" s="462" t="n"/>
      <c r="AK1080" s="462" t="n"/>
      <c r="AL1080" s="462" t="n"/>
      <c r="AM1080" s="462" t="n"/>
      <c r="AN1080" s="462" t="n"/>
      <c r="AO1080" s="462" t="n"/>
      <c r="AP1080" s="462" t="n"/>
      <c r="AQ1080" s="462" t="n"/>
      <c r="AR1080" s="462" t="n"/>
      <c r="AS1080" s="462" t="n"/>
    </row>
    <row r="1081">
      <c r="A1081" s="461" t="n">
        <v>1073</v>
      </c>
      <c r="B1081" s="462" t="inlineStr">
        <is>
          <t>Clearance &amp; Trucking Fee</t>
        </is>
      </c>
      <c r="C1081" s="462" t="inlineStr">
        <is>
          <t>56ប៊ី-លីង សឹបផ្លាយ ឆេន មេនេចម៉ិន ឯ.ក</t>
        </is>
      </c>
      <c r="D1081" s="462" t="inlineStr">
        <is>
          <t>K004-902004795</t>
        </is>
      </c>
      <c r="E1081" s="462" t="inlineStr">
        <is>
          <t>TI2023-0118</t>
        </is>
      </c>
      <c r="F1081" s="463" t="n">
        <v>44970</v>
      </c>
      <c r="G1081" s="464" t="n">
        <v>300909</v>
      </c>
      <c r="H1081" s="462" t="n"/>
      <c r="I1081" s="464">
        <f>G1081</f>
        <v/>
      </c>
      <c r="J1081" s="462">
        <f>IF(AND(Q1081=TRUE, R1081=TRUE, S1081=TRUE), IF(W1081&lt;-0.05, "អនុញ្ញាត (អ្នកផ្គត់ផ្គង់ប្រកាសខ្វះ)", "បានប្រកាស (អនុញ្ញាត)"), IF(AND(Q1081=FALSE, R1081=FALSE, S1081=FALSE), "ព្យួរទុក (មិនមានទិន្នន័យ)", "ប្រកាសខុស (ព្យួរទុក)"))</f>
        <v/>
      </c>
      <c r="K1081" s="462" t="inlineStr"/>
      <c r="L1081" s="462" t="inlineStr"/>
      <c r="M1081" s="464">
        <f>AH1081</f>
        <v/>
      </c>
      <c r="N1081" s="464">
        <f>IF(W1081&lt;0,AH1081,I1081)</f>
        <v/>
      </c>
      <c r="O1081" s="464">
        <f>I1081-M1081</f>
        <v/>
      </c>
      <c r="P1081" s="462" t="n"/>
      <c r="Q1081" s="462">
        <f>V1081=W1081</f>
        <v/>
      </c>
      <c r="R1081" s="462">
        <f>AND(MONTH(F1081)=MONTH(X1081), YEAR(F1081)=YEAR(X1081))</f>
        <v/>
      </c>
      <c r="S1081" s="462">
        <f>AC1081="L001-901905215"</f>
        <v/>
      </c>
      <c r="T1081" s="464">
        <f>G1081-AH1081</f>
        <v/>
      </c>
      <c r="U1081" s="462" t="n"/>
      <c r="V1081" s="462" t="inlineStr">
        <is>
          <t>TI20230118</t>
        </is>
      </c>
      <c r="W1081" s="462" t="inlineStr">
        <is>
          <t>TI20230118</t>
        </is>
      </c>
      <c r="X1081" s="463" t="n">
        <v>44970</v>
      </c>
      <c r="Y1081" s="462" t="inlineStr">
        <is>
          <t>TI2023-0118</t>
        </is>
      </c>
      <c r="Z1081" s="462" t="inlineStr"/>
      <c r="AA1081" s="462" t="inlineStr">
        <is>
          <t>បុគ្គលជាប់អាករ</t>
        </is>
      </c>
      <c r="AB1081" s="462" t="inlineStr">
        <is>
          <t>L001-901905215</t>
        </is>
      </c>
      <c r="AC1081" s="462" t="inlineStr">
        <is>
          <t>វីអ៊ីស៊ិន (ខេមបូឌា) អ៊ិនដាសស្ទ្រី ឯ.ក</t>
        </is>
      </c>
      <c r="AD1081" s="464" t="n">
        <v>3309999</v>
      </c>
      <c r="AE1081" s="464" t="n">
        <v>3009090</v>
      </c>
      <c r="AF1081" s="464" t="n">
        <v>0</v>
      </c>
      <c r="AG1081" s="464" t="n">
        <v>0</v>
      </c>
      <c r="AH1081" s="464" t="n">
        <v>300909</v>
      </c>
      <c r="AI1081" s="464" t="n">
        <v>0</v>
      </c>
      <c r="AJ1081" s="464" t="n">
        <v>0</v>
      </c>
      <c r="AK1081" s="464" t="n">
        <v>0</v>
      </c>
      <c r="AL1081" s="464" t="n">
        <v>0</v>
      </c>
      <c r="AM1081" s="464" t="n">
        <v>0</v>
      </c>
      <c r="AN1081" s="464" t="n">
        <v>0</v>
      </c>
      <c r="AO1081" s="464" t="n">
        <v>0</v>
      </c>
      <c r="AP1081" s="464" t="n">
        <v>0</v>
      </c>
      <c r="AQ1081" s="462" t="inlineStr"/>
      <c r="AR1081" s="462" t="inlineStr">
        <is>
          <t>CLEARANCE AND TRUCKING FEE</t>
        </is>
      </c>
      <c r="AS1081" s="462" t="inlineStr">
        <is>
          <t>បានប្រកាសពន្ធ</t>
        </is>
      </c>
    </row>
    <row r="1082">
      <c r="A1082" s="461" t="n">
        <v>1074</v>
      </c>
      <c r="B1082" s="462" t="inlineStr">
        <is>
          <t>LIFT-OFF Charges</t>
        </is>
      </c>
      <c r="C1082" s="462" t="inlineStr">
        <is>
          <t>កំពង់ផែស្វយ័តភ្នំពេញ "ក.ស.ភ"</t>
        </is>
      </c>
      <c r="D1082" s="462" t="inlineStr">
        <is>
          <t>L001-100044999</t>
        </is>
      </c>
      <c r="E1082" s="462" t="inlineStr">
        <is>
          <t>INV20230207339</t>
        </is>
      </c>
      <c r="F1082" s="463" t="n">
        <v>44965</v>
      </c>
      <c r="G1082" s="464" t="n">
        <v>59026</v>
      </c>
      <c r="H1082" s="462" t="n"/>
      <c r="I1082" s="464">
        <f>G1082</f>
        <v/>
      </c>
      <c r="J1082" s="462">
        <f>IF(AND(Q1082=TRUE, R1082=TRUE, S1082=TRUE), IF(W1082&lt;-0.05, "អនុញ្ញាត (អ្នកផ្គត់ផ្គង់ប្រកាសខ្វះ)", "បានប្រកាស (អនុញ្ញាត)"), IF(AND(Q1082=FALSE, R1082=FALSE, S1082=FALSE), "ព្យួរទុក (មិនមានទិន្នន័យ)", "ប្រកាសខុស (ព្យួរទុក)"))</f>
        <v/>
      </c>
      <c r="K1082" s="462" t="inlineStr"/>
      <c r="L1082" s="462" t="inlineStr"/>
      <c r="M1082" s="464">
        <f>AH1082</f>
        <v/>
      </c>
      <c r="N1082" s="464">
        <f>IF(W1082&lt;0,AH1082,I1082)</f>
        <v/>
      </c>
      <c r="O1082" s="464">
        <f>I1082-M1082</f>
        <v/>
      </c>
      <c r="P1082" s="462" t="n"/>
      <c r="Q1082" s="462">
        <f>V1082=W1082</f>
        <v/>
      </c>
      <c r="R1082" s="462">
        <f>AND(MONTH(F1082)=MONTH(X1082), YEAR(F1082)=YEAR(X1082))</f>
        <v/>
      </c>
      <c r="S1082" s="462">
        <f>AC1082="L001-901905215"</f>
        <v/>
      </c>
      <c r="T1082" s="464">
        <f>G1082-AH1082</f>
        <v/>
      </c>
      <c r="U1082" s="462" t="n"/>
      <c r="V1082" s="462" t="inlineStr">
        <is>
          <t>INV20230207339</t>
        </is>
      </c>
      <c r="W1082" s="462" t="inlineStr"/>
      <c r="X1082" s="499" t="n"/>
      <c r="Y1082" s="462" t="n"/>
      <c r="Z1082" s="462" t="n"/>
      <c r="AA1082" s="462" t="n"/>
      <c r="AB1082" s="462" t="n"/>
      <c r="AC1082" s="462" t="n"/>
      <c r="AD1082" s="462" t="n"/>
      <c r="AE1082" s="462" t="n"/>
      <c r="AF1082" s="462" t="n"/>
      <c r="AG1082" s="462" t="n"/>
      <c r="AH1082" s="462" t="n"/>
      <c r="AI1082" s="462" t="n"/>
      <c r="AJ1082" s="462" t="n"/>
      <c r="AK1082" s="462" t="n"/>
      <c r="AL1082" s="462" t="n"/>
      <c r="AM1082" s="462" t="n"/>
      <c r="AN1082" s="462" t="n"/>
      <c r="AO1082" s="462" t="n"/>
      <c r="AP1082" s="462" t="n"/>
      <c r="AQ1082" s="462" t="n"/>
      <c r="AR1082" s="462" t="n"/>
      <c r="AS1082" s="462" t="n"/>
    </row>
    <row r="1083">
      <c r="A1083" s="461" t="n">
        <v>1075</v>
      </c>
      <c r="B1083" s="462" t="inlineStr">
        <is>
          <t>Clearance &amp; Trucking Fee</t>
        </is>
      </c>
      <c r="C1083" s="462" t="inlineStr">
        <is>
          <t>56ប៊ី-លីង សឹបផ្លាយ ឆេន មេនេចម៉ិន ឯ.ក</t>
        </is>
      </c>
      <c r="D1083" s="462" t="inlineStr">
        <is>
          <t>K004-902004795</t>
        </is>
      </c>
      <c r="E1083" s="462" t="inlineStr">
        <is>
          <t>TI2023-0110</t>
        </is>
      </c>
      <c r="F1083" s="463" t="n">
        <v>44963</v>
      </c>
      <c r="G1083" s="464" t="n">
        <v>488852</v>
      </c>
      <c r="H1083" s="462" t="n"/>
      <c r="I1083" s="464">
        <f>G1083</f>
        <v/>
      </c>
      <c r="J1083" s="462">
        <f>IF(AND(Q1083=TRUE, R1083=TRUE, S1083=TRUE), IF(W1083&lt;-0.05, "អនុញ្ញាត (អ្នកផ្គត់ផ្គង់ប្រកាសខ្វះ)", "បានប្រកាស (អនុញ្ញាត)"), IF(AND(Q1083=FALSE, R1083=FALSE, S1083=FALSE), "ព្យួរទុក (មិនមានទិន្នន័យ)", "ប្រកាសខុស (ព្យួរទុក)"))</f>
        <v/>
      </c>
      <c r="K1083" s="462" t="inlineStr"/>
      <c r="L1083" s="462" t="inlineStr"/>
      <c r="M1083" s="464">
        <f>AH1083</f>
        <v/>
      </c>
      <c r="N1083" s="464">
        <f>IF(W1083&lt;0,AH1083,I1083)</f>
        <v/>
      </c>
      <c r="O1083" s="464">
        <f>I1083-M1083</f>
        <v/>
      </c>
      <c r="P1083" s="462" t="n"/>
      <c r="Q1083" s="462">
        <f>V1083=W1083</f>
        <v/>
      </c>
      <c r="R1083" s="462">
        <f>AND(MONTH(F1083)=MONTH(X1083), YEAR(F1083)=YEAR(X1083))</f>
        <v/>
      </c>
      <c r="S1083" s="462">
        <f>AC1083="L001-901905215"</f>
        <v/>
      </c>
      <c r="T1083" s="464">
        <f>G1083-AH1083</f>
        <v/>
      </c>
      <c r="U1083" s="462" t="n"/>
      <c r="V1083" s="462" t="inlineStr">
        <is>
          <t>TI20230110</t>
        </is>
      </c>
      <c r="W1083" s="462" t="inlineStr">
        <is>
          <t>TI20230110</t>
        </is>
      </c>
      <c r="X1083" s="463" t="n">
        <v>44963</v>
      </c>
      <c r="Y1083" s="462" t="inlineStr">
        <is>
          <t>TI2023-0110</t>
        </is>
      </c>
      <c r="Z1083" s="462" t="inlineStr"/>
      <c r="AA1083" s="462" t="inlineStr">
        <is>
          <t>បុគ្គលជាប់អាករ</t>
        </is>
      </c>
      <c r="AB1083" s="462" t="inlineStr">
        <is>
          <t>L001-901905215</t>
        </is>
      </c>
      <c r="AC1083" s="462" t="inlineStr">
        <is>
          <t>វីអ៊ីស៊ិន (ខេមបូឌា) អ៊ិនដាសស្ទ្រី ឯ.ក</t>
        </is>
      </c>
      <c r="AD1083" s="464" t="n">
        <v>5377372</v>
      </c>
      <c r="AE1083" s="464" t="n">
        <v>4888520</v>
      </c>
      <c r="AF1083" s="464" t="n">
        <v>0</v>
      </c>
      <c r="AG1083" s="464" t="n">
        <v>0</v>
      </c>
      <c r="AH1083" s="464" t="n">
        <v>488852</v>
      </c>
      <c r="AI1083" s="464" t="n">
        <v>0</v>
      </c>
      <c r="AJ1083" s="464" t="n">
        <v>0</v>
      </c>
      <c r="AK1083" s="464" t="n">
        <v>0</v>
      </c>
      <c r="AL1083" s="464" t="n">
        <v>0</v>
      </c>
      <c r="AM1083" s="464" t="n">
        <v>0</v>
      </c>
      <c r="AN1083" s="464" t="n">
        <v>0</v>
      </c>
      <c r="AO1083" s="464" t="n">
        <v>0</v>
      </c>
      <c r="AP1083" s="464" t="n">
        <v>0</v>
      </c>
      <c r="AQ1083" s="462" t="inlineStr"/>
      <c r="AR1083" s="462" t="inlineStr">
        <is>
          <t>CLEARANCE AND TRUCKING FEE</t>
        </is>
      </c>
      <c r="AS1083" s="462" t="inlineStr">
        <is>
          <t>បានប្រកាសពន្ធ</t>
        </is>
      </c>
    </row>
    <row r="1084">
      <c r="A1084" s="461" t="n">
        <v>1076</v>
      </c>
      <c r="B1084" s="462" t="inlineStr">
        <is>
          <t>LIFT-OFF Charges</t>
        </is>
      </c>
      <c r="C1084" s="462" t="inlineStr">
        <is>
          <t>កំពង់ផែស្វយ័តភ្នំពេញ "ក.ស.ភ"</t>
        </is>
      </c>
      <c r="D1084" s="462" t="inlineStr">
        <is>
          <t>L001-100044999</t>
        </is>
      </c>
      <c r="E1084" s="462" t="inlineStr">
        <is>
          <t>INV20230207338</t>
        </is>
      </c>
      <c r="F1084" s="463" t="n">
        <v>44965</v>
      </c>
      <c r="G1084" s="464" t="n">
        <v>59026</v>
      </c>
      <c r="H1084" s="462" t="n"/>
      <c r="I1084" s="464">
        <f>G1084</f>
        <v/>
      </c>
      <c r="J1084" s="462">
        <f>IF(AND(Q1084=TRUE, R1084=TRUE, S1084=TRUE), IF(W1084&lt;-0.05, "អនុញ្ញាត (អ្នកផ្គត់ផ្គង់ប្រកាសខ្វះ)", "បានប្រកាស (អនុញ្ញាត)"), IF(AND(Q1084=FALSE, R1084=FALSE, S1084=FALSE), "ព្យួរទុក (មិនមានទិន្នន័យ)", "ប្រកាសខុស (ព្យួរទុក)"))</f>
        <v/>
      </c>
      <c r="K1084" s="462" t="inlineStr"/>
      <c r="L1084" s="462" t="inlineStr"/>
      <c r="M1084" s="464">
        <f>AH1084</f>
        <v/>
      </c>
      <c r="N1084" s="464">
        <f>IF(W1084&lt;0,AH1084,I1084)</f>
        <v/>
      </c>
      <c r="O1084" s="464">
        <f>I1084-M1084</f>
        <v/>
      </c>
      <c r="P1084" s="462" t="n"/>
      <c r="Q1084" s="462">
        <f>V1084=W1084</f>
        <v/>
      </c>
      <c r="R1084" s="462">
        <f>AND(MONTH(F1084)=MONTH(X1084), YEAR(F1084)=YEAR(X1084))</f>
        <v/>
      </c>
      <c r="S1084" s="462">
        <f>AC1084="L001-901905215"</f>
        <v/>
      </c>
      <c r="T1084" s="464">
        <f>G1084-AH1084</f>
        <v/>
      </c>
      <c r="U1084" s="462" t="n"/>
      <c r="V1084" s="462" t="inlineStr">
        <is>
          <t>INV20230207338</t>
        </is>
      </c>
      <c r="W1084" s="462" t="inlineStr"/>
      <c r="X1084" s="499" t="n"/>
      <c r="Y1084" s="462" t="n"/>
      <c r="Z1084" s="462" t="n"/>
      <c r="AA1084" s="462" t="n"/>
      <c r="AB1084" s="462" t="n"/>
      <c r="AC1084" s="462" t="n"/>
      <c r="AD1084" s="462" t="n"/>
      <c r="AE1084" s="462" t="n"/>
      <c r="AF1084" s="462" t="n"/>
      <c r="AG1084" s="462" t="n"/>
      <c r="AH1084" s="462" t="n"/>
      <c r="AI1084" s="462" t="n"/>
      <c r="AJ1084" s="462" t="n"/>
      <c r="AK1084" s="462" t="n"/>
      <c r="AL1084" s="462" t="n"/>
      <c r="AM1084" s="462" t="n"/>
      <c r="AN1084" s="462" t="n"/>
      <c r="AO1084" s="462" t="n"/>
      <c r="AP1084" s="462" t="n"/>
      <c r="AQ1084" s="462" t="n"/>
      <c r="AR1084" s="462" t="n"/>
      <c r="AS1084" s="462" t="n"/>
    </row>
    <row r="1085">
      <c r="A1085" s="461" t="n">
        <v>1077</v>
      </c>
      <c r="B1085" s="462" t="inlineStr">
        <is>
          <t>Clearance &amp; Trucking Fee</t>
        </is>
      </c>
      <c r="C1085" s="462" t="inlineStr">
        <is>
          <t>56ប៊ី-លីង សឹបផ្លាយ ឆេន មេនេចម៉ិន ឯ.ក</t>
        </is>
      </c>
      <c r="D1085" s="462" t="inlineStr">
        <is>
          <t>K004-902004795</t>
        </is>
      </c>
      <c r="E1085" s="462" t="inlineStr">
        <is>
          <t>TI2023-0109</t>
        </is>
      </c>
      <c r="F1085" s="463" t="n">
        <v>44963</v>
      </c>
      <c r="G1085" s="464" t="n">
        <v>488852</v>
      </c>
      <c r="H1085" s="462" t="n"/>
      <c r="I1085" s="464">
        <f>G1085</f>
        <v/>
      </c>
      <c r="J1085" s="462">
        <f>IF(AND(Q1085=TRUE, R1085=TRUE, S1085=TRUE), IF(W1085&lt;-0.05, "អនុញ្ញាត (អ្នកផ្គត់ផ្គង់ប្រកាសខ្វះ)", "បានប្រកាស (អនុញ្ញាត)"), IF(AND(Q1085=FALSE, R1085=FALSE, S1085=FALSE), "ព្យួរទុក (មិនមានទិន្នន័យ)", "ប្រកាសខុស (ព្យួរទុក)"))</f>
        <v/>
      </c>
      <c r="K1085" s="462" t="inlineStr"/>
      <c r="L1085" s="462" t="inlineStr"/>
      <c r="M1085" s="464">
        <f>AH1085</f>
        <v/>
      </c>
      <c r="N1085" s="464">
        <f>IF(W1085&lt;0,AH1085,I1085)</f>
        <v/>
      </c>
      <c r="O1085" s="464">
        <f>I1085-M1085</f>
        <v/>
      </c>
      <c r="P1085" s="462" t="n"/>
      <c r="Q1085" s="462">
        <f>V1085=W1085</f>
        <v/>
      </c>
      <c r="R1085" s="462">
        <f>AND(MONTH(F1085)=MONTH(X1085), YEAR(F1085)=YEAR(X1085))</f>
        <v/>
      </c>
      <c r="S1085" s="462">
        <f>AC1085="L001-901905215"</f>
        <v/>
      </c>
      <c r="T1085" s="464">
        <f>G1085-AH1085</f>
        <v/>
      </c>
      <c r="U1085" s="462" t="n"/>
      <c r="V1085" s="462" t="inlineStr">
        <is>
          <t>TI20230109</t>
        </is>
      </c>
      <c r="W1085" s="462" t="inlineStr">
        <is>
          <t>TI20230109</t>
        </is>
      </c>
      <c r="X1085" s="463" t="n">
        <v>44963</v>
      </c>
      <c r="Y1085" s="462" t="inlineStr">
        <is>
          <t>TI2023-0109</t>
        </is>
      </c>
      <c r="Z1085" s="462" t="inlineStr"/>
      <c r="AA1085" s="462" t="inlineStr">
        <is>
          <t>បុគ្គលជាប់អាករ</t>
        </is>
      </c>
      <c r="AB1085" s="462" t="inlineStr">
        <is>
          <t>L001-901905215</t>
        </is>
      </c>
      <c r="AC1085" s="462" t="inlineStr">
        <is>
          <t>វីអ៊ីស៊ិន (ខេមបូឌា) អ៊ិនដាសស្ទ្រី ឯ.ក</t>
        </is>
      </c>
      <c r="AD1085" s="464" t="n">
        <v>5377372</v>
      </c>
      <c r="AE1085" s="464" t="n">
        <v>4888520</v>
      </c>
      <c r="AF1085" s="464" t="n">
        <v>0</v>
      </c>
      <c r="AG1085" s="464" t="n">
        <v>0</v>
      </c>
      <c r="AH1085" s="464" t="n">
        <v>488852</v>
      </c>
      <c r="AI1085" s="464" t="n">
        <v>0</v>
      </c>
      <c r="AJ1085" s="464" t="n">
        <v>0</v>
      </c>
      <c r="AK1085" s="464" t="n">
        <v>0</v>
      </c>
      <c r="AL1085" s="464" t="n">
        <v>0</v>
      </c>
      <c r="AM1085" s="464" t="n">
        <v>0</v>
      </c>
      <c r="AN1085" s="464" t="n">
        <v>0</v>
      </c>
      <c r="AO1085" s="464" t="n">
        <v>0</v>
      </c>
      <c r="AP1085" s="464" t="n">
        <v>0</v>
      </c>
      <c r="AQ1085" s="462" t="inlineStr"/>
      <c r="AR1085" s="462" t="inlineStr">
        <is>
          <t>CLEARANCE AND TRUCKING FEE</t>
        </is>
      </c>
      <c r="AS1085" s="462" t="inlineStr">
        <is>
          <t>បានប្រកាសពន្ធ</t>
        </is>
      </c>
    </row>
    <row r="1086">
      <c r="A1086" s="461" t="n">
        <v>1078</v>
      </c>
      <c r="B1086" s="462" t="inlineStr">
        <is>
          <t>Lift-On &amp; Lift-Off</t>
        </is>
      </c>
      <c r="C1086" s="462" t="inlineStr">
        <is>
          <t>កំពង់ផែស្វយ័តក្រុងព្រះសីហនុ</t>
        </is>
      </c>
      <c r="D1086" s="462" t="inlineStr">
        <is>
          <t>L001-100044638</t>
        </is>
      </c>
      <c r="E1086" s="462" t="inlineStr">
        <is>
          <t>017497</t>
        </is>
      </c>
      <c r="F1086" s="463" t="n">
        <v>44959</v>
      </c>
      <c r="G1086" s="464" t="n">
        <v>20961</v>
      </c>
      <c r="H1086" s="462" t="n"/>
      <c r="I1086" s="464">
        <f>G1086</f>
        <v/>
      </c>
      <c r="J1086" s="462">
        <f>IF(AND(Q1086=TRUE, R1086=TRUE, S1086=TRUE), IF(W1086&lt;-0.05, "អនុញ្ញាត (អ្នកផ្គត់ផ្គង់ប្រកាសខ្វះ)", "បានប្រកាស (អនុញ្ញាត)"), IF(AND(Q1086=FALSE, R1086=FALSE, S1086=FALSE), "ព្យួរទុក (មិនមានទិន្នន័យ)", "ប្រកាសខុស (ព្យួរទុក)"))</f>
        <v/>
      </c>
      <c r="K1086" s="462" t="inlineStr"/>
      <c r="L1086" s="462" t="inlineStr"/>
      <c r="M1086" s="464">
        <f>AH1086</f>
        <v/>
      </c>
      <c r="N1086" s="464">
        <f>IF(W1086&lt;0,AH1086,I1086)</f>
        <v/>
      </c>
      <c r="O1086" s="464">
        <f>I1086-M1086</f>
        <v/>
      </c>
      <c r="P1086" s="462" t="n"/>
      <c r="Q1086" s="462">
        <f>V1086=W1086</f>
        <v/>
      </c>
      <c r="R1086" s="462">
        <f>AND(MONTH(F1086)=MONTH(X1086), YEAR(F1086)=YEAR(X1086))</f>
        <v/>
      </c>
      <c r="S1086" s="462">
        <f>AC1086="L001-901905215"</f>
        <v/>
      </c>
      <c r="T1086" s="464">
        <f>G1086-AH1086</f>
        <v/>
      </c>
      <c r="U1086" s="462" t="n"/>
      <c r="V1086" s="462" t="inlineStr">
        <is>
          <t>017497</t>
        </is>
      </c>
      <c r="W1086" s="462" t="inlineStr"/>
      <c r="X1086" s="499" t="n"/>
      <c r="Y1086" s="462" t="n"/>
      <c r="Z1086" s="462" t="n"/>
      <c r="AA1086" s="462" t="n"/>
      <c r="AB1086" s="462" t="n"/>
      <c r="AC1086" s="462" t="n"/>
      <c r="AD1086" s="462" t="n"/>
      <c r="AE1086" s="462" t="n"/>
      <c r="AF1086" s="462" t="n"/>
      <c r="AG1086" s="462" t="n"/>
      <c r="AH1086" s="462" t="n"/>
      <c r="AI1086" s="462" t="n"/>
      <c r="AJ1086" s="462" t="n"/>
      <c r="AK1086" s="462" t="n"/>
      <c r="AL1086" s="462" t="n"/>
      <c r="AM1086" s="462" t="n"/>
      <c r="AN1086" s="462" t="n"/>
      <c r="AO1086" s="462" t="n"/>
      <c r="AP1086" s="462" t="n"/>
      <c r="AQ1086" s="462" t="n"/>
      <c r="AR1086" s="462" t="n"/>
      <c r="AS1086" s="462" t="n"/>
    </row>
    <row r="1087">
      <c r="A1087" s="461" t="n">
        <v>1079</v>
      </c>
      <c r="B1087" s="462" t="inlineStr">
        <is>
          <t>Clearance &amp; Trucking Fee</t>
        </is>
      </c>
      <c r="C1087" s="462" t="inlineStr">
        <is>
          <t>56ប៊ី-លីង សឹបផ្លាយ ឆេន មេនេចម៉ិន ឯ.ក</t>
        </is>
      </c>
      <c r="D1087" s="462" t="inlineStr">
        <is>
          <t>K004-902004795</t>
        </is>
      </c>
      <c r="E1087" s="462" t="inlineStr">
        <is>
          <t>TI2023-0108</t>
        </is>
      </c>
      <c r="F1087" s="463" t="n">
        <v>44963</v>
      </c>
      <c r="G1087" s="464" t="n">
        <v>790790</v>
      </c>
      <c r="H1087" s="462" t="n"/>
      <c r="I1087" s="464">
        <f>G1087</f>
        <v/>
      </c>
      <c r="J1087" s="462">
        <f>IF(AND(Q1087=TRUE, R1087=TRUE, S1087=TRUE), IF(W1087&lt;-0.05, "អនុញ្ញាត (អ្នកផ្គត់ផ្គង់ប្រកាសខ្វះ)", "បានប្រកាស (អនុញ្ញាត)"), IF(AND(Q1087=FALSE, R1087=FALSE, S1087=FALSE), "ព្យួរទុក (មិនមានទិន្នន័យ)", "ប្រកាសខុស (ព្យួរទុក)"))</f>
        <v/>
      </c>
      <c r="K1087" s="462" t="inlineStr"/>
      <c r="L1087" s="462" t="inlineStr"/>
      <c r="M1087" s="464">
        <f>AH1087</f>
        <v/>
      </c>
      <c r="N1087" s="464">
        <f>IF(W1087&lt;0,AH1087,I1087)</f>
        <v/>
      </c>
      <c r="O1087" s="464">
        <f>I1087-M1087</f>
        <v/>
      </c>
      <c r="P1087" s="462" t="n"/>
      <c r="Q1087" s="462">
        <f>V1087=W1087</f>
        <v/>
      </c>
      <c r="R1087" s="462">
        <f>AND(MONTH(F1087)=MONTH(X1087), YEAR(F1087)=YEAR(X1087))</f>
        <v/>
      </c>
      <c r="S1087" s="462">
        <f>AC1087="L001-901905215"</f>
        <v/>
      </c>
      <c r="T1087" s="464">
        <f>G1087-AH1087</f>
        <v/>
      </c>
      <c r="U1087" s="462" t="n"/>
      <c r="V1087" s="462" t="inlineStr">
        <is>
          <t>TI20230108</t>
        </is>
      </c>
      <c r="W1087" s="462" t="inlineStr">
        <is>
          <t>TI20230108</t>
        </is>
      </c>
      <c r="X1087" s="463" t="n">
        <v>44963</v>
      </c>
      <c r="Y1087" s="462" t="inlineStr">
        <is>
          <t>TI2023-0108</t>
        </is>
      </c>
      <c r="Z1087" s="462" t="inlineStr"/>
      <c r="AA1087" s="462" t="inlineStr">
        <is>
          <t>បុគ្គលជាប់អាករ</t>
        </is>
      </c>
      <c r="AB1087" s="462" t="inlineStr">
        <is>
          <t>L001-901905215</t>
        </is>
      </c>
      <c r="AC1087" s="462" t="inlineStr">
        <is>
          <t>វីអ៊ីស៊ិន (ខេមបូឌា) អ៊ិនដាសស្ទ្រី ឯ.ក</t>
        </is>
      </c>
      <c r="AD1087" s="464" t="n">
        <v>8698690</v>
      </c>
      <c r="AE1087" s="464" t="n">
        <v>7907900</v>
      </c>
      <c r="AF1087" s="464" t="n">
        <v>0</v>
      </c>
      <c r="AG1087" s="464" t="n">
        <v>0</v>
      </c>
      <c r="AH1087" s="464" t="n">
        <v>790790</v>
      </c>
      <c r="AI1087" s="464" t="n">
        <v>0</v>
      </c>
      <c r="AJ1087" s="464" t="n">
        <v>0</v>
      </c>
      <c r="AK1087" s="464" t="n">
        <v>0</v>
      </c>
      <c r="AL1087" s="464" t="n">
        <v>0</v>
      </c>
      <c r="AM1087" s="464" t="n">
        <v>0</v>
      </c>
      <c r="AN1087" s="464" t="n">
        <v>0</v>
      </c>
      <c r="AO1087" s="464" t="n">
        <v>0</v>
      </c>
      <c r="AP1087" s="464" t="n">
        <v>0</v>
      </c>
      <c r="AQ1087" s="462" t="inlineStr"/>
      <c r="AR1087" s="462" t="inlineStr">
        <is>
          <t>CLEARANCE AND TRUCKING FEE</t>
        </is>
      </c>
      <c r="AS1087" s="462" t="inlineStr">
        <is>
          <t>បានប្រកាសពន្ធ</t>
        </is>
      </c>
    </row>
    <row r="1088">
      <c r="A1088" s="461" t="n">
        <v>1080</v>
      </c>
      <c r="B1088" s="462" t="inlineStr">
        <is>
          <t>Clearance &amp; Trucking Fee</t>
        </is>
      </c>
      <c r="C1088" s="462" t="inlineStr">
        <is>
          <t>56ប៊ី-លីង សឹបផ្លាយ ឆេន មេនេចម៉ិន ឯ.ក</t>
        </is>
      </c>
      <c r="D1088" s="462" t="inlineStr">
        <is>
          <t>K004-902004795</t>
        </is>
      </c>
      <c r="E1088" s="462" t="inlineStr">
        <is>
          <t>TI2023-0107</t>
        </is>
      </c>
      <c r="F1088" s="463" t="n">
        <v>44963</v>
      </c>
      <c r="G1088" s="464" t="n">
        <v>186914</v>
      </c>
      <c r="H1088" s="462" t="n"/>
      <c r="I1088" s="464">
        <f>G1088</f>
        <v/>
      </c>
      <c r="J1088" s="462">
        <f>IF(AND(Q1088=TRUE, R1088=TRUE, S1088=TRUE), IF(W1088&lt;-0.05, "អនុញ្ញាត (អ្នកផ្គត់ផ្គង់ប្រកាសខ្វះ)", "បានប្រកាស (អនុញ្ញាត)"), IF(AND(Q1088=FALSE, R1088=FALSE, S1088=FALSE), "ព្យួរទុក (មិនមានទិន្នន័យ)", "ប្រកាសខុស (ព្យួរទុក)"))</f>
        <v/>
      </c>
      <c r="K1088" s="462" t="inlineStr"/>
      <c r="L1088" s="462" t="inlineStr"/>
      <c r="M1088" s="464">
        <f>AH1088</f>
        <v/>
      </c>
      <c r="N1088" s="464">
        <f>IF(W1088&lt;0,AH1088,I1088)</f>
        <v/>
      </c>
      <c r="O1088" s="464">
        <f>I1088-M1088</f>
        <v/>
      </c>
      <c r="P1088" s="462" t="n"/>
      <c r="Q1088" s="462">
        <f>V1088=W1088</f>
        <v/>
      </c>
      <c r="R1088" s="462">
        <f>AND(MONTH(F1088)=MONTH(X1088), YEAR(F1088)=YEAR(X1088))</f>
        <v/>
      </c>
      <c r="S1088" s="462">
        <f>AC1088="L001-901905215"</f>
        <v/>
      </c>
      <c r="T1088" s="464">
        <f>G1088-AH1088</f>
        <v/>
      </c>
      <c r="U1088" s="462" t="n"/>
      <c r="V1088" s="462" t="inlineStr">
        <is>
          <t>TI20230107</t>
        </is>
      </c>
      <c r="W1088" s="462" t="inlineStr">
        <is>
          <t>TI20230107</t>
        </is>
      </c>
      <c r="X1088" s="463" t="n">
        <v>44963</v>
      </c>
      <c r="Y1088" s="462" t="inlineStr">
        <is>
          <t>TI2023-0107</t>
        </is>
      </c>
      <c r="Z1088" s="462" t="inlineStr"/>
      <c r="AA1088" s="462" t="inlineStr">
        <is>
          <t>បុគ្គលជាប់អាករ</t>
        </is>
      </c>
      <c r="AB1088" s="462" t="inlineStr">
        <is>
          <t>L001-901905215</t>
        </is>
      </c>
      <c r="AC1088" s="462" t="inlineStr">
        <is>
          <t>វីអ៊ីស៊ិន (ខេមបូឌា) អ៊ិនដាសស្ទ្រី ឯ.ក</t>
        </is>
      </c>
      <c r="AD1088" s="464" t="n">
        <v>2056054</v>
      </c>
      <c r="AE1088" s="464" t="n">
        <v>1869140</v>
      </c>
      <c r="AF1088" s="464" t="n">
        <v>0</v>
      </c>
      <c r="AG1088" s="464" t="n">
        <v>0</v>
      </c>
      <c r="AH1088" s="464" t="n">
        <v>186914</v>
      </c>
      <c r="AI1088" s="464" t="n">
        <v>0</v>
      </c>
      <c r="AJ1088" s="464" t="n">
        <v>0</v>
      </c>
      <c r="AK1088" s="464" t="n">
        <v>0</v>
      </c>
      <c r="AL1088" s="464" t="n">
        <v>0</v>
      </c>
      <c r="AM1088" s="464" t="n">
        <v>0</v>
      </c>
      <c r="AN1088" s="464" t="n">
        <v>0</v>
      </c>
      <c r="AO1088" s="464" t="n">
        <v>0</v>
      </c>
      <c r="AP1088" s="464" t="n">
        <v>0</v>
      </c>
      <c r="AQ1088" s="462" t="inlineStr"/>
      <c r="AR1088" s="462" t="inlineStr">
        <is>
          <t>CLEARANCE AND TRUCKING FEE</t>
        </is>
      </c>
      <c r="AS1088" s="462" t="inlineStr">
        <is>
          <t>បានប្រកាសពន្ធ</t>
        </is>
      </c>
    </row>
    <row r="1089">
      <c r="A1089" s="461" t="n">
        <v>1081</v>
      </c>
      <c r="B1089" s="462" t="inlineStr">
        <is>
          <t>Export Adminstration Fee</t>
        </is>
      </c>
      <c r="C1089" s="462" t="inlineStr">
        <is>
          <t>ឆាយ ដា ឡូយីស្ទីក</t>
        </is>
      </c>
      <c r="D1089" s="462" t="inlineStr">
        <is>
          <t>L001-100063098</t>
        </is>
      </c>
      <c r="E1089" s="462" t="inlineStr">
        <is>
          <t>2302001289</t>
        </is>
      </c>
      <c r="F1089" s="463" t="n">
        <v>44963</v>
      </c>
      <c r="G1089" s="464" t="n">
        <v>89965</v>
      </c>
      <c r="H1089" s="462" t="n"/>
      <c r="I1089" s="464">
        <f>G1089</f>
        <v/>
      </c>
      <c r="J1089" s="462">
        <f>IF(AND(Q1089=TRUE, R1089=TRUE, S1089=TRUE), IF(W1089&lt;-0.05, "អនុញ្ញាត (អ្នកផ្គត់ផ្គង់ប្រកាសខ្វះ)", "បានប្រកាស (អនុញ្ញាត)"), IF(AND(Q1089=FALSE, R1089=FALSE, S1089=FALSE), "ព្យួរទុក (មិនមានទិន្នន័យ)", "ប្រកាសខុស (ព្យួរទុក)"))</f>
        <v/>
      </c>
      <c r="K1089" s="462" t="inlineStr"/>
      <c r="L1089" s="462" t="inlineStr"/>
      <c r="M1089" s="464">
        <f>AH1089</f>
        <v/>
      </c>
      <c r="N1089" s="464">
        <f>IF(W1089&lt;0,AH1089,I1089)</f>
        <v/>
      </c>
      <c r="O1089" s="464">
        <f>I1089-M1089</f>
        <v/>
      </c>
      <c r="P1089" s="462" t="n"/>
      <c r="Q1089" s="462">
        <f>V1089=W1089</f>
        <v/>
      </c>
      <c r="R1089" s="462">
        <f>AND(MONTH(F1089)=MONTH(X1089), YEAR(F1089)=YEAR(X1089))</f>
        <v/>
      </c>
      <c r="S1089" s="462">
        <f>AC1089="L001-901905215"</f>
        <v/>
      </c>
      <c r="T1089" s="464">
        <f>G1089-AH1089</f>
        <v/>
      </c>
      <c r="U1089" s="462" t="n"/>
      <c r="V1089" s="462" t="inlineStr">
        <is>
          <t>2302001289</t>
        </is>
      </c>
      <c r="W1089" s="462" t="inlineStr">
        <is>
          <t>2302001289</t>
        </is>
      </c>
      <c r="X1089" s="463" t="n">
        <v>44963</v>
      </c>
      <c r="Y1089" s="462" t="inlineStr">
        <is>
          <t>2302001289</t>
        </is>
      </c>
      <c r="Z1089" s="462" t="inlineStr"/>
      <c r="AA1089" s="462" t="inlineStr">
        <is>
          <t>បុគ្គលជាប់អាករ</t>
        </is>
      </c>
      <c r="AB1089" s="462" t="inlineStr">
        <is>
          <t>L001-901905215</t>
        </is>
      </c>
      <c r="AC1089" s="462" t="inlineStr">
        <is>
          <t>វីអ៊ីស៊ិន (ខេមបូឌា) អ៊ិនដាសស្ទ្រី ឯ.ក</t>
        </is>
      </c>
      <c r="AD1089" s="464" t="n">
        <v>989617</v>
      </c>
      <c r="AE1089" s="464" t="n">
        <v>899652</v>
      </c>
      <c r="AF1089" s="464" t="n">
        <v>0</v>
      </c>
      <c r="AG1089" s="464" t="n">
        <v>0</v>
      </c>
      <c r="AH1089" s="464" t="n">
        <v>89965</v>
      </c>
      <c r="AI1089" s="464" t="n">
        <v>0</v>
      </c>
      <c r="AJ1089" s="464" t="n">
        <v>0</v>
      </c>
      <c r="AK1089" s="464" t="n">
        <v>0</v>
      </c>
      <c r="AL1089" s="464" t="n">
        <v>0</v>
      </c>
      <c r="AM1089" s="464" t="n">
        <v>0</v>
      </c>
      <c r="AN1089" s="464" t="n">
        <v>0</v>
      </c>
      <c r="AO1089" s="464" t="n">
        <v>0</v>
      </c>
      <c r="AP1089" s="464" t="n">
        <v>0</v>
      </c>
      <c r="AQ1089" s="462" t="inlineStr"/>
      <c r="AR1089" s="462" t="inlineStr">
        <is>
          <t>Export Administration Fee</t>
        </is>
      </c>
      <c r="AS1089" s="462" t="inlineStr">
        <is>
          <t>បានប្រកាសពន្ធ</t>
        </is>
      </c>
    </row>
    <row r="1090">
      <c r="A1090" s="461" t="n">
        <v>1082</v>
      </c>
      <c r="B1090" s="462" t="inlineStr">
        <is>
          <t>Clearance &amp; Trucking Fee</t>
        </is>
      </c>
      <c r="C1090" s="462" t="inlineStr">
        <is>
          <t>56ប៊ី-លីង សឹបផ្លាយ ឆេន មេនេចម៉ិន ឯ.ក</t>
        </is>
      </c>
      <c r="D1090" s="462" t="inlineStr">
        <is>
          <t>K004-902004795</t>
        </is>
      </c>
      <c r="E1090" s="462" t="inlineStr">
        <is>
          <t>TI2023-0106</t>
        </is>
      </c>
      <c r="F1090" s="463" t="n">
        <v>44963</v>
      </c>
      <c r="G1090" s="464" t="n">
        <v>211562</v>
      </c>
      <c r="H1090" s="462" t="n"/>
      <c r="I1090" s="464">
        <f>G1090</f>
        <v/>
      </c>
      <c r="J1090" s="462">
        <f>IF(AND(Q1090=TRUE, R1090=TRUE, S1090=TRUE), IF(W1090&lt;-0.05, "អនុញ្ញាត (អ្នកផ្គត់ផ្គង់ប្រកាសខ្វះ)", "បានប្រកាស (អនុញ្ញាត)"), IF(AND(Q1090=FALSE, R1090=FALSE, S1090=FALSE), "ព្យួរទុក (មិនមានទិន្នន័យ)", "ប្រកាសខុស (ព្យួរទុក)"))</f>
        <v/>
      </c>
      <c r="K1090" s="462" t="inlineStr"/>
      <c r="L1090" s="462" t="inlineStr"/>
      <c r="M1090" s="464">
        <f>AH1090</f>
        <v/>
      </c>
      <c r="N1090" s="464">
        <f>IF(W1090&lt;0,AH1090,I1090)</f>
        <v/>
      </c>
      <c r="O1090" s="464">
        <f>I1090-M1090</f>
        <v/>
      </c>
      <c r="P1090" s="462" t="n"/>
      <c r="Q1090" s="462">
        <f>V1090=W1090</f>
        <v/>
      </c>
      <c r="R1090" s="462">
        <f>AND(MONTH(F1090)=MONTH(X1090), YEAR(F1090)=YEAR(X1090))</f>
        <v/>
      </c>
      <c r="S1090" s="462">
        <f>AC1090="L001-901905215"</f>
        <v/>
      </c>
      <c r="T1090" s="464">
        <f>G1090-AH1090</f>
        <v/>
      </c>
      <c r="U1090" s="462" t="n"/>
      <c r="V1090" s="462" t="inlineStr">
        <is>
          <t>TI20230106</t>
        </is>
      </c>
      <c r="W1090" s="462" t="inlineStr">
        <is>
          <t>TI20230106</t>
        </is>
      </c>
      <c r="X1090" s="463" t="n">
        <v>44963</v>
      </c>
      <c r="Y1090" s="462" t="inlineStr">
        <is>
          <t>TI2023-0106</t>
        </is>
      </c>
      <c r="Z1090" s="462" t="inlineStr"/>
      <c r="AA1090" s="462" t="inlineStr">
        <is>
          <t>បុគ្គលជាប់អាករ</t>
        </is>
      </c>
      <c r="AB1090" s="462" t="inlineStr">
        <is>
          <t>L001-901905215</t>
        </is>
      </c>
      <c r="AC1090" s="462" t="inlineStr">
        <is>
          <t>វីអ៊ីស៊ិន (ខេមបូឌា) អ៊ិនដាសស្ទ្រី ឯ.ក</t>
        </is>
      </c>
      <c r="AD1090" s="464" t="n">
        <v>2327182</v>
      </c>
      <c r="AE1090" s="464" t="n">
        <v>2115620</v>
      </c>
      <c r="AF1090" s="464" t="n">
        <v>0</v>
      </c>
      <c r="AG1090" s="464" t="n">
        <v>0</v>
      </c>
      <c r="AH1090" s="464" t="n">
        <v>211562</v>
      </c>
      <c r="AI1090" s="464" t="n">
        <v>0</v>
      </c>
      <c r="AJ1090" s="464" t="n">
        <v>0</v>
      </c>
      <c r="AK1090" s="464" t="n">
        <v>0</v>
      </c>
      <c r="AL1090" s="464" t="n">
        <v>0</v>
      </c>
      <c r="AM1090" s="464" t="n">
        <v>0</v>
      </c>
      <c r="AN1090" s="464" t="n">
        <v>0</v>
      </c>
      <c r="AO1090" s="464" t="n">
        <v>0</v>
      </c>
      <c r="AP1090" s="464" t="n">
        <v>0</v>
      </c>
      <c r="AQ1090" s="462" t="inlineStr"/>
      <c r="AR1090" s="462" t="inlineStr">
        <is>
          <t>CLEARANCE AND TRUCKING FEE</t>
        </is>
      </c>
      <c r="AS1090" s="462" t="inlineStr">
        <is>
          <t>បានប្រកាសពន្ធ</t>
        </is>
      </c>
    </row>
    <row r="1091">
      <c r="A1091" s="461" t="n">
        <v>1083</v>
      </c>
      <c r="B1091" s="462" t="inlineStr">
        <is>
          <t>Export Adminstration Fee</t>
        </is>
      </c>
      <c r="C1091" s="462" t="inlineStr">
        <is>
          <t>ឆាយ ដា ឡូយីស្ទីក</t>
        </is>
      </c>
      <c r="D1091" s="462" t="inlineStr">
        <is>
          <t>L001-100063098</t>
        </is>
      </c>
      <c r="E1091" s="462" t="inlineStr">
        <is>
          <t>2302001319</t>
        </is>
      </c>
      <c r="F1091" s="463" t="n">
        <v>44963</v>
      </c>
      <c r="G1091" s="464" t="n">
        <v>89965</v>
      </c>
      <c r="H1091" s="462" t="n"/>
      <c r="I1091" s="464">
        <f>G1091</f>
        <v/>
      </c>
      <c r="J1091" s="462">
        <f>IF(AND(Q1091=TRUE, R1091=TRUE, S1091=TRUE), IF(W1091&lt;-0.05, "អនុញ្ញាត (អ្នកផ្គត់ផ្គង់ប្រកាសខ្វះ)", "បានប្រកាស (អនុញ្ញាត)"), IF(AND(Q1091=FALSE, R1091=FALSE, S1091=FALSE), "ព្យួរទុក (មិនមានទិន្នន័យ)", "ប្រកាសខុស (ព្យួរទុក)"))</f>
        <v/>
      </c>
      <c r="K1091" s="462" t="inlineStr"/>
      <c r="L1091" s="462" t="inlineStr"/>
      <c r="M1091" s="464">
        <f>AH1091</f>
        <v/>
      </c>
      <c r="N1091" s="464">
        <f>IF(W1091&lt;0,AH1091,I1091)</f>
        <v/>
      </c>
      <c r="O1091" s="464">
        <f>I1091-M1091</f>
        <v/>
      </c>
      <c r="P1091" s="462" t="n"/>
      <c r="Q1091" s="462">
        <f>V1091=W1091</f>
        <v/>
      </c>
      <c r="R1091" s="462">
        <f>AND(MONTH(F1091)=MONTH(X1091), YEAR(F1091)=YEAR(X1091))</f>
        <v/>
      </c>
      <c r="S1091" s="462">
        <f>AC1091="L001-901905215"</f>
        <v/>
      </c>
      <c r="T1091" s="464">
        <f>G1091-AH1091</f>
        <v/>
      </c>
      <c r="U1091" s="462" t="n"/>
      <c r="V1091" s="462" t="inlineStr">
        <is>
          <t>2302001319</t>
        </is>
      </c>
      <c r="W1091" s="462" t="inlineStr">
        <is>
          <t>2302001319</t>
        </is>
      </c>
      <c r="X1091" s="463" t="n">
        <v>44963</v>
      </c>
      <c r="Y1091" s="462" t="inlineStr">
        <is>
          <t>2302001319</t>
        </is>
      </c>
      <c r="Z1091" s="462" t="inlineStr"/>
      <c r="AA1091" s="462" t="inlineStr">
        <is>
          <t>បុគ្គលជាប់អាករ</t>
        </is>
      </c>
      <c r="AB1091" s="462" t="inlineStr">
        <is>
          <t>L001-901905215</t>
        </is>
      </c>
      <c r="AC1091" s="462" t="inlineStr">
        <is>
          <t>វីអ៊ីស៊ិន (ខេមបូឌា) អ៊ិនដាសស្ទ្រី ឯ.ក</t>
        </is>
      </c>
      <c r="AD1091" s="464" t="n">
        <v>989617</v>
      </c>
      <c r="AE1091" s="464" t="n">
        <v>899652</v>
      </c>
      <c r="AF1091" s="464" t="n">
        <v>0</v>
      </c>
      <c r="AG1091" s="464" t="n">
        <v>0</v>
      </c>
      <c r="AH1091" s="464" t="n">
        <v>89965</v>
      </c>
      <c r="AI1091" s="464" t="n">
        <v>0</v>
      </c>
      <c r="AJ1091" s="464" t="n">
        <v>0</v>
      </c>
      <c r="AK1091" s="464" t="n">
        <v>0</v>
      </c>
      <c r="AL1091" s="464" t="n">
        <v>0</v>
      </c>
      <c r="AM1091" s="464" t="n">
        <v>0</v>
      </c>
      <c r="AN1091" s="464" t="n">
        <v>0</v>
      </c>
      <c r="AO1091" s="464" t="n">
        <v>0</v>
      </c>
      <c r="AP1091" s="464" t="n">
        <v>0</v>
      </c>
      <c r="AQ1091" s="462" t="inlineStr"/>
      <c r="AR1091" s="462" t="inlineStr">
        <is>
          <t>Export Administration Fee</t>
        </is>
      </c>
      <c r="AS1091" s="462" t="inlineStr">
        <is>
          <t>បានប្រកាសពន្ធ</t>
        </is>
      </c>
    </row>
    <row r="1092">
      <c r="A1092" s="461" t="n">
        <v>1084</v>
      </c>
      <c r="B1092" s="462" t="inlineStr">
        <is>
          <t>Clearance &amp; Trucking Fee</t>
        </is>
      </c>
      <c r="C1092" s="462" t="inlineStr">
        <is>
          <t>56ប៊ី-លីង សឹបផ្លាយ ឆេន មេនេចម៉ិន ឯ.ក</t>
        </is>
      </c>
      <c r="D1092" s="462" t="inlineStr">
        <is>
          <t>K004-902004795</t>
        </is>
      </c>
      <c r="E1092" s="462" t="inlineStr">
        <is>
          <t>TI2023-0105</t>
        </is>
      </c>
      <c r="F1092" s="463" t="n">
        <v>44963</v>
      </c>
      <c r="G1092" s="464" t="n">
        <v>172536</v>
      </c>
      <c r="H1092" s="462" t="n"/>
      <c r="I1092" s="464">
        <f>G1092</f>
        <v/>
      </c>
      <c r="J1092" s="462">
        <f>IF(AND(Q1092=TRUE, R1092=TRUE, S1092=TRUE), IF(W1092&lt;-0.05, "អនុញ្ញាត (អ្នកផ្គត់ផ្គង់ប្រកាសខ្វះ)", "បានប្រកាស (អនុញ្ញាត)"), IF(AND(Q1092=FALSE, R1092=FALSE, S1092=FALSE), "ព្យួរទុក (មិនមានទិន្នន័យ)", "ប្រកាសខុស (ព្យួរទុក)"))</f>
        <v/>
      </c>
      <c r="K1092" s="462" t="inlineStr"/>
      <c r="L1092" s="462" t="inlineStr"/>
      <c r="M1092" s="464">
        <f>AH1092</f>
        <v/>
      </c>
      <c r="N1092" s="464">
        <f>IF(W1092&lt;0,AH1092,I1092)</f>
        <v/>
      </c>
      <c r="O1092" s="464">
        <f>I1092-M1092</f>
        <v/>
      </c>
      <c r="P1092" s="462" t="n"/>
      <c r="Q1092" s="462">
        <f>V1092=W1092</f>
        <v/>
      </c>
      <c r="R1092" s="462">
        <f>AND(MONTH(F1092)=MONTH(X1092), YEAR(F1092)=YEAR(X1092))</f>
        <v/>
      </c>
      <c r="S1092" s="462">
        <f>AC1092="L001-901905215"</f>
        <v/>
      </c>
      <c r="T1092" s="464">
        <f>G1092-AH1092</f>
        <v/>
      </c>
      <c r="U1092" s="462" t="n"/>
      <c r="V1092" s="462" t="inlineStr">
        <is>
          <t>TI20230105</t>
        </is>
      </c>
      <c r="W1092" s="462" t="inlineStr">
        <is>
          <t>TI20230105</t>
        </is>
      </c>
      <c r="X1092" s="463" t="n">
        <v>44963</v>
      </c>
      <c r="Y1092" s="462" t="inlineStr">
        <is>
          <t>TI2023-0105</t>
        </is>
      </c>
      <c r="Z1092" s="462" t="inlineStr"/>
      <c r="AA1092" s="462" t="inlineStr">
        <is>
          <t>បុគ្គលជាប់អាករ</t>
        </is>
      </c>
      <c r="AB1092" s="462" t="inlineStr">
        <is>
          <t>L001-901905215</t>
        </is>
      </c>
      <c r="AC1092" s="462" t="inlineStr">
        <is>
          <t>វីអ៊ីស៊ិន (ខេមបូឌា) អ៊ិនដាសស្ទ្រី ឯ.ក</t>
        </is>
      </c>
      <c r="AD1092" s="464" t="n">
        <v>1897896</v>
      </c>
      <c r="AE1092" s="464" t="n">
        <v>1725360</v>
      </c>
      <c r="AF1092" s="464" t="n">
        <v>0</v>
      </c>
      <c r="AG1092" s="464" t="n">
        <v>0</v>
      </c>
      <c r="AH1092" s="464" t="n">
        <v>172536</v>
      </c>
      <c r="AI1092" s="464" t="n">
        <v>0</v>
      </c>
      <c r="AJ1092" s="464" t="n">
        <v>0</v>
      </c>
      <c r="AK1092" s="464" t="n">
        <v>0</v>
      </c>
      <c r="AL1092" s="464" t="n">
        <v>0</v>
      </c>
      <c r="AM1092" s="464" t="n">
        <v>0</v>
      </c>
      <c r="AN1092" s="464" t="n">
        <v>0</v>
      </c>
      <c r="AO1092" s="464" t="n">
        <v>0</v>
      </c>
      <c r="AP1092" s="464" t="n">
        <v>0</v>
      </c>
      <c r="AQ1092" s="462" t="inlineStr"/>
      <c r="AR1092" s="462" t="inlineStr">
        <is>
          <t>CLEARANCE FEE</t>
        </is>
      </c>
      <c r="AS1092" s="462" t="inlineStr">
        <is>
          <t>បានប្រកាសពន្ធ</t>
        </is>
      </c>
    </row>
    <row r="1093">
      <c r="A1093" s="461" t="n">
        <v>1085</v>
      </c>
      <c r="B1093" s="462" t="inlineStr">
        <is>
          <t>Export Adminstration Fee</t>
        </is>
      </c>
      <c r="C1093" s="462" t="inlineStr">
        <is>
          <t>ឆាយ ដា ឡូយីស្ទីក</t>
        </is>
      </c>
      <c r="D1093" s="462" t="inlineStr">
        <is>
          <t>L001-100063098</t>
        </is>
      </c>
      <c r="E1093" s="462" t="inlineStr">
        <is>
          <t>2302001315</t>
        </is>
      </c>
      <c r="F1093" s="463" t="n">
        <v>44963</v>
      </c>
      <c r="G1093" s="464" t="n">
        <v>89965</v>
      </c>
      <c r="H1093" s="462" t="n"/>
      <c r="I1093" s="464">
        <f>G1093</f>
        <v/>
      </c>
      <c r="J1093" s="462">
        <f>IF(AND(Q1093=TRUE, R1093=TRUE, S1093=TRUE), IF(W1093&lt;-0.05, "អនុញ្ញាត (អ្នកផ្គត់ផ្គង់ប្រកាសខ្វះ)", "បានប្រកាស (អនុញ្ញាត)"), IF(AND(Q1093=FALSE, R1093=FALSE, S1093=FALSE), "ព្យួរទុក (មិនមានទិន្នន័យ)", "ប្រកាសខុស (ព្យួរទុក)"))</f>
        <v/>
      </c>
      <c r="K1093" s="462" t="inlineStr"/>
      <c r="L1093" s="462" t="inlineStr"/>
      <c r="M1093" s="464">
        <f>AH1093</f>
        <v/>
      </c>
      <c r="N1093" s="464">
        <f>IF(W1093&lt;0,AH1093,I1093)</f>
        <v/>
      </c>
      <c r="O1093" s="464">
        <f>I1093-M1093</f>
        <v/>
      </c>
      <c r="P1093" s="462" t="n"/>
      <c r="Q1093" s="462">
        <f>V1093=W1093</f>
        <v/>
      </c>
      <c r="R1093" s="462">
        <f>AND(MONTH(F1093)=MONTH(X1093), YEAR(F1093)=YEAR(X1093))</f>
        <v/>
      </c>
      <c r="S1093" s="462">
        <f>AC1093="L001-901905215"</f>
        <v/>
      </c>
      <c r="T1093" s="464">
        <f>G1093-AH1093</f>
        <v/>
      </c>
      <c r="U1093" s="462" t="n"/>
      <c r="V1093" s="462" t="inlineStr">
        <is>
          <t>2302001315</t>
        </is>
      </c>
      <c r="W1093" s="462" t="inlineStr">
        <is>
          <t>2302001315</t>
        </is>
      </c>
      <c r="X1093" s="463" t="n">
        <v>44963</v>
      </c>
      <c r="Y1093" s="462" t="inlineStr">
        <is>
          <t>2302001315</t>
        </is>
      </c>
      <c r="Z1093" s="462" t="inlineStr"/>
      <c r="AA1093" s="462" t="inlineStr">
        <is>
          <t>បុគ្គលជាប់អាករ</t>
        </is>
      </c>
      <c r="AB1093" s="462" t="inlineStr">
        <is>
          <t>L001-901905215</t>
        </is>
      </c>
      <c r="AC1093" s="462" t="inlineStr">
        <is>
          <t>វីអ៊ីស៊ិន (ខេមបូឌា) អ៊ិនដាសស្ទ្រី ឯ.ក</t>
        </is>
      </c>
      <c r="AD1093" s="464" t="n">
        <v>989617</v>
      </c>
      <c r="AE1093" s="464" t="n">
        <v>899652</v>
      </c>
      <c r="AF1093" s="464" t="n">
        <v>0</v>
      </c>
      <c r="AG1093" s="464" t="n">
        <v>0</v>
      </c>
      <c r="AH1093" s="464" t="n">
        <v>89965</v>
      </c>
      <c r="AI1093" s="464" t="n">
        <v>0</v>
      </c>
      <c r="AJ1093" s="464" t="n">
        <v>0</v>
      </c>
      <c r="AK1093" s="464" t="n">
        <v>0</v>
      </c>
      <c r="AL1093" s="464" t="n">
        <v>0</v>
      </c>
      <c r="AM1093" s="464" t="n">
        <v>0</v>
      </c>
      <c r="AN1093" s="464" t="n">
        <v>0</v>
      </c>
      <c r="AO1093" s="464" t="n">
        <v>0</v>
      </c>
      <c r="AP1093" s="464" t="n">
        <v>0</v>
      </c>
      <c r="AQ1093" s="462" t="inlineStr"/>
      <c r="AR1093" s="462" t="inlineStr">
        <is>
          <t>Export Administration Fee</t>
        </is>
      </c>
      <c r="AS1093" s="462" t="inlineStr">
        <is>
          <t>បានប្រកាសពន្ធ</t>
        </is>
      </c>
    </row>
    <row r="1094">
      <c r="A1094" s="461" t="n">
        <v>1086</v>
      </c>
      <c r="B1094" s="462" t="inlineStr">
        <is>
          <t>Clearance &amp; Trucking Fee</t>
        </is>
      </c>
      <c r="C1094" s="462" t="inlineStr">
        <is>
          <t>56ប៊ី-លីង សឹបផ្លាយ ឆេន មេនេចម៉ិន ឯ.ក</t>
        </is>
      </c>
      <c r="D1094" s="462" t="inlineStr">
        <is>
          <t>K004-902004795</t>
        </is>
      </c>
      <c r="E1094" s="462" t="inlineStr">
        <is>
          <t>TI2023-0104</t>
        </is>
      </c>
      <c r="F1094" s="463" t="n">
        <v>44963</v>
      </c>
      <c r="G1094" s="464" t="n">
        <v>211562</v>
      </c>
      <c r="H1094" s="462" t="n"/>
      <c r="I1094" s="464">
        <f>G1094</f>
        <v/>
      </c>
      <c r="J1094" s="462">
        <f>IF(AND(Q1094=TRUE, R1094=TRUE, S1094=TRUE), IF(W1094&lt;-0.05, "អនុញ្ញាត (អ្នកផ្គត់ផ្គង់ប្រកាសខ្វះ)", "បានប្រកាស (អនុញ្ញាត)"), IF(AND(Q1094=FALSE, R1094=FALSE, S1094=FALSE), "ព្យួរទុក (មិនមានទិន្នន័យ)", "ប្រកាសខុស (ព្យួរទុក)"))</f>
        <v/>
      </c>
      <c r="K1094" s="462" t="inlineStr"/>
      <c r="L1094" s="462" t="inlineStr"/>
      <c r="M1094" s="464">
        <f>AH1094</f>
        <v/>
      </c>
      <c r="N1094" s="464">
        <f>IF(W1094&lt;0,AH1094,I1094)</f>
        <v/>
      </c>
      <c r="O1094" s="464">
        <f>I1094-M1094</f>
        <v/>
      </c>
      <c r="P1094" s="462" t="n"/>
      <c r="Q1094" s="462">
        <f>V1094=W1094</f>
        <v/>
      </c>
      <c r="R1094" s="462">
        <f>AND(MONTH(F1094)=MONTH(X1094), YEAR(F1094)=YEAR(X1094))</f>
        <v/>
      </c>
      <c r="S1094" s="462">
        <f>AC1094="L001-901905215"</f>
        <v/>
      </c>
      <c r="T1094" s="464">
        <f>G1094-AH1094</f>
        <v/>
      </c>
      <c r="U1094" s="462" t="n"/>
      <c r="V1094" s="462" t="inlineStr">
        <is>
          <t>TI20230104</t>
        </is>
      </c>
      <c r="W1094" s="462" t="inlineStr">
        <is>
          <t>TI20230104</t>
        </is>
      </c>
      <c r="X1094" s="463" t="n">
        <v>44963</v>
      </c>
      <c r="Y1094" s="462" t="inlineStr">
        <is>
          <t>TI2023-0104</t>
        </is>
      </c>
      <c r="Z1094" s="462" t="inlineStr"/>
      <c r="AA1094" s="462" t="inlineStr">
        <is>
          <t>បុគ្គលជាប់អាករ</t>
        </is>
      </c>
      <c r="AB1094" s="462" t="inlineStr">
        <is>
          <t>L001-901905215</t>
        </is>
      </c>
      <c r="AC1094" s="462" t="inlineStr">
        <is>
          <t>វីអ៊ីស៊ិន (ខេមបូឌា) អ៊ិនដាសស្ទ្រី ឯ.ក</t>
        </is>
      </c>
      <c r="AD1094" s="464" t="n">
        <v>2327182</v>
      </c>
      <c r="AE1094" s="464" t="n">
        <v>2115620</v>
      </c>
      <c r="AF1094" s="464" t="n">
        <v>0</v>
      </c>
      <c r="AG1094" s="464" t="n">
        <v>0</v>
      </c>
      <c r="AH1094" s="464" t="n">
        <v>211562</v>
      </c>
      <c r="AI1094" s="464" t="n">
        <v>0</v>
      </c>
      <c r="AJ1094" s="464" t="n">
        <v>0</v>
      </c>
      <c r="AK1094" s="464" t="n">
        <v>0</v>
      </c>
      <c r="AL1094" s="464" t="n">
        <v>0</v>
      </c>
      <c r="AM1094" s="464" t="n">
        <v>0</v>
      </c>
      <c r="AN1094" s="464" t="n">
        <v>0</v>
      </c>
      <c r="AO1094" s="464" t="n">
        <v>0</v>
      </c>
      <c r="AP1094" s="464" t="n">
        <v>0</v>
      </c>
      <c r="AQ1094" s="462" t="inlineStr"/>
      <c r="AR1094" s="462" t="inlineStr">
        <is>
          <t>CLEARANCE AND TRUCKING FEE</t>
        </is>
      </c>
      <c r="AS1094" s="462" t="inlineStr">
        <is>
          <t>បានប្រកាសពន្ធ</t>
        </is>
      </c>
    </row>
    <row r="1095">
      <c r="A1095" s="461" t="n">
        <v>1087</v>
      </c>
      <c r="B1095" s="462" t="inlineStr">
        <is>
          <t>LIFT-OFF Charges</t>
        </is>
      </c>
      <c r="C1095" s="462" t="inlineStr">
        <is>
          <t>កំពង់ផែស្វយ័តភ្នំពេញ "ក.ស.ភ"</t>
        </is>
      </c>
      <c r="D1095" s="462" t="inlineStr">
        <is>
          <t>L001-100044999</t>
        </is>
      </c>
      <c r="E1095" s="462" t="inlineStr">
        <is>
          <t>INV20230207341</t>
        </is>
      </c>
      <c r="F1095" s="463" t="n">
        <v>44965</v>
      </c>
      <c r="G1095" s="464" t="n">
        <v>59026</v>
      </c>
      <c r="H1095" s="462" t="n"/>
      <c r="I1095" s="464">
        <f>G1095</f>
        <v/>
      </c>
      <c r="J1095" s="462">
        <f>IF(AND(Q1095=TRUE, R1095=TRUE, S1095=TRUE), IF(W1095&lt;-0.05, "អនុញ្ញាត (អ្នកផ្គត់ផ្គង់ប្រកាសខ្វះ)", "បានប្រកាស (អនុញ្ញាត)"), IF(AND(Q1095=FALSE, R1095=FALSE, S1095=FALSE), "ព្យួរទុក (មិនមានទិន្នន័យ)", "ប្រកាសខុស (ព្យួរទុក)"))</f>
        <v/>
      </c>
      <c r="K1095" s="462" t="inlineStr"/>
      <c r="L1095" s="462" t="inlineStr"/>
      <c r="M1095" s="464">
        <f>AH1095</f>
        <v/>
      </c>
      <c r="N1095" s="464">
        <f>IF(W1095&lt;0,AH1095,I1095)</f>
        <v/>
      </c>
      <c r="O1095" s="464">
        <f>I1095-M1095</f>
        <v/>
      </c>
      <c r="P1095" s="462" t="n"/>
      <c r="Q1095" s="462">
        <f>V1095=W1095</f>
        <v/>
      </c>
      <c r="R1095" s="462">
        <f>AND(MONTH(F1095)=MONTH(X1095), YEAR(F1095)=YEAR(X1095))</f>
        <v/>
      </c>
      <c r="S1095" s="462">
        <f>AC1095="L001-901905215"</f>
        <v/>
      </c>
      <c r="T1095" s="464">
        <f>G1095-AH1095</f>
        <v/>
      </c>
      <c r="U1095" s="462" t="n"/>
      <c r="V1095" s="462" t="inlineStr">
        <is>
          <t>INV20230207341</t>
        </is>
      </c>
      <c r="W1095" s="462" t="inlineStr"/>
      <c r="X1095" s="499" t="n"/>
      <c r="Y1095" s="462" t="n"/>
      <c r="Z1095" s="462" t="n"/>
      <c r="AA1095" s="462" t="n"/>
      <c r="AB1095" s="462" t="n"/>
      <c r="AC1095" s="462" t="n"/>
      <c r="AD1095" s="462" t="n"/>
      <c r="AE1095" s="462" t="n"/>
      <c r="AF1095" s="462" t="n"/>
      <c r="AG1095" s="462" t="n"/>
      <c r="AH1095" s="462" t="n"/>
      <c r="AI1095" s="462" t="n"/>
      <c r="AJ1095" s="462" t="n"/>
      <c r="AK1095" s="462" t="n"/>
      <c r="AL1095" s="462" t="n"/>
      <c r="AM1095" s="462" t="n"/>
      <c r="AN1095" s="462" t="n"/>
      <c r="AO1095" s="462" t="n"/>
      <c r="AP1095" s="462" t="n"/>
      <c r="AQ1095" s="462" t="n"/>
      <c r="AR1095" s="462" t="n"/>
      <c r="AS1095" s="462" t="n"/>
    </row>
    <row r="1096">
      <c r="A1096" s="461" t="n">
        <v>1088</v>
      </c>
      <c r="B1096" s="462" t="inlineStr">
        <is>
          <t>Clearance &amp; Trucking Fee</t>
        </is>
      </c>
      <c r="C1096" s="462" t="inlineStr">
        <is>
          <t>56ប៊ី-លីង សឹបផ្លាយ ឆេន មេនេចម៉ិន ឯ.ក</t>
        </is>
      </c>
      <c r="D1096" s="462" t="inlineStr">
        <is>
          <t>K004-902004795</t>
        </is>
      </c>
      <c r="E1096" s="462" t="inlineStr">
        <is>
          <t>TI2023-0103</t>
        </is>
      </c>
      <c r="F1096" s="463" t="n">
        <v>44963</v>
      </c>
      <c r="G1096" s="464" t="n">
        <v>488852</v>
      </c>
      <c r="H1096" s="462" t="n"/>
      <c r="I1096" s="464">
        <f>G1096</f>
        <v/>
      </c>
      <c r="J1096" s="462">
        <f>IF(AND(Q1096=TRUE, R1096=TRUE, S1096=TRUE), IF(W1096&lt;-0.05, "អនុញ្ញាត (អ្នកផ្គត់ផ្គង់ប្រកាសខ្វះ)", "បានប្រកាស (អនុញ្ញាត)"), IF(AND(Q1096=FALSE, R1096=FALSE, S1096=FALSE), "ព្យួរទុក (មិនមានទិន្នន័យ)", "ប្រកាសខុស (ព្យួរទុក)"))</f>
        <v/>
      </c>
      <c r="K1096" s="462" t="inlineStr"/>
      <c r="L1096" s="462" t="inlineStr"/>
      <c r="M1096" s="464">
        <f>AH1096</f>
        <v/>
      </c>
      <c r="N1096" s="464">
        <f>IF(W1096&lt;0,AH1096,I1096)</f>
        <v/>
      </c>
      <c r="O1096" s="464">
        <f>I1096-M1096</f>
        <v/>
      </c>
      <c r="P1096" s="462" t="n"/>
      <c r="Q1096" s="462">
        <f>V1096=W1096</f>
        <v/>
      </c>
      <c r="R1096" s="462">
        <f>AND(MONTH(F1096)=MONTH(X1096), YEAR(F1096)=YEAR(X1096))</f>
        <v/>
      </c>
      <c r="S1096" s="462">
        <f>AC1096="L001-901905215"</f>
        <v/>
      </c>
      <c r="T1096" s="464">
        <f>G1096-AH1096</f>
        <v/>
      </c>
      <c r="U1096" s="462" t="n"/>
      <c r="V1096" s="462" t="inlineStr">
        <is>
          <t>TI20230103</t>
        </is>
      </c>
      <c r="W1096" s="462" t="inlineStr">
        <is>
          <t>TI20230103</t>
        </is>
      </c>
      <c r="X1096" s="463" t="n">
        <v>44963</v>
      </c>
      <c r="Y1096" s="462" t="inlineStr">
        <is>
          <t>TI2023-0103</t>
        </is>
      </c>
      <c r="Z1096" s="462" t="inlineStr"/>
      <c r="AA1096" s="462" t="inlineStr">
        <is>
          <t>បុគ្គលជាប់អាករ</t>
        </is>
      </c>
      <c r="AB1096" s="462" t="inlineStr">
        <is>
          <t>L001-901905215</t>
        </is>
      </c>
      <c r="AC1096" s="462" t="inlineStr">
        <is>
          <t>វីអ៊ីស៊ិន (ខេមបូឌា) អ៊ិនដាសស្ទ្រី ឯ.ក</t>
        </is>
      </c>
      <c r="AD1096" s="464" t="n">
        <v>5377372</v>
      </c>
      <c r="AE1096" s="464" t="n">
        <v>4888520</v>
      </c>
      <c r="AF1096" s="464" t="n">
        <v>0</v>
      </c>
      <c r="AG1096" s="464" t="n">
        <v>0</v>
      </c>
      <c r="AH1096" s="464" t="n">
        <v>488852</v>
      </c>
      <c r="AI1096" s="464" t="n">
        <v>0</v>
      </c>
      <c r="AJ1096" s="464" t="n">
        <v>0</v>
      </c>
      <c r="AK1096" s="464" t="n">
        <v>0</v>
      </c>
      <c r="AL1096" s="464" t="n">
        <v>0</v>
      </c>
      <c r="AM1096" s="464" t="n">
        <v>0</v>
      </c>
      <c r="AN1096" s="464" t="n">
        <v>0</v>
      </c>
      <c r="AO1096" s="464" t="n">
        <v>0</v>
      </c>
      <c r="AP1096" s="464" t="n">
        <v>0</v>
      </c>
      <c r="AQ1096" s="462" t="inlineStr"/>
      <c r="AR1096" s="462" t="inlineStr">
        <is>
          <t>CLEARANCE AND TRUCKING FEE</t>
        </is>
      </c>
      <c r="AS1096" s="462" t="inlineStr">
        <is>
          <t>បានប្រកាសពន្ធ</t>
        </is>
      </c>
    </row>
    <row r="1097">
      <c r="A1097" s="461" t="n">
        <v>1089</v>
      </c>
      <c r="B1097" s="462" t="inlineStr">
        <is>
          <t>Carton</t>
        </is>
      </c>
      <c r="C1097" s="462" t="inlineStr">
        <is>
          <t>យី មីង ភែកឃីជីង ឯ.ក</t>
        </is>
      </c>
      <c r="D1097" s="462" t="inlineStr">
        <is>
          <t>B108-902101335</t>
        </is>
      </c>
      <c r="E1097" s="462" t="inlineStr">
        <is>
          <t>YM-0003</t>
        </is>
      </c>
      <c r="F1097" s="463" t="n">
        <v>44985</v>
      </c>
      <c r="G1097" s="464" t="n">
        <v>4825486</v>
      </c>
      <c r="H1097" s="462" t="n"/>
      <c r="I1097" s="464">
        <f>G1097</f>
        <v/>
      </c>
      <c r="J1097" s="462">
        <f>IF(AND(Q1097=TRUE, R1097=TRUE, S1097=TRUE), IF(W1097&lt;-0.05, "អនុញ្ញាត (អ្នកផ្គត់ផ្គង់ប្រកាសខ្វះ)", "បានប្រកាស (អនុញ្ញាត)"), IF(AND(Q1097=FALSE, R1097=FALSE, S1097=FALSE), "ព្យួរទុក (មិនមានទិន្នន័យ)", "ប្រកាសខុស (ព្យួរទុក)"))</f>
        <v/>
      </c>
      <c r="K1097" s="462" t="inlineStr"/>
      <c r="L1097" s="462" t="inlineStr"/>
      <c r="M1097" s="464">
        <f>AH1097</f>
        <v/>
      </c>
      <c r="N1097" s="464">
        <f>IF(W1097&lt;0,AH1097,I1097)</f>
        <v/>
      </c>
      <c r="O1097" s="464">
        <f>I1097-M1097</f>
        <v/>
      </c>
      <c r="P1097" s="462" t="n"/>
      <c r="Q1097" s="462">
        <f>V1097=W1097</f>
        <v/>
      </c>
      <c r="R1097" s="462">
        <f>AND(MONTH(F1097)=MONTH(X1097), YEAR(F1097)=YEAR(X1097))</f>
        <v/>
      </c>
      <c r="S1097" s="462">
        <f>AC1097="L001-901905215"</f>
        <v/>
      </c>
      <c r="T1097" s="464">
        <f>G1097-AH1097</f>
        <v/>
      </c>
      <c r="U1097" s="462" t="n"/>
      <c r="V1097" s="462" t="inlineStr">
        <is>
          <t>YM0003</t>
        </is>
      </c>
      <c r="W1097" s="462" t="inlineStr">
        <is>
          <t>YM0003</t>
        </is>
      </c>
      <c r="X1097" s="463" t="n">
        <v>44469</v>
      </c>
      <c r="Y1097" s="462" t="inlineStr">
        <is>
          <t>YM-0003</t>
        </is>
      </c>
      <c r="Z1097" s="462" t="inlineStr"/>
      <c r="AA1097" s="462" t="inlineStr">
        <is>
          <t>បុគ្គលជាប់អាករ</t>
        </is>
      </c>
      <c r="AB1097" s="462" t="inlineStr">
        <is>
          <t>L001-901905215</t>
        </is>
      </c>
      <c r="AC1097" s="462" t="inlineStr">
        <is>
          <t>វីអ៊ីស៊ិន (ខេមបូឌា) អ៊ិនដាសស្ទ្រី ឯ.ក</t>
        </is>
      </c>
      <c r="AD1097" s="464" t="n">
        <v>188019220</v>
      </c>
      <c r="AE1097" s="464" t="n">
        <v>170926564</v>
      </c>
      <c r="AF1097" s="464" t="n">
        <v>0</v>
      </c>
      <c r="AG1097" s="464" t="n">
        <v>0</v>
      </c>
      <c r="AH1097" s="464" t="n">
        <v>17092656</v>
      </c>
      <c r="AI1097" s="464" t="n">
        <v>0</v>
      </c>
      <c r="AJ1097" s="464" t="n">
        <v>0</v>
      </c>
      <c r="AK1097" s="464" t="n">
        <v>0</v>
      </c>
      <c r="AL1097" s="464" t="n">
        <v>0</v>
      </c>
      <c r="AM1097" s="464" t="n">
        <v>0</v>
      </c>
      <c r="AN1097" s="464" t="n">
        <v>0</v>
      </c>
      <c r="AO1097" s="464" t="n">
        <v>0</v>
      </c>
      <c r="AP1097" s="464" t="n">
        <v>0</v>
      </c>
      <c r="AQ1097" s="462" t="inlineStr"/>
      <c r="AR1097" s="462" t="inlineStr"/>
      <c r="AS1097" s="462" t="inlineStr">
        <is>
          <t>បានប្រកាសពន្ធ</t>
        </is>
      </c>
    </row>
    <row r="1098">
      <c r="A1098" s="461" t="n">
        <v>1090</v>
      </c>
      <c r="B1098" s="462" t="inlineStr">
        <is>
          <t>Paper Label</t>
        </is>
      </c>
      <c r="C1098" s="462" t="inlineStr">
        <is>
          <t>ស៊ីន ហ្វី យ៉ាង ព្រីនធីង &amp; អិកសេសសឺរី ឯ.ក</t>
        </is>
      </c>
      <c r="D1098" s="462" t="inlineStr">
        <is>
          <t>K010-901906822</t>
        </is>
      </c>
      <c r="E1098" s="462" t="inlineStr">
        <is>
          <t>XFY-YD2023031</t>
        </is>
      </c>
      <c r="F1098" s="463" t="n">
        <v>44985</v>
      </c>
      <c r="G1098" s="464" t="n">
        <v>116281</v>
      </c>
      <c r="H1098" s="462" t="n"/>
      <c r="I1098" s="464">
        <f>G1098</f>
        <v/>
      </c>
      <c r="J1098" s="462">
        <f>IF(AND(Q1098=TRUE, R1098=TRUE, S1098=TRUE), IF(W1098&lt;-0.05, "អនុញ្ញាត (អ្នកផ្គត់ផ្គង់ប្រកាសខ្វះ)", "បានប្រកាស (អនុញ្ញាត)"), IF(AND(Q1098=FALSE, R1098=FALSE, S1098=FALSE), "ព្យួរទុក (មិនមានទិន្នន័យ)", "ប្រកាសខុស (ព្យួរទុក)"))</f>
        <v/>
      </c>
      <c r="K1098" s="462" t="inlineStr"/>
      <c r="L1098" s="462" t="inlineStr"/>
      <c r="M1098" s="464">
        <f>AH1098</f>
        <v/>
      </c>
      <c r="N1098" s="464">
        <f>IF(W1098&lt;0,AH1098,I1098)</f>
        <v/>
      </c>
      <c r="O1098" s="464">
        <f>I1098-M1098</f>
        <v/>
      </c>
      <c r="P1098" s="462" t="n"/>
      <c r="Q1098" s="462">
        <f>V1098=W1098</f>
        <v/>
      </c>
      <c r="R1098" s="462">
        <f>AND(MONTH(F1098)=MONTH(X1098), YEAR(F1098)=YEAR(X1098))</f>
        <v/>
      </c>
      <c r="S1098" s="462">
        <f>AC1098="L001-901905215"</f>
        <v/>
      </c>
      <c r="T1098" s="464">
        <f>G1098-AH1098</f>
        <v/>
      </c>
      <c r="U1098" s="462" t="n"/>
      <c r="V1098" s="462" t="inlineStr">
        <is>
          <t>XFYYD2023031</t>
        </is>
      </c>
      <c r="W1098" s="462" t="inlineStr">
        <is>
          <t>XFYYD2023031</t>
        </is>
      </c>
      <c r="X1098" s="463" t="n">
        <v>44985</v>
      </c>
      <c r="Y1098" s="462" t="inlineStr">
        <is>
          <t>XFY-YD2023031</t>
        </is>
      </c>
      <c r="Z1098" s="462" t="inlineStr"/>
      <c r="AA1098" s="462" t="inlineStr">
        <is>
          <t>បុគ្គលជាប់អាករ</t>
        </is>
      </c>
      <c r="AB1098" s="462" t="inlineStr">
        <is>
          <t>L001-901905215</t>
        </is>
      </c>
      <c r="AC1098" s="462" t="inlineStr">
        <is>
          <t>វីអ៊ីស៊ិន (ខេមបូឌា) អ៊ិនដាសស្ទ្រី ឯ.ក</t>
        </is>
      </c>
      <c r="AD1098" s="464" t="n">
        <v>1279088</v>
      </c>
      <c r="AE1098" s="464" t="n">
        <v>1162807</v>
      </c>
      <c r="AF1098" s="464" t="n">
        <v>0</v>
      </c>
      <c r="AG1098" s="464" t="n">
        <v>0</v>
      </c>
      <c r="AH1098" s="464" t="n">
        <v>116281</v>
      </c>
      <c r="AI1098" s="464" t="n">
        <v>0</v>
      </c>
      <c r="AJ1098" s="464" t="n">
        <v>0</v>
      </c>
      <c r="AK1098" s="464" t="n">
        <v>0</v>
      </c>
      <c r="AL1098" s="464" t="n">
        <v>0</v>
      </c>
      <c r="AM1098" s="464" t="n">
        <v>0</v>
      </c>
      <c r="AN1098" s="464" t="n">
        <v>0</v>
      </c>
      <c r="AO1098" s="464" t="n">
        <v>0</v>
      </c>
      <c r="AP1098" s="464" t="n">
        <v>0</v>
      </c>
      <c r="AQ1098" s="462" t="inlineStr"/>
      <c r="AR1098" s="462" t="inlineStr">
        <is>
          <t>(ផ្លាក) Paper Label</t>
        </is>
      </c>
      <c r="AS1098" s="462" t="inlineStr">
        <is>
          <t>បានប្រកាសពន្ធ</t>
        </is>
      </c>
    </row>
    <row r="1099">
      <c r="A1099" s="461" t="n">
        <v>1091</v>
      </c>
      <c r="B1099" s="462" t="inlineStr">
        <is>
          <t>Carton Box,PDQ,Color Box</t>
        </is>
      </c>
      <c r="C1099" s="462" t="inlineStr">
        <is>
          <t>វីង ចេង ភែកឃីជីង ឯ.ក</t>
        </is>
      </c>
      <c r="D1099" s="462" t="inlineStr">
        <is>
          <t>L001-902102915</t>
        </is>
      </c>
      <c r="E1099" s="462" t="inlineStr">
        <is>
          <t>TI0140</t>
        </is>
      </c>
      <c r="F1099" s="463" t="n">
        <v>44985</v>
      </c>
      <c r="G1099" s="464" t="n">
        <v>2742609</v>
      </c>
      <c r="H1099" s="462" t="n"/>
      <c r="I1099" s="464">
        <f>G1099</f>
        <v/>
      </c>
      <c r="J1099" s="462">
        <f>IF(AND(Q1099=TRUE, R1099=TRUE, S1099=TRUE), IF(W1099&lt;-0.05, "អនុញ្ញាត (អ្នកផ្គត់ផ្គង់ប្រកាសខ្វះ)", "បានប្រកាស (អនុញ្ញាត)"), IF(AND(Q1099=FALSE, R1099=FALSE, S1099=FALSE), "ព្យួរទុក (មិនមានទិន្នន័យ)", "ប្រកាសខុស (ព្យួរទុក)"))</f>
        <v/>
      </c>
      <c r="K1099" s="462" t="inlineStr"/>
      <c r="L1099" s="462" t="inlineStr"/>
      <c r="M1099" s="464">
        <f>AH1099</f>
        <v/>
      </c>
      <c r="N1099" s="464">
        <f>IF(W1099&lt;0,AH1099,I1099)</f>
        <v/>
      </c>
      <c r="O1099" s="464">
        <f>I1099-M1099</f>
        <v/>
      </c>
      <c r="P1099" s="462" t="n"/>
      <c r="Q1099" s="462">
        <f>V1099=W1099</f>
        <v/>
      </c>
      <c r="R1099" s="462">
        <f>AND(MONTH(F1099)=MONTH(X1099), YEAR(F1099)=YEAR(X1099))</f>
        <v/>
      </c>
      <c r="S1099" s="462">
        <f>AC1099="L001-901905215"</f>
        <v/>
      </c>
      <c r="T1099" s="464">
        <f>G1099-AH1099</f>
        <v/>
      </c>
      <c r="U1099" s="462" t="n"/>
      <c r="V1099" s="462" t="inlineStr">
        <is>
          <t>TI0140</t>
        </is>
      </c>
      <c r="W1099" s="462" t="inlineStr">
        <is>
          <t>TI0140</t>
        </is>
      </c>
      <c r="X1099" s="463" t="n">
        <v>44985</v>
      </c>
      <c r="Y1099" s="462" t="inlineStr">
        <is>
          <t>TI0140</t>
        </is>
      </c>
      <c r="Z1099" s="462" t="inlineStr"/>
      <c r="AA1099" s="462" t="inlineStr">
        <is>
          <t>បុគ្គលជាប់អាករ</t>
        </is>
      </c>
      <c r="AB1099" s="462" t="inlineStr">
        <is>
          <t>L001-901905215</t>
        </is>
      </c>
      <c r="AC1099" s="462" t="inlineStr">
        <is>
          <t>វីអ៊ីស៊ិន (ខេមបូឌា) អ៊ិនដាសស្ទ្រី ឯ.ក</t>
        </is>
      </c>
      <c r="AD1099" s="464" t="n">
        <v>30168704</v>
      </c>
      <c r="AE1099" s="464" t="n">
        <v>27426095</v>
      </c>
      <c r="AF1099" s="464" t="n">
        <v>0</v>
      </c>
      <c r="AG1099" s="464" t="n">
        <v>0</v>
      </c>
      <c r="AH1099" s="464" t="n">
        <v>2742609</v>
      </c>
      <c r="AI1099" s="464" t="n">
        <v>0</v>
      </c>
      <c r="AJ1099" s="464" t="n">
        <v>0</v>
      </c>
      <c r="AK1099" s="464" t="n">
        <v>0</v>
      </c>
      <c r="AL1099" s="464" t="n">
        <v>0</v>
      </c>
      <c r="AM1099" s="464" t="n">
        <v>0</v>
      </c>
      <c r="AN1099" s="464" t="n">
        <v>0</v>
      </c>
      <c r="AO1099" s="464" t="n">
        <v>0</v>
      </c>
      <c r="AP1099" s="464" t="n">
        <v>0</v>
      </c>
      <c r="AQ1099" s="462" t="inlineStr"/>
      <c r="AR1099" s="462" t="inlineStr">
        <is>
          <t>ចំណូលពីការលក់ Color Box, Carton Box and PDQ</t>
        </is>
      </c>
      <c r="AS1099" s="462" t="inlineStr">
        <is>
          <t>បានប្រកាសពន្ធ</t>
        </is>
      </c>
    </row>
    <row r="1100">
      <c r="A1100" s="461" t="n">
        <v>1092</v>
      </c>
      <c r="B1100" s="462" t="inlineStr">
        <is>
          <t>Poly bag</t>
        </is>
      </c>
      <c r="C1100" s="462" t="inlineStr">
        <is>
          <t>ហុង ហ៊ីង ភែកឃីជីង មេធៀរៀល ឯ.ក</t>
        </is>
      </c>
      <c r="D1100" s="462" t="inlineStr">
        <is>
          <t>L001-901900945</t>
        </is>
      </c>
      <c r="E1100" s="462" t="inlineStr">
        <is>
          <t>T2023-000059</t>
        </is>
      </c>
      <c r="F1100" s="463" t="n">
        <v>44985</v>
      </c>
      <c r="G1100" s="464" t="n">
        <v>230513</v>
      </c>
      <c r="H1100" s="462" t="n"/>
      <c r="I1100" s="464">
        <f>G1100</f>
        <v/>
      </c>
      <c r="J1100" s="462">
        <f>IF(AND(Q1100=TRUE, R1100=TRUE, S1100=TRUE), IF(W1100&lt;-0.05, "អនុញ្ញាត (អ្នកផ្គត់ផ្គង់ប្រកាសខ្វះ)", "បានប្រកាស (អនុញ្ញាត)"), IF(AND(Q1100=FALSE, R1100=FALSE, S1100=FALSE), "ព្យួរទុក (មិនមានទិន្នន័យ)", "ប្រកាសខុស (ព្យួរទុក)"))</f>
        <v/>
      </c>
      <c r="K1100" s="462" t="inlineStr"/>
      <c r="L1100" s="462" t="inlineStr"/>
      <c r="M1100" s="464">
        <f>AH1100</f>
        <v/>
      </c>
      <c r="N1100" s="464">
        <f>IF(W1100&lt;0,AH1100,I1100)</f>
        <v/>
      </c>
      <c r="O1100" s="464">
        <f>I1100-M1100</f>
        <v/>
      </c>
      <c r="P1100" s="462" t="n"/>
      <c r="Q1100" s="462">
        <f>V1100=W1100</f>
        <v/>
      </c>
      <c r="R1100" s="462">
        <f>AND(MONTH(F1100)=MONTH(X1100), YEAR(F1100)=YEAR(X1100))</f>
        <v/>
      </c>
      <c r="S1100" s="462">
        <f>AC1100="L001-901905215"</f>
        <v/>
      </c>
      <c r="T1100" s="464">
        <f>G1100-AH1100</f>
        <v/>
      </c>
      <c r="U1100" s="462" t="n"/>
      <c r="V1100" s="462" t="inlineStr">
        <is>
          <t>T2023000059</t>
        </is>
      </c>
      <c r="W1100" s="462" t="inlineStr">
        <is>
          <t>T2023000059</t>
        </is>
      </c>
      <c r="X1100" s="463" t="n">
        <v>44985</v>
      </c>
      <c r="Y1100" s="462" t="inlineStr">
        <is>
          <t>T2023-000059</t>
        </is>
      </c>
      <c r="Z1100" s="462" t="inlineStr"/>
      <c r="AA1100" s="462" t="inlineStr">
        <is>
          <t>បុគ្គលជាប់អាករ</t>
        </is>
      </c>
      <c r="AB1100" s="462" t="inlineStr">
        <is>
          <t>L001-901905215</t>
        </is>
      </c>
      <c r="AC1100" s="462" t="inlineStr">
        <is>
          <t>វីអ៊ីស៊ិន (ខេមបូឌា) អ៊ិនដាសស្ទ្រី ឯ.ក</t>
        </is>
      </c>
      <c r="AD1100" s="464" t="n">
        <v>2535648</v>
      </c>
      <c r="AE1100" s="464" t="n">
        <v>2305135</v>
      </c>
      <c r="AF1100" s="464" t="n">
        <v>0</v>
      </c>
      <c r="AG1100" s="464" t="n">
        <v>0</v>
      </c>
      <c r="AH1100" s="464" t="n">
        <v>230513</v>
      </c>
      <c r="AI1100" s="464" t="n">
        <v>0</v>
      </c>
      <c r="AJ1100" s="464" t="n">
        <v>0</v>
      </c>
      <c r="AK1100" s="464" t="n">
        <v>0</v>
      </c>
      <c r="AL1100" s="464" t="n">
        <v>0</v>
      </c>
      <c r="AM1100" s="464" t="n">
        <v>0</v>
      </c>
      <c r="AN1100" s="464" t="n">
        <v>0</v>
      </c>
      <c r="AO1100" s="464" t="n">
        <v>0</v>
      </c>
      <c r="AP1100" s="464" t="n">
        <v>0</v>
      </c>
      <c r="AQ1100" s="462" t="inlineStr"/>
      <c r="AR1100" s="462" t="inlineStr">
        <is>
          <t>Poly bag</t>
        </is>
      </c>
      <c r="AS1100" s="462" t="inlineStr">
        <is>
          <t>បានប្រកាសពន្ធ</t>
        </is>
      </c>
    </row>
    <row r="1101">
      <c r="A1101" s="461" t="n">
        <v>1093</v>
      </c>
      <c r="B1101" s="462" t="inlineStr">
        <is>
          <t>ផ្លាក្រដាស​និង​ក្រដាស</t>
        </is>
      </c>
      <c r="C1101" s="462" t="inlineStr">
        <is>
          <t>ដុងគ័ន ស៊ីធី ហ្វាញស្តារ ព្រីនធីង (ខេមបូឌា)</t>
        </is>
      </c>
      <c r="D1101" s="462" t="inlineStr">
        <is>
          <t>L001-100193021</t>
        </is>
      </c>
      <c r="E1101" s="462" t="inlineStr">
        <is>
          <t>00027</t>
        </is>
      </c>
      <c r="F1101" s="463" t="n">
        <v>44978</v>
      </c>
      <c r="G1101" s="464" t="n">
        <v>184207</v>
      </c>
      <c r="H1101" s="462" t="n"/>
      <c r="I1101" s="464">
        <f>G1101</f>
        <v/>
      </c>
      <c r="J1101" s="462">
        <f>IF(AND(Q1101=TRUE, R1101=TRUE, S1101=TRUE), IF(W1101&lt;-0.05, "អនុញ្ញាត (អ្នកផ្គត់ផ្គង់ប្រកាសខ្វះ)", "បានប្រកាស (អនុញ្ញាត)"), IF(AND(Q1101=FALSE, R1101=FALSE, S1101=FALSE), "ព្យួរទុក (មិនមានទិន្នន័យ)", "ប្រកាសខុស (ព្យួរទុក)"))</f>
        <v/>
      </c>
      <c r="K1101" s="462" t="inlineStr"/>
      <c r="L1101" s="462" t="inlineStr"/>
      <c r="M1101" s="464">
        <f>AH1101</f>
        <v/>
      </c>
      <c r="N1101" s="464">
        <f>IF(W1101&lt;0,AH1101,I1101)</f>
        <v/>
      </c>
      <c r="O1101" s="464">
        <f>I1101-M1101</f>
        <v/>
      </c>
      <c r="P1101" s="462" t="n"/>
      <c r="Q1101" s="462">
        <f>V1101=W1101</f>
        <v/>
      </c>
      <c r="R1101" s="462">
        <f>AND(MONTH(F1101)=MONTH(X1101), YEAR(F1101)=YEAR(X1101))</f>
        <v/>
      </c>
      <c r="S1101" s="462">
        <f>AC1101="L001-901905215"</f>
        <v/>
      </c>
      <c r="T1101" s="464">
        <f>G1101-AH1101</f>
        <v/>
      </c>
      <c r="U1101" s="462" t="n"/>
      <c r="V1101" s="462" t="inlineStr">
        <is>
          <t>00027</t>
        </is>
      </c>
      <c r="W1101" s="462" t="inlineStr">
        <is>
          <t>00027</t>
        </is>
      </c>
      <c r="X1101" s="463" t="n">
        <v>44978</v>
      </c>
      <c r="Y1101" s="462" t="inlineStr">
        <is>
          <t>00027</t>
        </is>
      </c>
      <c r="Z1101" s="462" t="inlineStr"/>
      <c r="AA1101" s="462" t="inlineStr">
        <is>
          <t>បុគ្គលជាប់អាករ</t>
        </is>
      </c>
      <c r="AB1101" s="462" t="inlineStr">
        <is>
          <t>L001-901905215</t>
        </is>
      </c>
      <c r="AC1101" s="462" t="inlineStr">
        <is>
          <t>វីអ៊ីស៊ិន (ខេមបូឌា) អ៊ិនដាសស្ទ្រី ឯ.ក</t>
        </is>
      </c>
      <c r="AD1101" s="464" t="n">
        <v>2026280</v>
      </c>
      <c r="AE1101" s="464" t="n">
        <v>1842073</v>
      </c>
      <c r="AF1101" s="464" t="n">
        <v>0</v>
      </c>
      <c r="AG1101" s="464" t="n">
        <v>0</v>
      </c>
      <c r="AH1101" s="464" t="n">
        <v>184207</v>
      </c>
      <c r="AI1101" s="464" t="n">
        <v>0</v>
      </c>
      <c r="AJ1101" s="464" t="n">
        <v>0</v>
      </c>
      <c r="AK1101" s="464" t="n">
        <v>0</v>
      </c>
      <c r="AL1101" s="464" t="n">
        <v>0</v>
      </c>
      <c r="AM1101" s="464" t="n">
        <v>0</v>
      </c>
      <c r="AN1101" s="464" t="n">
        <v>0</v>
      </c>
      <c r="AO1101" s="464" t="n">
        <v>0</v>
      </c>
      <c r="AP1101" s="464" t="n">
        <v>0</v>
      </c>
      <c r="AQ1101" s="462" t="inlineStr"/>
      <c r="AR1101" s="462" t="inlineStr">
        <is>
          <t>ផ្លាកក្រដាស និង ក្រដាស</t>
        </is>
      </c>
      <c r="AS1101" s="462" t="inlineStr">
        <is>
          <t>បានប្រកាសពន្ធ</t>
        </is>
      </c>
    </row>
    <row r="1102">
      <c r="A1102" s="461" t="n">
        <v>1094</v>
      </c>
      <c r="B1102" s="462" t="inlineStr">
        <is>
          <t>Sampling and Travel Fee</t>
        </is>
      </c>
      <c r="C1102" s="462" t="inlineStr">
        <is>
          <t>វីអ៊ីស៊ិន (ខេមបូឌា) អ៊ិនដាសស្ទ្រី ឯ.ក</t>
        </is>
      </c>
      <c r="D1102" s="462" t="inlineStr">
        <is>
          <t>L001-901905215</t>
        </is>
      </c>
      <c r="E1102" s="462" t="inlineStr">
        <is>
          <t>10024832</t>
        </is>
      </c>
      <c r="F1102" s="463" t="n">
        <v>44972</v>
      </c>
      <c r="G1102" s="464" t="n">
        <v>107544</v>
      </c>
      <c r="H1102" s="462" t="n"/>
      <c r="I1102" s="464">
        <f>G1102</f>
        <v/>
      </c>
      <c r="J1102" s="462">
        <f>IF(AND(Q1102=TRUE, R1102=TRUE, S1102=TRUE), IF(W1102&lt;-0.05, "អនុញ្ញាត (អ្នកផ្គត់ផ្គង់ប្រកាសខ្វះ)", "បានប្រកាស (អនុញ្ញាត)"), IF(AND(Q1102=FALSE, R1102=FALSE, S1102=FALSE), "ព្យួរទុក (មិនមានទិន្នន័យ)", "ប្រកាសខុស (ព្យួរទុក)"))</f>
        <v/>
      </c>
      <c r="K1102" s="462" t="inlineStr"/>
      <c r="L1102" s="462" t="inlineStr"/>
      <c r="M1102" s="464">
        <f>AH1102</f>
        <v/>
      </c>
      <c r="N1102" s="464">
        <f>IF(W1102&lt;0,AH1102,I1102)</f>
        <v/>
      </c>
      <c r="O1102" s="464">
        <f>I1102-M1102</f>
        <v/>
      </c>
      <c r="P1102" s="462" t="n"/>
      <c r="Q1102" s="462">
        <f>V1102=W1102</f>
        <v/>
      </c>
      <c r="R1102" s="462">
        <f>AND(MONTH(F1102)=MONTH(X1102), YEAR(F1102)=YEAR(X1102))</f>
        <v/>
      </c>
      <c r="S1102" s="462">
        <f>AC1102="L001-901905215"</f>
        <v/>
      </c>
      <c r="T1102" s="464">
        <f>G1102-AH1102</f>
        <v/>
      </c>
      <c r="U1102" s="462" t="n"/>
      <c r="V1102" s="462" t="inlineStr">
        <is>
          <t>10024832</t>
        </is>
      </c>
      <c r="W1102" s="462" t="inlineStr"/>
      <c r="X1102" s="499" t="n"/>
      <c r="Y1102" s="462" t="n"/>
      <c r="Z1102" s="462" t="n"/>
      <c r="AA1102" s="462" t="n"/>
      <c r="AB1102" s="462" t="n"/>
      <c r="AC1102" s="462" t="n"/>
      <c r="AD1102" s="462" t="n"/>
      <c r="AE1102" s="462" t="n"/>
      <c r="AF1102" s="462" t="n"/>
      <c r="AG1102" s="462" t="n"/>
      <c r="AH1102" s="462" t="n"/>
      <c r="AI1102" s="462" t="n"/>
      <c r="AJ1102" s="462" t="n"/>
      <c r="AK1102" s="462" t="n"/>
      <c r="AL1102" s="462" t="n"/>
      <c r="AM1102" s="462" t="n"/>
      <c r="AN1102" s="462" t="n"/>
      <c r="AO1102" s="462" t="n"/>
      <c r="AP1102" s="462" t="n"/>
      <c r="AQ1102" s="462" t="n"/>
      <c r="AR1102" s="462" t="n"/>
      <c r="AS1102" s="462" t="n"/>
    </row>
    <row r="1103">
      <c r="A1103" s="461" t="n">
        <v>1095</v>
      </c>
      <c r="B1103" s="462" t="inlineStr">
        <is>
          <t>Finalx Random Inspection and Travelling Fee</t>
        </is>
      </c>
      <c r="C1103" s="462" t="inlineStr">
        <is>
          <t>អ៊ិនធើថេក ថេសធីង សឺវីស (ខេមបូឌា) ខមភេនី លីមីធីត</t>
        </is>
      </c>
      <c r="D1103" s="462" t="inlineStr">
        <is>
          <t>L001-100045707</t>
        </is>
      </c>
      <c r="E1103" s="462" t="inlineStr">
        <is>
          <t>KHM20230000513</t>
        </is>
      </c>
      <c r="F1103" s="463" t="n">
        <v>44958</v>
      </c>
      <c r="G1103" s="464" t="n">
        <v>65856</v>
      </c>
      <c r="H1103" s="462" t="n"/>
      <c r="I1103" s="464">
        <f>G1103</f>
        <v/>
      </c>
      <c r="J1103" s="462">
        <f>IF(AND(Q1103=TRUE, R1103=TRUE, S1103=TRUE), IF(W1103&lt;-0.05, "អនុញ្ញាត (អ្នកផ្គត់ផ្គង់ប្រកាសខ្វះ)", "បានប្រកាស (អនុញ្ញាត)"), IF(AND(Q1103=FALSE, R1103=FALSE, S1103=FALSE), "ព្យួរទុក (មិនមានទិន្នន័យ)", "ប្រកាសខុស (ព្យួរទុក)"))</f>
        <v/>
      </c>
      <c r="K1103" s="462" t="inlineStr"/>
      <c r="L1103" s="462" t="inlineStr"/>
      <c r="M1103" s="464">
        <f>AH1103</f>
        <v/>
      </c>
      <c r="N1103" s="464">
        <f>IF(W1103&lt;0,AH1103,I1103)</f>
        <v/>
      </c>
      <c r="O1103" s="464">
        <f>I1103-M1103</f>
        <v/>
      </c>
      <c r="P1103" s="462" t="n"/>
      <c r="Q1103" s="462">
        <f>V1103=W1103</f>
        <v/>
      </c>
      <c r="R1103" s="462">
        <f>AND(MONTH(F1103)=MONTH(X1103), YEAR(F1103)=YEAR(X1103))</f>
        <v/>
      </c>
      <c r="S1103" s="462">
        <f>AC1103="L001-901905215"</f>
        <v/>
      </c>
      <c r="T1103" s="464">
        <f>G1103-AH1103</f>
        <v/>
      </c>
      <c r="U1103" s="462" t="n"/>
      <c r="V1103" s="462" t="inlineStr">
        <is>
          <t>KHM20230000513</t>
        </is>
      </c>
      <c r="W1103" s="462" t="inlineStr">
        <is>
          <t>KHM20230000513</t>
        </is>
      </c>
      <c r="X1103" s="463" t="n">
        <v>44940</v>
      </c>
      <c r="Y1103" s="462" t="inlineStr">
        <is>
          <t>KHM20230000513</t>
        </is>
      </c>
      <c r="Z1103" s="462" t="inlineStr"/>
      <c r="AA1103" s="462" t="inlineStr">
        <is>
          <t>បុគ្គលជាប់អាករ</t>
        </is>
      </c>
      <c r="AB1103" s="462" t="inlineStr">
        <is>
          <t>L001-901905215</t>
        </is>
      </c>
      <c r="AC1103" s="462" t="inlineStr">
        <is>
          <t>វីអ៊ីស៊ិន (ខេមបូឌា) អ៊ិនដាសស្ទ្រី ឯ.ក</t>
        </is>
      </c>
      <c r="AD1103" s="464" t="n">
        <v>724416</v>
      </c>
      <c r="AE1103" s="464" t="n">
        <v>658560</v>
      </c>
      <c r="AF1103" s="464" t="n">
        <v>0</v>
      </c>
      <c r="AG1103" s="464" t="n">
        <v>0</v>
      </c>
      <c r="AH1103" s="464" t="n">
        <v>65856</v>
      </c>
      <c r="AI1103" s="464" t="n">
        <v>0</v>
      </c>
      <c r="AJ1103" s="464" t="n">
        <v>0</v>
      </c>
      <c r="AK1103" s="464" t="n">
        <v>0</v>
      </c>
      <c r="AL1103" s="464" t="n">
        <v>0</v>
      </c>
      <c r="AM1103" s="464" t="n">
        <v>0</v>
      </c>
      <c r="AN1103" s="464" t="n">
        <v>0</v>
      </c>
      <c r="AO1103" s="464" t="n">
        <v>0</v>
      </c>
      <c r="AP1103" s="464" t="n">
        <v>0</v>
      </c>
      <c r="AQ1103" s="462" t="inlineStr"/>
      <c r="AR1103" s="462" t="inlineStr">
        <is>
          <t>Inspection service fee</t>
        </is>
      </c>
      <c r="AS1103" s="462" t="inlineStr">
        <is>
          <t>បានប្រកាសពន្ធ</t>
        </is>
      </c>
    </row>
    <row r="1104">
      <c r="A1104" s="461" t="n">
        <v>1096</v>
      </c>
      <c r="B1104" s="462" t="inlineStr">
        <is>
          <t>Service Fee</t>
        </is>
      </c>
      <c r="C1104" s="462" t="inlineStr">
        <is>
          <t>ប្យួរ៉ូ វេរីតាស (ខេមបូឌា) លីមីធីត</t>
        </is>
      </c>
      <c r="D1104" s="462" t="inlineStr">
        <is>
          <t>L001-107024462</t>
        </is>
      </c>
      <c r="E1104" s="462" t="inlineStr">
        <is>
          <t>59014315</t>
        </is>
      </c>
      <c r="F1104" s="463" t="n">
        <v>44973</v>
      </c>
      <c r="G1104" s="464" t="n">
        <v>55293</v>
      </c>
      <c r="H1104" s="462" t="n"/>
      <c r="I1104" s="464">
        <f>G1104</f>
        <v/>
      </c>
      <c r="J1104" s="462">
        <f>IF(AND(Q1104=TRUE, R1104=TRUE, S1104=TRUE), IF(W1104&lt;-0.05, "អនុញ្ញាត (អ្នកផ្គត់ផ្គង់ប្រកាសខ្វះ)", "បានប្រកាស (អនុញ្ញាត)"), IF(AND(Q1104=FALSE, R1104=FALSE, S1104=FALSE), "ព្យួរទុក (មិនមានទិន្នន័យ)", "ប្រកាសខុស (ព្យួរទុក)"))</f>
        <v/>
      </c>
      <c r="K1104" s="462" t="inlineStr"/>
      <c r="L1104" s="462" t="inlineStr"/>
      <c r="M1104" s="464">
        <f>AH1104</f>
        <v/>
      </c>
      <c r="N1104" s="464">
        <f>IF(W1104&lt;0,AH1104,I1104)</f>
        <v/>
      </c>
      <c r="O1104" s="464">
        <f>I1104-M1104</f>
        <v/>
      </c>
      <c r="P1104" s="462" t="n"/>
      <c r="Q1104" s="462">
        <f>V1104=W1104</f>
        <v/>
      </c>
      <c r="R1104" s="462">
        <f>AND(MONTH(F1104)=MONTH(X1104), YEAR(F1104)=YEAR(X1104))</f>
        <v/>
      </c>
      <c r="S1104" s="462">
        <f>AC1104="L001-901905215"</f>
        <v/>
      </c>
      <c r="T1104" s="464">
        <f>G1104-AH1104</f>
        <v/>
      </c>
      <c r="U1104" s="462" t="n"/>
      <c r="V1104" s="462" t="inlineStr">
        <is>
          <t>59014315</t>
        </is>
      </c>
      <c r="W1104" s="462" t="inlineStr">
        <is>
          <t>59014315</t>
        </is>
      </c>
      <c r="X1104" s="463" t="n">
        <v>44973</v>
      </c>
      <c r="Y1104" s="462" t="inlineStr">
        <is>
          <t>59014315</t>
        </is>
      </c>
      <c r="Z1104" s="462" t="inlineStr"/>
      <c r="AA1104" s="462" t="inlineStr">
        <is>
          <t>បុគ្គលជាប់អាករ</t>
        </is>
      </c>
      <c r="AB1104" s="462" t="inlineStr">
        <is>
          <t>L001-901905215</t>
        </is>
      </c>
      <c r="AC1104" s="462" t="inlineStr">
        <is>
          <t>វីអ៊ីស៊ិន (ខេមបូឌា) អ៊ិនដាសស្ទ្រី ឯ.ក</t>
        </is>
      </c>
      <c r="AD1104" s="464" t="n">
        <v>608218</v>
      </c>
      <c r="AE1104" s="464" t="n">
        <v>552925</v>
      </c>
      <c r="AF1104" s="464" t="n">
        <v>0</v>
      </c>
      <c r="AG1104" s="464" t="n">
        <v>0</v>
      </c>
      <c r="AH1104" s="464" t="n">
        <v>55293</v>
      </c>
      <c r="AI1104" s="464" t="n">
        <v>0</v>
      </c>
      <c r="AJ1104" s="464" t="n">
        <v>0</v>
      </c>
      <c r="AK1104" s="464" t="n">
        <v>0</v>
      </c>
      <c r="AL1104" s="464" t="n">
        <v>0</v>
      </c>
      <c r="AM1104" s="464" t="n">
        <v>0</v>
      </c>
      <c r="AN1104" s="464" t="n">
        <v>0</v>
      </c>
      <c r="AO1104" s="464" t="n">
        <v>0</v>
      </c>
      <c r="AP1104" s="464" t="n">
        <v>0</v>
      </c>
      <c r="AQ1104" s="462" t="inlineStr"/>
      <c r="AR1104" s="462" t="inlineStr">
        <is>
          <t>ចំនូលបានមកពីការលក់</t>
        </is>
      </c>
      <c r="AS1104" s="462" t="inlineStr">
        <is>
          <t>បានប្រកាសពន្ធ</t>
        </is>
      </c>
    </row>
    <row r="1105">
      <c r="A1105" s="461" t="n">
        <v>1097</v>
      </c>
      <c r="B1105" s="462" t="inlineStr">
        <is>
          <t>Service Fee</t>
        </is>
      </c>
      <c r="C1105" s="462" t="inlineStr">
        <is>
          <t>ប្យួរ៉ូ វេរីតាស (ខេមបូឌា) លីមីធីត</t>
        </is>
      </c>
      <c r="D1105" s="462" t="inlineStr">
        <is>
          <t>L001-107024462</t>
        </is>
      </c>
      <c r="E1105" s="462" t="inlineStr">
        <is>
          <t>59014285</t>
        </is>
      </c>
      <c r="F1105" s="463" t="n">
        <v>44967</v>
      </c>
      <c r="G1105" s="464" t="n">
        <v>111042</v>
      </c>
      <c r="H1105" s="462" t="n"/>
      <c r="I1105" s="464">
        <f>G1105</f>
        <v/>
      </c>
      <c r="J1105" s="462">
        <f>IF(AND(Q1105=TRUE, R1105=TRUE, S1105=TRUE), IF(W1105&lt;-0.05, "អនុញ្ញាត (អ្នកផ្គត់ផ្គង់ប្រកាសខ្វះ)", "បានប្រកាស (អនុញ្ញាត)"), IF(AND(Q1105=FALSE, R1105=FALSE, S1105=FALSE), "ព្យួរទុក (មិនមានទិន្នន័យ)", "ប្រកាសខុស (ព្យួរទុក)"))</f>
        <v/>
      </c>
      <c r="K1105" s="462" t="inlineStr"/>
      <c r="L1105" s="462" t="inlineStr"/>
      <c r="M1105" s="464">
        <f>AH1105</f>
        <v/>
      </c>
      <c r="N1105" s="464">
        <f>IF(W1105&lt;0,AH1105,I1105)</f>
        <v/>
      </c>
      <c r="O1105" s="464">
        <f>I1105-M1105</f>
        <v/>
      </c>
      <c r="P1105" s="462" t="n"/>
      <c r="Q1105" s="462">
        <f>V1105=W1105</f>
        <v/>
      </c>
      <c r="R1105" s="462">
        <f>AND(MONTH(F1105)=MONTH(X1105), YEAR(F1105)=YEAR(X1105))</f>
        <v/>
      </c>
      <c r="S1105" s="462">
        <f>AC1105="L001-901905215"</f>
        <v/>
      </c>
      <c r="T1105" s="464">
        <f>G1105-AH1105</f>
        <v/>
      </c>
      <c r="U1105" s="462" t="n"/>
      <c r="V1105" s="462" t="inlineStr">
        <is>
          <t>59014285</t>
        </is>
      </c>
      <c r="W1105" s="462" t="inlineStr">
        <is>
          <t>59014285</t>
        </is>
      </c>
      <c r="X1105" s="463" t="n">
        <v>44967</v>
      </c>
      <c r="Y1105" s="462" t="inlineStr">
        <is>
          <t>59014285</t>
        </is>
      </c>
      <c r="Z1105" s="462" t="inlineStr"/>
      <c r="AA1105" s="462" t="inlineStr">
        <is>
          <t>បុគ្គលជាប់អាករ</t>
        </is>
      </c>
      <c r="AB1105" s="462" t="inlineStr">
        <is>
          <t>L001-901905215</t>
        </is>
      </c>
      <c r="AC1105" s="462" t="inlineStr">
        <is>
          <t>វីអ៊ីស៊ិន (ខេមបូឌា) អ៊ិនដាសស្ទ្រី ឯ.ក</t>
        </is>
      </c>
      <c r="AD1105" s="464" t="n">
        <v>1221461</v>
      </c>
      <c r="AE1105" s="464" t="n">
        <v>1110419</v>
      </c>
      <c r="AF1105" s="464" t="n">
        <v>0</v>
      </c>
      <c r="AG1105" s="464" t="n">
        <v>0</v>
      </c>
      <c r="AH1105" s="464" t="n">
        <v>111042</v>
      </c>
      <c r="AI1105" s="464" t="n">
        <v>0</v>
      </c>
      <c r="AJ1105" s="464" t="n">
        <v>0</v>
      </c>
      <c r="AK1105" s="464" t="n">
        <v>0</v>
      </c>
      <c r="AL1105" s="464" t="n">
        <v>0</v>
      </c>
      <c r="AM1105" s="464" t="n">
        <v>0</v>
      </c>
      <c r="AN1105" s="464" t="n">
        <v>0</v>
      </c>
      <c r="AO1105" s="464" t="n">
        <v>0</v>
      </c>
      <c r="AP1105" s="464" t="n">
        <v>0</v>
      </c>
      <c r="AQ1105" s="462" t="inlineStr"/>
      <c r="AR1105" s="462" t="inlineStr">
        <is>
          <t>ចំនូលបានមកពីការលក់</t>
        </is>
      </c>
      <c r="AS1105" s="462" t="inlineStr">
        <is>
          <t>បានប្រកាសពន្ធ</t>
        </is>
      </c>
    </row>
    <row r="1106">
      <c r="A1106" s="461" t="n">
        <v>1098</v>
      </c>
      <c r="B1106" s="462" t="inlineStr">
        <is>
          <t>Service Fee</t>
        </is>
      </c>
      <c r="C1106" s="462" t="inlineStr">
        <is>
          <t>ប្យួរ៉ូ វេរីតាស (ខេមបូឌា) លីមីធីត</t>
        </is>
      </c>
      <c r="D1106" s="462" t="inlineStr">
        <is>
          <t>L001-107024462</t>
        </is>
      </c>
      <c r="E1106" s="462" t="inlineStr">
        <is>
          <t>59014283</t>
        </is>
      </c>
      <c r="F1106" s="463" t="n">
        <v>44964</v>
      </c>
      <c r="G1106" s="464" t="n">
        <v>55550</v>
      </c>
      <c r="H1106" s="462" t="n"/>
      <c r="I1106" s="464">
        <f>G1106</f>
        <v/>
      </c>
      <c r="J1106" s="462">
        <f>IF(AND(Q1106=TRUE, R1106=TRUE, S1106=TRUE), IF(W1106&lt;-0.05, "អនុញ្ញាត (អ្នកផ្គត់ផ្គង់ប្រកាសខ្វះ)", "បានប្រកាស (អនុញ្ញាត)"), IF(AND(Q1106=FALSE, R1106=FALSE, S1106=FALSE), "ព្យួរទុក (មិនមានទិន្នន័យ)", "ប្រកាសខុស (ព្យួរទុក)"))</f>
        <v/>
      </c>
      <c r="K1106" s="462" t="inlineStr"/>
      <c r="L1106" s="462" t="inlineStr"/>
      <c r="M1106" s="464">
        <f>AH1106</f>
        <v/>
      </c>
      <c r="N1106" s="464">
        <f>IF(W1106&lt;0,AH1106,I1106)</f>
        <v/>
      </c>
      <c r="O1106" s="464">
        <f>I1106-M1106</f>
        <v/>
      </c>
      <c r="P1106" s="462" t="n"/>
      <c r="Q1106" s="462">
        <f>V1106=W1106</f>
        <v/>
      </c>
      <c r="R1106" s="462">
        <f>AND(MONTH(F1106)=MONTH(X1106), YEAR(F1106)=YEAR(X1106))</f>
        <v/>
      </c>
      <c r="S1106" s="462">
        <f>AC1106="L001-901905215"</f>
        <v/>
      </c>
      <c r="T1106" s="464">
        <f>G1106-AH1106</f>
        <v/>
      </c>
      <c r="U1106" s="462" t="n"/>
      <c r="V1106" s="462" t="inlineStr">
        <is>
          <t>59014283</t>
        </is>
      </c>
      <c r="W1106" s="462" t="inlineStr">
        <is>
          <t>59014283</t>
        </is>
      </c>
      <c r="X1106" s="463" t="n">
        <v>44966</v>
      </c>
      <c r="Y1106" s="462" t="inlineStr">
        <is>
          <t>59014283</t>
        </is>
      </c>
      <c r="Z1106" s="462" t="inlineStr"/>
      <c r="AA1106" s="462" t="inlineStr">
        <is>
          <t>បុគ្គលជាប់អាករ</t>
        </is>
      </c>
      <c r="AB1106" s="462" t="inlineStr">
        <is>
          <t>L001-901905215</t>
        </is>
      </c>
      <c r="AC1106" s="462" t="inlineStr">
        <is>
          <t>វីអ៊ីស៊ិន (ខេមបូឌា) អ៊ិនដាសស្ទ្រី ឯ.ក</t>
        </is>
      </c>
      <c r="AD1106" s="464" t="n">
        <v>611049</v>
      </c>
      <c r="AE1106" s="464" t="n">
        <v>555499</v>
      </c>
      <c r="AF1106" s="464" t="n">
        <v>0</v>
      </c>
      <c r="AG1106" s="464" t="n">
        <v>0</v>
      </c>
      <c r="AH1106" s="464" t="n">
        <v>55550</v>
      </c>
      <c r="AI1106" s="464" t="n">
        <v>0</v>
      </c>
      <c r="AJ1106" s="464" t="n">
        <v>0</v>
      </c>
      <c r="AK1106" s="464" t="n">
        <v>0</v>
      </c>
      <c r="AL1106" s="464" t="n">
        <v>0</v>
      </c>
      <c r="AM1106" s="464" t="n">
        <v>0</v>
      </c>
      <c r="AN1106" s="464" t="n">
        <v>0</v>
      </c>
      <c r="AO1106" s="464" t="n">
        <v>0</v>
      </c>
      <c r="AP1106" s="464" t="n">
        <v>0</v>
      </c>
      <c r="AQ1106" s="462" t="inlineStr"/>
      <c r="AR1106" s="462" t="inlineStr">
        <is>
          <t>ចំនូលបានមកពីការលក់</t>
        </is>
      </c>
      <c r="AS1106" s="462" t="inlineStr">
        <is>
          <t>បានប្រកាសពន្ធ</t>
        </is>
      </c>
    </row>
    <row r="1107">
      <c r="A1107" s="461" t="n">
        <v>1099</v>
      </c>
      <c r="B1107" s="462" t="inlineStr">
        <is>
          <t>Service Fee</t>
        </is>
      </c>
      <c r="C1107" s="462" t="inlineStr">
        <is>
          <t>ប្យួរ៉ូ វេរីតាស (ខេមបូឌា) លីមីធីត</t>
        </is>
      </c>
      <c r="D1107" s="462" t="inlineStr">
        <is>
          <t>L001-107024462</t>
        </is>
      </c>
      <c r="E1107" s="462" t="inlineStr">
        <is>
          <t>59014271</t>
        </is>
      </c>
      <c r="F1107" s="463" t="n">
        <v>44964</v>
      </c>
      <c r="G1107" s="464" t="n">
        <v>55536</v>
      </c>
      <c r="H1107" s="462" t="n"/>
      <c r="I1107" s="464">
        <f>G1107</f>
        <v/>
      </c>
      <c r="J1107" s="462">
        <f>IF(AND(Q1107=TRUE, R1107=TRUE, S1107=TRUE), IF(W1107&lt;-0.05, "អនុញ្ញាត (អ្នកផ្គត់ផ្គង់ប្រកាសខ្វះ)", "បានប្រកាស (អនុញ្ញាត)"), IF(AND(Q1107=FALSE, R1107=FALSE, S1107=FALSE), "ព្យួរទុក (មិនមានទិន្នន័យ)", "ប្រកាសខុស (ព្យួរទុក)"))</f>
        <v/>
      </c>
      <c r="K1107" s="462" t="inlineStr"/>
      <c r="L1107" s="462" t="inlineStr"/>
      <c r="M1107" s="464">
        <f>AH1107</f>
        <v/>
      </c>
      <c r="N1107" s="464">
        <f>IF(W1107&lt;0,AH1107,I1107)</f>
        <v/>
      </c>
      <c r="O1107" s="464">
        <f>I1107-M1107</f>
        <v/>
      </c>
      <c r="P1107" s="462" t="n"/>
      <c r="Q1107" s="462">
        <f>V1107=W1107</f>
        <v/>
      </c>
      <c r="R1107" s="462">
        <f>AND(MONTH(F1107)=MONTH(X1107), YEAR(F1107)=YEAR(X1107))</f>
        <v/>
      </c>
      <c r="S1107" s="462">
        <f>AC1107="L001-901905215"</f>
        <v/>
      </c>
      <c r="T1107" s="464">
        <f>G1107-AH1107</f>
        <v/>
      </c>
      <c r="U1107" s="462" t="n"/>
      <c r="V1107" s="462" t="inlineStr">
        <is>
          <t>59014271</t>
        </is>
      </c>
      <c r="W1107" s="462" t="inlineStr">
        <is>
          <t>59014271</t>
        </is>
      </c>
      <c r="X1107" s="463" t="n">
        <v>44964</v>
      </c>
      <c r="Y1107" s="462" t="inlineStr">
        <is>
          <t>59014271</t>
        </is>
      </c>
      <c r="Z1107" s="462" t="inlineStr"/>
      <c r="AA1107" s="462" t="inlineStr">
        <is>
          <t>បុគ្គលជាប់អាករ</t>
        </is>
      </c>
      <c r="AB1107" s="462" t="inlineStr">
        <is>
          <t>L001-901905215</t>
        </is>
      </c>
      <c r="AC1107" s="462" t="inlineStr">
        <is>
          <t>វីអ៊ីស៊ិន (ខេមបូឌា) អ៊ិនដាសស្ទ្រី ឯ.ក</t>
        </is>
      </c>
      <c r="AD1107" s="464" t="n">
        <v>610900</v>
      </c>
      <c r="AE1107" s="464" t="n">
        <v>555364</v>
      </c>
      <c r="AF1107" s="464" t="n">
        <v>0</v>
      </c>
      <c r="AG1107" s="464" t="n">
        <v>0</v>
      </c>
      <c r="AH1107" s="464" t="n">
        <v>55536</v>
      </c>
      <c r="AI1107" s="464" t="n">
        <v>0</v>
      </c>
      <c r="AJ1107" s="464" t="n">
        <v>0</v>
      </c>
      <c r="AK1107" s="464" t="n">
        <v>0</v>
      </c>
      <c r="AL1107" s="464" t="n">
        <v>0</v>
      </c>
      <c r="AM1107" s="464" t="n">
        <v>0</v>
      </c>
      <c r="AN1107" s="464" t="n">
        <v>0</v>
      </c>
      <c r="AO1107" s="464" t="n">
        <v>0</v>
      </c>
      <c r="AP1107" s="464" t="n">
        <v>0</v>
      </c>
      <c r="AQ1107" s="462" t="inlineStr"/>
      <c r="AR1107" s="462" t="inlineStr">
        <is>
          <t>ចំនូលបានមកពីការលក់</t>
        </is>
      </c>
      <c r="AS1107" s="462" t="inlineStr">
        <is>
          <t>បានប្រកាសពន្ធ</t>
        </is>
      </c>
    </row>
    <row r="1108">
      <c r="A1108" s="461" t="n">
        <v>1100</v>
      </c>
      <c r="B1108" s="462" t="inlineStr">
        <is>
          <t>Service Fee</t>
        </is>
      </c>
      <c r="C1108" s="462" t="inlineStr">
        <is>
          <t>ប្យួរ៉ូ វេរីតាស (ខេមបូឌា) លីមីធីត</t>
        </is>
      </c>
      <c r="D1108" s="462" t="inlineStr">
        <is>
          <t>L001-107024462</t>
        </is>
      </c>
      <c r="E1108" s="462" t="inlineStr">
        <is>
          <t>59014262</t>
        </is>
      </c>
      <c r="F1108" s="463" t="n">
        <v>44963</v>
      </c>
      <c r="G1108" s="464" t="n">
        <v>55645</v>
      </c>
      <c r="H1108" s="462" t="n"/>
      <c r="I1108" s="464">
        <f>G1108</f>
        <v/>
      </c>
      <c r="J1108" s="462">
        <f>IF(AND(Q1108=TRUE, R1108=TRUE, S1108=TRUE), IF(W1108&lt;-0.05, "អនុញ្ញាត (អ្នកផ្គត់ផ្គង់ប្រកាសខ្វះ)", "បានប្រកាស (អនុញ្ញាត)"), IF(AND(Q1108=FALSE, R1108=FALSE, S1108=FALSE), "ព្យួរទុក (មិនមានទិន្នន័យ)", "ប្រកាសខុស (ព្យួរទុក)"))</f>
        <v/>
      </c>
      <c r="K1108" s="462" t="inlineStr"/>
      <c r="L1108" s="462" t="inlineStr"/>
      <c r="M1108" s="464">
        <f>AH1108</f>
        <v/>
      </c>
      <c r="N1108" s="464">
        <f>IF(W1108&lt;0,AH1108,I1108)</f>
        <v/>
      </c>
      <c r="O1108" s="464">
        <f>I1108-M1108</f>
        <v/>
      </c>
      <c r="P1108" s="462" t="n"/>
      <c r="Q1108" s="462">
        <f>V1108=W1108</f>
        <v/>
      </c>
      <c r="R1108" s="462">
        <f>AND(MONTH(F1108)=MONTH(X1108), YEAR(F1108)=YEAR(X1108))</f>
        <v/>
      </c>
      <c r="S1108" s="462">
        <f>AC1108="L001-901905215"</f>
        <v/>
      </c>
      <c r="T1108" s="464">
        <f>G1108-AH1108</f>
        <v/>
      </c>
      <c r="U1108" s="462" t="n"/>
      <c r="V1108" s="462" t="inlineStr">
        <is>
          <t>59014262</t>
        </is>
      </c>
      <c r="W1108" s="462" t="inlineStr">
        <is>
          <t>59014262</t>
        </is>
      </c>
      <c r="X1108" s="463" t="n">
        <v>44963</v>
      </c>
      <c r="Y1108" s="462" t="inlineStr">
        <is>
          <t>59014262</t>
        </is>
      </c>
      <c r="Z1108" s="462" t="inlineStr"/>
      <c r="AA1108" s="462" t="inlineStr">
        <is>
          <t>បុគ្គលជាប់អាករ</t>
        </is>
      </c>
      <c r="AB1108" s="462" t="inlineStr">
        <is>
          <t>L001-901905215</t>
        </is>
      </c>
      <c r="AC1108" s="462" t="inlineStr">
        <is>
          <t>វីអ៊ីស៊ិន (ខេមបូឌា) អ៊ិនដាសស្ទ្រី ឯ.ក</t>
        </is>
      </c>
      <c r="AD1108" s="464" t="n">
        <v>612092</v>
      </c>
      <c r="AE1108" s="464" t="n">
        <v>556447</v>
      </c>
      <c r="AF1108" s="464" t="n">
        <v>0</v>
      </c>
      <c r="AG1108" s="464" t="n">
        <v>0</v>
      </c>
      <c r="AH1108" s="464" t="n">
        <v>55645</v>
      </c>
      <c r="AI1108" s="464" t="n">
        <v>0</v>
      </c>
      <c r="AJ1108" s="464" t="n">
        <v>0</v>
      </c>
      <c r="AK1108" s="464" t="n">
        <v>0</v>
      </c>
      <c r="AL1108" s="464" t="n">
        <v>0</v>
      </c>
      <c r="AM1108" s="464" t="n">
        <v>0</v>
      </c>
      <c r="AN1108" s="464" t="n">
        <v>0</v>
      </c>
      <c r="AO1108" s="464" t="n">
        <v>0</v>
      </c>
      <c r="AP1108" s="464" t="n">
        <v>0</v>
      </c>
      <c r="AQ1108" s="462" t="inlineStr"/>
      <c r="AR1108" s="462" t="inlineStr">
        <is>
          <t>ចំនូលបានមកពីការលក់</t>
        </is>
      </c>
      <c r="AS1108" s="462" t="inlineStr">
        <is>
          <t>បានប្រកាសពន្ធ</t>
        </is>
      </c>
    </row>
    <row r="1109">
      <c r="A1109" s="461" t="n">
        <v>1101</v>
      </c>
      <c r="B1109" s="462" t="inlineStr">
        <is>
          <t>Service Fee</t>
        </is>
      </c>
      <c r="C1109" s="462" t="inlineStr">
        <is>
          <t>ប្យួរ៉ូ វេរីតាស (ខេមបូឌា) លីមីធីត</t>
        </is>
      </c>
      <c r="D1109" s="462" t="inlineStr">
        <is>
          <t>L001-107024462</t>
        </is>
      </c>
      <c r="E1109" s="462" t="inlineStr">
        <is>
          <t>59014405</t>
        </is>
      </c>
      <c r="F1109" s="463" t="n">
        <v>44985</v>
      </c>
      <c r="G1109" s="464" t="n">
        <v>54764</v>
      </c>
      <c r="H1109" s="462" t="n"/>
      <c r="I1109" s="464">
        <f>G1109</f>
        <v/>
      </c>
      <c r="J1109" s="462">
        <f>IF(AND(Q1109=TRUE, R1109=TRUE, S1109=TRUE), IF(W1109&lt;-0.05, "អនុញ្ញាត (អ្នកផ្គត់ផ្គង់ប្រកាសខ្វះ)", "បានប្រកាស (អនុញ្ញាត)"), IF(AND(Q1109=FALSE, R1109=FALSE, S1109=FALSE), "ព្យួរទុក (មិនមានទិន្នន័យ)", "ប្រកាសខុស (ព្យួរទុក)"))</f>
        <v/>
      </c>
      <c r="K1109" s="462" t="inlineStr"/>
      <c r="L1109" s="462" t="inlineStr"/>
      <c r="M1109" s="464">
        <f>AH1109</f>
        <v/>
      </c>
      <c r="N1109" s="464">
        <f>IF(W1109&lt;0,AH1109,I1109)</f>
        <v/>
      </c>
      <c r="O1109" s="464">
        <f>I1109-M1109</f>
        <v/>
      </c>
      <c r="P1109" s="462" t="n"/>
      <c r="Q1109" s="462">
        <f>V1109=W1109</f>
        <v/>
      </c>
      <c r="R1109" s="462">
        <f>AND(MONTH(F1109)=MONTH(X1109), YEAR(F1109)=YEAR(X1109))</f>
        <v/>
      </c>
      <c r="S1109" s="462">
        <f>AC1109="L001-901905215"</f>
        <v/>
      </c>
      <c r="T1109" s="464">
        <f>G1109-AH1109</f>
        <v/>
      </c>
      <c r="U1109" s="462" t="n"/>
      <c r="V1109" s="462" t="inlineStr">
        <is>
          <t>59014405</t>
        </is>
      </c>
      <c r="W1109" s="462" t="inlineStr">
        <is>
          <t>59014405</t>
        </is>
      </c>
      <c r="X1109" s="463" t="n">
        <v>44985</v>
      </c>
      <c r="Y1109" s="462" t="inlineStr">
        <is>
          <t>59014405</t>
        </is>
      </c>
      <c r="Z1109" s="462" t="inlineStr"/>
      <c r="AA1109" s="462" t="inlineStr">
        <is>
          <t>បុគ្គលជាប់អាករ</t>
        </is>
      </c>
      <c r="AB1109" s="462" t="inlineStr">
        <is>
          <t>L001-901905215</t>
        </is>
      </c>
      <c r="AC1109" s="462" t="inlineStr">
        <is>
          <t>វីអ៊ីស៊ិន (ខេមបូឌា) អ៊ិនដាសស្ទ្រី ឯ.ក</t>
        </is>
      </c>
      <c r="AD1109" s="464" t="n">
        <v>602407</v>
      </c>
      <c r="AE1109" s="464" t="n">
        <v>547643</v>
      </c>
      <c r="AF1109" s="464" t="n">
        <v>0</v>
      </c>
      <c r="AG1109" s="464" t="n">
        <v>0</v>
      </c>
      <c r="AH1109" s="464" t="n">
        <v>54764</v>
      </c>
      <c r="AI1109" s="464" t="n">
        <v>0</v>
      </c>
      <c r="AJ1109" s="464" t="n">
        <v>0</v>
      </c>
      <c r="AK1109" s="464" t="n">
        <v>0</v>
      </c>
      <c r="AL1109" s="464" t="n">
        <v>0</v>
      </c>
      <c r="AM1109" s="464" t="n">
        <v>0</v>
      </c>
      <c r="AN1109" s="464" t="n">
        <v>0</v>
      </c>
      <c r="AO1109" s="464" t="n">
        <v>0</v>
      </c>
      <c r="AP1109" s="464" t="n">
        <v>0</v>
      </c>
      <c r="AQ1109" s="462" t="inlineStr"/>
      <c r="AR1109" s="462" t="inlineStr">
        <is>
          <t>ចំនូលបានមកពីការលក់</t>
        </is>
      </c>
      <c r="AS1109" s="462" t="inlineStr">
        <is>
          <t>បានប្រកាសពន្ធ</t>
        </is>
      </c>
    </row>
    <row r="1110">
      <c r="A1110" s="461" t="n">
        <v>1102</v>
      </c>
      <c r="B1110" s="462" t="inlineStr">
        <is>
          <t>Service Fee</t>
        </is>
      </c>
      <c r="C1110" s="462" t="inlineStr">
        <is>
          <t>ប្យួរ៉ូ វេរីតាស (ខេមបូឌា) លីមីធីត</t>
        </is>
      </c>
      <c r="D1110" s="462" t="inlineStr">
        <is>
          <t>L001-107024462</t>
        </is>
      </c>
      <c r="E1110" s="462" t="inlineStr">
        <is>
          <t>59014370</t>
        </is>
      </c>
      <c r="F1110" s="463" t="n">
        <v>44981</v>
      </c>
      <c r="G1110" s="464" t="n">
        <v>54805</v>
      </c>
      <c r="H1110" s="462" t="n"/>
      <c r="I1110" s="464">
        <f>G1110</f>
        <v/>
      </c>
      <c r="J1110" s="462">
        <f>IF(AND(Q1110=TRUE, R1110=TRUE, S1110=TRUE), IF(W1110&lt;-0.05, "អនុញ្ញាត (អ្នកផ្គត់ផ្គង់ប្រកាសខ្វះ)", "បានប្រកាស (អនុញ្ញាត)"), IF(AND(Q1110=FALSE, R1110=FALSE, S1110=FALSE), "ព្យួរទុក (មិនមានទិន្នន័យ)", "ប្រកាសខុស (ព្យួរទុក)"))</f>
        <v/>
      </c>
      <c r="K1110" s="462" t="inlineStr"/>
      <c r="L1110" s="462" t="inlineStr"/>
      <c r="M1110" s="464">
        <f>AH1110</f>
        <v/>
      </c>
      <c r="N1110" s="464">
        <f>IF(W1110&lt;0,AH1110,I1110)</f>
        <v/>
      </c>
      <c r="O1110" s="464">
        <f>I1110-M1110</f>
        <v/>
      </c>
      <c r="P1110" s="462" t="n"/>
      <c r="Q1110" s="462">
        <f>V1110=W1110</f>
        <v/>
      </c>
      <c r="R1110" s="462">
        <f>AND(MONTH(F1110)=MONTH(X1110), YEAR(F1110)=YEAR(X1110))</f>
        <v/>
      </c>
      <c r="S1110" s="462">
        <f>AC1110="L001-901905215"</f>
        <v/>
      </c>
      <c r="T1110" s="464">
        <f>G1110-AH1110</f>
        <v/>
      </c>
      <c r="U1110" s="462" t="n"/>
      <c r="V1110" s="462" t="inlineStr">
        <is>
          <t>59014370</t>
        </is>
      </c>
      <c r="W1110" s="462" t="inlineStr">
        <is>
          <t>59014370</t>
        </is>
      </c>
      <c r="X1110" s="463" t="n">
        <v>44981</v>
      </c>
      <c r="Y1110" s="462" t="inlineStr">
        <is>
          <t>59014370</t>
        </is>
      </c>
      <c r="Z1110" s="462" t="inlineStr"/>
      <c r="AA1110" s="462" t="inlineStr">
        <is>
          <t>បុគ្គលជាប់អាករ</t>
        </is>
      </c>
      <c r="AB1110" s="462" t="inlineStr">
        <is>
          <t>L001-901905215</t>
        </is>
      </c>
      <c r="AC1110" s="462" t="inlineStr">
        <is>
          <t>វីអ៊ីស៊ិន (ខេមបូឌា) អ៊ិនដាសស្ទ្រី ឯ.ក</t>
        </is>
      </c>
      <c r="AD1110" s="464" t="n">
        <v>602854</v>
      </c>
      <c r="AE1110" s="464" t="n">
        <v>548049</v>
      </c>
      <c r="AF1110" s="464" t="n">
        <v>0</v>
      </c>
      <c r="AG1110" s="464" t="n">
        <v>0</v>
      </c>
      <c r="AH1110" s="464" t="n">
        <v>54805</v>
      </c>
      <c r="AI1110" s="464" t="n">
        <v>0</v>
      </c>
      <c r="AJ1110" s="464" t="n">
        <v>0</v>
      </c>
      <c r="AK1110" s="464" t="n">
        <v>0</v>
      </c>
      <c r="AL1110" s="464" t="n">
        <v>0</v>
      </c>
      <c r="AM1110" s="464" t="n">
        <v>0</v>
      </c>
      <c r="AN1110" s="464" t="n">
        <v>0</v>
      </c>
      <c r="AO1110" s="464" t="n">
        <v>0</v>
      </c>
      <c r="AP1110" s="464" t="n">
        <v>0</v>
      </c>
      <c r="AQ1110" s="462" t="inlineStr"/>
      <c r="AR1110" s="462" t="inlineStr">
        <is>
          <t>ចំនូលបានមកពីការលក់</t>
        </is>
      </c>
      <c r="AS1110" s="462" t="inlineStr">
        <is>
          <t>បានប្រកាសពន្ធ</t>
        </is>
      </c>
    </row>
    <row r="1111">
      <c r="A1111" s="461" t="n">
        <v>1103</v>
      </c>
      <c r="B1111" s="462" t="inlineStr">
        <is>
          <t>Service Fee</t>
        </is>
      </c>
      <c r="C1111" s="462" t="inlineStr">
        <is>
          <t>ប្យួរ៉ូ វេរីតាស (ខេមបូឌា) លីមីធីត</t>
        </is>
      </c>
      <c r="D1111" s="462" t="inlineStr">
        <is>
          <t>L001-107024462</t>
        </is>
      </c>
      <c r="E1111" s="462" t="inlineStr">
        <is>
          <t>59014362</t>
        </is>
      </c>
      <c r="F1111" s="463" t="n">
        <v>44980</v>
      </c>
      <c r="G1111" s="464" t="n">
        <v>54913</v>
      </c>
      <c r="H1111" s="462" t="n"/>
      <c r="I1111" s="464">
        <f>G1111</f>
        <v/>
      </c>
      <c r="J1111" s="462">
        <f>IF(AND(Q1111=TRUE, R1111=TRUE, S1111=TRUE), IF(W1111&lt;-0.05, "អនុញ្ញាត (អ្នកផ្គត់ផ្គង់ប្រកាសខ្វះ)", "បានប្រកាស (អនុញ្ញាត)"), IF(AND(Q1111=FALSE, R1111=FALSE, S1111=FALSE), "ព្យួរទុក (មិនមានទិន្នន័យ)", "ប្រកាសខុស (ព្យួរទុក)"))</f>
        <v/>
      </c>
      <c r="K1111" s="462" t="inlineStr"/>
      <c r="L1111" s="462" t="inlineStr"/>
      <c r="M1111" s="464">
        <f>AH1111</f>
        <v/>
      </c>
      <c r="N1111" s="464">
        <f>IF(W1111&lt;0,AH1111,I1111)</f>
        <v/>
      </c>
      <c r="O1111" s="464">
        <f>I1111-M1111</f>
        <v/>
      </c>
      <c r="P1111" s="462" t="n"/>
      <c r="Q1111" s="462">
        <f>V1111=W1111</f>
        <v/>
      </c>
      <c r="R1111" s="462">
        <f>AND(MONTH(F1111)=MONTH(X1111), YEAR(F1111)=YEAR(X1111))</f>
        <v/>
      </c>
      <c r="S1111" s="462">
        <f>AC1111="L001-901905215"</f>
        <v/>
      </c>
      <c r="T1111" s="464">
        <f>G1111-AH1111</f>
        <v/>
      </c>
      <c r="U1111" s="462" t="n"/>
      <c r="V1111" s="462" t="inlineStr">
        <is>
          <t>59014362</t>
        </is>
      </c>
      <c r="W1111" s="462" t="inlineStr">
        <is>
          <t>59014362</t>
        </is>
      </c>
      <c r="X1111" s="463" t="n">
        <v>44980</v>
      </c>
      <c r="Y1111" s="462" t="inlineStr">
        <is>
          <t>59014362</t>
        </is>
      </c>
      <c r="Z1111" s="462" t="inlineStr"/>
      <c r="AA1111" s="462" t="inlineStr">
        <is>
          <t>បុគ្គលជាប់អាករ</t>
        </is>
      </c>
      <c r="AB1111" s="462" t="inlineStr">
        <is>
          <t>L001-901905215</t>
        </is>
      </c>
      <c r="AC1111" s="462" t="inlineStr">
        <is>
          <t>វីអ៊ីស៊ិន (ខេមបូឌា) អ៊ិនដាសស្ទ្រី ឯ.ក</t>
        </is>
      </c>
      <c r="AD1111" s="464" t="n">
        <v>604046</v>
      </c>
      <c r="AE1111" s="464" t="n">
        <v>549133</v>
      </c>
      <c r="AF1111" s="464" t="n">
        <v>0</v>
      </c>
      <c r="AG1111" s="464" t="n">
        <v>0</v>
      </c>
      <c r="AH1111" s="464" t="n">
        <v>54913</v>
      </c>
      <c r="AI1111" s="464" t="n">
        <v>0</v>
      </c>
      <c r="AJ1111" s="464" t="n">
        <v>0</v>
      </c>
      <c r="AK1111" s="464" t="n">
        <v>0</v>
      </c>
      <c r="AL1111" s="464" t="n">
        <v>0</v>
      </c>
      <c r="AM1111" s="464" t="n">
        <v>0</v>
      </c>
      <c r="AN1111" s="464" t="n">
        <v>0</v>
      </c>
      <c r="AO1111" s="464" t="n">
        <v>0</v>
      </c>
      <c r="AP1111" s="464" t="n">
        <v>0</v>
      </c>
      <c r="AQ1111" s="462" t="inlineStr"/>
      <c r="AR1111" s="462" t="inlineStr">
        <is>
          <t>ចំនូលបានមកពីការលក់</t>
        </is>
      </c>
      <c r="AS1111" s="462" t="inlineStr">
        <is>
          <t>បានប្រកាសពន្ធ</t>
        </is>
      </c>
    </row>
    <row r="1112">
      <c r="A1112" s="461" t="n">
        <v>1104</v>
      </c>
      <c r="B1112" s="462" t="inlineStr">
        <is>
          <t>Service Fee</t>
        </is>
      </c>
      <c r="C1112" s="462" t="inlineStr">
        <is>
          <t>ប្យួរ៉ូ វេរីតាស (ខេមបូឌា) លីមីធីត</t>
        </is>
      </c>
      <c r="D1112" s="462" t="inlineStr">
        <is>
          <t>L001-107024462</t>
        </is>
      </c>
      <c r="E1112" s="462" t="inlineStr">
        <is>
          <t>59014353</t>
        </is>
      </c>
      <c r="F1112" s="463" t="n">
        <v>44974</v>
      </c>
      <c r="G1112" s="464" t="n">
        <v>55062</v>
      </c>
      <c r="H1112" s="462" t="n"/>
      <c r="I1112" s="464">
        <f>G1112</f>
        <v/>
      </c>
      <c r="J1112" s="462">
        <f>IF(AND(Q1112=TRUE, R1112=TRUE, S1112=TRUE), IF(W1112&lt;-0.05, "អនុញ្ញាត (អ្នកផ្គត់ផ្គង់ប្រកាសខ្វះ)", "បានប្រកាស (អនុញ្ញាត)"), IF(AND(Q1112=FALSE, R1112=FALSE, S1112=FALSE), "ព្យួរទុក (មិនមានទិន្នន័យ)", "ប្រកាសខុស (ព្យួរទុក)"))</f>
        <v/>
      </c>
      <c r="K1112" s="462" t="inlineStr"/>
      <c r="L1112" s="462" t="inlineStr"/>
      <c r="M1112" s="464">
        <f>AH1112</f>
        <v/>
      </c>
      <c r="N1112" s="464">
        <f>IF(W1112&lt;0,AH1112,I1112)</f>
        <v/>
      </c>
      <c r="O1112" s="464">
        <f>I1112-M1112</f>
        <v/>
      </c>
      <c r="P1112" s="462" t="n"/>
      <c r="Q1112" s="462">
        <f>V1112=W1112</f>
        <v/>
      </c>
      <c r="R1112" s="462">
        <f>AND(MONTH(F1112)=MONTH(X1112), YEAR(F1112)=YEAR(X1112))</f>
        <v/>
      </c>
      <c r="S1112" s="462">
        <f>AC1112="L001-901905215"</f>
        <v/>
      </c>
      <c r="T1112" s="464">
        <f>G1112-AH1112</f>
        <v/>
      </c>
      <c r="U1112" s="462" t="n"/>
      <c r="V1112" s="462" t="inlineStr">
        <is>
          <t>59014353</t>
        </is>
      </c>
      <c r="W1112" s="462" t="inlineStr">
        <is>
          <t>59014353</t>
        </is>
      </c>
      <c r="X1112" s="463" t="n">
        <v>44978</v>
      </c>
      <c r="Y1112" s="462" t="inlineStr">
        <is>
          <t>59014353</t>
        </is>
      </c>
      <c r="Z1112" s="462" t="inlineStr"/>
      <c r="AA1112" s="462" t="inlineStr">
        <is>
          <t>បុគ្គលជាប់អាករ</t>
        </is>
      </c>
      <c r="AB1112" s="462" t="inlineStr">
        <is>
          <t>L001-901905215</t>
        </is>
      </c>
      <c r="AC1112" s="462" t="inlineStr">
        <is>
          <t>វីអ៊ីស៊ិន (ខេមបូឌា) អ៊ិនដាសស្ទ្រី ឯ.ក</t>
        </is>
      </c>
      <c r="AD1112" s="464" t="n">
        <v>605685</v>
      </c>
      <c r="AE1112" s="464" t="n">
        <v>550623</v>
      </c>
      <c r="AF1112" s="464" t="n">
        <v>0</v>
      </c>
      <c r="AG1112" s="464" t="n">
        <v>0</v>
      </c>
      <c r="AH1112" s="464" t="n">
        <v>55062</v>
      </c>
      <c r="AI1112" s="464" t="n">
        <v>0</v>
      </c>
      <c r="AJ1112" s="464" t="n">
        <v>0</v>
      </c>
      <c r="AK1112" s="464" t="n">
        <v>0</v>
      </c>
      <c r="AL1112" s="464" t="n">
        <v>0</v>
      </c>
      <c r="AM1112" s="464" t="n">
        <v>0</v>
      </c>
      <c r="AN1112" s="464" t="n">
        <v>0</v>
      </c>
      <c r="AO1112" s="464" t="n">
        <v>0</v>
      </c>
      <c r="AP1112" s="464" t="n">
        <v>0</v>
      </c>
      <c r="AQ1112" s="462" t="inlineStr"/>
      <c r="AR1112" s="462" t="inlineStr">
        <is>
          <t>ចំនូលបានមកពីការលក់</t>
        </is>
      </c>
      <c r="AS1112" s="462" t="inlineStr">
        <is>
          <t>បានប្រកាសពន្ធ</t>
        </is>
      </c>
    </row>
    <row r="1113">
      <c r="A1113" s="461" t="n">
        <v>1105</v>
      </c>
      <c r="B1113" s="462" t="inlineStr">
        <is>
          <t>Service Fee</t>
        </is>
      </c>
      <c r="C1113" s="462" t="inlineStr">
        <is>
          <t>ប្យួរ៉ូ វេរីតាស (ខេមបូឌា) លីមីធីត</t>
        </is>
      </c>
      <c r="D1113" s="462" t="inlineStr">
        <is>
          <t>L001-107024462</t>
        </is>
      </c>
      <c r="E1113" s="462" t="inlineStr">
        <is>
          <t>59014320</t>
        </is>
      </c>
      <c r="F1113" s="463" t="n">
        <v>44974</v>
      </c>
      <c r="G1113" s="464" t="n">
        <v>55293</v>
      </c>
      <c r="H1113" s="462" t="n"/>
      <c r="I1113" s="464">
        <f>G1113</f>
        <v/>
      </c>
      <c r="J1113" s="462">
        <f>IF(AND(Q1113=TRUE, R1113=TRUE, S1113=TRUE), IF(W1113&lt;-0.05, "អនុញ្ញាត (អ្នកផ្គត់ផ្គង់ប្រកាសខ្វះ)", "បានប្រកាស (អនុញ្ញាត)"), IF(AND(Q1113=FALSE, R1113=FALSE, S1113=FALSE), "ព្យួរទុក (មិនមានទិន្នន័យ)", "ប្រកាសខុស (ព្យួរទុក)"))</f>
        <v/>
      </c>
      <c r="K1113" s="462" t="inlineStr"/>
      <c r="L1113" s="462" t="inlineStr"/>
      <c r="M1113" s="464">
        <f>AH1113</f>
        <v/>
      </c>
      <c r="N1113" s="464">
        <f>IF(W1113&lt;0,AH1113,I1113)</f>
        <v/>
      </c>
      <c r="O1113" s="464">
        <f>I1113-M1113</f>
        <v/>
      </c>
      <c r="P1113" s="462" t="n"/>
      <c r="Q1113" s="462">
        <f>V1113=W1113</f>
        <v/>
      </c>
      <c r="R1113" s="462">
        <f>AND(MONTH(F1113)=MONTH(X1113), YEAR(F1113)=YEAR(X1113))</f>
        <v/>
      </c>
      <c r="S1113" s="462">
        <f>AC1113="L001-901905215"</f>
        <v/>
      </c>
      <c r="T1113" s="464">
        <f>G1113-AH1113</f>
        <v/>
      </c>
      <c r="U1113" s="462" t="n"/>
      <c r="V1113" s="462" t="inlineStr">
        <is>
          <t>59014320</t>
        </is>
      </c>
      <c r="W1113" s="462" t="inlineStr">
        <is>
          <t>59014320</t>
        </is>
      </c>
      <c r="X1113" s="463" t="n">
        <v>44974</v>
      </c>
      <c r="Y1113" s="462" t="inlineStr">
        <is>
          <t>59014320</t>
        </is>
      </c>
      <c r="Z1113" s="462" t="inlineStr"/>
      <c r="AA1113" s="462" t="inlineStr">
        <is>
          <t>បុគ្គលជាប់អាករ</t>
        </is>
      </c>
      <c r="AB1113" s="462" t="inlineStr">
        <is>
          <t>L001-901905215</t>
        </is>
      </c>
      <c r="AC1113" s="462" t="inlineStr">
        <is>
          <t>វីអ៊ីស៊ិន (ខេមបូឌា) អ៊ិនដាសស្ទ្រី ឯ.ក</t>
        </is>
      </c>
      <c r="AD1113" s="464" t="n">
        <v>608218</v>
      </c>
      <c r="AE1113" s="464" t="n">
        <v>552925</v>
      </c>
      <c r="AF1113" s="464" t="n">
        <v>0</v>
      </c>
      <c r="AG1113" s="464" t="n">
        <v>0</v>
      </c>
      <c r="AH1113" s="464" t="n">
        <v>55293</v>
      </c>
      <c r="AI1113" s="464" t="n">
        <v>0</v>
      </c>
      <c r="AJ1113" s="464" t="n">
        <v>0</v>
      </c>
      <c r="AK1113" s="464" t="n">
        <v>0</v>
      </c>
      <c r="AL1113" s="464" t="n">
        <v>0</v>
      </c>
      <c r="AM1113" s="464" t="n">
        <v>0</v>
      </c>
      <c r="AN1113" s="464" t="n">
        <v>0</v>
      </c>
      <c r="AO1113" s="464" t="n">
        <v>0</v>
      </c>
      <c r="AP1113" s="464" t="n">
        <v>0</v>
      </c>
      <c r="AQ1113" s="462" t="inlineStr"/>
      <c r="AR1113" s="462" t="inlineStr">
        <is>
          <t>ចំនូលបានមកពីការលក់</t>
        </is>
      </c>
      <c r="AS1113" s="462" t="inlineStr">
        <is>
          <t>បានប្រកាសពន្ធ</t>
        </is>
      </c>
    </row>
    <row r="1114">
      <c r="A1114" s="461" t="n">
        <v>1106</v>
      </c>
      <c r="B1114" s="462" t="inlineStr">
        <is>
          <t>KHCIC</t>
        </is>
      </c>
      <c r="C1114" s="462" t="inlineStr">
        <is>
          <t>អេសអាយធីស៊ី ខិនថេនើរ ឡាញ (ខេមបូឌា)</t>
        </is>
      </c>
      <c r="D1114" s="462" t="inlineStr">
        <is>
          <t>L001-107035863</t>
        </is>
      </c>
      <c r="E1114" s="462" t="inlineStr">
        <is>
          <t>SITC2023.002392</t>
        </is>
      </c>
      <c r="F1114" s="463" t="n">
        <v>44958</v>
      </c>
      <c r="G1114" s="464" t="n">
        <v>228105</v>
      </c>
      <c r="H1114" s="462" t="n"/>
      <c r="I1114" s="464">
        <f>G1114</f>
        <v/>
      </c>
      <c r="J1114" s="462">
        <f>IF(AND(Q1114=TRUE, R1114=TRUE, S1114=TRUE), IF(W1114&lt;-0.05, "អនុញ្ញាត (អ្នកផ្គត់ផ្គង់ប្រកាសខ្វះ)", "បានប្រកាស (អនុញ្ញាត)"), IF(AND(Q1114=FALSE, R1114=FALSE, S1114=FALSE), "ព្យួរទុក (មិនមានទិន្នន័យ)", "ប្រកាសខុស (ព្យួរទុក)"))</f>
        <v/>
      </c>
      <c r="K1114" s="462" t="inlineStr"/>
      <c r="L1114" s="462" t="inlineStr"/>
      <c r="M1114" s="464">
        <f>AH1114</f>
        <v/>
      </c>
      <c r="N1114" s="464">
        <f>IF(W1114&lt;0,AH1114,I1114)</f>
        <v/>
      </c>
      <c r="O1114" s="464">
        <f>I1114-M1114</f>
        <v/>
      </c>
      <c r="P1114" s="462" t="n"/>
      <c r="Q1114" s="462">
        <f>V1114=W1114</f>
        <v/>
      </c>
      <c r="R1114" s="462">
        <f>AND(MONTH(F1114)=MONTH(X1114), YEAR(F1114)=YEAR(X1114))</f>
        <v/>
      </c>
      <c r="S1114" s="462">
        <f>AC1114="L001-901905215"</f>
        <v/>
      </c>
      <c r="T1114" s="464">
        <f>G1114-AH1114</f>
        <v/>
      </c>
      <c r="U1114" s="462" t="n"/>
      <c r="V1114" s="462" t="inlineStr">
        <is>
          <t>SITC2023002392</t>
        </is>
      </c>
      <c r="W1114" s="462" t="inlineStr">
        <is>
          <t>SITC2023002392</t>
        </is>
      </c>
      <c r="X1114" s="463" t="n">
        <v>44958</v>
      </c>
      <c r="Y1114" s="462" t="inlineStr">
        <is>
          <t>SITC2023-002392</t>
        </is>
      </c>
      <c r="Z1114" s="462" t="inlineStr"/>
      <c r="AA1114" s="462" t="inlineStr">
        <is>
          <t>បុគ្គលជាប់អាករ</t>
        </is>
      </c>
      <c r="AB1114" s="462" t="inlineStr">
        <is>
          <t>L001-901905215</t>
        </is>
      </c>
      <c r="AC1114" s="462" t="inlineStr">
        <is>
          <t>វីអ៊ីស៊ិន (ខេមបូឌា) អ៊ិនដាសស្ទ្រី ឯ.ក</t>
        </is>
      </c>
      <c r="AD1114" s="464" t="n">
        <v>2509155</v>
      </c>
      <c r="AE1114" s="464" t="n">
        <v>2281050</v>
      </c>
      <c r="AF1114" s="464" t="n">
        <v>0</v>
      </c>
      <c r="AG1114" s="464" t="n">
        <v>0</v>
      </c>
      <c r="AH1114" s="464" t="n">
        <v>228105</v>
      </c>
      <c r="AI1114" s="464" t="n">
        <v>0</v>
      </c>
      <c r="AJ1114" s="464" t="n">
        <v>0</v>
      </c>
      <c r="AK1114" s="464" t="n">
        <v>0</v>
      </c>
      <c r="AL1114" s="464" t="n">
        <v>0</v>
      </c>
      <c r="AM1114" s="464" t="n">
        <v>0</v>
      </c>
      <c r="AN1114" s="464" t="n">
        <v>0</v>
      </c>
      <c r="AO1114" s="464" t="n">
        <v>0</v>
      </c>
      <c r="AP1114" s="464" t="n">
        <v>0</v>
      </c>
      <c r="AQ1114" s="462" t="inlineStr"/>
      <c r="AR1114" s="462" t="inlineStr">
        <is>
          <t>KHDOC,KHCIC,EMF,EIB,KHTHC</t>
        </is>
      </c>
      <c r="AS1114" s="462" t="inlineStr">
        <is>
          <t>បានប្រកាសពន្ធ</t>
        </is>
      </c>
    </row>
    <row r="1115">
      <c r="A1115" s="461" t="n">
        <v>1107</v>
      </c>
      <c r="B1115" s="462" t="inlineStr">
        <is>
          <t>Lift-On &amp; Lift-Off</t>
        </is>
      </c>
      <c r="C1115" s="462" t="inlineStr">
        <is>
          <t>កំពង់ផែស្វយ័តក្រុងព្រះសីហនុ</t>
        </is>
      </c>
      <c r="D1115" s="462" t="inlineStr">
        <is>
          <t>L001-100044638</t>
        </is>
      </c>
      <c r="E1115" s="462" t="inlineStr">
        <is>
          <t>018274</t>
        </is>
      </c>
      <c r="F1115" s="463" t="n">
        <v>44960</v>
      </c>
      <c r="G1115" s="464" t="n">
        <v>35757</v>
      </c>
      <c r="H1115" s="462" t="n"/>
      <c r="I1115" s="464">
        <f>G1115</f>
        <v/>
      </c>
      <c r="J1115" s="462">
        <f>IF(AND(Q1115=TRUE, R1115=TRUE, S1115=TRUE), IF(W1115&lt;-0.05, "អនុញ្ញាត (អ្នកផ្គត់ផ្គង់ប្រកាសខ្វះ)", "បានប្រកាស (អនុញ្ញាត)"), IF(AND(Q1115=FALSE, R1115=FALSE, S1115=FALSE), "ព្យួរទុក (មិនមានទិន្នន័យ)", "ប្រកាសខុស (ព្យួរទុក)"))</f>
        <v/>
      </c>
      <c r="K1115" s="462" t="inlineStr"/>
      <c r="L1115" s="462" t="inlineStr"/>
      <c r="M1115" s="464">
        <f>AH1115</f>
        <v/>
      </c>
      <c r="N1115" s="464">
        <f>IF(W1115&lt;0,AH1115,I1115)</f>
        <v/>
      </c>
      <c r="O1115" s="464">
        <f>I1115-M1115</f>
        <v/>
      </c>
      <c r="P1115" s="462" t="n"/>
      <c r="Q1115" s="462">
        <f>V1115=W1115</f>
        <v/>
      </c>
      <c r="R1115" s="462">
        <f>AND(MONTH(F1115)=MONTH(X1115), YEAR(F1115)=YEAR(X1115))</f>
        <v/>
      </c>
      <c r="S1115" s="462">
        <f>AC1115="L001-901905215"</f>
        <v/>
      </c>
      <c r="T1115" s="464">
        <f>G1115-AH1115</f>
        <v/>
      </c>
      <c r="U1115" s="462" t="n"/>
      <c r="V1115" s="462" t="inlineStr">
        <is>
          <t>018274</t>
        </is>
      </c>
      <c r="W1115" s="462" t="inlineStr"/>
      <c r="X1115" s="499" t="n"/>
      <c r="Y1115" s="462" t="n"/>
      <c r="Z1115" s="462" t="n"/>
      <c r="AA1115" s="462" t="n"/>
      <c r="AB1115" s="462" t="n"/>
      <c r="AC1115" s="462" t="n"/>
      <c r="AD1115" s="462" t="n"/>
      <c r="AE1115" s="462" t="n"/>
      <c r="AF1115" s="462" t="n"/>
      <c r="AG1115" s="462" t="n"/>
      <c r="AH1115" s="462" t="n"/>
      <c r="AI1115" s="462" t="n"/>
      <c r="AJ1115" s="462" t="n"/>
      <c r="AK1115" s="462" t="n"/>
      <c r="AL1115" s="462" t="n"/>
      <c r="AM1115" s="462" t="n"/>
      <c r="AN1115" s="462" t="n"/>
      <c r="AO1115" s="462" t="n"/>
      <c r="AP1115" s="462" t="n"/>
      <c r="AQ1115" s="462" t="n"/>
      <c r="AR1115" s="462" t="n"/>
      <c r="AS1115" s="462" t="n"/>
    </row>
    <row r="1116">
      <c r="A1116" s="461" t="n">
        <v>1108</v>
      </c>
      <c r="B1116" s="462" t="inlineStr">
        <is>
          <t>Trucking and Handling Fee</t>
        </is>
      </c>
      <c r="C1116" s="462" t="inlineStr">
        <is>
          <t>ហាវតាយ អ៊ិនធើណេសិនណល ឡូជីស្ទីក ឯ.ក</t>
        </is>
      </c>
      <c r="D1116" s="462" t="inlineStr">
        <is>
          <t>K007-902202863</t>
        </is>
      </c>
      <c r="E1116" s="462" t="inlineStr">
        <is>
          <t>HT230033</t>
        </is>
      </c>
      <c r="F1116" s="463" t="n">
        <v>44985</v>
      </c>
      <c r="G1116" s="464" t="n">
        <v>246623</v>
      </c>
      <c r="H1116" s="462" t="n"/>
      <c r="I1116" s="464">
        <f>G1116</f>
        <v/>
      </c>
      <c r="J1116" s="462">
        <f>IF(AND(Q1116=TRUE, R1116=TRUE, S1116=TRUE), IF(W1116&lt;-0.05, "អនុញ្ញាត (អ្នកផ្គត់ផ្គង់ប្រកាសខ្វះ)", "បានប្រកាស (អនុញ្ញាត)"), IF(AND(Q1116=FALSE, R1116=FALSE, S1116=FALSE), "ព្យួរទុក (មិនមានទិន្នន័យ)", "ប្រកាសខុស (ព្យួរទុក)"))</f>
        <v/>
      </c>
      <c r="K1116" s="462" t="inlineStr"/>
      <c r="L1116" s="462" t="inlineStr"/>
      <c r="M1116" s="464">
        <f>AH1116</f>
        <v/>
      </c>
      <c r="N1116" s="464">
        <f>IF(W1116&lt;0,AH1116,I1116)</f>
        <v/>
      </c>
      <c r="O1116" s="464">
        <f>I1116-M1116</f>
        <v/>
      </c>
      <c r="P1116" s="462" t="n"/>
      <c r="Q1116" s="462">
        <f>V1116=W1116</f>
        <v/>
      </c>
      <c r="R1116" s="462">
        <f>AND(MONTH(F1116)=MONTH(X1116), YEAR(F1116)=YEAR(X1116))</f>
        <v/>
      </c>
      <c r="S1116" s="462">
        <f>AC1116="L001-901905215"</f>
        <v/>
      </c>
      <c r="T1116" s="464">
        <f>G1116-AH1116</f>
        <v/>
      </c>
      <c r="U1116" s="462" t="n"/>
      <c r="V1116" s="462" t="inlineStr">
        <is>
          <t>HT230033</t>
        </is>
      </c>
      <c r="W1116" s="462" t="inlineStr">
        <is>
          <t>HT230033</t>
        </is>
      </c>
      <c r="X1116" s="463" t="n">
        <v>44985</v>
      </c>
      <c r="Y1116" s="462" t="inlineStr">
        <is>
          <t>HT230033</t>
        </is>
      </c>
      <c r="Z1116" s="462" t="inlineStr"/>
      <c r="AA1116" s="462" t="inlineStr">
        <is>
          <t>បុគ្គលជាប់អាករ</t>
        </is>
      </c>
      <c r="AB1116" s="462" t="inlineStr">
        <is>
          <t>L001-901905215</t>
        </is>
      </c>
      <c r="AC1116" s="462" t="inlineStr">
        <is>
          <t>វីអ៊ីស៊ិន (ខេមបូឌា) អ៊ិនដាសស្ទ្រី ឯ.ក</t>
        </is>
      </c>
      <c r="AD1116" s="464" t="n">
        <v>2712853</v>
      </c>
      <c r="AE1116" s="464" t="n">
        <v>2466230</v>
      </c>
      <c r="AF1116" s="464" t="n">
        <v>0</v>
      </c>
      <c r="AG1116" s="464" t="n">
        <v>0</v>
      </c>
      <c r="AH1116" s="464" t="n">
        <v>246623</v>
      </c>
      <c r="AI1116" s="464" t="n">
        <v>0</v>
      </c>
      <c r="AJ1116" s="464" t="n">
        <v>0</v>
      </c>
      <c r="AK1116" s="464" t="n">
        <v>0</v>
      </c>
      <c r="AL1116" s="464" t="n">
        <v>0</v>
      </c>
      <c r="AM1116" s="464" t="n">
        <v>0</v>
      </c>
      <c r="AN1116" s="464" t="n">
        <v>0</v>
      </c>
      <c r="AO1116" s="464" t="n">
        <v>0</v>
      </c>
      <c r="AP1116" s="464" t="n">
        <v>0</v>
      </c>
      <c r="AQ1116" s="462" t="inlineStr"/>
      <c r="AR1116" s="462" t="inlineStr">
        <is>
          <t>Trucking service</t>
        </is>
      </c>
      <c r="AS1116" s="462" t="inlineStr">
        <is>
          <t>បានប្រកាសពន្ធ</t>
        </is>
      </c>
    </row>
    <row r="1117">
      <c r="A1117" s="461" t="n">
        <v>1109</v>
      </c>
      <c r="B1117" s="462" t="inlineStr">
        <is>
          <t>KHCIC</t>
        </is>
      </c>
      <c r="C1117" s="462" t="inlineStr">
        <is>
          <t>អេសអាយធីស៊ី ខិនថេនើរ ឡាញ (ខេមបូឌា)</t>
        </is>
      </c>
      <c r="D1117" s="462" t="inlineStr">
        <is>
          <t>L001-107035863</t>
        </is>
      </c>
      <c r="E1117" s="462" t="inlineStr">
        <is>
          <t>SITC2023.002415</t>
        </is>
      </c>
      <c r="F1117" s="463" t="n">
        <v>44958</v>
      </c>
      <c r="G1117" s="464" t="n">
        <v>347295</v>
      </c>
      <c r="H1117" s="462" t="n"/>
      <c r="I1117" s="464">
        <f>G1117</f>
        <v/>
      </c>
      <c r="J1117" s="462">
        <f>IF(AND(Q1117=TRUE, R1117=TRUE, S1117=TRUE), IF(W1117&lt;-0.05, "អនុញ្ញាត (អ្នកផ្គត់ផ្គង់ប្រកាសខ្វះ)", "បានប្រកាស (អនុញ្ញាត)"), IF(AND(Q1117=FALSE, R1117=FALSE, S1117=FALSE), "ព្យួរទុក (មិនមានទិន្នន័យ)", "ប្រកាសខុស (ព្យួរទុក)"))</f>
        <v/>
      </c>
      <c r="K1117" s="462" t="inlineStr"/>
      <c r="L1117" s="462" t="inlineStr"/>
      <c r="M1117" s="464">
        <f>AH1117</f>
        <v/>
      </c>
      <c r="N1117" s="464">
        <f>IF(W1117&lt;0,AH1117,I1117)</f>
        <v/>
      </c>
      <c r="O1117" s="464">
        <f>I1117-M1117</f>
        <v/>
      </c>
      <c r="P1117" s="462" t="n"/>
      <c r="Q1117" s="462">
        <f>V1117=W1117</f>
        <v/>
      </c>
      <c r="R1117" s="462">
        <f>AND(MONTH(F1117)=MONTH(X1117), YEAR(F1117)=YEAR(X1117))</f>
        <v/>
      </c>
      <c r="S1117" s="462">
        <f>AC1117="L001-901905215"</f>
        <v/>
      </c>
      <c r="T1117" s="464">
        <f>G1117-AH1117</f>
        <v/>
      </c>
      <c r="U1117" s="462" t="n"/>
      <c r="V1117" s="462" t="inlineStr">
        <is>
          <t>SITC2023002415</t>
        </is>
      </c>
      <c r="W1117" s="462" t="inlineStr">
        <is>
          <t>SITC2023002415</t>
        </is>
      </c>
      <c r="X1117" s="463" t="n">
        <v>44958</v>
      </c>
      <c r="Y1117" s="462" t="inlineStr">
        <is>
          <t>SITC2023-002415</t>
        </is>
      </c>
      <c r="Z1117" s="462" t="inlineStr"/>
      <c r="AA1117" s="462" t="inlineStr">
        <is>
          <t>បុគ្គលជាប់អាករ</t>
        </is>
      </c>
      <c r="AB1117" s="462" t="inlineStr">
        <is>
          <t>L001-901905215</t>
        </is>
      </c>
      <c r="AC1117" s="462" t="inlineStr">
        <is>
          <t>វីអ៊ីស៊ិន (ខេមបូឌា) អ៊ិនដាសស្ទ្រី ឯ.ក</t>
        </is>
      </c>
      <c r="AD1117" s="464" t="n">
        <v>3820245</v>
      </c>
      <c r="AE1117" s="464" t="n">
        <v>3472950</v>
      </c>
      <c r="AF1117" s="464" t="n">
        <v>0</v>
      </c>
      <c r="AG1117" s="464" t="n">
        <v>0</v>
      </c>
      <c r="AH1117" s="464" t="n">
        <v>347295</v>
      </c>
      <c r="AI1117" s="464" t="n">
        <v>0</v>
      </c>
      <c r="AJ1117" s="464" t="n">
        <v>0</v>
      </c>
      <c r="AK1117" s="464" t="n">
        <v>0</v>
      </c>
      <c r="AL1117" s="464" t="n">
        <v>0</v>
      </c>
      <c r="AM1117" s="464" t="n">
        <v>0</v>
      </c>
      <c r="AN1117" s="464" t="n">
        <v>0</v>
      </c>
      <c r="AO1117" s="464" t="n">
        <v>0</v>
      </c>
      <c r="AP1117" s="464" t="n">
        <v>0</v>
      </c>
      <c r="AQ1117" s="462" t="inlineStr"/>
      <c r="AR1117" s="462" t="inlineStr">
        <is>
          <t>EMF,KHTHC,KHCIC,KHCIC,KHTHC,EMF,KHDOC,EIB,EIB</t>
        </is>
      </c>
      <c r="AS1117" s="462" t="inlineStr">
        <is>
          <t>បានប្រកាសពន្ធ</t>
        </is>
      </c>
    </row>
    <row r="1118">
      <c r="A1118" s="461" t="n">
        <v>1110</v>
      </c>
      <c r="B1118" s="462" t="inlineStr">
        <is>
          <t>Lift-On &amp; Lift-Off</t>
        </is>
      </c>
      <c r="C1118" s="462" t="inlineStr">
        <is>
          <t>កំពង់ផែស្វយ័តក្រុងព្រះសីហនុ</t>
        </is>
      </c>
      <c r="D1118" s="462" t="inlineStr">
        <is>
          <t>L001-100044638</t>
        </is>
      </c>
      <c r="E1118" s="462" t="inlineStr">
        <is>
          <t>018280</t>
        </is>
      </c>
      <c r="F1118" s="463" t="n">
        <v>44960</v>
      </c>
      <c r="G1118" s="464" t="n">
        <v>59184</v>
      </c>
      <c r="H1118" s="462" t="n"/>
      <c r="I1118" s="464">
        <f>G1118</f>
        <v/>
      </c>
      <c r="J1118" s="462">
        <f>IF(AND(Q1118=TRUE, R1118=TRUE, S1118=TRUE), IF(W1118&lt;-0.05, "អនុញ្ញាត (អ្នកផ្គត់ផ្គង់ប្រកាសខ្វះ)", "បានប្រកាស (អនុញ្ញាត)"), IF(AND(Q1118=FALSE, R1118=FALSE, S1118=FALSE), "ព្យួរទុក (មិនមានទិន្នន័យ)", "ប្រកាសខុស (ព្យួរទុក)"))</f>
        <v/>
      </c>
      <c r="K1118" s="462" t="inlineStr"/>
      <c r="L1118" s="462" t="inlineStr"/>
      <c r="M1118" s="464">
        <f>AH1118</f>
        <v/>
      </c>
      <c r="N1118" s="464">
        <f>IF(W1118&lt;0,AH1118,I1118)</f>
        <v/>
      </c>
      <c r="O1118" s="464">
        <f>I1118-M1118</f>
        <v/>
      </c>
      <c r="P1118" s="462" t="n"/>
      <c r="Q1118" s="462">
        <f>V1118=W1118</f>
        <v/>
      </c>
      <c r="R1118" s="462">
        <f>AND(MONTH(F1118)=MONTH(X1118), YEAR(F1118)=YEAR(X1118))</f>
        <v/>
      </c>
      <c r="S1118" s="462">
        <f>AC1118="L001-901905215"</f>
        <v/>
      </c>
      <c r="T1118" s="464">
        <f>G1118-AH1118</f>
        <v/>
      </c>
      <c r="U1118" s="462" t="n"/>
      <c r="V1118" s="462" t="inlineStr">
        <is>
          <t>018280</t>
        </is>
      </c>
      <c r="W1118" s="462" t="inlineStr"/>
      <c r="X1118" s="499" t="n"/>
      <c r="Y1118" s="462" t="n"/>
      <c r="Z1118" s="462" t="n"/>
      <c r="AA1118" s="462" t="n"/>
      <c r="AB1118" s="462" t="n"/>
      <c r="AC1118" s="462" t="n"/>
      <c r="AD1118" s="462" t="n"/>
      <c r="AE1118" s="462" t="n"/>
      <c r="AF1118" s="462" t="n"/>
      <c r="AG1118" s="462" t="n"/>
      <c r="AH1118" s="462" t="n"/>
      <c r="AI1118" s="462" t="n"/>
      <c r="AJ1118" s="462" t="n"/>
      <c r="AK1118" s="462" t="n"/>
      <c r="AL1118" s="462" t="n"/>
      <c r="AM1118" s="462" t="n"/>
      <c r="AN1118" s="462" t="n"/>
      <c r="AO1118" s="462" t="n"/>
      <c r="AP1118" s="462" t="n"/>
      <c r="AQ1118" s="462" t="n"/>
      <c r="AR1118" s="462" t="n"/>
      <c r="AS1118" s="462" t="n"/>
    </row>
    <row r="1119">
      <c r="A1119" s="461" t="n">
        <v>1111</v>
      </c>
      <c r="B1119" s="462" t="inlineStr">
        <is>
          <t>Trucking and Handling Fee</t>
        </is>
      </c>
      <c r="C1119" s="462" t="inlineStr">
        <is>
          <t>ហាវតាយ អ៊ិនធើណេសិនណល ឡូជីស្ទីក ឯ.ក</t>
        </is>
      </c>
      <c r="D1119" s="462" t="inlineStr">
        <is>
          <t>K007-902202863</t>
        </is>
      </c>
      <c r="E1119" s="462" t="inlineStr">
        <is>
          <t>HT230032</t>
        </is>
      </c>
      <c r="F1119" s="463" t="n">
        <v>44985</v>
      </c>
      <c r="G1119" s="464" t="n">
        <v>485160</v>
      </c>
      <c r="H1119" s="462" t="n"/>
      <c r="I1119" s="464">
        <f>G1119</f>
        <v/>
      </c>
      <c r="J1119" s="462">
        <f>IF(AND(Q1119=TRUE, R1119=TRUE, S1119=TRUE), IF(W1119&lt;-0.05, "អនុញ្ញាត (អ្នកផ្គត់ផ្គង់ប្រកាសខ្វះ)", "បានប្រកាស (អនុញ្ញាត)"), IF(AND(Q1119=FALSE, R1119=FALSE, S1119=FALSE), "ព្យួរទុក (មិនមានទិន្នន័យ)", "ប្រកាសខុស (ព្យួរទុក)"))</f>
        <v/>
      </c>
      <c r="K1119" s="462" t="inlineStr"/>
      <c r="L1119" s="462" t="inlineStr"/>
      <c r="M1119" s="464">
        <f>AH1119</f>
        <v/>
      </c>
      <c r="N1119" s="464">
        <f>IF(W1119&lt;0,AH1119,I1119)</f>
        <v/>
      </c>
      <c r="O1119" s="464">
        <f>I1119-M1119</f>
        <v/>
      </c>
      <c r="P1119" s="462" t="n"/>
      <c r="Q1119" s="462">
        <f>V1119=W1119</f>
        <v/>
      </c>
      <c r="R1119" s="462">
        <f>AND(MONTH(F1119)=MONTH(X1119), YEAR(F1119)=YEAR(X1119))</f>
        <v/>
      </c>
      <c r="S1119" s="462">
        <f>AC1119="L001-901905215"</f>
        <v/>
      </c>
      <c r="T1119" s="464">
        <f>G1119-AH1119</f>
        <v/>
      </c>
      <c r="U1119" s="462" t="n"/>
      <c r="V1119" s="462" t="inlineStr">
        <is>
          <t>HT230032</t>
        </is>
      </c>
      <c r="W1119" s="462" t="inlineStr">
        <is>
          <t>HT230032</t>
        </is>
      </c>
      <c r="X1119" s="463" t="n">
        <v>44985</v>
      </c>
      <c r="Y1119" s="462" t="inlineStr">
        <is>
          <t>HT230032</t>
        </is>
      </c>
      <c r="Z1119" s="462" t="inlineStr"/>
      <c r="AA1119" s="462" t="inlineStr">
        <is>
          <t>បុគ្គលជាប់អាករ</t>
        </is>
      </c>
      <c r="AB1119" s="462" t="inlineStr">
        <is>
          <t>L001-901905215</t>
        </is>
      </c>
      <c r="AC1119" s="462" t="inlineStr">
        <is>
          <t>វីអ៊ីស៊ិន (ខេមបូឌា) អ៊ិនដាសស្ទ្រី ឯ.ក</t>
        </is>
      </c>
      <c r="AD1119" s="464" t="n">
        <v>5336760</v>
      </c>
      <c r="AE1119" s="464" t="n">
        <v>4851600</v>
      </c>
      <c r="AF1119" s="464" t="n">
        <v>0</v>
      </c>
      <c r="AG1119" s="464" t="n">
        <v>0</v>
      </c>
      <c r="AH1119" s="464" t="n">
        <v>485160</v>
      </c>
      <c r="AI1119" s="464" t="n">
        <v>0</v>
      </c>
      <c r="AJ1119" s="464" t="n">
        <v>0</v>
      </c>
      <c r="AK1119" s="464" t="n">
        <v>0</v>
      </c>
      <c r="AL1119" s="464" t="n">
        <v>0</v>
      </c>
      <c r="AM1119" s="464" t="n">
        <v>0</v>
      </c>
      <c r="AN1119" s="464" t="n">
        <v>0</v>
      </c>
      <c r="AO1119" s="464" t="n">
        <v>0</v>
      </c>
      <c r="AP1119" s="464" t="n">
        <v>0</v>
      </c>
      <c r="AQ1119" s="462" t="inlineStr"/>
      <c r="AR1119" s="462" t="inlineStr">
        <is>
          <t>Trucking service</t>
        </is>
      </c>
      <c r="AS1119" s="462" t="inlineStr">
        <is>
          <t>បានប្រកាសពន្ធ</t>
        </is>
      </c>
    </row>
    <row r="1120">
      <c r="A1120" s="461" t="n">
        <v>1112</v>
      </c>
      <c r="B1120" s="462" t="inlineStr">
        <is>
          <t>KHCIC</t>
        </is>
      </c>
      <c r="C1120" s="462" t="inlineStr">
        <is>
          <t>អេសអាយធីស៊ី ខិនថេនើរ ឡាញ (ខេមបូឌា)</t>
        </is>
      </c>
      <c r="D1120" s="462" t="inlineStr">
        <is>
          <t>L001-107035863</t>
        </is>
      </c>
      <c r="E1120" s="462" t="inlineStr">
        <is>
          <t>SITC2023.002404</t>
        </is>
      </c>
      <c r="F1120" s="463" t="n">
        <v>44958</v>
      </c>
      <c r="G1120" s="464" t="n">
        <v>228105</v>
      </c>
      <c r="H1120" s="462" t="n"/>
      <c r="I1120" s="464">
        <f>G1120</f>
        <v/>
      </c>
      <c r="J1120" s="462">
        <f>IF(AND(Q1120=TRUE, R1120=TRUE, S1120=TRUE), IF(W1120&lt;-0.05, "អនុញ្ញាត (អ្នកផ្គត់ផ្គង់ប្រកាសខ្វះ)", "បានប្រកាស (អនុញ្ញាត)"), IF(AND(Q1120=FALSE, R1120=FALSE, S1120=FALSE), "ព្យួរទុក (មិនមានទិន្នន័យ)", "ប្រកាសខុស (ព្យួរទុក)"))</f>
        <v/>
      </c>
      <c r="K1120" s="462" t="inlineStr"/>
      <c r="L1120" s="462" t="inlineStr"/>
      <c r="M1120" s="464">
        <f>AH1120</f>
        <v/>
      </c>
      <c r="N1120" s="464">
        <f>IF(W1120&lt;0,AH1120,I1120)</f>
        <v/>
      </c>
      <c r="O1120" s="464">
        <f>I1120-M1120</f>
        <v/>
      </c>
      <c r="P1120" s="462" t="n"/>
      <c r="Q1120" s="462">
        <f>V1120=W1120</f>
        <v/>
      </c>
      <c r="R1120" s="462">
        <f>AND(MONTH(F1120)=MONTH(X1120), YEAR(F1120)=YEAR(X1120))</f>
        <v/>
      </c>
      <c r="S1120" s="462">
        <f>AC1120="L001-901905215"</f>
        <v/>
      </c>
      <c r="T1120" s="464">
        <f>G1120-AH1120</f>
        <v/>
      </c>
      <c r="U1120" s="462" t="n"/>
      <c r="V1120" s="462" t="inlineStr">
        <is>
          <t>SITC2023002404</t>
        </is>
      </c>
      <c r="W1120" s="462" t="inlineStr">
        <is>
          <t>SITC2023002404</t>
        </is>
      </c>
      <c r="X1120" s="463" t="n">
        <v>44958</v>
      </c>
      <c r="Y1120" s="462" t="inlineStr">
        <is>
          <t>SITC2023-002404</t>
        </is>
      </c>
      <c r="Z1120" s="462" t="inlineStr"/>
      <c r="AA1120" s="462" t="inlineStr">
        <is>
          <t>បុគ្គលជាប់អាករ</t>
        </is>
      </c>
      <c r="AB1120" s="462" t="inlineStr">
        <is>
          <t>L001-901905215</t>
        </is>
      </c>
      <c r="AC1120" s="462" t="inlineStr">
        <is>
          <t>វីអ៊ីស៊ិន (ខេមបូឌា) អ៊ិនដាសស្ទ្រី ឯ.ក</t>
        </is>
      </c>
      <c r="AD1120" s="464" t="n">
        <v>2509155</v>
      </c>
      <c r="AE1120" s="464" t="n">
        <v>2281050</v>
      </c>
      <c r="AF1120" s="464" t="n">
        <v>0</v>
      </c>
      <c r="AG1120" s="464" t="n">
        <v>0</v>
      </c>
      <c r="AH1120" s="464" t="n">
        <v>228105</v>
      </c>
      <c r="AI1120" s="464" t="n">
        <v>0</v>
      </c>
      <c r="AJ1120" s="464" t="n">
        <v>0</v>
      </c>
      <c r="AK1120" s="464" t="n">
        <v>0</v>
      </c>
      <c r="AL1120" s="464" t="n">
        <v>0</v>
      </c>
      <c r="AM1120" s="464" t="n">
        <v>0</v>
      </c>
      <c r="AN1120" s="464" t="n">
        <v>0</v>
      </c>
      <c r="AO1120" s="464" t="n">
        <v>0</v>
      </c>
      <c r="AP1120" s="464" t="n">
        <v>0</v>
      </c>
      <c r="AQ1120" s="462" t="inlineStr"/>
      <c r="AR1120" s="462" t="inlineStr">
        <is>
          <t>KHTHC,KHDOC,EMF,EIB,KHCIC</t>
        </is>
      </c>
      <c r="AS1120" s="462" t="inlineStr">
        <is>
          <t>បានប្រកាសពន្ធ</t>
        </is>
      </c>
    </row>
    <row r="1121">
      <c r="A1121" s="461" t="n">
        <v>1113</v>
      </c>
      <c r="B1121" s="462" t="inlineStr">
        <is>
          <t>Lift-On &amp; Lift-Off</t>
        </is>
      </c>
      <c r="C1121" s="462" t="inlineStr">
        <is>
          <t>កំពង់ផែស្វយ័តក្រុងព្រះសីហនុ</t>
        </is>
      </c>
      <c r="D1121" s="462" t="inlineStr">
        <is>
          <t>L001-100044638</t>
        </is>
      </c>
      <c r="E1121" s="462" t="inlineStr">
        <is>
          <t>018270</t>
        </is>
      </c>
      <c r="F1121" s="463" t="n">
        <v>44960</v>
      </c>
      <c r="G1121" s="464" t="n">
        <v>35757</v>
      </c>
      <c r="H1121" s="462" t="n"/>
      <c r="I1121" s="464">
        <f>G1121</f>
        <v/>
      </c>
      <c r="J1121" s="462">
        <f>IF(AND(Q1121=TRUE, R1121=TRUE, S1121=TRUE), IF(W1121&lt;-0.05, "អនុញ្ញាត (អ្នកផ្គត់ផ្គង់ប្រកាសខ្វះ)", "បានប្រកាស (អនុញ្ញាត)"), IF(AND(Q1121=FALSE, R1121=FALSE, S1121=FALSE), "ព្យួរទុក (មិនមានទិន្នន័យ)", "ប្រកាសខុស (ព្យួរទុក)"))</f>
        <v/>
      </c>
      <c r="K1121" s="462" t="inlineStr"/>
      <c r="L1121" s="462" t="inlineStr"/>
      <c r="M1121" s="464">
        <f>AH1121</f>
        <v/>
      </c>
      <c r="N1121" s="464">
        <f>IF(W1121&lt;0,AH1121,I1121)</f>
        <v/>
      </c>
      <c r="O1121" s="464">
        <f>I1121-M1121</f>
        <v/>
      </c>
      <c r="P1121" s="462" t="n"/>
      <c r="Q1121" s="462">
        <f>V1121=W1121</f>
        <v/>
      </c>
      <c r="R1121" s="462">
        <f>AND(MONTH(F1121)=MONTH(X1121), YEAR(F1121)=YEAR(X1121))</f>
        <v/>
      </c>
      <c r="S1121" s="462">
        <f>AC1121="L001-901905215"</f>
        <v/>
      </c>
      <c r="T1121" s="464">
        <f>G1121-AH1121</f>
        <v/>
      </c>
      <c r="U1121" s="462" t="n"/>
      <c r="V1121" s="462" t="inlineStr">
        <is>
          <t>018270</t>
        </is>
      </c>
      <c r="W1121" s="462" t="inlineStr"/>
      <c r="X1121" s="499" t="n"/>
      <c r="Y1121" s="462" t="n"/>
      <c r="Z1121" s="462" t="n"/>
      <c r="AA1121" s="462" t="n"/>
      <c r="AB1121" s="462" t="n"/>
      <c r="AC1121" s="462" t="n"/>
      <c r="AD1121" s="462" t="n"/>
      <c r="AE1121" s="462" t="n"/>
      <c r="AF1121" s="462" t="n"/>
      <c r="AG1121" s="462" t="n"/>
      <c r="AH1121" s="462" t="n"/>
      <c r="AI1121" s="462" t="n"/>
      <c r="AJ1121" s="462" t="n"/>
      <c r="AK1121" s="462" t="n"/>
      <c r="AL1121" s="462" t="n"/>
      <c r="AM1121" s="462" t="n"/>
      <c r="AN1121" s="462" t="n"/>
      <c r="AO1121" s="462" t="n"/>
      <c r="AP1121" s="462" t="n"/>
      <c r="AQ1121" s="462" t="n"/>
      <c r="AR1121" s="462" t="n"/>
      <c r="AS1121" s="462" t="n"/>
    </row>
    <row r="1122">
      <c r="A1122" s="461" t="n">
        <v>1114</v>
      </c>
      <c r="B1122" s="462" t="inlineStr">
        <is>
          <t>Trucking and Handling Fee</t>
        </is>
      </c>
      <c r="C1122" s="462" t="inlineStr">
        <is>
          <t>ហាវតាយ អ៊ិនធើណេសិនណល ឡូជីស្ទីក ឯ.ក</t>
        </is>
      </c>
      <c r="D1122" s="462" t="inlineStr">
        <is>
          <t>K007-902202863</t>
        </is>
      </c>
      <c r="E1122" s="462" t="inlineStr">
        <is>
          <t>HT230031</t>
        </is>
      </c>
      <c r="F1122" s="463" t="n">
        <v>44985</v>
      </c>
      <c r="G1122" s="464" t="n">
        <v>246623</v>
      </c>
      <c r="H1122" s="462" t="n"/>
      <c r="I1122" s="464">
        <f>G1122</f>
        <v/>
      </c>
      <c r="J1122" s="462">
        <f>IF(AND(Q1122=TRUE, R1122=TRUE, S1122=TRUE), IF(W1122&lt;-0.05, "អនុញ្ញាត (អ្នកផ្គត់ផ្គង់ប្រកាសខ្វះ)", "បានប្រកាស (អនុញ្ញាត)"), IF(AND(Q1122=FALSE, R1122=FALSE, S1122=FALSE), "ព្យួរទុក (មិនមានទិន្នន័យ)", "ប្រកាសខុស (ព្យួរទុក)"))</f>
        <v/>
      </c>
      <c r="K1122" s="462" t="inlineStr"/>
      <c r="L1122" s="462" t="inlineStr"/>
      <c r="M1122" s="464">
        <f>AH1122</f>
        <v/>
      </c>
      <c r="N1122" s="464">
        <f>IF(W1122&lt;0,AH1122,I1122)</f>
        <v/>
      </c>
      <c r="O1122" s="464">
        <f>I1122-M1122</f>
        <v/>
      </c>
      <c r="P1122" s="462" t="n"/>
      <c r="Q1122" s="462">
        <f>V1122=W1122</f>
        <v/>
      </c>
      <c r="R1122" s="462">
        <f>AND(MONTH(F1122)=MONTH(X1122), YEAR(F1122)=YEAR(X1122))</f>
        <v/>
      </c>
      <c r="S1122" s="462">
        <f>AC1122="L001-901905215"</f>
        <v/>
      </c>
      <c r="T1122" s="464">
        <f>G1122-AH1122</f>
        <v/>
      </c>
      <c r="U1122" s="462" t="n"/>
      <c r="V1122" s="462" t="inlineStr">
        <is>
          <t>HT230031</t>
        </is>
      </c>
      <c r="W1122" s="462" t="inlineStr">
        <is>
          <t>HT230031</t>
        </is>
      </c>
      <c r="X1122" s="463" t="n">
        <v>44985</v>
      </c>
      <c r="Y1122" s="462" t="inlineStr">
        <is>
          <t>HT230031</t>
        </is>
      </c>
      <c r="Z1122" s="462" t="inlineStr"/>
      <c r="AA1122" s="462" t="inlineStr">
        <is>
          <t>បុគ្គលជាប់អាករ</t>
        </is>
      </c>
      <c r="AB1122" s="462" t="inlineStr">
        <is>
          <t>L001-901905215</t>
        </is>
      </c>
      <c r="AC1122" s="462" t="inlineStr">
        <is>
          <t>វីអ៊ីស៊ិន (ខេមបូឌា) អ៊ិនដាសស្ទ្រី ឯ.ក</t>
        </is>
      </c>
      <c r="AD1122" s="464" t="n">
        <v>2712853</v>
      </c>
      <c r="AE1122" s="464" t="n">
        <v>2466230</v>
      </c>
      <c r="AF1122" s="464" t="n">
        <v>0</v>
      </c>
      <c r="AG1122" s="464" t="n">
        <v>0</v>
      </c>
      <c r="AH1122" s="464" t="n">
        <v>246623</v>
      </c>
      <c r="AI1122" s="464" t="n">
        <v>0</v>
      </c>
      <c r="AJ1122" s="464" t="n">
        <v>0</v>
      </c>
      <c r="AK1122" s="464" t="n">
        <v>0</v>
      </c>
      <c r="AL1122" s="464" t="n">
        <v>0</v>
      </c>
      <c r="AM1122" s="464" t="n">
        <v>0</v>
      </c>
      <c r="AN1122" s="464" t="n">
        <v>0</v>
      </c>
      <c r="AO1122" s="464" t="n">
        <v>0</v>
      </c>
      <c r="AP1122" s="464" t="n">
        <v>0</v>
      </c>
      <c r="AQ1122" s="462" t="inlineStr"/>
      <c r="AR1122" s="462" t="inlineStr">
        <is>
          <t>Trucking service</t>
        </is>
      </c>
      <c r="AS1122" s="462" t="inlineStr">
        <is>
          <t>បានប្រកាសពន្ធ</t>
        </is>
      </c>
    </row>
    <row r="1123">
      <c r="A1123" s="461" t="n">
        <v>1115</v>
      </c>
      <c r="B1123" s="462" t="inlineStr">
        <is>
          <t>KHCIC</t>
        </is>
      </c>
      <c r="C1123" s="462" t="inlineStr">
        <is>
          <t>អេសអាយធីស៊ី ខិនថេនើរ ឡាញ (ខេមបូឌា)</t>
        </is>
      </c>
      <c r="D1123" s="462" t="inlineStr">
        <is>
          <t>L001-107035863</t>
        </is>
      </c>
      <c r="E1123" s="462" t="inlineStr">
        <is>
          <t>SITC2023.002134</t>
        </is>
      </c>
      <c r="F1123" s="463" t="n">
        <v>44968</v>
      </c>
      <c r="G1123" s="464" t="n">
        <v>141415</v>
      </c>
      <c r="H1123" s="462" t="n"/>
      <c r="I1123" s="464">
        <f>G1123</f>
        <v/>
      </c>
      <c r="J1123" s="462">
        <f>IF(AND(Q1123=TRUE, R1123=TRUE, S1123=TRUE), IF(W1123&lt;-0.05, "អនុញ្ញាត (អ្នកផ្គត់ផ្គង់ប្រកាសខ្វះ)", "បានប្រកាស (អនុញ្ញាត)"), IF(AND(Q1123=FALSE, R1123=FALSE, S1123=FALSE), "ព្យួរទុក (មិនមានទិន្នន័យ)", "ប្រកាសខុស (ព្យួរទុក)"))</f>
        <v/>
      </c>
      <c r="K1123" s="462" t="inlineStr"/>
      <c r="L1123" s="462" t="inlineStr"/>
      <c r="M1123" s="464">
        <f>AH1123</f>
        <v/>
      </c>
      <c r="N1123" s="464">
        <f>IF(W1123&lt;0,AH1123,I1123)</f>
        <v/>
      </c>
      <c r="O1123" s="464">
        <f>I1123-M1123</f>
        <v/>
      </c>
      <c r="P1123" s="462" t="n"/>
      <c r="Q1123" s="462">
        <f>V1123=W1123</f>
        <v/>
      </c>
      <c r="R1123" s="462">
        <f>AND(MONTH(F1123)=MONTH(X1123), YEAR(F1123)=YEAR(X1123))</f>
        <v/>
      </c>
      <c r="S1123" s="462">
        <f>AC1123="L001-901905215"</f>
        <v/>
      </c>
      <c r="T1123" s="464">
        <f>G1123-AH1123</f>
        <v/>
      </c>
      <c r="U1123" s="462" t="n"/>
      <c r="V1123" s="462" t="inlineStr">
        <is>
          <t>SITC2023002134</t>
        </is>
      </c>
      <c r="W1123" s="462" t="inlineStr">
        <is>
          <t>SITC2023002134</t>
        </is>
      </c>
      <c r="X1123" s="463" t="n">
        <v>44954</v>
      </c>
      <c r="Y1123" s="462" t="inlineStr">
        <is>
          <t>SITC2023-002134</t>
        </is>
      </c>
      <c r="Z1123" s="462" t="inlineStr"/>
      <c r="AA1123" s="462" t="inlineStr">
        <is>
          <t>បុគ្គលជាប់អាករ</t>
        </is>
      </c>
      <c r="AB1123" s="462" t="inlineStr">
        <is>
          <t>K004-902005244</t>
        </is>
      </c>
      <c r="AC1123" s="462" t="inlineStr">
        <is>
          <t>វីអេហ្វអេស ឡូជីស្ទីក ឯ.ក</t>
        </is>
      </c>
      <c r="AD1123" s="464" t="n">
        <v>1557089</v>
      </c>
      <c r="AE1123" s="464" t="n">
        <v>1415535</v>
      </c>
      <c r="AF1123" s="464" t="n">
        <v>0</v>
      </c>
      <c r="AG1123" s="464" t="n">
        <v>0</v>
      </c>
      <c r="AH1123" s="464" t="n">
        <v>141554</v>
      </c>
      <c r="AI1123" s="464" t="n">
        <v>0</v>
      </c>
      <c r="AJ1123" s="464" t="n">
        <v>0</v>
      </c>
      <c r="AK1123" s="464" t="n">
        <v>0</v>
      </c>
      <c r="AL1123" s="464" t="n">
        <v>0</v>
      </c>
      <c r="AM1123" s="464" t="n">
        <v>0</v>
      </c>
      <c r="AN1123" s="464" t="n">
        <v>0</v>
      </c>
      <c r="AO1123" s="464" t="n">
        <v>0</v>
      </c>
      <c r="AP1123" s="464" t="n">
        <v>0</v>
      </c>
      <c r="AQ1123" s="462" t="inlineStr"/>
      <c r="AR1123" s="462" t="inlineStr">
        <is>
          <t>KHDOC,KHTHC,KHCIC,EIB,EMF</t>
        </is>
      </c>
      <c r="AS1123" s="462" t="inlineStr">
        <is>
          <t>បានប្រកាសពន្ធ</t>
        </is>
      </c>
    </row>
    <row r="1124">
      <c r="A1124" s="461" t="n">
        <v>1116</v>
      </c>
      <c r="B1124" s="462" t="inlineStr">
        <is>
          <t>Lift-On &amp; Lift-Off</t>
        </is>
      </c>
      <c r="C1124" s="462" t="inlineStr">
        <is>
          <t>កំពង់ផែស្វយ័តក្រុងព្រះសីហនុ</t>
        </is>
      </c>
      <c r="D1124" s="462" t="inlineStr">
        <is>
          <t>L001-100044638</t>
        </is>
      </c>
      <c r="E1124" s="462" t="inlineStr">
        <is>
          <t>022446</t>
        </is>
      </c>
      <c r="F1124" s="463" t="n">
        <v>44973</v>
      </c>
      <c r="G1124" s="464" t="n">
        <v>23267</v>
      </c>
      <c r="H1124" s="462" t="n"/>
      <c r="I1124" s="464">
        <f>G1124</f>
        <v/>
      </c>
      <c r="J1124" s="462">
        <f>IF(AND(Q1124=TRUE, R1124=TRUE, S1124=TRUE), IF(W1124&lt;-0.05, "អនុញ្ញាត (អ្នកផ្គត់ផ្គង់ប្រកាសខ្វះ)", "បានប្រកាស (អនុញ្ញាត)"), IF(AND(Q1124=FALSE, R1124=FALSE, S1124=FALSE), "ព្យួរទុក (មិនមានទិន្នន័យ)", "ប្រកាសខុស (ព្យួរទុក)"))</f>
        <v/>
      </c>
      <c r="K1124" s="462" t="inlineStr"/>
      <c r="L1124" s="462" t="inlineStr"/>
      <c r="M1124" s="464">
        <f>AH1124</f>
        <v/>
      </c>
      <c r="N1124" s="464">
        <f>IF(W1124&lt;0,AH1124,I1124)</f>
        <v/>
      </c>
      <c r="O1124" s="464">
        <f>I1124-M1124</f>
        <v/>
      </c>
      <c r="P1124" s="462" t="n"/>
      <c r="Q1124" s="462">
        <f>V1124=W1124</f>
        <v/>
      </c>
      <c r="R1124" s="462">
        <f>AND(MONTH(F1124)=MONTH(X1124), YEAR(F1124)=YEAR(X1124))</f>
        <v/>
      </c>
      <c r="S1124" s="462">
        <f>AC1124="L001-901905215"</f>
        <v/>
      </c>
      <c r="T1124" s="464">
        <f>G1124-AH1124</f>
        <v/>
      </c>
      <c r="U1124" s="462" t="n"/>
      <c r="V1124" s="462" t="inlineStr">
        <is>
          <t>022446</t>
        </is>
      </c>
      <c r="W1124" s="462" t="inlineStr"/>
      <c r="X1124" s="499" t="n"/>
      <c r="Y1124" s="462" t="n"/>
      <c r="Z1124" s="462" t="n"/>
      <c r="AA1124" s="462" t="n"/>
      <c r="AB1124" s="462" t="n"/>
      <c r="AC1124" s="462" t="n"/>
      <c r="AD1124" s="462" t="n"/>
      <c r="AE1124" s="462" t="n"/>
      <c r="AF1124" s="462" t="n"/>
      <c r="AG1124" s="462" t="n"/>
      <c r="AH1124" s="462" t="n"/>
      <c r="AI1124" s="462" t="n"/>
      <c r="AJ1124" s="462" t="n"/>
      <c r="AK1124" s="462" t="n"/>
      <c r="AL1124" s="462" t="n"/>
      <c r="AM1124" s="462" t="n"/>
      <c r="AN1124" s="462" t="n"/>
      <c r="AO1124" s="462" t="n"/>
      <c r="AP1124" s="462" t="n"/>
      <c r="AQ1124" s="462" t="n"/>
      <c r="AR1124" s="462" t="n"/>
      <c r="AS1124" s="462" t="n"/>
    </row>
    <row r="1125">
      <c r="A1125" s="461" t="n">
        <v>1117</v>
      </c>
      <c r="B1125" s="462" t="inlineStr">
        <is>
          <t>Trucking and Handling Fee</t>
        </is>
      </c>
      <c r="C1125" s="462" t="inlineStr">
        <is>
          <t>ហាវតាយ អ៊ិនធើណេសិនណល ឡូជីស្ទីក ឯ.ក</t>
        </is>
      </c>
      <c r="D1125" s="462" t="inlineStr">
        <is>
          <t>K007-902202863</t>
        </is>
      </c>
      <c r="E1125" s="462" t="inlineStr">
        <is>
          <t>HT230030</t>
        </is>
      </c>
      <c r="F1125" s="463" t="n">
        <v>44985</v>
      </c>
      <c r="G1125" s="464" t="n">
        <v>238537</v>
      </c>
      <c r="H1125" s="462" t="n"/>
      <c r="I1125" s="464">
        <f>G1125</f>
        <v/>
      </c>
      <c r="J1125" s="462">
        <f>IF(AND(Q1125=TRUE, R1125=TRUE, S1125=TRUE), IF(W1125&lt;-0.05, "អនុញ្ញាត (អ្នកផ្គត់ផ្គង់ប្រកាសខ្វះ)", "បានប្រកាស (អនុញ្ញាត)"), IF(AND(Q1125=FALSE, R1125=FALSE, S1125=FALSE), "ព្យួរទុក (មិនមានទិន្នន័យ)", "ប្រកាសខុស (ព្យួរទុក)"))</f>
        <v/>
      </c>
      <c r="K1125" s="462" t="inlineStr"/>
      <c r="L1125" s="462" t="inlineStr"/>
      <c r="M1125" s="464">
        <f>AH1125</f>
        <v/>
      </c>
      <c r="N1125" s="464">
        <f>IF(W1125&lt;0,AH1125,I1125)</f>
        <v/>
      </c>
      <c r="O1125" s="464">
        <f>I1125-M1125</f>
        <v/>
      </c>
      <c r="P1125" s="462" t="n"/>
      <c r="Q1125" s="462">
        <f>V1125=W1125</f>
        <v/>
      </c>
      <c r="R1125" s="462">
        <f>AND(MONTH(F1125)=MONTH(X1125), YEAR(F1125)=YEAR(X1125))</f>
        <v/>
      </c>
      <c r="S1125" s="462">
        <f>AC1125="L001-901905215"</f>
        <v/>
      </c>
      <c r="T1125" s="464">
        <f>G1125-AH1125</f>
        <v/>
      </c>
      <c r="U1125" s="462" t="n"/>
      <c r="V1125" s="462" t="inlineStr">
        <is>
          <t>HT230030</t>
        </is>
      </c>
      <c r="W1125" s="462" t="inlineStr">
        <is>
          <t>HT230030</t>
        </is>
      </c>
      <c r="X1125" s="463" t="n">
        <v>44985</v>
      </c>
      <c r="Y1125" s="462" t="inlineStr">
        <is>
          <t>HT230030</t>
        </is>
      </c>
      <c r="Z1125" s="462" t="inlineStr"/>
      <c r="AA1125" s="462" t="inlineStr">
        <is>
          <t>បុគ្គលជាប់អាករ</t>
        </is>
      </c>
      <c r="AB1125" s="462" t="inlineStr">
        <is>
          <t>L001-901905215</t>
        </is>
      </c>
      <c r="AC1125" s="462" t="inlineStr">
        <is>
          <t>វីអ៊ីស៊ិន (ខេមបូឌា) អ៊ិនដាសស្ទ្រី ឯ.ក</t>
        </is>
      </c>
      <c r="AD1125" s="464" t="n">
        <v>2623907</v>
      </c>
      <c r="AE1125" s="464" t="n">
        <v>2385370</v>
      </c>
      <c r="AF1125" s="464" t="n">
        <v>0</v>
      </c>
      <c r="AG1125" s="464" t="n">
        <v>0</v>
      </c>
      <c r="AH1125" s="464" t="n">
        <v>238537</v>
      </c>
      <c r="AI1125" s="464" t="n">
        <v>0</v>
      </c>
      <c r="AJ1125" s="464" t="n">
        <v>0</v>
      </c>
      <c r="AK1125" s="464" t="n">
        <v>0</v>
      </c>
      <c r="AL1125" s="464" t="n">
        <v>0</v>
      </c>
      <c r="AM1125" s="464" t="n">
        <v>0</v>
      </c>
      <c r="AN1125" s="464" t="n">
        <v>0</v>
      </c>
      <c r="AO1125" s="464" t="n">
        <v>0</v>
      </c>
      <c r="AP1125" s="464" t="n">
        <v>0</v>
      </c>
      <c r="AQ1125" s="462" t="inlineStr"/>
      <c r="AR1125" s="462" t="inlineStr">
        <is>
          <t>Trucking service</t>
        </is>
      </c>
      <c r="AS1125" s="462" t="inlineStr">
        <is>
          <t>បានប្រកាសពន្ធ</t>
        </is>
      </c>
    </row>
    <row r="1126">
      <c r="A1126" s="461" t="n">
        <v>1118</v>
      </c>
      <c r="B1126" s="462" t="inlineStr">
        <is>
          <t>Documentation fee</t>
        </is>
      </c>
      <c r="C1126" s="462" t="inlineStr">
        <is>
          <t>មើស្គ (ខេមបូឌា)</t>
        </is>
      </c>
      <c r="D1126" s="462" t="inlineStr">
        <is>
          <t>L001-100045200</t>
        </is>
      </c>
      <c r="E1126" s="462" t="inlineStr">
        <is>
          <t>5995919233</t>
        </is>
      </c>
      <c r="F1126" s="463" t="n">
        <v>44958</v>
      </c>
      <c r="G1126" s="464" t="n">
        <v>96703</v>
      </c>
      <c r="H1126" s="462" t="n"/>
      <c r="I1126" s="464">
        <f>G1126</f>
        <v/>
      </c>
      <c r="J1126" s="462">
        <f>IF(AND(Q1126=TRUE, R1126=TRUE, S1126=TRUE), IF(W1126&lt;-0.05, "អនុញ្ញាត (អ្នកផ្គត់ផ្គង់ប្រកាសខ្វះ)", "បានប្រកាស (អនុញ្ញាត)"), IF(AND(Q1126=FALSE, R1126=FALSE, S1126=FALSE), "ព្យួរទុក (មិនមានទិន្នន័យ)", "ប្រកាសខុស (ព្យួរទុក)"))</f>
        <v/>
      </c>
      <c r="K1126" s="462" t="inlineStr"/>
      <c r="L1126" s="462" t="inlineStr"/>
      <c r="M1126" s="464">
        <f>AH1126</f>
        <v/>
      </c>
      <c r="N1126" s="464">
        <f>IF(W1126&lt;0,AH1126,I1126)</f>
        <v/>
      </c>
      <c r="O1126" s="464">
        <f>I1126-M1126</f>
        <v/>
      </c>
      <c r="P1126" s="462" t="n"/>
      <c r="Q1126" s="462">
        <f>V1126=W1126</f>
        <v/>
      </c>
      <c r="R1126" s="462">
        <f>AND(MONTH(F1126)=MONTH(X1126), YEAR(F1126)=YEAR(X1126))</f>
        <v/>
      </c>
      <c r="S1126" s="462">
        <f>AC1126="L001-901905215"</f>
        <v/>
      </c>
      <c r="T1126" s="464">
        <f>G1126-AH1126</f>
        <v/>
      </c>
      <c r="U1126" s="462" t="n"/>
      <c r="V1126" s="462" t="inlineStr">
        <is>
          <t>5995919233</t>
        </is>
      </c>
      <c r="W1126" s="462" t="inlineStr"/>
      <c r="X1126" s="499" t="n"/>
      <c r="Y1126" s="462" t="n"/>
      <c r="Z1126" s="462" t="n"/>
      <c r="AA1126" s="462" t="n"/>
      <c r="AB1126" s="462" t="n"/>
      <c r="AC1126" s="462" t="n"/>
      <c r="AD1126" s="462" t="n"/>
      <c r="AE1126" s="462" t="n"/>
      <c r="AF1126" s="462" t="n"/>
      <c r="AG1126" s="462" t="n"/>
      <c r="AH1126" s="462" t="n"/>
      <c r="AI1126" s="462" t="n"/>
      <c r="AJ1126" s="462" t="n"/>
      <c r="AK1126" s="462" t="n"/>
      <c r="AL1126" s="462" t="n"/>
      <c r="AM1126" s="462" t="n"/>
      <c r="AN1126" s="462" t="n"/>
      <c r="AO1126" s="462" t="n"/>
      <c r="AP1126" s="462" t="n"/>
      <c r="AQ1126" s="462" t="n"/>
      <c r="AR1126" s="462" t="n"/>
      <c r="AS1126" s="462" t="n"/>
    </row>
    <row r="1127">
      <c r="A1127" s="461" t="n">
        <v>1119</v>
      </c>
      <c r="B1127" s="462" t="inlineStr">
        <is>
          <t>Lift-On &amp; Lift-Off</t>
        </is>
      </c>
      <c r="C1127" s="462" t="inlineStr">
        <is>
          <t>កំពង់ផែស្វយ័តក្រុងព្រះសីហនុ</t>
        </is>
      </c>
      <c r="D1127" s="462" t="inlineStr">
        <is>
          <t>L001-100044638</t>
        </is>
      </c>
      <c r="E1127" s="462" t="inlineStr">
        <is>
          <t>010798</t>
        </is>
      </c>
      <c r="F1127" s="463" t="n">
        <v>44958</v>
      </c>
      <c r="G1127" s="464" t="n">
        <v>23467</v>
      </c>
      <c r="H1127" s="462" t="n"/>
      <c r="I1127" s="464">
        <f>G1127</f>
        <v/>
      </c>
      <c r="J1127" s="462">
        <f>IF(AND(Q1127=TRUE, R1127=TRUE, S1127=TRUE), IF(W1127&lt;-0.05, "អនុញ្ញាត (អ្នកផ្គត់ផ្គង់ប្រកាសខ្វះ)", "បានប្រកាស (អនុញ្ញាត)"), IF(AND(Q1127=FALSE, R1127=FALSE, S1127=FALSE), "ព្យួរទុក (មិនមានទិន្នន័យ)", "ប្រកាសខុស (ព្យួរទុក)"))</f>
        <v/>
      </c>
      <c r="K1127" s="462" t="inlineStr"/>
      <c r="L1127" s="462" t="inlineStr"/>
      <c r="M1127" s="464">
        <f>AH1127</f>
        <v/>
      </c>
      <c r="N1127" s="464">
        <f>IF(W1127&lt;0,AH1127,I1127)</f>
        <v/>
      </c>
      <c r="O1127" s="464">
        <f>I1127-M1127</f>
        <v/>
      </c>
      <c r="P1127" s="462" t="n"/>
      <c r="Q1127" s="462">
        <f>V1127=W1127</f>
        <v/>
      </c>
      <c r="R1127" s="462">
        <f>AND(MONTH(F1127)=MONTH(X1127), YEAR(F1127)=YEAR(X1127))</f>
        <v/>
      </c>
      <c r="S1127" s="462">
        <f>AC1127="L001-901905215"</f>
        <v/>
      </c>
      <c r="T1127" s="464">
        <f>G1127-AH1127</f>
        <v/>
      </c>
      <c r="U1127" s="462" t="n"/>
      <c r="V1127" s="462" t="inlineStr">
        <is>
          <t>010798</t>
        </is>
      </c>
      <c r="W1127" s="462" t="inlineStr"/>
      <c r="X1127" s="499" t="n"/>
      <c r="Y1127" s="462" t="n"/>
      <c r="Z1127" s="462" t="n"/>
      <c r="AA1127" s="462" t="n"/>
      <c r="AB1127" s="462" t="n"/>
      <c r="AC1127" s="462" t="n"/>
      <c r="AD1127" s="462" t="n"/>
      <c r="AE1127" s="462" t="n"/>
      <c r="AF1127" s="462" t="n"/>
      <c r="AG1127" s="462" t="n"/>
      <c r="AH1127" s="462" t="n"/>
      <c r="AI1127" s="462" t="n"/>
      <c r="AJ1127" s="462" t="n"/>
      <c r="AK1127" s="462" t="n"/>
      <c r="AL1127" s="462" t="n"/>
      <c r="AM1127" s="462" t="n"/>
      <c r="AN1127" s="462" t="n"/>
      <c r="AO1127" s="462" t="n"/>
      <c r="AP1127" s="462" t="n"/>
      <c r="AQ1127" s="462" t="n"/>
      <c r="AR1127" s="462" t="n"/>
      <c r="AS1127" s="462" t="n"/>
    </row>
    <row r="1128">
      <c r="A1128" s="461" t="n">
        <v>1120</v>
      </c>
      <c r="B1128" s="462" t="inlineStr">
        <is>
          <t>Trucking and Handling Fee</t>
        </is>
      </c>
      <c r="C1128" s="462" t="inlineStr">
        <is>
          <t>ហាវតាយ អ៊ិនធើណេសិនណល ឡូជីស្ទីក ឯ.ក</t>
        </is>
      </c>
      <c r="D1128" s="462" t="inlineStr">
        <is>
          <t>K007-902202863</t>
        </is>
      </c>
      <c r="E1128" s="462" t="inlineStr">
        <is>
          <t>HT230023</t>
        </is>
      </c>
      <c r="F1128" s="463" t="n">
        <v>44985</v>
      </c>
      <c r="G1128" s="464" t="n">
        <v>238537</v>
      </c>
      <c r="H1128" s="462" t="n"/>
      <c r="I1128" s="464">
        <f>G1128</f>
        <v/>
      </c>
      <c r="J1128" s="462">
        <f>IF(AND(Q1128=TRUE, R1128=TRUE, S1128=TRUE), IF(W1128&lt;-0.05, "អនុញ្ញាត (អ្នកផ្គត់ផ្គង់ប្រកាសខ្វះ)", "បានប្រកាស (អនុញ្ញាត)"), IF(AND(Q1128=FALSE, R1128=FALSE, S1128=FALSE), "ព្យួរទុក (មិនមានទិន្នន័យ)", "ប្រកាសខុស (ព្យួរទុក)"))</f>
        <v/>
      </c>
      <c r="K1128" s="462" t="inlineStr"/>
      <c r="L1128" s="462" t="inlineStr"/>
      <c r="M1128" s="464">
        <f>AH1128</f>
        <v/>
      </c>
      <c r="N1128" s="464">
        <f>IF(W1128&lt;0,AH1128,I1128)</f>
        <v/>
      </c>
      <c r="O1128" s="464">
        <f>I1128-M1128</f>
        <v/>
      </c>
      <c r="P1128" s="462" t="n"/>
      <c r="Q1128" s="462">
        <f>V1128=W1128</f>
        <v/>
      </c>
      <c r="R1128" s="462">
        <f>AND(MONTH(F1128)=MONTH(X1128), YEAR(F1128)=YEAR(X1128))</f>
        <v/>
      </c>
      <c r="S1128" s="462">
        <f>AC1128="L001-901905215"</f>
        <v/>
      </c>
      <c r="T1128" s="464">
        <f>G1128-AH1128</f>
        <v/>
      </c>
      <c r="U1128" s="462" t="n"/>
      <c r="V1128" s="462" t="inlineStr">
        <is>
          <t>HT230023</t>
        </is>
      </c>
      <c r="W1128" s="462" t="inlineStr">
        <is>
          <t>HT230023</t>
        </is>
      </c>
      <c r="X1128" s="463" t="n">
        <v>44985</v>
      </c>
      <c r="Y1128" s="462" t="inlineStr">
        <is>
          <t>HT230023</t>
        </is>
      </c>
      <c r="Z1128" s="462" t="inlineStr"/>
      <c r="AA1128" s="462" t="inlineStr">
        <is>
          <t>បុគ្គលជាប់អាករ</t>
        </is>
      </c>
      <c r="AB1128" s="462" t="inlineStr">
        <is>
          <t>L001-901905215</t>
        </is>
      </c>
      <c r="AC1128" s="462" t="inlineStr">
        <is>
          <t>វីអ៊ីស៊ិន (ខេមបូឌា) អ៊ិនដាសស្ទ្រី ឯ.ក</t>
        </is>
      </c>
      <c r="AD1128" s="464" t="n">
        <v>2623907</v>
      </c>
      <c r="AE1128" s="464" t="n">
        <v>2385370</v>
      </c>
      <c r="AF1128" s="464" t="n">
        <v>0</v>
      </c>
      <c r="AG1128" s="464" t="n">
        <v>0</v>
      </c>
      <c r="AH1128" s="464" t="n">
        <v>238537</v>
      </c>
      <c r="AI1128" s="464" t="n">
        <v>0</v>
      </c>
      <c r="AJ1128" s="464" t="n">
        <v>0</v>
      </c>
      <c r="AK1128" s="464" t="n">
        <v>0</v>
      </c>
      <c r="AL1128" s="464" t="n">
        <v>0</v>
      </c>
      <c r="AM1128" s="464" t="n">
        <v>0</v>
      </c>
      <c r="AN1128" s="464" t="n">
        <v>0</v>
      </c>
      <c r="AO1128" s="464" t="n">
        <v>0</v>
      </c>
      <c r="AP1128" s="464" t="n">
        <v>0</v>
      </c>
      <c r="AQ1128" s="462" t="inlineStr"/>
      <c r="AR1128" s="462" t="inlineStr">
        <is>
          <t>Trucking service</t>
        </is>
      </c>
      <c r="AS1128" s="462" t="inlineStr">
        <is>
          <t>បានប្រកាសពន្ធ</t>
        </is>
      </c>
    </row>
    <row r="1129">
      <c r="A1129" s="461" t="n">
        <v>1121</v>
      </c>
      <c r="B1129" s="462" t="inlineStr"/>
      <c r="C1129" s="462" t="inlineStr">
        <is>
          <t>កំពង់ផែស្វយ័តក្រុងព្រះសីហនុ</t>
        </is>
      </c>
      <c r="D1129" s="462" t="inlineStr">
        <is>
          <t>L001-100044638</t>
        </is>
      </c>
      <c r="E1129" s="462" t="inlineStr">
        <is>
          <t>047582</t>
        </is>
      </c>
      <c r="F1129" s="463" t="n">
        <v>43921</v>
      </c>
      <c r="G1129" s="464" t="n">
        <v>23199</v>
      </c>
      <c r="H1129" s="462" t="n"/>
      <c r="I1129" s="464">
        <f>G1129</f>
        <v/>
      </c>
      <c r="J1129" s="462">
        <f>IF(AND(Q1129=TRUE, R1129=TRUE, S1129=TRUE), IF(W1129&lt;-0.05, "អនុញ្ញាត (អ្នកផ្គត់ផ្គង់ប្រកាសខ្វះ)", "បានប្រកាស (អនុញ្ញាត)"), IF(AND(Q1129=FALSE, R1129=FALSE, S1129=FALSE), "ព្យួរទុក (មិនមានទិន្នន័យ)", "ប្រកាសខុស (ព្យួរទុក)"))</f>
        <v/>
      </c>
      <c r="K1129" s="462" t="inlineStr"/>
      <c r="L1129" s="462" t="inlineStr"/>
      <c r="M1129" s="464">
        <f>AH1129</f>
        <v/>
      </c>
      <c r="N1129" s="464">
        <f>IF(W1129&lt;0,AH1129,I1129)</f>
        <v/>
      </c>
      <c r="O1129" s="464">
        <f>I1129-M1129</f>
        <v/>
      </c>
      <c r="P1129" s="462" t="n"/>
      <c r="Q1129" s="462">
        <f>V1129=W1129</f>
        <v/>
      </c>
      <c r="R1129" s="462">
        <f>AND(MONTH(F1129)=MONTH(X1129), YEAR(F1129)=YEAR(X1129))</f>
        <v/>
      </c>
      <c r="S1129" s="462">
        <f>AC1129="L001-901905215"</f>
        <v/>
      </c>
      <c r="T1129" s="464">
        <f>G1129-AH1129</f>
        <v/>
      </c>
      <c r="U1129" s="462" t="n"/>
      <c r="V1129" s="462" t="inlineStr">
        <is>
          <t>047582</t>
        </is>
      </c>
      <c r="W1129" s="462" t="inlineStr"/>
      <c r="X1129" s="499" t="n"/>
      <c r="Y1129" s="462" t="n"/>
      <c r="Z1129" s="462" t="n"/>
      <c r="AA1129" s="462" t="n"/>
      <c r="AB1129" s="462" t="n"/>
      <c r="AC1129" s="462" t="n"/>
      <c r="AD1129" s="462" t="n"/>
      <c r="AE1129" s="462" t="n"/>
      <c r="AF1129" s="462" t="n"/>
      <c r="AG1129" s="462" t="n"/>
      <c r="AH1129" s="462" t="n"/>
      <c r="AI1129" s="462" t="n"/>
      <c r="AJ1129" s="462" t="n"/>
      <c r="AK1129" s="462" t="n"/>
      <c r="AL1129" s="462" t="n"/>
      <c r="AM1129" s="462" t="n"/>
      <c r="AN1129" s="462" t="n"/>
      <c r="AO1129" s="462" t="n"/>
      <c r="AP1129" s="462" t="n"/>
      <c r="AQ1129" s="462" t="n"/>
      <c r="AR1129" s="462" t="n"/>
      <c r="AS1129" s="462" t="n"/>
    </row>
    <row r="1130">
      <c r="A1130" s="461" t="n">
        <v>1122</v>
      </c>
      <c r="B1130" s="462" t="inlineStr"/>
      <c r="C1130" s="462" t="inlineStr">
        <is>
          <t>សូស៊ីយេតេ កុងសេស្យូនែរ ដឺ ឡាអេរ៉ូព័រ</t>
        </is>
      </c>
      <c r="D1130" s="462" t="inlineStr">
        <is>
          <t>L001-100047300</t>
        </is>
      </c>
      <c r="E1130" s="462" t="inlineStr">
        <is>
          <t>2000023036</t>
        </is>
      </c>
      <c r="F1130" s="463" t="n">
        <v>43917</v>
      </c>
      <c r="G1130" s="464" t="n">
        <v>30598</v>
      </c>
      <c r="H1130" s="462" t="n"/>
      <c r="I1130" s="464">
        <f>G1130</f>
        <v/>
      </c>
      <c r="J1130" s="462">
        <f>IF(AND(Q1130=TRUE, R1130=TRUE, S1130=TRUE), IF(W1130&lt;-0.05, "អនុញ្ញាត (អ្នកផ្គត់ផ្គង់ប្រកាសខ្វះ)", "បានប្រកាស (អនុញ្ញាត)"), IF(AND(Q1130=FALSE, R1130=FALSE, S1130=FALSE), "ព្យួរទុក (មិនមានទិន្នន័យ)", "ប្រកាសខុស (ព្យួរទុក)"))</f>
        <v/>
      </c>
      <c r="K1130" s="462" t="inlineStr"/>
      <c r="L1130" s="462" t="inlineStr"/>
      <c r="M1130" s="464">
        <f>AH1130</f>
        <v/>
      </c>
      <c r="N1130" s="464">
        <f>IF(W1130&lt;0,AH1130,I1130)</f>
        <v/>
      </c>
      <c r="O1130" s="464">
        <f>I1130-M1130</f>
        <v/>
      </c>
      <c r="P1130" s="462" t="n"/>
      <c r="Q1130" s="462">
        <f>V1130=W1130</f>
        <v/>
      </c>
      <c r="R1130" s="462">
        <f>AND(MONTH(F1130)=MONTH(X1130), YEAR(F1130)=YEAR(X1130))</f>
        <v/>
      </c>
      <c r="S1130" s="462">
        <f>AC1130="L001-901905215"</f>
        <v/>
      </c>
      <c r="T1130" s="464">
        <f>G1130-AH1130</f>
        <v/>
      </c>
      <c r="U1130" s="462" t="n"/>
      <c r="V1130" s="462" t="inlineStr">
        <is>
          <t>2000023036</t>
        </is>
      </c>
      <c r="W1130" s="462" t="inlineStr"/>
      <c r="X1130" s="499" t="n"/>
      <c r="Y1130" s="462" t="n"/>
      <c r="Z1130" s="462" t="n"/>
      <c r="AA1130" s="462" t="n"/>
      <c r="AB1130" s="462" t="n"/>
      <c r="AC1130" s="462" t="n"/>
      <c r="AD1130" s="462" t="n"/>
      <c r="AE1130" s="462" t="n"/>
      <c r="AF1130" s="462" t="n"/>
      <c r="AG1130" s="462" t="n"/>
      <c r="AH1130" s="462" t="n"/>
      <c r="AI1130" s="462" t="n"/>
      <c r="AJ1130" s="462" t="n"/>
      <c r="AK1130" s="462" t="n"/>
      <c r="AL1130" s="462" t="n"/>
      <c r="AM1130" s="462" t="n"/>
      <c r="AN1130" s="462" t="n"/>
      <c r="AO1130" s="462" t="n"/>
      <c r="AP1130" s="462" t="n"/>
      <c r="AQ1130" s="462" t="n"/>
      <c r="AR1130" s="462" t="n"/>
      <c r="AS1130" s="462" t="n"/>
    </row>
    <row r="1131">
      <c r="A1131" s="461" t="n">
        <v>1123</v>
      </c>
      <c r="B1131" s="462" t="inlineStr"/>
      <c r="C1131" s="462" t="inlineStr">
        <is>
          <t>ស្ត្រេតស៍ អ៊ិនធើណេសិនណល ភីធីអ៊ី អិលធីឌី</t>
        </is>
      </c>
      <c r="D1131" s="462" t="inlineStr">
        <is>
          <t>L001-100045162</t>
        </is>
      </c>
      <c r="E1131" s="462" t="inlineStr">
        <is>
          <t>2005423</t>
        </is>
      </c>
      <c r="F1131" s="463" t="n">
        <v>43915</v>
      </c>
      <c r="G1131" s="464" t="n">
        <v>83128</v>
      </c>
      <c r="H1131" s="462" t="n"/>
      <c r="I1131" s="464">
        <f>G1131</f>
        <v/>
      </c>
      <c r="J1131" s="462">
        <f>IF(AND(Q1131=TRUE, R1131=TRUE, S1131=TRUE), IF(W1131&lt;-0.05, "អនុញ្ញាត (អ្នកផ្គត់ផ្គង់ប្រកាសខ្វះ)", "បានប្រកាស (អនុញ្ញាត)"), IF(AND(Q1131=FALSE, R1131=FALSE, S1131=FALSE), "ព្យួរទុក (មិនមានទិន្នន័យ)", "ប្រកាសខុស (ព្យួរទុក)"))</f>
        <v/>
      </c>
      <c r="K1131" s="462" t="inlineStr"/>
      <c r="L1131" s="462" t="inlineStr"/>
      <c r="M1131" s="464">
        <f>AH1131</f>
        <v/>
      </c>
      <c r="N1131" s="464">
        <f>IF(W1131&lt;0,AH1131,I1131)</f>
        <v/>
      </c>
      <c r="O1131" s="464">
        <f>I1131-M1131</f>
        <v/>
      </c>
      <c r="P1131" s="462" t="n"/>
      <c r="Q1131" s="462">
        <f>V1131=W1131</f>
        <v/>
      </c>
      <c r="R1131" s="462">
        <f>AND(MONTH(F1131)=MONTH(X1131), YEAR(F1131)=YEAR(X1131))</f>
        <v/>
      </c>
      <c r="S1131" s="462">
        <f>AC1131="L001-901905215"</f>
        <v/>
      </c>
      <c r="T1131" s="464">
        <f>G1131-AH1131</f>
        <v/>
      </c>
      <c r="U1131" s="462" t="n"/>
      <c r="V1131" s="462" t="inlineStr">
        <is>
          <t>2005423</t>
        </is>
      </c>
      <c r="W1131" s="462" t="inlineStr">
        <is>
          <t>2005423</t>
        </is>
      </c>
      <c r="X1131" s="463" t="n">
        <v>43915</v>
      </c>
      <c r="Y1131" s="462" t="inlineStr">
        <is>
          <t>2005423</t>
        </is>
      </c>
      <c r="Z1131" s="462" t="inlineStr"/>
      <c r="AA1131" s="462" t="inlineStr">
        <is>
          <t>បុគ្គលជាប់អាករ</t>
        </is>
      </c>
      <c r="AB1131" s="462" t="inlineStr">
        <is>
          <t>L001-901905215</t>
        </is>
      </c>
      <c r="AC1131" s="462" t="inlineStr">
        <is>
          <t>វីអ៊ីស៊ិន (ខេមបូឌា) អ៊ិនដាសស្ទ្រី ឯ.ក</t>
        </is>
      </c>
      <c r="AD1131" s="464" t="n">
        <v>917785</v>
      </c>
      <c r="AE1131" s="464" t="n">
        <v>834350</v>
      </c>
      <c r="AF1131" s="464" t="n">
        <v>0</v>
      </c>
      <c r="AG1131" s="464" t="n">
        <v>0</v>
      </c>
      <c r="AH1131" s="464" t="n">
        <v>83435</v>
      </c>
      <c r="AI1131" s="464" t="n">
        <v>0</v>
      </c>
      <c r="AJ1131" s="464" t="n">
        <v>0</v>
      </c>
      <c r="AK1131" s="464" t="n">
        <v>0</v>
      </c>
      <c r="AL1131" s="464" t="n">
        <v>0</v>
      </c>
      <c r="AM1131" s="464" t="n">
        <v>0</v>
      </c>
      <c r="AN1131" s="464" t="n">
        <v>0</v>
      </c>
      <c r="AO1131" s="464" t="n">
        <v>0</v>
      </c>
      <c r="AP1131" s="464" t="n">
        <v>0</v>
      </c>
      <c r="AQ1131" s="462" t="inlineStr"/>
      <c r="AR1131" s="462" t="inlineStr"/>
      <c r="AS1131" s="462" t="inlineStr">
        <is>
          <t>បានប្រកាសពន្ធ</t>
        </is>
      </c>
    </row>
    <row r="1132">
      <c r="A1132" s="461" t="n">
        <v>1124</v>
      </c>
      <c r="B1132" s="462" t="inlineStr"/>
      <c r="C1132" s="462" t="inlineStr">
        <is>
          <t>ភីស៊ីអាយ សឺវីស</t>
        </is>
      </c>
      <c r="D1132" s="462" t="inlineStr">
        <is>
          <t>K010-901639639</t>
        </is>
      </c>
      <c r="E1132" s="462" t="inlineStr">
        <is>
          <t>201900975</t>
        </is>
      </c>
      <c r="F1132" s="463" t="n">
        <v>43915</v>
      </c>
      <c r="G1132" s="464" t="n">
        <v>81100</v>
      </c>
      <c r="H1132" s="462" t="n"/>
      <c r="I1132" s="464">
        <f>G1132</f>
        <v/>
      </c>
      <c r="J1132" s="462">
        <f>IF(AND(Q1132=TRUE, R1132=TRUE, S1132=TRUE), IF(W1132&lt;-0.05, "អនុញ្ញាត (អ្នកផ្គត់ផ្គង់ប្រកាសខ្វះ)", "បានប្រកាស (អនុញ្ញាត)"), IF(AND(Q1132=FALSE, R1132=FALSE, S1132=FALSE), "ព្យួរទុក (មិនមានទិន្នន័យ)", "ប្រកាសខុស (ព្យួរទុក)"))</f>
        <v/>
      </c>
      <c r="K1132" s="462" t="inlineStr"/>
      <c r="L1132" s="462" t="inlineStr"/>
      <c r="M1132" s="464">
        <f>AH1132</f>
        <v/>
      </c>
      <c r="N1132" s="464">
        <f>IF(W1132&lt;0,AH1132,I1132)</f>
        <v/>
      </c>
      <c r="O1132" s="464">
        <f>I1132-M1132</f>
        <v/>
      </c>
      <c r="P1132" s="462" t="n"/>
      <c r="Q1132" s="462">
        <f>V1132=W1132</f>
        <v/>
      </c>
      <c r="R1132" s="462">
        <f>AND(MONTH(F1132)=MONTH(X1132), YEAR(F1132)=YEAR(X1132))</f>
        <v/>
      </c>
      <c r="S1132" s="462">
        <f>AC1132="L001-901905215"</f>
        <v/>
      </c>
      <c r="T1132" s="464">
        <f>G1132-AH1132</f>
        <v/>
      </c>
      <c r="U1132" s="462" t="n"/>
      <c r="V1132" s="462" t="inlineStr">
        <is>
          <t>201900975</t>
        </is>
      </c>
      <c r="W1132" s="462" t="inlineStr"/>
      <c r="X1132" s="499" t="n"/>
      <c r="Y1132" s="462" t="n"/>
      <c r="Z1132" s="462" t="n"/>
      <c r="AA1132" s="462" t="n"/>
      <c r="AB1132" s="462" t="n"/>
      <c r="AC1132" s="462" t="n"/>
      <c r="AD1132" s="462" t="n"/>
      <c r="AE1132" s="462" t="n"/>
      <c r="AF1132" s="462" t="n"/>
      <c r="AG1132" s="462" t="n"/>
      <c r="AH1132" s="462" t="n"/>
      <c r="AI1132" s="462" t="n"/>
      <c r="AJ1132" s="462" t="n"/>
      <c r="AK1132" s="462" t="n"/>
      <c r="AL1132" s="462" t="n"/>
      <c r="AM1132" s="462" t="n"/>
      <c r="AN1132" s="462" t="n"/>
      <c r="AO1132" s="462" t="n"/>
      <c r="AP1132" s="462" t="n"/>
      <c r="AQ1132" s="462" t="n"/>
      <c r="AR1132" s="462" t="n"/>
      <c r="AS1132" s="462" t="n"/>
    </row>
    <row r="1133">
      <c r="A1133" s="461" t="n">
        <v>1125</v>
      </c>
      <c r="B1133" s="462" t="inlineStr"/>
      <c r="C1133" s="462" t="inlineStr">
        <is>
          <t>អ៊ីជីអេហ្វ ឡូជីស្ទីក ខូ អិលធីឌី</t>
        </is>
      </c>
      <c r="D1133" s="462" t="inlineStr">
        <is>
          <t>L001-901501877</t>
        </is>
      </c>
      <c r="E1133" s="462" t="inlineStr">
        <is>
          <t>2002375</t>
        </is>
      </c>
      <c r="F1133" s="463" t="n">
        <v>43919</v>
      </c>
      <c r="G1133" s="464" t="n">
        <v>89320</v>
      </c>
      <c r="H1133" s="462" t="n"/>
      <c r="I1133" s="464">
        <f>G1133</f>
        <v/>
      </c>
      <c r="J1133" s="462">
        <f>IF(AND(Q1133=TRUE, R1133=TRUE, S1133=TRUE), IF(W1133&lt;-0.05, "អនុញ្ញាត (អ្នកផ្គត់ផ្គង់ប្រកាសខ្វះ)", "បានប្រកាស (អនុញ្ញាត)"), IF(AND(Q1133=FALSE, R1133=FALSE, S1133=FALSE), "ព្យួរទុក (មិនមានទិន្នន័យ)", "ប្រកាសខុស (ព្យួរទុក)"))</f>
        <v/>
      </c>
      <c r="K1133" s="462" t="inlineStr"/>
      <c r="L1133" s="462" t="inlineStr"/>
      <c r="M1133" s="464">
        <f>AH1133</f>
        <v/>
      </c>
      <c r="N1133" s="464">
        <f>IF(W1133&lt;0,AH1133,I1133)</f>
        <v/>
      </c>
      <c r="O1133" s="464">
        <f>I1133-M1133</f>
        <v/>
      </c>
      <c r="P1133" s="462" t="n"/>
      <c r="Q1133" s="462">
        <f>V1133=W1133</f>
        <v/>
      </c>
      <c r="R1133" s="462">
        <f>AND(MONTH(F1133)=MONTH(X1133), YEAR(F1133)=YEAR(X1133))</f>
        <v/>
      </c>
      <c r="S1133" s="462">
        <f>AC1133="L001-901905215"</f>
        <v/>
      </c>
      <c r="T1133" s="464">
        <f>G1133-AH1133</f>
        <v/>
      </c>
      <c r="U1133" s="462" t="n"/>
      <c r="V1133" s="462" t="inlineStr">
        <is>
          <t>2002375</t>
        </is>
      </c>
      <c r="W1133" s="462" t="inlineStr">
        <is>
          <t>2002375</t>
        </is>
      </c>
      <c r="X1133" s="463" t="n">
        <v>43919</v>
      </c>
      <c r="Y1133" s="462" t="inlineStr">
        <is>
          <t>2002375</t>
        </is>
      </c>
      <c r="Z1133" s="462" t="inlineStr"/>
      <c r="AA1133" s="462" t="inlineStr">
        <is>
          <t>បុគ្គលជាប់អាករ</t>
        </is>
      </c>
      <c r="AB1133" s="462" t="inlineStr">
        <is>
          <t>L001-901905215</t>
        </is>
      </c>
      <c r="AC1133" s="462" t="inlineStr">
        <is>
          <t>វីអ៊ីស៊ិន (ខេមបូឌា) អ៊ិនដាសស្ទ្រី ឯ.ក</t>
        </is>
      </c>
      <c r="AD1133" s="464" t="n">
        <v>982520</v>
      </c>
      <c r="AE1133" s="464" t="n">
        <v>893200</v>
      </c>
      <c r="AF1133" s="464" t="n">
        <v>0</v>
      </c>
      <c r="AG1133" s="464" t="n">
        <v>0</v>
      </c>
      <c r="AH1133" s="464" t="n">
        <v>89320</v>
      </c>
      <c r="AI1133" s="464" t="n">
        <v>0</v>
      </c>
      <c r="AJ1133" s="464" t="n">
        <v>0</v>
      </c>
      <c r="AK1133" s="464" t="n">
        <v>0</v>
      </c>
      <c r="AL1133" s="464" t="n">
        <v>0</v>
      </c>
      <c r="AM1133" s="464" t="n">
        <v>0</v>
      </c>
      <c r="AN1133" s="464" t="n">
        <v>0</v>
      </c>
      <c r="AO1133" s="464" t="n">
        <v>0</v>
      </c>
      <c r="AP1133" s="464" t="n">
        <v>0</v>
      </c>
      <c r="AQ1133" s="462" t="inlineStr"/>
      <c r="AR1133" s="462" t="inlineStr"/>
      <c r="AS1133" s="462" t="inlineStr">
        <is>
          <t>បានប្រកាសពន្ធ</t>
        </is>
      </c>
    </row>
    <row r="1134">
      <c r="A1134" s="461" t="n">
        <v>1126</v>
      </c>
      <c r="B1134" s="462" t="inlineStr"/>
      <c r="C1134" s="462" t="inlineStr">
        <is>
          <t>អ៊ីជីអេហ្វ ឡូជីស្ទីក ខូ អិលធីឌី</t>
        </is>
      </c>
      <c r="D1134" s="462" t="inlineStr">
        <is>
          <t>L001-901501877</t>
        </is>
      </c>
      <c r="E1134" s="462" t="inlineStr">
        <is>
          <t>2002180</t>
        </is>
      </c>
      <c r="F1134" s="463" t="n">
        <v>43916</v>
      </c>
      <c r="G1134" s="464" t="n">
        <v>89320</v>
      </c>
      <c r="H1134" s="462" t="n"/>
      <c r="I1134" s="464">
        <f>G1134</f>
        <v/>
      </c>
      <c r="J1134" s="462">
        <f>IF(AND(Q1134=TRUE, R1134=TRUE, S1134=TRUE), IF(W1134&lt;-0.05, "អនុញ្ញាត (អ្នកផ្គត់ផ្គង់ប្រកាសខ្វះ)", "បានប្រកាស (អនុញ្ញាត)"), IF(AND(Q1134=FALSE, R1134=FALSE, S1134=FALSE), "ព្យួរទុក (មិនមានទិន្នន័យ)", "ប្រកាសខុស (ព្យួរទុក)"))</f>
        <v/>
      </c>
      <c r="K1134" s="462" t="inlineStr"/>
      <c r="L1134" s="462" t="inlineStr"/>
      <c r="M1134" s="464">
        <f>AH1134</f>
        <v/>
      </c>
      <c r="N1134" s="464">
        <f>IF(W1134&lt;0,AH1134,I1134)</f>
        <v/>
      </c>
      <c r="O1134" s="464">
        <f>I1134-M1134</f>
        <v/>
      </c>
      <c r="P1134" s="462" t="n"/>
      <c r="Q1134" s="462">
        <f>V1134=W1134</f>
        <v/>
      </c>
      <c r="R1134" s="462">
        <f>AND(MONTH(F1134)=MONTH(X1134), YEAR(F1134)=YEAR(X1134))</f>
        <v/>
      </c>
      <c r="S1134" s="462">
        <f>AC1134="L001-901905215"</f>
        <v/>
      </c>
      <c r="T1134" s="464">
        <f>G1134-AH1134</f>
        <v/>
      </c>
      <c r="U1134" s="462" t="n"/>
      <c r="V1134" s="462" t="inlineStr">
        <is>
          <t>2002180</t>
        </is>
      </c>
      <c r="W1134" s="462" t="inlineStr">
        <is>
          <t>2002180</t>
        </is>
      </c>
      <c r="X1134" s="463" t="n">
        <v>43916</v>
      </c>
      <c r="Y1134" s="462" t="inlineStr">
        <is>
          <t>2002180</t>
        </is>
      </c>
      <c r="Z1134" s="462" t="inlineStr"/>
      <c r="AA1134" s="462" t="inlineStr">
        <is>
          <t>បុគ្គលជាប់អាករ</t>
        </is>
      </c>
      <c r="AB1134" s="462" t="inlineStr">
        <is>
          <t>L001-901905215</t>
        </is>
      </c>
      <c r="AC1134" s="462" t="inlineStr">
        <is>
          <t>វីអ៊ីស៊ិន (ខេមបូឌា) អ៊ិនដាសស្ទ្រី ឯ.ក</t>
        </is>
      </c>
      <c r="AD1134" s="464" t="n">
        <v>982520</v>
      </c>
      <c r="AE1134" s="464" t="n">
        <v>893200</v>
      </c>
      <c r="AF1134" s="464" t="n">
        <v>0</v>
      </c>
      <c r="AG1134" s="464" t="n">
        <v>0</v>
      </c>
      <c r="AH1134" s="464" t="n">
        <v>89320</v>
      </c>
      <c r="AI1134" s="464" t="n">
        <v>0</v>
      </c>
      <c r="AJ1134" s="464" t="n">
        <v>0</v>
      </c>
      <c r="AK1134" s="464" t="n">
        <v>0</v>
      </c>
      <c r="AL1134" s="464" t="n">
        <v>0</v>
      </c>
      <c r="AM1134" s="464" t="n">
        <v>0</v>
      </c>
      <c r="AN1134" s="464" t="n">
        <v>0</v>
      </c>
      <c r="AO1134" s="464" t="n">
        <v>0</v>
      </c>
      <c r="AP1134" s="464" t="n">
        <v>0</v>
      </c>
      <c r="AQ1134" s="462" t="inlineStr"/>
      <c r="AR1134" s="462" t="inlineStr"/>
      <c r="AS1134" s="462" t="inlineStr">
        <is>
          <t>បានប្រកាសពន្ធ</t>
        </is>
      </c>
    </row>
    <row r="1135">
      <c r="A1135" s="461" t="n">
        <v>1127</v>
      </c>
      <c r="B1135" s="462" t="inlineStr"/>
      <c r="C1135" s="462" t="inlineStr">
        <is>
          <t>អ៊ីជីអេហ្វ ឡូជីស្ទីក ខូ អិលធីឌី</t>
        </is>
      </c>
      <c r="D1135" s="462" t="inlineStr">
        <is>
          <t>L001-901501877</t>
        </is>
      </c>
      <c r="E1135" s="462" t="inlineStr">
        <is>
          <t>2002179</t>
        </is>
      </c>
      <c r="F1135" s="463" t="n">
        <v>43916</v>
      </c>
      <c r="G1135" s="464" t="n">
        <v>89320</v>
      </c>
      <c r="H1135" s="462" t="n"/>
      <c r="I1135" s="464">
        <f>G1135</f>
        <v/>
      </c>
      <c r="J1135" s="462">
        <f>IF(AND(Q1135=TRUE, R1135=TRUE, S1135=TRUE), IF(W1135&lt;-0.05, "អនុញ្ញាត (អ្នកផ្គត់ផ្គង់ប្រកាសខ្វះ)", "បានប្រកាស (អនុញ្ញាត)"), IF(AND(Q1135=FALSE, R1135=FALSE, S1135=FALSE), "ព្យួរទុក (មិនមានទិន្នន័យ)", "ប្រកាសខុស (ព្យួរទុក)"))</f>
        <v/>
      </c>
      <c r="K1135" s="462" t="inlineStr"/>
      <c r="L1135" s="462" t="inlineStr"/>
      <c r="M1135" s="464">
        <f>AH1135</f>
        <v/>
      </c>
      <c r="N1135" s="464">
        <f>IF(W1135&lt;0,AH1135,I1135)</f>
        <v/>
      </c>
      <c r="O1135" s="464">
        <f>I1135-M1135</f>
        <v/>
      </c>
      <c r="P1135" s="462" t="n"/>
      <c r="Q1135" s="462">
        <f>V1135=W1135</f>
        <v/>
      </c>
      <c r="R1135" s="462">
        <f>AND(MONTH(F1135)=MONTH(X1135), YEAR(F1135)=YEAR(X1135))</f>
        <v/>
      </c>
      <c r="S1135" s="462">
        <f>AC1135="L001-901905215"</f>
        <v/>
      </c>
      <c r="T1135" s="464">
        <f>G1135-AH1135</f>
        <v/>
      </c>
      <c r="U1135" s="462" t="n"/>
      <c r="V1135" s="462" t="inlineStr">
        <is>
          <t>2002179</t>
        </is>
      </c>
      <c r="W1135" s="462" t="inlineStr">
        <is>
          <t>2002179</t>
        </is>
      </c>
      <c r="X1135" s="463" t="n">
        <v>43916</v>
      </c>
      <c r="Y1135" s="462" t="inlineStr">
        <is>
          <t>2002179</t>
        </is>
      </c>
      <c r="Z1135" s="462" t="inlineStr"/>
      <c r="AA1135" s="462" t="inlineStr">
        <is>
          <t>បុគ្គលជាប់អាករ</t>
        </is>
      </c>
      <c r="AB1135" s="462" t="inlineStr">
        <is>
          <t>L001-901905215</t>
        </is>
      </c>
      <c r="AC1135" s="462" t="inlineStr">
        <is>
          <t>វីអ៊ីស៊ិន (ខេមបូឌា) អ៊ិនដាសស្ទ្រី ឯ.ក</t>
        </is>
      </c>
      <c r="AD1135" s="464" t="n">
        <v>982520</v>
      </c>
      <c r="AE1135" s="464" t="n">
        <v>893200</v>
      </c>
      <c r="AF1135" s="464" t="n">
        <v>0</v>
      </c>
      <c r="AG1135" s="464" t="n">
        <v>0</v>
      </c>
      <c r="AH1135" s="464" t="n">
        <v>89320</v>
      </c>
      <c r="AI1135" s="464" t="n">
        <v>0</v>
      </c>
      <c r="AJ1135" s="464" t="n">
        <v>0</v>
      </c>
      <c r="AK1135" s="464" t="n">
        <v>0</v>
      </c>
      <c r="AL1135" s="464" t="n">
        <v>0</v>
      </c>
      <c r="AM1135" s="464" t="n">
        <v>0</v>
      </c>
      <c r="AN1135" s="464" t="n">
        <v>0</v>
      </c>
      <c r="AO1135" s="464" t="n">
        <v>0</v>
      </c>
      <c r="AP1135" s="464" t="n">
        <v>0</v>
      </c>
      <c r="AQ1135" s="462" t="inlineStr"/>
      <c r="AR1135" s="462" t="inlineStr"/>
      <c r="AS1135" s="462" t="inlineStr">
        <is>
          <t>បានប្រកាសពន្ធ</t>
        </is>
      </c>
    </row>
    <row r="1136">
      <c r="A1136" s="461" t="n">
        <v>1128</v>
      </c>
      <c r="B1136" s="462" t="inlineStr"/>
      <c r="C1136" s="462" t="inlineStr">
        <is>
          <t>អ៊ីជីអេហ្វ ឡូជីស្ទីក ខូ អិលធីឌី</t>
        </is>
      </c>
      <c r="D1136" s="462" t="inlineStr">
        <is>
          <t>L001-901501877</t>
        </is>
      </c>
      <c r="E1136" s="462" t="inlineStr">
        <is>
          <t>2001985</t>
        </is>
      </c>
      <c r="F1136" s="463" t="n">
        <v>43908</v>
      </c>
      <c r="G1136" s="464" t="n">
        <v>89100</v>
      </c>
      <c r="H1136" s="462" t="n"/>
      <c r="I1136" s="464">
        <f>G1136</f>
        <v/>
      </c>
      <c r="J1136" s="462">
        <f>IF(AND(Q1136=TRUE, R1136=TRUE, S1136=TRUE), IF(W1136&lt;-0.05, "អនុញ្ញាត (អ្នកផ្គត់ផ្គង់ប្រកាសខ្វះ)", "បានប្រកាស (អនុញ្ញាត)"), IF(AND(Q1136=FALSE, R1136=FALSE, S1136=FALSE), "ព្យួរទុក (មិនមានទិន្នន័យ)", "ប្រកាសខុស (ព្យួរទុក)"))</f>
        <v/>
      </c>
      <c r="K1136" s="462" t="inlineStr"/>
      <c r="L1136" s="462" t="inlineStr"/>
      <c r="M1136" s="464">
        <f>AH1136</f>
        <v/>
      </c>
      <c r="N1136" s="464">
        <f>IF(W1136&lt;0,AH1136,I1136)</f>
        <v/>
      </c>
      <c r="O1136" s="464">
        <f>I1136-M1136</f>
        <v/>
      </c>
      <c r="P1136" s="462" t="n"/>
      <c r="Q1136" s="462">
        <f>V1136=W1136</f>
        <v/>
      </c>
      <c r="R1136" s="462">
        <f>AND(MONTH(F1136)=MONTH(X1136), YEAR(F1136)=YEAR(X1136))</f>
        <v/>
      </c>
      <c r="S1136" s="462">
        <f>AC1136="L001-901905215"</f>
        <v/>
      </c>
      <c r="T1136" s="464">
        <f>G1136-AH1136</f>
        <v/>
      </c>
      <c r="U1136" s="462" t="n"/>
      <c r="V1136" s="462" t="inlineStr">
        <is>
          <t>2001985</t>
        </is>
      </c>
      <c r="W1136" s="462" t="inlineStr">
        <is>
          <t>2001985</t>
        </is>
      </c>
      <c r="X1136" s="463" t="n">
        <v>43908</v>
      </c>
      <c r="Y1136" s="462" t="inlineStr">
        <is>
          <t>2001985</t>
        </is>
      </c>
      <c r="Z1136" s="462" t="inlineStr"/>
      <c r="AA1136" s="462" t="inlineStr">
        <is>
          <t>បុគ្គលជាប់អាករ</t>
        </is>
      </c>
      <c r="AB1136" s="462" t="inlineStr">
        <is>
          <t>L001-901905215</t>
        </is>
      </c>
      <c r="AC1136" s="462" t="inlineStr">
        <is>
          <t>វីអ៊ីស៊ិន (ខេមបូឌា) អ៊ិនដាសស្ទ្រី ឯ.ក</t>
        </is>
      </c>
      <c r="AD1136" s="464" t="n">
        <v>980100</v>
      </c>
      <c r="AE1136" s="464" t="n">
        <v>891000</v>
      </c>
      <c r="AF1136" s="464" t="n">
        <v>0</v>
      </c>
      <c r="AG1136" s="464" t="n">
        <v>0</v>
      </c>
      <c r="AH1136" s="464" t="n">
        <v>89100</v>
      </c>
      <c r="AI1136" s="464" t="n">
        <v>0</v>
      </c>
      <c r="AJ1136" s="464" t="n">
        <v>0</v>
      </c>
      <c r="AK1136" s="464" t="n">
        <v>0</v>
      </c>
      <c r="AL1136" s="464" t="n">
        <v>0</v>
      </c>
      <c r="AM1136" s="464" t="n">
        <v>0</v>
      </c>
      <c r="AN1136" s="464" t="n">
        <v>0</v>
      </c>
      <c r="AO1136" s="464" t="n">
        <v>0</v>
      </c>
      <c r="AP1136" s="464" t="n">
        <v>0</v>
      </c>
      <c r="AQ1136" s="462" t="inlineStr"/>
      <c r="AR1136" s="462" t="inlineStr"/>
      <c r="AS1136" s="462" t="inlineStr">
        <is>
          <t>បានប្រកាសពន្ធ</t>
        </is>
      </c>
    </row>
    <row r="1137">
      <c r="A1137" s="461" t="n">
        <v>1129</v>
      </c>
      <c r="B1137" s="462" t="inlineStr"/>
      <c r="C1137" s="462" t="inlineStr">
        <is>
          <t>អ៊ីជីអេហ្វ ឡូជីស្ទីក ខូ អិលធីឌី</t>
        </is>
      </c>
      <c r="D1137" s="462" t="inlineStr">
        <is>
          <t>L001-901501877</t>
        </is>
      </c>
      <c r="E1137" s="462" t="inlineStr">
        <is>
          <t>2001984</t>
        </is>
      </c>
      <c r="F1137" s="463" t="n">
        <v>43908</v>
      </c>
      <c r="G1137" s="464" t="n">
        <v>89100</v>
      </c>
      <c r="H1137" s="462" t="n"/>
      <c r="I1137" s="464">
        <f>G1137</f>
        <v/>
      </c>
      <c r="J1137" s="462">
        <f>IF(AND(Q1137=TRUE, R1137=TRUE, S1137=TRUE), IF(W1137&lt;-0.05, "អនុញ្ញាត (អ្នកផ្គត់ផ្គង់ប្រកាសខ្វះ)", "បានប្រកាស (អនុញ្ញាត)"), IF(AND(Q1137=FALSE, R1137=FALSE, S1137=FALSE), "ព្យួរទុក (មិនមានទិន្នន័យ)", "ប្រកាសខុស (ព្យួរទុក)"))</f>
        <v/>
      </c>
      <c r="K1137" s="462" t="inlineStr"/>
      <c r="L1137" s="462" t="inlineStr"/>
      <c r="M1137" s="464">
        <f>AH1137</f>
        <v/>
      </c>
      <c r="N1137" s="464">
        <f>IF(W1137&lt;0,AH1137,I1137)</f>
        <v/>
      </c>
      <c r="O1137" s="464">
        <f>I1137-M1137</f>
        <v/>
      </c>
      <c r="P1137" s="462" t="n"/>
      <c r="Q1137" s="462">
        <f>V1137=W1137</f>
        <v/>
      </c>
      <c r="R1137" s="462">
        <f>AND(MONTH(F1137)=MONTH(X1137), YEAR(F1137)=YEAR(X1137))</f>
        <v/>
      </c>
      <c r="S1137" s="462">
        <f>AC1137="L001-901905215"</f>
        <v/>
      </c>
      <c r="T1137" s="464">
        <f>G1137-AH1137</f>
        <v/>
      </c>
      <c r="U1137" s="462" t="n"/>
      <c r="V1137" s="462" t="inlineStr">
        <is>
          <t>2001984</t>
        </is>
      </c>
      <c r="W1137" s="462" t="inlineStr">
        <is>
          <t>2001984</t>
        </is>
      </c>
      <c r="X1137" s="463" t="n">
        <v>43908</v>
      </c>
      <c r="Y1137" s="462" t="inlineStr">
        <is>
          <t>2001984</t>
        </is>
      </c>
      <c r="Z1137" s="462" t="inlineStr"/>
      <c r="AA1137" s="462" t="inlineStr">
        <is>
          <t>បុគ្គលជាប់អាករ</t>
        </is>
      </c>
      <c r="AB1137" s="462" t="inlineStr">
        <is>
          <t>L001-901905215</t>
        </is>
      </c>
      <c r="AC1137" s="462" t="inlineStr">
        <is>
          <t>វីអ៊ីស៊ិន (ខេមបូឌា) អ៊ិនដាសស្ទ្រី ឯ.ក</t>
        </is>
      </c>
      <c r="AD1137" s="464" t="n">
        <v>980100</v>
      </c>
      <c r="AE1137" s="464" t="n">
        <v>891000</v>
      </c>
      <c r="AF1137" s="464" t="n">
        <v>0</v>
      </c>
      <c r="AG1137" s="464" t="n">
        <v>0</v>
      </c>
      <c r="AH1137" s="464" t="n">
        <v>89100</v>
      </c>
      <c r="AI1137" s="464" t="n">
        <v>0</v>
      </c>
      <c r="AJ1137" s="464" t="n">
        <v>0</v>
      </c>
      <c r="AK1137" s="464" t="n">
        <v>0</v>
      </c>
      <c r="AL1137" s="464" t="n">
        <v>0</v>
      </c>
      <c r="AM1137" s="464" t="n">
        <v>0</v>
      </c>
      <c r="AN1137" s="464" t="n">
        <v>0</v>
      </c>
      <c r="AO1137" s="464" t="n">
        <v>0</v>
      </c>
      <c r="AP1137" s="464" t="n">
        <v>0</v>
      </c>
      <c r="AQ1137" s="462" t="inlineStr"/>
      <c r="AR1137" s="462" t="inlineStr"/>
      <c r="AS1137" s="462" t="inlineStr">
        <is>
          <t>បានប្រកាសពន្ធ</t>
        </is>
      </c>
    </row>
    <row r="1138">
      <c r="A1138" s="461" t="n">
        <v>1130</v>
      </c>
      <c r="B1138" s="462" t="inlineStr"/>
      <c r="C1138" s="462" t="inlineStr">
        <is>
          <t>អ៊ីជីអេហ្វ ឡូជីស្ទីក ខូ អិលធីឌី</t>
        </is>
      </c>
      <c r="D1138" s="462" t="inlineStr">
        <is>
          <t>L001-901501877</t>
        </is>
      </c>
      <c r="E1138" s="462" t="inlineStr">
        <is>
          <t>2001983</t>
        </is>
      </c>
      <c r="F1138" s="463" t="n">
        <v>43908</v>
      </c>
      <c r="G1138" s="464" t="n">
        <v>89100</v>
      </c>
      <c r="H1138" s="462" t="n"/>
      <c r="I1138" s="464">
        <f>G1138</f>
        <v/>
      </c>
      <c r="J1138" s="462">
        <f>IF(AND(Q1138=TRUE, R1138=TRUE, S1138=TRUE), IF(W1138&lt;-0.05, "អនុញ្ញាត (អ្នកផ្គត់ផ្គង់ប្រកាសខ្វះ)", "បានប្រកាស (អនុញ្ញាត)"), IF(AND(Q1138=FALSE, R1138=FALSE, S1138=FALSE), "ព្យួរទុក (មិនមានទិន្នន័យ)", "ប្រកាសខុស (ព្យួរទុក)"))</f>
        <v/>
      </c>
      <c r="K1138" s="462" t="inlineStr"/>
      <c r="L1138" s="462" t="inlineStr"/>
      <c r="M1138" s="464">
        <f>AH1138</f>
        <v/>
      </c>
      <c r="N1138" s="464">
        <f>IF(W1138&lt;0,AH1138,I1138)</f>
        <v/>
      </c>
      <c r="O1138" s="464">
        <f>I1138-M1138</f>
        <v/>
      </c>
      <c r="P1138" s="462" t="n"/>
      <c r="Q1138" s="462">
        <f>V1138=W1138</f>
        <v/>
      </c>
      <c r="R1138" s="462">
        <f>AND(MONTH(F1138)=MONTH(X1138), YEAR(F1138)=YEAR(X1138))</f>
        <v/>
      </c>
      <c r="S1138" s="462">
        <f>AC1138="L001-901905215"</f>
        <v/>
      </c>
      <c r="T1138" s="464">
        <f>G1138-AH1138</f>
        <v/>
      </c>
      <c r="U1138" s="462" t="n"/>
      <c r="V1138" s="462" t="inlineStr">
        <is>
          <t>2001983</t>
        </is>
      </c>
      <c r="W1138" s="462" t="inlineStr">
        <is>
          <t>2001983</t>
        </is>
      </c>
      <c r="X1138" s="463" t="n">
        <v>43908</v>
      </c>
      <c r="Y1138" s="462" t="inlineStr">
        <is>
          <t>2001983</t>
        </is>
      </c>
      <c r="Z1138" s="462" t="inlineStr"/>
      <c r="AA1138" s="462" t="inlineStr">
        <is>
          <t>បុគ្គលជាប់អាករ</t>
        </is>
      </c>
      <c r="AB1138" s="462" t="inlineStr">
        <is>
          <t>L001-901905215</t>
        </is>
      </c>
      <c r="AC1138" s="462" t="inlineStr">
        <is>
          <t>វីអ៊ីស៊ិន (ខេមបូឌា) អ៊ិនដាសស្ទ្រី ឯ.ក</t>
        </is>
      </c>
      <c r="AD1138" s="464" t="n">
        <v>980100</v>
      </c>
      <c r="AE1138" s="464" t="n">
        <v>891000</v>
      </c>
      <c r="AF1138" s="464" t="n">
        <v>0</v>
      </c>
      <c r="AG1138" s="464" t="n">
        <v>0</v>
      </c>
      <c r="AH1138" s="464" t="n">
        <v>89100</v>
      </c>
      <c r="AI1138" s="464" t="n">
        <v>0</v>
      </c>
      <c r="AJ1138" s="464" t="n">
        <v>0</v>
      </c>
      <c r="AK1138" s="464" t="n">
        <v>0</v>
      </c>
      <c r="AL1138" s="464" t="n">
        <v>0</v>
      </c>
      <c r="AM1138" s="464" t="n">
        <v>0</v>
      </c>
      <c r="AN1138" s="464" t="n">
        <v>0</v>
      </c>
      <c r="AO1138" s="464" t="n">
        <v>0</v>
      </c>
      <c r="AP1138" s="464" t="n">
        <v>0</v>
      </c>
      <c r="AQ1138" s="462" t="inlineStr"/>
      <c r="AR1138" s="462" t="inlineStr"/>
      <c r="AS1138" s="462" t="inlineStr">
        <is>
          <t>បានប្រកាសពន្ធ</t>
        </is>
      </c>
    </row>
    <row r="1139">
      <c r="A1139" s="461" t="n">
        <v>1131</v>
      </c>
      <c r="B1139" s="462" t="inlineStr"/>
      <c r="C1139" s="462" t="inlineStr">
        <is>
          <t>អ៊ីជីអេហ្វ ឡូជីស្ទីក ខូ អិលធីឌី</t>
        </is>
      </c>
      <c r="D1139" s="462" t="inlineStr">
        <is>
          <t>L001-901501877</t>
        </is>
      </c>
      <c r="E1139" s="462" t="inlineStr">
        <is>
          <t>2001982</t>
        </is>
      </c>
      <c r="F1139" s="463" t="n">
        <v>43908</v>
      </c>
      <c r="G1139" s="464" t="n">
        <v>89100</v>
      </c>
      <c r="H1139" s="462" t="n"/>
      <c r="I1139" s="464">
        <f>G1139</f>
        <v/>
      </c>
      <c r="J1139" s="462">
        <f>IF(AND(Q1139=TRUE, R1139=TRUE, S1139=TRUE), IF(W1139&lt;-0.05, "អនុញ្ញាត (អ្នកផ្គត់ផ្គង់ប្រកាសខ្វះ)", "បានប្រកាស (អនុញ្ញាត)"), IF(AND(Q1139=FALSE, R1139=FALSE, S1139=FALSE), "ព្យួរទុក (មិនមានទិន្នន័យ)", "ប្រកាសខុស (ព្យួរទុក)"))</f>
        <v/>
      </c>
      <c r="K1139" s="462" t="inlineStr"/>
      <c r="L1139" s="462" t="inlineStr"/>
      <c r="M1139" s="464">
        <f>AH1139</f>
        <v/>
      </c>
      <c r="N1139" s="464">
        <f>IF(W1139&lt;0,AH1139,I1139)</f>
        <v/>
      </c>
      <c r="O1139" s="464">
        <f>I1139-M1139</f>
        <v/>
      </c>
      <c r="P1139" s="462" t="n"/>
      <c r="Q1139" s="462">
        <f>V1139=W1139</f>
        <v/>
      </c>
      <c r="R1139" s="462">
        <f>AND(MONTH(F1139)=MONTH(X1139), YEAR(F1139)=YEAR(X1139))</f>
        <v/>
      </c>
      <c r="S1139" s="462">
        <f>AC1139="L001-901905215"</f>
        <v/>
      </c>
      <c r="T1139" s="464">
        <f>G1139-AH1139</f>
        <v/>
      </c>
      <c r="U1139" s="462" t="n"/>
      <c r="V1139" s="462" t="inlineStr">
        <is>
          <t>2001982</t>
        </is>
      </c>
      <c r="W1139" s="462" t="inlineStr">
        <is>
          <t>2001982</t>
        </is>
      </c>
      <c r="X1139" s="463" t="n">
        <v>43908</v>
      </c>
      <c r="Y1139" s="462" t="inlineStr">
        <is>
          <t>2001982</t>
        </is>
      </c>
      <c r="Z1139" s="462" t="inlineStr"/>
      <c r="AA1139" s="462" t="inlineStr">
        <is>
          <t>បុគ្គលជាប់អាករ</t>
        </is>
      </c>
      <c r="AB1139" s="462" t="inlineStr">
        <is>
          <t>L001-901905215</t>
        </is>
      </c>
      <c r="AC1139" s="462" t="inlineStr">
        <is>
          <t>វីអ៊ីស៊ិន (ខេមបូឌា) អ៊ិនដាសស្ទ្រី ឯ.ក</t>
        </is>
      </c>
      <c r="AD1139" s="464" t="n">
        <v>980100</v>
      </c>
      <c r="AE1139" s="464" t="n">
        <v>891000</v>
      </c>
      <c r="AF1139" s="464" t="n">
        <v>0</v>
      </c>
      <c r="AG1139" s="464" t="n">
        <v>0</v>
      </c>
      <c r="AH1139" s="464" t="n">
        <v>89100</v>
      </c>
      <c r="AI1139" s="464" t="n">
        <v>0</v>
      </c>
      <c r="AJ1139" s="464" t="n">
        <v>0</v>
      </c>
      <c r="AK1139" s="464" t="n">
        <v>0</v>
      </c>
      <c r="AL1139" s="464" t="n">
        <v>0</v>
      </c>
      <c r="AM1139" s="464" t="n">
        <v>0</v>
      </c>
      <c r="AN1139" s="464" t="n">
        <v>0</v>
      </c>
      <c r="AO1139" s="464" t="n">
        <v>0</v>
      </c>
      <c r="AP1139" s="464" t="n">
        <v>0</v>
      </c>
      <c r="AQ1139" s="462" t="inlineStr"/>
      <c r="AR1139" s="462" t="inlineStr"/>
      <c r="AS1139" s="462" t="inlineStr">
        <is>
          <t>បានប្រកាសពន្ធ</t>
        </is>
      </c>
    </row>
    <row r="1140">
      <c r="A1140" s="461" t="n">
        <v>1132</v>
      </c>
      <c r="B1140" s="462" t="inlineStr"/>
      <c r="C1140" s="462" t="inlineStr">
        <is>
          <t>អ៊ីជីអេហ្វ ឡូជីស្ទីក ខូ អិលធីឌី</t>
        </is>
      </c>
      <c r="D1140" s="462" t="inlineStr">
        <is>
          <t>L001-901501877</t>
        </is>
      </c>
      <c r="E1140" s="462" t="inlineStr">
        <is>
          <t>2001977</t>
        </is>
      </c>
      <c r="F1140" s="463" t="n">
        <v>43907</v>
      </c>
      <c r="G1140" s="464" t="n">
        <v>97056</v>
      </c>
      <c r="H1140" s="462" t="n"/>
      <c r="I1140" s="464">
        <f>G1140</f>
        <v/>
      </c>
      <c r="J1140" s="462">
        <f>IF(AND(Q1140=TRUE, R1140=TRUE, S1140=TRUE), IF(W1140&lt;-0.05, "អនុញ្ញាត (អ្នកផ្គត់ផ្គង់ប្រកាសខ្វះ)", "បានប្រកាស (អនុញ្ញាត)"), IF(AND(Q1140=FALSE, R1140=FALSE, S1140=FALSE), "ព្យួរទុក (មិនមានទិន្នន័យ)", "ប្រកាសខុស (ព្យួរទុក)"))</f>
        <v/>
      </c>
      <c r="K1140" s="462" t="inlineStr"/>
      <c r="L1140" s="462" t="inlineStr"/>
      <c r="M1140" s="464">
        <f>AH1140</f>
        <v/>
      </c>
      <c r="N1140" s="464">
        <f>IF(W1140&lt;0,AH1140,I1140)</f>
        <v/>
      </c>
      <c r="O1140" s="464">
        <f>I1140-M1140</f>
        <v/>
      </c>
      <c r="P1140" s="462" t="n"/>
      <c r="Q1140" s="462">
        <f>V1140=W1140</f>
        <v/>
      </c>
      <c r="R1140" s="462">
        <f>AND(MONTH(F1140)=MONTH(X1140), YEAR(F1140)=YEAR(X1140))</f>
        <v/>
      </c>
      <c r="S1140" s="462">
        <f>AC1140="L001-901905215"</f>
        <v/>
      </c>
      <c r="T1140" s="464">
        <f>G1140-AH1140</f>
        <v/>
      </c>
      <c r="U1140" s="462" t="n"/>
      <c r="V1140" s="462" t="inlineStr">
        <is>
          <t>2001977</t>
        </is>
      </c>
      <c r="W1140" s="462" t="inlineStr">
        <is>
          <t>2001977</t>
        </is>
      </c>
      <c r="X1140" s="463" t="n">
        <v>43907</v>
      </c>
      <c r="Y1140" s="462" t="inlineStr">
        <is>
          <t>2001977</t>
        </is>
      </c>
      <c r="Z1140" s="462" t="inlineStr"/>
      <c r="AA1140" s="462" t="inlineStr">
        <is>
          <t>បុគ្គលជាប់អាករ</t>
        </is>
      </c>
      <c r="AB1140" s="462" t="inlineStr">
        <is>
          <t>L001-901905215</t>
        </is>
      </c>
      <c r="AC1140" s="462" t="inlineStr">
        <is>
          <t>វីអ៊ីស៊ិន (ខេមបូឌា) អ៊ិនដាសស្ទ្រី ឯ.ក</t>
        </is>
      </c>
      <c r="AD1140" s="464" t="n">
        <v>1067616</v>
      </c>
      <c r="AE1140" s="464" t="n">
        <v>970560</v>
      </c>
      <c r="AF1140" s="464" t="n">
        <v>0</v>
      </c>
      <c r="AG1140" s="464" t="n">
        <v>0</v>
      </c>
      <c r="AH1140" s="464" t="n">
        <v>97056</v>
      </c>
      <c r="AI1140" s="464" t="n">
        <v>0</v>
      </c>
      <c r="AJ1140" s="464" t="n">
        <v>0</v>
      </c>
      <c r="AK1140" s="464" t="n">
        <v>0</v>
      </c>
      <c r="AL1140" s="464" t="n">
        <v>0</v>
      </c>
      <c r="AM1140" s="464" t="n">
        <v>0</v>
      </c>
      <c r="AN1140" s="464" t="n">
        <v>0</v>
      </c>
      <c r="AO1140" s="464" t="n">
        <v>0</v>
      </c>
      <c r="AP1140" s="464" t="n">
        <v>0</v>
      </c>
      <c r="AQ1140" s="462" t="inlineStr"/>
      <c r="AR1140" s="462" t="inlineStr"/>
      <c r="AS1140" s="462" t="inlineStr">
        <is>
          <t>បានប្រកាសពន្ធ</t>
        </is>
      </c>
    </row>
    <row r="1141">
      <c r="A1141" s="461" t="n">
        <v>1133</v>
      </c>
      <c r="B1141" s="462" t="inlineStr"/>
      <c r="C1141" s="462" t="inlineStr">
        <is>
          <t>អ៊ិចស្ពែឌីធ័រ ខេមបូឌា អិលធីឌី</t>
        </is>
      </c>
      <c r="D1141" s="462" t="inlineStr">
        <is>
          <t>L001-100045898</t>
        </is>
      </c>
      <c r="E1141" s="462" t="inlineStr">
        <is>
          <t>TI0173561</t>
        </is>
      </c>
      <c r="F1141" s="463" t="n">
        <v>43907</v>
      </c>
      <c r="G1141" s="464" t="n">
        <v>122938</v>
      </c>
      <c r="H1141" s="462" t="n"/>
      <c r="I1141" s="464">
        <f>G1141</f>
        <v/>
      </c>
      <c r="J1141" s="462">
        <f>IF(AND(Q1141=TRUE, R1141=TRUE, S1141=TRUE), IF(W1141&lt;-0.05, "អនុញ្ញាត (អ្នកផ្គត់ផ្គង់ប្រកាសខ្វះ)", "បានប្រកាស (អនុញ្ញាត)"), IF(AND(Q1141=FALSE, R1141=FALSE, S1141=FALSE), "ព្យួរទុក (មិនមានទិន្នន័យ)", "ប្រកាសខុស (ព្យួរទុក)"))</f>
        <v/>
      </c>
      <c r="K1141" s="462" t="inlineStr"/>
      <c r="L1141" s="462" t="inlineStr"/>
      <c r="M1141" s="464">
        <f>AH1141</f>
        <v/>
      </c>
      <c r="N1141" s="464">
        <f>IF(W1141&lt;0,AH1141,I1141)</f>
        <v/>
      </c>
      <c r="O1141" s="464">
        <f>I1141-M1141</f>
        <v/>
      </c>
      <c r="P1141" s="462" t="n"/>
      <c r="Q1141" s="462">
        <f>V1141=W1141</f>
        <v/>
      </c>
      <c r="R1141" s="462">
        <f>AND(MONTH(F1141)=MONTH(X1141), YEAR(F1141)=YEAR(X1141))</f>
        <v/>
      </c>
      <c r="S1141" s="462">
        <f>AC1141="L001-901905215"</f>
        <v/>
      </c>
      <c r="T1141" s="464">
        <f>G1141-AH1141</f>
        <v/>
      </c>
      <c r="U1141" s="462" t="n"/>
      <c r="V1141" s="462" t="inlineStr">
        <is>
          <t>TI0173561</t>
        </is>
      </c>
      <c r="W1141" s="462" t="inlineStr">
        <is>
          <t>TI0173561</t>
        </is>
      </c>
      <c r="X1141" s="463" t="n">
        <v>43907</v>
      </c>
      <c r="Y1141" s="462" t="inlineStr">
        <is>
          <t>TI-0173561</t>
        </is>
      </c>
      <c r="Z1141" s="462" t="inlineStr"/>
      <c r="AA1141" s="462" t="inlineStr">
        <is>
          <t>បុគ្គលជាប់អាករ</t>
        </is>
      </c>
      <c r="AB1141" s="462" t="inlineStr">
        <is>
          <t>L001-901905215</t>
        </is>
      </c>
      <c r="AC1141" s="462" t="inlineStr">
        <is>
          <t>វីអ៊ីស៊ិន (ខេមបូឌា) អ៊ិនដាសស្ទ្រី ឯ.ក</t>
        </is>
      </c>
      <c r="AD1141" s="464" t="n">
        <v>1352314</v>
      </c>
      <c r="AE1141" s="464" t="n">
        <v>1229376</v>
      </c>
      <c r="AF1141" s="464" t="n">
        <v>0</v>
      </c>
      <c r="AG1141" s="464" t="n">
        <v>0</v>
      </c>
      <c r="AH1141" s="464" t="n">
        <v>122938</v>
      </c>
      <c r="AI1141" s="464" t="n">
        <v>0</v>
      </c>
      <c r="AJ1141" s="464" t="n">
        <v>0</v>
      </c>
      <c r="AK1141" s="464" t="n">
        <v>0</v>
      </c>
      <c r="AL1141" s="464" t="n">
        <v>0</v>
      </c>
      <c r="AM1141" s="464" t="n">
        <v>0</v>
      </c>
      <c r="AN1141" s="464" t="n">
        <v>0</v>
      </c>
      <c r="AO1141" s="464" t="n">
        <v>0</v>
      </c>
      <c r="AP1141" s="464" t="n">
        <v>0</v>
      </c>
      <c r="AQ1141" s="462" t="inlineStr"/>
      <c r="AR1141" s="462" t="inlineStr"/>
      <c r="AS1141" s="462" t="inlineStr">
        <is>
          <t>បានប្រកាសពន្ធ</t>
        </is>
      </c>
    </row>
    <row r="1142">
      <c r="A1142" s="461" t="n">
        <v>1134</v>
      </c>
      <c r="B1142" s="462" t="inlineStr"/>
      <c r="C1142" s="462" t="inlineStr">
        <is>
          <t>សូស៊ីយេតេ កុងសេស្យូនែរ ដឺ ឡាអេរ៉ូព័រ</t>
        </is>
      </c>
      <c r="D1142" s="462" t="inlineStr">
        <is>
          <t>L001-100047300</t>
        </is>
      </c>
      <c r="E1142" s="462" t="inlineStr">
        <is>
          <t>2000018124</t>
        </is>
      </c>
      <c r="F1142" s="463" t="n">
        <v>43897</v>
      </c>
      <c r="G1142" s="464" t="n">
        <v>24194</v>
      </c>
      <c r="H1142" s="462" t="n"/>
      <c r="I1142" s="464">
        <f>G1142</f>
        <v/>
      </c>
      <c r="J1142" s="462">
        <f>IF(AND(Q1142=TRUE, R1142=TRUE, S1142=TRUE), IF(W1142&lt;-0.05, "អនុញ្ញាត (អ្នកផ្គត់ផ្គង់ប្រកាសខ្វះ)", "បានប្រកាស (អនុញ្ញាត)"), IF(AND(Q1142=FALSE, R1142=FALSE, S1142=FALSE), "ព្យួរទុក (មិនមានទិន្នន័យ)", "ប្រកាសខុស (ព្យួរទុក)"))</f>
        <v/>
      </c>
      <c r="K1142" s="462" t="inlineStr"/>
      <c r="L1142" s="462" t="inlineStr"/>
      <c r="M1142" s="464">
        <f>AH1142</f>
        <v/>
      </c>
      <c r="N1142" s="464">
        <f>IF(W1142&lt;0,AH1142,I1142)</f>
        <v/>
      </c>
      <c r="O1142" s="464">
        <f>I1142-M1142</f>
        <v/>
      </c>
      <c r="P1142" s="462" t="n"/>
      <c r="Q1142" s="462">
        <f>V1142=W1142</f>
        <v/>
      </c>
      <c r="R1142" s="462">
        <f>AND(MONTH(F1142)=MONTH(X1142), YEAR(F1142)=YEAR(X1142))</f>
        <v/>
      </c>
      <c r="S1142" s="462">
        <f>AC1142="L001-901905215"</f>
        <v/>
      </c>
      <c r="T1142" s="464">
        <f>G1142-AH1142</f>
        <v/>
      </c>
      <c r="U1142" s="462" t="n"/>
      <c r="V1142" s="462" t="inlineStr">
        <is>
          <t>2000018124</t>
        </is>
      </c>
      <c r="W1142" s="462" t="inlineStr"/>
      <c r="X1142" s="499" t="n"/>
      <c r="Y1142" s="462" t="n"/>
      <c r="Z1142" s="462" t="n"/>
      <c r="AA1142" s="462" t="n"/>
      <c r="AB1142" s="462" t="n"/>
      <c r="AC1142" s="462" t="n"/>
      <c r="AD1142" s="462" t="n"/>
      <c r="AE1142" s="462" t="n"/>
      <c r="AF1142" s="462" t="n"/>
      <c r="AG1142" s="462" t="n"/>
      <c r="AH1142" s="462" t="n"/>
      <c r="AI1142" s="462" t="n"/>
      <c r="AJ1142" s="462" t="n"/>
      <c r="AK1142" s="462" t="n"/>
      <c r="AL1142" s="462" t="n"/>
      <c r="AM1142" s="462" t="n"/>
      <c r="AN1142" s="462" t="n"/>
      <c r="AO1142" s="462" t="n"/>
      <c r="AP1142" s="462" t="n"/>
      <c r="AQ1142" s="462" t="n"/>
      <c r="AR1142" s="462" t="n"/>
      <c r="AS1142" s="462" t="n"/>
    </row>
    <row r="1143">
      <c r="A1143" s="461" t="n">
        <v>1135</v>
      </c>
      <c r="B1143" s="462" t="inlineStr"/>
      <c r="C1143" s="462" t="inlineStr">
        <is>
          <t>ខេមវីល គ្លូប៊ល ឯ.ក</t>
        </is>
      </c>
      <c r="D1143" s="462" t="inlineStr">
        <is>
          <t>L001-901637190</t>
        </is>
      </c>
      <c r="E1143" s="462" t="inlineStr">
        <is>
          <t>INV200345</t>
        </is>
      </c>
      <c r="F1143" s="463" t="n">
        <v>43914</v>
      </c>
      <c r="G1143" s="464" t="n">
        <v>137700</v>
      </c>
      <c r="H1143" s="462" t="n"/>
      <c r="I1143" s="464">
        <f>G1143</f>
        <v/>
      </c>
      <c r="J1143" s="462">
        <f>IF(AND(Q1143=TRUE, R1143=TRUE, S1143=TRUE), IF(W1143&lt;-0.05, "អនុញ្ញាត (អ្នកផ្គត់ផ្គង់ប្រកាសខ្វះ)", "បានប្រកាស (អនុញ្ញាត)"), IF(AND(Q1143=FALSE, R1143=FALSE, S1143=FALSE), "ព្យួរទុក (មិនមានទិន្នន័យ)", "ប្រកាសខុស (ព្យួរទុក)"))</f>
        <v/>
      </c>
      <c r="K1143" s="462" t="inlineStr"/>
      <c r="L1143" s="462" t="inlineStr"/>
      <c r="M1143" s="464">
        <f>AH1143</f>
        <v/>
      </c>
      <c r="N1143" s="464">
        <f>IF(W1143&lt;0,AH1143,I1143)</f>
        <v/>
      </c>
      <c r="O1143" s="464">
        <f>I1143-M1143</f>
        <v/>
      </c>
      <c r="P1143" s="462" t="n"/>
      <c r="Q1143" s="462">
        <f>V1143=W1143</f>
        <v/>
      </c>
      <c r="R1143" s="462">
        <f>AND(MONTH(F1143)=MONTH(X1143), YEAR(F1143)=YEAR(X1143))</f>
        <v/>
      </c>
      <c r="S1143" s="462">
        <f>AC1143="L001-901905215"</f>
        <v/>
      </c>
      <c r="T1143" s="464">
        <f>G1143-AH1143</f>
        <v/>
      </c>
      <c r="U1143" s="462" t="n"/>
      <c r="V1143" s="462" t="inlineStr">
        <is>
          <t>INV200345</t>
        </is>
      </c>
      <c r="W1143" s="462" t="inlineStr">
        <is>
          <t>INV200345</t>
        </is>
      </c>
      <c r="X1143" s="463" t="n">
        <v>43914</v>
      </c>
      <c r="Y1143" s="462" t="inlineStr">
        <is>
          <t>INV200345</t>
        </is>
      </c>
      <c r="Z1143" s="462" t="inlineStr"/>
      <c r="AA1143" s="462" t="inlineStr">
        <is>
          <t>បុគ្គលជាប់អាករ</t>
        </is>
      </c>
      <c r="AB1143" s="462" t="inlineStr">
        <is>
          <t>L001-901905215</t>
        </is>
      </c>
      <c r="AC1143" s="462" t="inlineStr">
        <is>
          <t>វីអ៊ីស៊ិន (ខេមបូឌា) អ៊ិនដាសស្ទ្រី ឯ.ក</t>
        </is>
      </c>
      <c r="AD1143" s="464" t="n">
        <v>1522180</v>
      </c>
      <c r="AE1143" s="464" t="n">
        <v>1383800</v>
      </c>
      <c r="AF1143" s="464" t="n">
        <v>0</v>
      </c>
      <c r="AG1143" s="464" t="n">
        <v>0</v>
      </c>
      <c r="AH1143" s="464" t="n">
        <v>138380</v>
      </c>
      <c r="AI1143" s="464" t="n">
        <v>0</v>
      </c>
      <c r="AJ1143" s="464" t="n">
        <v>0</v>
      </c>
      <c r="AK1143" s="464" t="n">
        <v>0</v>
      </c>
      <c r="AL1143" s="464" t="n">
        <v>0</v>
      </c>
      <c r="AM1143" s="464" t="n">
        <v>0</v>
      </c>
      <c r="AN1143" s="464" t="n">
        <v>0</v>
      </c>
      <c r="AO1143" s="464" t="n">
        <v>0</v>
      </c>
      <c r="AP1143" s="464" t="n">
        <v>0</v>
      </c>
      <c r="AQ1143" s="462" t="inlineStr"/>
      <c r="AR1143" s="462" t="inlineStr"/>
      <c r="AS1143" s="462" t="inlineStr">
        <is>
          <t>បានប្រកាសពន្ធ</t>
        </is>
      </c>
    </row>
    <row r="1144">
      <c r="A1144" s="461" t="n">
        <v>1136</v>
      </c>
      <c r="B1144" s="462" t="inlineStr"/>
      <c r="C1144" s="462" t="inlineStr">
        <is>
          <t>អ៊ិចស្ពែឌីធ័រ ខេមបូឌា អិលធីឌី</t>
        </is>
      </c>
      <c r="D1144" s="462" t="inlineStr">
        <is>
          <t>L001-100045898</t>
        </is>
      </c>
      <c r="E1144" s="462" t="inlineStr">
        <is>
          <t>TI0174358</t>
        </is>
      </c>
      <c r="F1144" s="463" t="n">
        <v>43920</v>
      </c>
      <c r="G1144" s="464" t="n">
        <v>175608</v>
      </c>
      <c r="H1144" s="462" t="n"/>
      <c r="I1144" s="464">
        <f>G1144</f>
        <v/>
      </c>
      <c r="J1144" s="462">
        <f>IF(AND(Q1144=TRUE, R1144=TRUE, S1144=TRUE), IF(W1144&lt;-0.05, "អនុញ្ញាត (អ្នកផ្គត់ផ្គង់ប្រកាសខ្វះ)", "បានប្រកាស (អនុញ្ញាត)"), IF(AND(Q1144=FALSE, R1144=FALSE, S1144=FALSE), "ព្យួរទុក (មិនមានទិន្នន័យ)", "ប្រកាសខុស (ព្យួរទុក)"))</f>
        <v/>
      </c>
      <c r="K1144" s="462" t="inlineStr"/>
      <c r="L1144" s="462" t="inlineStr"/>
      <c r="M1144" s="464">
        <f>AH1144</f>
        <v/>
      </c>
      <c r="N1144" s="464">
        <f>IF(W1144&lt;0,AH1144,I1144)</f>
        <v/>
      </c>
      <c r="O1144" s="464">
        <f>I1144-M1144</f>
        <v/>
      </c>
      <c r="P1144" s="462" t="n"/>
      <c r="Q1144" s="462">
        <f>V1144=W1144</f>
        <v/>
      </c>
      <c r="R1144" s="462">
        <f>AND(MONTH(F1144)=MONTH(X1144), YEAR(F1144)=YEAR(X1144))</f>
        <v/>
      </c>
      <c r="S1144" s="462">
        <f>AC1144="L001-901905215"</f>
        <v/>
      </c>
      <c r="T1144" s="464">
        <f>G1144-AH1144</f>
        <v/>
      </c>
      <c r="U1144" s="462" t="n"/>
      <c r="V1144" s="462" t="inlineStr">
        <is>
          <t>TI0174358</t>
        </is>
      </c>
      <c r="W1144" s="462" t="inlineStr">
        <is>
          <t>TI0174358</t>
        </is>
      </c>
      <c r="X1144" s="463" t="n">
        <v>43920</v>
      </c>
      <c r="Y1144" s="462" t="inlineStr">
        <is>
          <t>TI-0174358</t>
        </is>
      </c>
      <c r="Z1144" s="462" t="inlineStr"/>
      <c r="AA1144" s="462" t="inlineStr">
        <is>
          <t>បុគ្គលជាប់អាករ</t>
        </is>
      </c>
      <c r="AB1144" s="462" t="inlineStr">
        <is>
          <t>L001-901905215</t>
        </is>
      </c>
      <c r="AC1144" s="462" t="inlineStr">
        <is>
          <t>វីអ៊ីស៊ិន (ខេមបូឌា) អ៊ិនដាសស្ទ្រី ឯ.ក</t>
        </is>
      </c>
      <c r="AD1144" s="464" t="n">
        <v>1931688</v>
      </c>
      <c r="AE1144" s="464" t="n">
        <v>1756080</v>
      </c>
      <c r="AF1144" s="464" t="n">
        <v>0</v>
      </c>
      <c r="AG1144" s="464" t="n">
        <v>0</v>
      </c>
      <c r="AH1144" s="464" t="n">
        <v>175608</v>
      </c>
      <c r="AI1144" s="464" t="n">
        <v>0</v>
      </c>
      <c r="AJ1144" s="464" t="n">
        <v>0</v>
      </c>
      <c r="AK1144" s="464" t="n">
        <v>0</v>
      </c>
      <c r="AL1144" s="464" t="n">
        <v>0</v>
      </c>
      <c r="AM1144" s="464" t="n">
        <v>0</v>
      </c>
      <c r="AN1144" s="464" t="n">
        <v>0</v>
      </c>
      <c r="AO1144" s="464" t="n">
        <v>0</v>
      </c>
      <c r="AP1144" s="464" t="n">
        <v>0</v>
      </c>
      <c r="AQ1144" s="462" t="inlineStr"/>
      <c r="AR1144" s="462" t="inlineStr"/>
      <c r="AS1144" s="462" t="inlineStr">
        <is>
          <t>បានប្រកាសពន្ធ</t>
        </is>
      </c>
    </row>
    <row r="1145">
      <c r="A1145" s="461" t="n">
        <v>1137</v>
      </c>
      <c r="B1145" s="462" t="inlineStr"/>
      <c r="C1145" s="462" t="inlineStr">
        <is>
          <t>អ៊ិចស្ពែឌីធ័រ ខេមបូឌា អិលធីឌី</t>
        </is>
      </c>
      <c r="D1145" s="462" t="inlineStr">
        <is>
          <t>L001-100045898</t>
        </is>
      </c>
      <c r="E1145" s="462" t="inlineStr">
        <is>
          <t>TI0173562</t>
        </is>
      </c>
      <c r="F1145" s="463" t="n">
        <v>43907</v>
      </c>
      <c r="G1145" s="464" t="n">
        <v>122938</v>
      </c>
      <c r="H1145" s="462" t="n"/>
      <c r="I1145" s="464">
        <f>G1145</f>
        <v/>
      </c>
      <c r="J1145" s="462">
        <f>IF(AND(Q1145=TRUE, R1145=TRUE, S1145=TRUE), IF(W1145&lt;-0.05, "អនុញ្ញាត (អ្នកផ្គត់ផ្គង់ប្រកាសខ្វះ)", "បានប្រកាស (អនុញ្ញាត)"), IF(AND(Q1145=FALSE, R1145=FALSE, S1145=FALSE), "ព្យួរទុក (មិនមានទិន្នន័យ)", "ប្រកាសខុស (ព្យួរទុក)"))</f>
        <v/>
      </c>
      <c r="K1145" s="462" t="inlineStr"/>
      <c r="L1145" s="462" t="inlineStr"/>
      <c r="M1145" s="464">
        <f>AH1145</f>
        <v/>
      </c>
      <c r="N1145" s="464">
        <f>IF(W1145&lt;0,AH1145,I1145)</f>
        <v/>
      </c>
      <c r="O1145" s="464">
        <f>I1145-M1145</f>
        <v/>
      </c>
      <c r="P1145" s="462" t="n"/>
      <c r="Q1145" s="462">
        <f>V1145=W1145</f>
        <v/>
      </c>
      <c r="R1145" s="462">
        <f>AND(MONTH(F1145)=MONTH(X1145), YEAR(F1145)=YEAR(X1145))</f>
        <v/>
      </c>
      <c r="S1145" s="462">
        <f>AC1145="L001-901905215"</f>
        <v/>
      </c>
      <c r="T1145" s="464">
        <f>G1145-AH1145</f>
        <v/>
      </c>
      <c r="U1145" s="462" t="n"/>
      <c r="V1145" s="462" t="inlineStr">
        <is>
          <t>TI0173562</t>
        </is>
      </c>
      <c r="W1145" s="462" t="inlineStr">
        <is>
          <t>TI0173562</t>
        </is>
      </c>
      <c r="X1145" s="463" t="n">
        <v>43907</v>
      </c>
      <c r="Y1145" s="462" t="inlineStr">
        <is>
          <t>TI-0173562</t>
        </is>
      </c>
      <c r="Z1145" s="462" t="inlineStr"/>
      <c r="AA1145" s="462" t="inlineStr">
        <is>
          <t>បុគ្គលជាប់អាករ</t>
        </is>
      </c>
      <c r="AB1145" s="462" t="inlineStr">
        <is>
          <t>L001-901905215</t>
        </is>
      </c>
      <c r="AC1145" s="462" t="inlineStr">
        <is>
          <t>វីអ៊ីស៊ិន (ខេមបូឌា) អ៊ិនដាសស្ទ្រី ឯ.ក</t>
        </is>
      </c>
      <c r="AD1145" s="464" t="n">
        <v>1352314</v>
      </c>
      <c r="AE1145" s="464" t="n">
        <v>1229376</v>
      </c>
      <c r="AF1145" s="464" t="n">
        <v>0</v>
      </c>
      <c r="AG1145" s="464" t="n">
        <v>0</v>
      </c>
      <c r="AH1145" s="464" t="n">
        <v>122938</v>
      </c>
      <c r="AI1145" s="464" t="n">
        <v>0</v>
      </c>
      <c r="AJ1145" s="464" t="n">
        <v>0</v>
      </c>
      <c r="AK1145" s="464" t="n">
        <v>0</v>
      </c>
      <c r="AL1145" s="464" t="n">
        <v>0</v>
      </c>
      <c r="AM1145" s="464" t="n">
        <v>0</v>
      </c>
      <c r="AN1145" s="464" t="n">
        <v>0</v>
      </c>
      <c r="AO1145" s="464" t="n">
        <v>0</v>
      </c>
      <c r="AP1145" s="464" t="n">
        <v>0</v>
      </c>
      <c r="AQ1145" s="462" t="inlineStr"/>
      <c r="AR1145" s="462" t="inlineStr"/>
      <c r="AS1145" s="462" t="inlineStr">
        <is>
          <t>បានប្រកាសពន្ធ</t>
        </is>
      </c>
    </row>
    <row r="1146">
      <c r="A1146" s="461" t="n">
        <v>1138</v>
      </c>
      <c r="B1146" s="462" t="inlineStr"/>
      <c r="C1146" s="462" t="inlineStr">
        <is>
          <t>អ៊ិចស្ពែឌីធ័រ ខេមបូឌា អិលធីឌី</t>
        </is>
      </c>
      <c r="D1146" s="462" t="inlineStr">
        <is>
          <t>L001-100045898</t>
        </is>
      </c>
      <c r="E1146" s="462" t="inlineStr">
        <is>
          <t>TI0173563</t>
        </is>
      </c>
      <c r="F1146" s="463" t="n">
        <v>43907</v>
      </c>
      <c r="G1146" s="464" t="n">
        <v>148819</v>
      </c>
      <c r="H1146" s="462" t="n"/>
      <c r="I1146" s="464">
        <f>G1146</f>
        <v/>
      </c>
      <c r="J1146" s="462">
        <f>IF(AND(Q1146=TRUE, R1146=TRUE, S1146=TRUE), IF(W1146&lt;-0.05, "អនុញ្ញាត (អ្នកផ្គត់ផ្គង់ប្រកាសខ្វះ)", "បានប្រកាស (អនុញ្ញាត)"), IF(AND(Q1146=FALSE, R1146=FALSE, S1146=FALSE), "ព្យួរទុក (មិនមានទិន្នន័យ)", "ប្រកាសខុស (ព្យួរទុក)"))</f>
        <v/>
      </c>
      <c r="K1146" s="462" t="inlineStr"/>
      <c r="L1146" s="462" t="inlineStr"/>
      <c r="M1146" s="464">
        <f>AH1146</f>
        <v/>
      </c>
      <c r="N1146" s="464">
        <f>IF(W1146&lt;0,AH1146,I1146)</f>
        <v/>
      </c>
      <c r="O1146" s="464">
        <f>I1146-M1146</f>
        <v/>
      </c>
      <c r="P1146" s="462" t="n"/>
      <c r="Q1146" s="462">
        <f>V1146=W1146</f>
        <v/>
      </c>
      <c r="R1146" s="462">
        <f>AND(MONTH(F1146)=MONTH(X1146), YEAR(F1146)=YEAR(X1146))</f>
        <v/>
      </c>
      <c r="S1146" s="462">
        <f>AC1146="L001-901905215"</f>
        <v/>
      </c>
      <c r="T1146" s="464">
        <f>G1146-AH1146</f>
        <v/>
      </c>
      <c r="U1146" s="462" t="n"/>
      <c r="V1146" s="462" t="inlineStr">
        <is>
          <t>TI0173563</t>
        </is>
      </c>
      <c r="W1146" s="462" t="inlineStr">
        <is>
          <t>TI0173563</t>
        </is>
      </c>
      <c r="X1146" s="463" t="n">
        <v>43907</v>
      </c>
      <c r="Y1146" s="462" t="inlineStr">
        <is>
          <t>TI-0173563</t>
        </is>
      </c>
      <c r="Z1146" s="462" t="inlineStr"/>
      <c r="AA1146" s="462" t="inlineStr">
        <is>
          <t>បុគ្គលជាប់អាករ</t>
        </is>
      </c>
      <c r="AB1146" s="462" t="inlineStr">
        <is>
          <t>L001-901905215</t>
        </is>
      </c>
      <c r="AC1146" s="462" t="inlineStr">
        <is>
          <t>វីអ៊ីស៊ិន (ខេមបូឌា) អ៊ិនដាសស្ទ្រី ឯ.ក</t>
        </is>
      </c>
      <c r="AD1146" s="464" t="n">
        <v>1637011</v>
      </c>
      <c r="AE1146" s="464" t="n">
        <v>1488192</v>
      </c>
      <c r="AF1146" s="464" t="n">
        <v>0</v>
      </c>
      <c r="AG1146" s="464" t="n">
        <v>0</v>
      </c>
      <c r="AH1146" s="464" t="n">
        <v>148819</v>
      </c>
      <c r="AI1146" s="464" t="n">
        <v>0</v>
      </c>
      <c r="AJ1146" s="464" t="n">
        <v>0</v>
      </c>
      <c r="AK1146" s="464" t="n">
        <v>0</v>
      </c>
      <c r="AL1146" s="464" t="n">
        <v>0</v>
      </c>
      <c r="AM1146" s="464" t="n">
        <v>0</v>
      </c>
      <c r="AN1146" s="464" t="n">
        <v>0</v>
      </c>
      <c r="AO1146" s="464" t="n">
        <v>0</v>
      </c>
      <c r="AP1146" s="464" t="n">
        <v>0</v>
      </c>
      <c r="AQ1146" s="462" t="inlineStr"/>
      <c r="AR1146" s="462" t="inlineStr"/>
      <c r="AS1146" s="462" t="inlineStr">
        <is>
          <t>បានប្រកាសពន្ធ</t>
        </is>
      </c>
    </row>
    <row r="1147">
      <c r="A1147" s="461" t="n">
        <v>1139</v>
      </c>
      <c r="B1147" s="462" t="inlineStr"/>
      <c r="C1147" s="462" t="inlineStr">
        <is>
          <t>អ៊ិចស្ពែឌីធ័រ ខេមបូឌា អិលធីឌី</t>
        </is>
      </c>
      <c r="D1147" s="462" t="inlineStr">
        <is>
          <t>L001-100045898</t>
        </is>
      </c>
      <c r="E1147" s="462" t="inlineStr">
        <is>
          <t>TI0173565</t>
        </is>
      </c>
      <c r="F1147" s="463" t="n">
        <v>43907</v>
      </c>
      <c r="G1147" s="464" t="n">
        <v>171061</v>
      </c>
      <c r="H1147" s="462" t="n"/>
      <c r="I1147" s="464">
        <f>G1147</f>
        <v/>
      </c>
      <c r="J1147" s="462">
        <f>IF(AND(Q1147=TRUE, R1147=TRUE, S1147=TRUE), IF(W1147&lt;-0.05, "អនុញ្ញាត (អ្នកផ្គត់ផ្គង់ប្រកាសខ្វះ)", "បានប្រកាស (អនុញ្ញាត)"), IF(AND(Q1147=FALSE, R1147=FALSE, S1147=FALSE), "ព្យួរទុក (មិនមានទិន្នន័យ)", "ប្រកាសខុស (ព្យួរទុក)"))</f>
        <v/>
      </c>
      <c r="K1147" s="462" t="inlineStr"/>
      <c r="L1147" s="462" t="inlineStr"/>
      <c r="M1147" s="464">
        <f>AH1147</f>
        <v/>
      </c>
      <c r="N1147" s="464">
        <f>IF(W1147&lt;0,AH1147,I1147)</f>
        <v/>
      </c>
      <c r="O1147" s="464">
        <f>I1147-M1147</f>
        <v/>
      </c>
      <c r="P1147" s="462" t="n"/>
      <c r="Q1147" s="462">
        <f>V1147=W1147</f>
        <v/>
      </c>
      <c r="R1147" s="462">
        <f>AND(MONTH(F1147)=MONTH(X1147), YEAR(F1147)=YEAR(X1147))</f>
        <v/>
      </c>
      <c r="S1147" s="462">
        <f>AC1147="L001-901905215"</f>
        <v/>
      </c>
      <c r="T1147" s="464">
        <f>G1147-AH1147</f>
        <v/>
      </c>
      <c r="U1147" s="462" t="n"/>
      <c r="V1147" s="462" t="inlineStr">
        <is>
          <t>TI0173565</t>
        </is>
      </c>
      <c r="W1147" s="462" t="inlineStr">
        <is>
          <t>TI0173565</t>
        </is>
      </c>
      <c r="X1147" s="463" t="n">
        <v>43907</v>
      </c>
      <c r="Y1147" s="462" t="inlineStr">
        <is>
          <t>TI-0173565</t>
        </is>
      </c>
      <c r="Z1147" s="462" t="inlineStr"/>
      <c r="AA1147" s="462" t="inlineStr">
        <is>
          <t>បុគ្គលជាប់អាករ</t>
        </is>
      </c>
      <c r="AB1147" s="462" t="inlineStr">
        <is>
          <t>L001-901905215</t>
        </is>
      </c>
      <c r="AC1147" s="462" t="inlineStr">
        <is>
          <t>វីអ៊ីស៊ិន (ខេមបូឌា) អ៊ិនដាសស្ទ្រី ឯ.ក</t>
        </is>
      </c>
      <c r="AD1147" s="464" t="n">
        <v>1881673</v>
      </c>
      <c r="AE1147" s="464" t="n">
        <v>1710612</v>
      </c>
      <c r="AF1147" s="464" t="n">
        <v>0</v>
      </c>
      <c r="AG1147" s="464" t="n">
        <v>0</v>
      </c>
      <c r="AH1147" s="464" t="n">
        <v>171061</v>
      </c>
      <c r="AI1147" s="464" t="n">
        <v>0</v>
      </c>
      <c r="AJ1147" s="464" t="n">
        <v>0</v>
      </c>
      <c r="AK1147" s="464" t="n">
        <v>0</v>
      </c>
      <c r="AL1147" s="464" t="n">
        <v>0</v>
      </c>
      <c r="AM1147" s="464" t="n">
        <v>0</v>
      </c>
      <c r="AN1147" s="464" t="n">
        <v>0</v>
      </c>
      <c r="AO1147" s="464" t="n">
        <v>0</v>
      </c>
      <c r="AP1147" s="464" t="n">
        <v>0</v>
      </c>
      <c r="AQ1147" s="462" t="inlineStr"/>
      <c r="AR1147" s="462" t="inlineStr"/>
      <c r="AS1147" s="462" t="inlineStr">
        <is>
          <t>បានប្រកាសពន្ធ</t>
        </is>
      </c>
    </row>
    <row r="1148">
      <c r="A1148" s="461" t="n">
        <v>1140</v>
      </c>
      <c r="B1148" s="462" t="inlineStr"/>
      <c r="C1148" s="462" t="inlineStr">
        <is>
          <t>អ៊ិចស្ពែឌីធ័រ ខេមបូឌា អិលធីឌី</t>
        </is>
      </c>
      <c r="D1148" s="462" t="inlineStr">
        <is>
          <t>L001-100045898</t>
        </is>
      </c>
      <c r="E1148" s="462" t="inlineStr">
        <is>
          <t>TI0173564</t>
        </is>
      </c>
      <c r="F1148" s="463" t="n">
        <v>43907</v>
      </c>
      <c r="G1148" s="464" t="n">
        <v>150841</v>
      </c>
      <c r="H1148" s="462" t="n"/>
      <c r="I1148" s="464">
        <f>G1148</f>
        <v/>
      </c>
      <c r="J1148" s="462">
        <f>IF(AND(Q1148=TRUE, R1148=TRUE, S1148=TRUE), IF(W1148&lt;-0.05, "អនុញ្ញាត (អ្នកផ្គត់ផ្គង់ប្រកាសខ្វះ)", "បានប្រកាស (អនុញ្ញាត)"), IF(AND(Q1148=FALSE, R1148=FALSE, S1148=FALSE), "ព្យួរទុក (មិនមានទិន្នន័យ)", "ប្រកាសខុស (ព្យួរទុក)"))</f>
        <v/>
      </c>
      <c r="K1148" s="462" t="inlineStr"/>
      <c r="L1148" s="462" t="inlineStr"/>
      <c r="M1148" s="464">
        <f>AH1148</f>
        <v/>
      </c>
      <c r="N1148" s="464">
        <f>IF(W1148&lt;0,AH1148,I1148)</f>
        <v/>
      </c>
      <c r="O1148" s="464">
        <f>I1148-M1148</f>
        <v/>
      </c>
      <c r="P1148" s="462" t="n"/>
      <c r="Q1148" s="462">
        <f>V1148=W1148</f>
        <v/>
      </c>
      <c r="R1148" s="462">
        <f>AND(MONTH(F1148)=MONTH(X1148), YEAR(F1148)=YEAR(X1148))</f>
        <v/>
      </c>
      <c r="S1148" s="462">
        <f>AC1148="L001-901905215"</f>
        <v/>
      </c>
      <c r="T1148" s="464">
        <f>G1148-AH1148</f>
        <v/>
      </c>
      <c r="U1148" s="462" t="n"/>
      <c r="V1148" s="462" t="inlineStr">
        <is>
          <t>TI0173564</t>
        </is>
      </c>
      <c r="W1148" s="462" t="inlineStr">
        <is>
          <t>TI0173564</t>
        </is>
      </c>
      <c r="X1148" s="463" t="n">
        <v>43907</v>
      </c>
      <c r="Y1148" s="462" t="inlineStr">
        <is>
          <t>TI-0173564</t>
        </is>
      </c>
      <c r="Z1148" s="462" t="inlineStr"/>
      <c r="AA1148" s="462" t="inlineStr">
        <is>
          <t>បុគ្គលជាប់អាករ</t>
        </is>
      </c>
      <c r="AB1148" s="462" t="inlineStr">
        <is>
          <t>L001-901905215</t>
        </is>
      </c>
      <c r="AC1148" s="462" t="inlineStr">
        <is>
          <t>វីអ៊ីស៊ិន (ខេមបូឌា) អ៊ិនដាសស្ទ្រី ឯ.ក</t>
        </is>
      </c>
      <c r="AD1148" s="464" t="n">
        <v>1659253</v>
      </c>
      <c r="AE1148" s="464" t="n">
        <v>1508412</v>
      </c>
      <c r="AF1148" s="464" t="n">
        <v>0</v>
      </c>
      <c r="AG1148" s="464" t="n">
        <v>0</v>
      </c>
      <c r="AH1148" s="464" t="n">
        <v>150841</v>
      </c>
      <c r="AI1148" s="464" t="n">
        <v>0</v>
      </c>
      <c r="AJ1148" s="464" t="n">
        <v>0</v>
      </c>
      <c r="AK1148" s="464" t="n">
        <v>0</v>
      </c>
      <c r="AL1148" s="464" t="n">
        <v>0</v>
      </c>
      <c r="AM1148" s="464" t="n">
        <v>0</v>
      </c>
      <c r="AN1148" s="464" t="n">
        <v>0</v>
      </c>
      <c r="AO1148" s="464" t="n">
        <v>0</v>
      </c>
      <c r="AP1148" s="464" t="n">
        <v>0</v>
      </c>
      <c r="AQ1148" s="462" t="inlineStr"/>
      <c r="AR1148" s="462" t="inlineStr"/>
      <c r="AS1148" s="462" t="inlineStr">
        <is>
          <t>បានប្រកាសពន្ធ</t>
        </is>
      </c>
    </row>
    <row r="1149">
      <c r="A1149" s="461" t="n">
        <v>1141</v>
      </c>
      <c r="B1149" s="462" t="inlineStr"/>
      <c r="C1149" s="462" t="inlineStr">
        <is>
          <t>អ៊ិចស្ពែឌីធ័រ ខេមបូឌា អិលធីឌី</t>
        </is>
      </c>
      <c r="D1149" s="462" t="inlineStr">
        <is>
          <t>L001-100045898</t>
        </is>
      </c>
      <c r="E1149" s="462" t="inlineStr">
        <is>
          <t>TI0172777</t>
        </is>
      </c>
      <c r="F1149" s="463" t="n">
        <v>43900</v>
      </c>
      <c r="G1149" s="464" t="n">
        <v>108838</v>
      </c>
      <c r="H1149" s="462" t="n"/>
      <c r="I1149" s="464">
        <f>G1149</f>
        <v/>
      </c>
      <c r="J1149" s="462">
        <f>IF(AND(Q1149=TRUE, R1149=TRUE, S1149=TRUE), IF(W1149&lt;-0.05, "អនុញ្ញាត (អ្នកផ្គត់ផ្គង់ប្រកាសខ្វះ)", "បានប្រកាស (អនុញ្ញាត)"), IF(AND(Q1149=FALSE, R1149=FALSE, S1149=FALSE), "ព្យួរទុក (មិនមានទិន្នន័យ)", "ប្រកាសខុស (ព្យួរទុក)"))</f>
        <v/>
      </c>
      <c r="K1149" s="462" t="inlineStr"/>
      <c r="L1149" s="462" t="inlineStr"/>
      <c r="M1149" s="464">
        <f>AH1149</f>
        <v/>
      </c>
      <c r="N1149" s="464">
        <f>IF(W1149&lt;0,AH1149,I1149)</f>
        <v/>
      </c>
      <c r="O1149" s="464">
        <f>I1149-M1149</f>
        <v/>
      </c>
      <c r="P1149" s="462" t="n"/>
      <c r="Q1149" s="462">
        <f>V1149=W1149</f>
        <v/>
      </c>
      <c r="R1149" s="462">
        <f>AND(MONTH(F1149)=MONTH(X1149), YEAR(F1149)=YEAR(X1149))</f>
        <v/>
      </c>
      <c r="S1149" s="462">
        <f>AC1149="L001-901905215"</f>
        <v/>
      </c>
      <c r="T1149" s="464">
        <f>G1149-AH1149</f>
        <v/>
      </c>
      <c r="U1149" s="462" t="n"/>
      <c r="V1149" s="462" t="inlineStr">
        <is>
          <t>TI0172777</t>
        </is>
      </c>
      <c r="W1149" s="462" t="inlineStr">
        <is>
          <t>TI0172777</t>
        </is>
      </c>
      <c r="X1149" s="463" t="n">
        <v>43900</v>
      </c>
      <c r="Y1149" s="462" t="inlineStr">
        <is>
          <t>TI-0172777</t>
        </is>
      </c>
      <c r="Z1149" s="462" t="inlineStr"/>
      <c r="AA1149" s="462" t="inlineStr">
        <is>
          <t>បុគ្គលជាប់អាករ</t>
        </is>
      </c>
      <c r="AB1149" s="462" t="inlineStr">
        <is>
          <t>L001-901905215</t>
        </is>
      </c>
      <c r="AC1149" s="462" t="inlineStr">
        <is>
          <t>វីអ៊ីស៊ិន (ខេមបូឌា) អ៊ិនដាសស្ទ្រី ឯ.ក</t>
        </is>
      </c>
      <c r="AD1149" s="464" t="n">
        <v>1197059</v>
      </c>
      <c r="AE1149" s="464" t="n">
        <v>1088235</v>
      </c>
      <c r="AF1149" s="464" t="n">
        <v>0</v>
      </c>
      <c r="AG1149" s="464" t="n">
        <v>0</v>
      </c>
      <c r="AH1149" s="464" t="n">
        <v>108824</v>
      </c>
      <c r="AI1149" s="464" t="n">
        <v>0</v>
      </c>
      <c r="AJ1149" s="464" t="n">
        <v>0</v>
      </c>
      <c r="AK1149" s="464" t="n">
        <v>0</v>
      </c>
      <c r="AL1149" s="464" t="n">
        <v>0</v>
      </c>
      <c r="AM1149" s="464" t="n">
        <v>0</v>
      </c>
      <c r="AN1149" s="464" t="n">
        <v>0</v>
      </c>
      <c r="AO1149" s="464" t="n">
        <v>0</v>
      </c>
      <c r="AP1149" s="464" t="n">
        <v>0</v>
      </c>
      <c r="AQ1149" s="462" t="inlineStr"/>
      <c r="AR1149" s="462" t="inlineStr"/>
      <c r="AS1149" s="462" t="inlineStr">
        <is>
          <t>បានប្រកាសពន្ធ</t>
        </is>
      </c>
    </row>
    <row r="1150">
      <c r="A1150" s="461" t="n">
        <v>1142</v>
      </c>
      <c r="B1150" s="462" t="inlineStr"/>
      <c r="C1150" s="462" t="inlineStr">
        <is>
          <t>អ៊ិចស្ពែឌីធ័រ ខេមបូឌា អិលធីឌី</t>
        </is>
      </c>
      <c r="D1150" s="462" t="inlineStr">
        <is>
          <t>L001-100045898</t>
        </is>
      </c>
      <c r="E1150" s="462" t="inlineStr">
        <is>
          <t>TI0172750</t>
        </is>
      </c>
      <c r="F1150" s="463" t="n">
        <v>43900</v>
      </c>
      <c r="G1150" s="464" t="n">
        <v>123120</v>
      </c>
      <c r="H1150" s="462" t="n"/>
      <c r="I1150" s="464">
        <f>G1150</f>
        <v/>
      </c>
      <c r="J1150" s="462">
        <f>IF(AND(Q1150=TRUE, R1150=TRUE, S1150=TRUE), IF(W1150&lt;-0.05, "អនុញ្ញាត (អ្នកផ្គត់ផ្គង់ប្រកាសខ្វះ)", "បានប្រកាស (អនុញ្ញាត)"), IF(AND(Q1150=FALSE, R1150=FALSE, S1150=FALSE), "ព្យួរទុក (មិនមានទិន្នន័យ)", "ប្រកាសខុស (ព្យួរទុក)"))</f>
        <v/>
      </c>
      <c r="K1150" s="462" t="inlineStr"/>
      <c r="L1150" s="462" t="inlineStr"/>
      <c r="M1150" s="464">
        <f>AH1150</f>
        <v/>
      </c>
      <c r="N1150" s="464">
        <f>IF(W1150&lt;0,AH1150,I1150)</f>
        <v/>
      </c>
      <c r="O1150" s="464">
        <f>I1150-M1150</f>
        <v/>
      </c>
      <c r="P1150" s="462" t="n"/>
      <c r="Q1150" s="462">
        <f>V1150=W1150</f>
        <v/>
      </c>
      <c r="R1150" s="462">
        <f>AND(MONTH(F1150)=MONTH(X1150), YEAR(F1150)=YEAR(X1150))</f>
        <v/>
      </c>
      <c r="S1150" s="462">
        <f>AC1150="L001-901905215"</f>
        <v/>
      </c>
      <c r="T1150" s="464">
        <f>G1150-AH1150</f>
        <v/>
      </c>
      <c r="U1150" s="462" t="n"/>
      <c r="V1150" s="462" t="inlineStr">
        <is>
          <t>TI0172750</t>
        </is>
      </c>
      <c r="W1150" s="462" t="inlineStr">
        <is>
          <t>TI0172750</t>
        </is>
      </c>
      <c r="X1150" s="463" t="n">
        <v>43900</v>
      </c>
      <c r="Y1150" s="462" t="inlineStr">
        <is>
          <t>TI-0172750</t>
        </is>
      </c>
      <c r="Z1150" s="462" t="inlineStr"/>
      <c r="AA1150" s="462" t="inlineStr">
        <is>
          <t>បុគ្គលជាប់អាករ</t>
        </is>
      </c>
      <c r="AB1150" s="462" t="inlineStr">
        <is>
          <t>L001-901905215</t>
        </is>
      </c>
      <c r="AC1150" s="462" t="inlineStr">
        <is>
          <t>វីអ៊ីស៊ិន (ខេមបូឌា) អ៊ិនដាសស្ទ្រី ឯ.ក</t>
        </is>
      </c>
      <c r="AD1150" s="464" t="n">
        <v>1354320</v>
      </c>
      <c r="AE1150" s="464" t="n">
        <v>1231200</v>
      </c>
      <c r="AF1150" s="464" t="n">
        <v>0</v>
      </c>
      <c r="AG1150" s="464" t="n">
        <v>0</v>
      </c>
      <c r="AH1150" s="464" t="n">
        <v>123120</v>
      </c>
      <c r="AI1150" s="464" t="n">
        <v>0</v>
      </c>
      <c r="AJ1150" s="464" t="n">
        <v>0</v>
      </c>
      <c r="AK1150" s="464" t="n">
        <v>0</v>
      </c>
      <c r="AL1150" s="464" t="n">
        <v>0</v>
      </c>
      <c r="AM1150" s="464" t="n">
        <v>0</v>
      </c>
      <c r="AN1150" s="464" t="n">
        <v>0</v>
      </c>
      <c r="AO1150" s="464" t="n">
        <v>0</v>
      </c>
      <c r="AP1150" s="464" t="n">
        <v>0</v>
      </c>
      <c r="AQ1150" s="462" t="inlineStr"/>
      <c r="AR1150" s="462" t="inlineStr"/>
      <c r="AS1150" s="462" t="inlineStr">
        <is>
          <t>បានប្រកាសពន្ធ</t>
        </is>
      </c>
    </row>
    <row r="1151">
      <c r="A1151" s="461" t="n">
        <v>1143</v>
      </c>
      <c r="B1151" s="462" t="inlineStr"/>
      <c r="C1151" s="462" t="inlineStr">
        <is>
          <t>អ៊ិចស្ពែឌីធ័រ ខេមបូឌា អិលធីឌី</t>
        </is>
      </c>
      <c r="D1151" s="462" t="inlineStr">
        <is>
          <t>L001-100045898</t>
        </is>
      </c>
      <c r="E1151" s="462" t="inlineStr">
        <is>
          <t>TI0172214</t>
        </is>
      </c>
      <c r="F1151" s="463" t="n">
        <v>43892</v>
      </c>
      <c r="G1151" s="464" t="n">
        <v>58884</v>
      </c>
      <c r="H1151" s="462" t="n"/>
      <c r="I1151" s="464">
        <f>G1151</f>
        <v/>
      </c>
      <c r="J1151" s="462">
        <f>IF(AND(Q1151=TRUE, R1151=TRUE, S1151=TRUE), IF(W1151&lt;-0.05, "អនុញ្ញាត (អ្នកផ្គត់ផ្គង់ប្រកាសខ្វះ)", "បានប្រកាស (អនុញ្ញាត)"), IF(AND(Q1151=FALSE, R1151=FALSE, S1151=FALSE), "ព្យួរទុក (មិនមានទិន្នន័យ)", "ប្រកាសខុស (ព្យួរទុក)"))</f>
        <v/>
      </c>
      <c r="K1151" s="462" t="inlineStr"/>
      <c r="L1151" s="462" t="inlineStr"/>
      <c r="M1151" s="464">
        <f>AH1151</f>
        <v/>
      </c>
      <c r="N1151" s="464">
        <f>IF(W1151&lt;0,AH1151,I1151)</f>
        <v/>
      </c>
      <c r="O1151" s="464">
        <f>I1151-M1151</f>
        <v/>
      </c>
      <c r="P1151" s="462" t="n"/>
      <c r="Q1151" s="462">
        <f>V1151=W1151</f>
        <v/>
      </c>
      <c r="R1151" s="462">
        <f>AND(MONTH(F1151)=MONTH(X1151), YEAR(F1151)=YEAR(X1151))</f>
        <v/>
      </c>
      <c r="S1151" s="462">
        <f>AC1151="L001-901905215"</f>
        <v/>
      </c>
      <c r="T1151" s="464">
        <f>G1151-AH1151</f>
        <v/>
      </c>
      <c r="U1151" s="462" t="n"/>
      <c r="V1151" s="462" t="inlineStr">
        <is>
          <t>TI0172214</t>
        </is>
      </c>
      <c r="W1151" s="462" t="inlineStr">
        <is>
          <t>TI0172214</t>
        </is>
      </c>
      <c r="X1151" s="463" t="n">
        <v>43892</v>
      </c>
      <c r="Y1151" s="462" t="inlineStr">
        <is>
          <t>TI-0172214</t>
        </is>
      </c>
      <c r="Z1151" s="462" t="inlineStr"/>
      <c r="AA1151" s="462" t="inlineStr">
        <is>
          <t>បុគ្គលជាប់អាករ</t>
        </is>
      </c>
      <c r="AB1151" s="462" t="inlineStr">
        <is>
          <t>L001-901905215</t>
        </is>
      </c>
      <c r="AC1151" s="462" t="inlineStr">
        <is>
          <t>វីអ៊ីស៊ិន (ខេមបូឌា) អ៊ិនដាសស្ទ្រី ឯ.ក</t>
        </is>
      </c>
      <c r="AD1151" s="464" t="n">
        <v>647562</v>
      </c>
      <c r="AE1151" s="464" t="n">
        <v>588693</v>
      </c>
      <c r="AF1151" s="464" t="n">
        <v>0</v>
      </c>
      <c r="AG1151" s="464" t="n">
        <v>0</v>
      </c>
      <c r="AH1151" s="464" t="n">
        <v>58869</v>
      </c>
      <c r="AI1151" s="464" t="n">
        <v>0</v>
      </c>
      <c r="AJ1151" s="464" t="n">
        <v>0</v>
      </c>
      <c r="AK1151" s="464" t="n">
        <v>0</v>
      </c>
      <c r="AL1151" s="464" t="n">
        <v>0</v>
      </c>
      <c r="AM1151" s="464" t="n">
        <v>0</v>
      </c>
      <c r="AN1151" s="464" t="n">
        <v>0</v>
      </c>
      <c r="AO1151" s="464" t="n">
        <v>0</v>
      </c>
      <c r="AP1151" s="464" t="n">
        <v>0</v>
      </c>
      <c r="AQ1151" s="462" t="inlineStr"/>
      <c r="AR1151" s="462" t="inlineStr"/>
      <c r="AS1151" s="462" t="inlineStr">
        <is>
          <t>បានប្រកាសពន្ធ</t>
        </is>
      </c>
    </row>
    <row r="1152">
      <c r="A1152" s="461" t="n">
        <v>1144</v>
      </c>
      <c r="B1152" s="462" t="inlineStr"/>
      <c r="C1152" s="462" t="inlineStr">
        <is>
          <t>អ៊ិចស្ពែឌីធ័រ ខេមបូឌា អិលធីឌី</t>
        </is>
      </c>
      <c r="D1152" s="462" t="inlineStr">
        <is>
          <t>L001-100045898</t>
        </is>
      </c>
      <c r="E1152" s="462" t="inlineStr">
        <is>
          <t>TI0172343</t>
        </is>
      </c>
      <c r="F1152" s="463" t="n">
        <v>43892</v>
      </c>
      <c r="G1152" s="464" t="n">
        <v>123850</v>
      </c>
      <c r="H1152" s="462" t="n"/>
      <c r="I1152" s="464">
        <f>G1152</f>
        <v/>
      </c>
      <c r="J1152" s="462">
        <f>IF(AND(Q1152=TRUE, R1152=TRUE, S1152=TRUE), IF(W1152&lt;-0.05, "អនុញ្ញាត (អ្នកផ្គត់ផ្គង់ប្រកាសខ្វះ)", "បានប្រកាស (អនុញ្ញាត)"), IF(AND(Q1152=FALSE, R1152=FALSE, S1152=FALSE), "ព្យួរទុក (មិនមានទិន្នន័យ)", "ប្រកាសខុស (ព្យួរទុក)"))</f>
        <v/>
      </c>
      <c r="K1152" s="462" t="inlineStr"/>
      <c r="L1152" s="462" t="inlineStr"/>
      <c r="M1152" s="464">
        <f>AH1152</f>
        <v/>
      </c>
      <c r="N1152" s="464">
        <f>IF(W1152&lt;0,AH1152,I1152)</f>
        <v/>
      </c>
      <c r="O1152" s="464">
        <f>I1152-M1152</f>
        <v/>
      </c>
      <c r="P1152" s="462" t="n"/>
      <c r="Q1152" s="462">
        <f>V1152=W1152</f>
        <v/>
      </c>
      <c r="R1152" s="462">
        <f>AND(MONTH(F1152)=MONTH(X1152), YEAR(F1152)=YEAR(X1152))</f>
        <v/>
      </c>
      <c r="S1152" s="462">
        <f>AC1152="L001-901905215"</f>
        <v/>
      </c>
      <c r="T1152" s="464">
        <f>G1152-AH1152</f>
        <v/>
      </c>
      <c r="U1152" s="462" t="n"/>
      <c r="V1152" s="462" t="inlineStr">
        <is>
          <t>TI0172343</t>
        </is>
      </c>
      <c r="W1152" s="462" t="inlineStr">
        <is>
          <t>TI0172343</t>
        </is>
      </c>
      <c r="X1152" s="463" t="n">
        <v>43892</v>
      </c>
      <c r="Y1152" s="462" t="inlineStr">
        <is>
          <t>TI-0172343</t>
        </is>
      </c>
      <c r="Z1152" s="462" t="inlineStr"/>
      <c r="AA1152" s="462" t="inlineStr">
        <is>
          <t>បុគ្គលជាប់អាករ</t>
        </is>
      </c>
      <c r="AB1152" s="462" t="inlineStr">
        <is>
          <t>L001-901905215</t>
        </is>
      </c>
      <c r="AC1152" s="462" t="inlineStr">
        <is>
          <t>វីអ៊ីស៊ិន (ខេមបូឌា) អ៊ិនដាសស្ទ្រី ឯ.ក</t>
        </is>
      </c>
      <c r="AD1152" s="464" t="n">
        <v>1362346</v>
      </c>
      <c r="AE1152" s="464" t="n">
        <v>1238496</v>
      </c>
      <c r="AF1152" s="464" t="n">
        <v>0</v>
      </c>
      <c r="AG1152" s="464" t="n">
        <v>0</v>
      </c>
      <c r="AH1152" s="464" t="n">
        <v>123850</v>
      </c>
      <c r="AI1152" s="464" t="n">
        <v>0</v>
      </c>
      <c r="AJ1152" s="464" t="n">
        <v>0</v>
      </c>
      <c r="AK1152" s="464" t="n">
        <v>0</v>
      </c>
      <c r="AL1152" s="464" t="n">
        <v>0</v>
      </c>
      <c r="AM1152" s="464" t="n">
        <v>0</v>
      </c>
      <c r="AN1152" s="464" t="n">
        <v>0</v>
      </c>
      <c r="AO1152" s="464" t="n">
        <v>0</v>
      </c>
      <c r="AP1152" s="464" t="n">
        <v>0</v>
      </c>
      <c r="AQ1152" s="462" t="inlineStr"/>
      <c r="AR1152" s="462" t="inlineStr"/>
      <c r="AS1152" s="462" t="inlineStr">
        <is>
          <t>បានប្រកាសពន្ធ</t>
        </is>
      </c>
    </row>
    <row r="1153">
      <c r="A1153" s="461" t="n">
        <v>1145</v>
      </c>
      <c r="B1153" s="462" t="inlineStr"/>
      <c r="C1153" s="462" t="inlineStr">
        <is>
          <t>ហ្គោមី រីសាយឃល110</t>
        </is>
      </c>
      <c r="D1153" s="462" t="inlineStr">
        <is>
          <t>K010-901503890</t>
        </is>
      </c>
      <c r="E1153" s="462" t="inlineStr">
        <is>
          <t>GRIN2020100</t>
        </is>
      </c>
      <c r="F1153" s="463" t="n">
        <v>43918</v>
      </c>
      <c r="G1153" s="464" t="n">
        <v>16240</v>
      </c>
      <c r="H1153" s="462" t="n"/>
      <c r="I1153" s="464">
        <f>G1153</f>
        <v/>
      </c>
      <c r="J1153" s="462">
        <f>IF(AND(Q1153=TRUE, R1153=TRUE, S1153=TRUE), IF(W1153&lt;-0.05, "អនុញ្ញាត (អ្នកផ្គត់ផ្គង់ប្រកាសខ្វះ)", "បានប្រកាស (អនុញ្ញាត)"), IF(AND(Q1153=FALSE, R1153=FALSE, S1153=FALSE), "ព្យួរទុក (មិនមានទិន្នន័យ)", "ប្រកាសខុស (ព្យួរទុក)"))</f>
        <v/>
      </c>
      <c r="K1153" s="462" t="inlineStr"/>
      <c r="L1153" s="462" t="inlineStr"/>
      <c r="M1153" s="464">
        <f>AH1153</f>
        <v/>
      </c>
      <c r="N1153" s="464">
        <f>IF(W1153&lt;0,AH1153,I1153)</f>
        <v/>
      </c>
      <c r="O1153" s="464">
        <f>I1153-M1153</f>
        <v/>
      </c>
      <c r="P1153" s="462" t="n"/>
      <c r="Q1153" s="462">
        <f>V1153=W1153</f>
        <v/>
      </c>
      <c r="R1153" s="462">
        <f>AND(MONTH(F1153)=MONTH(X1153), YEAR(F1153)=YEAR(X1153))</f>
        <v/>
      </c>
      <c r="S1153" s="462">
        <f>AC1153="L001-901905215"</f>
        <v/>
      </c>
      <c r="T1153" s="464">
        <f>G1153-AH1153</f>
        <v/>
      </c>
      <c r="U1153" s="462" t="n"/>
      <c r="V1153" s="462" t="inlineStr">
        <is>
          <t>GRIN2020100</t>
        </is>
      </c>
      <c r="W1153" s="462" t="inlineStr">
        <is>
          <t>GRIN2020100</t>
        </is>
      </c>
      <c r="X1153" s="463" t="n">
        <v>43918</v>
      </c>
      <c r="Y1153" s="462" t="inlineStr">
        <is>
          <t>GR-IN2020100</t>
        </is>
      </c>
      <c r="Z1153" s="462" t="inlineStr"/>
      <c r="AA1153" s="462" t="inlineStr">
        <is>
          <t>បុគ្គលជាប់អាករ</t>
        </is>
      </c>
      <c r="AB1153" s="462" t="inlineStr">
        <is>
          <t>L001-901905215</t>
        </is>
      </c>
      <c r="AC1153" s="462" t="inlineStr">
        <is>
          <t>វីអ៊ីស៊ិន (ខេមបូឌា) អ៊ិនដាសស្ទ្រី ឯ.ក</t>
        </is>
      </c>
      <c r="AD1153" s="464" t="n">
        <v>179080</v>
      </c>
      <c r="AE1153" s="464" t="n">
        <v>162800</v>
      </c>
      <c r="AF1153" s="464" t="n">
        <v>0</v>
      </c>
      <c r="AG1153" s="464" t="n">
        <v>0</v>
      </c>
      <c r="AH1153" s="464" t="n">
        <v>16280</v>
      </c>
      <c r="AI1153" s="464" t="n">
        <v>0</v>
      </c>
      <c r="AJ1153" s="464" t="n">
        <v>0</v>
      </c>
      <c r="AK1153" s="464" t="n">
        <v>0</v>
      </c>
      <c r="AL1153" s="464" t="n">
        <v>0</v>
      </c>
      <c r="AM1153" s="464" t="n">
        <v>0</v>
      </c>
      <c r="AN1153" s="464" t="n">
        <v>0</v>
      </c>
      <c r="AO1153" s="464" t="n">
        <v>0</v>
      </c>
      <c r="AP1153" s="464" t="n">
        <v>0</v>
      </c>
      <c r="AQ1153" s="462" t="inlineStr"/>
      <c r="AR1153" s="462" t="inlineStr"/>
      <c r="AS1153" s="462" t="inlineStr">
        <is>
          <t>បានប្រកាសពន្ធ</t>
        </is>
      </c>
    </row>
    <row r="1154">
      <c r="A1154" s="461" t="n">
        <v>1146</v>
      </c>
      <c r="B1154" s="462" t="inlineStr"/>
      <c r="C1154" s="462" t="inlineStr">
        <is>
          <t>ថេកអេស៊ីស៊ី ផេភើរ សឺវីស ខនសាល់ធេន ឯ.ក</t>
        </is>
      </c>
      <c r="D1154" s="462" t="inlineStr">
        <is>
          <t>K004-901801112</t>
        </is>
      </c>
      <c r="E1154" s="462" t="inlineStr">
        <is>
          <t>000045</t>
        </is>
      </c>
      <c r="F1154" s="463" t="n">
        <v>43894</v>
      </c>
      <c r="G1154" s="464" t="n">
        <v>162960</v>
      </c>
      <c r="H1154" s="462" t="n"/>
      <c r="I1154" s="464">
        <f>G1154</f>
        <v/>
      </c>
      <c r="J1154" s="462">
        <f>IF(AND(Q1154=TRUE, R1154=TRUE, S1154=TRUE), IF(W1154&lt;-0.05, "អនុញ្ញាត (អ្នកផ្គត់ផ្គង់ប្រកាសខ្វះ)", "បានប្រកាស (អនុញ្ញាត)"), IF(AND(Q1154=FALSE, R1154=FALSE, S1154=FALSE), "ព្យួរទុក (មិនមានទិន្នន័យ)", "ប្រកាសខុស (ព្យួរទុក)"))</f>
        <v/>
      </c>
      <c r="K1154" s="462" t="inlineStr"/>
      <c r="L1154" s="462" t="inlineStr"/>
      <c r="M1154" s="464">
        <f>AH1154</f>
        <v/>
      </c>
      <c r="N1154" s="464">
        <f>IF(W1154&lt;0,AH1154,I1154)</f>
        <v/>
      </c>
      <c r="O1154" s="464">
        <f>I1154-M1154</f>
        <v/>
      </c>
      <c r="P1154" s="462" t="n"/>
      <c r="Q1154" s="462">
        <f>V1154=W1154</f>
        <v/>
      </c>
      <c r="R1154" s="462">
        <f>AND(MONTH(F1154)=MONTH(X1154), YEAR(F1154)=YEAR(X1154))</f>
        <v/>
      </c>
      <c r="S1154" s="462">
        <f>AC1154="L001-901905215"</f>
        <v/>
      </c>
      <c r="T1154" s="464">
        <f>G1154-AH1154</f>
        <v/>
      </c>
      <c r="U1154" s="462" t="n"/>
      <c r="V1154" s="462" t="inlineStr">
        <is>
          <t>000045</t>
        </is>
      </c>
      <c r="W1154" s="462" t="inlineStr">
        <is>
          <t>000045</t>
        </is>
      </c>
      <c r="X1154" s="463" t="n">
        <v>43894</v>
      </c>
      <c r="Y1154" s="462" t="inlineStr">
        <is>
          <t>000045</t>
        </is>
      </c>
      <c r="Z1154" s="462" t="inlineStr"/>
      <c r="AA1154" s="462" t="inlineStr">
        <is>
          <t>បុគ្គលជាប់អាករ</t>
        </is>
      </c>
      <c r="AB1154" s="462" t="inlineStr">
        <is>
          <t>L001-901905215</t>
        </is>
      </c>
      <c r="AC1154" s="462" t="inlineStr">
        <is>
          <t>វីអ៊ីស៊ិន (ខេមបូឌា) អ៊ិនដាសស្ទ្រី ឯ.ក</t>
        </is>
      </c>
      <c r="AD1154" s="464" t="n">
        <v>1792560</v>
      </c>
      <c r="AE1154" s="464" t="n">
        <v>1629600</v>
      </c>
      <c r="AF1154" s="464" t="n">
        <v>0</v>
      </c>
      <c r="AG1154" s="464" t="n">
        <v>0</v>
      </c>
      <c r="AH1154" s="464" t="n">
        <v>162960</v>
      </c>
      <c r="AI1154" s="464" t="n">
        <v>0</v>
      </c>
      <c r="AJ1154" s="464" t="n">
        <v>0</v>
      </c>
      <c r="AK1154" s="464" t="n">
        <v>0</v>
      </c>
      <c r="AL1154" s="464" t="n">
        <v>0</v>
      </c>
      <c r="AM1154" s="464" t="n">
        <v>0</v>
      </c>
      <c r="AN1154" s="464" t="n">
        <v>0</v>
      </c>
      <c r="AO1154" s="464" t="n">
        <v>0</v>
      </c>
      <c r="AP1154" s="464" t="n">
        <v>0</v>
      </c>
      <c r="AQ1154" s="462" t="inlineStr"/>
      <c r="AR1154" s="462" t="inlineStr"/>
      <c r="AS1154" s="462" t="inlineStr">
        <is>
          <t>បានប្រកាសពន្ធ</t>
        </is>
      </c>
    </row>
    <row r="1155">
      <c r="A1155" s="461" t="n">
        <v>1147</v>
      </c>
      <c r="B1155" s="462" t="inlineStr"/>
      <c r="C1155" s="462" t="inlineStr">
        <is>
          <t>សហ័ស សិឃ្យូរិធី ឯ.ក</t>
        </is>
      </c>
      <c r="D1155" s="462" t="inlineStr">
        <is>
          <t>K010-107032600</t>
        </is>
      </c>
      <c r="E1155" s="462" t="inlineStr">
        <is>
          <t>2020000133</t>
        </is>
      </c>
      <c r="F1155" s="463" t="n">
        <v>43915</v>
      </c>
      <c r="G1155" s="464" t="n">
        <v>325476</v>
      </c>
      <c r="H1155" s="462" t="n"/>
      <c r="I1155" s="464">
        <f>G1155</f>
        <v/>
      </c>
      <c r="J1155" s="462">
        <f>IF(AND(Q1155=TRUE, R1155=TRUE, S1155=TRUE), IF(W1155&lt;-0.05, "អនុញ្ញាត (អ្នកផ្គត់ផ្គង់ប្រកាសខ្វះ)", "បានប្រកាស (អនុញ្ញាត)"), IF(AND(Q1155=FALSE, R1155=FALSE, S1155=FALSE), "ព្យួរទុក (មិនមានទិន្នន័យ)", "ប្រកាសខុស (ព្យួរទុក)"))</f>
        <v/>
      </c>
      <c r="K1155" s="462" t="inlineStr"/>
      <c r="L1155" s="462" t="inlineStr"/>
      <c r="M1155" s="464">
        <f>AH1155</f>
        <v/>
      </c>
      <c r="N1155" s="464">
        <f>IF(W1155&lt;0,AH1155,I1155)</f>
        <v/>
      </c>
      <c r="O1155" s="464">
        <f>I1155-M1155</f>
        <v/>
      </c>
      <c r="P1155" s="462" t="n"/>
      <c r="Q1155" s="462">
        <f>V1155=W1155</f>
        <v/>
      </c>
      <c r="R1155" s="462">
        <f>AND(MONTH(F1155)=MONTH(X1155), YEAR(F1155)=YEAR(X1155))</f>
        <v/>
      </c>
      <c r="S1155" s="462">
        <f>AC1155="L001-901905215"</f>
        <v/>
      </c>
      <c r="T1155" s="464">
        <f>G1155-AH1155</f>
        <v/>
      </c>
      <c r="U1155" s="462" t="n"/>
      <c r="V1155" s="462" t="inlineStr">
        <is>
          <t>2020000133</t>
        </is>
      </c>
      <c r="W1155" s="462" t="inlineStr"/>
      <c r="X1155" s="499" t="n"/>
      <c r="Y1155" s="462" t="n"/>
      <c r="Z1155" s="462" t="n"/>
      <c r="AA1155" s="462" t="n"/>
      <c r="AB1155" s="462" t="n"/>
      <c r="AC1155" s="462" t="n"/>
      <c r="AD1155" s="462" t="n"/>
      <c r="AE1155" s="462" t="n"/>
      <c r="AF1155" s="462" t="n"/>
      <c r="AG1155" s="462" t="n"/>
      <c r="AH1155" s="462" t="n"/>
      <c r="AI1155" s="462" t="n"/>
      <c r="AJ1155" s="462" t="n"/>
      <c r="AK1155" s="462" t="n"/>
      <c r="AL1155" s="462" t="n"/>
      <c r="AM1155" s="462" t="n"/>
      <c r="AN1155" s="462" t="n"/>
      <c r="AO1155" s="462" t="n"/>
      <c r="AP1155" s="462" t="n"/>
      <c r="AQ1155" s="462" t="n"/>
      <c r="AR1155" s="462" t="n"/>
      <c r="AS1155" s="462" t="n"/>
    </row>
    <row r="1156">
      <c r="A1156" s="461" t="n">
        <v>1148</v>
      </c>
      <c r="B1156" s="462" t="inlineStr"/>
      <c r="C1156" s="462" t="inlineStr">
        <is>
          <t>អ៊ិចស្ពែឌីធ័រ ខេមបូឌា អិលធីឌី</t>
        </is>
      </c>
      <c r="D1156" s="462" t="inlineStr">
        <is>
          <t>L001-100045898</t>
        </is>
      </c>
      <c r="E1156" s="462" t="inlineStr">
        <is>
          <t>TI0174110</t>
        </is>
      </c>
      <c r="F1156" s="463" t="n">
        <v>43914</v>
      </c>
      <c r="G1156" s="464" t="n">
        <v>220320</v>
      </c>
      <c r="H1156" s="462" t="n"/>
      <c r="I1156" s="464">
        <f>G1156</f>
        <v/>
      </c>
      <c r="J1156" s="462">
        <f>IF(AND(Q1156=TRUE, R1156=TRUE, S1156=TRUE), IF(W1156&lt;-0.05, "អនុញ្ញាត (អ្នកផ្គត់ផ្គង់ប្រកាសខ្វះ)", "បានប្រកាស (អនុញ្ញាត)"), IF(AND(Q1156=FALSE, R1156=FALSE, S1156=FALSE), "ព្យួរទុក (មិនមានទិន្នន័យ)", "ប្រកាសខុស (ព្យួរទុក)"))</f>
        <v/>
      </c>
      <c r="K1156" s="462" t="inlineStr"/>
      <c r="L1156" s="462" t="inlineStr"/>
      <c r="M1156" s="464">
        <f>AH1156</f>
        <v/>
      </c>
      <c r="N1156" s="464">
        <f>IF(W1156&lt;0,AH1156,I1156)</f>
        <v/>
      </c>
      <c r="O1156" s="464">
        <f>I1156-M1156</f>
        <v/>
      </c>
      <c r="P1156" s="462" t="n"/>
      <c r="Q1156" s="462">
        <f>V1156=W1156</f>
        <v/>
      </c>
      <c r="R1156" s="462">
        <f>AND(MONTH(F1156)=MONTH(X1156), YEAR(F1156)=YEAR(X1156))</f>
        <v/>
      </c>
      <c r="S1156" s="462">
        <f>AC1156="L001-901905215"</f>
        <v/>
      </c>
      <c r="T1156" s="464">
        <f>G1156-AH1156</f>
        <v/>
      </c>
      <c r="U1156" s="462" t="n"/>
      <c r="V1156" s="462" t="inlineStr">
        <is>
          <t>TI0174110</t>
        </is>
      </c>
      <c r="W1156" s="462" t="inlineStr">
        <is>
          <t>TI0174110</t>
        </is>
      </c>
      <c r="X1156" s="463" t="n">
        <v>43914</v>
      </c>
      <c r="Y1156" s="462" t="inlineStr">
        <is>
          <t>TI-0174110</t>
        </is>
      </c>
      <c r="Z1156" s="462" t="inlineStr"/>
      <c r="AA1156" s="462" t="inlineStr">
        <is>
          <t>បុគ្គលជាប់អាករ</t>
        </is>
      </c>
      <c r="AB1156" s="462" t="inlineStr">
        <is>
          <t>L001-901905215</t>
        </is>
      </c>
      <c r="AC1156" s="462" t="inlineStr">
        <is>
          <t>វីអ៊ីស៊ិន (ខេមបូឌា) អ៊ិនដាសស្ទ្រី ឯ.ក</t>
        </is>
      </c>
      <c r="AD1156" s="464" t="n">
        <v>2423520</v>
      </c>
      <c r="AE1156" s="464" t="n">
        <v>2203200</v>
      </c>
      <c r="AF1156" s="464" t="n">
        <v>0</v>
      </c>
      <c r="AG1156" s="464" t="n">
        <v>0</v>
      </c>
      <c r="AH1156" s="464" t="n">
        <v>220320</v>
      </c>
      <c r="AI1156" s="464" t="n">
        <v>0</v>
      </c>
      <c r="AJ1156" s="464" t="n">
        <v>0</v>
      </c>
      <c r="AK1156" s="464" t="n">
        <v>0</v>
      </c>
      <c r="AL1156" s="464" t="n">
        <v>0</v>
      </c>
      <c r="AM1156" s="464" t="n">
        <v>0</v>
      </c>
      <c r="AN1156" s="464" t="n">
        <v>0</v>
      </c>
      <c r="AO1156" s="464" t="n">
        <v>0</v>
      </c>
      <c r="AP1156" s="464" t="n">
        <v>0</v>
      </c>
      <c r="AQ1156" s="462" t="inlineStr"/>
      <c r="AR1156" s="462" t="inlineStr"/>
      <c r="AS1156" s="462" t="inlineStr">
        <is>
          <t>បានប្រកាសពន្ធ</t>
        </is>
      </c>
    </row>
    <row r="1157">
      <c r="A1157" s="461" t="n">
        <v>1149</v>
      </c>
      <c r="B1157" s="462" t="inlineStr"/>
      <c r="C1157" s="462" t="inlineStr">
        <is>
          <t>ខេមវីល គ្លូប៊ល ឯ.ក</t>
        </is>
      </c>
      <c r="D1157" s="462" t="inlineStr">
        <is>
          <t>L001-901637190</t>
        </is>
      </c>
      <c r="E1157" s="462" t="inlineStr">
        <is>
          <t>INV200289</t>
        </is>
      </c>
      <c r="F1157" s="463" t="n">
        <v>43901</v>
      </c>
      <c r="G1157" s="464" t="n">
        <v>137530</v>
      </c>
      <c r="H1157" s="462" t="n"/>
      <c r="I1157" s="464">
        <f>G1157</f>
        <v/>
      </c>
      <c r="J1157" s="462">
        <f>IF(AND(Q1157=TRUE, R1157=TRUE, S1157=TRUE), IF(W1157&lt;-0.05, "អនុញ្ញាត (អ្នកផ្គត់ផ្គង់ប្រកាសខ្វះ)", "បានប្រកាស (អនុញ្ញាត)"), IF(AND(Q1157=FALSE, R1157=FALSE, S1157=FALSE), "ព្យួរទុក (មិនមានទិន្នន័យ)", "ប្រកាសខុស (ព្យួរទុក)"))</f>
        <v/>
      </c>
      <c r="K1157" s="462" t="inlineStr"/>
      <c r="L1157" s="462" t="inlineStr"/>
      <c r="M1157" s="464">
        <f>AH1157</f>
        <v/>
      </c>
      <c r="N1157" s="464">
        <f>IF(W1157&lt;0,AH1157,I1157)</f>
        <v/>
      </c>
      <c r="O1157" s="464">
        <f>I1157-M1157</f>
        <v/>
      </c>
      <c r="P1157" s="462" t="n"/>
      <c r="Q1157" s="462">
        <f>V1157=W1157</f>
        <v/>
      </c>
      <c r="R1157" s="462">
        <f>AND(MONTH(F1157)=MONTH(X1157), YEAR(F1157)=YEAR(X1157))</f>
        <v/>
      </c>
      <c r="S1157" s="462">
        <f>AC1157="L001-901905215"</f>
        <v/>
      </c>
      <c r="T1157" s="464">
        <f>G1157-AH1157</f>
        <v/>
      </c>
      <c r="U1157" s="462" t="n"/>
      <c r="V1157" s="462" t="inlineStr">
        <is>
          <t>INV200289</t>
        </is>
      </c>
      <c r="W1157" s="462" t="inlineStr">
        <is>
          <t>INV200289</t>
        </is>
      </c>
      <c r="X1157" s="463" t="n">
        <v>43901</v>
      </c>
      <c r="Y1157" s="462" t="inlineStr">
        <is>
          <t>INV200289</t>
        </is>
      </c>
      <c r="Z1157" s="462" t="inlineStr"/>
      <c r="AA1157" s="462" t="inlineStr">
        <is>
          <t>បុគ្គលជាប់អាករ</t>
        </is>
      </c>
      <c r="AB1157" s="462" t="inlineStr">
        <is>
          <t>L001-901905215</t>
        </is>
      </c>
      <c r="AC1157" s="462" t="inlineStr">
        <is>
          <t>វីអ៊ីស៊ិន (ខេមបូឌា) អ៊ិនដាសស្ទ្រី ឯ.ក</t>
        </is>
      </c>
      <c r="AD1157" s="464" t="n">
        <v>1522180</v>
      </c>
      <c r="AE1157" s="464" t="n">
        <v>1383800</v>
      </c>
      <c r="AF1157" s="464" t="n">
        <v>0</v>
      </c>
      <c r="AG1157" s="464" t="n">
        <v>0</v>
      </c>
      <c r="AH1157" s="464" t="n">
        <v>138380</v>
      </c>
      <c r="AI1157" s="464" t="n">
        <v>0</v>
      </c>
      <c r="AJ1157" s="464" t="n">
        <v>0</v>
      </c>
      <c r="AK1157" s="464" t="n">
        <v>0</v>
      </c>
      <c r="AL1157" s="464" t="n">
        <v>0</v>
      </c>
      <c r="AM1157" s="464" t="n">
        <v>0</v>
      </c>
      <c r="AN1157" s="464" t="n">
        <v>0</v>
      </c>
      <c r="AO1157" s="464" t="n">
        <v>0</v>
      </c>
      <c r="AP1157" s="464" t="n">
        <v>0</v>
      </c>
      <c r="AQ1157" s="462" t="inlineStr"/>
      <c r="AR1157" s="462" t="inlineStr"/>
      <c r="AS1157" s="462" t="inlineStr">
        <is>
          <t>បានប្រកាសពន្ធ</t>
        </is>
      </c>
    </row>
    <row r="1158">
      <c r="A1158" s="461" t="n">
        <v>1150</v>
      </c>
      <c r="B1158" s="462" t="inlineStr">
        <is>
          <t>កេសកាតុង</t>
        </is>
      </c>
      <c r="C1158" s="462" t="inlineStr">
        <is>
          <t>ស៊ីងហ្គាពួរ កាតុង (ខេមបូឌា)</t>
        </is>
      </c>
      <c r="D1158" s="462" t="inlineStr">
        <is>
          <t>L001-100121322</t>
        </is>
      </c>
      <c r="E1158" s="462" t="inlineStr">
        <is>
          <t>V0016011</t>
        </is>
      </c>
      <c r="F1158" s="463" t="n">
        <v>44284</v>
      </c>
      <c r="G1158" s="464" t="n">
        <v>789313</v>
      </c>
      <c r="H1158" s="462" t="n"/>
      <c r="I1158" s="464">
        <f>G1158</f>
        <v/>
      </c>
      <c r="J1158" s="462">
        <f>IF(AND(Q1158=TRUE, R1158=TRUE, S1158=TRUE), IF(W1158&lt;-0.05, "អនុញ្ញាត (អ្នកផ្គត់ផ្គង់ប្រកាសខ្វះ)", "បានប្រកាស (អនុញ្ញាត)"), IF(AND(Q1158=FALSE, R1158=FALSE, S1158=FALSE), "ព្យួរទុក (មិនមានទិន្នន័យ)", "ប្រកាសខុស (ព្យួរទុក)"))</f>
        <v/>
      </c>
      <c r="K1158" s="462" t="inlineStr"/>
      <c r="L1158" s="462" t="inlineStr"/>
      <c r="M1158" s="464">
        <f>AH1158</f>
        <v/>
      </c>
      <c r="N1158" s="464">
        <f>IF(W1158&lt;0,AH1158,I1158)</f>
        <v/>
      </c>
      <c r="O1158" s="464">
        <f>I1158-M1158</f>
        <v/>
      </c>
      <c r="P1158" s="462" t="n"/>
      <c r="Q1158" s="462">
        <f>V1158=W1158</f>
        <v/>
      </c>
      <c r="R1158" s="462">
        <f>AND(MONTH(F1158)=MONTH(X1158), YEAR(F1158)=YEAR(X1158))</f>
        <v/>
      </c>
      <c r="S1158" s="462">
        <f>AC1158="L001-901905215"</f>
        <v/>
      </c>
      <c r="T1158" s="464">
        <f>G1158-AH1158</f>
        <v/>
      </c>
      <c r="U1158" s="462" t="n"/>
      <c r="V1158" s="462" t="inlineStr">
        <is>
          <t>V0016011</t>
        </is>
      </c>
      <c r="W1158" s="462" t="inlineStr">
        <is>
          <t>V0016011</t>
        </is>
      </c>
      <c r="X1158" s="463" t="n">
        <v>44284</v>
      </c>
      <c r="Y1158" s="462" t="inlineStr">
        <is>
          <t>V0016011</t>
        </is>
      </c>
      <c r="Z1158" s="462" t="inlineStr"/>
      <c r="AA1158" s="462" t="inlineStr">
        <is>
          <t>បុគ្គលជាប់អាករ</t>
        </is>
      </c>
      <c r="AB1158" s="462" t="inlineStr">
        <is>
          <t>L001-901905215</t>
        </is>
      </c>
      <c r="AC1158" s="462" t="inlineStr">
        <is>
          <t>វីអ៊ីស៊ិន (ខេមបូឌា) អ៊ិនដាសស្ទ្រី ឯ.ក</t>
        </is>
      </c>
      <c r="AD1158" s="464" t="n">
        <v>8682431</v>
      </c>
      <c r="AE1158" s="464" t="n">
        <v>7893119</v>
      </c>
      <c r="AF1158" s="464" t="n">
        <v>0</v>
      </c>
      <c r="AG1158" s="464" t="n">
        <v>0</v>
      </c>
      <c r="AH1158" s="464" t="n">
        <v>789312</v>
      </c>
      <c r="AI1158" s="464" t="n">
        <v>0</v>
      </c>
      <c r="AJ1158" s="464" t="n">
        <v>0</v>
      </c>
      <c r="AK1158" s="464" t="n">
        <v>0</v>
      </c>
      <c r="AL1158" s="464" t="n">
        <v>0</v>
      </c>
      <c r="AM1158" s="464" t="n">
        <v>0</v>
      </c>
      <c r="AN1158" s="464" t="n">
        <v>0</v>
      </c>
      <c r="AO1158" s="464" t="n">
        <v>0</v>
      </c>
      <c r="AP1158" s="464" t="n">
        <v>0</v>
      </c>
      <c r="AQ1158" s="462" t="inlineStr"/>
      <c r="AR1158" s="462" t="inlineStr"/>
      <c r="AS1158" s="462" t="inlineStr">
        <is>
          <t>បានប្រកាសពន្ធ</t>
        </is>
      </c>
    </row>
    <row r="1159">
      <c r="A1159" s="461" t="n">
        <v>1151</v>
      </c>
      <c r="B1159" s="462" t="inlineStr">
        <is>
          <t>កេសកាតុង</t>
        </is>
      </c>
      <c r="C1159" s="462" t="inlineStr">
        <is>
          <t>ស៊ីងហ្គាពួរ កាតុង (ខេមបូឌា)</t>
        </is>
      </c>
      <c r="D1159" s="462" t="inlineStr">
        <is>
          <t>L001-100121322</t>
        </is>
      </c>
      <c r="E1159" s="462" t="inlineStr">
        <is>
          <t>V0016010</t>
        </is>
      </c>
      <c r="F1159" s="463" t="n">
        <v>44283</v>
      </c>
      <c r="G1159" s="464" t="n">
        <v>402882</v>
      </c>
      <c r="H1159" s="462" t="n"/>
      <c r="I1159" s="464">
        <f>G1159</f>
        <v/>
      </c>
      <c r="J1159" s="462">
        <f>IF(AND(Q1159=TRUE, R1159=TRUE, S1159=TRUE), IF(W1159&lt;-0.05, "អនុញ្ញាត (អ្នកផ្គត់ផ្គង់ប្រកាសខ្វះ)", "បានប្រកាស (អនុញ្ញាត)"), IF(AND(Q1159=FALSE, R1159=FALSE, S1159=FALSE), "ព្យួរទុក (មិនមានទិន្នន័យ)", "ប្រកាសខុស (ព្យួរទុក)"))</f>
        <v/>
      </c>
      <c r="K1159" s="462" t="inlineStr"/>
      <c r="L1159" s="462" t="inlineStr"/>
      <c r="M1159" s="464">
        <f>AH1159</f>
        <v/>
      </c>
      <c r="N1159" s="464">
        <f>IF(W1159&lt;0,AH1159,I1159)</f>
        <v/>
      </c>
      <c r="O1159" s="464">
        <f>I1159-M1159</f>
        <v/>
      </c>
      <c r="P1159" s="462" t="n"/>
      <c r="Q1159" s="462">
        <f>V1159=W1159</f>
        <v/>
      </c>
      <c r="R1159" s="462">
        <f>AND(MONTH(F1159)=MONTH(X1159), YEAR(F1159)=YEAR(X1159))</f>
        <v/>
      </c>
      <c r="S1159" s="462">
        <f>AC1159="L001-901905215"</f>
        <v/>
      </c>
      <c r="T1159" s="464">
        <f>G1159-AH1159</f>
        <v/>
      </c>
      <c r="U1159" s="462" t="n"/>
      <c r="V1159" s="462" t="inlineStr">
        <is>
          <t>V0016010</t>
        </is>
      </c>
      <c r="W1159" s="462" t="inlineStr">
        <is>
          <t>V0016010</t>
        </is>
      </c>
      <c r="X1159" s="463" t="n">
        <v>44283</v>
      </c>
      <c r="Y1159" s="462" t="inlineStr">
        <is>
          <t>V0016010</t>
        </is>
      </c>
      <c r="Z1159" s="462" t="inlineStr"/>
      <c r="AA1159" s="462" t="inlineStr">
        <is>
          <t>បុគ្គលជាប់អាករ</t>
        </is>
      </c>
      <c r="AB1159" s="462" t="inlineStr">
        <is>
          <t>L001-901905215</t>
        </is>
      </c>
      <c r="AC1159" s="462" t="inlineStr">
        <is>
          <t>វីអ៊ីស៊ិន (ខេមបូឌា) អ៊ិនដាសស្ទ្រី ឯ.ក</t>
        </is>
      </c>
      <c r="AD1159" s="464" t="n">
        <v>4431702</v>
      </c>
      <c r="AE1159" s="464" t="n">
        <v>4028820</v>
      </c>
      <c r="AF1159" s="464" t="n">
        <v>0</v>
      </c>
      <c r="AG1159" s="464" t="n">
        <v>0</v>
      </c>
      <c r="AH1159" s="464" t="n">
        <v>402882</v>
      </c>
      <c r="AI1159" s="464" t="n">
        <v>0</v>
      </c>
      <c r="AJ1159" s="464" t="n">
        <v>0</v>
      </c>
      <c r="AK1159" s="464" t="n">
        <v>0</v>
      </c>
      <c r="AL1159" s="464" t="n">
        <v>0</v>
      </c>
      <c r="AM1159" s="464" t="n">
        <v>0</v>
      </c>
      <c r="AN1159" s="464" t="n">
        <v>0</v>
      </c>
      <c r="AO1159" s="464" t="n">
        <v>0</v>
      </c>
      <c r="AP1159" s="464" t="n">
        <v>0</v>
      </c>
      <c r="AQ1159" s="462" t="inlineStr"/>
      <c r="AR1159" s="462" t="inlineStr"/>
      <c r="AS1159" s="462" t="inlineStr">
        <is>
          <t>បានប្រកាសពន្ធ</t>
        </is>
      </c>
    </row>
    <row r="1160">
      <c r="A1160" s="461" t="n">
        <v>1152</v>
      </c>
      <c r="B1160" s="462" t="inlineStr">
        <is>
          <t>កេសកាតុង</t>
        </is>
      </c>
      <c r="C1160" s="462" t="inlineStr">
        <is>
          <t>ស៊ីងហ្គាពួរ កាតុង (ខេមបូឌា)</t>
        </is>
      </c>
      <c r="D1160" s="462" t="inlineStr">
        <is>
          <t>L001-100121322</t>
        </is>
      </c>
      <c r="E1160" s="462" t="inlineStr">
        <is>
          <t>V0016007</t>
        </is>
      </c>
      <c r="F1160" s="463" t="n">
        <v>44283</v>
      </c>
      <c r="G1160" s="464" t="n">
        <v>25444</v>
      </c>
      <c r="H1160" s="462" t="n"/>
      <c r="I1160" s="464">
        <f>G1160</f>
        <v/>
      </c>
      <c r="J1160" s="462">
        <f>IF(AND(Q1160=TRUE, R1160=TRUE, S1160=TRUE), IF(W1160&lt;-0.05, "អនុញ្ញាត (អ្នកផ្គត់ផ្គង់ប្រកាសខ្វះ)", "បានប្រកាស (អនុញ្ញាត)"), IF(AND(Q1160=FALSE, R1160=FALSE, S1160=FALSE), "ព្យួរទុក (មិនមានទិន្នន័យ)", "ប្រកាសខុស (ព្យួរទុក)"))</f>
        <v/>
      </c>
      <c r="K1160" s="462" t="inlineStr"/>
      <c r="L1160" s="462" t="inlineStr"/>
      <c r="M1160" s="464">
        <f>AH1160</f>
        <v/>
      </c>
      <c r="N1160" s="464">
        <f>IF(W1160&lt;0,AH1160,I1160)</f>
        <v/>
      </c>
      <c r="O1160" s="464">
        <f>I1160-M1160</f>
        <v/>
      </c>
      <c r="P1160" s="462" t="n"/>
      <c r="Q1160" s="462">
        <f>V1160=W1160</f>
        <v/>
      </c>
      <c r="R1160" s="462">
        <f>AND(MONTH(F1160)=MONTH(X1160), YEAR(F1160)=YEAR(X1160))</f>
        <v/>
      </c>
      <c r="S1160" s="462">
        <f>AC1160="L001-901905215"</f>
        <v/>
      </c>
      <c r="T1160" s="464">
        <f>G1160-AH1160</f>
        <v/>
      </c>
      <c r="U1160" s="462" t="n"/>
      <c r="V1160" s="462" t="inlineStr">
        <is>
          <t>V0016007</t>
        </is>
      </c>
      <c r="W1160" s="462" t="inlineStr">
        <is>
          <t>V0016007</t>
        </is>
      </c>
      <c r="X1160" s="463" t="n">
        <v>44283</v>
      </c>
      <c r="Y1160" s="462" t="inlineStr">
        <is>
          <t>V0016007</t>
        </is>
      </c>
      <c r="Z1160" s="462" t="inlineStr"/>
      <c r="AA1160" s="462" t="inlineStr">
        <is>
          <t>បុគ្គលជាប់អាករ</t>
        </is>
      </c>
      <c r="AB1160" s="462" t="inlineStr">
        <is>
          <t>L001-901905215</t>
        </is>
      </c>
      <c r="AC1160" s="462" t="inlineStr">
        <is>
          <t>វីអ៊ីស៊ិន (ខេមបូឌា) អ៊ិនដាសស្ទ្រី ឯ.ក</t>
        </is>
      </c>
      <c r="AD1160" s="464" t="n">
        <v>279874</v>
      </c>
      <c r="AE1160" s="464" t="n">
        <v>254431</v>
      </c>
      <c r="AF1160" s="464" t="n">
        <v>0</v>
      </c>
      <c r="AG1160" s="464" t="n">
        <v>0</v>
      </c>
      <c r="AH1160" s="464" t="n">
        <v>25443</v>
      </c>
      <c r="AI1160" s="464" t="n">
        <v>0</v>
      </c>
      <c r="AJ1160" s="464" t="n">
        <v>0</v>
      </c>
      <c r="AK1160" s="464" t="n">
        <v>0</v>
      </c>
      <c r="AL1160" s="464" t="n">
        <v>0</v>
      </c>
      <c r="AM1160" s="464" t="n">
        <v>0</v>
      </c>
      <c r="AN1160" s="464" t="n">
        <v>0</v>
      </c>
      <c r="AO1160" s="464" t="n">
        <v>0</v>
      </c>
      <c r="AP1160" s="464" t="n">
        <v>0</v>
      </c>
      <c r="AQ1160" s="462" t="inlineStr"/>
      <c r="AR1160" s="462" t="inlineStr"/>
      <c r="AS1160" s="462" t="inlineStr">
        <is>
          <t>បានប្រកាសពន្ធ</t>
        </is>
      </c>
    </row>
    <row r="1161">
      <c r="A1161" s="461" t="n">
        <v>1153</v>
      </c>
      <c r="B1161" s="462" t="inlineStr">
        <is>
          <t>កេសកាតុង</t>
        </is>
      </c>
      <c r="C1161" s="462" t="inlineStr">
        <is>
          <t>ស៊ីងហ្គាពួរ កាតុង (ខេមបូឌា)</t>
        </is>
      </c>
      <c r="D1161" s="462" t="inlineStr">
        <is>
          <t>L001-100121322</t>
        </is>
      </c>
      <c r="E1161" s="462" t="inlineStr">
        <is>
          <t>V0016006</t>
        </is>
      </c>
      <c r="F1161" s="463" t="n">
        <v>44283</v>
      </c>
      <c r="G1161" s="464" t="n">
        <v>449885</v>
      </c>
      <c r="H1161" s="462" t="n"/>
      <c r="I1161" s="464">
        <f>G1161</f>
        <v/>
      </c>
      <c r="J1161" s="462">
        <f>IF(AND(Q1161=TRUE, R1161=TRUE, S1161=TRUE), IF(W1161&lt;-0.05, "អនុញ្ញាត (អ្នកផ្គត់ផ្គង់ប្រកាសខ្វះ)", "បានប្រកាស (អនុញ្ញាត)"), IF(AND(Q1161=FALSE, R1161=FALSE, S1161=FALSE), "ព្យួរទុក (មិនមានទិន្នន័យ)", "ប្រកាសខុស (ព្យួរទុក)"))</f>
        <v/>
      </c>
      <c r="K1161" s="462" t="inlineStr"/>
      <c r="L1161" s="462" t="inlineStr"/>
      <c r="M1161" s="464">
        <f>AH1161</f>
        <v/>
      </c>
      <c r="N1161" s="464">
        <f>IF(W1161&lt;0,AH1161,I1161)</f>
        <v/>
      </c>
      <c r="O1161" s="464">
        <f>I1161-M1161</f>
        <v/>
      </c>
      <c r="P1161" s="462" t="n"/>
      <c r="Q1161" s="462">
        <f>V1161=W1161</f>
        <v/>
      </c>
      <c r="R1161" s="462">
        <f>AND(MONTH(F1161)=MONTH(X1161), YEAR(F1161)=YEAR(X1161))</f>
        <v/>
      </c>
      <c r="S1161" s="462">
        <f>AC1161="L001-901905215"</f>
        <v/>
      </c>
      <c r="T1161" s="464">
        <f>G1161-AH1161</f>
        <v/>
      </c>
      <c r="U1161" s="462" t="n"/>
      <c r="V1161" s="462" t="inlineStr">
        <is>
          <t>V0016006</t>
        </is>
      </c>
      <c r="W1161" s="462" t="inlineStr">
        <is>
          <t>V0016006</t>
        </is>
      </c>
      <c r="X1161" s="463" t="n">
        <v>44283</v>
      </c>
      <c r="Y1161" s="462" t="inlineStr">
        <is>
          <t>V0016006</t>
        </is>
      </c>
      <c r="Z1161" s="462" t="inlineStr"/>
      <c r="AA1161" s="462" t="inlineStr">
        <is>
          <t>បុគ្គលជាប់អាករ</t>
        </is>
      </c>
      <c r="AB1161" s="462" t="inlineStr">
        <is>
          <t>L001-901905215</t>
        </is>
      </c>
      <c r="AC1161" s="462" t="inlineStr">
        <is>
          <t>វីអ៊ីស៊ិន (ខេមបូឌា) អ៊ិនដាសស្ទ្រី ឯ.ក</t>
        </is>
      </c>
      <c r="AD1161" s="464" t="n">
        <v>4948734</v>
      </c>
      <c r="AE1161" s="464" t="n">
        <v>4498849</v>
      </c>
      <c r="AF1161" s="464" t="n">
        <v>0</v>
      </c>
      <c r="AG1161" s="464" t="n">
        <v>0</v>
      </c>
      <c r="AH1161" s="464" t="n">
        <v>449885</v>
      </c>
      <c r="AI1161" s="464" t="n">
        <v>0</v>
      </c>
      <c r="AJ1161" s="464" t="n">
        <v>0</v>
      </c>
      <c r="AK1161" s="464" t="n">
        <v>0</v>
      </c>
      <c r="AL1161" s="464" t="n">
        <v>0</v>
      </c>
      <c r="AM1161" s="464" t="n">
        <v>0</v>
      </c>
      <c r="AN1161" s="464" t="n">
        <v>0</v>
      </c>
      <c r="AO1161" s="464" t="n">
        <v>0</v>
      </c>
      <c r="AP1161" s="464" t="n">
        <v>0</v>
      </c>
      <c r="AQ1161" s="462" t="inlineStr"/>
      <c r="AR1161" s="462" t="inlineStr"/>
      <c r="AS1161" s="462" t="inlineStr">
        <is>
          <t>បានប្រកាសពន្ធ</t>
        </is>
      </c>
    </row>
    <row r="1162">
      <c r="A1162" s="461" t="n">
        <v>1154</v>
      </c>
      <c r="B1162" s="462" t="inlineStr">
        <is>
          <t>កេសកាតុង</t>
        </is>
      </c>
      <c r="C1162" s="462" t="inlineStr">
        <is>
          <t>ស៊ីងហ្គាពួរ កាតុង (ខេមបូឌា)</t>
        </is>
      </c>
      <c r="D1162" s="462" t="inlineStr">
        <is>
          <t>L001-100121322</t>
        </is>
      </c>
      <c r="E1162" s="462" t="inlineStr">
        <is>
          <t>V0016001</t>
        </is>
      </c>
      <c r="F1162" s="463" t="n">
        <v>44282</v>
      </c>
      <c r="G1162" s="464" t="n">
        <v>19526</v>
      </c>
      <c r="H1162" s="462" t="n"/>
      <c r="I1162" s="464">
        <f>G1162</f>
        <v/>
      </c>
      <c r="J1162" s="462">
        <f>IF(AND(Q1162=TRUE, R1162=TRUE, S1162=TRUE), IF(W1162&lt;-0.05, "អនុញ្ញាត (អ្នកផ្គត់ផ្គង់ប្រកាសខ្វះ)", "បានប្រកាស (អនុញ្ញាត)"), IF(AND(Q1162=FALSE, R1162=FALSE, S1162=FALSE), "ព្យួរទុក (មិនមានទិន្នន័យ)", "ប្រកាសខុស (ព្យួរទុក)"))</f>
        <v/>
      </c>
      <c r="K1162" s="462" t="inlineStr"/>
      <c r="L1162" s="462" t="inlineStr"/>
      <c r="M1162" s="464">
        <f>AH1162</f>
        <v/>
      </c>
      <c r="N1162" s="464">
        <f>IF(W1162&lt;0,AH1162,I1162)</f>
        <v/>
      </c>
      <c r="O1162" s="464">
        <f>I1162-M1162</f>
        <v/>
      </c>
      <c r="P1162" s="462" t="n"/>
      <c r="Q1162" s="462">
        <f>V1162=W1162</f>
        <v/>
      </c>
      <c r="R1162" s="462">
        <f>AND(MONTH(F1162)=MONTH(X1162), YEAR(F1162)=YEAR(X1162))</f>
        <v/>
      </c>
      <c r="S1162" s="462">
        <f>AC1162="L001-901905215"</f>
        <v/>
      </c>
      <c r="T1162" s="464">
        <f>G1162-AH1162</f>
        <v/>
      </c>
      <c r="U1162" s="462" t="n"/>
      <c r="V1162" s="462" t="inlineStr">
        <is>
          <t>V0016001</t>
        </is>
      </c>
      <c r="W1162" s="462" t="inlineStr">
        <is>
          <t>V0016001</t>
        </is>
      </c>
      <c r="X1162" s="463" t="n">
        <v>44282</v>
      </c>
      <c r="Y1162" s="462" t="inlineStr">
        <is>
          <t>V0016001</t>
        </is>
      </c>
      <c r="Z1162" s="462" t="inlineStr"/>
      <c r="AA1162" s="462" t="inlineStr">
        <is>
          <t>បុគ្គលជាប់អាករ</t>
        </is>
      </c>
      <c r="AB1162" s="462" t="inlineStr">
        <is>
          <t>L001-901905215</t>
        </is>
      </c>
      <c r="AC1162" s="462" t="inlineStr">
        <is>
          <t>វីអ៊ីស៊ិន (ខេមបូឌា) អ៊ិនដាសស្ទ្រី ឯ.ក</t>
        </is>
      </c>
      <c r="AD1162" s="464" t="n">
        <v>214790</v>
      </c>
      <c r="AE1162" s="464" t="n">
        <v>195264</v>
      </c>
      <c r="AF1162" s="464" t="n">
        <v>0</v>
      </c>
      <c r="AG1162" s="464" t="n">
        <v>0</v>
      </c>
      <c r="AH1162" s="464" t="n">
        <v>19526</v>
      </c>
      <c r="AI1162" s="464" t="n">
        <v>0</v>
      </c>
      <c r="AJ1162" s="464" t="n">
        <v>0</v>
      </c>
      <c r="AK1162" s="464" t="n">
        <v>0</v>
      </c>
      <c r="AL1162" s="464" t="n">
        <v>0</v>
      </c>
      <c r="AM1162" s="464" t="n">
        <v>0</v>
      </c>
      <c r="AN1162" s="464" t="n">
        <v>0</v>
      </c>
      <c r="AO1162" s="464" t="n">
        <v>0</v>
      </c>
      <c r="AP1162" s="464" t="n">
        <v>0</v>
      </c>
      <c r="AQ1162" s="462" t="inlineStr"/>
      <c r="AR1162" s="462" t="inlineStr"/>
      <c r="AS1162" s="462" t="inlineStr">
        <is>
          <t>បានប្រកាសពន្ធ</t>
        </is>
      </c>
    </row>
    <row r="1163">
      <c r="A1163" s="461" t="n">
        <v>1155</v>
      </c>
      <c r="B1163" s="462" t="inlineStr">
        <is>
          <t>កេសកាតុង</t>
        </is>
      </c>
      <c r="C1163" s="462" t="inlineStr">
        <is>
          <t>ស៊ីងហ្គាពួរ កាតុង (ខេមបូឌា)</t>
        </is>
      </c>
      <c r="D1163" s="462" t="inlineStr">
        <is>
          <t>L001-100121322</t>
        </is>
      </c>
      <c r="E1163" s="462" t="inlineStr">
        <is>
          <t>V0016000</t>
        </is>
      </c>
      <c r="F1163" s="463" t="n">
        <v>44281</v>
      </c>
      <c r="G1163" s="464" t="n">
        <v>872227</v>
      </c>
      <c r="H1163" s="462" t="n"/>
      <c r="I1163" s="464">
        <f>G1163</f>
        <v/>
      </c>
      <c r="J1163" s="462">
        <f>IF(AND(Q1163=TRUE, R1163=TRUE, S1163=TRUE), IF(W1163&lt;-0.05, "អនុញ្ញាត (អ្នកផ្គត់ផ្គង់ប្រកាសខ្វះ)", "បានប្រកាស (អនុញ្ញាត)"), IF(AND(Q1163=FALSE, R1163=FALSE, S1163=FALSE), "ព្យួរទុក (មិនមានទិន្នន័យ)", "ប្រកាសខុស (ព្យួរទុក)"))</f>
        <v/>
      </c>
      <c r="K1163" s="462" t="inlineStr"/>
      <c r="L1163" s="462" t="inlineStr"/>
      <c r="M1163" s="464">
        <f>AH1163</f>
        <v/>
      </c>
      <c r="N1163" s="464">
        <f>IF(W1163&lt;0,AH1163,I1163)</f>
        <v/>
      </c>
      <c r="O1163" s="464">
        <f>I1163-M1163</f>
        <v/>
      </c>
      <c r="P1163" s="462" t="n"/>
      <c r="Q1163" s="462">
        <f>V1163=W1163</f>
        <v/>
      </c>
      <c r="R1163" s="462">
        <f>AND(MONTH(F1163)=MONTH(X1163), YEAR(F1163)=YEAR(X1163))</f>
        <v/>
      </c>
      <c r="S1163" s="462">
        <f>AC1163="L001-901905215"</f>
        <v/>
      </c>
      <c r="T1163" s="464">
        <f>G1163-AH1163</f>
        <v/>
      </c>
      <c r="U1163" s="462" t="n"/>
      <c r="V1163" s="462" t="inlineStr">
        <is>
          <t>V0016000</t>
        </is>
      </c>
      <c r="W1163" s="462" t="inlineStr">
        <is>
          <t>V0016000</t>
        </is>
      </c>
      <c r="X1163" s="463" t="n">
        <v>44281</v>
      </c>
      <c r="Y1163" s="462" t="inlineStr">
        <is>
          <t>V0016000</t>
        </is>
      </c>
      <c r="Z1163" s="462" t="inlineStr"/>
      <c r="AA1163" s="462" t="inlineStr">
        <is>
          <t>បុគ្គលជាប់អាករ</t>
        </is>
      </c>
      <c r="AB1163" s="462" t="inlineStr">
        <is>
          <t>L001-901905215</t>
        </is>
      </c>
      <c r="AC1163" s="462" t="inlineStr">
        <is>
          <t>វីអ៊ីស៊ិន (ខេមបូឌា) អ៊ិនដាសស្ទ្រី ឯ.ក</t>
        </is>
      </c>
      <c r="AD1163" s="464" t="n">
        <v>9594497</v>
      </c>
      <c r="AE1163" s="464" t="n">
        <v>8722270</v>
      </c>
      <c r="AF1163" s="464" t="n">
        <v>0</v>
      </c>
      <c r="AG1163" s="464" t="n">
        <v>0</v>
      </c>
      <c r="AH1163" s="464" t="n">
        <v>872227</v>
      </c>
      <c r="AI1163" s="464" t="n">
        <v>0</v>
      </c>
      <c r="AJ1163" s="464" t="n">
        <v>0</v>
      </c>
      <c r="AK1163" s="464" t="n">
        <v>0</v>
      </c>
      <c r="AL1163" s="464" t="n">
        <v>0</v>
      </c>
      <c r="AM1163" s="464" t="n">
        <v>0</v>
      </c>
      <c r="AN1163" s="464" t="n">
        <v>0</v>
      </c>
      <c r="AO1163" s="464" t="n">
        <v>0</v>
      </c>
      <c r="AP1163" s="464" t="n">
        <v>0</v>
      </c>
      <c r="AQ1163" s="462" t="inlineStr"/>
      <c r="AR1163" s="462" t="inlineStr"/>
      <c r="AS1163" s="462" t="inlineStr">
        <is>
          <t>បានប្រកាសពន្ធ</t>
        </is>
      </c>
    </row>
    <row r="1164">
      <c r="A1164" s="461" t="n">
        <v>1156</v>
      </c>
      <c r="B1164" s="462" t="inlineStr">
        <is>
          <t>កេសកាតុង</t>
        </is>
      </c>
      <c r="C1164" s="462" t="inlineStr">
        <is>
          <t>ស៊ីងហ្គាពួរ កាតុង (ខេមបូឌា)</t>
        </is>
      </c>
      <c r="D1164" s="462" t="inlineStr">
        <is>
          <t>L001-100121322</t>
        </is>
      </c>
      <c r="E1164" s="462" t="inlineStr">
        <is>
          <t>V0015980</t>
        </is>
      </c>
      <c r="F1164" s="463" t="n">
        <v>44280</v>
      </c>
      <c r="G1164" s="464" t="n">
        <v>797035</v>
      </c>
      <c r="H1164" s="462" t="n"/>
      <c r="I1164" s="464">
        <f>G1164</f>
        <v/>
      </c>
      <c r="J1164" s="462">
        <f>IF(AND(Q1164=TRUE, R1164=TRUE, S1164=TRUE), IF(W1164&lt;-0.05, "អនុញ្ញាត (អ្នកផ្គត់ផ្គង់ប្រកាសខ្វះ)", "បានប្រកាស (អនុញ្ញាត)"), IF(AND(Q1164=FALSE, R1164=FALSE, S1164=FALSE), "ព្យួរទុក (មិនមានទិន្នន័យ)", "ប្រកាសខុស (ព្យួរទុក)"))</f>
        <v/>
      </c>
      <c r="K1164" s="462" t="inlineStr"/>
      <c r="L1164" s="462" t="inlineStr"/>
      <c r="M1164" s="464">
        <f>AH1164</f>
        <v/>
      </c>
      <c r="N1164" s="464">
        <f>IF(W1164&lt;0,AH1164,I1164)</f>
        <v/>
      </c>
      <c r="O1164" s="464">
        <f>I1164-M1164</f>
        <v/>
      </c>
      <c r="P1164" s="462" t="n"/>
      <c r="Q1164" s="462">
        <f>V1164=W1164</f>
        <v/>
      </c>
      <c r="R1164" s="462">
        <f>AND(MONTH(F1164)=MONTH(X1164), YEAR(F1164)=YEAR(X1164))</f>
        <v/>
      </c>
      <c r="S1164" s="462">
        <f>AC1164="L001-901905215"</f>
        <v/>
      </c>
      <c r="T1164" s="464">
        <f>G1164-AH1164</f>
        <v/>
      </c>
      <c r="U1164" s="462" t="n"/>
      <c r="V1164" s="462" t="inlineStr">
        <is>
          <t>V0015980</t>
        </is>
      </c>
      <c r="W1164" s="462" t="inlineStr">
        <is>
          <t>V0015980</t>
        </is>
      </c>
      <c r="X1164" s="463" t="n">
        <v>44280</v>
      </c>
      <c r="Y1164" s="462" t="inlineStr">
        <is>
          <t>V0015980</t>
        </is>
      </c>
      <c r="Z1164" s="462" t="inlineStr"/>
      <c r="AA1164" s="462" t="inlineStr">
        <is>
          <t>បុគ្គលជាប់អាករ</t>
        </is>
      </c>
      <c r="AB1164" s="462" t="inlineStr">
        <is>
          <t>L001-901905215</t>
        </is>
      </c>
      <c r="AC1164" s="462" t="inlineStr">
        <is>
          <t>វីអ៊ីស៊ិន (ខេមបូឌា) អ៊ិនដាសស្ទ្រី ឯ.ក</t>
        </is>
      </c>
      <c r="AD1164" s="464" t="n">
        <v>8767376</v>
      </c>
      <c r="AE1164" s="464" t="n">
        <v>7970342</v>
      </c>
      <c r="AF1164" s="464" t="n">
        <v>0</v>
      </c>
      <c r="AG1164" s="464" t="n">
        <v>0</v>
      </c>
      <c r="AH1164" s="464" t="n">
        <v>797034</v>
      </c>
      <c r="AI1164" s="464" t="n">
        <v>0</v>
      </c>
      <c r="AJ1164" s="464" t="n">
        <v>0</v>
      </c>
      <c r="AK1164" s="464" t="n">
        <v>0</v>
      </c>
      <c r="AL1164" s="464" t="n">
        <v>0</v>
      </c>
      <c r="AM1164" s="464" t="n">
        <v>0</v>
      </c>
      <c r="AN1164" s="464" t="n">
        <v>0</v>
      </c>
      <c r="AO1164" s="464" t="n">
        <v>0</v>
      </c>
      <c r="AP1164" s="464" t="n">
        <v>0</v>
      </c>
      <c r="AQ1164" s="462" t="inlineStr"/>
      <c r="AR1164" s="462" t="inlineStr"/>
      <c r="AS1164" s="462" t="inlineStr">
        <is>
          <t>បានប្រកាសពន្ធ</t>
        </is>
      </c>
    </row>
    <row r="1165">
      <c r="A1165" s="461" t="n">
        <v>1157</v>
      </c>
      <c r="B1165" s="462" t="inlineStr">
        <is>
          <t>កេសកាតុង</t>
        </is>
      </c>
      <c r="C1165" s="462" t="inlineStr">
        <is>
          <t>ស៊ីងហ្គាពួរ កាតុង (ខេមបូឌា)</t>
        </is>
      </c>
      <c r="D1165" s="462" t="inlineStr">
        <is>
          <t>L001-100121322</t>
        </is>
      </c>
      <c r="E1165" s="462" t="inlineStr">
        <is>
          <t>V0015978</t>
        </is>
      </c>
      <c r="F1165" s="463" t="n">
        <v>44279</v>
      </c>
      <c r="G1165" s="464" t="n">
        <v>515735</v>
      </c>
      <c r="H1165" s="462" t="n"/>
      <c r="I1165" s="464">
        <f>G1165</f>
        <v/>
      </c>
      <c r="J1165" s="462">
        <f>IF(AND(Q1165=TRUE, R1165=TRUE, S1165=TRUE), IF(W1165&lt;-0.05, "អនុញ្ញាត (អ្នកផ្គត់ផ្គង់ប្រកាសខ្វះ)", "បានប្រកាស (អនុញ្ញាត)"), IF(AND(Q1165=FALSE, R1165=FALSE, S1165=FALSE), "ព្យួរទុក (មិនមានទិន្នន័យ)", "ប្រកាសខុស (ព្យួរទុក)"))</f>
        <v/>
      </c>
      <c r="K1165" s="462" t="inlineStr"/>
      <c r="L1165" s="462" t="inlineStr"/>
      <c r="M1165" s="464">
        <f>AH1165</f>
        <v/>
      </c>
      <c r="N1165" s="464">
        <f>IF(W1165&lt;0,AH1165,I1165)</f>
        <v/>
      </c>
      <c r="O1165" s="464">
        <f>I1165-M1165</f>
        <v/>
      </c>
      <c r="P1165" s="462" t="n"/>
      <c r="Q1165" s="462">
        <f>V1165=W1165</f>
        <v/>
      </c>
      <c r="R1165" s="462">
        <f>AND(MONTH(F1165)=MONTH(X1165), YEAR(F1165)=YEAR(X1165))</f>
        <v/>
      </c>
      <c r="S1165" s="462">
        <f>AC1165="L001-901905215"</f>
        <v/>
      </c>
      <c r="T1165" s="464">
        <f>G1165-AH1165</f>
        <v/>
      </c>
      <c r="U1165" s="462" t="n"/>
      <c r="V1165" s="462" t="inlineStr">
        <is>
          <t>V0015978</t>
        </is>
      </c>
      <c r="W1165" s="462" t="inlineStr">
        <is>
          <t>V0015978</t>
        </is>
      </c>
      <c r="X1165" s="463" t="n">
        <v>44279</v>
      </c>
      <c r="Y1165" s="462" t="inlineStr">
        <is>
          <t>V0015978</t>
        </is>
      </c>
      <c r="Z1165" s="462" t="inlineStr"/>
      <c r="AA1165" s="462" t="inlineStr">
        <is>
          <t>បុគ្គលជាប់អាករ</t>
        </is>
      </c>
      <c r="AB1165" s="462" t="inlineStr">
        <is>
          <t>L001-901905215</t>
        </is>
      </c>
      <c r="AC1165" s="462" t="inlineStr">
        <is>
          <t>វីអ៊ីស៊ិន (ខេមបូឌា) អ៊ិនដាសស្ទ្រី ឯ.ក</t>
        </is>
      </c>
      <c r="AD1165" s="464" t="n">
        <v>5668906</v>
      </c>
      <c r="AE1165" s="464" t="n">
        <v>5153551</v>
      </c>
      <c r="AF1165" s="464" t="n">
        <v>0</v>
      </c>
      <c r="AG1165" s="464" t="n">
        <v>0</v>
      </c>
      <c r="AH1165" s="464" t="n">
        <v>515355</v>
      </c>
      <c r="AI1165" s="464" t="n">
        <v>0</v>
      </c>
      <c r="AJ1165" s="464" t="n">
        <v>0</v>
      </c>
      <c r="AK1165" s="464" t="n">
        <v>0</v>
      </c>
      <c r="AL1165" s="464" t="n">
        <v>0</v>
      </c>
      <c r="AM1165" s="464" t="n">
        <v>0</v>
      </c>
      <c r="AN1165" s="464" t="n">
        <v>0</v>
      </c>
      <c r="AO1165" s="464" t="n">
        <v>0</v>
      </c>
      <c r="AP1165" s="464" t="n">
        <v>0</v>
      </c>
      <c r="AQ1165" s="462" t="inlineStr"/>
      <c r="AR1165" s="462" t="inlineStr"/>
      <c r="AS1165" s="462" t="inlineStr">
        <is>
          <t>បានប្រកាសពន្ធ</t>
        </is>
      </c>
    </row>
    <row r="1166">
      <c r="A1166" s="461" t="n">
        <v>1158</v>
      </c>
      <c r="B1166" s="462" t="inlineStr">
        <is>
          <t>កេសកាតុង</t>
        </is>
      </c>
      <c r="C1166" s="462" t="inlineStr">
        <is>
          <t>ស៊ីងហ្គាពួរ កាតុង (ខេមបូឌា)</t>
        </is>
      </c>
      <c r="D1166" s="462" t="inlineStr">
        <is>
          <t>L001-100121322</t>
        </is>
      </c>
      <c r="E1166" s="462" t="inlineStr">
        <is>
          <t>V0015972</t>
        </is>
      </c>
      <c r="F1166" s="463" t="n">
        <v>44279</v>
      </c>
      <c r="G1166" s="464" t="n">
        <v>33598</v>
      </c>
      <c r="H1166" s="462" t="n"/>
      <c r="I1166" s="464">
        <f>G1166</f>
        <v/>
      </c>
      <c r="J1166" s="462">
        <f>IF(AND(Q1166=TRUE, R1166=TRUE, S1166=TRUE), IF(W1166&lt;-0.05, "អនុញ្ញាត (អ្នកផ្គត់ផ្គង់ប្រកាសខ្វះ)", "បានប្រកាស (អនុញ្ញាត)"), IF(AND(Q1166=FALSE, R1166=FALSE, S1166=FALSE), "ព្យួរទុក (មិនមានទិន្នន័យ)", "ប្រកាសខុស (ព្យួរទុក)"))</f>
        <v/>
      </c>
      <c r="K1166" s="462" t="inlineStr"/>
      <c r="L1166" s="462" t="inlineStr"/>
      <c r="M1166" s="464">
        <f>AH1166</f>
        <v/>
      </c>
      <c r="N1166" s="464">
        <f>IF(W1166&lt;0,AH1166,I1166)</f>
        <v/>
      </c>
      <c r="O1166" s="464">
        <f>I1166-M1166</f>
        <v/>
      </c>
      <c r="P1166" s="462" t="n"/>
      <c r="Q1166" s="462">
        <f>V1166=W1166</f>
        <v/>
      </c>
      <c r="R1166" s="462">
        <f>AND(MONTH(F1166)=MONTH(X1166), YEAR(F1166)=YEAR(X1166))</f>
        <v/>
      </c>
      <c r="S1166" s="462">
        <f>AC1166="L001-901905215"</f>
        <v/>
      </c>
      <c r="T1166" s="464">
        <f>G1166-AH1166</f>
        <v/>
      </c>
      <c r="U1166" s="462" t="n"/>
      <c r="V1166" s="462" t="inlineStr">
        <is>
          <t>V0015972</t>
        </is>
      </c>
      <c r="W1166" s="462" t="inlineStr">
        <is>
          <t>V0015972</t>
        </is>
      </c>
      <c r="X1166" s="463" t="n">
        <v>44279</v>
      </c>
      <c r="Y1166" s="462" t="inlineStr">
        <is>
          <t>V0015972</t>
        </is>
      </c>
      <c r="Z1166" s="462" t="inlineStr"/>
      <c r="AA1166" s="462" t="inlineStr">
        <is>
          <t>បុគ្គលជាប់អាករ</t>
        </is>
      </c>
      <c r="AB1166" s="462" t="inlineStr">
        <is>
          <t>L001-901905215</t>
        </is>
      </c>
      <c r="AC1166" s="462" t="inlineStr">
        <is>
          <t>វីអ៊ីស៊ិន (ខេមបូឌា) អ៊ិនដាសស្ទ្រី ឯ.ក</t>
        </is>
      </c>
      <c r="AD1166" s="464" t="n">
        <v>369309</v>
      </c>
      <c r="AE1166" s="464" t="n">
        <v>335735</v>
      </c>
      <c r="AF1166" s="464" t="n">
        <v>0</v>
      </c>
      <c r="AG1166" s="464" t="n">
        <v>0</v>
      </c>
      <c r="AH1166" s="464" t="n">
        <v>33574</v>
      </c>
      <c r="AI1166" s="464" t="n">
        <v>0</v>
      </c>
      <c r="AJ1166" s="464" t="n">
        <v>0</v>
      </c>
      <c r="AK1166" s="464" t="n">
        <v>0</v>
      </c>
      <c r="AL1166" s="464" t="n">
        <v>0</v>
      </c>
      <c r="AM1166" s="464" t="n">
        <v>0</v>
      </c>
      <c r="AN1166" s="464" t="n">
        <v>0</v>
      </c>
      <c r="AO1166" s="464" t="n">
        <v>0</v>
      </c>
      <c r="AP1166" s="464" t="n">
        <v>0</v>
      </c>
      <c r="AQ1166" s="462" t="inlineStr"/>
      <c r="AR1166" s="462" t="inlineStr"/>
      <c r="AS1166" s="462" t="inlineStr">
        <is>
          <t>បានប្រកាសពន្ធ</t>
        </is>
      </c>
    </row>
    <row r="1167">
      <c r="A1167" s="461" t="n">
        <v>1159</v>
      </c>
      <c r="B1167" s="462" t="inlineStr">
        <is>
          <t>កេសកាតុង</t>
        </is>
      </c>
      <c r="C1167" s="462" t="inlineStr">
        <is>
          <t>ស៊ីងហ្គាពួរ កាតុង (ខេមបូឌា)</t>
        </is>
      </c>
      <c r="D1167" s="462" t="inlineStr">
        <is>
          <t>L001-100121322</t>
        </is>
      </c>
      <c r="E1167" s="462" t="inlineStr">
        <is>
          <t>V0015969</t>
        </is>
      </c>
      <c r="F1167" s="463" t="n">
        <v>44279</v>
      </c>
      <c r="G1167" s="464" t="n">
        <v>463512</v>
      </c>
      <c r="H1167" s="462" t="n"/>
      <c r="I1167" s="464">
        <f>G1167</f>
        <v/>
      </c>
      <c r="J1167" s="462">
        <f>IF(AND(Q1167=TRUE, R1167=TRUE, S1167=TRUE), IF(W1167&lt;-0.05, "អនុញ្ញាត (អ្នកផ្គត់ផ្គង់ប្រកាសខ្វះ)", "បានប្រកាស (អនុញ្ញាត)"), IF(AND(Q1167=FALSE, R1167=FALSE, S1167=FALSE), "ព្យួរទុក (មិនមានទិន្នន័យ)", "ប្រកាសខុស (ព្យួរទុក)"))</f>
        <v/>
      </c>
      <c r="K1167" s="462" t="inlineStr"/>
      <c r="L1167" s="462" t="inlineStr"/>
      <c r="M1167" s="464">
        <f>AH1167</f>
        <v/>
      </c>
      <c r="N1167" s="464">
        <f>IF(W1167&lt;0,AH1167,I1167)</f>
        <v/>
      </c>
      <c r="O1167" s="464">
        <f>I1167-M1167</f>
        <v/>
      </c>
      <c r="P1167" s="462" t="n"/>
      <c r="Q1167" s="462">
        <f>V1167=W1167</f>
        <v/>
      </c>
      <c r="R1167" s="462">
        <f>AND(MONTH(F1167)=MONTH(X1167), YEAR(F1167)=YEAR(X1167))</f>
        <v/>
      </c>
      <c r="S1167" s="462">
        <f>AC1167="L001-901905215"</f>
        <v/>
      </c>
      <c r="T1167" s="464">
        <f>G1167-AH1167</f>
        <v/>
      </c>
      <c r="U1167" s="462" t="n"/>
      <c r="V1167" s="462" t="inlineStr">
        <is>
          <t>V0015969</t>
        </is>
      </c>
      <c r="W1167" s="462" t="inlineStr">
        <is>
          <t>V0015969</t>
        </is>
      </c>
      <c r="X1167" s="463" t="n">
        <v>44279</v>
      </c>
      <c r="Y1167" s="462" t="inlineStr">
        <is>
          <t>V0015969</t>
        </is>
      </c>
      <c r="Z1167" s="462" t="inlineStr"/>
      <c r="AA1167" s="462" t="inlineStr">
        <is>
          <t>បុគ្គលជាប់អាករ</t>
        </is>
      </c>
      <c r="AB1167" s="462" t="inlineStr">
        <is>
          <t>L001-901905215</t>
        </is>
      </c>
      <c r="AC1167" s="462" t="inlineStr">
        <is>
          <t>វីអ៊ីស៊ិន (ខេមបូឌា) អ៊ិនដាសស្ទ្រី ឯ.ក</t>
        </is>
      </c>
      <c r="AD1167" s="464" t="n">
        <v>5094839</v>
      </c>
      <c r="AE1167" s="464" t="n">
        <v>4631672</v>
      </c>
      <c r="AF1167" s="464" t="n">
        <v>0</v>
      </c>
      <c r="AG1167" s="464" t="n">
        <v>0</v>
      </c>
      <c r="AH1167" s="464" t="n">
        <v>463167</v>
      </c>
      <c r="AI1167" s="464" t="n">
        <v>0</v>
      </c>
      <c r="AJ1167" s="464" t="n">
        <v>0</v>
      </c>
      <c r="AK1167" s="464" t="n">
        <v>0</v>
      </c>
      <c r="AL1167" s="464" t="n">
        <v>0</v>
      </c>
      <c r="AM1167" s="464" t="n">
        <v>0</v>
      </c>
      <c r="AN1167" s="464" t="n">
        <v>0</v>
      </c>
      <c r="AO1167" s="464" t="n">
        <v>0</v>
      </c>
      <c r="AP1167" s="464" t="n">
        <v>0</v>
      </c>
      <c r="AQ1167" s="462" t="inlineStr"/>
      <c r="AR1167" s="462" t="inlineStr"/>
      <c r="AS1167" s="462" t="inlineStr">
        <is>
          <t>បានប្រកាសពន្ធ</t>
        </is>
      </c>
    </row>
    <row r="1168">
      <c r="A1168" s="461" t="n">
        <v>1160</v>
      </c>
      <c r="B1168" s="462" t="inlineStr">
        <is>
          <t>កេសកាតុង</t>
        </is>
      </c>
      <c r="C1168" s="462" t="inlineStr">
        <is>
          <t>ស៊ីងហ្គាពួរ កាតុង (ខេមបូឌា)</t>
        </is>
      </c>
      <c r="D1168" s="462" t="inlineStr">
        <is>
          <t>L001-100121322</t>
        </is>
      </c>
      <c r="E1168" s="462" t="inlineStr">
        <is>
          <t>V0015967</t>
        </is>
      </c>
      <c r="F1168" s="463" t="n">
        <v>44278</v>
      </c>
      <c r="G1168" s="464" t="n">
        <v>50988</v>
      </c>
      <c r="H1168" s="462" t="n"/>
      <c r="I1168" s="464">
        <f>G1168</f>
        <v/>
      </c>
      <c r="J1168" s="462">
        <f>IF(AND(Q1168=TRUE, R1168=TRUE, S1168=TRUE), IF(W1168&lt;-0.05, "អនុញ្ញាត (អ្នកផ្គត់ផ្គង់ប្រកាសខ្វះ)", "បានប្រកាស (អនុញ្ញាត)"), IF(AND(Q1168=FALSE, R1168=FALSE, S1168=FALSE), "ព្យួរទុក (មិនមានទិន្នន័យ)", "ប្រកាសខុស (ព្យួរទុក)"))</f>
        <v/>
      </c>
      <c r="K1168" s="462" t="inlineStr"/>
      <c r="L1168" s="462" t="inlineStr"/>
      <c r="M1168" s="464">
        <f>AH1168</f>
        <v/>
      </c>
      <c r="N1168" s="464">
        <f>IF(W1168&lt;0,AH1168,I1168)</f>
        <v/>
      </c>
      <c r="O1168" s="464">
        <f>I1168-M1168</f>
        <v/>
      </c>
      <c r="P1168" s="462" t="n"/>
      <c r="Q1168" s="462">
        <f>V1168=W1168</f>
        <v/>
      </c>
      <c r="R1168" s="462">
        <f>AND(MONTH(F1168)=MONTH(X1168), YEAR(F1168)=YEAR(X1168))</f>
        <v/>
      </c>
      <c r="S1168" s="462">
        <f>AC1168="L001-901905215"</f>
        <v/>
      </c>
      <c r="T1168" s="464">
        <f>G1168-AH1168</f>
        <v/>
      </c>
      <c r="U1168" s="462" t="n"/>
      <c r="V1168" s="462" t="inlineStr">
        <is>
          <t>V0015967</t>
        </is>
      </c>
      <c r="W1168" s="462" t="inlineStr">
        <is>
          <t>V0015967</t>
        </is>
      </c>
      <c r="X1168" s="463" t="n">
        <v>44278</v>
      </c>
      <c r="Y1168" s="462" t="inlineStr">
        <is>
          <t>V0015967</t>
        </is>
      </c>
      <c r="Z1168" s="462" t="inlineStr"/>
      <c r="AA1168" s="462" t="inlineStr">
        <is>
          <t>បុគ្គលជាប់អាករ</t>
        </is>
      </c>
      <c r="AB1168" s="462" t="inlineStr">
        <is>
          <t>L001-901905215</t>
        </is>
      </c>
      <c r="AC1168" s="462" t="inlineStr">
        <is>
          <t>វីអ៊ីស៊ិន (ខេមបូឌា) អ៊ិនដាសស្ទ្រី ឯ.ក</t>
        </is>
      </c>
      <c r="AD1168" s="464" t="n">
        <v>560435</v>
      </c>
      <c r="AE1168" s="464" t="n">
        <v>509486</v>
      </c>
      <c r="AF1168" s="464" t="n">
        <v>0</v>
      </c>
      <c r="AG1168" s="464" t="n">
        <v>0</v>
      </c>
      <c r="AH1168" s="464" t="n">
        <v>50949</v>
      </c>
      <c r="AI1168" s="464" t="n">
        <v>0</v>
      </c>
      <c r="AJ1168" s="464" t="n">
        <v>0</v>
      </c>
      <c r="AK1168" s="464" t="n">
        <v>0</v>
      </c>
      <c r="AL1168" s="464" t="n">
        <v>0</v>
      </c>
      <c r="AM1168" s="464" t="n">
        <v>0</v>
      </c>
      <c r="AN1168" s="464" t="n">
        <v>0</v>
      </c>
      <c r="AO1168" s="464" t="n">
        <v>0</v>
      </c>
      <c r="AP1168" s="464" t="n">
        <v>0</v>
      </c>
      <c r="AQ1168" s="462" t="inlineStr"/>
      <c r="AR1168" s="462" t="inlineStr"/>
      <c r="AS1168" s="462" t="inlineStr">
        <is>
          <t>បានប្រកាសពន្ធ</t>
        </is>
      </c>
    </row>
    <row r="1169">
      <c r="A1169" s="461" t="n">
        <v>1161</v>
      </c>
      <c r="B1169" s="462" t="inlineStr">
        <is>
          <t>កេសកាតុង</t>
        </is>
      </c>
      <c r="C1169" s="462" t="inlineStr">
        <is>
          <t>ស៊ីងហ្គាពួរ កាតុង (ខេមបូឌា)</t>
        </is>
      </c>
      <c r="D1169" s="462" t="inlineStr">
        <is>
          <t>L001-100121322</t>
        </is>
      </c>
      <c r="E1169" s="462" t="inlineStr">
        <is>
          <t>V0015926</t>
        </is>
      </c>
      <c r="F1169" s="463" t="n">
        <v>44274</v>
      </c>
      <c r="G1169" s="464" t="n">
        <v>13669</v>
      </c>
      <c r="H1169" s="462" t="n"/>
      <c r="I1169" s="464">
        <f>G1169</f>
        <v/>
      </c>
      <c r="J1169" s="462">
        <f>IF(AND(Q1169=TRUE, R1169=TRUE, S1169=TRUE), IF(W1169&lt;-0.05, "អនុញ្ញាត (អ្នកផ្គត់ផ្គង់ប្រកាសខ្វះ)", "បានប្រកាស (អនុញ្ញាត)"), IF(AND(Q1169=FALSE, R1169=FALSE, S1169=FALSE), "ព្យួរទុក (មិនមានទិន្នន័យ)", "ប្រកាសខុស (ព្យួរទុក)"))</f>
        <v/>
      </c>
      <c r="K1169" s="462" t="inlineStr"/>
      <c r="L1169" s="462" t="inlineStr"/>
      <c r="M1169" s="464">
        <f>AH1169</f>
        <v/>
      </c>
      <c r="N1169" s="464">
        <f>IF(W1169&lt;0,AH1169,I1169)</f>
        <v/>
      </c>
      <c r="O1169" s="464">
        <f>I1169-M1169</f>
        <v/>
      </c>
      <c r="P1169" s="462" t="n"/>
      <c r="Q1169" s="462">
        <f>V1169=W1169</f>
        <v/>
      </c>
      <c r="R1169" s="462">
        <f>AND(MONTH(F1169)=MONTH(X1169), YEAR(F1169)=YEAR(X1169))</f>
        <v/>
      </c>
      <c r="S1169" s="462">
        <f>AC1169="L001-901905215"</f>
        <v/>
      </c>
      <c r="T1169" s="464">
        <f>G1169-AH1169</f>
        <v/>
      </c>
      <c r="U1169" s="462" t="n"/>
      <c r="V1169" s="462" t="inlineStr">
        <is>
          <t>V0015926</t>
        </is>
      </c>
      <c r="W1169" s="462" t="inlineStr">
        <is>
          <t>V0015926</t>
        </is>
      </c>
      <c r="X1169" s="463" t="n">
        <v>44274</v>
      </c>
      <c r="Y1169" s="462" t="inlineStr">
        <is>
          <t>V0015926</t>
        </is>
      </c>
      <c r="Z1169" s="462" t="inlineStr"/>
      <c r="AA1169" s="462" t="inlineStr">
        <is>
          <t>បុគ្គលជាប់អាករ</t>
        </is>
      </c>
      <c r="AB1169" s="462" t="inlineStr">
        <is>
          <t>L001-901905215</t>
        </is>
      </c>
      <c r="AC1169" s="462" t="inlineStr">
        <is>
          <t>វីអ៊ីស៊ិន (ខេមបូឌា) អ៊ិនដាសស្ទ្រី ឯ.ក</t>
        </is>
      </c>
      <c r="AD1169" s="464" t="n">
        <v>150191</v>
      </c>
      <c r="AE1169" s="464" t="n">
        <v>136537</v>
      </c>
      <c r="AF1169" s="464" t="n">
        <v>0</v>
      </c>
      <c r="AG1169" s="464" t="n">
        <v>0</v>
      </c>
      <c r="AH1169" s="464" t="n">
        <v>13654</v>
      </c>
      <c r="AI1169" s="464" t="n">
        <v>0</v>
      </c>
      <c r="AJ1169" s="464" t="n">
        <v>0</v>
      </c>
      <c r="AK1169" s="464" t="n">
        <v>0</v>
      </c>
      <c r="AL1169" s="464" t="n">
        <v>0</v>
      </c>
      <c r="AM1169" s="464" t="n">
        <v>0</v>
      </c>
      <c r="AN1169" s="464" t="n">
        <v>0</v>
      </c>
      <c r="AO1169" s="464" t="n">
        <v>0</v>
      </c>
      <c r="AP1169" s="464" t="n">
        <v>0</v>
      </c>
      <c r="AQ1169" s="462" t="inlineStr"/>
      <c r="AR1169" s="462" t="inlineStr"/>
      <c r="AS1169" s="462" t="inlineStr">
        <is>
          <t>បានប្រកាសពន្ធ</t>
        </is>
      </c>
    </row>
    <row r="1170">
      <c r="A1170" s="461" t="n">
        <v>1162</v>
      </c>
      <c r="B1170" s="462" t="inlineStr">
        <is>
          <t>កេសកាតុង</t>
        </is>
      </c>
      <c r="C1170" s="462" t="inlineStr">
        <is>
          <t>ស៊ីងហ្គាពួរ កាតុង (ខេមបូឌា)</t>
        </is>
      </c>
      <c r="D1170" s="462" t="inlineStr">
        <is>
          <t>L001-100121322</t>
        </is>
      </c>
      <c r="E1170" s="462" t="inlineStr">
        <is>
          <t>V0015925</t>
        </is>
      </c>
      <c r="F1170" s="463" t="n">
        <v>44274</v>
      </c>
      <c r="G1170" s="464" t="n">
        <v>496328</v>
      </c>
      <c r="H1170" s="462" t="n"/>
      <c r="I1170" s="464">
        <f>G1170</f>
        <v/>
      </c>
      <c r="J1170" s="462">
        <f>IF(AND(Q1170=TRUE, R1170=TRUE, S1170=TRUE), IF(W1170&lt;-0.05, "អនុញ្ញាត (អ្នកផ្គត់ផ្គង់ប្រកាសខ្វះ)", "បានប្រកាស (អនុញ្ញាត)"), IF(AND(Q1170=FALSE, R1170=FALSE, S1170=FALSE), "ព្យួរទុក (មិនមានទិន្នន័យ)", "ប្រកាសខុស (ព្យួរទុក)"))</f>
        <v/>
      </c>
      <c r="K1170" s="462" t="inlineStr"/>
      <c r="L1170" s="462" t="inlineStr"/>
      <c r="M1170" s="464">
        <f>AH1170</f>
        <v/>
      </c>
      <c r="N1170" s="464">
        <f>IF(W1170&lt;0,AH1170,I1170)</f>
        <v/>
      </c>
      <c r="O1170" s="464">
        <f>I1170-M1170</f>
        <v/>
      </c>
      <c r="P1170" s="462" t="n"/>
      <c r="Q1170" s="462">
        <f>V1170=W1170</f>
        <v/>
      </c>
      <c r="R1170" s="462">
        <f>AND(MONTH(F1170)=MONTH(X1170), YEAR(F1170)=YEAR(X1170))</f>
        <v/>
      </c>
      <c r="S1170" s="462">
        <f>AC1170="L001-901905215"</f>
        <v/>
      </c>
      <c r="T1170" s="464">
        <f>G1170-AH1170</f>
        <v/>
      </c>
      <c r="U1170" s="462" t="n"/>
      <c r="V1170" s="462" t="inlineStr">
        <is>
          <t>V0015925</t>
        </is>
      </c>
      <c r="W1170" s="462" t="inlineStr">
        <is>
          <t>V0015925</t>
        </is>
      </c>
      <c r="X1170" s="463" t="n">
        <v>44274</v>
      </c>
      <c r="Y1170" s="462" t="inlineStr">
        <is>
          <t>V0015925</t>
        </is>
      </c>
      <c r="Z1170" s="462" t="inlineStr"/>
      <c r="AA1170" s="462" t="inlineStr">
        <is>
          <t>បុគ្គលជាប់អាករ</t>
        </is>
      </c>
      <c r="AB1170" s="462" t="inlineStr">
        <is>
          <t>L001-901905215</t>
        </is>
      </c>
      <c r="AC1170" s="462" t="inlineStr">
        <is>
          <t>វីអ៊ីស៊ិន (ខេមបូឌា) អ៊ិនដាសស្ទ្រី ឯ.ក</t>
        </is>
      </c>
      <c r="AD1170" s="464" t="n">
        <v>5452862</v>
      </c>
      <c r="AE1170" s="464" t="n">
        <v>4957147</v>
      </c>
      <c r="AF1170" s="464" t="n">
        <v>0</v>
      </c>
      <c r="AG1170" s="464" t="n">
        <v>0</v>
      </c>
      <c r="AH1170" s="464" t="n">
        <v>495715</v>
      </c>
      <c r="AI1170" s="464" t="n">
        <v>0</v>
      </c>
      <c r="AJ1170" s="464" t="n">
        <v>0</v>
      </c>
      <c r="AK1170" s="464" t="n">
        <v>0</v>
      </c>
      <c r="AL1170" s="464" t="n">
        <v>0</v>
      </c>
      <c r="AM1170" s="464" t="n">
        <v>0</v>
      </c>
      <c r="AN1170" s="464" t="n">
        <v>0</v>
      </c>
      <c r="AO1170" s="464" t="n">
        <v>0</v>
      </c>
      <c r="AP1170" s="464" t="n">
        <v>0</v>
      </c>
      <c r="AQ1170" s="462" t="inlineStr"/>
      <c r="AR1170" s="462" t="inlineStr"/>
      <c r="AS1170" s="462" t="inlineStr">
        <is>
          <t>បានប្រកាសពន្ធ</t>
        </is>
      </c>
    </row>
    <row r="1171">
      <c r="A1171" s="461" t="n">
        <v>1163</v>
      </c>
      <c r="B1171" s="462" t="inlineStr">
        <is>
          <t>កេសកាតុង</t>
        </is>
      </c>
      <c r="C1171" s="462" t="inlineStr">
        <is>
          <t>ស៊ីងហ្គាពួរ កាតុង (ខេមបូឌា)</t>
        </is>
      </c>
      <c r="D1171" s="462" t="inlineStr">
        <is>
          <t>L001-100121322</t>
        </is>
      </c>
      <c r="E1171" s="462" t="inlineStr">
        <is>
          <t>V0015914</t>
        </is>
      </c>
      <c r="F1171" s="463" t="n">
        <v>44273</v>
      </c>
      <c r="G1171" s="464" t="n">
        <v>840375</v>
      </c>
      <c r="H1171" s="462" t="n"/>
      <c r="I1171" s="464">
        <f>G1171</f>
        <v/>
      </c>
      <c r="J1171" s="462">
        <f>IF(AND(Q1171=TRUE, R1171=TRUE, S1171=TRUE), IF(W1171&lt;-0.05, "អនុញ្ញាត (អ្នកផ្គត់ផ្គង់ប្រកាសខ្វះ)", "បានប្រកាស (អនុញ្ញាត)"), IF(AND(Q1171=FALSE, R1171=FALSE, S1171=FALSE), "ព្យួរទុក (មិនមានទិន្នន័យ)", "ប្រកាសខុស (ព្យួរទុក)"))</f>
        <v/>
      </c>
      <c r="K1171" s="462" t="inlineStr"/>
      <c r="L1171" s="462" t="inlineStr"/>
      <c r="M1171" s="464">
        <f>AH1171</f>
        <v/>
      </c>
      <c r="N1171" s="464">
        <f>IF(W1171&lt;0,AH1171,I1171)</f>
        <v/>
      </c>
      <c r="O1171" s="464">
        <f>I1171-M1171</f>
        <v/>
      </c>
      <c r="P1171" s="462" t="n"/>
      <c r="Q1171" s="462">
        <f>V1171=W1171</f>
        <v/>
      </c>
      <c r="R1171" s="462">
        <f>AND(MONTH(F1171)=MONTH(X1171), YEAR(F1171)=YEAR(X1171))</f>
        <v/>
      </c>
      <c r="S1171" s="462">
        <f>AC1171="L001-901905215"</f>
        <v/>
      </c>
      <c r="T1171" s="464">
        <f>G1171-AH1171</f>
        <v/>
      </c>
      <c r="U1171" s="462" t="n"/>
      <c r="V1171" s="462" t="inlineStr">
        <is>
          <t>V0015914</t>
        </is>
      </c>
      <c r="W1171" s="462" t="inlineStr">
        <is>
          <t>V0015914</t>
        </is>
      </c>
      <c r="X1171" s="463" t="n">
        <v>44273</v>
      </c>
      <c r="Y1171" s="462" t="inlineStr">
        <is>
          <t>V0015914</t>
        </is>
      </c>
      <c r="Z1171" s="462" t="inlineStr"/>
      <c r="AA1171" s="462" t="inlineStr">
        <is>
          <t>បុគ្គលជាប់អាករ</t>
        </is>
      </c>
      <c r="AB1171" s="462" t="inlineStr">
        <is>
          <t>L001-901905215</t>
        </is>
      </c>
      <c r="AC1171" s="462" t="inlineStr">
        <is>
          <t>វីអ៊ីស៊ិន (ខេមបូឌា) អ៊ិនដាសស្ទ្រី ឯ.ក</t>
        </is>
      </c>
      <c r="AD1171" s="464" t="n">
        <v>9232713</v>
      </c>
      <c r="AE1171" s="464" t="n">
        <v>8393375</v>
      </c>
      <c r="AF1171" s="464" t="n">
        <v>0</v>
      </c>
      <c r="AG1171" s="464" t="n">
        <v>0</v>
      </c>
      <c r="AH1171" s="464" t="n">
        <v>839338</v>
      </c>
      <c r="AI1171" s="464" t="n">
        <v>0</v>
      </c>
      <c r="AJ1171" s="464" t="n">
        <v>0</v>
      </c>
      <c r="AK1171" s="464" t="n">
        <v>0</v>
      </c>
      <c r="AL1171" s="464" t="n">
        <v>0</v>
      </c>
      <c r="AM1171" s="464" t="n">
        <v>0</v>
      </c>
      <c r="AN1171" s="464" t="n">
        <v>0</v>
      </c>
      <c r="AO1171" s="464" t="n">
        <v>0</v>
      </c>
      <c r="AP1171" s="464" t="n">
        <v>0</v>
      </c>
      <c r="AQ1171" s="462" t="inlineStr"/>
      <c r="AR1171" s="462" t="inlineStr"/>
      <c r="AS1171" s="462" t="inlineStr">
        <is>
          <t>បានប្រកាសពន្ធ</t>
        </is>
      </c>
    </row>
    <row r="1172">
      <c r="A1172" s="461" t="n">
        <v>1164</v>
      </c>
      <c r="B1172" s="462" t="inlineStr">
        <is>
          <t>កេសកាតុង</t>
        </is>
      </c>
      <c r="C1172" s="462" t="inlineStr">
        <is>
          <t>ស៊ីងហ្គាពួរ កាតុង (ខេមបូឌា)</t>
        </is>
      </c>
      <c r="D1172" s="462" t="inlineStr">
        <is>
          <t>L001-100121322</t>
        </is>
      </c>
      <c r="E1172" s="462" t="inlineStr">
        <is>
          <t>V0015905</t>
        </is>
      </c>
      <c r="F1172" s="463" t="n">
        <v>44273</v>
      </c>
      <c r="G1172" s="464" t="n">
        <v>491771</v>
      </c>
      <c r="H1172" s="462" t="n"/>
      <c r="I1172" s="464">
        <f>G1172</f>
        <v/>
      </c>
      <c r="J1172" s="462">
        <f>IF(AND(Q1172=TRUE, R1172=TRUE, S1172=TRUE), IF(W1172&lt;-0.05, "អនុញ្ញាត (អ្នកផ្គត់ផ្គង់ប្រកាសខ្វះ)", "បានប្រកាស (អនុញ្ញាត)"), IF(AND(Q1172=FALSE, R1172=FALSE, S1172=FALSE), "ព្យួរទុក (មិនមានទិន្នន័យ)", "ប្រកាសខុស (ព្យួរទុក)"))</f>
        <v/>
      </c>
      <c r="K1172" s="462" t="inlineStr"/>
      <c r="L1172" s="462" t="inlineStr"/>
      <c r="M1172" s="464">
        <f>AH1172</f>
        <v/>
      </c>
      <c r="N1172" s="464">
        <f>IF(W1172&lt;0,AH1172,I1172)</f>
        <v/>
      </c>
      <c r="O1172" s="464">
        <f>I1172-M1172</f>
        <v/>
      </c>
      <c r="P1172" s="462" t="n"/>
      <c r="Q1172" s="462">
        <f>V1172=W1172</f>
        <v/>
      </c>
      <c r="R1172" s="462">
        <f>AND(MONTH(F1172)=MONTH(X1172), YEAR(F1172)=YEAR(X1172))</f>
        <v/>
      </c>
      <c r="S1172" s="462">
        <f>AC1172="L001-901905215"</f>
        <v/>
      </c>
      <c r="T1172" s="464">
        <f>G1172-AH1172</f>
        <v/>
      </c>
      <c r="U1172" s="462" t="n"/>
      <c r="V1172" s="462" t="inlineStr">
        <is>
          <t>V0015905</t>
        </is>
      </c>
      <c r="W1172" s="462" t="inlineStr">
        <is>
          <t>V0015905</t>
        </is>
      </c>
      <c r="X1172" s="463" t="n">
        <v>44273</v>
      </c>
      <c r="Y1172" s="462" t="inlineStr">
        <is>
          <t>V0015905</t>
        </is>
      </c>
      <c r="Z1172" s="462" t="inlineStr"/>
      <c r="AA1172" s="462" t="inlineStr">
        <is>
          <t>បុគ្គលជាប់អាករ</t>
        </is>
      </c>
      <c r="AB1172" s="462" t="inlineStr">
        <is>
          <t>L001-901905215</t>
        </is>
      </c>
      <c r="AC1172" s="462" t="inlineStr">
        <is>
          <t>វីអ៊ីស៊ិន (ខេមបូឌា) អ៊ិនដាសស្ទ្រី ឯ.ក</t>
        </is>
      </c>
      <c r="AD1172" s="464" t="n">
        <v>5402826</v>
      </c>
      <c r="AE1172" s="464" t="n">
        <v>4911660</v>
      </c>
      <c r="AF1172" s="464" t="n">
        <v>0</v>
      </c>
      <c r="AG1172" s="464" t="n">
        <v>0</v>
      </c>
      <c r="AH1172" s="464" t="n">
        <v>491166</v>
      </c>
      <c r="AI1172" s="464" t="n">
        <v>0</v>
      </c>
      <c r="AJ1172" s="464" t="n">
        <v>0</v>
      </c>
      <c r="AK1172" s="464" t="n">
        <v>0</v>
      </c>
      <c r="AL1172" s="464" t="n">
        <v>0</v>
      </c>
      <c r="AM1172" s="464" t="n">
        <v>0</v>
      </c>
      <c r="AN1172" s="464" t="n">
        <v>0</v>
      </c>
      <c r="AO1172" s="464" t="n">
        <v>0</v>
      </c>
      <c r="AP1172" s="464" t="n">
        <v>0</v>
      </c>
      <c r="AQ1172" s="462" t="inlineStr"/>
      <c r="AR1172" s="462" t="inlineStr"/>
      <c r="AS1172" s="462" t="inlineStr">
        <is>
          <t>បានប្រកាសពន្ធ</t>
        </is>
      </c>
    </row>
    <row r="1173">
      <c r="A1173" s="461" t="n">
        <v>1165</v>
      </c>
      <c r="B1173" s="462" t="inlineStr">
        <is>
          <t>កេសកាតុង</t>
        </is>
      </c>
      <c r="C1173" s="462" t="inlineStr">
        <is>
          <t>ស៊ីងហ្គាពួរ កាតុង (ខេមបូឌា)</t>
        </is>
      </c>
      <c r="D1173" s="462" t="inlineStr">
        <is>
          <t>L001-100121322</t>
        </is>
      </c>
      <c r="E1173" s="462" t="inlineStr">
        <is>
          <t>V0015898</t>
        </is>
      </c>
      <c r="F1173" s="463" t="n">
        <v>44272</v>
      </c>
      <c r="G1173" s="464" t="n">
        <v>986276</v>
      </c>
      <c r="H1173" s="462" t="n"/>
      <c r="I1173" s="464">
        <f>G1173</f>
        <v/>
      </c>
      <c r="J1173" s="462">
        <f>IF(AND(Q1173=TRUE, R1173=TRUE, S1173=TRUE), IF(W1173&lt;-0.05, "អនុញ្ញាត (អ្នកផ្គត់ផ្គង់ប្រកាសខ្វះ)", "បានប្រកាស (អនុញ្ញាត)"), IF(AND(Q1173=FALSE, R1173=FALSE, S1173=FALSE), "ព្យួរទុក (មិនមានទិន្នន័យ)", "ប្រកាសខុស (ព្យួរទុក)"))</f>
        <v/>
      </c>
      <c r="K1173" s="462" t="inlineStr"/>
      <c r="L1173" s="462" t="inlineStr"/>
      <c r="M1173" s="464">
        <f>AH1173</f>
        <v/>
      </c>
      <c r="N1173" s="464">
        <f>IF(W1173&lt;0,AH1173,I1173)</f>
        <v/>
      </c>
      <c r="O1173" s="464">
        <f>I1173-M1173</f>
        <v/>
      </c>
      <c r="P1173" s="462" t="n"/>
      <c r="Q1173" s="462">
        <f>V1173=W1173</f>
        <v/>
      </c>
      <c r="R1173" s="462">
        <f>AND(MONTH(F1173)=MONTH(X1173), YEAR(F1173)=YEAR(X1173))</f>
        <v/>
      </c>
      <c r="S1173" s="462">
        <f>AC1173="L001-901905215"</f>
        <v/>
      </c>
      <c r="T1173" s="464">
        <f>G1173-AH1173</f>
        <v/>
      </c>
      <c r="U1173" s="462" t="n"/>
      <c r="V1173" s="462" t="inlineStr">
        <is>
          <t>V0015898</t>
        </is>
      </c>
      <c r="W1173" s="462" t="inlineStr">
        <is>
          <t>V0015898</t>
        </is>
      </c>
      <c r="X1173" s="463" t="n">
        <v>44272</v>
      </c>
      <c r="Y1173" s="462" t="inlineStr">
        <is>
          <t>V0015898</t>
        </is>
      </c>
      <c r="Z1173" s="462" t="inlineStr"/>
      <c r="AA1173" s="462" t="inlineStr">
        <is>
          <t>បុគ្គលជាប់អាករ</t>
        </is>
      </c>
      <c r="AB1173" s="462" t="inlineStr">
        <is>
          <t>L001-901905215</t>
        </is>
      </c>
      <c r="AC1173" s="462" t="inlineStr">
        <is>
          <t>វីអ៊ីស៊ិន (ខេមបូឌា) អ៊ិនដាសស្ទ្រី ឯ.ក</t>
        </is>
      </c>
      <c r="AD1173" s="464" t="n">
        <v>10835665</v>
      </c>
      <c r="AE1173" s="464" t="n">
        <v>9850605</v>
      </c>
      <c r="AF1173" s="464" t="n">
        <v>0</v>
      </c>
      <c r="AG1173" s="464" t="n">
        <v>0</v>
      </c>
      <c r="AH1173" s="464" t="n">
        <v>985060</v>
      </c>
      <c r="AI1173" s="464" t="n">
        <v>0</v>
      </c>
      <c r="AJ1173" s="464" t="n">
        <v>0</v>
      </c>
      <c r="AK1173" s="464" t="n">
        <v>0</v>
      </c>
      <c r="AL1173" s="464" t="n">
        <v>0</v>
      </c>
      <c r="AM1173" s="464" t="n">
        <v>0</v>
      </c>
      <c r="AN1173" s="464" t="n">
        <v>0</v>
      </c>
      <c r="AO1173" s="464" t="n">
        <v>0</v>
      </c>
      <c r="AP1173" s="464" t="n">
        <v>0</v>
      </c>
      <c r="AQ1173" s="462" t="inlineStr"/>
      <c r="AR1173" s="462" t="inlineStr"/>
      <c r="AS1173" s="462" t="inlineStr">
        <is>
          <t>បានប្រកាសពន្ធ</t>
        </is>
      </c>
    </row>
    <row r="1174">
      <c r="A1174" s="461" t="n">
        <v>1166</v>
      </c>
      <c r="B1174" s="462" t="inlineStr">
        <is>
          <t>កេសកាតុង</t>
        </is>
      </c>
      <c r="C1174" s="462" t="inlineStr">
        <is>
          <t>ស៊ីងហ្គាពួរ កាតុង (ខេមបូឌា)</t>
        </is>
      </c>
      <c r="D1174" s="462" t="inlineStr">
        <is>
          <t>L001-100121322</t>
        </is>
      </c>
      <c r="E1174" s="462" t="inlineStr">
        <is>
          <t>V0015884</t>
        </is>
      </c>
      <c r="F1174" s="463" t="n">
        <v>44271</v>
      </c>
      <c r="G1174" s="464" t="n">
        <v>30331</v>
      </c>
      <c r="H1174" s="462" t="n"/>
      <c r="I1174" s="464">
        <f>G1174</f>
        <v/>
      </c>
      <c r="J1174" s="462">
        <f>IF(AND(Q1174=TRUE, R1174=TRUE, S1174=TRUE), IF(W1174&lt;-0.05, "អនុញ្ញាត (អ្នកផ្គត់ផ្គង់ប្រកាសខ្វះ)", "បានប្រកាស (អនុញ្ញាត)"), IF(AND(Q1174=FALSE, R1174=FALSE, S1174=FALSE), "ព្យួរទុក (មិនមានទិន្នន័យ)", "ប្រកាសខុស (ព្យួរទុក)"))</f>
        <v/>
      </c>
      <c r="K1174" s="462" t="inlineStr"/>
      <c r="L1174" s="462" t="inlineStr"/>
      <c r="M1174" s="464">
        <f>AH1174</f>
        <v/>
      </c>
      <c r="N1174" s="464">
        <f>IF(W1174&lt;0,AH1174,I1174)</f>
        <v/>
      </c>
      <c r="O1174" s="464">
        <f>I1174-M1174</f>
        <v/>
      </c>
      <c r="P1174" s="462" t="n"/>
      <c r="Q1174" s="462">
        <f>V1174=W1174</f>
        <v/>
      </c>
      <c r="R1174" s="462">
        <f>AND(MONTH(F1174)=MONTH(X1174), YEAR(F1174)=YEAR(X1174))</f>
        <v/>
      </c>
      <c r="S1174" s="462">
        <f>AC1174="L001-901905215"</f>
        <v/>
      </c>
      <c r="T1174" s="464">
        <f>G1174-AH1174</f>
        <v/>
      </c>
      <c r="U1174" s="462" t="n"/>
      <c r="V1174" s="462" t="inlineStr">
        <is>
          <t>V0015884</t>
        </is>
      </c>
      <c r="W1174" s="462" t="inlineStr">
        <is>
          <t>V0015884</t>
        </is>
      </c>
      <c r="X1174" s="463" t="n">
        <v>44271</v>
      </c>
      <c r="Y1174" s="462" t="inlineStr">
        <is>
          <t>V0015884</t>
        </is>
      </c>
      <c r="Z1174" s="462" t="inlineStr"/>
      <c r="AA1174" s="462" t="inlineStr">
        <is>
          <t>បុគ្គលជាប់អាករ</t>
        </is>
      </c>
      <c r="AB1174" s="462" t="inlineStr">
        <is>
          <t>L001-901905215</t>
        </is>
      </c>
      <c r="AC1174" s="462" t="inlineStr">
        <is>
          <t>វីអ៊ីស៊ិន (ខេមបូឌា) អ៊ិនដាសស្ទ្រី ឯ.ក</t>
        </is>
      </c>
      <c r="AD1174" s="464" t="n">
        <v>331811</v>
      </c>
      <c r="AE1174" s="464" t="n">
        <v>301646</v>
      </c>
      <c r="AF1174" s="464" t="n">
        <v>0</v>
      </c>
      <c r="AG1174" s="464" t="n">
        <v>0</v>
      </c>
      <c r="AH1174" s="464" t="n">
        <v>30165</v>
      </c>
      <c r="AI1174" s="464" t="n">
        <v>0</v>
      </c>
      <c r="AJ1174" s="464" t="n">
        <v>0</v>
      </c>
      <c r="AK1174" s="464" t="n">
        <v>0</v>
      </c>
      <c r="AL1174" s="464" t="n">
        <v>0</v>
      </c>
      <c r="AM1174" s="464" t="n">
        <v>0</v>
      </c>
      <c r="AN1174" s="464" t="n">
        <v>0</v>
      </c>
      <c r="AO1174" s="464" t="n">
        <v>0</v>
      </c>
      <c r="AP1174" s="464" t="n">
        <v>0</v>
      </c>
      <c r="AQ1174" s="462" t="inlineStr"/>
      <c r="AR1174" s="462" t="inlineStr"/>
      <c r="AS1174" s="462" t="inlineStr">
        <is>
          <t>បានប្រកាសពន្ធ</t>
        </is>
      </c>
    </row>
    <row r="1175">
      <c r="A1175" s="461" t="n">
        <v>1167</v>
      </c>
      <c r="B1175" s="462" t="inlineStr">
        <is>
          <t>កេសកាតុង</t>
        </is>
      </c>
      <c r="C1175" s="462" t="inlineStr">
        <is>
          <t>ស៊ីងហ្គាពួរ កាតុង (ខេមបូឌា)</t>
        </is>
      </c>
      <c r="D1175" s="462" t="inlineStr">
        <is>
          <t>L001-100121322</t>
        </is>
      </c>
      <c r="E1175" s="462" t="inlineStr">
        <is>
          <t>V0015764</t>
        </is>
      </c>
      <c r="F1175" s="463" t="n">
        <v>44258</v>
      </c>
      <c r="G1175" s="464" t="n">
        <v>670059</v>
      </c>
      <c r="H1175" s="462" t="n"/>
      <c r="I1175" s="464">
        <f>G1175</f>
        <v/>
      </c>
      <c r="J1175" s="462">
        <f>IF(AND(Q1175=TRUE, R1175=TRUE, S1175=TRUE), IF(W1175&lt;-0.05, "អនុញ្ញាត (អ្នកផ្គត់ផ្គង់ប្រកាសខ្វះ)", "បានប្រកាស (អនុញ្ញាត)"), IF(AND(Q1175=FALSE, R1175=FALSE, S1175=FALSE), "ព្យួរទុក (មិនមានទិន្នន័យ)", "ប្រកាសខុស (ព្យួរទុក)"))</f>
        <v/>
      </c>
      <c r="K1175" s="462" t="inlineStr"/>
      <c r="L1175" s="462" t="inlineStr"/>
      <c r="M1175" s="464">
        <f>AH1175</f>
        <v/>
      </c>
      <c r="N1175" s="464">
        <f>IF(W1175&lt;0,AH1175,I1175)</f>
        <v/>
      </c>
      <c r="O1175" s="464">
        <f>I1175-M1175</f>
        <v/>
      </c>
      <c r="P1175" s="462" t="n"/>
      <c r="Q1175" s="462">
        <f>V1175=W1175</f>
        <v/>
      </c>
      <c r="R1175" s="462">
        <f>AND(MONTH(F1175)=MONTH(X1175), YEAR(F1175)=YEAR(X1175))</f>
        <v/>
      </c>
      <c r="S1175" s="462">
        <f>AC1175="L001-901905215"</f>
        <v/>
      </c>
      <c r="T1175" s="464">
        <f>G1175-AH1175</f>
        <v/>
      </c>
      <c r="U1175" s="462" t="n"/>
      <c r="V1175" s="462" t="inlineStr">
        <is>
          <t>V0015764</t>
        </is>
      </c>
      <c r="W1175" s="462" t="inlineStr">
        <is>
          <t>V0015764</t>
        </is>
      </c>
      <c r="X1175" s="463" t="n">
        <v>44258</v>
      </c>
      <c r="Y1175" s="462" t="inlineStr">
        <is>
          <t>V0015764</t>
        </is>
      </c>
      <c r="Z1175" s="462" t="inlineStr"/>
      <c r="AA1175" s="462" t="inlineStr">
        <is>
          <t>បុគ្គលជាប់អាករ</t>
        </is>
      </c>
      <c r="AB1175" s="462" t="inlineStr">
        <is>
          <t>L001-901905215</t>
        </is>
      </c>
      <c r="AC1175" s="462" t="inlineStr">
        <is>
          <t>វីអ៊ីស៊ិន (ខេមបូឌា) អ៊ិនដាសស្ទ្រី ឯ.ក</t>
        </is>
      </c>
      <c r="AD1175" s="464" t="n">
        <v>7330794</v>
      </c>
      <c r="AE1175" s="464" t="n">
        <v>6664358</v>
      </c>
      <c r="AF1175" s="464" t="n">
        <v>0</v>
      </c>
      <c r="AG1175" s="464" t="n">
        <v>0</v>
      </c>
      <c r="AH1175" s="464" t="n">
        <v>666436</v>
      </c>
      <c r="AI1175" s="464" t="n">
        <v>0</v>
      </c>
      <c r="AJ1175" s="464" t="n">
        <v>0</v>
      </c>
      <c r="AK1175" s="464" t="n">
        <v>0</v>
      </c>
      <c r="AL1175" s="464" t="n">
        <v>0</v>
      </c>
      <c r="AM1175" s="464" t="n">
        <v>0</v>
      </c>
      <c r="AN1175" s="464" t="n">
        <v>0</v>
      </c>
      <c r="AO1175" s="464" t="n">
        <v>0</v>
      </c>
      <c r="AP1175" s="464" t="n">
        <v>0</v>
      </c>
      <c r="AQ1175" s="462" t="inlineStr"/>
      <c r="AR1175" s="462" t="inlineStr"/>
      <c r="AS1175" s="462" t="inlineStr">
        <is>
          <t>បានប្រកាសពន្ធ</t>
        </is>
      </c>
    </row>
    <row r="1176">
      <c r="A1176" s="461" t="n">
        <v>1168</v>
      </c>
      <c r="B1176" s="462" t="inlineStr">
        <is>
          <t>កេសកាតុង</t>
        </is>
      </c>
      <c r="C1176" s="462" t="inlineStr">
        <is>
          <t>ស៊ីងហ្គាពួរ កាតុង (ខេមបូឌា)</t>
        </is>
      </c>
      <c r="D1176" s="462" t="inlineStr">
        <is>
          <t>L001-100121322</t>
        </is>
      </c>
      <c r="E1176" s="462" t="inlineStr">
        <is>
          <t>V0015762</t>
        </is>
      </c>
      <c r="F1176" s="463" t="n">
        <v>44258</v>
      </c>
      <c r="G1176" s="464" t="n">
        <v>675122</v>
      </c>
      <c r="H1176" s="462" t="n"/>
      <c r="I1176" s="464">
        <f>G1176</f>
        <v/>
      </c>
      <c r="J1176" s="462">
        <f>IF(AND(Q1176=TRUE, R1176=TRUE, S1176=TRUE), IF(W1176&lt;-0.05, "អនុញ្ញាត (អ្នកផ្គត់ផ្គង់ប្រកាសខ្វះ)", "បានប្រកាស (អនុញ្ញាត)"), IF(AND(Q1176=FALSE, R1176=FALSE, S1176=FALSE), "ព្យួរទុក (មិនមានទិន្នន័យ)", "ប្រកាសខុស (ព្យួរទុក)"))</f>
        <v/>
      </c>
      <c r="K1176" s="462" t="inlineStr"/>
      <c r="L1176" s="462" t="inlineStr"/>
      <c r="M1176" s="464">
        <f>AH1176</f>
        <v/>
      </c>
      <c r="N1176" s="464">
        <f>IF(W1176&lt;0,AH1176,I1176)</f>
        <v/>
      </c>
      <c r="O1176" s="464">
        <f>I1176-M1176</f>
        <v/>
      </c>
      <c r="P1176" s="462" t="n"/>
      <c r="Q1176" s="462">
        <f>V1176=W1176</f>
        <v/>
      </c>
      <c r="R1176" s="462">
        <f>AND(MONTH(F1176)=MONTH(X1176), YEAR(F1176)=YEAR(X1176))</f>
        <v/>
      </c>
      <c r="S1176" s="462">
        <f>AC1176="L001-901905215"</f>
        <v/>
      </c>
      <c r="T1176" s="464">
        <f>G1176-AH1176</f>
        <v/>
      </c>
      <c r="U1176" s="462" t="n"/>
      <c r="V1176" s="462" t="inlineStr">
        <is>
          <t>V0015762</t>
        </is>
      </c>
      <c r="W1176" s="462" t="inlineStr">
        <is>
          <t>V0015762</t>
        </is>
      </c>
      <c r="X1176" s="463" t="n">
        <v>44258</v>
      </c>
      <c r="Y1176" s="462" t="inlineStr">
        <is>
          <t>V0015762</t>
        </is>
      </c>
      <c r="Z1176" s="462" t="inlineStr"/>
      <c r="AA1176" s="462" t="inlineStr">
        <is>
          <t>បុគ្គលជាប់អាករ</t>
        </is>
      </c>
      <c r="AB1176" s="462" t="inlineStr">
        <is>
          <t>L001-901905215</t>
        </is>
      </c>
      <c r="AC1176" s="462" t="inlineStr">
        <is>
          <t>វីអ៊ីស៊ិន (ខេមបូឌា) អ៊ិនដាសស្ទ្រី ឯ.ក</t>
        </is>
      </c>
      <c r="AD1176" s="464" t="n">
        <v>7386170</v>
      </c>
      <c r="AE1176" s="464" t="n">
        <v>6714700</v>
      </c>
      <c r="AF1176" s="464" t="n">
        <v>0</v>
      </c>
      <c r="AG1176" s="464" t="n">
        <v>0</v>
      </c>
      <c r="AH1176" s="464" t="n">
        <v>671470</v>
      </c>
      <c r="AI1176" s="464" t="n">
        <v>0</v>
      </c>
      <c r="AJ1176" s="464" t="n">
        <v>0</v>
      </c>
      <c r="AK1176" s="464" t="n">
        <v>0</v>
      </c>
      <c r="AL1176" s="464" t="n">
        <v>0</v>
      </c>
      <c r="AM1176" s="464" t="n">
        <v>0</v>
      </c>
      <c r="AN1176" s="464" t="n">
        <v>0</v>
      </c>
      <c r="AO1176" s="464" t="n">
        <v>0</v>
      </c>
      <c r="AP1176" s="464" t="n">
        <v>0</v>
      </c>
      <c r="AQ1176" s="462" t="inlineStr"/>
      <c r="AR1176" s="462" t="inlineStr"/>
      <c r="AS1176" s="462" t="inlineStr">
        <is>
          <t>បានប្រកាសពន្ធ</t>
        </is>
      </c>
    </row>
    <row r="1177">
      <c r="A1177" s="461" t="n">
        <v>1169</v>
      </c>
      <c r="B1177" s="462" t="inlineStr">
        <is>
          <t>Lift-Off</t>
        </is>
      </c>
      <c r="C1177" s="462" t="inlineStr">
        <is>
          <t>កំពង់ផែស្វយ័តភ្នំពេញ "ក.ស.ភ"</t>
        </is>
      </c>
      <c r="D1177" s="462" t="inlineStr">
        <is>
          <t>L001-100044999</t>
        </is>
      </c>
      <c r="E1177" s="462" t="inlineStr">
        <is>
          <t>INV20210314164</t>
        </is>
      </c>
      <c r="F1177" s="463" t="n">
        <v>44271</v>
      </c>
      <c r="G1177" s="464" t="n">
        <v>29160</v>
      </c>
      <c r="H1177" s="462" t="n"/>
      <c r="I1177" s="464">
        <f>G1177</f>
        <v/>
      </c>
      <c r="J1177" s="462">
        <f>IF(AND(Q1177=TRUE, R1177=TRUE, S1177=TRUE), IF(W1177&lt;-0.05, "អនុញ្ញាត (អ្នកផ្គត់ផ្គង់ប្រកាសខ្វះ)", "បានប្រកាស (អនុញ្ញាត)"), IF(AND(Q1177=FALSE, R1177=FALSE, S1177=FALSE), "ព្យួរទុក (មិនមានទិន្នន័យ)", "ប្រកាសខុស (ព្យួរទុក)"))</f>
        <v/>
      </c>
      <c r="K1177" s="462" t="inlineStr"/>
      <c r="L1177" s="462" t="inlineStr"/>
      <c r="M1177" s="464">
        <f>AH1177</f>
        <v/>
      </c>
      <c r="N1177" s="464">
        <f>IF(W1177&lt;0,AH1177,I1177)</f>
        <v/>
      </c>
      <c r="O1177" s="464">
        <f>I1177-M1177</f>
        <v/>
      </c>
      <c r="P1177" s="462" t="n"/>
      <c r="Q1177" s="462">
        <f>V1177=W1177</f>
        <v/>
      </c>
      <c r="R1177" s="462">
        <f>AND(MONTH(F1177)=MONTH(X1177), YEAR(F1177)=YEAR(X1177))</f>
        <v/>
      </c>
      <c r="S1177" s="462">
        <f>AC1177="L001-901905215"</f>
        <v/>
      </c>
      <c r="T1177" s="464">
        <f>G1177-AH1177</f>
        <v/>
      </c>
      <c r="U1177" s="462" t="n"/>
      <c r="V1177" s="462" t="inlineStr">
        <is>
          <t>INV20210314164</t>
        </is>
      </c>
      <c r="W1177" s="462" t="inlineStr"/>
      <c r="X1177" s="499" t="n"/>
      <c r="Y1177" s="462" t="n"/>
      <c r="Z1177" s="462" t="n"/>
      <c r="AA1177" s="462" t="n"/>
      <c r="AB1177" s="462" t="n"/>
      <c r="AC1177" s="462" t="n"/>
      <c r="AD1177" s="462" t="n"/>
      <c r="AE1177" s="462" t="n"/>
      <c r="AF1177" s="462" t="n"/>
      <c r="AG1177" s="462" t="n"/>
      <c r="AH1177" s="462" t="n"/>
      <c r="AI1177" s="462" t="n"/>
      <c r="AJ1177" s="462" t="n"/>
      <c r="AK1177" s="462" t="n"/>
      <c r="AL1177" s="462" t="n"/>
      <c r="AM1177" s="462" t="n"/>
      <c r="AN1177" s="462" t="n"/>
      <c r="AO1177" s="462" t="n"/>
      <c r="AP1177" s="462" t="n"/>
      <c r="AQ1177" s="462" t="n"/>
      <c r="AR1177" s="462" t="n"/>
      <c r="AS1177" s="462" t="n"/>
    </row>
    <row r="1178">
      <c r="A1178" s="461" t="n">
        <v>1170</v>
      </c>
      <c r="B1178" s="462" t="inlineStr">
        <is>
          <t>Lift-Off</t>
        </is>
      </c>
      <c r="C1178" s="462" t="inlineStr">
        <is>
          <t>កំពង់ផែស្វយ័តក្រុងព្រះសីហនុ</t>
        </is>
      </c>
      <c r="D1178" s="462" t="inlineStr">
        <is>
          <t>L001-100044638</t>
        </is>
      </c>
      <c r="E1178" s="462" t="inlineStr">
        <is>
          <t>043416</t>
        </is>
      </c>
      <c r="F1178" s="463" t="n">
        <v>44275</v>
      </c>
      <c r="G1178" s="464" t="n">
        <v>20655</v>
      </c>
      <c r="H1178" s="462" t="n"/>
      <c r="I1178" s="464">
        <f>G1178</f>
        <v/>
      </c>
      <c r="J1178" s="462">
        <f>IF(AND(Q1178=TRUE, R1178=TRUE, S1178=TRUE), IF(W1178&lt;-0.05, "អនុញ្ញាត (អ្នកផ្គត់ផ្គង់ប្រកាសខ្វះ)", "បានប្រកាស (អនុញ្ញាត)"), IF(AND(Q1178=FALSE, R1178=FALSE, S1178=FALSE), "ព្យួរទុក (មិនមានទិន្នន័យ)", "ប្រកាសខុស (ព្យួរទុក)"))</f>
        <v/>
      </c>
      <c r="K1178" s="462" t="inlineStr"/>
      <c r="L1178" s="462" t="inlineStr"/>
      <c r="M1178" s="464">
        <f>AH1178</f>
        <v/>
      </c>
      <c r="N1178" s="464">
        <f>IF(W1178&lt;0,AH1178,I1178)</f>
        <v/>
      </c>
      <c r="O1178" s="464">
        <f>I1178-M1178</f>
        <v/>
      </c>
      <c r="P1178" s="462" t="n"/>
      <c r="Q1178" s="462">
        <f>V1178=W1178</f>
        <v/>
      </c>
      <c r="R1178" s="462">
        <f>AND(MONTH(F1178)=MONTH(X1178), YEAR(F1178)=YEAR(X1178))</f>
        <v/>
      </c>
      <c r="S1178" s="462">
        <f>AC1178="L001-901905215"</f>
        <v/>
      </c>
      <c r="T1178" s="464">
        <f>G1178-AH1178</f>
        <v/>
      </c>
      <c r="U1178" s="462" t="n"/>
      <c r="V1178" s="462" t="inlineStr">
        <is>
          <t>043416</t>
        </is>
      </c>
      <c r="W1178" s="462" t="inlineStr"/>
      <c r="X1178" s="499" t="n"/>
      <c r="Y1178" s="462" t="n"/>
      <c r="Z1178" s="462" t="n"/>
      <c r="AA1178" s="462" t="n"/>
      <c r="AB1178" s="462" t="n"/>
      <c r="AC1178" s="462" t="n"/>
      <c r="AD1178" s="462" t="n"/>
      <c r="AE1178" s="462" t="n"/>
      <c r="AF1178" s="462" t="n"/>
      <c r="AG1178" s="462" t="n"/>
      <c r="AH1178" s="462" t="n"/>
      <c r="AI1178" s="462" t="n"/>
      <c r="AJ1178" s="462" t="n"/>
      <c r="AK1178" s="462" t="n"/>
      <c r="AL1178" s="462" t="n"/>
      <c r="AM1178" s="462" t="n"/>
      <c r="AN1178" s="462" t="n"/>
      <c r="AO1178" s="462" t="n"/>
      <c r="AP1178" s="462" t="n"/>
      <c r="AQ1178" s="462" t="n"/>
      <c r="AR1178" s="462" t="n"/>
      <c r="AS1178" s="462" t="n"/>
    </row>
    <row r="1179">
      <c r="A1179" s="461" t="n">
        <v>1171</v>
      </c>
      <c r="B1179" s="462" t="inlineStr">
        <is>
          <t>Lift-Off</t>
        </is>
      </c>
      <c r="C1179" s="462" t="inlineStr">
        <is>
          <t>កំពង់ផែស្វយ័តក្រុងព្រះសីហនុ</t>
        </is>
      </c>
      <c r="D1179" s="462" t="inlineStr">
        <is>
          <t>L001-100044638</t>
        </is>
      </c>
      <c r="E1179" s="462" t="inlineStr">
        <is>
          <t>043417</t>
        </is>
      </c>
      <c r="F1179" s="463" t="n">
        <v>44275</v>
      </c>
      <c r="G1179" s="464" t="n">
        <v>6885</v>
      </c>
      <c r="H1179" s="462" t="n"/>
      <c r="I1179" s="464">
        <f>G1179</f>
        <v/>
      </c>
      <c r="J1179" s="462">
        <f>IF(AND(Q1179=TRUE, R1179=TRUE, S1179=TRUE), IF(W1179&lt;-0.05, "អនុញ្ញាត (អ្នកផ្គត់ផ្គង់ប្រកាសខ្វះ)", "បានប្រកាស (អនុញ្ញាត)"), IF(AND(Q1179=FALSE, R1179=FALSE, S1179=FALSE), "ព្យួរទុក (មិនមានទិន្នន័យ)", "ប្រកាសខុស (ព្យួរទុក)"))</f>
        <v/>
      </c>
      <c r="K1179" s="462" t="inlineStr"/>
      <c r="L1179" s="462" t="inlineStr"/>
      <c r="M1179" s="464">
        <f>AH1179</f>
        <v/>
      </c>
      <c r="N1179" s="464">
        <f>IF(W1179&lt;0,AH1179,I1179)</f>
        <v/>
      </c>
      <c r="O1179" s="464">
        <f>I1179-M1179</f>
        <v/>
      </c>
      <c r="P1179" s="462" t="n"/>
      <c r="Q1179" s="462">
        <f>V1179=W1179</f>
        <v/>
      </c>
      <c r="R1179" s="462">
        <f>AND(MONTH(F1179)=MONTH(X1179), YEAR(F1179)=YEAR(X1179))</f>
        <v/>
      </c>
      <c r="S1179" s="462">
        <f>AC1179="L001-901905215"</f>
        <v/>
      </c>
      <c r="T1179" s="464">
        <f>G1179-AH1179</f>
        <v/>
      </c>
      <c r="U1179" s="462" t="n"/>
      <c r="V1179" s="462" t="inlineStr">
        <is>
          <t>043417</t>
        </is>
      </c>
      <c r="W1179" s="462" t="inlineStr"/>
      <c r="X1179" s="499" t="n"/>
      <c r="Y1179" s="462" t="n"/>
      <c r="Z1179" s="462" t="n"/>
      <c r="AA1179" s="462" t="n"/>
      <c r="AB1179" s="462" t="n"/>
      <c r="AC1179" s="462" t="n"/>
      <c r="AD1179" s="462" t="n"/>
      <c r="AE1179" s="462" t="n"/>
      <c r="AF1179" s="462" t="n"/>
      <c r="AG1179" s="462" t="n"/>
      <c r="AH1179" s="462" t="n"/>
      <c r="AI1179" s="462" t="n"/>
      <c r="AJ1179" s="462" t="n"/>
      <c r="AK1179" s="462" t="n"/>
      <c r="AL1179" s="462" t="n"/>
      <c r="AM1179" s="462" t="n"/>
      <c r="AN1179" s="462" t="n"/>
      <c r="AO1179" s="462" t="n"/>
      <c r="AP1179" s="462" t="n"/>
      <c r="AQ1179" s="462" t="n"/>
      <c r="AR1179" s="462" t="n"/>
      <c r="AS1179" s="462" t="n"/>
    </row>
    <row r="1180">
      <c r="A1180" s="461" t="n">
        <v>1172</v>
      </c>
      <c r="B1180" s="462" t="inlineStr">
        <is>
          <t>Lift-Off</t>
        </is>
      </c>
      <c r="C1180" s="462" t="inlineStr">
        <is>
          <t>កំពង់ផែស្វយ័តភ្នំពេញ "ក.ស.ភ"</t>
        </is>
      </c>
      <c r="D1180" s="462" t="inlineStr">
        <is>
          <t>L001-100044999</t>
        </is>
      </c>
      <c r="E1180" s="462" t="inlineStr">
        <is>
          <t>INV20210315535</t>
        </is>
      </c>
      <c r="F1180" s="463" t="n">
        <v>44278</v>
      </c>
      <c r="G1180" s="464" t="n">
        <v>29146</v>
      </c>
      <c r="H1180" s="462" t="n"/>
      <c r="I1180" s="464">
        <f>G1180</f>
        <v/>
      </c>
      <c r="J1180" s="462">
        <f>IF(AND(Q1180=TRUE, R1180=TRUE, S1180=TRUE), IF(W1180&lt;-0.05, "អនុញ្ញាត (អ្នកផ្គត់ផ្គង់ប្រកាសខ្វះ)", "បានប្រកាស (អនុញ្ញាត)"), IF(AND(Q1180=FALSE, R1180=FALSE, S1180=FALSE), "ព្យួរទុក (មិនមានទិន្នន័យ)", "ប្រកាសខុស (ព្យួរទុក)"))</f>
        <v/>
      </c>
      <c r="K1180" s="462" t="inlineStr"/>
      <c r="L1180" s="462" t="inlineStr"/>
      <c r="M1180" s="464">
        <f>AH1180</f>
        <v/>
      </c>
      <c r="N1180" s="464">
        <f>IF(W1180&lt;0,AH1180,I1180)</f>
        <v/>
      </c>
      <c r="O1180" s="464">
        <f>I1180-M1180</f>
        <v/>
      </c>
      <c r="P1180" s="462" t="n"/>
      <c r="Q1180" s="462">
        <f>V1180=W1180</f>
        <v/>
      </c>
      <c r="R1180" s="462">
        <f>AND(MONTH(F1180)=MONTH(X1180), YEAR(F1180)=YEAR(X1180))</f>
        <v/>
      </c>
      <c r="S1180" s="462">
        <f>AC1180="L001-901905215"</f>
        <v/>
      </c>
      <c r="T1180" s="464">
        <f>G1180-AH1180</f>
        <v/>
      </c>
      <c r="U1180" s="462" t="n"/>
      <c r="V1180" s="462" t="inlineStr">
        <is>
          <t>INV20210315535</t>
        </is>
      </c>
      <c r="W1180" s="462" t="inlineStr"/>
      <c r="X1180" s="499" t="n"/>
      <c r="Y1180" s="462" t="n"/>
      <c r="Z1180" s="462" t="n"/>
      <c r="AA1180" s="462" t="n"/>
      <c r="AB1180" s="462" t="n"/>
      <c r="AC1180" s="462" t="n"/>
      <c r="AD1180" s="462" t="n"/>
      <c r="AE1180" s="462" t="n"/>
      <c r="AF1180" s="462" t="n"/>
      <c r="AG1180" s="462" t="n"/>
      <c r="AH1180" s="462" t="n"/>
      <c r="AI1180" s="462" t="n"/>
      <c r="AJ1180" s="462" t="n"/>
      <c r="AK1180" s="462" t="n"/>
      <c r="AL1180" s="462" t="n"/>
      <c r="AM1180" s="462" t="n"/>
      <c r="AN1180" s="462" t="n"/>
      <c r="AO1180" s="462" t="n"/>
      <c r="AP1180" s="462" t="n"/>
      <c r="AQ1180" s="462" t="n"/>
      <c r="AR1180" s="462" t="n"/>
      <c r="AS1180" s="462" t="n"/>
    </row>
    <row r="1181">
      <c r="A1181" s="461" t="n">
        <v>1173</v>
      </c>
      <c r="B1181" s="462" t="inlineStr">
        <is>
          <t>Lift-Off</t>
        </is>
      </c>
      <c r="C1181" s="462" t="inlineStr">
        <is>
          <t>កំពង់ផែស្វយ័តភ្នំពេញ "ក.ស.ភ"</t>
        </is>
      </c>
      <c r="D1181" s="462" t="inlineStr">
        <is>
          <t>L001-100044999</t>
        </is>
      </c>
      <c r="E1181" s="462" t="inlineStr">
        <is>
          <t>INV20210315534</t>
        </is>
      </c>
      <c r="F1181" s="463" t="n">
        <v>44278</v>
      </c>
      <c r="G1181" s="464" t="n">
        <v>58291</v>
      </c>
      <c r="H1181" s="462" t="n"/>
      <c r="I1181" s="464">
        <f>G1181</f>
        <v/>
      </c>
      <c r="J1181" s="462">
        <f>IF(AND(Q1181=TRUE, R1181=TRUE, S1181=TRUE), IF(W1181&lt;-0.05, "អនុញ្ញាត (អ្នកផ្គត់ផ្គង់ប្រកាសខ្វះ)", "បានប្រកាស (អនុញ្ញាត)"), IF(AND(Q1181=FALSE, R1181=FALSE, S1181=FALSE), "ព្យួរទុក (មិនមានទិន្នន័យ)", "ប្រកាសខុស (ព្យួរទុក)"))</f>
        <v/>
      </c>
      <c r="K1181" s="462" t="inlineStr"/>
      <c r="L1181" s="462" t="inlineStr"/>
      <c r="M1181" s="464">
        <f>AH1181</f>
        <v/>
      </c>
      <c r="N1181" s="464">
        <f>IF(W1181&lt;0,AH1181,I1181)</f>
        <v/>
      </c>
      <c r="O1181" s="464">
        <f>I1181-M1181</f>
        <v/>
      </c>
      <c r="P1181" s="462" t="n"/>
      <c r="Q1181" s="462">
        <f>V1181=W1181</f>
        <v/>
      </c>
      <c r="R1181" s="462">
        <f>AND(MONTH(F1181)=MONTH(X1181), YEAR(F1181)=YEAR(X1181))</f>
        <v/>
      </c>
      <c r="S1181" s="462">
        <f>AC1181="L001-901905215"</f>
        <v/>
      </c>
      <c r="T1181" s="464">
        <f>G1181-AH1181</f>
        <v/>
      </c>
      <c r="U1181" s="462" t="n"/>
      <c r="V1181" s="462" t="inlineStr">
        <is>
          <t>INV20210315534</t>
        </is>
      </c>
      <c r="W1181" s="462" t="inlineStr"/>
      <c r="X1181" s="499" t="n"/>
      <c r="Y1181" s="462" t="n"/>
      <c r="Z1181" s="462" t="n"/>
      <c r="AA1181" s="462" t="n"/>
      <c r="AB1181" s="462" t="n"/>
      <c r="AC1181" s="462" t="n"/>
      <c r="AD1181" s="462" t="n"/>
      <c r="AE1181" s="462" t="n"/>
      <c r="AF1181" s="462" t="n"/>
      <c r="AG1181" s="462" t="n"/>
      <c r="AH1181" s="462" t="n"/>
      <c r="AI1181" s="462" t="n"/>
      <c r="AJ1181" s="462" t="n"/>
      <c r="AK1181" s="462" t="n"/>
      <c r="AL1181" s="462" t="n"/>
      <c r="AM1181" s="462" t="n"/>
      <c r="AN1181" s="462" t="n"/>
      <c r="AO1181" s="462" t="n"/>
      <c r="AP1181" s="462" t="n"/>
      <c r="AQ1181" s="462" t="n"/>
      <c r="AR1181" s="462" t="n"/>
      <c r="AS1181" s="462" t="n"/>
    </row>
    <row r="1182">
      <c r="A1182" s="461" t="n">
        <v>1174</v>
      </c>
      <c r="B1182" s="462" t="inlineStr">
        <is>
          <t>Lift-Off</t>
        </is>
      </c>
      <c r="C1182" s="462" t="inlineStr">
        <is>
          <t>កំពង់ផែស្វយ័តក្រុងព្រះសីហនុ</t>
        </is>
      </c>
      <c r="D1182" s="462" t="inlineStr">
        <is>
          <t>L001-100044638</t>
        </is>
      </c>
      <c r="E1182" s="462" t="inlineStr">
        <is>
          <t>033006</t>
        </is>
      </c>
      <c r="F1182" s="463" t="n">
        <v>44256</v>
      </c>
      <c r="G1182" s="464" t="n">
        <v>6917</v>
      </c>
      <c r="H1182" s="462" t="n"/>
      <c r="I1182" s="464">
        <f>G1182</f>
        <v/>
      </c>
      <c r="J1182" s="462">
        <f>IF(AND(Q1182=TRUE, R1182=TRUE, S1182=TRUE), IF(W1182&lt;-0.05, "អនុញ្ញាត (អ្នកផ្គត់ផ្គង់ប្រកាសខ្វះ)", "បានប្រកាស (អនុញ្ញាត)"), IF(AND(Q1182=FALSE, R1182=FALSE, S1182=FALSE), "ព្យួរទុក (មិនមានទិន្នន័យ)", "ប្រកាសខុស (ព្យួរទុក)"))</f>
        <v/>
      </c>
      <c r="K1182" s="462" t="inlineStr"/>
      <c r="L1182" s="462" t="inlineStr"/>
      <c r="M1182" s="464">
        <f>AH1182</f>
        <v/>
      </c>
      <c r="N1182" s="464">
        <f>IF(W1182&lt;0,AH1182,I1182)</f>
        <v/>
      </c>
      <c r="O1182" s="464">
        <f>I1182-M1182</f>
        <v/>
      </c>
      <c r="P1182" s="462" t="n"/>
      <c r="Q1182" s="462">
        <f>V1182=W1182</f>
        <v/>
      </c>
      <c r="R1182" s="462">
        <f>AND(MONTH(F1182)=MONTH(X1182), YEAR(F1182)=YEAR(X1182))</f>
        <v/>
      </c>
      <c r="S1182" s="462">
        <f>AC1182="L001-901905215"</f>
        <v/>
      </c>
      <c r="T1182" s="464">
        <f>G1182-AH1182</f>
        <v/>
      </c>
      <c r="U1182" s="462" t="n"/>
      <c r="V1182" s="462" t="inlineStr">
        <is>
          <t>033006</t>
        </is>
      </c>
      <c r="W1182" s="462" t="inlineStr"/>
      <c r="X1182" s="499" t="n"/>
      <c r="Y1182" s="462" t="n"/>
      <c r="Z1182" s="462" t="n"/>
      <c r="AA1182" s="462" t="n"/>
      <c r="AB1182" s="462" t="n"/>
      <c r="AC1182" s="462" t="n"/>
      <c r="AD1182" s="462" t="n"/>
      <c r="AE1182" s="462" t="n"/>
      <c r="AF1182" s="462" t="n"/>
      <c r="AG1182" s="462" t="n"/>
      <c r="AH1182" s="462" t="n"/>
      <c r="AI1182" s="462" t="n"/>
      <c r="AJ1182" s="462" t="n"/>
      <c r="AK1182" s="462" t="n"/>
      <c r="AL1182" s="462" t="n"/>
      <c r="AM1182" s="462" t="n"/>
      <c r="AN1182" s="462" t="n"/>
      <c r="AO1182" s="462" t="n"/>
      <c r="AP1182" s="462" t="n"/>
      <c r="AQ1182" s="462" t="n"/>
      <c r="AR1182" s="462" t="n"/>
      <c r="AS1182" s="462" t="n"/>
    </row>
    <row r="1183">
      <c r="A1183" s="461" t="n">
        <v>1175</v>
      </c>
      <c r="B1183" s="462" t="inlineStr">
        <is>
          <t>Lift-Off</t>
        </is>
      </c>
      <c r="C1183" s="462" t="inlineStr">
        <is>
          <t>កំពង់ផែស្វយ័តក្រុងព្រះសីហនុ</t>
        </is>
      </c>
      <c r="D1183" s="462" t="inlineStr">
        <is>
          <t>L001-100044638</t>
        </is>
      </c>
      <c r="E1183" s="462" t="inlineStr">
        <is>
          <t>039638</t>
        </is>
      </c>
      <c r="F1183" s="463" t="n">
        <v>44268</v>
      </c>
      <c r="G1183" s="464" t="n">
        <v>20681</v>
      </c>
      <c r="H1183" s="462" t="n"/>
      <c r="I1183" s="464">
        <f>G1183</f>
        <v/>
      </c>
      <c r="J1183" s="462">
        <f>IF(AND(Q1183=TRUE, R1183=TRUE, S1183=TRUE), IF(W1183&lt;-0.05, "អនុញ្ញាត (អ្នកផ្គត់ផ្គង់ប្រកាសខ្វះ)", "បានប្រកាស (អនុញ្ញាត)"), IF(AND(Q1183=FALSE, R1183=FALSE, S1183=FALSE), "ព្យួរទុក (មិនមានទិន្នន័យ)", "ប្រកាសខុស (ព្យួរទុក)"))</f>
        <v/>
      </c>
      <c r="K1183" s="462" t="inlineStr"/>
      <c r="L1183" s="462" t="inlineStr"/>
      <c r="M1183" s="464">
        <f>AH1183</f>
        <v/>
      </c>
      <c r="N1183" s="464">
        <f>IF(W1183&lt;0,AH1183,I1183)</f>
        <v/>
      </c>
      <c r="O1183" s="464">
        <f>I1183-M1183</f>
        <v/>
      </c>
      <c r="P1183" s="462" t="n"/>
      <c r="Q1183" s="462">
        <f>V1183=W1183</f>
        <v/>
      </c>
      <c r="R1183" s="462">
        <f>AND(MONTH(F1183)=MONTH(X1183), YEAR(F1183)=YEAR(X1183))</f>
        <v/>
      </c>
      <c r="S1183" s="462">
        <f>AC1183="L001-901905215"</f>
        <v/>
      </c>
      <c r="T1183" s="464">
        <f>G1183-AH1183</f>
        <v/>
      </c>
      <c r="U1183" s="462" t="n"/>
      <c r="V1183" s="462" t="inlineStr">
        <is>
          <t>039638</t>
        </is>
      </c>
      <c r="W1183" s="462" t="inlineStr"/>
      <c r="X1183" s="499" t="n"/>
      <c r="Y1183" s="462" t="n"/>
      <c r="Z1183" s="462" t="n"/>
      <c r="AA1183" s="462" t="n"/>
      <c r="AB1183" s="462" t="n"/>
      <c r="AC1183" s="462" t="n"/>
      <c r="AD1183" s="462" t="n"/>
      <c r="AE1183" s="462" t="n"/>
      <c r="AF1183" s="462" t="n"/>
      <c r="AG1183" s="462" t="n"/>
      <c r="AH1183" s="462" t="n"/>
      <c r="AI1183" s="462" t="n"/>
      <c r="AJ1183" s="462" t="n"/>
      <c r="AK1183" s="462" t="n"/>
      <c r="AL1183" s="462" t="n"/>
      <c r="AM1183" s="462" t="n"/>
      <c r="AN1183" s="462" t="n"/>
      <c r="AO1183" s="462" t="n"/>
      <c r="AP1183" s="462" t="n"/>
      <c r="AQ1183" s="462" t="n"/>
      <c r="AR1183" s="462" t="n"/>
      <c r="AS1183" s="462" t="n"/>
    </row>
    <row r="1184">
      <c r="A1184" s="461" t="n">
        <v>1176</v>
      </c>
      <c r="B1184" s="462" t="inlineStr">
        <is>
          <t>Lift-Off</t>
        </is>
      </c>
      <c r="C1184" s="462" t="inlineStr">
        <is>
          <t>កំពង់ផែស្វយ័តភ្នំពេញ "ក.ស.ភ"</t>
        </is>
      </c>
      <c r="D1184" s="462" t="inlineStr">
        <is>
          <t>L001-100044999</t>
        </is>
      </c>
      <c r="E1184" s="462" t="inlineStr">
        <is>
          <t>INV20210315532</t>
        </is>
      </c>
      <c r="F1184" s="463" t="n">
        <v>44278</v>
      </c>
      <c r="G1184" s="464" t="n">
        <v>29146</v>
      </c>
      <c r="H1184" s="462" t="n"/>
      <c r="I1184" s="464">
        <f>G1184</f>
        <v/>
      </c>
      <c r="J1184" s="462">
        <f>IF(AND(Q1184=TRUE, R1184=TRUE, S1184=TRUE), IF(W1184&lt;-0.05, "អនុញ្ញាត (អ្នកផ្គត់ផ្គង់ប្រកាសខ្វះ)", "បានប្រកាស (អនុញ្ញាត)"), IF(AND(Q1184=FALSE, R1184=FALSE, S1184=FALSE), "ព្យួរទុក (មិនមានទិន្នន័យ)", "ប្រកាសខុស (ព្យួរទុក)"))</f>
        <v/>
      </c>
      <c r="K1184" s="462" t="inlineStr"/>
      <c r="L1184" s="462" t="inlineStr"/>
      <c r="M1184" s="464">
        <f>AH1184</f>
        <v/>
      </c>
      <c r="N1184" s="464">
        <f>IF(W1184&lt;0,AH1184,I1184)</f>
        <v/>
      </c>
      <c r="O1184" s="464">
        <f>I1184-M1184</f>
        <v/>
      </c>
      <c r="P1184" s="462" t="n"/>
      <c r="Q1184" s="462">
        <f>V1184=W1184</f>
        <v/>
      </c>
      <c r="R1184" s="462">
        <f>AND(MONTH(F1184)=MONTH(X1184), YEAR(F1184)=YEAR(X1184))</f>
        <v/>
      </c>
      <c r="S1184" s="462">
        <f>AC1184="L001-901905215"</f>
        <v/>
      </c>
      <c r="T1184" s="464">
        <f>G1184-AH1184</f>
        <v/>
      </c>
      <c r="U1184" s="462" t="n"/>
      <c r="V1184" s="462" t="inlineStr">
        <is>
          <t>INV20210315532</t>
        </is>
      </c>
      <c r="W1184" s="462" t="inlineStr"/>
      <c r="X1184" s="499" t="n"/>
      <c r="Y1184" s="462" t="n"/>
      <c r="Z1184" s="462" t="n"/>
      <c r="AA1184" s="462" t="n"/>
      <c r="AB1184" s="462" t="n"/>
      <c r="AC1184" s="462" t="n"/>
      <c r="AD1184" s="462" t="n"/>
      <c r="AE1184" s="462" t="n"/>
      <c r="AF1184" s="462" t="n"/>
      <c r="AG1184" s="462" t="n"/>
      <c r="AH1184" s="462" t="n"/>
      <c r="AI1184" s="462" t="n"/>
      <c r="AJ1184" s="462" t="n"/>
      <c r="AK1184" s="462" t="n"/>
      <c r="AL1184" s="462" t="n"/>
      <c r="AM1184" s="462" t="n"/>
      <c r="AN1184" s="462" t="n"/>
      <c r="AO1184" s="462" t="n"/>
      <c r="AP1184" s="462" t="n"/>
      <c r="AQ1184" s="462" t="n"/>
      <c r="AR1184" s="462" t="n"/>
      <c r="AS1184" s="462" t="n"/>
    </row>
    <row r="1185">
      <c r="A1185" s="461" t="n">
        <v>1177</v>
      </c>
      <c r="B1185" s="462" t="inlineStr">
        <is>
          <t>Lift-Off</t>
        </is>
      </c>
      <c r="C1185" s="462" t="inlineStr">
        <is>
          <t>កំពង់ផែស្វយ័តភ្នំពេញ "ក.ស.ភ"</t>
        </is>
      </c>
      <c r="D1185" s="462" t="inlineStr">
        <is>
          <t>L001-100044999</t>
        </is>
      </c>
      <c r="E1185" s="462" t="inlineStr">
        <is>
          <t>INV20210315536</t>
        </is>
      </c>
      <c r="F1185" s="463" t="n">
        <v>44278</v>
      </c>
      <c r="G1185" s="464" t="n">
        <v>48576</v>
      </c>
      <c r="H1185" s="462" t="n"/>
      <c r="I1185" s="464">
        <f>G1185</f>
        <v/>
      </c>
      <c r="J1185" s="462">
        <f>IF(AND(Q1185=TRUE, R1185=TRUE, S1185=TRUE), IF(W1185&lt;-0.05, "អនុញ្ញាត (អ្នកផ្គត់ផ្គង់ប្រកាសខ្វះ)", "បានប្រកាស (អនុញ្ញាត)"), IF(AND(Q1185=FALSE, R1185=FALSE, S1185=FALSE), "ព្យួរទុក (មិនមានទិន្នន័យ)", "ប្រកាសខុស (ព្យួរទុក)"))</f>
        <v/>
      </c>
      <c r="K1185" s="462" t="inlineStr"/>
      <c r="L1185" s="462" t="inlineStr"/>
      <c r="M1185" s="464">
        <f>AH1185</f>
        <v/>
      </c>
      <c r="N1185" s="464">
        <f>IF(W1185&lt;0,AH1185,I1185)</f>
        <v/>
      </c>
      <c r="O1185" s="464">
        <f>I1185-M1185</f>
        <v/>
      </c>
      <c r="P1185" s="462" t="n"/>
      <c r="Q1185" s="462">
        <f>V1185=W1185</f>
        <v/>
      </c>
      <c r="R1185" s="462">
        <f>AND(MONTH(F1185)=MONTH(X1185), YEAR(F1185)=YEAR(X1185))</f>
        <v/>
      </c>
      <c r="S1185" s="462">
        <f>AC1185="L001-901905215"</f>
        <v/>
      </c>
      <c r="T1185" s="464">
        <f>G1185-AH1185</f>
        <v/>
      </c>
      <c r="U1185" s="462" t="n"/>
      <c r="V1185" s="462" t="inlineStr">
        <is>
          <t>INV20210315536</t>
        </is>
      </c>
      <c r="W1185" s="462" t="inlineStr"/>
      <c r="X1185" s="499" t="n"/>
      <c r="Y1185" s="462" t="n"/>
      <c r="Z1185" s="462" t="n"/>
      <c r="AA1185" s="462" t="n"/>
      <c r="AB1185" s="462" t="n"/>
      <c r="AC1185" s="462" t="n"/>
      <c r="AD1185" s="462" t="n"/>
      <c r="AE1185" s="462" t="n"/>
      <c r="AF1185" s="462" t="n"/>
      <c r="AG1185" s="462" t="n"/>
      <c r="AH1185" s="462" t="n"/>
      <c r="AI1185" s="462" t="n"/>
      <c r="AJ1185" s="462" t="n"/>
      <c r="AK1185" s="462" t="n"/>
      <c r="AL1185" s="462" t="n"/>
      <c r="AM1185" s="462" t="n"/>
      <c r="AN1185" s="462" t="n"/>
      <c r="AO1185" s="462" t="n"/>
      <c r="AP1185" s="462" t="n"/>
      <c r="AQ1185" s="462" t="n"/>
      <c r="AR1185" s="462" t="n"/>
      <c r="AS1185" s="462" t="n"/>
    </row>
    <row r="1186">
      <c r="A1186" s="461" t="n">
        <v>1178</v>
      </c>
      <c r="B1186" s="462" t="inlineStr">
        <is>
          <t>Lift-Off</t>
        </is>
      </c>
      <c r="C1186" s="462" t="inlineStr">
        <is>
          <t>កំពង់ផែស្វយ័តភ្នំពេញ "ក.ស.ភ"</t>
        </is>
      </c>
      <c r="D1186" s="462" t="inlineStr">
        <is>
          <t>L001-100044999</t>
        </is>
      </c>
      <c r="E1186" s="462" t="inlineStr">
        <is>
          <t>INV20210315905</t>
        </is>
      </c>
      <c r="F1186" s="463" t="n">
        <v>44281</v>
      </c>
      <c r="G1186" s="464" t="n">
        <v>29124</v>
      </c>
      <c r="H1186" s="462" t="n"/>
      <c r="I1186" s="464">
        <f>G1186</f>
        <v/>
      </c>
      <c r="J1186" s="462">
        <f>IF(AND(Q1186=TRUE, R1186=TRUE, S1186=TRUE), IF(W1186&lt;-0.05, "អនុញ្ញាត (អ្នកផ្គត់ផ្គង់ប្រកាសខ្វះ)", "បានប្រកាស (អនុញ្ញាត)"), IF(AND(Q1186=FALSE, R1186=FALSE, S1186=FALSE), "ព្យួរទុក (មិនមានទិន្នន័យ)", "ប្រកាសខុស (ព្យួរទុក)"))</f>
        <v/>
      </c>
      <c r="K1186" s="462" t="inlineStr"/>
      <c r="L1186" s="462" t="inlineStr"/>
      <c r="M1186" s="464">
        <f>AH1186</f>
        <v/>
      </c>
      <c r="N1186" s="464">
        <f>IF(W1186&lt;0,AH1186,I1186)</f>
        <v/>
      </c>
      <c r="O1186" s="464">
        <f>I1186-M1186</f>
        <v/>
      </c>
      <c r="P1186" s="462" t="n"/>
      <c r="Q1186" s="462">
        <f>V1186=W1186</f>
        <v/>
      </c>
      <c r="R1186" s="462">
        <f>AND(MONTH(F1186)=MONTH(X1186), YEAR(F1186)=YEAR(X1186))</f>
        <v/>
      </c>
      <c r="S1186" s="462">
        <f>AC1186="L001-901905215"</f>
        <v/>
      </c>
      <c r="T1186" s="464">
        <f>G1186-AH1186</f>
        <v/>
      </c>
      <c r="U1186" s="462" t="n"/>
      <c r="V1186" s="462" t="inlineStr">
        <is>
          <t>INV20210315905</t>
        </is>
      </c>
      <c r="W1186" s="462" t="inlineStr"/>
      <c r="X1186" s="499" t="n"/>
      <c r="Y1186" s="462" t="n"/>
      <c r="Z1186" s="462" t="n"/>
      <c r="AA1186" s="462" t="n"/>
      <c r="AB1186" s="462" t="n"/>
      <c r="AC1186" s="462" t="n"/>
      <c r="AD1186" s="462" t="n"/>
      <c r="AE1186" s="462" t="n"/>
      <c r="AF1186" s="462" t="n"/>
      <c r="AG1186" s="462" t="n"/>
      <c r="AH1186" s="462" t="n"/>
      <c r="AI1186" s="462" t="n"/>
      <c r="AJ1186" s="462" t="n"/>
      <c r="AK1186" s="462" t="n"/>
      <c r="AL1186" s="462" t="n"/>
      <c r="AM1186" s="462" t="n"/>
      <c r="AN1186" s="462" t="n"/>
      <c r="AO1186" s="462" t="n"/>
      <c r="AP1186" s="462" t="n"/>
      <c r="AQ1186" s="462" t="n"/>
      <c r="AR1186" s="462" t="n"/>
      <c r="AS1186" s="462" t="n"/>
    </row>
    <row r="1187">
      <c r="A1187" s="461" t="n">
        <v>1179</v>
      </c>
      <c r="B1187" s="462" t="inlineStr">
        <is>
          <t>Lift-Off</t>
        </is>
      </c>
      <c r="C1187" s="462" t="inlineStr">
        <is>
          <t>កំពង់ផែស្វយ័តភ្នំពេញ "ក.ស.ភ"</t>
        </is>
      </c>
      <c r="D1187" s="462" t="inlineStr">
        <is>
          <t>L001-100044999</t>
        </is>
      </c>
      <c r="E1187" s="462" t="inlineStr">
        <is>
          <t>INV20210316371</t>
        </is>
      </c>
      <c r="F1187" s="463" t="n">
        <v>44284</v>
      </c>
      <c r="G1187" s="464" t="n">
        <v>4854</v>
      </c>
      <c r="H1187" s="462" t="n"/>
      <c r="I1187" s="464">
        <f>G1187</f>
        <v/>
      </c>
      <c r="J1187" s="462">
        <f>IF(AND(Q1187=TRUE, R1187=TRUE, S1187=TRUE), IF(W1187&lt;-0.05, "អនុញ្ញាត (អ្នកផ្គត់ផ្គង់ប្រកាសខ្វះ)", "បានប្រកាស (អនុញ្ញាត)"), IF(AND(Q1187=FALSE, R1187=FALSE, S1187=FALSE), "ព្យួរទុក (មិនមានទិន្នន័យ)", "ប្រកាសខុស (ព្យួរទុក)"))</f>
        <v/>
      </c>
      <c r="K1187" s="462" t="inlineStr"/>
      <c r="L1187" s="462" t="inlineStr"/>
      <c r="M1187" s="464">
        <f>AH1187</f>
        <v/>
      </c>
      <c r="N1187" s="464">
        <f>IF(W1187&lt;0,AH1187,I1187)</f>
        <v/>
      </c>
      <c r="O1187" s="464">
        <f>I1187-M1187</f>
        <v/>
      </c>
      <c r="P1187" s="462" t="n"/>
      <c r="Q1187" s="462">
        <f>V1187=W1187</f>
        <v/>
      </c>
      <c r="R1187" s="462">
        <f>AND(MONTH(F1187)=MONTH(X1187), YEAR(F1187)=YEAR(X1187))</f>
        <v/>
      </c>
      <c r="S1187" s="462">
        <f>AC1187="L001-901905215"</f>
        <v/>
      </c>
      <c r="T1187" s="464">
        <f>G1187-AH1187</f>
        <v/>
      </c>
      <c r="U1187" s="462" t="n"/>
      <c r="V1187" s="462" t="inlineStr">
        <is>
          <t>INV20210316371</t>
        </is>
      </c>
      <c r="W1187" s="462" t="inlineStr"/>
      <c r="X1187" s="499" t="n"/>
      <c r="Y1187" s="462" t="n"/>
      <c r="Z1187" s="462" t="n"/>
      <c r="AA1187" s="462" t="n"/>
      <c r="AB1187" s="462" t="n"/>
      <c r="AC1187" s="462" t="n"/>
      <c r="AD1187" s="462" t="n"/>
      <c r="AE1187" s="462" t="n"/>
      <c r="AF1187" s="462" t="n"/>
      <c r="AG1187" s="462" t="n"/>
      <c r="AH1187" s="462" t="n"/>
      <c r="AI1187" s="462" t="n"/>
      <c r="AJ1187" s="462" t="n"/>
      <c r="AK1187" s="462" t="n"/>
      <c r="AL1187" s="462" t="n"/>
      <c r="AM1187" s="462" t="n"/>
      <c r="AN1187" s="462" t="n"/>
      <c r="AO1187" s="462" t="n"/>
      <c r="AP1187" s="462" t="n"/>
      <c r="AQ1187" s="462" t="n"/>
      <c r="AR1187" s="462" t="n"/>
      <c r="AS1187" s="462" t="n"/>
    </row>
    <row r="1188">
      <c r="A1188" s="461" t="n">
        <v>1180</v>
      </c>
      <c r="B1188" s="462" t="inlineStr">
        <is>
          <t>Lift-Off</t>
        </is>
      </c>
      <c r="C1188" s="462" t="inlineStr">
        <is>
          <t>កំពង់ផែស្វយ័តភ្នំពេញ "ក.ស.ភ"</t>
        </is>
      </c>
      <c r="D1188" s="462" t="inlineStr">
        <is>
          <t>L001-100044999</t>
        </is>
      </c>
      <c r="E1188" s="462" t="inlineStr">
        <is>
          <t>INV20210315529</t>
        </is>
      </c>
      <c r="F1188" s="463" t="n">
        <v>44278</v>
      </c>
      <c r="G1188" s="464" t="n">
        <v>29146</v>
      </c>
      <c r="H1188" s="462" t="n"/>
      <c r="I1188" s="464">
        <f>G1188</f>
        <v/>
      </c>
      <c r="J1188" s="462">
        <f>IF(AND(Q1188=TRUE, R1188=TRUE, S1188=TRUE), IF(W1188&lt;-0.05, "អនុញ្ញាត (អ្នកផ្គត់ផ្គង់ប្រកាសខ្វះ)", "បានប្រកាស (អនុញ្ញាត)"), IF(AND(Q1188=FALSE, R1188=FALSE, S1188=FALSE), "ព្យួរទុក (មិនមានទិន្នន័យ)", "ប្រកាសខុស (ព្យួរទុក)"))</f>
        <v/>
      </c>
      <c r="K1188" s="462" t="inlineStr"/>
      <c r="L1188" s="462" t="inlineStr"/>
      <c r="M1188" s="464">
        <f>AH1188</f>
        <v/>
      </c>
      <c r="N1188" s="464">
        <f>IF(W1188&lt;0,AH1188,I1188)</f>
        <v/>
      </c>
      <c r="O1188" s="464">
        <f>I1188-M1188</f>
        <v/>
      </c>
      <c r="P1188" s="462" t="n"/>
      <c r="Q1188" s="462">
        <f>V1188=W1188</f>
        <v/>
      </c>
      <c r="R1188" s="462">
        <f>AND(MONTH(F1188)=MONTH(X1188), YEAR(F1188)=YEAR(X1188))</f>
        <v/>
      </c>
      <c r="S1188" s="462">
        <f>AC1188="L001-901905215"</f>
        <v/>
      </c>
      <c r="T1188" s="464">
        <f>G1188-AH1188</f>
        <v/>
      </c>
      <c r="U1188" s="462" t="n"/>
      <c r="V1188" s="462" t="inlineStr">
        <is>
          <t>INV20210315529</t>
        </is>
      </c>
      <c r="W1188" s="462" t="inlineStr"/>
      <c r="X1188" s="499" t="n"/>
      <c r="Y1188" s="462" t="n"/>
      <c r="Z1188" s="462" t="n"/>
      <c r="AA1188" s="462" t="n"/>
      <c r="AB1188" s="462" t="n"/>
      <c r="AC1188" s="462" t="n"/>
      <c r="AD1188" s="462" t="n"/>
      <c r="AE1188" s="462" t="n"/>
      <c r="AF1188" s="462" t="n"/>
      <c r="AG1188" s="462" t="n"/>
      <c r="AH1188" s="462" t="n"/>
      <c r="AI1188" s="462" t="n"/>
      <c r="AJ1188" s="462" t="n"/>
      <c r="AK1188" s="462" t="n"/>
      <c r="AL1188" s="462" t="n"/>
      <c r="AM1188" s="462" t="n"/>
      <c r="AN1188" s="462" t="n"/>
      <c r="AO1188" s="462" t="n"/>
      <c r="AP1188" s="462" t="n"/>
      <c r="AQ1188" s="462" t="n"/>
      <c r="AR1188" s="462" t="n"/>
      <c r="AS1188" s="462" t="n"/>
    </row>
    <row r="1189">
      <c r="A1189" s="461" t="n">
        <v>1181</v>
      </c>
      <c r="B1189" s="462" t="inlineStr">
        <is>
          <t>Lift-Off</t>
        </is>
      </c>
      <c r="C1189" s="462" t="inlineStr">
        <is>
          <t>កំពង់ផែស្វយ័តភ្នំពេញ "ក.ស.ភ"</t>
        </is>
      </c>
      <c r="D1189" s="462" t="inlineStr">
        <is>
          <t>L001-100044999</t>
        </is>
      </c>
      <c r="E1189" s="462" t="inlineStr">
        <is>
          <t>INV20210315530</t>
        </is>
      </c>
      <c r="F1189" s="463" t="n">
        <v>44278</v>
      </c>
      <c r="G1189" s="464" t="n">
        <v>29146</v>
      </c>
      <c r="H1189" s="462" t="n"/>
      <c r="I1189" s="464">
        <f>G1189</f>
        <v/>
      </c>
      <c r="J1189" s="462">
        <f>IF(AND(Q1189=TRUE, R1189=TRUE, S1189=TRUE), IF(W1189&lt;-0.05, "អនុញ្ញាត (អ្នកផ្គត់ផ្គង់ប្រកាសខ្វះ)", "បានប្រកាស (អនុញ្ញាត)"), IF(AND(Q1189=FALSE, R1189=FALSE, S1189=FALSE), "ព្យួរទុក (មិនមានទិន្នន័យ)", "ប្រកាសខុស (ព្យួរទុក)"))</f>
        <v/>
      </c>
      <c r="K1189" s="462" t="inlineStr"/>
      <c r="L1189" s="462" t="inlineStr"/>
      <c r="M1189" s="464">
        <f>AH1189</f>
        <v/>
      </c>
      <c r="N1189" s="464">
        <f>IF(W1189&lt;0,AH1189,I1189)</f>
        <v/>
      </c>
      <c r="O1189" s="464">
        <f>I1189-M1189</f>
        <v/>
      </c>
      <c r="P1189" s="462" t="n"/>
      <c r="Q1189" s="462">
        <f>V1189=W1189</f>
        <v/>
      </c>
      <c r="R1189" s="462">
        <f>AND(MONTH(F1189)=MONTH(X1189), YEAR(F1189)=YEAR(X1189))</f>
        <v/>
      </c>
      <c r="S1189" s="462">
        <f>AC1189="L001-901905215"</f>
        <v/>
      </c>
      <c r="T1189" s="464">
        <f>G1189-AH1189</f>
        <v/>
      </c>
      <c r="U1189" s="462" t="n"/>
      <c r="V1189" s="462" t="inlineStr">
        <is>
          <t>INV20210315530</t>
        </is>
      </c>
      <c r="W1189" s="462" t="inlineStr"/>
      <c r="X1189" s="499" t="n"/>
      <c r="Y1189" s="462" t="n"/>
      <c r="Z1189" s="462" t="n"/>
      <c r="AA1189" s="462" t="n"/>
      <c r="AB1189" s="462" t="n"/>
      <c r="AC1189" s="462" t="n"/>
      <c r="AD1189" s="462" t="n"/>
      <c r="AE1189" s="462" t="n"/>
      <c r="AF1189" s="462" t="n"/>
      <c r="AG1189" s="462" t="n"/>
      <c r="AH1189" s="462" t="n"/>
      <c r="AI1189" s="462" t="n"/>
      <c r="AJ1189" s="462" t="n"/>
      <c r="AK1189" s="462" t="n"/>
      <c r="AL1189" s="462" t="n"/>
      <c r="AM1189" s="462" t="n"/>
      <c r="AN1189" s="462" t="n"/>
      <c r="AO1189" s="462" t="n"/>
      <c r="AP1189" s="462" t="n"/>
      <c r="AQ1189" s="462" t="n"/>
      <c r="AR1189" s="462" t="n"/>
      <c r="AS1189" s="462" t="n"/>
    </row>
    <row r="1190">
      <c r="A1190" s="461" t="n">
        <v>1182</v>
      </c>
      <c r="B1190" s="462" t="inlineStr">
        <is>
          <t>Lift-Off</t>
        </is>
      </c>
      <c r="C1190" s="462" t="inlineStr">
        <is>
          <t>កំពង់ផែស្វយ័តភ្នំពេញ "ក.ស.ភ"</t>
        </is>
      </c>
      <c r="D1190" s="462" t="inlineStr">
        <is>
          <t>L001-100044999</t>
        </is>
      </c>
      <c r="E1190" s="462" t="inlineStr">
        <is>
          <t>INV20210315533</t>
        </is>
      </c>
      <c r="F1190" s="463" t="n">
        <v>44278</v>
      </c>
      <c r="G1190" s="464" t="n">
        <v>29146</v>
      </c>
      <c r="H1190" s="462" t="n"/>
      <c r="I1190" s="464">
        <f>G1190</f>
        <v/>
      </c>
      <c r="J1190" s="462">
        <f>IF(AND(Q1190=TRUE, R1190=TRUE, S1190=TRUE), IF(W1190&lt;-0.05, "អនុញ្ញាត (អ្នកផ្គត់ផ្គង់ប្រកាសខ្វះ)", "បានប្រកាស (អនុញ្ញាត)"), IF(AND(Q1190=FALSE, R1190=FALSE, S1190=FALSE), "ព្យួរទុក (មិនមានទិន្នន័យ)", "ប្រកាសខុស (ព្យួរទុក)"))</f>
        <v/>
      </c>
      <c r="K1190" s="462" t="inlineStr"/>
      <c r="L1190" s="462" t="inlineStr"/>
      <c r="M1190" s="464">
        <f>AH1190</f>
        <v/>
      </c>
      <c r="N1190" s="464">
        <f>IF(W1190&lt;0,AH1190,I1190)</f>
        <v/>
      </c>
      <c r="O1190" s="464">
        <f>I1190-M1190</f>
        <v/>
      </c>
      <c r="P1190" s="462" t="n"/>
      <c r="Q1190" s="462">
        <f>V1190=W1190</f>
        <v/>
      </c>
      <c r="R1190" s="462">
        <f>AND(MONTH(F1190)=MONTH(X1190), YEAR(F1190)=YEAR(X1190))</f>
        <v/>
      </c>
      <c r="S1190" s="462">
        <f>AC1190="L001-901905215"</f>
        <v/>
      </c>
      <c r="T1190" s="464">
        <f>G1190-AH1190</f>
        <v/>
      </c>
      <c r="U1190" s="462" t="n"/>
      <c r="V1190" s="462" t="inlineStr">
        <is>
          <t>INV20210315533</t>
        </is>
      </c>
      <c r="W1190" s="462" t="inlineStr"/>
      <c r="X1190" s="499" t="n"/>
      <c r="Y1190" s="462" t="n"/>
      <c r="Z1190" s="462" t="n"/>
      <c r="AA1190" s="462" t="n"/>
      <c r="AB1190" s="462" t="n"/>
      <c r="AC1190" s="462" t="n"/>
      <c r="AD1190" s="462" t="n"/>
      <c r="AE1190" s="462" t="n"/>
      <c r="AF1190" s="462" t="n"/>
      <c r="AG1190" s="462" t="n"/>
      <c r="AH1190" s="462" t="n"/>
      <c r="AI1190" s="462" t="n"/>
      <c r="AJ1190" s="462" t="n"/>
      <c r="AK1190" s="462" t="n"/>
      <c r="AL1190" s="462" t="n"/>
      <c r="AM1190" s="462" t="n"/>
      <c r="AN1190" s="462" t="n"/>
      <c r="AO1190" s="462" t="n"/>
      <c r="AP1190" s="462" t="n"/>
      <c r="AQ1190" s="462" t="n"/>
      <c r="AR1190" s="462" t="n"/>
      <c r="AS1190" s="462" t="n"/>
    </row>
    <row r="1191">
      <c r="A1191" s="461" t="n">
        <v>1183</v>
      </c>
      <c r="B1191" s="462" t="inlineStr">
        <is>
          <t>Lift-Off</t>
        </is>
      </c>
      <c r="C1191" s="462" t="inlineStr">
        <is>
          <t>កំពង់ផែស្វយ័តភ្នំពេញ "ក.ស.ភ"</t>
        </is>
      </c>
      <c r="D1191" s="462" t="inlineStr">
        <is>
          <t>L001-100044999</t>
        </is>
      </c>
      <c r="E1191" s="462" t="inlineStr">
        <is>
          <t>INV20210315531</t>
        </is>
      </c>
      <c r="F1191" s="463" t="n">
        <v>44278</v>
      </c>
      <c r="G1191" s="464" t="n">
        <v>19430</v>
      </c>
      <c r="H1191" s="462" t="n"/>
      <c r="I1191" s="464">
        <f>G1191</f>
        <v/>
      </c>
      <c r="J1191" s="462">
        <f>IF(AND(Q1191=TRUE, R1191=TRUE, S1191=TRUE), IF(W1191&lt;-0.05, "អនុញ្ញាត (អ្នកផ្គត់ផ្គង់ប្រកាសខ្វះ)", "បានប្រកាស (អនុញ្ញាត)"), IF(AND(Q1191=FALSE, R1191=FALSE, S1191=FALSE), "ព្យួរទុក (មិនមានទិន្នន័យ)", "ប្រកាសខុស (ព្យួរទុក)"))</f>
        <v/>
      </c>
      <c r="K1191" s="462" t="inlineStr"/>
      <c r="L1191" s="462" t="inlineStr"/>
      <c r="M1191" s="464">
        <f>AH1191</f>
        <v/>
      </c>
      <c r="N1191" s="464">
        <f>IF(W1191&lt;0,AH1191,I1191)</f>
        <v/>
      </c>
      <c r="O1191" s="464">
        <f>I1191-M1191</f>
        <v/>
      </c>
      <c r="P1191" s="462" t="n"/>
      <c r="Q1191" s="462">
        <f>V1191=W1191</f>
        <v/>
      </c>
      <c r="R1191" s="462">
        <f>AND(MONTH(F1191)=MONTH(X1191), YEAR(F1191)=YEAR(X1191))</f>
        <v/>
      </c>
      <c r="S1191" s="462">
        <f>AC1191="L001-901905215"</f>
        <v/>
      </c>
      <c r="T1191" s="464">
        <f>G1191-AH1191</f>
        <v/>
      </c>
      <c r="U1191" s="462" t="n"/>
      <c r="V1191" s="462" t="inlineStr">
        <is>
          <t>INV20210315531</t>
        </is>
      </c>
      <c r="W1191" s="462" t="inlineStr"/>
      <c r="X1191" s="499" t="n"/>
      <c r="Y1191" s="462" t="n"/>
      <c r="Z1191" s="462" t="n"/>
      <c r="AA1191" s="462" t="n"/>
      <c r="AB1191" s="462" t="n"/>
      <c r="AC1191" s="462" t="n"/>
      <c r="AD1191" s="462" t="n"/>
      <c r="AE1191" s="462" t="n"/>
      <c r="AF1191" s="462" t="n"/>
      <c r="AG1191" s="462" t="n"/>
      <c r="AH1191" s="462" t="n"/>
      <c r="AI1191" s="462" t="n"/>
      <c r="AJ1191" s="462" t="n"/>
      <c r="AK1191" s="462" t="n"/>
      <c r="AL1191" s="462" t="n"/>
      <c r="AM1191" s="462" t="n"/>
      <c r="AN1191" s="462" t="n"/>
      <c r="AO1191" s="462" t="n"/>
      <c r="AP1191" s="462" t="n"/>
      <c r="AQ1191" s="462" t="n"/>
      <c r="AR1191" s="462" t="n"/>
      <c r="AS1191" s="462" t="n"/>
    </row>
    <row r="1192">
      <c r="A1192" s="461" t="n">
        <v>1184</v>
      </c>
      <c r="B1192" s="462" t="inlineStr">
        <is>
          <t>Lift-Off</t>
        </is>
      </c>
      <c r="C1192" s="462" t="inlineStr">
        <is>
          <t>កំពង់ផែស្វយ័តភ្នំពេញ "ក.ស.ភ"</t>
        </is>
      </c>
      <c r="D1192" s="462" t="inlineStr">
        <is>
          <t>L001-100044999</t>
        </is>
      </c>
      <c r="E1192" s="462" t="inlineStr">
        <is>
          <t>INV20210313948</t>
        </is>
      </c>
      <c r="F1192" s="463" t="n">
        <v>44270</v>
      </c>
      <c r="G1192" s="464" t="n">
        <v>29196</v>
      </c>
      <c r="H1192" s="462" t="n"/>
      <c r="I1192" s="464">
        <f>G1192</f>
        <v/>
      </c>
      <c r="J1192" s="462">
        <f>IF(AND(Q1192=TRUE, R1192=TRUE, S1192=TRUE), IF(W1192&lt;-0.05, "អនុញ្ញាត (អ្នកផ្គត់ផ្គង់ប្រកាសខ្វះ)", "បានប្រកាស (អនុញ្ញាត)"), IF(AND(Q1192=FALSE, R1192=FALSE, S1192=FALSE), "ព្យួរទុក (មិនមានទិន្នន័យ)", "ប្រកាសខុស (ព្យួរទុក)"))</f>
        <v/>
      </c>
      <c r="K1192" s="462" t="inlineStr"/>
      <c r="L1192" s="462" t="inlineStr"/>
      <c r="M1192" s="464">
        <f>AH1192</f>
        <v/>
      </c>
      <c r="N1192" s="464">
        <f>IF(W1192&lt;0,AH1192,I1192)</f>
        <v/>
      </c>
      <c r="O1192" s="464">
        <f>I1192-M1192</f>
        <v/>
      </c>
      <c r="P1192" s="462" t="n"/>
      <c r="Q1192" s="462">
        <f>V1192=W1192</f>
        <v/>
      </c>
      <c r="R1192" s="462">
        <f>AND(MONTH(F1192)=MONTH(X1192), YEAR(F1192)=YEAR(X1192))</f>
        <v/>
      </c>
      <c r="S1192" s="462">
        <f>AC1192="L001-901905215"</f>
        <v/>
      </c>
      <c r="T1192" s="464">
        <f>G1192-AH1192</f>
        <v/>
      </c>
      <c r="U1192" s="462" t="n"/>
      <c r="V1192" s="462" t="inlineStr">
        <is>
          <t>INV20210313948</t>
        </is>
      </c>
      <c r="W1192" s="462" t="inlineStr"/>
      <c r="X1192" s="499" t="n"/>
      <c r="Y1192" s="462" t="n"/>
      <c r="Z1192" s="462" t="n"/>
      <c r="AA1192" s="462" t="n"/>
      <c r="AB1192" s="462" t="n"/>
      <c r="AC1192" s="462" t="n"/>
      <c r="AD1192" s="462" t="n"/>
      <c r="AE1192" s="462" t="n"/>
      <c r="AF1192" s="462" t="n"/>
      <c r="AG1192" s="462" t="n"/>
      <c r="AH1192" s="462" t="n"/>
      <c r="AI1192" s="462" t="n"/>
      <c r="AJ1192" s="462" t="n"/>
      <c r="AK1192" s="462" t="n"/>
      <c r="AL1192" s="462" t="n"/>
      <c r="AM1192" s="462" t="n"/>
      <c r="AN1192" s="462" t="n"/>
      <c r="AO1192" s="462" t="n"/>
      <c r="AP1192" s="462" t="n"/>
      <c r="AQ1192" s="462" t="n"/>
      <c r="AR1192" s="462" t="n"/>
      <c r="AS1192" s="462" t="n"/>
    </row>
    <row r="1193">
      <c r="A1193" s="461" t="n">
        <v>1185</v>
      </c>
      <c r="B1193" s="462" t="inlineStr">
        <is>
          <t>Lift-Off</t>
        </is>
      </c>
      <c r="C1193" s="462" t="inlineStr">
        <is>
          <t>កំពង់ផែស្វយ័តភ្នំពេញ "ក.ស.ភ"</t>
        </is>
      </c>
      <c r="D1193" s="462" t="inlineStr">
        <is>
          <t>L001-100044999</t>
        </is>
      </c>
      <c r="E1193" s="462" t="inlineStr">
        <is>
          <t>INV20210313962</t>
        </is>
      </c>
      <c r="F1193" s="463" t="n">
        <v>44270</v>
      </c>
      <c r="G1193" s="464" t="n">
        <v>29196</v>
      </c>
      <c r="H1193" s="462" t="n"/>
      <c r="I1193" s="464">
        <f>G1193</f>
        <v/>
      </c>
      <c r="J1193" s="462">
        <f>IF(AND(Q1193=TRUE, R1193=TRUE, S1193=TRUE), IF(W1193&lt;-0.05, "អនុញ្ញាត (អ្នកផ្គត់ផ្គង់ប្រកាសខ្វះ)", "បានប្រកាស (អនុញ្ញាត)"), IF(AND(Q1193=FALSE, R1193=FALSE, S1193=FALSE), "ព្យួរទុក (មិនមានទិន្នន័យ)", "ប្រកាសខុស (ព្យួរទុក)"))</f>
        <v/>
      </c>
      <c r="K1193" s="462" t="inlineStr"/>
      <c r="L1193" s="462" t="inlineStr"/>
      <c r="M1193" s="464">
        <f>AH1193</f>
        <v/>
      </c>
      <c r="N1193" s="464">
        <f>IF(W1193&lt;0,AH1193,I1193)</f>
        <v/>
      </c>
      <c r="O1193" s="464">
        <f>I1193-M1193</f>
        <v/>
      </c>
      <c r="P1193" s="462" t="n"/>
      <c r="Q1193" s="462">
        <f>V1193=W1193</f>
        <v/>
      </c>
      <c r="R1193" s="462">
        <f>AND(MONTH(F1193)=MONTH(X1193), YEAR(F1193)=YEAR(X1193))</f>
        <v/>
      </c>
      <c r="S1193" s="462">
        <f>AC1193="L001-901905215"</f>
        <v/>
      </c>
      <c r="T1193" s="464">
        <f>G1193-AH1193</f>
        <v/>
      </c>
      <c r="U1193" s="462" t="n"/>
      <c r="V1193" s="462" t="inlineStr">
        <is>
          <t>INV20210313962</t>
        </is>
      </c>
      <c r="W1193" s="462" t="inlineStr"/>
      <c r="X1193" s="499" t="n"/>
      <c r="Y1193" s="462" t="n"/>
      <c r="Z1193" s="462" t="n"/>
      <c r="AA1193" s="462" t="n"/>
      <c r="AB1193" s="462" t="n"/>
      <c r="AC1193" s="462" t="n"/>
      <c r="AD1193" s="462" t="n"/>
      <c r="AE1193" s="462" t="n"/>
      <c r="AF1193" s="462" t="n"/>
      <c r="AG1193" s="462" t="n"/>
      <c r="AH1193" s="462" t="n"/>
      <c r="AI1193" s="462" t="n"/>
      <c r="AJ1193" s="462" t="n"/>
      <c r="AK1193" s="462" t="n"/>
      <c r="AL1193" s="462" t="n"/>
      <c r="AM1193" s="462" t="n"/>
      <c r="AN1193" s="462" t="n"/>
      <c r="AO1193" s="462" t="n"/>
      <c r="AP1193" s="462" t="n"/>
      <c r="AQ1193" s="462" t="n"/>
      <c r="AR1193" s="462" t="n"/>
      <c r="AS1193" s="462" t="n"/>
    </row>
    <row r="1194">
      <c r="A1194" s="461" t="n">
        <v>1186</v>
      </c>
      <c r="B1194" s="462" t="inlineStr">
        <is>
          <t>Lift-Off</t>
        </is>
      </c>
      <c r="C1194" s="462" t="inlineStr">
        <is>
          <t>កំពង់ផែស្វយ័តភ្នំពេញ "ក.ស.ភ"</t>
        </is>
      </c>
      <c r="D1194" s="462" t="inlineStr">
        <is>
          <t>L001-100044999</t>
        </is>
      </c>
      <c r="E1194" s="462" t="inlineStr">
        <is>
          <t>INV20210313961</t>
        </is>
      </c>
      <c r="F1194" s="463" t="n">
        <v>44270</v>
      </c>
      <c r="G1194" s="464" t="n">
        <v>29196</v>
      </c>
      <c r="H1194" s="462" t="n"/>
      <c r="I1194" s="464">
        <f>G1194</f>
        <v/>
      </c>
      <c r="J1194" s="462">
        <f>IF(AND(Q1194=TRUE, R1194=TRUE, S1194=TRUE), IF(W1194&lt;-0.05, "អនុញ្ញាត (អ្នកផ្គត់ផ្គង់ប្រកាសខ្វះ)", "បានប្រកាស (អនុញ្ញាត)"), IF(AND(Q1194=FALSE, R1194=FALSE, S1194=FALSE), "ព្យួរទុក (មិនមានទិន្នន័យ)", "ប្រកាសខុស (ព្យួរទុក)"))</f>
        <v/>
      </c>
      <c r="K1194" s="462" t="inlineStr"/>
      <c r="L1194" s="462" t="inlineStr"/>
      <c r="M1194" s="464">
        <f>AH1194</f>
        <v/>
      </c>
      <c r="N1194" s="464">
        <f>IF(W1194&lt;0,AH1194,I1194)</f>
        <v/>
      </c>
      <c r="O1194" s="464">
        <f>I1194-M1194</f>
        <v/>
      </c>
      <c r="P1194" s="462" t="n"/>
      <c r="Q1194" s="462">
        <f>V1194=W1194</f>
        <v/>
      </c>
      <c r="R1194" s="462">
        <f>AND(MONTH(F1194)=MONTH(X1194), YEAR(F1194)=YEAR(X1194))</f>
        <v/>
      </c>
      <c r="S1194" s="462">
        <f>AC1194="L001-901905215"</f>
        <v/>
      </c>
      <c r="T1194" s="464">
        <f>G1194-AH1194</f>
        <v/>
      </c>
      <c r="U1194" s="462" t="n"/>
      <c r="V1194" s="462" t="inlineStr">
        <is>
          <t>INV20210313961</t>
        </is>
      </c>
      <c r="W1194" s="462" t="inlineStr"/>
      <c r="X1194" s="499" t="n"/>
      <c r="Y1194" s="462" t="n"/>
      <c r="Z1194" s="462" t="n"/>
      <c r="AA1194" s="462" t="n"/>
      <c r="AB1194" s="462" t="n"/>
      <c r="AC1194" s="462" t="n"/>
      <c r="AD1194" s="462" t="n"/>
      <c r="AE1194" s="462" t="n"/>
      <c r="AF1194" s="462" t="n"/>
      <c r="AG1194" s="462" t="n"/>
      <c r="AH1194" s="462" t="n"/>
      <c r="AI1194" s="462" t="n"/>
      <c r="AJ1194" s="462" t="n"/>
      <c r="AK1194" s="462" t="n"/>
      <c r="AL1194" s="462" t="n"/>
      <c r="AM1194" s="462" t="n"/>
      <c r="AN1194" s="462" t="n"/>
      <c r="AO1194" s="462" t="n"/>
      <c r="AP1194" s="462" t="n"/>
      <c r="AQ1194" s="462" t="n"/>
      <c r="AR1194" s="462" t="n"/>
      <c r="AS1194" s="462" t="n"/>
    </row>
    <row r="1195">
      <c r="A1195" s="461" t="n">
        <v>1187</v>
      </c>
      <c r="B1195" s="462" t="inlineStr">
        <is>
          <t>Customs Clearance, Handling Fee</t>
        </is>
      </c>
      <c r="C1195" s="462" t="inlineStr">
        <is>
          <t>56ប៊ី-លីង សឹបផ្លាយ ឆេន មេនេចម៉ិន ឯ.ក</t>
        </is>
      </c>
      <c r="D1195" s="462" t="inlineStr">
        <is>
          <t>K004-902004795</t>
        </is>
      </c>
      <c r="E1195" s="462" t="inlineStr">
        <is>
          <t>INV202103-0181</t>
        </is>
      </c>
      <c r="F1195" s="463" t="n">
        <v>44286</v>
      </c>
      <c r="G1195" s="464" t="n">
        <v>881810</v>
      </c>
      <c r="H1195" s="462" t="n"/>
      <c r="I1195" s="464">
        <f>G1195</f>
        <v/>
      </c>
      <c r="J1195" s="462">
        <f>IF(AND(Q1195=TRUE, R1195=TRUE, S1195=TRUE), IF(W1195&lt;-0.05, "អនុញ្ញាត (អ្នកផ្គត់ផ្គង់ប្រកាសខ្វះ)", "បានប្រកាស (អនុញ្ញាត)"), IF(AND(Q1195=FALSE, R1195=FALSE, S1195=FALSE), "ព្យួរទុក (មិនមានទិន្នន័យ)", "ប្រកាសខុស (ព្យួរទុក)"))</f>
        <v/>
      </c>
      <c r="K1195" s="462" t="inlineStr"/>
      <c r="L1195" s="462" t="inlineStr"/>
      <c r="M1195" s="464">
        <f>AH1195</f>
        <v/>
      </c>
      <c r="N1195" s="464">
        <f>IF(W1195&lt;0,AH1195,I1195)</f>
        <v/>
      </c>
      <c r="O1195" s="464">
        <f>I1195-M1195</f>
        <v/>
      </c>
      <c r="P1195" s="462" t="n"/>
      <c r="Q1195" s="462">
        <f>V1195=W1195</f>
        <v/>
      </c>
      <c r="R1195" s="462">
        <f>AND(MONTH(F1195)=MONTH(X1195), YEAR(F1195)=YEAR(X1195))</f>
        <v/>
      </c>
      <c r="S1195" s="462">
        <f>AC1195="L001-901905215"</f>
        <v/>
      </c>
      <c r="T1195" s="464">
        <f>G1195-AH1195</f>
        <v/>
      </c>
      <c r="U1195" s="462" t="n"/>
      <c r="V1195" s="462" t="inlineStr">
        <is>
          <t>INV2021030181</t>
        </is>
      </c>
      <c r="W1195" s="462" t="inlineStr"/>
      <c r="X1195" s="499" t="n"/>
      <c r="Y1195" s="462" t="n"/>
      <c r="Z1195" s="462" t="n"/>
      <c r="AA1195" s="462" t="n"/>
      <c r="AB1195" s="462" t="n"/>
      <c r="AC1195" s="462" t="n"/>
      <c r="AD1195" s="462" t="n"/>
      <c r="AE1195" s="462" t="n"/>
      <c r="AF1195" s="462" t="n"/>
      <c r="AG1195" s="462" t="n"/>
      <c r="AH1195" s="462" t="n"/>
      <c r="AI1195" s="462" t="n"/>
      <c r="AJ1195" s="462" t="n"/>
      <c r="AK1195" s="462" t="n"/>
      <c r="AL1195" s="462" t="n"/>
      <c r="AM1195" s="462" t="n"/>
      <c r="AN1195" s="462" t="n"/>
      <c r="AO1195" s="462" t="n"/>
      <c r="AP1195" s="462" t="n"/>
      <c r="AQ1195" s="462" t="n"/>
      <c r="AR1195" s="462" t="n"/>
      <c r="AS1195" s="462" t="n"/>
    </row>
    <row r="1196">
      <c r="A1196" s="461" t="n">
        <v>1188</v>
      </c>
      <c r="B1196" s="462" t="inlineStr">
        <is>
          <t>Customs Clearance, Handling Fee</t>
        </is>
      </c>
      <c r="C1196" s="462" t="inlineStr">
        <is>
          <t>56ប៊ី-លីង សឹបផ្លាយ ឆេន មេនេចម៉ិន ឯ.ក</t>
        </is>
      </c>
      <c r="D1196" s="462" t="inlineStr">
        <is>
          <t>K004-902004795</t>
        </is>
      </c>
      <c r="E1196" s="462" t="inlineStr">
        <is>
          <t>INV202103-0186</t>
        </is>
      </c>
      <c r="F1196" s="463" t="n">
        <v>44286</v>
      </c>
      <c r="G1196" s="464" t="n">
        <v>268993</v>
      </c>
      <c r="H1196" s="462" t="n"/>
      <c r="I1196" s="464">
        <f>G1196</f>
        <v/>
      </c>
      <c r="J1196" s="462">
        <f>IF(AND(Q1196=TRUE, R1196=TRUE, S1196=TRUE), IF(W1196&lt;-0.05, "អនុញ្ញាត (អ្នកផ្គត់ផ្គង់ប្រកាសខ្វះ)", "បានប្រកាស (អនុញ្ញាត)"), IF(AND(Q1196=FALSE, R1196=FALSE, S1196=FALSE), "ព្យួរទុក (មិនមានទិន្នន័យ)", "ប្រកាសខុស (ព្យួរទុក)"))</f>
        <v/>
      </c>
      <c r="K1196" s="462" t="inlineStr"/>
      <c r="L1196" s="462" t="inlineStr"/>
      <c r="M1196" s="464">
        <f>AH1196</f>
        <v/>
      </c>
      <c r="N1196" s="464">
        <f>IF(W1196&lt;0,AH1196,I1196)</f>
        <v/>
      </c>
      <c r="O1196" s="464">
        <f>I1196-M1196</f>
        <v/>
      </c>
      <c r="P1196" s="462" t="n"/>
      <c r="Q1196" s="462">
        <f>V1196=W1196</f>
        <v/>
      </c>
      <c r="R1196" s="462">
        <f>AND(MONTH(F1196)=MONTH(X1196), YEAR(F1196)=YEAR(X1196))</f>
        <v/>
      </c>
      <c r="S1196" s="462">
        <f>AC1196="L001-901905215"</f>
        <v/>
      </c>
      <c r="T1196" s="464">
        <f>G1196-AH1196</f>
        <v/>
      </c>
      <c r="U1196" s="462" t="n"/>
      <c r="V1196" s="462" t="inlineStr">
        <is>
          <t>INV2021030186</t>
        </is>
      </c>
      <c r="W1196" s="462" t="inlineStr"/>
      <c r="X1196" s="499" t="n"/>
      <c r="Y1196" s="462" t="n"/>
      <c r="Z1196" s="462" t="n"/>
      <c r="AA1196" s="462" t="n"/>
      <c r="AB1196" s="462" t="n"/>
      <c r="AC1196" s="462" t="n"/>
      <c r="AD1196" s="462" t="n"/>
      <c r="AE1196" s="462" t="n"/>
      <c r="AF1196" s="462" t="n"/>
      <c r="AG1196" s="462" t="n"/>
      <c r="AH1196" s="462" t="n"/>
      <c r="AI1196" s="462" t="n"/>
      <c r="AJ1196" s="462" t="n"/>
      <c r="AK1196" s="462" t="n"/>
      <c r="AL1196" s="462" t="n"/>
      <c r="AM1196" s="462" t="n"/>
      <c r="AN1196" s="462" t="n"/>
      <c r="AO1196" s="462" t="n"/>
      <c r="AP1196" s="462" t="n"/>
      <c r="AQ1196" s="462" t="n"/>
      <c r="AR1196" s="462" t="n"/>
      <c r="AS1196" s="462" t="n"/>
    </row>
    <row r="1197">
      <c r="A1197" s="461" t="n">
        <v>1189</v>
      </c>
      <c r="B1197" s="462" t="inlineStr">
        <is>
          <t>Customs Clearance, Handling Fee</t>
        </is>
      </c>
      <c r="C1197" s="462" t="inlineStr">
        <is>
          <t>56ប៊ី-លីង សឹបផ្លាយ ឆេន មេនេចម៉ិន ឯ.ក</t>
        </is>
      </c>
      <c r="D1197" s="462" t="inlineStr">
        <is>
          <t>K004-902004795</t>
        </is>
      </c>
      <c r="E1197" s="462" t="inlineStr">
        <is>
          <t>INV202103-0218</t>
        </is>
      </c>
      <c r="F1197" s="463" t="n">
        <v>44286</v>
      </c>
      <c r="G1197" s="464" t="n">
        <v>675515</v>
      </c>
      <c r="H1197" s="462" t="n"/>
      <c r="I1197" s="464">
        <f>G1197</f>
        <v/>
      </c>
      <c r="J1197" s="462">
        <f>IF(AND(Q1197=TRUE, R1197=TRUE, S1197=TRUE), IF(W1197&lt;-0.05, "អនុញ្ញាត (អ្នកផ្គត់ផ្គង់ប្រកាសខ្វះ)", "បានប្រកាស (អនុញ្ញាត)"), IF(AND(Q1197=FALSE, R1197=FALSE, S1197=FALSE), "ព្យួរទុក (មិនមានទិន្នន័យ)", "ប្រកាសខុស (ព្យួរទុក)"))</f>
        <v/>
      </c>
      <c r="K1197" s="462" t="inlineStr"/>
      <c r="L1197" s="462" t="inlineStr"/>
      <c r="M1197" s="464">
        <f>AH1197</f>
        <v/>
      </c>
      <c r="N1197" s="464">
        <f>IF(W1197&lt;0,AH1197,I1197)</f>
        <v/>
      </c>
      <c r="O1197" s="464">
        <f>I1197-M1197</f>
        <v/>
      </c>
      <c r="P1197" s="462" t="n"/>
      <c r="Q1197" s="462">
        <f>V1197=W1197</f>
        <v/>
      </c>
      <c r="R1197" s="462">
        <f>AND(MONTH(F1197)=MONTH(X1197), YEAR(F1197)=YEAR(X1197))</f>
        <v/>
      </c>
      <c r="S1197" s="462">
        <f>AC1197="L001-901905215"</f>
        <v/>
      </c>
      <c r="T1197" s="464">
        <f>G1197-AH1197</f>
        <v/>
      </c>
      <c r="U1197" s="462" t="n"/>
      <c r="V1197" s="462" t="inlineStr">
        <is>
          <t>INV2021030218</t>
        </is>
      </c>
      <c r="W1197" s="462" t="inlineStr"/>
      <c r="X1197" s="499" t="n"/>
      <c r="Y1197" s="462" t="n"/>
      <c r="Z1197" s="462" t="n"/>
      <c r="AA1197" s="462" t="n"/>
      <c r="AB1197" s="462" t="n"/>
      <c r="AC1197" s="462" t="n"/>
      <c r="AD1197" s="462" t="n"/>
      <c r="AE1197" s="462" t="n"/>
      <c r="AF1197" s="462" t="n"/>
      <c r="AG1197" s="462" t="n"/>
      <c r="AH1197" s="462" t="n"/>
      <c r="AI1197" s="462" t="n"/>
      <c r="AJ1197" s="462" t="n"/>
      <c r="AK1197" s="462" t="n"/>
      <c r="AL1197" s="462" t="n"/>
      <c r="AM1197" s="462" t="n"/>
      <c r="AN1197" s="462" t="n"/>
      <c r="AO1197" s="462" t="n"/>
      <c r="AP1197" s="462" t="n"/>
      <c r="AQ1197" s="462" t="n"/>
      <c r="AR1197" s="462" t="n"/>
      <c r="AS1197" s="462" t="n"/>
    </row>
    <row r="1198">
      <c r="A1198" s="461" t="n">
        <v>1190</v>
      </c>
      <c r="B1198" s="462" t="inlineStr">
        <is>
          <t>Customs Clearance, Handling Fee</t>
        </is>
      </c>
      <c r="C1198" s="462" t="inlineStr">
        <is>
          <t>56ប៊ី-លីង សឹបផ្លាយ ឆេន មេនេចម៉ិន ឯ.ក</t>
        </is>
      </c>
      <c r="D1198" s="462" t="inlineStr">
        <is>
          <t>K004-902004795</t>
        </is>
      </c>
      <c r="E1198" s="462" t="inlineStr">
        <is>
          <t>INV202103-0230</t>
        </is>
      </c>
      <c r="F1198" s="463" t="n">
        <v>44286</v>
      </c>
      <c r="G1198" s="464" t="n">
        <v>206295</v>
      </c>
      <c r="H1198" s="462" t="n"/>
      <c r="I1198" s="464">
        <f>G1198</f>
        <v/>
      </c>
      <c r="J1198" s="462">
        <f>IF(AND(Q1198=TRUE, R1198=TRUE, S1198=TRUE), IF(W1198&lt;-0.05, "អនុញ្ញាត (អ្នកផ្គត់ផ្គង់ប្រកាសខ្វះ)", "បានប្រកាស (អនុញ្ញាត)"), IF(AND(Q1198=FALSE, R1198=FALSE, S1198=FALSE), "ព្យួរទុក (មិនមានទិន្នន័យ)", "ប្រកាសខុស (ព្យួរទុក)"))</f>
        <v/>
      </c>
      <c r="K1198" s="462" t="inlineStr"/>
      <c r="L1198" s="462" t="inlineStr"/>
      <c r="M1198" s="464">
        <f>AH1198</f>
        <v/>
      </c>
      <c r="N1198" s="464">
        <f>IF(W1198&lt;0,AH1198,I1198)</f>
        <v/>
      </c>
      <c r="O1198" s="464">
        <f>I1198-M1198</f>
        <v/>
      </c>
      <c r="P1198" s="462" t="n"/>
      <c r="Q1198" s="462">
        <f>V1198=W1198</f>
        <v/>
      </c>
      <c r="R1198" s="462">
        <f>AND(MONTH(F1198)=MONTH(X1198), YEAR(F1198)=YEAR(X1198))</f>
        <v/>
      </c>
      <c r="S1198" s="462">
        <f>AC1198="L001-901905215"</f>
        <v/>
      </c>
      <c r="T1198" s="464">
        <f>G1198-AH1198</f>
        <v/>
      </c>
      <c r="U1198" s="462" t="n"/>
      <c r="V1198" s="462" t="inlineStr">
        <is>
          <t>INV2021030230</t>
        </is>
      </c>
      <c r="W1198" s="462" t="inlineStr"/>
      <c r="X1198" s="499" t="n"/>
      <c r="Y1198" s="462" t="n"/>
      <c r="Z1198" s="462" t="n"/>
      <c r="AA1198" s="462" t="n"/>
      <c r="AB1198" s="462" t="n"/>
      <c r="AC1198" s="462" t="n"/>
      <c r="AD1198" s="462" t="n"/>
      <c r="AE1198" s="462" t="n"/>
      <c r="AF1198" s="462" t="n"/>
      <c r="AG1198" s="462" t="n"/>
      <c r="AH1198" s="462" t="n"/>
      <c r="AI1198" s="462" t="n"/>
      <c r="AJ1198" s="462" t="n"/>
      <c r="AK1198" s="462" t="n"/>
      <c r="AL1198" s="462" t="n"/>
      <c r="AM1198" s="462" t="n"/>
      <c r="AN1198" s="462" t="n"/>
      <c r="AO1198" s="462" t="n"/>
      <c r="AP1198" s="462" t="n"/>
      <c r="AQ1198" s="462" t="n"/>
      <c r="AR1198" s="462" t="n"/>
      <c r="AS1198" s="462" t="n"/>
    </row>
    <row r="1199">
      <c r="A1199" s="461" t="n">
        <v>1191</v>
      </c>
      <c r="B1199" s="462" t="inlineStr">
        <is>
          <t>Documentation,local thc,seal fee</t>
        </is>
      </c>
      <c r="C1199" s="462" t="inlineStr">
        <is>
          <t>ត្រេនម៉ារីន ឡូជីស្ទីក (ខេមបូឌា)</t>
        </is>
      </c>
      <c r="D1199" s="462" t="inlineStr">
        <is>
          <t>L001-106004107</t>
        </is>
      </c>
      <c r="E1199" s="462" t="inlineStr">
        <is>
          <t>9961014219</t>
        </is>
      </c>
      <c r="F1199" s="463" t="n">
        <v>44281</v>
      </c>
      <c r="G1199" s="464" t="n">
        <v>247149</v>
      </c>
      <c r="H1199" s="462" t="n"/>
      <c r="I1199" s="464">
        <f>G1199</f>
        <v/>
      </c>
      <c r="J1199" s="462">
        <f>IF(AND(Q1199=TRUE, R1199=TRUE, S1199=TRUE), IF(W1199&lt;-0.05, "អនុញ្ញាត (អ្នកផ្គត់ផ្គង់ប្រកាសខ្វះ)", "បានប្រកាស (អនុញ្ញាត)"), IF(AND(Q1199=FALSE, R1199=FALSE, S1199=FALSE), "ព្យួរទុក (មិនមានទិន្នន័យ)", "ប្រកាសខុស (ព្យួរទុក)"))</f>
        <v/>
      </c>
      <c r="K1199" s="462" t="inlineStr"/>
      <c r="L1199" s="462" t="inlineStr"/>
      <c r="M1199" s="464">
        <f>AH1199</f>
        <v/>
      </c>
      <c r="N1199" s="464">
        <f>IF(W1199&lt;0,AH1199,I1199)</f>
        <v/>
      </c>
      <c r="O1199" s="464">
        <f>I1199-M1199</f>
        <v/>
      </c>
      <c r="P1199" s="462" t="n"/>
      <c r="Q1199" s="462">
        <f>V1199=W1199</f>
        <v/>
      </c>
      <c r="R1199" s="462">
        <f>AND(MONTH(F1199)=MONTH(X1199), YEAR(F1199)=YEAR(X1199))</f>
        <v/>
      </c>
      <c r="S1199" s="462">
        <f>AC1199="L001-901905215"</f>
        <v/>
      </c>
      <c r="T1199" s="464">
        <f>G1199-AH1199</f>
        <v/>
      </c>
      <c r="U1199" s="462" t="n"/>
      <c r="V1199" s="462" t="inlineStr">
        <is>
          <t>9961014219</t>
        </is>
      </c>
      <c r="W1199" s="462" t="inlineStr">
        <is>
          <t>9961014219</t>
        </is>
      </c>
      <c r="X1199" s="463" t="n">
        <v>44281</v>
      </c>
      <c r="Y1199" s="462" t="inlineStr">
        <is>
          <t>9961014219</t>
        </is>
      </c>
      <c r="Z1199" s="462" t="inlineStr"/>
      <c r="AA1199" s="462" t="inlineStr">
        <is>
          <t>បុគ្គលជាប់អាករ</t>
        </is>
      </c>
      <c r="AB1199" s="462" t="inlineStr">
        <is>
          <t>K004-902004795</t>
        </is>
      </c>
      <c r="AC1199" s="462" t="inlineStr">
        <is>
          <t>56ប៊ី-លីង សឹបផ្លាយ ឆេន មេនេចម៉ិន ឯ.ក</t>
        </is>
      </c>
      <c r="AD1199" s="464" t="n">
        <v>2718645</v>
      </c>
      <c r="AE1199" s="464" t="n">
        <v>2471495</v>
      </c>
      <c r="AF1199" s="464" t="n">
        <v>0</v>
      </c>
      <c r="AG1199" s="464" t="n">
        <v>0</v>
      </c>
      <c r="AH1199" s="464" t="n">
        <v>247150</v>
      </c>
      <c r="AI1199" s="464" t="n">
        <v>0</v>
      </c>
      <c r="AJ1199" s="464" t="n">
        <v>0</v>
      </c>
      <c r="AK1199" s="464" t="n">
        <v>0</v>
      </c>
      <c r="AL1199" s="464" t="n">
        <v>0</v>
      </c>
      <c r="AM1199" s="464" t="n">
        <v>0</v>
      </c>
      <c r="AN1199" s="464" t="n">
        <v>0</v>
      </c>
      <c r="AO1199" s="464" t="n">
        <v>0</v>
      </c>
      <c r="AP1199" s="464" t="n">
        <v>0</v>
      </c>
      <c r="AQ1199" s="462" t="inlineStr"/>
      <c r="AR1199" s="462" t="inlineStr"/>
      <c r="AS1199" s="462" t="inlineStr">
        <is>
          <t>បានប្រកាសពន្ធ</t>
        </is>
      </c>
    </row>
    <row r="1200">
      <c r="A1200" s="461" t="n">
        <v>1192</v>
      </c>
      <c r="B1200" s="462" t="inlineStr">
        <is>
          <t>Customs Clearance, Handling Fee</t>
        </is>
      </c>
      <c r="C1200" s="462" t="inlineStr">
        <is>
          <t>56ប៊ី-លីង សឹបផ្លាយ ឆេន មេនេចម៉ិន ឯ.ក</t>
        </is>
      </c>
      <c r="D1200" s="462" t="inlineStr">
        <is>
          <t>K004-902004795</t>
        </is>
      </c>
      <c r="E1200" s="462" t="inlineStr">
        <is>
          <t>IN202103-0213</t>
        </is>
      </c>
      <c r="F1200" s="463" t="n">
        <v>44286</v>
      </c>
      <c r="G1200" s="464" t="n">
        <v>750348</v>
      </c>
      <c r="H1200" s="462" t="n"/>
      <c r="I1200" s="464">
        <f>G1200</f>
        <v/>
      </c>
      <c r="J1200" s="462">
        <f>IF(AND(Q1200=TRUE, R1200=TRUE, S1200=TRUE), IF(W1200&lt;-0.05, "អនុញ្ញាត (អ្នកផ្គត់ផ្គង់ប្រកាសខ្វះ)", "បានប្រកាស (អនុញ្ញាត)"), IF(AND(Q1200=FALSE, R1200=FALSE, S1200=FALSE), "ព្យួរទុក (មិនមានទិន្នន័យ)", "ប្រកាសខុស (ព្យួរទុក)"))</f>
        <v/>
      </c>
      <c r="K1200" s="462" t="inlineStr"/>
      <c r="L1200" s="462" t="inlineStr"/>
      <c r="M1200" s="464">
        <f>AH1200</f>
        <v/>
      </c>
      <c r="N1200" s="464">
        <f>IF(W1200&lt;0,AH1200,I1200)</f>
        <v/>
      </c>
      <c r="O1200" s="464">
        <f>I1200-M1200</f>
        <v/>
      </c>
      <c r="P1200" s="462" t="n"/>
      <c r="Q1200" s="462">
        <f>V1200=W1200</f>
        <v/>
      </c>
      <c r="R1200" s="462">
        <f>AND(MONTH(F1200)=MONTH(X1200), YEAR(F1200)=YEAR(X1200))</f>
        <v/>
      </c>
      <c r="S1200" s="462">
        <f>AC1200="L001-901905215"</f>
        <v/>
      </c>
      <c r="T1200" s="464">
        <f>G1200-AH1200</f>
        <v/>
      </c>
      <c r="U1200" s="462" t="n"/>
      <c r="V1200" s="462" t="inlineStr">
        <is>
          <t>IN2021030213</t>
        </is>
      </c>
      <c r="W1200" s="462" t="inlineStr">
        <is>
          <t>IN2021030213</t>
        </is>
      </c>
      <c r="X1200" s="463" t="n">
        <v>44286</v>
      </c>
      <c r="Y1200" s="462" t="inlineStr">
        <is>
          <t>IN202103-0213</t>
        </is>
      </c>
      <c r="Z1200" s="462" t="inlineStr"/>
      <c r="AA1200" s="462" t="inlineStr">
        <is>
          <t>បុគ្គលជាប់អាករ</t>
        </is>
      </c>
      <c r="AB1200" s="462" t="inlineStr">
        <is>
          <t>L001-901905215</t>
        </is>
      </c>
      <c r="AC1200" s="462" t="inlineStr">
        <is>
          <t>វីអ៊ីស៊ិន (ខេមបូឌា) អ៊ិនដាសស្ទ្រី ឯ.ក</t>
        </is>
      </c>
      <c r="AD1200" s="464" t="n">
        <v>8253823</v>
      </c>
      <c r="AE1200" s="464" t="n">
        <v>7503475</v>
      </c>
      <c r="AF1200" s="464" t="n">
        <v>0</v>
      </c>
      <c r="AG1200" s="464" t="n">
        <v>0</v>
      </c>
      <c r="AH1200" s="464" t="n">
        <v>750348</v>
      </c>
      <c r="AI1200" s="464" t="n">
        <v>0</v>
      </c>
      <c r="AJ1200" s="464" t="n">
        <v>0</v>
      </c>
      <c r="AK1200" s="464" t="n">
        <v>0</v>
      </c>
      <c r="AL1200" s="464" t="n">
        <v>0</v>
      </c>
      <c r="AM1200" s="464" t="n">
        <v>0</v>
      </c>
      <c r="AN1200" s="464" t="n">
        <v>0</v>
      </c>
      <c r="AO1200" s="464" t="n">
        <v>0</v>
      </c>
      <c r="AP1200" s="464" t="n">
        <v>0</v>
      </c>
      <c r="AQ1200" s="462" t="inlineStr"/>
      <c r="AR1200" s="462" t="inlineStr">
        <is>
          <t>Trucking Fee</t>
        </is>
      </c>
      <c r="AS1200" s="462" t="inlineStr">
        <is>
          <t>បានប្រកាសពន្ធ</t>
        </is>
      </c>
    </row>
    <row r="1201">
      <c r="A1201" s="461" t="n">
        <v>1193</v>
      </c>
      <c r="B1201" s="462" t="inlineStr">
        <is>
          <t>Customs Clearance, Handling Fee</t>
        </is>
      </c>
      <c r="C1201" s="462" t="inlineStr">
        <is>
          <t>56ប៊ី-លីង សឹបផ្លាយ ឆេន មេនេចម៉ិន ឯ.ក</t>
        </is>
      </c>
      <c r="D1201" s="462" t="inlineStr">
        <is>
          <t>K004-902004795</t>
        </is>
      </c>
      <c r="E1201" s="462" t="inlineStr">
        <is>
          <t>IN202103-0246</t>
        </is>
      </c>
      <c r="F1201" s="463" t="n">
        <v>44286</v>
      </c>
      <c r="G1201" s="464" t="n">
        <v>337758</v>
      </c>
      <c r="H1201" s="462" t="n"/>
      <c r="I1201" s="464">
        <f>G1201</f>
        <v/>
      </c>
      <c r="J1201" s="462">
        <f>IF(AND(Q1201=TRUE, R1201=TRUE, S1201=TRUE), IF(W1201&lt;-0.05, "អនុញ្ញាត (អ្នកផ្គត់ផ្គង់ប្រកាសខ្វះ)", "បានប្រកាស (អនុញ្ញាត)"), IF(AND(Q1201=FALSE, R1201=FALSE, S1201=FALSE), "ព្យួរទុក (មិនមានទិន្នន័យ)", "ប្រកាសខុស (ព្យួរទុក)"))</f>
        <v/>
      </c>
      <c r="K1201" s="462" t="inlineStr"/>
      <c r="L1201" s="462" t="inlineStr"/>
      <c r="M1201" s="464">
        <f>AH1201</f>
        <v/>
      </c>
      <c r="N1201" s="464">
        <f>IF(W1201&lt;0,AH1201,I1201)</f>
        <v/>
      </c>
      <c r="O1201" s="464">
        <f>I1201-M1201</f>
        <v/>
      </c>
      <c r="P1201" s="462" t="n"/>
      <c r="Q1201" s="462">
        <f>V1201=W1201</f>
        <v/>
      </c>
      <c r="R1201" s="462">
        <f>AND(MONTH(F1201)=MONTH(X1201), YEAR(F1201)=YEAR(X1201))</f>
        <v/>
      </c>
      <c r="S1201" s="462">
        <f>AC1201="L001-901905215"</f>
        <v/>
      </c>
      <c r="T1201" s="464">
        <f>G1201-AH1201</f>
        <v/>
      </c>
      <c r="U1201" s="462" t="n"/>
      <c r="V1201" s="462" t="inlineStr">
        <is>
          <t>IN2021030246</t>
        </is>
      </c>
      <c r="W1201" s="462" t="inlineStr">
        <is>
          <t>IN2021030246</t>
        </is>
      </c>
      <c r="X1201" s="463" t="n">
        <v>44286</v>
      </c>
      <c r="Y1201" s="462" t="inlineStr">
        <is>
          <t>IN202103-0246</t>
        </is>
      </c>
      <c r="Z1201" s="462" t="inlineStr"/>
      <c r="AA1201" s="462" t="inlineStr">
        <is>
          <t>បុគ្គលជាប់អាករ</t>
        </is>
      </c>
      <c r="AB1201" s="462" t="inlineStr">
        <is>
          <t>L001-901905215</t>
        </is>
      </c>
      <c r="AC1201" s="462" t="inlineStr">
        <is>
          <t>វីអ៊ីស៊ិន (ខេមបូឌា) អ៊ិនដាសស្ទ្រី ឯ.ក</t>
        </is>
      </c>
      <c r="AD1201" s="464" t="n">
        <v>3715333</v>
      </c>
      <c r="AE1201" s="464" t="n">
        <v>3377575</v>
      </c>
      <c r="AF1201" s="464" t="n">
        <v>0</v>
      </c>
      <c r="AG1201" s="464" t="n">
        <v>0</v>
      </c>
      <c r="AH1201" s="464" t="n">
        <v>337758</v>
      </c>
      <c r="AI1201" s="464" t="n">
        <v>0</v>
      </c>
      <c r="AJ1201" s="464" t="n">
        <v>0</v>
      </c>
      <c r="AK1201" s="464" t="n">
        <v>0</v>
      </c>
      <c r="AL1201" s="464" t="n">
        <v>0</v>
      </c>
      <c r="AM1201" s="464" t="n">
        <v>0</v>
      </c>
      <c r="AN1201" s="464" t="n">
        <v>0</v>
      </c>
      <c r="AO1201" s="464" t="n">
        <v>0</v>
      </c>
      <c r="AP1201" s="464" t="n">
        <v>0</v>
      </c>
      <c r="AQ1201" s="462" t="inlineStr"/>
      <c r="AR1201" s="462" t="inlineStr">
        <is>
          <t>Trucking Fee</t>
        </is>
      </c>
      <c r="AS1201" s="462" t="inlineStr">
        <is>
          <t>បានប្រកាសពន្ធ</t>
        </is>
      </c>
    </row>
    <row r="1202">
      <c r="A1202" s="461" t="n">
        <v>1194</v>
      </c>
      <c r="B1202" s="462" t="inlineStr">
        <is>
          <t>Customs Clearance, Handling Fee</t>
        </is>
      </c>
      <c r="C1202" s="462" t="inlineStr">
        <is>
          <t>56ប៊ី-លីង សឹបផ្លាយ ឆេន មេនេចម៉ិន ឯ.ក</t>
        </is>
      </c>
      <c r="D1202" s="462" t="inlineStr">
        <is>
          <t>K004-902004795</t>
        </is>
      </c>
      <c r="E1202" s="462" t="inlineStr">
        <is>
          <t>IN202103-0245</t>
        </is>
      </c>
      <c r="F1202" s="463" t="n">
        <v>44286</v>
      </c>
      <c r="G1202" s="464" t="n">
        <v>171508</v>
      </c>
      <c r="H1202" s="462" t="n"/>
      <c r="I1202" s="464">
        <f>G1202</f>
        <v/>
      </c>
      <c r="J1202" s="462">
        <f>IF(AND(Q1202=TRUE, R1202=TRUE, S1202=TRUE), IF(W1202&lt;-0.05, "អនុញ្ញាត (អ្នកផ្គត់ផ្គង់ប្រកាសខ្វះ)", "បានប្រកាស (អនុញ្ញាត)"), IF(AND(Q1202=FALSE, R1202=FALSE, S1202=FALSE), "ព្យួរទុក (មិនមានទិន្នន័យ)", "ប្រកាសខុស (ព្យួរទុក)"))</f>
        <v/>
      </c>
      <c r="K1202" s="462" t="inlineStr"/>
      <c r="L1202" s="462" t="inlineStr"/>
      <c r="M1202" s="464">
        <f>AH1202</f>
        <v/>
      </c>
      <c r="N1202" s="464">
        <f>IF(W1202&lt;0,AH1202,I1202)</f>
        <v/>
      </c>
      <c r="O1202" s="464">
        <f>I1202-M1202</f>
        <v/>
      </c>
      <c r="P1202" s="462" t="n"/>
      <c r="Q1202" s="462">
        <f>V1202=W1202</f>
        <v/>
      </c>
      <c r="R1202" s="462">
        <f>AND(MONTH(F1202)=MONTH(X1202), YEAR(F1202)=YEAR(X1202))</f>
        <v/>
      </c>
      <c r="S1202" s="462">
        <f>AC1202="L001-901905215"</f>
        <v/>
      </c>
      <c r="T1202" s="464">
        <f>G1202-AH1202</f>
        <v/>
      </c>
      <c r="U1202" s="462" t="n"/>
      <c r="V1202" s="462" t="inlineStr">
        <is>
          <t>IN2021030245</t>
        </is>
      </c>
      <c r="W1202" s="462" t="inlineStr">
        <is>
          <t>IN2021030245</t>
        </is>
      </c>
      <c r="X1202" s="463" t="n">
        <v>44286</v>
      </c>
      <c r="Y1202" s="462" t="inlineStr">
        <is>
          <t>IN202103-0245</t>
        </is>
      </c>
      <c r="Z1202" s="462" t="inlineStr"/>
      <c r="AA1202" s="462" t="inlineStr">
        <is>
          <t>បុគ្គលជាប់អាករ</t>
        </is>
      </c>
      <c r="AB1202" s="462" t="inlineStr">
        <is>
          <t>L001-901905215</t>
        </is>
      </c>
      <c r="AC1202" s="462" t="inlineStr">
        <is>
          <t>វីអ៊ីស៊ិន (ខេមបូឌា) អ៊ិនដាសស្ទ្រី ឯ.ក</t>
        </is>
      </c>
      <c r="AD1202" s="464" t="n">
        <v>1886588</v>
      </c>
      <c r="AE1202" s="464" t="n">
        <v>1715080</v>
      </c>
      <c r="AF1202" s="464" t="n">
        <v>0</v>
      </c>
      <c r="AG1202" s="464" t="n">
        <v>0</v>
      </c>
      <c r="AH1202" s="464" t="n">
        <v>171508</v>
      </c>
      <c r="AI1202" s="464" t="n">
        <v>0</v>
      </c>
      <c r="AJ1202" s="464" t="n">
        <v>0</v>
      </c>
      <c r="AK1202" s="464" t="n">
        <v>0</v>
      </c>
      <c r="AL1202" s="464" t="n">
        <v>0</v>
      </c>
      <c r="AM1202" s="464" t="n">
        <v>0</v>
      </c>
      <c r="AN1202" s="464" t="n">
        <v>0</v>
      </c>
      <c r="AO1202" s="464" t="n">
        <v>0</v>
      </c>
      <c r="AP1202" s="464" t="n">
        <v>0</v>
      </c>
      <c r="AQ1202" s="462" t="inlineStr"/>
      <c r="AR1202" s="462" t="inlineStr">
        <is>
          <t>Trucking fee</t>
        </is>
      </c>
      <c r="AS1202" s="462" t="inlineStr">
        <is>
          <t>បានប្រកាសពន្ធ</t>
        </is>
      </c>
    </row>
    <row r="1203">
      <c r="A1203" s="461" t="n">
        <v>1195</v>
      </c>
      <c r="B1203" s="462" t="inlineStr">
        <is>
          <t>Customs Clearance, Handling Fee</t>
        </is>
      </c>
      <c r="C1203" s="462" t="inlineStr">
        <is>
          <t>56ប៊ី-លីង សឹបផ្លាយ ឆេន មេនេចម៉ិន ឯ.ក</t>
        </is>
      </c>
      <c r="D1203" s="462" t="inlineStr">
        <is>
          <t>K004-902004795</t>
        </is>
      </c>
      <c r="E1203" s="462" t="inlineStr">
        <is>
          <t>IN202103-0244</t>
        </is>
      </c>
      <c r="F1203" s="463" t="n">
        <v>44286</v>
      </c>
      <c r="G1203" s="464" t="n">
        <v>95867</v>
      </c>
      <c r="H1203" s="462" t="n"/>
      <c r="I1203" s="464">
        <f>G1203</f>
        <v/>
      </c>
      <c r="J1203" s="462">
        <f>IF(AND(Q1203=TRUE, R1203=TRUE, S1203=TRUE), IF(W1203&lt;-0.05, "អនុញ្ញាត (អ្នកផ្គត់ផ្គង់ប្រកាសខ្វះ)", "បានប្រកាស (អនុញ្ញាត)"), IF(AND(Q1203=FALSE, R1203=FALSE, S1203=FALSE), "ព្យួរទុក (មិនមានទិន្នន័យ)", "ប្រកាសខុស (ព្យួរទុក)"))</f>
        <v/>
      </c>
      <c r="K1203" s="462" t="inlineStr"/>
      <c r="L1203" s="462" t="inlineStr"/>
      <c r="M1203" s="464">
        <f>AH1203</f>
        <v/>
      </c>
      <c r="N1203" s="464">
        <f>IF(W1203&lt;0,AH1203,I1203)</f>
        <v/>
      </c>
      <c r="O1203" s="464">
        <f>I1203-M1203</f>
        <v/>
      </c>
      <c r="P1203" s="462" t="n"/>
      <c r="Q1203" s="462">
        <f>V1203=W1203</f>
        <v/>
      </c>
      <c r="R1203" s="462">
        <f>AND(MONTH(F1203)=MONTH(X1203), YEAR(F1203)=YEAR(X1203))</f>
        <v/>
      </c>
      <c r="S1203" s="462">
        <f>AC1203="L001-901905215"</f>
        <v/>
      </c>
      <c r="T1203" s="464">
        <f>G1203-AH1203</f>
        <v/>
      </c>
      <c r="U1203" s="462" t="n"/>
      <c r="V1203" s="462" t="inlineStr">
        <is>
          <t>IN2021030244</t>
        </is>
      </c>
      <c r="W1203" s="462" t="inlineStr">
        <is>
          <t>IN2021030244</t>
        </is>
      </c>
      <c r="X1203" s="463" t="n">
        <v>44286</v>
      </c>
      <c r="Y1203" s="462" t="inlineStr">
        <is>
          <t>IN202103-0244</t>
        </is>
      </c>
      <c r="Z1203" s="462" t="inlineStr"/>
      <c r="AA1203" s="462" t="inlineStr">
        <is>
          <t>បុគ្គលជាប់អាករ</t>
        </is>
      </c>
      <c r="AB1203" s="462" t="inlineStr">
        <is>
          <t>L001-901905215</t>
        </is>
      </c>
      <c r="AC1203" s="462" t="inlineStr">
        <is>
          <t>វីអ៊ីស៊ិន (ខេមបូឌា) អ៊ិនដាសស្ទ្រី ឯ.ក</t>
        </is>
      </c>
      <c r="AD1203" s="464" t="n">
        <v>1054532</v>
      </c>
      <c r="AE1203" s="464" t="n">
        <v>958665</v>
      </c>
      <c r="AF1203" s="464" t="n">
        <v>0</v>
      </c>
      <c r="AG1203" s="464" t="n">
        <v>0</v>
      </c>
      <c r="AH1203" s="464" t="n">
        <v>95867</v>
      </c>
      <c r="AI1203" s="464" t="n">
        <v>0</v>
      </c>
      <c r="AJ1203" s="464" t="n">
        <v>0</v>
      </c>
      <c r="AK1203" s="464" t="n">
        <v>0</v>
      </c>
      <c r="AL1203" s="464" t="n">
        <v>0</v>
      </c>
      <c r="AM1203" s="464" t="n">
        <v>0</v>
      </c>
      <c r="AN1203" s="464" t="n">
        <v>0</v>
      </c>
      <c r="AO1203" s="464" t="n">
        <v>0</v>
      </c>
      <c r="AP1203" s="464" t="n">
        <v>0</v>
      </c>
      <c r="AQ1203" s="462" t="inlineStr"/>
      <c r="AR1203" s="462" t="inlineStr">
        <is>
          <t>Trucking Fee</t>
        </is>
      </c>
      <c r="AS1203" s="462" t="inlineStr">
        <is>
          <t>បានប្រកាសពន្ធ</t>
        </is>
      </c>
    </row>
    <row r="1204">
      <c r="A1204" s="461" t="n">
        <v>1196</v>
      </c>
      <c r="B1204" s="462" t="inlineStr">
        <is>
          <t>Customs Clearance, Handling Fee</t>
        </is>
      </c>
      <c r="C1204" s="462" t="inlineStr">
        <is>
          <t>56ប៊ី-លីង សឹបផ្លាយ ឆេន មេនេចម៉ិន ឯ.ក</t>
        </is>
      </c>
      <c r="D1204" s="462" t="inlineStr">
        <is>
          <t>K004-902004795</t>
        </is>
      </c>
      <c r="E1204" s="462" t="inlineStr">
        <is>
          <t>IN202103-0242</t>
        </is>
      </c>
      <c r="F1204" s="463" t="n">
        <v>44286</v>
      </c>
      <c r="G1204" s="464" t="n">
        <v>337758</v>
      </c>
      <c r="H1204" s="462" t="n"/>
      <c r="I1204" s="464">
        <f>G1204</f>
        <v/>
      </c>
      <c r="J1204" s="462">
        <f>IF(AND(Q1204=TRUE, R1204=TRUE, S1204=TRUE), IF(W1204&lt;-0.05, "អនុញ្ញាត (អ្នកផ្គត់ផ្គង់ប្រកាសខ្វះ)", "បានប្រកាស (អនុញ្ញាត)"), IF(AND(Q1204=FALSE, R1204=FALSE, S1204=FALSE), "ព្យួរទុក (មិនមានទិន្នន័យ)", "ប្រកាសខុស (ព្យួរទុក)"))</f>
        <v/>
      </c>
      <c r="K1204" s="462" t="inlineStr"/>
      <c r="L1204" s="462" t="inlineStr"/>
      <c r="M1204" s="464">
        <f>AH1204</f>
        <v/>
      </c>
      <c r="N1204" s="464">
        <f>IF(W1204&lt;0,AH1204,I1204)</f>
        <v/>
      </c>
      <c r="O1204" s="464">
        <f>I1204-M1204</f>
        <v/>
      </c>
      <c r="P1204" s="462" t="n"/>
      <c r="Q1204" s="462">
        <f>V1204=W1204</f>
        <v/>
      </c>
      <c r="R1204" s="462">
        <f>AND(MONTH(F1204)=MONTH(X1204), YEAR(F1204)=YEAR(X1204))</f>
        <v/>
      </c>
      <c r="S1204" s="462">
        <f>AC1204="L001-901905215"</f>
        <v/>
      </c>
      <c r="T1204" s="464">
        <f>G1204-AH1204</f>
        <v/>
      </c>
      <c r="U1204" s="462" t="n"/>
      <c r="V1204" s="462" t="inlineStr">
        <is>
          <t>IN2021030242</t>
        </is>
      </c>
      <c r="W1204" s="462" t="inlineStr">
        <is>
          <t>IN2021030242</t>
        </is>
      </c>
      <c r="X1204" s="463" t="n">
        <v>44286</v>
      </c>
      <c r="Y1204" s="462" t="inlineStr">
        <is>
          <t>IN202103-0242</t>
        </is>
      </c>
      <c r="Z1204" s="462" t="inlineStr"/>
      <c r="AA1204" s="462" t="inlineStr">
        <is>
          <t>បុគ្គលជាប់អាករ</t>
        </is>
      </c>
      <c r="AB1204" s="462" t="inlineStr">
        <is>
          <t>L001-901905215</t>
        </is>
      </c>
      <c r="AC1204" s="462" t="inlineStr">
        <is>
          <t>វីអ៊ីស៊ិន (ខេមបូឌា) អ៊ិនដាសស្ទ្រី ឯ.ក</t>
        </is>
      </c>
      <c r="AD1204" s="464" t="n">
        <v>3715333</v>
      </c>
      <c r="AE1204" s="464" t="n">
        <v>3377575</v>
      </c>
      <c r="AF1204" s="464" t="n">
        <v>0</v>
      </c>
      <c r="AG1204" s="464" t="n">
        <v>0</v>
      </c>
      <c r="AH1204" s="464" t="n">
        <v>337758</v>
      </c>
      <c r="AI1204" s="464" t="n">
        <v>0</v>
      </c>
      <c r="AJ1204" s="464" t="n">
        <v>0</v>
      </c>
      <c r="AK1204" s="464" t="n">
        <v>0</v>
      </c>
      <c r="AL1204" s="464" t="n">
        <v>0</v>
      </c>
      <c r="AM1204" s="464" t="n">
        <v>0</v>
      </c>
      <c r="AN1204" s="464" t="n">
        <v>0</v>
      </c>
      <c r="AO1204" s="464" t="n">
        <v>0</v>
      </c>
      <c r="AP1204" s="464" t="n">
        <v>0</v>
      </c>
      <c r="AQ1204" s="462" t="inlineStr"/>
      <c r="AR1204" s="462" t="inlineStr">
        <is>
          <t>Trucking Fee</t>
        </is>
      </c>
      <c r="AS1204" s="462" t="inlineStr">
        <is>
          <t>បានប្រកាសពន្ធ</t>
        </is>
      </c>
    </row>
    <row r="1205">
      <c r="A1205" s="461" t="n">
        <v>1197</v>
      </c>
      <c r="B1205" s="462" t="inlineStr">
        <is>
          <t>Customs Clearance, Handling Fee</t>
        </is>
      </c>
      <c r="C1205" s="462" t="inlineStr">
        <is>
          <t>56ប៊ី-លីង សឹបផ្លាយ ឆេន មេនេចម៉ិន ឯ.ក</t>
        </is>
      </c>
      <c r="D1205" s="462" t="inlineStr">
        <is>
          <t>K004-902004795</t>
        </is>
      </c>
      <c r="E1205" s="462" t="inlineStr">
        <is>
          <t>IN202103-0241</t>
        </is>
      </c>
      <c r="F1205" s="463" t="n">
        <v>44286</v>
      </c>
      <c r="G1205" s="464" t="n">
        <v>206295</v>
      </c>
      <c r="H1205" s="462" t="n"/>
      <c r="I1205" s="464">
        <f>G1205</f>
        <v/>
      </c>
      <c r="J1205" s="462">
        <f>IF(AND(Q1205=TRUE, R1205=TRUE, S1205=TRUE), IF(W1205&lt;-0.05, "អនុញ្ញាត (អ្នកផ្គត់ផ្គង់ប្រកាសខ្វះ)", "បានប្រកាស (អនុញ្ញាត)"), IF(AND(Q1205=FALSE, R1205=FALSE, S1205=FALSE), "ព្យួរទុក (មិនមានទិន្នន័យ)", "ប្រកាសខុស (ព្យួរទុក)"))</f>
        <v/>
      </c>
      <c r="K1205" s="462" t="inlineStr"/>
      <c r="L1205" s="462" t="inlineStr"/>
      <c r="M1205" s="464">
        <f>AH1205</f>
        <v/>
      </c>
      <c r="N1205" s="464">
        <f>IF(W1205&lt;0,AH1205,I1205)</f>
        <v/>
      </c>
      <c r="O1205" s="464">
        <f>I1205-M1205</f>
        <v/>
      </c>
      <c r="P1205" s="462" t="n"/>
      <c r="Q1205" s="462">
        <f>V1205=W1205</f>
        <v/>
      </c>
      <c r="R1205" s="462">
        <f>AND(MONTH(F1205)=MONTH(X1205), YEAR(F1205)=YEAR(X1205))</f>
        <v/>
      </c>
      <c r="S1205" s="462">
        <f>AC1205="L001-901905215"</f>
        <v/>
      </c>
      <c r="T1205" s="464">
        <f>G1205-AH1205</f>
        <v/>
      </c>
      <c r="U1205" s="462" t="n"/>
      <c r="V1205" s="462" t="inlineStr">
        <is>
          <t>IN2021030241</t>
        </is>
      </c>
      <c r="W1205" s="462" t="inlineStr">
        <is>
          <t>IN2021030241</t>
        </is>
      </c>
      <c r="X1205" s="463" t="n">
        <v>44286</v>
      </c>
      <c r="Y1205" s="462" t="inlineStr">
        <is>
          <t>IN202103-0241</t>
        </is>
      </c>
      <c r="Z1205" s="462" t="inlineStr"/>
      <c r="AA1205" s="462" t="inlineStr">
        <is>
          <t>បុគ្គលជាប់អាករ</t>
        </is>
      </c>
      <c r="AB1205" s="462" t="inlineStr">
        <is>
          <t>L001-901905215</t>
        </is>
      </c>
      <c r="AC1205" s="462" t="inlineStr">
        <is>
          <t>វីអ៊ីស៊ិន (ខេមបូឌា) អ៊ិនដាសស្ទ្រី ឯ.ក</t>
        </is>
      </c>
      <c r="AD1205" s="464" t="n">
        <v>2269245</v>
      </c>
      <c r="AE1205" s="464" t="n">
        <v>2062950</v>
      </c>
      <c r="AF1205" s="464" t="n">
        <v>0</v>
      </c>
      <c r="AG1205" s="464" t="n">
        <v>0</v>
      </c>
      <c r="AH1205" s="464" t="n">
        <v>206295</v>
      </c>
      <c r="AI1205" s="464" t="n">
        <v>0</v>
      </c>
      <c r="AJ1205" s="464" t="n">
        <v>0</v>
      </c>
      <c r="AK1205" s="464" t="n">
        <v>0</v>
      </c>
      <c r="AL1205" s="464" t="n">
        <v>0</v>
      </c>
      <c r="AM1205" s="464" t="n">
        <v>0</v>
      </c>
      <c r="AN1205" s="464" t="n">
        <v>0</v>
      </c>
      <c r="AO1205" s="464" t="n">
        <v>0</v>
      </c>
      <c r="AP1205" s="464" t="n">
        <v>0</v>
      </c>
      <c r="AQ1205" s="462" t="inlineStr"/>
      <c r="AR1205" s="462" t="inlineStr">
        <is>
          <t>Trucking Fee</t>
        </is>
      </c>
      <c r="AS1205" s="462" t="inlineStr">
        <is>
          <t>បានប្រកាសពន្ធ</t>
        </is>
      </c>
    </row>
    <row r="1206">
      <c r="A1206" s="461" t="n">
        <v>1198</v>
      </c>
      <c r="B1206" s="462" t="inlineStr">
        <is>
          <t>Customs Clearance, Handling Fee</t>
        </is>
      </c>
      <c r="C1206" s="462" t="inlineStr">
        <is>
          <t>56ប៊ី-លីង សឹបផ្លាយ ឆេន មេនេចម៉ិន ឯ.ក</t>
        </is>
      </c>
      <c r="D1206" s="462" t="inlineStr">
        <is>
          <t>K004-902004795</t>
        </is>
      </c>
      <c r="E1206" s="462" t="inlineStr">
        <is>
          <t>IN202103-0220</t>
        </is>
      </c>
      <c r="F1206" s="463" t="n">
        <v>44286</v>
      </c>
      <c r="G1206" s="464" t="n">
        <v>738213</v>
      </c>
      <c r="H1206" s="462" t="n"/>
      <c r="I1206" s="464">
        <f>G1206</f>
        <v/>
      </c>
      <c r="J1206" s="462">
        <f>IF(AND(Q1206=TRUE, R1206=TRUE, S1206=TRUE), IF(W1206&lt;-0.05, "អនុញ្ញាត (អ្នកផ្គត់ផ្គង់ប្រកាសខ្វះ)", "បានប្រកាស (អនុញ្ញាត)"), IF(AND(Q1206=FALSE, R1206=FALSE, S1206=FALSE), "ព្យួរទុក (មិនមានទិន្នន័យ)", "ប្រកាសខុស (ព្យួរទុក)"))</f>
        <v/>
      </c>
      <c r="K1206" s="462" t="inlineStr"/>
      <c r="L1206" s="462" t="inlineStr"/>
      <c r="M1206" s="464">
        <f>AH1206</f>
        <v/>
      </c>
      <c r="N1206" s="464">
        <f>IF(W1206&lt;0,AH1206,I1206)</f>
        <v/>
      </c>
      <c r="O1206" s="464">
        <f>I1206-M1206</f>
        <v/>
      </c>
      <c r="P1206" s="462" t="n"/>
      <c r="Q1206" s="462">
        <f>V1206=W1206</f>
        <v/>
      </c>
      <c r="R1206" s="462">
        <f>AND(MONTH(F1206)=MONTH(X1206), YEAR(F1206)=YEAR(X1206))</f>
        <v/>
      </c>
      <c r="S1206" s="462">
        <f>AC1206="L001-901905215"</f>
        <v/>
      </c>
      <c r="T1206" s="464">
        <f>G1206-AH1206</f>
        <v/>
      </c>
      <c r="U1206" s="462" t="n"/>
      <c r="V1206" s="462" t="inlineStr">
        <is>
          <t>IN2021030220</t>
        </is>
      </c>
      <c r="W1206" s="462" t="inlineStr">
        <is>
          <t>IN2021030220</t>
        </is>
      </c>
      <c r="X1206" s="463" t="n">
        <v>44286</v>
      </c>
      <c r="Y1206" s="462" t="inlineStr">
        <is>
          <t>IN202103-0220</t>
        </is>
      </c>
      <c r="Z1206" s="462" t="inlineStr"/>
      <c r="AA1206" s="462" t="inlineStr">
        <is>
          <t>បុគ្គលជាប់អាករ</t>
        </is>
      </c>
      <c r="AB1206" s="462" t="inlineStr">
        <is>
          <t>L001-901905215</t>
        </is>
      </c>
      <c r="AC1206" s="462" t="inlineStr">
        <is>
          <t>វីអ៊ីស៊ិន (ខេមបូឌា) អ៊ិនដាសស្ទ្រី ឯ.ក</t>
        </is>
      </c>
      <c r="AD1206" s="464" t="n">
        <v>8120338</v>
      </c>
      <c r="AE1206" s="464" t="n">
        <v>7382125</v>
      </c>
      <c r="AF1206" s="464" t="n">
        <v>0</v>
      </c>
      <c r="AG1206" s="464" t="n">
        <v>0</v>
      </c>
      <c r="AH1206" s="464" t="n">
        <v>738213</v>
      </c>
      <c r="AI1206" s="464" t="n">
        <v>0</v>
      </c>
      <c r="AJ1206" s="464" t="n">
        <v>0</v>
      </c>
      <c r="AK1206" s="464" t="n">
        <v>0</v>
      </c>
      <c r="AL1206" s="464" t="n">
        <v>0</v>
      </c>
      <c r="AM1206" s="464" t="n">
        <v>0</v>
      </c>
      <c r="AN1206" s="464" t="n">
        <v>0</v>
      </c>
      <c r="AO1206" s="464" t="n">
        <v>0</v>
      </c>
      <c r="AP1206" s="464" t="n">
        <v>0</v>
      </c>
      <c r="AQ1206" s="462" t="inlineStr"/>
      <c r="AR1206" s="462" t="inlineStr">
        <is>
          <t>Trucking Fee</t>
        </is>
      </c>
      <c r="AS1206" s="462" t="inlineStr">
        <is>
          <t>បានប្រកាសពន្ធ</t>
        </is>
      </c>
    </row>
    <row r="1207">
      <c r="A1207" s="461" t="n">
        <v>1199</v>
      </c>
      <c r="B1207" s="462" t="inlineStr">
        <is>
          <t>Customs Clearance, Handling Fee</t>
        </is>
      </c>
      <c r="C1207" s="462" t="inlineStr">
        <is>
          <t>56ប៊ី-លីង សឹបផ្លាយ ឆេន មេនេចម៉ិន ឯ.ក</t>
        </is>
      </c>
      <c r="D1207" s="462" t="inlineStr">
        <is>
          <t>K004-902004795</t>
        </is>
      </c>
      <c r="E1207" s="462" t="inlineStr">
        <is>
          <t>IN202103-0216</t>
        </is>
      </c>
      <c r="F1207" s="463" t="n">
        <v>44286</v>
      </c>
      <c r="G1207" s="464" t="n">
        <v>206295</v>
      </c>
      <c r="H1207" s="462" t="n"/>
      <c r="I1207" s="464">
        <f>G1207</f>
        <v/>
      </c>
      <c r="J1207" s="462">
        <f>IF(AND(Q1207=TRUE, R1207=TRUE, S1207=TRUE), IF(W1207&lt;-0.05, "អនុញ្ញាត (អ្នកផ្គត់ផ្គង់ប្រកាសខ្វះ)", "បានប្រកាស (អនុញ្ញាត)"), IF(AND(Q1207=FALSE, R1207=FALSE, S1207=FALSE), "ព្យួរទុក (មិនមានទិន្នន័យ)", "ប្រកាសខុស (ព្យួរទុក)"))</f>
        <v/>
      </c>
      <c r="K1207" s="462" t="inlineStr"/>
      <c r="L1207" s="462" t="inlineStr"/>
      <c r="M1207" s="464">
        <f>AH1207</f>
        <v/>
      </c>
      <c r="N1207" s="464">
        <f>IF(W1207&lt;0,AH1207,I1207)</f>
        <v/>
      </c>
      <c r="O1207" s="464">
        <f>I1207-M1207</f>
        <v/>
      </c>
      <c r="P1207" s="462" t="n"/>
      <c r="Q1207" s="462">
        <f>V1207=W1207</f>
        <v/>
      </c>
      <c r="R1207" s="462">
        <f>AND(MONTH(F1207)=MONTH(X1207), YEAR(F1207)=YEAR(X1207))</f>
        <v/>
      </c>
      <c r="S1207" s="462">
        <f>AC1207="L001-901905215"</f>
        <v/>
      </c>
      <c r="T1207" s="464">
        <f>G1207-AH1207</f>
        <v/>
      </c>
      <c r="U1207" s="462" t="n"/>
      <c r="V1207" s="462" t="inlineStr">
        <is>
          <t>IN2021030216</t>
        </is>
      </c>
      <c r="W1207" s="462" t="inlineStr">
        <is>
          <t>IN2021030216</t>
        </is>
      </c>
      <c r="X1207" s="463" t="n">
        <v>44286</v>
      </c>
      <c r="Y1207" s="462" t="inlineStr">
        <is>
          <t>IN202103-0216</t>
        </is>
      </c>
      <c r="Z1207" s="462" t="inlineStr"/>
      <c r="AA1207" s="462" t="inlineStr">
        <is>
          <t>បុគ្គលជាប់អាករ</t>
        </is>
      </c>
      <c r="AB1207" s="462" t="inlineStr">
        <is>
          <t>L001-901905215</t>
        </is>
      </c>
      <c r="AC1207" s="462" t="inlineStr">
        <is>
          <t>វីអ៊ីស៊ិន (ខេមបូឌា) អ៊ិនដាសស្ទ្រី ឯ.ក</t>
        </is>
      </c>
      <c r="AD1207" s="464" t="n">
        <v>2269245</v>
      </c>
      <c r="AE1207" s="464" t="n">
        <v>2062950</v>
      </c>
      <c r="AF1207" s="464" t="n">
        <v>0</v>
      </c>
      <c r="AG1207" s="464" t="n">
        <v>0</v>
      </c>
      <c r="AH1207" s="464" t="n">
        <v>206295</v>
      </c>
      <c r="AI1207" s="464" t="n">
        <v>0</v>
      </c>
      <c r="AJ1207" s="464" t="n">
        <v>0</v>
      </c>
      <c r="AK1207" s="464" t="n">
        <v>0</v>
      </c>
      <c r="AL1207" s="464" t="n">
        <v>0</v>
      </c>
      <c r="AM1207" s="464" t="n">
        <v>0</v>
      </c>
      <c r="AN1207" s="464" t="n">
        <v>0</v>
      </c>
      <c r="AO1207" s="464" t="n">
        <v>0</v>
      </c>
      <c r="AP1207" s="464" t="n">
        <v>0</v>
      </c>
      <c r="AQ1207" s="462" t="inlineStr"/>
      <c r="AR1207" s="462" t="inlineStr">
        <is>
          <t>Trucking Fee</t>
        </is>
      </c>
      <c r="AS1207" s="462" t="inlineStr">
        <is>
          <t>បានប្រកាសពន្ធ</t>
        </is>
      </c>
    </row>
    <row r="1208">
      <c r="A1208" s="461" t="n">
        <v>1200</v>
      </c>
      <c r="B1208" s="462" t="inlineStr">
        <is>
          <t>Customs Clearance, Handling Fee</t>
        </is>
      </c>
      <c r="C1208" s="462" t="inlineStr">
        <is>
          <t>56ប៊ី-លីង សឹបផ្លាយ ឆេន មេនេចម៉ិន ឯ.ក</t>
        </is>
      </c>
      <c r="D1208" s="462" t="inlineStr">
        <is>
          <t>K004-902004795</t>
        </is>
      </c>
      <c r="E1208" s="462" t="inlineStr">
        <is>
          <t>IN202103-0237</t>
        </is>
      </c>
      <c r="F1208" s="463" t="n">
        <v>44286</v>
      </c>
      <c r="G1208" s="464" t="n">
        <v>481355</v>
      </c>
      <c r="H1208" s="462" t="n"/>
      <c r="I1208" s="464">
        <f>G1208</f>
        <v/>
      </c>
      <c r="J1208" s="462">
        <f>IF(AND(Q1208=TRUE, R1208=TRUE, S1208=TRUE), IF(W1208&lt;-0.05, "អនុញ្ញាត (អ្នកផ្គត់ផ្គង់ប្រកាសខ្វះ)", "បានប្រកាស (អនុញ្ញាត)"), IF(AND(Q1208=FALSE, R1208=FALSE, S1208=FALSE), "ព្យួរទុក (មិនមានទិន្នន័យ)", "ប្រកាសខុស (ព្យួរទុក)"))</f>
        <v/>
      </c>
      <c r="K1208" s="462" t="inlineStr"/>
      <c r="L1208" s="462" t="inlineStr"/>
      <c r="M1208" s="464">
        <f>AH1208</f>
        <v/>
      </c>
      <c r="N1208" s="464">
        <f>IF(W1208&lt;0,AH1208,I1208)</f>
        <v/>
      </c>
      <c r="O1208" s="464">
        <f>I1208-M1208</f>
        <v/>
      </c>
      <c r="P1208" s="462" t="n"/>
      <c r="Q1208" s="462">
        <f>V1208=W1208</f>
        <v/>
      </c>
      <c r="R1208" s="462">
        <f>AND(MONTH(F1208)=MONTH(X1208), YEAR(F1208)=YEAR(X1208))</f>
        <v/>
      </c>
      <c r="S1208" s="462">
        <f>AC1208="L001-901905215"</f>
        <v/>
      </c>
      <c r="T1208" s="464">
        <f>G1208-AH1208</f>
        <v/>
      </c>
      <c r="U1208" s="462" t="n"/>
      <c r="V1208" s="462" t="inlineStr">
        <is>
          <t>IN2021030237</t>
        </is>
      </c>
      <c r="W1208" s="462" t="inlineStr">
        <is>
          <t>IN2021030237</t>
        </is>
      </c>
      <c r="X1208" s="463" t="n">
        <v>44286</v>
      </c>
      <c r="Y1208" s="462" t="inlineStr">
        <is>
          <t>IN202103-0237</t>
        </is>
      </c>
      <c r="Z1208" s="462" t="inlineStr"/>
      <c r="AA1208" s="462" t="inlineStr">
        <is>
          <t>បុគ្គលជាប់អាករ</t>
        </is>
      </c>
      <c r="AB1208" s="462" t="inlineStr">
        <is>
          <t>L001-901905215</t>
        </is>
      </c>
      <c r="AC1208" s="462" t="inlineStr">
        <is>
          <t>វីអ៊ីស៊ិន (ខេមបូឌា) អ៊ិនដាសស្ទ្រី ឯ.ក</t>
        </is>
      </c>
      <c r="AD1208" s="464" t="n">
        <v>5294905</v>
      </c>
      <c r="AE1208" s="464" t="n">
        <v>4813550</v>
      </c>
      <c r="AF1208" s="464" t="n">
        <v>0</v>
      </c>
      <c r="AG1208" s="464" t="n">
        <v>0</v>
      </c>
      <c r="AH1208" s="464" t="n">
        <v>481355</v>
      </c>
      <c r="AI1208" s="464" t="n">
        <v>0</v>
      </c>
      <c r="AJ1208" s="464" t="n">
        <v>0</v>
      </c>
      <c r="AK1208" s="464" t="n">
        <v>0</v>
      </c>
      <c r="AL1208" s="464" t="n">
        <v>0</v>
      </c>
      <c r="AM1208" s="464" t="n">
        <v>0</v>
      </c>
      <c r="AN1208" s="464" t="n">
        <v>0</v>
      </c>
      <c r="AO1208" s="464" t="n">
        <v>0</v>
      </c>
      <c r="AP1208" s="464" t="n">
        <v>0</v>
      </c>
      <c r="AQ1208" s="462" t="inlineStr"/>
      <c r="AR1208" s="462" t="inlineStr">
        <is>
          <t>Trucking Fee</t>
        </is>
      </c>
      <c r="AS1208" s="462" t="inlineStr">
        <is>
          <t>បានប្រកាសពន្ធ</t>
        </is>
      </c>
    </row>
    <row r="1209">
      <c r="A1209" s="461" t="n">
        <v>1201</v>
      </c>
      <c r="B1209" s="462" t="inlineStr">
        <is>
          <t>Customs Clearance, Handling Fee</t>
        </is>
      </c>
      <c r="C1209" s="462" t="inlineStr">
        <is>
          <t>56ប៊ី-លីង សឹបផ្លាយ ឆេន មេនេចម៉ិន ឯ.ក</t>
        </is>
      </c>
      <c r="D1209" s="462" t="inlineStr">
        <is>
          <t>K004-902004795</t>
        </is>
      </c>
      <c r="E1209" s="462" t="inlineStr">
        <is>
          <t>IN202103-0236</t>
        </is>
      </c>
      <c r="F1209" s="463" t="n">
        <v>44286</v>
      </c>
      <c r="G1209" s="464" t="n">
        <v>268993</v>
      </c>
      <c r="H1209" s="462" t="n"/>
      <c r="I1209" s="464">
        <f>G1209</f>
        <v/>
      </c>
      <c r="J1209" s="462">
        <f>IF(AND(Q1209=TRUE, R1209=TRUE, S1209=TRUE), IF(W1209&lt;-0.05, "អនុញ្ញាត (អ្នកផ្គត់ផ្គង់ប្រកាសខ្វះ)", "បានប្រកាស (អនុញ្ញាត)"), IF(AND(Q1209=FALSE, R1209=FALSE, S1209=FALSE), "ព្យួរទុក (មិនមានទិន្នន័យ)", "ប្រកាសខុស (ព្យួរទុក)"))</f>
        <v/>
      </c>
      <c r="K1209" s="462" t="inlineStr"/>
      <c r="L1209" s="462" t="inlineStr"/>
      <c r="M1209" s="464">
        <f>AH1209</f>
        <v/>
      </c>
      <c r="N1209" s="464">
        <f>IF(W1209&lt;0,AH1209,I1209)</f>
        <v/>
      </c>
      <c r="O1209" s="464">
        <f>I1209-M1209</f>
        <v/>
      </c>
      <c r="P1209" s="462" t="n"/>
      <c r="Q1209" s="462">
        <f>V1209=W1209</f>
        <v/>
      </c>
      <c r="R1209" s="462">
        <f>AND(MONTH(F1209)=MONTH(X1209), YEAR(F1209)=YEAR(X1209))</f>
        <v/>
      </c>
      <c r="S1209" s="462">
        <f>AC1209="L001-901905215"</f>
        <v/>
      </c>
      <c r="T1209" s="464">
        <f>G1209-AH1209</f>
        <v/>
      </c>
      <c r="U1209" s="462" t="n"/>
      <c r="V1209" s="462" t="inlineStr">
        <is>
          <t>IN2021030236</t>
        </is>
      </c>
      <c r="W1209" s="462" t="inlineStr">
        <is>
          <t>IN2021030236</t>
        </is>
      </c>
      <c r="X1209" s="463" t="n">
        <v>44286</v>
      </c>
      <c r="Y1209" s="462" t="inlineStr">
        <is>
          <t>IN202103-0236</t>
        </is>
      </c>
      <c r="Z1209" s="462" t="inlineStr"/>
      <c r="AA1209" s="462" t="inlineStr">
        <is>
          <t>បុគ្គលជាប់អាករ</t>
        </is>
      </c>
      <c r="AB1209" s="462" t="inlineStr">
        <is>
          <t>L001-901905215</t>
        </is>
      </c>
      <c r="AC1209" s="462" t="inlineStr">
        <is>
          <t>វីអ៊ីស៊ិន (ខេមបូឌា) អ៊ិនដាសស្ទ្រី ឯ.ក</t>
        </is>
      </c>
      <c r="AD1209" s="464" t="n">
        <v>2958918</v>
      </c>
      <c r="AE1209" s="464" t="n">
        <v>2689925</v>
      </c>
      <c r="AF1209" s="464" t="n">
        <v>0</v>
      </c>
      <c r="AG1209" s="464" t="n">
        <v>0</v>
      </c>
      <c r="AH1209" s="464" t="n">
        <v>268993</v>
      </c>
      <c r="AI1209" s="464" t="n">
        <v>0</v>
      </c>
      <c r="AJ1209" s="464" t="n">
        <v>0</v>
      </c>
      <c r="AK1209" s="464" t="n">
        <v>0</v>
      </c>
      <c r="AL1209" s="464" t="n">
        <v>0</v>
      </c>
      <c r="AM1209" s="464" t="n">
        <v>0</v>
      </c>
      <c r="AN1209" s="464" t="n">
        <v>0</v>
      </c>
      <c r="AO1209" s="464" t="n">
        <v>0</v>
      </c>
      <c r="AP1209" s="464" t="n">
        <v>0</v>
      </c>
      <c r="AQ1209" s="462" t="inlineStr"/>
      <c r="AR1209" s="462" t="inlineStr">
        <is>
          <t>Trucking Fee</t>
        </is>
      </c>
      <c r="AS1209" s="462" t="inlineStr">
        <is>
          <t>បានប្រកាសពន្ធ</t>
        </is>
      </c>
    </row>
    <row r="1210">
      <c r="A1210" s="461" t="n">
        <v>1202</v>
      </c>
      <c r="B1210" s="462" t="inlineStr">
        <is>
          <t>Customs Clearance, Handling Fee</t>
        </is>
      </c>
      <c r="C1210" s="462" t="inlineStr">
        <is>
          <t>56ប៊ី-លីង សឹបផ្លាយ ឆេន មេនេចម៉ិន ឯ.ក</t>
        </is>
      </c>
      <c r="D1210" s="462" t="inlineStr">
        <is>
          <t>K004-902004795</t>
        </is>
      </c>
      <c r="E1210" s="462" t="inlineStr">
        <is>
          <t>IN202103-0235</t>
        </is>
      </c>
      <c r="F1210" s="463" t="n">
        <v>44286</v>
      </c>
      <c r="G1210" s="464" t="n">
        <v>1640248</v>
      </c>
      <c r="H1210" s="462" t="n"/>
      <c r="I1210" s="464">
        <f>G1210</f>
        <v/>
      </c>
      <c r="J1210" s="462">
        <f>IF(AND(Q1210=TRUE, R1210=TRUE, S1210=TRUE), IF(W1210&lt;-0.05, "អនុញ្ញាត (អ្នកផ្គត់ផ្គង់ប្រកាសខ្វះ)", "បានប្រកាស (អនុញ្ញាត)"), IF(AND(Q1210=FALSE, R1210=FALSE, S1210=FALSE), "ព្យួរទុក (មិនមានទិន្នន័យ)", "ប្រកាសខុស (ព្យួរទុក)"))</f>
        <v/>
      </c>
      <c r="K1210" s="462" t="inlineStr"/>
      <c r="L1210" s="462" t="inlineStr"/>
      <c r="M1210" s="464">
        <f>AH1210</f>
        <v/>
      </c>
      <c r="N1210" s="464">
        <f>IF(W1210&lt;0,AH1210,I1210)</f>
        <v/>
      </c>
      <c r="O1210" s="464">
        <f>I1210-M1210</f>
        <v/>
      </c>
      <c r="P1210" s="462" t="n"/>
      <c r="Q1210" s="462">
        <f>V1210=W1210</f>
        <v/>
      </c>
      <c r="R1210" s="462">
        <f>AND(MONTH(F1210)=MONTH(X1210), YEAR(F1210)=YEAR(X1210))</f>
        <v/>
      </c>
      <c r="S1210" s="462">
        <f>AC1210="L001-901905215"</f>
        <v/>
      </c>
      <c r="T1210" s="464">
        <f>G1210-AH1210</f>
        <v/>
      </c>
      <c r="U1210" s="462" t="n"/>
      <c r="V1210" s="462" t="inlineStr">
        <is>
          <t>IN2021030235</t>
        </is>
      </c>
      <c r="W1210" s="462" t="inlineStr">
        <is>
          <t>IN2021030235</t>
        </is>
      </c>
      <c r="X1210" s="463" t="n">
        <v>44286</v>
      </c>
      <c r="Y1210" s="462" t="inlineStr">
        <is>
          <t>IN202103-0235</t>
        </is>
      </c>
      <c r="Z1210" s="462" t="inlineStr"/>
      <c r="AA1210" s="462" t="inlineStr">
        <is>
          <t>បុគ្គលជាប់អាករ</t>
        </is>
      </c>
      <c r="AB1210" s="462" t="inlineStr">
        <is>
          <t>L001-901905215</t>
        </is>
      </c>
      <c r="AC1210" s="462" t="inlineStr">
        <is>
          <t>វីអ៊ីស៊ិន (ខេមបូឌា) អ៊ិនដាសស្ទ្រី ឯ.ក</t>
        </is>
      </c>
      <c r="AD1210" s="464" t="n">
        <v>18042723</v>
      </c>
      <c r="AE1210" s="464" t="n">
        <v>16402475</v>
      </c>
      <c r="AF1210" s="464" t="n">
        <v>0</v>
      </c>
      <c r="AG1210" s="464" t="n">
        <v>0</v>
      </c>
      <c r="AH1210" s="464" t="n">
        <v>1640248</v>
      </c>
      <c r="AI1210" s="464" t="n">
        <v>0</v>
      </c>
      <c r="AJ1210" s="464" t="n">
        <v>0</v>
      </c>
      <c r="AK1210" s="464" t="n">
        <v>0</v>
      </c>
      <c r="AL1210" s="464" t="n">
        <v>0</v>
      </c>
      <c r="AM1210" s="464" t="n">
        <v>0</v>
      </c>
      <c r="AN1210" s="464" t="n">
        <v>0</v>
      </c>
      <c r="AO1210" s="464" t="n">
        <v>0</v>
      </c>
      <c r="AP1210" s="464" t="n">
        <v>0</v>
      </c>
      <c r="AQ1210" s="462" t="inlineStr"/>
      <c r="AR1210" s="462" t="inlineStr">
        <is>
          <t>Trucking Fee</t>
        </is>
      </c>
      <c r="AS1210" s="462" t="inlineStr">
        <is>
          <t>បានប្រកាសពន្ធ</t>
        </is>
      </c>
    </row>
    <row r="1211">
      <c r="A1211" s="461" t="n">
        <v>1203</v>
      </c>
      <c r="B1211" s="462" t="inlineStr">
        <is>
          <t>Customs Clearance, Handling Fee</t>
        </is>
      </c>
      <c r="C1211" s="462" t="inlineStr">
        <is>
          <t>56ប៊ី-លីង សឹបផ្លាយ ឆេន មេនេចម៉ិន ឯ.ក</t>
        </is>
      </c>
      <c r="D1211" s="462" t="inlineStr">
        <is>
          <t>K004-902004795</t>
        </is>
      </c>
      <c r="E1211" s="462" t="inlineStr">
        <is>
          <t>IN202103-0234</t>
        </is>
      </c>
      <c r="F1211" s="463" t="n">
        <v>44286</v>
      </c>
      <c r="G1211" s="464" t="n">
        <v>268993</v>
      </c>
      <c r="H1211" s="462" t="n"/>
      <c r="I1211" s="464">
        <f>G1211</f>
        <v/>
      </c>
      <c r="J1211" s="462">
        <f>IF(AND(Q1211=TRUE, R1211=TRUE, S1211=TRUE), IF(W1211&lt;-0.05, "អនុញ្ញាត (អ្នកផ្គត់ផ្គង់ប្រកាសខ្វះ)", "បានប្រកាស (អនុញ្ញាត)"), IF(AND(Q1211=FALSE, R1211=FALSE, S1211=FALSE), "ព្យួរទុក (មិនមានទិន្នន័យ)", "ប្រកាសខុស (ព្យួរទុក)"))</f>
        <v/>
      </c>
      <c r="K1211" s="462" t="inlineStr"/>
      <c r="L1211" s="462" t="inlineStr"/>
      <c r="M1211" s="464">
        <f>AH1211</f>
        <v/>
      </c>
      <c r="N1211" s="464">
        <f>IF(W1211&lt;0,AH1211,I1211)</f>
        <v/>
      </c>
      <c r="O1211" s="464">
        <f>I1211-M1211</f>
        <v/>
      </c>
      <c r="P1211" s="462" t="n"/>
      <c r="Q1211" s="462">
        <f>V1211=W1211</f>
        <v/>
      </c>
      <c r="R1211" s="462">
        <f>AND(MONTH(F1211)=MONTH(X1211), YEAR(F1211)=YEAR(X1211))</f>
        <v/>
      </c>
      <c r="S1211" s="462">
        <f>AC1211="L001-901905215"</f>
        <v/>
      </c>
      <c r="T1211" s="464">
        <f>G1211-AH1211</f>
        <v/>
      </c>
      <c r="U1211" s="462" t="n"/>
      <c r="V1211" s="462" t="inlineStr">
        <is>
          <t>IN2021030234</t>
        </is>
      </c>
      <c r="W1211" s="462" t="inlineStr">
        <is>
          <t>IN2021030234</t>
        </is>
      </c>
      <c r="X1211" s="463" t="n">
        <v>44286</v>
      </c>
      <c r="Y1211" s="462" t="inlineStr">
        <is>
          <t>IN202103-0234</t>
        </is>
      </c>
      <c r="Z1211" s="462" t="inlineStr"/>
      <c r="AA1211" s="462" t="inlineStr">
        <is>
          <t>បុគ្គលជាប់អាករ</t>
        </is>
      </c>
      <c r="AB1211" s="462" t="inlineStr">
        <is>
          <t>L001-901905215</t>
        </is>
      </c>
      <c r="AC1211" s="462" t="inlineStr">
        <is>
          <t>វីអ៊ីស៊ិន (ខេមបូឌា) អ៊ិនដាសស្ទ្រី ឯ.ក</t>
        </is>
      </c>
      <c r="AD1211" s="464" t="n">
        <v>2958918</v>
      </c>
      <c r="AE1211" s="464" t="n">
        <v>2689925</v>
      </c>
      <c r="AF1211" s="464" t="n">
        <v>0</v>
      </c>
      <c r="AG1211" s="464" t="n">
        <v>0</v>
      </c>
      <c r="AH1211" s="464" t="n">
        <v>268993</v>
      </c>
      <c r="AI1211" s="464" t="n">
        <v>0</v>
      </c>
      <c r="AJ1211" s="464" t="n">
        <v>0</v>
      </c>
      <c r="AK1211" s="464" t="n">
        <v>0</v>
      </c>
      <c r="AL1211" s="464" t="n">
        <v>0</v>
      </c>
      <c r="AM1211" s="464" t="n">
        <v>0</v>
      </c>
      <c r="AN1211" s="464" t="n">
        <v>0</v>
      </c>
      <c r="AO1211" s="464" t="n">
        <v>0</v>
      </c>
      <c r="AP1211" s="464" t="n">
        <v>0</v>
      </c>
      <c r="AQ1211" s="462" t="inlineStr"/>
      <c r="AR1211" s="462" t="inlineStr">
        <is>
          <t>Trucking Fee</t>
        </is>
      </c>
      <c r="AS1211" s="462" t="inlineStr">
        <is>
          <t>បានប្រកាសពន្ធ</t>
        </is>
      </c>
    </row>
    <row r="1212">
      <c r="A1212" s="461" t="n">
        <v>1204</v>
      </c>
      <c r="B1212" s="462" t="inlineStr">
        <is>
          <t>Customs Clearance, Handling Fee</t>
        </is>
      </c>
      <c r="C1212" s="462" t="inlineStr">
        <is>
          <t>56ប៊ី-លីង សឹបផ្លាយ ឆេន មេនេចម៉ិន ឯ.ក</t>
        </is>
      </c>
      <c r="D1212" s="462" t="inlineStr">
        <is>
          <t>K004-902004795</t>
        </is>
      </c>
      <c r="E1212" s="462" t="inlineStr">
        <is>
          <t>IN202103-0231</t>
        </is>
      </c>
      <c r="F1212" s="463" t="n">
        <v>44286</v>
      </c>
      <c r="G1212" s="464" t="n">
        <v>256858</v>
      </c>
      <c r="H1212" s="462" t="n"/>
      <c r="I1212" s="464">
        <f>G1212</f>
        <v/>
      </c>
      <c r="J1212" s="462">
        <f>IF(AND(Q1212=TRUE, R1212=TRUE, S1212=TRUE), IF(W1212&lt;-0.05, "អនុញ្ញាត (អ្នកផ្គត់ផ្គង់ប្រកាសខ្វះ)", "បានប្រកាស (អនុញ្ញាត)"), IF(AND(Q1212=FALSE, R1212=FALSE, S1212=FALSE), "ព្យួរទុក (មិនមានទិន្នន័យ)", "ប្រកាសខុស (ព្យួរទុក)"))</f>
        <v/>
      </c>
      <c r="K1212" s="462" t="inlineStr"/>
      <c r="L1212" s="462" t="inlineStr"/>
      <c r="M1212" s="464">
        <f>AH1212</f>
        <v/>
      </c>
      <c r="N1212" s="464">
        <f>IF(W1212&lt;0,AH1212,I1212)</f>
        <v/>
      </c>
      <c r="O1212" s="464">
        <f>I1212-M1212</f>
        <v/>
      </c>
      <c r="P1212" s="462" t="n"/>
      <c r="Q1212" s="462">
        <f>V1212=W1212</f>
        <v/>
      </c>
      <c r="R1212" s="462">
        <f>AND(MONTH(F1212)=MONTH(X1212), YEAR(F1212)=YEAR(X1212))</f>
        <v/>
      </c>
      <c r="S1212" s="462">
        <f>AC1212="L001-901905215"</f>
        <v/>
      </c>
      <c r="T1212" s="464">
        <f>G1212-AH1212</f>
        <v/>
      </c>
      <c r="U1212" s="462" t="n"/>
      <c r="V1212" s="462" t="inlineStr">
        <is>
          <t>IN2021030231</t>
        </is>
      </c>
      <c r="W1212" s="462" t="inlineStr">
        <is>
          <t>IN2021030231</t>
        </is>
      </c>
      <c r="X1212" s="463" t="n">
        <v>44286</v>
      </c>
      <c r="Y1212" s="462" t="inlineStr">
        <is>
          <t>IN202103-0231</t>
        </is>
      </c>
      <c r="Z1212" s="462" t="inlineStr"/>
      <c r="AA1212" s="462" t="inlineStr">
        <is>
          <t>បុគ្គលជាប់អាករ</t>
        </is>
      </c>
      <c r="AB1212" s="462" t="inlineStr">
        <is>
          <t>L001-901905215</t>
        </is>
      </c>
      <c r="AC1212" s="462" t="inlineStr">
        <is>
          <t>វីអ៊ីស៊ិន (ខេមបូឌា) អ៊ិនដាសស្ទ្រី ឯ.ក</t>
        </is>
      </c>
      <c r="AD1212" s="464" t="n">
        <v>2825433</v>
      </c>
      <c r="AE1212" s="464" t="n">
        <v>2568575</v>
      </c>
      <c r="AF1212" s="464" t="n">
        <v>0</v>
      </c>
      <c r="AG1212" s="464" t="n">
        <v>0</v>
      </c>
      <c r="AH1212" s="464" t="n">
        <v>256858</v>
      </c>
      <c r="AI1212" s="464" t="n">
        <v>0</v>
      </c>
      <c r="AJ1212" s="464" t="n">
        <v>0</v>
      </c>
      <c r="AK1212" s="464" t="n">
        <v>0</v>
      </c>
      <c r="AL1212" s="464" t="n">
        <v>0</v>
      </c>
      <c r="AM1212" s="464" t="n">
        <v>0</v>
      </c>
      <c r="AN1212" s="464" t="n">
        <v>0</v>
      </c>
      <c r="AO1212" s="464" t="n">
        <v>0</v>
      </c>
      <c r="AP1212" s="464" t="n">
        <v>0</v>
      </c>
      <c r="AQ1212" s="462" t="inlineStr"/>
      <c r="AR1212" s="462" t="inlineStr">
        <is>
          <t>Trucking Fee</t>
        </is>
      </c>
      <c r="AS1212" s="462" t="inlineStr">
        <is>
          <t>បានប្រកាសពន្ធ</t>
        </is>
      </c>
    </row>
    <row r="1213">
      <c r="A1213" s="461" t="n">
        <v>1205</v>
      </c>
      <c r="B1213" s="462" t="inlineStr">
        <is>
          <t>Customs Clearance, Handling Fee</t>
        </is>
      </c>
      <c r="C1213" s="462" t="inlineStr">
        <is>
          <t>56ប៊ី-លីង សឹបផ្លាយ ឆេន មេនេចម៉ិន ឯ.ក</t>
        </is>
      </c>
      <c r="D1213" s="462" t="inlineStr">
        <is>
          <t>K004-902004795</t>
        </is>
      </c>
      <c r="E1213" s="462" t="inlineStr">
        <is>
          <t>IN202103-0223</t>
        </is>
      </c>
      <c r="F1213" s="463" t="n">
        <v>44286</v>
      </c>
      <c r="G1213" s="464" t="n">
        <v>268993</v>
      </c>
      <c r="H1213" s="462" t="n"/>
      <c r="I1213" s="464">
        <f>G1213</f>
        <v/>
      </c>
      <c r="J1213" s="462">
        <f>IF(AND(Q1213=TRUE, R1213=TRUE, S1213=TRUE), IF(W1213&lt;-0.05, "អនុញ្ញាត (អ្នកផ្គត់ផ្គង់ប្រកាសខ្វះ)", "បានប្រកាស (អនុញ្ញាត)"), IF(AND(Q1213=FALSE, R1213=FALSE, S1213=FALSE), "ព្យួរទុក (មិនមានទិន្នន័យ)", "ប្រកាសខុស (ព្យួរទុក)"))</f>
        <v/>
      </c>
      <c r="K1213" s="462" t="inlineStr"/>
      <c r="L1213" s="462" t="inlineStr"/>
      <c r="M1213" s="464">
        <f>AH1213</f>
        <v/>
      </c>
      <c r="N1213" s="464">
        <f>IF(W1213&lt;0,AH1213,I1213)</f>
        <v/>
      </c>
      <c r="O1213" s="464">
        <f>I1213-M1213</f>
        <v/>
      </c>
      <c r="P1213" s="462" t="n"/>
      <c r="Q1213" s="462">
        <f>V1213=W1213</f>
        <v/>
      </c>
      <c r="R1213" s="462">
        <f>AND(MONTH(F1213)=MONTH(X1213), YEAR(F1213)=YEAR(X1213))</f>
        <v/>
      </c>
      <c r="S1213" s="462">
        <f>AC1213="L001-901905215"</f>
        <v/>
      </c>
      <c r="T1213" s="464">
        <f>G1213-AH1213</f>
        <v/>
      </c>
      <c r="U1213" s="462" t="n"/>
      <c r="V1213" s="462" t="inlineStr">
        <is>
          <t>IN2021030223</t>
        </is>
      </c>
      <c r="W1213" s="462" t="inlineStr">
        <is>
          <t>IN2021030223</t>
        </is>
      </c>
      <c r="X1213" s="463" t="n">
        <v>44286</v>
      </c>
      <c r="Y1213" s="462" t="inlineStr">
        <is>
          <t>IN202103-0223</t>
        </is>
      </c>
      <c r="Z1213" s="462" t="inlineStr"/>
      <c r="AA1213" s="462" t="inlineStr">
        <is>
          <t>បុគ្គលជាប់អាករ</t>
        </is>
      </c>
      <c r="AB1213" s="462" t="inlineStr">
        <is>
          <t>L001-901905215</t>
        </is>
      </c>
      <c r="AC1213" s="462" t="inlineStr">
        <is>
          <t>វីអ៊ីស៊ិន (ខេមបូឌា) អ៊ិនដាសស្ទ្រី ឯ.ក</t>
        </is>
      </c>
      <c r="AD1213" s="464" t="n">
        <v>2958918</v>
      </c>
      <c r="AE1213" s="464" t="n">
        <v>2689925</v>
      </c>
      <c r="AF1213" s="464" t="n">
        <v>0</v>
      </c>
      <c r="AG1213" s="464" t="n">
        <v>0</v>
      </c>
      <c r="AH1213" s="464" t="n">
        <v>268993</v>
      </c>
      <c r="AI1213" s="464" t="n">
        <v>0</v>
      </c>
      <c r="AJ1213" s="464" t="n">
        <v>0</v>
      </c>
      <c r="AK1213" s="464" t="n">
        <v>0</v>
      </c>
      <c r="AL1213" s="464" t="n">
        <v>0</v>
      </c>
      <c r="AM1213" s="464" t="n">
        <v>0</v>
      </c>
      <c r="AN1213" s="464" t="n">
        <v>0</v>
      </c>
      <c r="AO1213" s="464" t="n">
        <v>0</v>
      </c>
      <c r="AP1213" s="464" t="n">
        <v>0</v>
      </c>
      <c r="AQ1213" s="462" t="inlineStr"/>
      <c r="AR1213" s="462" t="inlineStr">
        <is>
          <t>Trucking Fee</t>
        </is>
      </c>
      <c r="AS1213" s="462" t="inlineStr">
        <is>
          <t>បានប្រកាសពន្ធ</t>
        </is>
      </c>
    </row>
    <row r="1214">
      <c r="A1214" s="461" t="n">
        <v>1206</v>
      </c>
      <c r="B1214" s="462" t="inlineStr">
        <is>
          <t>Customs Clearance, Handling Fee</t>
        </is>
      </c>
      <c r="C1214" s="462" t="inlineStr">
        <is>
          <t>56ប៊ី-លីង សឹបផ្លាយ ឆេន មេនេចម៉ិន ឯ.ក</t>
        </is>
      </c>
      <c r="D1214" s="462" t="inlineStr">
        <is>
          <t>K004-902004795</t>
        </is>
      </c>
      <c r="E1214" s="462" t="inlineStr">
        <is>
          <t>IN202103-0222</t>
        </is>
      </c>
      <c r="F1214" s="463" t="n">
        <v>44286</v>
      </c>
      <c r="G1214" s="464" t="n">
        <v>268993</v>
      </c>
      <c r="H1214" s="462" t="n"/>
      <c r="I1214" s="464">
        <f>G1214</f>
        <v/>
      </c>
      <c r="J1214" s="462">
        <f>IF(AND(Q1214=TRUE, R1214=TRUE, S1214=TRUE), IF(W1214&lt;-0.05, "អនុញ្ញាត (អ្នកផ្គត់ផ្គង់ប្រកាសខ្វះ)", "បានប្រកាស (អនុញ្ញាត)"), IF(AND(Q1214=FALSE, R1214=FALSE, S1214=FALSE), "ព្យួរទុក (មិនមានទិន្នន័យ)", "ប្រកាសខុស (ព្យួរទុក)"))</f>
        <v/>
      </c>
      <c r="K1214" s="462" t="inlineStr"/>
      <c r="L1214" s="462" t="inlineStr"/>
      <c r="M1214" s="464">
        <f>AH1214</f>
        <v/>
      </c>
      <c r="N1214" s="464">
        <f>IF(W1214&lt;0,AH1214,I1214)</f>
        <v/>
      </c>
      <c r="O1214" s="464">
        <f>I1214-M1214</f>
        <v/>
      </c>
      <c r="P1214" s="462" t="n"/>
      <c r="Q1214" s="462">
        <f>V1214=W1214</f>
        <v/>
      </c>
      <c r="R1214" s="462">
        <f>AND(MONTH(F1214)=MONTH(X1214), YEAR(F1214)=YEAR(X1214))</f>
        <v/>
      </c>
      <c r="S1214" s="462">
        <f>AC1214="L001-901905215"</f>
        <v/>
      </c>
      <c r="T1214" s="464">
        <f>G1214-AH1214</f>
        <v/>
      </c>
      <c r="U1214" s="462" t="n"/>
      <c r="V1214" s="462" t="inlineStr">
        <is>
          <t>IN2021030222</t>
        </is>
      </c>
      <c r="W1214" s="462" t="inlineStr">
        <is>
          <t>IN2021030222</t>
        </is>
      </c>
      <c r="X1214" s="463" t="n">
        <v>44286</v>
      </c>
      <c r="Y1214" s="462" t="inlineStr">
        <is>
          <t>IN202103-0222</t>
        </is>
      </c>
      <c r="Z1214" s="462" t="inlineStr"/>
      <c r="AA1214" s="462" t="inlineStr">
        <is>
          <t>បុគ្គលជាប់អាករ</t>
        </is>
      </c>
      <c r="AB1214" s="462" t="inlineStr">
        <is>
          <t>L001-901905215</t>
        </is>
      </c>
      <c r="AC1214" s="462" t="inlineStr">
        <is>
          <t>វីអ៊ីស៊ិន (ខេមបូឌា) អ៊ិនដាសស្ទ្រី ឯ.ក</t>
        </is>
      </c>
      <c r="AD1214" s="464" t="n">
        <v>2958918</v>
      </c>
      <c r="AE1214" s="464" t="n">
        <v>2689925</v>
      </c>
      <c r="AF1214" s="464" t="n">
        <v>0</v>
      </c>
      <c r="AG1214" s="464" t="n">
        <v>0</v>
      </c>
      <c r="AH1214" s="464" t="n">
        <v>268993</v>
      </c>
      <c r="AI1214" s="464" t="n">
        <v>0</v>
      </c>
      <c r="AJ1214" s="464" t="n">
        <v>0</v>
      </c>
      <c r="AK1214" s="464" t="n">
        <v>0</v>
      </c>
      <c r="AL1214" s="464" t="n">
        <v>0</v>
      </c>
      <c r="AM1214" s="464" t="n">
        <v>0</v>
      </c>
      <c r="AN1214" s="464" t="n">
        <v>0</v>
      </c>
      <c r="AO1214" s="464" t="n">
        <v>0</v>
      </c>
      <c r="AP1214" s="464" t="n">
        <v>0</v>
      </c>
      <c r="AQ1214" s="462" t="inlineStr"/>
      <c r="AR1214" s="462" t="inlineStr">
        <is>
          <t>Trucking Fee</t>
        </is>
      </c>
      <c r="AS1214" s="462" t="inlineStr">
        <is>
          <t>បានប្រកាសពន្ធ</t>
        </is>
      </c>
    </row>
    <row r="1215">
      <c r="A1215" s="461" t="n">
        <v>1207</v>
      </c>
      <c r="B1215" s="462" t="inlineStr">
        <is>
          <t>Customs Clearance, Handling Fee</t>
        </is>
      </c>
      <c r="C1215" s="462" t="inlineStr">
        <is>
          <t>56ប៊ី-លីង សឹបផ្លាយ ឆេន មេនេចម៉ិន ឯ.ក</t>
        </is>
      </c>
      <c r="D1215" s="462" t="inlineStr">
        <is>
          <t>K004-902004795</t>
        </is>
      </c>
      <c r="E1215" s="462" t="inlineStr">
        <is>
          <t>IN202103-0221</t>
        </is>
      </c>
      <c r="F1215" s="463" t="n">
        <v>44286</v>
      </c>
      <c r="G1215" s="464" t="n">
        <v>268993</v>
      </c>
      <c r="H1215" s="462" t="n"/>
      <c r="I1215" s="464">
        <f>G1215</f>
        <v/>
      </c>
      <c r="J1215" s="462">
        <f>IF(AND(Q1215=TRUE, R1215=TRUE, S1215=TRUE), IF(W1215&lt;-0.05, "អនុញ្ញាត (អ្នកផ្គត់ផ្គង់ប្រកាសខ្វះ)", "បានប្រកាស (អនុញ្ញាត)"), IF(AND(Q1215=FALSE, R1215=FALSE, S1215=FALSE), "ព្យួរទុក (មិនមានទិន្នន័យ)", "ប្រកាសខុស (ព្យួរទុក)"))</f>
        <v/>
      </c>
      <c r="K1215" s="462" t="inlineStr"/>
      <c r="L1215" s="462" t="inlineStr"/>
      <c r="M1215" s="464">
        <f>AH1215</f>
        <v/>
      </c>
      <c r="N1215" s="464">
        <f>IF(W1215&lt;0,AH1215,I1215)</f>
        <v/>
      </c>
      <c r="O1215" s="464">
        <f>I1215-M1215</f>
        <v/>
      </c>
      <c r="P1215" s="462" t="n"/>
      <c r="Q1215" s="462">
        <f>V1215=W1215</f>
        <v/>
      </c>
      <c r="R1215" s="462">
        <f>AND(MONTH(F1215)=MONTH(X1215), YEAR(F1215)=YEAR(X1215))</f>
        <v/>
      </c>
      <c r="S1215" s="462">
        <f>AC1215="L001-901905215"</f>
        <v/>
      </c>
      <c r="T1215" s="464">
        <f>G1215-AH1215</f>
        <v/>
      </c>
      <c r="U1215" s="462" t="n"/>
      <c r="V1215" s="462" t="inlineStr">
        <is>
          <t>IN2021030221</t>
        </is>
      </c>
      <c r="W1215" s="462" t="inlineStr">
        <is>
          <t>IN2021030221</t>
        </is>
      </c>
      <c r="X1215" s="463" t="n">
        <v>44286</v>
      </c>
      <c r="Y1215" s="462" t="inlineStr">
        <is>
          <t>IN202103-0221</t>
        </is>
      </c>
      <c r="Z1215" s="462" t="inlineStr"/>
      <c r="AA1215" s="462" t="inlineStr">
        <is>
          <t>បុគ្គលជាប់អាករ</t>
        </is>
      </c>
      <c r="AB1215" s="462" t="inlineStr">
        <is>
          <t>L001-901905215</t>
        </is>
      </c>
      <c r="AC1215" s="462" t="inlineStr">
        <is>
          <t>វីអ៊ីស៊ិន (ខេមបូឌា) អ៊ិនដាសស្ទ្រី ឯ.ក</t>
        </is>
      </c>
      <c r="AD1215" s="464" t="n">
        <v>2958918</v>
      </c>
      <c r="AE1215" s="464" t="n">
        <v>2689925</v>
      </c>
      <c r="AF1215" s="464" t="n">
        <v>0</v>
      </c>
      <c r="AG1215" s="464" t="n">
        <v>0</v>
      </c>
      <c r="AH1215" s="464" t="n">
        <v>268993</v>
      </c>
      <c r="AI1215" s="464" t="n">
        <v>0</v>
      </c>
      <c r="AJ1215" s="464" t="n">
        <v>0</v>
      </c>
      <c r="AK1215" s="464" t="n">
        <v>0</v>
      </c>
      <c r="AL1215" s="464" t="n">
        <v>0</v>
      </c>
      <c r="AM1215" s="464" t="n">
        <v>0</v>
      </c>
      <c r="AN1215" s="464" t="n">
        <v>0</v>
      </c>
      <c r="AO1215" s="464" t="n">
        <v>0</v>
      </c>
      <c r="AP1215" s="464" t="n">
        <v>0</v>
      </c>
      <c r="AQ1215" s="462" t="inlineStr"/>
      <c r="AR1215" s="462" t="inlineStr">
        <is>
          <t>Trucking Fee</t>
        </is>
      </c>
      <c r="AS1215" s="462" t="inlineStr">
        <is>
          <t>បានប្រកាសពន្ធ</t>
        </is>
      </c>
    </row>
    <row r="1216">
      <c r="A1216" s="461" t="n">
        <v>1208</v>
      </c>
      <c r="B1216" s="462" t="inlineStr">
        <is>
          <t>Customs Clearance, Handling Fee</t>
        </is>
      </c>
      <c r="C1216" s="462" t="inlineStr">
        <is>
          <t>56ប៊ី-លីង សឹបផ្លាយ ឆេន មេនេចម៉ិន ឯ.ក</t>
        </is>
      </c>
      <c r="D1216" s="462" t="inlineStr">
        <is>
          <t>K004-902004795</t>
        </is>
      </c>
      <c r="E1216" s="462" t="inlineStr">
        <is>
          <t>IN202103-0219</t>
        </is>
      </c>
      <c r="F1216" s="463" t="n">
        <v>44286</v>
      </c>
      <c r="G1216" s="464" t="n">
        <v>256858</v>
      </c>
      <c r="H1216" s="462" t="n"/>
      <c r="I1216" s="464">
        <f>G1216</f>
        <v/>
      </c>
      <c r="J1216" s="462">
        <f>IF(AND(Q1216=TRUE, R1216=TRUE, S1216=TRUE), IF(W1216&lt;-0.05, "អនុញ្ញាត (អ្នកផ្គត់ផ្គង់ប្រកាសខ្វះ)", "បានប្រកាស (អនុញ្ញាត)"), IF(AND(Q1216=FALSE, R1216=FALSE, S1216=FALSE), "ព្យួរទុក (មិនមានទិន្នន័យ)", "ប្រកាសខុស (ព្យួរទុក)"))</f>
        <v/>
      </c>
      <c r="K1216" s="462" t="inlineStr"/>
      <c r="L1216" s="462" t="inlineStr"/>
      <c r="M1216" s="464">
        <f>AH1216</f>
        <v/>
      </c>
      <c r="N1216" s="464">
        <f>IF(W1216&lt;0,AH1216,I1216)</f>
        <v/>
      </c>
      <c r="O1216" s="464">
        <f>I1216-M1216</f>
        <v/>
      </c>
      <c r="P1216" s="462" t="n"/>
      <c r="Q1216" s="462">
        <f>V1216=W1216</f>
        <v/>
      </c>
      <c r="R1216" s="462">
        <f>AND(MONTH(F1216)=MONTH(X1216), YEAR(F1216)=YEAR(X1216))</f>
        <v/>
      </c>
      <c r="S1216" s="462">
        <f>AC1216="L001-901905215"</f>
        <v/>
      </c>
      <c r="T1216" s="464">
        <f>G1216-AH1216</f>
        <v/>
      </c>
      <c r="U1216" s="462" t="n"/>
      <c r="V1216" s="462" t="inlineStr">
        <is>
          <t>IN2021030219</t>
        </is>
      </c>
      <c r="W1216" s="462" t="inlineStr">
        <is>
          <t>IN2021030219</t>
        </is>
      </c>
      <c r="X1216" s="463" t="n">
        <v>44286</v>
      </c>
      <c r="Y1216" s="462" t="inlineStr">
        <is>
          <t>IN202103-0219</t>
        </is>
      </c>
      <c r="Z1216" s="462" t="inlineStr"/>
      <c r="AA1216" s="462" t="inlineStr">
        <is>
          <t>បុគ្គលជាប់អាករ</t>
        </is>
      </c>
      <c r="AB1216" s="462" t="inlineStr">
        <is>
          <t>L001-901905215</t>
        </is>
      </c>
      <c r="AC1216" s="462" t="inlineStr">
        <is>
          <t>វីអ៊ីស៊ិន (ខេមបូឌា) អ៊ិនដាសស្ទ្រី ឯ.ក</t>
        </is>
      </c>
      <c r="AD1216" s="464" t="n">
        <v>2825433</v>
      </c>
      <c r="AE1216" s="464" t="n">
        <v>2568575</v>
      </c>
      <c r="AF1216" s="464" t="n">
        <v>0</v>
      </c>
      <c r="AG1216" s="464" t="n">
        <v>0</v>
      </c>
      <c r="AH1216" s="464" t="n">
        <v>256858</v>
      </c>
      <c r="AI1216" s="464" t="n">
        <v>0</v>
      </c>
      <c r="AJ1216" s="464" t="n">
        <v>0</v>
      </c>
      <c r="AK1216" s="464" t="n">
        <v>0</v>
      </c>
      <c r="AL1216" s="464" t="n">
        <v>0</v>
      </c>
      <c r="AM1216" s="464" t="n">
        <v>0</v>
      </c>
      <c r="AN1216" s="464" t="n">
        <v>0</v>
      </c>
      <c r="AO1216" s="464" t="n">
        <v>0</v>
      </c>
      <c r="AP1216" s="464" t="n">
        <v>0</v>
      </c>
      <c r="AQ1216" s="462" t="inlineStr"/>
      <c r="AR1216" s="462" t="inlineStr">
        <is>
          <t>Trucking Fee</t>
        </is>
      </c>
      <c r="AS1216" s="462" t="inlineStr">
        <is>
          <t>បានប្រកាសពន្ធ</t>
        </is>
      </c>
    </row>
    <row r="1217">
      <c r="A1217" s="461" t="n">
        <v>1209</v>
      </c>
      <c r="B1217" s="462" t="inlineStr">
        <is>
          <t>Customs Clearance, Handling Fee</t>
        </is>
      </c>
      <c r="C1217" s="462" t="inlineStr">
        <is>
          <t>56ប៊ី-លីង សឹបផ្លាយ ឆេន មេនេចម៉ិន ឯ.ក</t>
        </is>
      </c>
      <c r="D1217" s="462" t="inlineStr">
        <is>
          <t>K004-902004795</t>
        </is>
      </c>
      <c r="E1217" s="462" t="inlineStr">
        <is>
          <t>IN202103-0217</t>
        </is>
      </c>
      <c r="F1217" s="463" t="n">
        <v>44286</v>
      </c>
      <c r="G1217" s="464" t="n">
        <v>169890</v>
      </c>
      <c r="H1217" s="462" t="n"/>
      <c r="I1217" s="464">
        <f>G1217</f>
        <v/>
      </c>
      <c r="J1217" s="462">
        <f>IF(AND(Q1217=TRUE, R1217=TRUE, S1217=TRUE), IF(W1217&lt;-0.05, "អនុញ្ញាត (អ្នកផ្គត់ផ្គង់ប្រកាសខ្វះ)", "បានប្រកាស (អនុញ្ញាត)"), IF(AND(Q1217=FALSE, R1217=FALSE, S1217=FALSE), "ព្យួរទុក (មិនមានទិន្នន័យ)", "ប្រកាសខុស (ព្យួរទុក)"))</f>
        <v/>
      </c>
      <c r="K1217" s="462" t="inlineStr"/>
      <c r="L1217" s="462" t="inlineStr"/>
      <c r="M1217" s="464">
        <f>AH1217</f>
        <v/>
      </c>
      <c r="N1217" s="464">
        <f>IF(W1217&lt;0,AH1217,I1217)</f>
        <v/>
      </c>
      <c r="O1217" s="464">
        <f>I1217-M1217</f>
        <v/>
      </c>
      <c r="P1217" s="462" t="n"/>
      <c r="Q1217" s="462">
        <f>V1217=W1217</f>
        <v/>
      </c>
      <c r="R1217" s="462">
        <f>AND(MONTH(F1217)=MONTH(X1217), YEAR(F1217)=YEAR(X1217))</f>
        <v/>
      </c>
      <c r="S1217" s="462">
        <f>AC1217="L001-901905215"</f>
        <v/>
      </c>
      <c r="T1217" s="464">
        <f>G1217-AH1217</f>
        <v/>
      </c>
      <c r="U1217" s="462" t="n"/>
      <c r="V1217" s="462" t="inlineStr">
        <is>
          <t>IN2021030217</t>
        </is>
      </c>
      <c r="W1217" s="462" t="inlineStr">
        <is>
          <t>IN2021030217</t>
        </is>
      </c>
      <c r="X1217" s="463" t="n">
        <v>44286</v>
      </c>
      <c r="Y1217" s="462" t="inlineStr">
        <is>
          <t>IN202103-0217</t>
        </is>
      </c>
      <c r="Z1217" s="462" t="inlineStr"/>
      <c r="AA1217" s="462" t="inlineStr">
        <is>
          <t>បុគ្គលជាប់អាករ</t>
        </is>
      </c>
      <c r="AB1217" s="462" t="inlineStr">
        <is>
          <t>L001-901905215</t>
        </is>
      </c>
      <c r="AC1217" s="462" t="inlineStr">
        <is>
          <t>វីអ៊ីស៊ិន (ខេមបូឌា) អ៊ិនដាសស្ទ្រី ឯ.ក</t>
        </is>
      </c>
      <c r="AD1217" s="464" t="n">
        <v>1868790</v>
      </c>
      <c r="AE1217" s="464" t="n">
        <v>1698900</v>
      </c>
      <c r="AF1217" s="464" t="n">
        <v>0</v>
      </c>
      <c r="AG1217" s="464" t="n">
        <v>0</v>
      </c>
      <c r="AH1217" s="464" t="n">
        <v>169890</v>
      </c>
      <c r="AI1217" s="464" t="n">
        <v>0</v>
      </c>
      <c r="AJ1217" s="464" t="n">
        <v>0</v>
      </c>
      <c r="AK1217" s="464" t="n">
        <v>0</v>
      </c>
      <c r="AL1217" s="464" t="n">
        <v>0</v>
      </c>
      <c r="AM1217" s="464" t="n">
        <v>0</v>
      </c>
      <c r="AN1217" s="464" t="n">
        <v>0</v>
      </c>
      <c r="AO1217" s="464" t="n">
        <v>0</v>
      </c>
      <c r="AP1217" s="464" t="n">
        <v>0</v>
      </c>
      <c r="AQ1217" s="462" t="inlineStr"/>
      <c r="AR1217" s="462" t="inlineStr">
        <is>
          <t>Trucking Fee</t>
        </is>
      </c>
      <c r="AS1217" s="462" t="inlineStr">
        <is>
          <t>បានប្រកាសពន្ធ</t>
        </is>
      </c>
    </row>
    <row r="1218">
      <c r="A1218" s="461" t="n">
        <v>1210</v>
      </c>
      <c r="B1218" s="462" t="inlineStr">
        <is>
          <t>Customs Clearance, Handling Fee</t>
        </is>
      </c>
      <c r="C1218" s="462" t="inlineStr">
        <is>
          <t>56ប៊ី-លីង សឹបផ្លាយ ឆេន មេនេចម៉ិន ឯ.ក</t>
        </is>
      </c>
      <c r="D1218" s="462" t="inlineStr">
        <is>
          <t>K004-902004795</t>
        </is>
      </c>
      <c r="E1218" s="462" t="inlineStr">
        <is>
          <t>IN202103-0215</t>
        </is>
      </c>
      <c r="F1218" s="463" t="n">
        <v>44286</v>
      </c>
      <c r="G1218" s="464" t="n">
        <v>962710</v>
      </c>
      <c r="H1218" s="462" t="n"/>
      <c r="I1218" s="464">
        <f>G1218</f>
        <v/>
      </c>
      <c r="J1218" s="462">
        <f>IF(AND(Q1218=TRUE, R1218=TRUE, S1218=TRUE), IF(W1218&lt;-0.05, "អនុញ្ញាត (អ្នកផ្គត់ផ្គង់ប្រកាសខ្វះ)", "បានប្រកាស (អនុញ្ញាត)"), IF(AND(Q1218=FALSE, R1218=FALSE, S1218=FALSE), "ព្យួរទុក (មិនមានទិន្នន័យ)", "ប្រកាសខុស (ព្យួរទុក)"))</f>
        <v/>
      </c>
      <c r="K1218" s="462" t="inlineStr"/>
      <c r="L1218" s="462" t="inlineStr"/>
      <c r="M1218" s="464">
        <f>AH1218</f>
        <v/>
      </c>
      <c r="N1218" s="464">
        <f>IF(W1218&lt;0,AH1218,I1218)</f>
        <v/>
      </c>
      <c r="O1218" s="464">
        <f>I1218-M1218</f>
        <v/>
      </c>
      <c r="P1218" s="462" t="n"/>
      <c r="Q1218" s="462">
        <f>V1218=W1218</f>
        <v/>
      </c>
      <c r="R1218" s="462">
        <f>AND(MONTH(F1218)=MONTH(X1218), YEAR(F1218)=YEAR(X1218))</f>
        <v/>
      </c>
      <c r="S1218" s="462">
        <f>AC1218="L001-901905215"</f>
        <v/>
      </c>
      <c r="T1218" s="464">
        <f>G1218-AH1218</f>
        <v/>
      </c>
      <c r="U1218" s="462" t="n"/>
      <c r="V1218" s="462" t="inlineStr">
        <is>
          <t>IN2021030215</t>
        </is>
      </c>
      <c r="W1218" s="462" t="inlineStr">
        <is>
          <t>IN2021030215</t>
        </is>
      </c>
      <c r="X1218" s="463" t="n">
        <v>44286</v>
      </c>
      <c r="Y1218" s="462" t="inlineStr">
        <is>
          <t>IN202103-0215</t>
        </is>
      </c>
      <c r="Z1218" s="462" t="inlineStr"/>
      <c r="AA1218" s="462" t="inlineStr">
        <is>
          <t>បុគ្គលជាប់អាករ</t>
        </is>
      </c>
      <c r="AB1218" s="462" t="inlineStr">
        <is>
          <t>L001-901905215</t>
        </is>
      </c>
      <c r="AC1218" s="462" t="inlineStr">
        <is>
          <t>វីអ៊ីស៊ិន (ខេមបូឌា) អ៊ិនដាសស្ទ្រី ឯ.ក</t>
        </is>
      </c>
      <c r="AD1218" s="464" t="n">
        <v>10589810</v>
      </c>
      <c r="AE1218" s="464" t="n">
        <v>9627100</v>
      </c>
      <c r="AF1218" s="464" t="n">
        <v>0</v>
      </c>
      <c r="AG1218" s="464" t="n">
        <v>0</v>
      </c>
      <c r="AH1218" s="464" t="n">
        <v>962710</v>
      </c>
      <c r="AI1218" s="464" t="n">
        <v>0</v>
      </c>
      <c r="AJ1218" s="464" t="n">
        <v>0</v>
      </c>
      <c r="AK1218" s="464" t="n">
        <v>0</v>
      </c>
      <c r="AL1218" s="464" t="n">
        <v>0</v>
      </c>
      <c r="AM1218" s="464" t="n">
        <v>0</v>
      </c>
      <c r="AN1218" s="464" t="n">
        <v>0</v>
      </c>
      <c r="AO1218" s="464" t="n">
        <v>0</v>
      </c>
      <c r="AP1218" s="464" t="n">
        <v>0</v>
      </c>
      <c r="AQ1218" s="462" t="inlineStr"/>
      <c r="AR1218" s="462" t="inlineStr">
        <is>
          <t>Trucking Fee</t>
        </is>
      </c>
      <c r="AS1218" s="462" t="inlineStr">
        <is>
          <t>បានប្រកាសពន្ធ</t>
        </is>
      </c>
    </row>
    <row r="1219">
      <c r="A1219" s="461" t="n">
        <v>1211</v>
      </c>
      <c r="B1219" s="462" t="inlineStr">
        <is>
          <t>Customs Clearance, Handling Fee</t>
        </is>
      </c>
      <c r="C1219" s="462" t="inlineStr">
        <is>
          <t>56ប៊ី-លីង សឹបផ្លាយ ឆេន មេនេចម៉ិន ឯ.ក</t>
        </is>
      </c>
      <c r="D1219" s="462" t="inlineStr">
        <is>
          <t>K004-902004795</t>
        </is>
      </c>
      <c r="E1219" s="462" t="inlineStr">
        <is>
          <t>IN202103-0209</t>
        </is>
      </c>
      <c r="F1219" s="463" t="n">
        <v>44286</v>
      </c>
      <c r="G1219" s="464" t="n">
        <v>268993</v>
      </c>
      <c r="H1219" s="462" t="n"/>
      <c r="I1219" s="464">
        <f>G1219</f>
        <v/>
      </c>
      <c r="J1219" s="462">
        <f>IF(AND(Q1219=TRUE, R1219=TRUE, S1219=TRUE), IF(W1219&lt;-0.05, "អនុញ្ញាត (អ្នកផ្គត់ផ្គង់ប្រកាសខ្វះ)", "បានប្រកាស (អនុញ្ញាត)"), IF(AND(Q1219=FALSE, R1219=FALSE, S1219=FALSE), "ព្យួរទុក (មិនមានទិន្នន័យ)", "ប្រកាសខុស (ព្យួរទុក)"))</f>
        <v/>
      </c>
      <c r="K1219" s="462" t="inlineStr"/>
      <c r="L1219" s="462" t="inlineStr"/>
      <c r="M1219" s="464">
        <f>AH1219</f>
        <v/>
      </c>
      <c r="N1219" s="464">
        <f>IF(W1219&lt;0,AH1219,I1219)</f>
        <v/>
      </c>
      <c r="O1219" s="464">
        <f>I1219-M1219</f>
        <v/>
      </c>
      <c r="P1219" s="462" t="n"/>
      <c r="Q1219" s="462">
        <f>V1219=W1219</f>
        <v/>
      </c>
      <c r="R1219" s="462">
        <f>AND(MONTH(F1219)=MONTH(X1219), YEAR(F1219)=YEAR(X1219))</f>
        <v/>
      </c>
      <c r="S1219" s="462">
        <f>AC1219="L001-901905215"</f>
        <v/>
      </c>
      <c r="T1219" s="464">
        <f>G1219-AH1219</f>
        <v/>
      </c>
      <c r="U1219" s="462" t="n"/>
      <c r="V1219" s="462" t="inlineStr">
        <is>
          <t>IN2021030209</t>
        </is>
      </c>
      <c r="W1219" s="462" t="inlineStr">
        <is>
          <t>IN2021030209</t>
        </is>
      </c>
      <c r="X1219" s="463" t="n">
        <v>44286</v>
      </c>
      <c r="Y1219" s="462" t="inlineStr">
        <is>
          <t>IN202103-0209</t>
        </is>
      </c>
      <c r="Z1219" s="462" t="inlineStr"/>
      <c r="AA1219" s="462" t="inlineStr">
        <is>
          <t>បុគ្គលជាប់អាករ</t>
        </is>
      </c>
      <c r="AB1219" s="462" t="inlineStr">
        <is>
          <t>L001-901905215</t>
        </is>
      </c>
      <c r="AC1219" s="462" t="inlineStr">
        <is>
          <t>វីអ៊ីស៊ិន (ខេមបូឌា) អ៊ិនដាសស្ទ្រី ឯ.ក</t>
        </is>
      </c>
      <c r="AD1219" s="464" t="n">
        <v>2958918</v>
      </c>
      <c r="AE1219" s="464" t="n">
        <v>2689925</v>
      </c>
      <c r="AF1219" s="464" t="n">
        <v>0</v>
      </c>
      <c r="AG1219" s="464" t="n">
        <v>0</v>
      </c>
      <c r="AH1219" s="464" t="n">
        <v>268993</v>
      </c>
      <c r="AI1219" s="464" t="n">
        <v>0</v>
      </c>
      <c r="AJ1219" s="464" t="n">
        <v>0</v>
      </c>
      <c r="AK1219" s="464" t="n">
        <v>0</v>
      </c>
      <c r="AL1219" s="464" t="n">
        <v>0</v>
      </c>
      <c r="AM1219" s="464" t="n">
        <v>0</v>
      </c>
      <c r="AN1219" s="464" t="n">
        <v>0</v>
      </c>
      <c r="AO1219" s="464" t="n">
        <v>0</v>
      </c>
      <c r="AP1219" s="464" t="n">
        <v>0</v>
      </c>
      <c r="AQ1219" s="462" t="inlineStr"/>
      <c r="AR1219" s="462" t="inlineStr">
        <is>
          <t>Trucking Fee</t>
        </is>
      </c>
      <c r="AS1219" s="462" t="inlineStr">
        <is>
          <t>បានប្រកាសពន្ធ</t>
        </is>
      </c>
    </row>
    <row r="1220">
      <c r="A1220" s="461" t="n">
        <v>1212</v>
      </c>
      <c r="B1220" s="462" t="inlineStr">
        <is>
          <t>Customs Clearance, Handling Fee</t>
        </is>
      </c>
      <c r="C1220" s="462" t="inlineStr">
        <is>
          <t>56ប៊ី-លីង សឹបផ្លាយ ឆេន មេនេចម៉ិន ឯ.ក</t>
        </is>
      </c>
      <c r="D1220" s="462" t="inlineStr">
        <is>
          <t>K004-902004795</t>
        </is>
      </c>
      <c r="E1220" s="462" t="inlineStr">
        <is>
          <t>IN202103-0208</t>
        </is>
      </c>
      <c r="F1220" s="463" t="n">
        <v>44286</v>
      </c>
      <c r="G1220" s="464" t="n">
        <v>206295</v>
      </c>
      <c r="H1220" s="462" t="n"/>
      <c r="I1220" s="464">
        <f>G1220</f>
        <v/>
      </c>
      <c r="J1220" s="462">
        <f>IF(AND(Q1220=TRUE, R1220=TRUE, S1220=TRUE), IF(W1220&lt;-0.05, "អនុញ្ញាត (អ្នកផ្គត់ផ្គង់ប្រកាសខ្វះ)", "បានប្រកាស (អនុញ្ញាត)"), IF(AND(Q1220=FALSE, R1220=FALSE, S1220=FALSE), "ព្យួរទុក (មិនមានទិន្នន័យ)", "ប្រកាសខុស (ព្យួរទុក)"))</f>
        <v/>
      </c>
      <c r="K1220" s="462" t="inlineStr"/>
      <c r="L1220" s="462" t="inlineStr"/>
      <c r="M1220" s="464">
        <f>AH1220</f>
        <v/>
      </c>
      <c r="N1220" s="464">
        <f>IF(W1220&lt;0,AH1220,I1220)</f>
        <v/>
      </c>
      <c r="O1220" s="464">
        <f>I1220-M1220</f>
        <v/>
      </c>
      <c r="P1220" s="462" t="n"/>
      <c r="Q1220" s="462">
        <f>V1220=W1220</f>
        <v/>
      </c>
      <c r="R1220" s="462">
        <f>AND(MONTH(F1220)=MONTH(X1220), YEAR(F1220)=YEAR(X1220))</f>
        <v/>
      </c>
      <c r="S1220" s="462">
        <f>AC1220="L001-901905215"</f>
        <v/>
      </c>
      <c r="T1220" s="464">
        <f>G1220-AH1220</f>
        <v/>
      </c>
      <c r="U1220" s="462" t="n"/>
      <c r="V1220" s="462" t="inlineStr">
        <is>
          <t>IN2021030208</t>
        </is>
      </c>
      <c r="W1220" s="462" t="inlineStr">
        <is>
          <t>IN2021030208</t>
        </is>
      </c>
      <c r="X1220" s="463" t="n">
        <v>44286</v>
      </c>
      <c r="Y1220" s="462" t="inlineStr">
        <is>
          <t>IN202103-0208</t>
        </is>
      </c>
      <c r="Z1220" s="462" t="inlineStr"/>
      <c r="AA1220" s="462" t="inlineStr">
        <is>
          <t>បុគ្គលជាប់អាករ</t>
        </is>
      </c>
      <c r="AB1220" s="462" t="inlineStr">
        <is>
          <t>L001-901905215</t>
        </is>
      </c>
      <c r="AC1220" s="462" t="inlineStr">
        <is>
          <t>វីអ៊ីស៊ិន (ខេមបូឌា) អ៊ិនដាសស្ទ្រី ឯ.ក</t>
        </is>
      </c>
      <c r="AD1220" s="464" t="n">
        <v>2269245</v>
      </c>
      <c r="AE1220" s="464" t="n">
        <v>2062950</v>
      </c>
      <c r="AF1220" s="464" t="n">
        <v>0</v>
      </c>
      <c r="AG1220" s="464" t="n">
        <v>0</v>
      </c>
      <c r="AH1220" s="464" t="n">
        <v>206295</v>
      </c>
      <c r="AI1220" s="464" t="n">
        <v>0</v>
      </c>
      <c r="AJ1220" s="464" t="n">
        <v>0</v>
      </c>
      <c r="AK1220" s="464" t="n">
        <v>0</v>
      </c>
      <c r="AL1220" s="464" t="n">
        <v>0</v>
      </c>
      <c r="AM1220" s="464" t="n">
        <v>0</v>
      </c>
      <c r="AN1220" s="464" t="n">
        <v>0</v>
      </c>
      <c r="AO1220" s="464" t="n">
        <v>0</v>
      </c>
      <c r="AP1220" s="464" t="n">
        <v>0</v>
      </c>
      <c r="AQ1220" s="462" t="inlineStr"/>
      <c r="AR1220" s="462" t="inlineStr">
        <is>
          <t>Trucking Fee</t>
        </is>
      </c>
      <c r="AS1220" s="462" t="inlineStr">
        <is>
          <t>បានប្រកាសពន្ធ</t>
        </is>
      </c>
    </row>
    <row r="1221">
      <c r="A1221" s="461" t="n">
        <v>1213</v>
      </c>
      <c r="B1221" s="462" t="inlineStr">
        <is>
          <t>Customs Clearance, Handling Fee</t>
        </is>
      </c>
      <c r="C1221" s="462" t="inlineStr">
        <is>
          <t>56ប៊ី-លីង សឹបផ្លាយ ឆេន មេនេចម៉ិន ឯ.ក</t>
        </is>
      </c>
      <c r="D1221" s="462" t="inlineStr">
        <is>
          <t>K004-902004795</t>
        </is>
      </c>
      <c r="E1221" s="462" t="inlineStr">
        <is>
          <t>IN202103-0207</t>
        </is>
      </c>
      <c r="F1221" s="463" t="n">
        <v>44286</v>
      </c>
      <c r="G1221" s="464" t="n">
        <v>206295</v>
      </c>
      <c r="H1221" s="462" t="n"/>
      <c r="I1221" s="464">
        <f>G1221</f>
        <v/>
      </c>
      <c r="J1221" s="462">
        <f>IF(AND(Q1221=TRUE, R1221=TRUE, S1221=TRUE), IF(W1221&lt;-0.05, "អនុញ្ញាត (អ្នកផ្គត់ផ្គង់ប្រកាសខ្វះ)", "បានប្រកាស (អនុញ្ញាត)"), IF(AND(Q1221=FALSE, R1221=FALSE, S1221=FALSE), "ព្យួរទុក (មិនមានទិន្នន័យ)", "ប្រកាសខុស (ព្យួរទុក)"))</f>
        <v/>
      </c>
      <c r="K1221" s="462" t="inlineStr"/>
      <c r="L1221" s="462" t="inlineStr"/>
      <c r="M1221" s="464">
        <f>AH1221</f>
        <v/>
      </c>
      <c r="N1221" s="464">
        <f>IF(W1221&lt;0,AH1221,I1221)</f>
        <v/>
      </c>
      <c r="O1221" s="464">
        <f>I1221-M1221</f>
        <v/>
      </c>
      <c r="P1221" s="462" t="n"/>
      <c r="Q1221" s="462">
        <f>V1221=W1221</f>
        <v/>
      </c>
      <c r="R1221" s="462">
        <f>AND(MONTH(F1221)=MONTH(X1221), YEAR(F1221)=YEAR(X1221))</f>
        <v/>
      </c>
      <c r="S1221" s="462">
        <f>AC1221="L001-901905215"</f>
        <v/>
      </c>
      <c r="T1221" s="464">
        <f>G1221-AH1221</f>
        <v/>
      </c>
      <c r="U1221" s="462" t="n"/>
      <c r="V1221" s="462" t="inlineStr">
        <is>
          <t>IN2021030207</t>
        </is>
      </c>
      <c r="W1221" s="462" t="inlineStr">
        <is>
          <t>IN2021030207</t>
        </is>
      </c>
      <c r="X1221" s="463" t="n">
        <v>44286</v>
      </c>
      <c r="Y1221" s="462" t="inlineStr">
        <is>
          <t>IN202103-0207</t>
        </is>
      </c>
      <c r="Z1221" s="462" t="inlineStr"/>
      <c r="AA1221" s="462" t="inlineStr">
        <is>
          <t>បុគ្គលជាប់អាករ</t>
        </is>
      </c>
      <c r="AB1221" s="462" t="inlineStr">
        <is>
          <t>L001-901905215</t>
        </is>
      </c>
      <c r="AC1221" s="462" t="inlineStr">
        <is>
          <t>វីអ៊ីស៊ិន (ខេមបូឌា) អ៊ិនដាសស្ទ្រី ឯ.ក</t>
        </is>
      </c>
      <c r="AD1221" s="464" t="n">
        <v>2269245</v>
      </c>
      <c r="AE1221" s="464" t="n">
        <v>2062950</v>
      </c>
      <c r="AF1221" s="464" t="n">
        <v>0</v>
      </c>
      <c r="AG1221" s="464" t="n">
        <v>0</v>
      </c>
      <c r="AH1221" s="464" t="n">
        <v>206295</v>
      </c>
      <c r="AI1221" s="464" t="n">
        <v>0</v>
      </c>
      <c r="AJ1221" s="464" t="n">
        <v>0</v>
      </c>
      <c r="AK1221" s="464" t="n">
        <v>0</v>
      </c>
      <c r="AL1221" s="464" t="n">
        <v>0</v>
      </c>
      <c r="AM1221" s="464" t="n">
        <v>0</v>
      </c>
      <c r="AN1221" s="464" t="n">
        <v>0</v>
      </c>
      <c r="AO1221" s="464" t="n">
        <v>0</v>
      </c>
      <c r="AP1221" s="464" t="n">
        <v>0</v>
      </c>
      <c r="AQ1221" s="462" t="inlineStr"/>
      <c r="AR1221" s="462" t="inlineStr">
        <is>
          <t>Trucking Fee</t>
        </is>
      </c>
      <c r="AS1221" s="462" t="inlineStr">
        <is>
          <t>បានប្រកាសពន្ធ</t>
        </is>
      </c>
    </row>
    <row r="1222">
      <c r="A1222" s="461" t="n">
        <v>1214</v>
      </c>
      <c r="B1222" s="462" t="inlineStr">
        <is>
          <t>Customs Clearance, Handling Fee</t>
        </is>
      </c>
      <c r="C1222" s="462" t="inlineStr">
        <is>
          <t>56ប៊ី-លីង សឹបផ្លាយ ឆេន មេនេចម៉ិន ឯ.ក</t>
        </is>
      </c>
      <c r="D1222" s="462" t="inlineStr">
        <is>
          <t>K004-902004795</t>
        </is>
      </c>
      <c r="E1222" s="462" t="inlineStr">
        <is>
          <t>IN202103-0206</t>
        </is>
      </c>
      <c r="F1222" s="463" t="n">
        <v>44286</v>
      </c>
      <c r="G1222" s="464" t="n">
        <v>206295</v>
      </c>
      <c r="H1222" s="462" t="n"/>
      <c r="I1222" s="464">
        <f>G1222</f>
        <v/>
      </c>
      <c r="J1222" s="462">
        <f>IF(AND(Q1222=TRUE, R1222=TRUE, S1222=TRUE), IF(W1222&lt;-0.05, "អនុញ្ញាត (អ្នកផ្គត់ផ្គង់ប្រកាសខ្វះ)", "បានប្រកាស (អនុញ្ញាត)"), IF(AND(Q1222=FALSE, R1222=FALSE, S1222=FALSE), "ព្យួរទុក (មិនមានទិន្នន័យ)", "ប្រកាសខុស (ព្យួរទុក)"))</f>
        <v/>
      </c>
      <c r="K1222" s="462" t="inlineStr"/>
      <c r="L1222" s="462" t="inlineStr"/>
      <c r="M1222" s="464">
        <f>AH1222</f>
        <v/>
      </c>
      <c r="N1222" s="464">
        <f>IF(W1222&lt;0,AH1222,I1222)</f>
        <v/>
      </c>
      <c r="O1222" s="464">
        <f>I1222-M1222</f>
        <v/>
      </c>
      <c r="P1222" s="462" t="n"/>
      <c r="Q1222" s="462">
        <f>V1222=W1222</f>
        <v/>
      </c>
      <c r="R1222" s="462">
        <f>AND(MONTH(F1222)=MONTH(X1222), YEAR(F1222)=YEAR(X1222))</f>
        <v/>
      </c>
      <c r="S1222" s="462">
        <f>AC1222="L001-901905215"</f>
        <v/>
      </c>
      <c r="T1222" s="464">
        <f>G1222-AH1222</f>
        <v/>
      </c>
      <c r="U1222" s="462" t="n"/>
      <c r="V1222" s="462" t="inlineStr">
        <is>
          <t>IN2021030206</t>
        </is>
      </c>
      <c r="W1222" s="462" t="inlineStr">
        <is>
          <t>IN2021030206</t>
        </is>
      </c>
      <c r="X1222" s="463" t="n">
        <v>44286</v>
      </c>
      <c r="Y1222" s="462" t="inlineStr">
        <is>
          <t>IN202103-0206</t>
        </is>
      </c>
      <c r="Z1222" s="462" t="inlineStr"/>
      <c r="AA1222" s="462" t="inlineStr">
        <is>
          <t>បុគ្គលជាប់អាករ</t>
        </is>
      </c>
      <c r="AB1222" s="462" t="inlineStr">
        <is>
          <t>L001-901905215</t>
        </is>
      </c>
      <c r="AC1222" s="462" t="inlineStr">
        <is>
          <t>វីអ៊ីស៊ិន (ខេមបូឌា) អ៊ិនដាសស្ទ្រី ឯ.ក</t>
        </is>
      </c>
      <c r="AD1222" s="464" t="n">
        <v>2269245</v>
      </c>
      <c r="AE1222" s="464" t="n">
        <v>2062950</v>
      </c>
      <c r="AF1222" s="464" t="n">
        <v>0</v>
      </c>
      <c r="AG1222" s="464" t="n">
        <v>0</v>
      </c>
      <c r="AH1222" s="464" t="n">
        <v>206295</v>
      </c>
      <c r="AI1222" s="464" t="n">
        <v>0</v>
      </c>
      <c r="AJ1222" s="464" t="n">
        <v>0</v>
      </c>
      <c r="AK1222" s="464" t="n">
        <v>0</v>
      </c>
      <c r="AL1222" s="464" t="n">
        <v>0</v>
      </c>
      <c r="AM1222" s="464" t="n">
        <v>0</v>
      </c>
      <c r="AN1222" s="464" t="n">
        <v>0</v>
      </c>
      <c r="AO1222" s="464" t="n">
        <v>0</v>
      </c>
      <c r="AP1222" s="464" t="n">
        <v>0</v>
      </c>
      <c r="AQ1222" s="462" t="inlineStr"/>
      <c r="AR1222" s="462" t="inlineStr">
        <is>
          <t>Trucking Fee</t>
        </is>
      </c>
      <c r="AS1222" s="462" t="inlineStr">
        <is>
          <t>បានប្រកាសពន្ធ</t>
        </is>
      </c>
    </row>
    <row r="1223">
      <c r="A1223" s="461" t="n">
        <v>1215</v>
      </c>
      <c r="B1223" s="462" t="inlineStr">
        <is>
          <t>Customs Clearance, Handling Fee</t>
        </is>
      </c>
      <c r="C1223" s="462" t="inlineStr">
        <is>
          <t>56ប៊ី-លីង សឹបផ្លាយ ឆេន មេនេចម៉ិន ឯ.ក</t>
        </is>
      </c>
      <c r="D1223" s="462" t="inlineStr">
        <is>
          <t>K004-902004795</t>
        </is>
      </c>
      <c r="E1223" s="462" t="inlineStr">
        <is>
          <t>IN202103-0198</t>
        </is>
      </c>
      <c r="F1223" s="463" t="n">
        <v>44286</v>
      </c>
      <c r="G1223" s="464" t="n">
        <v>268993</v>
      </c>
      <c r="H1223" s="462" t="n"/>
      <c r="I1223" s="464">
        <f>G1223</f>
        <v/>
      </c>
      <c r="J1223" s="462">
        <f>IF(AND(Q1223=TRUE, R1223=TRUE, S1223=TRUE), IF(W1223&lt;-0.05, "អនុញ្ញាត (អ្នកផ្គត់ផ្គង់ប្រកាសខ្វះ)", "បានប្រកាស (អនុញ្ញាត)"), IF(AND(Q1223=FALSE, R1223=FALSE, S1223=FALSE), "ព្យួរទុក (មិនមានទិន្នន័យ)", "ប្រកាសខុស (ព្យួរទុក)"))</f>
        <v/>
      </c>
      <c r="K1223" s="462" t="inlineStr"/>
      <c r="L1223" s="462" t="inlineStr"/>
      <c r="M1223" s="464">
        <f>AH1223</f>
        <v/>
      </c>
      <c r="N1223" s="464">
        <f>IF(W1223&lt;0,AH1223,I1223)</f>
        <v/>
      </c>
      <c r="O1223" s="464">
        <f>I1223-M1223</f>
        <v/>
      </c>
      <c r="P1223" s="462" t="n"/>
      <c r="Q1223" s="462">
        <f>V1223=W1223</f>
        <v/>
      </c>
      <c r="R1223" s="462">
        <f>AND(MONTH(F1223)=MONTH(X1223), YEAR(F1223)=YEAR(X1223))</f>
        <v/>
      </c>
      <c r="S1223" s="462">
        <f>AC1223="L001-901905215"</f>
        <v/>
      </c>
      <c r="T1223" s="464">
        <f>G1223-AH1223</f>
        <v/>
      </c>
      <c r="U1223" s="462" t="n"/>
      <c r="V1223" s="462" t="inlineStr">
        <is>
          <t>IN2021030198</t>
        </is>
      </c>
      <c r="W1223" s="462" t="inlineStr">
        <is>
          <t>IN2021030198</t>
        </is>
      </c>
      <c r="X1223" s="463" t="n">
        <v>44286</v>
      </c>
      <c r="Y1223" s="462" t="inlineStr">
        <is>
          <t>IN202103-0198</t>
        </is>
      </c>
      <c r="Z1223" s="462" t="inlineStr"/>
      <c r="AA1223" s="462" t="inlineStr">
        <is>
          <t>បុគ្គលជាប់អាករ</t>
        </is>
      </c>
      <c r="AB1223" s="462" t="inlineStr">
        <is>
          <t>L001-901905215</t>
        </is>
      </c>
      <c r="AC1223" s="462" t="inlineStr">
        <is>
          <t>វីអ៊ីស៊ិន (ខេមបូឌា) អ៊ិនដាសស្ទ្រី ឯ.ក</t>
        </is>
      </c>
      <c r="AD1223" s="464" t="n">
        <v>2958918</v>
      </c>
      <c r="AE1223" s="464" t="n">
        <v>2689925</v>
      </c>
      <c r="AF1223" s="464" t="n">
        <v>0</v>
      </c>
      <c r="AG1223" s="464" t="n">
        <v>0</v>
      </c>
      <c r="AH1223" s="464" t="n">
        <v>268993</v>
      </c>
      <c r="AI1223" s="464" t="n">
        <v>0</v>
      </c>
      <c r="AJ1223" s="464" t="n">
        <v>0</v>
      </c>
      <c r="AK1223" s="464" t="n">
        <v>0</v>
      </c>
      <c r="AL1223" s="464" t="n">
        <v>0</v>
      </c>
      <c r="AM1223" s="464" t="n">
        <v>0</v>
      </c>
      <c r="AN1223" s="464" t="n">
        <v>0</v>
      </c>
      <c r="AO1223" s="464" t="n">
        <v>0</v>
      </c>
      <c r="AP1223" s="464" t="n">
        <v>0</v>
      </c>
      <c r="AQ1223" s="462" t="inlineStr"/>
      <c r="AR1223" s="462" t="inlineStr">
        <is>
          <t>Trucking Fee</t>
        </is>
      </c>
      <c r="AS1223" s="462" t="inlineStr">
        <is>
          <t>បានប្រកាសពន្ធ</t>
        </is>
      </c>
    </row>
    <row r="1224">
      <c r="A1224" s="461" t="n">
        <v>1216</v>
      </c>
      <c r="B1224" s="462" t="inlineStr">
        <is>
          <t>Customs Clearance, Handling Fee</t>
        </is>
      </c>
      <c r="C1224" s="462" t="inlineStr">
        <is>
          <t>56ប៊ី-លីង សឹបផ្លាយ ឆេន មេនេចម៉ិន ឯ.ក</t>
        </is>
      </c>
      <c r="D1224" s="462" t="inlineStr">
        <is>
          <t>K004-902004795</t>
        </is>
      </c>
      <c r="E1224" s="462" t="inlineStr">
        <is>
          <t>IN202103-0191</t>
        </is>
      </c>
      <c r="F1224" s="463" t="n">
        <v>44286</v>
      </c>
      <c r="G1224" s="464" t="n">
        <v>206295</v>
      </c>
      <c r="H1224" s="462" t="n"/>
      <c r="I1224" s="464">
        <f>G1224</f>
        <v/>
      </c>
      <c r="J1224" s="462">
        <f>IF(AND(Q1224=TRUE, R1224=TRUE, S1224=TRUE), IF(W1224&lt;-0.05, "អនុញ្ញាត (អ្នកផ្គត់ផ្គង់ប្រកាសខ្វះ)", "បានប្រកាស (អនុញ្ញាត)"), IF(AND(Q1224=FALSE, R1224=FALSE, S1224=FALSE), "ព្យួរទុក (មិនមានទិន្នន័យ)", "ប្រកាសខុស (ព្យួរទុក)"))</f>
        <v/>
      </c>
      <c r="K1224" s="462" t="inlineStr"/>
      <c r="L1224" s="462" t="inlineStr"/>
      <c r="M1224" s="464">
        <f>AH1224</f>
        <v/>
      </c>
      <c r="N1224" s="464">
        <f>IF(W1224&lt;0,AH1224,I1224)</f>
        <v/>
      </c>
      <c r="O1224" s="464">
        <f>I1224-M1224</f>
        <v/>
      </c>
      <c r="P1224" s="462" t="n"/>
      <c r="Q1224" s="462">
        <f>V1224=W1224</f>
        <v/>
      </c>
      <c r="R1224" s="462">
        <f>AND(MONTH(F1224)=MONTH(X1224), YEAR(F1224)=YEAR(X1224))</f>
        <v/>
      </c>
      <c r="S1224" s="462">
        <f>AC1224="L001-901905215"</f>
        <v/>
      </c>
      <c r="T1224" s="464">
        <f>G1224-AH1224</f>
        <v/>
      </c>
      <c r="U1224" s="462" t="n"/>
      <c r="V1224" s="462" t="inlineStr">
        <is>
          <t>IN2021030191</t>
        </is>
      </c>
      <c r="W1224" s="462" t="inlineStr">
        <is>
          <t>IN2021030191</t>
        </is>
      </c>
      <c r="X1224" s="463" t="n">
        <v>44286</v>
      </c>
      <c r="Y1224" s="462" t="inlineStr">
        <is>
          <t>IN202103-0191</t>
        </is>
      </c>
      <c r="Z1224" s="462" t="inlineStr"/>
      <c r="AA1224" s="462" t="inlineStr">
        <is>
          <t>បុគ្គលជាប់អាករ</t>
        </is>
      </c>
      <c r="AB1224" s="462" t="inlineStr">
        <is>
          <t>L001-901905215</t>
        </is>
      </c>
      <c r="AC1224" s="462" t="inlineStr">
        <is>
          <t>វីអ៊ីស៊ិន (ខេមបូឌា) អ៊ិនដាសស្ទ្រី ឯ.ក</t>
        </is>
      </c>
      <c r="AD1224" s="464" t="n">
        <v>2269245</v>
      </c>
      <c r="AE1224" s="464" t="n">
        <v>2062950</v>
      </c>
      <c r="AF1224" s="464" t="n">
        <v>0</v>
      </c>
      <c r="AG1224" s="464" t="n">
        <v>0</v>
      </c>
      <c r="AH1224" s="464" t="n">
        <v>206295</v>
      </c>
      <c r="AI1224" s="464" t="n">
        <v>0</v>
      </c>
      <c r="AJ1224" s="464" t="n">
        <v>0</v>
      </c>
      <c r="AK1224" s="464" t="n">
        <v>0</v>
      </c>
      <c r="AL1224" s="464" t="n">
        <v>0</v>
      </c>
      <c r="AM1224" s="464" t="n">
        <v>0</v>
      </c>
      <c r="AN1224" s="464" t="n">
        <v>0</v>
      </c>
      <c r="AO1224" s="464" t="n">
        <v>0</v>
      </c>
      <c r="AP1224" s="464" t="n">
        <v>0</v>
      </c>
      <c r="AQ1224" s="462" t="inlineStr"/>
      <c r="AR1224" s="462" t="inlineStr">
        <is>
          <t>Trucking Fee</t>
        </is>
      </c>
      <c r="AS1224" s="462" t="inlineStr">
        <is>
          <t>បានប្រកាសពន្ធ</t>
        </is>
      </c>
    </row>
    <row r="1225">
      <c r="A1225" s="461" t="n">
        <v>1217</v>
      </c>
      <c r="B1225" s="462" t="inlineStr">
        <is>
          <t>Customs Clearance, Handling Fee</t>
        </is>
      </c>
      <c r="C1225" s="462" t="inlineStr">
        <is>
          <t>56ប៊ី-លីង សឹបផ្លាយ ឆេន មេនេចម៉ិន ឯ.ក</t>
        </is>
      </c>
      <c r="D1225" s="462" t="inlineStr">
        <is>
          <t>K004-902004795</t>
        </is>
      </c>
      <c r="E1225" s="462" t="inlineStr">
        <is>
          <t>IN202103-0189</t>
        </is>
      </c>
      <c r="F1225" s="463" t="n">
        <v>44286</v>
      </c>
      <c r="G1225" s="464" t="n">
        <v>268993</v>
      </c>
      <c r="H1225" s="462" t="n"/>
      <c r="I1225" s="464">
        <f>G1225</f>
        <v/>
      </c>
      <c r="J1225" s="462">
        <f>IF(AND(Q1225=TRUE, R1225=TRUE, S1225=TRUE), IF(W1225&lt;-0.05, "អនុញ្ញាត (អ្នកផ្គត់ផ្គង់ប្រកាសខ្វះ)", "បានប្រកាស (អនុញ្ញាត)"), IF(AND(Q1225=FALSE, R1225=FALSE, S1225=FALSE), "ព្យួរទុក (មិនមានទិន្នន័យ)", "ប្រកាសខុស (ព្យួរទុក)"))</f>
        <v/>
      </c>
      <c r="K1225" s="462" t="inlineStr"/>
      <c r="L1225" s="462" t="inlineStr"/>
      <c r="M1225" s="464">
        <f>AH1225</f>
        <v/>
      </c>
      <c r="N1225" s="464">
        <f>IF(W1225&lt;0,AH1225,I1225)</f>
        <v/>
      </c>
      <c r="O1225" s="464">
        <f>I1225-M1225</f>
        <v/>
      </c>
      <c r="P1225" s="462" t="n"/>
      <c r="Q1225" s="462">
        <f>V1225=W1225</f>
        <v/>
      </c>
      <c r="R1225" s="462">
        <f>AND(MONTH(F1225)=MONTH(X1225), YEAR(F1225)=YEAR(X1225))</f>
        <v/>
      </c>
      <c r="S1225" s="462">
        <f>AC1225="L001-901905215"</f>
        <v/>
      </c>
      <c r="T1225" s="464">
        <f>G1225-AH1225</f>
        <v/>
      </c>
      <c r="U1225" s="462" t="n"/>
      <c r="V1225" s="462" t="inlineStr">
        <is>
          <t>IN2021030189</t>
        </is>
      </c>
      <c r="W1225" s="462" t="inlineStr">
        <is>
          <t>IN2021030189</t>
        </is>
      </c>
      <c r="X1225" s="463" t="n">
        <v>44286</v>
      </c>
      <c r="Y1225" s="462" t="inlineStr">
        <is>
          <t>IN202103-0189</t>
        </is>
      </c>
      <c r="Z1225" s="462" t="inlineStr"/>
      <c r="AA1225" s="462" t="inlineStr">
        <is>
          <t>បុគ្គលជាប់អាករ</t>
        </is>
      </c>
      <c r="AB1225" s="462" t="inlineStr">
        <is>
          <t>L001-901905215</t>
        </is>
      </c>
      <c r="AC1225" s="462" t="inlineStr">
        <is>
          <t>វីអ៊ីស៊ិន (ខេមបូឌា) អ៊ិនដាសស្ទ្រី ឯ.ក</t>
        </is>
      </c>
      <c r="AD1225" s="464" t="n">
        <v>2958918</v>
      </c>
      <c r="AE1225" s="464" t="n">
        <v>2689925</v>
      </c>
      <c r="AF1225" s="464" t="n">
        <v>0</v>
      </c>
      <c r="AG1225" s="464" t="n">
        <v>0</v>
      </c>
      <c r="AH1225" s="464" t="n">
        <v>268993</v>
      </c>
      <c r="AI1225" s="464" t="n">
        <v>0</v>
      </c>
      <c r="AJ1225" s="464" t="n">
        <v>0</v>
      </c>
      <c r="AK1225" s="464" t="n">
        <v>0</v>
      </c>
      <c r="AL1225" s="464" t="n">
        <v>0</v>
      </c>
      <c r="AM1225" s="464" t="n">
        <v>0</v>
      </c>
      <c r="AN1225" s="464" t="n">
        <v>0</v>
      </c>
      <c r="AO1225" s="464" t="n">
        <v>0</v>
      </c>
      <c r="AP1225" s="464" t="n">
        <v>0</v>
      </c>
      <c r="AQ1225" s="462" t="inlineStr"/>
      <c r="AR1225" s="462" t="inlineStr">
        <is>
          <t>Trucking Fee</t>
        </is>
      </c>
      <c r="AS1225" s="462" t="inlineStr">
        <is>
          <t>បានប្រកាសពន្ធ</t>
        </is>
      </c>
    </row>
    <row r="1226">
      <c r="A1226" s="461" t="n">
        <v>1218</v>
      </c>
      <c r="B1226" s="462" t="inlineStr">
        <is>
          <t>Customs Clearance, Handling Fee</t>
        </is>
      </c>
      <c r="C1226" s="462" t="inlineStr">
        <is>
          <t>56ប៊ី-លីង សឹបផ្លាយ ឆេន មេនេចម៉ិន ឯ.ក</t>
        </is>
      </c>
      <c r="D1226" s="462" t="inlineStr">
        <is>
          <t>K004-902004795</t>
        </is>
      </c>
      <c r="E1226" s="462" t="inlineStr">
        <is>
          <t>IN202103-0185</t>
        </is>
      </c>
      <c r="F1226" s="463" t="n">
        <v>44286</v>
      </c>
      <c r="G1226" s="464" t="n">
        <v>206295</v>
      </c>
      <c r="H1226" s="462" t="n"/>
      <c r="I1226" s="464">
        <f>G1226</f>
        <v/>
      </c>
      <c r="J1226" s="462">
        <f>IF(AND(Q1226=TRUE, R1226=TRUE, S1226=TRUE), IF(W1226&lt;-0.05, "អនុញ្ញាត (អ្នកផ្គត់ផ្គង់ប្រកាសខ្វះ)", "បានប្រកាស (អនុញ្ញាត)"), IF(AND(Q1226=FALSE, R1226=FALSE, S1226=FALSE), "ព្យួរទុក (មិនមានទិន្នន័យ)", "ប្រកាសខុស (ព្យួរទុក)"))</f>
        <v/>
      </c>
      <c r="K1226" s="462" t="inlineStr"/>
      <c r="L1226" s="462" t="inlineStr"/>
      <c r="M1226" s="464">
        <f>AH1226</f>
        <v/>
      </c>
      <c r="N1226" s="464">
        <f>IF(W1226&lt;0,AH1226,I1226)</f>
        <v/>
      </c>
      <c r="O1226" s="464">
        <f>I1226-M1226</f>
        <v/>
      </c>
      <c r="P1226" s="462" t="n"/>
      <c r="Q1226" s="462">
        <f>V1226=W1226</f>
        <v/>
      </c>
      <c r="R1226" s="462">
        <f>AND(MONTH(F1226)=MONTH(X1226), YEAR(F1226)=YEAR(X1226))</f>
        <v/>
      </c>
      <c r="S1226" s="462">
        <f>AC1226="L001-901905215"</f>
        <v/>
      </c>
      <c r="T1226" s="464">
        <f>G1226-AH1226</f>
        <v/>
      </c>
      <c r="U1226" s="462" t="n"/>
      <c r="V1226" s="462" t="inlineStr">
        <is>
          <t>IN2021030185</t>
        </is>
      </c>
      <c r="W1226" s="462" t="inlineStr">
        <is>
          <t>IN2021030185</t>
        </is>
      </c>
      <c r="X1226" s="463" t="n">
        <v>44286</v>
      </c>
      <c r="Y1226" s="462" t="inlineStr">
        <is>
          <t>IN202103-0185</t>
        </is>
      </c>
      <c r="Z1226" s="462" t="inlineStr"/>
      <c r="AA1226" s="462" t="inlineStr">
        <is>
          <t>បុគ្គលជាប់អាករ</t>
        </is>
      </c>
      <c r="AB1226" s="462" t="inlineStr">
        <is>
          <t>L001-901905215</t>
        </is>
      </c>
      <c r="AC1226" s="462" t="inlineStr">
        <is>
          <t>វីអ៊ីស៊ិន (ខេមបូឌា) អ៊ិនដាសស្ទ្រី ឯ.ក</t>
        </is>
      </c>
      <c r="AD1226" s="464" t="n">
        <v>2269245</v>
      </c>
      <c r="AE1226" s="464" t="n">
        <v>2062950</v>
      </c>
      <c r="AF1226" s="464" t="n">
        <v>0</v>
      </c>
      <c r="AG1226" s="464" t="n">
        <v>0</v>
      </c>
      <c r="AH1226" s="464" t="n">
        <v>206295</v>
      </c>
      <c r="AI1226" s="464" t="n">
        <v>0</v>
      </c>
      <c r="AJ1226" s="464" t="n">
        <v>0</v>
      </c>
      <c r="AK1226" s="464" t="n">
        <v>0</v>
      </c>
      <c r="AL1226" s="464" t="n">
        <v>0</v>
      </c>
      <c r="AM1226" s="464" t="n">
        <v>0</v>
      </c>
      <c r="AN1226" s="464" t="n">
        <v>0</v>
      </c>
      <c r="AO1226" s="464" t="n">
        <v>0</v>
      </c>
      <c r="AP1226" s="464" t="n">
        <v>0</v>
      </c>
      <c r="AQ1226" s="462" t="inlineStr"/>
      <c r="AR1226" s="462" t="inlineStr">
        <is>
          <t>Trucking Fee</t>
        </is>
      </c>
      <c r="AS1226" s="462" t="inlineStr">
        <is>
          <t>បានប្រកាសពន្ធ</t>
        </is>
      </c>
    </row>
    <row r="1227">
      <c r="A1227" s="461" t="n">
        <v>1219</v>
      </c>
      <c r="B1227" s="462" t="inlineStr">
        <is>
          <t>Customs Clearance, Handling Fee</t>
        </is>
      </c>
      <c r="C1227" s="462" t="inlineStr">
        <is>
          <t>56ប៊ី-លីង សឹបផ្លាយ ឆេន មេនេចម៉ិន ឯ.ក</t>
        </is>
      </c>
      <c r="D1227" s="462" t="inlineStr">
        <is>
          <t>K004-902004795</t>
        </is>
      </c>
      <c r="E1227" s="462" t="inlineStr">
        <is>
          <t>IN202103-0183</t>
        </is>
      </c>
      <c r="F1227" s="463" t="n">
        <v>44286</v>
      </c>
      <c r="G1227" s="464" t="n">
        <v>268993</v>
      </c>
      <c r="H1227" s="462" t="n"/>
      <c r="I1227" s="464">
        <f>G1227</f>
        <v/>
      </c>
      <c r="J1227" s="462">
        <f>IF(AND(Q1227=TRUE, R1227=TRUE, S1227=TRUE), IF(W1227&lt;-0.05, "អនុញ្ញាត (អ្នកផ្គត់ផ្គង់ប្រកាសខ្វះ)", "បានប្រកាស (អនុញ្ញាត)"), IF(AND(Q1227=FALSE, R1227=FALSE, S1227=FALSE), "ព្យួរទុក (មិនមានទិន្នន័យ)", "ប្រកាសខុស (ព្យួរទុក)"))</f>
        <v/>
      </c>
      <c r="K1227" s="462" t="inlineStr"/>
      <c r="L1227" s="462" t="inlineStr"/>
      <c r="M1227" s="464">
        <f>AH1227</f>
        <v/>
      </c>
      <c r="N1227" s="464">
        <f>IF(W1227&lt;0,AH1227,I1227)</f>
        <v/>
      </c>
      <c r="O1227" s="464">
        <f>I1227-M1227</f>
        <v/>
      </c>
      <c r="P1227" s="462" t="n"/>
      <c r="Q1227" s="462">
        <f>V1227=W1227</f>
        <v/>
      </c>
      <c r="R1227" s="462">
        <f>AND(MONTH(F1227)=MONTH(X1227), YEAR(F1227)=YEAR(X1227))</f>
        <v/>
      </c>
      <c r="S1227" s="462">
        <f>AC1227="L001-901905215"</f>
        <v/>
      </c>
      <c r="T1227" s="464">
        <f>G1227-AH1227</f>
        <v/>
      </c>
      <c r="U1227" s="462" t="n"/>
      <c r="V1227" s="462" t="inlineStr">
        <is>
          <t>IN2021030183</t>
        </is>
      </c>
      <c r="W1227" s="462" t="inlineStr">
        <is>
          <t>IN2021030183</t>
        </is>
      </c>
      <c r="X1227" s="463" t="n">
        <v>44286</v>
      </c>
      <c r="Y1227" s="462" t="inlineStr">
        <is>
          <t>IN202103-0183</t>
        </is>
      </c>
      <c r="Z1227" s="462" t="inlineStr"/>
      <c r="AA1227" s="462" t="inlineStr">
        <is>
          <t>បុគ្គលជាប់អាករ</t>
        </is>
      </c>
      <c r="AB1227" s="462" t="inlineStr">
        <is>
          <t>L001-901905215</t>
        </is>
      </c>
      <c r="AC1227" s="462" t="inlineStr">
        <is>
          <t>វីអ៊ីស៊ិន (ខេមបូឌា) អ៊ិនដាសស្ទ្រី ឯ.ក</t>
        </is>
      </c>
      <c r="AD1227" s="464" t="n">
        <v>2958918</v>
      </c>
      <c r="AE1227" s="464" t="n">
        <v>2689925</v>
      </c>
      <c r="AF1227" s="464" t="n">
        <v>0</v>
      </c>
      <c r="AG1227" s="464" t="n">
        <v>0</v>
      </c>
      <c r="AH1227" s="464" t="n">
        <v>268993</v>
      </c>
      <c r="AI1227" s="464" t="n">
        <v>0</v>
      </c>
      <c r="AJ1227" s="464" t="n">
        <v>0</v>
      </c>
      <c r="AK1227" s="464" t="n">
        <v>0</v>
      </c>
      <c r="AL1227" s="464" t="n">
        <v>0</v>
      </c>
      <c r="AM1227" s="464" t="n">
        <v>0</v>
      </c>
      <c r="AN1227" s="464" t="n">
        <v>0</v>
      </c>
      <c r="AO1227" s="464" t="n">
        <v>0</v>
      </c>
      <c r="AP1227" s="464" t="n">
        <v>0</v>
      </c>
      <c r="AQ1227" s="462" t="inlineStr"/>
      <c r="AR1227" s="462" t="inlineStr">
        <is>
          <t>Trucking Fee</t>
        </is>
      </c>
      <c r="AS1227" s="462" t="inlineStr">
        <is>
          <t>បានប្រកាសពន្ធ</t>
        </is>
      </c>
    </row>
    <row r="1228">
      <c r="A1228" s="461" t="n">
        <v>1220</v>
      </c>
      <c r="B1228" s="462" t="inlineStr">
        <is>
          <t>Customs Clearance, Handling Fee</t>
        </is>
      </c>
      <c r="C1228" s="462" t="inlineStr">
        <is>
          <t>56ប៊ី-លីង សឹបផ្លាយ ឆេន មេនេចម៉ិន ឯ.ក</t>
        </is>
      </c>
      <c r="D1228" s="462" t="inlineStr">
        <is>
          <t>K004-902004795</t>
        </is>
      </c>
      <c r="E1228" s="462" t="inlineStr">
        <is>
          <t>IN202103-0179</t>
        </is>
      </c>
      <c r="F1228" s="463" t="n">
        <v>44286</v>
      </c>
      <c r="G1228" s="464" t="n">
        <v>268993</v>
      </c>
      <c r="H1228" s="462" t="n"/>
      <c r="I1228" s="464">
        <f>G1228</f>
        <v/>
      </c>
      <c r="J1228" s="462">
        <f>IF(AND(Q1228=TRUE, R1228=TRUE, S1228=TRUE), IF(W1228&lt;-0.05, "អនុញ្ញាត (អ្នកផ្គត់ផ្គង់ប្រកាសខ្វះ)", "បានប្រកាស (អនុញ្ញាត)"), IF(AND(Q1228=FALSE, R1228=FALSE, S1228=FALSE), "ព្យួរទុក (មិនមានទិន្នន័យ)", "ប្រកាសខុស (ព្យួរទុក)"))</f>
        <v/>
      </c>
      <c r="K1228" s="462" t="inlineStr"/>
      <c r="L1228" s="462" t="inlineStr"/>
      <c r="M1228" s="464">
        <f>AH1228</f>
        <v/>
      </c>
      <c r="N1228" s="464">
        <f>IF(W1228&lt;0,AH1228,I1228)</f>
        <v/>
      </c>
      <c r="O1228" s="464">
        <f>I1228-M1228</f>
        <v/>
      </c>
      <c r="P1228" s="462" t="n"/>
      <c r="Q1228" s="462">
        <f>V1228=W1228</f>
        <v/>
      </c>
      <c r="R1228" s="462">
        <f>AND(MONTH(F1228)=MONTH(X1228), YEAR(F1228)=YEAR(X1228))</f>
        <v/>
      </c>
      <c r="S1228" s="462">
        <f>AC1228="L001-901905215"</f>
        <v/>
      </c>
      <c r="T1228" s="464">
        <f>G1228-AH1228</f>
        <v/>
      </c>
      <c r="U1228" s="462" t="n"/>
      <c r="V1228" s="462" t="inlineStr">
        <is>
          <t>IN2021030179</t>
        </is>
      </c>
      <c r="W1228" s="462" t="inlineStr">
        <is>
          <t>IN2021030179</t>
        </is>
      </c>
      <c r="X1228" s="463" t="n">
        <v>44286</v>
      </c>
      <c r="Y1228" s="462" t="inlineStr">
        <is>
          <t>IN202103-0179</t>
        </is>
      </c>
      <c r="Z1228" s="462" t="inlineStr"/>
      <c r="AA1228" s="462" t="inlineStr">
        <is>
          <t>បុគ្គលជាប់អាករ</t>
        </is>
      </c>
      <c r="AB1228" s="462" t="inlineStr">
        <is>
          <t>L001-901905215</t>
        </is>
      </c>
      <c r="AC1228" s="462" t="inlineStr">
        <is>
          <t>វីអ៊ីស៊ិន (ខេមបូឌា) អ៊ិនដាសស្ទ្រី ឯ.ក</t>
        </is>
      </c>
      <c r="AD1228" s="464" t="n">
        <v>2958918</v>
      </c>
      <c r="AE1228" s="464" t="n">
        <v>2689925</v>
      </c>
      <c r="AF1228" s="464" t="n">
        <v>0</v>
      </c>
      <c r="AG1228" s="464" t="n">
        <v>0</v>
      </c>
      <c r="AH1228" s="464" t="n">
        <v>268993</v>
      </c>
      <c r="AI1228" s="464" t="n">
        <v>0</v>
      </c>
      <c r="AJ1228" s="464" t="n">
        <v>0</v>
      </c>
      <c r="AK1228" s="464" t="n">
        <v>0</v>
      </c>
      <c r="AL1228" s="464" t="n">
        <v>0</v>
      </c>
      <c r="AM1228" s="464" t="n">
        <v>0</v>
      </c>
      <c r="AN1228" s="464" t="n">
        <v>0</v>
      </c>
      <c r="AO1228" s="464" t="n">
        <v>0</v>
      </c>
      <c r="AP1228" s="464" t="n">
        <v>0</v>
      </c>
      <c r="AQ1228" s="462" t="inlineStr"/>
      <c r="AR1228" s="462" t="inlineStr">
        <is>
          <t>Trucking Fee</t>
        </is>
      </c>
      <c r="AS1228" s="462" t="inlineStr">
        <is>
          <t>បានប្រកាសពន្ធ</t>
        </is>
      </c>
    </row>
    <row r="1229">
      <c r="A1229" s="461" t="n">
        <v>1221</v>
      </c>
      <c r="B1229" s="462" t="inlineStr">
        <is>
          <t>lift on empty</t>
        </is>
      </c>
      <c r="C1229" s="462" t="inlineStr">
        <is>
          <t>ហុង ឡេង ហួរ</t>
        </is>
      </c>
      <c r="D1229" s="462" t="inlineStr">
        <is>
          <t>L001-100068901</t>
        </is>
      </c>
      <c r="E1229" s="462" t="inlineStr">
        <is>
          <t>DPS159254</t>
        </is>
      </c>
      <c r="F1229" s="463" t="n">
        <v>44280</v>
      </c>
      <c r="G1229" s="464" t="n">
        <v>7355</v>
      </c>
      <c r="H1229" s="462" t="n"/>
      <c r="I1229" s="464">
        <f>G1229</f>
        <v/>
      </c>
      <c r="J1229" s="462">
        <f>IF(AND(Q1229=TRUE, R1229=TRUE, S1229=TRUE), IF(W1229&lt;-0.05, "អនុញ្ញាត (អ្នកផ្គត់ផ្គង់ប្រកាសខ្វះ)", "បានប្រកាស (អនុញ្ញាត)"), IF(AND(Q1229=FALSE, R1229=FALSE, S1229=FALSE), "ព្យួរទុក (មិនមានទិន្នន័យ)", "ប្រកាសខុស (ព្យួរទុក)"))</f>
        <v/>
      </c>
      <c r="K1229" s="462" t="inlineStr"/>
      <c r="L1229" s="462" t="inlineStr"/>
      <c r="M1229" s="464">
        <f>AH1229</f>
        <v/>
      </c>
      <c r="N1229" s="464">
        <f>IF(W1229&lt;0,AH1229,I1229)</f>
        <v/>
      </c>
      <c r="O1229" s="464">
        <f>I1229-M1229</f>
        <v/>
      </c>
      <c r="P1229" s="462" t="n"/>
      <c r="Q1229" s="462">
        <f>V1229=W1229</f>
        <v/>
      </c>
      <c r="R1229" s="462">
        <f>AND(MONTH(F1229)=MONTH(X1229), YEAR(F1229)=YEAR(X1229))</f>
        <v/>
      </c>
      <c r="S1229" s="462">
        <f>AC1229="L001-901905215"</f>
        <v/>
      </c>
      <c r="T1229" s="464">
        <f>G1229-AH1229</f>
        <v/>
      </c>
      <c r="U1229" s="462" t="n"/>
      <c r="V1229" s="462" t="inlineStr">
        <is>
          <t>DPS159254</t>
        </is>
      </c>
      <c r="W1229" s="462" t="inlineStr"/>
      <c r="X1229" s="499" t="n"/>
      <c r="Y1229" s="462" t="n"/>
      <c r="Z1229" s="462" t="n"/>
      <c r="AA1229" s="462" t="n"/>
      <c r="AB1229" s="462" t="n"/>
      <c r="AC1229" s="462" t="n"/>
      <c r="AD1229" s="462" t="n"/>
      <c r="AE1229" s="462" t="n"/>
      <c r="AF1229" s="462" t="n"/>
      <c r="AG1229" s="462" t="n"/>
      <c r="AH1229" s="462" t="n"/>
      <c r="AI1229" s="462" t="n"/>
      <c r="AJ1229" s="462" t="n"/>
      <c r="AK1229" s="462" t="n"/>
      <c r="AL1229" s="462" t="n"/>
      <c r="AM1229" s="462" t="n"/>
      <c r="AN1229" s="462" t="n"/>
      <c r="AO1229" s="462" t="n"/>
      <c r="AP1229" s="462" t="n"/>
      <c r="AQ1229" s="462" t="n"/>
      <c r="AR1229" s="462" t="n"/>
      <c r="AS1229" s="462" t="n"/>
    </row>
    <row r="1230">
      <c r="A1230" s="461" t="n">
        <v>1222</v>
      </c>
      <c r="B1230" s="462" t="inlineStr">
        <is>
          <t>lift on empty</t>
        </is>
      </c>
      <c r="C1230" s="462" t="inlineStr">
        <is>
          <t>ហុង ឡេង ហួរ</t>
        </is>
      </c>
      <c r="D1230" s="462" t="inlineStr">
        <is>
          <t>L001-100068901</t>
        </is>
      </c>
      <c r="E1230" s="462" t="inlineStr">
        <is>
          <t>DPS19158024</t>
        </is>
      </c>
      <c r="F1230" s="463" t="n">
        <v>44259</v>
      </c>
      <c r="G1230" s="464" t="n">
        <v>7398</v>
      </c>
      <c r="H1230" s="462" t="n"/>
      <c r="I1230" s="464">
        <f>G1230</f>
        <v/>
      </c>
      <c r="J1230" s="462">
        <f>IF(AND(Q1230=TRUE, R1230=TRUE, S1230=TRUE), IF(W1230&lt;-0.05, "អនុញ្ញាត (អ្នកផ្គត់ផ្គង់ប្រកាសខ្វះ)", "បានប្រកាស (អនុញ្ញាត)"), IF(AND(Q1230=FALSE, R1230=FALSE, S1230=FALSE), "ព្យួរទុក (មិនមានទិន្នន័យ)", "ប្រកាសខុស (ព្យួរទុក)"))</f>
        <v/>
      </c>
      <c r="K1230" s="462" t="inlineStr"/>
      <c r="L1230" s="462" t="inlineStr"/>
      <c r="M1230" s="464">
        <f>AH1230</f>
        <v/>
      </c>
      <c r="N1230" s="464">
        <f>IF(W1230&lt;0,AH1230,I1230)</f>
        <v/>
      </c>
      <c r="O1230" s="464">
        <f>I1230-M1230</f>
        <v/>
      </c>
      <c r="P1230" s="462" t="n"/>
      <c r="Q1230" s="462">
        <f>V1230=W1230</f>
        <v/>
      </c>
      <c r="R1230" s="462">
        <f>AND(MONTH(F1230)=MONTH(X1230), YEAR(F1230)=YEAR(X1230))</f>
        <v/>
      </c>
      <c r="S1230" s="462">
        <f>AC1230="L001-901905215"</f>
        <v/>
      </c>
      <c r="T1230" s="464">
        <f>G1230-AH1230</f>
        <v/>
      </c>
      <c r="U1230" s="462" t="n"/>
      <c r="V1230" s="462" t="inlineStr">
        <is>
          <t>DPS19158024</t>
        </is>
      </c>
      <c r="W1230" s="462" t="inlineStr"/>
      <c r="X1230" s="499" t="n"/>
      <c r="Y1230" s="462" t="n"/>
      <c r="Z1230" s="462" t="n"/>
      <c r="AA1230" s="462" t="n"/>
      <c r="AB1230" s="462" t="n"/>
      <c r="AC1230" s="462" t="n"/>
      <c r="AD1230" s="462" t="n"/>
      <c r="AE1230" s="462" t="n"/>
      <c r="AF1230" s="462" t="n"/>
      <c r="AG1230" s="462" t="n"/>
      <c r="AH1230" s="462" t="n"/>
      <c r="AI1230" s="462" t="n"/>
      <c r="AJ1230" s="462" t="n"/>
      <c r="AK1230" s="462" t="n"/>
      <c r="AL1230" s="462" t="n"/>
      <c r="AM1230" s="462" t="n"/>
      <c r="AN1230" s="462" t="n"/>
      <c r="AO1230" s="462" t="n"/>
      <c r="AP1230" s="462" t="n"/>
      <c r="AQ1230" s="462" t="n"/>
      <c r="AR1230" s="462" t="n"/>
      <c r="AS1230" s="462" t="n"/>
    </row>
    <row r="1231">
      <c r="A1231" s="461" t="n">
        <v>1223</v>
      </c>
      <c r="B1231" s="462" t="inlineStr">
        <is>
          <t>Monthly Tax Declaration for Feb 2021</t>
        </is>
      </c>
      <c r="C1231" s="462" t="inlineStr">
        <is>
          <t>យីងកឺ ខេម ថេក អ៊ែតវ៉ាយហ្សឺរី ឯ.ក</t>
        </is>
      </c>
      <c r="D1231" s="462" t="inlineStr">
        <is>
          <t>K003-902005313</t>
        </is>
      </c>
      <c r="E1231" s="462" t="inlineStr">
        <is>
          <t>YKT21-025</t>
        </is>
      </c>
      <c r="F1231" s="463" t="n">
        <v>44286</v>
      </c>
      <c r="G1231" s="464" t="n">
        <v>239614</v>
      </c>
      <c r="H1231" s="462" t="n"/>
      <c r="I1231" s="464">
        <f>G1231</f>
        <v/>
      </c>
      <c r="J1231" s="462">
        <f>IF(AND(Q1231=TRUE, R1231=TRUE, S1231=TRUE), IF(W1231&lt;-0.05, "អនុញ្ញាត (អ្នកផ្គត់ផ្គង់ប្រកាសខ្វះ)", "បានប្រកាស (អនុញ្ញាត)"), IF(AND(Q1231=FALSE, R1231=FALSE, S1231=FALSE), "ព្យួរទុក (មិនមានទិន្នន័យ)", "ប្រកាសខុស (ព្យួរទុក)"))</f>
        <v/>
      </c>
      <c r="K1231" s="462" t="inlineStr"/>
      <c r="L1231" s="462" t="inlineStr"/>
      <c r="M1231" s="464">
        <f>AH1231</f>
        <v/>
      </c>
      <c r="N1231" s="464">
        <f>IF(W1231&lt;0,AH1231,I1231)</f>
        <v/>
      </c>
      <c r="O1231" s="464">
        <f>I1231-M1231</f>
        <v/>
      </c>
      <c r="P1231" s="462" t="n"/>
      <c r="Q1231" s="462">
        <f>V1231=W1231</f>
        <v/>
      </c>
      <c r="R1231" s="462">
        <f>AND(MONTH(F1231)=MONTH(X1231), YEAR(F1231)=YEAR(X1231))</f>
        <v/>
      </c>
      <c r="S1231" s="462">
        <f>AC1231="L001-901905215"</f>
        <v/>
      </c>
      <c r="T1231" s="464">
        <f>G1231-AH1231</f>
        <v/>
      </c>
      <c r="U1231" s="462" t="n"/>
      <c r="V1231" s="462" t="inlineStr">
        <is>
          <t>YKT21025</t>
        </is>
      </c>
      <c r="W1231" s="462" t="inlineStr">
        <is>
          <t>YKT21025</t>
        </is>
      </c>
      <c r="X1231" s="463" t="n">
        <v>44264</v>
      </c>
      <c r="Y1231" s="462" t="inlineStr">
        <is>
          <t>YKT21-025</t>
        </is>
      </c>
      <c r="Z1231" s="462" t="inlineStr"/>
      <c r="AA1231" s="462" t="inlineStr">
        <is>
          <t>បុគ្គលជាប់អាករ</t>
        </is>
      </c>
      <c r="AB1231" s="462" t="inlineStr">
        <is>
          <t>L001-901905215</t>
        </is>
      </c>
      <c r="AC1231" s="462" t="inlineStr">
        <is>
          <t>វីអ៊ីស៊ិន (ខេមបូឌា) អ៊ិនដាសស្ទ្រី ឯ.ក</t>
        </is>
      </c>
      <c r="AD1231" s="464" t="n">
        <v>2635754</v>
      </c>
      <c r="AE1231" s="464" t="n">
        <v>2396140</v>
      </c>
      <c r="AF1231" s="464" t="n">
        <v>0</v>
      </c>
      <c r="AG1231" s="464" t="n">
        <v>0</v>
      </c>
      <c r="AH1231" s="464" t="n">
        <v>239614</v>
      </c>
      <c r="AI1231" s="464" t="n">
        <v>0</v>
      </c>
      <c r="AJ1231" s="464" t="n">
        <v>0</v>
      </c>
      <c r="AK1231" s="464" t="n">
        <v>0</v>
      </c>
      <c r="AL1231" s="464" t="n">
        <v>0</v>
      </c>
      <c r="AM1231" s="464" t="n">
        <v>0</v>
      </c>
      <c r="AN1231" s="464" t="n">
        <v>0</v>
      </c>
      <c r="AO1231" s="464" t="n">
        <v>0</v>
      </c>
      <c r="AP1231" s="464" t="n">
        <v>0</v>
      </c>
      <c r="AQ1231" s="462" t="inlineStr"/>
      <c r="AR1231" s="462" t="inlineStr">
        <is>
          <t>ថ្លៃសេវារៀបឯកសារពន្ធប្រចាំខែកុម្ភៈ</t>
        </is>
      </c>
      <c r="AS1231" s="462" t="inlineStr">
        <is>
          <t>បានប្រកាសពន្ធ</t>
        </is>
      </c>
    </row>
    <row r="1232">
      <c r="A1232" s="461" t="n">
        <v>1224</v>
      </c>
      <c r="B1232" s="462" t="inlineStr">
        <is>
          <t>Lift-Off</t>
        </is>
      </c>
      <c r="C1232" s="462" t="inlineStr">
        <is>
          <t>កំពង់ផែស្វយ័តភ្នំពេញ "ក.ស.ភ"</t>
        </is>
      </c>
      <c r="D1232" s="462" t="inlineStr">
        <is>
          <t>L001-100044999</t>
        </is>
      </c>
      <c r="E1232" s="462" t="inlineStr">
        <is>
          <t>INV20210313955</t>
        </is>
      </c>
      <c r="F1232" s="463" t="n">
        <v>44270</v>
      </c>
      <c r="G1232" s="464" t="n">
        <v>29196</v>
      </c>
      <c r="H1232" s="462" t="n"/>
      <c r="I1232" s="464">
        <f>G1232</f>
        <v/>
      </c>
      <c r="J1232" s="462">
        <f>IF(AND(Q1232=TRUE, R1232=TRUE, S1232=TRUE), IF(W1232&lt;-0.05, "អនុញ្ញាត (អ្នកផ្គត់ផ្គង់ប្រកាសខ្វះ)", "បានប្រកាស (អនុញ្ញាត)"), IF(AND(Q1232=FALSE, R1232=FALSE, S1232=FALSE), "ព្យួរទុក (មិនមានទិន្នន័យ)", "ប្រកាសខុស (ព្យួរទុក)"))</f>
        <v/>
      </c>
      <c r="K1232" s="462" t="inlineStr"/>
      <c r="L1232" s="462" t="inlineStr"/>
      <c r="M1232" s="464">
        <f>AH1232</f>
        <v/>
      </c>
      <c r="N1232" s="464">
        <f>IF(W1232&lt;0,AH1232,I1232)</f>
        <v/>
      </c>
      <c r="O1232" s="464">
        <f>I1232-M1232</f>
        <v/>
      </c>
      <c r="P1232" s="462" t="n"/>
      <c r="Q1232" s="462">
        <f>V1232=W1232</f>
        <v/>
      </c>
      <c r="R1232" s="462">
        <f>AND(MONTH(F1232)=MONTH(X1232), YEAR(F1232)=YEAR(X1232))</f>
        <v/>
      </c>
      <c r="S1232" s="462">
        <f>AC1232="L001-901905215"</f>
        <v/>
      </c>
      <c r="T1232" s="464">
        <f>G1232-AH1232</f>
        <v/>
      </c>
      <c r="U1232" s="462" t="n"/>
      <c r="V1232" s="462" t="inlineStr">
        <is>
          <t>INV20210313955</t>
        </is>
      </c>
      <c r="W1232" s="462" t="inlineStr"/>
      <c r="X1232" s="499" t="n"/>
      <c r="Y1232" s="462" t="n"/>
      <c r="Z1232" s="462" t="n"/>
      <c r="AA1232" s="462" t="n"/>
      <c r="AB1232" s="462" t="n"/>
      <c r="AC1232" s="462" t="n"/>
      <c r="AD1232" s="462" t="n"/>
      <c r="AE1232" s="462" t="n"/>
      <c r="AF1232" s="462" t="n"/>
      <c r="AG1232" s="462" t="n"/>
      <c r="AH1232" s="462" t="n"/>
      <c r="AI1232" s="462" t="n"/>
      <c r="AJ1232" s="462" t="n"/>
      <c r="AK1232" s="462" t="n"/>
      <c r="AL1232" s="462" t="n"/>
      <c r="AM1232" s="462" t="n"/>
      <c r="AN1232" s="462" t="n"/>
      <c r="AO1232" s="462" t="n"/>
      <c r="AP1232" s="462" t="n"/>
      <c r="AQ1232" s="462" t="n"/>
      <c r="AR1232" s="462" t="n"/>
      <c r="AS1232" s="462" t="n"/>
    </row>
    <row r="1233">
      <c r="A1233" s="461" t="n">
        <v>1225</v>
      </c>
      <c r="B1233" s="462" t="inlineStr">
        <is>
          <t>Customs Clearance, Handling Fee</t>
        </is>
      </c>
      <c r="C1233" s="462" t="inlineStr">
        <is>
          <t>56ប៊ី-លីង សឹបផ្លាយ ឆេន មេនេចម៉ិន ឯ.ក</t>
        </is>
      </c>
      <c r="D1233" s="462" t="inlineStr">
        <is>
          <t>K004-902004795</t>
        </is>
      </c>
      <c r="E1233" s="462" t="inlineStr">
        <is>
          <t>IN202103-0201</t>
        </is>
      </c>
      <c r="F1233" s="463" t="n">
        <v>44286</v>
      </c>
      <c r="G1233" s="464" t="n">
        <v>268992</v>
      </c>
      <c r="H1233" s="462" t="n"/>
      <c r="I1233" s="464">
        <f>G1233</f>
        <v/>
      </c>
      <c r="J1233" s="462">
        <f>IF(AND(Q1233=TRUE, R1233=TRUE, S1233=TRUE), IF(W1233&lt;-0.05, "អនុញ្ញាត (អ្នកផ្គត់ផ្គង់ប្រកាសខ្វះ)", "បានប្រកាស (អនុញ្ញាត)"), IF(AND(Q1233=FALSE, R1233=FALSE, S1233=FALSE), "ព្យួរទុក (មិនមានទិន្នន័យ)", "ប្រកាសខុស (ព្យួរទុក)"))</f>
        <v/>
      </c>
      <c r="K1233" s="462" t="inlineStr"/>
      <c r="L1233" s="462" t="inlineStr"/>
      <c r="M1233" s="464">
        <f>AH1233</f>
        <v/>
      </c>
      <c r="N1233" s="464">
        <f>IF(W1233&lt;0,AH1233,I1233)</f>
        <v/>
      </c>
      <c r="O1233" s="464">
        <f>I1233-M1233</f>
        <v/>
      </c>
      <c r="P1233" s="462" t="n"/>
      <c r="Q1233" s="462">
        <f>V1233=W1233</f>
        <v/>
      </c>
      <c r="R1233" s="462">
        <f>AND(MONTH(F1233)=MONTH(X1233), YEAR(F1233)=YEAR(X1233))</f>
        <v/>
      </c>
      <c r="S1233" s="462">
        <f>AC1233="L001-901905215"</f>
        <v/>
      </c>
      <c r="T1233" s="464">
        <f>G1233-AH1233</f>
        <v/>
      </c>
      <c r="U1233" s="462" t="n"/>
      <c r="V1233" s="462" t="inlineStr">
        <is>
          <t>IN2021030201</t>
        </is>
      </c>
      <c r="W1233" s="462" t="inlineStr">
        <is>
          <t>IN2021030201</t>
        </is>
      </c>
      <c r="X1233" s="463" t="n">
        <v>44286</v>
      </c>
      <c r="Y1233" s="462" t="inlineStr">
        <is>
          <t>IN202103-0201</t>
        </is>
      </c>
      <c r="Z1233" s="462" t="inlineStr"/>
      <c r="AA1233" s="462" t="inlineStr">
        <is>
          <t>បុគ្គលជាប់អាករ</t>
        </is>
      </c>
      <c r="AB1233" s="462" t="inlineStr">
        <is>
          <t>L001-901905215</t>
        </is>
      </c>
      <c r="AC1233" s="462" t="inlineStr">
        <is>
          <t>វីអ៊ីស៊ិន (ខេមបូឌា) អ៊ិនដាសស្ទ្រី ឯ.ក</t>
        </is>
      </c>
      <c r="AD1233" s="464" t="n">
        <v>2958918</v>
      </c>
      <c r="AE1233" s="464" t="n">
        <v>2689925</v>
      </c>
      <c r="AF1233" s="464" t="n">
        <v>0</v>
      </c>
      <c r="AG1233" s="464" t="n">
        <v>0</v>
      </c>
      <c r="AH1233" s="464" t="n">
        <v>268993</v>
      </c>
      <c r="AI1233" s="464" t="n">
        <v>0</v>
      </c>
      <c r="AJ1233" s="464" t="n">
        <v>0</v>
      </c>
      <c r="AK1233" s="464" t="n">
        <v>0</v>
      </c>
      <c r="AL1233" s="464" t="n">
        <v>0</v>
      </c>
      <c r="AM1233" s="464" t="n">
        <v>0</v>
      </c>
      <c r="AN1233" s="464" t="n">
        <v>0</v>
      </c>
      <c r="AO1233" s="464" t="n">
        <v>0</v>
      </c>
      <c r="AP1233" s="464" t="n">
        <v>0</v>
      </c>
      <c r="AQ1233" s="462" t="inlineStr"/>
      <c r="AR1233" s="462" t="inlineStr">
        <is>
          <t>Trucking Fee</t>
        </is>
      </c>
      <c r="AS1233" s="462" t="inlineStr">
        <is>
          <t>បានប្រកាសពន្ធ</t>
        </is>
      </c>
    </row>
    <row r="1234">
      <c r="A1234" s="461" t="n">
        <v>1226</v>
      </c>
      <c r="B1234" s="462" t="inlineStr">
        <is>
          <t>Lift-Off</t>
        </is>
      </c>
      <c r="C1234" s="462" t="inlineStr">
        <is>
          <t>កំពង់ផែស្វយ័តភ្នំពេញ "ក.ស.ភ"</t>
        </is>
      </c>
      <c r="D1234" s="462" t="inlineStr">
        <is>
          <t>L001-100044999</t>
        </is>
      </c>
      <c r="E1234" s="462" t="inlineStr">
        <is>
          <t>INV20210313956</t>
        </is>
      </c>
      <c r="F1234" s="463" t="n">
        <v>44270</v>
      </c>
      <c r="G1234" s="464" t="n">
        <v>29196</v>
      </c>
      <c r="H1234" s="462" t="n"/>
      <c r="I1234" s="464">
        <f>G1234</f>
        <v/>
      </c>
      <c r="J1234" s="462">
        <f>IF(AND(Q1234=TRUE, R1234=TRUE, S1234=TRUE), IF(W1234&lt;-0.05, "អនុញ្ញាត (អ្នកផ្គត់ផ្គង់ប្រកាសខ្វះ)", "បានប្រកាស (អនុញ្ញាត)"), IF(AND(Q1234=FALSE, R1234=FALSE, S1234=FALSE), "ព្យួរទុក (មិនមានទិន្នន័យ)", "ប្រកាសខុស (ព្យួរទុក)"))</f>
        <v/>
      </c>
      <c r="K1234" s="462" t="inlineStr"/>
      <c r="L1234" s="462" t="inlineStr"/>
      <c r="M1234" s="464">
        <f>AH1234</f>
        <v/>
      </c>
      <c r="N1234" s="464">
        <f>IF(W1234&lt;0,AH1234,I1234)</f>
        <v/>
      </c>
      <c r="O1234" s="464">
        <f>I1234-M1234</f>
        <v/>
      </c>
      <c r="P1234" s="462" t="n"/>
      <c r="Q1234" s="462">
        <f>V1234=W1234</f>
        <v/>
      </c>
      <c r="R1234" s="462">
        <f>AND(MONTH(F1234)=MONTH(X1234), YEAR(F1234)=YEAR(X1234))</f>
        <v/>
      </c>
      <c r="S1234" s="462">
        <f>AC1234="L001-901905215"</f>
        <v/>
      </c>
      <c r="T1234" s="464">
        <f>G1234-AH1234</f>
        <v/>
      </c>
      <c r="U1234" s="462" t="n"/>
      <c r="V1234" s="462" t="inlineStr">
        <is>
          <t>INV20210313956</t>
        </is>
      </c>
      <c r="W1234" s="462" t="inlineStr"/>
      <c r="X1234" s="499" t="n"/>
      <c r="Y1234" s="462" t="n"/>
      <c r="Z1234" s="462" t="n"/>
      <c r="AA1234" s="462" t="n"/>
      <c r="AB1234" s="462" t="n"/>
      <c r="AC1234" s="462" t="n"/>
      <c r="AD1234" s="462" t="n"/>
      <c r="AE1234" s="462" t="n"/>
      <c r="AF1234" s="462" t="n"/>
      <c r="AG1234" s="462" t="n"/>
      <c r="AH1234" s="462" t="n"/>
      <c r="AI1234" s="462" t="n"/>
      <c r="AJ1234" s="462" t="n"/>
      <c r="AK1234" s="462" t="n"/>
      <c r="AL1234" s="462" t="n"/>
      <c r="AM1234" s="462" t="n"/>
      <c r="AN1234" s="462" t="n"/>
      <c r="AO1234" s="462" t="n"/>
      <c r="AP1234" s="462" t="n"/>
      <c r="AQ1234" s="462" t="n"/>
      <c r="AR1234" s="462" t="n"/>
      <c r="AS1234" s="462" t="n"/>
    </row>
    <row r="1235">
      <c r="A1235" s="461" t="n">
        <v>1227</v>
      </c>
      <c r="B1235" s="462" t="inlineStr">
        <is>
          <t>Customs Clearance, Handling Fee</t>
        </is>
      </c>
      <c r="C1235" s="462" t="inlineStr">
        <is>
          <t>56ប៊ី-លីង សឹបផ្លាយ ឆេន មេនេចម៉ិន ឯ.ក</t>
        </is>
      </c>
      <c r="D1235" s="462" t="inlineStr">
        <is>
          <t>K004-902004795</t>
        </is>
      </c>
      <c r="E1235" s="462" t="inlineStr">
        <is>
          <t>IN202103-0200</t>
        </is>
      </c>
      <c r="F1235" s="463" t="n">
        <v>44286</v>
      </c>
      <c r="G1235" s="464" t="n">
        <v>268993</v>
      </c>
      <c r="H1235" s="462" t="n"/>
      <c r="I1235" s="464">
        <f>G1235</f>
        <v/>
      </c>
      <c r="J1235" s="462">
        <f>IF(AND(Q1235=TRUE, R1235=TRUE, S1235=TRUE), IF(W1235&lt;-0.05, "អនុញ្ញាត (អ្នកផ្គត់ផ្គង់ប្រកាសខ្វះ)", "បានប្រកាស (អនុញ្ញាត)"), IF(AND(Q1235=FALSE, R1235=FALSE, S1235=FALSE), "ព្យួរទុក (មិនមានទិន្នន័យ)", "ប្រកាសខុស (ព្យួរទុក)"))</f>
        <v/>
      </c>
      <c r="K1235" s="462" t="inlineStr"/>
      <c r="L1235" s="462" t="inlineStr"/>
      <c r="M1235" s="464">
        <f>AH1235</f>
        <v/>
      </c>
      <c r="N1235" s="464">
        <f>IF(W1235&lt;0,AH1235,I1235)</f>
        <v/>
      </c>
      <c r="O1235" s="464">
        <f>I1235-M1235</f>
        <v/>
      </c>
      <c r="P1235" s="462" t="n"/>
      <c r="Q1235" s="462">
        <f>V1235=W1235</f>
        <v/>
      </c>
      <c r="R1235" s="462">
        <f>AND(MONTH(F1235)=MONTH(X1235), YEAR(F1235)=YEAR(X1235))</f>
        <v/>
      </c>
      <c r="S1235" s="462">
        <f>AC1235="L001-901905215"</f>
        <v/>
      </c>
      <c r="T1235" s="464">
        <f>G1235-AH1235</f>
        <v/>
      </c>
      <c r="U1235" s="462" t="n"/>
      <c r="V1235" s="462" t="inlineStr">
        <is>
          <t>IN2021030200</t>
        </is>
      </c>
      <c r="W1235" s="462" t="inlineStr">
        <is>
          <t>IN2021030200</t>
        </is>
      </c>
      <c r="X1235" s="463" t="n">
        <v>44286</v>
      </c>
      <c r="Y1235" s="462" t="inlineStr">
        <is>
          <t>IN202103-0200</t>
        </is>
      </c>
      <c r="Z1235" s="462" t="inlineStr"/>
      <c r="AA1235" s="462" t="inlineStr">
        <is>
          <t>បុគ្គលជាប់អាករ</t>
        </is>
      </c>
      <c r="AB1235" s="462" t="inlineStr">
        <is>
          <t>L001-901905215</t>
        </is>
      </c>
      <c r="AC1235" s="462" t="inlineStr">
        <is>
          <t>វីអ៊ីស៊ិន (ខេមបូឌា) អ៊ិនដាសស្ទ្រី ឯ.ក</t>
        </is>
      </c>
      <c r="AD1235" s="464" t="n">
        <v>2958918</v>
      </c>
      <c r="AE1235" s="464" t="n">
        <v>2689925</v>
      </c>
      <c r="AF1235" s="464" t="n">
        <v>0</v>
      </c>
      <c r="AG1235" s="464" t="n">
        <v>0</v>
      </c>
      <c r="AH1235" s="464" t="n">
        <v>268993</v>
      </c>
      <c r="AI1235" s="464" t="n">
        <v>0</v>
      </c>
      <c r="AJ1235" s="464" t="n">
        <v>0</v>
      </c>
      <c r="AK1235" s="464" t="n">
        <v>0</v>
      </c>
      <c r="AL1235" s="464" t="n">
        <v>0</v>
      </c>
      <c r="AM1235" s="464" t="n">
        <v>0</v>
      </c>
      <c r="AN1235" s="464" t="n">
        <v>0</v>
      </c>
      <c r="AO1235" s="464" t="n">
        <v>0</v>
      </c>
      <c r="AP1235" s="464" t="n">
        <v>0</v>
      </c>
      <c r="AQ1235" s="462" t="inlineStr"/>
      <c r="AR1235" s="462" t="inlineStr">
        <is>
          <t>Trucking Fee</t>
        </is>
      </c>
      <c r="AS1235" s="462" t="inlineStr">
        <is>
          <t>បានប្រកាសពន្ធ</t>
        </is>
      </c>
    </row>
    <row r="1236">
      <c r="A1236" s="461" t="n">
        <v>1228</v>
      </c>
      <c r="B1236" s="462" t="inlineStr">
        <is>
          <t>Customs Clearance, Handling Fee</t>
        </is>
      </c>
      <c r="C1236" s="462" t="inlineStr">
        <is>
          <t>56ប៊ី-លីង សឹបផ្លាយ ឆេន មេនេចម៉ិន ឯ.ក</t>
        </is>
      </c>
      <c r="D1236" s="462" t="inlineStr">
        <is>
          <t>K004-902004795</t>
        </is>
      </c>
      <c r="E1236" s="462" t="inlineStr">
        <is>
          <t>IN202103-0188</t>
        </is>
      </c>
      <c r="F1236" s="463" t="n">
        <v>44286</v>
      </c>
      <c r="G1236" s="464" t="n">
        <v>337758</v>
      </c>
      <c r="H1236" s="462" t="n"/>
      <c r="I1236" s="464">
        <f>G1236</f>
        <v/>
      </c>
      <c r="J1236" s="462">
        <f>IF(AND(Q1236=TRUE, R1236=TRUE, S1236=TRUE), IF(W1236&lt;-0.05, "អនុញ្ញាត (អ្នកផ្គត់ផ្គង់ប្រកាសខ្វះ)", "បានប្រកាស (អនុញ្ញាត)"), IF(AND(Q1236=FALSE, R1236=FALSE, S1236=FALSE), "ព្យួរទុក (មិនមានទិន្នន័យ)", "ប្រកាសខុស (ព្យួរទុក)"))</f>
        <v/>
      </c>
      <c r="K1236" s="462" t="inlineStr"/>
      <c r="L1236" s="462" t="inlineStr"/>
      <c r="M1236" s="464">
        <f>AH1236</f>
        <v/>
      </c>
      <c r="N1236" s="464">
        <f>IF(W1236&lt;0,AH1236,I1236)</f>
        <v/>
      </c>
      <c r="O1236" s="464">
        <f>I1236-M1236</f>
        <v/>
      </c>
      <c r="P1236" s="462" t="n"/>
      <c r="Q1236" s="462">
        <f>V1236=W1236</f>
        <v/>
      </c>
      <c r="R1236" s="462">
        <f>AND(MONTH(F1236)=MONTH(X1236), YEAR(F1236)=YEAR(X1236))</f>
        <v/>
      </c>
      <c r="S1236" s="462">
        <f>AC1236="L001-901905215"</f>
        <v/>
      </c>
      <c r="T1236" s="464">
        <f>G1236-AH1236</f>
        <v/>
      </c>
      <c r="U1236" s="462" t="n"/>
      <c r="V1236" s="462" t="inlineStr">
        <is>
          <t>IN2021030188</t>
        </is>
      </c>
      <c r="W1236" s="462" t="inlineStr">
        <is>
          <t>IN2021030188</t>
        </is>
      </c>
      <c r="X1236" s="463" t="n">
        <v>44286</v>
      </c>
      <c r="Y1236" s="462" t="inlineStr">
        <is>
          <t>IN202103-0188</t>
        </is>
      </c>
      <c r="Z1236" s="462" t="inlineStr"/>
      <c r="AA1236" s="462" t="inlineStr">
        <is>
          <t>បុគ្គលជាប់អាករ</t>
        </is>
      </c>
      <c r="AB1236" s="462" t="inlineStr">
        <is>
          <t>L001-901905215</t>
        </is>
      </c>
      <c r="AC1236" s="462" t="inlineStr">
        <is>
          <t>វីអ៊ីស៊ិន (ខេមបូឌា) អ៊ិនដាសស្ទ្រី ឯ.ក</t>
        </is>
      </c>
      <c r="AD1236" s="464" t="n">
        <v>3715333</v>
      </c>
      <c r="AE1236" s="464" t="n">
        <v>3377575</v>
      </c>
      <c r="AF1236" s="464" t="n">
        <v>0</v>
      </c>
      <c r="AG1236" s="464" t="n">
        <v>0</v>
      </c>
      <c r="AH1236" s="464" t="n">
        <v>337758</v>
      </c>
      <c r="AI1236" s="464" t="n">
        <v>0</v>
      </c>
      <c r="AJ1236" s="464" t="n">
        <v>0</v>
      </c>
      <c r="AK1236" s="464" t="n">
        <v>0</v>
      </c>
      <c r="AL1236" s="464" t="n">
        <v>0</v>
      </c>
      <c r="AM1236" s="464" t="n">
        <v>0</v>
      </c>
      <c r="AN1236" s="464" t="n">
        <v>0</v>
      </c>
      <c r="AO1236" s="464" t="n">
        <v>0</v>
      </c>
      <c r="AP1236" s="464" t="n">
        <v>0</v>
      </c>
      <c r="AQ1236" s="462" t="inlineStr"/>
      <c r="AR1236" s="462" t="inlineStr">
        <is>
          <t>Trucking Fee</t>
        </is>
      </c>
      <c r="AS1236" s="462" t="inlineStr">
        <is>
          <t>បានប្រកាសពន្ធ</t>
        </is>
      </c>
    </row>
    <row r="1237">
      <c r="A1237" s="461" t="n">
        <v>1229</v>
      </c>
      <c r="B1237" s="462" t="inlineStr">
        <is>
          <t>Lift-Off</t>
        </is>
      </c>
      <c r="C1237" s="462" t="inlineStr">
        <is>
          <t>កំពង់ផែស្វយ័តក្រុងព្រះសីហនុ</t>
        </is>
      </c>
      <c r="D1237" s="462" t="inlineStr">
        <is>
          <t>L001-100044638</t>
        </is>
      </c>
      <c r="E1237" s="462" t="inlineStr">
        <is>
          <t>100044638</t>
        </is>
      </c>
      <c r="F1237" s="463" t="n">
        <v>44281</v>
      </c>
      <c r="G1237" s="464" t="n">
        <v>6877</v>
      </c>
      <c r="H1237" s="462" t="n"/>
      <c r="I1237" s="464">
        <f>G1237</f>
        <v/>
      </c>
      <c r="J1237" s="462">
        <f>IF(AND(Q1237=TRUE, R1237=TRUE, S1237=TRUE), IF(W1237&lt;-0.05, "អនុញ្ញាត (អ្នកផ្គត់ផ្គង់ប្រកាសខ្វះ)", "បានប្រកាស (អនុញ្ញាត)"), IF(AND(Q1237=FALSE, R1237=FALSE, S1237=FALSE), "ព្យួរទុក (មិនមានទិន្នន័យ)", "ប្រកាសខុស (ព្យួរទុក)"))</f>
        <v/>
      </c>
      <c r="K1237" s="462" t="inlineStr"/>
      <c r="L1237" s="462" t="inlineStr"/>
      <c r="M1237" s="464">
        <f>AH1237</f>
        <v/>
      </c>
      <c r="N1237" s="464">
        <f>IF(W1237&lt;0,AH1237,I1237)</f>
        <v/>
      </c>
      <c r="O1237" s="464">
        <f>I1237-M1237</f>
        <v/>
      </c>
      <c r="P1237" s="462" t="n"/>
      <c r="Q1237" s="462">
        <f>V1237=W1237</f>
        <v/>
      </c>
      <c r="R1237" s="462">
        <f>AND(MONTH(F1237)=MONTH(X1237), YEAR(F1237)=YEAR(X1237))</f>
        <v/>
      </c>
      <c r="S1237" s="462">
        <f>AC1237="L001-901905215"</f>
        <v/>
      </c>
      <c r="T1237" s="464">
        <f>G1237-AH1237</f>
        <v/>
      </c>
      <c r="U1237" s="462" t="n"/>
      <c r="V1237" s="462" t="inlineStr">
        <is>
          <t>100044638</t>
        </is>
      </c>
      <c r="W1237" s="462" t="inlineStr"/>
      <c r="X1237" s="499" t="n"/>
      <c r="Y1237" s="462" t="n"/>
      <c r="Z1237" s="462" t="n"/>
      <c r="AA1237" s="462" t="n"/>
      <c r="AB1237" s="462" t="n"/>
      <c r="AC1237" s="462" t="n"/>
      <c r="AD1237" s="462" t="n"/>
      <c r="AE1237" s="462" t="n"/>
      <c r="AF1237" s="462" t="n"/>
      <c r="AG1237" s="462" t="n"/>
      <c r="AH1237" s="462" t="n"/>
      <c r="AI1237" s="462" t="n"/>
      <c r="AJ1237" s="462" t="n"/>
      <c r="AK1237" s="462" t="n"/>
      <c r="AL1237" s="462" t="n"/>
      <c r="AM1237" s="462" t="n"/>
      <c r="AN1237" s="462" t="n"/>
      <c r="AO1237" s="462" t="n"/>
      <c r="AP1237" s="462" t="n"/>
      <c r="AQ1237" s="462" t="n"/>
      <c r="AR1237" s="462" t="n"/>
      <c r="AS1237" s="462" t="n"/>
    </row>
    <row r="1238">
      <c r="A1238" s="461" t="n">
        <v>1230</v>
      </c>
      <c r="B1238" s="462" t="inlineStr">
        <is>
          <t>Customs Clearance, Handling Fee</t>
        </is>
      </c>
      <c r="C1238" s="462" t="inlineStr">
        <is>
          <t>56ប៊ី-លីង សឹបផ្លាយ ឆេន មេនេចម៉ិន ឯ.ក</t>
        </is>
      </c>
      <c r="D1238" s="462" t="inlineStr">
        <is>
          <t>K004-902004795</t>
        </is>
      </c>
      <c r="E1238" s="462" t="inlineStr">
        <is>
          <t>IN202103-0233</t>
        </is>
      </c>
      <c r="F1238" s="463" t="n">
        <v>44286</v>
      </c>
      <c r="G1238" s="464" t="n">
        <v>337758</v>
      </c>
      <c r="H1238" s="462" t="n"/>
      <c r="I1238" s="464">
        <f>G1238</f>
        <v/>
      </c>
      <c r="J1238" s="462">
        <f>IF(AND(Q1238=TRUE, R1238=TRUE, S1238=TRUE), IF(W1238&lt;-0.05, "អនុញ្ញាត (អ្នកផ្គត់ផ្គង់ប្រកាសខ្វះ)", "បានប្រកាស (អនុញ្ញាត)"), IF(AND(Q1238=FALSE, R1238=FALSE, S1238=FALSE), "ព្យួរទុក (មិនមានទិន្នន័យ)", "ប្រកាសខុស (ព្យួរទុក)"))</f>
        <v/>
      </c>
      <c r="K1238" s="462" t="inlineStr"/>
      <c r="L1238" s="462" t="inlineStr"/>
      <c r="M1238" s="464">
        <f>AH1238</f>
        <v/>
      </c>
      <c r="N1238" s="464">
        <f>IF(W1238&lt;0,AH1238,I1238)</f>
        <v/>
      </c>
      <c r="O1238" s="464">
        <f>I1238-M1238</f>
        <v/>
      </c>
      <c r="P1238" s="462" t="n"/>
      <c r="Q1238" s="462">
        <f>V1238=W1238</f>
        <v/>
      </c>
      <c r="R1238" s="462">
        <f>AND(MONTH(F1238)=MONTH(X1238), YEAR(F1238)=YEAR(X1238))</f>
        <v/>
      </c>
      <c r="S1238" s="462">
        <f>AC1238="L001-901905215"</f>
        <v/>
      </c>
      <c r="T1238" s="464">
        <f>G1238-AH1238</f>
        <v/>
      </c>
      <c r="U1238" s="462" t="n"/>
      <c r="V1238" s="462" t="inlineStr">
        <is>
          <t>IN2021030233</t>
        </is>
      </c>
      <c r="W1238" s="462" t="inlineStr">
        <is>
          <t>IN2021030233</t>
        </is>
      </c>
      <c r="X1238" s="463" t="n">
        <v>44286</v>
      </c>
      <c r="Y1238" s="462" t="inlineStr">
        <is>
          <t>IN202103-0233</t>
        </is>
      </c>
      <c r="Z1238" s="462" t="inlineStr"/>
      <c r="AA1238" s="462" t="inlineStr">
        <is>
          <t>បុគ្គលជាប់អាករ</t>
        </is>
      </c>
      <c r="AB1238" s="462" t="inlineStr">
        <is>
          <t>L001-901905215</t>
        </is>
      </c>
      <c r="AC1238" s="462" t="inlineStr">
        <is>
          <t>វីអ៊ីស៊ិន (ខេមបូឌា) អ៊ិនដាសស្ទ្រី ឯ.ក</t>
        </is>
      </c>
      <c r="AD1238" s="464" t="n">
        <v>3715333</v>
      </c>
      <c r="AE1238" s="464" t="n">
        <v>3377575</v>
      </c>
      <c r="AF1238" s="464" t="n">
        <v>0</v>
      </c>
      <c r="AG1238" s="464" t="n">
        <v>0</v>
      </c>
      <c r="AH1238" s="464" t="n">
        <v>337758</v>
      </c>
      <c r="AI1238" s="464" t="n">
        <v>0</v>
      </c>
      <c r="AJ1238" s="464" t="n">
        <v>0</v>
      </c>
      <c r="AK1238" s="464" t="n">
        <v>0</v>
      </c>
      <c r="AL1238" s="464" t="n">
        <v>0</v>
      </c>
      <c r="AM1238" s="464" t="n">
        <v>0</v>
      </c>
      <c r="AN1238" s="464" t="n">
        <v>0</v>
      </c>
      <c r="AO1238" s="464" t="n">
        <v>0</v>
      </c>
      <c r="AP1238" s="464" t="n">
        <v>0</v>
      </c>
      <c r="AQ1238" s="462" t="inlineStr"/>
      <c r="AR1238" s="462" t="inlineStr">
        <is>
          <t>Trucking Fee</t>
        </is>
      </c>
      <c r="AS1238" s="462" t="inlineStr">
        <is>
          <t>បានប្រកាសពន្ធ</t>
        </is>
      </c>
    </row>
    <row r="1239">
      <c r="A1239" s="461" t="n">
        <v>1231</v>
      </c>
      <c r="B1239" s="462" t="inlineStr">
        <is>
          <t>Lift-Off</t>
        </is>
      </c>
      <c r="C1239" s="462" t="inlineStr">
        <is>
          <t>កំពង់ផែស្វយ័តក្រុងព្រះសីហនុ</t>
        </is>
      </c>
      <c r="D1239" s="462" t="inlineStr">
        <is>
          <t>L001-100044638</t>
        </is>
      </c>
      <c r="E1239" s="462" t="inlineStr">
        <is>
          <t>047839</t>
        </is>
      </c>
      <c r="F1239" s="463" t="n">
        <v>44281</v>
      </c>
      <c r="G1239" s="464" t="n">
        <v>20629</v>
      </c>
      <c r="H1239" s="462" t="n"/>
      <c r="I1239" s="464">
        <f>G1239</f>
        <v/>
      </c>
      <c r="J1239" s="462">
        <f>IF(AND(Q1239=TRUE, R1239=TRUE, S1239=TRUE), IF(W1239&lt;-0.05, "អនុញ្ញាត (អ្នកផ្គត់ផ្គង់ប្រកាសខ្វះ)", "បានប្រកាស (អនុញ្ញាត)"), IF(AND(Q1239=FALSE, R1239=FALSE, S1239=FALSE), "ព្យួរទុក (មិនមានទិន្នន័យ)", "ប្រកាសខុស (ព្យួរទុក)"))</f>
        <v/>
      </c>
      <c r="K1239" s="462" t="inlineStr"/>
      <c r="L1239" s="462" t="inlineStr"/>
      <c r="M1239" s="464">
        <f>AH1239</f>
        <v/>
      </c>
      <c r="N1239" s="464">
        <f>IF(W1239&lt;0,AH1239,I1239)</f>
        <v/>
      </c>
      <c r="O1239" s="464">
        <f>I1239-M1239</f>
        <v/>
      </c>
      <c r="P1239" s="462" t="n"/>
      <c r="Q1239" s="462">
        <f>V1239=W1239</f>
        <v/>
      </c>
      <c r="R1239" s="462">
        <f>AND(MONTH(F1239)=MONTH(X1239), YEAR(F1239)=YEAR(X1239))</f>
        <v/>
      </c>
      <c r="S1239" s="462">
        <f>AC1239="L001-901905215"</f>
        <v/>
      </c>
      <c r="T1239" s="464">
        <f>G1239-AH1239</f>
        <v/>
      </c>
      <c r="U1239" s="462" t="n"/>
      <c r="V1239" s="462" t="inlineStr">
        <is>
          <t>047839</t>
        </is>
      </c>
      <c r="W1239" s="462" t="inlineStr"/>
      <c r="X1239" s="499" t="n"/>
      <c r="Y1239" s="462" t="n"/>
      <c r="Z1239" s="462" t="n"/>
      <c r="AA1239" s="462" t="n"/>
      <c r="AB1239" s="462" t="n"/>
      <c r="AC1239" s="462" t="n"/>
      <c r="AD1239" s="462" t="n"/>
      <c r="AE1239" s="462" t="n"/>
      <c r="AF1239" s="462" t="n"/>
      <c r="AG1239" s="462" t="n"/>
      <c r="AH1239" s="462" t="n"/>
      <c r="AI1239" s="462" t="n"/>
      <c r="AJ1239" s="462" t="n"/>
      <c r="AK1239" s="462" t="n"/>
      <c r="AL1239" s="462" t="n"/>
      <c r="AM1239" s="462" t="n"/>
      <c r="AN1239" s="462" t="n"/>
      <c r="AO1239" s="462" t="n"/>
      <c r="AP1239" s="462" t="n"/>
      <c r="AQ1239" s="462" t="n"/>
      <c r="AR1239" s="462" t="n"/>
      <c r="AS1239" s="462" t="n"/>
    </row>
    <row r="1240">
      <c r="A1240" s="461" t="n">
        <v>1232</v>
      </c>
      <c r="B1240" s="462" t="inlineStr">
        <is>
          <t>Lift-Off</t>
        </is>
      </c>
      <c r="C1240" s="462" t="inlineStr">
        <is>
          <t>កំពង់ផែស្វយ័តក្រុងព្រះសីហនុ</t>
        </is>
      </c>
      <c r="D1240" s="462" t="inlineStr">
        <is>
          <t>L001-100044638</t>
        </is>
      </c>
      <c r="E1240" s="462" t="inlineStr">
        <is>
          <t>045910</t>
        </is>
      </c>
      <c r="F1240" s="463" t="n">
        <v>44280</v>
      </c>
      <c r="G1240" s="464" t="n">
        <v>20645</v>
      </c>
      <c r="H1240" s="462" t="n"/>
      <c r="I1240" s="464">
        <f>G1240</f>
        <v/>
      </c>
      <c r="J1240" s="462">
        <f>IF(AND(Q1240=TRUE, R1240=TRUE, S1240=TRUE), IF(W1240&lt;-0.05, "អនុញ្ញាត (អ្នកផ្គត់ផ្គង់ប្រកាសខ្វះ)", "បានប្រកាស (អនុញ្ញាត)"), IF(AND(Q1240=FALSE, R1240=FALSE, S1240=FALSE), "ព្យួរទុក (មិនមានទិន្នន័យ)", "ប្រកាសខុស (ព្យួរទុក)"))</f>
        <v/>
      </c>
      <c r="K1240" s="462" t="inlineStr"/>
      <c r="L1240" s="462" t="inlineStr"/>
      <c r="M1240" s="464">
        <f>AH1240</f>
        <v/>
      </c>
      <c r="N1240" s="464">
        <f>IF(W1240&lt;0,AH1240,I1240)</f>
        <v/>
      </c>
      <c r="O1240" s="464">
        <f>I1240-M1240</f>
        <v/>
      </c>
      <c r="P1240" s="462" t="n"/>
      <c r="Q1240" s="462">
        <f>V1240=W1240</f>
        <v/>
      </c>
      <c r="R1240" s="462">
        <f>AND(MONTH(F1240)=MONTH(X1240), YEAR(F1240)=YEAR(X1240))</f>
        <v/>
      </c>
      <c r="S1240" s="462">
        <f>AC1240="L001-901905215"</f>
        <v/>
      </c>
      <c r="T1240" s="464">
        <f>G1240-AH1240</f>
        <v/>
      </c>
      <c r="U1240" s="462" t="n"/>
      <c r="V1240" s="462" t="inlineStr">
        <is>
          <t>045910</t>
        </is>
      </c>
      <c r="W1240" s="462" t="inlineStr"/>
      <c r="X1240" s="499" t="n"/>
      <c r="Y1240" s="462" t="n"/>
      <c r="Z1240" s="462" t="n"/>
      <c r="AA1240" s="462" t="n"/>
      <c r="AB1240" s="462" t="n"/>
      <c r="AC1240" s="462" t="n"/>
      <c r="AD1240" s="462" t="n"/>
      <c r="AE1240" s="462" t="n"/>
      <c r="AF1240" s="462" t="n"/>
      <c r="AG1240" s="462" t="n"/>
      <c r="AH1240" s="462" t="n"/>
      <c r="AI1240" s="462" t="n"/>
      <c r="AJ1240" s="462" t="n"/>
      <c r="AK1240" s="462" t="n"/>
      <c r="AL1240" s="462" t="n"/>
      <c r="AM1240" s="462" t="n"/>
      <c r="AN1240" s="462" t="n"/>
      <c r="AO1240" s="462" t="n"/>
      <c r="AP1240" s="462" t="n"/>
      <c r="AQ1240" s="462" t="n"/>
      <c r="AR1240" s="462" t="n"/>
      <c r="AS1240" s="462" t="n"/>
    </row>
    <row r="1241">
      <c r="A1241" s="461" t="n">
        <v>1233</v>
      </c>
      <c r="B1241" s="462" t="inlineStr">
        <is>
          <t>Lift-Off</t>
        </is>
      </c>
      <c r="C1241" s="462" t="inlineStr">
        <is>
          <t>កំពង់ផែស្វយ័តភ្នំពេញ "ក.ស.ភ"</t>
        </is>
      </c>
      <c r="D1241" s="462" t="inlineStr">
        <is>
          <t>L001-100044999</t>
        </is>
      </c>
      <c r="E1241" s="462" t="inlineStr">
        <is>
          <t>INV20210313949</t>
        </is>
      </c>
      <c r="F1241" s="463" t="n">
        <v>44270</v>
      </c>
      <c r="G1241" s="464" t="n">
        <v>19464</v>
      </c>
      <c r="H1241" s="462" t="n"/>
      <c r="I1241" s="464">
        <f>G1241</f>
        <v/>
      </c>
      <c r="J1241" s="462">
        <f>IF(AND(Q1241=TRUE, R1241=TRUE, S1241=TRUE), IF(W1241&lt;-0.05, "អនុញ្ញាត (អ្នកផ្គត់ផ្គង់ប្រកាសខ្វះ)", "បានប្រកាស (អនុញ្ញាត)"), IF(AND(Q1241=FALSE, R1241=FALSE, S1241=FALSE), "ព្យួរទុក (មិនមានទិន្នន័យ)", "ប្រកាសខុស (ព្យួរទុក)"))</f>
        <v/>
      </c>
      <c r="K1241" s="462" t="inlineStr"/>
      <c r="L1241" s="462" t="inlineStr"/>
      <c r="M1241" s="464">
        <f>AH1241</f>
        <v/>
      </c>
      <c r="N1241" s="464">
        <f>IF(W1241&lt;0,AH1241,I1241)</f>
        <v/>
      </c>
      <c r="O1241" s="464">
        <f>I1241-M1241</f>
        <v/>
      </c>
      <c r="P1241" s="462" t="n"/>
      <c r="Q1241" s="462">
        <f>V1241=W1241</f>
        <v/>
      </c>
      <c r="R1241" s="462">
        <f>AND(MONTH(F1241)=MONTH(X1241), YEAR(F1241)=YEAR(X1241))</f>
        <v/>
      </c>
      <c r="S1241" s="462">
        <f>AC1241="L001-901905215"</f>
        <v/>
      </c>
      <c r="T1241" s="464">
        <f>G1241-AH1241</f>
        <v/>
      </c>
      <c r="U1241" s="462" t="n"/>
      <c r="V1241" s="462" t="inlineStr">
        <is>
          <t>INV20210313949</t>
        </is>
      </c>
      <c r="W1241" s="462" t="inlineStr"/>
      <c r="X1241" s="499" t="n"/>
      <c r="Y1241" s="462" t="n"/>
      <c r="Z1241" s="462" t="n"/>
      <c r="AA1241" s="462" t="n"/>
      <c r="AB1241" s="462" t="n"/>
      <c r="AC1241" s="462" t="n"/>
      <c r="AD1241" s="462" t="n"/>
      <c r="AE1241" s="462" t="n"/>
      <c r="AF1241" s="462" t="n"/>
      <c r="AG1241" s="462" t="n"/>
      <c r="AH1241" s="462" t="n"/>
      <c r="AI1241" s="462" t="n"/>
      <c r="AJ1241" s="462" t="n"/>
      <c r="AK1241" s="462" t="n"/>
      <c r="AL1241" s="462" t="n"/>
      <c r="AM1241" s="462" t="n"/>
      <c r="AN1241" s="462" t="n"/>
      <c r="AO1241" s="462" t="n"/>
      <c r="AP1241" s="462" t="n"/>
      <c r="AQ1241" s="462" t="n"/>
      <c r="AR1241" s="462" t="n"/>
      <c r="AS1241" s="462" t="n"/>
    </row>
    <row r="1242">
      <c r="A1242" s="461" t="n">
        <v>1234</v>
      </c>
      <c r="B1242" s="462" t="inlineStr">
        <is>
          <t>Lift-Off</t>
        </is>
      </c>
      <c r="C1242" s="462" t="inlineStr">
        <is>
          <t>កំពង់ផែស្វយ័តភ្នំពេញ "ក.ស.ភ"</t>
        </is>
      </c>
      <c r="D1242" s="462" t="inlineStr">
        <is>
          <t>L001-100044999</t>
        </is>
      </c>
      <c r="E1242" s="462" t="inlineStr">
        <is>
          <t>INV20210313953</t>
        </is>
      </c>
      <c r="F1242" s="463" t="n">
        <v>44270</v>
      </c>
      <c r="G1242" s="464" t="n">
        <v>19464</v>
      </c>
      <c r="H1242" s="462" t="n"/>
      <c r="I1242" s="464">
        <f>G1242</f>
        <v/>
      </c>
      <c r="J1242" s="462">
        <f>IF(AND(Q1242=TRUE, R1242=TRUE, S1242=TRUE), IF(W1242&lt;-0.05, "អនុញ្ញាត (អ្នកផ្គត់ផ្គង់ប្រកាសខ្វះ)", "បានប្រកាស (អនុញ្ញាត)"), IF(AND(Q1242=FALSE, R1242=FALSE, S1242=FALSE), "ព្យួរទុក (មិនមានទិន្នន័យ)", "ប្រកាសខុស (ព្យួរទុក)"))</f>
        <v/>
      </c>
      <c r="K1242" s="462" t="inlineStr"/>
      <c r="L1242" s="462" t="inlineStr"/>
      <c r="M1242" s="464">
        <f>AH1242</f>
        <v/>
      </c>
      <c r="N1242" s="464">
        <f>IF(W1242&lt;0,AH1242,I1242)</f>
        <v/>
      </c>
      <c r="O1242" s="464">
        <f>I1242-M1242</f>
        <v/>
      </c>
      <c r="P1242" s="462" t="n"/>
      <c r="Q1242" s="462">
        <f>V1242=W1242</f>
        <v/>
      </c>
      <c r="R1242" s="462">
        <f>AND(MONTH(F1242)=MONTH(X1242), YEAR(F1242)=YEAR(X1242))</f>
        <v/>
      </c>
      <c r="S1242" s="462">
        <f>AC1242="L001-901905215"</f>
        <v/>
      </c>
      <c r="T1242" s="464">
        <f>G1242-AH1242</f>
        <v/>
      </c>
      <c r="U1242" s="462" t="n"/>
      <c r="V1242" s="462" t="inlineStr">
        <is>
          <t>INV20210313953</t>
        </is>
      </c>
      <c r="W1242" s="462" t="inlineStr"/>
      <c r="X1242" s="499" t="n"/>
      <c r="Y1242" s="462" t="n"/>
      <c r="Z1242" s="462" t="n"/>
      <c r="AA1242" s="462" t="n"/>
      <c r="AB1242" s="462" t="n"/>
      <c r="AC1242" s="462" t="n"/>
      <c r="AD1242" s="462" t="n"/>
      <c r="AE1242" s="462" t="n"/>
      <c r="AF1242" s="462" t="n"/>
      <c r="AG1242" s="462" t="n"/>
      <c r="AH1242" s="462" t="n"/>
      <c r="AI1242" s="462" t="n"/>
      <c r="AJ1242" s="462" t="n"/>
      <c r="AK1242" s="462" t="n"/>
      <c r="AL1242" s="462" t="n"/>
      <c r="AM1242" s="462" t="n"/>
      <c r="AN1242" s="462" t="n"/>
      <c r="AO1242" s="462" t="n"/>
      <c r="AP1242" s="462" t="n"/>
      <c r="AQ1242" s="462" t="n"/>
      <c r="AR1242" s="462" t="n"/>
      <c r="AS1242" s="462" t="n"/>
    </row>
    <row r="1243">
      <c r="A1243" s="461" t="n">
        <v>1235</v>
      </c>
      <c r="B1243" s="462" t="inlineStr">
        <is>
          <t>Lift On Empty Fee</t>
        </is>
      </c>
      <c r="C1243" s="462" t="inlineStr">
        <is>
          <t>ហុង ឡេង ហួរ</t>
        </is>
      </c>
      <c r="D1243" s="462" t="inlineStr">
        <is>
          <t>L001-100068901</t>
        </is>
      </c>
      <c r="E1243" s="462" t="inlineStr">
        <is>
          <t>DPS19-158410</t>
        </is>
      </c>
      <c r="F1243" s="463" t="n">
        <v>44266</v>
      </c>
      <c r="G1243" s="464" t="n">
        <v>5530</v>
      </c>
      <c r="H1243" s="462" t="n"/>
      <c r="I1243" s="464">
        <f>G1243</f>
        <v/>
      </c>
      <c r="J1243" s="462">
        <f>IF(AND(Q1243=TRUE, R1243=TRUE, S1243=TRUE), IF(W1243&lt;-0.05, "អនុញ្ញាត (អ្នកផ្គត់ផ្គង់ប្រកាសខ្វះ)", "បានប្រកាស (អនុញ្ញាត)"), IF(AND(Q1243=FALSE, R1243=FALSE, S1243=FALSE), "ព្យួរទុក (មិនមានទិន្នន័យ)", "ប្រកាសខុស (ព្យួរទុក)"))</f>
        <v/>
      </c>
      <c r="K1243" s="462" t="inlineStr"/>
      <c r="L1243" s="462" t="inlineStr"/>
      <c r="M1243" s="464">
        <f>AH1243</f>
        <v/>
      </c>
      <c r="N1243" s="464">
        <f>IF(W1243&lt;0,AH1243,I1243)</f>
        <v/>
      </c>
      <c r="O1243" s="464">
        <f>I1243-M1243</f>
        <v/>
      </c>
      <c r="P1243" s="462" t="n"/>
      <c r="Q1243" s="462">
        <f>V1243=W1243</f>
        <v/>
      </c>
      <c r="R1243" s="462">
        <f>AND(MONTH(F1243)=MONTH(X1243), YEAR(F1243)=YEAR(X1243))</f>
        <v/>
      </c>
      <c r="S1243" s="462">
        <f>AC1243="L001-901905215"</f>
        <v/>
      </c>
      <c r="T1243" s="464">
        <f>G1243-AH1243</f>
        <v/>
      </c>
      <c r="U1243" s="462" t="n"/>
      <c r="V1243" s="462" t="inlineStr">
        <is>
          <t>DPS19158410</t>
        </is>
      </c>
      <c r="W1243" s="462" t="inlineStr"/>
      <c r="X1243" s="499" t="n"/>
      <c r="Y1243" s="462" t="n"/>
      <c r="Z1243" s="462" t="n"/>
      <c r="AA1243" s="462" t="n"/>
      <c r="AB1243" s="462" t="n"/>
      <c r="AC1243" s="462" t="n"/>
      <c r="AD1243" s="462" t="n"/>
      <c r="AE1243" s="462" t="n"/>
      <c r="AF1243" s="462" t="n"/>
      <c r="AG1243" s="462" t="n"/>
      <c r="AH1243" s="462" t="n"/>
      <c r="AI1243" s="462" t="n"/>
      <c r="AJ1243" s="462" t="n"/>
      <c r="AK1243" s="462" t="n"/>
      <c r="AL1243" s="462" t="n"/>
      <c r="AM1243" s="462" t="n"/>
      <c r="AN1243" s="462" t="n"/>
      <c r="AO1243" s="462" t="n"/>
      <c r="AP1243" s="462" t="n"/>
      <c r="AQ1243" s="462" t="n"/>
      <c r="AR1243" s="462" t="n"/>
      <c r="AS1243" s="462" t="n"/>
    </row>
    <row r="1244">
      <c r="A1244" s="461" t="n">
        <v>1236</v>
      </c>
      <c r="B1244" s="462" t="inlineStr">
        <is>
          <t>Lift-Off</t>
        </is>
      </c>
      <c r="C1244" s="462" t="inlineStr">
        <is>
          <t>កំពង់ផែស្វយ័តភ្នំពេញ "ក.ស.ភ"</t>
        </is>
      </c>
      <c r="D1244" s="462" t="inlineStr">
        <is>
          <t>L001-100044999</t>
        </is>
      </c>
      <c r="E1244" s="462" t="inlineStr">
        <is>
          <t>INV20210313952</t>
        </is>
      </c>
      <c r="F1244" s="463" t="n">
        <v>44270</v>
      </c>
      <c r="G1244" s="464" t="n">
        <v>19464</v>
      </c>
      <c r="H1244" s="462" t="n"/>
      <c r="I1244" s="464">
        <f>G1244</f>
        <v/>
      </c>
      <c r="J1244" s="462">
        <f>IF(AND(Q1244=TRUE, R1244=TRUE, S1244=TRUE), IF(W1244&lt;-0.05, "អនុញ្ញាត (អ្នកផ្គត់ផ្គង់ប្រកាសខ្វះ)", "បានប្រកាស (អនុញ្ញាត)"), IF(AND(Q1244=FALSE, R1244=FALSE, S1244=FALSE), "ព្យួរទុក (មិនមានទិន្នន័យ)", "ប្រកាសខុស (ព្យួរទុក)"))</f>
        <v/>
      </c>
      <c r="K1244" s="462" t="inlineStr"/>
      <c r="L1244" s="462" t="inlineStr"/>
      <c r="M1244" s="464">
        <f>AH1244</f>
        <v/>
      </c>
      <c r="N1244" s="464">
        <f>IF(W1244&lt;0,AH1244,I1244)</f>
        <v/>
      </c>
      <c r="O1244" s="464">
        <f>I1244-M1244</f>
        <v/>
      </c>
      <c r="P1244" s="462" t="n"/>
      <c r="Q1244" s="462">
        <f>V1244=W1244</f>
        <v/>
      </c>
      <c r="R1244" s="462">
        <f>AND(MONTH(F1244)=MONTH(X1244), YEAR(F1244)=YEAR(X1244))</f>
        <v/>
      </c>
      <c r="S1244" s="462">
        <f>AC1244="L001-901905215"</f>
        <v/>
      </c>
      <c r="T1244" s="464">
        <f>G1244-AH1244</f>
        <v/>
      </c>
      <c r="U1244" s="462" t="n"/>
      <c r="V1244" s="462" t="inlineStr">
        <is>
          <t>INV20210313952</t>
        </is>
      </c>
      <c r="W1244" s="462" t="inlineStr"/>
      <c r="X1244" s="499" t="n"/>
      <c r="Y1244" s="462" t="n"/>
      <c r="Z1244" s="462" t="n"/>
      <c r="AA1244" s="462" t="n"/>
      <c r="AB1244" s="462" t="n"/>
      <c r="AC1244" s="462" t="n"/>
      <c r="AD1244" s="462" t="n"/>
      <c r="AE1244" s="462" t="n"/>
      <c r="AF1244" s="462" t="n"/>
      <c r="AG1244" s="462" t="n"/>
      <c r="AH1244" s="462" t="n"/>
      <c r="AI1244" s="462" t="n"/>
      <c r="AJ1244" s="462" t="n"/>
      <c r="AK1244" s="462" t="n"/>
      <c r="AL1244" s="462" t="n"/>
      <c r="AM1244" s="462" t="n"/>
      <c r="AN1244" s="462" t="n"/>
      <c r="AO1244" s="462" t="n"/>
      <c r="AP1244" s="462" t="n"/>
      <c r="AQ1244" s="462" t="n"/>
      <c r="AR1244" s="462" t="n"/>
      <c r="AS1244" s="462" t="n"/>
    </row>
    <row r="1245">
      <c r="A1245" s="461" t="n">
        <v>1237</v>
      </c>
      <c r="B1245" s="462" t="inlineStr">
        <is>
          <t>Lift-Off</t>
        </is>
      </c>
      <c r="C1245" s="462" t="inlineStr">
        <is>
          <t>កំពង់ផែស្វយ័តភ្នំពេញ "ក.ស.ភ"</t>
        </is>
      </c>
      <c r="D1245" s="462" t="inlineStr">
        <is>
          <t>L001-100044999</t>
        </is>
      </c>
      <c r="E1245" s="462" t="inlineStr">
        <is>
          <t>INV20210313298</t>
        </is>
      </c>
      <c r="F1245" s="463" t="n">
        <v>44266</v>
      </c>
      <c r="G1245" s="464" t="n">
        <v>29196</v>
      </c>
      <c r="H1245" s="462" t="n"/>
      <c r="I1245" s="464">
        <f>G1245</f>
        <v/>
      </c>
      <c r="J1245" s="462">
        <f>IF(AND(Q1245=TRUE, R1245=TRUE, S1245=TRUE), IF(W1245&lt;-0.05, "អនុញ្ញាត (អ្នកផ្គត់ផ្គង់ប្រកាសខ្វះ)", "បានប្រកាស (អនុញ្ញាត)"), IF(AND(Q1245=FALSE, R1245=FALSE, S1245=FALSE), "ព្យួរទុក (មិនមានទិន្នន័យ)", "ប្រកាសខុស (ព្យួរទុក)"))</f>
        <v/>
      </c>
      <c r="K1245" s="462" t="inlineStr"/>
      <c r="L1245" s="462" t="inlineStr"/>
      <c r="M1245" s="464">
        <f>AH1245</f>
        <v/>
      </c>
      <c r="N1245" s="464">
        <f>IF(W1245&lt;0,AH1245,I1245)</f>
        <v/>
      </c>
      <c r="O1245" s="464">
        <f>I1245-M1245</f>
        <v/>
      </c>
      <c r="P1245" s="462" t="n"/>
      <c r="Q1245" s="462">
        <f>V1245=W1245</f>
        <v/>
      </c>
      <c r="R1245" s="462">
        <f>AND(MONTH(F1245)=MONTH(X1245), YEAR(F1245)=YEAR(X1245))</f>
        <v/>
      </c>
      <c r="S1245" s="462">
        <f>AC1245="L001-901905215"</f>
        <v/>
      </c>
      <c r="T1245" s="464">
        <f>G1245-AH1245</f>
        <v/>
      </c>
      <c r="U1245" s="462" t="n"/>
      <c r="V1245" s="462" t="inlineStr">
        <is>
          <t>INV20210313298</t>
        </is>
      </c>
      <c r="W1245" s="462" t="inlineStr"/>
      <c r="X1245" s="499" t="n"/>
      <c r="Y1245" s="462" t="n"/>
      <c r="Z1245" s="462" t="n"/>
      <c r="AA1245" s="462" t="n"/>
      <c r="AB1245" s="462" t="n"/>
      <c r="AC1245" s="462" t="n"/>
      <c r="AD1245" s="462" t="n"/>
      <c r="AE1245" s="462" t="n"/>
      <c r="AF1245" s="462" t="n"/>
      <c r="AG1245" s="462" t="n"/>
      <c r="AH1245" s="462" t="n"/>
      <c r="AI1245" s="462" t="n"/>
      <c r="AJ1245" s="462" t="n"/>
      <c r="AK1245" s="462" t="n"/>
      <c r="AL1245" s="462" t="n"/>
      <c r="AM1245" s="462" t="n"/>
      <c r="AN1245" s="462" t="n"/>
      <c r="AO1245" s="462" t="n"/>
      <c r="AP1245" s="462" t="n"/>
      <c r="AQ1245" s="462" t="n"/>
      <c r="AR1245" s="462" t="n"/>
      <c r="AS1245" s="462" t="n"/>
    </row>
    <row r="1246">
      <c r="A1246" s="461" t="n">
        <v>1238</v>
      </c>
      <c r="B1246" s="462" t="inlineStr">
        <is>
          <t>Lift-Off</t>
        </is>
      </c>
      <c r="C1246" s="462" t="inlineStr">
        <is>
          <t>កំពង់ផែស្វយ័តភ្នំពេញ "ក.ស.ភ"</t>
        </is>
      </c>
      <c r="D1246" s="462" t="inlineStr">
        <is>
          <t>L001-100044999</t>
        </is>
      </c>
      <c r="E1246" s="462" t="inlineStr">
        <is>
          <t>INV20210313947</t>
        </is>
      </c>
      <c r="F1246" s="463" t="n">
        <v>44270</v>
      </c>
      <c r="G1246" s="464" t="n">
        <v>29196</v>
      </c>
      <c r="H1246" s="462" t="n"/>
      <c r="I1246" s="464">
        <f>G1246</f>
        <v/>
      </c>
      <c r="J1246" s="462">
        <f>IF(AND(Q1246=TRUE, R1246=TRUE, S1246=TRUE), IF(W1246&lt;-0.05, "អនុញ្ញាត (អ្នកផ្គត់ផ្គង់ប្រកាសខ្វះ)", "បានប្រកាស (អនុញ្ញាត)"), IF(AND(Q1246=FALSE, R1246=FALSE, S1246=FALSE), "ព្យួរទុក (មិនមានទិន្នន័យ)", "ប្រកាសខុស (ព្យួរទុក)"))</f>
        <v/>
      </c>
      <c r="K1246" s="462" t="inlineStr"/>
      <c r="L1246" s="462" t="inlineStr"/>
      <c r="M1246" s="464">
        <f>AH1246</f>
        <v/>
      </c>
      <c r="N1246" s="464">
        <f>IF(W1246&lt;0,AH1246,I1246)</f>
        <v/>
      </c>
      <c r="O1246" s="464">
        <f>I1246-M1246</f>
        <v/>
      </c>
      <c r="P1246" s="462" t="n"/>
      <c r="Q1246" s="462">
        <f>V1246=W1246</f>
        <v/>
      </c>
      <c r="R1246" s="462">
        <f>AND(MONTH(F1246)=MONTH(X1246), YEAR(F1246)=YEAR(X1246))</f>
        <v/>
      </c>
      <c r="S1246" s="462">
        <f>AC1246="L001-901905215"</f>
        <v/>
      </c>
      <c r="T1246" s="464">
        <f>G1246-AH1246</f>
        <v/>
      </c>
      <c r="U1246" s="462" t="n"/>
      <c r="V1246" s="462" t="inlineStr">
        <is>
          <t>INV20210313947</t>
        </is>
      </c>
      <c r="W1246" s="462" t="inlineStr"/>
      <c r="X1246" s="499" t="n"/>
      <c r="Y1246" s="462" t="n"/>
      <c r="Z1246" s="462" t="n"/>
      <c r="AA1246" s="462" t="n"/>
      <c r="AB1246" s="462" t="n"/>
      <c r="AC1246" s="462" t="n"/>
      <c r="AD1246" s="462" t="n"/>
      <c r="AE1246" s="462" t="n"/>
      <c r="AF1246" s="462" t="n"/>
      <c r="AG1246" s="462" t="n"/>
      <c r="AH1246" s="462" t="n"/>
      <c r="AI1246" s="462" t="n"/>
      <c r="AJ1246" s="462" t="n"/>
      <c r="AK1246" s="462" t="n"/>
      <c r="AL1246" s="462" t="n"/>
      <c r="AM1246" s="462" t="n"/>
      <c r="AN1246" s="462" t="n"/>
      <c r="AO1246" s="462" t="n"/>
      <c r="AP1246" s="462" t="n"/>
      <c r="AQ1246" s="462" t="n"/>
      <c r="AR1246" s="462" t="n"/>
      <c r="AS1246" s="462" t="n"/>
    </row>
    <row r="1247">
      <c r="A1247" s="461" t="n">
        <v>1239</v>
      </c>
      <c r="B1247" s="462" t="inlineStr">
        <is>
          <t>Lift-Off</t>
        </is>
      </c>
      <c r="C1247" s="462" t="inlineStr">
        <is>
          <t>កំពង់ផែស្វយ័តភ្នំពេញ "ក.ស.ភ"</t>
        </is>
      </c>
      <c r="D1247" s="462" t="inlineStr">
        <is>
          <t>L001-100044999</t>
        </is>
      </c>
      <c r="E1247" s="462" t="inlineStr">
        <is>
          <t>INV20210313954</t>
        </is>
      </c>
      <c r="F1247" s="463" t="n">
        <v>44270</v>
      </c>
      <c r="G1247" s="464" t="n">
        <v>29196</v>
      </c>
      <c r="H1247" s="462" t="n"/>
      <c r="I1247" s="464">
        <f>G1247</f>
        <v/>
      </c>
      <c r="J1247" s="462">
        <f>IF(AND(Q1247=TRUE, R1247=TRUE, S1247=TRUE), IF(W1247&lt;-0.05, "អនុញ្ញាត (អ្នកផ្គត់ផ្គង់ប្រកាសខ្វះ)", "បានប្រកាស (អនុញ្ញាត)"), IF(AND(Q1247=FALSE, R1247=FALSE, S1247=FALSE), "ព្យួរទុក (មិនមានទិន្នន័យ)", "ប្រកាសខុស (ព្យួរទុក)"))</f>
        <v/>
      </c>
      <c r="K1247" s="462" t="inlineStr"/>
      <c r="L1247" s="462" t="inlineStr"/>
      <c r="M1247" s="464">
        <f>AH1247</f>
        <v/>
      </c>
      <c r="N1247" s="464">
        <f>IF(W1247&lt;0,AH1247,I1247)</f>
        <v/>
      </c>
      <c r="O1247" s="464">
        <f>I1247-M1247</f>
        <v/>
      </c>
      <c r="P1247" s="462" t="n"/>
      <c r="Q1247" s="462">
        <f>V1247=W1247</f>
        <v/>
      </c>
      <c r="R1247" s="462">
        <f>AND(MONTH(F1247)=MONTH(X1247), YEAR(F1247)=YEAR(X1247))</f>
        <v/>
      </c>
      <c r="S1247" s="462">
        <f>AC1247="L001-901905215"</f>
        <v/>
      </c>
      <c r="T1247" s="464">
        <f>G1247-AH1247</f>
        <v/>
      </c>
      <c r="U1247" s="462" t="n"/>
      <c r="V1247" s="462" t="inlineStr">
        <is>
          <t>INV20210313954</t>
        </is>
      </c>
      <c r="W1247" s="462" t="inlineStr"/>
      <c r="X1247" s="499" t="n"/>
      <c r="Y1247" s="462" t="n"/>
      <c r="Z1247" s="462" t="n"/>
      <c r="AA1247" s="462" t="n"/>
      <c r="AB1247" s="462" t="n"/>
      <c r="AC1247" s="462" t="n"/>
      <c r="AD1247" s="462" t="n"/>
      <c r="AE1247" s="462" t="n"/>
      <c r="AF1247" s="462" t="n"/>
      <c r="AG1247" s="462" t="n"/>
      <c r="AH1247" s="462" t="n"/>
      <c r="AI1247" s="462" t="n"/>
      <c r="AJ1247" s="462" t="n"/>
      <c r="AK1247" s="462" t="n"/>
      <c r="AL1247" s="462" t="n"/>
      <c r="AM1247" s="462" t="n"/>
      <c r="AN1247" s="462" t="n"/>
      <c r="AO1247" s="462" t="n"/>
      <c r="AP1247" s="462" t="n"/>
      <c r="AQ1247" s="462" t="n"/>
      <c r="AR1247" s="462" t="n"/>
      <c r="AS1247" s="462" t="n"/>
    </row>
    <row r="1248">
      <c r="A1248" s="461" t="n">
        <v>1240</v>
      </c>
      <c r="B1248" s="462" t="inlineStr">
        <is>
          <t>Lift-Off</t>
        </is>
      </c>
      <c r="C1248" s="462" t="inlineStr">
        <is>
          <t>កំពង់ផែស្វយ័តភ្នំពេញ "ក.ស.ភ"</t>
        </is>
      </c>
      <c r="D1248" s="462" t="inlineStr">
        <is>
          <t>L001-100044999</t>
        </is>
      </c>
      <c r="E1248" s="462" t="inlineStr">
        <is>
          <t>INV20210313964</t>
        </is>
      </c>
      <c r="F1248" s="463" t="n">
        <v>44270</v>
      </c>
      <c r="G1248" s="464" t="n">
        <v>116784</v>
      </c>
      <c r="H1248" s="462" t="n"/>
      <c r="I1248" s="464">
        <f>G1248</f>
        <v/>
      </c>
      <c r="J1248" s="462">
        <f>IF(AND(Q1248=TRUE, R1248=TRUE, S1248=TRUE), IF(W1248&lt;-0.05, "អនុញ្ញាត (អ្នកផ្គត់ផ្គង់ប្រកាសខ្វះ)", "បានប្រកាស (អនុញ្ញាត)"), IF(AND(Q1248=FALSE, R1248=FALSE, S1248=FALSE), "ព្យួរទុក (មិនមានទិន្នន័យ)", "ប្រកាសខុស (ព្យួរទុក)"))</f>
        <v/>
      </c>
      <c r="K1248" s="462" t="inlineStr"/>
      <c r="L1248" s="462" t="inlineStr"/>
      <c r="M1248" s="464">
        <f>AH1248</f>
        <v/>
      </c>
      <c r="N1248" s="464">
        <f>IF(W1248&lt;0,AH1248,I1248)</f>
        <v/>
      </c>
      <c r="O1248" s="464">
        <f>I1248-M1248</f>
        <v/>
      </c>
      <c r="P1248" s="462" t="n"/>
      <c r="Q1248" s="462">
        <f>V1248=W1248</f>
        <v/>
      </c>
      <c r="R1248" s="462">
        <f>AND(MONTH(F1248)=MONTH(X1248), YEAR(F1248)=YEAR(X1248))</f>
        <v/>
      </c>
      <c r="S1248" s="462">
        <f>AC1248="L001-901905215"</f>
        <v/>
      </c>
      <c r="T1248" s="464">
        <f>G1248-AH1248</f>
        <v/>
      </c>
      <c r="U1248" s="462" t="n"/>
      <c r="V1248" s="462" t="inlineStr">
        <is>
          <t>INV20210313964</t>
        </is>
      </c>
      <c r="W1248" s="462" t="inlineStr"/>
      <c r="X1248" s="499" t="n"/>
      <c r="Y1248" s="462" t="n"/>
      <c r="Z1248" s="462" t="n"/>
      <c r="AA1248" s="462" t="n"/>
      <c r="AB1248" s="462" t="n"/>
      <c r="AC1248" s="462" t="n"/>
      <c r="AD1248" s="462" t="n"/>
      <c r="AE1248" s="462" t="n"/>
      <c r="AF1248" s="462" t="n"/>
      <c r="AG1248" s="462" t="n"/>
      <c r="AH1248" s="462" t="n"/>
      <c r="AI1248" s="462" t="n"/>
      <c r="AJ1248" s="462" t="n"/>
      <c r="AK1248" s="462" t="n"/>
      <c r="AL1248" s="462" t="n"/>
      <c r="AM1248" s="462" t="n"/>
      <c r="AN1248" s="462" t="n"/>
      <c r="AO1248" s="462" t="n"/>
      <c r="AP1248" s="462" t="n"/>
      <c r="AQ1248" s="462" t="n"/>
      <c r="AR1248" s="462" t="n"/>
      <c r="AS1248" s="462" t="n"/>
    </row>
    <row r="1249">
      <c r="A1249" s="461" t="n">
        <v>1241</v>
      </c>
      <c r="B1249" s="462" t="inlineStr">
        <is>
          <t>Lift-Off</t>
        </is>
      </c>
      <c r="C1249" s="462" t="inlineStr">
        <is>
          <t>កំពង់ផែស្វយ័តភ្នំពេញ "ក.ស.ភ"</t>
        </is>
      </c>
      <c r="D1249" s="462" t="inlineStr">
        <is>
          <t>L001-100044999</t>
        </is>
      </c>
      <c r="E1249" s="462" t="inlineStr">
        <is>
          <t>INV20210313960</t>
        </is>
      </c>
      <c r="F1249" s="463" t="n">
        <v>44270</v>
      </c>
      <c r="G1249" s="464" t="n">
        <v>29196</v>
      </c>
      <c r="H1249" s="462" t="n"/>
      <c r="I1249" s="464">
        <f>G1249</f>
        <v/>
      </c>
      <c r="J1249" s="462">
        <f>IF(AND(Q1249=TRUE, R1249=TRUE, S1249=TRUE), IF(W1249&lt;-0.05, "អនុញ្ញាត (អ្នកផ្គត់ផ្គង់ប្រកាសខ្វះ)", "បានប្រកាស (អនុញ្ញាត)"), IF(AND(Q1249=FALSE, R1249=FALSE, S1249=FALSE), "ព្យួរទុក (មិនមានទិន្នន័យ)", "ប្រកាសខុស (ព្យួរទុក)"))</f>
        <v/>
      </c>
      <c r="K1249" s="462" t="inlineStr"/>
      <c r="L1249" s="462" t="inlineStr"/>
      <c r="M1249" s="464">
        <f>AH1249</f>
        <v/>
      </c>
      <c r="N1249" s="464">
        <f>IF(W1249&lt;0,AH1249,I1249)</f>
        <v/>
      </c>
      <c r="O1249" s="464">
        <f>I1249-M1249</f>
        <v/>
      </c>
      <c r="P1249" s="462" t="n"/>
      <c r="Q1249" s="462">
        <f>V1249=W1249</f>
        <v/>
      </c>
      <c r="R1249" s="462">
        <f>AND(MONTH(F1249)=MONTH(X1249), YEAR(F1249)=YEAR(X1249))</f>
        <v/>
      </c>
      <c r="S1249" s="462">
        <f>AC1249="L001-901905215"</f>
        <v/>
      </c>
      <c r="T1249" s="464">
        <f>G1249-AH1249</f>
        <v/>
      </c>
      <c r="U1249" s="462" t="n"/>
      <c r="V1249" s="462" t="inlineStr">
        <is>
          <t>INV20210313960</t>
        </is>
      </c>
      <c r="W1249" s="462" t="inlineStr"/>
      <c r="X1249" s="499" t="n"/>
      <c r="Y1249" s="462" t="n"/>
      <c r="Z1249" s="462" t="n"/>
      <c r="AA1249" s="462" t="n"/>
      <c r="AB1249" s="462" t="n"/>
      <c r="AC1249" s="462" t="n"/>
      <c r="AD1249" s="462" t="n"/>
      <c r="AE1249" s="462" t="n"/>
      <c r="AF1249" s="462" t="n"/>
      <c r="AG1249" s="462" t="n"/>
      <c r="AH1249" s="462" t="n"/>
      <c r="AI1249" s="462" t="n"/>
      <c r="AJ1249" s="462" t="n"/>
      <c r="AK1249" s="462" t="n"/>
      <c r="AL1249" s="462" t="n"/>
      <c r="AM1249" s="462" t="n"/>
      <c r="AN1249" s="462" t="n"/>
      <c r="AO1249" s="462" t="n"/>
      <c r="AP1249" s="462" t="n"/>
      <c r="AQ1249" s="462" t="n"/>
      <c r="AR1249" s="462" t="n"/>
      <c r="AS1249" s="462" t="n"/>
    </row>
    <row r="1250">
      <c r="A1250" s="461" t="n">
        <v>1242</v>
      </c>
      <c r="B1250" s="462" t="inlineStr">
        <is>
          <t>Lift-Off</t>
        </is>
      </c>
      <c r="C1250" s="462" t="inlineStr">
        <is>
          <t>កំពង់ផែស្វយ័តភ្នំពេញ "ក.ស.ភ"</t>
        </is>
      </c>
      <c r="D1250" s="462" t="inlineStr">
        <is>
          <t>L001-100044999</t>
        </is>
      </c>
      <c r="E1250" s="462" t="inlineStr">
        <is>
          <t>INV20210313959</t>
        </is>
      </c>
      <c r="F1250" s="463" t="n">
        <v>44270</v>
      </c>
      <c r="G1250" s="464" t="n">
        <v>29196</v>
      </c>
      <c r="H1250" s="462" t="n"/>
      <c r="I1250" s="464">
        <f>G1250</f>
        <v/>
      </c>
      <c r="J1250" s="462">
        <f>IF(AND(Q1250=TRUE, R1250=TRUE, S1250=TRUE), IF(W1250&lt;-0.05, "អនុញ្ញាត (អ្នកផ្គត់ផ្គង់ប្រកាសខ្វះ)", "បានប្រកាស (អនុញ្ញាត)"), IF(AND(Q1250=FALSE, R1250=FALSE, S1250=FALSE), "ព្យួរទុក (មិនមានទិន្នន័យ)", "ប្រកាសខុស (ព្យួរទុក)"))</f>
        <v/>
      </c>
      <c r="K1250" s="462" t="inlineStr"/>
      <c r="L1250" s="462" t="inlineStr"/>
      <c r="M1250" s="464">
        <f>AH1250</f>
        <v/>
      </c>
      <c r="N1250" s="464">
        <f>IF(W1250&lt;0,AH1250,I1250)</f>
        <v/>
      </c>
      <c r="O1250" s="464">
        <f>I1250-M1250</f>
        <v/>
      </c>
      <c r="P1250" s="462" t="n"/>
      <c r="Q1250" s="462">
        <f>V1250=W1250</f>
        <v/>
      </c>
      <c r="R1250" s="462">
        <f>AND(MONTH(F1250)=MONTH(X1250), YEAR(F1250)=YEAR(X1250))</f>
        <v/>
      </c>
      <c r="S1250" s="462">
        <f>AC1250="L001-901905215"</f>
        <v/>
      </c>
      <c r="T1250" s="464">
        <f>G1250-AH1250</f>
        <v/>
      </c>
      <c r="U1250" s="462" t="n"/>
      <c r="V1250" s="462" t="inlineStr">
        <is>
          <t>INV20210313959</t>
        </is>
      </c>
      <c r="W1250" s="462" t="inlineStr"/>
      <c r="X1250" s="499" t="n"/>
      <c r="Y1250" s="462" t="n"/>
      <c r="Z1250" s="462" t="n"/>
      <c r="AA1250" s="462" t="n"/>
      <c r="AB1250" s="462" t="n"/>
      <c r="AC1250" s="462" t="n"/>
      <c r="AD1250" s="462" t="n"/>
      <c r="AE1250" s="462" t="n"/>
      <c r="AF1250" s="462" t="n"/>
      <c r="AG1250" s="462" t="n"/>
      <c r="AH1250" s="462" t="n"/>
      <c r="AI1250" s="462" t="n"/>
      <c r="AJ1250" s="462" t="n"/>
      <c r="AK1250" s="462" t="n"/>
      <c r="AL1250" s="462" t="n"/>
      <c r="AM1250" s="462" t="n"/>
      <c r="AN1250" s="462" t="n"/>
      <c r="AO1250" s="462" t="n"/>
      <c r="AP1250" s="462" t="n"/>
      <c r="AQ1250" s="462" t="n"/>
      <c r="AR1250" s="462" t="n"/>
      <c r="AS1250" s="462" t="n"/>
    </row>
    <row r="1251">
      <c r="A1251" s="461" t="n">
        <v>1243</v>
      </c>
      <c r="B1251" s="462" t="inlineStr">
        <is>
          <t>Lift-Off</t>
        </is>
      </c>
      <c r="C1251" s="462" t="inlineStr">
        <is>
          <t>កំពង់ផែស្វយ័តភ្នំពេញ "ក.ស.ភ"</t>
        </is>
      </c>
      <c r="D1251" s="462" t="inlineStr">
        <is>
          <t>L001-100044999</t>
        </is>
      </c>
      <c r="E1251" s="462" t="inlineStr">
        <is>
          <t>INV20210313958</t>
        </is>
      </c>
      <c r="F1251" s="463" t="n">
        <v>44270</v>
      </c>
      <c r="G1251" s="464" t="n">
        <v>29196</v>
      </c>
      <c r="H1251" s="462" t="n"/>
      <c r="I1251" s="464">
        <f>G1251</f>
        <v/>
      </c>
      <c r="J1251" s="462">
        <f>IF(AND(Q1251=TRUE, R1251=TRUE, S1251=TRUE), IF(W1251&lt;-0.05, "អនុញ្ញាត (អ្នកផ្គត់ផ្គង់ប្រកាសខ្វះ)", "បានប្រកាស (អនុញ្ញាត)"), IF(AND(Q1251=FALSE, R1251=FALSE, S1251=FALSE), "ព្យួរទុក (មិនមានទិន្នន័យ)", "ប្រកាសខុស (ព្យួរទុក)"))</f>
        <v/>
      </c>
      <c r="K1251" s="462" t="inlineStr"/>
      <c r="L1251" s="462" t="inlineStr"/>
      <c r="M1251" s="464">
        <f>AH1251</f>
        <v/>
      </c>
      <c r="N1251" s="464">
        <f>IF(W1251&lt;0,AH1251,I1251)</f>
        <v/>
      </c>
      <c r="O1251" s="464">
        <f>I1251-M1251</f>
        <v/>
      </c>
      <c r="P1251" s="462" t="n"/>
      <c r="Q1251" s="462">
        <f>V1251=W1251</f>
        <v/>
      </c>
      <c r="R1251" s="462">
        <f>AND(MONTH(F1251)=MONTH(X1251), YEAR(F1251)=YEAR(X1251))</f>
        <v/>
      </c>
      <c r="S1251" s="462">
        <f>AC1251="L001-901905215"</f>
        <v/>
      </c>
      <c r="T1251" s="464">
        <f>G1251-AH1251</f>
        <v/>
      </c>
      <c r="U1251" s="462" t="n"/>
      <c r="V1251" s="462" t="inlineStr">
        <is>
          <t>INV20210313958</t>
        </is>
      </c>
      <c r="W1251" s="462" t="inlineStr"/>
      <c r="X1251" s="499" t="n"/>
      <c r="Y1251" s="462" t="n"/>
      <c r="Z1251" s="462" t="n"/>
      <c r="AA1251" s="462" t="n"/>
      <c r="AB1251" s="462" t="n"/>
      <c r="AC1251" s="462" t="n"/>
      <c r="AD1251" s="462" t="n"/>
      <c r="AE1251" s="462" t="n"/>
      <c r="AF1251" s="462" t="n"/>
      <c r="AG1251" s="462" t="n"/>
      <c r="AH1251" s="462" t="n"/>
      <c r="AI1251" s="462" t="n"/>
      <c r="AJ1251" s="462" t="n"/>
      <c r="AK1251" s="462" t="n"/>
      <c r="AL1251" s="462" t="n"/>
      <c r="AM1251" s="462" t="n"/>
      <c r="AN1251" s="462" t="n"/>
      <c r="AO1251" s="462" t="n"/>
      <c r="AP1251" s="462" t="n"/>
      <c r="AQ1251" s="462" t="n"/>
      <c r="AR1251" s="462" t="n"/>
      <c r="AS1251" s="462" t="n"/>
    </row>
    <row r="1252">
      <c r="A1252" s="461" t="n">
        <v>1244</v>
      </c>
      <c r="B1252" s="462" t="inlineStr">
        <is>
          <t>Lift-Off</t>
        </is>
      </c>
      <c r="C1252" s="462" t="inlineStr">
        <is>
          <t>កំពង់ផែស្វយ័តភ្នំពេញ "ក.ស.ភ"</t>
        </is>
      </c>
      <c r="D1252" s="462" t="inlineStr">
        <is>
          <t>L001-100044999</t>
        </is>
      </c>
      <c r="E1252" s="462" t="inlineStr">
        <is>
          <t>INV20210211343</t>
        </is>
      </c>
      <c r="F1252" s="463" t="n">
        <v>44256</v>
      </c>
      <c r="G1252" s="464" t="n">
        <v>87336</v>
      </c>
      <c r="H1252" s="462" t="n"/>
      <c r="I1252" s="464">
        <f>G1252</f>
        <v/>
      </c>
      <c r="J1252" s="462">
        <f>IF(AND(Q1252=TRUE, R1252=TRUE, S1252=TRUE), IF(W1252&lt;-0.05, "អនុញ្ញាត (អ្នកផ្គត់ផ្គង់ប្រកាសខ្វះ)", "បានប្រកាស (អនុញ្ញាត)"), IF(AND(Q1252=FALSE, R1252=FALSE, S1252=FALSE), "ព្យួរទុក (មិនមានទិន្នន័យ)", "ប្រកាសខុស (ព្យួរទុក)"))</f>
        <v/>
      </c>
      <c r="K1252" s="462" t="inlineStr"/>
      <c r="L1252" s="462" t="inlineStr"/>
      <c r="M1252" s="464">
        <f>AH1252</f>
        <v/>
      </c>
      <c r="N1252" s="464">
        <f>IF(W1252&lt;0,AH1252,I1252)</f>
        <v/>
      </c>
      <c r="O1252" s="464">
        <f>I1252-M1252</f>
        <v/>
      </c>
      <c r="P1252" s="462" t="n"/>
      <c r="Q1252" s="462">
        <f>V1252=W1252</f>
        <v/>
      </c>
      <c r="R1252" s="462">
        <f>AND(MONTH(F1252)=MONTH(X1252), YEAR(F1252)=YEAR(X1252))</f>
        <v/>
      </c>
      <c r="S1252" s="462">
        <f>AC1252="L001-901905215"</f>
        <v/>
      </c>
      <c r="T1252" s="464">
        <f>G1252-AH1252</f>
        <v/>
      </c>
      <c r="U1252" s="462" t="n"/>
      <c r="V1252" s="462" t="inlineStr">
        <is>
          <t>INV20210211343</t>
        </is>
      </c>
      <c r="W1252" s="462" t="inlineStr"/>
      <c r="X1252" s="499" t="n"/>
      <c r="Y1252" s="462" t="n"/>
      <c r="Z1252" s="462" t="n"/>
      <c r="AA1252" s="462" t="n"/>
      <c r="AB1252" s="462" t="n"/>
      <c r="AC1252" s="462" t="n"/>
      <c r="AD1252" s="462" t="n"/>
      <c r="AE1252" s="462" t="n"/>
      <c r="AF1252" s="462" t="n"/>
      <c r="AG1252" s="462" t="n"/>
      <c r="AH1252" s="462" t="n"/>
      <c r="AI1252" s="462" t="n"/>
      <c r="AJ1252" s="462" t="n"/>
      <c r="AK1252" s="462" t="n"/>
      <c r="AL1252" s="462" t="n"/>
      <c r="AM1252" s="462" t="n"/>
      <c r="AN1252" s="462" t="n"/>
      <c r="AO1252" s="462" t="n"/>
      <c r="AP1252" s="462" t="n"/>
      <c r="AQ1252" s="462" t="n"/>
      <c r="AR1252" s="462" t="n"/>
      <c r="AS1252" s="462" t="n"/>
    </row>
    <row r="1253">
      <c r="A1253" s="461" t="n">
        <v>1245</v>
      </c>
      <c r="B1253" s="462" t="inlineStr">
        <is>
          <t>Lift-Off</t>
        </is>
      </c>
      <c r="C1253" s="462" t="inlineStr">
        <is>
          <t>កំពង់ផែស្វយ័តភ្នំពេញ "ក.ស.ភ"</t>
        </is>
      </c>
      <c r="D1253" s="462" t="inlineStr">
        <is>
          <t>L001-100044999</t>
        </is>
      </c>
      <c r="E1253" s="462" t="inlineStr">
        <is>
          <t>INV20210211344</t>
        </is>
      </c>
      <c r="F1253" s="463" t="n">
        <v>44256</v>
      </c>
      <c r="G1253" s="464" t="n">
        <v>29112</v>
      </c>
      <c r="H1253" s="462" t="n"/>
      <c r="I1253" s="464">
        <f>G1253</f>
        <v/>
      </c>
      <c r="J1253" s="462">
        <f>IF(AND(Q1253=TRUE, R1253=TRUE, S1253=TRUE), IF(W1253&lt;-0.05, "អនុញ្ញាត (អ្នកផ្គត់ផ្គង់ប្រកាសខ្វះ)", "បានប្រកាស (អនុញ្ញាត)"), IF(AND(Q1253=FALSE, R1253=FALSE, S1253=FALSE), "ព្យួរទុក (មិនមានទិន្នន័យ)", "ប្រកាសខុស (ព្យួរទុក)"))</f>
        <v/>
      </c>
      <c r="K1253" s="462" t="inlineStr"/>
      <c r="L1253" s="462" t="inlineStr"/>
      <c r="M1253" s="464">
        <f>AH1253</f>
        <v/>
      </c>
      <c r="N1253" s="464">
        <f>IF(W1253&lt;0,AH1253,I1253)</f>
        <v/>
      </c>
      <c r="O1253" s="464">
        <f>I1253-M1253</f>
        <v/>
      </c>
      <c r="P1253" s="462" t="n"/>
      <c r="Q1253" s="462">
        <f>V1253=W1253</f>
        <v/>
      </c>
      <c r="R1253" s="462">
        <f>AND(MONTH(F1253)=MONTH(X1253), YEAR(F1253)=YEAR(X1253))</f>
        <v/>
      </c>
      <c r="S1253" s="462">
        <f>AC1253="L001-901905215"</f>
        <v/>
      </c>
      <c r="T1253" s="464">
        <f>G1253-AH1253</f>
        <v/>
      </c>
      <c r="U1253" s="462" t="n"/>
      <c r="V1253" s="462" t="inlineStr">
        <is>
          <t>INV20210211344</t>
        </is>
      </c>
      <c r="W1253" s="462" t="inlineStr"/>
      <c r="X1253" s="499" t="n"/>
      <c r="Y1253" s="462" t="n"/>
      <c r="Z1253" s="462" t="n"/>
      <c r="AA1253" s="462" t="n"/>
      <c r="AB1253" s="462" t="n"/>
      <c r="AC1253" s="462" t="n"/>
      <c r="AD1253" s="462" t="n"/>
      <c r="AE1253" s="462" t="n"/>
      <c r="AF1253" s="462" t="n"/>
      <c r="AG1253" s="462" t="n"/>
      <c r="AH1253" s="462" t="n"/>
      <c r="AI1253" s="462" t="n"/>
      <c r="AJ1253" s="462" t="n"/>
      <c r="AK1253" s="462" t="n"/>
      <c r="AL1253" s="462" t="n"/>
      <c r="AM1253" s="462" t="n"/>
      <c r="AN1253" s="462" t="n"/>
      <c r="AO1253" s="462" t="n"/>
      <c r="AP1253" s="462" t="n"/>
      <c r="AQ1253" s="462" t="n"/>
      <c r="AR1253" s="462" t="n"/>
      <c r="AS1253" s="462" t="n"/>
    </row>
    <row r="1254">
      <c r="A1254" s="461" t="n">
        <v>1246</v>
      </c>
      <c r="B1254" s="462" t="inlineStr">
        <is>
          <t>Lift-Off</t>
        </is>
      </c>
      <c r="C1254" s="462" t="inlineStr">
        <is>
          <t>កំពង់ផែស្វយ័តភ្នំពេញ "ក.ស.ភ"</t>
        </is>
      </c>
      <c r="D1254" s="462" t="inlineStr">
        <is>
          <t>L001-100044999</t>
        </is>
      </c>
      <c r="E1254" s="462" t="inlineStr">
        <is>
          <t>INV20210211345</t>
        </is>
      </c>
      <c r="F1254" s="463" t="n">
        <v>44256</v>
      </c>
      <c r="G1254" s="464" t="n">
        <v>58224</v>
      </c>
      <c r="H1254" s="462" t="n"/>
      <c r="I1254" s="464">
        <f>G1254</f>
        <v/>
      </c>
      <c r="J1254" s="462">
        <f>IF(AND(Q1254=TRUE, R1254=TRUE, S1254=TRUE), IF(W1254&lt;-0.05, "អនុញ្ញាត (អ្នកផ្គត់ផ្គង់ប្រកាសខ្វះ)", "បានប្រកាស (អនុញ្ញាត)"), IF(AND(Q1254=FALSE, R1254=FALSE, S1254=FALSE), "ព្យួរទុក (មិនមានទិន្នន័យ)", "ប្រកាសខុស (ព្យួរទុក)"))</f>
        <v/>
      </c>
      <c r="K1254" s="462" t="inlineStr"/>
      <c r="L1254" s="462" t="inlineStr"/>
      <c r="M1254" s="464">
        <f>AH1254</f>
        <v/>
      </c>
      <c r="N1254" s="464">
        <f>IF(W1254&lt;0,AH1254,I1254)</f>
        <v/>
      </c>
      <c r="O1254" s="464">
        <f>I1254-M1254</f>
        <v/>
      </c>
      <c r="P1254" s="462" t="n"/>
      <c r="Q1254" s="462">
        <f>V1254=W1254</f>
        <v/>
      </c>
      <c r="R1254" s="462">
        <f>AND(MONTH(F1254)=MONTH(X1254), YEAR(F1254)=YEAR(X1254))</f>
        <v/>
      </c>
      <c r="S1254" s="462">
        <f>AC1254="L001-901905215"</f>
        <v/>
      </c>
      <c r="T1254" s="464">
        <f>G1254-AH1254</f>
        <v/>
      </c>
      <c r="U1254" s="462" t="n"/>
      <c r="V1254" s="462" t="inlineStr">
        <is>
          <t>INV20210211345</t>
        </is>
      </c>
      <c r="W1254" s="462" t="inlineStr"/>
      <c r="X1254" s="499" t="n"/>
      <c r="Y1254" s="462" t="n"/>
      <c r="Z1254" s="462" t="n"/>
      <c r="AA1254" s="462" t="n"/>
      <c r="AB1254" s="462" t="n"/>
      <c r="AC1254" s="462" t="n"/>
      <c r="AD1254" s="462" t="n"/>
      <c r="AE1254" s="462" t="n"/>
      <c r="AF1254" s="462" t="n"/>
      <c r="AG1254" s="462" t="n"/>
      <c r="AH1254" s="462" t="n"/>
      <c r="AI1254" s="462" t="n"/>
      <c r="AJ1254" s="462" t="n"/>
      <c r="AK1254" s="462" t="n"/>
      <c r="AL1254" s="462" t="n"/>
      <c r="AM1254" s="462" t="n"/>
      <c r="AN1254" s="462" t="n"/>
      <c r="AO1254" s="462" t="n"/>
      <c r="AP1254" s="462" t="n"/>
      <c r="AQ1254" s="462" t="n"/>
      <c r="AR1254" s="462" t="n"/>
      <c r="AS1254" s="462" t="n"/>
    </row>
    <row r="1255">
      <c r="A1255" s="461" t="n">
        <v>1247</v>
      </c>
      <c r="B1255" s="462" t="inlineStr">
        <is>
          <t>Lift-Off</t>
        </is>
      </c>
      <c r="C1255" s="462" t="inlineStr">
        <is>
          <t>កំពង់ផែស្វយ័តភ្នំពេញ "ក.ស.ភ"</t>
        </is>
      </c>
      <c r="D1255" s="462" t="inlineStr">
        <is>
          <t>L001-100044999</t>
        </is>
      </c>
      <c r="E1255" s="462" t="inlineStr">
        <is>
          <t>INV20210211342</t>
        </is>
      </c>
      <c r="F1255" s="463" t="n">
        <v>44256</v>
      </c>
      <c r="G1255" s="464" t="n">
        <v>19420</v>
      </c>
      <c r="H1255" s="462" t="n"/>
      <c r="I1255" s="464">
        <f>G1255</f>
        <v/>
      </c>
      <c r="J1255" s="462">
        <f>IF(AND(Q1255=TRUE, R1255=TRUE, S1255=TRUE), IF(W1255&lt;-0.05, "អនុញ្ញាត (អ្នកផ្គត់ផ្គង់ប្រកាសខ្វះ)", "បានប្រកាស (អនុញ្ញាត)"), IF(AND(Q1255=FALSE, R1255=FALSE, S1255=FALSE), "ព្យួរទុក (មិនមានទិន្នន័យ)", "ប្រកាសខុស (ព្យួរទុក)"))</f>
        <v/>
      </c>
      <c r="K1255" s="462" t="inlineStr"/>
      <c r="L1255" s="462" t="inlineStr"/>
      <c r="M1255" s="464">
        <f>AH1255</f>
        <v/>
      </c>
      <c r="N1255" s="464">
        <f>IF(W1255&lt;0,AH1255,I1255)</f>
        <v/>
      </c>
      <c r="O1255" s="464">
        <f>I1255-M1255</f>
        <v/>
      </c>
      <c r="P1255" s="462" t="n"/>
      <c r="Q1255" s="462">
        <f>V1255=W1255</f>
        <v/>
      </c>
      <c r="R1255" s="462">
        <f>AND(MONTH(F1255)=MONTH(X1255), YEAR(F1255)=YEAR(X1255))</f>
        <v/>
      </c>
      <c r="S1255" s="462">
        <f>AC1255="L001-901905215"</f>
        <v/>
      </c>
      <c r="T1255" s="464">
        <f>G1255-AH1255</f>
        <v/>
      </c>
      <c r="U1255" s="462" t="n"/>
      <c r="V1255" s="462" t="inlineStr">
        <is>
          <t>INV20210211342</t>
        </is>
      </c>
      <c r="W1255" s="462" t="inlineStr"/>
      <c r="X1255" s="499" t="n"/>
      <c r="Y1255" s="462" t="n"/>
      <c r="Z1255" s="462" t="n"/>
      <c r="AA1255" s="462" t="n"/>
      <c r="AB1255" s="462" t="n"/>
      <c r="AC1255" s="462" t="n"/>
      <c r="AD1255" s="462" t="n"/>
      <c r="AE1255" s="462" t="n"/>
      <c r="AF1255" s="462" t="n"/>
      <c r="AG1255" s="462" t="n"/>
      <c r="AH1255" s="462" t="n"/>
      <c r="AI1255" s="462" t="n"/>
      <c r="AJ1255" s="462" t="n"/>
      <c r="AK1255" s="462" t="n"/>
      <c r="AL1255" s="462" t="n"/>
      <c r="AM1255" s="462" t="n"/>
      <c r="AN1255" s="462" t="n"/>
      <c r="AO1255" s="462" t="n"/>
      <c r="AP1255" s="462" t="n"/>
      <c r="AQ1255" s="462" t="n"/>
      <c r="AR1255" s="462" t="n"/>
      <c r="AS1255" s="462" t="n"/>
    </row>
    <row r="1256">
      <c r="A1256" s="461" t="n">
        <v>1248</v>
      </c>
      <c r="B1256" s="462" t="inlineStr">
        <is>
          <t>Customs Clearance, Handling Fee</t>
        </is>
      </c>
      <c r="C1256" s="462" t="inlineStr">
        <is>
          <t>56ប៊ី-លីង សឹបផ្លាយ ឆេន មេនេចម៉ិន ឯ.ក</t>
        </is>
      </c>
      <c r="D1256" s="462" t="inlineStr">
        <is>
          <t>K004-902004795</t>
        </is>
      </c>
      <c r="E1256" s="462" t="inlineStr">
        <is>
          <t>IN202103-0240</t>
        </is>
      </c>
      <c r="F1256" s="463" t="n">
        <v>44286</v>
      </c>
      <c r="G1256" s="464" t="n">
        <v>157755</v>
      </c>
      <c r="H1256" s="462" t="n"/>
      <c r="I1256" s="464">
        <f>G1256</f>
        <v/>
      </c>
      <c r="J1256" s="462">
        <f>IF(AND(Q1256=TRUE, R1256=TRUE, S1256=TRUE), IF(W1256&lt;-0.05, "អនុញ្ញាត (អ្នកផ្គត់ផ្គង់ប្រកាសខ្វះ)", "បានប្រកាស (អនុញ្ញាត)"), IF(AND(Q1256=FALSE, R1256=FALSE, S1256=FALSE), "ព្យួរទុក (មិនមានទិន្នន័យ)", "ប្រកាសខុស (ព្យួរទុក)"))</f>
        <v/>
      </c>
      <c r="K1256" s="462" t="inlineStr"/>
      <c r="L1256" s="462" t="inlineStr"/>
      <c r="M1256" s="464">
        <f>AH1256</f>
        <v/>
      </c>
      <c r="N1256" s="464">
        <f>IF(W1256&lt;0,AH1256,I1256)</f>
        <v/>
      </c>
      <c r="O1256" s="464">
        <f>I1256-M1256</f>
        <v/>
      </c>
      <c r="P1256" s="462" t="n"/>
      <c r="Q1256" s="462">
        <f>V1256=W1256</f>
        <v/>
      </c>
      <c r="R1256" s="462">
        <f>AND(MONTH(F1256)=MONTH(X1256), YEAR(F1256)=YEAR(X1256))</f>
        <v/>
      </c>
      <c r="S1256" s="462">
        <f>AC1256="L001-901905215"</f>
        <v/>
      </c>
      <c r="T1256" s="464">
        <f>G1256-AH1256</f>
        <v/>
      </c>
      <c r="U1256" s="462" t="n"/>
      <c r="V1256" s="462" t="inlineStr">
        <is>
          <t>IN2021030240</t>
        </is>
      </c>
      <c r="W1256" s="462" t="inlineStr">
        <is>
          <t>IN2021030240</t>
        </is>
      </c>
      <c r="X1256" s="463" t="n">
        <v>44286</v>
      </c>
      <c r="Y1256" s="462" t="inlineStr">
        <is>
          <t>IN202103-0240</t>
        </is>
      </c>
      <c r="Z1256" s="462" t="inlineStr"/>
      <c r="AA1256" s="462" t="inlineStr">
        <is>
          <t>បុគ្គលជាប់អាករ</t>
        </is>
      </c>
      <c r="AB1256" s="462" t="inlineStr">
        <is>
          <t>L001-901905215</t>
        </is>
      </c>
      <c r="AC1256" s="462" t="inlineStr">
        <is>
          <t>វីអ៊ីស៊ិន (ខេមបូឌា) អ៊ិនដាសស្ទ្រី ឯ.ក</t>
        </is>
      </c>
      <c r="AD1256" s="464" t="n">
        <v>1735305</v>
      </c>
      <c r="AE1256" s="464" t="n">
        <v>1577550</v>
      </c>
      <c r="AF1256" s="464" t="n">
        <v>0</v>
      </c>
      <c r="AG1256" s="464" t="n">
        <v>0</v>
      </c>
      <c r="AH1256" s="464" t="n">
        <v>157755</v>
      </c>
      <c r="AI1256" s="464" t="n">
        <v>0</v>
      </c>
      <c r="AJ1256" s="464" t="n">
        <v>0</v>
      </c>
      <c r="AK1256" s="464" t="n">
        <v>0</v>
      </c>
      <c r="AL1256" s="464" t="n">
        <v>0</v>
      </c>
      <c r="AM1256" s="464" t="n">
        <v>0</v>
      </c>
      <c r="AN1256" s="464" t="n">
        <v>0</v>
      </c>
      <c r="AO1256" s="464" t="n">
        <v>0</v>
      </c>
      <c r="AP1256" s="464" t="n">
        <v>0</v>
      </c>
      <c r="AQ1256" s="462" t="inlineStr"/>
      <c r="AR1256" s="462" t="inlineStr">
        <is>
          <t>Trucking Fee</t>
        </is>
      </c>
      <c r="AS1256" s="462" t="inlineStr">
        <is>
          <t>បានប្រកាសពន្ធ</t>
        </is>
      </c>
    </row>
    <row r="1257">
      <c r="A1257" s="461" t="n">
        <v>1249</v>
      </c>
      <c r="B1257" s="462" t="inlineStr">
        <is>
          <t>Customs Clearance, Handling Fee</t>
        </is>
      </c>
      <c r="C1257" s="462" t="inlineStr">
        <is>
          <t>56ប៊ី-លីង សឹបផ្លាយ ឆេន មេនេចម៉ិន ឯ.ក</t>
        </is>
      </c>
      <c r="D1257" s="462" t="inlineStr">
        <is>
          <t>K004-902004795</t>
        </is>
      </c>
      <c r="E1257" s="462" t="inlineStr">
        <is>
          <t>IN202103-0239</t>
        </is>
      </c>
      <c r="F1257" s="463" t="n">
        <v>44286</v>
      </c>
      <c r="G1257" s="464" t="n">
        <v>157755</v>
      </c>
      <c r="H1257" s="462" t="n"/>
      <c r="I1257" s="464">
        <f>G1257</f>
        <v/>
      </c>
      <c r="J1257" s="462">
        <f>IF(AND(Q1257=TRUE, R1257=TRUE, S1257=TRUE), IF(W1257&lt;-0.05, "អនុញ្ញាត (អ្នកផ្គត់ផ្គង់ប្រកាសខ្វះ)", "បានប្រកាស (អនុញ្ញាត)"), IF(AND(Q1257=FALSE, R1257=FALSE, S1257=FALSE), "ព្យួរទុក (មិនមានទិន្នន័យ)", "ប្រកាសខុស (ព្យួរទុក)"))</f>
        <v/>
      </c>
      <c r="K1257" s="462" t="inlineStr"/>
      <c r="L1257" s="462" t="inlineStr"/>
      <c r="M1257" s="464">
        <f>AH1257</f>
        <v/>
      </c>
      <c r="N1257" s="464">
        <f>IF(W1257&lt;0,AH1257,I1257)</f>
        <v/>
      </c>
      <c r="O1257" s="464">
        <f>I1257-M1257</f>
        <v/>
      </c>
      <c r="P1257" s="462" t="n"/>
      <c r="Q1257" s="462">
        <f>V1257=W1257</f>
        <v/>
      </c>
      <c r="R1257" s="462">
        <f>AND(MONTH(F1257)=MONTH(X1257), YEAR(F1257)=YEAR(X1257))</f>
        <v/>
      </c>
      <c r="S1257" s="462">
        <f>AC1257="L001-901905215"</f>
        <v/>
      </c>
      <c r="T1257" s="464">
        <f>G1257-AH1257</f>
        <v/>
      </c>
      <c r="U1257" s="462" t="n"/>
      <c r="V1257" s="462" t="inlineStr">
        <is>
          <t>IN2021030239</t>
        </is>
      </c>
      <c r="W1257" s="462" t="inlineStr">
        <is>
          <t>IN2021030239</t>
        </is>
      </c>
      <c r="X1257" s="463" t="n">
        <v>44286</v>
      </c>
      <c r="Y1257" s="462" t="inlineStr">
        <is>
          <t>IN202103-0239</t>
        </is>
      </c>
      <c r="Z1257" s="462" t="inlineStr"/>
      <c r="AA1257" s="462" t="inlineStr">
        <is>
          <t>បុគ្គលជាប់អាករ</t>
        </is>
      </c>
      <c r="AB1257" s="462" t="inlineStr">
        <is>
          <t>L001-901905215</t>
        </is>
      </c>
      <c r="AC1257" s="462" t="inlineStr">
        <is>
          <t>វីអ៊ីស៊ិន (ខេមបូឌា) អ៊ិនដាសស្ទ្រី ឯ.ក</t>
        </is>
      </c>
      <c r="AD1257" s="464" t="n">
        <v>1735305</v>
      </c>
      <c r="AE1257" s="464" t="n">
        <v>1577550</v>
      </c>
      <c r="AF1257" s="464" t="n">
        <v>0</v>
      </c>
      <c r="AG1257" s="464" t="n">
        <v>0</v>
      </c>
      <c r="AH1257" s="464" t="n">
        <v>157755</v>
      </c>
      <c r="AI1257" s="464" t="n">
        <v>0</v>
      </c>
      <c r="AJ1257" s="464" t="n">
        <v>0</v>
      </c>
      <c r="AK1257" s="464" t="n">
        <v>0</v>
      </c>
      <c r="AL1257" s="464" t="n">
        <v>0</v>
      </c>
      <c r="AM1257" s="464" t="n">
        <v>0</v>
      </c>
      <c r="AN1257" s="464" t="n">
        <v>0</v>
      </c>
      <c r="AO1257" s="464" t="n">
        <v>0</v>
      </c>
      <c r="AP1257" s="464" t="n">
        <v>0</v>
      </c>
      <c r="AQ1257" s="462" t="inlineStr"/>
      <c r="AR1257" s="462" t="inlineStr">
        <is>
          <t>Trucking Fee</t>
        </is>
      </c>
      <c r="AS1257" s="462" t="inlineStr">
        <is>
          <t>បានប្រកាសពន្ធ</t>
        </is>
      </c>
    </row>
    <row r="1258">
      <c r="A1258" s="461" t="n">
        <v>1250</v>
      </c>
      <c r="B1258" s="462" t="inlineStr">
        <is>
          <t>Customs Clearance, Handling Fee</t>
        </is>
      </c>
      <c r="C1258" s="462" t="inlineStr">
        <is>
          <t>56ប៊ី-លីង សឹបផ្លាយ ឆេន មេនេចម៉ិន ឯ.ក</t>
        </is>
      </c>
      <c r="D1258" s="462" t="inlineStr">
        <is>
          <t>K004-902004795</t>
        </is>
      </c>
      <c r="E1258" s="462" t="inlineStr">
        <is>
          <t>IN202103-0238</t>
        </is>
      </c>
      <c r="F1258" s="463" t="n">
        <v>44286</v>
      </c>
      <c r="G1258" s="464" t="n">
        <v>157755</v>
      </c>
      <c r="H1258" s="462" t="n"/>
      <c r="I1258" s="464">
        <f>G1258</f>
        <v/>
      </c>
      <c r="J1258" s="462">
        <f>IF(AND(Q1258=TRUE, R1258=TRUE, S1258=TRUE), IF(W1258&lt;-0.05, "អនុញ្ញាត (អ្នកផ្គត់ផ្គង់ប្រកាសខ្វះ)", "បានប្រកាស (អនុញ្ញាត)"), IF(AND(Q1258=FALSE, R1258=FALSE, S1258=FALSE), "ព្យួរទុក (មិនមានទិន្នន័យ)", "ប្រកាសខុស (ព្យួរទុក)"))</f>
        <v/>
      </c>
      <c r="K1258" s="462" t="inlineStr"/>
      <c r="L1258" s="462" t="inlineStr"/>
      <c r="M1258" s="464">
        <f>AH1258</f>
        <v/>
      </c>
      <c r="N1258" s="464">
        <f>IF(W1258&lt;0,AH1258,I1258)</f>
        <v/>
      </c>
      <c r="O1258" s="464">
        <f>I1258-M1258</f>
        <v/>
      </c>
      <c r="P1258" s="462" t="n"/>
      <c r="Q1258" s="462">
        <f>V1258=W1258</f>
        <v/>
      </c>
      <c r="R1258" s="462">
        <f>AND(MONTH(F1258)=MONTH(X1258), YEAR(F1258)=YEAR(X1258))</f>
        <v/>
      </c>
      <c r="S1258" s="462">
        <f>AC1258="L001-901905215"</f>
        <v/>
      </c>
      <c r="T1258" s="464">
        <f>G1258-AH1258</f>
        <v/>
      </c>
      <c r="U1258" s="462" t="n"/>
      <c r="V1258" s="462" t="inlineStr">
        <is>
          <t>IN2021030238</t>
        </is>
      </c>
      <c r="W1258" s="462" t="inlineStr">
        <is>
          <t>IN2021030238</t>
        </is>
      </c>
      <c r="X1258" s="463" t="n">
        <v>44286</v>
      </c>
      <c r="Y1258" s="462" t="inlineStr">
        <is>
          <t>IN202103-0238</t>
        </is>
      </c>
      <c r="Z1258" s="462" t="inlineStr"/>
      <c r="AA1258" s="462" t="inlineStr">
        <is>
          <t>បុគ្គលជាប់អាករ</t>
        </is>
      </c>
      <c r="AB1258" s="462" t="inlineStr">
        <is>
          <t>L001-901905215</t>
        </is>
      </c>
      <c r="AC1258" s="462" t="inlineStr">
        <is>
          <t>វីអ៊ីស៊ិន (ខេមបូឌា) អ៊ិនដាសស្ទ្រី ឯ.ក</t>
        </is>
      </c>
      <c r="AD1258" s="464" t="n">
        <v>1735305</v>
      </c>
      <c r="AE1258" s="464" t="n">
        <v>1577550</v>
      </c>
      <c r="AF1258" s="464" t="n">
        <v>0</v>
      </c>
      <c r="AG1258" s="464" t="n">
        <v>0</v>
      </c>
      <c r="AH1258" s="464" t="n">
        <v>157755</v>
      </c>
      <c r="AI1258" s="464" t="n">
        <v>0</v>
      </c>
      <c r="AJ1258" s="464" t="n">
        <v>0</v>
      </c>
      <c r="AK1258" s="464" t="n">
        <v>0</v>
      </c>
      <c r="AL1258" s="464" t="n">
        <v>0</v>
      </c>
      <c r="AM1258" s="464" t="n">
        <v>0</v>
      </c>
      <c r="AN1258" s="464" t="n">
        <v>0</v>
      </c>
      <c r="AO1258" s="464" t="n">
        <v>0</v>
      </c>
      <c r="AP1258" s="464" t="n">
        <v>0</v>
      </c>
      <c r="AQ1258" s="462" t="inlineStr"/>
      <c r="AR1258" s="462" t="inlineStr">
        <is>
          <t>Trucking Fee</t>
        </is>
      </c>
      <c r="AS1258" s="462" t="inlineStr">
        <is>
          <t>បានប្រកាសពន្ធ</t>
        </is>
      </c>
    </row>
    <row r="1259">
      <c r="A1259" s="461" t="n">
        <v>1251</v>
      </c>
      <c r="B1259" s="462" t="inlineStr">
        <is>
          <t>Customs Clearance, Handling Fee</t>
        </is>
      </c>
      <c r="C1259" s="462" t="inlineStr">
        <is>
          <t>56ប៊ី-លីង សឹបផ្លាយ ឆេន មេនេចម៉ិន ឯ.ក</t>
        </is>
      </c>
      <c r="D1259" s="462" t="inlineStr">
        <is>
          <t>K004-902004795</t>
        </is>
      </c>
      <c r="E1259" s="462" t="inlineStr">
        <is>
          <t>IN202103-0232</t>
        </is>
      </c>
      <c r="F1259" s="463" t="n">
        <v>44286</v>
      </c>
      <c r="G1259" s="464" t="n">
        <v>337758</v>
      </c>
      <c r="H1259" s="462" t="n"/>
      <c r="I1259" s="464">
        <f>G1259</f>
        <v/>
      </c>
      <c r="J1259" s="462">
        <f>IF(AND(Q1259=TRUE, R1259=TRUE, S1259=TRUE), IF(W1259&lt;-0.05, "អនុញ្ញាត (អ្នកផ្គត់ផ្គង់ប្រកាសខ្វះ)", "បានប្រកាស (អនុញ្ញាត)"), IF(AND(Q1259=FALSE, R1259=FALSE, S1259=FALSE), "ព្យួរទុក (មិនមានទិន្នន័យ)", "ប្រកាសខុស (ព្យួរទុក)"))</f>
        <v/>
      </c>
      <c r="K1259" s="462" t="inlineStr"/>
      <c r="L1259" s="462" t="inlineStr"/>
      <c r="M1259" s="464">
        <f>AH1259</f>
        <v/>
      </c>
      <c r="N1259" s="464">
        <f>IF(W1259&lt;0,AH1259,I1259)</f>
        <v/>
      </c>
      <c r="O1259" s="464">
        <f>I1259-M1259</f>
        <v/>
      </c>
      <c r="P1259" s="462" t="n"/>
      <c r="Q1259" s="462">
        <f>V1259=W1259</f>
        <v/>
      </c>
      <c r="R1259" s="462">
        <f>AND(MONTH(F1259)=MONTH(X1259), YEAR(F1259)=YEAR(X1259))</f>
        <v/>
      </c>
      <c r="S1259" s="462">
        <f>AC1259="L001-901905215"</f>
        <v/>
      </c>
      <c r="T1259" s="464">
        <f>G1259-AH1259</f>
        <v/>
      </c>
      <c r="U1259" s="462" t="n"/>
      <c r="V1259" s="462" t="inlineStr">
        <is>
          <t>IN2021030232</t>
        </is>
      </c>
      <c r="W1259" s="462" t="inlineStr">
        <is>
          <t>IN2021030232</t>
        </is>
      </c>
      <c r="X1259" s="463" t="n">
        <v>44286</v>
      </c>
      <c r="Y1259" s="462" t="inlineStr">
        <is>
          <t>IN202103-0232</t>
        </is>
      </c>
      <c r="Z1259" s="462" t="inlineStr"/>
      <c r="AA1259" s="462" t="inlineStr">
        <is>
          <t>បុគ្គលជាប់អាករ</t>
        </is>
      </c>
      <c r="AB1259" s="462" t="inlineStr">
        <is>
          <t>L001-901905215</t>
        </is>
      </c>
      <c r="AC1259" s="462" t="inlineStr">
        <is>
          <t>វីអ៊ីស៊ិន (ខេមបូឌា) អ៊ិនដាសស្ទ្រី ឯ.ក</t>
        </is>
      </c>
      <c r="AD1259" s="464" t="n">
        <v>3715333</v>
      </c>
      <c r="AE1259" s="464" t="n">
        <v>3377575</v>
      </c>
      <c r="AF1259" s="464" t="n">
        <v>0</v>
      </c>
      <c r="AG1259" s="464" t="n">
        <v>0</v>
      </c>
      <c r="AH1259" s="464" t="n">
        <v>337758</v>
      </c>
      <c r="AI1259" s="464" t="n">
        <v>0</v>
      </c>
      <c r="AJ1259" s="464" t="n">
        <v>0</v>
      </c>
      <c r="AK1259" s="464" t="n">
        <v>0</v>
      </c>
      <c r="AL1259" s="464" t="n">
        <v>0</v>
      </c>
      <c r="AM1259" s="464" t="n">
        <v>0</v>
      </c>
      <c r="AN1259" s="464" t="n">
        <v>0</v>
      </c>
      <c r="AO1259" s="464" t="n">
        <v>0</v>
      </c>
      <c r="AP1259" s="464" t="n">
        <v>0</v>
      </c>
      <c r="AQ1259" s="462" t="inlineStr"/>
      <c r="AR1259" s="462" t="inlineStr">
        <is>
          <t>Trucking Fee</t>
        </is>
      </c>
      <c r="AS1259" s="462" t="inlineStr">
        <is>
          <t>បានប្រកាសពន្ធ</t>
        </is>
      </c>
    </row>
    <row r="1260">
      <c r="A1260" s="461" t="n">
        <v>1252</v>
      </c>
      <c r="B1260" s="462" t="inlineStr">
        <is>
          <t>Customs Clearance, Handling Fee</t>
        </is>
      </c>
      <c r="C1260" s="462" t="inlineStr">
        <is>
          <t>56ប៊ី-លីង សឹបផ្លាយ ឆេន មេនេចម៉ិន ឯ.ក</t>
        </is>
      </c>
      <c r="D1260" s="462" t="inlineStr">
        <is>
          <t>K004-902004795</t>
        </is>
      </c>
      <c r="E1260" s="462" t="inlineStr">
        <is>
          <t>IN202103-0229</t>
        </is>
      </c>
      <c r="F1260" s="463" t="n">
        <v>44286</v>
      </c>
      <c r="G1260" s="464" t="n">
        <v>337758</v>
      </c>
      <c r="H1260" s="462" t="n"/>
      <c r="I1260" s="464">
        <f>G1260</f>
        <v/>
      </c>
      <c r="J1260" s="462">
        <f>IF(AND(Q1260=TRUE, R1260=TRUE, S1260=TRUE), IF(W1260&lt;-0.05, "អនុញ្ញាត (អ្នកផ្គត់ផ្គង់ប្រកាសខ្វះ)", "បានប្រកាស (អនុញ្ញាត)"), IF(AND(Q1260=FALSE, R1260=FALSE, S1260=FALSE), "ព្យួរទុក (មិនមានទិន្នន័យ)", "ប្រកាសខុស (ព្យួរទុក)"))</f>
        <v/>
      </c>
      <c r="K1260" s="462" t="inlineStr"/>
      <c r="L1260" s="462" t="inlineStr"/>
      <c r="M1260" s="464">
        <f>AH1260</f>
        <v/>
      </c>
      <c r="N1260" s="464">
        <f>IF(W1260&lt;0,AH1260,I1260)</f>
        <v/>
      </c>
      <c r="O1260" s="464">
        <f>I1260-M1260</f>
        <v/>
      </c>
      <c r="P1260" s="462" t="n"/>
      <c r="Q1260" s="462">
        <f>V1260=W1260</f>
        <v/>
      </c>
      <c r="R1260" s="462">
        <f>AND(MONTH(F1260)=MONTH(X1260), YEAR(F1260)=YEAR(X1260))</f>
        <v/>
      </c>
      <c r="S1260" s="462">
        <f>AC1260="L001-901905215"</f>
        <v/>
      </c>
      <c r="T1260" s="464">
        <f>G1260-AH1260</f>
        <v/>
      </c>
      <c r="U1260" s="462" t="n"/>
      <c r="V1260" s="462" t="inlineStr">
        <is>
          <t>IN2021030229</t>
        </is>
      </c>
      <c r="W1260" s="462" t="inlineStr">
        <is>
          <t>IN2021030229</t>
        </is>
      </c>
      <c r="X1260" s="463" t="n">
        <v>44286</v>
      </c>
      <c r="Y1260" s="462" t="inlineStr">
        <is>
          <t>IN202103-0229</t>
        </is>
      </c>
      <c r="Z1260" s="462" t="inlineStr"/>
      <c r="AA1260" s="462" t="inlineStr">
        <is>
          <t>បុគ្គលជាប់អាករ</t>
        </is>
      </c>
      <c r="AB1260" s="462" t="inlineStr">
        <is>
          <t>L001-901905215</t>
        </is>
      </c>
      <c r="AC1260" s="462" t="inlineStr">
        <is>
          <t>វីអ៊ីស៊ិន (ខេមបូឌា) អ៊ិនដាសស្ទ្រី ឯ.ក</t>
        </is>
      </c>
      <c r="AD1260" s="464" t="n">
        <v>3715333</v>
      </c>
      <c r="AE1260" s="464" t="n">
        <v>3377575</v>
      </c>
      <c r="AF1260" s="464" t="n">
        <v>0</v>
      </c>
      <c r="AG1260" s="464" t="n">
        <v>0</v>
      </c>
      <c r="AH1260" s="464" t="n">
        <v>337758</v>
      </c>
      <c r="AI1260" s="464" t="n">
        <v>0</v>
      </c>
      <c r="AJ1260" s="464" t="n">
        <v>0</v>
      </c>
      <c r="AK1260" s="464" t="n">
        <v>0</v>
      </c>
      <c r="AL1260" s="464" t="n">
        <v>0</v>
      </c>
      <c r="AM1260" s="464" t="n">
        <v>0</v>
      </c>
      <c r="AN1260" s="464" t="n">
        <v>0</v>
      </c>
      <c r="AO1260" s="464" t="n">
        <v>0</v>
      </c>
      <c r="AP1260" s="464" t="n">
        <v>0</v>
      </c>
      <c r="AQ1260" s="462" t="inlineStr"/>
      <c r="AR1260" s="462" t="inlineStr">
        <is>
          <t>Trucking Fee</t>
        </is>
      </c>
      <c r="AS1260" s="462" t="inlineStr">
        <is>
          <t>បានប្រកាសពន្ធ</t>
        </is>
      </c>
    </row>
    <row r="1261">
      <c r="A1261" s="461" t="n">
        <v>1253</v>
      </c>
      <c r="B1261" s="462" t="inlineStr">
        <is>
          <t>Customs Clearance, Handling Fee</t>
        </is>
      </c>
      <c r="C1261" s="462" t="inlineStr">
        <is>
          <t>56ប៊ី-លីង សឹបផ្លាយ ឆេន មេនេចម៉ិន ឯ.ក</t>
        </is>
      </c>
      <c r="D1261" s="462" t="inlineStr">
        <is>
          <t>K004-902004795</t>
        </is>
      </c>
      <c r="E1261" s="462" t="inlineStr">
        <is>
          <t>IN202103-0228</t>
        </is>
      </c>
      <c r="F1261" s="463" t="n">
        <v>44286</v>
      </c>
      <c r="G1261" s="464" t="n">
        <v>157755</v>
      </c>
      <c r="H1261" s="462" t="n"/>
      <c r="I1261" s="464">
        <f>G1261</f>
        <v/>
      </c>
      <c r="J1261" s="462">
        <f>IF(AND(Q1261=TRUE, R1261=TRUE, S1261=TRUE), IF(W1261&lt;-0.05, "អនុញ្ញាត (អ្នកផ្គត់ផ្គង់ប្រកាសខ្វះ)", "បានប្រកាស (អនុញ្ញាត)"), IF(AND(Q1261=FALSE, R1261=FALSE, S1261=FALSE), "ព្យួរទុក (មិនមានទិន្នន័យ)", "ប្រកាសខុស (ព្យួរទុក)"))</f>
        <v/>
      </c>
      <c r="K1261" s="462" t="inlineStr"/>
      <c r="L1261" s="462" t="inlineStr"/>
      <c r="M1261" s="464">
        <f>AH1261</f>
        <v/>
      </c>
      <c r="N1261" s="464">
        <f>IF(W1261&lt;0,AH1261,I1261)</f>
        <v/>
      </c>
      <c r="O1261" s="464">
        <f>I1261-M1261</f>
        <v/>
      </c>
      <c r="P1261" s="462" t="n"/>
      <c r="Q1261" s="462">
        <f>V1261=W1261</f>
        <v/>
      </c>
      <c r="R1261" s="462">
        <f>AND(MONTH(F1261)=MONTH(X1261), YEAR(F1261)=YEAR(X1261))</f>
        <v/>
      </c>
      <c r="S1261" s="462">
        <f>AC1261="L001-901905215"</f>
        <v/>
      </c>
      <c r="T1261" s="464">
        <f>G1261-AH1261</f>
        <v/>
      </c>
      <c r="U1261" s="462" t="n"/>
      <c r="V1261" s="462" t="inlineStr">
        <is>
          <t>IN2021030228</t>
        </is>
      </c>
      <c r="W1261" s="462" t="inlineStr">
        <is>
          <t>IN2021030228</t>
        </is>
      </c>
      <c r="X1261" s="463" t="n">
        <v>44286</v>
      </c>
      <c r="Y1261" s="462" t="inlineStr">
        <is>
          <t>IN202103-0228</t>
        </is>
      </c>
      <c r="Z1261" s="462" t="inlineStr"/>
      <c r="AA1261" s="462" t="inlineStr">
        <is>
          <t>បុគ្គលជាប់អាករ</t>
        </is>
      </c>
      <c r="AB1261" s="462" t="inlineStr">
        <is>
          <t>L001-901905215</t>
        </is>
      </c>
      <c r="AC1261" s="462" t="inlineStr">
        <is>
          <t>វីអ៊ីស៊ិន (ខេមបូឌា) អ៊ិនដាសស្ទ្រី ឯ.ក</t>
        </is>
      </c>
      <c r="AD1261" s="464" t="n">
        <v>1735305</v>
      </c>
      <c r="AE1261" s="464" t="n">
        <v>1577550</v>
      </c>
      <c r="AF1261" s="464" t="n">
        <v>0</v>
      </c>
      <c r="AG1261" s="464" t="n">
        <v>0</v>
      </c>
      <c r="AH1261" s="464" t="n">
        <v>157755</v>
      </c>
      <c r="AI1261" s="464" t="n">
        <v>0</v>
      </c>
      <c r="AJ1261" s="464" t="n">
        <v>0</v>
      </c>
      <c r="AK1261" s="464" t="n">
        <v>0</v>
      </c>
      <c r="AL1261" s="464" t="n">
        <v>0</v>
      </c>
      <c r="AM1261" s="464" t="n">
        <v>0</v>
      </c>
      <c r="AN1261" s="464" t="n">
        <v>0</v>
      </c>
      <c r="AO1261" s="464" t="n">
        <v>0</v>
      </c>
      <c r="AP1261" s="464" t="n">
        <v>0</v>
      </c>
      <c r="AQ1261" s="462" t="inlineStr"/>
      <c r="AR1261" s="462" t="inlineStr">
        <is>
          <t>Trucking Fee</t>
        </is>
      </c>
      <c r="AS1261" s="462" t="inlineStr">
        <is>
          <t>បានប្រកាសពន្ធ</t>
        </is>
      </c>
    </row>
    <row r="1262">
      <c r="A1262" s="461" t="n">
        <v>1254</v>
      </c>
      <c r="B1262" s="462" t="inlineStr">
        <is>
          <t>Customs Clearance, Truck Fee</t>
        </is>
      </c>
      <c r="C1262" s="462" t="inlineStr">
        <is>
          <t>56ប៊ី-លីង សឹបផ្លាយ ឆេន មេនេចម៉ិន ឯ.ក</t>
        </is>
      </c>
      <c r="D1262" s="462" t="inlineStr">
        <is>
          <t>K004-902004795</t>
        </is>
      </c>
      <c r="E1262" s="462" t="inlineStr">
        <is>
          <t>IN202103-0227</t>
        </is>
      </c>
      <c r="F1262" s="463" t="n">
        <v>44286</v>
      </c>
      <c r="G1262" s="464" t="n">
        <v>279105</v>
      </c>
      <c r="H1262" s="462" t="n"/>
      <c r="I1262" s="464">
        <f>G1262</f>
        <v/>
      </c>
      <c r="J1262" s="462">
        <f>IF(AND(Q1262=TRUE, R1262=TRUE, S1262=TRUE), IF(W1262&lt;-0.05, "អនុញ្ញាត (អ្នកផ្គត់ផ្គង់ប្រកាសខ្វះ)", "បានប្រកាស (អនុញ្ញាត)"), IF(AND(Q1262=FALSE, R1262=FALSE, S1262=FALSE), "ព្យួរទុក (មិនមានទិន្នន័យ)", "ប្រកាសខុស (ព្យួរទុក)"))</f>
        <v/>
      </c>
      <c r="K1262" s="462" t="inlineStr"/>
      <c r="L1262" s="462" t="inlineStr"/>
      <c r="M1262" s="464">
        <f>AH1262</f>
        <v/>
      </c>
      <c r="N1262" s="464">
        <f>IF(W1262&lt;0,AH1262,I1262)</f>
        <v/>
      </c>
      <c r="O1262" s="464">
        <f>I1262-M1262</f>
        <v/>
      </c>
      <c r="P1262" s="462" t="n"/>
      <c r="Q1262" s="462">
        <f>V1262=W1262</f>
        <v/>
      </c>
      <c r="R1262" s="462">
        <f>AND(MONTH(F1262)=MONTH(X1262), YEAR(F1262)=YEAR(X1262))</f>
        <v/>
      </c>
      <c r="S1262" s="462">
        <f>AC1262="L001-901905215"</f>
        <v/>
      </c>
      <c r="T1262" s="464">
        <f>G1262-AH1262</f>
        <v/>
      </c>
      <c r="U1262" s="462" t="n"/>
      <c r="V1262" s="462" t="inlineStr">
        <is>
          <t>IN2021030227</t>
        </is>
      </c>
      <c r="W1262" s="462" t="inlineStr">
        <is>
          <t>IN2021030227</t>
        </is>
      </c>
      <c r="X1262" s="463" t="n">
        <v>44286</v>
      </c>
      <c r="Y1262" s="462" t="inlineStr">
        <is>
          <t>IN202103-0227</t>
        </is>
      </c>
      <c r="Z1262" s="462" t="inlineStr"/>
      <c r="AA1262" s="462" t="inlineStr">
        <is>
          <t>បុគ្គលជាប់អាករ</t>
        </is>
      </c>
      <c r="AB1262" s="462" t="inlineStr">
        <is>
          <t>L001-901905215</t>
        </is>
      </c>
      <c r="AC1262" s="462" t="inlineStr">
        <is>
          <t>វីអ៊ីស៊ិន (ខេមបូឌា) អ៊ិនដាសស្ទ្រី ឯ.ក</t>
        </is>
      </c>
      <c r="AD1262" s="464" t="n">
        <v>3070155</v>
      </c>
      <c r="AE1262" s="464" t="n">
        <v>2791050</v>
      </c>
      <c r="AF1262" s="464" t="n">
        <v>0</v>
      </c>
      <c r="AG1262" s="464" t="n">
        <v>0</v>
      </c>
      <c r="AH1262" s="464" t="n">
        <v>279105</v>
      </c>
      <c r="AI1262" s="464" t="n">
        <v>0</v>
      </c>
      <c r="AJ1262" s="464" t="n">
        <v>0</v>
      </c>
      <c r="AK1262" s="464" t="n">
        <v>0</v>
      </c>
      <c r="AL1262" s="464" t="n">
        <v>0</v>
      </c>
      <c r="AM1262" s="464" t="n">
        <v>0</v>
      </c>
      <c r="AN1262" s="464" t="n">
        <v>0</v>
      </c>
      <c r="AO1262" s="464" t="n">
        <v>0</v>
      </c>
      <c r="AP1262" s="464" t="n">
        <v>0</v>
      </c>
      <c r="AQ1262" s="462" t="inlineStr"/>
      <c r="AR1262" s="462" t="inlineStr">
        <is>
          <t>Trucking Fee</t>
        </is>
      </c>
      <c r="AS1262" s="462" t="inlineStr">
        <is>
          <t>បានប្រកាសពន្ធ</t>
        </is>
      </c>
    </row>
    <row r="1263">
      <c r="A1263" s="461" t="n">
        <v>1255</v>
      </c>
      <c r="B1263" s="462" t="inlineStr">
        <is>
          <t>Customs Clearance, Truck Fee</t>
        </is>
      </c>
      <c r="C1263" s="462" t="inlineStr">
        <is>
          <t>56ប៊ី-លីង សឹបផ្លាយ ឆេន មេនេចម៉ិន ឯ.ក</t>
        </is>
      </c>
      <c r="D1263" s="462" t="inlineStr">
        <is>
          <t>K004-902004795</t>
        </is>
      </c>
      <c r="E1263" s="462" t="inlineStr">
        <is>
          <t>IN202103-0226</t>
        </is>
      </c>
      <c r="F1263" s="463" t="n">
        <v>44286</v>
      </c>
      <c r="G1263" s="464" t="n">
        <v>157755</v>
      </c>
      <c r="H1263" s="462" t="n"/>
      <c r="I1263" s="464">
        <f>G1263</f>
        <v/>
      </c>
      <c r="J1263" s="462">
        <f>IF(AND(Q1263=TRUE, R1263=TRUE, S1263=TRUE), IF(W1263&lt;-0.05, "អនុញ្ញាត (អ្នកផ្គត់ផ្គង់ប្រកាសខ្វះ)", "បានប្រកាស (អនុញ្ញាត)"), IF(AND(Q1263=FALSE, R1263=FALSE, S1263=FALSE), "ព្យួរទុក (មិនមានទិន្នន័យ)", "ប្រកាសខុស (ព្យួរទុក)"))</f>
        <v/>
      </c>
      <c r="K1263" s="462" t="inlineStr"/>
      <c r="L1263" s="462" t="inlineStr"/>
      <c r="M1263" s="464">
        <f>AH1263</f>
        <v/>
      </c>
      <c r="N1263" s="464">
        <f>IF(W1263&lt;0,AH1263,I1263)</f>
        <v/>
      </c>
      <c r="O1263" s="464">
        <f>I1263-M1263</f>
        <v/>
      </c>
      <c r="P1263" s="462" t="n"/>
      <c r="Q1263" s="462">
        <f>V1263=W1263</f>
        <v/>
      </c>
      <c r="R1263" s="462">
        <f>AND(MONTH(F1263)=MONTH(X1263), YEAR(F1263)=YEAR(X1263))</f>
        <v/>
      </c>
      <c r="S1263" s="462">
        <f>AC1263="L001-901905215"</f>
        <v/>
      </c>
      <c r="T1263" s="464">
        <f>G1263-AH1263</f>
        <v/>
      </c>
      <c r="U1263" s="462" t="n"/>
      <c r="V1263" s="462" t="inlineStr">
        <is>
          <t>IN2021030226</t>
        </is>
      </c>
      <c r="W1263" s="462" t="inlineStr">
        <is>
          <t>IN2021030226</t>
        </is>
      </c>
      <c r="X1263" s="463" t="n">
        <v>44286</v>
      </c>
      <c r="Y1263" s="462" t="inlineStr">
        <is>
          <t>IN202103-0226</t>
        </is>
      </c>
      <c r="Z1263" s="462" t="inlineStr"/>
      <c r="AA1263" s="462" t="inlineStr">
        <is>
          <t>បុគ្គលជាប់អាករ</t>
        </is>
      </c>
      <c r="AB1263" s="462" t="inlineStr">
        <is>
          <t>L001-901905215</t>
        </is>
      </c>
      <c r="AC1263" s="462" t="inlineStr">
        <is>
          <t>វីអ៊ីស៊ិន (ខេមបូឌា) អ៊ិនដាសស្ទ្រី ឯ.ក</t>
        </is>
      </c>
      <c r="AD1263" s="464" t="n">
        <v>1735305</v>
      </c>
      <c r="AE1263" s="464" t="n">
        <v>1577550</v>
      </c>
      <c r="AF1263" s="464" t="n">
        <v>0</v>
      </c>
      <c r="AG1263" s="464" t="n">
        <v>0</v>
      </c>
      <c r="AH1263" s="464" t="n">
        <v>157755</v>
      </c>
      <c r="AI1263" s="464" t="n">
        <v>0</v>
      </c>
      <c r="AJ1263" s="464" t="n">
        <v>0</v>
      </c>
      <c r="AK1263" s="464" t="n">
        <v>0</v>
      </c>
      <c r="AL1263" s="464" t="n">
        <v>0</v>
      </c>
      <c r="AM1263" s="464" t="n">
        <v>0</v>
      </c>
      <c r="AN1263" s="464" t="n">
        <v>0</v>
      </c>
      <c r="AO1263" s="464" t="n">
        <v>0</v>
      </c>
      <c r="AP1263" s="464" t="n">
        <v>0</v>
      </c>
      <c r="AQ1263" s="462" t="inlineStr"/>
      <c r="AR1263" s="462" t="inlineStr">
        <is>
          <t>Trucking Fee</t>
        </is>
      </c>
      <c r="AS1263" s="462" t="inlineStr">
        <is>
          <t>បានប្រកាសពន្ធ</t>
        </is>
      </c>
    </row>
    <row r="1264">
      <c r="A1264" s="461" t="n">
        <v>1256</v>
      </c>
      <c r="B1264" s="462" t="inlineStr">
        <is>
          <t>Customs Clearance, Truck Fee</t>
        </is>
      </c>
      <c r="C1264" s="462" t="inlineStr">
        <is>
          <t>56ប៊ី-លីង សឹបផ្លាយ ឆេន មេនេចម៉ិន ឯ.ក</t>
        </is>
      </c>
      <c r="D1264" s="462" t="inlineStr">
        <is>
          <t>K004-902004795</t>
        </is>
      </c>
      <c r="E1264" s="462" t="inlineStr">
        <is>
          <t>IN202103-0225</t>
        </is>
      </c>
      <c r="F1264" s="463" t="n">
        <v>44286</v>
      </c>
      <c r="G1264" s="464" t="n">
        <v>311465</v>
      </c>
      <c r="H1264" s="462" t="n"/>
      <c r="I1264" s="464">
        <f>G1264</f>
        <v/>
      </c>
      <c r="J1264" s="462">
        <f>IF(AND(Q1264=TRUE, R1264=TRUE, S1264=TRUE), IF(W1264&lt;-0.05, "អនុញ្ញាត (អ្នកផ្គត់ផ្គង់ប្រកាសខ្វះ)", "បានប្រកាស (អនុញ្ញាត)"), IF(AND(Q1264=FALSE, R1264=FALSE, S1264=FALSE), "ព្យួរទុក (មិនមានទិន្នន័យ)", "ប្រកាសខុស (ព្យួរទុក)"))</f>
        <v/>
      </c>
      <c r="K1264" s="462" t="inlineStr"/>
      <c r="L1264" s="462" t="inlineStr"/>
      <c r="M1264" s="464">
        <f>AH1264</f>
        <v/>
      </c>
      <c r="N1264" s="464">
        <f>IF(W1264&lt;0,AH1264,I1264)</f>
        <v/>
      </c>
      <c r="O1264" s="464">
        <f>I1264-M1264</f>
        <v/>
      </c>
      <c r="P1264" s="462" t="n"/>
      <c r="Q1264" s="462">
        <f>V1264=W1264</f>
        <v/>
      </c>
      <c r="R1264" s="462">
        <f>AND(MONTH(F1264)=MONTH(X1264), YEAR(F1264)=YEAR(X1264))</f>
        <v/>
      </c>
      <c r="S1264" s="462">
        <f>AC1264="L001-901905215"</f>
        <v/>
      </c>
      <c r="T1264" s="464">
        <f>G1264-AH1264</f>
        <v/>
      </c>
      <c r="U1264" s="462" t="n"/>
      <c r="V1264" s="462" t="inlineStr">
        <is>
          <t>IN2021030225</t>
        </is>
      </c>
      <c r="W1264" s="462" t="inlineStr">
        <is>
          <t>IN2021030225</t>
        </is>
      </c>
      <c r="X1264" s="463" t="n">
        <v>44286</v>
      </c>
      <c r="Y1264" s="462" t="inlineStr">
        <is>
          <t>IN202103-0225</t>
        </is>
      </c>
      <c r="Z1264" s="462" t="inlineStr"/>
      <c r="AA1264" s="462" t="inlineStr">
        <is>
          <t>បុគ្គលជាប់អាករ</t>
        </is>
      </c>
      <c r="AB1264" s="462" t="inlineStr">
        <is>
          <t>L001-901905215</t>
        </is>
      </c>
      <c r="AC1264" s="462" t="inlineStr">
        <is>
          <t>វីអ៊ីស៊ិន (ខេមបូឌា) អ៊ិនដាសស្ទ្រី ឯ.ក</t>
        </is>
      </c>
      <c r="AD1264" s="464" t="n">
        <v>3426115</v>
      </c>
      <c r="AE1264" s="464" t="n">
        <v>3114650</v>
      </c>
      <c r="AF1264" s="464" t="n">
        <v>0</v>
      </c>
      <c r="AG1264" s="464" t="n">
        <v>0</v>
      </c>
      <c r="AH1264" s="464" t="n">
        <v>311465</v>
      </c>
      <c r="AI1264" s="464" t="n">
        <v>0</v>
      </c>
      <c r="AJ1264" s="464" t="n">
        <v>0</v>
      </c>
      <c r="AK1264" s="464" t="n">
        <v>0</v>
      </c>
      <c r="AL1264" s="464" t="n">
        <v>0</v>
      </c>
      <c r="AM1264" s="464" t="n">
        <v>0</v>
      </c>
      <c r="AN1264" s="464" t="n">
        <v>0</v>
      </c>
      <c r="AO1264" s="464" t="n">
        <v>0</v>
      </c>
      <c r="AP1264" s="464" t="n">
        <v>0</v>
      </c>
      <c r="AQ1264" s="462" t="inlineStr"/>
      <c r="AR1264" s="462" t="inlineStr">
        <is>
          <t>Trucking Fee</t>
        </is>
      </c>
      <c r="AS1264" s="462" t="inlineStr">
        <is>
          <t>បានប្រកាសពន្ធ</t>
        </is>
      </c>
    </row>
    <row r="1265">
      <c r="A1265" s="461" t="n">
        <v>1257</v>
      </c>
      <c r="B1265" s="462" t="inlineStr">
        <is>
          <t>Customs Clearance, Truck Fee</t>
        </is>
      </c>
      <c r="C1265" s="462" t="inlineStr">
        <is>
          <t>56ប៊ី-លីង សឹបផ្លាយ ឆេន មេនេចម៉ិន ឯ.ក</t>
        </is>
      </c>
      <c r="D1265" s="462" t="inlineStr">
        <is>
          <t>K004-902004795</t>
        </is>
      </c>
      <c r="E1265" s="462" t="inlineStr">
        <is>
          <t>IN202103-0224</t>
        </is>
      </c>
      <c r="F1265" s="463" t="n">
        <v>44286</v>
      </c>
      <c r="G1265" s="464" t="n">
        <v>157755</v>
      </c>
      <c r="H1265" s="462" t="n"/>
      <c r="I1265" s="464">
        <f>G1265</f>
        <v/>
      </c>
      <c r="J1265" s="462">
        <f>IF(AND(Q1265=TRUE, R1265=TRUE, S1265=TRUE), IF(W1265&lt;-0.05, "អនុញ្ញាត (អ្នកផ្គត់ផ្គង់ប្រកាសខ្វះ)", "បានប្រកាស (អនុញ្ញាត)"), IF(AND(Q1265=FALSE, R1265=FALSE, S1265=FALSE), "ព្យួរទុក (មិនមានទិន្នន័យ)", "ប្រកាសខុស (ព្យួរទុក)"))</f>
        <v/>
      </c>
      <c r="K1265" s="462" t="inlineStr"/>
      <c r="L1265" s="462" t="inlineStr"/>
      <c r="M1265" s="464">
        <f>AH1265</f>
        <v/>
      </c>
      <c r="N1265" s="464">
        <f>IF(W1265&lt;0,AH1265,I1265)</f>
        <v/>
      </c>
      <c r="O1265" s="464">
        <f>I1265-M1265</f>
        <v/>
      </c>
      <c r="P1265" s="462" t="n"/>
      <c r="Q1265" s="462">
        <f>V1265=W1265</f>
        <v/>
      </c>
      <c r="R1265" s="462">
        <f>AND(MONTH(F1265)=MONTH(X1265), YEAR(F1265)=YEAR(X1265))</f>
        <v/>
      </c>
      <c r="S1265" s="462">
        <f>AC1265="L001-901905215"</f>
        <v/>
      </c>
      <c r="T1265" s="464">
        <f>G1265-AH1265</f>
        <v/>
      </c>
      <c r="U1265" s="462" t="n"/>
      <c r="V1265" s="462" t="inlineStr">
        <is>
          <t>IN2021030224</t>
        </is>
      </c>
      <c r="W1265" s="462" t="inlineStr">
        <is>
          <t>IN2021030224</t>
        </is>
      </c>
      <c r="X1265" s="463" t="n">
        <v>44286</v>
      </c>
      <c r="Y1265" s="462" t="inlineStr">
        <is>
          <t>IN202103-0224</t>
        </is>
      </c>
      <c r="Z1265" s="462" t="inlineStr"/>
      <c r="AA1265" s="462" t="inlineStr">
        <is>
          <t>បុគ្គលជាប់អាករ</t>
        </is>
      </c>
      <c r="AB1265" s="462" t="inlineStr">
        <is>
          <t>L001-901905215</t>
        </is>
      </c>
      <c r="AC1265" s="462" t="inlineStr">
        <is>
          <t>វីអ៊ីស៊ិន (ខេមបូឌា) អ៊ិនដាសស្ទ្រី ឯ.ក</t>
        </is>
      </c>
      <c r="AD1265" s="464" t="n">
        <v>1735305</v>
      </c>
      <c r="AE1265" s="464" t="n">
        <v>1577550</v>
      </c>
      <c r="AF1265" s="464" t="n">
        <v>0</v>
      </c>
      <c r="AG1265" s="464" t="n">
        <v>0</v>
      </c>
      <c r="AH1265" s="464" t="n">
        <v>157755</v>
      </c>
      <c r="AI1265" s="464" t="n">
        <v>0</v>
      </c>
      <c r="AJ1265" s="464" t="n">
        <v>0</v>
      </c>
      <c r="AK1265" s="464" t="n">
        <v>0</v>
      </c>
      <c r="AL1265" s="464" t="n">
        <v>0</v>
      </c>
      <c r="AM1265" s="464" t="n">
        <v>0</v>
      </c>
      <c r="AN1265" s="464" t="n">
        <v>0</v>
      </c>
      <c r="AO1265" s="464" t="n">
        <v>0</v>
      </c>
      <c r="AP1265" s="464" t="n">
        <v>0</v>
      </c>
      <c r="AQ1265" s="462" t="inlineStr"/>
      <c r="AR1265" s="462" t="inlineStr">
        <is>
          <t>Trucking Fee</t>
        </is>
      </c>
      <c r="AS1265" s="462" t="inlineStr">
        <is>
          <t>បានប្រកាសពន្ធ</t>
        </is>
      </c>
    </row>
    <row r="1266">
      <c r="A1266" s="461" t="n">
        <v>1258</v>
      </c>
      <c r="B1266" s="462" t="inlineStr">
        <is>
          <t>Customs Clearance, Truck Fee</t>
        </is>
      </c>
      <c r="C1266" s="462" t="inlineStr">
        <is>
          <t>56ប៊ី-លីង សឹបផ្លាយ ឆេន មេនេចម៉ិន ឯ.ក</t>
        </is>
      </c>
      <c r="D1266" s="462" t="inlineStr">
        <is>
          <t>K004-902004795</t>
        </is>
      </c>
      <c r="E1266" s="462" t="inlineStr">
        <is>
          <t>IN202103-0214</t>
        </is>
      </c>
      <c r="F1266" s="463" t="n">
        <v>44286</v>
      </c>
      <c r="G1266" s="464" t="n">
        <v>311465</v>
      </c>
      <c r="H1266" s="462" t="n"/>
      <c r="I1266" s="464">
        <f>G1266</f>
        <v/>
      </c>
      <c r="J1266" s="462">
        <f>IF(AND(Q1266=TRUE, R1266=TRUE, S1266=TRUE), IF(W1266&lt;-0.05, "អនុញ្ញាត (អ្នកផ្គត់ផ្គង់ប្រកាសខ្វះ)", "បានប្រកាស (អនុញ្ញាត)"), IF(AND(Q1266=FALSE, R1266=FALSE, S1266=FALSE), "ព្យួរទុក (មិនមានទិន្នន័យ)", "ប្រកាសខុស (ព្យួរទុក)"))</f>
        <v/>
      </c>
      <c r="K1266" s="462" t="inlineStr"/>
      <c r="L1266" s="462" t="inlineStr"/>
      <c r="M1266" s="464">
        <f>AH1266</f>
        <v/>
      </c>
      <c r="N1266" s="464">
        <f>IF(W1266&lt;0,AH1266,I1266)</f>
        <v/>
      </c>
      <c r="O1266" s="464">
        <f>I1266-M1266</f>
        <v/>
      </c>
      <c r="P1266" s="462" t="n"/>
      <c r="Q1266" s="462">
        <f>V1266=W1266</f>
        <v/>
      </c>
      <c r="R1266" s="462">
        <f>AND(MONTH(F1266)=MONTH(X1266), YEAR(F1266)=YEAR(X1266))</f>
        <v/>
      </c>
      <c r="S1266" s="462">
        <f>AC1266="L001-901905215"</f>
        <v/>
      </c>
      <c r="T1266" s="464">
        <f>G1266-AH1266</f>
        <v/>
      </c>
      <c r="U1266" s="462" t="n"/>
      <c r="V1266" s="462" t="inlineStr">
        <is>
          <t>IN2021030214</t>
        </is>
      </c>
      <c r="W1266" s="462" t="inlineStr">
        <is>
          <t>IN2021030214</t>
        </is>
      </c>
      <c r="X1266" s="463" t="n">
        <v>44286</v>
      </c>
      <c r="Y1266" s="462" t="inlineStr">
        <is>
          <t>IN202103-0214</t>
        </is>
      </c>
      <c r="Z1266" s="462" t="inlineStr"/>
      <c r="AA1266" s="462" t="inlineStr">
        <is>
          <t>បុគ្គលជាប់អាករ</t>
        </is>
      </c>
      <c r="AB1266" s="462" t="inlineStr">
        <is>
          <t>L001-901905215</t>
        </is>
      </c>
      <c r="AC1266" s="462" t="inlineStr">
        <is>
          <t>វីអ៊ីស៊ិន (ខេមបូឌា) អ៊ិនដាសស្ទ្រី ឯ.ក</t>
        </is>
      </c>
      <c r="AD1266" s="464" t="n">
        <v>3426115</v>
      </c>
      <c r="AE1266" s="464" t="n">
        <v>3114650</v>
      </c>
      <c r="AF1266" s="464" t="n">
        <v>0</v>
      </c>
      <c r="AG1266" s="464" t="n">
        <v>0</v>
      </c>
      <c r="AH1266" s="464" t="n">
        <v>311465</v>
      </c>
      <c r="AI1266" s="464" t="n">
        <v>0</v>
      </c>
      <c r="AJ1266" s="464" t="n">
        <v>0</v>
      </c>
      <c r="AK1266" s="464" t="n">
        <v>0</v>
      </c>
      <c r="AL1266" s="464" t="n">
        <v>0</v>
      </c>
      <c r="AM1266" s="464" t="n">
        <v>0</v>
      </c>
      <c r="AN1266" s="464" t="n">
        <v>0</v>
      </c>
      <c r="AO1266" s="464" t="n">
        <v>0</v>
      </c>
      <c r="AP1266" s="464" t="n">
        <v>0</v>
      </c>
      <c r="AQ1266" s="462" t="inlineStr"/>
      <c r="AR1266" s="462" t="inlineStr">
        <is>
          <t>Trucking Fee</t>
        </is>
      </c>
      <c r="AS1266" s="462" t="inlineStr">
        <is>
          <t>បានប្រកាសពន្ធ</t>
        </is>
      </c>
    </row>
    <row r="1267">
      <c r="A1267" s="461" t="n">
        <v>1259</v>
      </c>
      <c r="B1267" s="462" t="inlineStr">
        <is>
          <t>Customs Clearance, Truck Fee</t>
        </is>
      </c>
      <c r="C1267" s="462" t="inlineStr">
        <is>
          <t>56ប៊ី-លីង សឹបផ្លាយ ឆេន មេនេចម៉ិន ឯ.ក</t>
        </is>
      </c>
      <c r="D1267" s="462" t="inlineStr">
        <is>
          <t>K004-902004795</t>
        </is>
      </c>
      <c r="E1267" s="462" t="inlineStr">
        <is>
          <t>IN202103-0212</t>
        </is>
      </c>
      <c r="F1267" s="463" t="n">
        <v>44286</v>
      </c>
      <c r="G1267" s="464" t="n">
        <v>311465</v>
      </c>
      <c r="H1267" s="462" t="n"/>
      <c r="I1267" s="464">
        <f>G1267</f>
        <v/>
      </c>
      <c r="J1267" s="462">
        <f>IF(AND(Q1267=TRUE, R1267=TRUE, S1267=TRUE), IF(W1267&lt;-0.05, "អនុញ្ញាត (អ្នកផ្គត់ផ្គង់ប្រកាសខ្វះ)", "បានប្រកាស (អនុញ្ញាត)"), IF(AND(Q1267=FALSE, R1267=FALSE, S1267=FALSE), "ព្យួរទុក (មិនមានទិន្នន័យ)", "ប្រកាសខុស (ព្យួរទុក)"))</f>
        <v/>
      </c>
      <c r="K1267" s="462" t="inlineStr"/>
      <c r="L1267" s="462" t="inlineStr"/>
      <c r="M1267" s="464">
        <f>AH1267</f>
        <v/>
      </c>
      <c r="N1267" s="464">
        <f>IF(W1267&lt;0,AH1267,I1267)</f>
        <v/>
      </c>
      <c r="O1267" s="464">
        <f>I1267-M1267</f>
        <v/>
      </c>
      <c r="P1267" s="462" t="n"/>
      <c r="Q1267" s="462">
        <f>V1267=W1267</f>
        <v/>
      </c>
      <c r="R1267" s="462">
        <f>AND(MONTH(F1267)=MONTH(X1267), YEAR(F1267)=YEAR(X1267))</f>
        <v/>
      </c>
      <c r="S1267" s="462">
        <f>AC1267="L001-901905215"</f>
        <v/>
      </c>
      <c r="T1267" s="464">
        <f>G1267-AH1267</f>
        <v/>
      </c>
      <c r="U1267" s="462" t="n"/>
      <c r="V1267" s="462" t="inlineStr">
        <is>
          <t>IN2021030212</t>
        </is>
      </c>
      <c r="W1267" s="462" t="inlineStr">
        <is>
          <t>IN2021030212</t>
        </is>
      </c>
      <c r="X1267" s="463" t="n">
        <v>44286</v>
      </c>
      <c r="Y1267" s="462" t="inlineStr">
        <is>
          <t>IN202103-0212</t>
        </is>
      </c>
      <c r="Z1267" s="462" t="inlineStr"/>
      <c r="AA1267" s="462" t="inlineStr">
        <is>
          <t>បុគ្គលជាប់អាករ</t>
        </is>
      </c>
      <c r="AB1267" s="462" t="inlineStr">
        <is>
          <t>L001-901905215</t>
        </is>
      </c>
      <c r="AC1267" s="462" t="inlineStr">
        <is>
          <t>វីអ៊ីស៊ិន (ខេមបូឌា) អ៊ិនដាសស្ទ្រី ឯ.ក</t>
        </is>
      </c>
      <c r="AD1267" s="464" t="n">
        <v>3426115</v>
      </c>
      <c r="AE1267" s="464" t="n">
        <v>3114650</v>
      </c>
      <c r="AF1267" s="464" t="n">
        <v>0</v>
      </c>
      <c r="AG1267" s="464" t="n">
        <v>0</v>
      </c>
      <c r="AH1267" s="464" t="n">
        <v>311465</v>
      </c>
      <c r="AI1267" s="464" t="n">
        <v>0</v>
      </c>
      <c r="AJ1267" s="464" t="n">
        <v>0</v>
      </c>
      <c r="AK1267" s="464" t="n">
        <v>0</v>
      </c>
      <c r="AL1267" s="464" t="n">
        <v>0</v>
      </c>
      <c r="AM1267" s="464" t="n">
        <v>0</v>
      </c>
      <c r="AN1267" s="464" t="n">
        <v>0</v>
      </c>
      <c r="AO1267" s="464" t="n">
        <v>0</v>
      </c>
      <c r="AP1267" s="464" t="n">
        <v>0</v>
      </c>
      <c r="AQ1267" s="462" t="inlineStr"/>
      <c r="AR1267" s="462" t="inlineStr">
        <is>
          <t>Trucking Fee</t>
        </is>
      </c>
      <c r="AS1267" s="462" t="inlineStr">
        <is>
          <t>បានប្រកាសពន្ធ</t>
        </is>
      </c>
    </row>
    <row r="1268">
      <c r="A1268" s="461" t="n">
        <v>1260</v>
      </c>
      <c r="B1268" s="462" t="inlineStr">
        <is>
          <t>Customs Clearance, Handling Fee</t>
        </is>
      </c>
      <c r="C1268" s="462" t="inlineStr">
        <is>
          <t>56ប៊ី-លីង សឹបផ្លាយ ឆេន មេនេចម៉ិន ឯ.ក</t>
        </is>
      </c>
      <c r="D1268" s="462" t="inlineStr">
        <is>
          <t>K004-902004795</t>
        </is>
      </c>
      <c r="E1268" s="462" t="inlineStr">
        <is>
          <t>IN202103-0211</t>
        </is>
      </c>
      <c r="F1268" s="463" t="n">
        <v>44286</v>
      </c>
      <c r="G1268" s="464" t="n">
        <v>157755</v>
      </c>
      <c r="H1268" s="462" t="n"/>
      <c r="I1268" s="464">
        <f>G1268</f>
        <v/>
      </c>
      <c r="J1268" s="462">
        <f>IF(AND(Q1268=TRUE, R1268=TRUE, S1268=TRUE), IF(W1268&lt;-0.05, "អនុញ្ញាត (អ្នកផ្គត់ផ្គង់ប្រកាសខ្វះ)", "បានប្រកាស (អនុញ្ញាត)"), IF(AND(Q1268=FALSE, R1268=FALSE, S1268=FALSE), "ព្យួរទុក (មិនមានទិន្នន័យ)", "ប្រកាសខុស (ព្យួរទុក)"))</f>
        <v/>
      </c>
      <c r="K1268" s="462" t="inlineStr"/>
      <c r="L1268" s="462" t="inlineStr"/>
      <c r="M1268" s="464">
        <f>AH1268</f>
        <v/>
      </c>
      <c r="N1268" s="464">
        <f>IF(W1268&lt;0,AH1268,I1268)</f>
        <v/>
      </c>
      <c r="O1268" s="464">
        <f>I1268-M1268</f>
        <v/>
      </c>
      <c r="P1268" s="462" t="n"/>
      <c r="Q1268" s="462">
        <f>V1268=W1268</f>
        <v/>
      </c>
      <c r="R1268" s="462">
        <f>AND(MONTH(F1268)=MONTH(X1268), YEAR(F1268)=YEAR(X1268))</f>
        <v/>
      </c>
      <c r="S1268" s="462">
        <f>AC1268="L001-901905215"</f>
        <v/>
      </c>
      <c r="T1268" s="464">
        <f>G1268-AH1268</f>
        <v/>
      </c>
      <c r="U1268" s="462" t="n"/>
      <c r="V1268" s="462" t="inlineStr">
        <is>
          <t>IN2021030211</t>
        </is>
      </c>
      <c r="W1268" s="462" t="inlineStr">
        <is>
          <t>IN2021030211</t>
        </is>
      </c>
      <c r="X1268" s="463" t="n">
        <v>44286</v>
      </c>
      <c r="Y1268" s="462" t="inlineStr">
        <is>
          <t>IN202103-0211</t>
        </is>
      </c>
      <c r="Z1268" s="462" t="inlineStr"/>
      <c r="AA1268" s="462" t="inlineStr">
        <is>
          <t>បុគ្គលជាប់អាករ</t>
        </is>
      </c>
      <c r="AB1268" s="462" t="inlineStr">
        <is>
          <t>L001-901905215</t>
        </is>
      </c>
      <c r="AC1268" s="462" t="inlineStr">
        <is>
          <t>វីអ៊ីស៊ិន (ខេមបូឌា) អ៊ិនដាសស្ទ្រី ឯ.ក</t>
        </is>
      </c>
      <c r="AD1268" s="464" t="n">
        <v>1735305</v>
      </c>
      <c r="AE1268" s="464" t="n">
        <v>1577550</v>
      </c>
      <c r="AF1268" s="464" t="n">
        <v>0</v>
      </c>
      <c r="AG1268" s="464" t="n">
        <v>0</v>
      </c>
      <c r="AH1268" s="464" t="n">
        <v>157755</v>
      </c>
      <c r="AI1268" s="464" t="n">
        <v>0</v>
      </c>
      <c r="AJ1268" s="464" t="n">
        <v>0</v>
      </c>
      <c r="AK1268" s="464" t="n">
        <v>0</v>
      </c>
      <c r="AL1268" s="464" t="n">
        <v>0</v>
      </c>
      <c r="AM1268" s="464" t="n">
        <v>0</v>
      </c>
      <c r="AN1268" s="464" t="n">
        <v>0</v>
      </c>
      <c r="AO1268" s="464" t="n">
        <v>0</v>
      </c>
      <c r="AP1268" s="464" t="n">
        <v>0</v>
      </c>
      <c r="AQ1268" s="462" t="inlineStr"/>
      <c r="AR1268" s="462" t="inlineStr">
        <is>
          <t>Trucking Fee</t>
        </is>
      </c>
      <c r="AS1268" s="462" t="inlineStr">
        <is>
          <t>បានប្រកាសពន្ធ</t>
        </is>
      </c>
    </row>
    <row r="1269">
      <c r="A1269" s="461" t="n">
        <v>1261</v>
      </c>
      <c r="B1269" s="462" t="inlineStr">
        <is>
          <t>Customs Clearance, Truck Fee</t>
        </is>
      </c>
      <c r="C1269" s="462" t="inlineStr">
        <is>
          <t>56ប៊ី-លីង សឹបផ្លាយ ឆេន មេនេចម៉ិន ឯ.ក</t>
        </is>
      </c>
      <c r="D1269" s="462" t="inlineStr">
        <is>
          <t>K004-902004795</t>
        </is>
      </c>
      <c r="E1269" s="462" t="inlineStr">
        <is>
          <t>IN202103-0210</t>
        </is>
      </c>
      <c r="F1269" s="463" t="n">
        <v>44286</v>
      </c>
      <c r="G1269" s="464" t="n">
        <v>256858</v>
      </c>
      <c r="H1269" s="462" t="n"/>
      <c r="I1269" s="464">
        <f>G1269</f>
        <v/>
      </c>
      <c r="J1269" s="462">
        <f>IF(AND(Q1269=TRUE, R1269=TRUE, S1269=TRUE), IF(W1269&lt;-0.05, "អនុញ្ញាត (អ្នកផ្គត់ផ្គង់ប្រកាសខ្វះ)", "បានប្រកាស (អនុញ្ញាត)"), IF(AND(Q1269=FALSE, R1269=FALSE, S1269=FALSE), "ព្យួរទុក (មិនមានទិន្នន័យ)", "ប្រកាសខុស (ព្យួរទុក)"))</f>
        <v/>
      </c>
      <c r="K1269" s="462" t="inlineStr"/>
      <c r="L1269" s="462" t="inlineStr"/>
      <c r="M1269" s="464">
        <f>AH1269</f>
        <v/>
      </c>
      <c r="N1269" s="464">
        <f>IF(W1269&lt;0,AH1269,I1269)</f>
        <v/>
      </c>
      <c r="O1269" s="464">
        <f>I1269-M1269</f>
        <v/>
      </c>
      <c r="P1269" s="462" t="n"/>
      <c r="Q1269" s="462">
        <f>V1269=W1269</f>
        <v/>
      </c>
      <c r="R1269" s="462">
        <f>AND(MONTH(F1269)=MONTH(X1269), YEAR(F1269)=YEAR(X1269))</f>
        <v/>
      </c>
      <c r="S1269" s="462">
        <f>AC1269="L001-901905215"</f>
        <v/>
      </c>
      <c r="T1269" s="464">
        <f>G1269-AH1269</f>
        <v/>
      </c>
      <c r="U1269" s="462" t="n"/>
      <c r="V1269" s="462" t="inlineStr">
        <is>
          <t>IN2021030210</t>
        </is>
      </c>
      <c r="W1269" s="462" t="inlineStr">
        <is>
          <t>IN2021030210</t>
        </is>
      </c>
      <c r="X1269" s="463" t="n">
        <v>44286</v>
      </c>
      <c r="Y1269" s="462" t="inlineStr">
        <is>
          <t>IN202103-0210</t>
        </is>
      </c>
      <c r="Z1269" s="462" t="inlineStr"/>
      <c r="AA1269" s="462" t="inlineStr">
        <is>
          <t>បុគ្គលជាប់អាករ</t>
        </is>
      </c>
      <c r="AB1269" s="462" t="inlineStr">
        <is>
          <t>L001-901905215</t>
        </is>
      </c>
      <c r="AC1269" s="462" t="inlineStr">
        <is>
          <t>វីអ៊ីស៊ិន (ខេមបូឌា) អ៊ិនដាសស្ទ្រី ឯ.ក</t>
        </is>
      </c>
      <c r="AD1269" s="464" t="n">
        <v>2825433</v>
      </c>
      <c r="AE1269" s="464" t="n">
        <v>2568575</v>
      </c>
      <c r="AF1269" s="464" t="n">
        <v>0</v>
      </c>
      <c r="AG1269" s="464" t="n">
        <v>0</v>
      </c>
      <c r="AH1269" s="464" t="n">
        <v>256858</v>
      </c>
      <c r="AI1269" s="464" t="n">
        <v>0</v>
      </c>
      <c r="AJ1269" s="464" t="n">
        <v>0</v>
      </c>
      <c r="AK1269" s="464" t="n">
        <v>0</v>
      </c>
      <c r="AL1269" s="464" t="n">
        <v>0</v>
      </c>
      <c r="AM1269" s="464" t="n">
        <v>0</v>
      </c>
      <c r="AN1269" s="464" t="n">
        <v>0</v>
      </c>
      <c r="AO1269" s="464" t="n">
        <v>0</v>
      </c>
      <c r="AP1269" s="464" t="n">
        <v>0</v>
      </c>
      <c r="AQ1269" s="462" t="inlineStr"/>
      <c r="AR1269" s="462" t="inlineStr">
        <is>
          <t>Trucking Fee</t>
        </is>
      </c>
      <c r="AS1269" s="462" t="inlineStr">
        <is>
          <t>បានប្រកាសពន្ធ</t>
        </is>
      </c>
    </row>
    <row r="1270">
      <c r="A1270" s="461" t="n">
        <v>1262</v>
      </c>
      <c r="B1270" s="462" t="inlineStr">
        <is>
          <t>Customs Clearance, Truck Fee</t>
        </is>
      </c>
      <c r="C1270" s="462" t="inlineStr">
        <is>
          <t>56ប៊ី-លីង សឹបផ្លាយ ឆេន មេនេចម៉ិន ឯ.ក</t>
        </is>
      </c>
      <c r="D1270" s="462" t="inlineStr">
        <is>
          <t>K004-902004795</t>
        </is>
      </c>
      <c r="E1270" s="462" t="inlineStr">
        <is>
          <t>IN202103-0205</t>
        </is>
      </c>
      <c r="F1270" s="463" t="n">
        <v>44286</v>
      </c>
      <c r="G1270" s="464" t="n">
        <v>256858</v>
      </c>
      <c r="H1270" s="462" t="n"/>
      <c r="I1270" s="464">
        <f>G1270</f>
        <v/>
      </c>
      <c r="J1270" s="462">
        <f>IF(AND(Q1270=TRUE, R1270=TRUE, S1270=TRUE), IF(W1270&lt;-0.05, "អនុញ្ញាត (អ្នកផ្គត់ផ្គង់ប្រកាសខ្វះ)", "បានប្រកាស (អនុញ្ញាត)"), IF(AND(Q1270=FALSE, R1270=FALSE, S1270=FALSE), "ព្យួរទុក (មិនមានទិន្នន័យ)", "ប្រកាសខុស (ព្យួរទុក)"))</f>
        <v/>
      </c>
      <c r="K1270" s="462" t="inlineStr"/>
      <c r="L1270" s="462" t="inlineStr"/>
      <c r="M1270" s="464">
        <f>AH1270</f>
        <v/>
      </c>
      <c r="N1270" s="464">
        <f>IF(W1270&lt;0,AH1270,I1270)</f>
        <v/>
      </c>
      <c r="O1270" s="464">
        <f>I1270-M1270</f>
        <v/>
      </c>
      <c r="P1270" s="462" t="n"/>
      <c r="Q1270" s="462">
        <f>V1270=W1270</f>
        <v/>
      </c>
      <c r="R1270" s="462">
        <f>AND(MONTH(F1270)=MONTH(X1270), YEAR(F1270)=YEAR(X1270))</f>
        <v/>
      </c>
      <c r="S1270" s="462">
        <f>AC1270="L001-901905215"</f>
        <v/>
      </c>
      <c r="T1270" s="464">
        <f>G1270-AH1270</f>
        <v/>
      </c>
      <c r="U1270" s="462" t="n"/>
      <c r="V1270" s="462" t="inlineStr">
        <is>
          <t>IN2021030205</t>
        </is>
      </c>
      <c r="W1270" s="462" t="inlineStr">
        <is>
          <t>IN2021030205</t>
        </is>
      </c>
      <c r="X1270" s="463" t="n">
        <v>44286</v>
      </c>
      <c r="Y1270" s="462" t="inlineStr">
        <is>
          <t>IN202103-0205</t>
        </is>
      </c>
      <c r="Z1270" s="462" t="inlineStr"/>
      <c r="AA1270" s="462" t="inlineStr">
        <is>
          <t>បុគ្គលជាប់អាករ</t>
        </is>
      </c>
      <c r="AB1270" s="462" t="inlineStr">
        <is>
          <t>L001-901905215</t>
        </is>
      </c>
      <c r="AC1270" s="462" t="inlineStr">
        <is>
          <t>វីអ៊ីស៊ិន (ខេមបូឌា) អ៊ិនដាសស្ទ្រី ឯ.ក</t>
        </is>
      </c>
      <c r="AD1270" s="464" t="n">
        <v>2825433</v>
      </c>
      <c r="AE1270" s="464" t="n">
        <v>2568575</v>
      </c>
      <c r="AF1270" s="464" t="n">
        <v>0</v>
      </c>
      <c r="AG1270" s="464" t="n">
        <v>0</v>
      </c>
      <c r="AH1270" s="464" t="n">
        <v>256858</v>
      </c>
      <c r="AI1270" s="464" t="n">
        <v>0</v>
      </c>
      <c r="AJ1270" s="464" t="n">
        <v>0</v>
      </c>
      <c r="AK1270" s="464" t="n">
        <v>0</v>
      </c>
      <c r="AL1270" s="464" t="n">
        <v>0</v>
      </c>
      <c r="AM1270" s="464" t="n">
        <v>0</v>
      </c>
      <c r="AN1270" s="464" t="n">
        <v>0</v>
      </c>
      <c r="AO1270" s="464" t="n">
        <v>0</v>
      </c>
      <c r="AP1270" s="464" t="n">
        <v>0</v>
      </c>
      <c r="AQ1270" s="462" t="inlineStr"/>
      <c r="AR1270" s="462" t="inlineStr">
        <is>
          <t>Trucking Fee</t>
        </is>
      </c>
      <c r="AS1270" s="462" t="inlineStr">
        <is>
          <t>បានប្រកាសពន្ធ</t>
        </is>
      </c>
    </row>
    <row r="1271">
      <c r="A1271" s="461" t="n">
        <v>1263</v>
      </c>
      <c r="B1271" s="462" t="inlineStr">
        <is>
          <t>Customs Clearance, Truck Fee</t>
        </is>
      </c>
      <c r="C1271" s="462" t="inlineStr">
        <is>
          <t>56ប៊ី-លីង សឹបផ្លាយ ឆេន មេនេចម៉ិន ឯ.ក</t>
        </is>
      </c>
      <c r="D1271" s="462" t="inlineStr">
        <is>
          <t>K004-902004795</t>
        </is>
      </c>
      <c r="E1271" s="462" t="inlineStr">
        <is>
          <t>IN202103-0204</t>
        </is>
      </c>
      <c r="F1271" s="463" t="n">
        <v>44286</v>
      </c>
      <c r="G1271" s="464" t="n">
        <v>256858</v>
      </c>
      <c r="H1271" s="462" t="n"/>
      <c r="I1271" s="464">
        <f>G1271</f>
        <v/>
      </c>
      <c r="J1271" s="462">
        <f>IF(AND(Q1271=TRUE, R1271=TRUE, S1271=TRUE), IF(W1271&lt;-0.05, "អនុញ្ញាត (អ្នកផ្គត់ផ្គង់ប្រកាសខ្វះ)", "បានប្រកាស (អនុញ្ញាត)"), IF(AND(Q1271=FALSE, R1271=FALSE, S1271=FALSE), "ព្យួរទុក (មិនមានទិន្នន័យ)", "ប្រកាសខុស (ព្យួរទុក)"))</f>
        <v/>
      </c>
      <c r="K1271" s="462" t="inlineStr"/>
      <c r="L1271" s="462" t="inlineStr"/>
      <c r="M1271" s="464">
        <f>AH1271</f>
        <v/>
      </c>
      <c r="N1271" s="464">
        <f>IF(W1271&lt;0,AH1271,I1271)</f>
        <v/>
      </c>
      <c r="O1271" s="464">
        <f>I1271-M1271</f>
        <v/>
      </c>
      <c r="P1271" s="462" t="n"/>
      <c r="Q1271" s="462">
        <f>V1271=W1271</f>
        <v/>
      </c>
      <c r="R1271" s="462">
        <f>AND(MONTH(F1271)=MONTH(X1271), YEAR(F1271)=YEAR(X1271))</f>
        <v/>
      </c>
      <c r="S1271" s="462">
        <f>AC1271="L001-901905215"</f>
        <v/>
      </c>
      <c r="T1271" s="464">
        <f>G1271-AH1271</f>
        <v/>
      </c>
      <c r="U1271" s="462" t="n"/>
      <c r="V1271" s="462" t="inlineStr">
        <is>
          <t>IN2021030204</t>
        </is>
      </c>
      <c r="W1271" s="462" t="inlineStr">
        <is>
          <t>IN2021030204</t>
        </is>
      </c>
      <c r="X1271" s="463" t="n">
        <v>44286</v>
      </c>
      <c r="Y1271" s="462" t="inlineStr">
        <is>
          <t>IN202103-0204</t>
        </is>
      </c>
      <c r="Z1271" s="462" t="inlineStr"/>
      <c r="AA1271" s="462" t="inlineStr">
        <is>
          <t>បុគ្គលជាប់អាករ</t>
        </is>
      </c>
      <c r="AB1271" s="462" t="inlineStr">
        <is>
          <t>L001-901905215</t>
        </is>
      </c>
      <c r="AC1271" s="462" t="inlineStr">
        <is>
          <t>វីអ៊ីស៊ិន (ខេមបូឌា) អ៊ិនដាសស្ទ្រី ឯ.ក</t>
        </is>
      </c>
      <c r="AD1271" s="464" t="n">
        <v>2825433</v>
      </c>
      <c r="AE1271" s="464" t="n">
        <v>2568575</v>
      </c>
      <c r="AF1271" s="464" t="n">
        <v>0</v>
      </c>
      <c r="AG1271" s="464" t="n">
        <v>0</v>
      </c>
      <c r="AH1271" s="464" t="n">
        <v>256858</v>
      </c>
      <c r="AI1271" s="464" t="n">
        <v>0</v>
      </c>
      <c r="AJ1271" s="464" t="n">
        <v>0</v>
      </c>
      <c r="AK1271" s="464" t="n">
        <v>0</v>
      </c>
      <c r="AL1271" s="464" t="n">
        <v>0</v>
      </c>
      <c r="AM1271" s="464" t="n">
        <v>0</v>
      </c>
      <c r="AN1271" s="464" t="n">
        <v>0</v>
      </c>
      <c r="AO1271" s="464" t="n">
        <v>0</v>
      </c>
      <c r="AP1271" s="464" t="n">
        <v>0</v>
      </c>
      <c r="AQ1271" s="462" t="inlineStr"/>
      <c r="AR1271" s="462" t="inlineStr">
        <is>
          <t>Trucking Fee</t>
        </is>
      </c>
      <c r="AS1271" s="462" t="inlineStr">
        <is>
          <t>បានប្រកាសពន្ធ</t>
        </is>
      </c>
    </row>
    <row r="1272">
      <c r="A1272" s="461" t="n">
        <v>1264</v>
      </c>
      <c r="B1272" s="462" t="inlineStr">
        <is>
          <t>Customs Clearance, Truck Fee</t>
        </is>
      </c>
      <c r="C1272" s="462" t="inlineStr">
        <is>
          <t>56ប៊ី-លីង សឹបផ្លាយ ឆេន មេនេចម៉ិន ឯ.ក</t>
        </is>
      </c>
      <c r="D1272" s="462" t="inlineStr">
        <is>
          <t>K004-902004795</t>
        </is>
      </c>
      <c r="E1272" s="462" t="inlineStr">
        <is>
          <t>IN202103-0203</t>
        </is>
      </c>
      <c r="F1272" s="463" t="n">
        <v>44286</v>
      </c>
      <c r="G1272" s="464" t="n">
        <v>517760</v>
      </c>
      <c r="H1272" s="462" t="n"/>
      <c r="I1272" s="464">
        <f>G1272</f>
        <v/>
      </c>
      <c r="J1272" s="462">
        <f>IF(AND(Q1272=TRUE, R1272=TRUE, S1272=TRUE), IF(W1272&lt;-0.05, "អនុញ្ញាត (អ្នកផ្គត់ផ្គង់ប្រកាសខ្វះ)", "បានប្រកាស (អនុញ្ញាត)"), IF(AND(Q1272=FALSE, R1272=FALSE, S1272=FALSE), "ព្យួរទុក (មិនមានទិន្នន័យ)", "ប្រកាសខុស (ព្យួរទុក)"))</f>
        <v/>
      </c>
      <c r="K1272" s="462" t="inlineStr"/>
      <c r="L1272" s="462" t="inlineStr"/>
      <c r="M1272" s="464">
        <f>AH1272</f>
        <v/>
      </c>
      <c r="N1272" s="464">
        <f>IF(W1272&lt;0,AH1272,I1272)</f>
        <v/>
      </c>
      <c r="O1272" s="464">
        <f>I1272-M1272</f>
        <v/>
      </c>
      <c r="P1272" s="462" t="n"/>
      <c r="Q1272" s="462">
        <f>V1272=W1272</f>
        <v/>
      </c>
      <c r="R1272" s="462">
        <f>AND(MONTH(F1272)=MONTH(X1272), YEAR(F1272)=YEAR(X1272))</f>
        <v/>
      </c>
      <c r="S1272" s="462">
        <f>AC1272="L001-901905215"</f>
        <v/>
      </c>
      <c r="T1272" s="464">
        <f>G1272-AH1272</f>
        <v/>
      </c>
      <c r="U1272" s="462" t="n"/>
      <c r="V1272" s="462" t="inlineStr">
        <is>
          <t>IN2021030203</t>
        </is>
      </c>
      <c r="W1272" s="462" t="inlineStr">
        <is>
          <t>IN2021030203</t>
        </is>
      </c>
      <c r="X1272" s="463" t="n">
        <v>44286</v>
      </c>
      <c r="Y1272" s="462" t="inlineStr">
        <is>
          <t>IN202103-0203</t>
        </is>
      </c>
      <c r="Z1272" s="462" t="inlineStr"/>
      <c r="AA1272" s="462" t="inlineStr">
        <is>
          <t>បុគ្គលជាប់អាករ</t>
        </is>
      </c>
      <c r="AB1272" s="462" t="inlineStr">
        <is>
          <t>L001-901905215</t>
        </is>
      </c>
      <c r="AC1272" s="462" t="inlineStr">
        <is>
          <t>វីអ៊ីស៊ិន (ខេមបូឌា) អ៊ិនដាសស្ទ្រី ឯ.ក</t>
        </is>
      </c>
      <c r="AD1272" s="464" t="n">
        <v>5695360</v>
      </c>
      <c r="AE1272" s="464" t="n">
        <v>5177600</v>
      </c>
      <c r="AF1272" s="464" t="n">
        <v>0</v>
      </c>
      <c r="AG1272" s="464" t="n">
        <v>0</v>
      </c>
      <c r="AH1272" s="464" t="n">
        <v>517760</v>
      </c>
      <c r="AI1272" s="464" t="n">
        <v>0</v>
      </c>
      <c r="AJ1272" s="464" t="n">
        <v>0</v>
      </c>
      <c r="AK1272" s="464" t="n">
        <v>0</v>
      </c>
      <c r="AL1272" s="464" t="n">
        <v>0</v>
      </c>
      <c r="AM1272" s="464" t="n">
        <v>0</v>
      </c>
      <c r="AN1272" s="464" t="n">
        <v>0</v>
      </c>
      <c r="AO1272" s="464" t="n">
        <v>0</v>
      </c>
      <c r="AP1272" s="464" t="n">
        <v>0</v>
      </c>
      <c r="AQ1272" s="462" t="inlineStr"/>
      <c r="AR1272" s="462" t="inlineStr">
        <is>
          <t>Trucking Fee</t>
        </is>
      </c>
      <c r="AS1272" s="462" t="inlineStr">
        <is>
          <t>បានប្រកាសពន្ធ</t>
        </is>
      </c>
    </row>
    <row r="1273">
      <c r="A1273" s="461" t="n">
        <v>1265</v>
      </c>
      <c r="B1273" s="462" t="inlineStr">
        <is>
          <t>Customs Clearance, Truck Fee</t>
        </is>
      </c>
      <c r="C1273" s="462" t="inlineStr">
        <is>
          <t>56ប៊ី-លីង សឹបផ្លាយ ឆេន មេនេចម៉ិន ឯ.ក</t>
        </is>
      </c>
      <c r="D1273" s="462" t="inlineStr">
        <is>
          <t>K004-902004795</t>
        </is>
      </c>
      <c r="E1273" s="462" t="inlineStr">
        <is>
          <t>IN202103-0202</t>
        </is>
      </c>
      <c r="F1273" s="463" t="n">
        <v>44286</v>
      </c>
      <c r="G1273" s="464" t="n">
        <v>269083</v>
      </c>
      <c r="H1273" s="462" t="n"/>
      <c r="I1273" s="464">
        <f>G1273</f>
        <v/>
      </c>
      <c r="J1273" s="462">
        <f>IF(AND(Q1273=TRUE, R1273=TRUE, S1273=TRUE), IF(W1273&lt;-0.05, "អនុញ្ញាត (អ្នកផ្គត់ផ្គង់ប្រកាសខ្វះ)", "បានប្រកាស (អនុញ្ញាត)"), IF(AND(Q1273=FALSE, R1273=FALSE, S1273=FALSE), "ព្យួរទុក (មិនមានទិន្នន័យ)", "ប្រកាសខុស (ព្យួរទុក)"))</f>
        <v/>
      </c>
      <c r="K1273" s="462" t="inlineStr"/>
      <c r="L1273" s="462" t="inlineStr"/>
      <c r="M1273" s="464">
        <f>AH1273</f>
        <v/>
      </c>
      <c r="N1273" s="464">
        <f>IF(W1273&lt;0,AH1273,I1273)</f>
        <v/>
      </c>
      <c r="O1273" s="464">
        <f>I1273-M1273</f>
        <v/>
      </c>
      <c r="P1273" s="462" t="n"/>
      <c r="Q1273" s="462">
        <f>V1273=W1273</f>
        <v/>
      </c>
      <c r="R1273" s="462">
        <f>AND(MONTH(F1273)=MONTH(X1273), YEAR(F1273)=YEAR(X1273))</f>
        <v/>
      </c>
      <c r="S1273" s="462">
        <f>AC1273="L001-901905215"</f>
        <v/>
      </c>
      <c r="T1273" s="464">
        <f>G1273-AH1273</f>
        <v/>
      </c>
      <c r="U1273" s="462" t="n"/>
      <c r="V1273" s="462" t="inlineStr">
        <is>
          <t>IN2021030202</t>
        </is>
      </c>
      <c r="W1273" s="462" t="inlineStr">
        <is>
          <t>IN2021030202</t>
        </is>
      </c>
      <c r="X1273" s="463" t="n">
        <v>44286</v>
      </c>
      <c r="Y1273" s="462" t="inlineStr">
        <is>
          <t>IN202103-0202</t>
        </is>
      </c>
      <c r="Z1273" s="462" t="inlineStr"/>
      <c r="AA1273" s="462" t="inlineStr">
        <is>
          <t>បុគ្គលជាប់អាករ</t>
        </is>
      </c>
      <c r="AB1273" s="462" t="inlineStr">
        <is>
          <t>L001-901905215</t>
        </is>
      </c>
      <c r="AC1273" s="462" t="inlineStr">
        <is>
          <t>វីអ៊ីស៊ិន (ខេមបូឌា) អ៊ិនដាសស្ទ្រី ឯ.ក</t>
        </is>
      </c>
      <c r="AD1273" s="464" t="n">
        <v>2958918</v>
      </c>
      <c r="AE1273" s="464" t="n">
        <v>2689925</v>
      </c>
      <c r="AF1273" s="464" t="n">
        <v>0</v>
      </c>
      <c r="AG1273" s="464" t="n">
        <v>0</v>
      </c>
      <c r="AH1273" s="464" t="n">
        <v>268993</v>
      </c>
      <c r="AI1273" s="464" t="n">
        <v>0</v>
      </c>
      <c r="AJ1273" s="464" t="n">
        <v>0</v>
      </c>
      <c r="AK1273" s="464" t="n">
        <v>0</v>
      </c>
      <c r="AL1273" s="464" t="n">
        <v>0</v>
      </c>
      <c r="AM1273" s="464" t="n">
        <v>0</v>
      </c>
      <c r="AN1273" s="464" t="n">
        <v>0</v>
      </c>
      <c r="AO1273" s="464" t="n">
        <v>0</v>
      </c>
      <c r="AP1273" s="464" t="n">
        <v>0</v>
      </c>
      <c r="AQ1273" s="462" t="inlineStr"/>
      <c r="AR1273" s="462" t="inlineStr">
        <is>
          <t>Trucking Fee</t>
        </is>
      </c>
      <c r="AS1273" s="462" t="inlineStr">
        <is>
          <t>បានប្រកាសពន្ធ</t>
        </is>
      </c>
    </row>
    <row r="1274">
      <c r="A1274" s="461" t="n">
        <v>1266</v>
      </c>
      <c r="B1274" s="462" t="inlineStr">
        <is>
          <t>Customs Clearance, Truck Fee</t>
        </is>
      </c>
      <c r="C1274" s="462" t="inlineStr">
        <is>
          <t>56ប៊ី-លីង សឹបផ្លាយ ឆេន មេនេចម៉ិន ឯ.ក</t>
        </is>
      </c>
      <c r="D1274" s="462" t="inlineStr">
        <is>
          <t>K004-902004795</t>
        </is>
      </c>
      <c r="E1274" s="462" t="inlineStr">
        <is>
          <t>IN202103-0199</t>
        </is>
      </c>
      <c r="F1274" s="463" t="n">
        <v>44286</v>
      </c>
      <c r="G1274" s="464" t="n">
        <v>906080</v>
      </c>
      <c r="H1274" s="462" t="n"/>
      <c r="I1274" s="464">
        <f>G1274</f>
        <v/>
      </c>
      <c r="J1274" s="462">
        <f>IF(AND(Q1274=TRUE, R1274=TRUE, S1274=TRUE), IF(W1274&lt;-0.05, "អនុញ្ញាត (អ្នកផ្គត់ផ្គង់ប្រកាសខ្វះ)", "បានប្រកាស (អនុញ្ញាត)"), IF(AND(Q1274=FALSE, R1274=FALSE, S1274=FALSE), "ព្យួរទុក (មិនមានទិន្នន័យ)", "ប្រកាសខុស (ព្យួរទុក)"))</f>
        <v/>
      </c>
      <c r="K1274" s="462" t="inlineStr"/>
      <c r="L1274" s="462" t="inlineStr"/>
      <c r="M1274" s="464">
        <f>AH1274</f>
        <v/>
      </c>
      <c r="N1274" s="464">
        <f>IF(W1274&lt;0,AH1274,I1274)</f>
        <v/>
      </c>
      <c r="O1274" s="464">
        <f>I1274-M1274</f>
        <v/>
      </c>
      <c r="P1274" s="462" t="n"/>
      <c r="Q1274" s="462">
        <f>V1274=W1274</f>
        <v/>
      </c>
      <c r="R1274" s="462">
        <f>AND(MONTH(F1274)=MONTH(X1274), YEAR(F1274)=YEAR(X1274))</f>
        <v/>
      </c>
      <c r="S1274" s="462">
        <f>AC1274="L001-901905215"</f>
        <v/>
      </c>
      <c r="T1274" s="464">
        <f>G1274-AH1274</f>
        <v/>
      </c>
      <c r="U1274" s="462" t="n"/>
      <c r="V1274" s="462" t="inlineStr">
        <is>
          <t>IN2021030199</t>
        </is>
      </c>
      <c r="W1274" s="462" t="inlineStr">
        <is>
          <t>IN2021030199</t>
        </is>
      </c>
      <c r="X1274" s="463" t="n">
        <v>44286</v>
      </c>
      <c r="Y1274" s="462" t="inlineStr">
        <is>
          <t>IN202103-0199</t>
        </is>
      </c>
      <c r="Z1274" s="462" t="inlineStr"/>
      <c r="AA1274" s="462" t="inlineStr">
        <is>
          <t>បុគ្គលជាប់អាករ</t>
        </is>
      </c>
      <c r="AB1274" s="462" t="inlineStr">
        <is>
          <t>L001-901905215</t>
        </is>
      </c>
      <c r="AC1274" s="462" t="inlineStr">
        <is>
          <t>វីអ៊ីស៊ិន (ខេមបូឌា) អ៊ិនដាសស្ទ្រី ឯ.ក</t>
        </is>
      </c>
      <c r="AD1274" s="464" t="n">
        <v>9966880</v>
      </c>
      <c r="AE1274" s="464" t="n">
        <v>9060800</v>
      </c>
      <c r="AF1274" s="464" t="n">
        <v>0</v>
      </c>
      <c r="AG1274" s="464" t="n">
        <v>0</v>
      </c>
      <c r="AH1274" s="464" t="n">
        <v>906080</v>
      </c>
      <c r="AI1274" s="464" t="n">
        <v>0</v>
      </c>
      <c r="AJ1274" s="464" t="n">
        <v>0</v>
      </c>
      <c r="AK1274" s="464" t="n">
        <v>0</v>
      </c>
      <c r="AL1274" s="464" t="n">
        <v>0</v>
      </c>
      <c r="AM1274" s="464" t="n">
        <v>0</v>
      </c>
      <c r="AN1274" s="464" t="n">
        <v>0</v>
      </c>
      <c r="AO1274" s="464" t="n">
        <v>0</v>
      </c>
      <c r="AP1274" s="464" t="n">
        <v>0</v>
      </c>
      <c r="AQ1274" s="462" t="inlineStr"/>
      <c r="AR1274" s="462" t="inlineStr">
        <is>
          <t>Trucking Fee</t>
        </is>
      </c>
      <c r="AS1274" s="462" t="inlineStr">
        <is>
          <t>បានប្រកាសពន្ធ</t>
        </is>
      </c>
    </row>
    <row r="1275">
      <c r="A1275" s="461" t="n">
        <v>1267</v>
      </c>
      <c r="B1275" s="462" t="inlineStr">
        <is>
          <t>Customs Clearance, Truck Fee</t>
        </is>
      </c>
      <c r="C1275" s="462" t="inlineStr">
        <is>
          <t>56ប៊ី-លីង សឹបផ្លាយ ឆេន មេនេចម៉ិន ឯ.ក</t>
        </is>
      </c>
      <c r="D1275" s="462" t="inlineStr">
        <is>
          <t>K004-902004795</t>
        </is>
      </c>
      <c r="E1275" s="462" t="inlineStr">
        <is>
          <t>IN202103-0197</t>
        </is>
      </c>
      <c r="F1275" s="463" t="n">
        <v>44286</v>
      </c>
      <c r="G1275" s="464" t="n">
        <v>268993</v>
      </c>
      <c r="H1275" s="462" t="n"/>
      <c r="I1275" s="464">
        <f>G1275</f>
        <v/>
      </c>
      <c r="J1275" s="462">
        <f>IF(AND(Q1275=TRUE, R1275=TRUE, S1275=TRUE), IF(W1275&lt;-0.05, "អនុញ្ញាត (អ្នកផ្គត់ផ្គង់ប្រកាសខ្វះ)", "បានប្រកាស (អនុញ្ញាត)"), IF(AND(Q1275=FALSE, R1275=FALSE, S1275=FALSE), "ព្យួរទុក (មិនមានទិន្នន័យ)", "ប្រកាសខុស (ព្យួរទុក)"))</f>
        <v/>
      </c>
      <c r="K1275" s="462" t="inlineStr"/>
      <c r="L1275" s="462" t="inlineStr"/>
      <c r="M1275" s="464">
        <f>AH1275</f>
        <v/>
      </c>
      <c r="N1275" s="464">
        <f>IF(W1275&lt;0,AH1275,I1275)</f>
        <v/>
      </c>
      <c r="O1275" s="464">
        <f>I1275-M1275</f>
        <v/>
      </c>
      <c r="P1275" s="462" t="n"/>
      <c r="Q1275" s="462">
        <f>V1275=W1275</f>
        <v/>
      </c>
      <c r="R1275" s="462">
        <f>AND(MONTH(F1275)=MONTH(X1275), YEAR(F1275)=YEAR(X1275))</f>
        <v/>
      </c>
      <c r="S1275" s="462">
        <f>AC1275="L001-901905215"</f>
        <v/>
      </c>
      <c r="T1275" s="464">
        <f>G1275-AH1275</f>
        <v/>
      </c>
      <c r="U1275" s="462" t="n"/>
      <c r="V1275" s="462" t="inlineStr">
        <is>
          <t>IN2021030197</t>
        </is>
      </c>
      <c r="W1275" s="462" t="inlineStr">
        <is>
          <t>IN2021030197</t>
        </is>
      </c>
      <c r="X1275" s="463" t="n">
        <v>44286</v>
      </c>
      <c r="Y1275" s="462" t="inlineStr">
        <is>
          <t>IN202103-0197</t>
        </is>
      </c>
      <c r="Z1275" s="462" t="inlineStr"/>
      <c r="AA1275" s="462" t="inlineStr">
        <is>
          <t>បុគ្គលជាប់អាករ</t>
        </is>
      </c>
      <c r="AB1275" s="462" t="inlineStr">
        <is>
          <t>L001-901905215</t>
        </is>
      </c>
      <c r="AC1275" s="462" t="inlineStr">
        <is>
          <t>វីអ៊ីស៊ិន (ខេមបូឌា) អ៊ិនដាសស្ទ្រី ឯ.ក</t>
        </is>
      </c>
      <c r="AD1275" s="464" t="n">
        <v>2958918</v>
      </c>
      <c r="AE1275" s="464" t="n">
        <v>2689925</v>
      </c>
      <c r="AF1275" s="464" t="n">
        <v>0</v>
      </c>
      <c r="AG1275" s="464" t="n">
        <v>0</v>
      </c>
      <c r="AH1275" s="464" t="n">
        <v>268993</v>
      </c>
      <c r="AI1275" s="464" t="n">
        <v>0</v>
      </c>
      <c r="AJ1275" s="464" t="n">
        <v>0</v>
      </c>
      <c r="AK1275" s="464" t="n">
        <v>0</v>
      </c>
      <c r="AL1275" s="464" t="n">
        <v>0</v>
      </c>
      <c r="AM1275" s="464" t="n">
        <v>0</v>
      </c>
      <c r="AN1275" s="464" t="n">
        <v>0</v>
      </c>
      <c r="AO1275" s="464" t="n">
        <v>0</v>
      </c>
      <c r="AP1275" s="464" t="n">
        <v>0</v>
      </c>
      <c r="AQ1275" s="462" t="inlineStr"/>
      <c r="AR1275" s="462" t="inlineStr">
        <is>
          <t>Trucking Fee</t>
        </is>
      </c>
      <c r="AS1275" s="462" t="inlineStr">
        <is>
          <t>បានប្រកាសពន្ធ</t>
        </is>
      </c>
    </row>
    <row r="1276">
      <c r="A1276" s="461" t="n">
        <v>1268</v>
      </c>
      <c r="B1276" s="462" t="inlineStr">
        <is>
          <t>Customs Clearance, Truck Fee</t>
        </is>
      </c>
      <c r="C1276" s="462" t="inlineStr">
        <is>
          <t>56ប៊ី-លីង សឹបផ្លាយ ឆេន មេនេចម៉ិន ឯ.ក</t>
        </is>
      </c>
      <c r="D1276" s="462" t="inlineStr">
        <is>
          <t>K004-902004795</t>
        </is>
      </c>
      <c r="E1276" s="462" t="inlineStr">
        <is>
          <t>IN202103-0196</t>
        </is>
      </c>
      <c r="F1276" s="463" t="n">
        <v>44286</v>
      </c>
      <c r="G1276" s="464" t="n">
        <v>586525</v>
      </c>
      <c r="H1276" s="462" t="n"/>
      <c r="I1276" s="464">
        <f>G1276</f>
        <v/>
      </c>
      <c r="J1276" s="462">
        <f>IF(AND(Q1276=TRUE, R1276=TRUE, S1276=TRUE), IF(W1276&lt;-0.05, "អនុញ្ញាត (អ្នកផ្គត់ផ្គង់ប្រកាសខ្វះ)", "បានប្រកាស (អនុញ្ញាត)"), IF(AND(Q1276=FALSE, R1276=FALSE, S1276=FALSE), "ព្យួរទុក (មិនមានទិន្នន័យ)", "ប្រកាសខុស (ព្យួរទុក)"))</f>
        <v/>
      </c>
      <c r="K1276" s="462" t="inlineStr"/>
      <c r="L1276" s="462" t="inlineStr"/>
      <c r="M1276" s="464">
        <f>AH1276</f>
        <v/>
      </c>
      <c r="N1276" s="464">
        <f>IF(W1276&lt;0,AH1276,I1276)</f>
        <v/>
      </c>
      <c r="O1276" s="464">
        <f>I1276-M1276</f>
        <v/>
      </c>
      <c r="P1276" s="462" t="n"/>
      <c r="Q1276" s="462">
        <f>V1276=W1276</f>
        <v/>
      </c>
      <c r="R1276" s="462">
        <f>AND(MONTH(F1276)=MONTH(X1276), YEAR(F1276)=YEAR(X1276))</f>
        <v/>
      </c>
      <c r="S1276" s="462">
        <f>AC1276="L001-901905215"</f>
        <v/>
      </c>
      <c r="T1276" s="464">
        <f>G1276-AH1276</f>
        <v/>
      </c>
      <c r="U1276" s="462" t="n"/>
      <c r="V1276" s="462" t="inlineStr">
        <is>
          <t>IN2021030196</t>
        </is>
      </c>
      <c r="W1276" s="462" t="inlineStr">
        <is>
          <t>IN2021030196</t>
        </is>
      </c>
      <c r="X1276" s="463" t="n">
        <v>44286</v>
      </c>
      <c r="Y1276" s="462" t="inlineStr">
        <is>
          <t>IN202103-0196</t>
        </is>
      </c>
      <c r="Z1276" s="462" t="inlineStr"/>
      <c r="AA1276" s="462" t="inlineStr">
        <is>
          <t>បុគ្គលជាប់អាករ</t>
        </is>
      </c>
      <c r="AB1276" s="462" t="inlineStr">
        <is>
          <t>L001-901905215</t>
        </is>
      </c>
      <c r="AC1276" s="462" t="inlineStr">
        <is>
          <t>វីអ៊ីស៊ិន (ខេមបូឌា) អ៊ិនដាសស្ទ្រី ឯ.ក</t>
        </is>
      </c>
      <c r="AD1276" s="464" t="n">
        <v>6451775</v>
      </c>
      <c r="AE1276" s="464" t="n">
        <v>5865250</v>
      </c>
      <c r="AF1276" s="464" t="n">
        <v>0</v>
      </c>
      <c r="AG1276" s="464" t="n">
        <v>0</v>
      </c>
      <c r="AH1276" s="464" t="n">
        <v>586525</v>
      </c>
      <c r="AI1276" s="464" t="n">
        <v>0</v>
      </c>
      <c r="AJ1276" s="464" t="n">
        <v>0</v>
      </c>
      <c r="AK1276" s="464" t="n">
        <v>0</v>
      </c>
      <c r="AL1276" s="464" t="n">
        <v>0</v>
      </c>
      <c r="AM1276" s="464" t="n">
        <v>0</v>
      </c>
      <c r="AN1276" s="464" t="n">
        <v>0</v>
      </c>
      <c r="AO1276" s="464" t="n">
        <v>0</v>
      </c>
      <c r="AP1276" s="464" t="n">
        <v>0</v>
      </c>
      <c r="AQ1276" s="462" t="inlineStr"/>
      <c r="AR1276" s="462" t="inlineStr">
        <is>
          <t>Trucking Fee</t>
        </is>
      </c>
      <c r="AS1276" s="462" t="inlineStr">
        <is>
          <t>បានប្រកាសពន្ធ</t>
        </is>
      </c>
    </row>
    <row r="1277">
      <c r="A1277" s="461" t="n">
        <v>1269</v>
      </c>
      <c r="B1277" s="462" t="inlineStr">
        <is>
          <t>Customs Clearance, Truck Fee</t>
        </is>
      </c>
      <c r="C1277" s="462" t="inlineStr">
        <is>
          <t>56ប៊ី-លីង សឹបផ្លាយ ឆេន មេនេចម៉ិន ឯ.ក</t>
        </is>
      </c>
      <c r="D1277" s="462" t="inlineStr">
        <is>
          <t>K004-902004795</t>
        </is>
      </c>
      <c r="E1277" s="462" t="inlineStr">
        <is>
          <t>IN202103-0195</t>
        </is>
      </c>
      <c r="F1277" s="463" t="n">
        <v>44286</v>
      </c>
      <c r="G1277" s="464" t="n">
        <v>337758</v>
      </c>
      <c r="H1277" s="462" t="n"/>
      <c r="I1277" s="464">
        <f>G1277</f>
        <v/>
      </c>
      <c r="J1277" s="462">
        <f>IF(AND(Q1277=TRUE, R1277=TRUE, S1277=TRUE), IF(W1277&lt;-0.05, "អនុញ្ញាត (អ្នកផ្គត់ផ្គង់ប្រកាសខ្វះ)", "បានប្រកាស (អនុញ្ញាត)"), IF(AND(Q1277=FALSE, R1277=FALSE, S1277=FALSE), "ព្យួរទុក (មិនមានទិន្នន័យ)", "ប្រកាសខុស (ព្យួរទុក)"))</f>
        <v/>
      </c>
      <c r="K1277" s="462" t="inlineStr"/>
      <c r="L1277" s="462" t="inlineStr"/>
      <c r="M1277" s="464">
        <f>AH1277</f>
        <v/>
      </c>
      <c r="N1277" s="464">
        <f>IF(W1277&lt;0,AH1277,I1277)</f>
        <v/>
      </c>
      <c r="O1277" s="464">
        <f>I1277-M1277</f>
        <v/>
      </c>
      <c r="P1277" s="462" t="n"/>
      <c r="Q1277" s="462">
        <f>V1277=W1277</f>
        <v/>
      </c>
      <c r="R1277" s="462">
        <f>AND(MONTH(F1277)=MONTH(X1277), YEAR(F1277)=YEAR(X1277))</f>
        <v/>
      </c>
      <c r="S1277" s="462">
        <f>AC1277="L001-901905215"</f>
        <v/>
      </c>
      <c r="T1277" s="464">
        <f>G1277-AH1277</f>
        <v/>
      </c>
      <c r="U1277" s="462" t="n"/>
      <c r="V1277" s="462" t="inlineStr">
        <is>
          <t>IN2021030195</t>
        </is>
      </c>
      <c r="W1277" s="462" t="inlineStr">
        <is>
          <t>IN2021030195</t>
        </is>
      </c>
      <c r="X1277" s="463" t="n">
        <v>44286</v>
      </c>
      <c r="Y1277" s="462" t="inlineStr">
        <is>
          <t>IN202103-0195</t>
        </is>
      </c>
      <c r="Z1277" s="462" t="inlineStr"/>
      <c r="AA1277" s="462" t="inlineStr">
        <is>
          <t>បុគ្គលជាប់អាករ</t>
        </is>
      </c>
      <c r="AB1277" s="462" t="inlineStr">
        <is>
          <t>L001-901905215</t>
        </is>
      </c>
      <c r="AC1277" s="462" t="inlineStr">
        <is>
          <t>វីអ៊ីស៊ិន (ខេមបូឌា) អ៊ិនដាសស្ទ្រី ឯ.ក</t>
        </is>
      </c>
      <c r="AD1277" s="464" t="n">
        <v>3715333</v>
      </c>
      <c r="AE1277" s="464" t="n">
        <v>3377575</v>
      </c>
      <c r="AF1277" s="464" t="n">
        <v>0</v>
      </c>
      <c r="AG1277" s="464" t="n">
        <v>0</v>
      </c>
      <c r="AH1277" s="464" t="n">
        <v>337758</v>
      </c>
      <c r="AI1277" s="464" t="n">
        <v>0</v>
      </c>
      <c r="AJ1277" s="464" t="n">
        <v>0</v>
      </c>
      <c r="AK1277" s="464" t="n">
        <v>0</v>
      </c>
      <c r="AL1277" s="464" t="n">
        <v>0</v>
      </c>
      <c r="AM1277" s="464" t="n">
        <v>0</v>
      </c>
      <c r="AN1277" s="464" t="n">
        <v>0</v>
      </c>
      <c r="AO1277" s="464" t="n">
        <v>0</v>
      </c>
      <c r="AP1277" s="464" t="n">
        <v>0</v>
      </c>
      <c r="AQ1277" s="462" t="inlineStr"/>
      <c r="AR1277" s="462" t="inlineStr">
        <is>
          <t>Trucking Fee</t>
        </is>
      </c>
      <c r="AS1277" s="462" t="inlineStr">
        <is>
          <t>បានប្រកាសពន្ធ</t>
        </is>
      </c>
    </row>
    <row r="1278">
      <c r="A1278" s="461" t="n">
        <v>1270</v>
      </c>
      <c r="B1278" s="462" t="inlineStr">
        <is>
          <t>Customs Clearance, Truck Fee</t>
        </is>
      </c>
      <c r="C1278" s="462" t="inlineStr">
        <is>
          <t>56ប៊ី-លីង សឹបផ្លាយ ឆេន មេនេចម៉ិន ឯ.ក</t>
        </is>
      </c>
      <c r="D1278" s="462" t="inlineStr">
        <is>
          <t>K004-902004795</t>
        </is>
      </c>
      <c r="E1278" s="462" t="inlineStr">
        <is>
          <t>IN202103-0194</t>
        </is>
      </c>
      <c r="F1278" s="463" t="n">
        <v>44286</v>
      </c>
      <c r="G1278" s="464" t="n">
        <v>337758</v>
      </c>
      <c r="H1278" s="462" t="n"/>
      <c r="I1278" s="464">
        <f>G1278</f>
        <v/>
      </c>
      <c r="J1278" s="462">
        <f>IF(AND(Q1278=TRUE, R1278=TRUE, S1278=TRUE), IF(W1278&lt;-0.05, "អនុញ្ញាត (អ្នកផ្គត់ផ្គង់ប្រកាសខ្វះ)", "បានប្រកាស (អនុញ្ញាត)"), IF(AND(Q1278=FALSE, R1278=FALSE, S1278=FALSE), "ព្យួរទុក (មិនមានទិន្នន័យ)", "ប្រកាសខុស (ព្យួរទុក)"))</f>
        <v/>
      </c>
      <c r="K1278" s="462" t="inlineStr"/>
      <c r="L1278" s="462" t="inlineStr"/>
      <c r="M1278" s="464">
        <f>AH1278</f>
        <v/>
      </c>
      <c r="N1278" s="464">
        <f>IF(W1278&lt;0,AH1278,I1278)</f>
        <v/>
      </c>
      <c r="O1278" s="464">
        <f>I1278-M1278</f>
        <v/>
      </c>
      <c r="P1278" s="462" t="n"/>
      <c r="Q1278" s="462">
        <f>V1278=W1278</f>
        <v/>
      </c>
      <c r="R1278" s="462">
        <f>AND(MONTH(F1278)=MONTH(X1278), YEAR(F1278)=YEAR(X1278))</f>
        <v/>
      </c>
      <c r="S1278" s="462">
        <f>AC1278="L001-901905215"</f>
        <v/>
      </c>
      <c r="T1278" s="464">
        <f>G1278-AH1278</f>
        <v/>
      </c>
      <c r="U1278" s="462" t="n"/>
      <c r="V1278" s="462" t="inlineStr">
        <is>
          <t>IN2021030194</t>
        </is>
      </c>
      <c r="W1278" s="462" t="inlineStr">
        <is>
          <t>IN2021030194</t>
        </is>
      </c>
      <c r="X1278" s="463" t="n">
        <v>44286</v>
      </c>
      <c r="Y1278" s="462" t="inlineStr">
        <is>
          <t>IN202103-0194</t>
        </is>
      </c>
      <c r="Z1278" s="462" t="inlineStr"/>
      <c r="AA1278" s="462" t="inlineStr">
        <is>
          <t>បុគ្គលជាប់អាករ</t>
        </is>
      </c>
      <c r="AB1278" s="462" t="inlineStr">
        <is>
          <t>L001-901905215</t>
        </is>
      </c>
      <c r="AC1278" s="462" t="inlineStr">
        <is>
          <t>វីអ៊ីស៊ិន (ខេមបូឌា) អ៊ិនដាសស្ទ្រី ឯ.ក</t>
        </is>
      </c>
      <c r="AD1278" s="464" t="n">
        <v>3715333</v>
      </c>
      <c r="AE1278" s="464" t="n">
        <v>3377575</v>
      </c>
      <c r="AF1278" s="464" t="n">
        <v>0</v>
      </c>
      <c r="AG1278" s="464" t="n">
        <v>0</v>
      </c>
      <c r="AH1278" s="464" t="n">
        <v>337758</v>
      </c>
      <c r="AI1278" s="464" t="n">
        <v>0</v>
      </c>
      <c r="AJ1278" s="464" t="n">
        <v>0</v>
      </c>
      <c r="AK1278" s="464" t="n">
        <v>0</v>
      </c>
      <c r="AL1278" s="464" t="n">
        <v>0</v>
      </c>
      <c r="AM1278" s="464" t="n">
        <v>0</v>
      </c>
      <c r="AN1278" s="464" t="n">
        <v>0</v>
      </c>
      <c r="AO1278" s="464" t="n">
        <v>0</v>
      </c>
      <c r="AP1278" s="464" t="n">
        <v>0</v>
      </c>
      <c r="AQ1278" s="462" t="inlineStr"/>
      <c r="AR1278" s="462" t="inlineStr">
        <is>
          <t>Trucking Fee</t>
        </is>
      </c>
      <c r="AS1278" s="462" t="inlineStr">
        <is>
          <t>បានប្រកាសពន្ធ</t>
        </is>
      </c>
    </row>
    <row r="1279">
      <c r="A1279" s="461" t="n">
        <v>1271</v>
      </c>
      <c r="B1279" s="462" t="inlineStr">
        <is>
          <t>Customs Clearance, Truck Fee</t>
        </is>
      </c>
      <c r="C1279" s="462" t="inlineStr">
        <is>
          <t>56ប៊ី-លីង សឹបផ្លាយ ឆេន មេនេចម៉ិន ឯ.ក</t>
        </is>
      </c>
      <c r="D1279" s="462" t="inlineStr">
        <is>
          <t>K004-902004795</t>
        </is>
      </c>
      <c r="E1279" s="462" t="inlineStr">
        <is>
          <t>IN202103-0193</t>
        </is>
      </c>
      <c r="F1279" s="463" t="n">
        <v>44286</v>
      </c>
      <c r="G1279" s="464" t="n">
        <v>1173050</v>
      </c>
      <c r="H1279" s="462" t="n"/>
      <c r="I1279" s="464">
        <f>G1279</f>
        <v/>
      </c>
      <c r="J1279" s="462">
        <f>IF(AND(Q1279=TRUE, R1279=TRUE, S1279=TRUE), IF(W1279&lt;-0.05, "អនុញ្ញាត (អ្នកផ្គត់ផ្គង់ប្រកាសខ្វះ)", "បានប្រកាស (អនុញ្ញាត)"), IF(AND(Q1279=FALSE, R1279=FALSE, S1279=FALSE), "ព្យួរទុក (មិនមានទិន្នន័យ)", "ប្រកាសខុស (ព្យួរទុក)"))</f>
        <v/>
      </c>
      <c r="K1279" s="462" t="inlineStr"/>
      <c r="L1279" s="462" t="inlineStr"/>
      <c r="M1279" s="464">
        <f>AH1279</f>
        <v/>
      </c>
      <c r="N1279" s="464">
        <f>IF(W1279&lt;0,AH1279,I1279)</f>
        <v/>
      </c>
      <c r="O1279" s="464">
        <f>I1279-M1279</f>
        <v/>
      </c>
      <c r="P1279" s="462" t="n"/>
      <c r="Q1279" s="462">
        <f>V1279=W1279</f>
        <v/>
      </c>
      <c r="R1279" s="462">
        <f>AND(MONTH(F1279)=MONTH(X1279), YEAR(F1279)=YEAR(X1279))</f>
        <v/>
      </c>
      <c r="S1279" s="462">
        <f>AC1279="L001-901905215"</f>
        <v/>
      </c>
      <c r="T1279" s="464">
        <f>G1279-AH1279</f>
        <v/>
      </c>
      <c r="U1279" s="462" t="n"/>
      <c r="V1279" s="462" t="inlineStr">
        <is>
          <t>IN2021030193</t>
        </is>
      </c>
      <c r="W1279" s="462" t="inlineStr">
        <is>
          <t>IN2021030193</t>
        </is>
      </c>
      <c r="X1279" s="463" t="n">
        <v>44286</v>
      </c>
      <c r="Y1279" s="462" t="inlineStr">
        <is>
          <t>IN202103-0193</t>
        </is>
      </c>
      <c r="Z1279" s="462" t="inlineStr"/>
      <c r="AA1279" s="462" t="inlineStr">
        <is>
          <t>បុគ្គលជាប់អាករ</t>
        </is>
      </c>
      <c r="AB1279" s="462" t="inlineStr">
        <is>
          <t>L001-901905215</t>
        </is>
      </c>
      <c r="AC1279" s="462" t="inlineStr">
        <is>
          <t>វីអ៊ីស៊ិន (ខេមបូឌា) អ៊ិនដាសស្ទ្រី ឯ.ក</t>
        </is>
      </c>
      <c r="AD1279" s="464" t="n">
        <v>12903550</v>
      </c>
      <c r="AE1279" s="464" t="n">
        <v>11730500</v>
      </c>
      <c r="AF1279" s="464" t="n">
        <v>0</v>
      </c>
      <c r="AG1279" s="464" t="n">
        <v>0</v>
      </c>
      <c r="AH1279" s="464" t="n">
        <v>1173050</v>
      </c>
      <c r="AI1279" s="464" t="n">
        <v>0</v>
      </c>
      <c r="AJ1279" s="464" t="n">
        <v>0</v>
      </c>
      <c r="AK1279" s="464" t="n">
        <v>0</v>
      </c>
      <c r="AL1279" s="464" t="n">
        <v>0</v>
      </c>
      <c r="AM1279" s="464" t="n">
        <v>0</v>
      </c>
      <c r="AN1279" s="464" t="n">
        <v>0</v>
      </c>
      <c r="AO1279" s="464" t="n">
        <v>0</v>
      </c>
      <c r="AP1279" s="464" t="n">
        <v>0</v>
      </c>
      <c r="AQ1279" s="462" t="inlineStr"/>
      <c r="AR1279" s="462" t="inlineStr">
        <is>
          <t>Trucking Fee</t>
        </is>
      </c>
      <c r="AS1279" s="462" t="inlineStr">
        <is>
          <t>បានប្រកាសពន្ធ</t>
        </is>
      </c>
    </row>
    <row r="1280">
      <c r="A1280" s="461" t="n">
        <v>1272</v>
      </c>
      <c r="B1280" s="462" t="inlineStr">
        <is>
          <t>Customs Clearance, Truck Fee</t>
        </is>
      </c>
      <c r="C1280" s="462" t="inlineStr">
        <is>
          <t>56ប៊ី-លីង សឹបផ្លាយ ឆេន មេនេចម៉ិន ឯ.ក</t>
        </is>
      </c>
      <c r="D1280" s="462" t="inlineStr">
        <is>
          <t>K004-902004795</t>
        </is>
      </c>
      <c r="E1280" s="462" t="inlineStr">
        <is>
          <t>IN202103-0192</t>
        </is>
      </c>
      <c r="F1280" s="463" t="n">
        <v>44286</v>
      </c>
      <c r="G1280" s="464" t="n">
        <v>268993</v>
      </c>
      <c r="H1280" s="462" t="n"/>
      <c r="I1280" s="464">
        <f>G1280</f>
        <v/>
      </c>
      <c r="J1280" s="462">
        <f>IF(AND(Q1280=TRUE, R1280=TRUE, S1280=TRUE), IF(W1280&lt;-0.05, "អនុញ្ញាត (អ្នកផ្គត់ផ្គង់ប្រកាសខ្វះ)", "បានប្រកាស (អនុញ្ញាត)"), IF(AND(Q1280=FALSE, R1280=FALSE, S1280=FALSE), "ព្យួរទុក (មិនមានទិន្នន័យ)", "ប្រកាសខុស (ព្យួរទុក)"))</f>
        <v/>
      </c>
      <c r="K1280" s="462" t="inlineStr"/>
      <c r="L1280" s="462" t="inlineStr"/>
      <c r="M1280" s="464">
        <f>AH1280</f>
        <v/>
      </c>
      <c r="N1280" s="464">
        <f>IF(W1280&lt;0,AH1280,I1280)</f>
        <v/>
      </c>
      <c r="O1280" s="464">
        <f>I1280-M1280</f>
        <v/>
      </c>
      <c r="P1280" s="462" t="n"/>
      <c r="Q1280" s="462">
        <f>V1280=W1280</f>
        <v/>
      </c>
      <c r="R1280" s="462">
        <f>AND(MONTH(F1280)=MONTH(X1280), YEAR(F1280)=YEAR(X1280))</f>
        <v/>
      </c>
      <c r="S1280" s="462">
        <f>AC1280="L001-901905215"</f>
        <v/>
      </c>
      <c r="T1280" s="464">
        <f>G1280-AH1280</f>
        <v/>
      </c>
      <c r="U1280" s="462" t="n"/>
      <c r="V1280" s="462" t="inlineStr">
        <is>
          <t>IN2021030192</t>
        </is>
      </c>
      <c r="W1280" s="462" t="inlineStr">
        <is>
          <t>IN2021030192</t>
        </is>
      </c>
      <c r="X1280" s="463" t="n">
        <v>44286</v>
      </c>
      <c r="Y1280" s="462" t="inlineStr">
        <is>
          <t>IN202103-0192</t>
        </is>
      </c>
      <c r="Z1280" s="462" t="inlineStr"/>
      <c r="AA1280" s="462" t="inlineStr">
        <is>
          <t>បុគ្គលជាប់អាករ</t>
        </is>
      </c>
      <c r="AB1280" s="462" t="inlineStr">
        <is>
          <t>L001-901905215</t>
        </is>
      </c>
      <c r="AC1280" s="462" t="inlineStr">
        <is>
          <t>វីអ៊ីស៊ិន (ខេមបូឌា) អ៊ិនដាសស្ទ្រី ឯ.ក</t>
        </is>
      </c>
      <c r="AD1280" s="464" t="n">
        <v>2958918</v>
      </c>
      <c r="AE1280" s="464" t="n">
        <v>2689925</v>
      </c>
      <c r="AF1280" s="464" t="n">
        <v>0</v>
      </c>
      <c r="AG1280" s="464" t="n">
        <v>0</v>
      </c>
      <c r="AH1280" s="464" t="n">
        <v>268993</v>
      </c>
      <c r="AI1280" s="464" t="n">
        <v>0</v>
      </c>
      <c r="AJ1280" s="464" t="n">
        <v>0</v>
      </c>
      <c r="AK1280" s="464" t="n">
        <v>0</v>
      </c>
      <c r="AL1280" s="464" t="n">
        <v>0</v>
      </c>
      <c r="AM1280" s="464" t="n">
        <v>0</v>
      </c>
      <c r="AN1280" s="464" t="n">
        <v>0</v>
      </c>
      <c r="AO1280" s="464" t="n">
        <v>0</v>
      </c>
      <c r="AP1280" s="464" t="n">
        <v>0</v>
      </c>
      <c r="AQ1280" s="462" t="inlineStr"/>
      <c r="AR1280" s="462" t="inlineStr">
        <is>
          <t>Trucking Fee</t>
        </is>
      </c>
      <c r="AS1280" s="462" t="inlineStr">
        <is>
          <t>បានប្រកាសពន្ធ</t>
        </is>
      </c>
    </row>
    <row r="1281">
      <c r="A1281" s="461" t="n">
        <v>1273</v>
      </c>
      <c r="B1281" s="462" t="inlineStr">
        <is>
          <t>Customs Clearance, Truck Fee</t>
        </is>
      </c>
      <c r="C1281" s="462" t="inlineStr">
        <is>
          <t>56ប៊ី-លីង សឹបផ្លាយ ឆេន មេនេចម៉ិន ឯ.ក</t>
        </is>
      </c>
      <c r="D1281" s="462" t="inlineStr">
        <is>
          <t>K004-902004795</t>
        </is>
      </c>
      <c r="E1281" s="462" t="inlineStr">
        <is>
          <t>IN202103-0190</t>
        </is>
      </c>
      <c r="F1281" s="463" t="n">
        <v>44286</v>
      </c>
      <c r="G1281" s="464" t="n">
        <v>268993</v>
      </c>
      <c r="H1281" s="462" t="n"/>
      <c r="I1281" s="464">
        <f>G1281</f>
        <v/>
      </c>
      <c r="J1281" s="462">
        <f>IF(AND(Q1281=TRUE, R1281=TRUE, S1281=TRUE), IF(W1281&lt;-0.05, "អនុញ្ញាត (អ្នកផ្គត់ផ្គង់ប្រកាសខ្វះ)", "បានប្រកាស (អនុញ្ញាត)"), IF(AND(Q1281=FALSE, R1281=FALSE, S1281=FALSE), "ព្យួរទុក (មិនមានទិន្នន័យ)", "ប្រកាសខុស (ព្យួរទុក)"))</f>
        <v/>
      </c>
      <c r="K1281" s="462" t="inlineStr"/>
      <c r="L1281" s="462" t="inlineStr"/>
      <c r="M1281" s="464">
        <f>AH1281</f>
        <v/>
      </c>
      <c r="N1281" s="464">
        <f>IF(W1281&lt;0,AH1281,I1281)</f>
        <v/>
      </c>
      <c r="O1281" s="464">
        <f>I1281-M1281</f>
        <v/>
      </c>
      <c r="P1281" s="462" t="n"/>
      <c r="Q1281" s="462">
        <f>V1281=W1281</f>
        <v/>
      </c>
      <c r="R1281" s="462">
        <f>AND(MONTH(F1281)=MONTH(X1281), YEAR(F1281)=YEAR(X1281))</f>
        <v/>
      </c>
      <c r="S1281" s="462">
        <f>AC1281="L001-901905215"</f>
        <v/>
      </c>
      <c r="T1281" s="464">
        <f>G1281-AH1281</f>
        <v/>
      </c>
      <c r="U1281" s="462" t="n"/>
      <c r="V1281" s="462" t="inlineStr">
        <is>
          <t>IN2021030190</t>
        </is>
      </c>
      <c r="W1281" s="462" t="inlineStr">
        <is>
          <t>IN2021030190</t>
        </is>
      </c>
      <c r="X1281" s="463" t="n">
        <v>44286</v>
      </c>
      <c r="Y1281" s="462" t="inlineStr">
        <is>
          <t>IN202103-0190</t>
        </is>
      </c>
      <c r="Z1281" s="462" t="inlineStr"/>
      <c r="AA1281" s="462" t="inlineStr">
        <is>
          <t>បុគ្គលជាប់អាករ</t>
        </is>
      </c>
      <c r="AB1281" s="462" t="inlineStr">
        <is>
          <t>L001-901905215</t>
        </is>
      </c>
      <c r="AC1281" s="462" t="inlineStr">
        <is>
          <t>វីអ៊ីស៊ិន (ខេមបូឌា) អ៊ិនដាសស្ទ្រី ឯ.ក</t>
        </is>
      </c>
      <c r="AD1281" s="464" t="n">
        <v>2958918</v>
      </c>
      <c r="AE1281" s="464" t="n">
        <v>2689925</v>
      </c>
      <c r="AF1281" s="464" t="n">
        <v>0</v>
      </c>
      <c r="AG1281" s="464" t="n">
        <v>0</v>
      </c>
      <c r="AH1281" s="464" t="n">
        <v>268993</v>
      </c>
      <c r="AI1281" s="464" t="n">
        <v>0</v>
      </c>
      <c r="AJ1281" s="464" t="n">
        <v>0</v>
      </c>
      <c r="AK1281" s="464" t="n">
        <v>0</v>
      </c>
      <c r="AL1281" s="464" t="n">
        <v>0</v>
      </c>
      <c r="AM1281" s="464" t="n">
        <v>0</v>
      </c>
      <c r="AN1281" s="464" t="n">
        <v>0</v>
      </c>
      <c r="AO1281" s="464" t="n">
        <v>0</v>
      </c>
      <c r="AP1281" s="464" t="n">
        <v>0</v>
      </c>
      <c r="AQ1281" s="462" t="inlineStr"/>
      <c r="AR1281" s="462" t="inlineStr">
        <is>
          <t>Trucking Fee</t>
        </is>
      </c>
      <c r="AS1281" s="462" t="inlineStr">
        <is>
          <t>បានប្រកាសពន្ធ</t>
        </is>
      </c>
    </row>
    <row r="1282">
      <c r="A1282" s="461" t="n">
        <v>1274</v>
      </c>
      <c r="B1282" s="462" t="inlineStr">
        <is>
          <t>Customs Clearance, Truck Fee</t>
        </is>
      </c>
      <c r="C1282" s="462" t="inlineStr">
        <is>
          <t>56ប៊ី-លីង សឹបផ្លាយ ឆេន មេនេចម៉ិន ឯ.ក</t>
        </is>
      </c>
      <c r="D1282" s="462" t="inlineStr">
        <is>
          <t>K004-902004795</t>
        </is>
      </c>
      <c r="E1282" s="462" t="inlineStr">
        <is>
          <t>IN202103-0187</t>
        </is>
      </c>
      <c r="F1282" s="463" t="n">
        <v>44286</v>
      </c>
      <c r="G1282" s="464" t="n">
        <v>311465</v>
      </c>
      <c r="H1282" s="462" t="n"/>
      <c r="I1282" s="464">
        <f>G1282</f>
        <v/>
      </c>
      <c r="J1282" s="462">
        <f>IF(AND(Q1282=TRUE, R1282=TRUE, S1282=TRUE), IF(W1282&lt;-0.05, "អនុញ្ញាត (អ្នកផ្គត់ផ្គង់ប្រកាសខ្វះ)", "បានប្រកាស (អនុញ្ញាត)"), IF(AND(Q1282=FALSE, R1282=FALSE, S1282=FALSE), "ព្យួរទុក (មិនមានទិន្នន័យ)", "ប្រកាសខុស (ព្យួរទុក)"))</f>
        <v/>
      </c>
      <c r="K1282" s="462" t="inlineStr"/>
      <c r="L1282" s="462" t="inlineStr"/>
      <c r="M1282" s="464">
        <f>AH1282</f>
        <v/>
      </c>
      <c r="N1282" s="464">
        <f>IF(W1282&lt;0,AH1282,I1282)</f>
        <v/>
      </c>
      <c r="O1282" s="464">
        <f>I1282-M1282</f>
        <v/>
      </c>
      <c r="P1282" s="462" t="n"/>
      <c r="Q1282" s="462">
        <f>V1282=W1282</f>
        <v/>
      </c>
      <c r="R1282" s="462">
        <f>AND(MONTH(F1282)=MONTH(X1282), YEAR(F1282)=YEAR(X1282))</f>
        <v/>
      </c>
      <c r="S1282" s="462">
        <f>AC1282="L001-901905215"</f>
        <v/>
      </c>
      <c r="T1282" s="464">
        <f>G1282-AH1282</f>
        <v/>
      </c>
      <c r="U1282" s="462" t="n"/>
      <c r="V1282" s="462" t="inlineStr">
        <is>
          <t>IN2021030187</t>
        </is>
      </c>
      <c r="W1282" s="462" t="inlineStr">
        <is>
          <t>IN2021030187</t>
        </is>
      </c>
      <c r="X1282" s="463" t="n">
        <v>44286</v>
      </c>
      <c r="Y1282" s="462" t="inlineStr">
        <is>
          <t>IN202103-0187</t>
        </is>
      </c>
      <c r="Z1282" s="462" t="inlineStr"/>
      <c r="AA1282" s="462" t="inlineStr">
        <is>
          <t>បុគ្គលជាប់អាករ</t>
        </is>
      </c>
      <c r="AB1282" s="462" t="inlineStr">
        <is>
          <t>L001-901905215</t>
        </is>
      </c>
      <c r="AC1282" s="462" t="inlineStr">
        <is>
          <t>វីអ៊ីស៊ិន (ខេមបូឌា) អ៊ិនដាសស្ទ្រី ឯ.ក</t>
        </is>
      </c>
      <c r="AD1282" s="464" t="n">
        <v>3426115</v>
      </c>
      <c r="AE1282" s="464" t="n">
        <v>3114650</v>
      </c>
      <c r="AF1282" s="464" t="n">
        <v>0</v>
      </c>
      <c r="AG1282" s="464" t="n">
        <v>0</v>
      </c>
      <c r="AH1282" s="464" t="n">
        <v>311465</v>
      </c>
      <c r="AI1282" s="464" t="n">
        <v>0</v>
      </c>
      <c r="AJ1282" s="464" t="n">
        <v>0</v>
      </c>
      <c r="AK1282" s="464" t="n">
        <v>0</v>
      </c>
      <c r="AL1282" s="464" t="n">
        <v>0</v>
      </c>
      <c r="AM1282" s="464" t="n">
        <v>0</v>
      </c>
      <c r="AN1282" s="464" t="n">
        <v>0</v>
      </c>
      <c r="AO1282" s="464" t="n">
        <v>0</v>
      </c>
      <c r="AP1282" s="464" t="n">
        <v>0</v>
      </c>
      <c r="AQ1282" s="462" t="inlineStr"/>
      <c r="AR1282" s="462" t="inlineStr">
        <is>
          <t>Trucking Fee</t>
        </is>
      </c>
      <c r="AS1282" s="462" t="inlineStr">
        <is>
          <t>បានប្រកាសពន្ធ</t>
        </is>
      </c>
    </row>
    <row r="1283">
      <c r="A1283" s="461" t="n">
        <v>1275</v>
      </c>
      <c r="B1283" s="462" t="inlineStr">
        <is>
          <t>Customs Clearance, Truck Fee</t>
        </is>
      </c>
      <c r="C1283" s="462" t="inlineStr">
        <is>
          <t>56ប៊ី-លីង សឹបផ្លាយ ឆេន មេនេចម៉ិន ឯ.ក</t>
        </is>
      </c>
      <c r="D1283" s="462" t="inlineStr">
        <is>
          <t>K004-902004795</t>
        </is>
      </c>
      <c r="E1283" s="462" t="inlineStr">
        <is>
          <t>IN202103-0184</t>
        </is>
      </c>
      <c r="F1283" s="463" t="n">
        <v>44286</v>
      </c>
      <c r="G1283" s="464" t="n">
        <v>582480</v>
      </c>
      <c r="H1283" s="462" t="n"/>
      <c r="I1283" s="464">
        <f>G1283</f>
        <v/>
      </c>
      <c r="J1283" s="462">
        <f>IF(AND(Q1283=TRUE, R1283=TRUE, S1283=TRUE), IF(W1283&lt;-0.05, "អនុញ្ញាត (អ្នកផ្គត់ផ្គង់ប្រកាសខ្វះ)", "បានប្រកាស (អនុញ្ញាត)"), IF(AND(Q1283=FALSE, R1283=FALSE, S1283=FALSE), "ព្យួរទុក (មិនមានទិន្នន័យ)", "ប្រកាសខុស (ព្យួរទុក)"))</f>
        <v/>
      </c>
      <c r="K1283" s="462" t="inlineStr"/>
      <c r="L1283" s="462" t="inlineStr"/>
      <c r="M1283" s="464">
        <f>AH1283</f>
        <v/>
      </c>
      <c r="N1283" s="464">
        <f>IF(W1283&lt;0,AH1283,I1283)</f>
        <v/>
      </c>
      <c r="O1283" s="464">
        <f>I1283-M1283</f>
        <v/>
      </c>
      <c r="P1283" s="462" t="n"/>
      <c r="Q1283" s="462">
        <f>V1283=W1283</f>
        <v/>
      </c>
      <c r="R1283" s="462">
        <f>AND(MONTH(F1283)=MONTH(X1283), YEAR(F1283)=YEAR(X1283))</f>
        <v/>
      </c>
      <c r="S1283" s="462">
        <f>AC1283="L001-901905215"</f>
        <v/>
      </c>
      <c r="T1283" s="464">
        <f>G1283-AH1283</f>
        <v/>
      </c>
      <c r="U1283" s="462" t="n"/>
      <c r="V1283" s="462" t="inlineStr">
        <is>
          <t>IN2021030184</t>
        </is>
      </c>
      <c r="W1283" s="462" t="inlineStr">
        <is>
          <t>IN2021030184</t>
        </is>
      </c>
      <c r="X1283" s="463" t="n">
        <v>44286</v>
      </c>
      <c r="Y1283" s="462" t="inlineStr">
        <is>
          <t>IN202103-0184</t>
        </is>
      </c>
      <c r="Z1283" s="462" t="inlineStr"/>
      <c r="AA1283" s="462" t="inlineStr">
        <is>
          <t>បុគ្គលជាប់អាករ</t>
        </is>
      </c>
      <c r="AB1283" s="462" t="inlineStr">
        <is>
          <t>L001-901905215</t>
        </is>
      </c>
      <c r="AC1283" s="462" t="inlineStr">
        <is>
          <t>វីអ៊ីស៊ិន (ខេមបូឌា) អ៊ិនដាសស្ទ្រី ឯ.ក</t>
        </is>
      </c>
      <c r="AD1283" s="464" t="n">
        <v>6407280</v>
      </c>
      <c r="AE1283" s="464" t="n">
        <v>5824800</v>
      </c>
      <c r="AF1283" s="464" t="n">
        <v>0</v>
      </c>
      <c r="AG1283" s="464" t="n">
        <v>0</v>
      </c>
      <c r="AH1283" s="464" t="n">
        <v>582480</v>
      </c>
      <c r="AI1283" s="464" t="n">
        <v>0</v>
      </c>
      <c r="AJ1283" s="464" t="n">
        <v>0</v>
      </c>
      <c r="AK1283" s="464" t="n">
        <v>0</v>
      </c>
      <c r="AL1283" s="464" t="n">
        <v>0</v>
      </c>
      <c r="AM1283" s="464" t="n">
        <v>0</v>
      </c>
      <c r="AN1283" s="464" t="n">
        <v>0</v>
      </c>
      <c r="AO1283" s="464" t="n">
        <v>0</v>
      </c>
      <c r="AP1283" s="464" t="n">
        <v>0</v>
      </c>
      <c r="AQ1283" s="462" t="inlineStr"/>
      <c r="AR1283" s="462" t="inlineStr">
        <is>
          <t>Trucking Fee</t>
        </is>
      </c>
      <c r="AS1283" s="462" t="inlineStr">
        <is>
          <t>បានប្រកាសពន្ធ</t>
        </is>
      </c>
    </row>
    <row r="1284">
      <c r="A1284" s="461" t="n">
        <v>1276</v>
      </c>
      <c r="B1284" s="462" t="inlineStr">
        <is>
          <t>Customs Clearance, Truck Fee</t>
        </is>
      </c>
      <c r="C1284" s="462" t="inlineStr">
        <is>
          <t>56ប៊ី-លីង សឹបផ្លាយ ឆេន មេនេចម៉ិន ឯ.ក</t>
        </is>
      </c>
      <c r="D1284" s="462" t="inlineStr">
        <is>
          <t>K004-902004795</t>
        </is>
      </c>
      <c r="E1284" s="462" t="inlineStr">
        <is>
          <t>IN202103-0182</t>
        </is>
      </c>
      <c r="F1284" s="463" t="n">
        <v>44286</v>
      </c>
      <c r="G1284" s="464" t="n">
        <v>311465</v>
      </c>
      <c r="H1284" s="462" t="n"/>
      <c r="I1284" s="464">
        <f>G1284</f>
        <v/>
      </c>
      <c r="J1284" s="462">
        <f>IF(AND(Q1284=TRUE, R1284=TRUE, S1284=TRUE), IF(W1284&lt;-0.05, "អនុញ្ញាត (អ្នកផ្គត់ផ្គង់ប្រកាសខ្វះ)", "បានប្រកាស (អនុញ្ញាត)"), IF(AND(Q1284=FALSE, R1284=FALSE, S1284=FALSE), "ព្យួរទុក (មិនមានទិន្នន័យ)", "ប្រកាសខុស (ព្យួរទុក)"))</f>
        <v/>
      </c>
      <c r="K1284" s="462" t="inlineStr"/>
      <c r="L1284" s="462" t="inlineStr"/>
      <c r="M1284" s="464">
        <f>AH1284</f>
        <v/>
      </c>
      <c r="N1284" s="464">
        <f>IF(W1284&lt;0,AH1284,I1284)</f>
        <v/>
      </c>
      <c r="O1284" s="464">
        <f>I1284-M1284</f>
        <v/>
      </c>
      <c r="P1284" s="462" t="n"/>
      <c r="Q1284" s="462">
        <f>V1284=W1284</f>
        <v/>
      </c>
      <c r="R1284" s="462">
        <f>AND(MONTH(F1284)=MONTH(X1284), YEAR(F1284)=YEAR(X1284))</f>
        <v/>
      </c>
      <c r="S1284" s="462">
        <f>AC1284="L001-901905215"</f>
        <v/>
      </c>
      <c r="T1284" s="464">
        <f>G1284-AH1284</f>
        <v/>
      </c>
      <c r="U1284" s="462" t="n"/>
      <c r="V1284" s="462" t="inlineStr">
        <is>
          <t>IN2021030182</t>
        </is>
      </c>
      <c r="W1284" s="462" t="inlineStr">
        <is>
          <t>IN2021030182</t>
        </is>
      </c>
      <c r="X1284" s="463" t="n">
        <v>44286</v>
      </c>
      <c r="Y1284" s="462" t="inlineStr">
        <is>
          <t>IN202103-0182</t>
        </is>
      </c>
      <c r="Z1284" s="462" t="inlineStr"/>
      <c r="AA1284" s="462" t="inlineStr">
        <is>
          <t>បុគ្គលជាប់អាករ</t>
        </is>
      </c>
      <c r="AB1284" s="462" t="inlineStr">
        <is>
          <t>L001-901905215</t>
        </is>
      </c>
      <c r="AC1284" s="462" t="inlineStr">
        <is>
          <t>វីអ៊ីស៊ិន (ខេមបូឌា) អ៊ិនដាសស្ទ្រី ឯ.ក</t>
        </is>
      </c>
      <c r="AD1284" s="464" t="n">
        <v>3426115</v>
      </c>
      <c r="AE1284" s="464" t="n">
        <v>3114650</v>
      </c>
      <c r="AF1284" s="464" t="n">
        <v>0</v>
      </c>
      <c r="AG1284" s="464" t="n">
        <v>0</v>
      </c>
      <c r="AH1284" s="464" t="n">
        <v>311465</v>
      </c>
      <c r="AI1284" s="464" t="n">
        <v>0</v>
      </c>
      <c r="AJ1284" s="464" t="n">
        <v>0</v>
      </c>
      <c r="AK1284" s="464" t="n">
        <v>0</v>
      </c>
      <c r="AL1284" s="464" t="n">
        <v>0</v>
      </c>
      <c r="AM1284" s="464" t="n">
        <v>0</v>
      </c>
      <c r="AN1284" s="464" t="n">
        <v>0</v>
      </c>
      <c r="AO1284" s="464" t="n">
        <v>0</v>
      </c>
      <c r="AP1284" s="464" t="n">
        <v>0</v>
      </c>
      <c r="AQ1284" s="462" t="inlineStr"/>
      <c r="AR1284" s="462" t="inlineStr">
        <is>
          <t>Trucking Fee</t>
        </is>
      </c>
      <c r="AS1284" s="462" t="inlineStr">
        <is>
          <t>បានប្រកាសពន្ធ</t>
        </is>
      </c>
    </row>
    <row r="1285">
      <c r="A1285" s="461" t="n">
        <v>1277</v>
      </c>
      <c r="B1285" s="462" t="inlineStr">
        <is>
          <t>Customs Clearance, Truck Fee</t>
        </is>
      </c>
      <c r="C1285" s="462" t="inlineStr">
        <is>
          <t>56ប៊ី-លីង សឹបផ្លាយ ឆេន មេនេចម៉ិន ឯ.ក</t>
        </is>
      </c>
      <c r="D1285" s="462" t="inlineStr">
        <is>
          <t>K004-902004795</t>
        </is>
      </c>
      <c r="E1285" s="462" t="inlineStr">
        <is>
          <t>IN202103-0180</t>
        </is>
      </c>
      <c r="F1285" s="463" t="n">
        <v>44286</v>
      </c>
      <c r="G1285" s="464" t="n">
        <v>311465</v>
      </c>
      <c r="H1285" s="462" t="n"/>
      <c r="I1285" s="464">
        <f>G1285</f>
        <v/>
      </c>
      <c r="J1285" s="462">
        <f>IF(AND(Q1285=TRUE, R1285=TRUE, S1285=TRUE), IF(W1285&lt;-0.05, "អនុញ្ញាត (អ្នកផ្គត់ផ្គង់ប្រកាសខ្វះ)", "បានប្រកាស (អនុញ្ញាត)"), IF(AND(Q1285=FALSE, R1285=FALSE, S1285=FALSE), "ព្យួរទុក (មិនមានទិន្នន័យ)", "ប្រកាសខុស (ព្យួរទុក)"))</f>
        <v/>
      </c>
      <c r="K1285" s="462" t="inlineStr"/>
      <c r="L1285" s="462" t="inlineStr"/>
      <c r="M1285" s="464">
        <f>AH1285</f>
        <v/>
      </c>
      <c r="N1285" s="464">
        <f>IF(W1285&lt;0,AH1285,I1285)</f>
        <v/>
      </c>
      <c r="O1285" s="464">
        <f>I1285-M1285</f>
        <v/>
      </c>
      <c r="P1285" s="462" t="n"/>
      <c r="Q1285" s="462">
        <f>V1285=W1285</f>
        <v/>
      </c>
      <c r="R1285" s="462">
        <f>AND(MONTH(F1285)=MONTH(X1285), YEAR(F1285)=YEAR(X1285))</f>
        <v/>
      </c>
      <c r="S1285" s="462">
        <f>AC1285="L001-901905215"</f>
        <v/>
      </c>
      <c r="T1285" s="464">
        <f>G1285-AH1285</f>
        <v/>
      </c>
      <c r="U1285" s="462" t="n"/>
      <c r="V1285" s="462" t="inlineStr">
        <is>
          <t>IN2021030180</t>
        </is>
      </c>
      <c r="W1285" s="462" t="inlineStr">
        <is>
          <t>IN2021030180</t>
        </is>
      </c>
      <c r="X1285" s="463" t="n">
        <v>44286</v>
      </c>
      <c r="Y1285" s="462" t="inlineStr">
        <is>
          <t>IN202103-0180</t>
        </is>
      </c>
      <c r="Z1285" s="462" t="inlineStr"/>
      <c r="AA1285" s="462" t="inlineStr">
        <is>
          <t>បុគ្គលជាប់អាករ</t>
        </is>
      </c>
      <c r="AB1285" s="462" t="inlineStr">
        <is>
          <t>L001-901905215</t>
        </is>
      </c>
      <c r="AC1285" s="462" t="inlineStr">
        <is>
          <t>វីអ៊ីស៊ិន (ខេមបូឌា) អ៊ិនដាសស្ទ្រី ឯ.ក</t>
        </is>
      </c>
      <c r="AD1285" s="464" t="n">
        <v>3426115</v>
      </c>
      <c r="AE1285" s="464" t="n">
        <v>3114650</v>
      </c>
      <c r="AF1285" s="464" t="n">
        <v>0</v>
      </c>
      <c r="AG1285" s="464" t="n">
        <v>0</v>
      </c>
      <c r="AH1285" s="464" t="n">
        <v>311465</v>
      </c>
      <c r="AI1285" s="464" t="n">
        <v>0</v>
      </c>
      <c r="AJ1285" s="464" t="n">
        <v>0</v>
      </c>
      <c r="AK1285" s="464" t="n">
        <v>0</v>
      </c>
      <c r="AL1285" s="464" t="n">
        <v>0</v>
      </c>
      <c r="AM1285" s="464" t="n">
        <v>0</v>
      </c>
      <c r="AN1285" s="464" t="n">
        <v>0</v>
      </c>
      <c r="AO1285" s="464" t="n">
        <v>0</v>
      </c>
      <c r="AP1285" s="464" t="n">
        <v>0</v>
      </c>
      <c r="AQ1285" s="462" t="inlineStr"/>
      <c r="AR1285" s="462" t="inlineStr">
        <is>
          <t>Trucking Fee</t>
        </is>
      </c>
      <c r="AS1285" s="462" t="inlineStr">
        <is>
          <t>បានប្រកាសពន្ធ</t>
        </is>
      </c>
    </row>
    <row r="1286">
      <c r="A1286" s="461" t="n">
        <v>1278</v>
      </c>
      <c r="B1286" s="462" t="inlineStr">
        <is>
          <t>Customs Clearance, Truck Fee</t>
        </is>
      </c>
      <c r="C1286" s="462" t="inlineStr">
        <is>
          <t>56ប៊ី-លីង សឹបផ្លាយ ឆេន មេនេចម៉ិន ឯ.ក</t>
        </is>
      </c>
      <c r="D1286" s="462" t="inlineStr">
        <is>
          <t>K004-902004795</t>
        </is>
      </c>
      <c r="E1286" s="462" t="inlineStr">
        <is>
          <t>IN202103-0178</t>
        </is>
      </c>
      <c r="F1286" s="463" t="n">
        <v>44286</v>
      </c>
      <c r="G1286" s="464" t="n">
        <v>693718</v>
      </c>
      <c r="H1286" s="462" t="n"/>
      <c r="I1286" s="464">
        <f>G1286</f>
        <v/>
      </c>
      <c r="J1286" s="462">
        <f>IF(AND(Q1286=TRUE, R1286=TRUE, S1286=TRUE), IF(W1286&lt;-0.05, "អនុញ្ញាត (អ្នកផ្គត់ផ្គង់ប្រកាសខ្វះ)", "បានប្រកាស (អនុញ្ញាត)"), IF(AND(Q1286=FALSE, R1286=FALSE, S1286=FALSE), "ព្យួរទុក (មិនមានទិន្នន័យ)", "ប្រកាសខុស (ព្យួរទុក)"))</f>
        <v/>
      </c>
      <c r="K1286" s="462" t="inlineStr"/>
      <c r="L1286" s="462" t="inlineStr"/>
      <c r="M1286" s="464">
        <f>AH1286</f>
        <v/>
      </c>
      <c r="N1286" s="464">
        <f>IF(W1286&lt;0,AH1286,I1286)</f>
        <v/>
      </c>
      <c r="O1286" s="464">
        <f>I1286-M1286</f>
        <v/>
      </c>
      <c r="P1286" s="462" t="n"/>
      <c r="Q1286" s="462">
        <f>V1286=W1286</f>
        <v/>
      </c>
      <c r="R1286" s="462">
        <f>AND(MONTH(F1286)=MONTH(X1286), YEAR(F1286)=YEAR(X1286))</f>
        <v/>
      </c>
      <c r="S1286" s="462">
        <f>AC1286="L001-901905215"</f>
        <v/>
      </c>
      <c r="T1286" s="464">
        <f>G1286-AH1286</f>
        <v/>
      </c>
      <c r="U1286" s="462" t="n"/>
      <c r="V1286" s="462" t="inlineStr">
        <is>
          <t>IN2021030178</t>
        </is>
      </c>
      <c r="W1286" s="462" t="inlineStr">
        <is>
          <t>IN2021030178</t>
        </is>
      </c>
      <c r="X1286" s="463" t="n">
        <v>44286</v>
      </c>
      <c r="Y1286" s="462" t="inlineStr">
        <is>
          <t>IN202103-0178</t>
        </is>
      </c>
      <c r="Z1286" s="462" t="inlineStr"/>
      <c r="AA1286" s="462" t="inlineStr">
        <is>
          <t>បុគ្គលជាប់អាករ</t>
        </is>
      </c>
      <c r="AB1286" s="462" t="inlineStr">
        <is>
          <t>L001-901905215</t>
        </is>
      </c>
      <c r="AC1286" s="462" t="inlineStr">
        <is>
          <t>វីអ៊ីស៊ិន (ខេមបូឌា) អ៊ិនដាសស្ទ្រី ឯ.ក</t>
        </is>
      </c>
      <c r="AD1286" s="464" t="n">
        <v>7630893</v>
      </c>
      <c r="AE1286" s="464" t="n">
        <v>6937175</v>
      </c>
      <c r="AF1286" s="464" t="n">
        <v>0</v>
      </c>
      <c r="AG1286" s="464" t="n">
        <v>0</v>
      </c>
      <c r="AH1286" s="464" t="n">
        <v>693718</v>
      </c>
      <c r="AI1286" s="464" t="n">
        <v>0</v>
      </c>
      <c r="AJ1286" s="464" t="n">
        <v>0</v>
      </c>
      <c r="AK1286" s="464" t="n">
        <v>0</v>
      </c>
      <c r="AL1286" s="464" t="n">
        <v>0</v>
      </c>
      <c r="AM1286" s="464" t="n">
        <v>0</v>
      </c>
      <c r="AN1286" s="464" t="n">
        <v>0</v>
      </c>
      <c r="AO1286" s="464" t="n">
        <v>0</v>
      </c>
      <c r="AP1286" s="464" t="n">
        <v>0</v>
      </c>
      <c r="AQ1286" s="462" t="inlineStr"/>
      <c r="AR1286" s="462" t="inlineStr">
        <is>
          <t>Trucking Fee</t>
        </is>
      </c>
      <c r="AS1286" s="462" t="inlineStr">
        <is>
          <t>បានប្រកាសពន្ធ</t>
        </is>
      </c>
    </row>
    <row r="1287">
      <c r="A1287" s="461" t="n">
        <v>1279</v>
      </c>
      <c r="B1287" s="462" t="inlineStr">
        <is>
          <t>Customs Clearance, Truck Fee</t>
        </is>
      </c>
      <c r="C1287" s="462" t="inlineStr">
        <is>
          <t>56ប៊ី-លីង សឹបផ្លាយ ឆេន មេនេចម៉ិន ឯ.ក</t>
        </is>
      </c>
      <c r="D1287" s="462" t="inlineStr">
        <is>
          <t>K004-902004795</t>
        </is>
      </c>
      <c r="E1287" s="462" t="inlineStr">
        <is>
          <t>IN202103-0177</t>
        </is>
      </c>
      <c r="F1287" s="463" t="n">
        <v>44286</v>
      </c>
      <c r="G1287" s="464" t="n">
        <v>268993</v>
      </c>
      <c r="H1287" s="462" t="n"/>
      <c r="I1287" s="464">
        <f>G1287</f>
        <v/>
      </c>
      <c r="J1287" s="462">
        <f>IF(AND(Q1287=TRUE, R1287=TRUE, S1287=TRUE), IF(W1287&lt;-0.05, "អនុញ្ញាត (អ្នកផ្គត់ផ្គង់ប្រកាសខ្វះ)", "បានប្រកាស (អនុញ្ញាត)"), IF(AND(Q1287=FALSE, R1287=FALSE, S1287=FALSE), "ព្យួរទុក (មិនមានទិន្នន័យ)", "ប្រកាសខុស (ព្យួរទុក)"))</f>
        <v/>
      </c>
      <c r="K1287" s="462" t="inlineStr"/>
      <c r="L1287" s="462" t="inlineStr"/>
      <c r="M1287" s="464">
        <f>AH1287</f>
        <v/>
      </c>
      <c r="N1287" s="464">
        <f>IF(W1287&lt;0,AH1287,I1287)</f>
        <v/>
      </c>
      <c r="O1287" s="464">
        <f>I1287-M1287</f>
        <v/>
      </c>
      <c r="P1287" s="462" t="n"/>
      <c r="Q1287" s="462">
        <f>V1287=W1287</f>
        <v/>
      </c>
      <c r="R1287" s="462">
        <f>AND(MONTH(F1287)=MONTH(X1287), YEAR(F1287)=YEAR(X1287))</f>
        <v/>
      </c>
      <c r="S1287" s="462">
        <f>AC1287="L001-901905215"</f>
        <v/>
      </c>
      <c r="T1287" s="464">
        <f>G1287-AH1287</f>
        <v/>
      </c>
      <c r="U1287" s="462" t="n"/>
      <c r="V1287" s="462" t="inlineStr">
        <is>
          <t>IN2021030177</t>
        </is>
      </c>
      <c r="W1287" s="462" t="inlineStr">
        <is>
          <t>IN2021030177</t>
        </is>
      </c>
      <c r="X1287" s="463" t="n">
        <v>44286</v>
      </c>
      <c r="Y1287" s="462" t="inlineStr">
        <is>
          <t>IN202103-0177</t>
        </is>
      </c>
      <c r="Z1287" s="462" t="inlineStr"/>
      <c r="AA1287" s="462" t="inlineStr">
        <is>
          <t>បុគ្គលជាប់អាករ</t>
        </is>
      </c>
      <c r="AB1287" s="462" t="inlineStr">
        <is>
          <t>L001-901905215</t>
        </is>
      </c>
      <c r="AC1287" s="462" t="inlineStr">
        <is>
          <t>វីអ៊ីស៊ិន (ខេមបូឌា) អ៊ិនដាសស្ទ្រី ឯ.ក</t>
        </is>
      </c>
      <c r="AD1287" s="464" t="n">
        <v>2958918</v>
      </c>
      <c r="AE1287" s="464" t="n">
        <v>2689925</v>
      </c>
      <c r="AF1287" s="464" t="n">
        <v>0</v>
      </c>
      <c r="AG1287" s="464" t="n">
        <v>0</v>
      </c>
      <c r="AH1287" s="464" t="n">
        <v>268993</v>
      </c>
      <c r="AI1287" s="464" t="n">
        <v>0</v>
      </c>
      <c r="AJ1287" s="464" t="n">
        <v>0</v>
      </c>
      <c r="AK1287" s="464" t="n">
        <v>0</v>
      </c>
      <c r="AL1287" s="464" t="n">
        <v>0</v>
      </c>
      <c r="AM1287" s="464" t="n">
        <v>0</v>
      </c>
      <c r="AN1287" s="464" t="n">
        <v>0</v>
      </c>
      <c r="AO1287" s="464" t="n">
        <v>0</v>
      </c>
      <c r="AP1287" s="464" t="n">
        <v>0</v>
      </c>
      <c r="AQ1287" s="462" t="inlineStr"/>
      <c r="AR1287" s="462" t="inlineStr">
        <is>
          <t>Trucking Fee</t>
        </is>
      </c>
      <c r="AS1287" s="462" t="inlineStr">
        <is>
          <t>បានប្រកាសពន្ធ</t>
        </is>
      </c>
    </row>
    <row r="1288">
      <c r="A1288" s="461" t="n">
        <v>1280</v>
      </c>
      <c r="B1288" s="462" t="inlineStr">
        <is>
          <t>Customs Clearance, Truck Fee</t>
        </is>
      </c>
      <c r="C1288" s="462" t="inlineStr">
        <is>
          <t>56ប៊ី-លីង សឹបផ្លាយ ឆេន មេនេចម៉ិន ឯ.ក</t>
        </is>
      </c>
      <c r="D1288" s="462" t="inlineStr">
        <is>
          <t>K004-902004795</t>
        </is>
      </c>
      <c r="E1288" s="462" t="inlineStr">
        <is>
          <t>IN202103-0176</t>
        </is>
      </c>
      <c r="F1288" s="463" t="n">
        <v>44286</v>
      </c>
      <c r="G1288" s="464" t="n">
        <v>481355</v>
      </c>
      <c r="H1288" s="462" t="n"/>
      <c r="I1288" s="464">
        <f>G1288</f>
        <v/>
      </c>
      <c r="J1288" s="462">
        <f>IF(AND(Q1288=TRUE, R1288=TRUE, S1288=TRUE), IF(W1288&lt;-0.05, "អនុញ្ញាត (អ្នកផ្គត់ផ្គង់ប្រកាសខ្វះ)", "បានប្រកាស (អនុញ្ញាត)"), IF(AND(Q1288=FALSE, R1288=FALSE, S1288=FALSE), "ព្យួរទុក (មិនមានទិន្នន័យ)", "ប្រកាសខុស (ព្យួរទុក)"))</f>
        <v/>
      </c>
      <c r="K1288" s="462" t="inlineStr"/>
      <c r="L1288" s="462" t="inlineStr"/>
      <c r="M1288" s="464">
        <f>AH1288</f>
        <v/>
      </c>
      <c r="N1288" s="464">
        <f>IF(W1288&lt;0,AH1288,I1288)</f>
        <v/>
      </c>
      <c r="O1288" s="464">
        <f>I1288-M1288</f>
        <v/>
      </c>
      <c r="P1288" s="462" t="n"/>
      <c r="Q1288" s="462">
        <f>V1288=W1288</f>
        <v/>
      </c>
      <c r="R1288" s="462">
        <f>AND(MONTH(F1288)=MONTH(X1288), YEAR(F1288)=YEAR(X1288))</f>
        <v/>
      </c>
      <c r="S1288" s="462">
        <f>AC1288="L001-901905215"</f>
        <v/>
      </c>
      <c r="T1288" s="464">
        <f>G1288-AH1288</f>
        <v/>
      </c>
      <c r="U1288" s="462" t="n"/>
      <c r="V1288" s="462" t="inlineStr">
        <is>
          <t>IN2021030176</t>
        </is>
      </c>
      <c r="W1288" s="462" t="inlineStr">
        <is>
          <t>IN2021030176</t>
        </is>
      </c>
      <c r="X1288" s="463" t="n">
        <v>44286</v>
      </c>
      <c r="Y1288" s="462" t="inlineStr">
        <is>
          <t>IN202103-0176</t>
        </is>
      </c>
      <c r="Z1288" s="462" t="inlineStr"/>
      <c r="AA1288" s="462" t="inlineStr">
        <is>
          <t>បុគ្គលជាប់អាករ</t>
        </is>
      </c>
      <c r="AB1288" s="462" t="inlineStr">
        <is>
          <t>L001-901501836</t>
        </is>
      </c>
      <c r="AC1288" s="462" t="inlineStr">
        <is>
          <t>ស៊ីអេស តាន់ ឯ.ក</t>
        </is>
      </c>
      <c r="AD1288" s="464" t="n">
        <v>5294905</v>
      </c>
      <c r="AE1288" s="464" t="n">
        <v>4813550</v>
      </c>
      <c r="AF1288" s="464" t="n">
        <v>0</v>
      </c>
      <c r="AG1288" s="464" t="n">
        <v>0</v>
      </c>
      <c r="AH1288" s="464" t="n">
        <v>481355</v>
      </c>
      <c r="AI1288" s="464" t="n">
        <v>0</v>
      </c>
      <c r="AJ1288" s="464" t="n">
        <v>0</v>
      </c>
      <c r="AK1288" s="464" t="n">
        <v>0</v>
      </c>
      <c r="AL1288" s="464" t="n">
        <v>0</v>
      </c>
      <c r="AM1288" s="464" t="n">
        <v>0</v>
      </c>
      <c r="AN1288" s="464" t="n">
        <v>0</v>
      </c>
      <c r="AO1288" s="464" t="n">
        <v>0</v>
      </c>
      <c r="AP1288" s="464" t="n">
        <v>0</v>
      </c>
      <c r="AQ1288" s="462" t="inlineStr"/>
      <c r="AR1288" s="462" t="inlineStr">
        <is>
          <t>Trucking Fee</t>
        </is>
      </c>
      <c r="AS1288" s="462" t="inlineStr">
        <is>
          <t>បានប្រកាសពន្ធ</t>
        </is>
      </c>
    </row>
    <row r="1289">
      <c r="A1289" s="461" t="n">
        <v>1281</v>
      </c>
      <c r="B1289" s="462" t="inlineStr">
        <is>
          <t>Customs Clearance, Truck Fee</t>
        </is>
      </c>
      <c r="C1289" s="462" t="inlineStr">
        <is>
          <t>56ប៊ី-លីង សឹបផ្លាយ ឆេន មេនេចម៉ិន ឯ.ក</t>
        </is>
      </c>
      <c r="D1289" s="462" t="inlineStr">
        <is>
          <t>K004-902004795</t>
        </is>
      </c>
      <c r="E1289" s="462" t="inlineStr">
        <is>
          <t>IN202103-0175</t>
        </is>
      </c>
      <c r="F1289" s="463" t="n">
        <v>44286</v>
      </c>
      <c r="G1289" s="464" t="n">
        <v>256858</v>
      </c>
      <c r="H1289" s="462" t="n"/>
      <c r="I1289" s="464">
        <f>G1289</f>
        <v/>
      </c>
      <c r="J1289" s="462">
        <f>IF(AND(Q1289=TRUE, R1289=TRUE, S1289=TRUE), IF(W1289&lt;-0.05, "អនុញ្ញាត (អ្នកផ្គត់ផ្គង់ប្រកាសខ្វះ)", "បានប្រកាស (អនុញ្ញាត)"), IF(AND(Q1289=FALSE, R1289=FALSE, S1289=FALSE), "ព្យួរទុក (មិនមានទិន្នន័យ)", "ប្រកាសខុស (ព្យួរទុក)"))</f>
        <v/>
      </c>
      <c r="K1289" s="462" t="inlineStr"/>
      <c r="L1289" s="462" t="inlineStr"/>
      <c r="M1289" s="464">
        <f>AH1289</f>
        <v/>
      </c>
      <c r="N1289" s="464">
        <f>IF(W1289&lt;0,AH1289,I1289)</f>
        <v/>
      </c>
      <c r="O1289" s="464">
        <f>I1289-M1289</f>
        <v/>
      </c>
      <c r="P1289" s="462" t="n"/>
      <c r="Q1289" s="462">
        <f>V1289=W1289</f>
        <v/>
      </c>
      <c r="R1289" s="462">
        <f>AND(MONTH(F1289)=MONTH(X1289), YEAR(F1289)=YEAR(X1289))</f>
        <v/>
      </c>
      <c r="S1289" s="462">
        <f>AC1289="L001-901905215"</f>
        <v/>
      </c>
      <c r="T1289" s="464">
        <f>G1289-AH1289</f>
        <v/>
      </c>
      <c r="U1289" s="462" t="n"/>
      <c r="V1289" s="462" t="inlineStr">
        <is>
          <t>IN2021030175</t>
        </is>
      </c>
      <c r="W1289" s="462" t="inlineStr">
        <is>
          <t>IN2021030175</t>
        </is>
      </c>
      <c r="X1289" s="463" t="n">
        <v>44286</v>
      </c>
      <c r="Y1289" s="462" t="inlineStr">
        <is>
          <t>IN202103-0175</t>
        </is>
      </c>
      <c r="Z1289" s="462" t="inlineStr"/>
      <c r="AA1289" s="462" t="inlineStr">
        <is>
          <t>បុគ្គលជាប់អាករ</t>
        </is>
      </c>
      <c r="AB1289" s="462" t="inlineStr">
        <is>
          <t>L001-901905215</t>
        </is>
      </c>
      <c r="AC1289" s="462" t="inlineStr">
        <is>
          <t>វីអ៊ីស៊ិន (ខេមបូឌា) អ៊ិនដាសស្ទ្រី ឯ.ក</t>
        </is>
      </c>
      <c r="AD1289" s="464" t="n">
        <v>2825433</v>
      </c>
      <c r="AE1289" s="464" t="n">
        <v>2568575</v>
      </c>
      <c r="AF1289" s="464" t="n">
        <v>0</v>
      </c>
      <c r="AG1289" s="464" t="n">
        <v>0</v>
      </c>
      <c r="AH1289" s="464" t="n">
        <v>256858</v>
      </c>
      <c r="AI1289" s="464" t="n">
        <v>0</v>
      </c>
      <c r="AJ1289" s="464" t="n">
        <v>0</v>
      </c>
      <c r="AK1289" s="464" t="n">
        <v>0</v>
      </c>
      <c r="AL1289" s="464" t="n">
        <v>0</v>
      </c>
      <c r="AM1289" s="464" t="n">
        <v>0</v>
      </c>
      <c r="AN1289" s="464" t="n">
        <v>0</v>
      </c>
      <c r="AO1289" s="464" t="n">
        <v>0</v>
      </c>
      <c r="AP1289" s="464" t="n">
        <v>0</v>
      </c>
      <c r="AQ1289" s="462" t="inlineStr"/>
      <c r="AR1289" s="462" t="inlineStr">
        <is>
          <t>Trucking Fee</t>
        </is>
      </c>
      <c r="AS1289" s="462" t="inlineStr">
        <is>
          <t>បានប្រកាសពន្ធ</t>
        </is>
      </c>
    </row>
    <row r="1290">
      <c r="A1290" s="461" t="n">
        <v>1282</v>
      </c>
      <c r="B1290" s="462" t="inlineStr">
        <is>
          <t>Customs Clearance, Truck Fee</t>
        </is>
      </c>
      <c r="C1290" s="462" t="inlineStr">
        <is>
          <t>56ប៊ី-លីង សឹបផ្លាយ ឆេន មេនេចម៉ិន ឯ.ក</t>
        </is>
      </c>
      <c r="D1290" s="462" t="inlineStr">
        <is>
          <t>K004-902004795</t>
        </is>
      </c>
      <c r="E1290" s="462" t="inlineStr">
        <is>
          <t>IN202103-0166</t>
        </is>
      </c>
      <c r="F1290" s="463" t="n">
        <v>44281</v>
      </c>
      <c r="G1290" s="464" t="n">
        <v>393283</v>
      </c>
      <c r="H1290" s="462" t="n"/>
      <c r="I1290" s="464">
        <f>G1290</f>
        <v/>
      </c>
      <c r="J1290" s="462">
        <f>IF(AND(Q1290=TRUE, R1290=TRUE, S1290=TRUE), IF(W1290&lt;-0.05, "អនុញ្ញាត (អ្នកផ្គត់ផ្គង់ប្រកាសខ្វះ)", "បានប្រកាស (អនុញ្ញាត)"), IF(AND(Q1290=FALSE, R1290=FALSE, S1290=FALSE), "ព្យួរទុក (មិនមានទិន្នន័យ)", "ប្រកាសខុស (ព្យួរទុក)"))</f>
        <v/>
      </c>
      <c r="K1290" s="462" t="inlineStr"/>
      <c r="L1290" s="462" t="inlineStr"/>
      <c r="M1290" s="464">
        <f>AH1290</f>
        <v/>
      </c>
      <c r="N1290" s="464">
        <f>IF(W1290&lt;0,AH1290,I1290)</f>
        <v/>
      </c>
      <c r="O1290" s="464">
        <f>I1290-M1290</f>
        <v/>
      </c>
      <c r="P1290" s="462" t="n"/>
      <c r="Q1290" s="462">
        <f>V1290=W1290</f>
        <v/>
      </c>
      <c r="R1290" s="462">
        <f>AND(MONTH(F1290)=MONTH(X1290), YEAR(F1290)=YEAR(X1290))</f>
        <v/>
      </c>
      <c r="S1290" s="462">
        <f>AC1290="L001-901905215"</f>
        <v/>
      </c>
      <c r="T1290" s="464">
        <f>G1290-AH1290</f>
        <v/>
      </c>
      <c r="U1290" s="462" t="n"/>
      <c r="V1290" s="462" t="inlineStr">
        <is>
          <t>IN2021030166</t>
        </is>
      </c>
      <c r="W1290" s="462" t="inlineStr">
        <is>
          <t>IN2021030166</t>
        </is>
      </c>
      <c r="X1290" s="463" t="n">
        <v>44281</v>
      </c>
      <c r="Y1290" s="462" t="inlineStr">
        <is>
          <t>IN202103-0166</t>
        </is>
      </c>
      <c r="Z1290" s="462" t="inlineStr"/>
      <c r="AA1290" s="462" t="inlineStr">
        <is>
          <t>បុគ្គលជាប់អាករ</t>
        </is>
      </c>
      <c r="AB1290" s="462" t="inlineStr">
        <is>
          <t>L001-901905215</t>
        </is>
      </c>
      <c r="AC1290" s="462" t="inlineStr">
        <is>
          <t>វីអ៊ីស៊ិន (ខេមបូឌា) អ៊ិនដាសស្ទ្រី ឯ.ក</t>
        </is>
      </c>
      <c r="AD1290" s="464" t="n">
        <v>3426115</v>
      </c>
      <c r="AE1290" s="464" t="n">
        <v>3114650</v>
      </c>
      <c r="AF1290" s="464" t="n">
        <v>0</v>
      </c>
      <c r="AG1290" s="464" t="n">
        <v>0</v>
      </c>
      <c r="AH1290" s="464" t="n">
        <v>311465</v>
      </c>
      <c r="AI1290" s="464" t="n">
        <v>0</v>
      </c>
      <c r="AJ1290" s="464" t="n">
        <v>0</v>
      </c>
      <c r="AK1290" s="464" t="n">
        <v>0</v>
      </c>
      <c r="AL1290" s="464" t="n">
        <v>0</v>
      </c>
      <c r="AM1290" s="464" t="n">
        <v>0</v>
      </c>
      <c r="AN1290" s="464" t="n">
        <v>0</v>
      </c>
      <c r="AO1290" s="464" t="n">
        <v>0</v>
      </c>
      <c r="AP1290" s="464" t="n">
        <v>0</v>
      </c>
      <c r="AQ1290" s="462" t="inlineStr"/>
      <c r="AR1290" s="462" t="inlineStr">
        <is>
          <t>Trucking Fee</t>
        </is>
      </c>
      <c r="AS1290" s="462" t="inlineStr">
        <is>
          <t>បានប្រកាសពន្ធ</t>
        </is>
      </c>
    </row>
    <row r="1291">
      <c r="A1291" s="461" t="n">
        <v>1283</v>
      </c>
      <c r="B1291" s="462" t="inlineStr">
        <is>
          <t>Export Administration Fee</t>
        </is>
      </c>
      <c r="C1291" s="462" t="inlineStr">
        <is>
          <t>ឆាយ ដា ឡូយីស្ទីក</t>
        </is>
      </c>
      <c r="D1291" s="462" t="inlineStr">
        <is>
          <t>L001-100063098</t>
        </is>
      </c>
      <c r="E1291" s="462" t="inlineStr">
        <is>
          <t>2103003209</t>
        </is>
      </c>
      <c r="F1291" s="463" t="n">
        <v>44284</v>
      </c>
      <c r="G1291" s="464" t="n">
        <v>88585</v>
      </c>
      <c r="H1291" s="462" t="n"/>
      <c r="I1291" s="464">
        <f>G1291</f>
        <v/>
      </c>
      <c r="J1291" s="462">
        <f>IF(AND(Q1291=TRUE, R1291=TRUE, S1291=TRUE), IF(W1291&lt;-0.05, "អនុញ្ញាត (អ្នកផ្គត់ផ្គង់ប្រកាសខ្វះ)", "បានប្រកាស (អនុញ្ញាត)"), IF(AND(Q1291=FALSE, R1291=FALSE, S1291=FALSE), "ព្យួរទុក (មិនមានទិន្នន័យ)", "ប្រកាសខុស (ព្យួរទុក)"))</f>
        <v/>
      </c>
      <c r="K1291" s="462" t="inlineStr"/>
      <c r="L1291" s="462" t="inlineStr"/>
      <c r="M1291" s="464">
        <f>AH1291</f>
        <v/>
      </c>
      <c r="N1291" s="464">
        <f>IF(W1291&lt;0,AH1291,I1291)</f>
        <v/>
      </c>
      <c r="O1291" s="464">
        <f>I1291-M1291</f>
        <v/>
      </c>
      <c r="P1291" s="462" t="n"/>
      <c r="Q1291" s="462">
        <f>V1291=W1291</f>
        <v/>
      </c>
      <c r="R1291" s="462">
        <f>AND(MONTH(F1291)=MONTH(X1291), YEAR(F1291)=YEAR(X1291))</f>
        <v/>
      </c>
      <c r="S1291" s="462">
        <f>AC1291="L001-901905215"</f>
        <v/>
      </c>
      <c r="T1291" s="464">
        <f>G1291-AH1291</f>
        <v/>
      </c>
      <c r="U1291" s="462" t="n"/>
      <c r="V1291" s="462" t="inlineStr">
        <is>
          <t>2103003209</t>
        </is>
      </c>
      <c r="W1291" s="462" t="inlineStr">
        <is>
          <t>2103003209</t>
        </is>
      </c>
      <c r="X1291" s="463" t="n">
        <v>44284</v>
      </c>
      <c r="Y1291" s="462" t="inlineStr">
        <is>
          <t>2103003209</t>
        </is>
      </c>
      <c r="Z1291" s="462" t="inlineStr"/>
      <c r="AA1291" s="462" t="inlineStr">
        <is>
          <t>បុគ្គលជាប់អាករ</t>
        </is>
      </c>
      <c r="AB1291" s="462" t="inlineStr">
        <is>
          <t>L001-901905215</t>
        </is>
      </c>
      <c r="AC1291" s="462" t="inlineStr">
        <is>
          <t>វីអ៊ីស៊ិន (ខេមបូឌា) អ៊ិនដាសស្ទ្រី ឯ.ក</t>
        </is>
      </c>
      <c r="AD1291" s="464" t="n">
        <v>974440</v>
      </c>
      <c r="AE1291" s="464" t="n">
        <v>885855</v>
      </c>
      <c r="AF1291" s="464" t="n">
        <v>0</v>
      </c>
      <c r="AG1291" s="464" t="n">
        <v>0</v>
      </c>
      <c r="AH1291" s="464" t="n">
        <v>88585</v>
      </c>
      <c r="AI1291" s="464" t="n">
        <v>0</v>
      </c>
      <c r="AJ1291" s="464" t="n">
        <v>0</v>
      </c>
      <c r="AK1291" s="464" t="n">
        <v>0</v>
      </c>
      <c r="AL1291" s="464" t="n">
        <v>0</v>
      </c>
      <c r="AM1291" s="464" t="n">
        <v>0</v>
      </c>
      <c r="AN1291" s="464" t="n">
        <v>0</v>
      </c>
      <c r="AO1291" s="464" t="n">
        <v>0</v>
      </c>
      <c r="AP1291" s="464" t="n">
        <v>0</v>
      </c>
      <c r="AQ1291" s="462" t="inlineStr"/>
      <c r="AR1291" s="462" t="inlineStr"/>
      <c r="AS1291" s="462" t="inlineStr">
        <is>
          <t>បានប្រកាសពន្ធ</t>
        </is>
      </c>
    </row>
    <row r="1292">
      <c r="A1292" s="461" t="n">
        <v>1284</v>
      </c>
      <c r="B1292" s="462" t="inlineStr">
        <is>
          <t>Export Administration Fee</t>
        </is>
      </c>
      <c r="C1292" s="462" t="inlineStr">
        <is>
          <t>ឆាយ ដា ឡូយីស្ទីក</t>
        </is>
      </c>
      <c r="D1292" s="462" t="inlineStr">
        <is>
          <t>L001-100063098</t>
        </is>
      </c>
      <c r="E1292" s="462" t="inlineStr">
        <is>
          <t>2103002917</t>
        </is>
      </c>
      <c r="F1292" s="463" t="n">
        <v>44277</v>
      </c>
      <c r="G1292" s="464" t="n">
        <v>88695</v>
      </c>
      <c r="H1292" s="462" t="n"/>
      <c r="I1292" s="464">
        <f>G1292</f>
        <v/>
      </c>
      <c r="J1292" s="462">
        <f>IF(AND(Q1292=TRUE, R1292=TRUE, S1292=TRUE), IF(W1292&lt;-0.05, "អនុញ្ញាត (អ្នកផ្គត់ផ្គង់ប្រកាសខ្វះ)", "បានប្រកាស (អនុញ្ញាត)"), IF(AND(Q1292=FALSE, R1292=FALSE, S1292=FALSE), "ព្យួរទុក (មិនមានទិន្នន័យ)", "ប្រកាសខុស (ព្យួរទុក)"))</f>
        <v/>
      </c>
      <c r="K1292" s="462" t="inlineStr"/>
      <c r="L1292" s="462" t="inlineStr"/>
      <c r="M1292" s="464">
        <f>AH1292</f>
        <v/>
      </c>
      <c r="N1292" s="464">
        <f>IF(W1292&lt;0,AH1292,I1292)</f>
        <v/>
      </c>
      <c r="O1292" s="464">
        <f>I1292-M1292</f>
        <v/>
      </c>
      <c r="P1292" s="462" t="n"/>
      <c r="Q1292" s="462">
        <f>V1292=W1292</f>
        <v/>
      </c>
      <c r="R1292" s="462">
        <f>AND(MONTH(F1292)=MONTH(X1292), YEAR(F1292)=YEAR(X1292))</f>
        <v/>
      </c>
      <c r="S1292" s="462">
        <f>AC1292="L001-901905215"</f>
        <v/>
      </c>
      <c r="T1292" s="464">
        <f>G1292-AH1292</f>
        <v/>
      </c>
      <c r="U1292" s="462" t="n"/>
      <c r="V1292" s="462" t="inlineStr">
        <is>
          <t>2103002917</t>
        </is>
      </c>
      <c r="W1292" s="462" t="inlineStr">
        <is>
          <t>2103002917</t>
        </is>
      </c>
      <c r="X1292" s="463" t="n">
        <v>44277</v>
      </c>
      <c r="Y1292" s="462" t="inlineStr">
        <is>
          <t>2103002917</t>
        </is>
      </c>
      <c r="Z1292" s="462" t="inlineStr"/>
      <c r="AA1292" s="462" t="inlineStr">
        <is>
          <t>បុគ្គលជាប់អាករ</t>
        </is>
      </c>
      <c r="AB1292" s="462" t="inlineStr">
        <is>
          <t>L001-901905215</t>
        </is>
      </c>
      <c r="AC1292" s="462" t="inlineStr">
        <is>
          <t>វីអ៊ីស៊ិន (ខេមបូឌា) អ៊ិនដាសស្ទ្រី ឯ.ក</t>
        </is>
      </c>
      <c r="AD1292" s="464" t="n">
        <v>975645</v>
      </c>
      <c r="AE1292" s="464" t="n">
        <v>886950</v>
      </c>
      <c r="AF1292" s="464" t="n">
        <v>0</v>
      </c>
      <c r="AG1292" s="464" t="n">
        <v>0</v>
      </c>
      <c r="AH1292" s="464" t="n">
        <v>88695</v>
      </c>
      <c r="AI1292" s="464" t="n">
        <v>0</v>
      </c>
      <c r="AJ1292" s="464" t="n">
        <v>0</v>
      </c>
      <c r="AK1292" s="464" t="n">
        <v>0</v>
      </c>
      <c r="AL1292" s="464" t="n">
        <v>0</v>
      </c>
      <c r="AM1292" s="464" t="n">
        <v>0</v>
      </c>
      <c r="AN1292" s="464" t="n">
        <v>0</v>
      </c>
      <c r="AO1292" s="464" t="n">
        <v>0</v>
      </c>
      <c r="AP1292" s="464" t="n">
        <v>0</v>
      </c>
      <c r="AQ1292" s="462" t="inlineStr"/>
      <c r="AR1292" s="462" t="inlineStr"/>
      <c r="AS1292" s="462" t="inlineStr">
        <is>
          <t>បានប្រកាសពន្ធ</t>
        </is>
      </c>
    </row>
    <row r="1293">
      <c r="A1293" s="461" t="n">
        <v>1285</v>
      </c>
      <c r="B1293" s="462" t="inlineStr">
        <is>
          <t>Export Administration Fee</t>
        </is>
      </c>
      <c r="C1293" s="462" t="inlineStr">
        <is>
          <t>ឆាយ ដា ឡូយីស្ទីក</t>
        </is>
      </c>
      <c r="D1293" s="462" t="inlineStr">
        <is>
          <t>L001-100063098</t>
        </is>
      </c>
      <c r="E1293" s="462" t="inlineStr">
        <is>
          <t>2103002653</t>
        </is>
      </c>
      <c r="F1293" s="463" t="n">
        <v>44270</v>
      </c>
      <c r="G1293" s="464" t="n">
        <v>88805</v>
      </c>
      <c r="H1293" s="462" t="n"/>
      <c r="I1293" s="464">
        <f>G1293</f>
        <v/>
      </c>
      <c r="J1293" s="462">
        <f>IF(AND(Q1293=TRUE, R1293=TRUE, S1293=TRUE), IF(W1293&lt;-0.05, "អនុញ្ញាត (អ្នកផ្គត់ផ្គង់ប្រកាសខ្វះ)", "បានប្រកាស (អនុញ្ញាត)"), IF(AND(Q1293=FALSE, R1293=FALSE, S1293=FALSE), "ព្យួរទុក (មិនមានទិន្នន័យ)", "ប្រកាសខុស (ព្យួរទុក)"))</f>
        <v/>
      </c>
      <c r="K1293" s="462" t="inlineStr"/>
      <c r="L1293" s="462" t="inlineStr"/>
      <c r="M1293" s="464">
        <f>AH1293</f>
        <v/>
      </c>
      <c r="N1293" s="464">
        <f>IF(W1293&lt;0,AH1293,I1293)</f>
        <v/>
      </c>
      <c r="O1293" s="464">
        <f>I1293-M1293</f>
        <v/>
      </c>
      <c r="P1293" s="462" t="n"/>
      <c r="Q1293" s="462">
        <f>V1293=W1293</f>
        <v/>
      </c>
      <c r="R1293" s="462">
        <f>AND(MONTH(F1293)=MONTH(X1293), YEAR(F1293)=YEAR(X1293))</f>
        <v/>
      </c>
      <c r="S1293" s="462">
        <f>AC1293="L001-901905215"</f>
        <v/>
      </c>
      <c r="T1293" s="464">
        <f>G1293-AH1293</f>
        <v/>
      </c>
      <c r="U1293" s="462" t="n"/>
      <c r="V1293" s="462" t="inlineStr">
        <is>
          <t>2103002653</t>
        </is>
      </c>
      <c r="W1293" s="462" t="inlineStr">
        <is>
          <t>2103002653</t>
        </is>
      </c>
      <c r="X1293" s="463" t="n">
        <v>44270</v>
      </c>
      <c r="Y1293" s="462" t="inlineStr">
        <is>
          <t>2103002653</t>
        </is>
      </c>
      <c r="Z1293" s="462" t="inlineStr"/>
      <c r="AA1293" s="462" t="inlineStr">
        <is>
          <t>បុគ្គលជាប់អាករ</t>
        </is>
      </c>
      <c r="AB1293" s="462" t="inlineStr">
        <is>
          <t>L001-901905215</t>
        </is>
      </c>
      <c r="AC1293" s="462" t="inlineStr">
        <is>
          <t>វីអ៊ីស៊ិន (ខេមបូឌា) អ៊ិនដាសស្ទ្រី ឯ.ក</t>
        </is>
      </c>
      <c r="AD1293" s="464" t="n">
        <v>976850</v>
      </c>
      <c r="AE1293" s="464" t="n">
        <v>888045</v>
      </c>
      <c r="AF1293" s="464" t="n">
        <v>0</v>
      </c>
      <c r="AG1293" s="464" t="n">
        <v>0</v>
      </c>
      <c r="AH1293" s="464" t="n">
        <v>88805</v>
      </c>
      <c r="AI1293" s="464" t="n">
        <v>0</v>
      </c>
      <c r="AJ1293" s="464" t="n">
        <v>0</v>
      </c>
      <c r="AK1293" s="464" t="n">
        <v>0</v>
      </c>
      <c r="AL1293" s="464" t="n">
        <v>0</v>
      </c>
      <c r="AM1293" s="464" t="n">
        <v>0</v>
      </c>
      <c r="AN1293" s="464" t="n">
        <v>0</v>
      </c>
      <c r="AO1293" s="464" t="n">
        <v>0</v>
      </c>
      <c r="AP1293" s="464" t="n">
        <v>0</v>
      </c>
      <c r="AQ1293" s="462" t="inlineStr"/>
      <c r="AR1293" s="462" t="inlineStr"/>
      <c r="AS1293" s="462" t="inlineStr">
        <is>
          <t>បានប្រកាសពន្ធ</t>
        </is>
      </c>
    </row>
    <row r="1294">
      <c r="A1294" s="461" t="n">
        <v>1286</v>
      </c>
      <c r="B1294" s="462" t="inlineStr">
        <is>
          <t>Export Administration Fee</t>
        </is>
      </c>
      <c r="C1294" s="462" t="inlineStr">
        <is>
          <t>ឆាយ ដា ឡូយីស្ទីក</t>
        </is>
      </c>
      <c r="D1294" s="462" t="inlineStr">
        <is>
          <t>L001-100063098</t>
        </is>
      </c>
      <c r="E1294" s="462" t="inlineStr">
        <is>
          <t>2103002651</t>
        </is>
      </c>
      <c r="F1294" s="463" t="n">
        <v>44270</v>
      </c>
      <c r="G1294" s="464" t="n">
        <v>88805</v>
      </c>
      <c r="H1294" s="462" t="n"/>
      <c r="I1294" s="464">
        <f>G1294</f>
        <v/>
      </c>
      <c r="J1294" s="462">
        <f>IF(AND(Q1294=TRUE, R1294=TRUE, S1294=TRUE), IF(W1294&lt;-0.05, "អនុញ្ញាត (អ្នកផ្គត់ផ្គង់ប្រកាសខ្វះ)", "បានប្រកាស (អនុញ្ញាត)"), IF(AND(Q1294=FALSE, R1294=FALSE, S1294=FALSE), "ព្យួរទុក (មិនមានទិន្នន័យ)", "ប្រកាសខុស (ព្យួរទុក)"))</f>
        <v/>
      </c>
      <c r="K1294" s="462" t="inlineStr"/>
      <c r="L1294" s="462" t="inlineStr"/>
      <c r="M1294" s="464">
        <f>AH1294</f>
        <v/>
      </c>
      <c r="N1294" s="464">
        <f>IF(W1294&lt;0,AH1294,I1294)</f>
        <v/>
      </c>
      <c r="O1294" s="464">
        <f>I1294-M1294</f>
        <v/>
      </c>
      <c r="P1294" s="462" t="n"/>
      <c r="Q1294" s="462">
        <f>V1294=W1294</f>
        <v/>
      </c>
      <c r="R1294" s="462">
        <f>AND(MONTH(F1294)=MONTH(X1294), YEAR(F1294)=YEAR(X1294))</f>
        <v/>
      </c>
      <c r="S1294" s="462">
        <f>AC1294="L001-901905215"</f>
        <v/>
      </c>
      <c r="T1294" s="464">
        <f>G1294-AH1294</f>
        <v/>
      </c>
      <c r="U1294" s="462" t="n"/>
      <c r="V1294" s="462" t="inlineStr">
        <is>
          <t>2103002651</t>
        </is>
      </c>
      <c r="W1294" s="462" t="inlineStr">
        <is>
          <t>2103002651</t>
        </is>
      </c>
      <c r="X1294" s="463" t="n">
        <v>44270</v>
      </c>
      <c r="Y1294" s="462" t="inlineStr">
        <is>
          <t>2103002651</t>
        </is>
      </c>
      <c r="Z1294" s="462" t="inlineStr"/>
      <c r="AA1294" s="462" t="inlineStr">
        <is>
          <t>បុគ្គលជាប់អាករ</t>
        </is>
      </c>
      <c r="AB1294" s="462" t="inlineStr">
        <is>
          <t>L001-901905215</t>
        </is>
      </c>
      <c r="AC1294" s="462" t="inlineStr">
        <is>
          <t>វីអ៊ីស៊ិន (ខេមបូឌា) អ៊ិនដាសស្ទ្រី ឯ.ក</t>
        </is>
      </c>
      <c r="AD1294" s="464" t="n">
        <v>976850</v>
      </c>
      <c r="AE1294" s="464" t="n">
        <v>888045</v>
      </c>
      <c r="AF1294" s="464" t="n">
        <v>0</v>
      </c>
      <c r="AG1294" s="464" t="n">
        <v>0</v>
      </c>
      <c r="AH1294" s="464" t="n">
        <v>88805</v>
      </c>
      <c r="AI1294" s="464" t="n">
        <v>0</v>
      </c>
      <c r="AJ1294" s="464" t="n">
        <v>0</v>
      </c>
      <c r="AK1294" s="464" t="n">
        <v>0</v>
      </c>
      <c r="AL1294" s="464" t="n">
        <v>0</v>
      </c>
      <c r="AM1294" s="464" t="n">
        <v>0</v>
      </c>
      <c r="AN1294" s="464" t="n">
        <v>0</v>
      </c>
      <c r="AO1294" s="464" t="n">
        <v>0</v>
      </c>
      <c r="AP1294" s="464" t="n">
        <v>0</v>
      </c>
      <c r="AQ1294" s="462" t="inlineStr"/>
      <c r="AR1294" s="462" t="inlineStr"/>
      <c r="AS1294" s="462" t="inlineStr">
        <is>
          <t>បានប្រកាសពន្ធ</t>
        </is>
      </c>
    </row>
    <row r="1295">
      <c r="A1295" s="461" t="n">
        <v>1287</v>
      </c>
      <c r="B1295" s="462" t="inlineStr">
        <is>
          <t>Export Administration Fee</t>
        </is>
      </c>
      <c r="C1295" s="462" t="inlineStr">
        <is>
          <t>ឆាយ ដា ឡូយីស្ទីក</t>
        </is>
      </c>
      <c r="D1295" s="462" t="inlineStr">
        <is>
          <t>L001-100063098</t>
        </is>
      </c>
      <c r="E1295" s="462" t="inlineStr">
        <is>
          <t>2103002649</t>
        </is>
      </c>
      <c r="F1295" s="463" t="n">
        <v>44270</v>
      </c>
      <c r="G1295" s="464" t="n">
        <v>121245</v>
      </c>
      <c r="H1295" s="462" t="n"/>
      <c r="I1295" s="464">
        <f>G1295</f>
        <v/>
      </c>
      <c r="J1295" s="462">
        <f>IF(AND(Q1295=TRUE, R1295=TRUE, S1295=TRUE), IF(W1295&lt;-0.05, "អនុញ្ញាត (អ្នកផ្គត់ផ្គង់ប្រកាសខ្វះ)", "បានប្រកាស (អនុញ្ញាត)"), IF(AND(Q1295=FALSE, R1295=FALSE, S1295=FALSE), "ព្យួរទុក (មិនមានទិន្នន័យ)", "ប្រកាសខុស (ព្យួរទុក)"))</f>
        <v/>
      </c>
      <c r="K1295" s="462" t="inlineStr"/>
      <c r="L1295" s="462" t="inlineStr"/>
      <c r="M1295" s="464">
        <f>AH1295</f>
        <v/>
      </c>
      <c r="N1295" s="464">
        <f>IF(W1295&lt;0,AH1295,I1295)</f>
        <v/>
      </c>
      <c r="O1295" s="464">
        <f>I1295-M1295</f>
        <v/>
      </c>
      <c r="P1295" s="462" t="n"/>
      <c r="Q1295" s="462">
        <f>V1295=W1295</f>
        <v/>
      </c>
      <c r="R1295" s="462">
        <f>AND(MONTH(F1295)=MONTH(X1295), YEAR(F1295)=YEAR(X1295))</f>
        <v/>
      </c>
      <c r="S1295" s="462">
        <f>AC1295="L001-901905215"</f>
        <v/>
      </c>
      <c r="T1295" s="464">
        <f>G1295-AH1295</f>
        <v/>
      </c>
      <c r="U1295" s="462" t="n"/>
      <c r="V1295" s="462" t="inlineStr">
        <is>
          <t>2103002649</t>
        </is>
      </c>
      <c r="W1295" s="462" t="inlineStr">
        <is>
          <t>2103002649</t>
        </is>
      </c>
      <c r="X1295" s="463" t="n">
        <v>44270</v>
      </c>
      <c r="Y1295" s="462" t="inlineStr">
        <is>
          <t>2103002649</t>
        </is>
      </c>
      <c r="Z1295" s="462" t="inlineStr"/>
      <c r="AA1295" s="462" t="inlineStr">
        <is>
          <t>បុគ្គលជាប់អាករ</t>
        </is>
      </c>
      <c r="AB1295" s="462" t="inlineStr">
        <is>
          <t>L001-901905215</t>
        </is>
      </c>
      <c r="AC1295" s="462" t="inlineStr">
        <is>
          <t>វីអ៊ីស៊ិន (ខេមបូឌា) អ៊ិនដាសស្ទ្រី ឯ.ក</t>
        </is>
      </c>
      <c r="AD1295" s="464" t="n">
        <v>1333690</v>
      </c>
      <c r="AE1295" s="464" t="n">
        <v>1212445</v>
      </c>
      <c r="AF1295" s="464" t="n">
        <v>0</v>
      </c>
      <c r="AG1295" s="464" t="n">
        <v>0</v>
      </c>
      <c r="AH1295" s="464" t="n">
        <v>121245</v>
      </c>
      <c r="AI1295" s="464" t="n">
        <v>0</v>
      </c>
      <c r="AJ1295" s="464" t="n">
        <v>0</v>
      </c>
      <c r="AK1295" s="464" t="n">
        <v>0</v>
      </c>
      <c r="AL1295" s="464" t="n">
        <v>0</v>
      </c>
      <c r="AM1295" s="464" t="n">
        <v>0</v>
      </c>
      <c r="AN1295" s="464" t="n">
        <v>0</v>
      </c>
      <c r="AO1295" s="464" t="n">
        <v>0</v>
      </c>
      <c r="AP1295" s="464" t="n">
        <v>0</v>
      </c>
      <c r="AQ1295" s="462" t="inlineStr"/>
      <c r="AR1295" s="462" t="inlineStr"/>
      <c r="AS1295" s="462" t="inlineStr">
        <is>
          <t>បានប្រកាសពន្ធ</t>
        </is>
      </c>
    </row>
    <row r="1296">
      <c r="A1296" s="461" t="n">
        <v>1288</v>
      </c>
      <c r="B1296" s="462" t="inlineStr">
        <is>
          <t>Export Administration Fee</t>
        </is>
      </c>
      <c r="C1296" s="462" t="inlineStr">
        <is>
          <t>ឆាយ ដា ឡូយីស្ទីក</t>
        </is>
      </c>
      <c r="D1296" s="462" t="inlineStr">
        <is>
          <t>L001-100063098</t>
        </is>
      </c>
      <c r="E1296" s="462" t="inlineStr">
        <is>
          <t>2103002415</t>
        </is>
      </c>
      <c r="F1296" s="463" t="n">
        <v>44264</v>
      </c>
      <c r="G1296" s="464" t="n">
        <v>192207</v>
      </c>
      <c r="H1296" s="462" t="n"/>
      <c r="I1296" s="464">
        <f>G1296</f>
        <v/>
      </c>
      <c r="J1296" s="462">
        <f>IF(AND(Q1296=TRUE, R1296=TRUE, S1296=TRUE), IF(W1296&lt;-0.05, "អនុញ្ញាត (អ្នកផ្គត់ផ្គង់ប្រកាសខ្វះ)", "បានប្រកាស (អនុញ្ញាត)"), IF(AND(Q1296=FALSE, R1296=FALSE, S1296=FALSE), "ព្យួរទុក (មិនមានទិន្នន័យ)", "ប្រកាសខុស (ព្យួរទុក)"))</f>
        <v/>
      </c>
      <c r="K1296" s="462" t="inlineStr"/>
      <c r="L1296" s="462" t="inlineStr"/>
      <c r="M1296" s="464">
        <f>AH1296</f>
        <v/>
      </c>
      <c r="N1296" s="464">
        <f>IF(W1296&lt;0,AH1296,I1296)</f>
        <v/>
      </c>
      <c r="O1296" s="464">
        <f>I1296-M1296</f>
        <v/>
      </c>
      <c r="P1296" s="462" t="n"/>
      <c r="Q1296" s="462">
        <f>V1296=W1296</f>
        <v/>
      </c>
      <c r="R1296" s="462">
        <f>AND(MONTH(F1296)=MONTH(X1296), YEAR(F1296)=YEAR(X1296))</f>
        <v/>
      </c>
      <c r="S1296" s="462">
        <f>AC1296="L001-901905215"</f>
        <v/>
      </c>
      <c r="T1296" s="464">
        <f>G1296-AH1296</f>
        <v/>
      </c>
      <c r="U1296" s="462" t="n"/>
      <c r="V1296" s="462" t="inlineStr">
        <is>
          <t>2103002415</t>
        </is>
      </c>
      <c r="W1296" s="462" t="inlineStr">
        <is>
          <t>2103002415</t>
        </is>
      </c>
      <c r="X1296" s="463" t="n">
        <v>44264</v>
      </c>
      <c r="Y1296" s="462" t="inlineStr">
        <is>
          <t>2103002415</t>
        </is>
      </c>
      <c r="Z1296" s="462" t="inlineStr"/>
      <c r="AA1296" s="462" t="inlineStr">
        <is>
          <t>បុគ្គលជាប់អាករ</t>
        </is>
      </c>
      <c r="AB1296" s="462" t="inlineStr">
        <is>
          <t>L001-901905215</t>
        </is>
      </c>
      <c r="AC1296" s="462" t="inlineStr">
        <is>
          <t>វីអ៊ីស៊ិន (ខេមបូឌា) អ៊ិនដាសស្ទ្រី ឯ.ក</t>
        </is>
      </c>
      <c r="AD1296" s="464" t="n">
        <v>2114277</v>
      </c>
      <c r="AE1296" s="464" t="n">
        <v>1922070</v>
      </c>
      <c r="AF1296" s="464" t="n">
        <v>0</v>
      </c>
      <c r="AG1296" s="464" t="n">
        <v>0</v>
      </c>
      <c r="AH1296" s="464" t="n">
        <v>192207</v>
      </c>
      <c r="AI1296" s="464" t="n">
        <v>0</v>
      </c>
      <c r="AJ1296" s="464" t="n">
        <v>0</v>
      </c>
      <c r="AK1296" s="464" t="n">
        <v>0</v>
      </c>
      <c r="AL1296" s="464" t="n">
        <v>0</v>
      </c>
      <c r="AM1296" s="464" t="n">
        <v>0</v>
      </c>
      <c r="AN1296" s="464" t="n">
        <v>0</v>
      </c>
      <c r="AO1296" s="464" t="n">
        <v>0</v>
      </c>
      <c r="AP1296" s="464" t="n">
        <v>0</v>
      </c>
      <c r="AQ1296" s="462" t="inlineStr"/>
      <c r="AR1296" s="462" t="inlineStr"/>
      <c r="AS1296" s="462" t="inlineStr">
        <is>
          <t>បានប្រកាសពន្ធ</t>
        </is>
      </c>
    </row>
    <row r="1297">
      <c r="A1297" s="461" t="n">
        <v>1289</v>
      </c>
      <c r="B1297" s="462" t="inlineStr">
        <is>
          <t>THC</t>
        </is>
      </c>
      <c r="C1297" s="462" t="inlineStr">
        <is>
          <t>អេស អ វី ស៊ី ហ្វ្រេត សឺវីស (ខេមបូឌា) ខូ អិលធីឌី</t>
        </is>
      </c>
      <c r="D1297" s="462" t="inlineStr">
        <is>
          <t>K005-100150195</t>
        </is>
      </c>
      <c r="E1297" s="462" t="inlineStr">
        <is>
          <t>12101082</t>
        </is>
      </c>
      <c r="F1297" s="463" t="n">
        <v>44274</v>
      </c>
      <c r="G1297" s="464" t="n">
        <v>28890</v>
      </c>
      <c r="H1297" s="462" t="n"/>
      <c r="I1297" s="464">
        <f>G1297</f>
        <v/>
      </c>
      <c r="J1297" s="462">
        <f>IF(AND(Q1297=TRUE, R1297=TRUE, S1297=TRUE), IF(W1297&lt;-0.05, "អនុញ្ញាត (អ្នកផ្គត់ផ្គង់ប្រកាសខ្វះ)", "បានប្រកាស (អនុញ្ញាត)"), IF(AND(Q1297=FALSE, R1297=FALSE, S1297=FALSE), "ព្យួរទុក (មិនមានទិន្នន័យ)", "ប្រកាសខុស (ព្យួរទុក)"))</f>
        <v/>
      </c>
      <c r="K1297" s="462" t="inlineStr"/>
      <c r="L1297" s="462" t="inlineStr"/>
      <c r="M1297" s="464">
        <f>AH1297</f>
        <v/>
      </c>
      <c r="N1297" s="464">
        <f>IF(W1297&lt;0,AH1297,I1297)</f>
        <v/>
      </c>
      <c r="O1297" s="464">
        <f>I1297-M1297</f>
        <v/>
      </c>
      <c r="P1297" s="462" t="n"/>
      <c r="Q1297" s="462">
        <f>V1297=W1297</f>
        <v/>
      </c>
      <c r="R1297" s="462">
        <f>AND(MONTH(F1297)=MONTH(X1297), YEAR(F1297)=YEAR(X1297))</f>
        <v/>
      </c>
      <c r="S1297" s="462">
        <f>AC1297="L001-901905215"</f>
        <v/>
      </c>
      <c r="T1297" s="464">
        <f>G1297-AH1297</f>
        <v/>
      </c>
      <c r="U1297" s="462" t="n"/>
      <c r="V1297" s="462" t="inlineStr">
        <is>
          <t>12101082</t>
        </is>
      </c>
      <c r="W1297" s="462" t="inlineStr">
        <is>
          <t>12101082</t>
        </is>
      </c>
      <c r="X1297" s="463" t="n">
        <v>44274</v>
      </c>
      <c r="Y1297" s="462" t="inlineStr">
        <is>
          <t>12101082</t>
        </is>
      </c>
      <c r="Z1297" s="462" t="inlineStr"/>
      <c r="AA1297" s="462" t="inlineStr">
        <is>
          <t>បុគ្គលជាប់អាករ</t>
        </is>
      </c>
      <c r="AB1297" s="462" t="inlineStr">
        <is>
          <t>L001-901901223</t>
        </is>
      </c>
      <c r="AC1297" s="462" t="inlineStr">
        <is>
          <t>ហ្ស៊ីជាង ហូម ភ័ញ ហ្វើនីឈ័រ ឯ.ក</t>
        </is>
      </c>
      <c r="AD1297" s="464" t="n">
        <v>5435100</v>
      </c>
      <c r="AE1297" s="464" t="n">
        <v>4941000</v>
      </c>
      <c r="AF1297" s="464" t="n">
        <v>0</v>
      </c>
      <c r="AG1297" s="464" t="n">
        <v>0</v>
      </c>
      <c r="AH1297" s="464" t="n">
        <v>494100</v>
      </c>
      <c r="AI1297" s="464" t="n">
        <v>0</v>
      </c>
      <c r="AJ1297" s="464" t="n">
        <v>0</v>
      </c>
      <c r="AK1297" s="464" t="n">
        <v>0</v>
      </c>
      <c r="AL1297" s="464" t="n">
        <v>0</v>
      </c>
      <c r="AM1297" s="464" t="n">
        <v>0</v>
      </c>
      <c r="AN1297" s="464" t="n">
        <v>0</v>
      </c>
      <c r="AO1297" s="464" t="n">
        <v>0</v>
      </c>
      <c r="AP1297" s="464" t="n">
        <v>0</v>
      </c>
      <c r="AQ1297" s="462" t="inlineStr"/>
      <c r="AR1297" s="462" t="inlineStr">
        <is>
          <t>Commission service on transportation</t>
        </is>
      </c>
      <c r="AS1297" s="462" t="inlineStr">
        <is>
          <t>បានប្រកាសពន្ធ</t>
        </is>
      </c>
    </row>
    <row r="1298">
      <c r="A1298" s="461" t="n">
        <v>1290</v>
      </c>
      <c r="B1298" s="462" t="inlineStr">
        <is>
          <t>THC</t>
        </is>
      </c>
      <c r="C1298" s="462" t="inlineStr">
        <is>
          <t>អេស អ វី ស៊ី ហ្វ្រេត សឺវីស (ខេមបូឌា) ខូ អិលធីឌី</t>
        </is>
      </c>
      <c r="D1298" s="462" t="inlineStr">
        <is>
          <t>K005-100150195</t>
        </is>
      </c>
      <c r="E1298" s="462" t="inlineStr">
        <is>
          <t>12101083</t>
        </is>
      </c>
      <c r="F1298" s="463" t="n">
        <v>44274</v>
      </c>
      <c r="G1298" s="464" t="n">
        <v>413100</v>
      </c>
      <c r="H1298" s="462" t="n"/>
      <c r="I1298" s="464">
        <f>G1298</f>
        <v/>
      </c>
      <c r="J1298" s="462">
        <f>IF(AND(Q1298=TRUE, R1298=TRUE, S1298=TRUE), IF(W1298&lt;-0.05, "អនុញ្ញាត (អ្នកផ្គត់ផ្គង់ប្រកាសខ្វះ)", "បានប្រកាស (អនុញ្ញាត)"), IF(AND(Q1298=FALSE, R1298=FALSE, S1298=FALSE), "ព្យួរទុក (មិនមានទិន្នន័យ)", "ប្រកាសខុស (ព្យួរទុក)"))</f>
        <v/>
      </c>
      <c r="K1298" s="462" t="inlineStr"/>
      <c r="L1298" s="462" t="inlineStr"/>
      <c r="M1298" s="464">
        <f>AH1298</f>
        <v/>
      </c>
      <c r="N1298" s="464">
        <f>IF(W1298&lt;0,AH1298,I1298)</f>
        <v/>
      </c>
      <c r="O1298" s="464">
        <f>I1298-M1298</f>
        <v/>
      </c>
      <c r="P1298" s="462" t="n"/>
      <c r="Q1298" s="462">
        <f>V1298=W1298</f>
        <v/>
      </c>
      <c r="R1298" s="462">
        <f>AND(MONTH(F1298)=MONTH(X1298), YEAR(F1298)=YEAR(X1298))</f>
        <v/>
      </c>
      <c r="S1298" s="462">
        <f>AC1298="L001-901905215"</f>
        <v/>
      </c>
      <c r="T1298" s="464">
        <f>G1298-AH1298</f>
        <v/>
      </c>
      <c r="U1298" s="462" t="n"/>
      <c r="V1298" s="462" t="inlineStr">
        <is>
          <t>12101083</t>
        </is>
      </c>
      <c r="W1298" s="462" t="inlineStr">
        <is>
          <t>12101083</t>
        </is>
      </c>
      <c r="X1298" s="463" t="n">
        <v>44274</v>
      </c>
      <c r="Y1298" s="462" t="inlineStr">
        <is>
          <t>12101083</t>
        </is>
      </c>
      <c r="Z1298" s="462" t="inlineStr"/>
      <c r="AA1298" s="462" t="inlineStr">
        <is>
          <t>បុគ្គលមិនជាប់អាករ</t>
        </is>
      </c>
      <c r="AB1298" s="462" t="inlineStr">
        <is>
          <t>GC00001</t>
        </is>
      </c>
      <c r="AC1298" s="462" t="inlineStr">
        <is>
          <t>អតិថិជនទូទៅ</t>
        </is>
      </c>
      <c r="AD1298" s="464" t="n">
        <v>4544100</v>
      </c>
      <c r="AE1298" s="464" t="n">
        <v>4131000</v>
      </c>
      <c r="AF1298" s="464" t="n">
        <v>0</v>
      </c>
      <c r="AG1298" s="464" t="n">
        <v>0</v>
      </c>
      <c r="AH1298" s="464" t="n">
        <v>413100</v>
      </c>
      <c r="AI1298" s="464" t="n">
        <v>0</v>
      </c>
      <c r="AJ1298" s="464" t="n">
        <v>0</v>
      </c>
      <c r="AK1298" s="464" t="n">
        <v>0</v>
      </c>
      <c r="AL1298" s="464" t="n">
        <v>0</v>
      </c>
      <c r="AM1298" s="464" t="n">
        <v>0</v>
      </c>
      <c r="AN1298" s="464" t="n">
        <v>0</v>
      </c>
      <c r="AO1298" s="464" t="n">
        <v>0</v>
      </c>
      <c r="AP1298" s="464" t="n">
        <v>0</v>
      </c>
      <c r="AQ1298" s="462" t="inlineStr"/>
      <c r="AR1298" s="462" t="inlineStr">
        <is>
          <t>Commission service on transportation</t>
        </is>
      </c>
      <c r="AS1298" s="462" t="inlineStr">
        <is>
          <t>បានប្រកាសពន្ធ</t>
        </is>
      </c>
    </row>
    <row r="1299">
      <c r="A1299" s="461" t="n">
        <v>1291</v>
      </c>
      <c r="B1299" s="462" t="inlineStr">
        <is>
          <t>THC</t>
        </is>
      </c>
      <c r="C1299" s="462" t="inlineStr">
        <is>
          <t>អេស អ វី ស៊ី ហ្វ្រេត សឺវីស (ខេមបូឌា) ខូ អិលធីឌី</t>
        </is>
      </c>
      <c r="D1299" s="462" t="inlineStr">
        <is>
          <t>K005-100150195</t>
        </is>
      </c>
      <c r="E1299" s="462" t="inlineStr">
        <is>
          <t>12101084</t>
        </is>
      </c>
      <c r="F1299" s="463" t="n">
        <v>44274</v>
      </c>
      <c r="G1299" s="464" t="n">
        <v>413100</v>
      </c>
      <c r="H1299" s="462" t="n"/>
      <c r="I1299" s="464">
        <f>G1299</f>
        <v/>
      </c>
      <c r="J1299" s="462">
        <f>IF(AND(Q1299=TRUE, R1299=TRUE, S1299=TRUE), IF(W1299&lt;-0.05, "អនុញ្ញាត (អ្នកផ្គត់ផ្គង់ប្រកាសខ្វះ)", "បានប្រកាស (អនុញ្ញាត)"), IF(AND(Q1299=FALSE, R1299=FALSE, S1299=FALSE), "ព្យួរទុក (មិនមានទិន្នន័យ)", "ប្រកាសខុស (ព្យួរទុក)"))</f>
        <v/>
      </c>
      <c r="K1299" s="462" t="inlineStr"/>
      <c r="L1299" s="462" t="inlineStr"/>
      <c r="M1299" s="464">
        <f>AH1299</f>
        <v/>
      </c>
      <c r="N1299" s="464">
        <f>IF(W1299&lt;0,AH1299,I1299)</f>
        <v/>
      </c>
      <c r="O1299" s="464">
        <f>I1299-M1299</f>
        <v/>
      </c>
      <c r="P1299" s="462" t="n"/>
      <c r="Q1299" s="462">
        <f>V1299=W1299</f>
        <v/>
      </c>
      <c r="R1299" s="462">
        <f>AND(MONTH(F1299)=MONTH(X1299), YEAR(F1299)=YEAR(X1299))</f>
        <v/>
      </c>
      <c r="S1299" s="462">
        <f>AC1299="L001-901905215"</f>
        <v/>
      </c>
      <c r="T1299" s="464">
        <f>G1299-AH1299</f>
        <v/>
      </c>
      <c r="U1299" s="462" t="n"/>
      <c r="V1299" s="462" t="inlineStr">
        <is>
          <t>12101084</t>
        </is>
      </c>
      <c r="W1299" s="462" t="inlineStr">
        <is>
          <t>12101084</t>
        </is>
      </c>
      <c r="X1299" s="463" t="n">
        <v>44274</v>
      </c>
      <c r="Y1299" s="462" t="inlineStr">
        <is>
          <t>12101084</t>
        </is>
      </c>
      <c r="Z1299" s="462" t="inlineStr"/>
      <c r="AA1299" s="462" t="inlineStr">
        <is>
          <t>បុគ្គលមិនជាប់អាករ</t>
        </is>
      </c>
      <c r="AB1299" s="462" t="inlineStr">
        <is>
          <t>GC00001</t>
        </is>
      </c>
      <c r="AC1299" s="462" t="inlineStr">
        <is>
          <t>អតិថិជនទូទៅ</t>
        </is>
      </c>
      <c r="AD1299" s="464" t="n">
        <v>4544100</v>
      </c>
      <c r="AE1299" s="464" t="n">
        <v>4131000</v>
      </c>
      <c r="AF1299" s="464" t="n">
        <v>0</v>
      </c>
      <c r="AG1299" s="464" t="n">
        <v>0</v>
      </c>
      <c r="AH1299" s="464" t="n">
        <v>413100</v>
      </c>
      <c r="AI1299" s="464" t="n">
        <v>0</v>
      </c>
      <c r="AJ1299" s="464" t="n">
        <v>0</v>
      </c>
      <c r="AK1299" s="464" t="n">
        <v>0</v>
      </c>
      <c r="AL1299" s="464" t="n">
        <v>0</v>
      </c>
      <c r="AM1299" s="464" t="n">
        <v>0</v>
      </c>
      <c r="AN1299" s="464" t="n">
        <v>0</v>
      </c>
      <c r="AO1299" s="464" t="n">
        <v>0</v>
      </c>
      <c r="AP1299" s="464" t="n">
        <v>0</v>
      </c>
      <c r="AQ1299" s="462" t="inlineStr"/>
      <c r="AR1299" s="462" t="inlineStr">
        <is>
          <t>Commission service on transportation</t>
        </is>
      </c>
      <c r="AS1299" s="462" t="inlineStr">
        <is>
          <t>បានប្រកាសពន្ធ</t>
        </is>
      </c>
    </row>
    <row r="1300">
      <c r="A1300" s="461" t="n">
        <v>1292</v>
      </c>
      <c r="B1300" s="462" t="inlineStr">
        <is>
          <t>THC</t>
        </is>
      </c>
      <c r="C1300" s="462" t="inlineStr">
        <is>
          <t>អេស អ វី ស៊ី ហ្វ្រេត សឺវីស (ខេមបូឌា) ខូ អិលធីឌី</t>
        </is>
      </c>
      <c r="D1300" s="462" t="inlineStr">
        <is>
          <t>K005-100150195</t>
        </is>
      </c>
      <c r="E1300" s="462" t="inlineStr">
        <is>
          <t>12101085</t>
        </is>
      </c>
      <c r="F1300" s="463" t="n">
        <v>44274</v>
      </c>
      <c r="G1300" s="464" t="n">
        <v>210600</v>
      </c>
      <c r="H1300" s="462" t="n"/>
      <c r="I1300" s="464">
        <f>G1300</f>
        <v/>
      </c>
      <c r="J1300" s="462">
        <f>IF(AND(Q1300=TRUE, R1300=TRUE, S1300=TRUE), IF(W1300&lt;-0.05, "អនុញ្ញាត (អ្នកផ្គត់ផ្គង់ប្រកាសខ្វះ)", "បានប្រកាស (អនុញ្ញាត)"), IF(AND(Q1300=FALSE, R1300=FALSE, S1300=FALSE), "ព្យួរទុក (មិនមានទិន្នន័យ)", "ប្រកាសខុស (ព្យួរទុក)"))</f>
        <v/>
      </c>
      <c r="K1300" s="462" t="inlineStr"/>
      <c r="L1300" s="462" t="inlineStr"/>
      <c r="M1300" s="464">
        <f>AH1300</f>
        <v/>
      </c>
      <c r="N1300" s="464">
        <f>IF(W1300&lt;0,AH1300,I1300)</f>
        <v/>
      </c>
      <c r="O1300" s="464">
        <f>I1300-M1300</f>
        <v/>
      </c>
      <c r="P1300" s="462" t="n"/>
      <c r="Q1300" s="462">
        <f>V1300=W1300</f>
        <v/>
      </c>
      <c r="R1300" s="462">
        <f>AND(MONTH(F1300)=MONTH(X1300), YEAR(F1300)=YEAR(X1300))</f>
        <v/>
      </c>
      <c r="S1300" s="462">
        <f>AC1300="L001-901905215"</f>
        <v/>
      </c>
      <c r="T1300" s="464">
        <f>G1300-AH1300</f>
        <v/>
      </c>
      <c r="U1300" s="462" t="n"/>
      <c r="V1300" s="462" t="inlineStr">
        <is>
          <t>12101085</t>
        </is>
      </c>
      <c r="W1300" s="462" t="inlineStr">
        <is>
          <t>12101085</t>
        </is>
      </c>
      <c r="X1300" s="463" t="n">
        <v>44274</v>
      </c>
      <c r="Y1300" s="462" t="inlineStr">
        <is>
          <t>12101085</t>
        </is>
      </c>
      <c r="Z1300" s="462" t="inlineStr"/>
      <c r="AA1300" s="462" t="inlineStr">
        <is>
          <t>បុគ្គលមិនជាប់អាករ</t>
        </is>
      </c>
      <c r="AB1300" s="462" t="inlineStr">
        <is>
          <t>GC00001</t>
        </is>
      </c>
      <c r="AC1300" s="462" t="inlineStr">
        <is>
          <t>អតិថិជនទូទៅ</t>
        </is>
      </c>
      <c r="AD1300" s="464" t="n">
        <v>2316600</v>
      </c>
      <c r="AE1300" s="464" t="n">
        <v>2106000</v>
      </c>
      <c r="AF1300" s="464" t="n">
        <v>0</v>
      </c>
      <c r="AG1300" s="464" t="n">
        <v>0</v>
      </c>
      <c r="AH1300" s="464" t="n">
        <v>210600</v>
      </c>
      <c r="AI1300" s="464" t="n">
        <v>0</v>
      </c>
      <c r="AJ1300" s="464" t="n">
        <v>0</v>
      </c>
      <c r="AK1300" s="464" t="n">
        <v>0</v>
      </c>
      <c r="AL1300" s="464" t="n">
        <v>0</v>
      </c>
      <c r="AM1300" s="464" t="n">
        <v>0</v>
      </c>
      <c r="AN1300" s="464" t="n">
        <v>0</v>
      </c>
      <c r="AO1300" s="464" t="n">
        <v>0</v>
      </c>
      <c r="AP1300" s="464" t="n">
        <v>0</v>
      </c>
      <c r="AQ1300" s="462" t="inlineStr"/>
      <c r="AR1300" s="462" t="inlineStr">
        <is>
          <t>Commission service on transportation</t>
        </is>
      </c>
      <c r="AS1300" s="462" t="inlineStr">
        <is>
          <t>បានប្រកាសពន្ធ</t>
        </is>
      </c>
    </row>
    <row r="1301">
      <c r="A1301" s="461" t="n">
        <v>1293</v>
      </c>
      <c r="B1301" s="462" t="inlineStr">
        <is>
          <t>SERVICE FEE</t>
        </is>
      </c>
      <c r="C1301" s="462" t="inlineStr">
        <is>
          <t>ប្យួរ៉ូ វេរីតាស (ខេមបូឌា) លីមីធីត</t>
        </is>
      </c>
      <c r="D1301" s="462" t="inlineStr">
        <is>
          <t>L001-107024462</t>
        </is>
      </c>
      <c r="E1301" s="462" t="inlineStr">
        <is>
          <t>59009981</t>
        </is>
      </c>
      <c r="F1301" s="463" t="n">
        <v>44284</v>
      </c>
      <c r="G1301" s="464" t="n">
        <v>109579</v>
      </c>
      <c r="H1301" s="462" t="n"/>
      <c r="I1301" s="464">
        <f>G1301</f>
        <v/>
      </c>
      <c r="J1301" s="462">
        <f>IF(AND(Q1301=TRUE, R1301=TRUE, S1301=TRUE), IF(W1301&lt;-0.05, "អនុញ្ញាត (អ្នកផ្គត់ផ្គង់ប្រកាសខ្វះ)", "បានប្រកាស (អនុញ្ញាត)"), IF(AND(Q1301=FALSE, R1301=FALSE, S1301=FALSE), "ព្យួរទុក (មិនមានទិន្នន័យ)", "ប្រកាសខុស (ព្យួរទុក)"))</f>
        <v/>
      </c>
      <c r="K1301" s="462" t="inlineStr"/>
      <c r="L1301" s="462" t="inlineStr"/>
      <c r="M1301" s="464">
        <f>AH1301</f>
        <v/>
      </c>
      <c r="N1301" s="464">
        <f>IF(W1301&lt;0,AH1301,I1301)</f>
        <v/>
      </c>
      <c r="O1301" s="464">
        <f>I1301-M1301</f>
        <v/>
      </c>
      <c r="P1301" s="462" t="n"/>
      <c r="Q1301" s="462">
        <f>V1301=W1301</f>
        <v/>
      </c>
      <c r="R1301" s="462">
        <f>AND(MONTH(F1301)=MONTH(X1301), YEAR(F1301)=YEAR(X1301))</f>
        <v/>
      </c>
      <c r="S1301" s="462">
        <f>AC1301="L001-901905215"</f>
        <v/>
      </c>
      <c r="T1301" s="464">
        <f>G1301-AH1301</f>
        <v/>
      </c>
      <c r="U1301" s="462" t="n"/>
      <c r="V1301" s="462" t="inlineStr">
        <is>
          <t>59009981</t>
        </is>
      </c>
      <c r="W1301" s="462" t="inlineStr">
        <is>
          <t>59009981</t>
        </is>
      </c>
      <c r="X1301" s="463" t="n">
        <v>44284</v>
      </c>
      <c r="Y1301" s="462" t="inlineStr">
        <is>
          <t>59009981</t>
        </is>
      </c>
      <c r="Z1301" s="462" t="inlineStr"/>
      <c r="AA1301" s="462" t="inlineStr">
        <is>
          <t>បុគ្គលជាប់អាករ</t>
        </is>
      </c>
      <c r="AB1301" s="462" t="inlineStr">
        <is>
          <t>L001-901905215</t>
        </is>
      </c>
      <c r="AC1301" s="462" t="inlineStr">
        <is>
          <t>វីអ៊ីស៊ិន (ខេមបូឌា) អ៊ិនដាសស្ទ្រី ឯ.ក</t>
        </is>
      </c>
      <c r="AD1301" s="464" t="n">
        <v>1205370</v>
      </c>
      <c r="AE1301" s="464" t="n">
        <v>1095791</v>
      </c>
      <c r="AF1301" s="464" t="n">
        <v>0</v>
      </c>
      <c r="AG1301" s="464" t="n">
        <v>0</v>
      </c>
      <c r="AH1301" s="464" t="n">
        <v>109579</v>
      </c>
      <c r="AI1301" s="464" t="n">
        <v>0</v>
      </c>
      <c r="AJ1301" s="464" t="n">
        <v>0</v>
      </c>
      <c r="AK1301" s="464" t="n">
        <v>0</v>
      </c>
      <c r="AL1301" s="464" t="n">
        <v>0</v>
      </c>
      <c r="AM1301" s="464" t="n">
        <v>0</v>
      </c>
      <c r="AN1301" s="464" t="n">
        <v>0</v>
      </c>
      <c r="AO1301" s="464" t="n">
        <v>0</v>
      </c>
      <c r="AP1301" s="464" t="n">
        <v>0</v>
      </c>
      <c r="AQ1301" s="462" t="inlineStr"/>
      <c r="AR1301" s="462" t="inlineStr"/>
      <c r="AS1301" s="462" t="inlineStr">
        <is>
          <t>បានប្រកាសពន្ធ</t>
        </is>
      </c>
    </row>
    <row r="1302">
      <c r="A1302" s="461" t="n">
        <v>1294</v>
      </c>
      <c r="B1302" s="462" t="inlineStr">
        <is>
          <t>SERVICE FEE</t>
        </is>
      </c>
      <c r="C1302" s="462" t="inlineStr">
        <is>
          <t>ប្យួរ៉ូ វេរីតាស (ខេមបូឌា) លីមីធីត</t>
        </is>
      </c>
      <c r="D1302" s="462" t="inlineStr">
        <is>
          <t>L001-107024462</t>
        </is>
      </c>
      <c r="E1302" s="462" t="inlineStr">
        <is>
          <t>59009991</t>
        </is>
      </c>
      <c r="F1302" s="463" t="n">
        <v>44285</v>
      </c>
      <c r="G1302" s="464" t="n">
        <v>134882</v>
      </c>
      <c r="H1302" s="462" t="n"/>
      <c r="I1302" s="464">
        <f>G1302</f>
        <v/>
      </c>
      <c r="J1302" s="462">
        <f>IF(AND(Q1302=TRUE, R1302=TRUE, S1302=TRUE), IF(W1302&lt;-0.05, "អនុញ្ញាត (អ្នកផ្គត់ផ្គង់ប្រកាសខ្វះ)", "បានប្រកាស (អនុញ្ញាត)"), IF(AND(Q1302=FALSE, R1302=FALSE, S1302=FALSE), "ព្យួរទុក (មិនមានទិន្នន័យ)", "ប្រកាសខុស (ព្យួរទុក)"))</f>
        <v/>
      </c>
      <c r="K1302" s="462" t="inlineStr"/>
      <c r="L1302" s="462" t="inlineStr"/>
      <c r="M1302" s="464">
        <f>AH1302</f>
        <v/>
      </c>
      <c r="N1302" s="464">
        <f>IF(W1302&lt;0,AH1302,I1302)</f>
        <v/>
      </c>
      <c r="O1302" s="464">
        <f>I1302-M1302</f>
        <v/>
      </c>
      <c r="P1302" s="462" t="n"/>
      <c r="Q1302" s="462">
        <f>V1302=W1302</f>
        <v/>
      </c>
      <c r="R1302" s="462">
        <f>AND(MONTH(F1302)=MONTH(X1302), YEAR(F1302)=YEAR(X1302))</f>
        <v/>
      </c>
      <c r="S1302" s="462">
        <f>AC1302="L001-901905215"</f>
        <v/>
      </c>
      <c r="T1302" s="464">
        <f>G1302-AH1302</f>
        <v/>
      </c>
      <c r="U1302" s="462" t="n"/>
      <c r="V1302" s="462" t="inlineStr">
        <is>
          <t>59009991</t>
        </is>
      </c>
      <c r="W1302" s="462" t="inlineStr">
        <is>
          <t>59009991</t>
        </is>
      </c>
      <c r="X1302" s="463" t="n">
        <v>44285</v>
      </c>
      <c r="Y1302" s="462" t="inlineStr">
        <is>
          <t>59009991</t>
        </is>
      </c>
      <c r="Z1302" s="462" t="inlineStr"/>
      <c r="AA1302" s="462" t="inlineStr">
        <is>
          <t>បុគ្គលជាប់អាករ</t>
        </is>
      </c>
      <c r="AB1302" s="462" t="inlineStr">
        <is>
          <t>L001-901905215</t>
        </is>
      </c>
      <c r="AC1302" s="462" t="inlineStr">
        <is>
          <t>វីអ៊ីស៊ិន (ខេមបូឌា) អ៊ិនដាសស្ទ្រី ឯ.ក</t>
        </is>
      </c>
      <c r="AD1302" s="464" t="n">
        <v>1483706</v>
      </c>
      <c r="AE1302" s="464" t="n">
        <v>1348824</v>
      </c>
      <c r="AF1302" s="464" t="n">
        <v>0</v>
      </c>
      <c r="AG1302" s="464" t="n">
        <v>0</v>
      </c>
      <c r="AH1302" s="464" t="n">
        <v>134882</v>
      </c>
      <c r="AI1302" s="464" t="n">
        <v>0</v>
      </c>
      <c r="AJ1302" s="464" t="n">
        <v>0</v>
      </c>
      <c r="AK1302" s="464" t="n">
        <v>0</v>
      </c>
      <c r="AL1302" s="464" t="n">
        <v>0</v>
      </c>
      <c r="AM1302" s="464" t="n">
        <v>0</v>
      </c>
      <c r="AN1302" s="464" t="n">
        <v>0</v>
      </c>
      <c r="AO1302" s="464" t="n">
        <v>0</v>
      </c>
      <c r="AP1302" s="464" t="n">
        <v>0</v>
      </c>
      <c r="AQ1302" s="462" t="inlineStr"/>
      <c r="AR1302" s="462" t="inlineStr"/>
      <c r="AS1302" s="462" t="inlineStr">
        <is>
          <t>បានប្រកាសពន្ធ</t>
        </is>
      </c>
    </row>
    <row r="1303">
      <c r="A1303" s="461" t="n">
        <v>1295</v>
      </c>
      <c r="B1303" s="462" t="inlineStr">
        <is>
          <t>SERVICE FEE</t>
        </is>
      </c>
      <c r="C1303" s="462" t="inlineStr">
        <is>
          <t>ប្យួរ៉ូ វេរីតាស (ខេមបូឌា) លីមីធីត</t>
        </is>
      </c>
      <c r="D1303" s="462" t="inlineStr">
        <is>
          <t>L001-107024462</t>
        </is>
      </c>
      <c r="E1303" s="462" t="inlineStr">
        <is>
          <t>59009990</t>
        </is>
      </c>
      <c r="F1303" s="463" t="n">
        <v>44285</v>
      </c>
      <c r="G1303" s="464" t="n">
        <v>95241</v>
      </c>
      <c r="H1303" s="462" t="n"/>
      <c r="I1303" s="464">
        <f>G1303</f>
        <v/>
      </c>
      <c r="J1303" s="462">
        <f>IF(AND(Q1303=TRUE, R1303=TRUE, S1303=TRUE), IF(W1303&lt;-0.05, "អនុញ្ញាត (អ្នកផ្គត់ផ្គង់ប្រកាសខ្វះ)", "បានប្រកាស (អនុញ្ញាត)"), IF(AND(Q1303=FALSE, R1303=FALSE, S1303=FALSE), "ព្យួរទុក (មិនមានទិន្នន័យ)", "ប្រកាសខុស (ព្យួរទុក)"))</f>
        <v/>
      </c>
      <c r="K1303" s="462" t="inlineStr"/>
      <c r="L1303" s="462" t="inlineStr"/>
      <c r="M1303" s="464">
        <f>AH1303</f>
        <v/>
      </c>
      <c r="N1303" s="464">
        <f>IF(W1303&lt;0,AH1303,I1303)</f>
        <v/>
      </c>
      <c r="O1303" s="464">
        <f>I1303-M1303</f>
        <v/>
      </c>
      <c r="P1303" s="462" t="n"/>
      <c r="Q1303" s="462">
        <f>V1303=W1303</f>
        <v/>
      </c>
      <c r="R1303" s="462">
        <f>AND(MONTH(F1303)=MONTH(X1303), YEAR(F1303)=YEAR(X1303))</f>
        <v/>
      </c>
      <c r="S1303" s="462">
        <f>AC1303="L001-901905215"</f>
        <v/>
      </c>
      <c r="T1303" s="464">
        <f>G1303-AH1303</f>
        <v/>
      </c>
      <c r="U1303" s="462" t="n"/>
      <c r="V1303" s="462" t="inlineStr">
        <is>
          <t>59009990</t>
        </is>
      </c>
      <c r="W1303" s="462" t="inlineStr">
        <is>
          <t>59009990</t>
        </is>
      </c>
      <c r="X1303" s="463" t="n">
        <v>44285</v>
      </c>
      <c r="Y1303" s="462" t="inlineStr">
        <is>
          <t>59009990</t>
        </is>
      </c>
      <c r="Z1303" s="462" t="inlineStr"/>
      <c r="AA1303" s="462" t="inlineStr">
        <is>
          <t>បុគ្គលជាប់អាករ</t>
        </is>
      </c>
      <c r="AB1303" s="462" t="inlineStr">
        <is>
          <t>L001-901905215</t>
        </is>
      </c>
      <c r="AC1303" s="462" t="inlineStr">
        <is>
          <t>វីអ៊ីស៊ិន (ខេមបូឌា) អ៊ិនដាសស្ទ្រី ឯ.ក</t>
        </is>
      </c>
      <c r="AD1303" s="464" t="n">
        <v>1047655</v>
      </c>
      <c r="AE1303" s="464" t="n">
        <v>952414</v>
      </c>
      <c r="AF1303" s="464" t="n">
        <v>0</v>
      </c>
      <c r="AG1303" s="464" t="n">
        <v>0</v>
      </c>
      <c r="AH1303" s="464" t="n">
        <v>95241</v>
      </c>
      <c r="AI1303" s="464" t="n">
        <v>0</v>
      </c>
      <c r="AJ1303" s="464" t="n">
        <v>0</v>
      </c>
      <c r="AK1303" s="464" t="n">
        <v>0</v>
      </c>
      <c r="AL1303" s="464" t="n">
        <v>0</v>
      </c>
      <c r="AM1303" s="464" t="n">
        <v>0</v>
      </c>
      <c r="AN1303" s="464" t="n">
        <v>0</v>
      </c>
      <c r="AO1303" s="464" t="n">
        <v>0</v>
      </c>
      <c r="AP1303" s="464" t="n">
        <v>0</v>
      </c>
      <c r="AQ1303" s="462" t="inlineStr"/>
      <c r="AR1303" s="462" t="inlineStr"/>
      <c r="AS1303" s="462" t="inlineStr">
        <is>
          <t>បានប្រកាសពន្ធ</t>
        </is>
      </c>
    </row>
    <row r="1304">
      <c r="A1304" s="461" t="n">
        <v>1296</v>
      </c>
      <c r="B1304" s="462" t="inlineStr">
        <is>
          <t>SERVICE FEE</t>
        </is>
      </c>
      <c r="C1304" s="462" t="inlineStr">
        <is>
          <t>ប្យួរ៉ូ វេរីតាស (ខេមបូឌា) លីមីធីត</t>
        </is>
      </c>
      <c r="D1304" s="462" t="inlineStr">
        <is>
          <t>L001-107024462</t>
        </is>
      </c>
      <c r="E1304" s="462" t="inlineStr">
        <is>
          <t>59009974</t>
        </is>
      </c>
      <c r="F1304" s="463" t="n">
        <v>44282</v>
      </c>
      <c r="G1304" s="464" t="n">
        <v>219158</v>
      </c>
      <c r="H1304" s="462" t="n"/>
      <c r="I1304" s="464">
        <f>G1304</f>
        <v/>
      </c>
      <c r="J1304" s="462">
        <f>IF(AND(Q1304=TRUE, R1304=TRUE, S1304=TRUE), IF(W1304&lt;-0.05, "អនុញ្ញាត (អ្នកផ្គត់ផ្គង់ប្រកាសខ្វះ)", "បានប្រកាស (អនុញ្ញាត)"), IF(AND(Q1304=FALSE, R1304=FALSE, S1304=FALSE), "ព្យួរទុក (មិនមានទិន្នន័យ)", "ប្រកាសខុស (ព្យួរទុក)"))</f>
        <v/>
      </c>
      <c r="K1304" s="462" t="inlineStr"/>
      <c r="L1304" s="462" t="inlineStr"/>
      <c r="M1304" s="464">
        <f>AH1304</f>
        <v/>
      </c>
      <c r="N1304" s="464">
        <f>IF(W1304&lt;0,AH1304,I1304)</f>
        <v/>
      </c>
      <c r="O1304" s="464">
        <f>I1304-M1304</f>
        <v/>
      </c>
      <c r="P1304" s="462" t="n"/>
      <c r="Q1304" s="462">
        <f>V1304=W1304</f>
        <v/>
      </c>
      <c r="R1304" s="462">
        <f>AND(MONTH(F1304)=MONTH(X1304), YEAR(F1304)=YEAR(X1304))</f>
        <v/>
      </c>
      <c r="S1304" s="462">
        <f>AC1304="L001-901905215"</f>
        <v/>
      </c>
      <c r="T1304" s="464">
        <f>G1304-AH1304</f>
        <v/>
      </c>
      <c r="U1304" s="462" t="n"/>
      <c r="V1304" s="462" t="inlineStr">
        <is>
          <t>59009974</t>
        </is>
      </c>
      <c r="W1304" s="462" t="inlineStr">
        <is>
          <t>59009974</t>
        </is>
      </c>
      <c r="X1304" s="463" t="n">
        <v>44282</v>
      </c>
      <c r="Y1304" s="462" t="inlineStr">
        <is>
          <t>59009974</t>
        </is>
      </c>
      <c r="Z1304" s="462" t="inlineStr"/>
      <c r="AA1304" s="462" t="inlineStr">
        <is>
          <t>បុគ្គលជាប់អាករ</t>
        </is>
      </c>
      <c r="AB1304" s="462" t="inlineStr">
        <is>
          <t>L001-901905215</t>
        </is>
      </c>
      <c r="AC1304" s="462" t="inlineStr">
        <is>
          <t>វីអ៊ីស៊ិន (ខេមបូឌា) អ៊ិនដាសស្ទ្រី ឯ.ក</t>
        </is>
      </c>
      <c r="AD1304" s="464" t="n">
        <v>2410739</v>
      </c>
      <c r="AE1304" s="464" t="n">
        <v>2191581</v>
      </c>
      <c r="AF1304" s="464" t="n">
        <v>0</v>
      </c>
      <c r="AG1304" s="464" t="n">
        <v>0</v>
      </c>
      <c r="AH1304" s="464" t="n">
        <v>219158</v>
      </c>
      <c r="AI1304" s="464" t="n">
        <v>0</v>
      </c>
      <c r="AJ1304" s="464" t="n">
        <v>0</v>
      </c>
      <c r="AK1304" s="464" t="n">
        <v>0</v>
      </c>
      <c r="AL1304" s="464" t="n">
        <v>0</v>
      </c>
      <c r="AM1304" s="464" t="n">
        <v>0</v>
      </c>
      <c r="AN1304" s="464" t="n">
        <v>0</v>
      </c>
      <c r="AO1304" s="464" t="n">
        <v>0</v>
      </c>
      <c r="AP1304" s="464" t="n">
        <v>0</v>
      </c>
      <c r="AQ1304" s="462" t="inlineStr"/>
      <c r="AR1304" s="462" t="inlineStr"/>
      <c r="AS1304" s="462" t="inlineStr">
        <is>
          <t>បានប្រកាសពន្ធ</t>
        </is>
      </c>
    </row>
    <row r="1305">
      <c r="A1305" s="461" t="n">
        <v>1297</v>
      </c>
      <c r="B1305" s="462" t="inlineStr">
        <is>
          <t>SERVICE FEE</t>
        </is>
      </c>
      <c r="C1305" s="462" t="inlineStr">
        <is>
          <t>ប្យួរ៉ូ វេរីតាស (ខេមបូឌា) លីមីធីត</t>
        </is>
      </c>
      <c r="D1305" s="462" t="inlineStr">
        <is>
          <t>L001-107024462</t>
        </is>
      </c>
      <c r="E1305" s="462" t="inlineStr">
        <is>
          <t>59009968</t>
        </is>
      </c>
      <c r="F1305" s="463" t="n">
        <v>44280</v>
      </c>
      <c r="G1305" s="464" t="n">
        <v>185261</v>
      </c>
      <c r="H1305" s="462" t="n"/>
      <c r="I1305" s="464">
        <f>G1305</f>
        <v/>
      </c>
      <c r="J1305" s="462">
        <f>IF(AND(Q1305=TRUE, R1305=TRUE, S1305=TRUE), IF(W1305&lt;-0.05, "អនុញ្ញាត (អ្នកផ្គត់ផ្គង់ប្រកាសខ្វះ)", "បានប្រកាស (អនុញ្ញាត)"), IF(AND(Q1305=FALSE, R1305=FALSE, S1305=FALSE), "ព្យួរទុក (មិនមានទិន្នន័យ)", "ប្រកាសខុស (ព្យួរទុក)"))</f>
        <v/>
      </c>
      <c r="K1305" s="462" t="inlineStr"/>
      <c r="L1305" s="462" t="inlineStr"/>
      <c r="M1305" s="464">
        <f>AH1305</f>
        <v/>
      </c>
      <c r="N1305" s="464">
        <f>IF(W1305&lt;0,AH1305,I1305)</f>
        <v/>
      </c>
      <c r="O1305" s="464">
        <f>I1305-M1305</f>
        <v/>
      </c>
      <c r="P1305" s="462" t="n"/>
      <c r="Q1305" s="462">
        <f>V1305=W1305</f>
        <v/>
      </c>
      <c r="R1305" s="462">
        <f>AND(MONTH(F1305)=MONTH(X1305), YEAR(F1305)=YEAR(X1305))</f>
        <v/>
      </c>
      <c r="S1305" s="462">
        <f>AC1305="L001-901905215"</f>
        <v/>
      </c>
      <c r="T1305" s="464">
        <f>G1305-AH1305</f>
        <v/>
      </c>
      <c r="U1305" s="462" t="n"/>
      <c r="V1305" s="462" t="inlineStr">
        <is>
          <t>59009968</t>
        </is>
      </c>
      <c r="W1305" s="462" t="inlineStr">
        <is>
          <t>59009968</t>
        </is>
      </c>
      <c r="X1305" s="463" t="n">
        <v>44280</v>
      </c>
      <c r="Y1305" s="462" t="inlineStr">
        <is>
          <t>59009968</t>
        </is>
      </c>
      <c r="Z1305" s="462" t="inlineStr"/>
      <c r="AA1305" s="462" t="inlineStr">
        <is>
          <t>បុគ្គលជាប់អាករ</t>
        </is>
      </c>
      <c r="AB1305" s="462" t="inlineStr">
        <is>
          <t>L001-901905215</t>
        </is>
      </c>
      <c r="AC1305" s="462" t="inlineStr">
        <is>
          <t>វីអ៊ីស៊ិន (ខេមបូឌា) អ៊ិនដាសស្ទ្រី ឯ.ក</t>
        </is>
      </c>
      <c r="AD1305" s="464" t="n">
        <v>2037871</v>
      </c>
      <c r="AE1305" s="464" t="n">
        <v>1852610</v>
      </c>
      <c r="AF1305" s="464" t="n">
        <v>0</v>
      </c>
      <c r="AG1305" s="464" t="n">
        <v>0</v>
      </c>
      <c r="AH1305" s="464" t="n">
        <v>185261</v>
      </c>
      <c r="AI1305" s="464" t="n">
        <v>0</v>
      </c>
      <c r="AJ1305" s="464" t="n">
        <v>0</v>
      </c>
      <c r="AK1305" s="464" t="n">
        <v>0</v>
      </c>
      <c r="AL1305" s="464" t="n">
        <v>0</v>
      </c>
      <c r="AM1305" s="464" t="n">
        <v>0</v>
      </c>
      <c r="AN1305" s="464" t="n">
        <v>0</v>
      </c>
      <c r="AO1305" s="464" t="n">
        <v>0</v>
      </c>
      <c r="AP1305" s="464" t="n">
        <v>0</v>
      </c>
      <c r="AQ1305" s="462" t="inlineStr"/>
      <c r="AR1305" s="462" t="inlineStr"/>
      <c r="AS1305" s="462" t="inlineStr">
        <is>
          <t>បានប្រកាសពន្ធ</t>
        </is>
      </c>
    </row>
    <row r="1306">
      <c r="A1306" s="461" t="n">
        <v>1298</v>
      </c>
      <c r="B1306" s="462" t="inlineStr">
        <is>
          <t>SERVICE FEE</t>
        </is>
      </c>
      <c r="C1306" s="462" t="inlineStr">
        <is>
          <t>ប្យួរ៉ូ វេរីតាស (ខេមបូឌា) លីមីធីត</t>
        </is>
      </c>
      <c r="D1306" s="462" t="inlineStr">
        <is>
          <t>L001-107024462</t>
        </is>
      </c>
      <c r="E1306" s="462" t="inlineStr">
        <is>
          <t>59009966</t>
        </is>
      </c>
      <c r="F1306" s="463" t="n">
        <v>44280</v>
      </c>
      <c r="G1306" s="464" t="n">
        <v>54791</v>
      </c>
      <c r="H1306" s="462" t="n"/>
      <c r="I1306" s="464">
        <f>G1306</f>
        <v/>
      </c>
      <c r="J1306" s="462">
        <f>IF(AND(Q1306=TRUE, R1306=TRUE, S1306=TRUE), IF(W1306&lt;-0.05, "អនុញ្ញាត (អ្នកផ្គត់ផ្គង់ប្រកាសខ្វះ)", "បានប្រកាស (អនុញ្ញាត)"), IF(AND(Q1306=FALSE, R1306=FALSE, S1306=FALSE), "ព្យួរទុក (មិនមានទិន្នន័យ)", "ប្រកាសខុស (ព្យួរទុក)"))</f>
        <v/>
      </c>
      <c r="K1306" s="462" t="inlineStr"/>
      <c r="L1306" s="462" t="inlineStr"/>
      <c r="M1306" s="464">
        <f>AH1306</f>
        <v/>
      </c>
      <c r="N1306" s="464">
        <f>IF(W1306&lt;0,AH1306,I1306)</f>
        <v/>
      </c>
      <c r="O1306" s="464">
        <f>I1306-M1306</f>
        <v/>
      </c>
      <c r="P1306" s="462" t="n"/>
      <c r="Q1306" s="462">
        <f>V1306=W1306</f>
        <v/>
      </c>
      <c r="R1306" s="462">
        <f>AND(MONTH(F1306)=MONTH(X1306), YEAR(F1306)=YEAR(X1306))</f>
        <v/>
      </c>
      <c r="S1306" s="462">
        <f>AC1306="L001-901905215"</f>
        <v/>
      </c>
      <c r="T1306" s="464">
        <f>G1306-AH1306</f>
        <v/>
      </c>
      <c r="U1306" s="462" t="n"/>
      <c r="V1306" s="462" t="inlineStr">
        <is>
          <t>59009966</t>
        </is>
      </c>
      <c r="W1306" s="462" t="inlineStr">
        <is>
          <t>59009966</t>
        </is>
      </c>
      <c r="X1306" s="463" t="n">
        <v>44280</v>
      </c>
      <c r="Y1306" s="462" t="inlineStr">
        <is>
          <t>59009966</t>
        </is>
      </c>
      <c r="Z1306" s="462" t="inlineStr"/>
      <c r="AA1306" s="462" t="inlineStr">
        <is>
          <t>បុគ្គលជាប់អាករ</t>
        </is>
      </c>
      <c r="AB1306" s="462" t="inlineStr">
        <is>
          <t>L001-901905215</t>
        </is>
      </c>
      <c r="AC1306" s="462" t="inlineStr">
        <is>
          <t>វីអ៊ីស៊ិន (ខេមបូឌា) អ៊ិនដាសស្ទ្រី ឯ.ក</t>
        </is>
      </c>
      <c r="AD1306" s="464" t="n">
        <v>602705</v>
      </c>
      <c r="AE1306" s="464" t="n">
        <v>547914</v>
      </c>
      <c r="AF1306" s="464" t="n">
        <v>0</v>
      </c>
      <c r="AG1306" s="464" t="n">
        <v>0</v>
      </c>
      <c r="AH1306" s="464" t="n">
        <v>54791</v>
      </c>
      <c r="AI1306" s="464" t="n">
        <v>0</v>
      </c>
      <c r="AJ1306" s="464" t="n">
        <v>0</v>
      </c>
      <c r="AK1306" s="464" t="n">
        <v>0</v>
      </c>
      <c r="AL1306" s="464" t="n">
        <v>0</v>
      </c>
      <c r="AM1306" s="464" t="n">
        <v>0</v>
      </c>
      <c r="AN1306" s="464" t="n">
        <v>0</v>
      </c>
      <c r="AO1306" s="464" t="n">
        <v>0</v>
      </c>
      <c r="AP1306" s="464" t="n">
        <v>0</v>
      </c>
      <c r="AQ1306" s="462" t="inlineStr"/>
      <c r="AR1306" s="462" t="inlineStr"/>
      <c r="AS1306" s="462" t="inlineStr">
        <is>
          <t>បានប្រកាសពន្ធ</t>
        </is>
      </c>
    </row>
    <row r="1307">
      <c r="A1307" s="461" t="n">
        <v>1299</v>
      </c>
      <c r="B1307" s="462" t="inlineStr">
        <is>
          <t>SERVICE FEE</t>
        </is>
      </c>
      <c r="C1307" s="462" t="inlineStr">
        <is>
          <t>ប្យួរ៉ូ វេរីតាស (ខេមបូឌា) លីមីធីត</t>
        </is>
      </c>
      <c r="D1307" s="462" t="inlineStr">
        <is>
          <t>L001-107024462</t>
        </is>
      </c>
      <c r="E1307" s="462" t="inlineStr">
        <is>
          <t>59009944</t>
        </is>
      </c>
      <c r="F1307" s="463" t="n">
        <v>44278</v>
      </c>
      <c r="G1307" s="464" t="n">
        <v>134982</v>
      </c>
      <c r="H1307" s="462" t="n"/>
      <c r="I1307" s="464">
        <f>G1307</f>
        <v/>
      </c>
      <c r="J1307" s="462">
        <f>IF(AND(Q1307=TRUE, R1307=TRUE, S1307=TRUE), IF(W1307&lt;-0.05, "អនុញ្ញាត (អ្នកផ្គត់ផ្គង់ប្រកាសខ្វះ)", "បានប្រកាស (អនុញ្ញាត)"), IF(AND(Q1307=FALSE, R1307=FALSE, S1307=FALSE), "ព្យួរទុក (មិនមានទិន្នន័យ)", "ប្រកាសខុស (ព្យួរទុក)"))</f>
        <v/>
      </c>
      <c r="K1307" s="462" t="inlineStr"/>
      <c r="L1307" s="462" t="inlineStr"/>
      <c r="M1307" s="464">
        <f>AH1307</f>
        <v/>
      </c>
      <c r="N1307" s="464">
        <f>IF(W1307&lt;0,AH1307,I1307)</f>
        <v/>
      </c>
      <c r="O1307" s="464">
        <f>I1307-M1307</f>
        <v/>
      </c>
      <c r="P1307" s="462" t="n"/>
      <c r="Q1307" s="462">
        <f>V1307=W1307</f>
        <v/>
      </c>
      <c r="R1307" s="462">
        <f>AND(MONTH(F1307)=MONTH(X1307), YEAR(F1307)=YEAR(X1307))</f>
        <v/>
      </c>
      <c r="S1307" s="462">
        <f>AC1307="L001-901905215"</f>
        <v/>
      </c>
      <c r="T1307" s="464">
        <f>G1307-AH1307</f>
        <v/>
      </c>
      <c r="U1307" s="462" t="n"/>
      <c r="V1307" s="462" t="inlineStr">
        <is>
          <t>59009944</t>
        </is>
      </c>
      <c r="W1307" s="462" t="inlineStr">
        <is>
          <t>59009944</t>
        </is>
      </c>
      <c r="X1307" s="463" t="n">
        <v>44278</v>
      </c>
      <c r="Y1307" s="462" t="inlineStr">
        <is>
          <t>59009944</t>
        </is>
      </c>
      <c r="Z1307" s="462" t="inlineStr"/>
      <c r="AA1307" s="462" t="inlineStr">
        <is>
          <t>បុគ្គលជាប់អាករ</t>
        </is>
      </c>
      <c r="AB1307" s="462" t="inlineStr">
        <is>
          <t>L001-901905215</t>
        </is>
      </c>
      <c r="AC1307" s="462" t="inlineStr">
        <is>
          <t>វីអ៊ីស៊ិន (ខេមបូឌា) អ៊ិនដាសស្ទ្រី ឯ.ក</t>
        </is>
      </c>
      <c r="AD1307" s="464" t="n">
        <v>1484806</v>
      </c>
      <c r="AE1307" s="464" t="n">
        <v>1349824</v>
      </c>
      <c r="AF1307" s="464" t="n">
        <v>0</v>
      </c>
      <c r="AG1307" s="464" t="n">
        <v>0</v>
      </c>
      <c r="AH1307" s="464" t="n">
        <v>134982</v>
      </c>
      <c r="AI1307" s="464" t="n">
        <v>0</v>
      </c>
      <c r="AJ1307" s="464" t="n">
        <v>0</v>
      </c>
      <c r="AK1307" s="464" t="n">
        <v>0</v>
      </c>
      <c r="AL1307" s="464" t="n">
        <v>0</v>
      </c>
      <c r="AM1307" s="464" t="n">
        <v>0</v>
      </c>
      <c r="AN1307" s="464" t="n">
        <v>0</v>
      </c>
      <c r="AO1307" s="464" t="n">
        <v>0</v>
      </c>
      <c r="AP1307" s="464" t="n">
        <v>0</v>
      </c>
      <c r="AQ1307" s="462" t="inlineStr"/>
      <c r="AR1307" s="462" t="inlineStr"/>
      <c r="AS1307" s="462" t="inlineStr">
        <is>
          <t>បានប្រកាសពន្ធ</t>
        </is>
      </c>
    </row>
    <row r="1308">
      <c r="A1308" s="461" t="n">
        <v>1300</v>
      </c>
      <c r="B1308" s="462" t="inlineStr">
        <is>
          <t>SERVICE FEE</t>
        </is>
      </c>
      <c r="C1308" s="462" t="inlineStr">
        <is>
          <t>ប្យួរ៉ូ វេរីតាស (ខេមបូឌា) លីមីធីត</t>
        </is>
      </c>
      <c r="D1308" s="462" t="inlineStr">
        <is>
          <t>L001-107024462</t>
        </is>
      </c>
      <c r="E1308" s="462" t="inlineStr">
        <is>
          <t>59009938</t>
        </is>
      </c>
      <c r="F1308" s="463" t="n">
        <v>44278</v>
      </c>
      <c r="G1308" s="464" t="n">
        <v>109660</v>
      </c>
      <c r="H1308" s="462" t="n"/>
      <c r="I1308" s="464">
        <f>G1308</f>
        <v/>
      </c>
      <c r="J1308" s="462">
        <f>IF(AND(Q1308=TRUE, R1308=TRUE, S1308=TRUE), IF(W1308&lt;-0.05, "អនុញ្ញាត (អ្នកផ្គត់ផ្គង់ប្រកាសខ្វះ)", "បានប្រកាស (អនុញ្ញាត)"), IF(AND(Q1308=FALSE, R1308=FALSE, S1308=FALSE), "ព្យួរទុក (មិនមានទិន្នន័យ)", "ប្រកាសខុស (ព្យួរទុក)"))</f>
        <v/>
      </c>
      <c r="K1308" s="462" t="inlineStr"/>
      <c r="L1308" s="462" t="inlineStr"/>
      <c r="M1308" s="464">
        <f>AH1308</f>
        <v/>
      </c>
      <c r="N1308" s="464">
        <f>IF(W1308&lt;0,AH1308,I1308)</f>
        <v/>
      </c>
      <c r="O1308" s="464">
        <f>I1308-M1308</f>
        <v/>
      </c>
      <c r="P1308" s="462" t="n"/>
      <c r="Q1308" s="462">
        <f>V1308=W1308</f>
        <v/>
      </c>
      <c r="R1308" s="462">
        <f>AND(MONTH(F1308)=MONTH(X1308), YEAR(F1308)=YEAR(X1308))</f>
        <v/>
      </c>
      <c r="S1308" s="462">
        <f>AC1308="L001-901905215"</f>
        <v/>
      </c>
      <c r="T1308" s="464">
        <f>G1308-AH1308</f>
        <v/>
      </c>
      <c r="U1308" s="462" t="n"/>
      <c r="V1308" s="462" t="inlineStr">
        <is>
          <t>59009938</t>
        </is>
      </c>
      <c r="W1308" s="462" t="inlineStr">
        <is>
          <t>59009938</t>
        </is>
      </c>
      <c r="X1308" s="463" t="n">
        <v>44278</v>
      </c>
      <c r="Y1308" s="462" t="inlineStr">
        <is>
          <t>59009938</t>
        </is>
      </c>
      <c r="Z1308" s="462" t="inlineStr"/>
      <c r="AA1308" s="462" t="inlineStr">
        <is>
          <t>បុគ្គលជាប់អាករ</t>
        </is>
      </c>
      <c r="AB1308" s="462" t="inlineStr">
        <is>
          <t>L001-901905215</t>
        </is>
      </c>
      <c r="AC1308" s="462" t="inlineStr">
        <is>
          <t>វីអ៊ីស៊ិន (ខេមបូឌា) អ៊ិនដាសស្ទ្រី ឯ.ក</t>
        </is>
      </c>
      <c r="AD1308" s="464" t="n">
        <v>1206264</v>
      </c>
      <c r="AE1308" s="464" t="n">
        <v>1096604</v>
      </c>
      <c r="AF1308" s="464" t="n">
        <v>0</v>
      </c>
      <c r="AG1308" s="464" t="n">
        <v>0</v>
      </c>
      <c r="AH1308" s="464" t="n">
        <v>109660</v>
      </c>
      <c r="AI1308" s="464" t="n">
        <v>0</v>
      </c>
      <c r="AJ1308" s="464" t="n">
        <v>0</v>
      </c>
      <c r="AK1308" s="464" t="n">
        <v>0</v>
      </c>
      <c r="AL1308" s="464" t="n">
        <v>0</v>
      </c>
      <c r="AM1308" s="464" t="n">
        <v>0</v>
      </c>
      <c r="AN1308" s="464" t="n">
        <v>0</v>
      </c>
      <c r="AO1308" s="464" t="n">
        <v>0</v>
      </c>
      <c r="AP1308" s="464" t="n">
        <v>0</v>
      </c>
      <c r="AQ1308" s="462" t="inlineStr"/>
      <c r="AR1308" s="462" t="inlineStr"/>
      <c r="AS1308" s="462" t="inlineStr">
        <is>
          <t>បានប្រកាសពន្ធ</t>
        </is>
      </c>
    </row>
    <row r="1309">
      <c r="A1309" s="461" t="n">
        <v>1301</v>
      </c>
      <c r="B1309" s="462" t="inlineStr">
        <is>
          <t>SERVICE FEE</t>
        </is>
      </c>
      <c r="C1309" s="462" t="inlineStr">
        <is>
          <t>ប្យួរ៉ូ វេរីតាស (ខេមបូឌា) លីមីធីត</t>
        </is>
      </c>
      <c r="D1309" s="462" t="inlineStr">
        <is>
          <t>L001-107024462</t>
        </is>
      </c>
      <c r="E1309" s="462" t="inlineStr">
        <is>
          <t>59009934</t>
        </is>
      </c>
      <c r="F1309" s="463" t="n">
        <v>44275</v>
      </c>
      <c r="G1309" s="464" t="n">
        <v>54859</v>
      </c>
      <c r="H1309" s="462" t="n"/>
      <c r="I1309" s="464">
        <f>G1309</f>
        <v/>
      </c>
      <c r="J1309" s="462">
        <f>IF(AND(Q1309=TRUE, R1309=TRUE, S1309=TRUE), IF(W1309&lt;-0.05, "អនុញ្ញាត (អ្នកផ្គត់ផ្គង់ប្រកាសខ្វះ)", "បានប្រកាស (អនុញ្ញាត)"), IF(AND(Q1309=FALSE, R1309=FALSE, S1309=FALSE), "ព្យួរទុក (មិនមានទិន្នន័យ)", "ប្រកាសខុស (ព្យួរទុក)"))</f>
        <v/>
      </c>
      <c r="K1309" s="462" t="inlineStr"/>
      <c r="L1309" s="462" t="inlineStr"/>
      <c r="M1309" s="464">
        <f>AH1309</f>
        <v/>
      </c>
      <c r="N1309" s="464">
        <f>IF(W1309&lt;0,AH1309,I1309)</f>
        <v/>
      </c>
      <c r="O1309" s="464">
        <f>I1309-M1309</f>
        <v/>
      </c>
      <c r="P1309" s="462" t="n"/>
      <c r="Q1309" s="462">
        <f>V1309=W1309</f>
        <v/>
      </c>
      <c r="R1309" s="462">
        <f>AND(MONTH(F1309)=MONTH(X1309), YEAR(F1309)=YEAR(X1309))</f>
        <v/>
      </c>
      <c r="S1309" s="462">
        <f>AC1309="L001-901905215"</f>
        <v/>
      </c>
      <c r="T1309" s="464">
        <f>G1309-AH1309</f>
        <v/>
      </c>
      <c r="U1309" s="462" t="n"/>
      <c r="V1309" s="462" t="inlineStr">
        <is>
          <t>59009934</t>
        </is>
      </c>
      <c r="W1309" s="462" t="inlineStr">
        <is>
          <t>59009934</t>
        </is>
      </c>
      <c r="X1309" s="463" t="n">
        <v>44275</v>
      </c>
      <c r="Y1309" s="462" t="inlineStr">
        <is>
          <t>59009934</t>
        </is>
      </c>
      <c r="Z1309" s="462" t="inlineStr"/>
      <c r="AA1309" s="462" t="inlineStr">
        <is>
          <t>បុគ្គលជាប់អាករ</t>
        </is>
      </c>
      <c r="AB1309" s="462" t="inlineStr">
        <is>
          <t>L001-901905215</t>
        </is>
      </c>
      <c r="AC1309" s="462" t="inlineStr">
        <is>
          <t>វីអ៊ីស៊ិន (ខេមបូឌា) អ៊ិនដាសស្ទ្រី ឯ.ក</t>
        </is>
      </c>
      <c r="AD1309" s="464" t="n">
        <v>603450</v>
      </c>
      <c r="AE1309" s="464" t="n">
        <v>548591</v>
      </c>
      <c r="AF1309" s="464" t="n">
        <v>0</v>
      </c>
      <c r="AG1309" s="464" t="n">
        <v>0</v>
      </c>
      <c r="AH1309" s="464" t="n">
        <v>54859</v>
      </c>
      <c r="AI1309" s="464" t="n">
        <v>0</v>
      </c>
      <c r="AJ1309" s="464" t="n">
        <v>0</v>
      </c>
      <c r="AK1309" s="464" t="n">
        <v>0</v>
      </c>
      <c r="AL1309" s="464" t="n">
        <v>0</v>
      </c>
      <c r="AM1309" s="464" t="n">
        <v>0</v>
      </c>
      <c r="AN1309" s="464" t="n">
        <v>0</v>
      </c>
      <c r="AO1309" s="464" t="n">
        <v>0</v>
      </c>
      <c r="AP1309" s="464" t="n">
        <v>0</v>
      </c>
      <c r="AQ1309" s="462" t="inlineStr"/>
      <c r="AR1309" s="462" t="inlineStr"/>
      <c r="AS1309" s="462" t="inlineStr">
        <is>
          <t>បានប្រកាសពន្ធ</t>
        </is>
      </c>
    </row>
    <row r="1310">
      <c r="A1310" s="461" t="n">
        <v>1302</v>
      </c>
      <c r="B1310" s="462" t="inlineStr">
        <is>
          <t>SERVICE FEE</t>
        </is>
      </c>
      <c r="C1310" s="462" t="inlineStr">
        <is>
          <t>ប្យួរ៉ូ វេរីតាស (ខេមបូឌា) លីមីធីត</t>
        </is>
      </c>
      <c r="D1310" s="462" t="inlineStr">
        <is>
          <t>L001-107024462</t>
        </is>
      </c>
      <c r="E1310" s="462" t="inlineStr">
        <is>
          <t>59009926</t>
        </is>
      </c>
      <c r="F1310" s="463" t="n">
        <v>44274</v>
      </c>
      <c r="G1310" s="464" t="n">
        <v>164574</v>
      </c>
      <c r="H1310" s="462" t="n"/>
      <c r="I1310" s="464">
        <f>G1310</f>
        <v/>
      </c>
      <c r="J1310" s="462">
        <f>IF(AND(Q1310=TRUE, R1310=TRUE, S1310=TRUE), IF(W1310&lt;-0.05, "អនុញ្ញាត (អ្នកផ្គត់ផ្គង់ប្រកាសខ្វះ)", "បានប្រកាស (អនុញ្ញាត)"), IF(AND(Q1310=FALSE, R1310=FALSE, S1310=FALSE), "ព្យួរទុក (មិនមានទិន្នន័យ)", "ប្រកាសខុស (ព្យួរទុក)"))</f>
        <v/>
      </c>
      <c r="K1310" s="462" t="inlineStr"/>
      <c r="L1310" s="462" t="inlineStr"/>
      <c r="M1310" s="464">
        <f>AH1310</f>
        <v/>
      </c>
      <c r="N1310" s="464">
        <f>IF(W1310&lt;0,AH1310,I1310)</f>
        <v/>
      </c>
      <c r="O1310" s="464">
        <f>I1310-M1310</f>
        <v/>
      </c>
      <c r="P1310" s="462" t="n"/>
      <c r="Q1310" s="462">
        <f>V1310=W1310</f>
        <v/>
      </c>
      <c r="R1310" s="462">
        <f>AND(MONTH(F1310)=MONTH(X1310), YEAR(F1310)=YEAR(X1310))</f>
        <v/>
      </c>
      <c r="S1310" s="462">
        <f>AC1310="L001-901905215"</f>
        <v/>
      </c>
      <c r="T1310" s="464">
        <f>G1310-AH1310</f>
        <v/>
      </c>
      <c r="U1310" s="462" t="n"/>
      <c r="V1310" s="462" t="inlineStr">
        <is>
          <t>59009926</t>
        </is>
      </c>
      <c r="W1310" s="462" t="inlineStr">
        <is>
          <t>59009926</t>
        </is>
      </c>
      <c r="X1310" s="463" t="n">
        <v>44274</v>
      </c>
      <c r="Y1310" s="462" t="inlineStr">
        <is>
          <t>59009926</t>
        </is>
      </c>
      <c r="Z1310" s="462" t="inlineStr"/>
      <c r="AA1310" s="462" t="inlineStr">
        <is>
          <t>បុគ្គលជាប់អាករ</t>
        </is>
      </c>
      <c r="AB1310" s="462" t="inlineStr">
        <is>
          <t>L001-901905215</t>
        </is>
      </c>
      <c r="AC1310" s="462" t="inlineStr">
        <is>
          <t>វីអ៊ីស៊ិន (ខេមបូឌា) អ៊ិនដាសស្ទ្រី ឯ.ក</t>
        </is>
      </c>
      <c r="AD1310" s="464" t="n">
        <v>1810310</v>
      </c>
      <c r="AE1310" s="464" t="n">
        <v>1645736</v>
      </c>
      <c r="AF1310" s="464" t="n">
        <v>0</v>
      </c>
      <c r="AG1310" s="464" t="n">
        <v>0</v>
      </c>
      <c r="AH1310" s="464" t="n">
        <v>164574</v>
      </c>
      <c r="AI1310" s="464" t="n">
        <v>0</v>
      </c>
      <c r="AJ1310" s="464" t="n">
        <v>0</v>
      </c>
      <c r="AK1310" s="464" t="n">
        <v>0</v>
      </c>
      <c r="AL1310" s="464" t="n">
        <v>0</v>
      </c>
      <c r="AM1310" s="464" t="n">
        <v>0</v>
      </c>
      <c r="AN1310" s="464" t="n">
        <v>0</v>
      </c>
      <c r="AO1310" s="464" t="n">
        <v>0</v>
      </c>
      <c r="AP1310" s="464" t="n">
        <v>0</v>
      </c>
      <c r="AQ1310" s="462" t="inlineStr"/>
      <c r="AR1310" s="462" t="inlineStr"/>
      <c r="AS1310" s="462" t="inlineStr">
        <is>
          <t>បានប្រកាសពន្ធ</t>
        </is>
      </c>
    </row>
    <row r="1311">
      <c r="A1311" s="461" t="n">
        <v>1303</v>
      </c>
      <c r="B1311" s="462" t="inlineStr">
        <is>
          <t>SERVICE FEE</t>
        </is>
      </c>
      <c r="C1311" s="462" t="inlineStr">
        <is>
          <t>ប្យួរ៉ូ វេរីតាស (ខេមបូឌា) លីមីធីត</t>
        </is>
      </c>
      <c r="D1311" s="462" t="inlineStr">
        <is>
          <t>L001-107024462</t>
        </is>
      </c>
      <c r="E1311" s="462" t="inlineStr">
        <is>
          <t>59009923</t>
        </is>
      </c>
      <c r="F1311" s="463" t="n">
        <v>44273</v>
      </c>
      <c r="G1311" s="464" t="n">
        <v>94549</v>
      </c>
      <c r="H1311" s="462" t="n"/>
      <c r="I1311" s="464">
        <f>G1311</f>
        <v/>
      </c>
      <c r="J1311" s="462">
        <f>IF(AND(Q1311=TRUE, R1311=TRUE, S1311=TRUE), IF(W1311&lt;-0.05, "អនុញ្ញាត (អ្នកផ្គត់ផ្គង់ប្រកាសខ្វះ)", "បានប្រកាស (អនុញ្ញាត)"), IF(AND(Q1311=FALSE, R1311=FALSE, S1311=FALSE), "ព្យួរទុក (មិនមានទិន្នន័យ)", "ប្រកាសខុស (ព្យួរទុក)"))</f>
        <v/>
      </c>
      <c r="K1311" s="462" t="inlineStr"/>
      <c r="L1311" s="462" t="inlineStr"/>
      <c r="M1311" s="464">
        <f>AH1311</f>
        <v/>
      </c>
      <c r="N1311" s="464">
        <f>IF(W1311&lt;0,AH1311,I1311)</f>
        <v/>
      </c>
      <c r="O1311" s="464">
        <f>I1311-M1311</f>
        <v/>
      </c>
      <c r="P1311" s="462" t="n"/>
      <c r="Q1311" s="462">
        <f>V1311=W1311</f>
        <v/>
      </c>
      <c r="R1311" s="462">
        <f>AND(MONTH(F1311)=MONTH(X1311), YEAR(F1311)=YEAR(X1311))</f>
        <v/>
      </c>
      <c r="S1311" s="462">
        <f>AC1311="L001-901905215"</f>
        <v/>
      </c>
      <c r="T1311" s="464">
        <f>G1311-AH1311</f>
        <v/>
      </c>
      <c r="U1311" s="462" t="n"/>
      <c r="V1311" s="462" t="inlineStr">
        <is>
          <t>59009923</t>
        </is>
      </c>
      <c r="W1311" s="462" t="inlineStr">
        <is>
          <t>59009923</t>
        </is>
      </c>
      <c r="X1311" s="463" t="n">
        <v>44273</v>
      </c>
      <c r="Y1311" s="462" t="inlineStr">
        <is>
          <t>59009923</t>
        </is>
      </c>
      <c r="Z1311" s="462" t="inlineStr"/>
      <c r="AA1311" s="462" t="inlineStr">
        <is>
          <t>បុគ្គលជាប់អាករ</t>
        </is>
      </c>
      <c r="AB1311" s="462" t="inlineStr">
        <is>
          <t>L001-901905215</t>
        </is>
      </c>
      <c r="AC1311" s="462" t="inlineStr">
        <is>
          <t>វីអ៊ីស៊ិន (ខេមបូឌា) អ៊ិនដាសស្ទ្រី ឯ.ក</t>
        </is>
      </c>
      <c r="AD1311" s="464" t="n">
        <v>1040040</v>
      </c>
      <c r="AE1311" s="464" t="n">
        <v>945491</v>
      </c>
      <c r="AF1311" s="464" t="n">
        <v>0</v>
      </c>
      <c r="AG1311" s="464" t="n">
        <v>0</v>
      </c>
      <c r="AH1311" s="464" t="n">
        <v>94549</v>
      </c>
      <c r="AI1311" s="464" t="n">
        <v>0</v>
      </c>
      <c r="AJ1311" s="464" t="n">
        <v>0</v>
      </c>
      <c r="AK1311" s="464" t="n">
        <v>0</v>
      </c>
      <c r="AL1311" s="464" t="n">
        <v>0</v>
      </c>
      <c r="AM1311" s="464" t="n">
        <v>0</v>
      </c>
      <c r="AN1311" s="464" t="n">
        <v>0</v>
      </c>
      <c r="AO1311" s="464" t="n">
        <v>0</v>
      </c>
      <c r="AP1311" s="464" t="n">
        <v>0</v>
      </c>
      <c r="AQ1311" s="462" t="inlineStr"/>
      <c r="AR1311" s="462" t="inlineStr"/>
      <c r="AS1311" s="462" t="inlineStr">
        <is>
          <t>បានប្រកាសពន្ធ</t>
        </is>
      </c>
    </row>
    <row r="1312">
      <c r="A1312" s="461" t="n">
        <v>1304</v>
      </c>
      <c r="B1312" s="462" t="inlineStr">
        <is>
          <t>SERVICE FEE</t>
        </is>
      </c>
      <c r="C1312" s="462" t="inlineStr">
        <is>
          <t>ប្យួរ៉ូ វេរីតាស (ខេមបូឌា) លីមីធីត</t>
        </is>
      </c>
      <c r="D1312" s="462" t="inlineStr">
        <is>
          <t>L001-107024462</t>
        </is>
      </c>
      <c r="E1312" s="462" t="inlineStr">
        <is>
          <t>59009913</t>
        </is>
      </c>
      <c r="F1312" s="463" t="n">
        <v>44271</v>
      </c>
      <c r="G1312" s="464" t="n">
        <v>355590</v>
      </c>
      <c r="H1312" s="462" t="n"/>
      <c r="I1312" s="464">
        <f>G1312</f>
        <v/>
      </c>
      <c r="J1312" s="462">
        <f>IF(AND(Q1312=TRUE, R1312=TRUE, S1312=TRUE), IF(W1312&lt;-0.05, "អនុញ្ញាត (អ្នកផ្គត់ផ្គង់ប្រកាសខ្វះ)", "បានប្រកាស (អនុញ្ញាត)"), IF(AND(Q1312=FALSE, R1312=FALSE, S1312=FALSE), "ព្យួរទុក (មិនមានទិន្នន័យ)", "ប្រកាសខុស (ព្យួរទុក)"))</f>
        <v/>
      </c>
      <c r="K1312" s="462" t="inlineStr"/>
      <c r="L1312" s="462" t="inlineStr"/>
      <c r="M1312" s="464">
        <f>AH1312</f>
        <v/>
      </c>
      <c r="N1312" s="464">
        <f>IF(W1312&lt;0,AH1312,I1312)</f>
        <v/>
      </c>
      <c r="O1312" s="464">
        <f>I1312-M1312</f>
        <v/>
      </c>
      <c r="P1312" s="462" t="n"/>
      <c r="Q1312" s="462">
        <f>V1312=W1312</f>
        <v/>
      </c>
      <c r="R1312" s="462">
        <f>AND(MONTH(F1312)=MONTH(X1312), YEAR(F1312)=YEAR(X1312))</f>
        <v/>
      </c>
      <c r="S1312" s="462">
        <f>AC1312="L001-901905215"</f>
        <v/>
      </c>
      <c r="T1312" s="464">
        <f>G1312-AH1312</f>
        <v/>
      </c>
      <c r="U1312" s="462" t="n"/>
      <c r="V1312" s="462" t="inlineStr">
        <is>
          <t>59009913</t>
        </is>
      </c>
      <c r="W1312" s="462" t="inlineStr">
        <is>
          <t>59009913</t>
        </is>
      </c>
      <c r="X1312" s="463" t="n">
        <v>44271</v>
      </c>
      <c r="Y1312" s="462" t="inlineStr">
        <is>
          <t>59009913</t>
        </is>
      </c>
      <c r="Z1312" s="462" t="inlineStr"/>
      <c r="AA1312" s="462" t="inlineStr">
        <is>
          <t>បុគ្គលជាប់អាករ</t>
        </is>
      </c>
      <c r="AB1312" s="462" t="inlineStr">
        <is>
          <t>L001-901905215</t>
        </is>
      </c>
      <c r="AC1312" s="462" t="inlineStr">
        <is>
          <t>វីអ៊ីស៊ិន (ខេមបូឌា) អ៊ិនដាសស្ទ្រី ឯ.ក</t>
        </is>
      </c>
      <c r="AD1312" s="464" t="n">
        <v>3911490</v>
      </c>
      <c r="AE1312" s="464" t="n">
        <v>3555900</v>
      </c>
      <c r="AF1312" s="464" t="n">
        <v>0</v>
      </c>
      <c r="AG1312" s="464" t="n">
        <v>0</v>
      </c>
      <c r="AH1312" s="464" t="n">
        <v>355590</v>
      </c>
      <c r="AI1312" s="464" t="n">
        <v>0</v>
      </c>
      <c r="AJ1312" s="464" t="n">
        <v>0</v>
      </c>
      <c r="AK1312" s="464" t="n">
        <v>0</v>
      </c>
      <c r="AL1312" s="464" t="n">
        <v>0</v>
      </c>
      <c r="AM1312" s="464" t="n">
        <v>0</v>
      </c>
      <c r="AN1312" s="464" t="n">
        <v>0</v>
      </c>
      <c r="AO1312" s="464" t="n">
        <v>0</v>
      </c>
      <c r="AP1312" s="464" t="n">
        <v>0</v>
      </c>
      <c r="AQ1312" s="462" t="inlineStr"/>
      <c r="AR1312" s="462" t="inlineStr"/>
      <c r="AS1312" s="462" t="inlineStr">
        <is>
          <t>បានប្រកាសពន្ធ</t>
        </is>
      </c>
    </row>
    <row r="1313">
      <c r="A1313" s="461" t="n">
        <v>1305</v>
      </c>
      <c r="B1313" s="462" t="inlineStr">
        <is>
          <t>SERVICE FEE</t>
        </is>
      </c>
      <c r="C1313" s="462" t="inlineStr">
        <is>
          <t>ប្យួរ៉ូ វេរីតាស (ខេមបូឌា) លីមីធីត</t>
        </is>
      </c>
      <c r="D1313" s="462" t="inlineStr">
        <is>
          <t>L001-107024462</t>
        </is>
      </c>
      <c r="E1313" s="462" t="inlineStr">
        <is>
          <t>59009905</t>
        </is>
      </c>
      <c r="F1313" s="463" t="n">
        <v>44268</v>
      </c>
      <c r="G1313" s="464" t="n">
        <v>54927</v>
      </c>
      <c r="H1313" s="462" t="n"/>
      <c r="I1313" s="464">
        <f>G1313</f>
        <v/>
      </c>
      <c r="J1313" s="462">
        <f>IF(AND(Q1313=TRUE, R1313=TRUE, S1313=TRUE), IF(W1313&lt;-0.05, "អនុញ្ញាត (អ្នកផ្គត់ផ្គង់ប្រកាសខ្វះ)", "បានប្រកាស (អនុញ្ញាត)"), IF(AND(Q1313=FALSE, R1313=FALSE, S1313=FALSE), "ព្យួរទុក (មិនមានទិន្នន័យ)", "ប្រកាសខុស (ព្យួរទុក)"))</f>
        <v/>
      </c>
      <c r="K1313" s="462" t="inlineStr"/>
      <c r="L1313" s="462" t="inlineStr"/>
      <c r="M1313" s="464">
        <f>AH1313</f>
        <v/>
      </c>
      <c r="N1313" s="464">
        <f>IF(W1313&lt;0,AH1313,I1313)</f>
        <v/>
      </c>
      <c r="O1313" s="464">
        <f>I1313-M1313</f>
        <v/>
      </c>
      <c r="P1313" s="462" t="n"/>
      <c r="Q1313" s="462">
        <f>V1313=W1313</f>
        <v/>
      </c>
      <c r="R1313" s="462">
        <f>AND(MONTH(F1313)=MONTH(X1313), YEAR(F1313)=YEAR(X1313))</f>
        <v/>
      </c>
      <c r="S1313" s="462">
        <f>AC1313="L001-901905215"</f>
        <v/>
      </c>
      <c r="T1313" s="464">
        <f>G1313-AH1313</f>
        <v/>
      </c>
      <c r="U1313" s="462" t="n"/>
      <c r="V1313" s="462" t="inlineStr">
        <is>
          <t>59009905</t>
        </is>
      </c>
      <c r="W1313" s="462" t="inlineStr">
        <is>
          <t>59009905</t>
        </is>
      </c>
      <c r="X1313" s="463" t="n">
        <v>44268</v>
      </c>
      <c r="Y1313" s="462" t="inlineStr">
        <is>
          <t>59009905</t>
        </is>
      </c>
      <c r="Z1313" s="462" t="inlineStr"/>
      <c r="AA1313" s="462" t="inlineStr">
        <is>
          <t>បុគ្គលជាប់អាករ</t>
        </is>
      </c>
      <c r="AB1313" s="462" t="inlineStr">
        <is>
          <t>L001-901905215</t>
        </is>
      </c>
      <c r="AC1313" s="462" t="inlineStr">
        <is>
          <t>វីអ៊ីស៊ិន (ខេមបូឌា) អ៊ិនដាសស្ទ្រី ឯ.ក</t>
        </is>
      </c>
      <c r="AD1313" s="464" t="n">
        <v>604195</v>
      </c>
      <c r="AE1313" s="464" t="n">
        <v>549268</v>
      </c>
      <c r="AF1313" s="464" t="n">
        <v>0</v>
      </c>
      <c r="AG1313" s="464" t="n">
        <v>0</v>
      </c>
      <c r="AH1313" s="464" t="n">
        <v>54927</v>
      </c>
      <c r="AI1313" s="464" t="n">
        <v>0</v>
      </c>
      <c r="AJ1313" s="464" t="n">
        <v>0</v>
      </c>
      <c r="AK1313" s="464" t="n">
        <v>0</v>
      </c>
      <c r="AL1313" s="464" t="n">
        <v>0</v>
      </c>
      <c r="AM1313" s="464" t="n">
        <v>0</v>
      </c>
      <c r="AN1313" s="464" t="n">
        <v>0</v>
      </c>
      <c r="AO1313" s="464" t="n">
        <v>0</v>
      </c>
      <c r="AP1313" s="464" t="n">
        <v>0</v>
      </c>
      <c r="AQ1313" s="462" t="inlineStr"/>
      <c r="AR1313" s="462" t="inlineStr"/>
      <c r="AS1313" s="462" t="inlineStr">
        <is>
          <t>បានប្រកាសពន្ធ</t>
        </is>
      </c>
    </row>
    <row r="1314">
      <c r="A1314" s="461" t="n">
        <v>1306</v>
      </c>
      <c r="B1314" s="462" t="inlineStr">
        <is>
          <t>SERVICE FEE</t>
        </is>
      </c>
      <c r="C1314" s="462" t="inlineStr">
        <is>
          <t>ប្យួរ៉ូ វេរីតាស (ខេមបូឌា) លីមីធីត</t>
        </is>
      </c>
      <c r="D1314" s="462" t="inlineStr">
        <is>
          <t>L001-107024462</t>
        </is>
      </c>
      <c r="E1314" s="462" t="inlineStr">
        <is>
          <t>59009902</t>
        </is>
      </c>
      <c r="F1314" s="463" t="n">
        <v>44268</v>
      </c>
      <c r="G1314" s="464" t="n">
        <v>164777</v>
      </c>
      <c r="H1314" s="462" t="n"/>
      <c r="I1314" s="464">
        <f>G1314</f>
        <v/>
      </c>
      <c r="J1314" s="462">
        <f>IF(AND(Q1314=TRUE, R1314=TRUE, S1314=TRUE), IF(W1314&lt;-0.05, "អនុញ្ញាត (អ្នកផ្គត់ផ្គង់ប្រកាសខ្វះ)", "បានប្រកាស (អនុញ្ញាត)"), IF(AND(Q1314=FALSE, R1314=FALSE, S1314=FALSE), "ព្យួរទុក (មិនមានទិន្នន័យ)", "ប្រកាសខុស (ព្យួរទុក)"))</f>
        <v/>
      </c>
      <c r="K1314" s="462" t="inlineStr"/>
      <c r="L1314" s="462" t="inlineStr"/>
      <c r="M1314" s="464">
        <f>AH1314</f>
        <v/>
      </c>
      <c r="N1314" s="464">
        <f>IF(W1314&lt;0,AH1314,I1314)</f>
        <v/>
      </c>
      <c r="O1314" s="464">
        <f>I1314-M1314</f>
        <v/>
      </c>
      <c r="P1314" s="462" t="n"/>
      <c r="Q1314" s="462">
        <f>V1314=W1314</f>
        <v/>
      </c>
      <c r="R1314" s="462">
        <f>AND(MONTH(F1314)=MONTH(X1314), YEAR(F1314)=YEAR(X1314))</f>
        <v/>
      </c>
      <c r="S1314" s="462">
        <f>AC1314="L001-901905215"</f>
        <v/>
      </c>
      <c r="T1314" s="464">
        <f>G1314-AH1314</f>
        <v/>
      </c>
      <c r="U1314" s="462" t="n"/>
      <c r="V1314" s="462" t="inlineStr">
        <is>
          <t>59009902</t>
        </is>
      </c>
      <c r="W1314" s="462" t="inlineStr">
        <is>
          <t>59009902</t>
        </is>
      </c>
      <c r="X1314" s="463" t="n">
        <v>44268</v>
      </c>
      <c r="Y1314" s="462" t="inlineStr">
        <is>
          <t>59009902</t>
        </is>
      </c>
      <c r="Z1314" s="462" t="inlineStr"/>
      <c r="AA1314" s="462" t="inlineStr">
        <is>
          <t>បុគ្គលជាប់អាករ</t>
        </is>
      </c>
      <c r="AB1314" s="462" t="inlineStr">
        <is>
          <t>L001-901905215</t>
        </is>
      </c>
      <c r="AC1314" s="462" t="inlineStr">
        <is>
          <t>វីអ៊ីស៊ិន (ខេមបូឌា) អ៊ិនដាសស្ទ្រី ឯ.ក</t>
        </is>
      </c>
      <c r="AD1314" s="464" t="n">
        <v>1812544</v>
      </c>
      <c r="AE1314" s="464" t="n">
        <v>1647767</v>
      </c>
      <c r="AF1314" s="464" t="n">
        <v>0</v>
      </c>
      <c r="AG1314" s="464" t="n">
        <v>0</v>
      </c>
      <c r="AH1314" s="464" t="n">
        <v>164777</v>
      </c>
      <c r="AI1314" s="464" t="n">
        <v>0</v>
      </c>
      <c r="AJ1314" s="464" t="n">
        <v>0</v>
      </c>
      <c r="AK1314" s="464" t="n">
        <v>0</v>
      </c>
      <c r="AL1314" s="464" t="n">
        <v>0</v>
      </c>
      <c r="AM1314" s="464" t="n">
        <v>0</v>
      </c>
      <c r="AN1314" s="464" t="n">
        <v>0</v>
      </c>
      <c r="AO1314" s="464" t="n">
        <v>0</v>
      </c>
      <c r="AP1314" s="464" t="n">
        <v>0</v>
      </c>
      <c r="AQ1314" s="462" t="inlineStr"/>
      <c r="AR1314" s="462" t="inlineStr"/>
      <c r="AS1314" s="462" t="inlineStr">
        <is>
          <t>បានប្រកាសពន្ធ</t>
        </is>
      </c>
    </row>
    <row r="1315">
      <c r="A1315" s="461" t="n">
        <v>1307</v>
      </c>
      <c r="B1315" s="462" t="inlineStr">
        <is>
          <t>SERVICE FEE</t>
        </is>
      </c>
      <c r="C1315" s="462" t="inlineStr">
        <is>
          <t>ប្យួរ៉ូ វេរីតាស (ខេមបូឌា) លីមីធីត</t>
        </is>
      </c>
      <c r="D1315" s="462" t="inlineStr">
        <is>
          <t>L001-107024462</t>
        </is>
      </c>
      <c r="E1315" s="462" t="inlineStr">
        <is>
          <t>59009898</t>
        </is>
      </c>
      <c r="F1315" s="463" t="n">
        <v>44265</v>
      </c>
      <c r="G1315" s="464" t="n">
        <v>54927</v>
      </c>
      <c r="H1315" s="462" t="n"/>
      <c r="I1315" s="464">
        <f>G1315</f>
        <v/>
      </c>
      <c r="J1315" s="462">
        <f>IF(AND(Q1315=TRUE, R1315=TRUE, S1315=TRUE), IF(W1315&lt;-0.05, "អនុញ្ញាត (អ្នកផ្គត់ផ្គង់ប្រកាសខ្វះ)", "បានប្រកាស (អនុញ្ញាត)"), IF(AND(Q1315=FALSE, R1315=FALSE, S1315=FALSE), "ព្យួរទុក (មិនមានទិន្នន័យ)", "ប្រកាសខុស (ព្យួរទុក)"))</f>
        <v/>
      </c>
      <c r="K1315" s="462" t="inlineStr"/>
      <c r="L1315" s="462" t="inlineStr"/>
      <c r="M1315" s="464">
        <f>AH1315</f>
        <v/>
      </c>
      <c r="N1315" s="464">
        <f>IF(W1315&lt;0,AH1315,I1315)</f>
        <v/>
      </c>
      <c r="O1315" s="464">
        <f>I1315-M1315</f>
        <v/>
      </c>
      <c r="P1315" s="462" t="n"/>
      <c r="Q1315" s="462">
        <f>V1315=W1315</f>
        <v/>
      </c>
      <c r="R1315" s="462">
        <f>AND(MONTH(F1315)=MONTH(X1315), YEAR(F1315)=YEAR(X1315))</f>
        <v/>
      </c>
      <c r="S1315" s="462">
        <f>AC1315="L001-901905215"</f>
        <v/>
      </c>
      <c r="T1315" s="464">
        <f>G1315-AH1315</f>
        <v/>
      </c>
      <c r="U1315" s="462" t="n"/>
      <c r="V1315" s="462" t="inlineStr">
        <is>
          <t>59009898</t>
        </is>
      </c>
      <c r="W1315" s="462" t="inlineStr">
        <is>
          <t>59009898</t>
        </is>
      </c>
      <c r="X1315" s="463" t="n">
        <v>44266</v>
      </c>
      <c r="Y1315" s="462" t="inlineStr">
        <is>
          <t>59009898</t>
        </is>
      </c>
      <c r="Z1315" s="462" t="inlineStr"/>
      <c r="AA1315" s="462" t="inlineStr">
        <is>
          <t>បុគ្គលជាប់អាករ</t>
        </is>
      </c>
      <c r="AB1315" s="462" t="inlineStr">
        <is>
          <t>L001-901905215</t>
        </is>
      </c>
      <c r="AC1315" s="462" t="inlineStr">
        <is>
          <t>វីអ៊ីស៊ិន (ខេមបូឌា) អ៊ិនដាសស្ទ្រី ឯ.ក</t>
        </is>
      </c>
      <c r="AD1315" s="464" t="n">
        <v>604195</v>
      </c>
      <c r="AE1315" s="464" t="n">
        <v>549268</v>
      </c>
      <c r="AF1315" s="464" t="n">
        <v>0</v>
      </c>
      <c r="AG1315" s="464" t="n">
        <v>0</v>
      </c>
      <c r="AH1315" s="464" t="n">
        <v>54927</v>
      </c>
      <c r="AI1315" s="464" t="n">
        <v>0</v>
      </c>
      <c r="AJ1315" s="464" t="n">
        <v>0</v>
      </c>
      <c r="AK1315" s="464" t="n">
        <v>0</v>
      </c>
      <c r="AL1315" s="464" t="n">
        <v>0</v>
      </c>
      <c r="AM1315" s="464" t="n">
        <v>0</v>
      </c>
      <c r="AN1315" s="464" t="n">
        <v>0</v>
      </c>
      <c r="AO1315" s="464" t="n">
        <v>0</v>
      </c>
      <c r="AP1315" s="464" t="n">
        <v>0</v>
      </c>
      <c r="AQ1315" s="462" t="inlineStr"/>
      <c r="AR1315" s="462" t="inlineStr"/>
      <c r="AS1315" s="462" t="inlineStr">
        <is>
          <t>បានប្រកាសពន្ធ</t>
        </is>
      </c>
    </row>
    <row r="1316">
      <c r="A1316" s="461" t="n">
        <v>1308</v>
      </c>
      <c r="B1316" s="462" t="inlineStr">
        <is>
          <t>SERVICE FEE</t>
        </is>
      </c>
      <c r="C1316" s="462" t="inlineStr">
        <is>
          <t>ប្យួរ៉ូ វេរីតាស (ខេមបូឌា) លីមីធីត</t>
        </is>
      </c>
      <c r="D1316" s="462" t="inlineStr">
        <is>
          <t>L001-107024462</t>
        </is>
      </c>
      <c r="E1316" s="462" t="inlineStr">
        <is>
          <t>59009881</t>
        </is>
      </c>
      <c r="F1316" s="463" t="n">
        <v>44263</v>
      </c>
      <c r="G1316" s="464" t="n">
        <v>94783</v>
      </c>
      <c r="H1316" s="462" t="n"/>
      <c r="I1316" s="464">
        <f>G1316</f>
        <v/>
      </c>
      <c r="J1316" s="462">
        <f>IF(AND(Q1316=TRUE, R1316=TRUE, S1316=TRUE), IF(W1316&lt;-0.05, "អនុញ្ញាត (អ្នកផ្គត់ផ្គង់ប្រកាសខ្វះ)", "បានប្រកាស (អនុញ្ញាត)"), IF(AND(Q1316=FALSE, R1316=FALSE, S1316=FALSE), "ព្យួរទុក (មិនមានទិន្នន័យ)", "ប្រកាសខុស (ព្យួរទុក)"))</f>
        <v/>
      </c>
      <c r="K1316" s="462" t="inlineStr"/>
      <c r="L1316" s="462" t="inlineStr"/>
      <c r="M1316" s="464">
        <f>AH1316</f>
        <v/>
      </c>
      <c r="N1316" s="464">
        <f>IF(W1316&lt;0,AH1316,I1316)</f>
        <v/>
      </c>
      <c r="O1316" s="464">
        <f>I1316-M1316</f>
        <v/>
      </c>
      <c r="P1316" s="462" t="n"/>
      <c r="Q1316" s="462">
        <f>V1316=W1316</f>
        <v/>
      </c>
      <c r="R1316" s="462">
        <f>AND(MONTH(F1316)=MONTH(X1316), YEAR(F1316)=YEAR(X1316))</f>
        <v/>
      </c>
      <c r="S1316" s="462">
        <f>AC1316="L001-901905215"</f>
        <v/>
      </c>
      <c r="T1316" s="464">
        <f>G1316-AH1316</f>
        <v/>
      </c>
      <c r="U1316" s="462" t="n"/>
      <c r="V1316" s="462" t="inlineStr">
        <is>
          <t>59009881</t>
        </is>
      </c>
      <c r="W1316" s="462" t="inlineStr">
        <is>
          <t>59009881</t>
        </is>
      </c>
      <c r="X1316" s="463" t="n">
        <v>44263</v>
      </c>
      <c r="Y1316" s="462" t="inlineStr">
        <is>
          <t>59009881</t>
        </is>
      </c>
      <c r="Z1316" s="462" t="inlineStr"/>
      <c r="AA1316" s="462" t="inlineStr">
        <is>
          <t>បុគ្គលជាប់អាករ</t>
        </is>
      </c>
      <c r="AB1316" s="462" t="inlineStr">
        <is>
          <t>L001-901905215</t>
        </is>
      </c>
      <c r="AC1316" s="462" t="inlineStr">
        <is>
          <t>វីអ៊ីស៊ិន (ខេមបូឌា) អ៊ិនដាសស្ទ្រី ឯ.ក</t>
        </is>
      </c>
      <c r="AD1316" s="464" t="n">
        <v>1042608</v>
      </c>
      <c r="AE1316" s="464" t="n">
        <v>947825</v>
      </c>
      <c r="AF1316" s="464" t="n">
        <v>0</v>
      </c>
      <c r="AG1316" s="464" t="n">
        <v>0</v>
      </c>
      <c r="AH1316" s="464" t="n">
        <v>94783</v>
      </c>
      <c r="AI1316" s="464" t="n">
        <v>0</v>
      </c>
      <c r="AJ1316" s="464" t="n">
        <v>0</v>
      </c>
      <c r="AK1316" s="464" t="n">
        <v>0</v>
      </c>
      <c r="AL1316" s="464" t="n">
        <v>0</v>
      </c>
      <c r="AM1316" s="464" t="n">
        <v>0</v>
      </c>
      <c r="AN1316" s="464" t="n">
        <v>0</v>
      </c>
      <c r="AO1316" s="464" t="n">
        <v>0</v>
      </c>
      <c r="AP1316" s="464" t="n">
        <v>0</v>
      </c>
      <c r="AQ1316" s="462" t="inlineStr"/>
      <c r="AR1316" s="462" t="inlineStr"/>
      <c r="AS1316" s="462" t="inlineStr">
        <is>
          <t>បានប្រកាសពន្ធ</t>
        </is>
      </c>
    </row>
    <row r="1317">
      <c r="A1317" s="461" t="n">
        <v>1309</v>
      </c>
      <c r="B1317" s="462" t="inlineStr">
        <is>
          <t>SERVICE FEE</t>
        </is>
      </c>
      <c r="C1317" s="462" t="inlineStr">
        <is>
          <t>ប្យួរ៉ូ វេរីតាស (ខេមបូឌា) លីមីធីត</t>
        </is>
      </c>
      <c r="D1317" s="462" t="inlineStr">
        <is>
          <t>L001-107024462</t>
        </is>
      </c>
      <c r="E1317" s="462" t="inlineStr">
        <is>
          <t>59009876</t>
        </is>
      </c>
      <c r="F1317" s="463" t="n">
        <v>44261</v>
      </c>
      <c r="G1317" s="464" t="n">
        <v>54995</v>
      </c>
      <c r="H1317" s="462" t="n"/>
      <c r="I1317" s="464">
        <f>G1317</f>
        <v/>
      </c>
      <c r="J1317" s="462">
        <f>IF(AND(Q1317=TRUE, R1317=TRUE, S1317=TRUE), IF(W1317&lt;-0.05, "អនុញ្ញាត (អ្នកផ្គត់ផ្គង់ប្រកាសខ្វះ)", "បានប្រកាស (អនុញ្ញាត)"), IF(AND(Q1317=FALSE, R1317=FALSE, S1317=FALSE), "ព្យួរទុក (មិនមានទិន្នន័យ)", "ប្រកាសខុស (ព្យួរទុក)"))</f>
        <v/>
      </c>
      <c r="K1317" s="462" t="inlineStr"/>
      <c r="L1317" s="462" t="inlineStr"/>
      <c r="M1317" s="464">
        <f>AH1317</f>
        <v/>
      </c>
      <c r="N1317" s="464">
        <f>IF(W1317&lt;0,AH1317,I1317)</f>
        <v/>
      </c>
      <c r="O1317" s="464">
        <f>I1317-M1317</f>
        <v/>
      </c>
      <c r="P1317" s="462" t="n"/>
      <c r="Q1317" s="462">
        <f>V1317=W1317</f>
        <v/>
      </c>
      <c r="R1317" s="462">
        <f>AND(MONTH(F1317)=MONTH(X1317), YEAR(F1317)=YEAR(X1317))</f>
        <v/>
      </c>
      <c r="S1317" s="462">
        <f>AC1317="L001-901905215"</f>
        <v/>
      </c>
      <c r="T1317" s="464">
        <f>G1317-AH1317</f>
        <v/>
      </c>
      <c r="U1317" s="462" t="n"/>
      <c r="V1317" s="462" t="inlineStr">
        <is>
          <t>59009876</t>
        </is>
      </c>
      <c r="W1317" s="462" t="inlineStr">
        <is>
          <t>59009876</t>
        </is>
      </c>
      <c r="X1317" s="463" t="n">
        <v>44261</v>
      </c>
      <c r="Y1317" s="462" t="inlineStr">
        <is>
          <t>59009876</t>
        </is>
      </c>
      <c r="Z1317" s="462" t="inlineStr"/>
      <c r="AA1317" s="462" t="inlineStr">
        <is>
          <t>បុគ្គលជាប់អាករ</t>
        </is>
      </c>
      <c r="AB1317" s="462" t="inlineStr">
        <is>
          <t>L001-901905215</t>
        </is>
      </c>
      <c r="AC1317" s="462" t="inlineStr">
        <is>
          <t>វីអ៊ីស៊ិន (ខេមបូឌា) អ៊ិនដាសស្ទ្រី ឯ.ក</t>
        </is>
      </c>
      <c r="AD1317" s="464" t="n">
        <v>604940</v>
      </c>
      <c r="AE1317" s="464" t="n">
        <v>549945</v>
      </c>
      <c r="AF1317" s="464" t="n">
        <v>0</v>
      </c>
      <c r="AG1317" s="464" t="n">
        <v>0</v>
      </c>
      <c r="AH1317" s="464" t="n">
        <v>54995</v>
      </c>
      <c r="AI1317" s="464" t="n">
        <v>0</v>
      </c>
      <c r="AJ1317" s="464" t="n">
        <v>0</v>
      </c>
      <c r="AK1317" s="464" t="n">
        <v>0</v>
      </c>
      <c r="AL1317" s="464" t="n">
        <v>0</v>
      </c>
      <c r="AM1317" s="464" t="n">
        <v>0</v>
      </c>
      <c r="AN1317" s="464" t="n">
        <v>0</v>
      </c>
      <c r="AO1317" s="464" t="n">
        <v>0</v>
      </c>
      <c r="AP1317" s="464" t="n">
        <v>0</v>
      </c>
      <c r="AQ1317" s="462" t="inlineStr"/>
      <c r="AR1317" s="462" t="inlineStr"/>
      <c r="AS1317" s="462" t="inlineStr">
        <is>
          <t>បានប្រកាសពន្ធ</t>
        </is>
      </c>
    </row>
    <row r="1318">
      <c r="A1318" s="461" t="n">
        <v>1310</v>
      </c>
      <c r="B1318" s="462" t="inlineStr">
        <is>
          <t>SERVICE FEE</t>
        </is>
      </c>
      <c r="C1318" s="462" t="inlineStr">
        <is>
          <t>ប្យួរ៉ូ វេរីតាស (ខេមបូឌា) លីមីធីត</t>
        </is>
      </c>
      <c r="D1318" s="462" t="inlineStr">
        <is>
          <t>L001-107024462</t>
        </is>
      </c>
      <c r="E1318" s="462" t="inlineStr">
        <is>
          <t>59009868</t>
        </is>
      </c>
      <c r="F1318" s="463" t="n">
        <v>44260</v>
      </c>
      <c r="G1318" s="464" t="n">
        <v>164980</v>
      </c>
      <c r="H1318" s="462" t="n"/>
      <c r="I1318" s="464">
        <f>G1318</f>
        <v/>
      </c>
      <c r="J1318" s="462">
        <f>IF(AND(Q1318=TRUE, R1318=TRUE, S1318=TRUE), IF(W1318&lt;-0.05, "អនុញ្ញាត (អ្នកផ្គត់ផ្គង់ប្រកាសខ្វះ)", "បានប្រកាស (អនុញ្ញាត)"), IF(AND(Q1318=FALSE, R1318=FALSE, S1318=FALSE), "ព្យួរទុក (មិនមានទិន្នន័យ)", "ប្រកាសខុស (ព្យួរទុក)"))</f>
        <v/>
      </c>
      <c r="K1318" s="462" t="inlineStr"/>
      <c r="L1318" s="462" t="inlineStr"/>
      <c r="M1318" s="464">
        <f>AH1318</f>
        <v/>
      </c>
      <c r="N1318" s="464">
        <f>IF(W1318&lt;0,AH1318,I1318)</f>
        <v/>
      </c>
      <c r="O1318" s="464">
        <f>I1318-M1318</f>
        <v/>
      </c>
      <c r="P1318" s="462" t="n"/>
      <c r="Q1318" s="462">
        <f>V1318=W1318</f>
        <v/>
      </c>
      <c r="R1318" s="462">
        <f>AND(MONTH(F1318)=MONTH(X1318), YEAR(F1318)=YEAR(X1318))</f>
        <v/>
      </c>
      <c r="S1318" s="462">
        <f>AC1318="L001-901905215"</f>
        <v/>
      </c>
      <c r="T1318" s="464">
        <f>G1318-AH1318</f>
        <v/>
      </c>
      <c r="U1318" s="462" t="n"/>
      <c r="V1318" s="462" t="inlineStr">
        <is>
          <t>59009868</t>
        </is>
      </c>
      <c r="W1318" s="462" t="inlineStr">
        <is>
          <t>59009868</t>
        </is>
      </c>
      <c r="X1318" s="463" t="n">
        <v>44260</v>
      </c>
      <c r="Y1318" s="462" t="inlineStr">
        <is>
          <t>59009868</t>
        </is>
      </c>
      <c r="Z1318" s="462" t="inlineStr"/>
      <c r="AA1318" s="462" t="inlineStr">
        <is>
          <t>បុគ្គលជាប់អាករ</t>
        </is>
      </c>
      <c r="AB1318" s="462" t="inlineStr">
        <is>
          <t>L001-901905215</t>
        </is>
      </c>
      <c r="AC1318" s="462" t="inlineStr">
        <is>
          <t>វីអ៊ីស៊ិន (ខេមបូឌា) អ៊ិនដាសស្ទ្រី ឯ.ក</t>
        </is>
      </c>
      <c r="AD1318" s="464" t="n">
        <v>1814779</v>
      </c>
      <c r="AE1318" s="464" t="n">
        <v>1649799</v>
      </c>
      <c r="AF1318" s="464" t="n">
        <v>0</v>
      </c>
      <c r="AG1318" s="464" t="n">
        <v>0</v>
      </c>
      <c r="AH1318" s="464" t="n">
        <v>164980</v>
      </c>
      <c r="AI1318" s="464" t="n">
        <v>0</v>
      </c>
      <c r="AJ1318" s="464" t="n">
        <v>0</v>
      </c>
      <c r="AK1318" s="464" t="n">
        <v>0</v>
      </c>
      <c r="AL1318" s="464" t="n">
        <v>0</v>
      </c>
      <c r="AM1318" s="464" t="n">
        <v>0</v>
      </c>
      <c r="AN1318" s="464" t="n">
        <v>0</v>
      </c>
      <c r="AO1318" s="464" t="n">
        <v>0</v>
      </c>
      <c r="AP1318" s="464" t="n">
        <v>0</v>
      </c>
      <c r="AQ1318" s="462" t="inlineStr"/>
      <c r="AR1318" s="462" t="inlineStr"/>
      <c r="AS1318" s="462" t="inlineStr">
        <is>
          <t>បានប្រកាសពន្ធ</t>
        </is>
      </c>
    </row>
    <row r="1319">
      <c r="A1319" s="461" t="n">
        <v>1311</v>
      </c>
      <c r="B1319" s="462" t="inlineStr">
        <is>
          <t>SERVICE FEE</t>
        </is>
      </c>
      <c r="C1319" s="462" t="inlineStr">
        <is>
          <t>ប្យួរ៉ូ វេរីតាស (ខេមបូឌា) លីមីធីត</t>
        </is>
      </c>
      <c r="D1319" s="462" t="inlineStr">
        <is>
          <t>L001-107024462</t>
        </is>
      </c>
      <c r="E1319" s="462" t="inlineStr">
        <is>
          <t>59009861</t>
        </is>
      </c>
      <c r="F1319" s="463" t="n">
        <v>44259</v>
      </c>
      <c r="G1319" s="464" t="n">
        <v>186085</v>
      </c>
      <c r="H1319" s="462" t="n"/>
      <c r="I1319" s="464">
        <f>G1319</f>
        <v/>
      </c>
      <c r="J1319" s="462">
        <f>IF(AND(Q1319=TRUE, R1319=TRUE, S1319=TRUE), IF(W1319&lt;-0.05, "អនុញ្ញាត (អ្នកផ្គត់ផ្គង់ប្រកាសខ្វះ)", "បានប្រកាស (អនុញ្ញាត)"), IF(AND(Q1319=FALSE, R1319=FALSE, S1319=FALSE), "ព្យួរទុក (មិនមានទិន្នន័យ)", "ប្រកាសខុស (ព្យួរទុក)"))</f>
        <v/>
      </c>
      <c r="K1319" s="462" t="inlineStr"/>
      <c r="L1319" s="462" t="inlineStr"/>
      <c r="M1319" s="464">
        <f>AH1319</f>
        <v/>
      </c>
      <c r="N1319" s="464">
        <f>IF(W1319&lt;0,AH1319,I1319)</f>
        <v/>
      </c>
      <c r="O1319" s="464">
        <f>I1319-M1319</f>
        <v/>
      </c>
      <c r="P1319" s="462" t="n"/>
      <c r="Q1319" s="462">
        <f>V1319=W1319</f>
        <v/>
      </c>
      <c r="R1319" s="462">
        <f>AND(MONTH(F1319)=MONTH(X1319), YEAR(F1319)=YEAR(X1319))</f>
        <v/>
      </c>
      <c r="S1319" s="462">
        <f>AC1319="L001-901905215"</f>
        <v/>
      </c>
      <c r="T1319" s="464">
        <f>G1319-AH1319</f>
        <v/>
      </c>
      <c r="U1319" s="462" t="n"/>
      <c r="V1319" s="462" t="inlineStr">
        <is>
          <t>59009861</t>
        </is>
      </c>
      <c r="W1319" s="462" t="inlineStr">
        <is>
          <t>59009861</t>
        </is>
      </c>
      <c r="X1319" s="463" t="n">
        <v>44259</v>
      </c>
      <c r="Y1319" s="462" t="inlineStr">
        <is>
          <t>59009861</t>
        </is>
      </c>
      <c r="Z1319" s="462" t="inlineStr"/>
      <c r="AA1319" s="462" t="inlineStr">
        <is>
          <t>បុគ្គលជាប់អាករ</t>
        </is>
      </c>
      <c r="AB1319" s="462" t="inlineStr">
        <is>
          <t>L001-901905215</t>
        </is>
      </c>
      <c r="AC1319" s="462" t="inlineStr">
        <is>
          <t>វីអ៊ីស៊ិន (ខេមបូឌា) អ៊ិនដាសស្ទ្រី ឯ.ក</t>
        </is>
      </c>
      <c r="AD1319" s="464" t="n">
        <v>2046939</v>
      </c>
      <c r="AE1319" s="464" t="n">
        <v>1860854</v>
      </c>
      <c r="AF1319" s="464" t="n">
        <v>0</v>
      </c>
      <c r="AG1319" s="464" t="n">
        <v>0</v>
      </c>
      <c r="AH1319" s="464" t="n">
        <v>186085</v>
      </c>
      <c r="AI1319" s="464" t="n">
        <v>0</v>
      </c>
      <c r="AJ1319" s="464" t="n">
        <v>0</v>
      </c>
      <c r="AK1319" s="464" t="n">
        <v>0</v>
      </c>
      <c r="AL1319" s="464" t="n">
        <v>0</v>
      </c>
      <c r="AM1319" s="464" t="n">
        <v>0</v>
      </c>
      <c r="AN1319" s="464" t="n">
        <v>0</v>
      </c>
      <c r="AO1319" s="464" t="n">
        <v>0</v>
      </c>
      <c r="AP1319" s="464" t="n">
        <v>0</v>
      </c>
      <c r="AQ1319" s="462" t="inlineStr"/>
      <c r="AR1319" s="462" t="inlineStr"/>
      <c r="AS1319" s="462" t="inlineStr">
        <is>
          <t>បានប្រកាសពន្ធ</t>
        </is>
      </c>
    </row>
    <row r="1320">
      <c r="A1320" s="461" t="n">
        <v>1312</v>
      </c>
      <c r="B1320" s="462" t="inlineStr">
        <is>
          <t>SERVICE FEE</t>
        </is>
      </c>
      <c r="C1320" s="462" t="inlineStr">
        <is>
          <t>ប្យួរ៉ូ វេរីតាស (ខេមបូឌា) លីមីធីត</t>
        </is>
      </c>
      <c r="D1320" s="462" t="inlineStr">
        <is>
          <t>L001-107024462</t>
        </is>
      </c>
      <c r="E1320" s="462" t="inlineStr">
        <is>
          <t>59009852</t>
        </is>
      </c>
      <c r="F1320" s="463" t="n">
        <v>44258</v>
      </c>
      <c r="G1320" s="464" t="n">
        <v>55089</v>
      </c>
      <c r="H1320" s="462" t="n"/>
      <c r="I1320" s="464">
        <f>G1320</f>
        <v/>
      </c>
      <c r="J1320" s="462">
        <f>IF(AND(Q1320=TRUE, R1320=TRUE, S1320=TRUE), IF(W1320&lt;-0.05, "អនុញ្ញាត (អ្នកផ្គត់ផ្គង់ប្រកាសខ្វះ)", "បានប្រកាស (អនុញ្ញាត)"), IF(AND(Q1320=FALSE, R1320=FALSE, S1320=FALSE), "ព្យួរទុក (មិនមានទិន្នន័យ)", "ប្រកាសខុស (ព្យួរទុក)"))</f>
        <v/>
      </c>
      <c r="K1320" s="462" t="inlineStr"/>
      <c r="L1320" s="462" t="inlineStr"/>
      <c r="M1320" s="464">
        <f>AH1320</f>
        <v/>
      </c>
      <c r="N1320" s="464">
        <f>IF(W1320&lt;0,AH1320,I1320)</f>
        <v/>
      </c>
      <c r="O1320" s="464">
        <f>I1320-M1320</f>
        <v/>
      </c>
      <c r="P1320" s="462" t="n"/>
      <c r="Q1320" s="462">
        <f>V1320=W1320</f>
        <v/>
      </c>
      <c r="R1320" s="462">
        <f>AND(MONTH(F1320)=MONTH(X1320), YEAR(F1320)=YEAR(X1320))</f>
        <v/>
      </c>
      <c r="S1320" s="462">
        <f>AC1320="L001-901905215"</f>
        <v/>
      </c>
      <c r="T1320" s="464">
        <f>G1320-AH1320</f>
        <v/>
      </c>
      <c r="U1320" s="462" t="n"/>
      <c r="V1320" s="462" t="inlineStr">
        <is>
          <t>59009852</t>
        </is>
      </c>
      <c r="W1320" s="462" t="inlineStr">
        <is>
          <t>59009852</t>
        </is>
      </c>
      <c r="X1320" s="463" t="n">
        <v>44258</v>
      </c>
      <c r="Y1320" s="462" t="inlineStr">
        <is>
          <t>59009852</t>
        </is>
      </c>
      <c r="Z1320" s="462" t="inlineStr"/>
      <c r="AA1320" s="462" t="inlineStr">
        <is>
          <t>បុគ្គលជាប់អាករ</t>
        </is>
      </c>
      <c r="AB1320" s="462" t="inlineStr">
        <is>
          <t>L001-901905215</t>
        </is>
      </c>
      <c r="AC1320" s="462" t="inlineStr">
        <is>
          <t>វីអ៊ីស៊ិន (ខេមបូឌា) អ៊ិនដាសស្ទ្រី ឯ.ក</t>
        </is>
      </c>
      <c r="AD1320" s="464" t="n">
        <v>605983</v>
      </c>
      <c r="AE1320" s="464" t="n">
        <v>550894</v>
      </c>
      <c r="AF1320" s="464" t="n">
        <v>0</v>
      </c>
      <c r="AG1320" s="464" t="n">
        <v>0</v>
      </c>
      <c r="AH1320" s="464" t="n">
        <v>55089</v>
      </c>
      <c r="AI1320" s="464" t="n">
        <v>0</v>
      </c>
      <c r="AJ1320" s="464" t="n">
        <v>0</v>
      </c>
      <c r="AK1320" s="464" t="n">
        <v>0</v>
      </c>
      <c r="AL1320" s="464" t="n">
        <v>0</v>
      </c>
      <c r="AM1320" s="464" t="n">
        <v>0</v>
      </c>
      <c r="AN1320" s="464" t="n">
        <v>0</v>
      </c>
      <c r="AO1320" s="464" t="n">
        <v>0</v>
      </c>
      <c r="AP1320" s="464" t="n">
        <v>0</v>
      </c>
      <c r="AQ1320" s="462" t="inlineStr"/>
      <c r="AR1320" s="462" t="inlineStr"/>
      <c r="AS1320" s="462" t="inlineStr">
        <is>
          <t>បានប្រកាសពន្ធ</t>
        </is>
      </c>
    </row>
    <row r="1321">
      <c r="A1321" s="461" t="n">
        <v>1313</v>
      </c>
      <c r="B1321" s="462" t="inlineStr">
        <is>
          <t>Lift-Off</t>
        </is>
      </c>
      <c r="C1321" s="462" t="inlineStr">
        <is>
          <t>កំពង់ផែស្វយ័តភ្នំពេញ "ក.ស.ភ"</t>
        </is>
      </c>
      <c r="D1321" s="462" t="inlineStr">
        <is>
          <t>L001-100044999</t>
        </is>
      </c>
      <c r="E1321" s="462" t="inlineStr">
        <is>
          <t>INV2021314167</t>
        </is>
      </c>
      <c r="F1321" s="463" t="n">
        <v>44271</v>
      </c>
      <c r="G1321" s="464" t="n">
        <v>116640</v>
      </c>
      <c r="H1321" s="462" t="n"/>
      <c r="I1321" s="464">
        <f>G1321</f>
        <v/>
      </c>
      <c r="J1321" s="462">
        <f>IF(AND(Q1321=TRUE, R1321=TRUE, S1321=TRUE), IF(W1321&lt;-0.05, "អនុញ្ញាត (អ្នកផ្គត់ផ្គង់ប្រកាសខ្វះ)", "បានប្រកាស (អនុញ្ញាត)"), IF(AND(Q1321=FALSE, R1321=FALSE, S1321=FALSE), "ព្យួរទុក (មិនមានទិន្នន័យ)", "ប្រកាសខុស (ព្យួរទុក)"))</f>
        <v/>
      </c>
      <c r="K1321" s="462" t="inlineStr"/>
      <c r="L1321" s="462" t="inlineStr"/>
      <c r="M1321" s="464">
        <f>AH1321</f>
        <v/>
      </c>
      <c r="N1321" s="464">
        <f>IF(W1321&lt;0,AH1321,I1321)</f>
        <v/>
      </c>
      <c r="O1321" s="464">
        <f>I1321-M1321</f>
        <v/>
      </c>
      <c r="P1321" s="462" t="n"/>
      <c r="Q1321" s="462">
        <f>V1321=W1321</f>
        <v/>
      </c>
      <c r="R1321" s="462">
        <f>AND(MONTH(F1321)=MONTH(X1321), YEAR(F1321)=YEAR(X1321))</f>
        <v/>
      </c>
      <c r="S1321" s="462">
        <f>AC1321="L001-901905215"</f>
        <v/>
      </c>
      <c r="T1321" s="464">
        <f>G1321-AH1321</f>
        <v/>
      </c>
      <c r="U1321" s="462" t="n"/>
      <c r="V1321" s="462" t="inlineStr">
        <is>
          <t>INV2021314167</t>
        </is>
      </c>
      <c r="W1321" s="462" t="inlineStr"/>
      <c r="X1321" s="499" t="n"/>
      <c r="Y1321" s="462" t="n"/>
      <c r="Z1321" s="462" t="n"/>
      <c r="AA1321" s="462" t="n"/>
      <c r="AB1321" s="462" t="n"/>
      <c r="AC1321" s="462" t="n"/>
      <c r="AD1321" s="462" t="n"/>
      <c r="AE1321" s="462" t="n"/>
      <c r="AF1321" s="462" t="n"/>
      <c r="AG1321" s="462" t="n"/>
      <c r="AH1321" s="462" t="n"/>
      <c r="AI1321" s="462" t="n"/>
      <c r="AJ1321" s="462" t="n"/>
      <c r="AK1321" s="462" t="n"/>
      <c r="AL1321" s="462" t="n"/>
      <c r="AM1321" s="462" t="n"/>
      <c r="AN1321" s="462" t="n"/>
      <c r="AO1321" s="462" t="n"/>
      <c r="AP1321" s="462" t="n"/>
      <c r="AQ1321" s="462" t="n"/>
      <c r="AR1321" s="462" t="n"/>
      <c r="AS1321" s="462" t="n"/>
    </row>
    <row r="1322">
      <c r="A1322" s="461" t="n">
        <v>1314</v>
      </c>
      <c r="B1322" s="462" t="inlineStr">
        <is>
          <t>Lift-Off</t>
        </is>
      </c>
      <c r="C1322" s="462" t="inlineStr">
        <is>
          <t>កំពង់ផែស្វយ័តភ្នំពេញ "ក.ស.ភ"</t>
        </is>
      </c>
      <c r="D1322" s="462" t="inlineStr">
        <is>
          <t>L001-100044999</t>
        </is>
      </c>
      <c r="E1322" s="462" t="inlineStr">
        <is>
          <t>INV2021314166</t>
        </is>
      </c>
      <c r="F1322" s="463" t="n">
        <v>44271</v>
      </c>
      <c r="G1322" s="464" t="n">
        <v>58320</v>
      </c>
      <c r="H1322" s="462" t="n"/>
      <c r="I1322" s="464">
        <f>G1322</f>
        <v/>
      </c>
      <c r="J1322" s="462">
        <f>IF(AND(Q1322=TRUE, R1322=TRUE, S1322=TRUE), IF(W1322&lt;-0.05, "អនុញ្ញាត (អ្នកផ្គត់ផ្គង់ប្រកាសខ្វះ)", "បានប្រកាស (អនុញ្ញាត)"), IF(AND(Q1322=FALSE, R1322=FALSE, S1322=FALSE), "ព្យួរទុក (មិនមានទិន្នន័យ)", "ប្រកាសខុស (ព្យួរទុក)"))</f>
        <v/>
      </c>
      <c r="K1322" s="462" t="inlineStr"/>
      <c r="L1322" s="462" t="inlineStr"/>
      <c r="M1322" s="464">
        <f>AH1322</f>
        <v/>
      </c>
      <c r="N1322" s="464">
        <f>IF(W1322&lt;0,AH1322,I1322)</f>
        <v/>
      </c>
      <c r="O1322" s="464">
        <f>I1322-M1322</f>
        <v/>
      </c>
      <c r="P1322" s="462" t="n"/>
      <c r="Q1322" s="462">
        <f>V1322=W1322</f>
        <v/>
      </c>
      <c r="R1322" s="462">
        <f>AND(MONTH(F1322)=MONTH(X1322), YEAR(F1322)=YEAR(X1322))</f>
        <v/>
      </c>
      <c r="S1322" s="462">
        <f>AC1322="L001-901905215"</f>
        <v/>
      </c>
      <c r="T1322" s="464">
        <f>G1322-AH1322</f>
        <v/>
      </c>
      <c r="U1322" s="462" t="n"/>
      <c r="V1322" s="462" t="inlineStr">
        <is>
          <t>INV2021314166</t>
        </is>
      </c>
      <c r="W1322" s="462" t="inlineStr"/>
      <c r="X1322" s="499" t="n"/>
      <c r="Y1322" s="462" t="n"/>
      <c r="Z1322" s="462" t="n"/>
      <c r="AA1322" s="462" t="n"/>
      <c r="AB1322" s="462" t="n"/>
      <c r="AC1322" s="462" t="n"/>
      <c r="AD1322" s="462" t="n"/>
      <c r="AE1322" s="462" t="n"/>
      <c r="AF1322" s="462" t="n"/>
      <c r="AG1322" s="462" t="n"/>
      <c r="AH1322" s="462" t="n"/>
      <c r="AI1322" s="462" t="n"/>
      <c r="AJ1322" s="462" t="n"/>
      <c r="AK1322" s="462" t="n"/>
      <c r="AL1322" s="462" t="n"/>
      <c r="AM1322" s="462" t="n"/>
      <c r="AN1322" s="462" t="n"/>
      <c r="AO1322" s="462" t="n"/>
      <c r="AP1322" s="462" t="n"/>
      <c r="AQ1322" s="462" t="n"/>
      <c r="AR1322" s="462" t="n"/>
      <c r="AS1322" s="462" t="n"/>
    </row>
    <row r="1323">
      <c r="A1323" s="461" t="n">
        <v>1315</v>
      </c>
      <c r="B1323" s="462" t="inlineStr">
        <is>
          <t>Lift-Off</t>
        </is>
      </c>
      <c r="C1323" s="462" t="inlineStr">
        <is>
          <t>កំពង់ផែស្វយ័តភ្នំពេញ "ក.ស.ភ"</t>
        </is>
      </c>
      <c r="D1323" s="462" t="inlineStr">
        <is>
          <t>L001-100044999</t>
        </is>
      </c>
      <c r="E1323" s="462" t="inlineStr">
        <is>
          <t>INV2021314165</t>
        </is>
      </c>
      <c r="F1323" s="463" t="n">
        <v>44271</v>
      </c>
      <c r="G1323" s="464" t="n">
        <v>29160</v>
      </c>
      <c r="H1323" s="462" t="n"/>
      <c r="I1323" s="464">
        <f>G1323</f>
        <v/>
      </c>
      <c r="J1323" s="462">
        <f>IF(AND(Q1323=TRUE, R1323=TRUE, S1323=TRUE), IF(W1323&lt;-0.05, "អនុញ្ញាត (អ្នកផ្គត់ផ្គង់ប្រកាសខ្វះ)", "បានប្រកាស (អនុញ្ញាត)"), IF(AND(Q1323=FALSE, R1323=FALSE, S1323=FALSE), "ព្យួរទុក (មិនមានទិន្នន័យ)", "ប្រកាសខុស (ព្យួរទុក)"))</f>
        <v/>
      </c>
      <c r="K1323" s="462" t="inlineStr"/>
      <c r="L1323" s="462" t="inlineStr"/>
      <c r="M1323" s="464">
        <f>AH1323</f>
        <v/>
      </c>
      <c r="N1323" s="464">
        <f>IF(W1323&lt;0,AH1323,I1323)</f>
        <v/>
      </c>
      <c r="O1323" s="464">
        <f>I1323-M1323</f>
        <v/>
      </c>
      <c r="P1323" s="462" t="n"/>
      <c r="Q1323" s="462">
        <f>V1323=W1323</f>
        <v/>
      </c>
      <c r="R1323" s="462">
        <f>AND(MONTH(F1323)=MONTH(X1323), YEAR(F1323)=YEAR(X1323))</f>
        <v/>
      </c>
      <c r="S1323" s="462">
        <f>AC1323="L001-901905215"</f>
        <v/>
      </c>
      <c r="T1323" s="464">
        <f>G1323-AH1323</f>
        <v/>
      </c>
      <c r="U1323" s="462" t="n"/>
      <c r="V1323" s="462" t="inlineStr">
        <is>
          <t>INV2021314165</t>
        </is>
      </c>
      <c r="W1323" s="462" t="inlineStr"/>
      <c r="X1323" s="499" t="n"/>
      <c r="Y1323" s="462" t="n"/>
      <c r="Z1323" s="462" t="n"/>
      <c r="AA1323" s="462" t="n"/>
      <c r="AB1323" s="462" t="n"/>
      <c r="AC1323" s="462" t="n"/>
      <c r="AD1323" s="462" t="n"/>
      <c r="AE1323" s="462" t="n"/>
      <c r="AF1323" s="462" t="n"/>
      <c r="AG1323" s="462" t="n"/>
      <c r="AH1323" s="462" t="n"/>
      <c r="AI1323" s="462" t="n"/>
      <c r="AJ1323" s="462" t="n"/>
      <c r="AK1323" s="462" t="n"/>
      <c r="AL1323" s="462" t="n"/>
      <c r="AM1323" s="462" t="n"/>
      <c r="AN1323" s="462" t="n"/>
      <c r="AO1323" s="462" t="n"/>
      <c r="AP1323" s="462" t="n"/>
      <c r="AQ1323" s="462" t="n"/>
      <c r="AR1323" s="462" t="n"/>
      <c r="AS1323" s="462" t="n"/>
    </row>
    <row r="1324">
      <c r="A1324" s="461" t="n">
        <v>1316</v>
      </c>
      <c r="B1324" s="462" t="inlineStr">
        <is>
          <t>Lift-Off</t>
        </is>
      </c>
      <c r="C1324" s="462" t="inlineStr">
        <is>
          <t>កំពង់ផែស្វយ័តភ្នំពេញ "ក.ស.ភ"</t>
        </is>
      </c>
      <c r="D1324" s="462" t="inlineStr">
        <is>
          <t>L001-100044999</t>
        </is>
      </c>
      <c r="E1324" s="462" t="inlineStr">
        <is>
          <t>INV20210313968</t>
        </is>
      </c>
      <c r="F1324" s="463" t="n">
        <v>44270</v>
      </c>
      <c r="G1324" s="464" t="n">
        <v>29196</v>
      </c>
      <c r="H1324" s="462" t="n"/>
      <c r="I1324" s="464">
        <f>G1324</f>
        <v/>
      </c>
      <c r="J1324" s="462">
        <f>IF(AND(Q1324=TRUE, R1324=TRUE, S1324=TRUE), IF(W1324&lt;-0.05, "អនុញ្ញាត (អ្នកផ្គត់ផ្គង់ប្រកាសខ្វះ)", "បានប្រកាស (អនុញ្ញាត)"), IF(AND(Q1324=FALSE, R1324=FALSE, S1324=FALSE), "ព្យួរទុក (មិនមានទិន្នន័យ)", "ប្រកាសខុស (ព្យួរទុក)"))</f>
        <v/>
      </c>
      <c r="K1324" s="462" t="inlineStr"/>
      <c r="L1324" s="462" t="inlineStr"/>
      <c r="M1324" s="464">
        <f>AH1324</f>
        <v/>
      </c>
      <c r="N1324" s="464">
        <f>IF(W1324&lt;0,AH1324,I1324)</f>
        <v/>
      </c>
      <c r="O1324" s="464">
        <f>I1324-M1324</f>
        <v/>
      </c>
      <c r="P1324" s="462" t="n"/>
      <c r="Q1324" s="462">
        <f>V1324=W1324</f>
        <v/>
      </c>
      <c r="R1324" s="462">
        <f>AND(MONTH(F1324)=MONTH(X1324), YEAR(F1324)=YEAR(X1324))</f>
        <v/>
      </c>
      <c r="S1324" s="462">
        <f>AC1324="L001-901905215"</f>
        <v/>
      </c>
      <c r="T1324" s="464">
        <f>G1324-AH1324</f>
        <v/>
      </c>
      <c r="U1324" s="462" t="n"/>
      <c r="V1324" s="462" t="inlineStr">
        <is>
          <t>INV20210313968</t>
        </is>
      </c>
      <c r="W1324" s="462" t="inlineStr"/>
      <c r="X1324" s="499" t="n"/>
      <c r="Y1324" s="462" t="n"/>
      <c r="Z1324" s="462" t="n"/>
      <c r="AA1324" s="462" t="n"/>
      <c r="AB1324" s="462" t="n"/>
      <c r="AC1324" s="462" t="n"/>
      <c r="AD1324" s="462" t="n"/>
      <c r="AE1324" s="462" t="n"/>
      <c r="AF1324" s="462" t="n"/>
      <c r="AG1324" s="462" t="n"/>
      <c r="AH1324" s="462" t="n"/>
      <c r="AI1324" s="462" t="n"/>
      <c r="AJ1324" s="462" t="n"/>
      <c r="AK1324" s="462" t="n"/>
      <c r="AL1324" s="462" t="n"/>
      <c r="AM1324" s="462" t="n"/>
      <c r="AN1324" s="462" t="n"/>
      <c r="AO1324" s="462" t="n"/>
      <c r="AP1324" s="462" t="n"/>
      <c r="AQ1324" s="462" t="n"/>
      <c r="AR1324" s="462" t="n"/>
      <c r="AS1324" s="462" t="n"/>
    </row>
    <row r="1325">
      <c r="A1325" s="461" t="n">
        <v>1317</v>
      </c>
      <c r="B1325" s="462" t="inlineStr">
        <is>
          <t>SERVICE FEE</t>
        </is>
      </c>
      <c r="C1325" s="462" t="inlineStr">
        <is>
          <t>អូរៀនថល ឡូជីស្ទីក &amp; ឌីស្ទ្រីប៊្យូសិន (ខេមបូឌា)</t>
        </is>
      </c>
      <c r="D1325" s="462" t="inlineStr">
        <is>
          <t>L001-103007369</t>
        </is>
      </c>
      <c r="E1325" s="462" t="inlineStr">
        <is>
          <t>SI2103-R0311</t>
        </is>
      </c>
      <c r="F1325" s="463" t="n">
        <v>44274</v>
      </c>
      <c r="G1325" s="464" t="n">
        <v>2652345</v>
      </c>
      <c r="H1325" s="462" t="n"/>
      <c r="I1325" s="464">
        <f>G1325</f>
        <v/>
      </c>
      <c r="J1325" s="462">
        <f>IF(AND(Q1325=TRUE, R1325=TRUE, S1325=TRUE), IF(W1325&lt;-0.05, "អនុញ្ញាត (អ្នកផ្គត់ផ្គង់ប្រកាសខ្វះ)", "បានប្រកាស (អនុញ្ញាត)"), IF(AND(Q1325=FALSE, R1325=FALSE, S1325=FALSE), "ព្យួរទុក (មិនមានទិន្នន័យ)", "ប្រកាសខុស (ព្យួរទុក)"))</f>
        <v/>
      </c>
      <c r="K1325" s="462" t="inlineStr"/>
      <c r="L1325" s="462" t="inlineStr"/>
      <c r="M1325" s="464">
        <f>AH1325</f>
        <v/>
      </c>
      <c r="N1325" s="464">
        <f>IF(W1325&lt;0,AH1325,I1325)</f>
        <v/>
      </c>
      <c r="O1325" s="464">
        <f>I1325-M1325</f>
        <v/>
      </c>
      <c r="P1325" s="462" t="n"/>
      <c r="Q1325" s="462">
        <f>V1325=W1325</f>
        <v/>
      </c>
      <c r="R1325" s="462">
        <f>AND(MONTH(F1325)=MONTH(X1325), YEAR(F1325)=YEAR(X1325))</f>
        <v/>
      </c>
      <c r="S1325" s="462">
        <f>AC1325="L001-901905215"</f>
        <v/>
      </c>
      <c r="T1325" s="464">
        <f>G1325-AH1325</f>
        <v/>
      </c>
      <c r="U1325" s="462" t="n"/>
      <c r="V1325" s="462" t="inlineStr">
        <is>
          <t>SI2103R0311</t>
        </is>
      </c>
      <c r="W1325" s="462" t="inlineStr"/>
      <c r="X1325" s="499" t="n"/>
      <c r="Y1325" s="462" t="n"/>
      <c r="Z1325" s="462" t="n"/>
      <c r="AA1325" s="462" t="n"/>
      <c r="AB1325" s="462" t="n"/>
      <c r="AC1325" s="462" t="n"/>
      <c r="AD1325" s="462" t="n"/>
      <c r="AE1325" s="462" t="n"/>
      <c r="AF1325" s="462" t="n"/>
      <c r="AG1325" s="462" t="n"/>
      <c r="AH1325" s="462" t="n"/>
      <c r="AI1325" s="462" t="n"/>
      <c r="AJ1325" s="462" t="n"/>
      <c r="AK1325" s="462" t="n"/>
      <c r="AL1325" s="462" t="n"/>
      <c r="AM1325" s="462" t="n"/>
      <c r="AN1325" s="462" t="n"/>
      <c r="AO1325" s="462" t="n"/>
      <c r="AP1325" s="462" t="n"/>
      <c r="AQ1325" s="462" t="n"/>
      <c r="AR1325" s="462" t="n"/>
      <c r="AS1325" s="462" t="n"/>
    </row>
    <row r="1326">
      <c r="A1326" s="461" t="n">
        <v>1318</v>
      </c>
      <c r="B1326" s="462" t="inlineStr">
        <is>
          <t>Delivery From ord To Atl Cartons</t>
        </is>
      </c>
      <c r="C1326" s="462" t="inlineStr">
        <is>
          <t>ហេលមេន វើលវ៉ាយដ៍ ឡូជីស្ទីក (ខេមបូឌា) អិលអិលស៊ី</t>
        </is>
      </c>
      <c r="D1326" s="462" t="inlineStr">
        <is>
          <t>L001-106002481</t>
        </is>
      </c>
      <c r="E1326" s="462" t="inlineStr">
        <is>
          <t>THWL21-000477</t>
        </is>
      </c>
      <c r="F1326" s="463" t="n">
        <v>44275</v>
      </c>
      <c r="G1326" s="464" t="n">
        <v>60750</v>
      </c>
      <c r="H1326" s="462" t="n"/>
      <c r="I1326" s="464">
        <f>G1326</f>
        <v/>
      </c>
      <c r="J1326" s="462">
        <f>IF(AND(Q1326=TRUE, R1326=TRUE, S1326=TRUE), IF(W1326&lt;-0.05, "អនុញ្ញាត (អ្នកផ្គត់ផ្គង់ប្រកាសខ្វះ)", "បានប្រកាស (អនុញ្ញាត)"), IF(AND(Q1326=FALSE, R1326=FALSE, S1326=FALSE), "ព្យួរទុក (មិនមានទិន្នន័យ)", "ប្រកាសខុស (ព្យួរទុក)"))</f>
        <v/>
      </c>
      <c r="K1326" s="462" t="inlineStr"/>
      <c r="L1326" s="462" t="inlineStr"/>
      <c r="M1326" s="464">
        <f>AH1326</f>
        <v/>
      </c>
      <c r="N1326" s="464">
        <f>IF(W1326&lt;0,AH1326,I1326)</f>
        <v/>
      </c>
      <c r="O1326" s="464">
        <f>I1326-M1326</f>
        <v/>
      </c>
      <c r="P1326" s="462" t="n"/>
      <c r="Q1326" s="462">
        <f>V1326=W1326</f>
        <v/>
      </c>
      <c r="R1326" s="462">
        <f>AND(MONTH(F1326)=MONTH(X1326), YEAR(F1326)=YEAR(X1326))</f>
        <v/>
      </c>
      <c r="S1326" s="462">
        <f>AC1326="L001-901905215"</f>
        <v/>
      </c>
      <c r="T1326" s="464">
        <f>G1326-AH1326</f>
        <v/>
      </c>
      <c r="U1326" s="462" t="n"/>
      <c r="V1326" s="462" t="inlineStr">
        <is>
          <t>THWL21000477</t>
        </is>
      </c>
      <c r="W1326" s="462" t="inlineStr">
        <is>
          <t>THWL21000477</t>
        </is>
      </c>
      <c r="X1326" s="463" t="n">
        <v>44275</v>
      </c>
      <c r="Y1326" s="462" t="inlineStr">
        <is>
          <t>THWL21-000477</t>
        </is>
      </c>
      <c r="Z1326" s="462" t="inlineStr"/>
      <c r="AA1326" s="462" t="inlineStr">
        <is>
          <t>បុគ្គលជាប់អាករ</t>
        </is>
      </c>
      <c r="AB1326" s="462" t="inlineStr">
        <is>
          <t>L001-901905215</t>
        </is>
      </c>
      <c r="AC1326" s="462" t="inlineStr">
        <is>
          <t>វីអ៊ីស៊ិន (ខេមបូឌា) អ៊ិនដាសស្ទ្រី ឯ.ក</t>
        </is>
      </c>
      <c r="AD1326" s="464" t="n">
        <v>668250</v>
      </c>
      <c r="AE1326" s="464" t="n">
        <v>607500</v>
      </c>
      <c r="AF1326" s="464" t="n">
        <v>0</v>
      </c>
      <c r="AG1326" s="464" t="n">
        <v>0</v>
      </c>
      <c r="AH1326" s="464" t="n">
        <v>60750</v>
      </c>
      <c r="AI1326" s="464" t="n">
        <v>0</v>
      </c>
      <c r="AJ1326" s="464" t="n">
        <v>0</v>
      </c>
      <c r="AK1326" s="464" t="n">
        <v>0</v>
      </c>
      <c r="AL1326" s="464" t="n">
        <v>0</v>
      </c>
      <c r="AM1326" s="464" t="n">
        <v>0</v>
      </c>
      <c r="AN1326" s="464" t="n">
        <v>0</v>
      </c>
      <c r="AO1326" s="464" t="n">
        <v>0</v>
      </c>
      <c r="AP1326" s="464" t="n">
        <v>0</v>
      </c>
      <c r="AQ1326" s="462" t="inlineStr"/>
      <c r="AR1326" s="462" t="inlineStr">
        <is>
          <t>DELIVERY FROM ATL TO ORD</t>
        </is>
      </c>
      <c r="AS1326" s="462" t="inlineStr">
        <is>
          <t>បានប្រកាសពន្ធ</t>
        </is>
      </c>
    </row>
    <row r="1327">
      <c r="A1327" s="461" t="n">
        <v>1319</v>
      </c>
      <c r="B1327" s="462" t="inlineStr">
        <is>
          <t>Delivery From ord To Atl Cartons</t>
        </is>
      </c>
      <c r="C1327" s="462" t="inlineStr">
        <is>
          <t>ហេលមេន វើលវ៉ាយដ៍ ឡូជីស្ទីក (ខេមបូឌា) អិលអិលស៊ី</t>
        </is>
      </c>
      <c r="D1327" s="462" t="inlineStr">
        <is>
          <t>L001-106002481</t>
        </is>
      </c>
      <c r="E1327" s="462" t="inlineStr">
        <is>
          <t>THWL21-000476</t>
        </is>
      </c>
      <c r="F1327" s="463" t="n">
        <v>44275</v>
      </c>
      <c r="G1327" s="464" t="n">
        <v>364500</v>
      </c>
      <c r="H1327" s="462" t="n"/>
      <c r="I1327" s="464">
        <f>G1327</f>
        <v/>
      </c>
      <c r="J1327" s="462">
        <f>IF(AND(Q1327=TRUE, R1327=TRUE, S1327=TRUE), IF(W1327&lt;-0.05, "អនុញ្ញាត (អ្នកផ្គត់ផ្គង់ប្រកាសខ្វះ)", "បានប្រកាស (អនុញ្ញាត)"), IF(AND(Q1327=FALSE, R1327=FALSE, S1327=FALSE), "ព្យួរទុក (មិនមានទិន្នន័យ)", "ប្រកាសខុស (ព្យួរទុក)"))</f>
        <v/>
      </c>
      <c r="K1327" s="462" t="inlineStr"/>
      <c r="L1327" s="462" t="inlineStr"/>
      <c r="M1327" s="464">
        <f>AH1327</f>
        <v/>
      </c>
      <c r="N1327" s="464">
        <f>IF(W1327&lt;0,AH1327,I1327)</f>
        <v/>
      </c>
      <c r="O1327" s="464">
        <f>I1327-M1327</f>
        <v/>
      </c>
      <c r="P1327" s="462" t="n"/>
      <c r="Q1327" s="462">
        <f>V1327=W1327</f>
        <v/>
      </c>
      <c r="R1327" s="462">
        <f>AND(MONTH(F1327)=MONTH(X1327), YEAR(F1327)=YEAR(X1327))</f>
        <v/>
      </c>
      <c r="S1327" s="462">
        <f>AC1327="L001-901905215"</f>
        <v/>
      </c>
      <c r="T1327" s="464">
        <f>G1327-AH1327</f>
        <v/>
      </c>
      <c r="U1327" s="462" t="n"/>
      <c r="V1327" s="462" t="inlineStr">
        <is>
          <t>THWL21000476</t>
        </is>
      </c>
      <c r="W1327" s="462" t="inlineStr">
        <is>
          <t>THWL21000476</t>
        </is>
      </c>
      <c r="X1327" s="463" t="n">
        <v>44275</v>
      </c>
      <c r="Y1327" s="462" t="inlineStr">
        <is>
          <t>THWL21-000476</t>
        </is>
      </c>
      <c r="Z1327" s="462" t="inlineStr"/>
      <c r="AA1327" s="462" t="inlineStr">
        <is>
          <t>បុគ្គលជាប់អាករ</t>
        </is>
      </c>
      <c r="AB1327" s="462" t="inlineStr">
        <is>
          <t>L001-901905215</t>
        </is>
      </c>
      <c r="AC1327" s="462" t="inlineStr">
        <is>
          <t>វីអ៊ីស៊ិន (ខេមបូឌា) អ៊ិនដាសស្ទ្រី ឯ.ក</t>
        </is>
      </c>
      <c r="AD1327" s="464" t="n">
        <v>4009500</v>
      </c>
      <c r="AE1327" s="464" t="n">
        <v>3645000</v>
      </c>
      <c r="AF1327" s="464" t="n">
        <v>0</v>
      </c>
      <c r="AG1327" s="464" t="n">
        <v>0</v>
      </c>
      <c r="AH1327" s="464" t="n">
        <v>364500</v>
      </c>
      <c r="AI1327" s="464" t="n">
        <v>0</v>
      </c>
      <c r="AJ1327" s="464" t="n">
        <v>0</v>
      </c>
      <c r="AK1327" s="464" t="n">
        <v>0</v>
      </c>
      <c r="AL1327" s="464" t="n">
        <v>0</v>
      </c>
      <c r="AM1327" s="464" t="n">
        <v>0</v>
      </c>
      <c r="AN1327" s="464" t="n">
        <v>0</v>
      </c>
      <c r="AO1327" s="464" t="n">
        <v>0</v>
      </c>
      <c r="AP1327" s="464" t="n">
        <v>0</v>
      </c>
      <c r="AQ1327" s="462" t="inlineStr"/>
      <c r="AR1327" s="462" t="inlineStr">
        <is>
          <t>DELIVERY FROM ORD TO ATL</t>
        </is>
      </c>
      <c r="AS1327" s="462" t="inlineStr">
        <is>
          <t>បានប្រកាសពន្ធ</t>
        </is>
      </c>
    </row>
    <row r="1328">
      <c r="A1328" s="461" t="n">
        <v>1320</v>
      </c>
      <c r="B1328" s="462" t="inlineStr">
        <is>
          <t>CY MANAGEMENT FEE</t>
        </is>
      </c>
      <c r="C1328" s="462" t="inlineStr">
        <is>
          <t>អ៊ិចស្ពែឌីធ័រ ខេមបូឌា អិលធីឌី</t>
        </is>
      </c>
      <c r="D1328" s="462" t="inlineStr">
        <is>
          <t>L001-100045898</t>
        </is>
      </c>
      <c r="E1328" s="462" t="inlineStr">
        <is>
          <t>TI-0197077</t>
        </is>
      </c>
      <c r="F1328" s="463" t="n">
        <v>44286</v>
      </c>
      <c r="G1328" s="464" t="n">
        <v>362634</v>
      </c>
      <c r="H1328" s="462" t="n"/>
      <c r="I1328" s="464">
        <f>G1328</f>
        <v/>
      </c>
      <c r="J1328" s="462">
        <f>IF(AND(Q1328=TRUE, R1328=TRUE, S1328=TRUE), IF(W1328&lt;-0.05, "អនុញ្ញាត (អ្នកផ្គត់ផ្គង់ប្រកាសខ្វះ)", "បានប្រកាស (អនុញ្ញាត)"), IF(AND(Q1328=FALSE, R1328=FALSE, S1328=FALSE), "ព្យួរទុក (មិនមានទិន្នន័យ)", "ប្រកាសខុស (ព្យួរទុក)"))</f>
        <v/>
      </c>
      <c r="K1328" s="462" t="inlineStr"/>
      <c r="L1328" s="462" t="inlineStr"/>
      <c r="M1328" s="464">
        <f>AH1328</f>
        <v/>
      </c>
      <c r="N1328" s="464">
        <f>IF(W1328&lt;0,AH1328,I1328)</f>
        <v/>
      </c>
      <c r="O1328" s="464">
        <f>I1328-M1328</f>
        <v/>
      </c>
      <c r="P1328" s="462" t="n"/>
      <c r="Q1328" s="462">
        <f>V1328=W1328</f>
        <v/>
      </c>
      <c r="R1328" s="462">
        <f>AND(MONTH(F1328)=MONTH(X1328), YEAR(F1328)=YEAR(X1328))</f>
        <v/>
      </c>
      <c r="S1328" s="462">
        <f>AC1328="L001-901905215"</f>
        <v/>
      </c>
      <c r="T1328" s="464">
        <f>G1328-AH1328</f>
        <v/>
      </c>
      <c r="U1328" s="462" t="n"/>
      <c r="V1328" s="462" t="inlineStr">
        <is>
          <t>TI0197077</t>
        </is>
      </c>
      <c r="W1328" s="462" t="inlineStr">
        <is>
          <t>TI0197077</t>
        </is>
      </c>
      <c r="X1328" s="463" t="n">
        <v>44286</v>
      </c>
      <c r="Y1328" s="462" t="inlineStr">
        <is>
          <t>TI-0197077</t>
        </is>
      </c>
      <c r="Z1328" s="462" t="inlineStr"/>
      <c r="AA1328" s="462" t="inlineStr">
        <is>
          <t>បុគ្គលជាប់អាករ</t>
        </is>
      </c>
      <c r="AB1328" s="462" t="inlineStr">
        <is>
          <t>L001-901905215</t>
        </is>
      </c>
      <c r="AC1328" s="462" t="inlineStr">
        <is>
          <t>វីអ៊ីស៊ិន (ខេមបូឌា) អ៊ិនដាសស្ទ្រី ឯ.ក</t>
        </is>
      </c>
      <c r="AD1328" s="464" t="n">
        <v>3988977</v>
      </c>
      <c r="AE1328" s="464" t="n">
        <v>3626343</v>
      </c>
      <c r="AF1328" s="464" t="n">
        <v>0</v>
      </c>
      <c r="AG1328" s="464" t="n">
        <v>0</v>
      </c>
      <c r="AH1328" s="464" t="n">
        <v>362634</v>
      </c>
      <c r="AI1328" s="464" t="n">
        <v>0</v>
      </c>
      <c r="AJ1328" s="464" t="n">
        <v>0</v>
      </c>
      <c r="AK1328" s="464" t="n">
        <v>0</v>
      </c>
      <c r="AL1328" s="464" t="n">
        <v>0</v>
      </c>
      <c r="AM1328" s="464" t="n">
        <v>0</v>
      </c>
      <c r="AN1328" s="464" t="n">
        <v>0</v>
      </c>
      <c r="AO1328" s="464" t="n">
        <v>0</v>
      </c>
      <c r="AP1328" s="464" t="n">
        <v>0</v>
      </c>
      <c r="AQ1328" s="462" t="inlineStr"/>
      <c r="AR1328" s="462" t="inlineStr">
        <is>
          <t>Local Charge</t>
        </is>
      </c>
      <c r="AS1328" s="462" t="inlineStr">
        <is>
          <t>បានប្រកាសពន្ធ</t>
        </is>
      </c>
    </row>
    <row r="1329">
      <c r="A1329" s="461" t="n">
        <v>1321</v>
      </c>
      <c r="B1329" s="462" t="inlineStr">
        <is>
          <t>THC CHARGES</t>
        </is>
      </c>
      <c r="C1329" s="462" t="inlineStr">
        <is>
          <t>អ៊ិចស្ពែឌីធ័រ ខេមបូឌា អិលធីឌី</t>
        </is>
      </c>
      <c r="D1329" s="462" t="inlineStr">
        <is>
          <t>L001-100045898</t>
        </is>
      </c>
      <c r="E1329" s="462" t="inlineStr">
        <is>
          <t>TI-0197071</t>
        </is>
      </c>
      <c r="F1329" s="463" t="n">
        <v>44286</v>
      </c>
      <c r="G1329" s="464" t="n">
        <v>1103274</v>
      </c>
      <c r="H1329" s="462" t="n"/>
      <c r="I1329" s="464">
        <f>G1329</f>
        <v/>
      </c>
      <c r="J1329" s="462">
        <f>IF(AND(Q1329=TRUE, R1329=TRUE, S1329=TRUE), IF(W1329&lt;-0.05, "អនុញ្ញាត (អ្នកផ្គត់ផ្គង់ប្រកាសខ្វះ)", "បានប្រកាស (អនុញ្ញាត)"), IF(AND(Q1329=FALSE, R1329=FALSE, S1329=FALSE), "ព្យួរទុក (មិនមានទិន្នន័យ)", "ប្រកាសខុស (ព្យួរទុក)"))</f>
        <v/>
      </c>
      <c r="K1329" s="462" t="inlineStr"/>
      <c r="L1329" s="462" t="inlineStr"/>
      <c r="M1329" s="464">
        <f>AH1329</f>
        <v/>
      </c>
      <c r="N1329" s="464">
        <f>IF(W1329&lt;0,AH1329,I1329)</f>
        <v/>
      </c>
      <c r="O1329" s="464">
        <f>I1329-M1329</f>
        <v/>
      </c>
      <c r="P1329" s="462" t="n"/>
      <c r="Q1329" s="462">
        <f>V1329=W1329</f>
        <v/>
      </c>
      <c r="R1329" s="462">
        <f>AND(MONTH(F1329)=MONTH(X1329), YEAR(F1329)=YEAR(X1329))</f>
        <v/>
      </c>
      <c r="S1329" s="462">
        <f>AC1329="L001-901905215"</f>
        <v/>
      </c>
      <c r="T1329" s="464">
        <f>G1329-AH1329</f>
        <v/>
      </c>
      <c r="U1329" s="462" t="n"/>
      <c r="V1329" s="462" t="inlineStr">
        <is>
          <t>TI0197071</t>
        </is>
      </c>
      <c r="W1329" s="462" t="inlineStr">
        <is>
          <t>TI0197071</t>
        </is>
      </c>
      <c r="X1329" s="463" t="n">
        <v>44286</v>
      </c>
      <c r="Y1329" s="462" t="inlineStr">
        <is>
          <t>TI-0197071</t>
        </is>
      </c>
      <c r="Z1329" s="462" t="inlineStr"/>
      <c r="AA1329" s="462" t="inlineStr">
        <is>
          <t>បុគ្គលជាប់អាករ</t>
        </is>
      </c>
      <c r="AB1329" s="462" t="inlineStr">
        <is>
          <t>L001-901905215</t>
        </is>
      </c>
      <c r="AC1329" s="462" t="inlineStr">
        <is>
          <t>វីអ៊ីស៊ិន (ខេមបូឌា) អ៊ិនដាសស្ទ្រី ឯ.ក</t>
        </is>
      </c>
      <c r="AD1329" s="464" t="n">
        <v>12136011</v>
      </c>
      <c r="AE1329" s="464" t="n">
        <v>11032737</v>
      </c>
      <c r="AF1329" s="464" t="n">
        <v>0</v>
      </c>
      <c r="AG1329" s="464" t="n">
        <v>0</v>
      </c>
      <c r="AH1329" s="464" t="n">
        <v>1103274</v>
      </c>
      <c r="AI1329" s="464" t="n">
        <v>0</v>
      </c>
      <c r="AJ1329" s="464" t="n">
        <v>0</v>
      </c>
      <c r="AK1329" s="464" t="n">
        <v>0</v>
      </c>
      <c r="AL1329" s="464" t="n">
        <v>0</v>
      </c>
      <c r="AM1329" s="464" t="n">
        <v>0</v>
      </c>
      <c r="AN1329" s="464" t="n">
        <v>0</v>
      </c>
      <c r="AO1329" s="464" t="n">
        <v>0</v>
      </c>
      <c r="AP1329" s="464" t="n">
        <v>0</v>
      </c>
      <c r="AQ1329" s="462" t="inlineStr"/>
      <c r="AR1329" s="462" t="inlineStr">
        <is>
          <t>Local Charge</t>
        </is>
      </c>
      <c r="AS1329" s="462" t="inlineStr">
        <is>
          <t>បានប្រកាសពន្ធ</t>
        </is>
      </c>
    </row>
    <row r="1330">
      <c r="A1330" s="461" t="n">
        <v>1322</v>
      </c>
      <c r="B1330" s="462" t="inlineStr">
        <is>
          <t>BL FEE</t>
        </is>
      </c>
      <c r="C1330" s="462" t="inlineStr">
        <is>
          <t>អ៊ិចស្ពែឌីធ័រ ខេមបូឌា អិលធីឌី</t>
        </is>
      </c>
      <c r="D1330" s="462" t="inlineStr">
        <is>
          <t>L001-100045898</t>
        </is>
      </c>
      <c r="E1330" s="462" t="inlineStr">
        <is>
          <t>TI-0197067</t>
        </is>
      </c>
      <c r="F1330" s="463" t="n">
        <v>44286</v>
      </c>
      <c r="G1330" s="464" t="n">
        <v>377398</v>
      </c>
      <c r="H1330" s="462" t="n"/>
      <c r="I1330" s="464">
        <f>G1330</f>
        <v/>
      </c>
      <c r="J1330" s="462">
        <f>IF(AND(Q1330=TRUE, R1330=TRUE, S1330=TRUE), IF(W1330&lt;-0.05, "អនុញ្ញាត (អ្នកផ្គត់ផ្គង់ប្រកាសខ្វះ)", "បានប្រកាស (អនុញ្ញាត)"), IF(AND(Q1330=FALSE, R1330=FALSE, S1330=FALSE), "ព្យួរទុក (មិនមានទិន្នន័យ)", "ប្រកាសខុស (ព្យួរទុក)"))</f>
        <v/>
      </c>
      <c r="K1330" s="462" t="inlineStr"/>
      <c r="L1330" s="462" t="inlineStr"/>
      <c r="M1330" s="464">
        <f>AH1330</f>
        <v/>
      </c>
      <c r="N1330" s="464">
        <f>IF(W1330&lt;0,AH1330,I1330)</f>
        <v/>
      </c>
      <c r="O1330" s="464">
        <f>I1330-M1330</f>
        <v/>
      </c>
      <c r="P1330" s="462" t="n"/>
      <c r="Q1330" s="462">
        <f>V1330=W1330</f>
        <v/>
      </c>
      <c r="R1330" s="462">
        <f>AND(MONTH(F1330)=MONTH(X1330), YEAR(F1330)=YEAR(X1330))</f>
        <v/>
      </c>
      <c r="S1330" s="462">
        <f>AC1330="L001-901905215"</f>
        <v/>
      </c>
      <c r="T1330" s="464">
        <f>G1330-AH1330</f>
        <v/>
      </c>
      <c r="U1330" s="462" t="n"/>
      <c r="V1330" s="462" t="inlineStr">
        <is>
          <t>TI0197067</t>
        </is>
      </c>
      <c r="W1330" s="462" t="inlineStr">
        <is>
          <t>TI0197067</t>
        </is>
      </c>
      <c r="X1330" s="463" t="n">
        <v>44286</v>
      </c>
      <c r="Y1330" s="462" t="inlineStr">
        <is>
          <t>TI-0197067</t>
        </is>
      </c>
      <c r="Z1330" s="462" t="inlineStr"/>
      <c r="AA1330" s="462" t="inlineStr">
        <is>
          <t>បុគ្គលជាប់អាករ</t>
        </is>
      </c>
      <c r="AB1330" s="462" t="inlineStr">
        <is>
          <t>L001-901905215</t>
        </is>
      </c>
      <c r="AC1330" s="462" t="inlineStr">
        <is>
          <t>វីអ៊ីស៊ិន (ខេមបូឌា) អ៊ិនដាសស្ទ្រី ឯ.ក</t>
        </is>
      </c>
      <c r="AD1330" s="464" t="n">
        <v>4151384</v>
      </c>
      <c r="AE1330" s="464" t="n">
        <v>3773985</v>
      </c>
      <c r="AF1330" s="464" t="n">
        <v>0</v>
      </c>
      <c r="AG1330" s="464" t="n">
        <v>0</v>
      </c>
      <c r="AH1330" s="464" t="n">
        <v>377399</v>
      </c>
      <c r="AI1330" s="464" t="n">
        <v>0</v>
      </c>
      <c r="AJ1330" s="464" t="n">
        <v>0</v>
      </c>
      <c r="AK1330" s="464" t="n">
        <v>0</v>
      </c>
      <c r="AL1330" s="464" t="n">
        <v>0</v>
      </c>
      <c r="AM1330" s="464" t="n">
        <v>0</v>
      </c>
      <c r="AN1330" s="464" t="n">
        <v>0</v>
      </c>
      <c r="AO1330" s="464" t="n">
        <v>0</v>
      </c>
      <c r="AP1330" s="464" t="n">
        <v>0</v>
      </c>
      <c r="AQ1330" s="462" t="inlineStr"/>
      <c r="AR1330" s="462" t="inlineStr">
        <is>
          <t>Local Charge</t>
        </is>
      </c>
      <c r="AS1330" s="462" t="inlineStr">
        <is>
          <t>បានប្រកាសពន្ធ</t>
        </is>
      </c>
    </row>
    <row r="1331">
      <c r="A1331" s="461" t="n">
        <v>1323</v>
      </c>
      <c r="B1331" s="462" t="inlineStr">
        <is>
          <t>CY MANAGEMENT FEE</t>
        </is>
      </c>
      <c r="C1331" s="462" t="inlineStr">
        <is>
          <t>អ៊ិចស្ពែឌីធ័រ ខេមបូឌា អិលធីឌី</t>
        </is>
      </c>
      <c r="D1331" s="462" t="inlineStr">
        <is>
          <t>L001-100045898</t>
        </is>
      </c>
      <c r="E1331" s="462" t="inlineStr">
        <is>
          <t>TI-0197066</t>
        </is>
      </c>
      <c r="F1331" s="463" t="n">
        <v>44286</v>
      </c>
      <c r="G1331" s="464" t="n">
        <v>499557</v>
      </c>
      <c r="H1331" s="462" t="n"/>
      <c r="I1331" s="464">
        <f>G1331</f>
        <v/>
      </c>
      <c r="J1331" s="462">
        <f>IF(AND(Q1331=TRUE, R1331=TRUE, S1331=TRUE), IF(W1331&lt;-0.05, "អនុញ្ញាត (អ្នកផ្គត់ផ្គង់ប្រកាសខ្វះ)", "បានប្រកាស (អនុញ្ញាត)"), IF(AND(Q1331=FALSE, R1331=FALSE, S1331=FALSE), "ព្យួរទុក (មិនមានទិន្នន័យ)", "ប្រកាសខុស (ព្យួរទុក)"))</f>
        <v/>
      </c>
      <c r="K1331" s="462" t="inlineStr"/>
      <c r="L1331" s="462" t="inlineStr"/>
      <c r="M1331" s="464">
        <f>AH1331</f>
        <v/>
      </c>
      <c r="N1331" s="464">
        <f>IF(W1331&lt;0,AH1331,I1331)</f>
        <v/>
      </c>
      <c r="O1331" s="464">
        <f>I1331-M1331</f>
        <v/>
      </c>
      <c r="P1331" s="462" t="n"/>
      <c r="Q1331" s="462">
        <f>V1331=W1331</f>
        <v/>
      </c>
      <c r="R1331" s="462">
        <f>AND(MONTH(F1331)=MONTH(X1331), YEAR(F1331)=YEAR(X1331))</f>
        <v/>
      </c>
      <c r="S1331" s="462">
        <f>AC1331="L001-901905215"</f>
        <v/>
      </c>
      <c r="T1331" s="464">
        <f>G1331-AH1331</f>
        <v/>
      </c>
      <c r="U1331" s="462" t="n"/>
      <c r="V1331" s="462" t="inlineStr">
        <is>
          <t>TI0197066</t>
        </is>
      </c>
      <c r="W1331" s="462" t="inlineStr">
        <is>
          <t>TI0197066</t>
        </is>
      </c>
      <c r="X1331" s="463" t="n">
        <v>44286</v>
      </c>
      <c r="Y1331" s="462" t="inlineStr">
        <is>
          <t>TI-0197066</t>
        </is>
      </c>
      <c r="Z1331" s="462" t="inlineStr"/>
      <c r="AA1331" s="462" t="inlineStr">
        <is>
          <t>បុគ្គលជាប់អាករ</t>
        </is>
      </c>
      <c r="AB1331" s="462" t="inlineStr">
        <is>
          <t>L001-901905215</t>
        </is>
      </c>
      <c r="AC1331" s="462" t="inlineStr">
        <is>
          <t>វីអ៊ីស៊ិន (ខេមបូឌា) អ៊ិនដាសស្ទ្រី ឯ.ក</t>
        </is>
      </c>
      <c r="AD1331" s="464" t="n">
        <v>5495133</v>
      </c>
      <c r="AE1331" s="464" t="n">
        <v>4995575</v>
      </c>
      <c r="AF1331" s="464" t="n">
        <v>0</v>
      </c>
      <c r="AG1331" s="464" t="n">
        <v>0</v>
      </c>
      <c r="AH1331" s="464" t="n">
        <v>499558</v>
      </c>
      <c r="AI1331" s="464" t="n">
        <v>0</v>
      </c>
      <c r="AJ1331" s="464" t="n">
        <v>0</v>
      </c>
      <c r="AK1331" s="464" t="n">
        <v>0</v>
      </c>
      <c r="AL1331" s="464" t="n">
        <v>0</v>
      </c>
      <c r="AM1331" s="464" t="n">
        <v>0</v>
      </c>
      <c r="AN1331" s="464" t="n">
        <v>0</v>
      </c>
      <c r="AO1331" s="464" t="n">
        <v>0</v>
      </c>
      <c r="AP1331" s="464" t="n">
        <v>0</v>
      </c>
      <c r="AQ1331" s="462" t="inlineStr"/>
      <c r="AR1331" s="462" t="inlineStr">
        <is>
          <t>Local Charge</t>
        </is>
      </c>
      <c r="AS1331" s="462" t="inlineStr">
        <is>
          <t>បានប្រកាសពន្ធ</t>
        </is>
      </c>
    </row>
    <row r="1332">
      <c r="A1332" s="461" t="n">
        <v>1324</v>
      </c>
      <c r="B1332" s="462" t="inlineStr">
        <is>
          <t>BL FEE</t>
        </is>
      </c>
      <c r="C1332" s="462" t="inlineStr">
        <is>
          <t>អ៊ិចស្ពែឌីធ័រ ខេមបូឌា អិលធីឌី</t>
        </is>
      </c>
      <c r="D1332" s="462" t="inlineStr">
        <is>
          <t>L001-100045898</t>
        </is>
      </c>
      <c r="E1332" s="462" t="inlineStr">
        <is>
          <t>TI-0197065</t>
        </is>
      </c>
      <c r="F1332" s="463" t="n">
        <v>44286</v>
      </c>
      <c r="G1332" s="464" t="n">
        <v>328049</v>
      </c>
      <c r="H1332" s="462" t="n"/>
      <c r="I1332" s="464">
        <f>G1332</f>
        <v/>
      </c>
      <c r="J1332" s="462">
        <f>IF(AND(Q1332=TRUE, R1332=TRUE, S1332=TRUE), IF(W1332&lt;-0.05, "អនុញ្ញាត (អ្នកផ្គត់ផ្គង់ប្រកាសខ្វះ)", "បានប្រកាស (អនុញ្ញាត)"), IF(AND(Q1332=FALSE, R1332=FALSE, S1332=FALSE), "ព្យួរទុក (មិនមានទិន្នន័យ)", "ប្រកាសខុស (ព្យួរទុក)"))</f>
        <v/>
      </c>
      <c r="K1332" s="462" t="inlineStr"/>
      <c r="L1332" s="462" t="inlineStr"/>
      <c r="M1332" s="464">
        <f>AH1332</f>
        <v/>
      </c>
      <c r="N1332" s="464">
        <f>IF(W1332&lt;0,AH1332,I1332)</f>
        <v/>
      </c>
      <c r="O1332" s="464">
        <f>I1332-M1332</f>
        <v/>
      </c>
      <c r="P1332" s="462" t="n"/>
      <c r="Q1332" s="462">
        <f>V1332=W1332</f>
        <v/>
      </c>
      <c r="R1332" s="462">
        <f>AND(MONTH(F1332)=MONTH(X1332), YEAR(F1332)=YEAR(X1332))</f>
        <v/>
      </c>
      <c r="S1332" s="462">
        <f>AC1332="L001-901905215"</f>
        <v/>
      </c>
      <c r="T1332" s="464">
        <f>G1332-AH1332</f>
        <v/>
      </c>
      <c r="U1332" s="462" t="n"/>
      <c r="V1332" s="462" t="inlineStr">
        <is>
          <t>TI0197065</t>
        </is>
      </c>
      <c r="W1332" s="462" t="inlineStr">
        <is>
          <t>TI0197065</t>
        </is>
      </c>
      <c r="X1332" s="463" t="n">
        <v>44286</v>
      </c>
      <c r="Y1332" s="462" t="inlineStr">
        <is>
          <t>TI-0197065</t>
        </is>
      </c>
      <c r="Z1332" s="462" t="inlineStr"/>
      <c r="AA1332" s="462" t="inlineStr">
        <is>
          <t>បុគ្គលជាប់អាករ</t>
        </is>
      </c>
      <c r="AB1332" s="462" t="inlineStr">
        <is>
          <t>L001-901905215</t>
        </is>
      </c>
      <c r="AC1332" s="462" t="inlineStr">
        <is>
          <t>វីអ៊ីស៊ិន (ខេមបូឌា) អ៊ិនដាសស្ទ្រី ឯ.ក</t>
        </is>
      </c>
      <c r="AD1332" s="464" t="n">
        <v>3608545</v>
      </c>
      <c r="AE1332" s="464" t="n">
        <v>3280495</v>
      </c>
      <c r="AF1332" s="464" t="n">
        <v>0</v>
      </c>
      <c r="AG1332" s="464" t="n">
        <v>0</v>
      </c>
      <c r="AH1332" s="464" t="n">
        <v>328050</v>
      </c>
      <c r="AI1332" s="464" t="n">
        <v>0</v>
      </c>
      <c r="AJ1332" s="464" t="n">
        <v>0</v>
      </c>
      <c r="AK1332" s="464" t="n">
        <v>0</v>
      </c>
      <c r="AL1332" s="464" t="n">
        <v>0</v>
      </c>
      <c r="AM1332" s="464" t="n">
        <v>0</v>
      </c>
      <c r="AN1332" s="464" t="n">
        <v>0</v>
      </c>
      <c r="AO1332" s="464" t="n">
        <v>0</v>
      </c>
      <c r="AP1332" s="464" t="n">
        <v>0</v>
      </c>
      <c r="AQ1332" s="462" t="inlineStr"/>
      <c r="AR1332" s="462" t="inlineStr">
        <is>
          <t>Local Charge</t>
        </is>
      </c>
      <c r="AS1332" s="462" t="inlineStr">
        <is>
          <t>បានប្រកាសពន្ធ</t>
        </is>
      </c>
    </row>
    <row r="1333">
      <c r="A1333" s="461" t="n">
        <v>1325</v>
      </c>
      <c r="B1333" s="462" t="inlineStr">
        <is>
          <t>CY MANAGEMENT FEE</t>
        </is>
      </c>
      <c r="C1333" s="462" t="inlineStr">
        <is>
          <t>អ៊ិចស្ពែឌីធ័រ ខេមបូឌា អិលធីឌី</t>
        </is>
      </c>
      <c r="D1333" s="462" t="inlineStr">
        <is>
          <t>L001-100045898</t>
        </is>
      </c>
      <c r="E1333" s="462" t="inlineStr">
        <is>
          <t>TI-0197064</t>
        </is>
      </c>
      <c r="F1333" s="463" t="n">
        <v>44286</v>
      </c>
      <c r="G1333" s="464" t="n">
        <v>265756</v>
      </c>
      <c r="H1333" s="462" t="n"/>
      <c r="I1333" s="464">
        <f>G1333</f>
        <v/>
      </c>
      <c r="J1333" s="462">
        <f>IF(AND(Q1333=TRUE, R1333=TRUE, S1333=TRUE), IF(W1333&lt;-0.05, "អនុញ្ញាត (អ្នកផ្គត់ផ្គង់ប្រកាសខ្វះ)", "បានប្រកាស (អនុញ្ញាត)"), IF(AND(Q1333=FALSE, R1333=FALSE, S1333=FALSE), "ព្យួរទុក (មិនមានទិន្នន័យ)", "ប្រកាសខុស (ព្យួរទុក)"))</f>
        <v/>
      </c>
      <c r="K1333" s="462" t="inlineStr"/>
      <c r="L1333" s="462" t="inlineStr"/>
      <c r="M1333" s="464">
        <f>AH1333</f>
        <v/>
      </c>
      <c r="N1333" s="464">
        <f>IF(W1333&lt;0,AH1333,I1333)</f>
        <v/>
      </c>
      <c r="O1333" s="464">
        <f>I1333-M1333</f>
        <v/>
      </c>
      <c r="P1333" s="462" t="n"/>
      <c r="Q1333" s="462">
        <f>V1333=W1333</f>
        <v/>
      </c>
      <c r="R1333" s="462">
        <f>AND(MONTH(F1333)=MONTH(X1333), YEAR(F1333)=YEAR(X1333))</f>
        <v/>
      </c>
      <c r="S1333" s="462">
        <f>AC1333="L001-901905215"</f>
        <v/>
      </c>
      <c r="T1333" s="464">
        <f>G1333-AH1333</f>
        <v/>
      </c>
      <c r="U1333" s="462" t="n"/>
      <c r="V1333" s="462" t="inlineStr">
        <is>
          <t>TI0197064</t>
        </is>
      </c>
      <c r="W1333" s="462" t="inlineStr">
        <is>
          <t>TI0197064</t>
        </is>
      </c>
      <c r="X1333" s="463" t="n">
        <v>44286</v>
      </c>
      <c r="Y1333" s="462" t="inlineStr">
        <is>
          <t>TI-0197064</t>
        </is>
      </c>
      <c r="Z1333" s="462" t="inlineStr"/>
      <c r="AA1333" s="462" t="inlineStr">
        <is>
          <t>បុគ្គលជាប់អាករ</t>
        </is>
      </c>
      <c r="AB1333" s="462" t="inlineStr">
        <is>
          <t>L001-901905215</t>
        </is>
      </c>
      <c r="AC1333" s="462" t="inlineStr">
        <is>
          <t>វីអ៊ីស៊ិន (ខេមបូឌា) អ៊ិនដាសស្ទ្រី ឯ.ក</t>
        </is>
      </c>
      <c r="AD1333" s="464" t="n">
        <v>2923322</v>
      </c>
      <c r="AE1333" s="464" t="n">
        <v>2657565</v>
      </c>
      <c r="AF1333" s="464" t="n">
        <v>0</v>
      </c>
      <c r="AG1333" s="464" t="n">
        <v>0</v>
      </c>
      <c r="AH1333" s="464" t="n">
        <v>265757</v>
      </c>
      <c r="AI1333" s="464" t="n">
        <v>0</v>
      </c>
      <c r="AJ1333" s="464" t="n">
        <v>0</v>
      </c>
      <c r="AK1333" s="464" t="n">
        <v>0</v>
      </c>
      <c r="AL1333" s="464" t="n">
        <v>0</v>
      </c>
      <c r="AM1333" s="464" t="n">
        <v>0</v>
      </c>
      <c r="AN1333" s="464" t="n">
        <v>0</v>
      </c>
      <c r="AO1333" s="464" t="n">
        <v>0</v>
      </c>
      <c r="AP1333" s="464" t="n">
        <v>0</v>
      </c>
      <c r="AQ1333" s="462" t="inlineStr"/>
      <c r="AR1333" s="462" t="inlineStr">
        <is>
          <t>Local Charge</t>
        </is>
      </c>
      <c r="AS1333" s="462" t="inlineStr">
        <is>
          <t>បានប្រកាសពន្ធ</t>
        </is>
      </c>
    </row>
    <row r="1334">
      <c r="A1334" s="461" t="n">
        <v>1326</v>
      </c>
      <c r="B1334" s="462" t="inlineStr">
        <is>
          <t>THC CHARGES</t>
        </is>
      </c>
      <c r="C1334" s="462" t="inlineStr">
        <is>
          <t>អ៊ិចស្ពែឌីធ័រ ខេមបូឌា អិលធីឌី</t>
        </is>
      </c>
      <c r="D1334" s="462" t="inlineStr">
        <is>
          <t>L001-100045898</t>
        </is>
      </c>
      <c r="E1334" s="462" t="inlineStr">
        <is>
          <t>TI-0196976</t>
        </is>
      </c>
      <c r="F1334" s="463" t="n">
        <v>44285</v>
      </c>
      <c r="G1334" s="464" t="n">
        <v>203059</v>
      </c>
      <c r="H1334" s="462" t="n"/>
      <c r="I1334" s="464">
        <f>G1334</f>
        <v/>
      </c>
      <c r="J1334" s="462">
        <f>IF(AND(Q1334=TRUE, R1334=TRUE, S1334=TRUE), IF(W1334&lt;-0.05, "អនុញ្ញាត (អ្នកផ្គត់ផ្គង់ប្រកាសខ្វះ)", "បានប្រកាស (អនុញ្ញាត)"), IF(AND(Q1334=FALSE, R1334=FALSE, S1334=FALSE), "ព្យួរទុក (មិនមានទិន្នន័យ)", "ប្រកាសខុស (ព្យួរទុក)"))</f>
        <v/>
      </c>
      <c r="K1334" s="462" t="inlineStr"/>
      <c r="L1334" s="462" t="inlineStr"/>
      <c r="M1334" s="464">
        <f>AH1334</f>
        <v/>
      </c>
      <c r="N1334" s="464">
        <f>IF(W1334&lt;0,AH1334,I1334)</f>
        <v/>
      </c>
      <c r="O1334" s="464">
        <f>I1334-M1334</f>
        <v/>
      </c>
      <c r="P1334" s="462" t="n"/>
      <c r="Q1334" s="462">
        <f>V1334=W1334</f>
        <v/>
      </c>
      <c r="R1334" s="462">
        <f>AND(MONTH(F1334)=MONTH(X1334), YEAR(F1334)=YEAR(X1334))</f>
        <v/>
      </c>
      <c r="S1334" s="462">
        <f>AC1334="L001-901905215"</f>
        <v/>
      </c>
      <c r="T1334" s="464">
        <f>G1334-AH1334</f>
        <v/>
      </c>
      <c r="U1334" s="462" t="n"/>
      <c r="V1334" s="462" t="inlineStr">
        <is>
          <t>TI0196976</t>
        </is>
      </c>
      <c r="W1334" s="462" t="inlineStr">
        <is>
          <t>TI0196976</t>
        </is>
      </c>
      <c r="X1334" s="463" t="n">
        <v>44285</v>
      </c>
      <c r="Y1334" s="462" t="inlineStr">
        <is>
          <t>TI-0196976</t>
        </is>
      </c>
      <c r="Z1334" s="462" t="inlineStr"/>
      <c r="AA1334" s="462" t="inlineStr">
        <is>
          <t>បុគ្គលជាប់អាករ</t>
        </is>
      </c>
      <c r="AB1334" s="462" t="inlineStr">
        <is>
          <t>L001-901903292</t>
        </is>
      </c>
      <c r="AC1334" s="462" t="inlineStr">
        <is>
          <t>ហ្ស៊ីជាង ហេងហ្វេង ថប លេហ្សឺរ (ខេមបូឌា) ឯ.ក</t>
        </is>
      </c>
      <c r="AD1334" s="464" t="n">
        <v>4462404</v>
      </c>
      <c r="AE1334" s="464" t="n">
        <v>4056731</v>
      </c>
      <c r="AF1334" s="464" t="n">
        <v>0</v>
      </c>
      <c r="AG1334" s="464" t="n">
        <v>0</v>
      </c>
      <c r="AH1334" s="464" t="n">
        <v>405673</v>
      </c>
      <c r="AI1334" s="464" t="n">
        <v>0</v>
      </c>
      <c r="AJ1334" s="464" t="n">
        <v>0</v>
      </c>
      <c r="AK1334" s="464" t="n">
        <v>0</v>
      </c>
      <c r="AL1334" s="464" t="n">
        <v>0</v>
      </c>
      <c r="AM1334" s="464" t="n">
        <v>0</v>
      </c>
      <c r="AN1334" s="464" t="n">
        <v>0</v>
      </c>
      <c r="AO1334" s="464" t="n">
        <v>0</v>
      </c>
      <c r="AP1334" s="464" t="n">
        <v>0</v>
      </c>
      <c r="AQ1334" s="462" t="inlineStr"/>
      <c r="AR1334" s="462" t="inlineStr">
        <is>
          <t>Local Charge</t>
        </is>
      </c>
      <c r="AS1334" s="462" t="inlineStr">
        <is>
          <t>បានប្រកាសពន្ធ</t>
        </is>
      </c>
    </row>
    <row r="1335">
      <c r="A1335" s="461" t="n">
        <v>1327</v>
      </c>
      <c r="B1335" s="462" t="inlineStr">
        <is>
          <t>CY MANAGEMENT FEE</t>
        </is>
      </c>
      <c r="C1335" s="462" t="inlineStr">
        <is>
          <t>អ៊ិចស្ពែឌីធ័រ ខេមបូឌា អិលធីឌី</t>
        </is>
      </c>
      <c r="D1335" s="462" t="inlineStr">
        <is>
          <t>L001-100045898</t>
        </is>
      </c>
      <c r="E1335" s="462" t="inlineStr">
        <is>
          <t>TI-0196956</t>
        </is>
      </c>
      <c r="F1335" s="463" t="n">
        <v>44285</v>
      </c>
      <c r="G1335" s="464" t="n">
        <v>164631</v>
      </c>
      <c r="H1335" s="462" t="n"/>
      <c r="I1335" s="464">
        <f>G1335</f>
        <v/>
      </c>
      <c r="J1335" s="462">
        <f>IF(AND(Q1335=TRUE, R1335=TRUE, S1335=TRUE), IF(W1335&lt;-0.05, "អនុញ្ញាត (អ្នកផ្គត់ផ្គង់ប្រកាសខ្វះ)", "បានប្រកាស (អនុញ្ញាត)"), IF(AND(Q1335=FALSE, R1335=FALSE, S1335=FALSE), "ព្យួរទុក (មិនមានទិន្នន័យ)", "ប្រកាសខុស (ព្យួរទុក)"))</f>
        <v/>
      </c>
      <c r="K1335" s="462" t="inlineStr"/>
      <c r="L1335" s="462" t="inlineStr"/>
      <c r="M1335" s="464">
        <f>AH1335</f>
        <v/>
      </c>
      <c r="N1335" s="464">
        <f>IF(W1335&lt;0,AH1335,I1335)</f>
        <v/>
      </c>
      <c r="O1335" s="464">
        <f>I1335-M1335</f>
        <v/>
      </c>
      <c r="P1335" s="462" t="n"/>
      <c r="Q1335" s="462">
        <f>V1335=W1335</f>
        <v/>
      </c>
      <c r="R1335" s="462">
        <f>AND(MONTH(F1335)=MONTH(X1335), YEAR(F1335)=YEAR(X1335))</f>
        <v/>
      </c>
      <c r="S1335" s="462">
        <f>AC1335="L001-901905215"</f>
        <v/>
      </c>
      <c r="T1335" s="464">
        <f>G1335-AH1335</f>
        <v/>
      </c>
      <c r="U1335" s="462" t="n"/>
      <c r="V1335" s="462" t="inlineStr">
        <is>
          <t>TI0196956</t>
        </is>
      </c>
      <c r="W1335" s="462" t="inlineStr">
        <is>
          <t>TI0196956</t>
        </is>
      </c>
      <c r="X1335" s="463" t="n">
        <v>44285</v>
      </c>
      <c r="Y1335" s="462" t="inlineStr">
        <is>
          <t>TI-0196956</t>
        </is>
      </c>
      <c r="Z1335" s="462" t="inlineStr"/>
      <c r="AA1335" s="462" t="inlineStr">
        <is>
          <t>បុគ្គលជាប់អាករ</t>
        </is>
      </c>
      <c r="AB1335" s="462" t="inlineStr">
        <is>
          <t>L001-901905215</t>
        </is>
      </c>
      <c r="AC1335" s="462" t="inlineStr">
        <is>
          <t>វីអ៊ីស៊ិន (ខេមបូឌា) អ៊ិនដាសស្ទ្រី ឯ.ក</t>
        </is>
      </c>
      <c r="AD1335" s="464" t="n">
        <v>1810947</v>
      </c>
      <c r="AE1335" s="464" t="n">
        <v>1646315</v>
      </c>
      <c r="AF1335" s="464" t="n">
        <v>0</v>
      </c>
      <c r="AG1335" s="464" t="n">
        <v>0</v>
      </c>
      <c r="AH1335" s="464" t="n">
        <v>164632</v>
      </c>
      <c r="AI1335" s="464" t="n">
        <v>0</v>
      </c>
      <c r="AJ1335" s="464" t="n">
        <v>0</v>
      </c>
      <c r="AK1335" s="464" t="n">
        <v>0</v>
      </c>
      <c r="AL1335" s="464" t="n">
        <v>0</v>
      </c>
      <c r="AM1335" s="464" t="n">
        <v>0</v>
      </c>
      <c r="AN1335" s="464" t="n">
        <v>0</v>
      </c>
      <c r="AO1335" s="464" t="n">
        <v>0</v>
      </c>
      <c r="AP1335" s="464" t="n">
        <v>0</v>
      </c>
      <c r="AQ1335" s="462" t="inlineStr"/>
      <c r="AR1335" s="462" t="inlineStr">
        <is>
          <t>Local Charge</t>
        </is>
      </c>
      <c r="AS1335" s="462" t="inlineStr">
        <is>
          <t>បានប្រកាសពន្ធ</t>
        </is>
      </c>
    </row>
    <row r="1336">
      <c r="A1336" s="461" t="n">
        <v>1328</v>
      </c>
      <c r="B1336" s="462" t="inlineStr">
        <is>
          <t>BL FEE</t>
        </is>
      </c>
      <c r="C1336" s="462" t="inlineStr">
        <is>
          <t>អ៊ិចស្ពែឌីធ័រ ខេមបូឌា អិលធីឌី</t>
        </is>
      </c>
      <c r="D1336" s="462" t="inlineStr">
        <is>
          <t>L001-100045898</t>
        </is>
      </c>
      <c r="E1336" s="462" t="inlineStr">
        <is>
          <t>TI-0196812</t>
        </is>
      </c>
      <c r="F1336" s="463" t="n">
        <v>44281</v>
      </c>
      <c r="G1336" s="464" t="n">
        <v>12135</v>
      </c>
      <c r="H1336" s="462" t="n"/>
      <c r="I1336" s="464">
        <f>G1336</f>
        <v/>
      </c>
      <c r="J1336" s="462">
        <f>IF(AND(Q1336=TRUE, R1336=TRUE, S1336=TRUE), IF(W1336&lt;-0.05, "អនុញ្ញាត (អ្នកផ្គត់ផ្គង់ប្រកាសខ្វះ)", "បានប្រកាស (អនុញ្ញាត)"), IF(AND(Q1336=FALSE, R1336=FALSE, S1336=FALSE), "ព្យួរទុក (មិនមានទិន្នន័យ)", "ប្រកាសខុស (ព្យួរទុក)"))</f>
        <v/>
      </c>
      <c r="K1336" s="462" t="inlineStr"/>
      <c r="L1336" s="462" t="inlineStr"/>
      <c r="M1336" s="464">
        <f>AH1336</f>
        <v/>
      </c>
      <c r="N1336" s="464">
        <f>IF(W1336&lt;0,AH1336,I1336)</f>
        <v/>
      </c>
      <c r="O1336" s="464">
        <f>I1336-M1336</f>
        <v/>
      </c>
      <c r="P1336" s="462" t="n"/>
      <c r="Q1336" s="462">
        <f>V1336=W1336</f>
        <v/>
      </c>
      <c r="R1336" s="462">
        <f>AND(MONTH(F1336)=MONTH(X1336), YEAR(F1336)=YEAR(X1336))</f>
        <v/>
      </c>
      <c r="S1336" s="462">
        <f>AC1336="L001-901905215"</f>
        <v/>
      </c>
      <c r="T1336" s="464">
        <f>G1336-AH1336</f>
        <v/>
      </c>
      <c r="U1336" s="462" t="n"/>
      <c r="V1336" s="462" t="inlineStr">
        <is>
          <t>TI0196812</t>
        </is>
      </c>
      <c r="W1336" s="462" t="inlineStr">
        <is>
          <t>TI0196812</t>
        </is>
      </c>
      <c r="X1336" s="463" t="n">
        <v>44281</v>
      </c>
      <c r="Y1336" s="462" t="inlineStr">
        <is>
          <t>TI-0196812</t>
        </is>
      </c>
      <c r="Z1336" s="462" t="inlineStr"/>
      <c r="AA1336" s="462" t="inlineStr">
        <is>
          <t>បុគ្គលជាប់អាករ</t>
        </is>
      </c>
      <c r="AB1336" s="462" t="inlineStr">
        <is>
          <t>L001-901905215</t>
        </is>
      </c>
      <c r="AC1336" s="462" t="inlineStr">
        <is>
          <t>វីអ៊ីស៊ិន (ខេមបូឌា) អ៊ិនដាសស្ទ្រី ឯ.ក</t>
        </is>
      </c>
      <c r="AD1336" s="464" t="n">
        <v>133485</v>
      </c>
      <c r="AE1336" s="464" t="n">
        <v>121350</v>
      </c>
      <c r="AF1336" s="464" t="n">
        <v>0</v>
      </c>
      <c r="AG1336" s="464" t="n">
        <v>0</v>
      </c>
      <c r="AH1336" s="464" t="n">
        <v>12135</v>
      </c>
      <c r="AI1336" s="464" t="n">
        <v>0</v>
      </c>
      <c r="AJ1336" s="464" t="n">
        <v>0</v>
      </c>
      <c r="AK1336" s="464" t="n">
        <v>0</v>
      </c>
      <c r="AL1336" s="464" t="n">
        <v>0</v>
      </c>
      <c r="AM1336" s="464" t="n">
        <v>0</v>
      </c>
      <c r="AN1336" s="464" t="n">
        <v>0</v>
      </c>
      <c r="AO1336" s="464" t="n">
        <v>0</v>
      </c>
      <c r="AP1336" s="464" t="n">
        <v>0</v>
      </c>
      <c r="AQ1336" s="462" t="inlineStr"/>
      <c r="AR1336" s="462" t="inlineStr">
        <is>
          <t>Local Charge</t>
        </is>
      </c>
      <c r="AS1336" s="462" t="inlineStr">
        <is>
          <t>បានប្រកាសពន្ធ</t>
        </is>
      </c>
    </row>
    <row r="1337">
      <c r="A1337" s="461" t="n">
        <v>1329</v>
      </c>
      <c r="B1337" s="462" t="inlineStr">
        <is>
          <t>THC CHARGES</t>
        </is>
      </c>
      <c r="C1337" s="462" t="inlineStr">
        <is>
          <t>អ៊ិចស្ពែឌីធ័រ ខេមបូឌា អិលធីឌី</t>
        </is>
      </c>
      <c r="D1337" s="462" t="inlineStr">
        <is>
          <t>L001-100045898</t>
        </is>
      </c>
      <c r="E1337" s="462" t="inlineStr">
        <is>
          <t>TI-01966537</t>
        </is>
      </c>
      <c r="F1337" s="463" t="n">
        <v>44279</v>
      </c>
      <c r="G1337" s="464" t="n">
        <v>203614</v>
      </c>
      <c r="H1337" s="462" t="n"/>
      <c r="I1337" s="464">
        <f>G1337</f>
        <v/>
      </c>
      <c r="J1337" s="462">
        <f>IF(AND(Q1337=TRUE, R1337=TRUE, S1337=TRUE), IF(W1337&lt;-0.05, "អនុញ្ញាត (អ្នកផ្គត់ផ្គង់ប្រកាសខ្វះ)", "បានប្រកាស (អនុញ្ញាត)"), IF(AND(Q1337=FALSE, R1337=FALSE, S1337=FALSE), "ព្យួរទុក (មិនមានទិន្នន័យ)", "ប្រកាសខុស (ព្យួរទុក)"))</f>
        <v/>
      </c>
      <c r="K1337" s="462" t="inlineStr"/>
      <c r="L1337" s="462" t="inlineStr"/>
      <c r="M1337" s="464">
        <f>AH1337</f>
        <v/>
      </c>
      <c r="N1337" s="464">
        <f>IF(W1337&lt;0,AH1337,I1337)</f>
        <v/>
      </c>
      <c r="O1337" s="464">
        <f>I1337-M1337</f>
        <v/>
      </c>
      <c r="P1337" s="462" t="n"/>
      <c r="Q1337" s="462">
        <f>V1337=W1337</f>
        <v/>
      </c>
      <c r="R1337" s="462">
        <f>AND(MONTH(F1337)=MONTH(X1337), YEAR(F1337)=YEAR(X1337))</f>
        <v/>
      </c>
      <c r="S1337" s="462">
        <f>AC1337="L001-901905215"</f>
        <v/>
      </c>
      <c r="T1337" s="464">
        <f>G1337-AH1337</f>
        <v/>
      </c>
      <c r="U1337" s="462" t="n"/>
      <c r="V1337" s="462" t="inlineStr">
        <is>
          <t>TI01966537</t>
        </is>
      </c>
      <c r="W1337" s="462" t="inlineStr"/>
      <c r="X1337" s="499" t="n"/>
      <c r="Y1337" s="462" t="n"/>
      <c r="Z1337" s="462" t="n"/>
      <c r="AA1337" s="462" t="n"/>
      <c r="AB1337" s="462" t="n"/>
      <c r="AC1337" s="462" t="n"/>
      <c r="AD1337" s="462" t="n"/>
      <c r="AE1337" s="462" t="n"/>
      <c r="AF1337" s="462" t="n"/>
      <c r="AG1337" s="462" t="n"/>
      <c r="AH1337" s="462" t="n"/>
      <c r="AI1337" s="462" t="n"/>
      <c r="AJ1337" s="462" t="n"/>
      <c r="AK1337" s="462" t="n"/>
      <c r="AL1337" s="462" t="n"/>
      <c r="AM1337" s="462" t="n"/>
      <c r="AN1337" s="462" t="n"/>
      <c r="AO1337" s="462" t="n"/>
      <c r="AP1337" s="462" t="n"/>
      <c r="AQ1337" s="462" t="n"/>
      <c r="AR1337" s="462" t="n"/>
      <c r="AS1337" s="462" t="n"/>
    </row>
    <row r="1338">
      <c r="A1338" s="461" t="n">
        <v>1330</v>
      </c>
      <c r="B1338" s="462" t="inlineStr">
        <is>
          <t>CY MANAGEMENT FEE</t>
        </is>
      </c>
      <c r="C1338" s="462" t="inlineStr">
        <is>
          <t>អ៊ិចស្ពែឌីធ័រ ខេមបូឌា អិលធីឌី</t>
        </is>
      </c>
      <c r="D1338" s="462" t="inlineStr">
        <is>
          <t>L001-100045898</t>
        </is>
      </c>
      <c r="E1338" s="462" t="inlineStr">
        <is>
          <t>TI-0196530</t>
        </is>
      </c>
      <c r="F1338" s="463" t="n">
        <v>44278</v>
      </c>
      <c r="G1338" s="464" t="n">
        <v>564291</v>
      </c>
      <c r="H1338" s="462" t="n"/>
      <c r="I1338" s="464">
        <f>G1338</f>
        <v/>
      </c>
      <c r="J1338" s="462">
        <f>IF(AND(Q1338=TRUE, R1338=TRUE, S1338=TRUE), IF(W1338&lt;-0.05, "អនុញ្ញាត (អ្នកផ្គត់ផ្គង់ប្រកាសខ្វះ)", "បានប្រកាស (អនុញ្ញាត)"), IF(AND(Q1338=FALSE, R1338=FALSE, S1338=FALSE), "ព្យួរទុក (មិនមានទិន្នន័យ)", "ប្រកាសខុស (ព្យួរទុក)"))</f>
        <v/>
      </c>
      <c r="K1338" s="462" t="inlineStr"/>
      <c r="L1338" s="462" t="inlineStr"/>
      <c r="M1338" s="464">
        <f>AH1338</f>
        <v/>
      </c>
      <c r="N1338" s="464">
        <f>IF(W1338&lt;0,AH1338,I1338)</f>
        <v/>
      </c>
      <c r="O1338" s="464">
        <f>I1338-M1338</f>
        <v/>
      </c>
      <c r="P1338" s="462" t="n"/>
      <c r="Q1338" s="462">
        <f>V1338=W1338</f>
        <v/>
      </c>
      <c r="R1338" s="462">
        <f>AND(MONTH(F1338)=MONTH(X1338), YEAR(F1338)=YEAR(X1338))</f>
        <v/>
      </c>
      <c r="S1338" s="462">
        <f>AC1338="L001-901905215"</f>
        <v/>
      </c>
      <c r="T1338" s="464">
        <f>G1338-AH1338</f>
        <v/>
      </c>
      <c r="U1338" s="462" t="n"/>
      <c r="V1338" s="462" t="inlineStr">
        <is>
          <t>TI0196530</t>
        </is>
      </c>
      <c r="W1338" s="462" t="inlineStr">
        <is>
          <t>TI0196530</t>
        </is>
      </c>
      <c r="X1338" s="463" t="n">
        <v>44278</v>
      </c>
      <c r="Y1338" s="462" t="inlineStr">
        <is>
          <t>TI-0196530</t>
        </is>
      </c>
      <c r="Z1338" s="462" t="inlineStr"/>
      <c r="AA1338" s="462" t="inlineStr">
        <is>
          <t>បុគ្គលជាប់អាករ</t>
        </is>
      </c>
      <c r="AB1338" s="462" t="inlineStr">
        <is>
          <t>L001-901905215</t>
        </is>
      </c>
      <c r="AC1338" s="462" t="inlineStr">
        <is>
          <t>វីអ៊ីស៊ិន (ខេមបូឌា) អ៊ិនដាសស្ទ្រី ឯ.ក</t>
        </is>
      </c>
      <c r="AD1338" s="464" t="n">
        <v>6207203</v>
      </c>
      <c r="AE1338" s="464" t="n">
        <v>5642912</v>
      </c>
      <c r="AF1338" s="464" t="n">
        <v>0</v>
      </c>
      <c r="AG1338" s="464" t="n">
        <v>0</v>
      </c>
      <c r="AH1338" s="464" t="n">
        <v>564291</v>
      </c>
      <c r="AI1338" s="464" t="n">
        <v>0</v>
      </c>
      <c r="AJ1338" s="464" t="n">
        <v>0</v>
      </c>
      <c r="AK1338" s="464" t="n">
        <v>0</v>
      </c>
      <c r="AL1338" s="464" t="n">
        <v>0</v>
      </c>
      <c r="AM1338" s="464" t="n">
        <v>0</v>
      </c>
      <c r="AN1338" s="464" t="n">
        <v>0</v>
      </c>
      <c r="AO1338" s="464" t="n">
        <v>0</v>
      </c>
      <c r="AP1338" s="464" t="n">
        <v>0</v>
      </c>
      <c r="AQ1338" s="462" t="inlineStr"/>
      <c r="AR1338" s="462" t="inlineStr">
        <is>
          <t>Local Charge</t>
        </is>
      </c>
      <c r="AS1338" s="462" t="inlineStr">
        <is>
          <t>បានប្រកាសពន្ធ</t>
        </is>
      </c>
    </row>
    <row r="1339">
      <c r="A1339" s="461" t="n">
        <v>1331</v>
      </c>
      <c r="B1339" s="462" t="inlineStr">
        <is>
          <t>THC CHARGES</t>
        </is>
      </c>
      <c r="C1339" s="462" t="inlineStr">
        <is>
          <t>អ៊ិចស្ពែឌីធ័រ ខេមបូឌា អិលធីឌី</t>
        </is>
      </c>
      <c r="D1339" s="462" t="inlineStr">
        <is>
          <t>L001-100045898</t>
        </is>
      </c>
      <c r="E1339" s="462" t="inlineStr">
        <is>
          <t>TI-0196529</t>
        </is>
      </c>
      <c r="F1339" s="463" t="n">
        <v>44278</v>
      </c>
      <c r="G1339" s="464" t="n">
        <v>334365</v>
      </c>
      <c r="H1339" s="462" t="n"/>
      <c r="I1339" s="464">
        <f>G1339</f>
        <v/>
      </c>
      <c r="J1339" s="462">
        <f>IF(AND(Q1339=TRUE, R1339=TRUE, S1339=TRUE), IF(W1339&lt;-0.05, "អនុញ្ញាត (អ្នកផ្គត់ផ្គង់ប្រកាសខ្វះ)", "បានប្រកាស (អនុញ្ញាត)"), IF(AND(Q1339=FALSE, R1339=FALSE, S1339=FALSE), "ព្យួរទុក (មិនមានទិន្នន័យ)", "ប្រកាសខុស (ព្យួរទុក)"))</f>
        <v/>
      </c>
      <c r="K1339" s="462" t="inlineStr"/>
      <c r="L1339" s="462" t="inlineStr"/>
      <c r="M1339" s="464">
        <f>AH1339</f>
        <v/>
      </c>
      <c r="N1339" s="464">
        <f>IF(W1339&lt;0,AH1339,I1339)</f>
        <v/>
      </c>
      <c r="O1339" s="464">
        <f>I1339-M1339</f>
        <v/>
      </c>
      <c r="P1339" s="462" t="n"/>
      <c r="Q1339" s="462">
        <f>V1339=W1339</f>
        <v/>
      </c>
      <c r="R1339" s="462">
        <f>AND(MONTH(F1339)=MONTH(X1339), YEAR(F1339)=YEAR(X1339))</f>
        <v/>
      </c>
      <c r="S1339" s="462">
        <f>AC1339="L001-901905215"</f>
        <v/>
      </c>
      <c r="T1339" s="464">
        <f>G1339-AH1339</f>
        <v/>
      </c>
      <c r="U1339" s="462" t="n"/>
      <c r="V1339" s="462" t="inlineStr">
        <is>
          <t>TI0196529</t>
        </is>
      </c>
      <c r="W1339" s="462" t="inlineStr">
        <is>
          <t>TI0196529</t>
        </is>
      </c>
      <c r="X1339" s="463" t="n">
        <v>44278</v>
      </c>
      <c r="Y1339" s="462" t="inlineStr">
        <is>
          <t>TI-0196529</t>
        </is>
      </c>
      <c r="Z1339" s="462" t="inlineStr"/>
      <c r="AA1339" s="462" t="inlineStr">
        <is>
          <t>បុគ្គលជាប់អាករ</t>
        </is>
      </c>
      <c r="AB1339" s="462" t="inlineStr">
        <is>
          <t>L001-901905215</t>
        </is>
      </c>
      <c r="AC1339" s="462" t="inlineStr">
        <is>
          <t>វីអ៊ីស៊ិន (ខេមបូឌា) អ៊ិនដាសស្ទ្រី ឯ.ក</t>
        </is>
      </c>
      <c r="AD1339" s="464" t="n">
        <v>3678013</v>
      </c>
      <c r="AE1339" s="464" t="n">
        <v>3343648</v>
      </c>
      <c r="AF1339" s="464" t="n">
        <v>0</v>
      </c>
      <c r="AG1339" s="464" t="n">
        <v>0</v>
      </c>
      <c r="AH1339" s="464" t="n">
        <v>334365</v>
      </c>
      <c r="AI1339" s="464" t="n">
        <v>0</v>
      </c>
      <c r="AJ1339" s="464" t="n">
        <v>0</v>
      </c>
      <c r="AK1339" s="464" t="n">
        <v>0</v>
      </c>
      <c r="AL1339" s="464" t="n">
        <v>0</v>
      </c>
      <c r="AM1339" s="464" t="n">
        <v>0</v>
      </c>
      <c r="AN1339" s="464" t="n">
        <v>0</v>
      </c>
      <c r="AO1339" s="464" t="n">
        <v>0</v>
      </c>
      <c r="AP1339" s="464" t="n">
        <v>0</v>
      </c>
      <c r="AQ1339" s="462" t="inlineStr"/>
      <c r="AR1339" s="462" t="inlineStr">
        <is>
          <t>Local Charge</t>
        </is>
      </c>
      <c r="AS1339" s="462" t="inlineStr">
        <is>
          <t>បានប្រកាសពន្ធ</t>
        </is>
      </c>
    </row>
    <row r="1340">
      <c r="A1340" s="461" t="n">
        <v>1332</v>
      </c>
      <c r="B1340" s="462" t="inlineStr">
        <is>
          <t>THC CHARGES</t>
        </is>
      </c>
      <c r="C1340" s="462" t="inlineStr">
        <is>
          <t>អ៊ិចស្ពែឌីធ័រ ខេមបូឌា អិលធីឌី</t>
        </is>
      </c>
      <c r="D1340" s="462" t="inlineStr">
        <is>
          <t>L001-100045898</t>
        </is>
      </c>
      <c r="E1340" s="462" t="inlineStr">
        <is>
          <t>TI-0196528</t>
        </is>
      </c>
      <c r="F1340" s="463" t="n">
        <v>44278</v>
      </c>
      <c r="G1340" s="464" t="n">
        <v>201590</v>
      </c>
      <c r="H1340" s="462" t="n"/>
      <c r="I1340" s="464">
        <f>G1340</f>
        <v/>
      </c>
      <c r="J1340" s="462">
        <f>IF(AND(Q1340=TRUE, R1340=TRUE, S1340=TRUE), IF(W1340&lt;-0.05, "អនុញ្ញាត (អ្នកផ្គត់ផ្គង់ប្រកាសខ្វះ)", "បានប្រកាស (អនុញ្ញាត)"), IF(AND(Q1340=FALSE, R1340=FALSE, S1340=FALSE), "ព្យួរទុក (មិនមានទិន្នន័យ)", "ប្រកាសខុស (ព្យួរទុក)"))</f>
        <v/>
      </c>
      <c r="K1340" s="462" t="inlineStr"/>
      <c r="L1340" s="462" t="inlineStr"/>
      <c r="M1340" s="464">
        <f>AH1340</f>
        <v/>
      </c>
      <c r="N1340" s="464">
        <f>IF(W1340&lt;0,AH1340,I1340)</f>
        <v/>
      </c>
      <c r="O1340" s="464">
        <f>I1340-M1340</f>
        <v/>
      </c>
      <c r="P1340" s="462" t="n"/>
      <c r="Q1340" s="462">
        <f>V1340=W1340</f>
        <v/>
      </c>
      <c r="R1340" s="462">
        <f>AND(MONTH(F1340)=MONTH(X1340), YEAR(F1340)=YEAR(X1340))</f>
        <v/>
      </c>
      <c r="S1340" s="462">
        <f>AC1340="L001-901905215"</f>
        <v/>
      </c>
      <c r="T1340" s="464">
        <f>G1340-AH1340</f>
        <v/>
      </c>
      <c r="U1340" s="462" t="n"/>
      <c r="V1340" s="462" t="inlineStr">
        <is>
          <t>TI0196528</t>
        </is>
      </c>
      <c r="W1340" s="462" t="inlineStr">
        <is>
          <t>TI0196528</t>
        </is>
      </c>
      <c r="X1340" s="463" t="n">
        <v>44278</v>
      </c>
      <c r="Y1340" s="462" t="inlineStr">
        <is>
          <t>TI-0196528</t>
        </is>
      </c>
      <c r="Z1340" s="462" t="inlineStr"/>
      <c r="AA1340" s="462" t="inlineStr">
        <is>
          <t>បុគ្គលជាប់អាករ</t>
        </is>
      </c>
      <c r="AB1340" s="462" t="inlineStr">
        <is>
          <t>L001-901905215</t>
        </is>
      </c>
      <c r="AC1340" s="462" t="inlineStr">
        <is>
          <t>វីអ៊ីស៊ិន (ខេមបូឌា) អ៊ិនដាសស្ទ្រី ឯ.ក</t>
        </is>
      </c>
      <c r="AD1340" s="464" t="n">
        <v>2217494</v>
      </c>
      <c r="AE1340" s="464" t="n">
        <v>2015904</v>
      </c>
      <c r="AF1340" s="464" t="n">
        <v>0</v>
      </c>
      <c r="AG1340" s="464" t="n">
        <v>0</v>
      </c>
      <c r="AH1340" s="464" t="n">
        <v>201590</v>
      </c>
      <c r="AI1340" s="464" t="n">
        <v>0</v>
      </c>
      <c r="AJ1340" s="464" t="n">
        <v>0</v>
      </c>
      <c r="AK1340" s="464" t="n">
        <v>0</v>
      </c>
      <c r="AL1340" s="464" t="n">
        <v>0</v>
      </c>
      <c r="AM1340" s="464" t="n">
        <v>0</v>
      </c>
      <c r="AN1340" s="464" t="n">
        <v>0</v>
      </c>
      <c r="AO1340" s="464" t="n">
        <v>0</v>
      </c>
      <c r="AP1340" s="464" t="n">
        <v>0</v>
      </c>
      <c r="AQ1340" s="462" t="inlineStr"/>
      <c r="AR1340" s="462" t="inlineStr">
        <is>
          <t>Local Charge</t>
        </is>
      </c>
      <c r="AS1340" s="462" t="inlineStr">
        <is>
          <t>បានប្រកាសពន្ធ</t>
        </is>
      </c>
    </row>
    <row r="1341">
      <c r="A1341" s="461" t="n">
        <v>1333</v>
      </c>
      <c r="B1341" s="462" t="inlineStr">
        <is>
          <t>CY MANAGEMENT FEE</t>
        </is>
      </c>
      <c r="C1341" s="462" t="inlineStr">
        <is>
          <t>អ៊ិចស្ពែឌីធ័រ ខេមបូឌា អិលធីឌី</t>
        </is>
      </c>
      <c r="D1341" s="462" t="inlineStr">
        <is>
          <t>L001-100045898</t>
        </is>
      </c>
      <c r="E1341" s="462" t="inlineStr">
        <is>
          <t>TI-0196527</t>
        </is>
      </c>
      <c r="F1341" s="463" t="n">
        <v>44278</v>
      </c>
      <c r="G1341" s="464" t="n">
        <v>147347</v>
      </c>
      <c r="H1341" s="462" t="n"/>
      <c r="I1341" s="464">
        <f>G1341</f>
        <v/>
      </c>
      <c r="J1341" s="462">
        <f>IF(AND(Q1341=TRUE, R1341=TRUE, S1341=TRUE), IF(W1341&lt;-0.05, "អនុញ្ញាត (អ្នកផ្គត់ផ្គង់ប្រកាសខ្វះ)", "បានប្រកាស (អនុញ្ញាត)"), IF(AND(Q1341=FALSE, R1341=FALSE, S1341=FALSE), "ព្យួរទុក (មិនមានទិន្នន័យ)", "ប្រកាសខុស (ព្យួរទុក)"))</f>
        <v/>
      </c>
      <c r="K1341" s="462" t="inlineStr"/>
      <c r="L1341" s="462" t="inlineStr"/>
      <c r="M1341" s="464">
        <f>AH1341</f>
        <v/>
      </c>
      <c r="N1341" s="464">
        <f>IF(W1341&lt;0,AH1341,I1341)</f>
        <v/>
      </c>
      <c r="O1341" s="464">
        <f>I1341-M1341</f>
        <v/>
      </c>
      <c r="P1341" s="462" t="n"/>
      <c r="Q1341" s="462">
        <f>V1341=W1341</f>
        <v/>
      </c>
      <c r="R1341" s="462">
        <f>AND(MONTH(F1341)=MONTH(X1341), YEAR(F1341)=YEAR(X1341))</f>
        <v/>
      </c>
      <c r="S1341" s="462">
        <f>AC1341="L001-901905215"</f>
        <v/>
      </c>
      <c r="T1341" s="464">
        <f>G1341-AH1341</f>
        <v/>
      </c>
      <c r="U1341" s="462" t="n"/>
      <c r="V1341" s="462" t="inlineStr">
        <is>
          <t>TI0196527</t>
        </is>
      </c>
      <c r="W1341" s="462" t="inlineStr">
        <is>
          <t>TI0196527</t>
        </is>
      </c>
      <c r="X1341" s="463" t="n">
        <v>44278</v>
      </c>
      <c r="Y1341" s="462" t="inlineStr">
        <is>
          <t>TI-0196527</t>
        </is>
      </c>
      <c r="Z1341" s="462" t="inlineStr"/>
      <c r="AA1341" s="462" t="inlineStr">
        <is>
          <t>បុគ្គលជាប់អាករ</t>
        </is>
      </c>
      <c r="AB1341" s="462" t="inlineStr">
        <is>
          <t>L001-901905215</t>
        </is>
      </c>
      <c r="AC1341" s="462" t="inlineStr">
        <is>
          <t>វីអ៊ីស៊ិន (ខេមបូឌា) អ៊ិនដាសស្ទ្រី ឯ.ក</t>
        </is>
      </c>
      <c r="AD1341" s="464" t="n">
        <v>1620819</v>
      </c>
      <c r="AE1341" s="464" t="n">
        <v>1473472</v>
      </c>
      <c r="AF1341" s="464" t="n">
        <v>0</v>
      </c>
      <c r="AG1341" s="464" t="n">
        <v>0</v>
      </c>
      <c r="AH1341" s="464" t="n">
        <v>147347</v>
      </c>
      <c r="AI1341" s="464" t="n">
        <v>0</v>
      </c>
      <c r="AJ1341" s="464" t="n">
        <v>0</v>
      </c>
      <c r="AK1341" s="464" t="n">
        <v>0</v>
      </c>
      <c r="AL1341" s="464" t="n">
        <v>0</v>
      </c>
      <c r="AM1341" s="464" t="n">
        <v>0</v>
      </c>
      <c r="AN1341" s="464" t="n">
        <v>0</v>
      </c>
      <c r="AO1341" s="464" t="n">
        <v>0</v>
      </c>
      <c r="AP1341" s="464" t="n">
        <v>0</v>
      </c>
      <c r="AQ1341" s="462" t="inlineStr"/>
      <c r="AR1341" s="462" t="inlineStr">
        <is>
          <t>Local Charge</t>
        </is>
      </c>
      <c r="AS1341" s="462" t="inlineStr">
        <is>
          <t>បានប្រកាសពន្ធ</t>
        </is>
      </c>
    </row>
    <row r="1342">
      <c r="A1342" s="461" t="n">
        <v>1334</v>
      </c>
      <c r="B1342" s="462" t="inlineStr">
        <is>
          <t>BL FEE</t>
        </is>
      </c>
      <c r="C1342" s="462" t="inlineStr">
        <is>
          <t>អ៊ិចស្ពែឌីធ័រ ខេមបូឌា អិលធីឌី</t>
        </is>
      </c>
      <c r="D1342" s="462" t="inlineStr">
        <is>
          <t>L001-100045898</t>
        </is>
      </c>
      <c r="E1342" s="462" t="inlineStr">
        <is>
          <t>TI-0196526</t>
        </is>
      </c>
      <c r="F1342" s="463" t="n">
        <v>44278</v>
      </c>
      <c r="G1342" s="464" t="n">
        <v>701518</v>
      </c>
      <c r="H1342" s="462" t="n"/>
      <c r="I1342" s="464">
        <f>G1342</f>
        <v/>
      </c>
      <c r="J1342" s="462">
        <f>IF(AND(Q1342=TRUE, R1342=TRUE, S1342=TRUE), IF(W1342&lt;-0.05, "អនុញ្ញាត (អ្នកផ្គត់ផ្គង់ប្រកាសខ្វះ)", "បានប្រកាស (អនុញ្ញាត)"), IF(AND(Q1342=FALSE, R1342=FALSE, S1342=FALSE), "ព្យួរទុក (មិនមានទិន្នន័យ)", "ប្រកាសខុស (ព្យួរទុក)"))</f>
        <v/>
      </c>
      <c r="K1342" s="462" t="inlineStr"/>
      <c r="L1342" s="462" t="inlineStr"/>
      <c r="M1342" s="464">
        <f>AH1342</f>
        <v/>
      </c>
      <c r="N1342" s="464">
        <f>IF(W1342&lt;0,AH1342,I1342)</f>
        <v/>
      </c>
      <c r="O1342" s="464">
        <f>I1342-M1342</f>
        <v/>
      </c>
      <c r="P1342" s="462" t="n"/>
      <c r="Q1342" s="462">
        <f>V1342=W1342</f>
        <v/>
      </c>
      <c r="R1342" s="462">
        <f>AND(MONTH(F1342)=MONTH(X1342), YEAR(F1342)=YEAR(X1342))</f>
        <v/>
      </c>
      <c r="S1342" s="462">
        <f>AC1342="L001-901905215"</f>
        <v/>
      </c>
      <c r="T1342" s="464">
        <f>G1342-AH1342</f>
        <v/>
      </c>
      <c r="U1342" s="462" t="n"/>
      <c r="V1342" s="462" t="inlineStr">
        <is>
          <t>TI0196526</t>
        </is>
      </c>
      <c r="W1342" s="462" t="inlineStr">
        <is>
          <t>TI0196526</t>
        </is>
      </c>
      <c r="X1342" s="463" t="n">
        <v>44278</v>
      </c>
      <c r="Y1342" s="462" t="inlineStr">
        <is>
          <t>TI-0196526</t>
        </is>
      </c>
      <c r="Z1342" s="462" t="inlineStr"/>
      <c r="AA1342" s="462" t="inlineStr">
        <is>
          <t>បុគ្គលជាប់អាករ</t>
        </is>
      </c>
      <c r="AB1342" s="462" t="inlineStr">
        <is>
          <t>L001-901905215</t>
        </is>
      </c>
      <c r="AC1342" s="462" t="inlineStr">
        <is>
          <t>វីអ៊ីស៊ិន (ខេមបូឌា) អ៊ិនដាសស្ទ្រី ឯ.ក</t>
        </is>
      </c>
      <c r="AD1342" s="464" t="n">
        <v>7716702</v>
      </c>
      <c r="AE1342" s="464" t="n">
        <v>7015184</v>
      </c>
      <c r="AF1342" s="464" t="n">
        <v>0</v>
      </c>
      <c r="AG1342" s="464" t="n">
        <v>0</v>
      </c>
      <c r="AH1342" s="464" t="n">
        <v>701518</v>
      </c>
      <c r="AI1342" s="464" t="n">
        <v>0</v>
      </c>
      <c r="AJ1342" s="464" t="n">
        <v>0</v>
      </c>
      <c r="AK1342" s="464" t="n">
        <v>0</v>
      </c>
      <c r="AL1342" s="464" t="n">
        <v>0</v>
      </c>
      <c r="AM1342" s="464" t="n">
        <v>0</v>
      </c>
      <c r="AN1342" s="464" t="n">
        <v>0</v>
      </c>
      <c r="AO1342" s="464" t="n">
        <v>0</v>
      </c>
      <c r="AP1342" s="464" t="n">
        <v>0</v>
      </c>
      <c r="AQ1342" s="462" t="inlineStr"/>
      <c r="AR1342" s="462" t="inlineStr">
        <is>
          <t>Local Charge</t>
        </is>
      </c>
      <c r="AS1342" s="462" t="inlineStr">
        <is>
          <t>បានប្រកាសពន្ធ</t>
        </is>
      </c>
    </row>
    <row r="1343">
      <c r="A1343" s="461" t="n">
        <v>1335</v>
      </c>
      <c r="B1343" s="462" t="inlineStr">
        <is>
          <t>CFS RECEVICE &amp; TRUCKING CHARGE</t>
        </is>
      </c>
      <c r="C1343" s="462" t="inlineStr">
        <is>
          <t>អ៊ិចស្ពែឌីធ័រ ខេមបូឌា អិលធីឌី</t>
        </is>
      </c>
      <c r="D1343" s="462" t="inlineStr">
        <is>
          <t>L001-100045898</t>
        </is>
      </c>
      <c r="E1343" s="462" t="inlineStr">
        <is>
          <t>TI-0196505</t>
        </is>
      </c>
      <c r="F1343" s="463" t="n">
        <v>44278</v>
      </c>
      <c r="G1343" s="464" t="n">
        <v>109381</v>
      </c>
      <c r="H1343" s="462" t="n"/>
      <c r="I1343" s="464">
        <f>G1343</f>
        <v/>
      </c>
      <c r="J1343" s="462">
        <f>IF(AND(Q1343=TRUE, R1343=TRUE, S1343=TRUE), IF(W1343&lt;-0.05, "អនុញ្ញាត (អ្នកផ្គត់ផ្គង់ប្រកាសខ្វះ)", "បានប្រកាស (អនុញ្ញាត)"), IF(AND(Q1343=FALSE, R1343=FALSE, S1343=FALSE), "ព្យួរទុក (មិនមានទិន្នន័យ)", "ប្រកាសខុស (ព្យួរទុក)"))</f>
        <v/>
      </c>
      <c r="K1343" s="462" t="inlineStr"/>
      <c r="L1343" s="462" t="inlineStr"/>
      <c r="M1343" s="464">
        <f>AH1343</f>
        <v/>
      </c>
      <c r="N1343" s="464">
        <f>IF(W1343&lt;0,AH1343,I1343)</f>
        <v/>
      </c>
      <c r="O1343" s="464">
        <f>I1343-M1343</f>
        <v/>
      </c>
      <c r="P1343" s="462" t="n"/>
      <c r="Q1343" s="462">
        <f>V1343=W1343</f>
        <v/>
      </c>
      <c r="R1343" s="462">
        <f>AND(MONTH(F1343)=MONTH(X1343), YEAR(F1343)=YEAR(X1343))</f>
        <v/>
      </c>
      <c r="S1343" s="462">
        <f>AC1343="L001-901905215"</f>
        <v/>
      </c>
      <c r="T1343" s="464">
        <f>G1343-AH1343</f>
        <v/>
      </c>
      <c r="U1343" s="462" t="n"/>
      <c r="V1343" s="462" t="inlineStr">
        <is>
          <t>TI0196505</t>
        </is>
      </c>
      <c r="W1343" s="462" t="inlineStr">
        <is>
          <t>TI0196505</t>
        </is>
      </c>
      <c r="X1343" s="463" t="n">
        <v>44278</v>
      </c>
      <c r="Y1343" s="462" t="inlineStr">
        <is>
          <t>TI-0196505</t>
        </is>
      </c>
      <c r="Z1343" s="462" t="inlineStr"/>
      <c r="AA1343" s="462" t="inlineStr">
        <is>
          <t>បុគ្គលជាប់អាករ</t>
        </is>
      </c>
      <c r="AB1343" s="462" t="inlineStr">
        <is>
          <t>L001-901905215</t>
        </is>
      </c>
      <c r="AC1343" s="462" t="inlineStr">
        <is>
          <t>វីអ៊ីស៊ិន (ខេមបូឌា) អ៊ិនដាសស្ទ្រី ឯ.ក</t>
        </is>
      </c>
      <c r="AD1343" s="464" t="n">
        <v>1203147</v>
      </c>
      <c r="AE1343" s="464" t="n">
        <v>1093770</v>
      </c>
      <c r="AF1343" s="464" t="n">
        <v>0</v>
      </c>
      <c r="AG1343" s="464" t="n">
        <v>0</v>
      </c>
      <c r="AH1343" s="464" t="n">
        <v>109377</v>
      </c>
      <c r="AI1343" s="464" t="n">
        <v>0</v>
      </c>
      <c r="AJ1343" s="464" t="n">
        <v>0</v>
      </c>
      <c r="AK1343" s="464" t="n">
        <v>0</v>
      </c>
      <c r="AL1343" s="464" t="n">
        <v>0</v>
      </c>
      <c r="AM1343" s="464" t="n">
        <v>0</v>
      </c>
      <c r="AN1343" s="464" t="n">
        <v>0</v>
      </c>
      <c r="AO1343" s="464" t="n">
        <v>0</v>
      </c>
      <c r="AP1343" s="464" t="n">
        <v>0</v>
      </c>
      <c r="AQ1343" s="462" t="inlineStr"/>
      <c r="AR1343" s="462" t="inlineStr">
        <is>
          <t>Local Charge</t>
        </is>
      </c>
      <c r="AS1343" s="462" t="inlineStr">
        <is>
          <t>បានប្រកាសពន្ធ</t>
        </is>
      </c>
    </row>
    <row r="1344">
      <c r="A1344" s="461" t="n">
        <v>1336</v>
      </c>
      <c r="B1344" s="462" t="inlineStr">
        <is>
          <t>REVISION FEE</t>
        </is>
      </c>
      <c r="C1344" s="462" t="inlineStr">
        <is>
          <t>អ៊ិចស្ពែឌីធ័រ ខេមបូឌា អិលធីឌី</t>
        </is>
      </c>
      <c r="D1344" s="462" t="inlineStr">
        <is>
          <t>L001-100045898</t>
        </is>
      </c>
      <c r="E1344" s="462" t="inlineStr">
        <is>
          <t>TI-0196230</t>
        </is>
      </c>
      <c r="F1344" s="463" t="n">
        <v>44274</v>
      </c>
      <c r="G1344" s="464" t="n">
        <v>34627</v>
      </c>
      <c r="H1344" s="462" t="n"/>
      <c r="I1344" s="464">
        <f>G1344</f>
        <v/>
      </c>
      <c r="J1344" s="462">
        <f>IF(AND(Q1344=TRUE, R1344=TRUE, S1344=TRUE), IF(W1344&lt;-0.05, "អនុញ្ញាត (អ្នកផ្គត់ផ្គង់ប្រកាសខ្វះ)", "បានប្រកាស (អនុញ្ញាត)"), IF(AND(Q1344=FALSE, R1344=FALSE, S1344=FALSE), "ព្យួរទុក (មិនមានទិន្នន័យ)", "ប្រកាសខុស (ព្យួរទុក)"))</f>
        <v/>
      </c>
      <c r="K1344" s="462" t="inlineStr"/>
      <c r="L1344" s="462" t="inlineStr"/>
      <c r="M1344" s="464">
        <f>AH1344</f>
        <v/>
      </c>
      <c r="N1344" s="464">
        <f>IF(W1344&lt;0,AH1344,I1344)</f>
        <v/>
      </c>
      <c r="O1344" s="464">
        <f>I1344-M1344</f>
        <v/>
      </c>
      <c r="P1344" s="462" t="n"/>
      <c r="Q1344" s="462">
        <f>V1344=W1344</f>
        <v/>
      </c>
      <c r="R1344" s="462">
        <f>AND(MONTH(F1344)=MONTH(X1344), YEAR(F1344)=YEAR(X1344))</f>
        <v/>
      </c>
      <c r="S1344" s="462">
        <f>AC1344="L001-901905215"</f>
        <v/>
      </c>
      <c r="T1344" s="464">
        <f>G1344-AH1344</f>
        <v/>
      </c>
      <c r="U1344" s="462" t="n"/>
      <c r="V1344" s="462" t="inlineStr">
        <is>
          <t>TI0196230</t>
        </is>
      </c>
      <c r="W1344" s="462" t="inlineStr">
        <is>
          <t>TI0196230</t>
        </is>
      </c>
      <c r="X1344" s="463" t="n">
        <v>44274</v>
      </c>
      <c r="Y1344" s="462" t="inlineStr">
        <is>
          <t>TI-0196230</t>
        </is>
      </c>
      <c r="Z1344" s="462" t="inlineStr"/>
      <c r="AA1344" s="462" t="inlineStr">
        <is>
          <t>បុគ្គលជាប់អាករ</t>
        </is>
      </c>
      <c r="AB1344" s="462" t="inlineStr">
        <is>
          <t>L001-901905215</t>
        </is>
      </c>
      <c r="AC1344" s="462" t="inlineStr">
        <is>
          <t>វីអ៊ីស៊ិន (ខេមបូឌា) អ៊ិនដាសស្ទ្រី ឯ.ក</t>
        </is>
      </c>
      <c r="AD1344" s="464" t="n">
        <v>380903</v>
      </c>
      <c r="AE1344" s="464" t="n">
        <v>346275</v>
      </c>
      <c r="AF1344" s="464" t="n">
        <v>0</v>
      </c>
      <c r="AG1344" s="464" t="n">
        <v>0</v>
      </c>
      <c r="AH1344" s="464" t="n">
        <v>34628</v>
      </c>
      <c r="AI1344" s="464" t="n">
        <v>0</v>
      </c>
      <c r="AJ1344" s="464" t="n">
        <v>0</v>
      </c>
      <c r="AK1344" s="464" t="n">
        <v>0</v>
      </c>
      <c r="AL1344" s="464" t="n">
        <v>0</v>
      </c>
      <c r="AM1344" s="464" t="n">
        <v>0</v>
      </c>
      <c r="AN1344" s="464" t="n">
        <v>0</v>
      </c>
      <c r="AO1344" s="464" t="n">
        <v>0</v>
      </c>
      <c r="AP1344" s="464" t="n">
        <v>0</v>
      </c>
      <c r="AQ1344" s="462" t="inlineStr"/>
      <c r="AR1344" s="462" t="inlineStr">
        <is>
          <t>Local Charge</t>
        </is>
      </c>
      <c r="AS1344" s="462" t="inlineStr">
        <is>
          <t>បានប្រកាសពន្ធ</t>
        </is>
      </c>
    </row>
    <row r="1345">
      <c r="A1345" s="461" t="n">
        <v>1337</v>
      </c>
      <c r="B1345" s="462" t="inlineStr">
        <is>
          <t>THC CHARGES</t>
        </is>
      </c>
      <c r="C1345" s="462" t="inlineStr">
        <is>
          <t>អ៊ិចស្ពែឌីធ័រ ខេមបូឌា អិលធីឌី</t>
        </is>
      </c>
      <c r="D1345" s="462" t="inlineStr">
        <is>
          <t>L001-100045898</t>
        </is>
      </c>
      <c r="E1345" s="462" t="inlineStr">
        <is>
          <t>TI-0196060</t>
        </is>
      </c>
      <c r="F1345" s="463" t="n">
        <v>44272</v>
      </c>
      <c r="G1345" s="464" t="n">
        <v>223965</v>
      </c>
      <c r="H1345" s="462" t="n"/>
      <c r="I1345" s="464">
        <f>G1345</f>
        <v/>
      </c>
      <c r="J1345" s="462">
        <f>IF(AND(Q1345=TRUE, R1345=TRUE, S1345=TRUE), IF(W1345&lt;-0.05, "អនុញ្ញាត (អ្នកផ្គត់ផ្គង់ប្រកាសខ្វះ)", "បានប្រកាស (អនុញ្ញាត)"), IF(AND(Q1345=FALSE, R1345=FALSE, S1345=FALSE), "ព្យួរទុក (មិនមានទិន្នន័យ)", "ប្រកាសខុស (ព្យួរទុក)"))</f>
        <v/>
      </c>
      <c r="K1345" s="462" t="inlineStr"/>
      <c r="L1345" s="462" t="inlineStr"/>
      <c r="M1345" s="464">
        <f>AH1345</f>
        <v/>
      </c>
      <c r="N1345" s="464">
        <f>IF(W1345&lt;0,AH1345,I1345)</f>
        <v/>
      </c>
      <c r="O1345" s="464">
        <f>I1345-M1345</f>
        <v/>
      </c>
      <c r="P1345" s="462" t="n"/>
      <c r="Q1345" s="462">
        <f>V1345=W1345</f>
        <v/>
      </c>
      <c r="R1345" s="462">
        <f>AND(MONTH(F1345)=MONTH(X1345), YEAR(F1345)=YEAR(X1345))</f>
        <v/>
      </c>
      <c r="S1345" s="462">
        <f>AC1345="L001-901905215"</f>
        <v/>
      </c>
      <c r="T1345" s="464">
        <f>G1345-AH1345</f>
        <v/>
      </c>
      <c r="U1345" s="462" t="n"/>
      <c r="V1345" s="462" t="inlineStr">
        <is>
          <t>TI0196060</t>
        </is>
      </c>
      <c r="W1345" s="462" t="inlineStr">
        <is>
          <t>TI0196060</t>
        </is>
      </c>
      <c r="X1345" s="463" t="n">
        <v>44272</v>
      </c>
      <c r="Y1345" s="462" t="inlineStr">
        <is>
          <t>TI-0196060</t>
        </is>
      </c>
      <c r="Z1345" s="462" t="inlineStr"/>
      <c r="AA1345" s="462" t="inlineStr">
        <is>
          <t>បុគ្គលជាប់អាករ</t>
        </is>
      </c>
      <c r="AB1345" s="462" t="inlineStr">
        <is>
          <t>L001-901905215</t>
        </is>
      </c>
      <c r="AC1345" s="462" t="inlineStr">
        <is>
          <t>វីអ៊ីស៊ិន (ខេមបូឌា) អ៊ិនដាសស្ទ្រី ឯ.ក</t>
        </is>
      </c>
      <c r="AD1345" s="464" t="n">
        <v>2463615</v>
      </c>
      <c r="AE1345" s="464" t="n">
        <v>2239650</v>
      </c>
      <c r="AF1345" s="464" t="n">
        <v>0</v>
      </c>
      <c r="AG1345" s="464" t="n">
        <v>0</v>
      </c>
      <c r="AH1345" s="464" t="n">
        <v>223965</v>
      </c>
      <c r="AI1345" s="464" t="n">
        <v>0</v>
      </c>
      <c r="AJ1345" s="464" t="n">
        <v>0</v>
      </c>
      <c r="AK1345" s="464" t="n">
        <v>0</v>
      </c>
      <c r="AL1345" s="464" t="n">
        <v>0</v>
      </c>
      <c r="AM1345" s="464" t="n">
        <v>0</v>
      </c>
      <c r="AN1345" s="464" t="n">
        <v>0</v>
      </c>
      <c r="AO1345" s="464" t="n">
        <v>0</v>
      </c>
      <c r="AP1345" s="464" t="n">
        <v>0</v>
      </c>
      <c r="AQ1345" s="462" t="inlineStr"/>
      <c r="AR1345" s="462" t="inlineStr">
        <is>
          <t>Local Charge</t>
        </is>
      </c>
      <c r="AS1345" s="462" t="inlineStr">
        <is>
          <t>បានប្រកាសពន្ធ</t>
        </is>
      </c>
    </row>
    <row r="1346">
      <c r="A1346" s="461" t="n">
        <v>1338</v>
      </c>
      <c r="B1346" s="462" t="inlineStr">
        <is>
          <t>CY MANAGEMENT FEE</t>
        </is>
      </c>
      <c r="C1346" s="462" t="inlineStr">
        <is>
          <t>អ៊ិចស្ពែឌីធ័រ ខេមបូឌា អិលធីឌី</t>
        </is>
      </c>
      <c r="D1346" s="462" t="inlineStr">
        <is>
          <t>L001-100045898</t>
        </is>
      </c>
      <c r="E1346" s="462" t="inlineStr">
        <is>
          <t>TI-0195059</t>
        </is>
      </c>
      <c r="F1346" s="463" t="n">
        <v>44272</v>
      </c>
      <c r="G1346" s="464" t="n">
        <v>223965</v>
      </c>
      <c r="H1346" s="462" t="n"/>
      <c r="I1346" s="464">
        <f>G1346</f>
        <v/>
      </c>
      <c r="J1346" s="462">
        <f>IF(AND(Q1346=TRUE, R1346=TRUE, S1346=TRUE), IF(W1346&lt;-0.05, "អនុញ្ញាត (អ្នកផ្គត់ផ្គង់ប្រកាសខ្វះ)", "បានប្រកាស (អនុញ្ញាត)"), IF(AND(Q1346=FALSE, R1346=FALSE, S1346=FALSE), "ព្យួរទុក (មិនមានទិន្នន័យ)", "ប្រកាសខុស (ព្យួរទុក)"))</f>
        <v/>
      </c>
      <c r="K1346" s="462" t="inlineStr"/>
      <c r="L1346" s="462" t="inlineStr"/>
      <c r="M1346" s="464">
        <f>AH1346</f>
        <v/>
      </c>
      <c r="N1346" s="464">
        <f>IF(W1346&lt;0,AH1346,I1346)</f>
        <v/>
      </c>
      <c r="O1346" s="464">
        <f>I1346-M1346</f>
        <v/>
      </c>
      <c r="P1346" s="462" t="n"/>
      <c r="Q1346" s="462">
        <f>V1346=W1346</f>
        <v/>
      </c>
      <c r="R1346" s="462">
        <f>AND(MONTH(F1346)=MONTH(X1346), YEAR(F1346)=YEAR(X1346))</f>
        <v/>
      </c>
      <c r="S1346" s="462">
        <f>AC1346="L001-901905215"</f>
        <v/>
      </c>
      <c r="T1346" s="464">
        <f>G1346-AH1346</f>
        <v/>
      </c>
      <c r="U1346" s="462" t="n"/>
      <c r="V1346" s="462" t="inlineStr">
        <is>
          <t>TI0195059</t>
        </is>
      </c>
      <c r="W1346" s="462" t="inlineStr">
        <is>
          <t>TI0195059</t>
        </is>
      </c>
      <c r="X1346" s="463" t="n">
        <v>44258</v>
      </c>
      <c r="Y1346" s="462" t="inlineStr">
        <is>
          <t>TI-0195059</t>
        </is>
      </c>
      <c r="Z1346" s="462" t="inlineStr"/>
      <c r="AA1346" s="462" t="inlineStr">
        <is>
          <t>បុគ្គលជាប់អាករ</t>
        </is>
      </c>
      <c r="AB1346" s="462" t="inlineStr">
        <is>
          <t>L001-100045995</t>
        </is>
      </c>
      <c r="AC1346" s="462" t="inlineStr">
        <is>
          <t>ឌីអេចអិល ឡូជីស្ទីក (ខេមបូឌា)</t>
        </is>
      </c>
      <c r="AD1346" s="464" t="n">
        <v>2214482</v>
      </c>
      <c r="AE1346" s="464" t="n">
        <v>2013165</v>
      </c>
      <c r="AF1346" s="464" t="n">
        <v>0</v>
      </c>
      <c r="AG1346" s="464" t="n">
        <v>0</v>
      </c>
      <c r="AH1346" s="464" t="n">
        <v>201317</v>
      </c>
      <c r="AI1346" s="464" t="n">
        <v>0</v>
      </c>
      <c r="AJ1346" s="464" t="n">
        <v>0</v>
      </c>
      <c r="AK1346" s="464" t="n">
        <v>0</v>
      </c>
      <c r="AL1346" s="464" t="n">
        <v>0</v>
      </c>
      <c r="AM1346" s="464" t="n">
        <v>0</v>
      </c>
      <c r="AN1346" s="464" t="n">
        <v>0</v>
      </c>
      <c r="AO1346" s="464" t="n">
        <v>0</v>
      </c>
      <c r="AP1346" s="464" t="n">
        <v>0</v>
      </c>
      <c r="AQ1346" s="462" t="inlineStr"/>
      <c r="AR1346" s="462" t="inlineStr">
        <is>
          <t>Local Charge</t>
        </is>
      </c>
      <c r="AS1346" s="462" t="inlineStr">
        <is>
          <t>បានប្រកាសពន្ធ</t>
        </is>
      </c>
    </row>
    <row r="1347">
      <c r="A1347" s="461" t="n">
        <v>1339</v>
      </c>
      <c r="B1347" s="462" t="inlineStr">
        <is>
          <t>BL FEE</t>
        </is>
      </c>
      <c r="C1347" s="462" t="inlineStr">
        <is>
          <t>អ៊ិចស្ពែឌីធ័រ ខេមបូឌា អិលធីឌី</t>
        </is>
      </c>
      <c r="D1347" s="462" t="inlineStr">
        <is>
          <t>L001-100045898</t>
        </is>
      </c>
      <c r="E1347" s="462" t="inlineStr">
        <is>
          <t>TI-0196058</t>
        </is>
      </c>
      <c r="F1347" s="463" t="n">
        <v>44272</v>
      </c>
      <c r="G1347" s="464" t="n">
        <v>269325</v>
      </c>
      <c r="H1347" s="462" t="n"/>
      <c r="I1347" s="464">
        <f>G1347</f>
        <v/>
      </c>
      <c r="J1347" s="462">
        <f>IF(AND(Q1347=TRUE, R1347=TRUE, S1347=TRUE), IF(W1347&lt;-0.05, "អនុញ្ញាត (អ្នកផ្គត់ផ្គង់ប្រកាសខ្វះ)", "បានប្រកាស (អនុញ្ញាត)"), IF(AND(Q1347=FALSE, R1347=FALSE, S1347=FALSE), "ព្យួរទុក (មិនមានទិន្នន័យ)", "ប្រកាសខុស (ព្យួរទុក)"))</f>
        <v/>
      </c>
      <c r="K1347" s="462" t="inlineStr"/>
      <c r="L1347" s="462" t="inlineStr"/>
      <c r="M1347" s="464">
        <f>AH1347</f>
        <v/>
      </c>
      <c r="N1347" s="464">
        <f>IF(W1347&lt;0,AH1347,I1347)</f>
        <v/>
      </c>
      <c r="O1347" s="464">
        <f>I1347-M1347</f>
        <v/>
      </c>
      <c r="P1347" s="462" t="n"/>
      <c r="Q1347" s="462">
        <f>V1347=W1347</f>
        <v/>
      </c>
      <c r="R1347" s="462">
        <f>AND(MONTH(F1347)=MONTH(X1347), YEAR(F1347)=YEAR(X1347))</f>
        <v/>
      </c>
      <c r="S1347" s="462">
        <f>AC1347="L001-901905215"</f>
        <v/>
      </c>
      <c r="T1347" s="464">
        <f>G1347-AH1347</f>
        <v/>
      </c>
      <c r="U1347" s="462" t="n"/>
      <c r="V1347" s="462" t="inlineStr">
        <is>
          <t>TI0196058</t>
        </is>
      </c>
      <c r="W1347" s="462" t="inlineStr">
        <is>
          <t>TI0196058</t>
        </is>
      </c>
      <c r="X1347" s="463" t="n">
        <v>44272</v>
      </c>
      <c r="Y1347" s="462" t="inlineStr">
        <is>
          <t>TI-0196058</t>
        </is>
      </c>
      <c r="Z1347" s="462" t="inlineStr"/>
      <c r="AA1347" s="462" t="inlineStr">
        <is>
          <t>បុគ្គលជាប់អាករ</t>
        </is>
      </c>
      <c r="AB1347" s="462" t="inlineStr">
        <is>
          <t>L001-901905215</t>
        </is>
      </c>
      <c r="AC1347" s="462" t="inlineStr">
        <is>
          <t>វីអ៊ីស៊ិន (ខេមបូឌា) អ៊ិនដាសស្ទ្រី ឯ.ក</t>
        </is>
      </c>
      <c r="AD1347" s="464" t="n">
        <v>2962575</v>
      </c>
      <c r="AE1347" s="464" t="n">
        <v>2693250</v>
      </c>
      <c r="AF1347" s="464" t="n">
        <v>0</v>
      </c>
      <c r="AG1347" s="464" t="n">
        <v>0</v>
      </c>
      <c r="AH1347" s="464" t="n">
        <v>269325</v>
      </c>
      <c r="AI1347" s="464" t="n">
        <v>0</v>
      </c>
      <c r="AJ1347" s="464" t="n">
        <v>0</v>
      </c>
      <c r="AK1347" s="464" t="n">
        <v>0</v>
      </c>
      <c r="AL1347" s="464" t="n">
        <v>0</v>
      </c>
      <c r="AM1347" s="464" t="n">
        <v>0</v>
      </c>
      <c r="AN1347" s="464" t="n">
        <v>0</v>
      </c>
      <c r="AO1347" s="464" t="n">
        <v>0</v>
      </c>
      <c r="AP1347" s="464" t="n">
        <v>0</v>
      </c>
      <c r="AQ1347" s="462" t="inlineStr"/>
      <c r="AR1347" s="462" t="inlineStr">
        <is>
          <t>Local Charge</t>
        </is>
      </c>
      <c r="AS1347" s="462" t="inlineStr">
        <is>
          <t>បានប្រកាសពន្ធ</t>
        </is>
      </c>
    </row>
    <row r="1348">
      <c r="A1348" s="461" t="n">
        <v>1340</v>
      </c>
      <c r="B1348" s="462" t="inlineStr">
        <is>
          <t>CY MANAGEMENT FEE</t>
        </is>
      </c>
      <c r="C1348" s="462" t="inlineStr">
        <is>
          <t>អ៊ិចស្ពែឌីធ័រ ខេមបូឌា អិលធីឌី</t>
        </is>
      </c>
      <c r="D1348" s="462" t="inlineStr">
        <is>
          <t>L001-100045898</t>
        </is>
      </c>
      <c r="E1348" s="462" t="inlineStr">
        <is>
          <t>TI-0196057</t>
        </is>
      </c>
      <c r="F1348" s="463" t="n">
        <v>44272</v>
      </c>
      <c r="G1348" s="464" t="n">
        <v>189945</v>
      </c>
      <c r="H1348" s="462" t="n"/>
      <c r="I1348" s="464">
        <f>G1348</f>
        <v/>
      </c>
      <c r="J1348" s="462">
        <f>IF(AND(Q1348=TRUE, R1348=TRUE, S1348=TRUE), IF(W1348&lt;-0.05, "អនុញ្ញាត (អ្នកផ្គត់ផ្គង់ប្រកាសខ្វះ)", "បានប្រកាស (អនុញ្ញាត)"), IF(AND(Q1348=FALSE, R1348=FALSE, S1348=FALSE), "ព្យួរទុក (មិនមានទិន្នន័យ)", "ប្រកាសខុស (ព្យួរទុក)"))</f>
        <v/>
      </c>
      <c r="K1348" s="462" t="inlineStr"/>
      <c r="L1348" s="462" t="inlineStr"/>
      <c r="M1348" s="464">
        <f>AH1348</f>
        <v/>
      </c>
      <c r="N1348" s="464">
        <f>IF(W1348&lt;0,AH1348,I1348)</f>
        <v/>
      </c>
      <c r="O1348" s="464">
        <f>I1348-M1348</f>
        <v/>
      </c>
      <c r="P1348" s="462" t="n"/>
      <c r="Q1348" s="462">
        <f>V1348=W1348</f>
        <v/>
      </c>
      <c r="R1348" s="462">
        <f>AND(MONTH(F1348)=MONTH(X1348), YEAR(F1348)=YEAR(X1348))</f>
        <v/>
      </c>
      <c r="S1348" s="462">
        <f>AC1348="L001-901905215"</f>
        <v/>
      </c>
      <c r="T1348" s="464">
        <f>G1348-AH1348</f>
        <v/>
      </c>
      <c r="U1348" s="462" t="n"/>
      <c r="V1348" s="462" t="inlineStr">
        <is>
          <t>TI0196057</t>
        </is>
      </c>
      <c r="W1348" s="462" t="inlineStr">
        <is>
          <t>TI0196057</t>
        </is>
      </c>
      <c r="X1348" s="463" t="n">
        <v>44272</v>
      </c>
      <c r="Y1348" s="462" t="inlineStr">
        <is>
          <t>TI-0196057</t>
        </is>
      </c>
      <c r="Z1348" s="462" t="inlineStr"/>
      <c r="AA1348" s="462" t="inlineStr">
        <is>
          <t>បុគ្គលជាប់អាករ</t>
        </is>
      </c>
      <c r="AB1348" s="462" t="inlineStr">
        <is>
          <t>L001-901905215</t>
        </is>
      </c>
      <c r="AC1348" s="462" t="inlineStr">
        <is>
          <t>វីអ៊ីស៊ិន (ខេមបូឌា) អ៊ិនដាសស្ទ្រី ឯ.ក</t>
        </is>
      </c>
      <c r="AD1348" s="464" t="n">
        <v>2089395</v>
      </c>
      <c r="AE1348" s="464" t="n">
        <v>1899450</v>
      </c>
      <c r="AF1348" s="464" t="n">
        <v>0</v>
      </c>
      <c r="AG1348" s="464" t="n">
        <v>0</v>
      </c>
      <c r="AH1348" s="464" t="n">
        <v>189945</v>
      </c>
      <c r="AI1348" s="464" t="n">
        <v>0</v>
      </c>
      <c r="AJ1348" s="464" t="n">
        <v>0</v>
      </c>
      <c r="AK1348" s="464" t="n">
        <v>0</v>
      </c>
      <c r="AL1348" s="464" t="n">
        <v>0</v>
      </c>
      <c r="AM1348" s="464" t="n">
        <v>0</v>
      </c>
      <c r="AN1348" s="464" t="n">
        <v>0</v>
      </c>
      <c r="AO1348" s="464" t="n">
        <v>0</v>
      </c>
      <c r="AP1348" s="464" t="n">
        <v>0</v>
      </c>
      <c r="AQ1348" s="462" t="inlineStr"/>
      <c r="AR1348" s="462" t="inlineStr">
        <is>
          <t>Local Charge</t>
        </is>
      </c>
      <c r="AS1348" s="462" t="inlineStr">
        <is>
          <t>បានប្រកាសពន្ធ</t>
        </is>
      </c>
    </row>
    <row r="1349">
      <c r="A1349" s="461" t="n">
        <v>1341</v>
      </c>
      <c r="B1349" s="462" t="inlineStr">
        <is>
          <t>CY MANAGEMENT FEE</t>
        </is>
      </c>
      <c r="C1349" s="462" t="inlineStr">
        <is>
          <t>អ៊ិចស្ពែឌីធ័រ ខេមបូឌា អិលធីឌី</t>
        </is>
      </c>
      <c r="D1349" s="462" t="inlineStr">
        <is>
          <t>L001-100045898</t>
        </is>
      </c>
      <c r="E1349" s="462" t="inlineStr">
        <is>
          <t>TI-0196056</t>
        </is>
      </c>
      <c r="F1349" s="463" t="n">
        <v>44272</v>
      </c>
      <c r="G1349" s="464" t="n">
        <v>149445</v>
      </c>
      <c r="H1349" s="462" t="n"/>
      <c r="I1349" s="464">
        <f>G1349</f>
        <v/>
      </c>
      <c r="J1349" s="462">
        <f>IF(AND(Q1349=TRUE, R1349=TRUE, S1349=TRUE), IF(W1349&lt;-0.05, "អនុញ្ញាត (អ្នកផ្គត់ផ្គង់ប្រកាសខ្វះ)", "បានប្រកាស (អនុញ្ញាត)"), IF(AND(Q1349=FALSE, R1349=FALSE, S1349=FALSE), "ព្យួរទុក (មិនមានទិន្នន័យ)", "ប្រកាសខុស (ព្យួរទុក)"))</f>
        <v/>
      </c>
      <c r="K1349" s="462" t="inlineStr"/>
      <c r="L1349" s="462" t="inlineStr"/>
      <c r="M1349" s="464">
        <f>AH1349</f>
        <v/>
      </c>
      <c r="N1349" s="464">
        <f>IF(W1349&lt;0,AH1349,I1349)</f>
        <v/>
      </c>
      <c r="O1349" s="464">
        <f>I1349-M1349</f>
        <v/>
      </c>
      <c r="P1349" s="462" t="n"/>
      <c r="Q1349" s="462">
        <f>V1349=W1349</f>
        <v/>
      </c>
      <c r="R1349" s="462">
        <f>AND(MONTH(F1349)=MONTH(X1349), YEAR(F1349)=YEAR(X1349))</f>
        <v/>
      </c>
      <c r="S1349" s="462">
        <f>AC1349="L001-901905215"</f>
        <v/>
      </c>
      <c r="T1349" s="464">
        <f>G1349-AH1349</f>
        <v/>
      </c>
      <c r="U1349" s="462" t="n"/>
      <c r="V1349" s="462" t="inlineStr">
        <is>
          <t>TI0196056</t>
        </is>
      </c>
      <c r="W1349" s="462" t="inlineStr">
        <is>
          <t>TI0196056</t>
        </is>
      </c>
      <c r="X1349" s="463" t="n">
        <v>44272</v>
      </c>
      <c r="Y1349" s="462" t="inlineStr">
        <is>
          <t>TI-0196056</t>
        </is>
      </c>
      <c r="Z1349" s="462" t="inlineStr"/>
      <c r="AA1349" s="462" t="inlineStr">
        <is>
          <t>បុគ្គលជាប់អាករ</t>
        </is>
      </c>
      <c r="AB1349" s="462" t="inlineStr">
        <is>
          <t>L001-901905215</t>
        </is>
      </c>
      <c r="AC1349" s="462" t="inlineStr">
        <is>
          <t>វីអ៊ីស៊ិន (ខេមបូឌា) អ៊ិនដាសស្ទ្រី ឯ.ក</t>
        </is>
      </c>
      <c r="AD1349" s="464" t="n">
        <v>1643895</v>
      </c>
      <c r="AE1349" s="464" t="n">
        <v>1494450</v>
      </c>
      <c r="AF1349" s="464" t="n">
        <v>0</v>
      </c>
      <c r="AG1349" s="464" t="n">
        <v>0</v>
      </c>
      <c r="AH1349" s="464" t="n">
        <v>149445</v>
      </c>
      <c r="AI1349" s="464" t="n">
        <v>0</v>
      </c>
      <c r="AJ1349" s="464" t="n">
        <v>0</v>
      </c>
      <c r="AK1349" s="464" t="n">
        <v>0</v>
      </c>
      <c r="AL1349" s="464" t="n">
        <v>0</v>
      </c>
      <c r="AM1349" s="464" t="n">
        <v>0</v>
      </c>
      <c r="AN1349" s="464" t="n">
        <v>0</v>
      </c>
      <c r="AO1349" s="464" t="n">
        <v>0</v>
      </c>
      <c r="AP1349" s="464" t="n">
        <v>0</v>
      </c>
      <c r="AQ1349" s="462" t="inlineStr"/>
      <c r="AR1349" s="462" t="inlineStr">
        <is>
          <t>Local Charge</t>
        </is>
      </c>
      <c r="AS1349" s="462" t="inlineStr">
        <is>
          <t>បានប្រកាសពន្ធ</t>
        </is>
      </c>
    </row>
    <row r="1350">
      <c r="A1350" s="461" t="n">
        <v>1342</v>
      </c>
      <c r="B1350" s="462" t="inlineStr">
        <is>
          <t>THC CHARGES</t>
        </is>
      </c>
      <c r="C1350" s="462" t="inlineStr">
        <is>
          <t>អ៊ិចស្ពែឌីធ័រ ខេមបូឌា អិលធីឌី</t>
        </is>
      </c>
      <c r="D1350" s="462" t="inlineStr">
        <is>
          <t>L001-100045898</t>
        </is>
      </c>
      <c r="E1350" s="462" t="inlineStr">
        <is>
          <t>TI-0196045</t>
        </is>
      </c>
      <c r="F1350" s="463" t="n">
        <v>44271</v>
      </c>
      <c r="G1350" s="464" t="n">
        <v>342950</v>
      </c>
      <c r="H1350" s="462" t="n"/>
      <c r="I1350" s="464">
        <f>G1350</f>
        <v/>
      </c>
      <c r="J1350" s="462">
        <f>IF(AND(Q1350=TRUE, R1350=TRUE, S1350=TRUE), IF(W1350&lt;-0.05, "អនុញ្ញាត (អ្នកផ្គត់ផ្គង់ប្រកាសខ្វះ)", "បានប្រកាស (អនុញ្ញាត)"), IF(AND(Q1350=FALSE, R1350=FALSE, S1350=FALSE), "ព្យួរទុក (មិនមានទិន្នន័យ)", "ប្រកាសខុស (ព្យួរទុក)"))</f>
        <v/>
      </c>
      <c r="K1350" s="462" t="inlineStr"/>
      <c r="L1350" s="462" t="inlineStr"/>
      <c r="M1350" s="464">
        <f>AH1350</f>
        <v/>
      </c>
      <c r="N1350" s="464">
        <f>IF(W1350&lt;0,AH1350,I1350)</f>
        <v/>
      </c>
      <c r="O1350" s="464">
        <f>I1350-M1350</f>
        <v/>
      </c>
      <c r="P1350" s="462" t="n"/>
      <c r="Q1350" s="462">
        <f>V1350=W1350</f>
        <v/>
      </c>
      <c r="R1350" s="462">
        <f>AND(MONTH(F1350)=MONTH(X1350), YEAR(F1350)=YEAR(X1350))</f>
        <v/>
      </c>
      <c r="S1350" s="462">
        <f>AC1350="L001-901905215"</f>
        <v/>
      </c>
      <c r="T1350" s="464">
        <f>G1350-AH1350</f>
        <v/>
      </c>
      <c r="U1350" s="462" t="n"/>
      <c r="V1350" s="462" t="inlineStr">
        <is>
          <t>TI0196045</t>
        </is>
      </c>
      <c r="W1350" s="462" t="inlineStr">
        <is>
          <t>TI0196045</t>
        </is>
      </c>
      <c r="X1350" s="463" t="n">
        <v>44271</v>
      </c>
      <c r="Y1350" s="462" t="inlineStr">
        <is>
          <t>TI-0196045</t>
        </is>
      </c>
      <c r="Z1350" s="462" t="inlineStr"/>
      <c r="AA1350" s="462" t="inlineStr">
        <is>
          <t>បុគ្គលជាប់អាករ</t>
        </is>
      </c>
      <c r="AB1350" s="462" t="inlineStr">
        <is>
          <t>L001-901905215</t>
        </is>
      </c>
      <c r="AC1350" s="462" t="inlineStr">
        <is>
          <t>វីអ៊ីស៊ិន (ខេមបូឌា) អ៊ិនដាសស្ទ្រី ឯ.ក</t>
        </is>
      </c>
      <c r="AD1350" s="464" t="n">
        <v>3772494</v>
      </c>
      <c r="AE1350" s="464" t="n">
        <v>3429540</v>
      </c>
      <c r="AF1350" s="464" t="n">
        <v>0</v>
      </c>
      <c r="AG1350" s="464" t="n">
        <v>0</v>
      </c>
      <c r="AH1350" s="464" t="n">
        <v>342954</v>
      </c>
      <c r="AI1350" s="464" t="n">
        <v>0</v>
      </c>
      <c r="AJ1350" s="464" t="n">
        <v>0</v>
      </c>
      <c r="AK1350" s="464" t="n">
        <v>0</v>
      </c>
      <c r="AL1350" s="464" t="n">
        <v>0</v>
      </c>
      <c r="AM1350" s="464" t="n">
        <v>0</v>
      </c>
      <c r="AN1350" s="464" t="n">
        <v>0</v>
      </c>
      <c r="AO1350" s="464" t="n">
        <v>0</v>
      </c>
      <c r="AP1350" s="464" t="n">
        <v>0</v>
      </c>
      <c r="AQ1350" s="462" t="inlineStr"/>
      <c r="AR1350" s="462" t="inlineStr">
        <is>
          <t>Local Charge</t>
        </is>
      </c>
      <c r="AS1350" s="462" t="inlineStr">
        <is>
          <t>បានប្រកាសពន្ធ</t>
        </is>
      </c>
    </row>
    <row r="1351">
      <c r="A1351" s="461" t="n">
        <v>1343</v>
      </c>
      <c r="B1351" s="462" t="inlineStr">
        <is>
          <t>CFS RECEVICE &amp; TRUCKING CHARGE</t>
        </is>
      </c>
      <c r="C1351" s="462" t="inlineStr">
        <is>
          <t>អ៊ិចស្ពែឌីធ័រ ខេមបូឌា អិលធីឌី</t>
        </is>
      </c>
      <c r="D1351" s="462" t="inlineStr">
        <is>
          <t>L001-100045898</t>
        </is>
      </c>
      <c r="E1351" s="462" t="inlineStr">
        <is>
          <t>TI-0195986</t>
        </is>
      </c>
      <c r="F1351" s="463" t="n">
        <v>44271</v>
      </c>
      <c r="G1351" s="464" t="n">
        <v>112954</v>
      </c>
      <c r="H1351" s="462" t="n"/>
      <c r="I1351" s="464">
        <f>G1351</f>
        <v/>
      </c>
      <c r="J1351" s="462">
        <f>IF(AND(Q1351=TRUE, R1351=TRUE, S1351=TRUE), IF(W1351&lt;-0.05, "អនុញ្ញាត (អ្នកផ្គត់ផ្គង់ប្រកាសខ្វះ)", "បានប្រកាស (អនុញ្ញាត)"), IF(AND(Q1351=FALSE, R1351=FALSE, S1351=FALSE), "ព្យួរទុក (មិនមានទិន្នន័យ)", "ប្រកាសខុស (ព្យួរទុក)"))</f>
        <v/>
      </c>
      <c r="K1351" s="462" t="inlineStr"/>
      <c r="L1351" s="462" t="inlineStr"/>
      <c r="M1351" s="464">
        <f>AH1351</f>
        <v/>
      </c>
      <c r="N1351" s="464">
        <f>IF(W1351&lt;0,AH1351,I1351)</f>
        <v/>
      </c>
      <c r="O1351" s="464">
        <f>I1351-M1351</f>
        <v/>
      </c>
      <c r="P1351" s="462" t="n"/>
      <c r="Q1351" s="462">
        <f>V1351=W1351</f>
        <v/>
      </c>
      <c r="R1351" s="462">
        <f>AND(MONTH(F1351)=MONTH(X1351), YEAR(F1351)=YEAR(X1351))</f>
        <v/>
      </c>
      <c r="S1351" s="462">
        <f>AC1351="L001-901905215"</f>
        <v/>
      </c>
      <c r="T1351" s="464">
        <f>G1351-AH1351</f>
        <v/>
      </c>
      <c r="U1351" s="462" t="n"/>
      <c r="V1351" s="462" t="inlineStr">
        <is>
          <t>TI0195986</t>
        </is>
      </c>
      <c r="W1351" s="462" t="inlineStr">
        <is>
          <t>TI0195986</t>
        </is>
      </c>
      <c r="X1351" s="463" t="n">
        <v>44271</v>
      </c>
      <c r="Y1351" s="462" t="inlineStr">
        <is>
          <t>TI-0195986</t>
        </is>
      </c>
      <c r="Z1351" s="462" t="inlineStr"/>
      <c r="AA1351" s="462" t="inlineStr">
        <is>
          <t>បុគ្គលជាប់អាករ</t>
        </is>
      </c>
      <c r="AB1351" s="462" t="inlineStr">
        <is>
          <t>L001-901905215</t>
        </is>
      </c>
      <c r="AC1351" s="462" t="inlineStr">
        <is>
          <t>វីអ៊ីស៊ិន (ខេមបូឌា) អ៊ិនដាសស្ទ្រី ឯ.ក</t>
        </is>
      </c>
      <c r="AD1351" s="464" t="n">
        <v>1242500</v>
      </c>
      <c r="AE1351" s="464" t="n">
        <v>1129545</v>
      </c>
      <c r="AF1351" s="464" t="n">
        <v>0</v>
      </c>
      <c r="AG1351" s="464" t="n">
        <v>0</v>
      </c>
      <c r="AH1351" s="464" t="n">
        <v>112955</v>
      </c>
      <c r="AI1351" s="464" t="n">
        <v>0</v>
      </c>
      <c r="AJ1351" s="464" t="n">
        <v>0</v>
      </c>
      <c r="AK1351" s="464" t="n">
        <v>0</v>
      </c>
      <c r="AL1351" s="464" t="n">
        <v>0</v>
      </c>
      <c r="AM1351" s="464" t="n">
        <v>0</v>
      </c>
      <c r="AN1351" s="464" t="n">
        <v>0</v>
      </c>
      <c r="AO1351" s="464" t="n">
        <v>0</v>
      </c>
      <c r="AP1351" s="464" t="n">
        <v>0</v>
      </c>
      <c r="AQ1351" s="462" t="inlineStr"/>
      <c r="AR1351" s="462" t="inlineStr">
        <is>
          <t>Local Charge</t>
        </is>
      </c>
      <c r="AS1351" s="462" t="inlineStr">
        <is>
          <t>បានប្រកាសពន្ធ</t>
        </is>
      </c>
    </row>
    <row r="1352">
      <c r="A1352" s="461" t="n">
        <v>1344</v>
      </c>
      <c r="B1352" s="462" t="inlineStr">
        <is>
          <t>CFS RECEVICE &amp; TRUCKING CHARGE</t>
        </is>
      </c>
      <c r="C1352" s="462" t="inlineStr">
        <is>
          <t>អ៊ិចស្ពែឌីធ័រ ខេមបូឌា អិលធីឌី</t>
        </is>
      </c>
      <c r="D1352" s="462" t="inlineStr">
        <is>
          <t>L001-100045898</t>
        </is>
      </c>
      <c r="E1352" s="462" t="inlineStr">
        <is>
          <t>TI-0195893</t>
        </is>
      </c>
      <c r="F1352" s="463" t="n">
        <v>44270</v>
      </c>
      <c r="G1352" s="464" t="n">
        <v>119173</v>
      </c>
      <c r="H1352" s="462" t="n"/>
      <c r="I1352" s="464">
        <f>G1352</f>
        <v/>
      </c>
      <c r="J1352" s="462">
        <f>IF(AND(Q1352=TRUE, R1352=TRUE, S1352=TRUE), IF(W1352&lt;-0.05, "អនុញ្ញាត (អ្នកផ្គត់ផ្គង់ប្រកាសខ្វះ)", "បានប្រកាស (អនុញ្ញាត)"), IF(AND(Q1352=FALSE, R1352=FALSE, S1352=FALSE), "ព្យួរទុក (មិនមានទិន្នន័យ)", "ប្រកាសខុស (ព្យួរទុក)"))</f>
        <v/>
      </c>
      <c r="K1352" s="462" t="inlineStr"/>
      <c r="L1352" s="462" t="inlineStr"/>
      <c r="M1352" s="464">
        <f>AH1352</f>
        <v/>
      </c>
      <c r="N1352" s="464">
        <f>IF(W1352&lt;0,AH1352,I1352)</f>
        <v/>
      </c>
      <c r="O1352" s="464">
        <f>I1352-M1352</f>
        <v/>
      </c>
      <c r="P1352" s="462" t="n"/>
      <c r="Q1352" s="462">
        <f>V1352=W1352</f>
        <v/>
      </c>
      <c r="R1352" s="462">
        <f>AND(MONTH(F1352)=MONTH(X1352), YEAR(F1352)=YEAR(X1352))</f>
        <v/>
      </c>
      <c r="S1352" s="462">
        <f>AC1352="L001-901905215"</f>
        <v/>
      </c>
      <c r="T1352" s="464">
        <f>G1352-AH1352</f>
        <v/>
      </c>
      <c r="U1352" s="462" t="n"/>
      <c r="V1352" s="462" t="inlineStr">
        <is>
          <t>TI0195893</t>
        </is>
      </c>
      <c r="W1352" s="462" t="inlineStr">
        <is>
          <t>TI0195893</t>
        </is>
      </c>
      <c r="X1352" s="463" t="n">
        <v>44270</v>
      </c>
      <c r="Y1352" s="462" t="inlineStr">
        <is>
          <t>TI-0195893</t>
        </is>
      </c>
      <c r="Z1352" s="462" t="inlineStr"/>
      <c r="AA1352" s="462" t="inlineStr">
        <is>
          <t>បុគ្គលជាប់អាករ</t>
        </is>
      </c>
      <c r="AB1352" s="462" t="inlineStr">
        <is>
          <t>L001-901905215</t>
        </is>
      </c>
      <c r="AC1352" s="462" t="inlineStr">
        <is>
          <t>វីអ៊ីស៊ិន (ខេមបូឌា) អ៊ិនដាសស្ទ្រី ឯ.ក</t>
        </is>
      </c>
      <c r="AD1352" s="464" t="n">
        <v>1310941</v>
      </c>
      <c r="AE1352" s="464" t="n">
        <v>1191765</v>
      </c>
      <c r="AF1352" s="464" t="n">
        <v>0</v>
      </c>
      <c r="AG1352" s="464" t="n">
        <v>0</v>
      </c>
      <c r="AH1352" s="464" t="n">
        <v>119176</v>
      </c>
      <c r="AI1352" s="464" t="n">
        <v>0</v>
      </c>
      <c r="AJ1352" s="464" t="n">
        <v>0</v>
      </c>
      <c r="AK1352" s="464" t="n">
        <v>0</v>
      </c>
      <c r="AL1352" s="464" t="n">
        <v>0</v>
      </c>
      <c r="AM1352" s="464" t="n">
        <v>0</v>
      </c>
      <c r="AN1352" s="464" t="n">
        <v>0</v>
      </c>
      <c r="AO1352" s="464" t="n">
        <v>0</v>
      </c>
      <c r="AP1352" s="464" t="n">
        <v>0</v>
      </c>
      <c r="AQ1352" s="462" t="inlineStr"/>
      <c r="AR1352" s="462" t="inlineStr">
        <is>
          <t>Local Charge</t>
        </is>
      </c>
      <c r="AS1352" s="462" t="inlineStr">
        <is>
          <t>បានប្រកាសពន្ធ</t>
        </is>
      </c>
    </row>
    <row r="1353">
      <c r="A1353" s="461" t="n">
        <v>1345</v>
      </c>
      <c r="B1353" s="462" t="inlineStr">
        <is>
          <t>CFS RECEVICE &amp; TRUCKING CHARGE</t>
        </is>
      </c>
      <c r="C1353" s="462" t="inlineStr">
        <is>
          <t>អ៊ិចស្ពែឌីធ័រ ខេមបូឌា អិលធីឌី</t>
        </is>
      </c>
      <c r="D1353" s="462" t="inlineStr">
        <is>
          <t>L001-100045898</t>
        </is>
      </c>
      <c r="E1353" s="462" t="inlineStr">
        <is>
          <t>TI-0195606</t>
        </is>
      </c>
      <c r="F1353" s="463" t="n">
        <v>44266</v>
      </c>
      <c r="G1353" s="464" t="n">
        <v>152037</v>
      </c>
      <c r="H1353" s="462" t="n"/>
      <c r="I1353" s="464">
        <f>G1353</f>
        <v/>
      </c>
      <c r="J1353" s="462">
        <f>IF(AND(Q1353=TRUE, R1353=TRUE, S1353=TRUE), IF(W1353&lt;-0.05, "អនុញ្ញាត (អ្នកផ្គត់ផ្គង់ប្រកាសខ្វះ)", "បានប្រកាស (អនុញ្ញាត)"), IF(AND(Q1353=FALSE, R1353=FALSE, S1353=FALSE), "ព្យួរទុក (មិនមានទិន្នន័យ)", "ប្រកាសខុស (ព្យួរទុក)"))</f>
        <v/>
      </c>
      <c r="K1353" s="462" t="inlineStr"/>
      <c r="L1353" s="462" t="inlineStr"/>
      <c r="M1353" s="464">
        <f>AH1353</f>
        <v/>
      </c>
      <c r="N1353" s="464">
        <f>IF(W1353&lt;0,AH1353,I1353)</f>
        <v/>
      </c>
      <c r="O1353" s="464">
        <f>I1353-M1353</f>
        <v/>
      </c>
      <c r="P1353" s="462" t="n"/>
      <c r="Q1353" s="462">
        <f>V1353=W1353</f>
        <v/>
      </c>
      <c r="R1353" s="462">
        <f>AND(MONTH(F1353)=MONTH(X1353), YEAR(F1353)=YEAR(X1353))</f>
        <v/>
      </c>
      <c r="S1353" s="462">
        <f>AC1353="L001-901905215"</f>
        <v/>
      </c>
      <c r="T1353" s="464">
        <f>G1353-AH1353</f>
        <v/>
      </c>
      <c r="U1353" s="462" t="n"/>
      <c r="V1353" s="462" t="inlineStr">
        <is>
          <t>TI0195606</t>
        </is>
      </c>
      <c r="W1353" s="462" t="inlineStr">
        <is>
          <t>TI0195606</t>
        </is>
      </c>
      <c r="X1353" s="463" t="n">
        <v>44266</v>
      </c>
      <c r="Y1353" s="462" t="inlineStr">
        <is>
          <t>TI-0195606</t>
        </is>
      </c>
      <c r="Z1353" s="462" t="inlineStr"/>
      <c r="AA1353" s="462" t="inlineStr">
        <is>
          <t>បុគ្គលជាប់អាករ</t>
        </is>
      </c>
      <c r="AB1353" s="462" t="inlineStr">
        <is>
          <t>L001-901905215</t>
        </is>
      </c>
      <c r="AC1353" s="462" t="inlineStr">
        <is>
          <t>វីអ៊ីស៊ិន (ខេមបូឌា) អ៊ិនដាសស្ទ្រី ឯ.ក</t>
        </is>
      </c>
      <c r="AD1353" s="464" t="n">
        <v>1672241</v>
      </c>
      <c r="AE1353" s="464" t="n">
        <v>1520219</v>
      </c>
      <c r="AF1353" s="464" t="n">
        <v>0</v>
      </c>
      <c r="AG1353" s="464" t="n">
        <v>0</v>
      </c>
      <c r="AH1353" s="464" t="n">
        <v>152022</v>
      </c>
      <c r="AI1353" s="464" t="n">
        <v>0</v>
      </c>
      <c r="AJ1353" s="464" t="n">
        <v>0</v>
      </c>
      <c r="AK1353" s="464" t="n">
        <v>0</v>
      </c>
      <c r="AL1353" s="464" t="n">
        <v>0</v>
      </c>
      <c r="AM1353" s="464" t="n">
        <v>0</v>
      </c>
      <c r="AN1353" s="464" t="n">
        <v>0</v>
      </c>
      <c r="AO1353" s="464" t="n">
        <v>0</v>
      </c>
      <c r="AP1353" s="464" t="n">
        <v>0</v>
      </c>
      <c r="AQ1353" s="462" t="inlineStr"/>
      <c r="AR1353" s="462" t="inlineStr">
        <is>
          <t>Local Charge</t>
        </is>
      </c>
      <c r="AS1353" s="462" t="inlineStr">
        <is>
          <t>បានប្រកាសពន្ធ</t>
        </is>
      </c>
    </row>
    <row r="1354">
      <c r="A1354" s="461" t="n">
        <v>1346</v>
      </c>
      <c r="B1354" s="462" t="inlineStr">
        <is>
          <t>BL FEE</t>
        </is>
      </c>
      <c r="C1354" s="462" t="inlineStr">
        <is>
          <t>អ៊ិចស្ពែឌីធ័រ ខេមបូឌា អិលធីឌី</t>
        </is>
      </c>
      <c r="D1354" s="462" t="inlineStr">
        <is>
          <t>L001-100045898</t>
        </is>
      </c>
      <c r="E1354" s="462" t="inlineStr">
        <is>
          <t>TI-0195587</t>
        </is>
      </c>
      <c r="F1354" s="463" t="n">
        <v>44266</v>
      </c>
      <c r="G1354" s="464" t="n">
        <v>662587</v>
      </c>
      <c r="H1354" s="462" t="n"/>
      <c r="I1354" s="464">
        <f>G1354</f>
        <v/>
      </c>
      <c r="J1354" s="462">
        <f>IF(AND(Q1354=TRUE, R1354=TRUE, S1354=TRUE), IF(W1354&lt;-0.05, "អនុញ្ញាត (អ្នកផ្គត់ផ្គង់ប្រកាសខ្វះ)", "បានប្រកាស (អនុញ្ញាត)"), IF(AND(Q1354=FALSE, R1354=FALSE, S1354=FALSE), "ព្យួរទុក (មិនមានទិន្នន័យ)", "ប្រកាសខុស (ព្យួរទុក)"))</f>
        <v/>
      </c>
      <c r="K1354" s="462" t="inlineStr"/>
      <c r="L1354" s="462" t="inlineStr"/>
      <c r="M1354" s="464">
        <f>AH1354</f>
        <v/>
      </c>
      <c r="N1354" s="464">
        <f>IF(W1354&lt;0,AH1354,I1354)</f>
        <v/>
      </c>
      <c r="O1354" s="464">
        <f>I1354-M1354</f>
        <v/>
      </c>
      <c r="P1354" s="462" t="n"/>
      <c r="Q1354" s="462">
        <f>V1354=W1354</f>
        <v/>
      </c>
      <c r="R1354" s="462">
        <f>AND(MONTH(F1354)=MONTH(X1354), YEAR(F1354)=YEAR(X1354))</f>
        <v/>
      </c>
      <c r="S1354" s="462">
        <f>AC1354="L001-901905215"</f>
        <v/>
      </c>
      <c r="T1354" s="464">
        <f>G1354-AH1354</f>
        <v/>
      </c>
      <c r="U1354" s="462" t="n"/>
      <c r="V1354" s="462" t="inlineStr">
        <is>
          <t>TI0195587</t>
        </is>
      </c>
      <c r="W1354" s="462" t="inlineStr">
        <is>
          <t>TI0195587</t>
        </is>
      </c>
      <c r="X1354" s="463" t="n">
        <v>44266</v>
      </c>
      <c r="Y1354" s="462" t="inlineStr">
        <is>
          <t>TI-0195587</t>
        </is>
      </c>
      <c r="Z1354" s="462" t="inlineStr"/>
      <c r="AA1354" s="462" t="inlineStr">
        <is>
          <t>បុគ្គលជាប់អាករ</t>
        </is>
      </c>
      <c r="AB1354" s="462" t="inlineStr">
        <is>
          <t>L001-901905215</t>
        </is>
      </c>
      <c r="AC1354" s="462" t="inlineStr">
        <is>
          <t>វីអ៊ីស៊ិន (ខេមបូឌា) អ៊ិនដាសស្ទ្រី ឯ.ក</t>
        </is>
      </c>
      <c r="AD1354" s="464" t="n">
        <v>7288457</v>
      </c>
      <c r="AE1354" s="464" t="n">
        <v>6625870</v>
      </c>
      <c r="AF1354" s="464" t="n">
        <v>0</v>
      </c>
      <c r="AG1354" s="464" t="n">
        <v>0</v>
      </c>
      <c r="AH1354" s="464" t="n">
        <v>662587</v>
      </c>
      <c r="AI1354" s="464" t="n">
        <v>0</v>
      </c>
      <c r="AJ1354" s="464" t="n">
        <v>0</v>
      </c>
      <c r="AK1354" s="464" t="n">
        <v>0</v>
      </c>
      <c r="AL1354" s="464" t="n">
        <v>0</v>
      </c>
      <c r="AM1354" s="464" t="n">
        <v>0</v>
      </c>
      <c r="AN1354" s="464" t="n">
        <v>0</v>
      </c>
      <c r="AO1354" s="464" t="n">
        <v>0</v>
      </c>
      <c r="AP1354" s="464" t="n">
        <v>0</v>
      </c>
      <c r="AQ1354" s="462" t="inlineStr"/>
      <c r="AR1354" s="462" t="inlineStr">
        <is>
          <t>Local Charge</t>
        </is>
      </c>
      <c r="AS1354" s="462" t="inlineStr">
        <is>
          <t>បានប្រកាសពន្ធ</t>
        </is>
      </c>
    </row>
    <row r="1355">
      <c r="A1355" s="461" t="n">
        <v>1347</v>
      </c>
      <c r="B1355" s="462" t="inlineStr">
        <is>
          <t>CY MANAGEMENT FEE</t>
        </is>
      </c>
      <c r="C1355" s="462" t="inlineStr">
        <is>
          <t>អ៊ិចស្ពែឌីធ័រ ខេមបូឌា អិលធីឌី</t>
        </is>
      </c>
      <c r="D1355" s="462" t="inlineStr">
        <is>
          <t>L001-100045898</t>
        </is>
      </c>
      <c r="E1355" s="462" t="inlineStr">
        <is>
          <t>TI-0195575</t>
        </is>
      </c>
      <c r="F1355" s="463" t="n">
        <v>44266</v>
      </c>
      <c r="G1355" s="464" t="n">
        <v>230324</v>
      </c>
      <c r="H1355" s="462" t="n"/>
      <c r="I1355" s="464">
        <f>G1355</f>
        <v/>
      </c>
      <c r="J1355" s="462">
        <f>IF(AND(Q1355=TRUE, R1355=TRUE, S1355=TRUE), IF(W1355&lt;-0.05, "អនុញ្ញាត (អ្នកផ្គត់ផ្គង់ប្រកាសខ្វះ)", "បានប្រកាស (អនុញ្ញាត)"), IF(AND(Q1355=FALSE, R1355=FALSE, S1355=FALSE), "ព្យួរទុក (មិនមានទិន្នន័យ)", "ប្រកាសខុស (ព្យួរទុក)"))</f>
        <v/>
      </c>
      <c r="K1355" s="462" t="inlineStr"/>
      <c r="L1355" s="462" t="inlineStr"/>
      <c r="M1355" s="464">
        <f>AH1355</f>
        <v/>
      </c>
      <c r="N1355" s="464">
        <f>IF(W1355&lt;0,AH1355,I1355)</f>
        <v/>
      </c>
      <c r="O1355" s="464">
        <f>I1355-M1355</f>
        <v/>
      </c>
      <c r="P1355" s="462" t="n"/>
      <c r="Q1355" s="462">
        <f>V1355=W1355</f>
        <v/>
      </c>
      <c r="R1355" s="462">
        <f>AND(MONTH(F1355)=MONTH(X1355), YEAR(F1355)=YEAR(X1355))</f>
        <v/>
      </c>
      <c r="S1355" s="462">
        <f>AC1355="L001-901905215"</f>
        <v/>
      </c>
      <c r="T1355" s="464">
        <f>G1355-AH1355</f>
        <v/>
      </c>
      <c r="U1355" s="462" t="n"/>
      <c r="V1355" s="462" t="inlineStr">
        <is>
          <t>TI0195575</t>
        </is>
      </c>
      <c r="W1355" s="462" t="inlineStr">
        <is>
          <t>TI0195575</t>
        </is>
      </c>
      <c r="X1355" s="463" t="n">
        <v>44266</v>
      </c>
      <c r="Y1355" s="462" t="inlineStr">
        <is>
          <t>TI-0195575</t>
        </is>
      </c>
      <c r="Z1355" s="462" t="inlineStr"/>
      <c r="AA1355" s="462" t="inlineStr">
        <is>
          <t>បុគ្គលជាប់អាករ</t>
        </is>
      </c>
      <c r="AB1355" s="462" t="inlineStr">
        <is>
          <t>L001-901905215</t>
        </is>
      </c>
      <c r="AC1355" s="462" t="inlineStr">
        <is>
          <t>វីអ៊ីស៊ិន (ខេមបូឌា) អ៊ិនដាសស្ទ្រី ឯ.ក</t>
        </is>
      </c>
      <c r="AD1355" s="464" t="n">
        <v>2533564</v>
      </c>
      <c r="AE1355" s="464" t="n">
        <v>2303240</v>
      </c>
      <c r="AF1355" s="464" t="n">
        <v>0</v>
      </c>
      <c r="AG1355" s="464" t="n">
        <v>0</v>
      </c>
      <c r="AH1355" s="464" t="n">
        <v>230324</v>
      </c>
      <c r="AI1355" s="464" t="n">
        <v>0</v>
      </c>
      <c r="AJ1355" s="464" t="n">
        <v>0</v>
      </c>
      <c r="AK1355" s="464" t="n">
        <v>0</v>
      </c>
      <c r="AL1355" s="464" t="n">
        <v>0</v>
      </c>
      <c r="AM1355" s="464" t="n">
        <v>0</v>
      </c>
      <c r="AN1355" s="464" t="n">
        <v>0</v>
      </c>
      <c r="AO1355" s="464" t="n">
        <v>0</v>
      </c>
      <c r="AP1355" s="464" t="n">
        <v>0</v>
      </c>
      <c r="AQ1355" s="462" t="inlineStr"/>
      <c r="AR1355" s="462" t="inlineStr">
        <is>
          <t>Local Charge</t>
        </is>
      </c>
      <c r="AS1355" s="462" t="inlineStr">
        <is>
          <t>បានប្រកាសពន្ធ</t>
        </is>
      </c>
    </row>
    <row r="1356">
      <c r="A1356" s="461" t="n">
        <v>1348</v>
      </c>
      <c r="B1356" s="462" t="inlineStr">
        <is>
          <t>CY MANAGEMENT FEE</t>
        </is>
      </c>
      <c r="C1356" s="462" t="inlineStr">
        <is>
          <t>អ៊ិចស្ពែឌីធ័រ ខេមបូឌា អិលធីឌី</t>
        </is>
      </c>
      <c r="D1356" s="462" t="inlineStr">
        <is>
          <t>L001-100045898</t>
        </is>
      </c>
      <c r="E1356" s="462" t="inlineStr">
        <is>
          <t>TI-0195574</t>
        </is>
      </c>
      <c r="F1356" s="463" t="n">
        <v>44266</v>
      </c>
      <c r="G1356" s="464" t="n">
        <v>209643</v>
      </c>
      <c r="H1356" s="462" t="n"/>
      <c r="I1356" s="464">
        <f>G1356</f>
        <v/>
      </c>
      <c r="J1356" s="462">
        <f>IF(AND(Q1356=TRUE, R1356=TRUE, S1356=TRUE), IF(W1356&lt;-0.05, "អនុញ្ញាត (អ្នកផ្គត់ផ្គង់ប្រកាសខ្វះ)", "បានប្រកាស (អនុញ្ញាត)"), IF(AND(Q1356=FALSE, R1356=FALSE, S1356=FALSE), "ព្យួរទុក (មិនមានទិន្នន័យ)", "ប្រកាសខុស (ព្យួរទុក)"))</f>
        <v/>
      </c>
      <c r="K1356" s="462" t="inlineStr"/>
      <c r="L1356" s="462" t="inlineStr"/>
      <c r="M1356" s="464">
        <f>AH1356</f>
        <v/>
      </c>
      <c r="N1356" s="464">
        <f>IF(W1356&lt;0,AH1356,I1356)</f>
        <v/>
      </c>
      <c r="O1356" s="464">
        <f>I1356-M1356</f>
        <v/>
      </c>
      <c r="P1356" s="462" t="n"/>
      <c r="Q1356" s="462">
        <f>V1356=W1356</f>
        <v/>
      </c>
      <c r="R1356" s="462">
        <f>AND(MONTH(F1356)=MONTH(X1356), YEAR(F1356)=YEAR(X1356))</f>
        <v/>
      </c>
      <c r="S1356" s="462">
        <f>AC1356="L001-901905215"</f>
        <v/>
      </c>
      <c r="T1356" s="464">
        <f>G1356-AH1356</f>
        <v/>
      </c>
      <c r="U1356" s="462" t="n"/>
      <c r="V1356" s="462" t="inlineStr">
        <is>
          <t>TI0195574</t>
        </is>
      </c>
      <c r="W1356" s="462" t="inlineStr">
        <is>
          <t>TI0195574</t>
        </is>
      </c>
      <c r="X1356" s="463" t="n">
        <v>44266</v>
      </c>
      <c r="Y1356" s="462" t="inlineStr">
        <is>
          <t>TI-0195574</t>
        </is>
      </c>
      <c r="Z1356" s="462" t="inlineStr"/>
      <c r="AA1356" s="462" t="inlineStr">
        <is>
          <t>បុគ្គលជាប់អាករ</t>
        </is>
      </c>
      <c r="AB1356" s="462" t="inlineStr">
        <is>
          <t>L001-901905215</t>
        </is>
      </c>
      <c r="AC1356" s="462" t="inlineStr">
        <is>
          <t>វីអ៊ីស៊ិន (ខេមបូឌា) អ៊ិនដាសស្ទ្រី ឯ.ក</t>
        </is>
      </c>
      <c r="AD1356" s="464" t="n">
        <v>2306079</v>
      </c>
      <c r="AE1356" s="464" t="n">
        <v>2096435</v>
      </c>
      <c r="AF1356" s="464" t="n">
        <v>0</v>
      </c>
      <c r="AG1356" s="464" t="n">
        <v>0</v>
      </c>
      <c r="AH1356" s="464" t="n">
        <v>209644</v>
      </c>
      <c r="AI1356" s="464" t="n">
        <v>0</v>
      </c>
      <c r="AJ1356" s="464" t="n">
        <v>0</v>
      </c>
      <c r="AK1356" s="464" t="n">
        <v>0</v>
      </c>
      <c r="AL1356" s="464" t="n">
        <v>0</v>
      </c>
      <c r="AM1356" s="464" t="n">
        <v>0</v>
      </c>
      <c r="AN1356" s="464" t="n">
        <v>0</v>
      </c>
      <c r="AO1356" s="464" t="n">
        <v>0</v>
      </c>
      <c r="AP1356" s="464" t="n">
        <v>0</v>
      </c>
      <c r="AQ1356" s="462" t="inlineStr"/>
      <c r="AR1356" s="462" t="inlineStr">
        <is>
          <t>Local Charge</t>
        </is>
      </c>
      <c r="AS1356" s="462" t="inlineStr">
        <is>
          <t>បានប្រកាសពន្ធ</t>
        </is>
      </c>
    </row>
    <row r="1357">
      <c r="A1357" s="461" t="n">
        <v>1349</v>
      </c>
      <c r="B1357" s="462" t="inlineStr">
        <is>
          <t>THC CHARGES</t>
        </is>
      </c>
      <c r="C1357" s="462" t="inlineStr">
        <is>
          <t>អ៊ិចស្ពែឌីធ័រ ខេមបូឌា អិលធីឌី</t>
        </is>
      </c>
      <c r="D1357" s="462" t="inlineStr">
        <is>
          <t>L001-100045898</t>
        </is>
      </c>
      <c r="E1357" s="462" t="inlineStr">
        <is>
          <t>TI-0195573</t>
        </is>
      </c>
      <c r="F1357" s="463" t="n">
        <v>44266</v>
      </c>
      <c r="G1357" s="464" t="n">
        <v>175581</v>
      </c>
      <c r="H1357" s="462" t="n"/>
      <c r="I1357" s="464">
        <f>G1357</f>
        <v/>
      </c>
      <c r="J1357" s="462">
        <f>IF(AND(Q1357=TRUE, R1357=TRUE, S1357=TRUE), IF(W1357&lt;-0.05, "អនុញ្ញាត (អ្នកផ្គត់ផ្គង់ប្រកាសខ្វះ)", "បានប្រកាស (អនុញ្ញាត)"), IF(AND(Q1357=FALSE, R1357=FALSE, S1357=FALSE), "ព្យួរទុក (មិនមានទិន្នន័យ)", "ប្រកាសខុស (ព្យួរទុក)"))</f>
        <v/>
      </c>
      <c r="K1357" s="462" t="inlineStr"/>
      <c r="L1357" s="462" t="inlineStr"/>
      <c r="M1357" s="464">
        <f>AH1357</f>
        <v/>
      </c>
      <c r="N1357" s="464">
        <f>IF(W1357&lt;0,AH1357,I1357)</f>
        <v/>
      </c>
      <c r="O1357" s="464">
        <f>I1357-M1357</f>
        <v/>
      </c>
      <c r="P1357" s="462" t="n"/>
      <c r="Q1357" s="462">
        <f>V1357=W1357</f>
        <v/>
      </c>
      <c r="R1357" s="462">
        <f>AND(MONTH(F1357)=MONTH(X1357), YEAR(F1357)=YEAR(X1357))</f>
        <v/>
      </c>
      <c r="S1357" s="462">
        <f>AC1357="L001-901905215"</f>
        <v/>
      </c>
      <c r="T1357" s="464">
        <f>G1357-AH1357</f>
        <v/>
      </c>
      <c r="U1357" s="462" t="n"/>
      <c r="V1357" s="462" t="inlineStr">
        <is>
          <t>TI0195573</t>
        </is>
      </c>
      <c r="W1357" s="462" t="inlineStr">
        <is>
          <t>TI0195573</t>
        </is>
      </c>
      <c r="X1357" s="463" t="n">
        <v>44266</v>
      </c>
      <c r="Y1357" s="462" t="inlineStr">
        <is>
          <t>TI-0195573</t>
        </is>
      </c>
      <c r="Z1357" s="462" t="inlineStr"/>
      <c r="AA1357" s="462" t="inlineStr">
        <is>
          <t>បុគ្គលជាប់អាករ</t>
        </is>
      </c>
      <c r="AB1357" s="462" t="inlineStr">
        <is>
          <t>L001-901905215</t>
        </is>
      </c>
      <c r="AC1357" s="462" t="inlineStr">
        <is>
          <t>វីអ៊ីស៊ិន (ខេមបូឌា) អ៊ិនដាសស្ទ្រី ឯ.ក</t>
        </is>
      </c>
      <c r="AD1357" s="464" t="n">
        <v>1931397</v>
      </c>
      <c r="AE1357" s="464" t="n">
        <v>1755815</v>
      </c>
      <c r="AF1357" s="464" t="n">
        <v>0</v>
      </c>
      <c r="AG1357" s="464" t="n">
        <v>0</v>
      </c>
      <c r="AH1357" s="464" t="n">
        <v>175582</v>
      </c>
      <c r="AI1357" s="464" t="n">
        <v>0</v>
      </c>
      <c r="AJ1357" s="464" t="n">
        <v>0</v>
      </c>
      <c r="AK1357" s="464" t="n">
        <v>0</v>
      </c>
      <c r="AL1357" s="464" t="n">
        <v>0</v>
      </c>
      <c r="AM1357" s="464" t="n">
        <v>0</v>
      </c>
      <c r="AN1357" s="464" t="n">
        <v>0</v>
      </c>
      <c r="AO1357" s="464" t="n">
        <v>0</v>
      </c>
      <c r="AP1357" s="464" t="n">
        <v>0</v>
      </c>
      <c r="AQ1357" s="462" t="inlineStr"/>
      <c r="AR1357" s="462" t="inlineStr">
        <is>
          <t>Local Charge</t>
        </is>
      </c>
      <c r="AS1357" s="462" t="inlineStr">
        <is>
          <t>បានប្រកាសពន្ធ</t>
        </is>
      </c>
    </row>
    <row r="1358">
      <c r="A1358" s="461" t="n">
        <v>1350</v>
      </c>
      <c r="B1358" s="462" t="inlineStr">
        <is>
          <t>BL FEE</t>
        </is>
      </c>
      <c r="C1358" s="462" t="inlineStr">
        <is>
          <t>អ៊ិចស្ពែឌីធ័រ ខេមបូឌា អិលធីឌី</t>
        </is>
      </c>
      <c r="D1358" s="462" t="inlineStr">
        <is>
          <t>L001-100045898</t>
        </is>
      </c>
      <c r="E1358" s="462" t="inlineStr">
        <is>
          <t>TI-0195572</t>
        </is>
      </c>
      <c r="F1358" s="463" t="n">
        <v>44266</v>
      </c>
      <c r="G1358" s="464" t="n">
        <v>674346</v>
      </c>
      <c r="H1358" s="462" t="n"/>
      <c r="I1358" s="464">
        <f>G1358</f>
        <v/>
      </c>
      <c r="J1358" s="462">
        <f>IF(AND(Q1358=TRUE, R1358=TRUE, S1358=TRUE), IF(W1358&lt;-0.05, "អនុញ្ញាត (អ្នកផ្គត់ផ្គង់ប្រកាសខ្វះ)", "បានប្រកាស (អនុញ្ញាត)"), IF(AND(Q1358=FALSE, R1358=FALSE, S1358=FALSE), "ព្យួរទុក (មិនមានទិន្នន័យ)", "ប្រកាសខុស (ព្យួរទុក)"))</f>
        <v/>
      </c>
      <c r="K1358" s="462" t="inlineStr"/>
      <c r="L1358" s="462" t="inlineStr"/>
      <c r="M1358" s="464">
        <f>AH1358</f>
        <v/>
      </c>
      <c r="N1358" s="464">
        <f>IF(W1358&lt;0,AH1358,I1358)</f>
        <v/>
      </c>
      <c r="O1358" s="464">
        <f>I1358-M1358</f>
        <v/>
      </c>
      <c r="P1358" s="462" t="n"/>
      <c r="Q1358" s="462">
        <f>V1358=W1358</f>
        <v/>
      </c>
      <c r="R1358" s="462">
        <f>AND(MONTH(F1358)=MONTH(X1358), YEAR(F1358)=YEAR(X1358))</f>
        <v/>
      </c>
      <c r="S1358" s="462">
        <f>AC1358="L001-901905215"</f>
        <v/>
      </c>
      <c r="T1358" s="464">
        <f>G1358-AH1358</f>
        <v/>
      </c>
      <c r="U1358" s="462" t="n"/>
      <c r="V1358" s="462" t="inlineStr">
        <is>
          <t>TI0195572</t>
        </is>
      </c>
      <c r="W1358" s="462" t="inlineStr">
        <is>
          <t>TI0195572</t>
        </is>
      </c>
      <c r="X1358" s="463" t="n">
        <v>44266</v>
      </c>
      <c r="Y1358" s="462" t="inlineStr">
        <is>
          <t>TI-0195572</t>
        </is>
      </c>
      <c r="Z1358" s="462" t="inlineStr"/>
      <c r="AA1358" s="462" t="inlineStr">
        <is>
          <t>បុគ្គលជាប់អាករ</t>
        </is>
      </c>
      <c r="AB1358" s="462" t="inlineStr">
        <is>
          <t>L001-901905215</t>
        </is>
      </c>
      <c r="AC1358" s="462" t="inlineStr">
        <is>
          <t>វីអ៊ីស៊ិន (ខេមបូឌា) អ៊ិនដាសស្ទ្រី ឯ.ក</t>
        </is>
      </c>
      <c r="AD1358" s="464" t="n">
        <v>7417812</v>
      </c>
      <c r="AE1358" s="464" t="n">
        <v>6743465</v>
      </c>
      <c r="AF1358" s="464" t="n">
        <v>0</v>
      </c>
      <c r="AG1358" s="464" t="n">
        <v>0</v>
      </c>
      <c r="AH1358" s="464" t="n">
        <v>674347</v>
      </c>
      <c r="AI1358" s="464" t="n">
        <v>0</v>
      </c>
      <c r="AJ1358" s="464" t="n">
        <v>0</v>
      </c>
      <c r="AK1358" s="464" t="n">
        <v>0</v>
      </c>
      <c r="AL1358" s="464" t="n">
        <v>0</v>
      </c>
      <c r="AM1358" s="464" t="n">
        <v>0</v>
      </c>
      <c r="AN1358" s="464" t="n">
        <v>0</v>
      </c>
      <c r="AO1358" s="464" t="n">
        <v>0</v>
      </c>
      <c r="AP1358" s="464" t="n">
        <v>0</v>
      </c>
      <c r="AQ1358" s="462" t="inlineStr"/>
      <c r="AR1358" s="462" t="inlineStr">
        <is>
          <t>Local Charge</t>
        </is>
      </c>
      <c r="AS1358" s="462" t="inlineStr">
        <is>
          <t>បានប្រកាសពន្ធ</t>
        </is>
      </c>
    </row>
    <row r="1359">
      <c r="A1359" s="461" t="n">
        <v>1351</v>
      </c>
      <c r="B1359" s="462" t="inlineStr">
        <is>
          <t>OMB REVISION FEE</t>
        </is>
      </c>
      <c r="C1359" s="462" t="inlineStr">
        <is>
          <t>អ៊ិចស្ពែឌីធ័រ ខេមបូឌា អិលធីឌី</t>
        </is>
      </c>
      <c r="D1359" s="462" t="inlineStr">
        <is>
          <t>L001-100045898</t>
        </is>
      </c>
      <c r="E1359" s="462" t="inlineStr">
        <is>
          <t>TI-0195571</t>
        </is>
      </c>
      <c r="F1359" s="463" t="n">
        <v>44266</v>
      </c>
      <c r="G1359" s="464" t="n">
        <v>363571</v>
      </c>
      <c r="H1359" s="462" t="n"/>
      <c r="I1359" s="464">
        <f>G1359</f>
        <v/>
      </c>
      <c r="J1359" s="462">
        <f>IF(AND(Q1359=TRUE, R1359=TRUE, S1359=TRUE), IF(W1359&lt;-0.05, "អនុញ្ញាត (អ្នកផ្គត់ផ្គង់ប្រកាសខ្វះ)", "បានប្រកាស (អនុញ្ញាត)"), IF(AND(Q1359=FALSE, R1359=FALSE, S1359=FALSE), "ព្យួរទុក (មិនមានទិន្នន័យ)", "ប្រកាសខុស (ព្យួរទុក)"))</f>
        <v/>
      </c>
      <c r="K1359" s="462" t="inlineStr"/>
      <c r="L1359" s="462" t="inlineStr"/>
      <c r="M1359" s="464">
        <f>AH1359</f>
        <v/>
      </c>
      <c r="N1359" s="464">
        <f>IF(W1359&lt;0,AH1359,I1359)</f>
        <v/>
      </c>
      <c r="O1359" s="464">
        <f>I1359-M1359</f>
        <v/>
      </c>
      <c r="P1359" s="462" t="n"/>
      <c r="Q1359" s="462">
        <f>V1359=W1359</f>
        <v/>
      </c>
      <c r="R1359" s="462">
        <f>AND(MONTH(F1359)=MONTH(X1359), YEAR(F1359)=YEAR(X1359))</f>
        <v/>
      </c>
      <c r="S1359" s="462">
        <f>AC1359="L001-901905215"</f>
        <v/>
      </c>
      <c r="T1359" s="464">
        <f>G1359-AH1359</f>
        <v/>
      </c>
      <c r="U1359" s="462" t="n"/>
      <c r="V1359" s="462" t="inlineStr">
        <is>
          <t>TI0195571</t>
        </is>
      </c>
      <c r="W1359" s="462" t="inlineStr">
        <is>
          <t>TI0195571</t>
        </is>
      </c>
      <c r="X1359" s="463" t="n">
        <v>44266</v>
      </c>
      <c r="Y1359" s="462" t="inlineStr">
        <is>
          <t>TI-0195571</t>
        </is>
      </c>
      <c r="Z1359" s="462" t="inlineStr"/>
      <c r="AA1359" s="462" t="inlineStr">
        <is>
          <t>បុគ្គលជាប់អាករ</t>
        </is>
      </c>
      <c r="AB1359" s="462" t="inlineStr">
        <is>
          <t>L001-901905215</t>
        </is>
      </c>
      <c r="AC1359" s="462" t="inlineStr">
        <is>
          <t>វីអ៊ីស៊ិន (ខេមបូឌា) អ៊ិនដាសស្ទ្រី ឯ.ក</t>
        </is>
      </c>
      <c r="AD1359" s="464" t="n">
        <v>3999284</v>
      </c>
      <c r="AE1359" s="464" t="n">
        <v>3635713</v>
      </c>
      <c r="AF1359" s="464" t="n">
        <v>0</v>
      </c>
      <c r="AG1359" s="464" t="n">
        <v>0</v>
      </c>
      <c r="AH1359" s="464" t="n">
        <v>363571</v>
      </c>
      <c r="AI1359" s="464" t="n">
        <v>0</v>
      </c>
      <c r="AJ1359" s="464" t="n">
        <v>0</v>
      </c>
      <c r="AK1359" s="464" t="n">
        <v>0</v>
      </c>
      <c r="AL1359" s="464" t="n">
        <v>0</v>
      </c>
      <c r="AM1359" s="464" t="n">
        <v>0</v>
      </c>
      <c r="AN1359" s="464" t="n">
        <v>0</v>
      </c>
      <c r="AO1359" s="464" t="n">
        <v>0</v>
      </c>
      <c r="AP1359" s="464" t="n">
        <v>0</v>
      </c>
      <c r="AQ1359" s="462" t="inlineStr"/>
      <c r="AR1359" s="462" t="inlineStr">
        <is>
          <t>Local Charge</t>
        </is>
      </c>
      <c r="AS1359" s="462" t="inlineStr">
        <is>
          <t>បានប្រកាសពន្ធ</t>
        </is>
      </c>
    </row>
    <row r="1360">
      <c r="A1360" s="461" t="n">
        <v>1352</v>
      </c>
      <c r="B1360" s="462" t="inlineStr">
        <is>
          <t>BL FEE</t>
        </is>
      </c>
      <c r="C1360" s="462" t="inlineStr">
        <is>
          <t>អ៊ិចស្ពែឌីធ័រ ខេមបូឌា អិលធីឌី</t>
        </is>
      </c>
      <c r="D1360" s="462" t="inlineStr">
        <is>
          <t>L001-100045898</t>
        </is>
      </c>
      <c r="E1360" s="462" t="inlineStr">
        <is>
          <t>TI-0195570</t>
        </is>
      </c>
      <c r="F1360" s="463" t="n">
        <v>44266</v>
      </c>
      <c r="G1360" s="464" t="n">
        <v>175581</v>
      </c>
      <c r="H1360" s="462" t="n"/>
      <c r="I1360" s="464">
        <f>G1360</f>
        <v/>
      </c>
      <c r="J1360" s="462">
        <f>IF(AND(Q1360=TRUE, R1360=TRUE, S1360=TRUE), IF(W1360&lt;-0.05, "អនុញ្ញាត (អ្នកផ្គត់ផ្គង់ប្រកាសខ្វះ)", "បានប្រកាស (អនុញ្ញាត)"), IF(AND(Q1360=FALSE, R1360=FALSE, S1360=FALSE), "ព្យួរទុក (មិនមានទិន្នន័យ)", "ប្រកាសខុស (ព្យួរទុក)"))</f>
        <v/>
      </c>
      <c r="K1360" s="462" t="inlineStr"/>
      <c r="L1360" s="462" t="inlineStr"/>
      <c r="M1360" s="464">
        <f>AH1360</f>
        <v/>
      </c>
      <c r="N1360" s="464">
        <f>IF(W1360&lt;0,AH1360,I1360)</f>
        <v/>
      </c>
      <c r="O1360" s="464">
        <f>I1360-M1360</f>
        <v/>
      </c>
      <c r="P1360" s="462" t="n"/>
      <c r="Q1360" s="462">
        <f>V1360=W1360</f>
        <v/>
      </c>
      <c r="R1360" s="462">
        <f>AND(MONTH(F1360)=MONTH(X1360), YEAR(F1360)=YEAR(X1360))</f>
        <v/>
      </c>
      <c r="S1360" s="462">
        <f>AC1360="L001-901905215"</f>
        <v/>
      </c>
      <c r="T1360" s="464">
        <f>G1360-AH1360</f>
        <v/>
      </c>
      <c r="U1360" s="462" t="n"/>
      <c r="V1360" s="462" t="inlineStr">
        <is>
          <t>TI0195570</t>
        </is>
      </c>
      <c r="W1360" s="462" t="inlineStr">
        <is>
          <t>TI0195570</t>
        </is>
      </c>
      <c r="X1360" s="463" t="n">
        <v>44266</v>
      </c>
      <c r="Y1360" s="462" t="inlineStr">
        <is>
          <t>TI-0195570</t>
        </is>
      </c>
      <c r="Z1360" s="462" t="inlineStr"/>
      <c r="AA1360" s="462" t="inlineStr">
        <is>
          <t>បុគ្គលជាប់អាករ</t>
        </is>
      </c>
      <c r="AB1360" s="462" t="inlineStr">
        <is>
          <t>L001-901905215</t>
        </is>
      </c>
      <c r="AC1360" s="462" t="inlineStr">
        <is>
          <t>វីអ៊ីស៊ិន (ខេមបូឌា) អ៊ិនដាសស្ទ្រី ឯ.ក</t>
        </is>
      </c>
      <c r="AD1360" s="464" t="n">
        <v>1931397</v>
      </c>
      <c r="AE1360" s="464" t="n">
        <v>1755815</v>
      </c>
      <c r="AF1360" s="464" t="n">
        <v>0</v>
      </c>
      <c r="AG1360" s="464" t="n">
        <v>0</v>
      </c>
      <c r="AH1360" s="464" t="n">
        <v>175582</v>
      </c>
      <c r="AI1360" s="464" t="n">
        <v>0</v>
      </c>
      <c r="AJ1360" s="464" t="n">
        <v>0</v>
      </c>
      <c r="AK1360" s="464" t="n">
        <v>0</v>
      </c>
      <c r="AL1360" s="464" t="n">
        <v>0</v>
      </c>
      <c r="AM1360" s="464" t="n">
        <v>0</v>
      </c>
      <c r="AN1360" s="464" t="n">
        <v>0</v>
      </c>
      <c r="AO1360" s="464" t="n">
        <v>0</v>
      </c>
      <c r="AP1360" s="464" t="n">
        <v>0</v>
      </c>
      <c r="AQ1360" s="462" t="inlineStr"/>
      <c r="AR1360" s="462" t="inlineStr">
        <is>
          <t>Local Charge</t>
        </is>
      </c>
      <c r="AS1360" s="462" t="inlineStr">
        <is>
          <t>បានប្រកាសពន្ធ</t>
        </is>
      </c>
    </row>
    <row r="1361">
      <c r="A1361" s="461" t="n">
        <v>1353</v>
      </c>
      <c r="B1361" s="462" t="inlineStr">
        <is>
          <t>THC CHARGES</t>
        </is>
      </c>
      <c r="C1361" s="462" t="inlineStr">
        <is>
          <t>អ៊ិចស្ពែឌីធ័រ ខេមបូឌា អិលធីឌី</t>
        </is>
      </c>
      <c r="D1361" s="462" t="inlineStr">
        <is>
          <t>L001-100045898</t>
        </is>
      </c>
      <c r="E1361" s="462" t="inlineStr">
        <is>
          <t>TI-0195329</t>
        </is>
      </c>
      <c r="F1361" s="463" t="n">
        <v>44264</v>
      </c>
      <c r="G1361" s="464" t="n">
        <v>175581</v>
      </c>
      <c r="H1361" s="462" t="n"/>
      <c r="I1361" s="464">
        <f>G1361</f>
        <v/>
      </c>
      <c r="J1361" s="462">
        <f>IF(AND(Q1361=TRUE, R1361=TRUE, S1361=TRUE), IF(W1361&lt;-0.05, "អនុញ្ញាត (អ្នកផ្គត់ផ្គង់ប្រកាសខ្វះ)", "បានប្រកាស (អនុញ្ញាត)"), IF(AND(Q1361=FALSE, R1361=FALSE, S1361=FALSE), "ព្យួរទុក (មិនមានទិន្នន័យ)", "ប្រកាសខុស (ព្យួរទុក)"))</f>
        <v/>
      </c>
      <c r="K1361" s="462" t="inlineStr"/>
      <c r="L1361" s="462" t="inlineStr"/>
      <c r="M1361" s="464">
        <f>AH1361</f>
        <v/>
      </c>
      <c r="N1361" s="464">
        <f>IF(W1361&lt;0,AH1361,I1361)</f>
        <v/>
      </c>
      <c r="O1361" s="464">
        <f>I1361-M1361</f>
        <v/>
      </c>
      <c r="P1361" s="462" t="n"/>
      <c r="Q1361" s="462">
        <f>V1361=W1361</f>
        <v/>
      </c>
      <c r="R1361" s="462">
        <f>AND(MONTH(F1361)=MONTH(X1361), YEAR(F1361)=YEAR(X1361))</f>
        <v/>
      </c>
      <c r="S1361" s="462">
        <f>AC1361="L001-901905215"</f>
        <v/>
      </c>
      <c r="T1361" s="464">
        <f>G1361-AH1361</f>
        <v/>
      </c>
      <c r="U1361" s="462" t="n"/>
      <c r="V1361" s="462" t="inlineStr">
        <is>
          <t>TI0195329</t>
        </is>
      </c>
      <c r="W1361" s="462" t="inlineStr">
        <is>
          <t>TI0195329</t>
        </is>
      </c>
      <c r="X1361" s="463" t="n">
        <v>44264</v>
      </c>
      <c r="Y1361" s="462" t="inlineStr">
        <is>
          <t>TI-0195329</t>
        </is>
      </c>
      <c r="Z1361" s="462" t="inlineStr"/>
      <c r="AA1361" s="462" t="inlineStr">
        <is>
          <t>បុគ្គលជាប់អាករ</t>
        </is>
      </c>
      <c r="AB1361" s="462" t="inlineStr">
        <is>
          <t>L001-901905215</t>
        </is>
      </c>
      <c r="AC1361" s="462" t="inlineStr">
        <is>
          <t>វីអ៊ីស៊ិន (ខេមបូឌា) អ៊ិនដាសស្ទ្រី ឯ.ក</t>
        </is>
      </c>
      <c r="AD1361" s="464" t="n">
        <v>1931397</v>
      </c>
      <c r="AE1361" s="464" t="n">
        <v>1755815</v>
      </c>
      <c r="AF1361" s="464" t="n">
        <v>0</v>
      </c>
      <c r="AG1361" s="464" t="n">
        <v>0</v>
      </c>
      <c r="AH1361" s="464" t="n">
        <v>175582</v>
      </c>
      <c r="AI1361" s="464" t="n">
        <v>0</v>
      </c>
      <c r="AJ1361" s="464" t="n">
        <v>0</v>
      </c>
      <c r="AK1361" s="464" t="n">
        <v>0</v>
      </c>
      <c r="AL1361" s="464" t="n">
        <v>0</v>
      </c>
      <c r="AM1361" s="464" t="n">
        <v>0</v>
      </c>
      <c r="AN1361" s="464" t="n">
        <v>0</v>
      </c>
      <c r="AO1361" s="464" t="n">
        <v>0</v>
      </c>
      <c r="AP1361" s="464" t="n">
        <v>0</v>
      </c>
      <c r="AQ1361" s="462" t="inlineStr"/>
      <c r="AR1361" s="462" t="inlineStr">
        <is>
          <t>Local Charge</t>
        </is>
      </c>
      <c r="AS1361" s="462" t="inlineStr">
        <is>
          <t>បានប្រកាសពន្ធ</t>
        </is>
      </c>
    </row>
    <row r="1362">
      <c r="A1362" s="461" t="n">
        <v>1354</v>
      </c>
      <c r="B1362" s="462" t="inlineStr">
        <is>
          <t>CY MANAGEMENT FEE</t>
        </is>
      </c>
      <c r="C1362" s="462" t="inlineStr">
        <is>
          <t>អ៊ិចស្ពែឌីធ័រ ខេមបូឌា អិលធីឌី</t>
        </is>
      </c>
      <c r="D1362" s="462" t="inlineStr">
        <is>
          <t>L001-100045898</t>
        </is>
      </c>
      <c r="E1362" s="462" t="inlineStr">
        <is>
          <t>TI-0195119</t>
        </is>
      </c>
      <c r="F1362" s="463" t="n">
        <v>44259</v>
      </c>
      <c r="G1362" s="464" t="n">
        <v>193996</v>
      </c>
      <c r="H1362" s="462" t="n"/>
      <c r="I1362" s="464">
        <f>G1362</f>
        <v/>
      </c>
      <c r="J1362" s="462">
        <f>IF(AND(Q1362=TRUE, R1362=TRUE, S1362=TRUE), IF(W1362&lt;-0.05, "អនុញ្ញាត (អ្នកផ្គត់ផ្គង់ប្រកាសខ្វះ)", "បានប្រកាស (អនុញ្ញាត)"), IF(AND(Q1362=FALSE, R1362=FALSE, S1362=FALSE), "ព្យួរទុក (មិនមានទិន្នន័យ)", "ប្រកាសខុស (ព្យួរទុក)"))</f>
        <v/>
      </c>
      <c r="K1362" s="462" t="inlineStr"/>
      <c r="L1362" s="462" t="inlineStr"/>
      <c r="M1362" s="464">
        <f>AH1362</f>
        <v/>
      </c>
      <c r="N1362" s="464">
        <f>IF(W1362&lt;0,AH1362,I1362)</f>
        <v/>
      </c>
      <c r="O1362" s="464">
        <f>I1362-M1362</f>
        <v/>
      </c>
      <c r="P1362" s="462" t="n"/>
      <c r="Q1362" s="462">
        <f>V1362=W1362</f>
        <v/>
      </c>
      <c r="R1362" s="462">
        <f>AND(MONTH(F1362)=MONTH(X1362), YEAR(F1362)=YEAR(X1362))</f>
        <v/>
      </c>
      <c r="S1362" s="462">
        <f>AC1362="L001-901905215"</f>
        <v/>
      </c>
      <c r="T1362" s="464">
        <f>G1362-AH1362</f>
        <v/>
      </c>
      <c r="U1362" s="462" t="n"/>
      <c r="V1362" s="462" t="inlineStr">
        <is>
          <t>TI0195119</t>
        </is>
      </c>
      <c r="W1362" s="462" t="inlineStr">
        <is>
          <t>TI0195119</t>
        </is>
      </c>
      <c r="X1362" s="463" t="n">
        <v>44259</v>
      </c>
      <c r="Y1362" s="462" t="inlineStr">
        <is>
          <t>TI-0195119</t>
        </is>
      </c>
      <c r="Z1362" s="462" t="inlineStr"/>
      <c r="AA1362" s="462" t="inlineStr">
        <is>
          <t>បុគ្គលជាប់អាករ</t>
        </is>
      </c>
      <c r="AB1362" s="462" t="inlineStr">
        <is>
          <t>L001-901905215</t>
        </is>
      </c>
      <c r="AC1362" s="462" t="inlineStr">
        <is>
          <t>វីអ៊ីស៊ិន (ខេមបូឌា) អ៊ិនដាសស្ទ្រី ឯ.ក</t>
        </is>
      </c>
      <c r="AD1362" s="464" t="n">
        <v>2131856</v>
      </c>
      <c r="AE1362" s="464" t="n">
        <v>1938051</v>
      </c>
      <c r="AF1362" s="464" t="n">
        <v>0</v>
      </c>
      <c r="AG1362" s="464" t="n">
        <v>0</v>
      </c>
      <c r="AH1362" s="464" t="n">
        <v>193805</v>
      </c>
      <c r="AI1362" s="464" t="n">
        <v>0</v>
      </c>
      <c r="AJ1362" s="464" t="n">
        <v>0</v>
      </c>
      <c r="AK1362" s="464" t="n">
        <v>0</v>
      </c>
      <c r="AL1362" s="464" t="n">
        <v>0</v>
      </c>
      <c r="AM1362" s="464" t="n">
        <v>0</v>
      </c>
      <c r="AN1362" s="464" t="n">
        <v>0</v>
      </c>
      <c r="AO1362" s="464" t="n">
        <v>0</v>
      </c>
      <c r="AP1362" s="464" t="n">
        <v>0</v>
      </c>
      <c r="AQ1362" s="462" t="inlineStr"/>
      <c r="AR1362" s="462" t="inlineStr">
        <is>
          <t>Local Charge</t>
        </is>
      </c>
      <c r="AS1362" s="462" t="inlineStr">
        <is>
          <t>បានប្រកាសពន្ធ</t>
        </is>
      </c>
    </row>
    <row r="1363">
      <c r="A1363" s="461" t="n">
        <v>1355</v>
      </c>
      <c r="B1363" s="462" t="inlineStr">
        <is>
          <t>CY MANAGEMENT FEE</t>
        </is>
      </c>
      <c r="C1363" s="462" t="inlineStr">
        <is>
          <t>អ៊ិចស្ពែឌីធ័រ ខេមបូឌា អិលធីឌី</t>
        </is>
      </c>
      <c r="D1363" s="462" t="inlineStr">
        <is>
          <t>L001-100045898</t>
        </is>
      </c>
      <c r="E1363" s="462" t="inlineStr">
        <is>
          <t>TI-0195118</t>
        </is>
      </c>
      <c r="F1363" s="463" t="n">
        <v>44259</v>
      </c>
      <c r="G1363" s="464" t="n">
        <v>246867</v>
      </c>
      <c r="H1363" s="462" t="n"/>
      <c r="I1363" s="464">
        <f>G1363</f>
        <v/>
      </c>
      <c r="J1363" s="462">
        <f>IF(AND(Q1363=TRUE, R1363=TRUE, S1363=TRUE), IF(W1363&lt;-0.05, "អនុញ្ញាត (អ្នកផ្គត់ផ្គង់ប្រកាសខ្វះ)", "បានប្រកាស (អនុញ្ញាត)"), IF(AND(Q1363=FALSE, R1363=FALSE, S1363=FALSE), "ព្យួរទុក (មិនមានទិន្នន័យ)", "ប្រកាសខុស (ព្យួរទុក)"))</f>
        <v/>
      </c>
      <c r="K1363" s="462" t="inlineStr"/>
      <c r="L1363" s="462" t="inlineStr"/>
      <c r="M1363" s="464">
        <f>AH1363</f>
        <v/>
      </c>
      <c r="N1363" s="464">
        <f>IF(W1363&lt;0,AH1363,I1363)</f>
        <v/>
      </c>
      <c r="O1363" s="464">
        <f>I1363-M1363</f>
        <v/>
      </c>
      <c r="P1363" s="462" t="n"/>
      <c r="Q1363" s="462">
        <f>V1363=W1363</f>
        <v/>
      </c>
      <c r="R1363" s="462">
        <f>AND(MONTH(F1363)=MONTH(X1363), YEAR(F1363)=YEAR(X1363))</f>
        <v/>
      </c>
      <c r="S1363" s="462">
        <f>AC1363="L001-901905215"</f>
        <v/>
      </c>
      <c r="T1363" s="464">
        <f>G1363-AH1363</f>
        <v/>
      </c>
      <c r="U1363" s="462" t="n"/>
      <c r="V1363" s="462" t="inlineStr">
        <is>
          <t>TI0195118</t>
        </is>
      </c>
      <c r="W1363" s="462" t="inlineStr">
        <is>
          <t>TI0195118</t>
        </is>
      </c>
      <c r="X1363" s="463" t="n">
        <v>44259</v>
      </c>
      <c r="Y1363" s="462" t="inlineStr">
        <is>
          <t>TI-0195118</t>
        </is>
      </c>
      <c r="Z1363" s="462" t="inlineStr"/>
      <c r="AA1363" s="462" t="inlineStr">
        <is>
          <t>បុគ្គលជាប់អាករ</t>
        </is>
      </c>
      <c r="AB1363" s="462" t="inlineStr">
        <is>
          <t>L001-901905215</t>
        </is>
      </c>
      <c r="AC1363" s="462" t="inlineStr">
        <is>
          <t>វីអ៊ីស៊ិន (ខេមបូឌា) អ៊ិនដាសស្ទ្រី ឯ.ក</t>
        </is>
      </c>
      <c r="AD1363" s="464" t="n">
        <v>2712865</v>
      </c>
      <c r="AE1363" s="464" t="n">
        <v>2466241</v>
      </c>
      <c r="AF1363" s="464" t="n">
        <v>0</v>
      </c>
      <c r="AG1363" s="464" t="n">
        <v>0</v>
      </c>
      <c r="AH1363" s="464" t="n">
        <v>246624</v>
      </c>
      <c r="AI1363" s="464" t="n">
        <v>0</v>
      </c>
      <c r="AJ1363" s="464" t="n">
        <v>0</v>
      </c>
      <c r="AK1363" s="464" t="n">
        <v>0</v>
      </c>
      <c r="AL1363" s="464" t="n">
        <v>0</v>
      </c>
      <c r="AM1363" s="464" t="n">
        <v>0</v>
      </c>
      <c r="AN1363" s="464" t="n">
        <v>0</v>
      </c>
      <c r="AO1363" s="464" t="n">
        <v>0</v>
      </c>
      <c r="AP1363" s="464" t="n">
        <v>0</v>
      </c>
      <c r="AQ1363" s="462" t="inlineStr"/>
      <c r="AR1363" s="462" t="inlineStr">
        <is>
          <t>Local Charge</t>
        </is>
      </c>
      <c r="AS1363" s="462" t="inlineStr">
        <is>
          <t>បានប្រកាសពន្ធ</t>
        </is>
      </c>
    </row>
    <row r="1364">
      <c r="A1364" s="461" t="n">
        <v>1356</v>
      </c>
      <c r="B1364" s="462" t="inlineStr">
        <is>
          <t>CY MANAGEMENT FEE</t>
        </is>
      </c>
      <c r="C1364" s="462" t="inlineStr">
        <is>
          <t>អ៊ិចស្ពែឌីធ័រ ខេមបូឌា អិលធីឌី</t>
        </is>
      </c>
      <c r="D1364" s="462" t="inlineStr">
        <is>
          <t>L001-100045898</t>
        </is>
      </c>
      <c r="E1364" s="462" t="inlineStr">
        <is>
          <t>TI-0195117</t>
        </is>
      </c>
      <c r="F1364" s="463" t="n">
        <v>44259</v>
      </c>
      <c r="G1364" s="464" t="n">
        <v>369690</v>
      </c>
      <c r="H1364" s="462" t="n"/>
      <c r="I1364" s="464">
        <f>G1364</f>
        <v/>
      </c>
      <c r="J1364" s="462">
        <f>IF(AND(Q1364=TRUE, R1364=TRUE, S1364=TRUE), IF(W1364&lt;-0.05, "អនុញ្ញាត (អ្នកផ្គត់ផ្គង់ប្រកាសខ្វះ)", "បានប្រកាស (អនុញ្ញាត)"), IF(AND(Q1364=FALSE, R1364=FALSE, S1364=FALSE), "ព្យួរទុក (មិនមានទិន្នន័យ)", "ប្រកាសខុស (ព្យួរទុក)"))</f>
        <v/>
      </c>
      <c r="K1364" s="462" t="inlineStr"/>
      <c r="L1364" s="462" t="inlineStr"/>
      <c r="M1364" s="464">
        <f>AH1364</f>
        <v/>
      </c>
      <c r="N1364" s="464">
        <f>IF(W1364&lt;0,AH1364,I1364)</f>
        <v/>
      </c>
      <c r="O1364" s="464">
        <f>I1364-M1364</f>
        <v/>
      </c>
      <c r="P1364" s="462" t="n"/>
      <c r="Q1364" s="462">
        <f>V1364=W1364</f>
        <v/>
      </c>
      <c r="R1364" s="462">
        <f>AND(MONTH(F1364)=MONTH(X1364), YEAR(F1364)=YEAR(X1364))</f>
        <v/>
      </c>
      <c r="S1364" s="462">
        <f>AC1364="L001-901905215"</f>
        <v/>
      </c>
      <c r="T1364" s="464">
        <f>G1364-AH1364</f>
        <v/>
      </c>
      <c r="U1364" s="462" t="n"/>
      <c r="V1364" s="462" t="inlineStr">
        <is>
          <t>TI0195117</t>
        </is>
      </c>
      <c r="W1364" s="462" t="inlineStr">
        <is>
          <t>TI0195117</t>
        </is>
      </c>
      <c r="X1364" s="463" t="n">
        <v>44259</v>
      </c>
      <c r="Y1364" s="462" t="inlineStr">
        <is>
          <t>TI-0195117</t>
        </is>
      </c>
      <c r="Z1364" s="462" t="inlineStr"/>
      <c r="AA1364" s="462" t="inlineStr">
        <is>
          <t>បុគ្គលជាប់អាករ</t>
        </is>
      </c>
      <c r="AB1364" s="462" t="inlineStr">
        <is>
          <t>L001-901905215</t>
        </is>
      </c>
      <c r="AC1364" s="462" t="inlineStr">
        <is>
          <t>វីអ៊ីស៊ិន (ខេមបូឌា) អ៊ិនដាសស្ទ្រី ឯ.ក</t>
        </is>
      </c>
      <c r="AD1364" s="464" t="n">
        <v>4062594</v>
      </c>
      <c r="AE1364" s="464" t="n">
        <v>3693267</v>
      </c>
      <c r="AF1364" s="464" t="n">
        <v>0</v>
      </c>
      <c r="AG1364" s="464" t="n">
        <v>0</v>
      </c>
      <c r="AH1364" s="464" t="n">
        <v>369327</v>
      </c>
      <c r="AI1364" s="464" t="n">
        <v>0</v>
      </c>
      <c r="AJ1364" s="464" t="n">
        <v>0</v>
      </c>
      <c r="AK1364" s="464" t="n">
        <v>0</v>
      </c>
      <c r="AL1364" s="464" t="n">
        <v>0</v>
      </c>
      <c r="AM1364" s="464" t="n">
        <v>0</v>
      </c>
      <c r="AN1364" s="464" t="n">
        <v>0</v>
      </c>
      <c r="AO1364" s="464" t="n">
        <v>0</v>
      </c>
      <c r="AP1364" s="464" t="n">
        <v>0</v>
      </c>
      <c r="AQ1364" s="462" t="inlineStr"/>
      <c r="AR1364" s="462" t="inlineStr">
        <is>
          <t>Local Charge</t>
        </is>
      </c>
      <c r="AS1364" s="462" t="inlineStr">
        <is>
          <t>បានប្រកាសពន្ធ</t>
        </is>
      </c>
    </row>
    <row r="1365">
      <c r="A1365" s="461" t="n">
        <v>1357</v>
      </c>
      <c r="B1365" s="462" t="inlineStr">
        <is>
          <t>CY MANAGEMENT FEE</t>
        </is>
      </c>
      <c r="C1365" s="462" t="inlineStr">
        <is>
          <t>អ៊ិចស្ពែឌីធ័រ ខេមបូឌា អិលធីឌី</t>
        </is>
      </c>
      <c r="D1365" s="462" t="inlineStr">
        <is>
          <t>L001-100045898</t>
        </is>
      </c>
      <c r="E1365" s="462" t="inlineStr">
        <is>
          <t>TI-0195116</t>
        </is>
      </c>
      <c r="F1365" s="463" t="n">
        <v>44259</v>
      </c>
      <c r="G1365" s="464" t="n">
        <v>531354</v>
      </c>
      <c r="H1365" s="462" t="n"/>
      <c r="I1365" s="464">
        <f>G1365</f>
        <v/>
      </c>
      <c r="J1365" s="462">
        <f>IF(AND(Q1365=TRUE, R1365=TRUE, S1365=TRUE), IF(W1365&lt;-0.05, "អនុញ្ញាត (អ្នកផ្គត់ផ្គង់ប្រកាសខ្វះ)", "បានប្រកាស (អនុញ្ញាត)"), IF(AND(Q1365=FALSE, R1365=FALSE, S1365=FALSE), "ព្យួរទុក (មិនមានទិន្នន័យ)", "ប្រកាសខុស (ព្យួរទុក)"))</f>
        <v/>
      </c>
      <c r="K1365" s="462" t="inlineStr"/>
      <c r="L1365" s="462" t="inlineStr"/>
      <c r="M1365" s="464">
        <f>AH1365</f>
        <v/>
      </c>
      <c r="N1365" s="464">
        <f>IF(W1365&lt;0,AH1365,I1365)</f>
        <v/>
      </c>
      <c r="O1365" s="464">
        <f>I1365-M1365</f>
        <v/>
      </c>
      <c r="P1365" s="462" t="n"/>
      <c r="Q1365" s="462">
        <f>V1365=W1365</f>
        <v/>
      </c>
      <c r="R1365" s="462">
        <f>AND(MONTH(F1365)=MONTH(X1365), YEAR(F1365)=YEAR(X1365))</f>
        <v/>
      </c>
      <c r="S1365" s="462">
        <f>AC1365="L001-901905215"</f>
        <v/>
      </c>
      <c r="T1365" s="464">
        <f>G1365-AH1365</f>
        <v/>
      </c>
      <c r="U1365" s="462" t="n"/>
      <c r="V1365" s="462" t="inlineStr">
        <is>
          <t>TI0195116</t>
        </is>
      </c>
      <c r="W1365" s="462" t="inlineStr">
        <is>
          <t>TI0195116</t>
        </is>
      </c>
      <c r="X1365" s="463" t="n">
        <v>44259</v>
      </c>
      <c r="Y1365" s="462" t="inlineStr">
        <is>
          <t>TI-0195116</t>
        </is>
      </c>
      <c r="Z1365" s="462" t="inlineStr"/>
      <c r="AA1365" s="462" t="inlineStr">
        <is>
          <t>បុគ្គលជាប់អាករ</t>
        </is>
      </c>
      <c r="AB1365" s="462" t="inlineStr">
        <is>
          <t>L001-901905215</t>
        </is>
      </c>
      <c r="AC1365" s="462" t="inlineStr">
        <is>
          <t>វីអ៊ីស៊ិន (ខេមបូឌា) អ៊ិនដាសស្ទ្រី ឯ.ក</t>
        </is>
      </c>
      <c r="AD1365" s="464" t="n">
        <v>5839140</v>
      </c>
      <c r="AE1365" s="464" t="n">
        <v>5308309</v>
      </c>
      <c r="AF1365" s="464" t="n">
        <v>0</v>
      </c>
      <c r="AG1365" s="464" t="n">
        <v>0</v>
      </c>
      <c r="AH1365" s="464" t="n">
        <v>530831</v>
      </c>
      <c r="AI1365" s="464" t="n">
        <v>0</v>
      </c>
      <c r="AJ1365" s="464" t="n">
        <v>0</v>
      </c>
      <c r="AK1365" s="464" t="n">
        <v>0</v>
      </c>
      <c r="AL1365" s="464" t="n">
        <v>0</v>
      </c>
      <c r="AM1365" s="464" t="n">
        <v>0</v>
      </c>
      <c r="AN1365" s="464" t="n">
        <v>0</v>
      </c>
      <c r="AO1365" s="464" t="n">
        <v>0</v>
      </c>
      <c r="AP1365" s="464" t="n">
        <v>0</v>
      </c>
      <c r="AQ1365" s="462" t="inlineStr"/>
      <c r="AR1365" s="462" t="inlineStr">
        <is>
          <t>Local Charge</t>
        </is>
      </c>
      <c r="AS1365" s="462" t="inlineStr">
        <is>
          <t>បានប្រកាសពន្ធ</t>
        </is>
      </c>
    </row>
    <row r="1366">
      <c r="A1366" s="461" t="n">
        <v>1358</v>
      </c>
      <c r="B1366" s="462" t="inlineStr">
        <is>
          <t>CY MANAGEMENT FEE</t>
        </is>
      </c>
      <c r="C1366" s="462" t="inlineStr">
        <is>
          <t>អ៊ិចស្ពែឌីធ័រ ខេមបូឌា អិលធីឌី</t>
        </is>
      </c>
      <c r="D1366" s="462" t="inlineStr">
        <is>
          <t>L001-100045898</t>
        </is>
      </c>
      <c r="E1366" s="462" t="inlineStr">
        <is>
          <t>TI-0195115</t>
        </is>
      </c>
      <c r="F1366" s="463" t="n">
        <v>44259</v>
      </c>
      <c r="G1366" s="464" t="n">
        <v>876235</v>
      </c>
      <c r="H1366" s="462" t="n"/>
      <c r="I1366" s="464">
        <f>G1366</f>
        <v/>
      </c>
      <c r="J1366" s="462">
        <f>IF(AND(Q1366=TRUE, R1366=TRUE, S1366=TRUE), IF(W1366&lt;-0.05, "អនុញ្ញាត (អ្នកផ្គត់ផ្គង់ប្រកាសខ្វះ)", "បានប្រកាស (អនុញ្ញាត)"), IF(AND(Q1366=FALSE, R1366=FALSE, S1366=FALSE), "ព្យួរទុក (មិនមានទិន្នន័យ)", "ប្រកាសខុស (ព្យួរទុក)"))</f>
        <v/>
      </c>
      <c r="K1366" s="462" t="inlineStr"/>
      <c r="L1366" s="462" t="inlineStr"/>
      <c r="M1366" s="464">
        <f>AH1366</f>
        <v/>
      </c>
      <c r="N1366" s="464">
        <f>IF(W1366&lt;0,AH1366,I1366)</f>
        <v/>
      </c>
      <c r="O1366" s="464">
        <f>I1366-M1366</f>
        <v/>
      </c>
      <c r="P1366" s="462" t="n"/>
      <c r="Q1366" s="462">
        <f>V1366=W1366</f>
        <v/>
      </c>
      <c r="R1366" s="462">
        <f>AND(MONTH(F1366)=MONTH(X1366), YEAR(F1366)=YEAR(X1366))</f>
        <v/>
      </c>
      <c r="S1366" s="462">
        <f>AC1366="L001-901905215"</f>
        <v/>
      </c>
      <c r="T1366" s="464">
        <f>G1366-AH1366</f>
        <v/>
      </c>
      <c r="U1366" s="462" t="n"/>
      <c r="V1366" s="462" t="inlineStr">
        <is>
          <t>TI0195115</t>
        </is>
      </c>
      <c r="W1366" s="462" t="inlineStr">
        <is>
          <t>TI0195115</t>
        </is>
      </c>
      <c r="X1366" s="463" t="n">
        <v>44259</v>
      </c>
      <c r="Y1366" s="462" t="inlineStr">
        <is>
          <t>TI-0195115</t>
        </is>
      </c>
      <c r="Z1366" s="462" t="inlineStr"/>
      <c r="AA1366" s="462" t="inlineStr">
        <is>
          <t>បុគ្គលជាប់អាករ</t>
        </is>
      </c>
      <c r="AB1366" s="462" t="inlineStr">
        <is>
          <t>L001-901905215</t>
        </is>
      </c>
      <c r="AC1366" s="462" t="inlineStr">
        <is>
          <t>វីអ៊ីស៊ិន (ខេមបូឌា) អ៊ិនដាសស្ទ្រី ឯ.ក</t>
        </is>
      </c>
      <c r="AD1366" s="464" t="n">
        <v>9629107</v>
      </c>
      <c r="AE1366" s="464" t="n">
        <v>8753734</v>
      </c>
      <c r="AF1366" s="464" t="n">
        <v>0</v>
      </c>
      <c r="AG1366" s="464" t="n">
        <v>0</v>
      </c>
      <c r="AH1366" s="464" t="n">
        <v>875373</v>
      </c>
      <c r="AI1366" s="464" t="n">
        <v>0</v>
      </c>
      <c r="AJ1366" s="464" t="n">
        <v>0</v>
      </c>
      <c r="AK1366" s="464" t="n">
        <v>0</v>
      </c>
      <c r="AL1366" s="464" t="n">
        <v>0</v>
      </c>
      <c r="AM1366" s="464" t="n">
        <v>0</v>
      </c>
      <c r="AN1366" s="464" t="n">
        <v>0</v>
      </c>
      <c r="AO1366" s="464" t="n">
        <v>0</v>
      </c>
      <c r="AP1366" s="464" t="n">
        <v>0</v>
      </c>
      <c r="AQ1366" s="462" t="inlineStr"/>
      <c r="AR1366" s="462" t="inlineStr">
        <is>
          <t>Local Charge</t>
        </is>
      </c>
      <c r="AS1366" s="462" t="inlineStr">
        <is>
          <t>បានប្រកាសពន្ធ</t>
        </is>
      </c>
    </row>
    <row r="1367">
      <c r="A1367" s="461" t="n">
        <v>1359</v>
      </c>
      <c r="B1367" s="462" t="inlineStr">
        <is>
          <t>CY MANAGEMENT FEE</t>
        </is>
      </c>
      <c r="C1367" s="462" t="inlineStr">
        <is>
          <t>អ៊ិចស្ពែឌីធ័រ ខេមបូឌា អិលធីឌី</t>
        </is>
      </c>
      <c r="D1367" s="462" t="inlineStr">
        <is>
          <t>L001-100045898</t>
        </is>
      </c>
      <c r="E1367" s="462" t="inlineStr">
        <is>
          <t>TI-0195114</t>
        </is>
      </c>
      <c r="F1367" s="463" t="n">
        <v>44259</v>
      </c>
      <c r="G1367" s="464" t="n">
        <v>137871</v>
      </c>
      <c r="H1367" s="462" t="n"/>
      <c r="I1367" s="464">
        <f>G1367</f>
        <v/>
      </c>
      <c r="J1367" s="462">
        <f>IF(AND(Q1367=TRUE, R1367=TRUE, S1367=TRUE), IF(W1367&lt;-0.05, "អនុញ្ញាត (អ្នកផ្គត់ផ្គង់ប្រកាសខ្វះ)", "បានប្រកាស (អនុញ្ញាត)"), IF(AND(Q1367=FALSE, R1367=FALSE, S1367=FALSE), "ព្យួរទុក (មិនមានទិន្នន័យ)", "ប្រកាសខុស (ព្យួរទុក)"))</f>
        <v/>
      </c>
      <c r="K1367" s="462" t="inlineStr"/>
      <c r="L1367" s="462" t="inlineStr"/>
      <c r="M1367" s="464">
        <f>AH1367</f>
        <v/>
      </c>
      <c r="N1367" s="464">
        <f>IF(W1367&lt;0,AH1367,I1367)</f>
        <v/>
      </c>
      <c r="O1367" s="464">
        <f>I1367-M1367</f>
        <v/>
      </c>
      <c r="P1367" s="462" t="n"/>
      <c r="Q1367" s="462">
        <f>V1367=W1367</f>
        <v/>
      </c>
      <c r="R1367" s="462">
        <f>AND(MONTH(F1367)=MONTH(X1367), YEAR(F1367)=YEAR(X1367))</f>
        <v/>
      </c>
      <c r="S1367" s="462">
        <f>AC1367="L001-901905215"</f>
        <v/>
      </c>
      <c r="T1367" s="464">
        <f>G1367-AH1367</f>
        <v/>
      </c>
      <c r="U1367" s="462" t="n"/>
      <c r="V1367" s="462" t="inlineStr">
        <is>
          <t>TI0195114</t>
        </is>
      </c>
      <c r="W1367" s="462" t="inlineStr">
        <is>
          <t>TI0195114</t>
        </is>
      </c>
      <c r="X1367" s="463" t="n">
        <v>44259</v>
      </c>
      <c r="Y1367" s="462" t="inlineStr">
        <is>
          <t>TI-0195114</t>
        </is>
      </c>
      <c r="Z1367" s="462" t="inlineStr"/>
      <c r="AA1367" s="462" t="inlineStr">
        <is>
          <t>បុគ្គលជាប់អាករ</t>
        </is>
      </c>
      <c r="AB1367" s="462" t="inlineStr">
        <is>
          <t>L001-901905215</t>
        </is>
      </c>
      <c r="AC1367" s="462" t="inlineStr">
        <is>
          <t>វីអ៊ីស៊ិន (ខេមបូឌា) អ៊ិនដាសស្ទ្រី ឯ.ក</t>
        </is>
      </c>
      <c r="AD1367" s="464" t="n">
        <v>1515093</v>
      </c>
      <c r="AE1367" s="464" t="n">
        <v>1377357</v>
      </c>
      <c r="AF1367" s="464" t="n">
        <v>0</v>
      </c>
      <c r="AG1367" s="464" t="n">
        <v>0</v>
      </c>
      <c r="AH1367" s="464" t="n">
        <v>137736</v>
      </c>
      <c r="AI1367" s="464" t="n">
        <v>0</v>
      </c>
      <c r="AJ1367" s="464" t="n">
        <v>0</v>
      </c>
      <c r="AK1367" s="464" t="n">
        <v>0</v>
      </c>
      <c r="AL1367" s="464" t="n">
        <v>0</v>
      </c>
      <c r="AM1367" s="464" t="n">
        <v>0</v>
      </c>
      <c r="AN1367" s="464" t="n">
        <v>0</v>
      </c>
      <c r="AO1367" s="464" t="n">
        <v>0</v>
      </c>
      <c r="AP1367" s="464" t="n">
        <v>0</v>
      </c>
      <c r="AQ1367" s="462" t="inlineStr"/>
      <c r="AR1367" s="462" t="inlineStr">
        <is>
          <t>Local Charge</t>
        </is>
      </c>
      <c r="AS1367" s="462" t="inlineStr">
        <is>
          <t>បានប្រកាសពន្ធ</t>
        </is>
      </c>
    </row>
    <row r="1368">
      <c r="A1368" s="461" t="n">
        <v>1360</v>
      </c>
      <c r="B1368" s="462" t="inlineStr">
        <is>
          <t>CFS RECEVICE &amp; TRUCKING CHARGE</t>
        </is>
      </c>
      <c r="C1368" s="462" t="inlineStr">
        <is>
          <t>អ៊ិចស្ពែឌីធ័រ ខេមបូឌា អិលធីឌី</t>
        </is>
      </c>
      <c r="D1368" s="462" t="inlineStr">
        <is>
          <t>L001-100045898</t>
        </is>
      </c>
      <c r="E1368" s="462" t="inlineStr">
        <is>
          <t>TI-0195108</t>
        </is>
      </c>
      <c r="F1368" s="463" t="n">
        <v>44259</v>
      </c>
      <c r="G1368" s="464" t="n">
        <v>232581</v>
      </c>
      <c r="H1368" s="462" t="n"/>
      <c r="I1368" s="464">
        <f>G1368</f>
        <v/>
      </c>
      <c r="J1368" s="462">
        <f>IF(AND(Q1368=TRUE, R1368=TRUE, S1368=TRUE), IF(W1368&lt;-0.05, "អនុញ្ញាត (អ្នកផ្គត់ផ្គង់ប្រកាសខ្វះ)", "បានប្រកាស (អនុញ្ញាត)"), IF(AND(Q1368=FALSE, R1368=FALSE, S1368=FALSE), "ព្យួរទុក (មិនមានទិន្នន័យ)", "ប្រកាសខុស (ព្យួរទុក)"))</f>
        <v/>
      </c>
      <c r="K1368" s="462" t="inlineStr"/>
      <c r="L1368" s="462" t="inlineStr"/>
      <c r="M1368" s="464">
        <f>AH1368</f>
        <v/>
      </c>
      <c r="N1368" s="464">
        <f>IF(W1368&lt;0,AH1368,I1368)</f>
        <v/>
      </c>
      <c r="O1368" s="464">
        <f>I1368-M1368</f>
        <v/>
      </c>
      <c r="P1368" s="462" t="n"/>
      <c r="Q1368" s="462">
        <f>V1368=W1368</f>
        <v/>
      </c>
      <c r="R1368" s="462">
        <f>AND(MONTH(F1368)=MONTH(X1368), YEAR(F1368)=YEAR(X1368))</f>
        <v/>
      </c>
      <c r="S1368" s="462">
        <f>AC1368="L001-901905215"</f>
        <v/>
      </c>
      <c r="T1368" s="464">
        <f>G1368-AH1368</f>
        <v/>
      </c>
      <c r="U1368" s="462" t="n"/>
      <c r="V1368" s="462" t="inlineStr">
        <is>
          <t>TI0195108</t>
        </is>
      </c>
      <c r="W1368" s="462" t="inlineStr">
        <is>
          <t>TI0195108</t>
        </is>
      </c>
      <c r="X1368" s="463" t="n">
        <v>44259</v>
      </c>
      <c r="Y1368" s="462" t="inlineStr">
        <is>
          <t>TI-0195108</t>
        </is>
      </c>
      <c r="Z1368" s="462" t="inlineStr"/>
      <c r="AA1368" s="462" t="inlineStr">
        <is>
          <t>បុគ្គលជាប់អាករ</t>
        </is>
      </c>
      <c r="AB1368" s="462" t="inlineStr">
        <is>
          <t>L001-901905215</t>
        </is>
      </c>
      <c r="AC1368" s="462" t="inlineStr">
        <is>
          <t>វីអ៊ីស៊ិន (ខេមបូឌា) អ៊ិនដាសស្ទ្រី ឯ.ក</t>
        </is>
      </c>
      <c r="AD1368" s="464" t="n">
        <v>2555993</v>
      </c>
      <c r="AE1368" s="464" t="n">
        <v>2323630</v>
      </c>
      <c r="AF1368" s="464" t="n">
        <v>0</v>
      </c>
      <c r="AG1368" s="464" t="n">
        <v>0</v>
      </c>
      <c r="AH1368" s="464" t="n">
        <v>232363</v>
      </c>
      <c r="AI1368" s="464" t="n">
        <v>0</v>
      </c>
      <c r="AJ1368" s="464" t="n">
        <v>0</v>
      </c>
      <c r="AK1368" s="464" t="n">
        <v>0</v>
      </c>
      <c r="AL1368" s="464" t="n">
        <v>0</v>
      </c>
      <c r="AM1368" s="464" t="n">
        <v>0</v>
      </c>
      <c r="AN1368" s="464" t="n">
        <v>0</v>
      </c>
      <c r="AO1368" s="464" t="n">
        <v>0</v>
      </c>
      <c r="AP1368" s="464" t="n">
        <v>0</v>
      </c>
      <c r="AQ1368" s="462" t="inlineStr"/>
      <c r="AR1368" s="462" t="inlineStr">
        <is>
          <t>Local Charge</t>
        </is>
      </c>
      <c r="AS1368" s="462" t="inlineStr">
        <is>
          <t>បានប្រកាសពន្ធ</t>
        </is>
      </c>
    </row>
    <row r="1369">
      <c r="A1369" s="461" t="n">
        <v>1361</v>
      </c>
      <c r="B1369" s="462" t="inlineStr">
        <is>
          <t>Lift-Off</t>
        </is>
      </c>
      <c r="C1369" s="462" t="inlineStr">
        <is>
          <t>កំពង់ផែស្វយ័តក្រុងព្រះសីហនុ</t>
        </is>
      </c>
      <c r="D1369" s="462" t="inlineStr">
        <is>
          <t>L001-100044638</t>
        </is>
      </c>
      <c r="E1369" s="462" t="inlineStr">
        <is>
          <t>036854</t>
        </is>
      </c>
      <c r="F1369" s="463" t="n">
        <v>44261</v>
      </c>
      <c r="G1369" s="464" t="n">
        <v>6902</v>
      </c>
      <c r="H1369" s="462" t="n"/>
      <c r="I1369" s="464">
        <f>G1369</f>
        <v/>
      </c>
      <c r="J1369" s="462">
        <f>IF(AND(Q1369=TRUE, R1369=TRUE, S1369=TRUE), IF(W1369&lt;-0.05, "អនុញ្ញាត (អ្នកផ្គត់ផ្គង់ប្រកាសខ្វះ)", "បានប្រកាស (អនុញ្ញាត)"), IF(AND(Q1369=FALSE, R1369=FALSE, S1369=FALSE), "ព្យួរទុក (មិនមានទិន្នន័យ)", "ប្រកាសខុស (ព្យួរទុក)"))</f>
        <v/>
      </c>
      <c r="K1369" s="462" t="inlineStr"/>
      <c r="L1369" s="462" t="inlineStr"/>
      <c r="M1369" s="464">
        <f>AH1369</f>
        <v/>
      </c>
      <c r="N1369" s="464">
        <f>IF(W1369&lt;0,AH1369,I1369)</f>
        <v/>
      </c>
      <c r="O1369" s="464">
        <f>I1369-M1369</f>
        <v/>
      </c>
      <c r="P1369" s="462" t="n"/>
      <c r="Q1369" s="462">
        <f>V1369=W1369</f>
        <v/>
      </c>
      <c r="R1369" s="462">
        <f>AND(MONTH(F1369)=MONTH(X1369), YEAR(F1369)=YEAR(X1369))</f>
        <v/>
      </c>
      <c r="S1369" s="462">
        <f>AC1369="L001-901905215"</f>
        <v/>
      </c>
      <c r="T1369" s="464">
        <f>G1369-AH1369</f>
        <v/>
      </c>
      <c r="U1369" s="462" t="n"/>
      <c r="V1369" s="462" t="inlineStr">
        <is>
          <t>036854</t>
        </is>
      </c>
      <c r="W1369" s="462" t="inlineStr"/>
      <c r="X1369" s="499" t="n"/>
      <c r="Y1369" s="462" t="n"/>
      <c r="Z1369" s="462" t="n"/>
      <c r="AA1369" s="462" t="n"/>
      <c r="AB1369" s="462" t="n"/>
      <c r="AC1369" s="462" t="n"/>
      <c r="AD1369" s="462" t="n"/>
      <c r="AE1369" s="462" t="n"/>
      <c r="AF1369" s="462" t="n"/>
      <c r="AG1369" s="462" t="n"/>
      <c r="AH1369" s="462" t="n"/>
      <c r="AI1369" s="462" t="n"/>
      <c r="AJ1369" s="462" t="n"/>
      <c r="AK1369" s="462" t="n"/>
      <c r="AL1369" s="462" t="n"/>
      <c r="AM1369" s="462" t="n"/>
      <c r="AN1369" s="462" t="n"/>
      <c r="AO1369" s="462" t="n"/>
      <c r="AP1369" s="462" t="n"/>
      <c r="AQ1369" s="462" t="n"/>
      <c r="AR1369" s="462" t="n"/>
      <c r="AS1369" s="462" t="n"/>
    </row>
    <row r="1370">
      <c r="A1370" s="461" t="n">
        <v>1362</v>
      </c>
      <c r="B1370" s="462" t="inlineStr">
        <is>
          <t>Lift-Off</t>
        </is>
      </c>
      <c r="C1370" s="462" t="inlineStr">
        <is>
          <t>កំពង់ផែស្វយ័តក្រុងព្រះសីហនុ</t>
        </is>
      </c>
      <c r="D1370" s="462" t="inlineStr">
        <is>
          <t>L001-100044638</t>
        </is>
      </c>
      <c r="E1370" s="462" t="inlineStr">
        <is>
          <t>036754</t>
        </is>
      </c>
      <c r="F1370" s="463" t="n">
        <v>44260</v>
      </c>
      <c r="G1370" s="464" t="n">
        <v>6902</v>
      </c>
      <c r="H1370" s="462" t="n"/>
      <c r="I1370" s="464">
        <f>G1370</f>
        <v/>
      </c>
      <c r="J1370" s="462">
        <f>IF(AND(Q1370=TRUE, R1370=TRUE, S1370=TRUE), IF(W1370&lt;-0.05, "អនុញ្ញាត (អ្នកផ្គត់ផ្គង់ប្រកាសខ្វះ)", "បានប្រកាស (អនុញ្ញាត)"), IF(AND(Q1370=FALSE, R1370=FALSE, S1370=FALSE), "ព្យួរទុក (មិនមានទិន្នន័យ)", "ប្រកាសខុស (ព្យួរទុក)"))</f>
        <v/>
      </c>
      <c r="K1370" s="462" t="inlineStr"/>
      <c r="L1370" s="462" t="inlineStr"/>
      <c r="M1370" s="464">
        <f>AH1370</f>
        <v/>
      </c>
      <c r="N1370" s="464">
        <f>IF(W1370&lt;0,AH1370,I1370)</f>
        <v/>
      </c>
      <c r="O1370" s="464">
        <f>I1370-M1370</f>
        <v/>
      </c>
      <c r="P1370" s="462" t="n"/>
      <c r="Q1370" s="462">
        <f>V1370=W1370</f>
        <v/>
      </c>
      <c r="R1370" s="462">
        <f>AND(MONTH(F1370)=MONTH(X1370), YEAR(F1370)=YEAR(X1370))</f>
        <v/>
      </c>
      <c r="S1370" s="462">
        <f>AC1370="L001-901905215"</f>
        <v/>
      </c>
      <c r="T1370" s="464">
        <f>G1370-AH1370</f>
        <v/>
      </c>
      <c r="U1370" s="462" t="n"/>
      <c r="V1370" s="462" t="inlineStr">
        <is>
          <t>036754</t>
        </is>
      </c>
      <c r="W1370" s="462" t="inlineStr"/>
      <c r="X1370" s="499" t="n"/>
      <c r="Y1370" s="462" t="n"/>
      <c r="Z1370" s="462" t="n"/>
      <c r="AA1370" s="462" t="n"/>
      <c r="AB1370" s="462" t="n"/>
      <c r="AC1370" s="462" t="n"/>
      <c r="AD1370" s="462" t="n"/>
      <c r="AE1370" s="462" t="n"/>
      <c r="AF1370" s="462" t="n"/>
      <c r="AG1370" s="462" t="n"/>
      <c r="AH1370" s="462" t="n"/>
      <c r="AI1370" s="462" t="n"/>
      <c r="AJ1370" s="462" t="n"/>
      <c r="AK1370" s="462" t="n"/>
      <c r="AL1370" s="462" t="n"/>
      <c r="AM1370" s="462" t="n"/>
      <c r="AN1370" s="462" t="n"/>
      <c r="AO1370" s="462" t="n"/>
      <c r="AP1370" s="462" t="n"/>
      <c r="AQ1370" s="462" t="n"/>
      <c r="AR1370" s="462" t="n"/>
      <c r="AS1370" s="462" t="n"/>
    </row>
    <row r="1371">
      <c r="A1371" s="461" t="n">
        <v>1363</v>
      </c>
      <c r="B1371" s="462" t="inlineStr">
        <is>
          <t>Lift-Off</t>
        </is>
      </c>
      <c r="C1371" s="462" t="inlineStr">
        <is>
          <t>កំពង់ផែស្វយ័តក្រុងព្រះសីហនុ</t>
        </is>
      </c>
      <c r="D1371" s="462" t="inlineStr">
        <is>
          <t>L001-100044638</t>
        </is>
      </c>
      <c r="E1371" s="462" t="inlineStr">
        <is>
          <t>036746</t>
        </is>
      </c>
      <c r="F1371" s="463" t="n">
        <v>44260</v>
      </c>
      <c r="G1371" s="464" t="n">
        <v>15428</v>
      </c>
      <c r="H1371" s="462" t="n"/>
      <c r="I1371" s="464">
        <f>G1371</f>
        <v/>
      </c>
      <c r="J1371" s="462">
        <f>IF(AND(Q1371=TRUE, R1371=TRUE, S1371=TRUE), IF(W1371&lt;-0.05, "អនុញ្ញាត (អ្នកផ្គត់ផ្គង់ប្រកាសខ្វះ)", "បានប្រកាស (អនុញ្ញាត)"), IF(AND(Q1371=FALSE, R1371=FALSE, S1371=FALSE), "ព្យួរទុក (មិនមានទិន្នន័យ)", "ប្រកាសខុស (ព្យួរទុក)"))</f>
        <v/>
      </c>
      <c r="K1371" s="462" t="inlineStr"/>
      <c r="L1371" s="462" t="inlineStr"/>
      <c r="M1371" s="464">
        <f>AH1371</f>
        <v/>
      </c>
      <c r="N1371" s="464">
        <f>IF(W1371&lt;0,AH1371,I1371)</f>
        <v/>
      </c>
      <c r="O1371" s="464">
        <f>I1371-M1371</f>
        <v/>
      </c>
      <c r="P1371" s="462" t="n"/>
      <c r="Q1371" s="462">
        <f>V1371=W1371</f>
        <v/>
      </c>
      <c r="R1371" s="462">
        <f>AND(MONTH(F1371)=MONTH(X1371), YEAR(F1371)=YEAR(X1371))</f>
        <v/>
      </c>
      <c r="S1371" s="462">
        <f>AC1371="L001-901905215"</f>
        <v/>
      </c>
      <c r="T1371" s="464">
        <f>G1371-AH1371</f>
        <v/>
      </c>
      <c r="U1371" s="462" t="n"/>
      <c r="V1371" s="462" t="inlineStr">
        <is>
          <t>036746</t>
        </is>
      </c>
      <c r="W1371" s="462" t="inlineStr"/>
      <c r="X1371" s="499" t="n"/>
      <c r="Y1371" s="462" t="n"/>
      <c r="Z1371" s="462" t="n"/>
      <c r="AA1371" s="462" t="n"/>
      <c r="AB1371" s="462" t="n"/>
      <c r="AC1371" s="462" t="n"/>
      <c r="AD1371" s="462" t="n"/>
      <c r="AE1371" s="462" t="n"/>
      <c r="AF1371" s="462" t="n"/>
      <c r="AG1371" s="462" t="n"/>
      <c r="AH1371" s="462" t="n"/>
      <c r="AI1371" s="462" t="n"/>
      <c r="AJ1371" s="462" t="n"/>
      <c r="AK1371" s="462" t="n"/>
      <c r="AL1371" s="462" t="n"/>
      <c r="AM1371" s="462" t="n"/>
      <c r="AN1371" s="462" t="n"/>
      <c r="AO1371" s="462" t="n"/>
      <c r="AP1371" s="462" t="n"/>
      <c r="AQ1371" s="462" t="n"/>
      <c r="AR1371" s="462" t="n"/>
      <c r="AS1371" s="462" t="n"/>
    </row>
    <row r="1372">
      <c r="A1372" s="461" t="n">
        <v>1364</v>
      </c>
      <c r="B1372" s="462" t="inlineStr">
        <is>
          <t>Lift-Off</t>
        </is>
      </c>
      <c r="C1372" s="462" t="inlineStr">
        <is>
          <t>កំពង់ផែស្វយ័តក្រុងព្រះសីហនុ</t>
        </is>
      </c>
      <c r="D1372" s="462" t="inlineStr">
        <is>
          <t>L001-100044638</t>
        </is>
      </c>
      <c r="E1372" s="462" t="inlineStr">
        <is>
          <t>036750</t>
        </is>
      </c>
      <c r="F1372" s="463" t="n">
        <v>44260</v>
      </c>
      <c r="G1372" s="464" t="n">
        <v>20706</v>
      </c>
      <c r="H1372" s="462" t="n"/>
      <c r="I1372" s="464">
        <f>G1372</f>
        <v/>
      </c>
      <c r="J1372" s="462">
        <f>IF(AND(Q1372=TRUE, R1372=TRUE, S1372=TRUE), IF(W1372&lt;-0.05, "អនុញ្ញាត (អ្នកផ្គត់ផ្គង់ប្រកាសខ្វះ)", "បានប្រកាស (អនុញ្ញាត)"), IF(AND(Q1372=FALSE, R1372=FALSE, S1372=FALSE), "ព្យួរទុក (មិនមានទិន្នន័យ)", "ប្រកាសខុស (ព្យួរទុក)"))</f>
        <v/>
      </c>
      <c r="K1372" s="462" t="inlineStr"/>
      <c r="L1372" s="462" t="inlineStr"/>
      <c r="M1372" s="464">
        <f>AH1372</f>
        <v/>
      </c>
      <c r="N1372" s="464">
        <f>IF(W1372&lt;0,AH1372,I1372)</f>
        <v/>
      </c>
      <c r="O1372" s="464">
        <f>I1372-M1372</f>
        <v/>
      </c>
      <c r="P1372" s="462" t="n"/>
      <c r="Q1372" s="462">
        <f>V1372=W1372</f>
        <v/>
      </c>
      <c r="R1372" s="462">
        <f>AND(MONTH(F1372)=MONTH(X1372), YEAR(F1372)=YEAR(X1372))</f>
        <v/>
      </c>
      <c r="S1372" s="462">
        <f>AC1372="L001-901905215"</f>
        <v/>
      </c>
      <c r="T1372" s="464">
        <f>G1372-AH1372</f>
        <v/>
      </c>
      <c r="U1372" s="462" t="n"/>
      <c r="V1372" s="462" t="inlineStr">
        <is>
          <t>036750</t>
        </is>
      </c>
      <c r="W1372" s="462" t="inlineStr"/>
      <c r="X1372" s="499" t="n"/>
      <c r="Y1372" s="462" t="n"/>
      <c r="Z1372" s="462" t="n"/>
      <c r="AA1372" s="462" t="n"/>
      <c r="AB1372" s="462" t="n"/>
      <c r="AC1372" s="462" t="n"/>
      <c r="AD1372" s="462" t="n"/>
      <c r="AE1372" s="462" t="n"/>
      <c r="AF1372" s="462" t="n"/>
      <c r="AG1372" s="462" t="n"/>
      <c r="AH1372" s="462" t="n"/>
      <c r="AI1372" s="462" t="n"/>
      <c r="AJ1372" s="462" t="n"/>
      <c r="AK1372" s="462" t="n"/>
      <c r="AL1372" s="462" t="n"/>
      <c r="AM1372" s="462" t="n"/>
      <c r="AN1372" s="462" t="n"/>
      <c r="AO1372" s="462" t="n"/>
      <c r="AP1372" s="462" t="n"/>
      <c r="AQ1372" s="462" t="n"/>
      <c r="AR1372" s="462" t="n"/>
      <c r="AS1372" s="462" t="n"/>
    </row>
    <row r="1373">
      <c r="A1373" s="461" t="n">
        <v>1365</v>
      </c>
      <c r="B1373" s="462" t="inlineStr">
        <is>
          <t>Lift-Off</t>
        </is>
      </c>
      <c r="C1373" s="462" t="inlineStr">
        <is>
          <t>កំពង់ផែស្វយ័តក្រុងព្រះសីហនុ</t>
        </is>
      </c>
      <c r="D1373" s="462" t="inlineStr">
        <is>
          <t>L001-100044638</t>
        </is>
      </c>
      <c r="E1373" s="462" t="inlineStr">
        <is>
          <t>036749</t>
        </is>
      </c>
      <c r="F1373" s="463" t="n">
        <v>44260</v>
      </c>
      <c r="G1373" s="464" t="n">
        <v>20706</v>
      </c>
      <c r="H1373" s="462" t="n"/>
      <c r="I1373" s="464">
        <f>G1373</f>
        <v/>
      </c>
      <c r="J1373" s="462">
        <f>IF(AND(Q1373=TRUE, R1373=TRUE, S1373=TRUE), IF(W1373&lt;-0.05, "អនុញ្ញាត (អ្នកផ្គត់ផ្គង់ប្រកាសខ្វះ)", "បានប្រកាស (អនុញ្ញាត)"), IF(AND(Q1373=FALSE, R1373=FALSE, S1373=FALSE), "ព្យួរទុក (មិនមានទិន្នន័យ)", "ប្រកាសខុស (ព្យួរទុក)"))</f>
        <v/>
      </c>
      <c r="K1373" s="462" t="inlineStr"/>
      <c r="L1373" s="462" t="inlineStr"/>
      <c r="M1373" s="464">
        <f>AH1373</f>
        <v/>
      </c>
      <c r="N1373" s="464">
        <f>IF(W1373&lt;0,AH1373,I1373)</f>
        <v/>
      </c>
      <c r="O1373" s="464">
        <f>I1373-M1373</f>
        <v/>
      </c>
      <c r="P1373" s="462" t="n"/>
      <c r="Q1373" s="462">
        <f>V1373=W1373</f>
        <v/>
      </c>
      <c r="R1373" s="462">
        <f>AND(MONTH(F1373)=MONTH(X1373), YEAR(F1373)=YEAR(X1373))</f>
        <v/>
      </c>
      <c r="S1373" s="462">
        <f>AC1373="L001-901905215"</f>
        <v/>
      </c>
      <c r="T1373" s="464">
        <f>G1373-AH1373</f>
        <v/>
      </c>
      <c r="U1373" s="462" t="n"/>
      <c r="V1373" s="462" t="inlineStr">
        <is>
          <t>036749</t>
        </is>
      </c>
      <c r="W1373" s="462" t="inlineStr"/>
      <c r="X1373" s="499" t="n"/>
      <c r="Y1373" s="462" t="n"/>
      <c r="Z1373" s="462" t="n"/>
      <c r="AA1373" s="462" t="n"/>
      <c r="AB1373" s="462" t="n"/>
      <c r="AC1373" s="462" t="n"/>
      <c r="AD1373" s="462" t="n"/>
      <c r="AE1373" s="462" t="n"/>
      <c r="AF1373" s="462" t="n"/>
      <c r="AG1373" s="462" t="n"/>
      <c r="AH1373" s="462" t="n"/>
      <c r="AI1373" s="462" t="n"/>
      <c r="AJ1373" s="462" t="n"/>
      <c r="AK1373" s="462" t="n"/>
      <c r="AL1373" s="462" t="n"/>
      <c r="AM1373" s="462" t="n"/>
      <c r="AN1373" s="462" t="n"/>
      <c r="AO1373" s="462" t="n"/>
      <c r="AP1373" s="462" t="n"/>
      <c r="AQ1373" s="462" t="n"/>
      <c r="AR1373" s="462" t="n"/>
      <c r="AS1373" s="462" t="n"/>
    </row>
    <row r="1374">
      <c r="A1374" s="461" t="n">
        <v>1366</v>
      </c>
      <c r="B1374" s="462" t="inlineStr">
        <is>
          <t>Lift-Off</t>
        </is>
      </c>
      <c r="C1374" s="462" t="inlineStr">
        <is>
          <t>កំពង់ផែស្វយ័តក្រុងព្រះសីហនុ</t>
        </is>
      </c>
      <c r="D1374" s="462" t="inlineStr">
        <is>
          <t>L001-100044638</t>
        </is>
      </c>
      <c r="E1374" s="462" t="inlineStr">
        <is>
          <t>036745</t>
        </is>
      </c>
      <c r="F1374" s="463" t="n">
        <v>44260</v>
      </c>
      <c r="G1374" s="464" t="n">
        <v>6090</v>
      </c>
      <c r="H1374" s="462" t="n"/>
      <c r="I1374" s="464">
        <f>G1374</f>
        <v/>
      </c>
      <c r="J1374" s="462">
        <f>IF(AND(Q1374=TRUE, R1374=TRUE, S1374=TRUE), IF(W1374&lt;-0.05, "អនុញ្ញាត (អ្នកផ្គត់ផ្គង់ប្រកាសខ្វះ)", "បានប្រកាស (អនុញ្ញាត)"), IF(AND(Q1374=FALSE, R1374=FALSE, S1374=FALSE), "ព្យួរទុក (មិនមានទិន្នន័យ)", "ប្រកាសខុស (ព្យួរទុក)"))</f>
        <v/>
      </c>
      <c r="K1374" s="462" t="inlineStr"/>
      <c r="L1374" s="462" t="inlineStr"/>
      <c r="M1374" s="464">
        <f>AH1374</f>
        <v/>
      </c>
      <c r="N1374" s="464">
        <f>IF(W1374&lt;0,AH1374,I1374)</f>
        <v/>
      </c>
      <c r="O1374" s="464">
        <f>I1374-M1374</f>
        <v/>
      </c>
      <c r="P1374" s="462" t="n"/>
      <c r="Q1374" s="462">
        <f>V1374=W1374</f>
        <v/>
      </c>
      <c r="R1374" s="462">
        <f>AND(MONTH(F1374)=MONTH(X1374), YEAR(F1374)=YEAR(X1374))</f>
        <v/>
      </c>
      <c r="S1374" s="462">
        <f>AC1374="L001-901905215"</f>
        <v/>
      </c>
      <c r="T1374" s="464">
        <f>G1374-AH1374</f>
        <v/>
      </c>
      <c r="U1374" s="462" t="n"/>
      <c r="V1374" s="462" t="inlineStr">
        <is>
          <t>036745</t>
        </is>
      </c>
      <c r="W1374" s="462" t="inlineStr"/>
      <c r="X1374" s="499" t="n"/>
      <c r="Y1374" s="462" t="n"/>
      <c r="Z1374" s="462" t="n"/>
      <c r="AA1374" s="462" t="n"/>
      <c r="AB1374" s="462" t="n"/>
      <c r="AC1374" s="462" t="n"/>
      <c r="AD1374" s="462" t="n"/>
      <c r="AE1374" s="462" t="n"/>
      <c r="AF1374" s="462" t="n"/>
      <c r="AG1374" s="462" t="n"/>
      <c r="AH1374" s="462" t="n"/>
      <c r="AI1374" s="462" t="n"/>
      <c r="AJ1374" s="462" t="n"/>
      <c r="AK1374" s="462" t="n"/>
      <c r="AL1374" s="462" t="n"/>
      <c r="AM1374" s="462" t="n"/>
      <c r="AN1374" s="462" t="n"/>
      <c r="AO1374" s="462" t="n"/>
      <c r="AP1374" s="462" t="n"/>
      <c r="AQ1374" s="462" t="n"/>
      <c r="AR1374" s="462" t="n"/>
      <c r="AS1374" s="462" t="n"/>
    </row>
    <row r="1375">
      <c r="A1375" s="461" t="n">
        <v>1367</v>
      </c>
      <c r="B1375" s="462" t="inlineStr">
        <is>
          <t>Lift-On &amp; Lift-Off</t>
        </is>
      </c>
      <c r="C1375" s="462" t="inlineStr">
        <is>
          <t>កំពង់ផែស្វយ័តក្រុងព្រះសីហនុ</t>
        </is>
      </c>
      <c r="D1375" s="462" t="inlineStr">
        <is>
          <t>L001-100044638</t>
        </is>
      </c>
      <c r="E1375" s="462" t="inlineStr">
        <is>
          <t>036752</t>
        </is>
      </c>
      <c r="F1375" s="463" t="n">
        <v>44260</v>
      </c>
      <c r="G1375" s="464" t="n">
        <v>6902</v>
      </c>
      <c r="H1375" s="462" t="n"/>
      <c r="I1375" s="464">
        <f>G1375</f>
        <v/>
      </c>
      <c r="J1375" s="462">
        <f>IF(AND(Q1375=TRUE, R1375=TRUE, S1375=TRUE), IF(W1375&lt;-0.05, "អនុញ្ញាត (អ្នកផ្គត់ផ្គង់ប្រកាសខ្វះ)", "បានប្រកាស (អនុញ្ញាត)"), IF(AND(Q1375=FALSE, R1375=FALSE, S1375=FALSE), "ព្យួរទុក (មិនមានទិន្នន័យ)", "ប្រកាសខុស (ព្យួរទុក)"))</f>
        <v/>
      </c>
      <c r="K1375" s="462" t="inlineStr"/>
      <c r="L1375" s="462" t="inlineStr"/>
      <c r="M1375" s="464">
        <f>AH1375</f>
        <v/>
      </c>
      <c r="N1375" s="464">
        <f>IF(W1375&lt;0,AH1375,I1375)</f>
        <v/>
      </c>
      <c r="O1375" s="464">
        <f>I1375-M1375</f>
        <v/>
      </c>
      <c r="P1375" s="462" t="n"/>
      <c r="Q1375" s="462">
        <f>V1375=W1375</f>
        <v/>
      </c>
      <c r="R1375" s="462">
        <f>AND(MONTH(F1375)=MONTH(X1375), YEAR(F1375)=YEAR(X1375))</f>
        <v/>
      </c>
      <c r="S1375" s="462">
        <f>AC1375="L001-901905215"</f>
        <v/>
      </c>
      <c r="T1375" s="464">
        <f>G1375-AH1375</f>
        <v/>
      </c>
      <c r="U1375" s="462" t="n"/>
      <c r="V1375" s="462" t="inlineStr">
        <is>
          <t>036752</t>
        </is>
      </c>
      <c r="W1375" s="462" t="inlineStr"/>
      <c r="X1375" s="499" t="n"/>
      <c r="Y1375" s="462" t="n"/>
      <c r="Z1375" s="462" t="n"/>
      <c r="AA1375" s="462" t="n"/>
      <c r="AB1375" s="462" t="n"/>
      <c r="AC1375" s="462" t="n"/>
      <c r="AD1375" s="462" t="n"/>
      <c r="AE1375" s="462" t="n"/>
      <c r="AF1375" s="462" t="n"/>
      <c r="AG1375" s="462" t="n"/>
      <c r="AH1375" s="462" t="n"/>
      <c r="AI1375" s="462" t="n"/>
      <c r="AJ1375" s="462" t="n"/>
      <c r="AK1375" s="462" t="n"/>
      <c r="AL1375" s="462" t="n"/>
      <c r="AM1375" s="462" t="n"/>
      <c r="AN1375" s="462" t="n"/>
      <c r="AO1375" s="462" t="n"/>
      <c r="AP1375" s="462" t="n"/>
      <c r="AQ1375" s="462" t="n"/>
      <c r="AR1375" s="462" t="n"/>
      <c r="AS1375" s="462" t="n"/>
    </row>
    <row r="1376">
      <c r="A1376" s="461" t="n">
        <v>1368</v>
      </c>
      <c r="B1376" s="462" t="inlineStr">
        <is>
          <t>Dest. Tml Handling</t>
        </is>
      </c>
      <c r="C1376" s="462" t="inlineStr">
        <is>
          <t>អ៊ែរ៉ូ ស៊ីបភីង អេជេនស៊ី</t>
        </is>
      </c>
      <c r="D1376" s="462" t="inlineStr">
        <is>
          <t>K004-901635903</t>
        </is>
      </c>
      <c r="E1376" s="462" t="inlineStr">
        <is>
          <t>IKPSA2021507093</t>
        </is>
      </c>
      <c r="F1376" s="463" t="n">
        <v>44266</v>
      </c>
      <c r="G1376" s="464" t="n">
        <v>113540</v>
      </c>
      <c r="H1376" s="462" t="n"/>
      <c r="I1376" s="464">
        <f>G1376</f>
        <v/>
      </c>
      <c r="J1376" s="462">
        <f>IF(AND(Q1376=TRUE, R1376=TRUE, S1376=TRUE), IF(W1376&lt;-0.05, "អនុញ្ញាត (អ្នកផ្គត់ផ្គង់ប្រកាសខ្វះ)", "បានប្រកាស (អនុញ្ញាត)"), IF(AND(Q1376=FALSE, R1376=FALSE, S1376=FALSE), "ព្យួរទុក (មិនមានទិន្នន័យ)", "ប្រកាសខុស (ព្យួរទុក)"))</f>
        <v/>
      </c>
      <c r="K1376" s="462" t="inlineStr"/>
      <c r="L1376" s="462" t="inlineStr"/>
      <c r="M1376" s="464">
        <f>AH1376</f>
        <v/>
      </c>
      <c r="N1376" s="464">
        <f>IF(W1376&lt;0,AH1376,I1376)</f>
        <v/>
      </c>
      <c r="O1376" s="464">
        <f>I1376-M1376</f>
        <v/>
      </c>
      <c r="P1376" s="462" t="n"/>
      <c r="Q1376" s="462">
        <f>V1376=W1376</f>
        <v/>
      </c>
      <c r="R1376" s="462">
        <f>AND(MONTH(F1376)=MONTH(X1376), YEAR(F1376)=YEAR(X1376))</f>
        <v/>
      </c>
      <c r="S1376" s="462">
        <f>AC1376="L001-901905215"</f>
        <v/>
      </c>
      <c r="T1376" s="464">
        <f>G1376-AH1376</f>
        <v/>
      </c>
      <c r="U1376" s="462" t="n"/>
      <c r="V1376" s="462" t="inlineStr">
        <is>
          <t>IKPSA2021507093</t>
        </is>
      </c>
      <c r="W1376" s="462" t="inlineStr">
        <is>
          <t>IKPSA2021507093</t>
        </is>
      </c>
      <c r="X1376" s="463" t="n">
        <v>44264</v>
      </c>
      <c r="Y1376" s="462" t="inlineStr">
        <is>
          <t>IKPSA2021507093</t>
        </is>
      </c>
      <c r="Z1376" s="462" t="inlineStr"/>
      <c r="AA1376" s="462" t="inlineStr">
        <is>
          <t>បុគ្គលជាប់អាករ</t>
        </is>
      </c>
      <c r="AB1376" s="462" t="inlineStr">
        <is>
          <t>L001-901905215</t>
        </is>
      </c>
      <c r="AC1376" s="462" t="inlineStr">
        <is>
          <t>វីអ៊ីស៊ិន (ខេមបូឌា) អ៊ិនដាសស្ទ្រី ឯ.ក</t>
        </is>
      </c>
      <c r="AD1376" s="464" t="n">
        <v>1245860</v>
      </c>
      <c r="AE1376" s="464" t="n">
        <v>1132600</v>
      </c>
      <c r="AF1376" s="464" t="n">
        <v>0</v>
      </c>
      <c r="AG1376" s="464" t="n">
        <v>0</v>
      </c>
      <c r="AH1376" s="464" t="n">
        <v>113260</v>
      </c>
      <c r="AI1376" s="464" t="n">
        <v>0</v>
      </c>
      <c r="AJ1376" s="464" t="n">
        <v>0</v>
      </c>
      <c r="AK1376" s="464" t="n">
        <v>0</v>
      </c>
      <c r="AL1376" s="464" t="n">
        <v>0</v>
      </c>
      <c r="AM1376" s="464" t="n">
        <v>0</v>
      </c>
      <c r="AN1376" s="464" t="n">
        <v>0</v>
      </c>
      <c r="AO1376" s="464" t="n">
        <v>0</v>
      </c>
      <c r="AP1376" s="464" t="n">
        <v>0</v>
      </c>
      <c r="AQ1376" s="462" t="inlineStr"/>
      <c r="AR1376" s="462" t="inlineStr">
        <is>
          <t>THC &amp; DOC FEE</t>
        </is>
      </c>
      <c r="AS1376" s="462" t="inlineStr">
        <is>
          <t>បានប្រកាសពន្ធ</t>
        </is>
      </c>
    </row>
    <row r="1377">
      <c r="A1377" s="461" t="n">
        <v>1369</v>
      </c>
      <c r="B1377" s="462" t="inlineStr">
        <is>
          <t>Container Imbalance Chrg</t>
        </is>
      </c>
      <c r="C1377" s="462" t="inlineStr">
        <is>
          <t>អ៊ែរ៉ូ ស៊ីបភីង អេជេនស៊ី</t>
        </is>
      </c>
      <c r="D1377" s="462" t="inlineStr">
        <is>
          <t>K004-901635903</t>
        </is>
      </c>
      <c r="E1377" s="462" t="inlineStr">
        <is>
          <t>IKPSA2021507092</t>
        </is>
      </c>
      <c r="F1377" s="463" t="n">
        <v>44266</v>
      </c>
      <c r="G1377" s="464" t="n">
        <v>97320</v>
      </c>
      <c r="H1377" s="462" t="n"/>
      <c r="I1377" s="464">
        <f>G1377</f>
        <v/>
      </c>
      <c r="J1377" s="462">
        <f>IF(AND(Q1377=TRUE, R1377=TRUE, S1377=TRUE), IF(W1377&lt;-0.05, "អនុញ្ញាត (អ្នកផ្គត់ផ្គង់ប្រកាសខ្វះ)", "បានប្រកាស (អនុញ្ញាត)"), IF(AND(Q1377=FALSE, R1377=FALSE, S1377=FALSE), "ព្យួរទុក (មិនមានទិន្នន័យ)", "ប្រកាសខុស (ព្យួរទុក)"))</f>
        <v/>
      </c>
      <c r="K1377" s="462" t="inlineStr"/>
      <c r="L1377" s="462" t="inlineStr"/>
      <c r="M1377" s="464">
        <f>AH1377</f>
        <v/>
      </c>
      <c r="N1377" s="464">
        <f>IF(W1377&lt;0,AH1377,I1377)</f>
        <v/>
      </c>
      <c r="O1377" s="464">
        <f>I1377-M1377</f>
        <v/>
      </c>
      <c r="P1377" s="462" t="n"/>
      <c r="Q1377" s="462">
        <f>V1377=W1377</f>
        <v/>
      </c>
      <c r="R1377" s="462">
        <f>AND(MONTH(F1377)=MONTH(X1377), YEAR(F1377)=YEAR(X1377))</f>
        <v/>
      </c>
      <c r="S1377" s="462">
        <f>AC1377="L001-901905215"</f>
        <v/>
      </c>
      <c r="T1377" s="464">
        <f>G1377-AH1377</f>
        <v/>
      </c>
      <c r="U1377" s="462" t="n"/>
      <c r="V1377" s="462" t="inlineStr">
        <is>
          <t>IKPSA2021507092</t>
        </is>
      </c>
      <c r="W1377" s="462" t="inlineStr">
        <is>
          <t>IKPSA2021507092</t>
        </is>
      </c>
      <c r="X1377" s="463" t="n">
        <v>44264</v>
      </c>
      <c r="Y1377" s="462" t="inlineStr">
        <is>
          <t>IKPSA2021507092</t>
        </is>
      </c>
      <c r="Z1377" s="462" t="inlineStr"/>
      <c r="AA1377" s="462" t="inlineStr">
        <is>
          <t>បុគ្គលជាប់អាករ</t>
        </is>
      </c>
      <c r="AB1377" s="462" t="inlineStr">
        <is>
          <t>L001-901905215</t>
        </is>
      </c>
      <c r="AC1377" s="462" t="inlineStr">
        <is>
          <t>វីអ៊ីស៊ិន (ខេមបូឌា) អ៊ិនដាសស្ទ្រី ឯ.ក</t>
        </is>
      </c>
      <c r="AD1377" s="464" t="n">
        <v>1067880</v>
      </c>
      <c r="AE1377" s="464" t="n">
        <v>970800</v>
      </c>
      <c r="AF1377" s="464" t="n">
        <v>0</v>
      </c>
      <c r="AG1377" s="464" t="n">
        <v>0</v>
      </c>
      <c r="AH1377" s="464" t="n">
        <v>97080</v>
      </c>
      <c r="AI1377" s="464" t="n">
        <v>0</v>
      </c>
      <c r="AJ1377" s="464" t="n">
        <v>0</v>
      </c>
      <c r="AK1377" s="464" t="n">
        <v>0</v>
      </c>
      <c r="AL1377" s="464" t="n">
        <v>0</v>
      </c>
      <c r="AM1377" s="464" t="n">
        <v>0</v>
      </c>
      <c r="AN1377" s="464" t="n">
        <v>0</v>
      </c>
      <c r="AO1377" s="464" t="n">
        <v>0</v>
      </c>
      <c r="AP1377" s="464" t="n">
        <v>0</v>
      </c>
      <c r="AQ1377" s="462" t="inlineStr"/>
      <c r="AR1377" s="462" t="inlineStr">
        <is>
          <t>CIC CHARGE</t>
        </is>
      </c>
      <c r="AS1377" s="462" t="inlineStr">
        <is>
          <t>បានប្រកាសពន្ធ</t>
        </is>
      </c>
    </row>
    <row r="1378">
      <c r="A1378" s="461" t="n">
        <v>1370</v>
      </c>
      <c r="B1378" s="462" t="inlineStr">
        <is>
          <t>Truck Fee</t>
        </is>
      </c>
      <c r="C1378" s="462" t="inlineStr">
        <is>
          <t>អ៊ែរ៉ូ ស៊ីបភីង អេជេនស៊ី</t>
        </is>
      </c>
      <c r="D1378" s="462" t="inlineStr">
        <is>
          <t>K004-901635903</t>
        </is>
      </c>
      <c r="E1378" s="462" t="inlineStr">
        <is>
          <t>IKPSA2021507091</t>
        </is>
      </c>
      <c r="F1378" s="463" t="n">
        <v>44266</v>
      </c>
      <c r="G1378" s="464" t="n">
        <v>1843</v>
      </c>
      <c r="H1378" s="462" t="n"/>
      <c r="I1378" s="464">
        <f>G1378</f>
        <v/>
      </c>
      <c r="J1378" s="462">
        <f>IF(AND(Q1378=TRUE, R1378=TRUE, S1378=TRUE), IF(W1378&lt;-0.05, "អនុញ្ញាត (អ្នកផ្គត់ផ្គង់ប្រកាសខ្វះ)", "បានប្រកាស (អនុញ្ញាត)"), IF(AND(Q1378=FALSE, R1378=FALSE, S1378=FALSE), "ព្យួរទុក (មិនមានទិន្នន័យ)", "ប្រកាសខុស (ព្យួរទុក)"))</f>
        <v/>
      </c>
      <c r="K1378" s="462" t="inlineStr"/>
      <c r="L1378" s="462" t="inlineStr"/>
      <c r="M1378" s="464">
        <f>AH1378</f>
        <v/>
      </c>
      <c r="N1378" s="464">
        <f>IF(W1378&lt;0,AH1378,I1378)</f>
        <v/>
      </c>
      <c r="O1378" s="464">
        <f>I1378-M1378</f>
        <v/>
      </c>
      <c r="P1378" s="462" t="n"/>
      <c r="Q1378" s="462">
        <f>V1378=W1378</f>
        <v/>
      </c>
      <c r="R1378" s="462">
        <f>AND(MONTH(F1378)=MONTH(X1378), YEAR(F1378)=YEAR(X1378))</f>
        <v/>
      </c>
      <c r="S1378" s="462">
        <f>AC1378="L001-901905215"</f>
        <v/>
      </c>
      <c r="T1378" s="464">
        <f>G1378-AH1378</f>
        <v/>
      </c>
      <c r="U1378" s="462" t="n"/>
      <c r="V1378" s="462" t="inlineStr">
        <is>
          <t>IKPSA2021507091</t>
        </is>
      </c>
      <c r="W1378" s="462" t="inlineStr">
        <is>
          <t>IKPSA2021507091</t>
        </is>
      </c>
      <c r="X1378" s="463" t="n">
        <v>44264</v>
      </c>
      <c r="Y1378" s="462" t="inlineStr">
        <is>
          <t>IKPSA2021507091</t>
        </is>
      </c>
      <c r="Z1378" s="462" t="inlineStr"/>
      <c r="AA1378" s="462" t="inlineStr">
        <is>
          <t>បុគ្គលជាប់អាករ</t>
        </is>
      </c>
      <c r="AB1378" s="462" t="inlineStr">
        <is>
          <t>L001-901905215</t>
        </is>
      </c>
      <c r="AC1378" s="462" t="inlineStr">
        <is>
          <t>វីអ៊ីស៊ិន (ខេមបូឌា) អ៊ិនដាសស្ទ្រី ឯ.ក</t>
        </is>
      </c>
      <c r="AD1378" s="464" t="n">
        <v>20245</v>
      </c>
      <c r="AE1378" s="464" t="n">
        <v>18405</v>
      </c>
      <c r="AF1378" s="464" t="n">
        <v>0</v>
      </c>
      <c r="AG1378" s="464" t="n">
        <v>0</v>
      </c>
      <c r="AH1378" s="464" t="n">
        <v>1840</v>
      </c>
      <c r="AI1378" s="464" t="n">
        <v>0</v>
      </c>
      <c r="AJ1378" s="464" t="n">
        <v>0</v>
      </c>
      <c r="AK1378" s="464" t="n">
        <v>0</v>
      </c>
      <c r="AL1378" s="464" t="n">
        <v>0</v>
      </c>
      <c r="AM1378" s="464" t="n">
        <v>0</v>
      </c>
      <c r="AN1378" s="464" t="n">
        <v>0</v>
      </c>
      <c r="AO1378" s="464" t="n">
        <v>0</v>
      </c>
      <c r="AP1378" s="464" t="n">
        <v>0</v>
      </c>
      <c r="AQ1378" s="462" t="inlineStr"/>
      <c r="AR1378" s="462" t="inlineStr">
        <is>
          <t>VAS</t>
        </is>
      </c>
      <c r="AS1378" s="462" t="inlineStr">
        <is>
          <t>បានប្រកាសពន្ធ</t>
        </is>
      </c>
    </row>
    <row r="1379">
      <c r="A1379" s="461" t="n">
        <v>1371</v>
      </c>
      <c r="B1379" s="462" t="inlineStr">
        <is>
          <t>Lift-On &amp; Lift-Off</t>
        </is>
      </c>
      <c r="C1379" s="462" t="inlineStr">
        <is>
          <t>កំពង់ផែស្វយ័តក្រុងព្រះសីហនុ</t>
        </is>
      </c>
      <c r="D1379" s="462" t="inlineStr">
        <is>
          <t>L001-100044638</t>
        </is>
      </c>
      <c r="E1379" s="462" t="inlineStr">
        <is>
          <t>044287</t>
        </is>
      </c>
      <c r="F1379" s="463" t="n">
        <v>44277</v>
      </c>
      <c r="G1379" s="464" t="n">
        <v>61965</v>
      </c>
      <c r="H1379" s="462" t="n"/>
      <c r="I1379" s="464">
        <f>G1379</f>
        <v/>
      </c>
      <c r="J1379" s="462">
        <f>IF(AND(Q1379=TRUE, R1379=TRUE, S1379=TRUE), IF(W1379&lt;-0.05, "អនុញ្ញាត (អ្នកផ្គត់ផ្គង់ប្រកាសខ្វះ)", "បានប្រកាស (អនុញ្ញាត)"), IF(AND(Q1379=FALSE, R1379=FALSE, S1379=FALSE), "ព្យួរទុក (មិនមានទិន្នន័យ)", "ប្រកាសខុស (ព្យួរទុក)"))</f>
        <v/>
      </c>
      <c r="K1379" s="462" t="inlineStr"/>
      <c r="L1379" s="462" t="inlineStr"/>
      <c r="M1379" s="464">
        <f>AH1379</f>
        <v/>
      </c>
      <c r="N1379" s="464">
        <f>IF(W1379&lt;0,AH1379,I1379)</f>
        <v/>
      </c>
      <c r="O1379" s="464">
        <f>I1379-M1379</f>
        <v/>
      </c>
      <c r="P1379" s="462" t="n"/>
      <c r="Q1379" s="462">
        <f>V1379=W1379</f>
        <v/>
      </c>
      <c r="R1379" s="462">
        <f>AND(MONTH(F1379)=MONTH(X1379), YEAR(F1379)=YEAR(X1379))</f>
        <v/>
      </c>
      <c r="S1379" s="462">
        <f>AC1379="L001-901905215"</f>
        <v/>
      </c>
      <c r="T1379" s="464">
        <f>G1379-AH1379</f>
        <v/>
      </c>
      <c r="U1379" s="462" t="n"/>
      <c r="V1379" s="462" t="inlineStr">
        <is>
          <t>044287</t>
        </is>
      </c>
      <c r="W1379" s="462" t="inlineStr"/>
      <c r="X1379" s="499" t="n"/>
      <c r="Y1379" s="462" t="n"/>
      <c r="Z1379" s="462" t="n"/>
      <c r="AA1379" s="462" t="n"/>
      <c r="AB1379" s="462" t="n"/>
      <c r="AC1379" s="462" t="n"/>
      <c r="AD1379" s="462" t="n"/>
      <c r="AE1379" s="462" t="n"/>
      <c r="AF1379" s="462" t="n"/>
      <c r="AG1379" s="462" t="n"/>
      <c r="AH1379" s="462" t="n"/>
      <c r="AI1379" s="462" t="n"/>
      <c r="AJ1379" s="462" t="n"/>
      <c r="AK1379" s="462" t="n"/>
      <c r="AL1379" s="462" t="n"/>
      <c r="AM1379" s="462" t="n"/>
      <c r="AN1379" s="462" t="n"/>
      <c r="AO1379" s="462" t="n"/>
      <c r="AP1379" s="462" t="n"/>
      <c r="AQ1379" s="462" t="n"/>
      <c r="AR1379" s="462" t="n"/>
      <c r="AS1379" s="462" t="n"/>
    </row>
    <row r="1380">
      <c r="A1380" s="461" t="n">
        <v>1372</v>
      </c>
      <c r="B1380" s="462" t="inlineStr">
        <is>
          <t>ថ្លៃលើកដាក់ទំនិញចុះពីប៉ាល់​និងថ្លៃឯកសារ</t>
        </is>
      </c>
      <c r="C1380" s="462" t="inlineStr">
        <is>
          <t>ហារី &amp; សាន់ អេជេនស៊ី</t>
        </is>
      </c>
      <c r="D1380" s="462" t="inlineStr">
        <is>
          <t>K002-901637349</t>
        </is>
      </c>
      <c r="E1380" s="462" t="inlineStr">
        <is>
          <t>TI-000730</t>
        </is>
      </c>
      <c r="F1380" s="463" t="n">
        <v>44270</v>
      </c>
      <c r="G1380" s="464" t="n">
        <v>109485</v>
      </c>
      <c r="H1380" s="462" t="n"/>
      <c r="I1380" s="464">
        <f>G1380</f>
        <v/>
      </c>
      <c r="J1380" s="462">
        <f>IF(AND(Q1380=TRUE, R1380=TRUE, S1380=TRUE), IF(W1380&lt;-0.05, "អនុញ្ញាត (អ្នកផ្គត់ផ្គង់ប្រកាសខ្វះ)", "បានប្រកាស (អនុញ្ញាត)"), IF(AND(Q1380=FALSE, R1380=FALSE, S1380=FALSE), "ព្យួរទុក (មិនមានទិន្នន័យ)", "ប្រកាសខុស (ព្យួរទុក)"))</f>
        <v/>
      </c>
      <c r="K1380" s="462" t="inlineStr"/>
      <c r="L1380" s="462" t="inlineStr"/>
      <c r="M1380" s="464">
        <f>AH1380</f>
        <v/>
      </c>
      <c r="N1380" s="464">
        <f>IF(W1380&lt;0,AH1380,I1380)</f>
        <v/>
      </c>
      <c r="O1380" s="464">
        <f>I1380-M1380</f>
        <v/>
      </c>
      <c r="P1380" s="462" t="n"/>
      <c r="Q1380" s="462">
        <f>V1380=W1380</f>
        <v/>
      </c>
      <c r="R1380" s="462">
        <f>AND(MONTH(F1380)=MONTH(X1380), YEAR(F1380)=YEAR(X1380))</f>
        <v/>
      </c>
      <c r="S1380" s="462">
        <f>AC1380="L001-901905215"</f>
        <v/>
      </c>
      <c r="T1380" s="464">
        <f>G1380-AH1380</f>
        <v/>
      </c>
      <c r="U1380" s="462" t="n"/>
      <c r="V1380" s="462" t="inlineStr">
        <is>
          <t>TI000730</t>
        </is>
      </c>
      <c r="W1380" s="462" t="inlineStr">
        <is>
          <t>TI000730</t>
        </is>
      </c>
      <c r="X1380" s="463" t="n">
        <v>44270</v>
      </c>
      <c r="Y1380" s="462" t="inlineStr">
        <is>
          <t>TI-000730</t>
        </is>
      </c>
      <c r="Z1380" s="462" t="inlineStr"/>
      <c r="AA1380" s="462" t="inlineStr">
        <is>
          <t>បុគ្គលជាប់អាករ</t>
        </is>
      </c>
      <c r="AB1380" s="462" t="inlineStr">
        <is>
          <t>L001-901905215</t>
        </is>
      </c>
      <c r="AC1380" s="462" t="inlineStr">
        <is>
          <t>វីអ៊ីស៊ិន (ខេមបូឌា) អ៊ិនដាសស្ទ្រី ឯ.ក</t>
        </is>
      </c>
      <c r="AD1380" s="464" t="n">
        <v>1204335</v>
      </c>
      <c r="AE1380" s="464" t="n">
        <v>1094850</v>
      </c>
      <c r="AF1380" s="464" t="n">
        <v>0</v>
      </c>
      <c r="AG1380" s="464" t="n">
        <v>0</v>
      </c>
      <c r="AH1380" s="464" t="n">
        <v>109485</v>
      </c>
      <c r="AI1380" s="464" t="n">
        <v>0</v>
      </c>
      <c r="AJ1380" s="464" t="n">
        <v>0</v>
      </c>
      <c r="AK1380" s="464" t="n">
        <v>0</v>
      </c>
      <c r="AL1380" s="464" t="n">
        <v>0</v>
      </c>
      <c r="AM1380" s="464" t="n">
        <v>0</v>
      </c>
      <c r="AN1380" s="464" t="n">
        <v>0</v>
      </c>
      <c r="AO1380" s="464" t="n">
        <v>0</v>
      </c>
      <c r="AP1380" s="464" t="n">
        <v>0</v>
      </c>
      <c r="AQ1380" s="462" t="inlineStr"/>
      <c r="AR1380" s="462" t="inlineStr">
        <is>
          <t>ថ្លៃលើករឺដាក់ទំនិញចុះពីកប៉ាល់នៅផែ, ថ្លែឯកសារ​, ថ្លែសោរ</t>
        </is>
      </c>
      <c r="AS1380" s="462" t="inlineStr">
        <is>
          <t>បានប្រកាសពន្ធ</t>
        </is>
      </c>
    </row>
    <row r="1381">
      <c r="A1381" s="461" t="n">
        <v>1373</v>
      </c>
      <c r="B1381" s="462" t="inlineStr">
        <is>
          <t>Lift-On &amp; Lift-Off</t>
        </is>
      </c>
      <c r="C1381" s="462" t="inlineStr">
        <is>
          <t>កំពង់ផែស្វយ័តក្រុងព្រះសីហនុ</t>
        </is>
      </c>
      <c r="D1381" s="462" t="inlineStr">
        <is>
          <t>L001-100044638</t>
        </is>
      </c>
      <c r="E1381" s="462" t="inlineStr">
        <is>
          <t>044282</t>
        </is>
      </c>
      <c r="F1381" s="463" t="n">
        <v>44277</v>
      </c>
      <c r="G1381" s="464" t="n">
        <v>35235</v>
      </c>
      <c r="H1381" s="462" t="n"/>
      <c r="I1381" s="464">
        <f>G1381</f>
        <v/>
      </c>
      <c r="J1381" s="462">
        <f>IF(AND(Q1381=TRUE, R1381=TRUE, S1381=TRUE), IF(W1381&lt;-0.05, "អនុញ្ញាត (អ្នកផ្គត់ផ្គង់ប្រកាសខ្វះ)", "បានប្រកាស (អនុញ្ញាត)"), IF(AND(Q1381=FALSE, R1381=FALSE, S1381=FALSE), "ព្យួរទុក (មិនមានទិន្នន័យ)", "ប្រកាសខុស (ព្យួរទុក)"))</f>
        <v/>
      </c>
      <c r="K1381" s="462" t="inlineStr"/>
      <c r="L1381" s="462" t="inlineStr"/>
      <c r="M1381" s="464">
        <f>AH1381</f>
        <v/>
      </c>
      <c r="N1381" s="464">
        <f>IF(W1381&lt;0,AH1381,I1381)</f>
        <v/>
      </c>
      <c r="O1381" s="464">
        <f>I1381-M1381</f>
        <v/>
      </c>
      <c r="P1381" s="462" t="n"/>
      <c r="Q1381" s="462">
        <f>V1381=W1381</f>
        <v/>
      </c>
      <c r="R1381" s="462">
        <f>AND(MONTH(F1381)=MONTH(X1381), YEAR(F1381)=YEAR(X1381))</f>
        <v/>
      </c>
      <c r="S1381" s="462">
        <f>AC1381="L001-901905215"</f>
        <v/>
      </c>
      <c r="T1381" s="464">
        <f>G1381-AH1381</f>
        <v/>
      </c>
      <c r="U1381" s="462" t="n"/>
      <c r="V1381" s="462" t="inlineStr">
        <is>
          <t>044282</t>
        </is>
      </c>
      <c r="W1381" s="462" t="inlineStr"/>
      <c r="X1381" s="499" t="n"/>
      <c r="Y1381" s="462" t="n"/>
      <c r="Z1381" s="462" t="n"/>
      <c r="AA1381" s="462" t="n"/>
      <c r="AB1381" s="462" t="n"/>
      <c r="AC1381" s="462" t="n"/>
      <c r="AD1381" s="462" t="n"/>
      <c r="AE1381" s="462" t="n"/>
      <c r="AF1381" s="462" t="n"/>
      <c r="AG1381" s="462" t="n"/>
      <c r="AH1381" s="462" t="n"/>
      <c r="AI1381" s="462" t="n"/>
      <c r="AJ1381" s="462" t="n"/>
      <c r="AK1381" s="462" t="n"/>
      <c r="AL1381" s="462" t="n"/>
      <c r="AM1381" s="462" t="n"/>
      <c r="AN1381" s="462" t="n"/>
      <c r="AO1381" s="462" t="n"/>
      <c r="AP1381" s="462" t="n"/>
      <c r="AQ1381" s="462" t="n"/>
      <c r="AR1381" s="462" t="n"/>
      <c r="AS1381" s="462" t="n"/>
    </row>
    <row r="1382">
      <c r="A1382" s="461" t="n">
        <v>1374</v>
      </c>
      <c r="B1382" s="462" t="inlineStr">
        <is>
          <t>Dest. Tml Handling</t>
        </is>
      </c>
      <c r="C1382" s="462" t="inlineStr">
        <is>
          <t>អ៊ែរ៉ូ ស៊ីបភីង អេជេនស៊ី</t>
        </is>
      </c>
      <c r="D1382" s="462" t="inlineStr">
        <is>
          <t>K004-901635903</t>
        </is>
      </c>
      <c r="E1382" s="462" t="inlineStr">
        <is>
          <t>IKPSA2021507764</t>
        </is>
      </c>
      <c r="F1382" s="463" t="n">
        <v>44273</v>
      </c>
      <c r="G1382" s="464" t="n">
        <v>113400</v>
      </c>
      <c r="H1382" s="462" t="n"/>
      <c r="I1382" s="464">
        <f>G1382</f>
        <v/>
      </c>
      <c r="J1382" s="462">
        <f>IF(AND(Q1382=TRUE, R1382=TRUE, S1382=TRUE), IF(W1382&lt;-0.05, "អនុញ្ញាត (អ្នកផ្គត់ផ្គង់ប្រកាសខ្វះ)", "បានប្រកាស (អនុញ្ញាត)"), IF(AND(Q1382=FALSE, R1382=FALSE, S1382=FALSE), "ព្យួរទុក (មិនមានទិន្នន័យ)", "ប្រកាសខុស (ព្យួរទុក)"))</f>
        <v/>
      </c>
      <c r="K1382" s="462" t="inlineStr"/>
      <c r="L1382" s="462" t="inlineStr"/>
      <c r="M1382" s="464">
        <f>AH1382</f>
        <v/>
      </c>
      <c r="N1382" s="464">
        <f>IF(W1382&lt;0,AH1382,I1382)</f>
        <v/>
      </c>
      <c r="O1382" s="464">
        <f>I1382-M1382</f>
        <v/>
      </c>
      <c r="P1382" s="462" t="n"/>
      <c r="Q1382" s="462">
        <f>V1382=W1382</f>
        <v/>
      </c>
      <c r="R1382" s="462">
        <f>AND(MONTH(F1382)=MONTH(X1382), YEAR(F1382)=YEAR(X1382))</f>
        <v/>
      </c>
      <c r="S1382" s="462">
        <f>AC1382="L001-901905215"</f>
        <v/>
      </c>
      <c r="T1382" s="464">
        <f>G1382-AH1382</f>
        <v/>
      </c>
      <c r="U1382" s="462" t="n"/>
      <c r="V1382" s="462" t="inlineStr">
        <is>
          <t>IKPSA2021507764</t>
        </is>
      </c>
      <c r="W1382" s="462" t="inlineStr">
        <is>
          <t>IKPSA2021507764</t>
        </is>
      </c>
      <c r="X1382" s="463" t="n">
        <v>44271</v>
      </c>
      <c r="Y1382" s="462" t="inlineStr">
        <is>
          <t>IKPSA2021507764</t>
        </is>
      </c>
      <c r="Z1382" s="462" t="inlineStr"/>
      <c r="AA1382" s="462" t="inlineStr">
        <is>
          <t>បុគ្គលជាប់អាករ</t>
        </is>
      </c>
      <c r="AB1382" s="462" t="inlineStr">
        <is>
          <t>L001-901905215</t>
        </is>
      </c>
      <c r="AC1382" s="462" t="inlineStr">
        <is>
          <t>វីអ៊ីស៊ិន (ខេមបូឌា) អ៊ិនដាសស្ទ្រី ឯ.ក</t>
        </is>
      </c>
      <c r="AD1382" s="464" t="n">
        <v>1245860</v>
      </c>
      <c r="AE1382" s="464" t="n">
        <v>1132600</v>
      </c>
      <c r="AF1382" s="464" t="n">
        <v>0</v>
      </c>
      <c r="AG1382" s="464" t="n">
        <v>0</v>
      </c>
      <c r="AH1382" s="464" t="n">
        <v>113260</v>
      </c>
      <c r="AI1382" s="464" t="n">
        <v>0</v>
      </c>
      <c r="AJ1382" s="464" t="n">
        <v>0</v>
      </c>
      <c r="AK1382" s="464" t="n">
        <v>0</v>
      </c>
      <c r="AL1382" s="464" t="n">
        <v>0</v>
      </c>
      <c r="AM1382" s="464" t="n">
        <v>0</v>
      </c>
      <c r="AN1382" s="464" t="n">
        <v>0</v>
      </c>
      <c r="AO1382" s="464" t="n">
        <v>0</v>
      </c>
      <c r="AP1382" s="464" t="n">
        <v>0</v>
      </c>
      <c r="AQ1382" s="462" t="inlineStr"/>
      <c r="AR1382" s="462" t="inlineStr">
        <is>
          <t>THC &amp; DOC FEE</t>
        </is>
      </c>
      <c r="AS1382" s="462" t="inlineStr">
        <is>
          <t>បានប្រកាសពន្ធ</t>
        </is>
      </c>
    </row>
    <row r="1383">
      <c r="A1383" s="461" t="n">
        <v>1375</v>
      </c>
      <c r="B1383" s="462" t="inlineStr">
        <is>
          <t>Container Imbalance Chrg</t>
        </is>
      </c>
      <c r="C1383" s="462" t="inlineStr">
        <is>
          <t>អ៊ែរ៉ូ ស៊ីបភីង អេជេនស៊ី</t>
        </is>
      </c>
      <c r="D1383" s="462" t="inlineStr">
        <is>
          <t>K004-901635903</t>
        </is>
      </c>
      <c r="E1383" s="462" t="inlineStr">
        <is>
          <t>IKPSA2021507763</t>
        </is>
      </c>
      <c r="F1383" s="463" t="n">
        <v>44273</v>
      </c>
      <c r="G1383" s="464" t="n">
        <v>97200</v>
      </c>
      <c r="H1383" s="462" t="n"/>
      <c r="I1383" s="464">
        <f>G1383</f>
        <v/>
      </c>
      <c r="J1383" s="462">
        <f>IF(AND(Q1383=TRUE, R1383=TRUE, S1383=TRUE), IF(W1383&lt;-0.05, "អនុញ្ញាត (អ្នកផ្គត់ផ្គង់ប្រកាសខ្វះ)", "បានប្រកាស (អនុញ្ញាត)"), IF(AND(Q1383=FALSE, R1383=FALSE, S1383=FALSE), "ព្យួរទុក (មិនមានទិន្នន័យ)", "ប្រកាសខុស (ព្យួរទុក)"))</f>
        <v/>
      </c>
      <c r="K1383" s="462" t="inlineStr"/>
      <c r="L1383" s="462" t="inlineStr"/>
      <c r="M1383" s="464">
        <f>AH1383</f>
        <v/>
      </c>
      <c r="N1383" s="464">
        <f>IF(W1383&lt;0,AH1383,I1383)</f>
        <v/>
      </c>
      <c r="O1383" s="464">
        <f>I1383-M1383</f>
        <v/>
      </c>
      <c r="P1383" s="462" t="n"/>
      <c r="Q1383" s="462">
        <f>V1383=W1383</f>
        <v/>
      </c>
      <c r="R1383" s="462">
        <f>AND(MONTH(F1383)=MONTH(X1383), YEAR(F1383)=YEAR(X1383))</f>
        <v/>
      </c>
      <c r="S1383" s="462">
        <f>AC1383="L001-901905215"</f>
        <v/>
      </c>
      <c r="T1383" s="464">
        <f>G1383-AH1383</f>
        <v/>
      </c>
      <c r="U1383" s="462" t="n"/>
      <c r="V1383" s="462" t="inlineStr">
        <is>
          <t>IKPSA2021507763</t>
        </is>
      </c>
      <c r="W1383" s="462" t="inlineStr">
        <is>
          <t>IKPSA2021507763</t>
        </is>
      </c>
      <c r="X1383" s="463" t="n">
        <v>44271</v>
      </c>
      <c r="Y1383" s="462" t="inlineStr">
        <is>
          <t>IKPSA2021507763</t>
        </is>
      </c>
      <c r="Z1383" s="462" t="inlineStr"/>
      <c r="AA1383" s="462" t="inlineStr">
        <is>
          <t>បុគ្គលជាប់អាករ</t>
        </is>
      </c>
      <c r="AB1383" s="462" t="inlineStr">
        <is>
          <t>L001-901905215</t>
        </is>
      </c>
      <c r="AC1383" s="462" t="inlineStr">
        <is>
          <t>វីអ៊ីស៊ិន (ខេមបូឌា) អ៊ិនដាសស្ទ្រី ឯ.ក</t>
        </is>
      </c>
      <c r="AD1383" s="464" t="n">
        <v>1067880</v>
      </c>
      <c r="AE1383" s="464" t="n">
        <v>970800</v>
      </c>
      <c r="AF1383" s="464" t="n">
        <v>0</v>
      </c>
      <c r="AG1383" s="464" t="n">
        <v>0</v>
      </c>
      <c r="AH1383" s="464" t="n">
        <v>97080</v>
      </c>
      <c r="AI1383" s="464" t="n">
        <v>0</v>
      </c>
      <c r="AJ1383" s="464" t="n">
        <v>0</v>
      </c>
      <c r="AK1383" s="464" t="n">
        <v>0</v>
      </c>
      <c r="AL1383" s="464" t="n">
        <v>0</v>
      </c>
      <c r="AM1383" s="464" t="n">
        <v>0</v>
      </c>
      <c r="AN1383" s="464" t="n">
        <v>0</v>
      </c>
      <c r="AO1383" s="464" t="n">
        <v>0</v>
      </c>
      <c r="AP1383" s="464" t="n">
        <v>0</v>
      </c>
      <c r="AQ1383" s="462" t="inlineStr"/>
      <c r="AR1383" s="462" t="inlineStr">
        <is>
          <t>CIC CHARGE</t>
        </is>
      </c>
      <c r="AS1383" s="462" t="inlineStr">
        <is>
          <t>បានប្រកាសពន្ធ</t>
        </is>
      </c>
    </row>
    <row r="1384">
      <c r="A1384" s="461" t="n">
        <v>1376</v>
      </c>
      <c r="B1384" s="462" t="inlineStr">
        <is>
          <t>Truck Fee</t>
        </is>
      </c>
      <c r="C1384" s="462" t="inlineStr">
        <is>
          <t>អ៊ែរ៉ូ ស៊ីបភីង អេជេនស៊ី</t>
        </is>
      </c>
      <c r="D1384" s="462" t="inlineStr">
        <is>
          <t>K004-901635903</t>
        </is>
      </c>
      <c r="E1384" s="462" t="inlineStr">
        <is>
          <t>IKPSA2021507762</t>
        </is>
      </c>
      <c r="F1384" s="463" t="n">
        <v>44273</v>
      </c>
      <c r="G1384" s="464" t="n">
        <v>1841</v>
      </c>
      <c r="H1384" s="462" t="n"/>
      <c r="I1384" s="464">
        <f>G1384</f>
        <v/>
      </c>
      <c r="J1384" s="462">
        <f>IF(AND(Q1384=TRUE, R1384=TRUE, S1384=TRUE), IF(W1384&lt;-0.05, "អនុញ្ញាត (អ្នកផ្គត់ផ្គង់ប្រកាសខ្វះ)", "បានប្រកាស (អនុញ្ញាត)"), IF(AND(Q1384=FALSE, R1384=FALSE, S1384=FALSE), "ព្យួរទុក (មិនមានទិន្នន័យ)", "ប្រកាសខុស (ព្យួរទុក)"))</f>
        <v/>
      </c>
      <c r="K1384" s="462" t="inlineStr"/>
      <c r="L1384" s="462" t="inlineStr"/>
      <c r="M1384" s="464">
        <f>AH1384</f>
        <v/>
      </c>
      <c r="N1384" s="464">
        <f>IF(W1384&lt;0,AH1384,I1384)</f>
        <v/>
      </c>
      <c r="O1384" s="464">
        <f>I1384-M1384</f>
        <v/>
      </c>
      <c r="P1384" s="462" t="n"/>
      <c r="Q1384" s="462">
        <f>V1384=W1384</f>
        <v/>
      </c>
      <c r="R1384" s="462">
        <f>AND(MONTH(F1384)=MONTH(X1384), YEAR(F1384)=YEAR(X1384))</f>
        <v/>
      </c>
      <c r="S1384" s="462">
        <f>AC1384="L001-901905215"</f>
        <v/>
      </c>
      <c r="T1384" s="464">
        <f>G1384-AH1384</f>
        <v/>
      </c>
      <c r="U1384" s="462" t="n"/>
      <c r="V1384" s="462" t="inlineStr">
        <is>
          <t>IKPSA2021507762</t>
        </is>
      </c>
      <c r="W1384" s="462" t="inlineStr">
        <is>
          <t>IKPSA2021507762</t>
        </is>
      </c>
      <c r="X1384" s="463" t="n">
        <v>44271</v>
      </c>
      <c r="Y1384" s="462" t="inlineStr">
        <is>
          <t>IKPSA2021507762</t>
        </is>
      </c>
      <c r="Z1384" s="462" t="inlineStr"/>
      <c r="AA1384" s="462" t="inlineStr">
        <is>
          <t>បុគ្គលជាប់អាករ</t>
        </is>
      </c>
      <c r="AB1384" s="462" t="inlineStr">
        <is>
          <t>L001-901905215</t>
        </is>
      </c>
      <c r="AC1384" s="462" t="inlineStr">
        <is>
          <t>វីអ៊ីស៊ិន (ខេមបូឌា) អ៊ិនដាសស្ទ្រី ឯ.ក</t>
        </is>
      </c>
      <c r="AD1384" s="464" t="n">
        <v>20245</v>
      </c>
      <c r="AE1384" s="464" t="n">
        <v>18405</v>
      </c>
      <c r="AF1384" s="464" t="n">
        <v>0</v>
      </c>
      <c r="AG1384" s="464" t="n">
        <v>0</v>
      </c>
      <c r="AH1384" s="464" t="n">
        <v>1840</v>
      </c>
      <c r="AI1384" s="464" t="n">
        <v>0</v>
      </c>
      <c r="AJ1384" s="464" t="n">
        <v>0</v>
      </c>
      <c r="AK1384" s="464" t="n">
        <v>0</v>
      </c>
      <c r="AL1384" s="464" t="n">
        <v>0</v>
      </c>
      <c r="AM1384" s="464" t="n">
        <v>0</v>
      </c>
      <c r="AN1384" s="464" t="n">
        <v>0</v>
      </c>
      <c r="AO1384" s="464" t="n">
        <v>0</v>
      </c>
      <c r="AP1384" s="464" t="n">
        <v>0</v>
      </c>
      <c r="AQ1384" s="462" t="inlineStr"/>
      <c r="AR1384" s="462" t="inlineStr">
        <is>
          <t>VAS</t>
        </is>
      </c>
      <c r="AS1384" s="462" t="inlineStr">
        <is>
          <t>បានប្រកាសពន្ធ</t>
        </is>
      </c>
    </row>
    <row r="1385">
      <c r="A1385" s="461" t="n">
        <v>1377</v>
      </c>
      <c r="B1385" s="462" t="inlineStr">
        <is>
          <t>Lift-On &amp; Lift-Off</t>
        </is>
      </c>
      <c r="C1385" s="462" t="inlineStr">
        <is>
          <t>កំពង់ផែស្វយ័តក្រុងព្រះសីហនុ</t>
        </is>
      </c>
      <c r="D1385" s="462" t="inlineStr">
        <is>
          <t>L001-100044638</t>
        </is>
      </c>
      <c r="E1385" s="462" t="inlineStr">
        <is>
          <t>045024</t>
        </is>
      </c>
      <c r="F1385" s="463" t="n">
        <v>44278</v>
      </c>
      <c r="G1385" s="464" t="n">
        <v>35218</v>
      </c>
      <c r="H1385" s="462" t="n"/>
      <c r="I1385" s="464">
        <f>G1385</f>
        <v/>
      </c>
      <c r="J1385" s="462">
        <f>IF(AND(Q1385=TRUE, R1385=TRUE, S1385=TRUE), IF(W1385&lt;-0.05, "អនុញ្ញាត (អ្នកផ្គត់ផ្គង់ប្រកាសខ្វះ)", "បានប្រកាស (អនុញ្ញាត)"), IF(AND(Q1385=FALSE, R1385=FALSE, S1385=FALSE), "ព្យួរទុក (មិនមានទិន្នន័យ)", "ប្រកាសខុស (ព្យួរទុក)"))</f>
        <v/>
      </c>
      <c r="K1385" s="462" t="inlineStr"/>
      <c r="L1385" s="462" t="inlineStr"/>
      <c r="M1385" s="464">
        <f>AH1385</f>
        <v/>
      </c>
      <c r="N1385" s="464">
        <f>IF(W1385&lt;0,AH1385,I1385)</f>
        <v/>
      </c>
      <c r="O1385" s="464">
        <f>I1385-M1385</f>
        <v/>
      </c>
      <c r="P1385" s="462" t="n"/>
      <c r="Q1385" s="462">
        <f>V1385=W1385</f>
        <v/>
      </c>
      <c r="R1385" s="462">
        <f>AND(MONTH(F1385)=MONTH(X1385), YEAR(F1385)=YEAR(X1385))</f>
        <v/>
      </c>
      <c r="S1385" s="462">
        <f>AC1385="L001-901905215"</f>
        <v/>
      </c>
      <c r="T1385" s="464">
        <f>G1385-AH1385</f>
        <v/>
      </c>
      <c r="U1385" s="462" t="n"/>
      <c r="V1385" s="462" t="inlineStr">
        <is>
          <t>045024</t>
        </is>
      </c>
      <c r="W1385" s="462" t="inlineStr"/>
      <c r="X1385" s="499" t="n"/>
      <c r="Y1385" s="462" t="n"/>
      <c r="Z1385" s="462" t="n"/>
      <c r="AA1385" s="462" t="n"/>
      <c r="AB1385" s="462" t="n"/>
      <c r="AC1385" s="462" t="n"/>
      <c r="AD1385" s="462" t="n"/>
      <c r="AE1385" s="462" t="n"/>
      <c r="AF1385" s="462" t="n"/>
      <c r="AG1385" s="462" t="n"/>
      <c r="AH1385" s="462" t="n"/>
      <c r="AI1385" s="462" t="n"/>
      <c r="AJ1385" s="462" t="n"/>
      <c r="AK1385" s="462" t="n"/>
      <c r="AL1385" s="462" t="n"/>
      <c r="AM1385" s="462" t="n"/>
      <c r="AN1385" s="462" t="n"/>
      <c r="AO1385" s="462" t="n"/>
      <c r="AP1385" s="462" t="n"/>
      <c r="AQ1385" s="462" t="n"/>
      <c r="AR1385" s="462" t="n"/>
      <c r="AS1385" s="462" t="n"/>
    </row>
    <row r="1386">
      <c r="A1386" s="461" t="n">
        <v>1378</v>
      </c>
      <c r="B1386" s="462" t="inlineStr">
        <is>
          <t>Dest.Terminal Handli</t>
        </is>
      </c>
      <c r="C1386" s="462" t="inlineStr">
        <is>
          <t>ត្រេនម៉ារីន ឡូជីស្ទីក (ខេមបូឌា)</t>
        </is>
      </c>
      <c r="D1386" s="462" t="inlineStr">
        <is>
          <t>L001-106004107</t>
        </is>
      </c>
      <c r="E1386" s="462" t="inlineStr">
        <is>
          <t>9963004579</t>
        </is>
      </c>
      <c r="F1386" s="463" t="n">
        <v>44266</v>
      </c>
      <c r="G1386" s="464" t="n">
        <v>176393</v>
      </c>
      <c r="H1386" s="462" t="n"/>
      <c r="I1386" s="464">
        <f>G1386</f>
        <v/>
      </c>
      <c r="J1386" s="462">
        <f>IF(AND(Q1386=TRUE, R1386=TRUE, S1386=TRUE), IF(W1386&lt;-0.05, "អនុញ្ញាត (អ្នកផ្គត់ផ្គង់ប្រកាសខ្វះ)", "បានប្រកាស (អនុញ្ញាត)"), IF(AND(Q1386=FALSE, R1386=FALSE, S1386=FALSE), "ព្យួរទុក (មិនមានទិន្នន័យ)", "ប្រកាសខុស (ព្យួរទុក)"))</f>
        <v/>
      </c>
      <c r="K1386" s="462" t="inlineStr"/>
      <c r="L1386" s="462" t="inlineStr"/>
      <c r="M1386" s="464">
        <f>AH1386</f>
        <v/>
      </c>
      <c r="N1386" s="464">
        <f>IF(W1386&lt;0,AH1386,I1386)</f>
        <v/>
      </c>
      <c r="O1386" s="464">
        <f>I1386-M1386</f>
        <v/>
      </c>
      <c r="P1386" s="462" t="n"/>
      <c r="Q1386" s="462">
        <f>V1386=W1386</f>
        <v/>
      </c>
      <c r="R1386" s="462">
        <f>AND(MONTH(F1386)=MONTH(X1386), YEAR(F1386)=YEAR(X1386))</f>
        <v/>
      </c>
      <c r="S1386" s="462">
        <f>AC1386="L001-901905215"</f>
        <v/>
      </c>
      <c r="T1386" s="464">
        <f>G1386-AH1386</f>
        <v/>
      </c>
      <c r="U1386" s="462" t="n"/>
      <c r="V1386" s="462" t="inlineStr">
        <is>
          <t>9963004579</t>
        </is>
      </c>
      <c r="W1386" s="462" t="inlineStr">
        <is>
          <t>9963004579</t>
        </is>
      </c>
      <c r="X1386" s="463" t="n">
        <v>44266</v>
      </c>
      <c r="Y1386" s="462" t="inlineStr">
        <is>
          <t>9963004579</t>
        </is>
      </c>
      <c r="Z1386" s="462" t="inlineStr"/>
      <c r="AA1386" s="462" t="inlineStr">
        <is>
          <t>បុគ្គលជាប់អាករ</t>
        </is>
      </c>
      <c r="AB1386" s="462" t="inlineStr">
        <is>
          <t>L001-901905215</t>
        </is>
      </c>
      <c r="AC1386" s="462" t="inlineStr">
        <is>
          <t>វីអ៊ីស៊ិន (ខេមបូឌា) អ៊ិនដាសស្ទ្រី ឯ.ក</t>
        </is>
      </c>
      <c r="AD1386" s="464" t="n">
        <v>1935533</v>
      </c>
      <c r="AE1386" s="464" t="n">
        <v>1759575</v>
      </c>
      <c r="AF1386" s="464" t="n">
        <v>0</v>
      </c>
      <c r="AG1386" s="464" t="n">
        <v>0</v>
      </c>
      <c r="AH1386" s="464" t="n">
        <v>175958</v>
      </c>
      <c r="AI1386" s="464" t="n">
        <v>0</v>
      </c>
      <c r="AJ1386" s="464" t="n">
        <v>0</v>
      </c>
      <c r="AK1386" s="464" t="n">
        <v>0</v>
      </c>
      <c r="AL1386" s="464" t="n">
        <v>0</v>
      </c>
      <c r="AM1386" s="464" t="n">
        <v>0</v>
      </c>
      <c r="AN1386" s="464" t="n">
        <v>0</v>
      </c>
      <c r="AO1386" s="464" t="n">
        <v>0</v>
      </c>
      <c r="AP1386" s="464" t="n">
        <v>0</v>
      </c>
      <c r="AQ1386" s="462" t="inlineStr"/>
      <c r="AR1386" s="462" t="inlineStr"/>
      <c r="AS1386" s="462" t="inlineStr">
        <is>
          <t>បានប្រកាសពន្ធ</t>
        </is>
      </c>
    </row>
    <row r="1387">
      <c r="A1387" s="461" t="n">
        <v>1379</v>
      </c>
      <c r="B1387" s="462" t="inlineStr">
        <is>
          <t>Lift-On &amp; Lift-Off</t>
        </is>
      </c>
      <c r="C1387" s="462" t="inlineStr">
        <is>
          <t>កំពង់ផែស្វយ័តក្រុងព្រះសីហនុ</t>
        </is>
      </c>
      <c r="D1387" s="462" t="inlineStr">
        <is>
          <t>L001-100044638</t>
        </is>
      </c>
      <c r="E1387" s="462" t="inlineStr">
        <is>
          <t>041726</t>
        </is>
      </c>
      <c r="F1387" s="463" t="n">
        <v>44273</v>
      </c>
      <c r="G1387" s="464" t="n">
        <v>70470</v>
      </c>
      <c r="H1387" s="462" t="n"/>
      <c r="I1387" s="464">
        <f>G1387</f>
        <v/>
      </c>
      <c r="J1387" s="462">
        <f>IF(AND(Q1387=TRUE, R1387=TRUE, S1387=TRUE), IF(W1387&lt;-0.05, "អនុញ្ញាត (អ្នកផ្គត់ផ្គង់ប្រកាសខ្វះ)", "បានប្រកាស (អនុញ្ញាត)"), IF(AND(Q1387=FALSE, R1387=FALSE, S1387=FALSE), "ព្យួរទុក (មិនមានទិន្នន័យ)", "ប្រកាសខុស (ព្យួរទុក)"))</f>
        <v/>
      </c>
      <c r="K1387" s="462" t="inlineStr"/>
      <c r="L1387" s="462" t="inlineStr"/>
      <c r="M1387" s="464">
        <f>AH1387</f>
        <v/>
      </c>
      <c r="N1387" s="464">
        <f>IF(W1387&lt;0,AH1387,I1387)</f>
        <v/>
      </c>
      <c r="O1387" s="464">
        <f>I1387-M1387</f>
        <v/>
      </c>
      <c r="P1387" s="462" t="n"/>
      <c r="Q1387" s="462">
        <f>V1387=W1387</f>
        <v/>
      </c>
      <c r="R1387" s="462">
        <f>AND(MONTH(F1387)=MONTH(X1387), YEAR(F1387)=YEAR(X1387))</f>
        <v/>
      </c>
      <c r="S1387" s="462">
        <f>AC1387="L001-901905215"</f>
        <v/>
      </c>
      <c r="T1387" s="464">
        <f>G1387-AH1387</f>
        <v/>
      </c>
      <c r="U1387" s="462" t="n"/>
      <c r="V1387" s="462" t="inlineStr">
        <is>
          <t>041726</t>
        </is>
      </c>
      <c r="W1387" s="462" t="inlineStr"/>
      <c r="X1387" s="499" t="n"/>
      <c r="Y1387" s="462" t="n"/>
      <c r="Z1387" s="462" t="n"/>
      <c r="AA1387" s="462" t="n"/>
      <c r="AB1387" s="462" t="n"/>
      <c r="AC1387" s="462" t="n"/>
      <c r="AD1387" s="462" t="n"/>
      <c r="AE1387" s="462" t="n"/>
      <c r="AF1387" s="462" t="n"/>
      <c r="AG1387" s="462" t="n"/>
      <c r="AH1387" s="462" t="n"/>
      <c r="AI1387" s="462" t="n"/>
      <c r="AJ1387" s="462" t="n"/>
      <c r="AK1387" s="462" t="n"/>
      <c r="AL1387" s="462" t="n"/>
      <c r="AM1387" s="462" t="n"/>
      <c r="AN1387" s="462" t="n"/>
      <c r="AO1387" s="462" t="n"/>
      <c r="AP1387" s="462" t="n"/>
      <c r="AQ1387" s="462" t="n"/>
      <c r="AR1387" s="462" t="n"/>
      <c r="AS1387" s="462" t="n"/>
    </row>
    <row r="1388">
      <c r="A1388" s="461" t="n">
        <v>1380</v>
      </c>
      <c r="B1388" s="462" t="inlineStr">
        <is>
          <t>EQ MANAGEMENT FEE</t>
        </is>
      </c>
      <c r="C1388" s="462" t="inlineStr">
        <is>
          <t>អ៊ែរ៉ូ ស៊ីបភីង អេជេនស៊ី</t>
        </is>
      </c>
      <c r="D1388" s="462" t="inlineStr">
        <is>
          <t>K004-901635903</t>
        </is>
      </c>
      <c r="E1388" s="462" t="inlineStr">
        <is>
          <t>IKPSA2021506179</t>
        </is>
      </c>
      <c r="F1388" s="463" t="n">
        <v>44259</v>
      </c>
      <c r="G1388" s="464" t="n">
        <v>113876</v>
      </c>
      <c r="H1388" s="462" t="n"/>
      <c r="I1388" s="464">
        <f>G1388</f>
        <v/>
      </c>
      <c r="J1388" s="462">
        <f>IF(AND(Q1388=TRUE, R1388=TRUE, S1388=TRUE), IF(W1388&lt;-0.05, "អនុញ្ញាត (អ្នកផ្គត់ផ្គង់ប្រកាសខ្វះ)", "បានប្រកាស (អនុញ្ញាត)"), IF(AND(Q1388=FALSE, R1388=FALSE, S1388=FALSE), "ព្យួរទុក (មិនមានទិន្នន័យ)", "ប្រកាសខុស (ព្យួរទុក)"))</f>
        <v/>
      </c>
      <c r="K1388" s="462" t="inlineStr"/>
      <c r="L1388" s="462" t="inlineStr"/>
      <c r="M1388" s="464">
        <f>AH1388</f>
        <v/>
      </c>
      <c r="N1388" s="464">
        <f>IF(W1388&lt;0,AH1388,I1388)</f>
        <v/>
      </c>
      <c r="O1388" s="464">
        <f>I1388-M1388</f>
        <v/>
      </c>
      <c r="P1388" s="462" t="n"/>
      <c r="Q1388" s="462">
        <f>V1388=W1388</f>
        <v/>
      </c>
      <c r="R1388" s="462">
        <f>AND(MONTH(F1388)=MONTH(X1388), YEAR(F1388)=YEAR(X1388))</f>
        <v/>
      </c>
      <c r="S1388" s="462">
        <f>AC1388="L001-901905215"</f>
        <v/>
      </c>
      <c r="T1388" s="464">
        <f>G1388-AH1388</f>
        <v/>
      </c>
      <c r="U1388" s="462" t="n"/>
      <c r="V1388" s="462" t="inlineStr">
        <is>
          <t>IKPSA2021506179</t>
        </is>
      </c>
      <c r="W1388" s="462" t="inlineStr">
        <is>
          <t>IKPSA2021506179</t>
        </is>
      </c>
      <c r="X1388" s="463" t="n">
        <v>44257</v>
      </c>
      <c r="Y1388" s="462" t="inlineStr">
        <is>
          <t>IKPSA2021506179</t>
        </is>
      </c>
      <c r="Z1388" s="462" t="inlineStr"/>
      <c r="AA1388" s="462" t="inlineStr">
        <is>
          <t>បុគ្គលជាប់អាករ</t>
        </is>
      </c>
      <c r="AB1388" s="462" t="inlineStr">
        <is>
          <t>L001-901905215</t>
        </is>
      </c>
      <c r="AC1388" s="462" t="inlineStr">
        <is>
          <t>វីអ៊ីស៊ិន (ខេមបូឌា) អ៊ិនដាសស្ទ្រី ឯ.ក</t>
        </is>
      </c>
      <c r="AD1388" s="464" t="n">
        <v>1245860</v>
      </c>
      <c r="AE1388" s="464" t="n">
        <v>1132600</v>
      </c>
      <c r="AF1388" s="464" t="n">
        <v>0</v>
      </c>
      <c r="AG1388" s="464" t="n">
        <v>0</v>
      </c>
      <c r="AH1388" s="464" t="n">
        <v>113260</v>
      </c>
      <c r="AI1388" s="464" t="n">
        <v>0</v>
      </c>
      <c r="AJ1388" s="464" t="n">
        <v>0</v>
      </c>
      <c r="AK1388" s="464" t="n">
        <v>0</v>
      </c>
      <c r="AL1388" s="464" t="n">
        <v>0</v>
      </c>
      <c r="AM1388" s="464" t="n">
        <v>0</v>
      </c>
      <c r="AN1388" s="464" t="n">
        <v>0</v>
      </c>
      <c r="AO1388" s="464" t="n">
        <v>0</v>
      </c>
      <c r="AP1388" s="464" t="n">
        <v>0</v>
      </c>
      <c r="AQ1388" s="462" t="inlineStr"/>
      <c r="AR1388" s="462" t="inlineStr">
        <is>
          <t>THC &amp; DOC FEE</t>
        </is>
      </c>
      <c r="AS1388" s="462" t="inlineStr">
        <is>
          <t>បានប្រកាសពន្ធ</t>
        </is>
      </c>
    </row>
    <row r="1389">
      <c r="A1389" s="461" t="n">
        <v>1381</v>
      </c>
      <c r="B1389" s="462" t="inlineStr">
        <is>
          <t>Container Imbalance Chrg</t>
        </is>
      </c>
      <c r="C1389" s="462" t="inlineStr">
        <is>
          <t>អ៊ែរ៉ូ ស៊ីបភីង អេជេនស៊ី</t>
        </is>
      </c>
      <c r="D1389" s="462" t="inlineStr">
        <is>
          <t>K004-901635903</t>
        </is>
      </c>
      <c r="E1389" s="462" t="inlineStr">
        <is>
          <t>IKPSA2021506178</t>
        </is>
      </c>
      <c r="F1389" s="463" t="n">
        <v>44259</v>
      </c>
      <c r="G1389" s="464" t="n">
        <v>97608</v>
      </c>
      <c r="H1389" s="462" t="n"/>
      <c r="I1389" s="464">
        <f>G1389</f>
        <v/>
      </c>
      <c r="J1389" s="462">
        <f>IF(AND(Q1389=TRUE, R1389=TRUE, S1389=TRUE), IF(W1389&lt;-0.05, "អនុញ្ញាត (អ្នកផ្គត់ផ្គង់ប្រកាសខ្វះ)", "បានប្រកាស (អនុញ្ញាត)"), IF(AND(Q1389=FALSE, R1389=FALSE, S1389=FALSE), "ព្យួរទុក (មិនមានទិន្នន័យ)", "ប្រកាសខុស (ព្យួរទុក)"))</f>
        <v/>
      </c>
      <c r="K1389" s="462" t="inlineStr"/>
      <c r="L1389" s="462" t="inlineStr"/>
      <c r="M1389" s="464">
        <f>AH1389</f>
        <v/>
      </c>
      <c r="N1389" s="464">
        <f>IF(W1389&lt;0,AH1389,I1389)</f>
        <v/>
      </c>
      <c r="O1389" s="464">
        <f>I1389-M1389</f>
        <v/>
      </c>
      <c r="P1389" s="462" t="n"/>
      <c r="Q1389" s="462">
        <f>V1389=W1389</f>
        <v/>
      </c>
      <c r="R1389" s="462">
        <f>AND(MONTH(F1389)=MONTH(X1389), YEAR(F1389)=YEAR(X1389))</f>
        <v/>
      </c>
      <c r="S1389" s="462">
        <f>AC1389="L001-901905215"</f>
        <v/>
      </c>
      <c r="T1389" s="464">
        <f>G1389-AH1389</f>
        <v/>
      </c>
      <c r="U1389" s="462" t="n"/>
      <c r="V1389" s="462" t="inlineStr">
        <is>
          <t>IKPSA2021506178</t>
        </is>
      </c>
      <c r="W1389" s="462" t="inlineStr">
        <is>
          <t>IKPSA2021506178</t>
        </is>
      </c>
      <c r="X1389" s="463" t="n">
        <v>44257</v>
      </c>
      <c r="Y1389" s="462" t="inlineStr">
        <is>
          <t>IKPSA2021506178</t>
        </is>
      </c>
      <c r="Z1389" s="462" t="inlineStr"/>
      <c r="AA1389" s="462" t="inlineStr">
        <is>
          <t>បុគ្គលជាប់អាករ</t>
        </is>
      </c>
      <c r="AB1389" s="462" t="inlineStr">
        <is>
          <t>L001-901905215</t>
        </is>
      </c>
      <c r="AC1389" s="462" t="inlineStr">
        <is>
          <t>វីអ៊ីស៊ិន (ខេមបូឌា) អ៊ិនដាសស្ទ្រី ឯ.ក</t>
        </is>
      </c>
      <c r="AD1389" s="464" t="n">
        <v>1067880</v>
      </c>
      <c r="AE1389" s="464" t="n">
        <v>970800</v>
      </c>
      <c r="AF1389" s="464" t="n">
        <v>0</v>
      </c>
      <c r="AG1389" s="464" t="n">
        <v>0</v>
      </c>
      <c r="AH1389" s="464" t="n">
        <v>97080</v>
      </c>
      <c r="AI1389" s="464" t="n">
        <v>0</v>
      </c>
      <c r="AJ1389" s="464" t="n">
        <v>0</v>
      </c>
      <c r="AK1389" s="464" t="n">
        <v>0</v>
      </c>
      <c r="AL1389" s="464" t="n">
        <v>0</v>
      </c>
      <c r="AM1389" s="464" t="n">
        <v>0</v>
      </c>
      <c r="AN1389" s="464" t="n">
        <v>0</v>
      </c>
      <c r="AO1389" s="464" t="n">
        <v>0</v>
      </c>
      <c r="AP1389" s="464" t="n">
        <v>0</v>
      </c>
      <c r="AQ1389" s="462" t="inlineStr"/>
      <c r="AR1389" s="462" t="inlineStr">
        <is>
          <t>CIC CHARGE</t>
        </is>
      </c>
      <c r="AS1389" s="462" t="inlineStr">
        <is>
          <t>បានប្រកាសពន្ធ</t>
        </is>
      </c>
    </row>
    <row r="1390">
      <c r="A1390" s="461" t="n">
        <v>1382</v>
      </c>
      <c r="B1390" s="462" t="inlineStr">
        <is>
          <t>Truck Fee</t>
        </is>
      </c>
      <c r="C1390" s="462" t="inlineStr">
        <is>
          <t>អ៊ែរ៉ូ ស៊ីបភីង អេជេនស៊ី</t>
        </is>
      </c>
      <c r="D1390" s="462" t="inlineStr">
        <is>
          <t>K004-901635903</t>
        </is>
      </c>
      <c r="E1390" s="462" t="inlineStr">
        <is>
          <t>IKPSA2021506177</t>
        </is>
      </c>
      <c r="F1390" s="463" t="n">
        <v>44259</v>
      </c>
      <c r="G1390" s="464" t="n">
        <v>1849</v>
      </c>
      <c r="H1390" s="462" t="n"/>
      <c r="I1390" s="464">
        <f>G1390</f>
        <v/>
      </c>
      <c r="J1390" s="462">
        <f>IF(AND(Q1390=TRUE, R1390=TRUE, S1390=TRUE), IF(W1390&lt;-0.05, "អនុញ្ញាត (អ្នកផ្គត់ផ្គង់ប្រកាសខ្វះ)", "បានប្រកាស (អនុញ្ញាត)"), IF(AND(Q1390=FALSE, R1390=FALSE, S1390=FALSE), "ព្យួរទុក (មិនមានទិន្នន័យ)", "ប្រកាសខុស (ព្យួរទុក)"))</f>
        <v/>
      </c>
      <c r="K1390" s="462" t="inlineStr"/>
      <c r="L1390" s="462" t="inlineStr"/>
      <c r="M1390" s="464">
        <f>AH1390</f>
        <v/>
      </c>
      <c r="N1390" s="464">
        <f>IF(W1390&lt;0,AH1390,I1390)</f>
        <v/>
      </c>
      <c r="O1390" s="464">
        <f>I1390-M1390</f>
        <v/>
      </c>
      <c r="P1390" s="462" t="n"/>
      <c r="Q1390" s="462">
        <f>V1390=W1390</f>
        <v/>
      </c>
      <c r="R1390" s="462">
        <f>AND(MONTH(F1390)=MONTH(X1390), YEAR(F1390)=YEAR(X1390))</f>
        <v/>
      </c>
      <c r="S1390" s="462">
        <f>AC1390="L001-901905215"</f>
        <v/>
      </c>
      <c r="T1390" s="464">
        <f>G1390-AH1390</f>
        <v/>
      </c>
      <c r="U1390" s="462" t="n"/>
      <c r="V1390" s="462" t="inlineStr">
        <is>
          <t>IKPSA2021506177</t>
        </is>
      </c>
      <c r="W1390" s="462" t="inlineStr">
        <is>
          <t>IKPSA2021506177</t>
        </is>
      </c>
      <c r="X1390" s="463" t="n">
        <v>44257</v>
      </c>
      <c r="Y1390" s="462" t="inlineStr">
        <is>
          <t>IKPSA2021506177</t>
        </is>
      </c>
      <c r="Z1390" s="462" t="inlineStr"/>
      <c r="AA1390" s="462" t="inlineStr">
        <is>
          <t>បុគ្គលជាប់អាករ</t>
        </is>
      </c>
      <c r="AB1390" s="462" t="inlineStr">
        <is>
          <t>L001-901905215</t>
        </is>
      </c>
      <c r="AC1390" s="462" t="inlineStr">
        <is>
          <t>វីអ៊ីស៊ិន (ខេមបូឌា) អ៊ិនដាសស្ទ្រី ឯ.ក</t>
        </is>
      </c>
      <c r="AD1390" s="464" t="n">
        <v>20245</v>
      </c>
      <c r="AE1390" s="464" t="n">
        <v>18405</v>
      </c>
      <c r="AF1390" s="464" t="n">
        <v>0</v>
      </c>
      <c r="AG1390" s="464" t="n">
        <v>0</v>
      </c>
      <c r="AH1390" s="464" t="n">
        <v>1840</v>
      </c>
      <c r="AI1390" s="464" t="n">
        <v>0</v>
      </c>
      <c r="AJ1390" s="464" t="n">
        <v>0</v>
      </c>
      <c r="AK1390" s="464" t="n">
        <v>0</v>
      </c>
      <c r="AL1390" s="464" t="n">
        <v>0</v>
      </c>
      <c r="AM1390" s="464" t="n">
        <v>0</v>
      </c>
      <c r="AN1390" s="464" t="n">
        <v>0</v>
      </c>
      <c r="AO1390" s="464" t="n">
        <v>0</v>
      </c>
      <c r="AP1390" s="464" t="n">
        <v>0</v>
      </c>
      <c r="AQ1390" s="462" t="inlineStr"/>
      <c r="AR1390" s="462" t="inlineStr">
        <is>
          <t>VAS</t>
        </is>
      </c>
      <c r="AS1390" s="462" t="inlineStr">
        <is>
          <t>បានប្រកាសពន្ធ</t>
        </is>
      </c>
    </row>
    <row r="1391">
      <c r="A1391" s="461" t="n">
        <v>1383</v>
      </c>
      <c r="B1391" s="462" t="inlineStr">
        <is>
          <t>Lift-On &amp; Lift-Off</t>
        </is>
      </c>
      <c r="C1391" s="462" t="inlineStr">
        <is>
          <t>កំពង់ផែស្វយ័តក្រុងព្រះសីហនុ</t>
        </is>
      </c>
      <c r="D1391" s="462" t="inlineStr">
        <is>
          <t>L001-100044638</t>
        </is>
      </c>
      <c r="E1391" s="462" t="inlineStr">
        <is>
          <t>037827</t>
        </is>
      </c>
      <c r="F1391" s="463" t="n">
        <v>44265</v>
      </c>
      <c r="G1391" s="464" t="n">
        <v>49877</v>
      </c>
      <c r="H1391" s="462" t="n"/>
      <c r="I1391" s="464">
        <f>G1391</f>
        <v/>
      </c>
      <c r="J1391" s="462">
        <f>IF(AND(Q1391=TRUE, R1391=TRUE, S1391=TRUE), IF(W1391&lt;-0.05, "អនុញ្ញាត (អ្នកផ្គត់ផ្គង់ប្រកាសខ្វះ)", "បានប្រកាស (អនុញ្ញាត)"), IF(AND(Q1391=FALSE, R1391=FALSE, S1391=FALSE), "ព្យួរទុក (មិនមានទិន្នន័យ)", "ប្រកាសខុស (ព្យួរទុក)"))</f>
        <v/>
      </c>
      <c r="K1391" s="462" t="inlineStr"/>
      <c r="L1391" s="462" t="inlineStr"/>
      <c r="M1391" s="464">
        <f>AH1391</f>
        <v/>
      </c>
      <c r="N1391" s="464">
        <f>IF(W1391&lt;0,AH1391,I1391)</f>
        <v/>
      </c>
      <c r="O1391" s="464">
        <f>I1391-M1391</f>
        <v/>
      </c>
      <c r="P1391" s="462" t="n"/>
      <c r="Q1391" s="462">
        <f>V1391=W1391</f>
        <v/>
      </c>
      <c r="R1391" s="462">
        <f>AND(MONTH(F1391)=MONTH(X1391), YEAR(F1391)=YEAR(X1391))</f>
        <v/>
      </c>
      <c r="S1391" s="462">
        <f>AC1391="L001-901905215"</f>
        <v/>
      </c>
      <c r="T1391" s="464">
        <f>G1391-AH1391</f>
        <v/>
      </c>
      <c r="U1391" s="462" t="n"/>
      <c r="V1391" s="462" t="inlineStr">
        <is>
          <t>037827</t>
        </is>
      </c>
      <c r="W1391" s="462" t="inlineStr"/>
      <c r="X1391" s="499" t="n"/>
      <c r="Y1391" s="462" t="n"/>
      <c r="Z1391" s="462" t="n"/>
      <c r="AA1391" s="462" t="n"/>
      <c r="AB1391" s="462" t="n"/>
      <c r="AC1391" s="462" t="n"/>
      <c r="AD1391" s="462" t="n"/>
      <c r="AE1391" s="462" t="n"/>
      <c r="AF1391" s="462" t="n"/>
      <c r="AG1391" s="462" t="n"/>
      <c r="AH1391" s="462" t="n"/>
      <c r="AI1391" s="462" t="n"/>
      <c r="AJ1391" s="462" t="n"/>
      <c r="AK1391" s="462" t="n"/>
      <c r="AL1391" s="462" t="n"/>
      <c r="AM1391" s="462" t="n"/>
      <c r="AN1391" s="462" t="n"/>
      <c r="AO1391" s="462" t="n"/>
      <c r="AP1391" s="462" t="n"/>
      <c r="AQ1391" s="462" t="n"/>
      <c r="AR1391" s="462" t="n"/>
      <c r="AS1391" s="462" t="n"/>
    </row>
    <row r="1392">
      <c r="A1392" s="461" t="n">
        <v>1384</v>
      </c>
      <c r="B1392" s="462" t="inlineStr">
        <is>
          <t>Terminal Handling Charge</t>
        </is>
      </c>
      <c r="C1392" s="462" t="inlineStr">
        <is>
          <t>អេវើរហ្គ្រីន ស៊ីបភីង សឺវីស (ខេមបូឌា) ឯ.ក</t>
        </is>
      </c>
      <c r="D1392" s="462" t="inlineStr">
        <is>
          <t>L001-901705421</t>
        </is>
      </c>
      <c r="E1392" s="462" t="inlineStr">
        <is>
          <t>IY21001596</t>
        </is>
      </c>
      <c r="F1392" s="463" t="n">
        <v>44278</v>
      </c>
      <c r="G1392" s="464" t="n">
        <v>120065</v>
      </c>
      <c r="H1392" s="462" t="n"/>
      <c r="I1392" s="464">
        <f>G1392</f>
        <v/>
      </c>
      <c r="J1392" s="462">
        <f>IF(AND(Q1392=TRUE, R1392=TRUE, S1392=TRUE), IF(W1392&lt;-0.05, "អនុញ្ញាត (អ្នកផ្គត់ផ្គង់ប្រកាសខ្វះ)", "បានប្រកាស (អនុញ្ញាត)"), IF(AND(Q1392=FALSE, R1392=FALSE, S1392=FALSE), "ព្យួរទុក (មិនមានទិន្នន័យ)", "ប្រកាសខុស (ព្យួរទុក)"))</f>
        <v/>
      </c>
      <c r="K1392" s="462" t="inlineStr"/>
      <c r="L1392" s="462" t="inlineStr"/>
      <c r="M1392" s="464">
        <f>AH1392</f>
        <v/>
      </c>
      <c r="N1392" s="464">
        <f>IF(W1392&lt;0,AH1392,I1392)</f>
        <v/>
      </c>
      <c r="O1392" s="464">
        <f>I1392-M1392</f>
        <v/>
      </c>
      <c r="P1392" s="462" t="n"/>
      <c r="Q1392" s="462">
        <f>V1392=W1392</f>
        <v/>
      </c>
      <c r="R1392" s="462">
        <f>AND(MONTH(F1392)=MONTH(X1392), YEAR(F1392)=YEAR(X1392))</f>
        <v/>
      </c>
      <c r="S1392" s="462">
        <f>AC1392="L001-901905215"</f>
        <v/>
      </c>
      <c r="T1392" s="464">
        <f>G1392-AH1392</f>
        <v/>
      </c>
      <c r="U1392" s="462" t="n"/>
      <c r="V1392" s="462" t="inlineStr">
        <is>
          <t>IY21001596</t>
        </is>
      </c>
      <c r="W1392" s="462" t="inlineStr">
        <is>
          <t>IY21001596</t>
        </is>
      </c>
      <c r="X1392" s="463" t="n">
        <v>44250</v>
      </c>
      <c r="Y1392" s="462" t="inlineStr">
        <is>
          <t>IY21001596</t>
        </is>
      </c>
      <c r="Z1392" s="462" t="inlineStr"/>
      <c r="AA1392" s="462" t="inlineStr">
        <is>
          <t>បុគ្គលជាប់អាករ</t>
        </is>
      </c>
      <c r="AB1392" s="462" t="inlineStr">
        <is>
          <t>L001-901905215</t>
        </is>
      </c>
      <c r="AC1392" s="462" t="inlineStr">
        <is>
          <t>វីអ៊ីស៊ិន (ខេមបូឌា) អ៊ិនដាសស្ទ្រី ឯ.ក</t>
        </is>
      </c>
      <c r="AD1392" s="464" t="n">
        <v>1320715</v>
      </c>
      <c r="AE1392" s="464" t="n">
        <v>1200650</v>
      </c>
      <c r="AF1392" s="464" t="n">
        <v>0</v>
      </c>
      <c r="AG1392" s="464" t="n">
        <v>0</v>
      </c>
      <c r="AH1392" s="464" t="n">
        <v>120065</v>
      </c>
      <c r="AI1392" s="464" t="n">
        <v>0</v>
      </c>
      <c r="AJ1392" s="464" t="n">
        <v>0</v>
      </c>
      <c r="AK1392" s="464" t="n">
        <v>0</v>
      </c>
      <c r="AL1392" s="464" t="n">
        <v>0</v>
      </c>
      <c r="AM1392" s="464" t="n">
        <v>0</v>
      </c>
      <c r="AN1392" s="464" t="n">
        <v>0</v>
      </c>
      <c r="AO1392" s="464" t="n">
        <v>0</v>
      </c>
      <c r="AP1392" s="464" t="n">
        <v>0</v>
      </c>
      <c r="AQ1392" s="462" t="inlineStr"/>
      <c r="AR1392" s="462" t="inlineStr">
        <is>
          <t>THC, Doc fee…..</t>
        </is>
      </c>
      <c r="AS1392" s="462" t="inlineStr">
        <is>
          <t>បានប្រកាសពន្ធ</t>
        </is>
      </c>
    </row>
    <row r="1393">
      <c r="A1393" s="461" t="n">
        <v>1385</v>
      </c>
      <c r="B1393" s="462" t="inlineStr">
        <is>
          <t>Lift-On &amp; Lift-Off</t>
        </is>
      </c>
      <c r="C1393" s="462" t="inlineStr">
        <is>
          <t>កំពង់ផែស្វយ័តក្រុងព្រះសីហនុ</t>
        </is>
      </c>
      <c r="D1393" s="462" t="inlineStr">
        <is>
          <t>L001-100044638</t>
        </is>
      </c>
      <c r="E1393" s="462" t="inlineStr">
        <is>
          <t>033852</t>
        </is>
      </c>
      <c r="F1393" s="463" t="n">
        <v>44256</v>
      </c>
      <c r="G1393" s="464" t="n">
        <v>35392</v>
      </c>
      <c r="H1393" s="462" t="n"/>
      <c r="I1393" s="464">
        <f>G1393</f>
        <v/>
      </c>
      <c r="J1393" s="462">
        <f>IF(AND(Q1393=TRUE, R1393=TRUE, S1393=TRUE), IF(W1393&lt;-0.05, "អនុញ្ញាត (អ្នកផ្គត់ផ្គង់ប្រកាសខ្វះ)", "បានប្រកាស (អនុញ្ញាត)"), IF(AND(Q1393=FALSE, R1393=FALSE, S1393=FALSE), "ព្យួរទុក (មិនមានទិន្នន័យ)", "ប្រកាសខុស (ព្យួរទុក)"))</f>
        <v/>
      </c>
      <c r="K1393" s="462" t="inlineStr"/>
      <c r="L1393" s="462" t="inlineStr"/>
      <c r="M1393" s="464">
        <f>AH1393</f>
        <v/>
      </c>
      <c r="N1393" s="464">
        <f>IF(W1393&lt;0,AH1393,I1393)</f>
        <v/>
      </c>
      <c r="O1393" s="464">
        <f>I1393-M1393</f>
        <v/>
      </c>
      <c r="P1393" s="462" t="n"/>
      <c r="Q1393" s="462">
        <f>V1393=W1393</f>
        <v/>
      </c>
      <c r="R1393" s="462">
        <f>AND(MONTH(F1393)=MONTH(X1393), YEAR(F1393)=YEAR(X1393))</f>
        <v/>
      </c>
      <c r="S1393" s="462">
        <f>AC1393="L001-901905215"</f>
        <v/>
      </c>
      <c r="T1393" s="464">
        <f>G1393-AH1393</f>
        <v/>
      </c>
      <c r="U1393" s="462" t="n"/>
      <c r="V1393" s="462" t="inlineStr">
        <is>
          <t>033852</t>
        </is>
      </c>
      <c r="W1393" s="462" t="inlineStr"/>
      <c r="X1393" s="499" t="n"/>
      <c r="Y1393" s="462" t="n"/>
      <c r="Z1393" s="462" t="n"/>
      <c r="AA1393" s="462" t="n"/>
      <c r="AB1393" s="462" t="n"/>
      <c r="AC1393" s="462" t="n"/>
      <c r="AD1393" s="462" t="n"/>
      <c r="AE1393" s="462" t="n"/>
      <c r="AF1393" s="462" t="n"/>
      <c r="AG1393" s="462" t="n"/>
      <c r="AH1393" s="462" t="n"/>
      <c r="AI1393" s="462" t="n"/>
      <c r="AJ1393" s="462" t="n"/>
      <c r="AK1393" s="462" t="n"/>
      <c r="AL1393" s="462" t="n"/>
      <c r="AM1393" s="462" t="n"/>
      <c r="AN1393" s="462" t="n"/>
      <c r="AO1393" s="462" t="n"/>
      <c r="AP1393" s="462" t="n"/>
      <c r="AQ1393" s="462" t="n"/>
      <c r="AR1393" s="462" t="n"/>
      <c r="AS1393" s="462" t="n"/>
    </row>
    <row r="1394">
      <c r="A1394" s="461" t="n">
        <v>1386</v>
      </c>
      <c r="B1394" s="462" t="inlineStr">
        <is>
          <t>ផ្លាសក្រដាស​និងក្រដាស</t>
        </is>
      </c>
      <c r="C1394" s="462" t="inlineStr">
        <is>
          <t>ដុងគ័ន ស៊ីធី ហ្វាញស្តារ ព្រីនធីង (ខេមបូឌា)</t>
        </is>
      </c>
      <c r="D1394" s="462" t="inlineStr">
        <is>
          <t>L001-100193021</t>
        </is>
      </c>
      <c r="E1394" s="462" t="inlineStr">
        <is>
          <t>000172</t>
        </is>
      </c>
      <c r="F1394" s="463" t="n">
        <v>44284</v>
      </c>
      <c r="G1394" s="464" t="n">
        <v>16909257</v>
      </c>
      <c r="H1394" s="462" t="n"/>
      <c r="I1394" s="464">
        <f>G1394</f>
        <v/>
      </c>
      <c r="J1394" s="462">
        <f>IF(AND(Q1394=TRUE, R1394=TRUE, S1394=TRUE), IF(W1394&lt;-0.05, "អនុញ្ញាត (អ្នកផ្គត់ផ្គង់ប្រកាសខ្វះ)", "បានប្រកាស (អនុញ្ញាត)"), IF(AND(Q1394=FALSE, R1394=FALSE, S1394=FALSE), "ព្យួរទុក (មិនមានទិន្នន័យ)", "ប្រកាសខុស (ព្យួរទុក)"))</f>
        <v/>
      </c>
      <c r="K1394" s="462" t="inlineStr"/>
      <c r="L1394" s="462" t="inlineStr"/>
      <c r="M1394" s="464">
        <f>AH1394</f>
        <v/>
      </c>
      <c r="N1394" s="464">
        <f>IF(W1394&lt;0,AH1394,I1394)</f>
        <v/>
      </c>
      <c r="O1394" s="464">
        <f>I1394-M1394</f>
        <v/>
      </c>
      <c r="P1394" s="462" t="n"/>
      <c r="Q1394" s="462">
        <f>V1394=W1394</f>
        <v/>
      </c>
      <c r="R1394" s="462">
        <f>AND(MONTH(F1394)=MONTH(X1394), YEAR(F1394)=YEAR(X1394))</f>
        <v/>
      </c>
      <c r="S1394" s="462">
        <f>AC1394="L001-901905215"</f>
        <v/>
      </c>
      <c r="T1394" s="464">
        <f>G1394-AH1394</f>
        <v/>
      </c>
      <c r="U1394" s="462" t="n"/>
      <c r="V1394" s="462" t="inlineStr">
        <is>
          <t>000172</t>
        </is>
      </c>
      <c r="W1394" s="462" t="inlineStr">
        <is>
          <t>000172</t>
        </is>
      </c>
      <c r="X1394" s="463" t="n">
        <v>44284</v>
      </c>
      <c r="Y1394" s="462" t="inlineStr">
        <is>
          <t>000172</t>
        </is>
      </c>
      <c r="Z1394" s="462" t="inlineStr"/>
      <c r="AA1394" s="462" t="inlineStr">
        <is>
          <t>បុគ្គលជាប់អាករ</t>
        </is>
      </c>
      <c r="AB1394" s="462" t="inlineStr">
        <is>
          <t>L001-901905215</t>
        </is>
      </c>
      <c r="AC1394" s="462" t="inlineStr">
        <is>
          <t>វីអ៊ីស៊ិន (ខេមបូឌា) អ៊ិនដាសស្ទ្រី ឯ.ក</t>
        </is>
      </c>
      <c r="AD1394" s="464" t="n">
        <v>186001826</v>
      </c>
      <c r="AE1394" s="464" t="n">
        <v>169092569</v>
      </c>
      <c r="AF1394" s="464" t="n">
        <v>0</v>
      </c>
      <c r="AG1394" s="464" t="n">
        <v>0</v>
      </c>
      <c r="AH1394" s="464" t="n">
        <v>16909257</v>
      </c>
      <c r="AI1394" s="464" t="n">
        <v>0</v>
      </c>
      <c r="AJ1394" s="464" t="n">
        <v>0</v>
      </c>
      <c r="AK1394" s="464" t="n">
        <v>0</v>
      </c>
      <c r="AL1394" s="464" t="n">
        <v>0</v>
      </c>
      <c r="AM1394" s="464" t="n">
        <v>0</v>
      </c>
      <c r="AN1394" s="464" t="n">
        <v>0</v>
      </c>
      <c r="AO1394" s="464" t="n">
        <v>0</v>
      </c>
      <c r="AP1394" s="464" t="n">
        <v>0</v>
      </c>
      <c r="AQ1394" s="462" t="inlineStr"/>
      <c r="AR1394" s="462" t="inlineStr">
        <is>
          <t>ផ្លាកក្រដាស និង ក្រដាសទ្រាប់​​</t>
        </is>
      </c>
      <c r="AS1394" s="462" t="inlineStr">
        <is>
          <t>បានប្រកាសពន្ធ</t>
        </is>
      </c>
    </row>
    <row r="1395">
      <c r="A1395" s="461" t="n">
        <v>1387</v>
      </c>
      <c r="B1395" s="462" t="inlineStr">
        <is>
          <t>(ផ្លាក) Paper Label</t>
        </is>
      </c>
      <c r="C1395" s="462" t="inlineStr">
        <is>
          <t>ស៊ីន ហ្វី យ៉ាង ព្រីនធីង &amp; អិកសេសសឺរី ឯ.ក</t>
        </is>
      </c>
      <c r="D1395" s="462" t="inlineStr">
        <is>
          <t>K010-901906822</t>
        </is>
      </c>
      <c r="E1395" s="462" t="inlineStr">
        <is>
          <t>XFY-YD2021048</t>
        </is>
      </c>
      <c r="F1395" s="463" t="n">
        <v>44284</v>
      </c>
      <c r="G1395" s="464" t="n">
        <v>8098482</v>
      </c>
      <c r="H1395" s="462" t="n"/>
      <c r="I1395" s="464">
        <f>G1395</f>
        <v/>
      </c>
      <c r="J1395" s="462">
        <f>IF(AND(Q1395=TRUE, R1395=TRUE, S1395=TRUE), IF(W1395&lt;-0.05, "អនុញ្ញាត (អ្នកផ្គត់ផ្គង់ប្រកាសខ្វះ)", "បានប្រកាស (អនុញ្ញាត)"), IF(AND(Q1395=FALSE, R1395=FALSE, S1395=FALSE), "ព្យួរទុក (មិនមានទិន្នន័យ)", "ប្រកាសខុស (ព្យួរទុក)"))</f>
        <v/>
      </c>
      <c r="K1395" s="462" t="inlineStr"/>
      <c r="L1395" s="462" t="inlineStr"/>
      <c r="M1395" s="464">
        <f>AH1395</f>
        <v/>
      </c>
      <c r="N1395" s="464">
        <f>IF(W1395&lt;0,AH1395,I1395)</f>
        <v/>
      </c>
      <c r="O1395" s="464">
        <f>I1395-M1395</f>
        <v/>
      </c>
      <c r="P1395" s="462" t="n"/>
      <c r="Q1395" s="462">
        <f>V1395=W1395</f>
        <v/>
      </c>
      <c r="R1395" s="462">
        <f>AND(MONTH(F1395)=MONTH(X1395), YEAR(F1395)=YEAR(X1395))</f>
        <v/>
      </c>
      <c r="S1395" s="462">
        <f>AC1395="L001-901905215"</f>
        <v/>
      </c>
      <c r="T1395" s="464">
        <f>G1395-AH1395</f>
        <v/>
      </c>
      <c r="U1395" s="462" t="n"/>
      <c r="V1395" s="462" t="inlineStr">
        <is>
          <t>XFYYD2021048</t>
        </is>
      </c>
      <c r="W1395" s="462" t="inlineStr">
        <is>
          <t>XFYYD2021048</t>
        </is>
      </c>
      <c r="X1395" s="463" t="n">
        <v>44284</v>
      </c>
      <c r="Y1395" s="462" t="inlineStr">
        <is>
          <t>XFY-YD2021048</t>
        </is>
      </c>
      <c r="Z1395" s="462" t="inlineStr"/>
      <c r="AA1395" s="462" t="inlineStr">
        <is>
          <t>បុគ្គលជាប់អាករ</t>
        </is>
      </c>
      <c r="AB1395" s="462" t="inlineStr">
        <is>
          <t>L001-901905215</t>
        </is>
      </c>
      <c r="AC1395" s="462" t="inlineStr">
        <is>
          <t>វីអ៊ីស៊ិន (ខេមបូឌា) អ៊ិនដាសស្ទ្រី ឯ.ក</t>
        </is>
      </c>
      <c r="AD1395" s="464" t="n">
        <v>89083306</v>
      </c>
      <c r="AE1395" s="464" t="n">
        <v>80984824</v>
      </c>
      <c r="AF1395" s="464" t="n">
        <v>0</v>
      </c>
      <c r="AG1395" s="464" t="n">
        <v>0</v>
      </c>
      <c r="AH1395" s="464" t="n">
        <v>8098482</v>
      </c>
      <c r="AI1395" s="464" t="n">
        <v>0</v>
      </c>
      <c r="AJ1395" s="464" t="n">
        <v>0</v>
      </c>
      <c r="AK1395" s="464" t="n">
        <v>0</v>
      </c>
      <c r="AL1395" s="464" t="n">
        <v>0</v>
      </c>
      <c r="AM1395" s="464" t="n">
        <v>0</v>
      </c>
      <c r="AN1395" s="464" t="n">
        <v>0</v>
      </c>
      <c r="AO1395" s="464" t="n">
        <v>0</v>
      </c>
      <c r="AP1395" s="464" t="n">
        <v>0</v>
      </c>
      <c r="AQ1395" s="462" t="inlineStr"/>
      <c r="AR1395" s="462" t="inlineStr">
        <is>
          <t>ផ្លាក​(Paper Label)</t>
        </is>
      </c>
      <c r="AS1395" s="462" t="inlineStr">
        <is>
          <t>បានប្រកាសពន្ធ</t>
        </is>
      </c>
    </row>
    <row r="1396">
      <c r="A1396" s="461" t="n">
        <v>1388</v>
      </c>
      <c r="B1396" s="462" t="inlineStr">
        <is>
          <t>គ្រាប់ជ័រ PVC 38 ស white Recycle</t>
        </is>
      </c>
      <c r="C1396" s="462" t="inlineStr">
        <is>
          <t>សេង ម៉ុយ ជុង លី (ខេមបូឌា) អាហ្រ្គោ - ខេមីខល</t>
        </is>
      </c>
      <c r="D1396" s="462" t="inlineStr">
        <is>
          <t>L001-100084087</t>
        </is>
      </c>
      <c r="E1396" s="462" t="inlineStr">
        <is>
          <t>SM21000002</t>
        </is>
      </c>
      <c r="F1396" s="463" t="n">
        <v>44268</v>
      </c>
      <c r="G1396" s="464" t="n">
        <v>3722490</v>
      </c>
      <c r="H1396" s="462" t="n"/>
      <c r="I1396" s="464">
        <f>G1396</f>
        <v/>
      </c>
      <c r="J1396" s="462">
        <f>IF(AND(Q1396=TRUE, R1396=TRUE, S1396=TRUE), IF(W1396&lt;-0.05, "អនុញ្ញាត (អ្នកផ្គត់ផ្គង់ប្រកាសខ្វះ)", "បានប្រកាស (អនុញ្ញាត)"), IF(AND(Q1396=FALSE, R1396=FALSE, S1396=FALSE), "ព្យួរទុក (មិនមានទិន្នន័យ)", "ប្រកាសខុស (ព្យួរទុក)"))</f>
        <v/>
      </c>
      <c r="K1396" s="462" t="inlineStr"/>
      <c r="L1396" s="462" t="inlineStr"/>
      <c r="M1396" s="464">
        <f>AH1396</f>
        <v/>
      </c>
      <c r="N1396" s="464">
        <f>IF(W1396&lt;0,AH1396,I1396)</f>
        <v/>
      </c>
      <c r="O1396" s="464">
        <f>I1396-M1396</f>
        <v/>
      </c>
      <c r="P1396" s="462" t="n"/>
      <c r="Q1396" s="462">
        <f>V1396=W1396</f>
        <v/>
      </c>
      <c r="R1396" s="462">
        <f>AND(MONTH(F1396)=MONTH(X1396), YEAR(F1396)=YEAR(X1396))</f>
        <v/>
      </c>
      <c r="S1396" s="462">
        <f>AC1396="L001-901905215"</f>
        <v/>
      </c>
      <c r="T1396" s="464">
        <f>G1396-AH1396</f>
        <v/>
      </c>
      <c r="U1396" s="462" t="n"/>
      <c r="V1396" s="462" t="inlineStr">
        <is>
          <t>SM21000002</t>
        </is>
      </c>
      <c r="W1396" s="462" t="inlineStr">
        <is>
          <t>SM21000002</t>
        </is>
      </c>
      <c r="X1396" s="463" t="n">
        <v>44268</v>
      </c>
      <c r="Y1396" s="462" t="inlineStr">
        <is>
          <t>SM21000002</t>
        </is>
      </c>
      <c r="Z1396" s="462" t="inlineStr"/>
      <c r="AA1396" s="462" t="inlineStr">
        <is>
          <t>បុគ្គលជាប់អាករ</t>
        </is>
      </c>
      <c r="AB1396" s="462" t="inlineStr">
        <is>
          <t>L001-901905215</t>
        </is>
      </c>
      <c r="AC1396" s="462" t="inlineStr">
        <is>
          <t>វីអ៊ីស៊ិន (ខេមបូឌា) អ៊ិនដាសស្ទ្រី ឯ.ក</t>
        </is>
      </c>
      <c r="AD1396" s="464" t="n">
        <v>40947390</v>
      </c>
      <c r="AE1396" s="464" t="n">
        <v>37224900</v>
      </c>
      <c r="AF1396" s="464" t="n">
        <v>0</v>
      </c>
      <c r="AG1396" s="464" t="n">
        <v>0</v>
      </c>
      <c r="AH1396" s="464" t="n">
        <v>3722490</v>
      </c>
      <c r="AI1396" s="464" t="n">
        <v>0</v>
      </c>
      <c r="AJ1396" s="464" t="n">
        <v>0</v>
      </c>
      <c r="AK1396" s="464" t="n">
        <v>0</v>
      </c>
      <c r="AL1396" s="464" t="n">
        <v>0</v>
      </c>
      <c r="AM1396" s="464" t="n">
        <v>0</v>
      </c>
      <c r="AN1396" s="464" t="n">
        <v>0</v>
      </c>
      <c r="AO1396" s="464" t="n">
        <v>0</v>
      </c>
      <c r="AP1396" s="464" t="n">
        <v>0</v>
      </c>
      <c r="AQ1396" s="462" t="inlineStr"/>
      <c r="AR1396" s="462" t="inlineStr">
        <is>
          <t>គ្រាប់ជ័រ PVC 38P ស (ចាស់) PVC 38P White Recycle</t>
        </is>
      </c>
      <c r="AS1396" s="462" t="inlineStr">
        <is>
          <t>បានប្រកាសពន្ធ</t>
        </is>
      </c>
    </row>
    <row r="1397">
      <c r="A1397" s="461" t="n">
        <v>1389</v>
      </c>
      <c r="B1397" s="462" t="inlineStr">
        <is>
          <t>G40 PET BILISTER COVER (26*17*2.3CM)</t>
        </is>
      </c>
      <c r="C1397" s="462" t="inlineStr">
        <is>
          <t>ខេមបូឌាន វ៉ាយភីស៊ី ត្រេឌីង ឯ.ក</t>
        </is>
      </c>
      <c r="D1397" s="462" t="inlineStr">
        <is>
          <t>B108-901904896</t>
        </is>
      </c>
      <c r="E1397" s="462" t="inlineStr">
        <is>
          <t>YPC2021/03-007</t>
        </is>
      </c>
      <c r="F1397" s="463" t="n">
        <v>44264</v>
      </c>
      <c r="G1397" s="464" t="n">
        <v>3137438</v>
      </c>
      <c r="H1397" s="462" t="n"/>
      <c r="I1397" s="464">
        <f>G1397</f>
        <v/>
      </c>
      <c r="J1397" s="462">
        <f>IF(AND(Q1397=TRUE, R1397=TRUE, S1397=TRUE), IF(W1397&lt;-0.05, "អនុញ្ញាត (អ្នកផ្គត់ផ្គង់ប្រកាសខ្វះ)", "បានប្រកាស (អនុញ្ញាត)"), IF(AND(Q1397=FALSE, R1397=FALSE, S1397=FALSE), "ព្យួរទុក (មិនមានទិន្នន័យ)", "ប្រកាសខុស (ព្យួរទុក)"))</f>
        <v/>
      </c>
      <c r="K1397" s="462" t="inlineStr"/>
      <c r="L1397" s="462" t="inlineStr"/>
      <c r="M1397" s="464">
        <f>AH1397</f>
        <v/>
      </c>
      <c r="N1397" s="464">
        <f>IF(W1397&lt;0,AH1397,I1397)</f>
        <v/>
      </c>
      <c r="O1397" s="464">
        <f>I1397-M1397</f>
        <v/>
      </c>
      <c r="P1397" s="462" t="n"/>
      <c r="Q1397" s="462">
        <f>V1397=W1397</f>
        <v/>
      </c>
      <c r="R1397" s="462">
        <f>AND(MONTH(F1397)=MONTH(X1397), YEAR(F1397)=YEAR(X1397))</f>
        <v/>
      </c>
      <c r="S1397" s="462">
        <f>AC1397="L001-901905215"</f>
        <v/>
      </c>
      <c r="T1397" s="464">
        <f>G1397-AH1397</f>
        <v/>
      </c>
      <c r="U1397" s="462" t="n"/>
      <c r="V1397" s="462" t="inlineStr">
        <is>
          <t>YPC202103007</t>
        </is>
      </c>
      <c r="W1397" s="462" t="inlineStr"/>
      <c r="X1397" s="499" t="n"/>
      <c r="Y1397" s="462" t="n"/>
      <c r="Z1397" s="462" t="n"/>
      <c r="AA1397" s="462" t="n"/>
      <c r="AB1397" s="462" t="n"/>
      <c r="AC1397" s="462" t="n"/>
      <c r="AD1397" s="462" t="n"/>
      <c r="AE1397" s="462" t="n"/>
      <c r="AF1397" s="462" t="n"/>
      <c r="AG1397" s="462" t="n"/>
      <c r="AH1397" s="462" t="n"/>
      <c r="AI1397" s="462" t="n"/>
      <c r="AJ1397" s="462" t="n"/>
      <c r="AK1397" s="462" t="n"/>
      <c r="AL1397" s="462" t="n"/>
      <c r="AM1397" s="462" t="n"/>
      <c r="AN1397" s="462" t="n"/>
      <c r="AO1397" s="462" t="n"/>
      <c r="AP1397" s="462" t="n"/>
      <c r="AQ1397" s="462" t="n"/>
      <c r="AR1397" s="462" t="n"/>
      <c r="AS1397" s="462" t="n"/>
    </row>
    <row r="1398">
      <c r="A1398" s="461" t="n">
        <v>1390</v>
      </c>
      <c r="B1398" s="462" t="inlineStr">
        <is>
          <t>Color Box, Display Color, Paper Card</t>
        </is>
      </c>
      <c r="C1398" s="462" t="inlineStr">
        <is>
          <t>វ៉ាយ.ស៊ី ផេកខេជីង ឯ.ក</t>
        </is>
      </c>
      <c r="D1398" s="462" t="inlineStr">
        <is>
          <t>L001-901700417</t>
        </is>
      </c>
      <c r="E1398" s="462" t="inlineStr">
        <is>
          <t>TI0035</t>
        </is>
      </c>
      <c r="F1398" s="463" t="n">
        <v>44286</v>
      </c>
      <c r="G1398" s="464" t="n">
        <v>35241181</v>
      </c>
      <c r="H1398" s="462" t="n"/>
      <c r="I1398" s="464">
        <f>G1398</f>
        <v/>
      </c>
      <c r="J1398" s="462">
        <f>IF(AND(Q1398=TRUE, R1398=TRUE, S1398=TRUE), IF(W1398&lt;-0.05, "អនុញ្ញាត (អ្នកផ្គត់ផ្គង់ប្រកាសខ្វះ)", "បានប្រកាស (អនុញ្ញាត)"), IF(AND(Q1398=FALSE, R1398=FALSE, S1398=FALSE), "ព្យួរទុក (មិនមានទិន្នន័យ)", "ប្រកាសខុស (ព្យួរទុក)"))</f>
        <v/>
      </c>
      <c r="K1398" s="462" t="inlineStr"/>
      <c r="L1398" s="462" t="inlineStr"/>
      <c r="M1398" s="464">
        <f>AH1398</f>
        <v/>
      </c>
      <c r="N1398" s="464">
        <f>IF(W1398&lt;0,AH1398,I1398)</f>
        <v/>
      </c>
      <c r="O1398" s="464">
        <f>I1398-M1398</f>
        <v/>
      </c>
      <c r="P1398" s="462" t="n"/>
      <c r="Q1398" s="462">
        <f>V1398=W1398</f>
        <v/>
      </c>
      <c r="R1398" s="462">
        <f>AND(MONTH(F1398)=MONTH(X1398), YEAR(F1398)=YEAR(X1398))</f>
        <v/>
      </c>
      <c r="S1398" s="462">
        <f>AC1398="L001-901905215"</f>
        <v/>
      </c>
      <c r="T1398" s="464">
        <f>G1398-AH1398</f>
        <v/>
      </c>
      <c r="U1398" s="462" t="n"/>
      <c r="V1398" s="462" t="inlineStr">
        <is>
          <t>TI0035</t>
        </is>
      </c>
      <c r="W1398" s="462" t="inlineStr">
        <is>
          <t>TI0035</t>
        </is>
      </c>
      <c r="X1398" s="463" t="n">
        <v>44286</v>
      </c>
      <c r="Y1398" s="462" t="inlineStr">
        <is>
          <t>TI0035</t>
        </is>
      </c>
      <c r="Z1398" s="462" t="inlineStr"/>
      <c r="AA1398" s="462" t="inlineStr">
        <is>
          <t>បុគ្គលជាប់អាករ</t>
        </is>
      </c>
      <c r="AB1398" s="462" t="inlineStr">
        <is>
          <t>L001-901905215</t>
        </is>
      </c>
      <c r="AC1398" s="462" t="inlineStr">
        <is>
          <t>វីអ៊ីស៊ិន (ខេមបូឌា) អ៊ិនដាសស្ទ្រី ឯ.ក</t>
        </is>
      </c>
      <c r="AD1398" s="464" t="n">
        <v>387652980</v>
      </c>
      <c r="AE1398" s="464" t="n">
        <v>352411800</v>
      </c>
      <c r="AF1398" s="464" t="n">
        <v>0</v>
      </c>
      <c r="AG1398" s="464" t="n">
        <v>0</v>
      </c>
      <c r="AH1398" s="464" t="n">
        <v>35241180</v>
      </c>
      <c r="AI1398" s="464" t="n">
        <v>0</v>
      </c>
      <c r="AJ1398" s="464" t="n">
        <v>0</v>
      </c>
      <c r="AK1398" s="464" t="n">
        <v>0</v>
      </c>
      <c r="AL1398" s="464" t="n">
        <v>0</v>
      </c>
      <c r="AM1398" s="464" t="n">
        <v>0</v>
      </c>
      <c r="AN1398" s="464" t="n">
        <v>0</v>
      </c>
      <c r="AO1398" s="464" t="n">
        <v>0</v>
      </c>
      <c r="AP1398" s="464" t="n">
        <v>0</v>
      </c>
      <c r="AQ1398" s="462" t="inlineStr"/>
      <c r="AR1398" s="462" t="inlineStr">
        <is>
          <t>លក់ Paper Box, COLOR BOX, DISPLAY BOX, PAPER CARD</t>
        </is>
      </c>
      <c r="AS1398" s="462" t="inlineStr">
        <is>
          <t>បានប្រកាសពន្ធ</t>
        </is>
      </c>
    </row>
    <row r="1399">
      <c r="A1399" s="461" t="n">
        <v>1391</v>
      </c>
      <c r="B1399" s="462" t="inlineStr">
        <is>
          <t>ក្រដាសកាតុងធើ្វកេស</t>
        </is>
      </c>
      <c r="C1399" s="462" t="inlineStr">
        <is>
          <t>ជា យូ អាង ផេកខេកជីង មេធៀរៀល (ខេមបូឌា) ឯ.ក</t>
        </is>
      </c>
      <c r="D1399" s="462" t="inlineStr">
        <is>
          <t>L001-901903560</t>
        </is>
      </c>
      <c r="E1399" s="462" t="inlineStr">
        <is>
          <t>JYA202100132</t>
        </is>
      </c>
      <c r="F1399" s="463" t="n">
        <v>44286</v>
      </c>
      <c r="G1399" s="464" t="n">
        <v>1699091</v>
      </c>
      <c r="H1399" s="462" t="n"/>
      <c r="I1399" s="464">
        <f>G1399</f>
        <v/>
      </c>
      <c r="J1399" s="462">
        <f>IF(AND(Q1399=TRUE, R1399=TRUE, S1399=TRUE), IF(W1399&lt;-0.05, "អនុញ្ញាត (អ្នកផ្គត់ផ្គង់ប្រកាសខ្វះ)", "បានប្រកាស (អនុញ្ញាត)"), IF(AND(Q1399=FALSE, R1399=FALSE, S1399=FALSE), "ព្យួរទុក (មិនមានទិន្នន័យ)", "ប្រកាសខុស (ព្យួរទុក)"))</f>
        <v/>
      </c>
      <c r="K1399" s="462" t="inlineStr"/>
      <c r="L1399" s="462" t="inlineStr"/>
      <c r="M1399" s="464">
        <f>AH1399</f>
        <v/>
      </c>
      <c r="N1399" s="464">
        <f>IF(W1399&lt;0,AH1399,I1399)</f>
        <v/>
      </c>
      <c r="O1399" s="464">
        <f>I1399-M1399</f>
        <v/>
      </c>
      <c r="P1399" s="462" t="n"/>
      <c r="Q1399" s="462">
        <f>V1399=W1399</f>
        <v/>
      </c>
      <c r="R1399" s="462">
        <f>AND(MONTH(F1399)=MONTH(X1399), YEAR(F1399)=YEAR(X1399))</f>
        <v/>
      </c>
      <c r="S1399" s="462">
        <f>AC1399="L001-901905215"</f>
        <v/>
      </c>
      <c r="T1399" s="464">
        <f>G1399-AH1399</f>
        <v/>
      </c>
      <c r="U1399" s="462" t="n"/>
      <c r="V1399" s="462" t="inlineStr">
        <is>
          <t>JYA202100132</t>
        </is>
      </c>
      <c r="W1399" s="462" t="inlineStr">
        <is>
          <t>JYA202100132</t>
        </is>
      </c>
      <c r="X1399" s="463" t="n">
        <v>44286</v>
      </c>
      <c r="Y1399" s="462" t="inlineStr">
        <is>
          <t>JYA202100132</t>
        </is>
      </c>
      <c r="Z1399" s="462" t="inlineStr"/>
      <c r="AA1399" s="462" t="inlineStr">
        <is>
          <t>បុគ្គលជាប់អាករ</t>
        </is>
      </c>
      <c r="AB1399" s="462" t="inlineStr">
        <is>
          <t>L001-901905215</t>
        </is>
      </c>
      <c r="AC1399" s="462" t="inlineStr">
        <is>
          <t>វីអ៊ីស៊ិន (ខេមបូឌា) អ៊ិនដាសស្ទ្រី ឯ.ក</t>
        </is>
      </c>
      <c r="AD1399" s="464" t="n">
        <v>18690003</v>
      </c>
      <c r="AE1399" s="464" t="n">
        <v>16990912</v>
      </c>
      <c r="AF1399" s="464" t="n">
        <v>0</v>
      </c>
      <c r="AG1399" s="464" t="n">
        <v>0</v>
      </c>
      <c r="AH1399" s="464" t="n">
        <v>1699091</v>
      </c>
      <c r="AI1399" s="464" t="n">
        <v>0</v>
      </c>
      <c r="AJ1399" s="464" t="n">
        <v>0</v>
      </c>
      <c r="AK1399" s="464" t="n">
        <v>0</v>
      </c>
      <c r="AL1399" s="464" t="n">
        <v>0</v>
      </c>
      <c r="AM1399" s="464" t="n">
        <v>0</v>
      </c>
      <c r="AN1399" s="464" t="n">
        <v>0</v>
      </c>
      <c r="AO1399" s="464" t="n">
        <v>0</v>
      </c>
      <c r="AP1399" s="464" t="n">
        <v>0</v>
      </c>
      <c r="AQ1399" s="462" t="inlineStr"/>
      <c r="AR1399" s="462" t="inlineStr">
        <is>
          <t>លក់ក្រដាសកាតុងធ្វើកេស</t>
        </is>
      </c>
      <c r="AS1399" s="462" t="inlineStr">
        <is>
          <t>បានប្រកាសពន្ធ</t>
        </is>
      </c>
    </row>
    <row r="1400">
      <c r="A1400" s="461" t="n">
        <v>1392</v>
      </c>
      <c r="B1400" s="462" t="inlineStr">
        <is>
          <t>Express Fee</t>
        </is>
      </c>
      <c r="C1400" s="462" t="inlineStr">
        <is>
          <t>ឌី អេច អិល អិចប្រេស (ខេមបូឌា)</t>
        </is>
      </c>
      <c r="D1400" s="462" t="inlineStr">
        <is>
          <t>L001-100045197</t>
        </is>
      </c>
      <c r="E1400" s="462" t="inlineStr">
        <is>
          <t>PHHR000374143</t>
        </is>
      </c>
      <c r="F1400" s="463" t="n">
        <v>44266</v>
      </c>
      <c r="G1400" s="464" t="n">
        <v>86570</v>
      </c>
      <c r="H1400" s="462" t="n"/>
      <c r="I1400" s="464">
        <f>G1400</f>
        <v/>
      </c>
      <c r="J1400" s="462">
        <f>IF(AND(Q1400=TRUE, R1400=TRUE, S1400=TRUE), IF(W1400&lt;-0.05, "អនុញ្ញាត (អ្នកផ្គត់ផ្គង់ប្រកាសខ្វះ)", "បានប្រកាស (អនុញ្ញាត)"), IF(AND(Q1400=FALSE, R1400=FALSE, S1400=FALSE), "ព្យួរទុក (មិនមានទិន្នន័យ)", "ប្រកាសខុស (ព្យួរទុក)"))</f>
        <v/>
      </c>
      <c r="K1400" s="462" t="inlineStr"/>
      <c r="L1400" s="462" t="inlineStr"/>
      <c r="M1400" s="464">
        <f>AH1400</f>
        <v/>
      </c>
      <c r="N1400" s="464">
        <f>IF(W1400&lt;0,AH1400,I1400)</f>
        <v/>
      </c>
      <c r="O1400" s="464">
        <f>I1400-M1400</f>
        <v/>
      </c>
      <c r="P1400" s="462" t="n"/>
      <c r="Q1400" s="462">
        <f>V1400=W1400</f>
        <v/>
      </c>
      <c r="R1400" s="462">
        <f>AND(MONTH(F1400)=MONTH(X1400), YEAR(F1400)=YEAR(X1400))</f>
        <v/>
      </c>
      <c r="S1400" s="462">
        <f>AC1400="L001-901905215"</f>
        <v/>
      </c>
      <c r="T1400" s="464">
        <f>G1400-AH1400</f>
        <v/>
      </c>
      <c r="U1400" s="462" t="n"/>
      <c r="V1400" s="462" t="inlineStr">
        <is>
          <t>PHHR000374143</t>
        </is>
      </c>
      <c r="W1400" s="462" t="inlineStr"/>
      <c r="X1400" s="499" t="n"/>
      <c r="Y1400" s="462" t="n"/>
      <c r="Z1400" s="462" t="n"/>
      <c r="AA1400" s="462" t="n"/>
      <c r="AB1400" s="462" t="n"/>
      <c r="AC1400" s="462" t="n"/>
      <c r="AD1400" s="462" t="n"/>
      <c r="AE1400" s="462" t="n"/>
      <c r="AF1400" s="462" t="n"/>
      <c r="AG1400" s="462" t="n"/>
      <c r="AH1400" s="462" t="n"/>
      <c r="AI1400" s="462" t="n"/>
      <c r="AJ1400" s="462" t="n"/>
      <c r="AK1400" s="462" t="n"/>
      <c r="AL1400" s="462" t="n"/>
      <c r="AM1400" s="462" t="n"/>
      <c r="AN1400" s="462" t="n"/>
      <c r="AO1400" s="462" t="n"/>
      <c r="AP1400" s="462" t="n"/>
      <c r="AQ1400" s="462" t="n"/>
      <c r="AR1400" s="462" t="n"/>
      <c r="AS1400" s="462" t="n"/>
    </row>
    <row r="1401">
      <c r="A1401" s="461" t="n">
        <v>1393</v>
      </c>
      <c r="B1401" s="462" t="inlineStr">
        <is>
          <t>Express Fee</t>
        </is>
      </c>
      <c r="C1401" s="462" t="inlineStr">
        <is>
          <t>ឌី អេច អិល អិចប្រេស (ខេមបូឌា)</t>
        </is>
      </c>
      <c r="D1401" s="462" t="inlineStr">
        <is>
          <t>L001-100045197</t>
        </is>
      </c>
      <c r="E1401" s="462" t="inlineStr">
        <is>
          <t>PNHR000375045</t>
        </is>
      </c>
      <c r="F1401" s="463" t="n">
        <v>44273</v>
      </c>
      <c r="G1401" s="464" t="n">
        <v>85864</v>
      </c>
      <c r="H1401" s="462" t="n"/>
      <c r="I1401" s="464">
        <f>G1401</f>
        <v/>
      </c>
      <c r="J1401" s="462">
        <f>IF(AND(Q1401=TRUE, R1401=TRUE, S1401=TRUE), IF(W1401&lt;-0.05, "អនុញ្ញាត (អ្នកផ្គត់ផ្គង់ប្រកាសខ្វះ)", "បានប្រកាស (អនុញ្ញាត)"), IF(AND(Q1401=FALSE, R1401=FALSE, S1401=FALSE), "ព្យួរទុក (មិនមានទិន្នន័យ)", "ប្រកាសខុស (ព្យួរទុក)"))</f>
        <v/>
      </c>
      <c r="K1401" s="462" t="inlineStr"/>
      <c r="L1401" s="462" t="inlineStr"/>
      <c r="M1401" s="464">
        <f>AH1401</f>
        <v/>
      </c>
      <c r="N1401" s="464">
        <f>IF(W1401&lt;0,AH1401,I1401)</f>
        <v/>
      </c>
      <c r="O1401" s="464">
        <f>I1401-M1401</f>
        <v/>
      </c>
      <c r="P1401" s="462" t="n"/>
      <c r="Q1401" s="462">
        <f>V1401=W1401</f>
        <v/>
      </c>
      <c r="R1401" s="462">
        <f>AND(MONTH(F1401)=MONTH(X1401), YEAR(F1401)=YEAR(X1401))</f>
        <v/>
      </c>
      <c r="S1401" s="462">
        <f>AC1401="L001-901905215"</f>
        <v/>
      </c>
      <c r="T1401" s="464">
        <f>G1401-AH1401</f>
        <v/>
      </c>
      <c r="U1401" s="462" t="n"/>
      <c r="V1401" s="462" t="inlineStr">
        <is>
          <t>PNHR000375045</t>
        </is>
      </c>
      <c r="W1401" s="462" t="inlineStr"/>
      <c r="X1401" s="499" t="n"/>
      <c r="Y1401" s="462" t="n"/>
      <c r="Z1401" s="462" t="n"/>
      <c r="AA1401" s="462" t="n"/>
      <c r="AB1401" s="462" t="n"/>
      <c r="AC1401" s="462" t="n"/>
      <c r="AD1401" s="462" t="n"/>
      <c r="AE1401" s="462" t="n"/>
      <c r="AF1401" s="462" t="n"/>
      <c r="AG1401" s="462" t="n"/>
      <c r="AH1401" s="462" t="n"/>
      <c r="AI1401" s="462" t="n"/>
      <c r="AJ1401" s="462" t="n"/>
      <c r="AK1401" s="462" t="n"/>
      <c r="AL1401" s="462" t="n"/>
      <c r="AM1401" s="462" t="n"/>
      <c r="AN1401" s="462" t="n"/>
      <c r="AO1401" s="462" t="n"/>
      <c r="AP1401" s="462" t="n"/>
      <c r="AQ1401" s="462" t="n"/>
      <c r="AR1401" s="462" t="n"/>
      <c r="AS1401" s="462" t="n"/>
    </row>
    <row r="1402">
      <c r="A1402" s="461" t="n">
        <v>1394</v>
      </c>
      <c r="B1402" s="462" t="inlineStr">
        <is>
          <t>Express Fee</t>
        </is>
      </c>
      <c r="C1402" s="462" t="inlineStr">
        <is>
          <t>ឌី អេច អិល អិចប្រេស (ខេមបូឌា)</t>
        </is>
      </c>
      <c r="D1402" s="462" t="inlineStr">
        <is>
          <t>L001-100045197</t>
        </is>
      </c>
      <c r="E1402" s="462" t="inlineStr">
        <is>
          <t>PNHR000375896</t>
        </is>
      </c>
      <c r="F1402" s="463" t="n">
        <v>44280</v>
      </c>
      <c r="G1402" s="464" t="n">
        <v>11661</v>
      </c>
      <c r="H1402" s="462" t="n"/>
      <c r="I1402" s="464">
        <f>G1402</f>
        <v/>
      </c>
      <c r="J1402" s="462">
        <f>IF(AND(Q1402=TRUE, R1402=TRUE, S1402=TRUE), IF(W1402&lt;-0.05, "អនុញ្ញាត (អ្នកផ្គត់ផ្គង់ប្រកាសខ្វះ)", "បានប្រកាស (អនុញ្ញាត)"), IF(AND(Q1402=FALSE, R1402=FALSE, S1402=FALSE), "ព្យួរទុក (មិនមានទិន្នន័យ)", "ប្រកាសខុស (ព្យួរទុក)"))</f>
        <v/>
      </c>
      <c r="K1402" s="462" t="inlineStr"/>
      <c r="L1402" s="462" t="inlineStr"/>
      <c r="M1402" s="464">
        <f>AH1402</f>
        <v/>
      </c>
      <c r="N1402" s="464">
        <f>IF(W1402&lt;0,AH1402,I1402)</f>
        <v/>
      </c>
      <c r="O1402" s="464">
        <f>I1402-M1402</f>
        <v/>
      </c>
      <c r="P1402" s="462" t="n"/>
      <c r="Q1402" s="462">
        <f>V1402=W1402</f>
        <v/>
      </c>
      <c r="R1402" s="462">
        <f>AND(MONTH(F1402)=MONTH(X1402), YEAR(F1402)=YEAR(X1402))</f>
        <v/>
      </c>
      <c r="S1402" s="462">
        <f>AC1402="L001-901905215"</f>
        <v/>
      </c>
      <c r="T1402" s="464">
        <f>G1402-AH1402</f>
        <v/>
      </c>
      <c r="U1402" s="462" t="n"/>
      <c r="V1402" s="462" t="inlineStr">
        <is>
          <t>PNHR000375896</t>
        </is>
      </c>
      <c r="W1402" s="462" t="inlineStr"/>
      <c r="X1402" s="499" t="n"/>
      <c r="Y1402" s="462" t="n"/>
      <c r="Z1402" s="462" t="n"/>
      <c r="AA1402" s="462" t="n"/>
      <c r="AB1402" s="462" t="n"/>
      <c r="AC1402" s="462" t="n"/>
      <c r="AD1402" s="462" t="n"/>
      <c r="AE1402" s="462" t="n"/>
      <c r="AF1402" s="462" t="n"/>
      <c r="AG1402" s="462" t="n"/>
      <c r="AH1402" s="462" t="n"/>
      <c r="AI1402" s="462" t="n"/>
      <c r="AJ1402" s="462" t="n"/>
      <c r="AK1402" s="462" t="n"/>
      <c r="AL1402" s="462" t="n"/>
      <c r="AM1402" s="462" t="n"/>
      <c r="AN1402" s="462" t="n"/>
      <c r="AO1402" s="462" t="n"/>
      <c r="AP1402" s="462" t="n"/>
      <c r="AQ1402" s="462" t="n"/>
      <c r="AR1402" s="462" t="n"/>
      <c r="AS1402" s="462" t="n"/>
    </row>
    <row r="1403">
      <c r="A1403" s="461" t="n">
        <v>1395</v>
      </c>
      <c r="B1403" s="462" t="inlineStr">
        <is>
          <t>Express Fee</t>
        </is>
      </c>
      <c r="C1403" s="462" t="inlineStr">
        <is>
          <t>ឌី អេច អិល អិចប្រេស (ខេមបូឌា)</t>
        </is>
      </c>
      <c r="D1403" s="462" t="inlineStr">
        <is>
          <t>L001-100045197</t>
        </is>
      </c>
      <c r="E1403" s="462" t="inlineStr">
        <is>
          <t>PNHR000376722</t>
        </is>
      </c>
      <c r="F1403" s="463" t="n">
        <v>44286</v>
      </c>
      <c r="G1403" s="464" t="n">
        <v>20865</v>
      </c>
      <c r="H1403" s="462" t="n"/>
      <c r="I1403" s="464">
        <f>G1403</f>
        <v/>
      </c>
      <c r="J1403" s="462">
        <f>IF(AND(Q1403=TRUE, R1403=TRUE, S1403=TRUE), IF(W1403&lt;-0.05, "អនុញ្ញាត (អ្នកផ្គត់ផ្គង់ប្រកាសខ្វះ)", "បានប្រកាស (អនុញ្ញាត)"), IF(AND(Q1403=FALSE, R1403=FALSE, S1403=FALSE), "ព្យួរទុក (មិនមានទិន្នន័យ)", "ប្រកាសខុស (ព្យួរទុក)"))</f>
        <v/>
      </c>
      <c r="K1403" s="462" t="inlineStr"/>
      <c r="L1403" s="462" t="inlineStr"/>
      <c r="M1403" s="464">
        <f>AH1403</f>
        <v/>
      </c>
      <c r="N1403" s="464">
        <f>IF(W1403&lt;0,AH1403,I1403)</f>
        <v/>
      </c>
      <c r="O1403" s="464">
        <f>I1403-M1403</f>
        <v/>
      </c>
      <c r="P1403" s="462" t="n"/>
      <c r="Q1403" s="462">
        <f>V1403=W1403</f>
        <v/>
      </c>
      <c r="R1403" s="462">
        <f>AND(MONTH(F1403)=MONTH(X1403), YEAR(F1403)=YEAR(X1403))</f>
        <v/>
      </c>
      <c r="S1403" s="462">
        <f>AC1403="L001-901905215"</f>
        <v/>
      </c>
      <c r="T1403" s="464">
        <f>G1403-AH1403</f>
        <v/>
      </c>
      <c r="U1403" s="462" t="n"/>
      <c r="V1403" s="462" t="inlineStr">
        <is>
          <t>PNHR000376722</t>
        </is>
      </c>
      <c r="W1403" s="462" t="inlineStr"/>
      <c r="X1403" s="499" t="n"/>
      <c r="Y1403" s="462" t="n"/>
      <c r="Z1403" s="462" t="n"/>
      <c r="AA1403" s="462" t="n"/>
      <c r="AB1403" s="462" t="n"/>
      <c r="AC1403" s="462" t="n"/>
      <c r="AD1403" s="462" t="n"/>
      <c r="AE1403" s="462" t="n"/>
      <c r="AF1403" s="462" t="n"/>
      <c r="AG1403" s="462" t="n"/>
      <c r="AH1403" s="462" t="n"/>
      <c r="AI1403" s="462" t="n"/>
      <c r="AJ1403" s="462" t="n"/>
      <c r="AK1403" s="462" t="n"/>
      <c r="AL1403" s="462" t="n"/>
      <c r="AM1403" s="462" t="n"/>
      <c r="AN1403" s="462" t="n"/>
      <c r="AO1403" s="462" t="n"/>
      <c r="AP1403" s="462" t="n"/>
      <c r="AQ1403" s="462" t="n"/>
      <c r="AR1403" s="462" t="n"/>
      <c r="AS1403" s="462" t="n"/>
    </row>
    <row r="1404">
      <c r="A1404" s="461" t="n">
        <v>1396</v>
      </c>
      <c r="B1404" s="462" t="inlineStr">
        <is>
          <t>កាវបិចទួភ្លើង</t>
        </is>
      </c>
      <c r="C1404" s="462" t="inlineStr">
        <is>
          <t>ដាប់បែលយូ.អិល.អិម សប</t>
        </is>
      </c>
      <c r="D1404" s="462" t="inlineStr">
        <is>
          <t>K010-901701900</t>
        </is>
      </c>
      <c r="E1404" s="462" t="inlineStr">
        <is>
          <t>000007</t>
        </is>
      </c>
      <c r="F1404" s="463" t="n">
        <v>44256</v>
      </c>
      <c r="G1404" s="464" t="n">
        <v>175867</v>
      </c>
      <c r="H1404" s="462" t="n"/>
      <c r="I1404" s="464">
        <f>G1404</f>
        <v/>
      </c>
      <c r="J1404" s="462">
        <f>IF(AND(Q1404=TRUE, R1404=TRUE, S1404=TRUE), IF(W1404&lt;-0.05, "អនុញ្ញាត (អ្នកផ្គត់ផ្គង់ប្រកាសខ្វះ)", "បានប្រកាស (អនុញ្ញាត)"), IF(AND(Q1404=FALSE, R1404=FALSE, S1404=FALSE), "ព្យួរទុក (មិនមានទិន្នន័យ)", "ប្រកាសខុស (ព្យួរទុក)"))</f>
        <v/>
      </c>
      <c r="K1404" s="462" t="inlineStr"/>
      <c r="L1404" s="462" t="inlineStr"/>
      <c r="M1404" s="464">
        <f>AH1404</f>
        <v/>
      </c>
      <c r="N1404" s="464">
        <f>IF(W1404&lt;0,AH1404,I1404)</f>
        <v/>
      </c>
      <c r="O1404" s="464">
        <f>I1404-M1404</f>
        <v/>
      </c>
      <c r="P1404" s="462" t="n"/>
      <c r="Q1404" s="462">
        <f>V1404=W1404</f>
        <v/>
      </c>
      <c r="R1404" s="462">
        <f>AND(MONTH(F1404)=MONTH(X1404), YEAR(F1404)=YEAR(X1404))</f>
        <v/>
      </c>
      <c r="S1404" s="462">
        <f>AC1404="L001-901905215"</f>
        <v/>
      </c>
      <c r="T1404" s="464">
        <f>G1404-AH1404</f>
        <v/>
      </c>
      <c r="U1404" s="462" t="n"/>
      <c r="V1404" s="462" t="inlineStr">
        <is>
          <t>000007</t>
        </is>
      </c>
      <c r="W1404" s="462" t="inlineStr">
        <is>
          <t>000007</t>
        </is>
      </c>
      <c r="X1404" s="463" t="n">
        <v>44232</v>
      </c>
      <c r="Y1404" s="462" t="inlineStr">
        <is>
          <t>000007</t>
        </is>
      </c>
      <c r="Z1404" s="462" t="inlineStr"/>
      <c r="AA1404" s="462" t="inlineStr">
        <is>
          <t>បុគ្គលជាប់អាករ</t>
        </is>
      </c>
      <c r="AB1404" s="462" t="inlineStr">
        <is>
          <t>L001-901905215</t>
        </is>
      </c>
      <c r="AC1404" s="462" t="inlineStr">
        <is>
          <t>វីអ៊ីស៊ិន (ខេមបូឌា) អ៊ិនដាសស្ទ្រី ឯ.ក</t>
        </is>
      </c>
      <c r="AD1404" s="464" t="n">
        <v>1933589</v>
      </c>
      <c r="AE1404" s="464" t="n">
        <v>1757808</v>
      </c>
      <c r="AF1404" s="464" t="n">
        <v>0</v>
      </c>
      <c r="AG1404" s="464" t="n">
        <v>0</v>
      </c>
      <c r="AH1404" s="464" t="n">
        <v>175781</v>
      </c>
      <c r="AI1404" s="464" t="n">
        <v>0</v>
      </c>
      <c r="AJ1404" s="464" t="n">
        <v>0</v>
      </c>
      <c r="AK1404" s="464" t="n">
        <v>0</v>
      </c>
      <c r="AL1404" s="464" t="n">
        <v>0</v>
      </c>
      <c r="AM1404" s="464" t="n">
        <v>0</v>
      </c>
      <c r="AN1404" s="464" t="n">
        <v>0</v>
      </c>
      <c r="AO1404" s="464" t="n">
        <v>0</v>
      </c>
      <c r="AP1404" s="464" t="n">
        <v>0</v>
      </c>
      <c r="AQ1404" s="462" t="inlineStr"/>
      <c r="AR1404" s="462" t="inlineStr"/>
      <c r="AS1404" s="462" t="inlineStr">
        <is>
          <t>បានប្រកាសពន្ធ</t>
        </is>
      </c>
    </row>
    <row r="1405">
      <c r="A1405" s="461" t="n">
        <v>1397</v>
      </c>
      <c r="B1405" s="462" t="inlineStr">
        <is>
          <t>បង់​ប្រមួលសំរាមខែ​ មីនា-2021</t>
        </is>
      </c>
      <c r="C1405" s="462" t="inlineStr">
        <is>
          <t>ហ្គោមី រីសាយឃល110</t>
        </is>
      </c>
      <c r="D1405" s="462" t="inlineStr">
        <is>
          <t>K010-901503890</t>
        </is>
      </c>
      <c r="E1405" s="462" t="inlineStr">
        <is>
          <t>GR-RE21/02-019</t>
        </is>
      </c>
      <c r="F1405" s="463" t="n">
        <v>44286</v>
      </c>
      <c r="G1405" s="464" t="n">
        <v>16180</v>
      </c>
      <c r="H1405" s="462" t="n"/>
      <c r="I1405" s="464">
        <f>G1405</f>
        <v/>
      </c>
      <c r="J1405" s="462">
        <f>IF(AND(Q1405=TRUE, R1405=TRUE, S1405=TRUE), IF(W1405&lt;-0.05, "អនុញ្ញាត (អ្នកផ្គត់ផ្គង់ប្រកាសខ្វះ)", "បានប្រកាស (អនុញ្ញាត)"), IF(AND(Q1405=FALSE, R1405=FALSE, S1405=FALSE), "ព្យួរទុក (មិនមានទិន្នន័យ)", "ប្រកាសខុស (ព្យួរទុក)"))</f>
        <v/>
      </c>
      <c r="K1405" s="462" t="inlineStr"/>
      <c r="L1405" s="462" t="inlineStr"/>
      <c r="M1405" s="464">
        <f>AH1405</f>
        <v/>
      </c>
      <c r="N1405" s="464">
        <f>IF(W1405&lt;0,AH1405,I1405)</f>
        <v/>
      </c>
      <c r="O1405" s="464">
        <f>I1405-M1405</f>
        <v/>
      </c>
      <c r="P1405" s="462" t="n"/>
      <c r="Q1405" s="462">
        <f>V1405=W1405</f>
        <v/>
      </c>
      <c r="R1405" s="462">
        <f>AND(MONTH(F1405)=MONTH(X1405), YEAR(F1405)=YEAR(X1405))</f>
        <v/>
      </c>
      <c r="S1405" s="462">
        <f>AC1405="L001-901905215"</f>
        <v/>
      </c>
      <c r="T1405" s="464">
        <f>G1405-AH1405</f>
        <v/>
      </c>
      <c r="U1405" s="462" t="n"/>
      <c r="V1405" s="462" t="inlineStr">
        <is>
          <t>GRRE2102019</t>
        </is>
      </c>
      <c r="W1405" s="462" t="inlineStr"/>
      <c r="X1405" s="499" t="n"/>
      <c r="Y1405" s="462" t="n"/>
      <c r="Z1405" s="462" t="n"/>
      <c r="AA1405" s="462" t="n"/>
      <c r="AB1405" s="462" t="n"/>
      <c r="AC1405" s="462" t="n"/>
      <c r="AD1405" s="462" t="n"/>
      <c r="AE1405" s="462" t="n"/>
      <c r="AF1405" s="462" t="n"/>
      <c r="AG1405" s="462" t="n"/>
      <c r="AH1405" s="462" t="n"/>
      <c r="AI1405" s="462" t="n"/>
      <c r="AJ1405" s="462" t="n"/>
      <c r="AK1405" s="462" t="n"/>
      <c r="AL1405" s="462" t="n"/>
      <c r="AM1405" s="462" t="n"/>
      <c r="AN1405" s="462" t="n"/>
      <c r="AO1405" s="462" t="n"/>
      <c r="AP1405" s="462" t="n"/>
      <c r="AQ1405" s="462" t="n"/>
      <c r="AR1405" s="462" t="n"/>
      <c r="AS1405" s="462" t="n"/>
    </row>
    <row r="1406">
      <c r="A1406" s="461" t="n">
        <v>1398</v>
      </c>
      <c r="B1406" s="462" t="inlineStr">
        <is>
          <t>សេវាសន្តិសុខប្រចាំខែ មីនា​​ -2021</t>
        </is>
      </c>
      <c r="C1406" s="462" t="inlineStr">
        <is>
          <t>សហ័ស សិឃ្យូរិធី ឯ.ក</t>
        </is>
      </c>
      <c r="D1406" s="462" t="inlineStr">
        <is>
          <t>K010-107032600</t>
        </is>
      </c>
      <c r="E1406" s="462" t="inlineStr">
        <is>
          <t>SHTI210105</t>
        </is>
      </c>
      <c r="F1406" s="463" t="n">
        <v>44280</v>
      </c>
      <c r="G1406" s="464" t="n">
        <v>226520</v>
      </c>
      <c r="H1406" s="462" t="n"/>
      <c r="I1406" s="464">
        <f>G1406</f>
        <v/>
      </c>
      <c r="J1406" s="462">
        <f>IF(AND(Q1406=TRUE, R1406=TRUE, S1406=TRUE), IF(W1406&lt;-0.05, "អនុញ្ញាត (អ្នកផ្គត់ផ្គង់ប្រកាសខ្វះ)", "បានប្រកាស (អនុញ្ញាត)"), IF(AND(Q1406=FALSE, R1406=FALSE, S1406=FALSE), "ព្យួរទុក (មិនមានទិន្នន័យ)", "ប្រកាសខុស (ព្យួរទុក)"))</f>
        <v/>
      </c>
      <c r="K1406" s="462" t="inlineStr"/>
      <c r="L1406" s="462" t="inlineStr"/>
      <c r="M1406" s="464">
        <f>AH1406</f>
        <v/>
      </c>
      <c r="N1406" s="464">
        <f>IF(W1406&lt;0,AH1406,I1406)</f>
        <v/>
      </c>
      <c r="O1406" s="464">
        <f>I1406-M1406</f>
        <v/>
      </c>
      <c r="P1406" s="462" t="n"/>
      <c r="Q1406" s="462">
        <f>V1406=W1406</f>
        <v/>
      </c>
      <c r="R1406" s="462">
        <f>AND(MONTH(F1406)=MONTH(X1406), YEAR(F1406)=YEAR(X1406))</f>
        <v/>
      </c>
      <c r="S1406" s="462">
        <f>AC1406="L001-901905215"</f>
        <v/>
      </c>
      <c r="T1406" s="464">
        <f>G1406-AH1406</f>
        <v/>
      </c>
      <c r="U1406" s="462" t="n"/>
      <c r="V1406" s="462" t="inlineStr">
        <is>
          <t>SHTI210105</t>
        </is>
      </c>
      <c r="W1406" s="462" t="inlineStr">
        <is>
          <t>SHTI210105</t>
        </is>
      </c>
      <c r="X1406" s="463" t="n">
        <v>44280</v>
      </c>
      <c r="Y1406" s="462" t="inlineStr">
        <is>
          <t>SHTI210105</t>
        </is>
      </c>
      <c r="Z1406" s="462" t="inlineStr"/>
      <c r="AA1406" s="462" t="inlineStr">
        <is>
          <t>បុគ្គលជាប់អាករ</t>
        </is>
      </c>
      <c r="AB1406" s="462" t="inlineStr">
        <is>
          <t>L001-901905215</t>
        </is>
      </c>
      <c r="AC1406" s="462" t="inlineStr">
        <is>
          <t>វីអ៊ីស៊ិន (ខេមបូឌា) អ៊ិនដាសស្ទ្រី ឯ.ក</t>
        </is>
      </c>
      <c r="AD1406" s="464" t="n">
        <v>2491720</v>
      </c>
      <c r="AE1406" s="464" t="n">
        <v>2265200</v>
      </c>
      <c r="AF1406" s="464" t="n">
        <v>0</v>
      </c>
      <c r="AG1406" s="464" t="n">
        <v>0</v>
      </c>
      <c r="AH1406" s="464" t="n">
        <v>226520</v>
      </c>
      <c r="AI1406" s="464" t="n">
        <v>0</v>
      </c>
      <c r="AJ1406" s="464" t="n">
        <v>0</v>
      </c>
      <c r="AK1406" s="464" t="n">
        <v>0</v>
      </c>
      <c r="AL1406" s="464" t="n">
        <v>0</v>
      </c>
      <c r="AM1406" s="464" t="n">
        <v>0</v>
      </c>
      <c r="AN1406" s="464" t="n">
        <v>0</v>
      </c>
      <c r="AO1406" s="464" t="n">
        <v>0</v>
      </c>
      <c r="AP1406" s="464" t="n">
        <v>0</v>
      </c>
      <c r="AQ1406" s="462" t="inlineStr"/>
      <c r="AR1406" s="462" t="inlineStr">
        <is>
          <t>Security guards service fee in March 2021</t>
        </is>
      </c>
      <c r="AS1406" s="462" t="inlineStr">
        <is>
          <t>បានប្រកាសពន្ធ</t>
        </is>
      </c>
    </row>
    <row r="1407">
      <c r="A1407" s="461" t="n">
        <v>1399</v>
      </c>
      <c r="B1407" s="462" t="inlineStr">
        <is>
          <t>ថៃរទាំហេដ្ឌារចនាសម្ភន្ធ័</t>
        </is>
      </c>
      <c r="C1407" s="462" t="inlineStr">
        <is>
          <t>ភ្នំពេញ អេសអ៊ីហ្សិត ភីអិលស៊ី</t>
        </is>
      </c>
      <c r="D1407" s="462" t="inlineStr">
        <is>
          <t>L001-100046592</t>
        </is>
      </c>
      <c r="E1407" s="462" t="inlineStr">
        <is>
          <t>2021-01200</t>
        </is>
      </c>
      <c r="F1407" s="463" t="n">
        <v>44271</v>
      </c>
      <c r="G1407" s="464" t="n">
        <v>163977</v>
      </c>
      <c r="H1407" s="462" t="n"/>
      <c r="I1407" s="464">
        <f>G1407</f>
        <v/>
      </c>
      <c r="J1407" s="462">
        <f>IF(AND(Q1407=TRUE, R1407=TRUE, S1407=TRUE), IF(W1407&lt;-0.05, "អនុញ្ញាត (អ្នកផ្គត់ផ្គង់ប្រកាសខ្វះ)", "បានប្រកាស (អនុញ្ញាត)"), IF(AND(Q1407=FALSE, R1407=FALSE, S1407=FALSE), "ព្យួរទុក (មិនមានទិន្នន័យ)", "ប្រកាសខុស (ព្យួរទុក)"))</f>
        <v/>
      </c>
      <c r="K1407" s="462" t="inlineStr"/>
      <c r="L1407" s="462" t="inlineStr"/>
      <c r="M1407" s="464">
        <f>AH1407</f>
        <v/>
      </c>
      <c r="N1407" s="464">
        <f>IF(W1407&lt;0,AH1407,I1407)</f>
        <v/>
      </c>
      <c r="O1407" s="464">
        <f>I1407-M1407</f>
        <v/>
      </c>
      <c r="P1407" s="462" t="n"/>
      <c r="Q1407" s="462">
        <f>V1407=W1407</f>
        <v/>
      </c>
      <c r="R1407" s="462">
        <f>AND(MONTH(F1407)=MONTH(X1407), YEAR(F1407)=YEAR(X1407))</f>
        <v/>
      </c>
      <c r="S1407" s="462">
        <f>AC1407="L001-901905215"</f>
        <v/>
      </c>
      <c r="T1407" s="464">
        <f>G1407-AH1407</f>
        <v/>
      </c>
      <c r="U1407" s="462" t="n"/>
      <c r="V1407" s="462" t="inlineStr">
        <is>
          <t>202101200</t>
        </is>
      </c>
      <c r="W1407" s="462" t="inlineStr">
        <is>
          <t>202101200</t>
        </is>
      </c>
      <c r="X1407" s="463" t="n">
        <v>44271</v>
      </c>
      <c r="Y1407" s="462" t="inlineStr">
        <is>
          <t>2021-01200</t>
        </is>
      </c>
      <c r="Z1407" s="462" t="inlineStr"/>
      <c r="AA1407" s="462" t="inlineStr">
        <is>
          <t>បុគ្គលជាប់អាករ</t>
        </is>
      </c>
      <c r="AB1407" s="462" t="inlineStr">
        <is>
          <t>L001-901905215</t>
        </is>
      </c>
      <c r="AC1407" s="462" t="inlineStr">
        <is>
          <t>វីអ៊ីស៊ិន (ខេមបូឌា) អ៊ិនដាសស្ទ្រី ឯ.ក</t>
        </is>
      </c>
      <c r="AD1407" s="464" t="n">
        <v>1803740</v>
      </c>
      <c r="AE1407" s="464" t="n">
        <v>1639764</v>
      </c>
      <c r="AF1407" s="464" t="n">
        <v>0</v>
      </c>
      <c r="AG1407" s="464" t="n">
        <v>0</v>
      </c>
      <c r="AH1407" s="464" t="n">
        <v>163976</v>
      </c>
      <c r="AI1407" s="464" t="n">
        <v>0</v>
      </c>
      <c r="AJ1407" s="464" t="n">
        <v>0</v>
      </c>
      <c r="AK1407" s="464" t="n">
        <v>0</v>
      </c>
      <c r="AL1407" s="464" t="n">
        <v>0</v>
      </c>
      <c r="AM1407" s="464" t="n">
        <v>0</v>
      </c>
      <c r="AN1407" s="464" t="n">
        <v>0</v>
      </c>
      <c r="AO1407" s="464" t="n">
        <v>0</v>
      </c>
      <c r="AP1407" s="464" t="n">
        <v>0</v>
      </c>
      <c r="AQ1407" s="462" t="inlineStr"/>
      <c r="AR1407" s="462" t="inlineStr">
        <is>
          <t>Infrastructure Maintenance fee for Mar 2021</t>
        </is>
      </c>
      <c r="AS1407" s="462" t="inlineStr">
        <is>
          <t>បានប្រកាសពន្ធ</t>
        </is>
      </c>
    </row>
    <row r="1408">
      <c r="A1408" s="461" t="n">
        <v>1400</v>
      </c>
      <c r="B1408" s="462" t="inlineStr">
        <is>
          <t>ថៃរទាំហេដ្ឌារចនាសម្ភន្ធ័</t>
        </is>
      </c>
      <c r="C1408" s="462" t="inlineStr">
        <is>
          <t>ភ្នំពេញ អេសអ៊ីហ្សិត ភីអិលស៊ី</t>
        </is>
      </c>
      <c r="D1408" s="462" t="inlineStr">
        <is>
          <t>L001-100046592</t>
        </is>
      </c>
      <c r="E1408" s="462" t="inlineStr">
        <is>
          <t>2021-01191</t>
        </is>
      </c>
      <c r="F1408" s="463" t="n">
        <v>44271</v>
      </c>
      <c r="G1408" s="464" t="n">
        <v>199650</v>
      </c>
      <c r="H1408" s="462" t="n"/>
      <c r="I1408" s="464">
        <f>G1408</f>
        <v/>
      </c>
      <c r="J1408" s="462">
        <f>IF(AND(Q1408=TRUE, R1408=TRUE, S1408=TRUE), IF(W1408&lt;-0.05, "អនុញ្ញាត (អ្នកផ្គត់ផ្គង់ប្រកាសខ្វះ)", "បានប្រកាស (អនុញ្ញាត)"), IF(AND(Q1408=FALSE, R1408=FALSE, S1408=FALSE), "ព្យួរទុក (មិនមានទិន្នន័យ)", "ប្រកាសខុស (ព្យួរទុក)"))</f>
        <v/>
      </c>
      <c r="K1408" s="462" t="inlineStr"/>
      <c r="L1408" s="462" t="inlineStr"/>
      <c r="M1408" s="464">
        <f>AH1408</f>
        <v/>
      </c>
      <c r="N1408" s="464">
        <f>IF(W1408&lt;0,AH1408,I1408)</f>
        <v/>
      </c>
      <c r="O1408" s="464">
        <f>I1408-M1408</f>
        <v/>
      </c>
      <c r="P1408" s="462" t="n"/>
      <c r="Q1408" s="462">
        <f>V1408=W1408</f>
        <v/>
      </c>
      <c r="R1408" s="462">
        <f>AND(MONTH(F1408)=MONTH(X1408), YEAR(F1408)=YEAR(X1408))</f>
        <v/>
      </c>
      <c r="S1408" s="462">
        <f>AC1408="L001-901905215"</f>
        <v/>
      </c>
      <c r="T1408" s="464">
        <f>G1408-AH1408</f>
        <v/>
      </c>
      <c r="U1408" s="462" t="n"/>
      <c r="V1408" s="462" t="inlineStr">
        <is>
          <t>202101191</t>
        </is>
      </c>
      <c r="W1408" s="462" t="inlineStr">
        <is>
          <t>202101191</t>
        </is>
      </c>
      <c r="X1408" s="463" t="n">
        <v>44271</v>
      </c>
      <c r="Y1408" s="462" t="inlineStr">
        <is>
          <t>2021-01191</t>
        </is>
      </c>
      <c r="Z1408" s="462" t="inlineStr"/>
      <c r="AA1408" s="462" t="inlineStr">
        <is>
          <t>បុគ្គលជាប់អាករ</t>
        </is>
      </c>
      <c r="AB1408" s="462" t="inlineStr">
        <is>
          <t>L001-901905215</t>
        </is>
      </c>
      <c r="AC1408" s="462" t="inlineStr">
        <is>
          <t>វីអ៊ីស៊ិន (ខេមបូឌា) អ៊ិនដាសស្ទ្រី ឯ.ក</t>
        </is>
      </c>
      <c r="AD1408" s="464" t="n">
        <v>2196137</v>
      </c>
      <c r="AE1408" s="464" t="n">
        <v>1996488</v>
      </c>
      <c r="AF1408" s="464" t="n">
        <v>0</v>
      </c>
      <c r="AG1408" s="464" t="n">
        <v>0</v>
      </c>
      <c r="AH1408" s="464" t="n">
        <v>199649</v>
      </c>
      <c r="AI1408" s="464" t="n">
        <v>0</v>
      </c>
      <c r="AJ1408" s="464" t="n">
        <v>0</v>
      </c>
      <c r="AK1408" s="464" t="n">
        <v>0</v>
      </c>
      <c r="AL1408" s="464" t="n">
        <v>0</v>
      </c>
      <c r="AM1408" s="464" t="n">
        <v>0</v>
      </c>
      <c r="AN1408" s="464" t="n">
        <v>0</v>
      </c>
      <c r="AO1408" s="464" t="n">
        <v>0</v>
      </c>
      <c r="AP1408" s="464" t="n">
        <v>0</v>
      </c>
      <c r="AQ1408" s="462" t="inlineStr"/>
      <c r="AR1408" s="462" t="inlineStr">
        <is>
          <t>Infrastructure Maintenance fee for Mar 2021</t>
        </is>
      </c>
      <c r="AS1408" s="462" t="inlineStr">
        <is>
          <t>បានប្រកាសពន្ធ</t>
        </is>
      </c>
    </row>
    <row r="1409">
      <c r="A1409" s="461" t="n">
        <v>1401</v>
      </c>
      <c r="B1409" s="462" t="inlineStr">
        <is>
          <t xml:space="preserve">Express Fee </t>
        </is>
      </c>
      <c r="C1409" s="462" t="inlineStr">
        <is>
          <t>ឌី អេច អិល អិចប្រេស (ខេមបូឌា)</t>
        </is>
      </c>
      <c r="D1409" s="462" t="inlineStr">
        <is>
          <t>L001-100045197</t>
        </is>
      </c>
      <c r="E1409" s="462" t="inlineStr">
        <is>
          <t>PNHR000415423</t>
        </is>
      </c>
      <c r="F1409" s="463" t="n">
        <v>44637</v>
      </c>
      <c r="G1409" s="464" t="n">
        <v>16221</v>
      </c>
      <c r="H1409" s="462" t="n"/>
      <c r="I1409" s="464">
        <f>G1409</f>
        <v/>
      </c>
      <c r="J1409" s="462">
        <f>IF(AND(Q1409=TRUE, R1409=TRUE, S1409=TRUE), IF(W1409&lt;-0.05, "អនុញ្ញាត (អ្នកផ្គត់ផ្គង់ប្រកាសខ្វះ)", "បានប្រកាស (អនុញ្ញាត)"), IF(AND(Q1409=FALSE, R1409=FALSE, S1409=FALSE), "ព្យួរទុក (មិនមានទិន្នន័យ)", "ប្រកាសខុស (ព្យួរទុក)"))</f>
        <v/>
      </c>
      <c r="K1409" s="462" t="inlineStr"/>
      <c r="L1409" s="462" t="inlineStr"/>
      <c r="M1409" s="464">
        <f>AH1409</f>
        <v/>
      </c>
      <c r="N1409" s="464">
        <f>IF(W1409&lt;0,AH1409,I1409)</f>
        <v/>
      </c>
      <c r="O1409" s="464">
        <f>I1409-M1409</f>
        <v/>
      </c>
      <c r="P1409" s="462" t="n"/>
      <c r="Q1409" s="462">
        <f>V1409=W1409</f>
        <v/>
      </c>
      <c r="R1409" s="462">
        <f>AND(MONTH(F1409)=MONTH(X1409), YEAR(F1409)=YEAR(X1409))</f>
        <v/>
      </c>
      <c r="S1409" s="462">
        <f>AC1409="L001-901905215"</f>
        <v/>
      </c>
      <c r="T1409" s="464">
        <f>G1409-AH1409</f>
        <v/>
      </c>
      <c r="U1409" s="462" t="n"/>
      <c r="V1409" s="462" t="inlineStr">
        <is>
          <t>PNHR000415423</t>
        </is>
      </c>
      <c r="W1409" s="462" t="inlineStr"/>
      <c r="X1409" s="499" t="n"/>
      <c r="Y1409" s="462" t="n"/>
      <c r="Z1409" s="462" t="n"/>
      <c r="AA1409" s="462" t="n"/>
      <c r="AB1409" s="462" t="n"/>
      <c r="AC1409" s="462" t="n"/>
      <c r="AD1409" s="462" t="n"/>
      <c r="AE1409" s="462" t="n"/>
      <c r="AF1409" s="462" t="n"/>
      <c r="AG1409" s="462" t="n"/>
      <c r="AH1409" s="462" t="n"/>
      <c r="AI1409" s="462" t="n"/>
      <c r="AJ1409" s="462" t="n"/>
      <c r="AK1409" s="462" t="n"/>
      <c r="AL1409" s="462" t="n"/>
      <c r="AM1409" s="462" t="n"/>
      <c r="AN1409" s="462" t="n"/>
      <c r="AO1409" s="462" t="n"/>
      <c r="AP1409" s="462" t="n"/>
      <c r="AQ1409" s="462" t="n"/>
      <c r="AR1409" s="462" t="n"/>
      <c r="AS1409" s="462" t="n"/>
    </row>
    <row r="1410">
      <c r="A1410" s="461" t="n">
        <v>1402</v>
      </c>
      <c r="B1410" s="462" t="inlineStr">
        <is>
          <t>Carton Paper</t>
        </is>
      </c>
      <c r="C1410" s="462" t="inlineStr">
        <is>
          <t>យី មីង ភែកឃីជីង ឯ.ក</t>
        </is>
      </c>
      <c r="D1410" s="462" t="inlineStr">
        <is>
          <t>B108-902101335</t>
        </is>
      </c>
      <c r="E1410" s="462" t="inlineStr">
        <is>
          <t>YM-0008</t>
        </is>
      </c>
      <c r="F1410" s="463" t="n">
        <v>44651</v>
      </c>
      <c r="G1410" s="464" t="n">
        <v>2242323</v>
      </c>
      <c r="H1410" s="462" t="n"/>
      <c r="I1410" s="464">
        <f>G1410</f>
        <v/>
      </c>
      <c r="J1410" s="462">
        <f>IF(AND(Q1410=TRUE, R1410=TRUE, S1410=TRUE), IF(W1410&lt;-0.05, "អនុញ្ញាត (អ្នកផ្គត់ផ្គង់ប្រកាសខ្វះ)", "បានប្រកាស (អនុញ្ញាត)"), IF(AND(Q1410=FALSE, R1410=FALSE, S1410=FALSE), "ព្យួរទុក (មិនមានទិន្នន័យ)", "ប្រកាសខុស (ព្យួរទុក)"))</f>
        <v/>
      </c>
      <c r="K1410" s="462" t="inlineStr"/>
      <c r="L1410" s="462" t="inlineStr"/>
      <c r="M1410" s="464">
        <f>AH1410</f>
        <v/>
      </c>
      <c r="N1410" s="464">
        <f>IF(W1410&lt;0,AH1410,I1410)</f>
        <v/>
      </c>
      <c r="O1410" s="464">
        <f>I1410-M1410</f>
        <v/>
      </c>
      <c r="P1410" s="462" t="n"/>
      <c r="Q1410" s="462">
        <f>V1410=W1410</f>
        <v/>
      </c>
      <c r="R1410" s="462">
        <f>AND(MONTH(F1410)=MONTH(X1410), YEAR(F1410)=YEAR(X1410))</f>
        <v/>
      </c>
      <c r="S1410" s="462">
        <f>AC1410="L001-901905215"</f>
        <v/>
      </c>
      <c r="T1410" s="464">
        <f>G1410-AH1410</f>
        <v/>
      </c>
      <c r="U1410" s="462" t="n"/>
      <c r="V1410" s="462" t="inlineStr">
        <is>
          <t>YM0008</t>
        </is>
      </c>
      <c r="W1410" s="462" t="inlineStr">
        <is>
          <t>YM0008</t>
        </is>
      </c>
      <c r="X1410" s="463" t="n">
        <v>44561</v>
      </c>
      <c r="Y1410" s="462" t="inlineStr">
        <is>
          <t>YM-0008</t>
        </is>
      </c>
      <c r="Z1410" s="462" t="inlineStr"/>
      <c r="AA1410" s="462" t="inlineStr">
        <is>
          <t>បុគ្គលជាប់អាករ</t>
        </is>
      </c>
      <c r="AB1410" s="462" t="inlineStr">
        <is>
          <t>L001-100194575</t>
        </is>
      </c>
      <c r="AC1410" s="462" t="inlineStr">
        <is>
          <t>យីវ ហ្វៃ ភែកឃីង (ខេមបូឌា)​ លីមីធីត</t>
        </is>
      </c>
      <c r="AD1410" s="464" t="n">
        <v>35321947</v>
      </c>
      <c r="AE1410" s="464" t="n">
        <v>32110861</v>
      </c>
      <c r="AF1410" s="464" t="n">
        <v>0</v>
      </c>
      <c r="AG1410" s="464" t="n">
        <v>0</v>
      </c>
      <c r="AH1410" s="464" t="n">
        <v>3211086</v>
      </c>
      <c r="AI1410" s="464" t="n">
        <v>0</v>
      </c>
      <c r="AJ1410" s="464" t="n">
        <v>0</v>
      </c>
      <c r="AK1410" s="464" t="n">
        <v>0</v>
      </c>
      <c r="AL1410" s="464" t="n">
        <v>0</v>
      </c>
      <c r="AM1410" s="464" t="n">
        <v>0</v>
      </c>
      <c r="AN1410" s="464" t="n">
        <v>0</v>
      </c>
      <c r="AO1410" s="464" t="n">
        <v>0</v>
      </c>
      <c r="AP1410" s="464" t="n">
        <v>0</v>
      </c>
      <c r="AQ1410" s="462" t="inlineStr"/>
      <c r="AR1410" s="462" t="inlineStr">
        <is>
          <t>កាតុង</t>
        </is>
      </c>
      <c r="AS1410" s="462" t="inlineStr">
        <is>
          <t>បានប្រកាសពន្ធ</t>
        </is>
      </c>
    </row>
    <row r="1411">
      <c r="A1411" s="461" t="n">
        <v>1403</v>
      </c>
      <c r="B1411" s="462" t="inlineStr">
        <is>
          <t>Inspection Service Fee</t>
        </is>
      </c>
      <c r="C1411" s="462" t="inlineStr">
        <is>
          <t>ប្យួរ៉ូ វេរីតាស (ខេមបូឌា) លីមីធីត</t>
        </is>
      </c>
      <c r="D1411" s="462" t="inlineStr">
        <is>
          <t>L001-107024462</t>
        </is>
      </c>
      <c r="E1411" s="462" t="inlineStr">
        <is>
          <t>59012048</t>
        </is>
      </c>
      <c r="F1411" s="463" t="n">
        <v>44651</v>
      </c>
      <c r="G1411" s="464" t="n">
        <v>54859</v>
      </c>
      <c r="H1411" s="462" t="n"/>
      <c r="I1411" s="464">
        <f>G1411</f>
        <v/>
      </c>
      <c r="J1411" s="462">
        <f>IF(AND(Q1411=TRUE, R1411=TRUE, S1411=TRUE), IF(W1411&lt;-0.05, "អនុញ្ញាត (អ្នកផ្គត់ផ្គង់ប្រកាសខ្វះ)", "បានប្រកាស (អនុញ្ញាត)"), IF(AND(Q1411=FALSE, R1411=FALSE, S1411=FALSE), "ព្យួរទុក (មិនមានទិន្នន័យ)", "ប្រកាសខុស (ព្យួរទុក)"))</f>
        <v/>
      </c>
      <c r="K1411" s="462" t="inlineStr"/>
      <c r="L1411" s="462" t="inlineStr"/>
      <c r="M1411" s="464">
        <f>AH1411</f>
        <v/>
      </c>
      <c r="N1411" s="464">
        <f>IF(W1411&lt;0,AH1411,I1411)</f>
        <v/>
      </c>
      <c r="O1411" s="464">
        <f>I1411-M1411</f>
        <v/>
      </c>
      <c r="P1411" s="462" t="n"/>
      <c r="Q1411" s="462">
        <f>V1411=W1411</f>
        <v/>
      </c>
      <c r="R1411" s="462">
        <f>AND(MONTH(F1411)=MONTH(X1411), YEAR(F1411)=YEAR(X1411))</f>
        <v/>
      </c>
      <c r="S1411" s="462">
        <f>AC1411="L001-901905215"</f>
        <v/>
      </c>
      <c r="T1411" s="464">
        <f>G1411-AH1411</f>
        <v/>
      </c>
      <c r="U1411" s="462" t="n"/>
      <c r="V1411" s="462" t="inlineStr">
        <is>
          <t>59012048</t>
        </is>
      </c>
      <c r="W1411" s="462" t="inlineStr">
        <is>
          <t>59012048</t>
        </is>
      </c>
      <c r="X1411" s="463" t="n">
        <v>44651</v>
      </c>
      <c r="Y1411" s="462" t="inlineStr">
        <is>
          <t>59012048</t>
        </is>
      </c>
      <c r="Z1411" s="462" t="inlineStr"/>
      <c r="AA1411" s="462" t="inlineStr">
        <is>
          <t>បុគ្គលជាប់អាករ</t>
        </is>
      </c>
      <c r="AB1411" s="462" t="inlineStr">
        <is>
          <t>L001-901905215</t>
        </is>
      </c>
      <c r="AC1411" s="462" t="inlineStr">
        <is>
          <t>វីអ៊ីស៊ិន (ខេមបូឌា) អ៊ិនដាសស្ទ្រី ឯ.ក</t>
        </is>
      </c>
      <c r="AD1411" s="464" t="n">
        <v>603450</v>
      </c>
      <c r="AE1411" s="464" t="n">
        <v>548591</v>
      </c>
      <c r="AF1411" s="464" t="n">
        <v>0</v>
      </c>
      <c r="AG1411" s="464" t="n">
        <v>0</v>
      </c>
      <c r="AH1411" s="464" t="n">
        <v>54859</v>
      </c>
      <c r="AI1411" s="464" t="n">
        <v>0</v>
      </c>
      <c r="AJ1411" s="464" t="n">
        <v>0</v>
      </c>
      <c r="AK1411" s="464" t="n">
        <v>0</v>
      </c>
      <c r="AL1411" s="464" t="n">
        <v>0</v>
      </c>
      <c r="AM1411" s="464" t="n">
        <v>0</v>
      </c>
      <c r="AN1411" s="464" t="n">
        <v>0</v>
      </c>
      <c r="AO1411" s="464" t="n">
        <v>0</v>
      </c>
      <c r="AP1411" s="464" t="n">
        <v>0</v>
      </c>
      <c r="AQ1411" s="462" t="inlineStr"/>
      <c r="AR1411" s="462" t="inlineStr">
        <is>
          <t>ចំនូលបានមកពីការលក់</t>
        </is>
      </c>
      <c r="AS1411" s="462" t="inlineStr">
        <is>
          <t>បានប្រកាសពន្ធ</t>
        </is>
      </c>
    </row>
    <row r="1412">
      <c r="A1412" s="461" t="n">
        <v>1404</v>
      </c>
      <c r="B1412" s="462" t="inlineStr">
        <is>
          <t>Inspection Service Fee</t>
        </is>
      </c>
      <c r="C1412" s="462" t="inlineStr">
        <is>
          <t>ប្យួរ៉ូ វេរីតាស (ខេមបូឌា) លីមីធីត</t>
        </is>
      </c>
      <c r="D1412" s="462" t="inlineStr">
        <is>
          <t>L001-107024462</t>
        </is>
      </c>
      <c r="E1412" s="462" t="inlineStr">
        <is>
          <t>59012018</t>
        </is>
      </c>
      <c r="F1412" s="463" t="n">
        <v>44645</v>
      </c>
      <c r="G1412" s="464" t="n">
        <v>54859</v>
      </c>
      <c r="H1412" s="462" t="n"/>
      <c r="I1412" s="464">
        <f>G1412</f>
        <v/>
      </c>
      <c r="J1412" s="462">
        <f>IF(AND(Q1412=TRUE, R1412=TRUE, S1412=TRUE), IF(W1412&lt;-0.05, "អនុញ្ញាត (អ្នកផ្គត់ផ្គង់ប្រកាសខ្វះ)", "បានប្រកាស (អនុញ្ញាត)"), IF(AND(Q1412=FALSE, R1412=FALSE, S1412=FALSE), "ព្យួរទុក (មិនមានទិន្នន័យ)", "ប្រកាសខុស (ព្យួរទុក)"))</f>
        <v/>
      </c>
      <c r="K1412" s="462" t="inlineStr"/>
      <c r="L1412" s="462" t="inlineStr"/>
      <c r="M1412" s="464">
        <f>AH1412</f>
        <v/>
      </c>
      <c r="N1412" s="464">
        <f>IF(W1412&lt;0,AH1412,I1412)</f>
        <v/>
      </c>
      <c r="O1412" s="464">
        <f>I1412-M1412</f>
        <v/>
      </c>
      <c r="P1412" s="462" t="n"/>
      <c r="Q1412" s="462">
        <f>V1412=W1412</f>
        <v/>
      </c>
      <c r="R1412" s="462">
        <f>AND(MONTH(F1412)=MONTH(X1412), YEAR(F1412)=YEAR(X1412))</f>
        <v/>
      </c>
      <c r="S1412" s="462">
        <f>AC1412="L001-901905215"</f>
        <v/>
      </c>
      <c r="T1412" s="464">
        <f>G1412-AH1412</f>
        <v/>
      </c>
      <c r="U1412" s="462" t="n"/>
      <c r="V1412" s="462" t="inlineStr">
        <is>
          <t>59012018</t>
        </is>
      </c>
      <c r="W1412" s="462" t="inlineStr">
        <is>
          <t>59012018</t>
        </is>
      </c>
      <c r="X1412" s="463" t="n">
        <v>44645</v>
      </c>
      <c r="Y1412" s="462" t="inlineStr">
        <is>
          <t>59012018</t>
        </is>
      </c>
      <c r="Z1412" s="462" t="inlineStr"/>
      <c r="AA1412" s="462" t="inlineStr">
        <is>
          <t>បុគ្គលជាប់អាករ</t>
        </is>
      </c>
      <c r="AB1412" s="462" t="inlineStr">
        <is>
          <t>L001-901905215</t>
        </is>
      </c>
      <c r="AC1412" s="462" t="inlineStr">
        <is>
          <t>វីអ៊ីស៊ិន (ខេមបូឌា) អ៊ិនដាសស្ទ្រី ឯ.ក</t>
        </is>
      </c>
      <c r="AD1412" s="464" t="n">
        <v>603450</v>
      </c>
      <c r="AE1412" s="464" t="n">
        <v>548591</v>
      </c>
      <c r="AF1412" s="464" t="n">
        <v>0</v>
      </c>
      <c r="AG1412" s="464" t="n">
        <v>0</v>
      </c>
      <c r="AH1412" s="464" t="n">
        <v>54859</v>
      </c>
      <c r="AI1412" s="464" t="n">
        <v>0</v>
      </c>
      <c r="AJ1412" s="464" t="n">
        <v>0</v>
      </c>
      <c r="AK1412" s="464" t="n">
        <v>0</v>
      </c>
      <c r="AL1412" s="464" t="n">
        <v>0</v>
      </c>
      <c r="AM1412" s="464" t="n">
        <v>0</v>
      </c>
      <c r="AN1412" s="464" t="n">
        <v>0</v>
      </c>
      <c r="AO1412" s="464" t="n">
        <v>0</v>
      </c>
      <c r="AP1412" s="464" t="n">
        <v>0</v>
      </c>
      <c r="AQ1412" s="462" t="inlineStr"/>
      <c r="AR1412" s="462" t="inlineStr">
        <is>
          <t>ចំនូលបានមកពីការលក់</t>
        </is>
      </c>
      <c r="AS1412" s="462" t="inlineStr">
        <is>
          <t>បានប្រកាសពន្ធ</t>
        </is>
      </c>
    </row>
    <row r="1413">
      <c r="A1413" s="461" t="n">
        <v>1405</v>
      </c>
      <c r="B1413" s="462" t="inlineStr">
        <is>
          <t>Inspection Service Fee</t>
        </is>
      </c>
      <c r="C1413" s="462" t="inlineStr">
        <is>
          <t>ប្យួរ៉ូ វេរីតាស (ខេមបូឌា) លីមីធីត</t>
        </is>
      </c>
      <c r="D1413" s="462" t="inlineStr">
        <is>
          <t>L001-107024462</t>
        </is>
      </c>
      <c r="E1413" s="462" t="inlineStr">
        <is>
          <t>59012007</t>
        </is>
      </c>
      <c r="F1413" s="463" t="n">
        <v>44643</v>
      </c>
      <c r="G1413" s="464" t="n">
        <v>109633</v>
      </c>
      <c r="H1413" s="462" t="n"/>
      <c r="I1413" s="464">
        <f>G1413</f>
        <v/>
      </c>
      <c r="J1413" s="462">
        <f>IF(AND(Q1413=TRUE, R1413=TRUE, S1413=TRUE), IF(W1413&lt;-0.05, "អនុញ្ញាត (អ្នកផ្គត់ផ្គង់ប្រកាសខ្វះ)", "បានប្រកាស (អនុញ្ញាត)"), IF(AND(Q1413=FALSE, R1413=FALSE, S1413=FALSE), "ព្យួរទុក (មិនមានទិន្នន័យ)", "ប្រកាសខុស (ព្យួរទុក)"))</f>
        <v/>
      </c>
      <c r="K1413" s="462" t="inlineStr"/>
      <c r="L1413" s="462" t="inlineStr"/>
      <c r="M1413" s="464">
        <f>AH1413</f>
        <v/>
      </c>
      <c r="N1413" s="464">
        <f>IF(W1413&lt;0,AH1413,I1413)</f>
        <v/>
      </c>
      <c r="O1413" s="464">
        <f>I1413-M1413</f>
        <v/>
      </c>
      <c r="P1413" s="462" t="n"/>
      <c r="Q1413" s="462">
        <f>V1413=W1413</f>
        <v/>
      </c>
      <c r="R1413" s="462">
        <f>AND(MONTH(F1413)=MONTH(X1413), YEAR(F1413)=YEAR(X1413))</f>
        <v/>
      </c>
      <c r="S1413" s="462">
        <f>AC1413="L001-901905215"</f>
        <v/>
      </c>
      <c r="T1413" s="464">
        <f>G1413-AH1413</f>
        <v/>
      </c>
      <c r="U1413" s="462" t="n"/>
      <c r="V1413" s="462" t="inlineStr">
        <is>
          <t>59012007</t>
        </is>
      </c>
      <c r="W1413" s="462" t="inlineStr">
        <is>
          <t>59012007</t>
        </is>
      </c>
      <c r="X1413" s="463" t="n">
        <v>44643</v>
      </c>
      <c r="Y1413" s="462" t="inlineStr">
        <is>
          <t>59012007</t>
        </is>
      </c>
      <c r="Z1413" s="462" t="inlineStr"/>
      <c r="AA1413" s="462" t="inlineStr">
        <is>
          <t>បុគ្គលជាប់អាករ</t>
        </is>
      </c>
      <c r="AB1413" s="462" t="inlineStr">
        <is>
          <t>L001-901905215</t>
        </is>
      </c>
      <c r="AC1413" s="462" t="inlineStr">
        <is>
          <t>វីអ៊ីស៊ិន (ខេមបូឌា) អ៊ិនដាសស្ទ្រី ឯ.ក</t>
        </is>
      </c>
      <c r="AD1413" s="464" t="n">
        <v>1205966</v>
      </c>
      <c r="AE1413" s="464" t="n">
        <v>1096333</v>
      </c>
      <c r="AF1413" s="464" t="n">
        <v>0</v>
      </c>
      <c r="AG1413" s="464" t="n">
        <v>0</v>
      </c>
      <c r="AH1413" s="464" t="n">
        <v>109633</v>
      </c>
      <c r="AI1413" s="464" t="n">
        <v>0</v>
      </c>
      <c r="AJ1413" s="464" t="n">
        <v>0</v>
      </c>
      <c r="AK1413" s="464" t="n">
        <v>0</v>
      </c>
      <c r="AL1413" s="464" t="n">
        <v>0</v>
      </c>
      <c r="AM1413" s="464" t="n">
        <v>0</v>
      </c>
      <c r="AN1413" s="464" t="n">
        <v>0</v>
      </c>
      <c r="AO1413" s="464" t="n">
        <v>0</v>
      </c>
      <c r="AP1413" s="464" t="n">
        <v>0</v>
      </c>
      <c r="AQ1413" s="462" t="inlineStr"/>
      <c r="AR1413" s="462" t="inlineStr">
        <is>
          <t>ចំនូលបានមកពីការលក់</t>
        </is>
      </c>
      <c r="AS1413" s="462" t="inlineStr">
        <is>
          <t>បានប្រកាសពន្ធ</t>
        </is>
      </c>
    </row>
    <row r="1414">
      <c r="A1414" s="461" t="n">
        <v>1406</v>
      </c>
      <c r="B1414" s="462" t="inlineStr">
        <is>
          <t>Inspection Service Fee</t>
        </is>
      </c>
      <c r="C1414" s="462" t="inlineStr">
        <is>
          <t>ប្យួរ៉ូ វេរីតាស (ខេមបូឌា) លីមីធីត</t>
        </is>
      </c>
      <c r="D1414" s="462" t="inlineStr">
        <is>
          <t>L001-107024462</t>
        </is>
      </c>
      <c r="E1414" s="462" t="inlineStr">
        <is>
          <t>59011992</t>
        </is>
      </c>
      <c r="F1414" s="463" t="n">
        <v>44642</v>
      </c>
      <c r="G1414" s="464" t="n">
        <v>54791</v>
      </c>
      <c r="H1414" s="462" t="n"/>
      <c r="I1414" s="464">
        <f>G1414</f>
        <v/>
      </c>
      <c r="J1414" s="462">
        <f>IF(AND(Q1414=TRUE, R1414=TRUE, S1414=TRUE), IF(W1414&lt;-0.05, "អនុញ្ញាត (អ្នកផ្គត់ផ្គង់ប្រកាសខ្វះ)", "បានប្រកាស (អនុញ្ញាត)"), IF(AND(Q1414=FALSE, R1414=FALSE, S1414=FALSE), "ព្យួរទុក (មិនមានទិន្នន័យ)", "ប្រកាសខុស (ព្យួរទុក)"))</f>
        <v/>
      </c>
      <c r="K1414" s="462" t="inlineStr"/>
      <c r="L1414" s="462" t="inlineStr"/>
      <c r="M1414" s="464">
        <f>AH1414</f>
        <v/>
      </c>
      <c r="N1414" s="464">
        <f>IF(W1414&lt;0,AH1414,I1414)</f>
        <v/>
      </c>
      <c r="O1414" s="464">
        <f>I1414-M1414</f>
        <v/>
      </c>
      <c r="P1414" s="462" t="n"/>
      <c r="Q1414" s="462">
        <f>V1414=W1414</f>
        <v/>
      </c>
      <c r="R1414" s="462">
        <f>AND(MONTH(F1414)=MONTH(X1414), YEAR(F1414)=YEAR(X1414))</f>
        <v/>
      </c>
      <c r="S1414" s="462">
        <f>AC1414="L001-901905215"</f>
        <v/>
      </c>
      <c r="T1414" s="464">
        <f>G1414-AH1414</f>
        <v/>
      </c>
      <c r="U1414" s="462" t="n"/>
      <c r="V1414" s="462" t="inlineStr">
        <is>
          <t>59011992</t>
        </is>
      </c>
      <c r="W1414" s="462" t="inlineStr">
        <is>
          <t>59011992</t>
        </is>
      </c>
      <c r="X1414" s="463" t="n">
        <v>44642</v>
      </c>
      <c r="Y1414" s="462" t="inlineStr">
        <is>
          <t>59011992</t>
        </is>
      </c>
      <c r="Z1414" s="462" t="inlineStr"/>
      <c r="AA1414" s="462" t="inlineStr">
        <is>
          <t>បុគ្គលជាប់អាករ</t>
        </is>
      </c>
      <c r="AB1414" s="462" t="inlineStr">
        <is>
          <t>L001-901905215</t>
        </is>
      </c>
      <c r="AC1414" s="462" t="inlineStr">
        <is>
          <t>វីអ៊ីស៊ិន (ខេមបូឌា) អ៊ិនដាសស្ទ្រី ឯ.ក</t>
        </is>
      </c>
      <c r="AD1414" s="464" t="n">
        <v>602705</v>
      </c>
      <c r="AE1414" s="464" t="n">
        <v>547914</v>
      </c>
      <c r="AF1414" s="464" t="n">
        <v>0</v>
      </c>
      <c r="AG1414" s="464" t="n">
        <v>0</v>
      </c>
      <c r="AH1414" s="464" t="n">
        <v>54791</v>
      </c>
      <c r="AI1414" s="464" t="n">
        <v>0</v>
      </c>
      <c r="AJ1414" s="464" t="n">
        <v>0</v>
      </c>
      <c r="AK1414" s="464" t="n">
        <v>0</v>
      </c>
      <c r="AL1414" s="464" t="n">
        <v>0</v>
      </c>
      <c r="AM1414" s="464" t="n">
        <v>0</v>
      </c>
      <c r="AN1414" s="464" t="n">
        <v>0</v>
      </c>
      <c r="AO1414" s="464" t="n">
        <v>0</v>
      </c>
      <c r="AP1414" s="464" t="n">
        <v>0</v>
      </c>
      <c r="AQ1414" s="462" t="inlineStr"/>
      <c r="AR1414" s="462" t="inlineStr">
        <is>
          <t>ចំនូលបានមកពីការលក់</t>
        </is>
      </c>
      <c r="AS1414" s="462" t="inlineStr">
        <is>
          <t>បានប្រកាសពន្ធ</t>
        </is>
      </c>
    </row>
    <row r="1415">
      <c r="A1415" s="461" t="n">
        <v>1407</v>
      </c>
      <c r="B1415" s="462" t="inlineStr">
        <is>
          <t>Inspection Service Fee</t>
        </is>
      </c>
      <c r="C1415" s="462" t="inlineStr">
        <is>
          <t>ប្យួរ៉ូ វេរីតាស (ខេមបូឌា) លីមីធីត</t>
        </is>
      </c>
      <c r="D1415" s="462" t="inlineStr">
        <is>
          <t>L001-107024462</t>
        </is>
      </c>
      <c r="E1415" s="462" t="inlineStr">
        <is>
          <t>59011979</t>
        </is>
      </c>
      <c r="F1415" s="463" t="n">
        <v>44639</v>
      </c>
      <c r="G1415" s="464" t="n">
        <v>164005</v>
      </c>
      <c r="H1415" s="462" t="n"/>
      <c r="I1415" s="464">
        <f>G1415</f>
        <v/>
      </c>
      <c r="J1415" s="462">
        <f>IF(AND(Q1415=TRUE, R1415=TRUE, S1415=TRUE), IF(W1415&lt;-0.05, "អនុញ្ញាត (អ្នកផ្គត់ផ្គង់ប្រកាសខ្វះ)", "បានប្រកាស (អនុញ្ញាត)"), IF(AND(Q1415=FALSE, R1415=FALSE, S1415=FALSE), "ព្យួរទុក (មិនមានទិន្នន័យ)", "ប្រកាសខុស (ព្យួរទុក)"))</f>
        <v/>
      </c>
      <c r="K1415" s="462" t="inlineStr"/>
      <c r="L1415" s="462" t="inlineStr"/>
      <c r="M1415" s="464">
        <f>AH1415</f>
        <v/>
      </c>
      <c r="N1415" s="464">
        <f>IF(W1415&lt;0,AH1415,I1415)</f>
        <v/>
      </c>
      <c r="O1415" s="464">
        <f>I1415-M1415</f>
        <v/>
      </c>
      <c r="P1415" s="462" t="n"/>
      <c r="Q1415" s="462">
        <f>V1415=W1415</f>
        <v/>
      </c>
      <c r="R1415" s="462">
        <f>AND(MONTH(F1415)=MONTH(X1415), YEAR(F1415)=YEAR(X1415))</f>
        <v/>
      </c>
      <c r="S1415" s="462">
        <f>AC1415="L001-901905215"</f>
        <v/>
      </c>
      <c r="T1415" s="464">
        <f>G1415-AH1415</f>
        <v/>
      </c>
      <c r="U1415" s="462" t="n"/>
      <c r="V1415" s="462" t="inlineStr">
        <is>
          <t>59011979</t>
        </is>
      </c>
      <c r="W1415" s="462" t="inlineStr">
        <is>
          <t>59011979</t>
        </is>
      </c>
      <c r="X1415" s="463" t="n">
        <v>44639</v>
      </c>
      <c r="Y1415" s="462" t="inlineStr">
        <is>
          <t>59011979</t>
        </is>
      </c>
      <c r="Z1415" s="462" t="inlineStr"/>
      <c r="AA1415" s="462" t="inlineStr">
        <is>
          <t>បុគ្គលជាប់អាករ</t>
        </is>
      </c>
      <c r="AB1415" s="462" t="inlineStr">
        <is>
          <t>L001-901905215</t>
        </is>
      </c>
      <c r="AC1415" s="462" t="inlineStr">
        <is>
          <t>វីអ៊ីស៊ិន (ខេមបូឌា) អ៊ិនដាសស្ទ្រី ឯ.ក</t>
        </is>
      </c>
      <c r="AD1415" s="464" t="n">
        <v>1804052</v>
      </c>
      <c r="AE1415" s="464" t="n">
        <v>1640047</v>
      </c>
      <c r="AF1415" s="464" t="n">
        <v>0</v>
      </c>
      <c r="AG1415" s="464" t="n">
        <v>0</v>
      </c>
      <c r="AH1415" s="464" t="n">
        <v>164005</v>
      </c>
      <c r="AI1415" s="464" t="n">
        <v>0</v>
      </c>
      <c r="AJ1415" s="464" t="n">
        <v>0</v>
      </c>
      <c r="AK1415" s="464" t="n">
        <v>0</v>
      </c>
      <c r="AL1415" s="464" t="n">
        <v>0</v>
      </c>
      <c r="AM1415" s="464" t="n">
        <v>0</v>
      </c>
      <c r="AN1415" s="464" t="n">
        <v>0</v>
      </c>
      <c r="AO1415" s="464" t="n">
        <v>0</v>
      </c>
      <c r="AP1415" s="464" t="n">
        <v>0</v>
      </c>
      <c r="AQ1415" s="462" t="inlineStr"/>
      <c r="AR1415" s="462" t="inlineStr">
        <is>
          <t>ចំនូលបានមកពីការលក់</t>
        </is>
      </c>
      <c r="AS1415" s="462" t="inlineStr">
        <is>
          <t>បានប្រកាសពន្ធ</t>
        </is>
      </c>
    </row>
    <row r="1416">
      <c r="A1416" s="461" t="n">
        <v>1408</v>
      </c>
      <c r="B1416" s="462" t="inlineStr">
        <is>
          <t>Inspection Service Fee</t>
        </is>
      </c>
      <c r="C1416" s="462" t="inlineStr">
        <is>
          <t>ប្យួរ៉ូ វេរីតាស (ខេមបូឌា) លីមីធីត</t>
        </is>
      </c>
      <c r="D1416" s="462" t="inlineStr">
        <is>
          <t>L001-107024462</t>
        </is>
      </c>
      <c r="E1416" s="462" t="inlineStr">
        <is>
          <t>59011966</t>
        </is>
      </c>
      <c r="F1416" s="463" t="n">
        <v>44637</v>
      </c>
      <c r="G1416" s="464" t="n">
        <v>54629</v>
      </c>
      <c r="H1416" s="462" t="n"/>
      <c r="I1416" s="464">
        <f>G1416</f>
        <v/>
      </c>
      <c r="J1416" s="462">
        <f>IF(AND(Q1416=TRUE, R1416=TRUE, S1416=TRUE), IF(W1416&lt;-0.05, "អនុញ្ញាត (អ្នកផ្គត់ផ្គង់ប្រកាសខ្វះ)", "បានប្រកាស (អនុញ្ញាត)"), IF(AND(Q1416=FALSE, R1416=FALSE, S1416=FALSE), "ព្យួរទុក (មិនមានទិន្នន័យ)", "ប្រកាសខុស (ព្យួរទុក)"))</f>
        <v/>
      </c>
      <c r="K1416" s="462" t="inlineStr"/>
      <c r="L1416" s="462" t="inlineStr"/>
      <c r="M1416" s="464">
        <f>AH1416</f>
        <v/>
      </c>
      <c r="N1416" s="464">
        <f>IF(W1416&lt;0,AH1416,I1416)</f>
        <v/>
      </c>
      <c r="O1416" s="464">
        <f>I1416-M1416</f>
        <v/>
      </c>
      <c r="P1416" s="462" t="n"/>
      <c r="Q1416" s="462">
        <f>V1416=W1416</f>
        <v/>
      </c>
      <c r="R1416" s="462">
        <f>AND(MONTH(F1416)=MONTH(X1416), YEAR(F1416)=YEAR(X1416))</f>
        <v/>
      </c>
      <c r="S1416" s="462">
        <f>AC1416="L001-901905215"</f>
        <v/>
      </c>
      <c r="T1416" s="464">
        <f>G1416-AH1416</f>
        <v/>
      </c>
      <c r="U1416" s="462" t="n"/>
      <c r="V1416" s="462" t="inlineStr">
        <is>
          <t>59011966</t>
        </is>
      </c>
      <c r="W1416" s="462" t="inlineStr">
        <is>
          <t>59011966</t>
        </is>
      </c>
      <c r="X1416" s="463" t="n">
        <v>44637</v>
      </c>
      <c r="Y1416" s="462" t="inlineStr">
        <is>
          <t>59011966</t>
        </is>
      </c>
      <c r="Z1416" s="462" t="inlineStr"/>
      <c r="AA1416" s="462" t="inlineStr">
        <is>
          <t>បុគ្គលជាប់អាករ</t>
        </is>
      </c>
      <c r="AB1416" s="462" t="inlineStr">
        <is>
          <t>L001-901905215</t>
        </is>
      </c>
      <c r="AC1416" s="462" t="inlineStr">
        <is>
          <t>វីអ៊ីស៊ិន (ខេមបូឌា) អ៊ិនដាសស្ទ្រី ឯ.ក</t>
        </is>
      </c>
      <c r="AD1416" s="464" t="n">
        <v>600917</v>
      </c>
      <c r="AE1416" s="464" t="n">
        <v>546288</v>
      </c>
      <c r="AF1416" s="464" t="n">
        <v>0</v>
      </c>
      <c r="AG1416" s="464" t="n">
        <v>0</v>
      </c>
      <c r="AH1416" s="464" t="n">
        <v>54629</v>
      </c>
      <c r="AI1416" s="464" t="n">
        <v>0</v>
      </c>
      <c r="AJ1416" s="464" t="n">
        <v>0</v>
      </c>
      <c r="AK1416" s="464" t="n">
        <v>0</v>
      </c>
      <c r="AL1416" s="464" t="n">
        <v>0</v>
      </c>
      <c r="AM1416" s="464" t="n">
        <v>0</v>
      </c>
      <c r="AN1416" s="464" t="n">
        <v>0</v>
      </c>
      <c r="AO1416" s="464" t="n">
        <v>0</v>
      </c>
      <c r="AP1416" s="464" t="n">
        <v>0</v>
      </c>
      <c r="AQ1416" s="462" t="inlineStr"/>
      <c r="AR1416" s="462" t="inlineStr">
        <is>
          <t>ចំនូលបានមកពីការលក់</t>
        </is>
      </c>
      <c r="AS1416" s="462" t="inlineStr">
        <is>
          <t>បានប្រកាសពន្ធ</t>
        </is>
      </c>
    </row>
    <row r="1417">
      <c r="A1417" s="461" t="n">
        <v>1409</v>
      </c>
      <c r="B1417" s="462" t="inlineStr">
        <is>
          <t>Inspection Service Fee</t>
        </is>
      </c>
      <c r="C1417" s="462" t="inlineStr">
        <is>
          <t>ប្យួរ៉ូ វេរីតាស (ខេមបូឌា) លីមីធីត</t>
        </is>
      </c>
      <c r="D1417" s="462" t="inlineStr">
        <is>
          <t>L001-107024462</t>
        </is>
      </c>
      <c r="E1417" s="462" t="inlineStr">
        <is>
          <t>59011953</t>
        </is>
      </c>
      <c r="F1417" s="463" t="n">
        <v>44635</v>
      </c>
      <c r="G1417" s="464" t="n">
        <v>54724</v>
      </c>
      <c r="H1417" s="462" t="n"/>
      <c r="I1417" s="464">
        <f>G1417</f>
        <v/>
      </c>
      <c r="J1417" s="462">
        <f>IF(AND(Q1417=TRUE, R1417=TRUE, S1417=TRUE), IF(W1417&lt;-0.05, "អនុញ្ញាត (អ្នកផ្គត់ផ្គង់ប្រកាសខ្វះ)", "បានប្រកាស (អនុញ្ញាត)"), IF(AND(Q1417=FALSE, R1417=FALSE, S1417=FALSE), "ព្យួរទុក (មិនមានទិន្នន័យ)", "ប្រកាសខុស (ព្យួរទុក)"))</f>
        <v/>
      </c>
      <c r="K1417" s="462" t="inlineStr"/>
      <c r="L1417" s="462" t="inlineStr"/>
      <c r="M1417" s="464">
        <f>AH1417</f>
        <v/>
      </c>
      <c r="N1417" s="464">
        <f>IF(W1417&lt;0,AH1417,I1417)</f>
        <v/>
      </c>
      <c r="O1417" s="464">
        <f>I1417-M1417</f>
        <v/>
      </c>
      <c r="P1417" s="462" t="n"/>
      <c r="Q1417" s="462">
        <f>V1417=W1417</f>
        <v/>
      </c>
      <c r="R1417" s="462">
        <f>AND(MONTH(F1417)=MONTH(X1417), YEAR(F1417)=YEAR(X1417))</f>
        <v/>
      </c>
      <c r="S1417" s="462">
        <f>AC1417="L001-901905215"</f>
        <v/>
      </c>
      <c r="T1417" s="464">
        <f>G1417-AH1417</f>
        <v/>
      </c>
      <c r="U1417" s="462" t="n"/>
      <c r="V1417" s="462" t="inlineStr">
        <is>
          <t>59011953</t>
        </is>
      </c>
      <c r="W1417" s="462" t="inlineStr">
        <is>
          <t>59011953</t>
        </is>
      </c>
      <c r="X1417" s="463" t="n">
        <v>44635</v>
      </c>
      <c r="Y1417" s="462" t="inlineStr">
        <is>
          <t>59011953</t>
        </is>
      </c>
      <c r="Z1417" s="462" t="inlineStr"/>
      <c r="AA1417" s="462" t="inlineStr">
        <is>
          <t>បុគ្គលជាប់អាករ</t>
        </is>
      </c>
      <c r="AB1417" s="462" t="inlineStr">
        <is>
          <t>L001-901905215</t>
        </is>
      </c>
      <c r="AC1417" s="462" t="inlineStr">
        <is>
          <t>វីអ៊ីស៊ិន (ខេមបូឌា) អ៊ិនដាសស្ទ្រី ឯ.ក</t>
        </is>
      </c>
      <c r="AD1417" s="464" t="n">
        <v>601960</v>
      </c>
      <c r="AE1417" s="464" t="n">
        <v>547236</v>
      </c>
      <c r="AF1417" s="464" t="n">
        <v>0</v>
      </c>
      <c r="AG1417" s="464" t="n">
        <v>0</v>
      </c>
      <c r="AH1417" s="464" t="n">
        <v>54724</v>
      </c>
      <c r="AI1417" s="464" t="n">
        <v>0</v>
      </c>
      <c r="AJ1417" s="464" t="n">
        <v>0</v>
      </c>
      <c r="AK1417" s="464" t="n">
        <v>0</v>
      </c>
      <c r="AL1417" s="464" t="n">
        <v>0</v>
      </c>
      <c r="AM1417" s="464" t="n">
        <v>0</v>
      </c>
      <c r="AN1417" s="464" t="n">
        <v>0</v>
      </c>
      <c r="AO1417" s="464" t="n">
        <v>0</v>
      </c>
      <c r="AP1417" s="464" t="n">
        <v>0</v>
      </c>
      <c r="AQ1417" s="462" t="inlineStr"/>
      <c r="AR1417" s="462" t="inlineStr">
        <is>
          <t>ចំនូលបានមកពីការលក់</t>
        </is>
      </c>
      <c r="AS1417" s="462" t="inlineStr">
        <is>
          <t>បានប្រកាសពន្ធ</t>
        </is>
      </c>
    </row>
    <row r="1418">
      <c r="A1418" s="461" t="n">
        <v>1410</v>
      </c>
      <c r="B1418" s="462" t="inlineStr">
        <is>
          <t>Inspection Service Fee</t>
        </is>
      </c>
      <c r="C1418" s="462" t="inlineStr">
        <is>
          <t>ប្យួរ៉ូ វេរីតាស (ខេមបូឌា) លីមីធីត</t>
        </is>
      </c>
      <c r="D1418" s="462" t="inlineStr">
        <is>
          <t>L001-107024462</t>
        </is>
      </c>
      <c r="E1418" s="462" t="inlineStr">
        <is>
          <t>59011906</t>
        </is>
      </c>
      <c r="F1418" s="463" t="n">
        <v>44624</v>
      </c>
      <c r="G1418" s="464" t="n">
        <v>110067</v>
      </c>
      <c r="H1418" s="462" t="n"/>
      <c r="I1418" s="464">
        <f>G1418</f>
        <v/>
      </c>
      <c r="J1418" s="462">
        <f>IF(AND(Q1418=TRUE, R1418=TRUE, S1418=TRUE), IF(W1418&lt;-0.05, "អនុញ្ញាត (អ្នកផ្គត់ផ្គង់ប្រកាសខ្វះ)", "បានប្រកាស (អនុញ្ញាត)"), IF(AND(Q1418=FALSE, R1418=FALSE, S1418=FALSE), "ព្យួរទុក (មិនមានទិន្នន័យ)", "ប្រកាសខុស (ព្យួរទុក)"))</f>
        <v/>
      </c>
      <c r="K1418" s="462" t="inlineStr"/>
      <c r="L1418" s="462" t="inlineStr"/>
      <c r="M1418" s="464">
        <f>AH1418</f>
        <v/>
      </c>
      <c r="N1418" s="464">
        <f>IF(W1418&lt;0,AH1418,I1418)</f>
        <v/>
      </c>
      <c r="O1418" s="464">
        <f>I1418-M1418</f>
        <v/>
      </c>
      <c r="P1418" s="462" t="n"/>
      <c r="Q1418" s="462">
        <f>V1418=W1418</f>
        <v/>
      </c>
      <c r="R1418" s="462">
        <f>AND(MONTH(F1418)=MONTH(X1418), YEAR(F1418)=YEAR(X1418))</f>
        <v/>
      </c>
      <c r="S1418" s="462">
        <f>AC1418="L001-901905215"</f>
        <v/>
      </c>
      <c r="T1418" s="464">
        <f>G1418-AH1418</f>
        <v/>
      </c>
      <c r="U1418" s="462" t="n"/>
      <c r="V1418" s="462" t="inlineStr">
        <is>
          <t>59011906</t>
        </is>
      </c>
      <c r="W1418" s="462" t="inlineStr">
        <is>
          <t>59011906</t>
        </is>
      </c>
      <c r="X1418" s="463" t="n">
        <v>44624</v>
      </c>
      <c r="Y1418" s="462" t="inlineStr">
        <is>
          <t>59011906</t>
        </is>
      </c>
      <c r="Z1418" s="462" t="inlineStr"/>
      <c r="AA1418" s="462" t="inlineStr">
        <is>
          <t>បុគ្គលជាប់អាករ</t>
        </is>
      </c>
      <c r="AB1418" s="462" t="inlineStr">
        <is>
          <t>L001-901905215</t>
        </is>
      </c>
      <c r="AC1418" s="462" t="inlineStr">
        <is>
          <t>វីអ៊ីស៊ិន (ខេមបូឌា) អ៊ិនដាសស្ទ្រី ឯ.ក</t>
        </is>
      </c>
      <c r="AD1418" s="464" t="n">
        <v>1210733</v>
      </c>
      <c r="AE1418" s="464" t="n">
        <v>1100666</v>
      </c>
      <c r="AF1418" s="464" t="n">
        <v>0</v>
      </c>
      <c r="AG1418" s="464" t="n">
        <v>0</v>
      </c>
      <c r="AH1418" s="464" t="n">
        <v>110067</v>
      </c>
      <c r="AI1418" s="464" t="n">
        <v>0</v>
      </c>
      <c r="AJ1418" s="464" t="n">
        <v>0</v>
      </c>
      <c r="AK1418" s="464" t="n">
        <v>0</v>
      </c>
      <c r="AL1418" s="464" t="n">
        <v>0</v>
      </c>
      <c r="AM1418" s="464" t="n">
        <v>0</v>
      </c>
      <c r="AN1418" s="464" t="n">
        <v>0</v>
      </c>
      <c r="AO1418" s="464" t="n">
        <v>0</v>
      </c>
      <c r="AP1418" s="464" t="n">
        <v>0</v>
      </c>
      <c r="AQ1418" s="462" t="inlineStr"/>
      <c r="AR1418" s="462" t="inlineStr">
        <is>
          <t>ចំនូលបានមកពីការលក់</t>
        </is>
      </c>
      <c r="AS1418" s="462" t="inlineStr">
        <is>
          <t>បានប្រកាសពន្ធ</t>
        </is>
      </c>
    </row>
    <row r="1419">
      <c r="A1419" s="461" t="n">
        <v>1411</v>
      </c>
      <c r="B1419" s="462" t="inlineStr">
        <is>
          <t>Foreign Sale</t>
        </is>
      </c>
      <c r="C1419" s="462" t="inlineStr">
        <is>
          <t>មើស្គ (ខេមបូឌា)</t>
        </is>
      </c>
      <c r="D1419" s="462" t="inlineStr">
        <is>
          <t>L001-100045200</t>
        </is>
      </c>
      <c r="E1419" s="462" t="inlineStr">
        <is>
          <t>5995887878</t>
        </is>
      </c>
      <c r="F1419" s="463" t="n">
        <v>44621</v>
      </c>
      <c r="G1419" s="464" t="n">
        <v>121197</v>
      </c>
      <c r="H1419" s="462" t="n"/>
      <c r="I1419" s="464">
        <f>G1419</f>
        <v/>
      </c>
      <c r="J1419" s="462">
        <f>IF(AND(Q1419=TRUE, R1419=TRUE, S1419=TRUE), IF(W1419&lt;-0.05, "អនុញ្ញាត (អ្នកផ្គត់ផ្គង់ប្រកាសខ្វះ)", "បានប្រកាស (អនុញ្ញាត)"), IF(AND(Q1419=FALSE, R1419=FALSE, S1419=FALSE), "ព្យួរទុក (មិនមានទិន្នន័យ)", "ប្រកាសខុស (ព្យួរទុក)"))</f>
        <v/>
      </c>
      <c r="K1419" s="462" t="inlineStr"/>
      <c r="L1419" s="462" t="inlineStr"/>
      <c r="M1419" s="464">
        <f>AH1419</f>
        <v/>
      </c>
      <c r="N1419" s="464">
        <f>IF(W1419&lt;0,AH1419,I1419)</f>
        <v/>
      </c>
      <c r="O1419" s="464">
        <f>I1419-M1419</f>
        <v/>
      </c>
      <c r="P1419" s="462" t="n"/>
      <c r="Q1419" s="462">
        <f>V1419=W1419</f>
        <v/>
      </c>
      <c r="R1419" s="462">
        <f>AND(MONTH(F1419)=MONTH(X1419), YEAR(F1419)=YEAR(X1419))</f>
        <v/>
      </c>
      <c r="S1419" s="462">
        <f>AC1419="L001-901905215"</f>
        <v/>
      </c>
      <c r="T1419" s="464">
        <f>G1419-AH1419</f>
        <v/>
      </c>
      <c r="U1419" s="462" t="n"/>
      <c r="V1419" s="462" t="inlineStr">
        <is>
          <t>5995887878</t>
        </is>
      </c>
      <c r="W1419" s="462" t="inlineStr">
        <is>
          <t>5995887878</t>
        </is>
      </c>
      <c r="X1419" s="463" t="n">
        <v>44595</v>
      </c>
      <c r="Y1419" s="462" t="inlineStr">
        <is>
          <t>5995887878</t>
        </is>
      </c>
      <c r="Z1419" s="462" t="inlineStr"/>
      <c r="AA1419" s="462" t="inlineStr">
        <is>
          <t>បុគ្គលជាប់អាករ</t>
        </is>
      </c>
      <c r="AB1419" s="462" t="inlineStr">
        <is>
          <t>L001-901905215</t>
        </is>
      </c>
      <c r="AC1419" s="462" t="inlineStr">
        <is>
          <t>វីអ៊ីស៊ិន (ខេមបូឌា) អ៊ិនដាសស្ទ្រី ឯ.ក</t>
        </is>
      </c>
      <c r="AD1419" s="464" t="n">
        <v>1333163</v>
      </c>
      <c r="AE1419" s="464" t="n">
        <v>1211966</v>
      </c>
      <c r="AF1419" s="464" t="n">
        <v>0</v>
      </c>
      <c r="AG1419" s="464" t="n">
        <v>0</v>
      </c>
      <c r="AH1419" s="464" t="n">
        <v>121197</v>
      </c>
      <c r="AI1419" s="464" t="n">
        <v>0</v>
      </c>
      <c r="AJ1419" s="464" t="n">
        <v>0</v>
      </c>
      <c r="AK1419" s="464" t="n">
        <v>0</v>
      </c>
      <c r="AL1419" s="464" t="n">
        <v>0</v>
      </c>
      <c r="AM1419" s="464" t="n">
        <v>0</v>
      </c>
      <c r="AN1419" s="464" t="n">
        <v>0</v>
      </c>
      <c r="AO1419" s="464" t="n">
        <v>0</v>
      </c>
      <c r="AP1419" s="464" t="n">
        <v>0</v>
      </c>
      <c r="AQ1419" s="462" t="inlineStr"/>
      <c r="AR1419" s="462" t="inlineStr">
        <is>
          <t>Import Service</t>
        </is>
      </c>
      <c r="AS1419" s="462" t="inlineStr">
        <is>
          <t>បានប្រកាសពន្ធ</t>
        </is>
      </c>
    </row>
    <row r="1420">
      <c r="A1420" s="461" t="n">
        <v>1412</v>
      </c>
      <c r="B1420" s="462" t="inlineStr">
        <is>
          <t>Foreign Sale</t>
        </is>
      </c>
      <c r="C1420" s="462" t="inlineStr">
        <is>
          <t>មើស្គ (ខេមបូឌា)</t>
        </is>
      </c>
      <c r="D1420" s="462" t="inlineStr">
        <is>
          <t>L001-100045200</t>
        </is>
      </c>
      <c r="E1420" s="462" t="inlineStr">
        <is>
          <t>5995888047</t>
        </is>
      </c>
      <c r="F1420" s="463" t="n">
        <v>44621</v>
      </c>
      <c r="G1420" s="464" t="n">
        <v>283877</v>
      </c>
      <c r="H1420" s="462" t="n"/>
      <c r="I1420" s="464">
        <f>G1420</f>
        <v/>
      </c>
      <c r="J1420" s="462">
        <f>IF(AND(Q1420=TRUE, R1420=TRUE, S1420=TRUE), IF(W1420&lt;-0.05, "អនុញ្ញាត (អ្នកផ្គត់ផ្គង់ប្រកាសខ្វះ)", "បានប្រកាស (អនុញ្ញាត)"), IF(AND(Q1420=FALSE, R1420=FALSE, S1420=FALSE), "ព្យួរទុក (មិនមានទិន្នន័យ)", "ប្រកាសខុស (ព្យួរទុក)"))</f>
        <v/>
      </c>
      <c r="K1420" s="462" t="inlineStr"/>
      <c r="L1420" s="462" t="inlineStr"/>
      <c r="M1420" s="464">
        <f>AH1420</f>
        <v/>
      </c>
      <c r="N1420" s="464">
        <f>IF(W1420&lt;0,AH1420,I1420)</f>
        <v/>
      </c>
      <c r="O1420" s="464">
        <f>I1420-M1420</f>
        <v/>
      </c>
      <c r="P1420" s="462" t="n"/>
      <c r="Q1420" s="462">
        <f>V1420=W1420</f>
        <v/>
      </c>
      <c r="R1420" s="462">
        <f>AND(MONTH(F1420)=MONTH(X1420), YEAR(F1420)=YEAR(X1420))</f>
        <v/>
      </c>
      <c r="S1420" s="462">
        <f>AC1420="L001-901905215"</f>
        <v/>
      </c>
      <c r="T1420" s="464">
        <f>G1420-AH1420</f>
        <v/>
      </c>
      <c r="U1420" s="462" t="n"/>
      <c r="V1420" s="462" t="inlineStr">
        <is>
          <t>5995888047</t>
        </is>
      </c>
      <c r="W1420" s="462" t="inlineStr">
        <is>
          <t>5995888047</t>
        </is>
      </c>
      <c r="X1420" s="463" t="n">
        <v>44595</v>
      </c>
      <c r="Y1420" s="462" t="inlineStr">
        <is>
          <t>5995888047</t>
        </is>
      </c>
      <c r="Z1420" s="462" t="inlineStr"/>
      <c r="AA1420" s="462" t="inlineStr">
        <is>
          <t>បុគ្គលជាប់អាករ</t>
        </is>
      </c>
      <c r="AB1420" s="462" t="inlineStr">
        <is>
          <t>L001-901905215</t>
        </is>
      </c>
      <c r="AC1420" s="462" t="inlineStr">
        <is>
          <t>វីអ៊ីស៊ិន (ខេមបូឌា) អ៊ិនដាសស្ទ្រី ឯ.ក</t>
        </is>
      </c>
      <c r="AD1420" s="464" t="n">
        <v>3122643</v>
      </c>
      <c r="AE1420" s="464" t="n">
        <v>2838766</v>
      </c>
      <c r="AF1420" s="464" t="n">
        <v>0</v>
      </c>
      <c r="AG1420" s="464" t="n">
        <v>0</v>
      </c>
      <c r="AH1420" s="464" t="n">
        <v>283877</v>
      </c>
      <c r="AI1420" s="464" t="n">
        <v>0</v>
      </c>
      <c r="AJ1420" s="464" t="n">
        <v>0</v>
      </c>
      <c r="AK1420" s="464" t="n">
        <v>0</v>
      </c>
      <c r="AL1420" s="464" t="n">
        <v>0</v>
      </c>
      <c r="AM1420" s="464" t="n">
        <v>0</v>
      </c>
      <c r="AN1420" s="464" t="n">
        <v>0</v>
      </c>
      <c r="AO1420" s="464" t="n">
        <v>0</v>
      </c>
      <c r="AP1420" s="464" t="n">
        <v>0</v>
      </c>
      <c r="AQ1420" s="462" t="inlineStr"/>
      <c r="AR1420" s="462" t="inlineStr">
        <is>
          <t>Import Service</t>
        </is>
      </c>
      <c r="AS1420" s="462" t="inlineStr">
        <is>
          <t>បានប្រកាសពន្ធ</t>
        </is>
      </c>
    </row>
    <row r="1421">
      <c r="A1421" s="461" t="n">
        <v>1413</v>
      </c>
      <c r="B1421" s="462" t="inlineStr">
        <is>
          <t>Foreign Sale</t>
        </is>
      </c>
      <c r="C1421" s="462" t="inlineStr">
        <is>
          <t>មើស្គ (ខេមបូឌា)</t>
        </is>
      </c>
      <c r="D1421" s="462" t="inlineStr">
        <is>
          <t>L001-100045200</t>
        </is>
      </c>
      <c r="E1421" s="462" t="inlineStr">
        <is>
          <t>5995887100</t>
        </is>
      </c>
      <c r="F1421" s="463" t="n">
        <v>44621</v>
      </c>
      <c r="G1421" s="464" t="n">
        <v>315173</v>
      </c>
      <c r="H1421" s="462" t="n"/>
      <c r="I1421" s="464">
        <f>G1421</f>
        <v/>
      </c>
      <c r="J1421" s="462">
        <f>IF(AND(Q1421=TRUE, R1421=TRUE, S1421=TRUE), IF(W1421&lt;-0.05, "អនុញ្ញាត (អ្នកផ្គត់ផ្គង់ប្រកាសខ្វះ)", "បានប្រកាស (អនុញ្ញាត)"), IF(AND(Q1421=FALSE, R1421=FALSE, S1421=FALSE), "ព្យួរទុក (មិនមានទិន្នន័យ)", "ប្រកាសខុស (ព្យួរទុក)"))</f>
        <v/>
      </c>
      <c r="K1421" s="462" t="inlineStr"/>
      <c r="L1421" s="462" t="inlineStr"/>
      <c r="M1421" s="464">
        <f>AH1421</f>
        <v/>
      </c>
      <c r="N1421" s="464">
        <f>IF(W1421&lt;0,AH1421,I1421)</f>
        <v/>
      </c>
      <c r="O1421" s="464">
        <f>I1421-M1421</f>
        <v/>
      </c>
      <c r="P1421" s="462" t="n"/>
      <c r="Q1421" s="462">
        <f>V1421=W1421</f>
        <v/>
      </c>
      <c r="R1421" s="462">
        <f>AND(MONTH(F1421)=MONTH(X1421), YEAR(F1421)=YEAR(X1421))</f>
        <v/>
      </c>
      <c r="S1421" s="462">
        <f>AC1421="L001-901905215"</f>
        <v/>
      </c>
      <c r="T1421" s="464">
        <f>G1421-AH1421</f>
        <v/>
      </c>
      <c r="U1421" s="462" t="n"/>
      <c r="V1421" s="462" t="inlineStr">
        <is>
          <t>5995887100</t>
        </is>
      </c>
      <c r="W1421" s="462" t="inlineStr"/>
      <c r="X1421" s="499" t="n"/>
      <c r="Y1421" s="462" t="n"/>
      <c r="Z1421" s="462" t="n"/>
      <c r="AA1421" s="462" t="n"/>
      <c r="AB1421" s="462" t="n"/>
      <c r="AC1421" s="462" t="n"/>
      <c r="AD1421" s="462" t="n"/>
      <c r="AE1421" s="462" t="n"/>
      <c r="AF1421" s="462" t="n"/>
      <c r="AG1421" s="462" t="n"/>
      <c r="AH1421" s="462" t="n"/>
      <c r="AI1421" s="462" t="n"/>
      <c r="AJ1421" s="462" t="n"/>
      <c r="AK1421" s="462" t="n"/>
      <c r="AL1421" s="462" t="n"/>
      <c r="AM1421" s="462" t="n"/>
      <c r="AN1421" s="462" t="n"/>
      <c r="AO1421" s="462" t="n"/>
      <c r="AP1421" s="462" t="n"/>
      <c r="AQ1421" s="462" t="n"/>
      <c r="AR1421" s="462" t="n"/>
      <c r="AS1421" s="462" t="n"/>
    </row>
    <row r="1422">
      <c r="A1422" s="461" t="n">
        <v>1414</v>
      </c>
      <c r="B1422" s="462" t="inlineStr">
        <is>
          <t>LIFE -OFF,LIFE-ON</t>
        </is>
      </c>
      <c r="C1422" s="462" t="inlineStr">
        <is>
          <t>កំពង់ផែស្វយ័តក្រុងព្រះសីហនុ</t>
        </is>
      </c>
      <c r="D1422" s="462" t="inlineStr">
        <is>
          <t>L001-100044638</t>
        </is>
      </c>
      <c r="E1422" s="462" t="inlineStr">
        <is>
          <t>026446</t>
        </is>
      </c>
      <c r="F1422" s="463" t="n">
        <v>44621</v>
      </c>
      <c r="G1422" s="464" t="n">
        <v>35400</v>
      </c>
      <c r="H1422" s="462" t="n"/>
      <c r="I1422" s="464">
        <f>G1422</f>
        <v/>
      </c>
      <c r="J1422" s="462">
        <f>IF(AND(Q1422=TRUE, R1422=TRUE, S1422=TRUE), IF(W1422&lt;-0.05, "អនុញ្ញាត (អ្នកផ្គត់ផ្គង់ប្រកាសខ្វះ)", "បានប្រកាស (អនុញ្ញាត)"), IF(AND(Q1422=FALSE, R1422=FALSE, S1422=FALSE), "ព្យួរទុក (មិនមានទិន្នន័យ)", "ប្រកាសខុស (ព្យួរទុក)"))</f>
        <v/>
      </c>
      <c r="K1422" s="462" t="inlineStr"/>
      <c r="L1422" s="462" t="inlineStr"/>
      <c r="M1422" s="464">
        <f>AH1422</f>
        <v/>
      </c>
      <c r="N1422" s="464">
        <f>IF(W1422&lt;0,AH1422,I1422)</f>
        <v/>
      </c>
      <c r="O1422" s="464">
        <f>I1422-M1422</f>
        <v/>
      </c>
      <c r="P1422" s="462" t="n"/>
      <c r="Q1422" s="462">
        <f>V1422=W1422</f>
        <v/>
      </c>
      <c r="R1422" s="462">
        <f>AND(MONTH(F1422)=MONTH(X1422), YEAR(F1422)=YEAR(X1422))</f>
        <v/>
      </c>
      <c r="S1422" s="462">
        <f>AC1422="L001-901905215"</f>
        <v/>
      </c>
      <c r="T1422" s="464">
        <f>G1422-AH1422</f>
        <v/>
      </c>
      <c r="U1422" s="462" t="n"/>
      <c r="V1422" s="462" t="inlineStr">
        <is>
          <t>026446</t>
        </is>
      </c>
      <c r="W1422" s="462" t="inlineStr"/>
      <c r="X1422" s="499" t="n"/>
      <c r="Y1422" s="462" t="n"/>
      <c r="Z1422" s="462" t="n"/>
      <c r="AA1422" s="462" t="n"/>
      <c r="AB1422" s="462" t="n"/>
      <c r="AC1422" s="462" t="n"/>
      <c r="AD1422" s="462" t="n"/>
      <c r="AE1422" s="462" t="n"/>
      <c r="AF1422" s="462" t="n"/>
      <c r="AG1422" s="462" t="n"/>
      <c r="AH1422" s="462" t="n"/>
      <c r="AI1422" s="462" t="n"/>
      <c r="AJ1422" s="462" t="n"/>
      <c r="AK1422" s="462" t="n"/>
      <c r="AL1422" s="462" t="n"/>
      <c r="AM1422" s="462" t="n"/>
      <c r="AN1422" s="462" t="n"/>
      <c r="AO1422" s="462" t="n"/>
      <c r="AP1422" s="462" t="n"/>
      <c r="AQ1422" s="462" t="n"/>
      <c r="AR1422" s="462" t="n"/>
      <c r="AS1422" s="462" t="n"/>
    </row>
    <row r="1423">
      <c r="A1423" s="461" t="n">
        <v>1415</v>
      </c>
      <c r="B1423" s="462" t="inlineStr">
        <is>
          <t>Clearance Import,Trucking Import,Handing Fee</t>
        </is>
      </c>
      <c r="C1423" s="462" t="inlineStr">
        <is>
          <t>ហុង តុង អ៊ិនធើណេសិនណល ឡូជីស្ទីក ឯ.ក</t>
        </is>
      </c>
      <c r="D1423" s="462" t="inlineStr">
        <is>
          <t>K003-902006166</t>
        </is>
      </c>
      <c r="E1423" s="462" t="inlineStr">
        <is>
          <t>HT220044</t>
        </is>
      </c>
      <c r="F1423" s="463" t="n">
        <v>44651</v>
      </c>
      <c r="G1423" s="464" t="n">
        <v>247050</v>
      </c>
      <c r="H1423" s="462" t="n"/>
      <c r="I1423" s="464">
        <f>G1423</f>
        <v/>
      </c>
      <c r="J1423" s="462">
        <f>IF(AND(Q1423=TRUE, R1423=TRUE, S1423=TRUE), IF(W1423&lt;-0.05, "អនុញ្ញាត (អ្នកផ្គត់ផ្គង់ប្រកាសខ្វះ)", "បានប្រកាស (អនុញ្ញាត)"), IF(AND(Q1423=FALSE, R1423=FALSE, S1423=FALSE), "ព្យួរទុក (មិនមានទិន្នន័យ)", "ប្រកាសខុស (ព្យួរទុក)"))</f>
        <v/>
      </c>
      <c r="K1423" s="462" t="inlineStr"/>
      <c r="L1423" s="462" t="inlineStr"/>
      <c r="M1423" s="464">
        <f>AH1423</f>
        <v/>
      </c>
      <c r="N1423" s="464">
        <f>IF(W1423&lt;0,AH1423,I1423)</f>
        <v/>
      </c>
      <c r="O1423" s="464">
        <f>I1423-M1423</f>
        <v/>
      </c>
      <c r="P1423" s="462" t="n"/>
      <c r="Q1423" s="462">
        <f>V1423=W1423</f>
        <v/>
      </c>
      <c r="R1423" s="462">
        <f>AND(MONTH(F1423)=MONTH(X1423), YEAR(F1423)=YEAR(X1423))</f>
        <v/>
      </c>
      <c r="S1423" s="462">
        <f>AC1423="L001-901905215"</f>
        <v/>
      </c>
      <c r="T1423" s="464">
        <f>G1423-AH1423</f>
        <v/>
      </c>
      <c r="U1423" s="462" t="n"/>
      <c r="V1423" s="462" t="inlineStr">
        <is>
          <t>HT220044</t>
        </is>
      </c>
      <c r="W1423" s="462" t="inlineStr">
        <is>
          <t>HT220044</t>
        </is>
      </c>
      <c r="X1423" s="463" t="n">
        <v>44865</v>
      </c>
      <c r="Y1423" s="462" t="inlineStr">
        <is>
          <t>HT220044</t>
        </is>
      </c>
      <c r="Z1423" s="462" t="inlineStr"/>
      <c r="AA1423" s="462" t="inlineStr">
        <is>
          <t>បុគ្គលជាប់អាករ</t>
        </is>
      </c>
      <c r="AB1423" s="462" t="inlineStr">
        <is>
          <t>L001-901905215</t>
        </is>
      </c>
      <c r="AC1423" s="462" t="inlineStr">
        <is>
          <t>វីអ៊ីស៊ិន (ខេមបូឌា) អ៊ិនដាសស្ទ្រី ឯ.ក</t>
        </is>
      </c>
      <c r="AD1423" s="464" t="n">
        <v>5557222</v>
      </c>
      <c r="AE1423" s="464" t="n">
        <v>5052020</v>
      </c>
      <c r="AF1423" s="464" t="n">
        <v>0</v>
      </c>
      <c r="AG1423" s="464" t="n">
        <v>0</v>
      </c>
      <c r="AH1423" s="464" t="n">
        <v>505202</v>
      </c>
      <c r="AI1423" s="464" t="n">
        <v>0</v>
      </c>
      <c r="AJ1423" s="464" t="n">
        <v>0</v>
      </c>
      <c r="AK1423" s="464" t="n">
        <v>0</v>
      </c>
      <c r="AL1423" s="464" t="n">
        <v>0</v>
      </c>
      <c r="AM1423" s="464" t="n">
        <v>0</v>
      </c>
      <c r="AN1423" s="464" t="n">
        <v>0</v>
      </c>
      <c r="AO1423" s="464" t="n">
        <v>0</v>
      </c>
      <c r="AP1423" s="464" t="n">
        <v>0</v>
      </c>
      <c r="AQ1423" s="462" t="inlineStr"/>
      <c r="AR1423" s="462" t="inlineStr">
        <is>
          <t>Trucking service</t>
        </is>
      </c>
      <c r="AS1423" s="462" t="inlineStr">
        <is>
          <t>បានប្រកាសពន្ធ</t>
        </is>
      </c>
    </row>
    <row r="1424">
      <c r="A1424" s="461" t="n">
        <v>1416</v>
      </c>
      <c r="B1424" s="462" t="inlineStr">
        <is>
          <t>LIFE -OFF,LIFE-ON</t>
        </is>
      </c>
      <c r="C1424" s="462" t="inlineStr">
        <is>
          <t>កំពង់ផែស្វយ័តក្រុងព្រះសីហនុ</t>
        </is>
      </c>
      <c r="D1424" s="462" t="inlineStr">
        <is>
          <t>L001-100044638</t>
        </is>
      </c>
      <c r="E1424" s="462" t="inlineStr">
        <is>
          <t>026450</t>
        </is>
      </c>
      <c r="F1424" s="463" t="n">
        <v>44621</v>
      </c>
      <c r="G1424" s="464" t="n">
        <v>93994</v>
      </c>
      <c r="H1424" s="462" t="n"/>
      <c r="I1424" s="464">
        <f>G1424</f>
        <v/>
      </c>
      <c r="J1424" s="462">
        <f>IF(AND(Q1424=TRUE, R1424=TRUE, S1424=TRUE), IF(W1424&lt;-0.05, "អនុញ្ញាត (អ្នកផ្គត់ផ្គង់ប្រកាសខ្វះ)", "បានប្រកាស (អនុញ្ញាត)"), IF(AND(Q1424=FALSE, R1424=FALSE, S1424=FALSE), "ព្យួរទុក (មិនមានទិន្នន័យ)", "ប្រកាសខុស (ព្យួរទុក)"))</f>
        <v/>
      </c>
      <c r="K1424" s="462" t="inlineStr"/>
      <c r="L1424" s="462" t="inlineStr"/>
      <c r="M1424" s="464">
        <f>AH1424</f>
        <v/>
      </c>
      <c r="N1424" s="464">
        <f>IF(W1424&lt;0,AH1424,I1424)</f>
        <v/>
      </c>
      <c r="O1424" s="464">
        <f>I1424-M1424</f>
        <v/>
      </c>
      <c r="P1424" s="462" t="n"/>
      <c r="Q1424" s="462">
        <f>V1424=W1424</f>
        <v/>
      </c>
      <c r="R1424" s="462">
        <f>AND(MONTH(F1424)=MONTH(X1424), YEAR(F1424)=YEAR(X1424))</f>
        <v/>
      </c>
      <c r="S1424" s="462">
        <f>AC1424="L001-901905215"</f>
        <v/>
      </c>
      <c r="T1424" s="464">
        <f>G1424-AH1424</f>
        <v/>
      </c>
      <c r="U1424" s="462" t="n"/>
      <c r="V1424" s="462" t="inlineStr">
        <is>
          <t>026450</t>
        </is>
      </c>
      <c r="W1424" s="462" t="inlineStr"/>
      <c r="X1424" s="499" t="n"/>
      <c r="Y1424" s="462" t="n"/>
      <c r="Z1424" s="462" t="n"/>
      <c r="AA1424" s="462" t="n"/>
      <c r="AB1424" s="462" t="n"/>
      <c r="AC1424" s="462" t="n"/>
      <c r="AD1424" s="462" t="n"/>
      <c r="AE1424" s="462" t="n"/>
      <c r="AF1424" s="462" t="n"/>
      <c r="AG1424" s="462" t="n"/>
      <c r="AH1424" s="462" t="n"/>
      <c r="AI1424" s="462" t="n"/>
      <c r="AJ1424" s="462" t="n"/>
      <c r="AK1424" s="462" t="n"/>
      <c r="AL1424" s="462" t="n"/>
      <c r="AM1424" s="462" t="n"/>
      <c r="AN1424" s="462" t="n"/>
      <c r="AO1424" s="462" t="n"/>
      <c r="AP1424" s="462" t="n"/>
      <c r="AQ1424" s="462" t="n"/>
      <c r="AR1424" s="462" t="n"/>
      <c r="AS1424" s="462" t="n"/>
    </row>
    <row r="1425">
      <c r="A1425" s="461" t="n">
        <v>1417</v>
      </c>
      <c r="B1425" s="462" t="inlineStr">
        <is>
          <t>LIFE -OFF,LIFE-ON</t>
        </is>
      </c>
      <c r="C1425" s="462" t="inlineStr">
        <is>
          <t>កំពង់ផែស្វយ័តក្រុងព្រះសីហនុ</t>
        </is>
      </c>
      <c r="D1425" s="462" t="inlineStr">
        <is>
          <t>L001-100044638</t>
        </is>
      </c>
      <c r="E1425" s="462" t="inlineStr">
        <is>
          <t>017830</t>
        </is>
      </c>
      <c r="F1425" s="463" t="n">
        <v>44621</v>
      </c>
      <c r="G1425" s="464" t="n">
        <v>106175</v>
      </c>
      <c r="H1425" s="462" t="n"/>
      <c r="I1425" s="464">
        <f>G1425</f>
        <v/>
      </c>
      <c r="J1425" s="462">
        <f>IF(AND(Q1425=TRUE, R1425=TRUE, S1425=TRUE), IF(W1425&lt;-0.05, "អនុញ្ញាត (អ្នកផ្គត់ផ្គង់ប្រកាសខ្វះ)", "បានប្រកាស (អនុញ្ញាត)"), IF(AND(Q1425=FALSE, R1425=FALSE, S1425=FALSE), "ព្យួរទុក (មិនមានទិន្នន័យ)", "ប្រកាសខុស (ព្យួរទុក)"))</f>
        <v/>
      </c>
      <c r="K1425" s="462" t="inlineStr"/>
      <c r="L1425" s="462" t="inlineStr"/>
      <c r="M1425" s="464">
        <f>AH1425</f>
        <v/>
      </c>
      <c r="N1425" s="464">
        <f>IF(W1425&lt;0,AH1425,I1425)</f>
        <v/>
      </c>
      <c r="O1425" s="464">
        <f>I1425-M1425</f>
        <v/>
      </c>
      <c r="P1425" s="462" t="n"/>
      <c r="Q1425" s="462">
        <f>V1425=W1425</f>
        <v/>
      </c>
      <c r="R1425" s="462">
        <f>AND(MONTH(F1425)=MONTH(X1425), YEAR(F1425)=YEAR(X1425))</f>
        <v/>
      </c>
      <c r="S1425" s="462">
        <f>AC1425="L001-901905215"</f>
        <v/>
      </c>
      <c r="T1425" s="464">
        <f>G1425-AH1425</f>
        <v/>
      </c>
      <c r="U1425" s="462" t="n"/>
      <c r="V1425" s="462" t="inlineStr">
        <is>
          <t>017830</t>
        </is>
      </c>
      <c r="W1425" s="462" t="inlineStr"/>
      <c r="X1425" s="499" t="n"/>
      <c r="Y1425" s="462" t="n"/>
      <c r="Z1425" s="462" t="n"/>
      <c r="AA1425" s="462" t="n"/>
      <c r="AB1425" s="462" t="n"/>
      <c r="AC1425" s="462" t="n"/>
      <c r="AD1425" s="462" t="n"/>
      <c r="AE1425" s="462" t="n"/>
      <c r="AF1425" s="462" t="n"/>
      <c r="AG1425" s="462" t="n"/>
      <c r="AH1425" s="462" t="n"/>
      <c r="AI1425" s="462" t="n"/>
      <c r="AJ1425" s="462" t="n"/>
      <c r="AK1425" s="462" t="n"/>
      <c r="AL1425" s="462" t="n"/>
      <c r="AM1425" s="462" t="n"/>
      <c r="AN1425" s="462" t="n"/>
      <c r="AO1425" s="462" t="n"/>
      <c r="AP1425" s="462" t="n"/>
      <c r="AQ1425" s="462" t="n"/>
      <c r="AR1425" s="462" t="n"/>
      <c r="AS1425" s="462" t="n"/>
    </row>
    <row r="1426">
      <c r="A1426" s="461" t="n">
        <v>1418</v>
      </c>
      <c r="B1426" s="462" t="inlineStr">
        <is>
          <t>Clearance Import,Trucking Import,Handing Fee</t>
        </is>
      </c>
      <c r="C1426" s="462" t="inlineStr">
        <is>
          <t>ហុង តុង អ៊ិនធើណេសិនណល ឡូជីស្ទីក ឯ.ក</t>
        </is>
      </c>
      <c r="D1426" s="462" t="inlineStr">
        <is>
          <t>K003-902006166</t>
        </is>
      </c>
      <c r="E1426" s="462" t="inlineStr">
        <is>
          <t>HT220043</t>
        </is>
      </c>
      <c r="F1426" s="463" t="n">
        <v>44651</v>
      </c>
      <c r="G1426" s="464" t="n">
        <v>741150</v>
      </c>
      <c r="H1426" s="462" t="n"/>
      <c r="I1426" s="464">
        <f>G1426</f>
        <v/>
      </c>
      <c r="J1426" s="462">
        <f>IF(AND(Q1426=TRUE, R1426=TRUE, S1426=TRUE), IF(W1426&lt;-0.05, "អនុញ្ញាត (អ្នកផ្គត់ផ្គង់ប្រកាសខ្វះ)", "បានប្រកាស (អនុញ្ញាត)"), IF(AND(Q1426=FALSE, R1426=FALSE, S1426=FALSE), "ព្យួរទុក (មិនមានទិន្នន័យ)", "ប្រកាសខុស (ព្យួរទុក)"))</f>
        <v/>
      </c>
      <c r="K1426" s="462" t="inlineStr"/>
      <c r="L1426" s="462" t="inlineStr"/>
      <c r="M1426" s="464">
        <f>AH1426</f>
        <v/>
      </c>
      <c r="N1426" s="464">
        <f>IF(W1426&lt;0,AH1426,I1426)</f>
        <v/>
      </c>
      <c r="O1426" s="464">
        <f>I1426-M1426</f>
        <v/>
      </c>
      <c r="P1426" s="462" t="n"/>
      <c r="Q1426" s="462">
        <f>V1426=W1426</f>
        <v/>
      </c>
      <c r="R1426" s="462">
        <f>AND(MONTH(F1426)=MONTH(X1426), YEAR(F1426)=YEAR(X1426))</f>
        <v/>
      </c>
      <c r="S1426" s="462">
        <f>AC1426="L001-901905215"</f>
        <v/>
      </c>
      <c r="T1426" s="464">
        <f>G1426-AH1426</f>
        <v/>
      </c>
      <c r="U1426" s="462" t="n"/>
      <c r="V1426" s="462" t="inlineStr">
        <is>
          <t>HT220043</t>
        </is>
      </c>
      <c r="W1426" s="462" t="inlineStr">
        <is>
          <t>HT220043</t>
        </is>
      </c>
      <c r="X1426" s="463" t="n">
        <v>44865</v>
      </c>
      <c r="Y1426" s="462" t="inlineStr">
        <is>
          <t>HT220043</t>
        </is>
      </c>
      <c r="Z1426" s="462" t="inlineStr"/>
      <c r="AA1426" s="462" t="inlineStr">
        <is>
          <t>បុគ្គលជាប់អាករ</t>
        </is>
      </c>
      <c r="AB1426" s="462" t="inlineStr">
        <is>
          <t>L001-901905215</t>
        </is>
      </c>
      <c r="AC1426" s="462" t="inlineStr">
        <is>
          <t>វីអ៊ីស៊ិន (ខេមបូឌា) អ៊ិនដាសស្ទ្រី ឯ.ក</t>
        </is>
      </c>
      <c r="AD1426" s="464" t="n">
        <v>1548734</v>
      </c>
      <c r="AE1426" s="464" t="n">
        <v>1407940</v>
      </c>
      <c r="AF1426" s="464" t="n">
        <v>0</v>
      </c>
      <c r="AG1426" s="464" t="n">
        <v>0</v>
      </c>
      <c r="AH1426" s="464" t="n">
        <v>140794</v>
      </c>
      <c r="AI1426" s="464" t="n">
        <v>0</v>
      </c>
      <c r="AJ1426" s="464" t="n">
        <v>0</v>
      </c>
      <c r="AK1426" s="464" t="n">
        <v>0</v>
      </c>
      <c r="AL1426" s="464" t="n">
        <v>0</v>
      </c>
      <c r="AM1426" s="464" t="n">
        <v>0</v>
      </c>
      <c r="AN1426" s="464" t="n">
        <v>0</v>
      </c>
      <c r="AO1426" s="464" t="n">
        <v>0</v>
      </c>
      <c r="AP1426" s="464" t="n">
        <v>0</v>
      </c>
      <c r="AQ1426" s="462" t="inlineStr"/>
      <c r="AR1426" s="462" t="inlineStr">
        <is>
          <t>Trucking service</t>
        </is>
      </c>
      <c r="AS1426" s="462" t="inlineStr">
        <is>
          <t>បានប្រកាសពន្ធ</t>
        </is>
      </c>
    </row>
    <row r="1427">
      <c r="A1427" s="461" t="n">
        <v>1419</v>
      </c>
      <c r="B1427" s="462" t="inlineStr">
        <is>
          <t>Clearance Import,Trucking Import,Handing Fee</t>
        </is>
      </c>
      <c r="C1427" s="462" t="inlineStr">
        <is>
          <t>ហុង តុង អ៊ិនធើណេសិនណល ឡូជីស្ទីក ឯ.ក</t>
        </is>
      </c>
      <c r="D1427" s="462" t="inlineStr">
        <is>
          <t>K003-902006166</t>
        </is>
      </c>
      <c r="E1427" s="462" t="inlineStr">
        <is>
          <t>HT220042</t>
        </is>
      </c>
      <c r="F1427" s="463" t="n">
        <v>44651</v>
      </c>
      <c r="G1427" s="464" t="n">
        <v>741150</v>
      </c>
      <c r="H1427" s="462" t="n"/>
      <c r="I1427" s="464">
        <f>G1427</f>
        <v/>
      </c>
      <c r="J1427" s="462">
        <f>IF(AND(Q1427=TRUE, R1427=TRUE, S1427=TRUE), IF(W1427&lt;-0.05, "អនុញ្ញាត (អ្នកផ្គត់ផ្គង់ប្រកាសខ្វះ)", "បានប្រកាស (អនុញ្ញាត)"), IF(AND(Q1427=FALSE, R1427=FALSE, S1427=FALSE), "ព្យួរទុក (មិនមានទិន្នន័យ)", "ប្រកាសខុស (ព្យួរទុក)"))</f>
        <v/>
      </c>
      <c r="K1427" s="462" t="inlineStr"/>
      <c r="L1427" s="462" t="inlineStr"/>
      <c r="M1427" s="464">
        <f>AH1427</f>
        <v/>
      </c>
      <c r="N1427" s="464">
        <f>IF(W1427&lt;0,AH1427,I1427)</f>
        <v/>
      </c>
      <c r="O1427" s="464">
        <f>I1427-M1427</f>
        <v/>
      </c>
      <c r="P1427" s="462" t="n"/>
      <c r="Q1427" s="462">
        <f>V1427=W1427</f>
        <v/>
      </c>
      <c r="R1427" s="462">
        <f>AND(MONTH(F1427)=MONTH(X1427), YEAR(F1427)=YEAR(X1427))</f>
        <v/>
      </c>
      <c r="S1427" s="462">
        <f>AC1427="L001-901905215"</f>
        <v/>
      </c>
      <c r="T1427" s="464">
        <f>G1427-AH1427</f>
        <v/>
      </c>
      <c r="U1427" s="462" t="n"/>
      <c r="V1427" s="462" t="inlineStr">
        <is>
          <t>HT220042</t>
        </is>
      </c>
      <c r="W1427" s="462" t="inlineStr">
        <is>
          <t>HT220042</t>
        </is>
      </c>
      <c r="X1427" s="463" t="n">
        <v>44865</v>
      </c>
      <c r="Y1427" s="462" t="inlineStr">
        <is>
          <t>HT220042</t>
        </is>
      </c>
      <c r="Z1427" s="462" t="inlineStr"/>
      <c r="AA1427" s="462" t="inlineStr">
        <is>
          <t>បុគ្គលជាប់អាករ</t>
        </is>
      </c>
      <c r="AB1427" s="462" t="inlineStr">
        <is>
          <t>L001-901905215</t>
        </is>
      </c>
      <c r="AC1427" s="462" t="inlineStr">
        <is>
          <t>វីអ៊ីស៊ិន (ខេមបូឌា) អ៊ិនដាសស្ទ្រី ឯ.ក</t>
        </is>
      </c>
      <c r="AD1427" s="464" t="n">
        <v>2687509</v>
      </c>
      <c r="AE1427" s="464" t="n">
        <v>2443190</v>
      </c>
      <c r="AF1427" s="464" t="n">
        <v>0</v>
      </c>
      <c r="AG1427" s="464" t="n">
        <v>0</v>
      </c>
      <c r="AH1427" s="464" t="n">
        <v>244319</v>
      </c>
      <c r="AI1427" s="464" t="n">
        <v>0</v>
      </c>
      <c r="AJ1427" s="464" t="n">
        <v>0</v>
      </c>
      <c r="AK1427" s="464" t="n">
        <v>0</v>
      </c>
      <c r="AL1427" s="464" t="n">
        <v>0</v>
      </c>
      <c r="AM1427" s="464" t="n">
        <v>0</v>
      </c>
      <c r="AN1427" s="464" t="n">
        <v>0</v>
      </c>
      <c r="AO1427" s="464" t="n">
        <v>0</v>
      </c>
      <c r="AP1427" s="464" t="n">
        <v>0</v>
      </c>
      <c r="AQ1427" s="462" t="inlineStr"/>
      <c r="AR1427" s="462" t="inlineStr">
        <is>
          <t>Trucking service</t>
        </is>
      </c>
      <c r="AS1427" s="462" t="inlineStr">
        <is>
          <t>បានប្រកាសពន្ធ</t>
        </is>
      </c>
    </row>
    <row r="1428">
      <c r="A1428" s="461" t="n">
        <v>1420</v>
      </c>
      <c r="B1428" s="462" t="inlineStr">
        <is>
          <t>LIFE -OFF</t>
        </is>
      </c>
      <c r="C1428" s="462" t="inlineStr">
        <is>
          <t>កំពង់ផែស្វយ័តក្រុងព្រះសីហនុ</t>
        </is>
      </c>
      <c r="D1428" s="462" t="inlineStr">
        <is>
          <t>L001-100044638</t>
        </is>
      </c>
      <c r="E1428" s="462" t="inlineStr">
        <is>
          <t>053777</t>
        </is>
      </c>
      <c r="F1428" s="463" t="n">
        <v>44645</v>
      </c>
      <c r="G1428" s="464" t="n">
        <v>20655</v>
      </c>
      <c r="H1428" s="462" t="n"/>
      <c r="I1428" s="464">
        <f>G1428</f>
        <v/>
      </c>
      <c r="J1428" s="462">
        <f>IF(AND(Q1428=TRUE, R1428=TRUE, S1428=TRUE), IF(W1428&lt;-0.05, "អនុញ្ញាត (អ្នកផ្គត់ផ្គង់ប្រកាសខ្វះ)", "បានប្រកាស (អនុញ្ញាត)"), IF(AND(Q1428=FALSE, R1428=FALSE, S1428=FALSE), "ព្យួរទុក (មិនមានទិន្នន័យ)", "ប្រកាសខុស (ព្យួរទុក)"))</f>
        <v/>
      </c>
      <c r="K1428" s="462" t="inlineStr"/>
      <c r="L1428" s="462" t="inlineStr"/>
      <c r="M1428" s="464">
        <f>AH1428</f>
        <v/>
      </c>
      <c r="N1428" s="464">
        <f>IF(W1428&lt;0,AH1428,I1428)</f>
        <v/>
      </c>
      <c r="O1428" s="464">
        <f>I1428-M1428</f>
        <v/>
      </c>
      <c r="P1428" s="462" t="n"/>
      <c r="Q1428" s="462">
        <f>V1428=W1428</f>
        <v/>
      </c>
      <c r="R1428" s="462">
        <f>AND(MONTH(F1428)=MONTH(X1428), YEAR(F1428)=YEAR(X1428))</f>
        <v/>
      </c>
      <c r="S1428" s="462">
        <f>AC1428="L001-901905215"</f>
        <v/>
      </c>
      <c r="T1428" s="464">
        <f>G1428-AH1428</f>
        <v/>
      </c>
      <c r="U1428" s="462" t="n"/>
      <c r="V1428" s="462" t="inlineStr">
        <is>
          <t>053777</t>
        </is>
      </c>
      <c r="W1428" s="462" t="inlineStr"/>
      <c r="X1428" s="499" t="n"/>
      <c r="Y1428" s="462" t="n"/>
      <c r="Z1428" s="462" t="n"/>
      <c r="AA1428" s="462" t="n"/>
      <c r="AB1428" s="462" t="n"/>
      <c r="AC1428" s="462" t="n"/>
      <c r="AD1428" s="462" t="n"/>
      <c r="AE1428" s="462" t="n"/>
      <c r="AF1428" s="462" t="n"/>
      <c r="AG1428" s="462" t="n"/>
      <c r="AH1428" s="462" t="n"/>
      <c r="AI1428" s="462" t="n"/>
      <c r="AJ1428" s="462" t="n"/>
      <c r="AK1428" s="462" t="n"/>
      <c r="AL1428" s="462" t="n"/>
      <c r="AM1428" s="462" t="n"/>
      <c r="AN1428" s="462" t="n"/>
      <c r="AO1428" s="462" t="n"/>
      <c r="AP1428" s="462" t="n"/>
      <c r="AQ1428" s="462" t="n"/>
      <c r="AR1428" s="462" t="n"/>
      <c r="AS1428" s="462" t="n"/>
    </row>
    <row r="1429">
      <c r="A1429" s="461" t="n">
        <v>1421</v>
      </c>
      <c r="B1429" s="462" t="inlineStr">
        <is>
          <t>LIFE -OFF</t>
        </is>
      </c>
      <c r="C1429" s="462" t="inlineStr">
        <is>
          <t>កំពង់ផែស្វយ័តក្រុងព្រះសីហនុ</t>
        </is>
      </c>
      <c r="D1429" s="462" t="inlineStr">
        <is>
          <t>L001-100044638</t>
        </is>
      </c>
      <c r="E1429" s="462" t="inlineStr">
        <is>
          <t>053775</t>
        </is>
      </c>
      <c r="F1429" s="463" t="n">
        <v>44645</v>
      </c>
      <c r="G1429" s="464" t="n">
        <v>20655</v>
      </c>
      <c r="H1429" s="462" t="n"/>
      <c r="I1429" s="464">
        <f>G1429</f>
        <v/>
      </c>
      <c r="J1429" s="462">
        <f>IF(AND(Q1429=TRUE, R1429=TRUE, S1429=TRUE), IF(W1429&lt;-0.05, "អនុញ្ញាត (អ្នកផ្គត់ផ្គង់ប្រកាសខ្វះ)", "បានប្រកាស (អនុញ្ញាត)"), IF(AND(Q1429=FALSE, R1429=FALSE, S1429=FALSE), "ព្យួរទុក (មិនមានទិន្នន័យ)", "ប្រកាសខុស (ព្យួរទុក)"))</f>
        <v/>
      </c>
      <c r="K1429" s="462" t="inlineStr"/>
      <c r="L1429" s="462" t="inlineStr"/>
      <c r="M1429" s="464">
        <f>AH1429</f>
        <v/>
      </c>
      <c r="N1429" s="464">
        <f>IF(W1429&lt;0,AH1429,I1429)</f>
        <v/>
      </c>
      <c r="O1429" s="464">
        <f>I1429-M1429</f>
        <v/>
      </c>
      <c r="P1429" s="462" t="n"/>
      <c r="Q1429" s="462">
        <f>V1429=W1429</f>
        <v/>
      </c>
      <c r="R1429" s="462">
        <f>AND(MONTH(F1429)=MONTH(X1429), YEAR(F1429)=YEAR(X1429))</f>
        <v/>
      </c>
      <c r="S1429" s="462">
        <f>AC1429="L001-901905215"</f>
        <v/>
      </c>
      <c r="T1429" s="464">
        <f>G1429-AH1429</f>
        <v/>
      </c>
      <c r="U1429" s="462" t="n"/>
      <c r="V1429" s="462" t="inlineStr">
        <is>
          <t>053775</t>
        </is>
      </c>
      <c r="W1429" s="462" t="inlineStr"/>
      <c r="X1429" s="499" t="n"/>
      <c r="Y1429" s="462" t="n"/>
      <c r="Z1429" s="462" t="n"/>
      <c r="AA1429" s="462" t="n"/>
      <c r="AB1429" s="462" t="n"/>
      <c r="AC1429" s="462" t="n"/>
      <c r="AD1429" s="462" t="n"/>
      <c r="AE1429" s="462" t="n"/>
      <c r="AF1429" s="462" t="n"/>
      <c r="AG1429" s="462" t="n"/>
      <c r="AH1429" s="462" t="n"/>
      <c r="AI1429" s="462" t="n"/>
      <c r="AJ1429" s="462" t="n"/>
      <c r="AK1429" s="462" t="n"/>
      <c r="AL1429" s="462" t="n"/>
      <c r="AM1429" s="462" t="n"/>
      <c r="AN1429" s="462" t="n"/>
      <c r="AO1429" s="462" t="n"/>
      <c r="AP1429" s="462" t="n"/>
      <c r="AQ1429" s="462" t="n"/>
      <c r="AR1429" s="462" t="n"/>
      <c r="AS1429" s="462" t="n"/>
    </row>
    <row r="1430">
      <c r="A1430" s="461" t="n">
        <v>1422</v>
      </c>
      <c r="B1430" s="462" t="inlineStr">
        <is>
          <t>LIFE -OFF</t>
        </is>
      </c>
      <c r="C1430" s="462" t="inlineStr">
        <is>
          <t>កំពង់ផែស្វយ័តក្រុងព្រះសីហនុ</t>
        </is>
      </c>
      <c r="D1430" s="462" t="inlineStr">
        <is>
          <t>L001-100044638</t>
        </is>
      </c>
      <c r="E1430" s="462" t="inlineStr">
        <is>
          <t>053551</t>
        </is>
      </c>
      <c r="F1430" s="463" t="n">
        <v>44645</v>
      </c>
      <c r="G1430" s="464" t="n">
        <v>20655</v>
      </c>
      <c r="H1430" s="462" t="n"/>
      <c r="I1430" s="464">
        <f>G1430</f>
        <v/>
      </c>
      <c r="J1430" s="462">
        <f>IF(AND(Q1430=TRUE, R1430=TRUE, S1430=TRUE), IF(W1430&lt;-0.05, "អនុញ្ញាត (អ្នកផ្គត់ផ្គង់ប្រកាសខ្វះ)", "បានប្រកាស (អនុញ្ញាត)"), IF(AND(Q1430=FALSE, R1430=FALSE, S1430=FALSE), "ព្យួរទុក (មិនមានទិន្នន័យ)", "ប្រកាសខុស (ព្យួរទុក)"))</f>
        <v/>
      </c>
      <c r="K1430" s="462" t="inlineStr"/>
      <c r="L1430" s="462" t="inlineStr"/>
      <c r="M1430" s="464">
        <f>AH1430</f>
        <v/>
      </c>
      <c r="N1430" s="464">
        <f>IF(W1430&lt;0,AH1430,I1430)</f>
        <v/>
      </c>
      <c r="O1430" s="464">
        <f>I1430-M1430</f>
        <v/>
      </c>
      <c r="P1430" s="462" t="n"/>
      <c r="Q1430" s="462">
        <f>V1430=W1430</f>
        <v/>
      </c>
      <c r="R1430" s="462">
        <f>AND(MONTH(F1430)=MONTH(X1430), YEAR(F1430)=YEAR(X1430))</f>
        <v/>
      </c>
      <c r="S1430" s="462">
        <f>AC1430="L001-901905215"</f>
        <v/>
      </c>
      <c r="T1430" s="464">
        <f>G1430-AH1430</f>
        <v/>
      </c>
      <c r="U1430" s="462" t="n"/>
      <c r="V1430" s="462" t="inlineStr">
        <is>
          <t>053551</t>
        </is>
      </c>
      <c r="W1430" s="462" t="inlineStr"/>
      <c r="X1430" s="499" t="n"/>
      <c r="Y1430" s="462" t="n"/>
      <c r="Z1430" s="462" t="n"/>
      <c r="AA1430" s="462" t="n"/>
      <c r="AB1430" s="462" t="n"/>
      <c r="AC1430" s="462" t="n"/>
      <c r="AD1430" s="462" t="n"/>
      <c r="AE1430" s="462" t="n"/>
      <c r="AF1430" s="462" t="n"/>
      <c r="AG1430" s="462" t="n"/>
      <c r="AH1430" s="462" t="n"/>
      <c r="AI1430" s="462" t="n"/>
      <c r="AJ1430" s="462" t="n"/>
      <c r="AK1430" s="462" t="n"/>
      <c r="AL1430" s="462" t="n"/>
      <c r="AM1430" s="462" t="n"/>
      <c r="AN1430" s="462" t="n"/>
      <c r="AO1430" s="462" t="n"/>
      <c r="AP1430" s="462" t="n"/>
      <c r="AQ1430" s="462" t="n"/>
      <c r="AR1430" s="462" t="n"/>
      <c r="AS1430" s="462" t="n"/>
    </row>
    <row r="1431">
      <c r="A1431" s="461" t="n">
        <v>1423</v>
      </c>
      <c r="B1431" s="462" t="inlineStr">
        <is>
          <t>LIFE -OFF,GATE FEE CHARGE</t>
        </is>
      </c>
      <c r="C1431" s="462" t="inlineStr">
        <is>
          <t>កំពង់ផែស្វយ័តភ្នំពេញ "ក.ស.ភ"</t>
        </is>
      </c>
      <c r="D1431" s="462" t="inlineStr">
        <is>
          <t>L001-100044999</t>
        </is>
      </c>
      <c r="E1431" s="462" t="inlineStr">
        <is>
          <t>INV20220321191</t>
        </is>
      </c>
      <c r="F1431" s="463" t="n">
        <v>44641</v>
      </c>
      <c r="G1431" s="464" t="n">
        <v>29088</v>
      </c>
      <c r="H1431" s="462" t="n"/>
      <c r="I1431" s="464">
        <f>G1431</f>
        <v/>
      </c>
      <c r="J1431" s="462">
        <f>IF(AND(Q1431=TRUE, R1431=TRUE, S1431=TRUE), IF(W1431&lt;-0.05, "អនុញ្ញាត (អ្នកផ្គត់ផ្គង់ប្រកាសខ្វះ)", "បានប្រកាស (អនុញ្ញាត)"), IF(AND(Q1431=FALSE, R1431=FALSE, S1431=FALSE), "ព្យួរទុក (មិនមានទិន្នន័យ)", "ប្រកាសខុស (ព្យួរទុក)"))</f>
        <v/>
      </c>
      <c r="K1431" s="462" t="inlineStr"/>
      <c r="L1431" s="462" t="inlineStr"/>
      <c r="M1431" s="464">
        <f>AH1431</f>
        <v/>
      </c>
      <c r="N1431" s="464">
        <f>IF(W1431&lt;0,AH1431,I1431)</f>
        <v/>
      </c>
      <c r="O1431" s="464">
        <f>I1431-M1431</f>
        <v/>
      </c>
      <c r="P1431" s="462" t="n"/>
      <c r="Q1431" s="462">
        <f>V1431=W1431</f>
        <v/>
      </c>
      <c r="R1431" s="462">
        <f>AND(MONTH(F1431)=MONTH(X1431), YEAR(F1431)=YEAR(X1431))</f>
        <v/>
      </c>
      <c r="S1431" s="462">
        <f>AC1431="L001-901905215"</f>
        <v/>
      </c>
      <c r="T1431" s="464">
        <f>G1431-AH1431</f>
        <v/>
      </c>
      <c r="U1431" s="462" t="n"/>
      <c r="V1431" s="462" t="inlineStr">
        <is>
          <t>INV20220321191</t>
        </is>
      </c>
      <c r="W1431" s="462" t="inlineStr"/>
      <c r="X1431" s="499" t="n"/>
      <c r="Y1431" s="462" t="n"/>
      <c r="Z1431" s="462" t="n"/>
      <c r="AA1431" s="462" t="n"/>
      <c r="AB1431" s="462" t="n"/>
      <c r="AC1431" s="462" t="n"/>
      <c r="AD1431" s="462" t="n"/>
      <c r="AE1431" s="462" t="n"/>
      <c r="AF1431" s="462" t="n"/>
      <c r="AG1431" s="462" t="n"/>
      <c r="AH1431" s="462" t="n"/>
      <c r="AI1431" s="462" t="n"/>
      <c r="AJ1431" s="462" t="n"/>
      <c r="AK1431" s="462" t="n"/>
      <c r="AL1431" s="462" t="n"/>
      <c r="AM1431" s="462" t="n"/>
      <c r="AN1431" s="462" t="n"/>
      <c r="AO1431" s="462" t="n"/>
      <c r="AP1431" s="462" t="n"/>
      <c r="AQ1431" s="462" t="n"/>
      <c r="AR1431" s="462" t="n"/>
      <c r="AS1431" s="462" t="n"/>
    </row>
    <row r="1432">
      <c r="A1432" s="461" t="n">
        <v>1424</v>
      </c>
      <c r="B1432" s="462" t="inlineStr">
        <is>
          <t>LIFE -OFF,GATE FEE CHARGE</t>
        </is>
      </c>
      <c r="C1432" s="462" t="inlineStr">
        <is>
          <t>កំពង់ផែស្វយ័តភ្នំពេញ "ក.ស.ភ"</t>
        </is>
      </c>
      <c r="D1432" s="462" t="inlineStr">
        <is>
          <t>L001-100044999</t>
        </is>
      </c>
      <c r="E1432" s="462" t="inlineStr">
        <is>
          <t>INV20220321204</t>
        </is>
      </c>
      <c r="F1432" s="463" t="n">
        <v>44641</v>
      </c>
      <c r="G1432" s="464" t="n">
        <v>87264</v>
      </c>
      <c r="H1432" s="462" t="n"/>
      <c r="I1432" s="464">
        <f>G1432</f>
        <v/>
      </c>
      <c r="J1432" s="462">
        <f>IF(AND(Q1432=TRUE, R1432=TRUE, S1432=TRUE), IF(W1432&lt;-0.05, "អនុញ្ញាត (អ្នកផ្គត់ផ្គង់ប្រកាសខ្វះ)", "បានប្រកាស (អនុញ្ញាត)"), IF(AND(Q1432=FALSE, R1432=FALSE, S1432=FALSE), "ព្យួរទុក (មិនមានទិន្នន័យ)", "ប្រកាសខុស (ព្យួរទុក)"))</f>
        <v/>
      </c>
      <c r="K1432" s="462" t="inlineStr"/>
      <c r="L1432" s="462" t="inlineStr"/>
      <c r="M1432" s="464">
        <f>AH1432</f>
        <v/>
      </c>
      <c r="N1432" s="464">
        <f>IF(W1432&lt;0,AH1432,I1432)</f>
        <v/>
      </c>
      <c r="O1432" s="464">
        <f>I1432-M1432</f>
        <v/>
      </c>
      <c r="P1432" s="462" t="n"/>
      <c r="Q1432" s="462">
        <f>V1432=W1432</f>
        <v/>
      </c>
      <c r="R1432" s="462">
        <f>AND(MONTH(F1432)=MONTH(X1432), YEAR(F1432)=YEAR(X1432))</f>
        <v/>
      </c>
      <c r="S1432" s="462">
        <f>AC1432="L001-901905215"</f>
        <v/>
      </c>
      <c r="T1432" s="464">
        <f>G1432-AH1432</f>
        <v/>
      </c>
      <c r="U1432" s="462" t="n"/>
      <c r="V1432" s="462" t="inlineStr">
        <is>
          <t>INV20220321204</t>
        </is>
      </c>
      <c r="W1432" s="462" t="inlineStr"/>
      <c r="X1432" s="499" t="n"/>
      <c r="Y1432" s="462" t="n"/>
      <c r="Z1432" s="462" t="n"/>
      <c r="AA1432" s="462" t="n"/>
      <c r="AB1432" s="462" t="n"/>
      <c r="AC1432" s="462" t="n"/>
      <c r="AD1432" s="462" t="n"/>
      <c r="AE1432" s="462" t="n"/>
      <c r="AF1432" s="462" t="n"/>
      <c r="AG1432" s="462" t="n"/>
      <c r="AH1432" s="462" t="n"/>
      <c r="AI1432" s="462" t="n"/>
      <c r="AJ1432" s="462" t="n"/>
      <c r="AK1432" s="462" t="n"/>
      <c r="AL1432" s="462" t="n"/>
      <c r="AM1432" s="462" t="n"/>
      <c r="AN1432" s="462" t="n"/>
      <c r="AO1432" s="462" t="n"/>
      <c r="AP1432" s="462" t="n"/>
      <c r="AQ1432" s="462" t="n"/>
      <c r="AR1432" s="462" t="n"/>
      <c r="AS1432" s="462" t="n"/>
    </row>
    <row r="1433">
      <c r="A1433" s="461" t="n">
        <v>1425</v>
      </c>
      <c r="B1433" s="462" t="inlineStr">
        <is>
          <t>LIFE -OFF,GATE FEE CHARGE</t>
        </is>
      </c>
      <c r="C1433" s="462" t="inlineStr">
        <is>
          <t>កំពង់ផែស្វយ័តភ្នំពេញ "ក.ស.ភ"</t>
        </is>
      </c>
      <c r="D1433" s="462" t="inlineStr">
        <is>
          <t>L001-100044999</t>
        </is>
      </c>
      <c r="E1433" s="462" t="inlineStr">
        <is>
          <t>INV20220321206</t>
        </is>
      </c>
      <c r="F1433" s="463" t="n">
        <v>44641</v>
      </c>
      <c r="G1433" s="464" t="n">
        <v>29088</v>
      </c>
      <c r="H1433" s="462" t="n"/>
      <c r="I1433" s="464">
        <f>G1433</f>
        <v/>
      </c>
      <c r="J1433" s="462">
        <f>IF(AND(Q1433=TRUE, R1433=TRUE, S1433=TRUE), IF(W1433&lt;-0.05, "អនុញ្ញាត (អ្នកផ្គត់ផ្គង់ប្រកាសខ្វះ)", "បានប្រកាស (អនុញ្ញាត)"), IF(AND(Q1433=FALSE, R1433=FALSE, S1433=FALSE), "ព្យួរទុក (មិនមានទិន្នន័យ)", "ប្រកាសខុស (ព្យួរទុក)"))</f>
        <v/>
      </c>
      <c r="K1433" s="462" t="inlineStr"/>
      <c r="L1433" s="462" t="inlineStr"/>
      <c r="M1433" s="464">
        <f>AH1433</f>
        <v/>
      </c>
      <c r="N1433" s="464">
        <f>IF(W1433&lt;0,AH1433,I1433)</f>
        <v/>
      </c>
      <c r="O1433" s="464">
        <f>I1433-M1433</f>
        <v/>
      </c>
      <c r="P1433" s="462" t="n"/>
      <c r="Q1433" s="462">
        <f>V1433=W1433</f>
        <v/>
      </c>
      <c r="R1433" s="462">
        <f>AND(MONTH(F1433)=MONTH(X1433), YEAR(F1433)=YEAR(X1433))</f>
        <v/>
      </c>
      <c r="S1433" s="462">
        <f>AC1433="L001-901905215"</f>
        <v/>
      </c>
      <c r="T1433" s="464">
        <f>G1433-AH1433</f>
        <v/>
      </c>
      <c r="U1433" s="462" t="n"/>
      <c r="V1433" s="462" t="inlineStr">
        <is>
          <t>INV20220321206</t>
        </is>
      </c>
      <c r="W1433" s="462" t="inlineStr"/>
      <c r="X1433" s="499" t="n"/>
      <c r="Y1433" s="462" t="n"/>
      <c r="Z1433" s="462" t="n"/>
      <c r="AA1433" s="462" t="n"/>
      <c r="AB1433" s="462" t="n"/>
      <c r="AC1433" s="462" t="n"/>
      <c r="AD1433" s="462" t="n"/>
      <c r="AE1433" s="462" t="n"/>
      <c r="AF1433" s="462" t="n"/>
      <c r="AG1433" s="462" t="n"/>
      <c r="AH1433" s="462" t="n"/>
      <c r="AI1433" s="462" t="n"/>
      <c r="AJ1433" s="462" t="n"/>
      <c r="AK1433" s="462" t="n"/>
      <c r="AL1433" s="462" t="n"/>
      <c r="AM1433" s="462" t="n"/>
      <c r="AN1433" s="462" t="n"/>
      <c r="AO1433" s="462" t="n"/>
      <c r="AP1433" s="462" t="n"/>
      <c r="AQ1433" s="462" t="n"/>
      <c r="AR1433" s="462" t="n"/>
      <c r="AS1433" s="462" t="n"/>
    </row>
    <row r="1434">
      <c r="A1434" s="461" t="n">
        <v>1426</v>
      </c>
      <c r="B1434" s="462" t="inlineStr">
        <is>
          <t>LIFE -OFF</t>
        </is>
      </c>
      <c r="C1434" s="462" t="inlineStr">
        <is>
          <t>កំពង់ផែស្វយ័តក្រុងព្រះសីហនុ</t>
        </is>
      </c>
      <c r="D1434" s="462" t="inlineStr">
        <is>
          <t>L001-100044638</t>
        </is>
      </c>
      <c r="E1434" s="462" t="inlineStr">
        <is>
          <t>044274</t>
        </is>
      </c>
      <c r="F1434" s="463" t="n">
        <v>44621</v>
      </c>
      <c r="G1434" s="464" t="n">
        <v>26756</v>
      </c>
      <c r="H1434" s="462" t="n"/>
      <c r="I1434" s="464">
        <f>G1434</f>
        <v/>
      </c>
      <c r="J1434" s="462">
        <f>IF(AND(Q1434=TRUE, R1434=TRUE, S1434=TRUE), IF(W1434&lt;-0.05, "អនុញ្ញាត (អ្នកផ្គត់ផ្គង់ប្រកាសខ្វះ)", "បានប្រកាស (អនុញ្ញាត)"), IF(AND(Q1434=FALSE, R1434=FALSE, S1434=FALSE), "ព្យួរទុក (មិនមានទិន្នន័យ)", "ប្រកាសខុស (ព្យួរទុក)"))</f>
        <v/>
      </c>
      <c r="K1434" s="462" t="inlineStr"/>
      <c r="L1434" s="462" t="inlineStr"/>
      <c r="M1434" s="464">
        <f>AH1434</f>
        <v/>
      </c>
      <c r="N1434" s="464">
        <f>IF(W1434&lt;0,AH1434,I1434)</f>
        <v/>
      </c>
      <c r="O1434" s="464">
        <f>I1434-M1434</f>
        <v/>
      </c>
      <c r="P1434" s="462" t="n"/>
      <c r="Q1434" s="462">
        <f>V1434=W1434</f>
        <v/>
      </c>
      <c r="R1434" s="462">
        <f>AND(MONTH(F1434)=MONTH(X1434), YEAR(F1434)=YEAR(X1434))</f>
        <v/>
      </c>
      <c r="S1434" s="462">
        <f>AC1434="L001-901905215"</f>
        <v/>
      </c>
      <c r="T1434" s="464">
        <f>G1434-AH1434</f>
        <v/>
      </c>
      <c r="U1434" s="462" t="n"/>
      <c r="V1434" s="462" t="inlineStr">
        <is>
          <t>044274</t>
        </is>
      </c>
      <c r="W1434" s="462" t="inlineStr"/>
      <c r="X1434" s="499" t="n"/>
      <c r="Y1434" s="462" t="n"/>
      <c r="Z1434" s="462" t="n"/>
      <c r="AA1434" s="462" t="n"/>
      <c r="AB1434" s="462" t="n"/>
      <c r="AC1434" s="462" t="n"/>
      <c r="AD1434" s="462" t="n"/>
      <c r="AE1434" s="462" t="n"/>
      <c r="AF1434" s="462" t="n"/>
      <c r="AG1434" s="462" t="n"/>
      <c r="AH1434" s="462" t="n"/>
      <c r="AI1434" s="462" t="n"/>
      <c r="AJ1434" s="462" t="n"/>
      <c r="AK1434" s="462" t="n"/>
      <c r="AL1434" s="462" t="n"/>
      <c r="AM1434" s="462" t="n"/>
      <c r="AN1434" s="462" t="n"/>
      <c r="AO1434" s="462" t="n"/>
      <c r="AP1434" s="462" t="n"/>
      <c r="AQ1434" s="462" t="n"/>
      <c r="AR1434" s="462" t="n"/>
      <c r="AS1434" s="462" t="n"/>
    </row>
    <row r="1435">
      <c r="A1435" s="461" t="n">
        <v>1427</v>
      </c>
      <c r="B1435" s="462" t="inlineStr">
        <is>
          <t>LIFE -OFF,GATE FEE CHARGE</t>
        </is>
      </c>
      <c r="C1435" s="462" t="inlineStr">
        <is>
          <t>កំពង់ផែស្វយ័តភ្នំពេញ "ក.ស.ភ"</t>
        </is>
      </c>
      <c r="D1435" s="462" t="inlineStr">
        <is>
          <t>L001-100044999</t>
        </is>
      </c>
      <c r="E1435" s="462" t="inlineStr">
        <is>
          <t>INV2022319843</t>
        </is>
      </c>
      <c r="F1435" s="463" t="n">
        <v>44635</v>
      </c>
      <c r="G1435" s="464" t="n">
        <v>48480</v>
      </c>
      <c r="H1435" s="462" t="n"/>
      <c r="I1435" s="464">
        <f>G1435</f>
        <v/>
      </c>
      <c r="J1435" s="462">
        <f>IF(AND(Q1435=TRUE, R1435=TRUE, S1435=TRUE), IF(W1435&lt;-0.05, "អនុញ្ញាត (អ្នកផ្គត់ផ្គង់ប្រកាសខ្វះ)", "បានប្រកាស (អនុញ្ញាត)"), IF(AND(Q1435=FALSE, R1435=FALSE, S1435=FALSE), "ព្យួរទុក (មិនមានទិន្នន័យ)", "ប្រកាសខុស (ព្យួរទុក)"))</f>
        <v/>
      </c>
      <c r="K1435" s="462" t="inlineStr"/>
      <c r="L1435" s="462" t="inlineStr"/>
      <c r="M1435" s="464">
        <f>AH1435</f>
        <v/>
      </c>
      <c r="N1435" s="464">
        <f>IF(W1435&lt;0,AH1435,I1435)</f>
        <v/>
      </c>
      <c r="O1435" s="464">
        <f>I1435-M1435</f>
        <v/>
      </c>
      <c r="P1435" s="462" t="n"/>
      <c r="Q1435" s="462">
        <f>V1435=W1435</f>
        <v/>
      </c>
      <c r="R1435" s="462">
        <f>AND(MONTH(F1435)=MONTH(X1435), YEAR(F1435)=YEAR(X1435))</f>
        <v/>
      </c>
      <c r="S1435" s="462">
        <f>AC1435="L001-901905215"</f>
        <v/>
      </c>
      <c r="T1435" s="464">
        <f>G1435-AH1435</f>
        <v/>
      </c>
      <c r="U1435" s="462" t="n"/>
      <c r="V1435" s="462" t="inlineStr">
        <is>
          <t>INV2022319843</t>
        </is>
      </c>
      <c r="W1435" s="462" t="inlineStr"/>
      <c r="X1435" s="499" t="n"/>
      <c r="Y1435" s="462" t="n"/>
      <c r="Z1435" s="462" t="n"/>
      <c r="AA1435" s="462" t="n"/>
      <c r="AB1435" s="462" t="n"/>
      <c r="AC1435" s="462" t="n"/>
      <c r="AD1435" s="462" t="n"/>
      <c r="AE1435" s="462" t="n"/>
      <c r="AF1435" s="462" t="n"/>
      <c r="AG1435" s="462" t="n"/>
      <c r="AH1435" s="462" t="n"/>
      <c r="AI1435" s="462" t="n"/>
      <c r="AJ1435" s="462" t="n"/>
      <c r="AK1435" s="462" t="n"/>
      <c r="AL1435" s="462" t="n"/>
      <c r="AM1435" s="462" t="n"/>
      <c r="AN1435" s="462" t="n"/>
      <c r="AO1435" s="462" t="n"/>
      <c r="AP1435" s="462" t="n"/>
      <c r="AQ1435" s="462" t="n"/>
      <c r="AR1435" s="462" t="n"/>
      <c r="AS1435" s="462" t="n"/>
    </row>
    <row r="1436">
      <c r="A1436" s="461" t="n">
        <v>1428</v>
      </c>
      <c r="B1436" s="462" t="inlineStr">
        <is>
          <t>LIFE -OFF,GATE FEE CHARGE</t>
        </is>
      </c>
      <c r="C1436" s="462" t="inlineStr">
        <is>
          <t>កំពង់ផែស្វយ័តភ្នំពេញ "ក.ស.ភ"</t>
        </is>
      </c>
      <c r="D1436" s="462" t="inlineStr">
        <is>
          <t>L001-100044999</t>
        </is>
      </c>
      <c r="E1436" s="462" t="inlineStr">
        <is>
          <t>INV2022319839</t>
        </is>
      </c>
      <c r="F1436" s="463" t="n">
        <v>44635</v>
      </c>
      <c r="G1436" s="464" t="n">
        <v>58176</v>
      </c>
      <c r="H1436" s="462" t="n"/>
      <c r="I1436" s="464">
        <f>G1436</f>
        <v/>
      </c>
      <c r="J1436" s="462">
        <f>IF(AND(Q1436=TRUE, R1436=TRUE, S1436=TRUE), IF(W1436&lt;-0.05, "អនុញ្ញាត (អ្នកផ្គត់ផ្គង់ប្រកាសខ្វះ)", "បានប្រកាស (អនុញ្ញាត)"), IF(AND(Q1436=FALSE, R1436=FALSE, S1436=FALSE), "ព្យួរទុក (មិនមានទិន្នន័យ)", "ប្រកាសខុស (ព្យួរទុក)"))</f>
        <v/>
      </c>
      <c r="K1436" s="462" t="inlineStr"/>
      <c r="L1436" s="462" t="inlineStr"/>
      <c r="M1436" s="464">
        <f>AH1436</f>
        <v/>
      </c>
      <c r="N1436" s="464">
        <f>IF(W1436&lt;0,AH1436,I1436)</f>
        <v/>
      </c>
      <c r="O1436" s="464">
        <f>I1436-M1436</f>
        <v/>
      </c>
      <c r="P1436" s="462" t="n"/>
      <c r="Q1436" s="462">
        <f>V1436=W1436</f>
        <v/>
      </c>
      <c r="R1436" s="462">
        <f>AND(MONTH(F1436)=MONTH(X1436), YEAR(F1436)=YEAR(X1436))</f>
        <v/>
      </c>
      <c r="S1436" s="462">
        <f>AC1436="L001-901905215"</f>
        <v/>
      </c>
      <c r="T1436" s="464">
        <f>G1436-AH1436</f>
        <v/>
      </c>
      <c r="U1436" s="462" t="n"/>
      <c r="V1436" s="462" t="inlineStr">
        <is>
          <t>INV2022319839</t>
        </is>
      </c>
      <c r="W1436" s="462" t="inlineStr"/>
      <c r="X1436" s="499" t="n"/>
      <c r="Y1436" s="462" t="n"/>
      <c r="Z1436" s="462" t="n"/>
      <c r="AA1436" s="462" t="n"/>
      <c r="AB1436" s="462" t="n"/>
      <c r="AC1436" s="462" t="n"/>
      <c r="AD1436" s="462" t="n"/>
      <c r="AE1436" s="462" t="n"/>
      <c r="AF1436" s="462" t="n"/>
      <c r="AG1436" s="462" t="n"/>
      <c r="AH1436" s="462" t="n"/>
      <c r="AI1436" s="462" t="n"/>
      <c r="AJ1436" s="462" t="n"/>
      <c r="AK1436" s="462" t="n"/>
      <c r="AL1436" s="462" t="n"/>
      <c r="AM1436" s="462" t="n"/>
      <c r="AN1436" s="462" t="n"/>
      <c r="AO1436" s="462" t="n"/>
      <c r="AP1436" s="462" t="n"/>
      <c r="AQ1436" s="462" t="n"/>
      <c r="AR1436" s="462" t="n"/>
      <c r="AS1436" s="462" t="n"/>
    </row>
    <row r="1437">
      <c r="A1437" s="461" t="n">
        <v>1429</v>
      </c>
      <c r="B1437" s="462" t="inlineStr">
        <is>
          <t>LIFE -OFF,GATE FEE CHARGE</t>
        </is>
      </c>
      <c r="C1437" s="462" t="inlineStr">
        <is>
          <t>កំពង់ផែស្វយ័តភ្នំពេញ "ក.ស.ភ"</t>
        </is>
      </c>
      <c r="D1437" s="462" t="inlineStr">
        <is>
          <t>L001-100044999</t>
        </is>
      </c>
      <c r="E1437" s="462" t="inlineStr">
        <is>
          <t>INV2022319840</t>
        </is>
      </c>
      <c r="F1437" s="463" t="n">
        <v>44635</v>
      </c>
      <c r="G1437" s="464" t="n">
        <v>77568</v>
      </c>
      <c r="H1437" s="462" t="n"/>
      <c r="I1437" s="464">
        <f>G1437</f>
        <v/>
      </c>
      <c r="J1437" s="462">
        <f>IF(AND(Q1437=TRUE, R1437=TRUE, S1437=TRUE), IF(W1437&lt;-0.05, "អនុញ្ញាត (អ្នកផ្គត់ផ្គង់ប្រកាសខ្វះ)", "បានប្រកាស (អនុញ្ញាត)"), IF(AND(Q1437=FALSE, R1437=FALSE, S1437=FALSE), "ព្យួរទុក (មិនមានទិន្នន័យ)", "ប្រកាសខុស (ព្យួរទុក)"))</f>
        <v/>
      </c>
      <c r="K1437" s="462" t="inlineStr"/>
      <c r="L1437" s="462" t="inlineStr"/>
      <c r="M1437" s="464">
        <f>AH1437</f>
        <v/>
      </c>
      <c r="N1437" s="464">
        <f>IF(W1437&lt;0,AH1437,I1437)</f>
        <v/>
      </c>
      <c r="O1437" s="464">
        <f>I1437-M1437</f>
        <v/>
      </c>
      <c r="P1437" s="462" t="n"/>
      <c r="Q1437" s="462">
        <f>V1437=W1437</f>
        <v/>
      </c>
      <c r="R1437" s="462">
        <f>AND(MONTH(F1437)=MONTH(X1437), YEAR(F1437)=YEAR(X1437))</f>
        <v/>
      </c>
      <c r="S1437" s="462">
        <f>AC1437="L001-901905215"</f>
        <v/>
      </c>
      <c r="T1437" s="464">
        <f>G1437-AH1437</f>
        <v/>
      </c>
      <c r="U1437" s="462" t="n"/>
      <c r="V1437" s="462" t="inlineStr">
        <is>
          <t>INV2022319840</t>
        </is>
      </c>
      <c r="W1437" s="462" t="inlineStr"/>
      <c r="X1437" s="499" t="n"/>
      <c r="Y1437" s="462" t="n"/>
      <c r="Z1437" s="462" t="n"/>
      <c r="AA1437" s="462" t="n"/>
      <c r="AB1437" s="462" t="n"/>
      <c r="AC1437" s="462" t="n"/>
      <c r="AD1437" s="462" t="n"/>
      <c r="AE1437" s="462" t="n"/>
      <c r="AF1437" s="462" t="n"/>
      <c r="AG1437" s="462" t="n"/>
      <c r="AH1437" s="462" t="n"/>
      <c r="AI1437" s="462" t="n"/>
      <c r="AJ1437" s="462" t="n"/>
      <c r="AK1437" s="462" t="n"/>
      <c r="AL1437" s="462" t="n"/>
      <c r="AM1437" s="462" t="n"/>
      <c r="AN1437" s="462" t="n"/>
      <c r="AO1437" s="462" t="n"/>
      <c r="AP1437" s="462" t="n"/>
      <c r="AQ1437" s="462" t="n"/>
      <c r="AR1437" s="462" t="n"/>
      <c r="AS1437" s="462" t="n"/>
    </row>
    <row r="1438">
      <c r="A1438" s="461" t="n">
        <v>1430</v>
      </c>
      <c r="B1438" s="462" t="inlineStr">
        <is>
          <t>LIFE -OFF,GATE FEE CHARGE</t>
        </is>
      </c>
      <c r="C1438" s="462" t="inlineStr">
        <is>
          <t>កំពង់ផែស្វយ័តភ្នំពេញ "ក.ស.ភ"</t>
        </is>
      </c>
      <c r="D1438" s="462" t="inlineStr">
        <is>
          <t>L001-100044999</t>
        </is>
      </c>
      <c r="E1438" s="462" t="inlineStr">
        <is>
          <t>INV2022319838</t>
        </is>
      </c>
      <c r="F1438" s="463" t="n">
        <v>44635</v>
      </c>
      <c r="G1438" s="464" t="n">
        <v>58176</v>
      </c>
      <c r="H1438" s="462" t="n"/>
      <c r="I1438" s="464">
        <f>G1438</f>
        <v/>
      </c>
      <c r="J1438" s="462">
        <f>IF(AND(Q1438=TRUE, R1438=TRUE, S1438=TRUE), IF(W1438&lt;-0.05, "អនុញ្ញាត (អ្នកផ្គត់ផ្គង់ប្រកាសខ្វះ)", "បានប្រកាស (អនុញ្ញាត)"), IF(AND(Q1438=FALSE, R1438=FALSE, S1438=FALSE), "ព្យួរទុក (មិនមានទិន្នន័យ)", "ប្រកាសខុស (ព្យួរទុក)"))</f>
        <v/>
      </c>
      <c r="K1438" s="462" t="inlineStr"/>
      <c r="L1438" s="462" t="inlineStr"/>
      <c r="M1438" s="464">
        <f>AH1438</f>
        <v/>
      </c>
      <c r="N1438" s="464">
        <f>IF(W1438&lt;0,AH1438,I1438)</f>
        <v/>
      </c>
      <c r="O1438" s="464">
        <f>I1438-M1438</f>
        <v/>
      </c>
      <c r="P1438" s="462" t="n"/>
      <c r="Q1438" s="462">
        <f>V1438=W1438</f>
        <v/>
      </c>
      <c r="R1438" s="462">
        <f>AND(MONTH(F1438)=MONTH(X1438), YEAR(F1438)=YEAR(X1438))</f>
        <v/>
      </c>
      <c r="S1438" s="462">
        <f>AC1438="L001-901905215"</f>
        <v/>
      </c>
      <c r="T1438" s="464">
        <f>G1438-AH1438</f>
        <v/>
      </c>
      <c r="U1438" s="462" t="n"/>
      <c r="V1438" s="462" t="inlineStr">
        <is>
          <t>INV2022319838</t>
        </is>
      </c>
      <c r="W1438" s="462" t="inlineStr"/>
      <c r="X1438" s="499" t="n"/>
      <c r="Y1438" s="462" t="n"/>
      <c r="Z1438" s="462" t="n"/>
      <c r="AA1438" s="462" t="n"/>
      <c r="AB1438" s="462" t="n"/>
      <c r="AC1438" s="462" t="n"/>
      <c r="AD1438" s="462" t="n"/>
      <c r="AE1438" s="462" t="n"/>
      <c r="AF1438" s="462" t="n"/>
      <c r="AG1438" s="462" t="n"/>
      <c r="AH1438" s="462" t="n"/>
      <c r="AI1438" s="462" t="n"/>
      <c r="AJ1438" s="462" t="n"/>
      <c r="AK1438" s="462" t="n"/>
      <c r="AL1438" s="462" t="n"/>
      <c r="AM1438" s="462" t="n"/>
      <c r="AN1438" s="462" t="n"/>
      <c r="AO1438" s="462" t="n"/>
      <c r="AP1438" s="462" t="n"/>
      <c r="AQ1438" s="462" t="n"/>
      <c r="AR1438" s="462" t="n"/>
      <c r="AS1438" s="462" t="n"/>
    </row>
    <row r="1439">
      <c r="A1439" s="461" t="n">
        <v>1431</v>
      </c>
      <c r="B1439" s="462" t="inlineStr">
        <is>
          <t>LIFE -OFF,GATE FEE CHARGE</t>
        </is>
      </c>
      <c r="C1439" s="462" t="inlineStr">
        <is>
          <t>កំពង់ផែស្វយ័តភ្នំពេញ "ក.ស.ភ"</t>
        </is>
      </c>
      <c r="D1439" s="462" t="inlineStr">
        <is>
          <t>L001-100044999</t>
        </is>
      </c>
      <c r="E1439" s="462" t="inlineStr">
        <is>
          <t>INV2022319841</t>
        </is>
      </c>
      <c r="F1439" s="463" t="n">
        <v>44635</v>
      </c>
      <c r="G1439" s="464" t="n">
        <v>261792</v>
      </c>
      <c r="H1439" s="462" t="n"/>
      <c r="I1439" s="464">
        <f>G1439</f>
        <v/>
      </c>
      <c r="J1439" s="462">
        <f>IF(AND(Q1439=TRUE, R1439=TRUE, S1439=TRUE), IF(W1439&lt;-0.05, "អនុញ្ញាត (អ្នកផ្គត់ផ្គង់ប្រកាសខ្វះ)", "បានប្រកាស (អនុញ្ញាត)"), IF(AND(Q1439=FALSE, R1439=FALSE, S1439=FALSE), "ព្យួរទុក (មិនមានទិន្នន័យ)", "ប្រកាសខុស (ព្យួរទុក)"))</f>
        <v/>
      </c>
      <c r="K1439" s="462" t="inlineStr"/>
      <c r="L1439" s="462" t="inlineStr"/>
      <c r="M1439" s="464">
        <f>AH1439</f>
        <v/>
      </c>
      <c r="N1439" s="464">
        <f>IF(W1439&lt;0,AH1439,I1439)</f>
        <v/>
      </c>
      <c r="O1439" s="464">
        <f>I1439-M1439</f>
        <v/>
      </c>
      <c r="P1439" s="462" t="n"/>
      <c r="Q1439" s="462">
        <f>V1439=W1439</f>
        <v/>
      </c>
      <c r="R1439" s="462">
        <f>AND(MONTH(F1439)=MONTH(X1439), YEAR(F1439)=YEAR(X1439))</f>
        <v/>
      </c>
      <c r="S1439" s="462">
        <f>AC1439="L001-901905215"</f>
        <v/>
      </c>
      <c r="T1439" s="464">
        <f>G1439-AH1439</f>
        <v/>
      </c>
      <c r="U1439" s="462" t="n"/>
      <c r="V1439" s="462" t="inlineStr">
        <is>
          <t>INV2022319841</t>
        </is>
      </c>
      <c r="W1439" s="462" t="inlineStr"/>
      <c r="X1439" s="499" t="n"/>
      <c r="Y1439" s="462" t="n"/>
      <c r="Z1439" s="462" t="n"/>
      <c r="AA1439" s="462" t="n"/>
      <c r="AB1439" s="462" t="n"/>
      <c r="AC1439" s="462" t="n"/>
      <c r="AD1439" s="462" t="n"/>
      <c r="AE1439" s="462" t="n"/>
      <c r="AF1439" s="462" t="n"/>
      <c r="AG1439" s="462" t="n"/>
      <c r="AH1439" s="462" t="n"/>
      <c r="AI1439" s="462" t="n"/>
      <c r="AJ1439" s="462" t="n"/>
      <c r="AK1439" s="462" t="n"/>
      <c r="AL1439" s="462" t="n"/>
      <c r="AM1439" s="462" t="n"/>
      <c r="AN1439" s="462" t="n"/>
      <c r="AO1439" s="462" t="n"/>
      <c r="AP1439" s="462" t="n"/>
      <c r="AQ1439" s="462" t="n"/>
      <c r="AR1439" s="462" t="n"/>
      <c r="AS1439" s="462" t="n"/>
    </row>
    <row r="1440">
      <c r="A1440" s="461" t="n">
        <v>1432</v>
      </c>
      <c r="B1440" s="462" t="inlineStr">
        <is>
          <t>LIFE -OFF,GATE FEE CHARGE</t>
        </is>
      </c>
      <c r="C1440" s="462" t="inlineStr">
        <is>
          <t>កំពង់ផែស្វយ័តភ្នំពេញ "ក.ស.ភ"</t>
        </is>
      </c>
      <c r="D1440" s="462" t="inlineStr">
        <is>
          <t>L001-100044999</t>
        </is>
      </c>
      <c r="E1440" s="462" t="inlineStr">
        <is>
          <t>INV2022319842</t>
        </is>
      </c>
      <c r="F1440" s="463" t="n">
        <v>44635</v>
      </c>
      <c r="G1440" s="464" t="n">
        <v>58176</v>
      </c>
      <c r="H1440" s="462" t="n"/>
      <c r="I1440" s="464">
        <f>G1440</f>
        <v/>
      </c>
      <c r="J1440" s="462">
        <f>IF(AND(Q1440=TRUE, R1440=TRUE, S1440=TRUE), IF(W1440&lt;-0.05, "អនុញ្ញាត (អ្នកផ្គត់ផ្គង់ប្រកាសខ្វះ)", "បានប្រកាស (អនុញ្ញាត)"), IF(AND(Q1440=FALSE, R1440=FALSE, S1440=FALSE), "ព្យួរទុក (មិនមានទិន្នន័យ)", "ប្រកាសខុស (ព្យួរទុក)"))</f>
        <v/>
      </c>
      <c r="K1440" s="462" t="inlineStr"/>
      <c r="L1440" s="462" t="inlineStr"/>
      <c r="M1440" s="464">
        <f>AH1440</f>
        <v/>
      </c>
      <c r="N1440" s="464">
        <f>IF(W1440&lt;0,AH1440,I1440)</f>
        <v/>
      </c>
      <c r="O1440" s="464">
        <f>I1440-M1440</f>
        <v/>
      </c>
      <c r="P1440" s="462" t="n"/>
      <c r="Q1440" s="462">
        <f>V1440=W1440</f>
        <v/>
      </c>
      <c r="R1440" s="462">
        <f>AND(MONTH(F1440)=MONTH(X1440), YEAR(F1440)=YEAR(X1440))</f>
        <v/>
      </c>
      <c r="S1440" s="462">
        <f>AC1440="L001-901905215"</f>
        <v/>
      </c>
      <c r="T1440" s="464">
        <f>G1440-AH1440</f>
        <v/>
      </c>
      <c r="U1440" s="462" t="n"/>
      <c r="V1440" s="462" t="inlineStr">
        <is>
          <t>INV2022319842</t>
        </is>
      </c>
      <c r="W1440" s="462" t="inlineStr"/>
      <c r="X1440" s="499" t="n"/>
      <c r="Y1440" s="462" t="n"/>
      <c r="Z1440" s="462" t="n"/>
      <c r="AA1440" s="462" t="n"/>
      <c r="AB1440" s="462" t="n"/>
      <c r="AC1440" s="462" t="n"/>
      <c r="AD1440" s="462" t="n"/>
      <c r="AE1440" s="462" t="n"/>
      <c r="AF1440" s="462" t="n"/>
      <c r="AG1440" s="462" t="n"/>
      <c r="AH1440" s="462" t="n"/>
      <c r="AI1440" s="462" t="n"/>
      <c r="AJ1440" s="462" t="n"/>
      <c r="AK1440" s="462" t="n"/>
      <c r="AL1440" s="462" t="n"/>
      <c r="AM1440" s="462" t="n"/>
      <c r="AN1440" s="462" t="n"/>
      <c r="AO1440" s="462" t="n"/>
      <c r="AP1440" s="462" t="n"/>
      <c r="AQ1440" s="462" t="n"/>
      <c r="AR1440" s="462" t="n"/>
      <c r="AS1440" s="462" t="n"/>
    </row>
    <row r="1441">
      <c r="A1441" s="461" t="n">
        <v>1433</v>
      </c>
      <c r="B1441" s="462" t="inlineStr">
        <is>
          <t>LIFE -OFF,GATE FEE CHARGE</t>
        </is>
      </c>
      <c r="C1441" s="462" t="inlineStr">
        <is>
          <t>កំពង់ផែស្វយ័តភ្នំពេញ "ក.ស.ភ"</t>
        </is>
      </c>
      <c r="D1441" s="462" t="inlineStr">
        <is>
          <t>L001-100044999</t>
        </is>
      </c>
      <c r="E1441" s="462" t="inlineStr">
        <is>
          <t>INV2022319837</t>
        </is>
      </c>
      <c r="F1441" s="463" t="n">
        <v>44635</v>
      </c>
      <c r="G1441" s="464" t="n">
        <v>193920</v>
      </c>
      <c r="H1441" s="462" t="n"/>
      <c r="I1441" s="464">
        <f>G1441</f>
        <v/>
      </c>
      <c r="J1441" s="462">
        <f>IF(AND(Q1441=TRUE, R1441=TRUE, S1441=TRUE), IF(W1441&lt;-0.05, "អនុញ្ញាត (អ្នកផ្គត់ផ្គង់ប្រកាសខ្វះ)", "បានប្រកាស (អនុញ្ញាត)"), IF(AND(Q1441=FALSE, R1441=FALSE, S1441=FALSE), "ព្យួរទុក (មិនមានទិន្នន័យ)", "ប្រកាសខុស (ព្យួរទុក)"))</f>
        <v/>
      </c>
      <c r="K1441" s="462" t="inlineStr"/>
      <c r="L1441" s="462" t="inlineStr"/>
      <c r="M1441" s="464">
        <f>AH1441</f>
        <v/>
      </c>
      <c r="N1441" s="464">
        <f>IF(W1441&lt;0,AH1441,I1441)</f>
        <v/>
      </c>
      <c r="O1441" s="464">
        <f>I1441-M1441</f>
        <v/>
      </c>
      <c r="P1441" s="462" t="n"/>
      <c r="Q1441" s="462">
        <f>V1441=W1441</f>
        <v/>
      </c>
      <c r="R1441" s="462">
        <f>AND(MONTH(F1441)=MONTH(X1441), YEAR(F1441)=YEAR(X1441))</f>
        <v/>
      </c>
      <c r="S1441" s="462">
        <f>AC1441="L001-901905215"</f>
        <v/>
      </c>
      <c r="T1441" s="464">
        <f>G1441-AH1441</f>
        <v/>
      </c>
      <c r="U1441" s="462" t="n"/>
      <c r="V1441" s="462" t="inlineStr">
        <is>
          <t>INV2022319837</t>
        </is>
      </c>
      <c r="W1441" s="462" t="inlineStr"/>
      <c r="X1441" s="499" t="n"/>
      <c r="Y1441" s="462" t="n"/>
      <c r="Z1441" s="462" t="n"/>
      <c r="AA1441" s="462" t="n"/>
      <c r="AB1441" s="462" t="n"/>
      <c r="AC1441" s="462" t="n"/>
      <c r="AD1441" s="462" t="n"/>
      <c r="AE1441" s="462" t="n"/>
      <c r="AF1441" s="462" t="n"/>
      <c r="AG1441" s="462" t="n"/>
      <c r="AH1441" s="462" t="n"/>
      <c r="AI1441" s="462" t="n"/>
      <c r="AJ1441" s="462" t="n"/>
      <c r="AK1441" s="462" t="n"/>
      <c r="AL1441" s="462" t="n"/>
      <c r="AM1441" s="462" t="n"/>
      <c r="AN1441" s="462" t="n"/>
      <c r="AO1441" s="462" t="n"/>
      <c r="AP1441" s="462" t="n"/>
      <c r="AQ1441" s="462" t="n"/>
      <c r="AR1441" s="462" t="n"/>
      <c r="AS1441" s="462" t="n"/>
    </row>
    <row r="1442">
      <c r="A1442" s="461" t="n">
        <v>1434</v>
      </c>
      <c r="B1442" s="462" t="inlineStr">
        <is>
          <t>LIFE -OFF,GATE FEE CHARGE</t>
        </is>
      </c>
      <c r="C1442" s="462" t="inlineStr">
        <is>
          <t>កំពង់ផែស្វយ័តភ្នំពេញ "ក.ស.ភ"</t>
        </is>
      </c>
      <c r="D1442" s="462" t="inlineStr">
        <is>
          <t>L001-100044999</t>
        </is>
      </c>
      <c r="E1442" s="462" t="inlineStr">
        <is>
          <t>INV2022317395</t>
        </is>
      </c>
      <c r="F1442" s="463" t="n">
        <v>44625</v>
      </c>
      <c r="G1442" s="464" t="n">
        <v>58507</v>
      </c>
      <c r="H1442" s="462" t="n"/>
      <c r="I1442" s="464">
        <f>G1442</f>
        <v/>
      </c>
      <c r="J1442" s="462">
        <f>IF(AND(Q1442=TRUE, R1442=TRUE, S1442=TRUE), IF(W1442&lt;-0.05, "អនុញ្ញាត (អ្នកផ្គត់ផ្គង់ប្រកាសខ្វះ)", "បានប្រកាស (អនុញ្ញាត)"), IF(AND(Q1442=FALSE, R1442=FALSE, S1442=FALSE), "ព្យួរទុក (មិនមានទិន្នន័យ)", "ប្រកាសខុស (ព្យួរទុក)"))</f>
        <v/>
      </c>
      <c r="K1442" s="462" t="inlineStr"/>
      <c r="L1442" s="462" t="inlineStr"/>
      <c r="M1442" s="464">
        <f>AH1442</f>
        <v/>
      </c>
      <c r="N1442" s="464">
        <f>IF(W1442&lt;0,AH1442,I1442)</f>
        <v/>
      </c>
      <c r="O1442" s="464">
        <f>I1442-M1442</f>
        <v/>
      </c>
      <c r="P1442" s="462" t="n"/>
      <c r="Q1442" s="462">
        <f>V1442=W1442</f>
        <v/>
      </c>
      <c r="R1442" s="462">
        <f>AND(MONTH(F1442)=MONTH(X1442), YEAR(F1442)=YEAR(X1442))</f>
        <v/>
      </c>
      <c r="S1442" s="462">
        <f>AC1442="L001-901905215"</f>
        <v/>
      </c>
      <c r="T1442" s="464">
        <f>G1442-AH1442</f>
        <v/>
      </c>
      <c r="U1442" s="462" t="n"/>
      <c r="V1442" s="462" t="inlineStr">
        <is>
          <t>INV2022317395</t>
        </is>
      </c>
      <c r="W1442" s="462" t="inlineStr"/>
      <c r="X1442" s="499" t="n"/>
      <c r="Y1442" s="462" t="n"/>
      <c r="Z1442" s="462" t="n"/>
      <c r="AA1442" s="462" t="n"/>
      <c r="AB1442" s="462" t="n"/>
      <c r="AC1442" s="462" t="n"/>
      <c r="AD1442" s="462" t="n"/>
      <c r="AE1442" s="462" t="n"/>
      <c r="AF1442" s="462" t="n"/>
      <c r="AG1442" s="462" t="n"/>
      <c r="AH1442" s="462" t="n"/>
      <c r="AI1442" s="462" t="n"/>
      <c r="AJ1442" s="462" t="n"/>
      <c r="AK1442" s="462" t="n"/>
      <c r="AL1442" s="462" t="n"/>
      <c r="AM1442" s="462" t="n"/>
      <c r="AN1442" s="462" t="n"/>
      <c r="AO1442" s="462" t="n"/>
      <c r="AP1442" s="462" t="n"/>
      <c r="AQ1442" s="462" t="n"/>
      <c r="AR1442" s="462" t="n"/>
      <c r="AS1442" s="462" t="n"/>
    </row>
    <row r="1443">
      <c r="A1443" s="461" t="n">
        <v>1435</v>
      </c>
      <c r="B1443" s="462" t="inlineStr">
        <is>
          <t>LIFE -OFF,GATE FEE CHARGE</t>
        </is>
      </c>
      <c r="C1443" s="462" t="inlineStr">
        <is>
          <t>កំពង់ផែស្វយ័តភ្នំពេញ "ក.ស.ភ"</t>
        </is>
      </c>
      <c r="D1443" s="462" t="inlineStr">
        <is>
          <t>L001-100044999</t>
        </is>
      </c>
      <c r="E1443" s="462" t="inlineStr">
        <is>
          <t>INV2022317902</t>
        </is>
      </c>
      <c r="F1443" s="463" t="n">
        <v>44625</v>
      </c>
      <c r="G1443" s="464" t="n">
        <v>77971</v>
      </c>
      <c r="H1443" s="462" t="n"/>
      <c r="I1443" s="464">
        <f>G1443</f>
        <v/>
      </c>
      <c r="J1443" s="462">
        <f>IF(AND(Q1443=TRUE, R1443=TRUE, S1443=TRUE), IF(W1443&lt;-0.05, "អនុញ្ញាត (អ្នកផ្គត់ផ្គង់ប្រកាសខ្វះ)", "បានប្រកាស (អនុញ្ញាត)"), IF(AND(Q1443=FALSE, R1443=FALSE, S1443=FALSE), "ព្យួរទុក (មិនមានទិន្នន័យ)", "ប្រកាសខុស (ព្យួរទុក)"))</f>
        <v/>
      </c>
      <c r="K1443" s="462" t="inlineStr"/>
      <c r="L1443" s="462" t="inlineStr"/>
      <c r="M1443" s="464">
        <f>AH1443</f>
        <v/>
      </c>
      <c r="N1443" s="464">
        <f>IF(W1443&lt;0,AH1443,I1443)</f>
        <v/>
      </c>
      <c r="O1443" s="464">
        <f>I1443-M1443</f>
        <v/>
      </c>
      <c r="P1443" s="462" t="n"/>
      <c r="Q1443" s="462">
        <f>V1443=W1443</f>
        <v/>
      </c>
      <c r="R1443" s="462">
        <f>AND(MONTH(F1443)=MONTH(X1443), YEAR(F1443)=YEAR(X1443))</f>
        <v/>
      </c>
      <c r="S1443" s="462">
        <f>AC1443="L001-901905215"</f>
        <v/>
      </c>
      <c r="T1443" s="464">
        <f>G1443-AH1443</f>
        <v/>
      </c>
      <c r="U1443" s="462" t="n"/>
      <c r="V1443" s="462" t="inlineStr">
        <is>
          <t>INV2022317902</t>
        </is>
      </c>
      <c r="W1443" s="462" t="inlineStr"/>
      <c r="X1443" s="499" t="n"/>
      <c r="Y1443" s="462" t="n"/>
      <c r="Z1443" s="462" t="n"/>
      <c r="AA1443" s="462" t="n"/>
      <c r="AB1443" s="462" t="n"/>
      <c r="AC1443" s="462" t="n"/>
      <c r="AD1443" s="462" t="n"/>
      <c r="AE1443" s="462" t="n"/>
      <c r="AF1443" s="462" t="n"/>
      <c r="AG1443" s="462" t="n"/>
      <c r="AH1443" s="462" t="n"/>
      <c r="AI1443" s="462" t="n"/>
      <c r="AJ1443" s="462" t="n"/>
      <c r="AK1443" s="462" t="n"/>
      <c r="AL1443" s="462" t="n"/>
      <c r="AM1443" s="462" t="n"/>
      <c r="AN1443" s="462" t="n"/>
      <c r="AO1443" s="462" t="n"/>
      <c r="AP1443" s="462" t="n"/>
      <c r="AQ1443" s="462" t="n"/>
      <c r="AR1443" s="462" t="n"/>
      <c r="AS1443" s="462" t="n"/>
    </row>
    <row r="1444">
      <c r="A1444" s="461" t="n">
        <v>1436</v>
      </c>
      <c r="B1444" s="462" t="inlineStr">
        <is>
          <t>LIFE -OFF,GATE FEE CHARGE</t>
        </is>
      </c>
      <c r="C1444" s="462" t="inlineStr">
        <is>
          <t>កំពង់ផែស្វយ័តភ្នំពេញ "ក.ស.ភ"</t>
        </is>
      </c>
      <c r="D1444" s="462" t="inlineStr">
        <is>
          <t>L001-100044999</t>
        </is>
      </c>
      <c r="E1444" s="462" t="inlineStr">
        <is>
          <t>INV2022317399</t>
        </is>
      </c>
      <c r="F1444" s="463" t="n">
        <v>44625</v>
      </c>
      <c r="G1444" s="464" t="n">
        <v>58507</v>
      </c>
      <c r="H1444" s="462" t="n"/>
      <c r="I1444" s="464">
        <f>G1444</f>
        <v/>
      </c>
      <c r="J1444" s="462">
        <f>IF(AND(Q1444=TRUE, R1444=TRUE, S1444=TRUE), IF(W1444&lt;-0.05, "អនុញ្ញាត (អ្នកផ្គត់ផ្គង់ប្រកាសខ្វះ)", "បានប្រកាស (អនុញ្ញាត)"), IF(AND(Q1444=FALSE, R1444=FALSE, S1444=FALSE), "ព្យួរទុក (មិនមានទិន្នន័យ)", "ប្រកាសខុស (ព្យួរទុក)"))</f>
        <v/>
      </c>
      <c r="K1444" s="462" t="inlineStr"/>
      <c r="L1444" s="462" t="inlineStr"/>
      <c r="M1444" s="464">
        <f>AH1444</f>
        <v/>
      </c>
      <c r="N1444" s="464">
        <f>IF(W1444&lt;0,AH1444,I1444)</f>
        <v/>
      </c>
      <c r="O1444" s="464">
        <f>I1444-M1444</f>
        <v/>
      </c>
      <c r="P1444" s="462" t="n"/>
      <c r="Q1444" s="462">
        <f>V1444=W1444</f>
        <v/>
      </c>
      <c r="R1444" s="462">
        <f>AND(MONTH(F1444)=MONTH(X1444), YEAR(F1444)=YEAR(X1444))</f>
        <v/>
      </c>
      <c r="S1444" s="462">
        <f>AC1444="L001-901905215"</f>
        <v/>
      </c>
      <c r="T1444" s="464">
        <f>G1444-AH1444</f>
        <v/>
      </c>
      <c r="U1444" s="462" t="n"/>
      <c r="V1444" s="462" t="inlineStr">
        <is>
          <t>INV2022317399</t>
        </is>
      </c>
      <c r="W1444" s="462" t="inlineStr"/>
      <c r="X1444" s="499" t="n"/>
      <c r="Y1444" s="462" t="n"/>
      <c r="Z1444" s="462" t="n"/>
      <c r="AA1444" s="462" t="n"/>
      <c r="AB1444" s="462" t="n"/>
      <c r="AC1444" s="462" t="n"/>
      <c r="AD1444" s="462" t="n"/>
      <c r="AE1444" s="462" t="n"/>
      <c r="AF1444" s="462" t="n"/>
      <c r="AG1444" s="462" t="n"/>
      <c r="AH1444" s="462" t="n"/>
      <c r="AI1444" s="462" t="n"/>
      <c r="AJ1444" s="462" t="n"/>
      <c r="AK1444" s="462" t="n"/>
      <c r="AL1444" s="462" t="n"/>
      <c r="AM1444" s="462" t="n"/>
      <c r="AN1444" s="462" t="n"/>
      <c r="AO1444" s="462" t="n"/>
      <c r="AP1444" s="462" t="n"/>
      <c r="AQ1444" s="462" t="n"/>
      <c r="AR1444" s="462" t="n"/>
      <c r="AS1444" s="462" t="n"/>
    </row>
    <row r="1445">
      <c r="A1445" s="461" t="n">
        <v>1437</v>
      </c>
      <c r="B1445" s="462" t="inlineStr">
        <is>
          <t>LIFE -OFF,GATE FEE CHARGE</t>
        </is>
      </c>
      <c r="C1445" s="462" t="inlineStr">
        <is>
          <t>កំពង់ផែស្វយ័តភ្នំពេញ "ក.ស.ភ"</t>
        </is>
      </c>
      <c r="D1445" s="462" t="inlineStr">
        <is>
          <t>L001-100044999</t>
        </is>
      </c>
      <c r="E1445" s="462" t="inlineStr">
        <is>
          <t>INV2022317397</t>
        </is>
      </c>
      <c r="F1445" s="463" t="n">
        <v>44625</v>
      </c>
      <c r="G1445" s="464" t="n">
        <v>117014</v>
      </c>
      <c r="H1445" s="462" t="n"/>
      <c r="I1445" s="464">
        <f>G1445</f>
        <v/>
      </c>
      <c r="J1445" s="462">
        <f>IF(AND(Q1445=TRUE, R1445=TRUE, S1445=TRUE), IF(W1445&lt;-0.05, "អនុញ្ញាត (អ្នកផ្គត់ផ្គង់ប្រកាសខ្វះ)", "បានប្រកាស (អនុញ្ញាត)"), IF(AND(Q1445=FALSE, R1445=FALSE, S1445=FALSE), "ព្យួរទុក (មិនមានទិន្នន័យ)", "ប្រកាសខុស (ព្យួរទុក)"))</f>
        <v/>
      </c>
      <c r="K1445" s="462" t="inlineStr"/>
      <c r="L1445" s="462" t="inlineStr"/>
      <c r="M1445" s="464">
        <f>AH1445</f>
        <v/>
      </c>
      <c r="N1445" s="464">
        <f>IF(W1445&lt;0,AH1445,I1445)</f>
        <v/>
      </c>
      <c r="O1445" s="464">
        <f>I1445-M1445</f>
        <v/>
      </c>
      <c r="P1445" s="462" t="n"/>
      <c r="Q1445" s="462">
        <f>V1445=W1445</f>
        <v/>
      </c>
      <c r="R1445" s="462">
        <f>AND(MONTH(F1445)=MONTH(X1445), YEAR(F1445)=YEAR(X1445))</f>
        <v/>
      </c>
      <c r="S1445" s="462">
        <f>AC1445="L001-901905215"</f>
        <v/>
      </c>
      <c r="T1445" s="464">
        <f>G1445-AH1445</f>
        <v/>
      </c>
      <c r="U1445" s="462" t="n"/>
      <c r="V1445" s="462" t="inlineStr">
        <is>
          <t>INV2022317397</t>
        </is>
      </c>
      <c r="W1445" s="462" t="inlineStr"/>
      <c r="X1445" s="499" t="n"/>
      <c r="Y1445" s="462" t="n"/>
      <c r="Z1445" s="462" t="n"/>
      <c r="AA1445" s="462" t="n"/>
      <c r="AB1445" s="462" t="n"/>
      <c r="AC1445" s="462" t="n"/>
      <c r="AD1445" s="462" t="n"/>
      <c r="AE1445" s="462" t="n"/>
      <c r="AF1445" s="462" t="n"/>
      <c r="AG1445" s="462" t="n"/>
      <c r="AH1445" s="462" t="n"/>
      <c r="AI1445" s="462" t="n"/>
      <c r="AJ1445" s="462" t="n"/>
      <c r="AK1445" s="462" t="n"/>
      <c r="AL1445" s="462" t="n"/>
      <c r="AM1445" s="462" t="n"/>
      <c r="AN1445" s="462" t="n"/>
      <c r="AO1445" s="462" t="n"/>
      <c r="AP1445" s="462" t="n"/>
      <c r="AQ1445" s="462" t="n"/>
      <c r="AR1445" s="462" t="n"/>
      <c r="AS1445" s="462" t="n"/>
    </row>
    <row r="1446">
      <c r="A1446" s="461" t="n">
        <v>1438</v>
      </c>
      <c r="B1446" s="462" t="inlineStr">
        <is>
          <t>LIFE -OFF</t>
        </is>
      </c>
      <c r="C1446" s="462" t="inlineStr">
        <is>
          <t>កំពង់ផែស្វយ័តក្រុងព្រះសីហនុ</t>
        </is>
      </c>
      <c r="D1446" s="462" t="inlineStr">
        <is>
          <t>L001-100044638</t>
        </is>
      </c>
      <c r="E1446" s="462" t="inlineStr">
        <is>
          <t>038857</t>
        </is>
      </c>
      <c r="F1446" s="463" t="n">
        <v>44622</v>
      </c>
      <c r="G1446" s="464" t="n">
        <v>13821</v>
      </c>
      <c r="H1446" s="462" t="n"/>
      <c r="I1446" s="464">
        <f>G1446</f>
        <v/>
      </c>
      <c r="J1446" s="462">
        <f>IF(AND(Q1446=TRUE, R1446=TRUE, S1446=TRUE), IF(W1446&lt;-0.05, "អនុញ្ញាត (អ្នកផ្គត់ផ្គង់ប្រកាសខ្វះ)", "បានប្រកាស (អនុញ្ញាត)"), IF(AND(Q1446=FALSE, R1446=FALSE, S1446=FALSE), "ព្យួរទុក (មិនមានទិន្នន័យ)", "ប្រកាសខុស (ព្យួរទុក)"))</f>
        <v/>
      </c>
      <c r="K1446" s="462" t="inlineStr"/>
      <c r="L1446" s="462" t="inlineStr"/>
      <c r="M1446" s="464">
        <f>AH1446</f>
        <v/>
      </c>
      <c r="N1446" s="464">
        <f>IF(W1446&lt;0,AH1446,I1446)</f>
        <v/>
      </c>
      <c r="O1446" s="464">
        <f>I1446-M1446</f>
        <v/>
      </c>
      <c r="P1446" s="462" t="n"/>
      <c r="Q1446" s="462">
        <f>V1446=W1446</f>
        <v/>
      </c>
      <c r="R1446" s="462">
        <f>AND(MONTH(F1446)=MONTH(X1446), YEAR(F1446)=YEAR(X1446))</f>
        <v/>
      </c>
      <c r="S1446" s="462">
        <f>AC1446="L001-901905215"</f>
        <v/>
      </c>
      <c r="T1446" s="464">
        <f>G1446-AH1446</f>
        <v/>
      </c>
      <c r="U1446" s="462" t="n"/>
      <c r="V1446" s="462" t="inlineStr">
        <is>
          <t>038857</t>
        </is>
      </c>
      <c r="W1446" s="462" t="inlineStr"/>
      <c r="X1446" s="499" t="n"/>
      <c r="Y1446" s="462" t="n"/>
      <c r="Z1446" s="462" t="n"/>
      <c r="AA1446" s="462" t="n"/>
      <c r="AB1446" s="462" t="n"/>
      <c r="AC1446" s="462" t="n"/>
      <c r="AD1446" s="462" t="n"/>
      <c r="AE1446" s="462" t="n"/>
      <c r="AF1446" s="462" t="n"/>
      <c r="AG1446" s="462" t="n"/>
      <c r="AH1446" s="462" t="n"/>
      <c r="AI1446" s="462" t="n"/>
      <c r="AJ1446" s="462" t="n"/>
      <c r="AK1446" s="462" t="n"/>
      <c r="AL1446" s="462" t="n"/>
      <c r="AM1446" s="462" t="n"/>
      <c r="AN1446" s="462" t="n"/>
      <c r="AO1446" s="462" t="n"/>
      <c r="AP1446" s="462" t="n"/>
      <c r="AQ1446" s="462" t="n"/>
      <c r="AR1446" s="462" t="n"/>
      <c r="AS1446" s="462" t="n"/>
    </row>
    <row r="1447">
      <c r="A1447" s="461" t="n">
        <v>1439</v>
      </c>
      <c r="B1447" s="462" t="inlineStr">
        <is>
          <t>LIFE -OFF</t>
        </is>
      </c>
      <c r="C1447" s="462" t="inlineStr">
        <is>
          <t>កំពង់ផែស្វយ័តក្រុងព្រះសីហនុ</t>
        </is>
      </c>
      <c r="D1447" s="462" t="inlineStr">
        <is>
          <t>L001-100044638</t>
        </is>
      </c>
      <c r="E1447" s="462" t="inlineStr">
        <is>
          <t>038863</t>
        </is>
      </c>
      <c r="F1447" s="463" t="n">
        <v>44622</v>
      </c>
      <c r="G1447" s="464" t="n">
        <v>20731</v>
      </c>
      <c r="H1447" s="462" t="n"/>
      <c r="I1447" s="464">
        <f>G1447</f>
        <v/>
      </c>
      <c r="J1447" s="462">
        <f>IF(AND(Q1447=TRUE, R1447=TRUE, S1447=TRUE), IF(W1447&lt;-0.05, "អនុញ្ញាត (អ្នកផ្គត់ផ្គង់ប្រកាសខ្វះ)", "បានប្រកាស (អនុញ្ញាត)"), IF(AND(Q1447=FALSE, R1447=FALSE, S1447=FALSE), "ព្យួរទុក (មិនមានទិន្នន័យ)", "ប្រកាសខុស (ព្យួរទុក)"))</f>
        <v/>
      </c>
      <c r="K1447" s="462" t="inlineStr"/>
      <c r="L1447" s="462" t="inlineStr"/>
      <c r="M1447" s="464">
        <f>AH1447</f>
        <v/>
      </c>
      <c r="N1447" s="464">
        <f>IF(W1447&lt;0,AH1447,I1447)</f>
        <v/>
      </c>
      <c r="O1447" s="464">
        <f>I1447-M1447</f>
        <v/>
      </c>
      <c r="P1447" s="462" t="n"/>
      <c r="Q1447" s="462">
        <f>V1447=W1447</f>
        <v/>
      </c>
      <c r="R1447" s="462">
        <f>AND(MONTH(F1447)=MONTH(X1447), YEAR(F1447)=YEAR(X1447))</f>
        <v/>
      </c>
      <c r="S1447" s="462">
        <f>AC1447="L001-901905215"</f>
        <v/>
      </c>
      <c r="T1447" s="464">
        <f>G1447-AH1447</f>
        <v/>
      </c>
      <c r="U1447" s="462" t="n"/>
      <c r="V1447" s="462" t="inlineStr">
        <is>
          <t>038863</t>
        </is>
      </c>
      <c r="W1447" s="462" t="inlineStr"/>
      <c r="X1447" s="499" t="n"/>
      <c r="Y1447" s="462" t="n"/>
      <c r="Z1447" s="462" t="n"/>
      <c r="AA1447" s="462" t="n"/>
      <c r="AB1447" s="462" t="n"/>
      <c r="AC1447" s="462" t="n"/>
      <c r="AD1447" s="462" t="n"/>
      <c r="AE1447" s="462" t="n"/>
      <c r="AF1447" s="462" t="n"/>
      <c r="AG1447" s="462" t="n"/>
      <c r="AH1447" s="462" t="n"/>
      <c r="AI1447" s="462" t="n"/>
      <c r="AJ1447" s="462" t="n"/>
      <c r="AK1447" s="462" t="n"/>
      <c r="AL1447" s="462" t="n"/>
      <c r="AM1447" s="462" t="n"/>
      <c r="AN1447" s="462" t="n"/>
      <c r="AO1447" s="462" t="n"/>
      <c r="AP1447" s="462" t="n"/>
      <c r="AQ1447" s="462" t="n"/>
      <c r="AR1447" s="462" t="n"/>
      <c r="AS1447" s="462" t="n"/>
    </row>
    <row r="1448">
      <c r="A1448" s="461" t="n">
        <v>1440</v>
      </c>
      <c r="B1448" s="462" t="inlineStr">
        <is>
          <t>LIFE -OFF</t>
        </is>
      </c>
      <c r="C1448" s="462" t="inlineStr">
        <is>
          <t>កំពង់ផែស្វយ័តក្រុងព្រះសីហនុ</t>
        </is>
      </c>
      <c r="D1448" s="462" t="inlineStr">
        <is>
          <t>L001-100044638</t>
        </is>
      </c>
      <c r="E1448" s="462" t="inlineStr">
        <is>
          <t>038864</t>
        </is>
      </c>
      <c r="F1448" s="463" t="n">
        <v>44622</v>
      </c>
      <c r="G1448" s="464" t="n">
        <v>20731</v>
      </c>
      <c r="H1448" s="462" t="n"/>
      <c r="I1448" s="464">
        <f>G1448</f>
        <v/>
      </c>
      <c r="J1448" s="462">
        <f>IF(AND(Q1448=TRUE, R1448=TRUE, S1448=TRUE), IF(W1448&lt;-0.05, "អនុញ្ញាត (អ្នកផ្គត់ផ្គង់ប្រកាសខ្វះ)", "បានប្រកាស (អនុញ្ញាត)"), IF(AND(Q1448=FALSE, R1448=FALSE, S1448=FALSE), "ព្យួរទុក (មិនមានទិន្នន័យ)", "ប្រកាសខុស (ព្យួរទុក)"))</f>
        <v/>
      </c>
      <c r="K1448" s="462" t="inlineStr"/>
      <c r="L1448" s="462" t="inlineStr"/>
      <c r="M1448" s="464">
        <f>AH1448</f>
        <v/>
      </c>
      <c r="N1448" s="464">
        <f>IF(W1448&lt;0,AH1448,I1448)</f>
        <v/>
      </c>
      <c r="O1448" s="464">
        <f>I1448-M1448</f>
        <v/>
      </c>
      <c r="P1448" s="462" t="n"/>
      <c r="Q1448" s="462">
        <f>V1448=W1448</f>
        <v/>
      </c>
      <c r="R1448" s="462">
        <f>AND(MONTH(F1448)=MONTH(X1448), YEAR(F1448)=YEAR(X1448))</f>
        <v/>
      </c>
      <c r="S1448" s="462">
        <f>AC1448="L001-901905215"</f>
        <v/>
      </c>
      <c r="T1448" s="464">
        <f>G1448-AH1448</f>
        <v/>
      </c>
      <c r="U1448" s="462" t="n"/>
      <c r="V1448" s="462" t="inlineStr">
        <is>
          <t>038864</t>
        </is>
      </c>
      <c r="W1448" s="462" t="inlineStr"/>
      <c r="X1448" s="499" t="n"/>
      <c r="Y1448" s="462" t="n"/>
      <c r="Z1448" s="462" t="n"/>
      <c r="AA1448" s="462" t="n"/>
      <c r="AB1448" s="462" t="n"/>
      <c r="AC1448" s="462" t="n"/>
      <c r="AD1448" s="462" t="n"/>
      <c r="AE1448" s="462" t="n"/>
      <c r="AF1448" s="462" t="n"/>
      <c r="AG1448" s="462" t="n"/>
      <c r="AH1448" s="462" t="n"/>
      <c r="AI1448" s="462" t="n"/>
      <c r="AJ1448" s="462" t="n"/>
      <c r="AK1448" s="462" t="n"/>
      <c r="AL1448" s="462" t="n"/>
      <c r="AM1448" s="462" t="n"/>
      <c r="AN1448" s="462" t="n"/>
      <c r="AO1448" s="462" t="n"/>
      <c r="AP1448" s="462" t="n"/>
      <c r="AQ1448" s="462" t="n"/>
      <c r="AR1448" s="462" t="n"/>
      <c r="AS1448" s="462" t="n"/>
    </row>
    <row r="1449">
      <c r="A1449" s="461" t="n">
        <v>1441</v>
      </c>
      <c r="B1449" s="462" t="inlineStr">
        <is>
          <t>LIFE -OFF</t>
        </is>
      </c>
      <c r="C1449" s="462" t="inlineStr">
        <is>
          <t>កំពង់ផែស្វយ័តក្រុងព្រះសីហនុ</t>
        </is>
      </c>
      <c r="D1449" s="462" t="inlineStr">
        <is>
          <t>L001-100044638</t>
        </is>
      </c>
      <c r="E1449" s="462" t="inlineStr">
        <is>
          <t>038861</t>
        </is>
      </c>
      <c r="F1449" s="463" t="n">
        <v>44622</v>
      </c>
      <c r="G1449" s="464" t="n">
        <v>20731</v>
      </c>
      <c r="H1449" s="462" t="n"/>
      <c r="I1449" s="464">
        <f>G1449</f>
        <v/>
      </c>
      <c r="J1449" s="462">
        <f>IF(AND(Q1449=TRUE, R1449=TRUE, S1449=TRUE), IF(W1449&lt;-0.05, "អនុញ្ញាត (អ្នកផ្គត់ផ្គង់ប្រកាសខ្វះ)", "បានប្រកាស (អនុញ្ញាត)"), IF(AND(Q1449=FALSE, R1449=FALSE, S1449=FALSE), "ព្យួរទុក (មិនមានទិន្នន័យ)", "ប្រកាសខុស (ព្យួរទុក)"))</f>
        <v/>
      </c>
      <c r="K1449" s="462" t="inlineStr"/>
      <c r="L1449" s="462" t="inlineStr"/>
      <c r="M1449" s="464">
        <f>AH1449</f>
        <v/>
      </c>
      <c r="N1449" s="464">
        <f>IF(W1449&lt;0,AH1449,I1449)</f>
        <v/>
      </c>
      <c r="O1449" s="464">
        <f>I1449-M1449</f>
        <v/>
      </c>
      <c r="P1449" s="462" t="n"/>
      <c r="Q1449" s="462">
        <f>V1449=W1449</f>
        <v/>
      </c>
      <c r="R1449" s="462">
        <f>AND(MONTH(F1449)=MONTH(X1449), YEAR(F1449)=YEAR(X1449))</f>
        <v/>
      </c>
      <c r="S1449" s="462">
        <f>AC1449="L001-901905215"</f>
        <v/>
      </c>
      <c r="T1449" s="464">
        <f>G1449-AH1449</f>
        <v/>
      </c>
      <c r="U1449" s="462" t="n"/>
      <c r="V1449" s="462" t="inlineStr">
        <is>
          <t>038861</t>
        </is>
      </c>
      <c r="W1449" s="462" t="inlineStr"/>
      <c r="X1449" s="499" t="n"/>
      <c r="Y1449" s="462" t="n"/>
      <c r="Z1449" s="462" t="n"/>
      <c r="AA1449" s="462" t="n"/>
      <c r="AB1449" s="462" t="n"/>
      <c r="AC1449" s="462" t="n"/>
      <c r="AD1449" s="462" t="n"/>
      <c r="AE1449" s="462" t="n"/>
      <c r="AF1449" s="462" t="n"/>
      <c r="AG1449" s="462" t="n"/>
      <c r="AH1449" s="462" t="n"/>
      <c r="AI1449" s="462" t="n"/>
      <c r="AJ1449" s="462" t="n"/>
      <c r="AK1449" s="462" t="n"/>
      <c r="AL1449" s="462" t="n"/>
      <c r="AM1449" s="462" t="n"/>
      <c r="AN1449" s="462" t="n"/>
      <c r="AO1449" s="462" t="n"/>
      <c r="AP1449" s="462" t="n"/>
      <c r="AQ1449" s="462" t="n"/>
      <c r="AR1449" s="462" t="n"/>
      <c r="AS1449" s="462" t="n"/>
    </row>
    <row r="1450">
      <c r="A1450" s="461" t="n">
        <v>1442</v>
      </c>
      <c r="B1450" s="462" t="inlineStr">
        <is>
          <t>LIFE -OFF</t>
        </is>
      </c>
      <c r="C1450" s="462" t="inlineStr">
        <is>
          <t>កំពង់ផែស្វយ័តក្រុងព្រះសីហនុ</t>
        </is>
      </c>
      <c r="D1450" s="462" t="inlineStr">
        <is>
          <t>L001-100044638</t>
        </is>
      </c>
      <c r="E1450" s="462" t="inlineStr">
        <is>
          <t>038862</t>
        </is>
      </c>
      <c r="F1450" s="463" t="n">
        <v>44622</v>
      </c>
      <c r="G1450" s="464" t="n">
        <v>20731</v>
      </c>
      <c r="H1450" s="462" t="n"/>
      <c r="I1450" s="464">
        <f>G1450</f>
        <v/>
      </c>
      <c r="J1450" s="462">
        <f>IF(AND(Q1450=TRUE, R1450=TRUE, S1450=TRUE), IF(W1450&lt;-0.05, "អនុញ្ញាត (អ្នកផ្គត់ផ្គង់ប្រកាសខ្វះ)", "បានប្រកាស (អនុញ្ញាត)"), IF(AND(Q1450=FALSE, R1450=FALSE, S1450=FALSE), "ព្យួរទុក (មិនមានទិន្នន័យ)", "ប្រកាសខុស (ព្យួរទុក)"))</f>
        <v/>
      </c>
      <c r="K1450" s="462" t="inlineStr"/>
      <c r="L1450" s="462" t="inlineStr"/>
      <c r="M1450" s="464">
        <f>AH1450</f>
        <v/>
      </c>
      <c r="N1450" s="464">
        <f>IF(W1450&lt;0,AH1450,I1450)</f>
        <v/>
      </c>
      <c r="O1450" s="464">
        <f>I1450-M1450</f>
        <v/>
      </c>
      <c r="P1450" s="462" t="n"/>
      <c r="Q1450" s="462">
        <f>V1450=W1450</f>
        <v/>
      </c>
      <c r="R1450" s="462">
        <f>AND(MONTH(F1450)=MONTH(X1450), YEAR(F1450)=YEAR(X1450))</f>
        <v/>
      </c>
      <c r="S1450" s="462">
        <f>AC1450="L001-901905215"</f>
        <v/>
      </c>
      <c r="T1450" s="464">
        <f>G1450-AH1450</f>
        <v/>
      </c>
      <c r="U1450" s="462" t="n"/>
      <c r="V1450" s="462" t="inlineStr">
        <is>
          <t>038862</t>
        </is>
      </c>
      <c r="W1450" s="462" t="inlineStr"/>
      <c r="X1450" s="499" t="n"/>
      <c r="Y1450" s="462" t="n"/>
      <c r="Z1450" s="462" t="n"/>
      <c r="AA1450" s="462" t="n"/>
      <c r="AB1450" s="462" t="n"/>
      <c r="AC1450" s="462" t="n"/>
      <c r="AD1450" s="462" t="n"/>
      <c r="AE1450" s="462" t="n"/>
      <c r="AF1450" s="462" t="n"/>
      <c r="AG1450" s="462" t="n"/>
      <c r="AH1450" s="462" t="n"/>
      <c r="AI1450" s="462" t="n"/>
      <c r="AJ1450" s="462" t="n"/>
      <c r="AK1450" s="462" t="n"/>
      <c r="AL1450" s="462" t="n"/>
      <c r="AM1450" s="462" t="n"/>
      <c r="AN1450" s="462" t="n"/>
      <c r="AO1450" s="462" t="n"/>
      <c r="AP1450" s="462" t="n"/>
      <c r="AQ1450" s="462" t="n"/>
      <c r="AR1450" s="462" t="n"/>
      <c r="AS1450" s="462" t="n"/>
    </row>
    <row r="1451">
      <c r="A1451" s="461" t="n">
        <v>1443</v>
      </c>
      <c r="B1451" s="462" t="inlineStr">
        <is>
          <t>LIFE -OFF,GATE FEE CHARGE</t>
        </is>
      </c>
      <c r="C1451" s="462" t="inlineStr">
        <is>
          <t>កំពង់ផែស្វយ័តភ្នំពេញ "ក.ស.ភ"</t>
        </is>
      </c>
      <c r="D1451" s="462" t="inlineStr">
        <is>
          <t>L001-100044999</t>
        </is>
      </c>
      <c r="E1451" s="462" t="inlineStr">
        <is>
          <t>INV2022317393</t>
        </is>
      </c>
      <c r="F1451" s="463" t="n">
        <v>44625</v>
      </c>
      <c r="G1451" s="464" t="n">
        <v>87761</v>
      </c>
      <c r="H1451" s="462" t="n"/>
      <c r="I1451" s="464">
        <f>G1451</f>
        <v/>
      </c>
      <c r="J1451" s="462">
        <f>IF(AND(Q1451=TRUE, R1451=TRUE, S1451=TRUE), IF(W1451&lt;-0.05, "អនុញ្ញាត (អ្នកផ្គត់ផ្គង់ប្រកាសខ្វះ)", "បានប្រកាស (អនុញ្ញាត)"), IF(AND(Q1451=FALSE, R1451=FALSE, S1451=FALSE), "ព្យួរទុក (មិនមានទិន្នន័យ)", "ប្រកាសខុស (ព្យួរទុក)"))</f>
        <v/>
      </c>
      <c r="K1451" s="462" t="inlineStr"/>
      <c r="L1451" s="462" t="inlineStr"/>
      <c r="M1451" s="464">
        <f>AH1451</f>
        <v/>
      </c>
      <c r="N1451" s="464">
        <f>IF(W1451&lt;0,AH1451,I1451)</f>
        <v/>
      </c>
      <c r="O1451" s="464">
        <f>I1451-M1451</f>
        <v/>
      </c>
      <c r="P1451" s="462" t="n"/>
      <c r="Q1451" s="462">
        <f>V1451=W1451</f>
        <v/>
      </c>
      <c r="R1451" s="462">
        <f>AND(MONTH(F1451)=MONTH(X1451), YEAR(F1451)=YEAR(X1451))</f>
        <v/>
      </c>
      <c r="S1451" s="462">
        <f>AC1451="L001-901905215"</f>
        <v/>
      </c>
      <c r="T1451" s="464">
        <f>G1451-AH1451</f>
        <v/>
      </c>
      <c r="U1451" s="462" t="n"/>
      <c r="V1451" s="462" t="inlineStr">
        <is>
          <t>INV2022317393</t>
        </is>
      </c>
      <c r="W1451" s="462" t="inlineStr"/>
      <c r="X1451" s="499" t="n"/>
      <c r="Y1451" s="462" t="n"/>
      <c r="Z1451" s="462" t="n"/>
      <c r="AA1451" s="462" t="n"/>
      <c r="AB1451" s="462" t="n"/>
      <c r="AC1451" s="462" t="n"/>
      <c r="AD1451" s="462" t="n"/>
      <c r="AE1451" s="462" t="n"/>
      <c r="AF1451" s="462" t="n"/>
      <c r="AG1451" s="462" t="n"/>
      <c r="AH1451" s="462" t="n"/>
      <c r="AI1451" s="462" t="n"/>
      <c r="AJ1451" s="462" t="n"/>
      <c r="AK1451" s="462" t="n"/>
      <c r="AL1451" s="462" t="n"/>
      <c r="AM1451" s="462" t="n"/>
      <c r="AN1451" s="462" t="n"/>
      <c r="AO1451" s="462" t="n"/>
      <c r="AP1451" s="462" t="n"/>
      <c r="AQ1451" s="462" t="n"/>
      <c r="AR1451" s="462" t="n"/>
      <c r="AS1451" s="462" t="n"/>
    </row>
    <row r="1452">
      <c r="A1452" s="461" t="n">
        <v>1444</v>
      </c>
      <c r="B1452" s="462" t="inlineStr">
        <is>
          <t>LIFE -OFF,GATE FEE CHARGE</t>
        </is>
      </c>
      <c r="C1452" s="462" t="inlineStr">
        <is>
          <t>កំពង់ផែស្វយ័តភ្នំពេញ "ក.ស.ភ"</t>
        </is>
      </c>
      <c r="D1452" s="462" t="inlineStr">
        <is>
          <t>L001-100044999</t>
        </is>
      </c>
      <c r="E1452" s="462" t="inlineStr">
        <is>
          <t>INV2022317390</t>
        </is>
      </c>
      <c r="F1452" s="463" t="n">
        <v>44625</v>
      </c>
      <c r="G1452" s="464" t="n">
        <v>58507</v>
      </c>
      <c r="H1452" s="462" t="n"/>
      <c r="I1452" s="464">
        <f>G1452</f>
        <v/>
      </c>
      <c r="J1452" s="462">
        <f>IF(AND(Q1452=TRUE, R1452=TRUE, S1452=TRUE), IF(W1452&lt;-0.05, "អនុញ្ញាត (អ្នកផ្គត់ផ្គង់ប្រកាសខ្វះ)", "បានប្រកាស (អនុញ្ញាត)"), IF(AND(Q1452=FALSE, R1452=FALSE, S1452=FALSE), "ព្យួរទុក (មិនមានទិន្នន័យ)", "ប្រកាសខុស (ព្យួរទុក)"))</f>
        <v/>
      </c>
      <c r="K1452" s="462" t="inlineStr"/>
      <c r="L1452" s="462" t="inlineStr"/>
      <c r="M1452" s="464">
        <f>AH1452</f>
        <v/>
      </c>
      <c r="N1452" s="464">
        <f>IF(W1452&lt;0,AH1452,I1452)</f>
        <v/>
      </c>
      <c r="O1452" s="464">
        <f>I1452-M1452</f>
        <v/>
      </c>
      <c r="P1452" s="462" t="n"/>
      <c r="Q1452" s="462">
        <f>V1452=W1452</f>
        <v/>
      </c>
      <c r="R1452" s="462">
        <f>AND(MONTH(F1452)=MONTH(X1452), YEAR(F1452)=YEAR(X1452))</f>
        <v/>
      </c>
      <c r="S1452" s="462">
        <f>AC1452="L001-901905215"</f>
        <v/>
      </c>
      <c r="T1452" s="464">
        <f>G1452-AH1452</f>
        <v/>
      </c>
      <c r="U1452" s="462" t="n"/>
      <c r="V1452" s="462" t="inlineStr">
        <is>
          <t>INV2022317390</t>
        </is>
      </c>
      <c r="W1452" s="462" t="inlineStr"/>
      <c r="X1452" s="499" t="n"/>
      <c r="Y1452" s="462" t="n"/>
      <c r="Z1452" s="462" t="n"/>
      <c r="AA1452" s="462" t="n"/>
      <c r="AB1452" s="462" t="n"/>
      <c r="AC1452" s="462" t="n"/>
      <c r="AD1452" s="462" t="n"/>
      <c r="AE1452" s="462" t="n"/>
      <c r="AF1452" s="462" t="n"/>
      <c r="AG1452" s="462" t="n"/>
      <c r="AH1452" s="462" t="n"/>
      <c r="AI1452" s="462" t="n"/>
      <c r="AJ1452" s="462" t="n"/>
      <c r="AK1452" s="462" t="n"/>
      <c r="AL1452" s="462" t="n"/>
      <c r="AM1452" s="462" t="n"/>
      <c r="AN1452" s="462" t="n"/>
      <c r="AO1452" s="462" t="n"/>
      <c r="AP1452" s="462" t="n"/>
      <c r="AQ1452" s="462" t="n"/>
      <c r="AR1452" s="462" t="n"/>
      <c r="AS1452" s="462" t="n"/>
    </row>
    <row r="1453">
      <c r="A1453" s="461" t="n">
        <v>1445</v>
      </c>
      <c r="B1453" s="462" t="inlineStr">
        <is>
          <t>CLERANCE &amp; TRUCKING FEE</t>
        </is>
      </c>
      <c r="C1453" s="462" t="inlineStr">
        <is>
          <t>56ប៊ី-លីង សឹបផ្លាយ ឆេន មេនេចម៉ិន ឯ.ក</t>
        </is>
      </c>
      <c r="D1453" s="462" t="inlineStr">
        <is>
          <t>K004-902004795</t>
        </is>
      </c>
      <c r="E1453" s="462" t="inlineStr">
        <is>
          <t>TI2022-0295</t>
        </is>
      </c>
      <c r="F1453" s="463" t="n">
        <v>44648</v>
      </c>
      <c r="G1453" s="464" t="n">
        <v>538650</v>
      </c>
      <c r="H1453" s="462" t="n"/>
      <c r="I1453" s="464">
        <f>G1453</f>
        <v/>
      </c>
      <c r="J1453" s="462">
        <f>IF(AND(Q1453=TRUE, R1453=TRUE, S1453=TRUE), IF(W1453&lt;-0.05, "អនុញ្ញាត (អ្នកផ្គត់ផ្គង់ប្រកាសខ្វះ)", "បានប្រកាស (អនុញ្ញាត)"), IF(AND(Q1453=FALSE, R1453=FALSE, S1453=FALSE), "ព្យួរទុក (មិនមានទិន្នន័យ)", "ប្រកាសខុស (ព្យួរទុក)"))</f>
        <v/>
      </c>
      <c r="K1453" s="462" t="inlineStr"/>
      <c r="L1453" s="462" t="inlineStr"/>
      <c r="M1453" s="464">
        <f>AH1453</f>
        <v/>
      </c>
      <c r="N1453" s="464">
        <f>IF(W1453&lt;0,AH1453,I1453)</f>
        <v/>
      </c>
      <c r="O1453" s="464">
        <f>I1453-M1453</f>
        <v/>
      </c>
      <c r="P1453" s="462" t="n"/>
      <c r="Q1453" s="462">
        <f>V1453=W1453</f>
        <v/>
      </c>
      <c r="R1453" s="462">
        <f>AND(MONTH(F1453)=MONTH(X1453), YEAR(F1453)=YEAR(X1453))</f>
        <v/>
      </c>
      <c r="S1453" s="462">
        <f>AC1453="L001-901905215"</f>
        <v/>
      </c>
      <c r="T1453" s="464">
        <f>G1453-AH1453</f>
        <v/>
      </c>
      <c r="U1453" s="462" t="n"/>
      <c r="V1453" s="462" t="inlineStr">
        <is>
          <t>TI20220295</t>
        </is>
      </c>
      <c r="W1453" s="462" t="inlineStr">
        <is>
          <t>TI20220295</t>
        </is>
      </c>
      <c r="X1453" s="463" t="n">
        <v>44648</v>
      </c>
      <c r="Y1453" s="462" t="inlineStr">
        <is>
          <t>TI2022-0295</t>
        </is>
      </c>
      <c r="Z1453" s="462" t="inlineStr"/>
      <c r="AA1453" s="462" t="inlineStr">
        <is>
          <t>បុគ្គលជាប់អាករ</t>
        </is>
      </c>
      <c r="AB1453" s="462" t="inlineStr">
        <is>
          <t>L001-901905215</t>
        </is>
      </c>
      <c r="AC1453" s="462" t="inlineStr">
        <is>
          <t>វីអ៊ីស៊ិន (ខេមបូឌា) អ៊ិនដាសស្ទ្រី ឯ.ក</t>
        </is>
      </c>
      <c r="AD1453" s="464" t="n">
        <v>5925150</v>
      </c>
      <c r="AE1453" s="464" t="n">
        <v>5386500</v>
      </c>
      <c r="AF1453" s="464" t="n">
        <v>0</v>
      </c>
      <c r="AG1453" s="464" t="n">
        <v>0</v>
      </c>
      <c r="AH1453" s="464" t="n">
        <v>538650</v>
      </c>
      <c r="AI1453" s="464" t="n">
        <v>0</v>
      </c>
      <c r="AJ1453" s="464" t="n">
        <v>0</v>
      </c>
      <c r="AK1453" s="464" t="n">
        <v>0</v>
      </c>
      <c r="AL1453" s="464" t="n">
        <v>0</v>
      </c>
      <c r="AM1453" s="464" t="n">
        <v>0</v>
      </c>
      <c r="AN1453" s="464" t="n">
        <v>0</v>
      </c>
      <c r="AO1453" s="464" t="n">
        <v>0</v>
      </c>
      <c r="AP1453" s="464" t="n">
        <v>0</v>
      </c>
      <c r="AQ1453" s="462" t="inlineStr"/>
      <c r="AR1453" s="462" t="inlineStr">
        <is>
          <t>CLEARANCE &amp; TRUCKING FEE</t>
        </is>
      </c>
      <c r="AS1453" s="462" t="inlineStr">
        <is>
          <t>បានប្រកាសពន្ធ</t>
        </is>
      </c>
    </row>
    <row r="1454">
      <c r="A1454" s="461" t="n">
        <v>1446</v>
      </c>
      <c r="B1454" s="462" t="inlineStr">
        <is>
          <t>CLERANCE &amp; TRUCKING FEE</t>
        </is>
      </c>
      <c r="C1454" s="462" t="inlineStr">
        <is>
          <t>56ប៊ី-លីង សឹបផ្លាយ ឆេន មេនេចម៉ិន ឯ.ក</t>
        </is>
      </c>
      <c r="D1454" s="462" t="inlineStr">
        <is>
          <t>K004-902004795</t>
        </is>
      </c>
      <c r="E1454" s="462" t="inlineStr">
        <is>
          <t>TI2022-0294</t>
        </is>
      </c>
      <c r="F1454" s="463" t="n">
        <v>44648</v>
      </c>
      <c r="G1454" s="464" t="n">
        <v>297675</v>
      </c>
      <c r="H1454" s="462" t="n"/>
      <c r="I1454" s="464">
        <f>G1454</f>
        <v/>
      </c>
      <c r="J1454" s="462">
        <f>IF(AND(Q1454=TRUE, R1454=TRUE, S1454=TRUE), IF(W1454&lt;-0.05, "អនុញ្ញាត (អ្នកផ្គត់ផ្គង់ប្រកាសខ្វះ)", "បានប្រកាស (អនុញ្ញាត)"), IF(AND(Q1454=FALSE, R1454=FALSE, S1454=FALSE), "ព្យួរទុក (មិនមានទិន្នន័យ)", "ប្រកាសខុស (ព្យួរទុក)"))</f>
        <v/>
      </c>
      <c r="K1454" s="462" t="inlineStr"/>
      <c r="L1454" s="462" t="inlineStr"/>
      <c r="M1454" s="464">
        <f>AH1454</f>
        <v/>
      </c>
      <c r="N1454" s="464">
        <f>IF(W1454&lt;0,AH1454,I1454)</f>
        <v/>
      </c>
      <c r="O1454" s="464">
        <f>I1454-M1454</f>
        <v/>
      </c>
      <c r="P1454" s="462" t="n"/>
      <c r="Q1454" s="462">
        <f>V1454=W1454</f>
        <v/>
      </c>
      <c r="R1454" s="462">
        <f>AND(MONTH(F1454)=MONTH(X1454), YEAR(F1454)=YEAR(X1454))</f>
        <v/>
      </c>
      <c r="S1454" s="462">
        <f>AC1454="L001-901905215"</f>
        <v/>
      </c>
      <c r="T1454" s="464">
        <f>G1454-AH1454</f>
        <v/>
      </c>
      <c r="U1454" s="462" t="n"/>
      <c r="V1454" s="462" t="inlineStr">
        <is>
          <t>TI20220294</t>
        </is>
      </c>
      <c r="W1454" s="462" t="inlineStr">
        <is>
          <t>TI20220294</t>
        </is>
      </c>
      <c r="X1454" s="463" t="n">
        <v>44648</v>
      </c>
      <c r="Y1454" s="462" t="inlineStr">
        <is>
          <t>TI2022-0294</t>
        </is>
      </c>
      <c r="Z1454" s="462" t="inlineStr"/>
      <c r="AA1454" s="462" t="inlineStr">
        <is>
          <t>បុគ្គលជាប់អាករ</t>
        </is>
      </c>
      <c r="AB1454" s="462" t="inlineStr">
        <is>
          <t>L001-901905215</t>
        </is>
      </c>
      <c r="AC1454" s="462" t="inlineStr">
        <is>
          <t>វីអ៊ីស៊ិន (ខេមបូឌា) អ៊ិនដាសស្ទ្រី ឯ.ក</t>
        </is>
      </c>
      <c r="AD1454" s="464" t="n">
        <v>3274425</v>
      </c>
      <c r="AE1454" s="464" t="n">
        <v>2976750</v>
      </c>
      <c r="AF1454" s="464" t="n">
        <v>0</v>
      </c>
      <c r="AG1454" s="464" t="n">
        <v>0</v>
      </c>
      <c r="AH1454" s="464" t="n">
        <v>297675</v>
      </c>
      <c r="AI1454" s="464" t="n">
        <v>0</v>
      </c>
      <c r="AJ1454" s="464" t="n">
        <v>0</v>
      </c>
      <c r="AK1454" s="464" t="n">
        <v>0</v>
      </c>
      <c r="AL1454" s="464" t="n">
        <v>0</v>
      </c>
      <c r="AM1454" s="464" t="n">
        <v>0</v>
      </c>
      <c r="AN1454" s="464" t="n">
        <v>0</v>
      </c>
      <c r="AO1454" s="464" t="n">
        <v>0</v>
      </c>
      <c r="AP1454" s="464" t="n">
        <v>0</v>
      </c>
      <c r="AQ1454" s="462" t="inlineStr"/>
      <c r="AR1454" s="462" t="inlineStr">
        <is>
          <t>CLEARANCE &amp; TRUCKING FEE</t>
        </is>
      </c>
      <c r="AS1454" s="462" t="inlineStr">
        <is>
          <t>បានប្រកាសពន្ធ</t>
        </is>
      </c>
    </row>
    <row r="1455">
      <c r="A1455" s="461" t="n">
        <v>1447</v>
      </c>
      <c r="B1455" s="462" t="inlineStr">
        <is>
          <t>CLERANCE &amp; TRUCKING FEE</t>
        </is>
      </c>
      <c r="C1455" s="462" t="inlineStr">
        <is>
          <t>56ប៊ី-លីង សឹបផ្លាយ ឆេន មេនេចម៉ិន ឯ.ក</t>
        </is>
      </c>
      <c r="D1455" s="462" t="inlineStr">
        <is>
          <t>K004-902004795</t>
        </is>
      </c>
      <c r="E1455" s="462" t="inlineStr">
        <is>
          <t>TI2022-0277</t>
        </is>
      </c>
      <c r="F1455" s="463" t="n">
        <v>44642</v>
      </c>
      <c r="G1455" s="464" t="n">
        <v>693718</v>
      </c>
      <c r="H1455" s="462" t="n"/>
      <c r="I1455" s="464">
        <f>G1455</f>
        <v/>
      </c>
      <c r="J1455" s="462">
        <f>IF(AND(Q1455=TRUE, R1455=TRUE, S1455=TRUE), IF(W1455&lt;-0.05, "អនុញ្ញាត (អ្នកផ្គត់ផ្គង់ប្រកាសខ្វះ)", "បានប្រកាស (អនុញ្ញាត)"), IF(AND(Q1455=FALSE, R1455=FALSE, S1455=FALSE), "ព្យួរទុក (មិនមានទិន្នន័យ)", "ប្រកាសខុស (ព្យួរទុក)"))</f>
        <v/>
      </c>
      <c r="K1455" s="462" t="inlineStr"/>
      <c r="L1455" s="462" t="inlineStr"/>
      <c r="M1455" s="464">
        <f>AH1455</f>
        <v/>
      </c>
      <c r="N1455" s="464">
        <f>IF(W1455&lt;0,AH1455,I1455)</f>
        <v/>
      </c>
      <c r="O1455" s="464">
        <f>I1455-M1455</f>
        <v/>
      </c>
      <c r="P1455" s="462" t="n"/>
      <c r="Q1455" s="462">
        <f>V1455=W1455</f>
        <v/>
      </c>
      <c r="R1455" s="462">
        <f>AND(MONTH(F1455)=MONTH(X1455), YEAR(F1455)=YEAR(X1455))</f>
        <v/>
      </c>
      <c r="S1455" s="462">
        <f>AC1455="L001-901905215"</f>
        <v/>
      </c>
      <c r="T1455" s="464">
        <f>G1455-AH1455</f>
        <v/>
      </c>
      <c r="U1455" s="462" t="n"/>
      <c r="V1455" s="462" t="inlineStr">
        <is>
          <t>TI20220277</t>
        </is>
      </c>
      <c r="W1455" s="462" t="inlineStr">
        <is>
          <t>TI20220277</t>
        </is>
      </c>
      <c r="X1455" s="463" t="n">
        <v>44642</v>
      </c>
      <c r="Y1455" s="462" t="inlineStr">
        <is>
          <t>TI2022-0277</t>
        </is>
      </c>
      <c r="Z1455" s="462" t="inlineStr"/>
      <c r="AA1455" s="462" t="inlineStr">
        <is>
          <t>បុគ្គលជាប់អាករ</t>
        </is>
      </c>
      <c r="AB1455" s="462" t="inlineStr">
        <is>
          <t>L001-901905215</t>
        </is>
      </c>
      <c r="AC1455" s="462" t="inlineStr">
        <is>
          <t>វីអ៊ីស៊ិន (ខេមបូឌា) អ៊ិនដាសស្ទ្រី ឯ.ក</t>
        </is>
      </c>
      <c r="AD1455" s="464" t="n">
        <v>7630893</v>
      </c>
      <c r="AE1455" s="464" t="n">
        <v>6937175</v>
      </c>
      <c r="AF1455" s="464" t="n">
        <v>0</v>
      </c>
      <c r="AG1455" s="464" t="n">
        <v>0</v>
      </c>
      <c r="AH1455" s="464" t="n">
        <v>693718</v>
      </c>
      <c r="AI1455" s="464" t="n">
        <v>0</v>
      </c>
      <c r="AJ1455" s="464" t="n">
        <v>0</v>
      </c>
      <c r="AK1455" s="464" t="n">
        <v>0</v>
      </c>
      <c r="AL1455" s="464" t="n">
        <v>0</v>
      </c>
      <c r="AM1455" s="464" t="n">
        <v>0</v>
      </c>
      <c r="AN1455" s="464" t="n">
        <v>0</v>
      </c>
      <c r="AO1455" s="464" t="n">
        <v>0</v>
      </c>
      <c r="AP1455" s="464" t="n">
        <v>0</v>
      </c>
      <c r="AQ1455" s="462" t="inlineStr"/>
      <c r="AR1455" s="462" t="inlineStr">
        <is>
          <t>CLEARANCE &amp; TRUCKING FEE</t>
        </is>
      </c>
      <c r="AS1455" s="462" t="inlineStr">
        <is>
          <t>បានប្រកាសពន្ធ</t>
        </is>
      </c>
    </row>
    <row r="1456">
      <c r="A1456" s="461" t="n">
        <v>1448</v>
      </c>
      <c r="B1456" s="462" t="inlineStr">
        <is>
          <t>CLERANCE &amp; TRUCKING FEE</t>
        </is>
      </c>
      <c r="C1456" s="462" t="inlineStr">
        <is>
          <t>56ប៊ី-លីង សឹបផ្លាយ ឆេន មេនេចម៉ិន ឯ.ក</t>
        </is>
      </c>
      <c r="D1456" s="462" t="inlineStr">
        <is>
          <t>K004-902004795</t>
        </is>
      </c>
      <c r="E1456" s="462" t="inlineStr">
        <is>
          <t>TI2022-0276</t>
        </is>
      </c>
      <c r="F1456" s="463" t="n">
        <v>44642</v>
      </c>
      <c r="G1456" s="464" t="n">
        <v>268993</v>
      </c>
      <c r="H1456" s="462" t="n"/>
      <c r="I1456" s="464">
        <f>G1456</f>
        <v/>
      </c>
      <c r="J1456" s="462">
        <f>IF(AND(Q1456=TRUE, R1456=TRUE, S1456=TRUE), IF(W1456&lt;-0.05, "អនុញ្ញាត (អ្នកផ្គត់ផ្គង់ប្រកាសខ្វះ)", "បានប្រកាស (អនុញ្ញាត)"), IF(AND(Q1456=FALSE, R1456=FALSE, S1456=FALSE), "ព្យួរទុក (មិនមានទិន្នន័យ)", "ប្រកាសខុស (ព្យួរទុក)"))</f>
        <v/>
      </c>
      <c r="K1456" s="462" t="inlineStr"/>
      <c r="L1456" s="462" t="inlineStr"/>
      <c r="M1456" s="464">
        <f>AH1456</f>
        <v/>
      </c>
      <c r="N1456" s="464">
        <f>IF(W1456&lt;0,AH1456,I1456)</f>
        <v/>
      </c>
      <c r="O1456" s="464">
        <f>I1456-M1456</f>
        <v/>
      </c>
      <c r="P1456" s="462" t="n"/>
      <c r="Q1456" s="462">
        <f>V1456=W1456</f>
        <v/>
      </c>
      <c r="R1456" s="462">
        <f>AND(MONTH(F1456)=MONTH(X1456), YEAR(F1456)=YEAR(X1456))</f>
        <v/>
      </c>
      <c r="S1456" s="462">
        <f>AC1456="L001-901905215"</f>
        <v/>
      </c>
      <c r="T1456" s="464">
        <f>G1456-AH1456</f>
        <v/>
      </c>
      <c r="U1456" s="462" t="n"/>
      <c r="V1456" s="462" t="inlineStr">
        <is>
          <t>TI20220276</t>
        </is>
      </c>
      <c r="W1456" s="462" t="inlineStr">
        <is>
          <t>TI20220276</t>
        </is>
      </c>
      <c r="X1456" s="463" t="n">
        <v>44642</v>
      </c>
      <c r="Y1456" s="462" t="inlineStr">
        <is>
          <t>TI2022-0276</t>
        </is>
      </c>
      <c r="Z1456" s="462" t="inlineStr"/>
      <c r="AA1456" s="462" t="inlineStr">
        <is>
          <t>បុគ្គលជាប់អាករ</t>
        </is>
      </c>
      <c r="AB1456" s="462" t="inlineStr">
        <is>
          <t>L001-901905215</t>
        </is>
      </c>
      <c r="AC1456" s="462" t="inlineStr">
        <is>
          <t>វីអ៊ីស៊ិន (ខេមបូឌា) អ៊ិនដាសស្ទ្រី ឯ.ក</t>
        </is>
      </c>
      <c r="AD1456" s="464" t="n">
        <v>2958918</v>
      </c>
      <c r="AE1456" s="464" t="n">
        <v>2689925</v>
      </c>
      <c r="AF1456" s="464" t="n">
        <v>0</v>
      </c>
      <c r="AG1456" s="464" t="n">
        <v>0</v>
      </c>
      <c r="AH1456" s="464" t="n">
        <v>268993</v>
      </c>
      <c r="AI1456" s="464" t="n">
        <v>0</v>
      </c>
      <c r="AJ1456" s="464" t="n">
        <v>0</v>
      </c>
      <c r="AK1456" s="464" t="n">
        <v>0</v>
      </c>
      <c r="AL1456" s="464" t="n">
        <v>0</v>
      </c>
      <c r="AM1456" s="464" t="n">
        <v>0</v>
      </c>
      <c r="AN1456" s="464" t="n">
        <v>0</v>
      </c>
      <c r="AO1456" s="464" t="n">
        <v>0</v>
      </c>
      <c r="AP1456" s="464" t="n">
        <v>0</v>
      </c>
      <c r="AQ1456" s="462" t="inlineStr"/>
      <c r="AR1456" s="462" t="inlineStr">
        <is>
          <t>CLEARANCE &amp; TRUCKING FEE</t>
        </is>
      </c>
      <c r="AS1456" s="462" t="inlineStr">
        <is>
          <t>បានប្រកាសពន្ធ</t>
        </is>
      </c>
    </row>
    <row r="1457">
      <c r="A1457" s="461" t="n">
        <v>1449</v>
      </c>
      <c r="B1457" s="462" t="inlineStr">
        <is>
          <t>CLERANCE &amp; TRUCKING FEE</t>
        </is>
      </c>
      <c r="C1457" s="462" t="inlineStr">
        <is>
          <t>56ប៊ី-លីង សឹបផ្លាយ ឆេន មេនេចម៉ិន ឯ.ក</t>
        </is>
      </c>
      <c r="D1457" s="462" t="inlineStr">
        <is>
          <t>K004-902004795</t>
        </is>
      </c>
      <c r="E1457" s="462" t="inlineStr">
        <is>
          <t>TI2022-0275</t>
        </is>
      </c>
      <c r="F1457" s="463" t="n">
        <v>44642</v>
      </c>
      <c r="G1457" s="464" t="n">
        <v>533940</v>
      </c>
      <c r="H1457" s="462" t="n"/>
      <c r="I1457" s="464">
        <f>G1457</f>
        <v/>
      </c>
      <c r="J1457" s="462">
        <f>IF(AND(Q1457=TRUE, R1457=TRUE, S1457=TRUE), IF(W1457&lt;-0.05, "អនុញ្ញាត (អ្នកផ្គត់ផ្គង់ប្រកាសខ្វះ)", "បានប្រកាស (អនុញ្ញាត)"), IF(AND(Q1457=FALSE, R1457=FALSE, S1457=FALSE), "ព្យួរទុក (មិនមានទិន្នន័យ)", "ប្រកាសខុស (ព្យួរទុក)"))</f>
        <v/>
      </c>
      <c r="K1457" s="462" t="inlineStr"/>
      <c r="L1457" s="462" t="inlineStr"/>
      <c r="M1457" s="464">
        <f>AH1457</f>
        <v/>
      </c>
      <c r="N1457" s="464">
        <f>IF(W1457&lt;0,AH1457,I1457)</f>
        <v/>
      </c>
      <c r="O1457" s="464">
        <f>I1457-M1457</f>
        <v/>
      </c>
      <c r="P1457" s="462" t="n"/>
      <c r="Q1457" s="462">
        <f>V1457=W1457</f>
        <v/>
      </c>
      <c r="R1457" s="462">
        <f>AND(MONTH(F1457)=MONTH(X1457), YEAR(F1457)=YEAR(X1457))</f>
        <v/>
      </c>
      <c r="S1457" s="462">
        <f>AC1457="L001-901905215"</f>
        <v/>
      </c>
      <c r="T1457" s="464">
        <f>G1457-AH1457</f>
        <v/>
      </c>
      <c r="U1457" s="462" t="n"/>
      <c r="V1457" s="462" t="inlineStr">
        <is>
          <t>TI20220275</t>
        </is>
      </c>
      <c r="W1457" s="462" t="inlineStr">
        <is>
          <t>TI20220275</t>
        </is>
      </c>
      <c r="X1457" s="463" t="n">
        <v>44642</v>
      </c>
      <c r="Y1457" s="462" t="inlineStr">
        <is>
          <t>TI2022-0275</t>
        </is>
      </c>
      <c r="Z1457" s="462" t="inlineStr"/>
      <c r="AA1457" s="462" t="inlineStr">
        <is>
          <t>បុគ្គលជាប់អាករ</t>
        </is>
      </c>
      <c r="AB1457" s="462" t="inlineStr">
        <is>
          <t>L001-901905215</t>
        </is>
      </c>
      <c r="AC1457" s="462" t="inlineStr">
        <is>
          <t>វីអ៊ីស៊ិន (ខេមបូឌា) អ៊ិនដាសស្ទ្រី ឯ.ក</t>
        </is>
      </c>
      <c r="AD1457" s="464" t="n">
        <v>5873340</v>
      </c>
      <c r="AE1457" s="464" t="n">
        <v>5339400</v>
      </c>
      <c r="AF1457" s="464" t="n">
        <v>0</v>
      </c>
      <c r="AG1457" s="464" t="n">
        <v>0</v>
      </c>
      <c r="AH1457" s="464" t="n">
        <v>533940</v>
      </c>
      <c r="AI1457" s="464" t="n">
        <v>0</v>
      </c>
      <c r="AJ1457" s="464" t="n">
        <v>0</v>
      </c>
      <c r="AK1457" s="464" t="n">
        <v>0</v>
      </c>
      <c r="AL1457" s="464" t="n">
        <v>0</v>
      </c>
      <c r="AM1457" s="464" t="n">
        <v>0</v>
      </c>
      <c r="AN1457" s="464" t="n">
        <v>0</v>
      </c>
      <c r="AO1457" s="464" t="n">
        <v>0</v>
      </c>
      <c r="AP1457" s="464" t="n">
        <v>0</v>
      </c>
      <c r="AQ1457" s="462" t="inlineStr"/>
      <c r="AR1457" s="462" t="inlineStr">
        <is>
          <t>CLEARANCE &amp; TRUCKING FEE</t>
        </is>
      </c>
      <c r="AS1457" s="462" t="inlineStr">
        <is>
          <t>បានប្រកាសពន្ធ</t>
        </is>
      </c>
    </row>
    <row r="1458">
      <c r="A1458" s="461" t="n">
        <v>1450</v>
      </c>
      <c r="B1458" s="462" t="inlineStr">
        <is>
          <t>CLERANCE &amp; TRUCKING FEE</t>
        </is>
      </c>
      <c r="C1458" s="462" t="inlineStr">
        <is>
          <t>56ប៊ី-លីង សឹបផ្លាយ ឆេន មេនេចម៉ិន ឯ.ក</t>
        </is>
      </c>
      <c r="D1458" s="462" t="inlineStr">
        <is>
          <t>K004-902004795</t>
        </is>
      </c>
      <c r="E1458" s="462" t="inlineStr">
        <is>
          <t>TI2022-0274</t>
        </is>
      </c>
      <c r="F1458" s="463" t="n">
        <v>44642</v>
      </c>
      <c r="G1458" s="464" t="n">
        <v>469220</v>
      </c>
      <c r="H1458" s="462" t="n"/>
      <c r="I1458" s="464">
        <f>G1458</f>
        <v/>
      </c>
      <c r="J1458" s="462">
        <f>IF(AND(Q1458=TRUE, R1458=TRUE, S1458=TRUE), IF(W1458&lt;-0.05, "អនុញ្ញាត (អ្នកផ្គត់ផ្គង់ប្រកាសខ្វះ)", "បានប្រកាស (អនុញ្ញាត)"), IF(AND(Q1458=FALSE, R1458=FALSE, S1458=FALSE), "ព្យួរទុក (មិនមានទិន្នន័យ)", "ប្រកាសខុស (ព្យួរទុក)"))</f>
        <v/>
      </c>
      <c r="K1458" s="462" t="inlineStr"/>
      <c r="L1458" s="462" t="inlineStr"/>
      <c r="M1458" s="464">
        <f>AH1458</f>
        <v/>
      </c>
      <c r="N1458" s="464">
        <f>IF(W1458&lt;0,AH1458,I1458)</f>
        <v/>
      </c>
      <c r="O1458" s="464">
        <f>I1458-M1458</f>
        <v/>
      </c>
      <c r="P1458" s="462" t="n"/>
      <c r="Q1458" s="462">
        <f>V1458=W1458</f>
        <v/>
      </c>
      <c r="R1458" s="462">
        <f>AND(MONTH(F1458)=MONTH(X1458), YEAR(F1458)=YEAR(X1458))</f>
        <v/>
      </c>
      <c r="S1458" s="462">
        <f>AC1458="L001-901905215"</f>
        <v/>
      </c>
      <c r="T1458" s="464">
        <f>G1458-AH1458</f>
        <v/>
      </c>
      <c r="U1458" s="462" t="n"/>
      <c r="V1458" s="462" t="inlineStr">
        <is>
          <t>TI20220274</t>
        </is>
      </c>
      <c r="W1458" s="462" t="inlineStr">
        <is>
          <t>TI20220274</t>
        </is>
      </c>
      <c r="X1458" s="463" t="n">
        <v>44642</v>
      </c>
      <c r="Y1458" s="462" t="inlineStr">
        <is>
          <t>TI2022-0274</t>
        </is>
      </c>
      <c r="Z1458" s="462" t="inlineStr"/>
      <c r="AA1458" s="462" t="inlineStr">
        <is>
          <t>បុគ្គលជាប់អាករ</t>
        </is>
      </c>
      <c r="AB1458" s="462" t="inlineStr">
        <is>
          <t>L001-901905215</t>
        </is>
      </c>
      <c r="AC1458" s="462" t="inlineStr">
        <is>
          <t>វីអ៊ីស៊ិន (ខេមបូឌា) អ៊ិនដាសស្ទ្រី ឯ.ក</t>
        </is>
      </c>
      <c r="AD1458" s="464" t="n">
        <v>5161420</v>
      </c>
      <c r="AE1458" s="464" t="n">
        <v>4692200</v>
      </c>
      <c r="AF1458" s="464" t="n">
        <v>0</v>
      </c>
      <c r="AG1458" s="464" t="n">
        <v>0</v>
      </c>
      <c r="AH1458" s="464" t="n">
        <v>469220</v>
      </c>
      <c r="AI1458" s="464" t="n">
        <v>0</v>
      </c>
      <c r="AJ1458" s="464" t="n">
        <v>0</v>
      </c>
      <c r="AK1458" s="464" t="n">
        <v>0</v>
      </c>
      <c r="AL1458" s="464" t="n">
        <v>0</v>
      </c>
      <c r="AM1458" s="464" t="n">
        <v>0</v>
      </c>
      <c r="AN1458" s="464" t="n">
        <v>0</v>
      </c>
      <c r="AO1458" s="464" t="n">
        <v>0</v>
      </c>
      <c r="AP1458" s="464" t="n">
        <v>0</v>
      </c>
      <c r="AQ1458" s="462" t="inlineStr"/>
      <c r="AR1458" s="462" t="inlineStr">
        <is>
          <t>CLEARANCE &amp; TRUCKING FEE</t>
        </is>
      </c>
      <c r="AS1458" s="462" t="inlineStr">
        <is>
          <t>បានប្រកាសពន្ធ</t>
        </is>
      </c>
    </row>
    <row r="1459">
      <c r="A1459" s="461" t="n">
        <v>1451</v>
      </c>
      <c r="B1459" s="462" t="inlineStr">
        <is>
          <t>CLERANCE &amp; TRUCKING FEE</t>
        </is>
      </c>
      <c r="C1459" s="462" t="inlineStr">
        <is>
          <t>56ប៊ី-លីង សឹបផ្លាយ ឆេន មេនេចម៉ិន ឯ.ក</t>
        </is>
      </c>
      <c r="D1459" s="462" t="inlineStr">
        <is>
          <t>K004-902004795</t>
        </is>
      </c>
      <c r="E1459" s="462" t="inlineStr">
        <is>
          <t>TI2022-0273</t>
        </is>
      </c>
      <c r="F1459" s="463" t="n">
        <v>44642</v>
      </c>
      <c r="G1459" s="464" t="n">
        <v>481355</v>
      </c>
      <c r="H1459" s="462" t="n"/>
      <c r="I1459" s="464">
        <f>G1459</f>
        <v/>
      </c>
      <c r="J1459" s="462">
        <f>IF(AND(Q1459=TRUE, R1459=TRUE, S1459=TRUE), IF(W1459&lt;-0.05, "អនុញ្ញាត (អ្នកផ្គត់ផ្គង់ប្រកាសខ្វះ)", "បានប្រកាស (អនុញ្ញាត)"), IF(AND(Q1459=FALSE, R1459=FALSE, S1459=FALSE), "ព្យួរទុក (មិនមានទិន្នន័យ)", "ប្រកាសខុស (ព្យួរទុក)"))</f>
        <v/>
      </c>
      <c r="K1459" s="462" t="inlineStr"/>
      <c r="L1459" s="462" t="inlineStr"/>
      <c r="M1459" s="464">
        <f>AH1459</f>
        <v/>
      </c>
      <c r="N1459" s="464">
        <f>IF(W1459&lt;0,AH1459,I1459)</f>
        <v/>
      </c>
      <c r="O1459" s="464">
        <f>I1459-M1459</f>
        <v/>
      </c>
      <c r="P1459" s="462" t="n"/>
      <c r="Q1459" s="462">
        <f>V1459=W1459</f>
        <v/>
      </c>
      <c r="R1459" s="462">
        <f>AND(MONTH(F1459)=MONTH(X1459), YEAR(F1459)=YEAR(X1459))</f>
        <v/>
      </c>
      <c r="S1459" s="462">
        <f>AC1459="L001-901905215"</f>
        <v/>
      </c>
      <c r="T1459" s="464">
        <f>G1459-AH1459</f>
        <v/>
      </c>
      <c r="U1459" s="462" t="n"/>
      <c r="V1459" s="462" t="inlineStr">
        <is>
          <t>TI20220273</t>
        </is>
      </c>
      <c r="W1459" s="462" t="inlineStr">
        <is>
          <t>TI20220273</t>
        </is>
      </c>
      <c r="X1459" s="463" t="n">
        <v>44642</v>
      </c>
      <c r="Y1459" s="462" t="inlineStr">
        <is>
          <t>TI2022-0273</t>
        </is>
      </c>
      <c r="Z1459" s="462" t="inlineStr"/>
      <c r="AA1459" s="462" t="inlineStr">
        <is>
          <t>បុគ្គលជាប់អាករ</t>
        </is>
      </c>
      <c r="AB1459" s="462" t="inlineStr">
        <is>
          <t>L001-901905215</t>
        </is>
      </c>
      <c r="AC1459" s="462" t="inlineStr">
        <is>
          <t>វីអ៊ីស៊ិន (ខេមបូឌា) អ៊ិនដាសស្ទ្រី ឯ.ក</t>
        </is>
      </c>
      <c r="AD1459" s="464" t="n">
        <v>5294905</v>
      </c>
      <c r="AE1459" s="464" t="n">
        <v>4813550</v>
      </c>
      <c r="AF1459" s="464" t="n">
        <v>0</v>
      </c>
      <c r="AG1459" s="464" t="n">
        <v>0</v>
      </c>
      <c r="AH1459" s="464" t="n">
        <v>481355</v>
      </c>
      <c r="AI1459" s="464" t="n">
        <v>0</v>
      </c>
      <c r="AJ1459" s="464" t="n">
        <v>0</v>
      </c>
      <c r="AK1459" s="464" t="n">
        <v>0</v>
      </c>
      <c r="AL1459" s="464" t="n">
        <v>0</v>
      </c>
      <c r="AM1459" s="464" t="n">
        <v>0</v>
      </c>
      <c r="AN1459" s="464" t="n">
        <v>0</v>
      </c>
      <c r="AO1459" s="464" t="n">
        <v>0</v>
      </c>
      <c r="AP1459" s="464" t="n">
        <v>0</v>
      </c>
      <c r="AQ1459" s="462" t="inlineStr"/>
      <c r="AR1459" s="462" t="inlineStr">
        <is>
          <t>CLEARANCE &amp; TRUCKING FEE</t>
        </is>
      </c>
      <c r="AS1459" s="462" t="inlineStr">
        <is>
          <t>បានប្រកាសពន្ធ</t>
        </is>
      </c>
    </row>
    <row r="1460">
      <c r="A1460" s="461" t="n">
        <v>1452</v>
      </c>
      <c r="B1460" s="462" t="inlineStr">
        <is>
          <t>CLERANCE &amp; TRUCKING FEE</t>
        </is>
      </c>
      <c r="C1460" s="462" t="inlineStr">
        <is>
          <t>56ប៊ី-លីង សឹបផ្លាយ ឆេន មេនេចម៉ិន ឯ.ក</t>
        </is>
      </c>
      <c r="D1460" s="462" t="inlineStr">
        <is>
          <t>K004-902004795</t>
        </is>
      </c>
      <c r="E1460" s="462" t="inlineStr">
        <is>
          <t>TI2022-0272</t>
        </is>
      </c>
      <c r="F1460" s="463" t="n">
        <v>44642</v>
      </c>
      <c r="G1460" s="464" t="n">
        <v>681583</v>
      </c>
      <c r="H1460" s="462" t="n"/>
      <c r="I1460" s="464">
        <f>G1460</f>
        <v/>
      </c>
      <c r="J1460" s="462">
        <f>IF(AND(Q1460=TRUE, R1460=TRUE, S1460=TRUE), IF(W1460&lt;-0.05, "អនុញ្ញាត (អ្នកផ្គត់ផ្គង់ប្រកាសខ្វះ)", "បានប្រកាស (អនុញ្ញាត)"), IF(AND(Q1460=FALSE, R1460=FALSE, S1460=FALSE), "ព្យួរទុក (មិនមានទិន្នន័យ)", "ប្រកាសខុស (ព្យួរទុក)"))</f>
        <v/>
      </c>
      <c r="K1460" s="462" t="inlineStr"/>
      <c r="L1460" s="462" t="inlineStr"/>
      <c r="M1460" s="464">
        <f>AH1460</f>
        <v/>
      </c>
      <c r="N1460" s="464">
        <f>IF(W1460&lt;0,AH1460,I1460)</f>
        <v/>
      </c>
      <c r="O1460" s="464">
        <f>I1460-M1460</f>
        <v/>
      </c>
      <c r="P1460" s="462" t="n"/>
      <c r="Q1460" s="462">
        <f>V1460=W1460</f>
        <v/>
      </c>
      <c r="R1460" s="462">
        <f>AND(MONTH(F1460)=MONTH(X1460), YEAR(F1460)=YEAR(X1460))</f>
        <v/>
      </c>
      <c r="S1460" s="462">
        <f>AC1460="L001-901905215"</f>
        <v/>
      </c>
      <c r="T1460" s="464">
        <f>G1460-AH1460</f>
        <v/>
      </c>
      <c r="U1460" s="462" t="n"/>
      <c r="V1460" s="462" t="inlineStr">
        <is>
          <t>TI20220272</t>
        </is>
      </c>
      <c r="W1460" s="462" t="inlineStr">
        <is>
          <t>TI20220272</t>
        </is>
      </c>
      <c r="X1460" s="463" t="n">
        <v>44642</v>
      </c>
      <c r="Y1460" s="462" t="inlineStr">
        <is>
          <t>TI2022-0272</t>
        </is>
      </c>
      <c r="Z1460" s="462" t="inlineStr"/>
      <c r="AA1460" s="462" t="inlineStr">
        <is>
          <t>បុគ្គលជាប់អាករ</t>
        </is>
      </c>
      <c r="AB1460" s="462" t="inlineStr">
        <is>
          <t>L001-901905215</t>
        </is>
      </c>
      <c r="AC1460" s="462" t="inlineStr">
        <is>
          <t>វីអ៊ីស៊ិន (ខេមបូឌា) អ៊ិនដាសស្ទ្រី ឯ.ក</t>
        </is>
      </c>
      <c r="AD1460" s="464" t="n">
        <v>7497408</v>
      </c>
      <c r="AE1460" s="464" t="n">
        <v>6815825</v>
      </c>
      <c r="AF1460" s="464" t="n">
        <v>0</v>
      </c>
      <c r="AG1460" s="464" t="n">
        <v>0</v>
      </c>
      <c r="AH1460" s="464" t="n">
        <v>681583</v>
      </c>
      <c r="AI1460" s="464" t="n">
        <v>0</v>
      </c>
      <c r="AJ1460" s="464" t="n">
        <v>0</v>
      </c>
      <c r="AK1460" s="464" t="n">
        <v>0</v>
      </c>
      <c r="AL1460" s="464" t="n">
        <v>0</v>
      </c>
      <c r="AM1460" s="464" t="n">
        <v>0</v>
      </c>
      <c r="AN1460" s="464" t="n">
        <v>0</v>
      </c>
      <c r="AO1460" s="464" t="n">
        <v>0</v>
      </c>
      <c r="AP1460" s="464" t="n">
        <v>0</v>
      </c>
      <c r="AQ1460" s="462" t="inlineStr"/>
      <c r="AR1460" s="462" t="inlineStr">
        <is>
          <t>CLEARANCE &amp; TRUCKING FEE</t>
        </is>
      </c>
      <c r="AS1460" s="462" t="inlineStr">
        <is>
          <t>បានប្រកាសពន្ធ</t>
        </is>
      </c>
    </row>
    <row r="1461">
      <c r="A1461" s="461" t="n">
        <v>1453</v>
      </c>
      <c r="B1461" s="462" t="inlineStr">
        <is>
          <t>CLERANCE &amp; TRUCKING FEE</t>
        </is>
      </c>
      <c r="C1461" s="462" t="inlineStr">
        <is>
          <t>56ប៊ី-លីង សឹបផ្លាយ ឆេន មេនេចម៉ិន ឯ.ក</t>
        </is>
      </c>
      <c r="D1461" s="462" t="inlineStr">
        <is>
          <t>K004-902004795</t>
        </is>
      </c>
      <c r="E1461" s="462" t="inlineStr">
        <is>
          <t>TI2022-0271</t>
        </is>
      </c>
      <c r="F1461" s="463" t="n">
        <v>44621</v>
      </c>
      <c r="G1461" s="464" t="n">
        <v>480760</v>
      </c>
      <c r="H1461" s="462" t="n"/>
      <c r="I1461" s="464">
        <f>G1461</f>
        <v/>
      </c>
      <c r="J1461" s="462">
        <f>IF(AND(Q1461=TRUE, R1461=TRUE, S1461=TRUE), IF(W1461&lt;-0.05, "អនុញ្ញាត (អ្នកផ្គត់ផ្គង់ប្រកាសខ្វះ)", "បានប្រកាស (អនុញ្ញាត)"), IF(AND(Q1461=FALSE, R1461=FALSE, S1461=FALSE), "ព្យួរទុក (មិនមានទិន្នន័យ)", "ប្រកាសខុស (ព្យួរទុក)"))</f>
        <v/>
      </c>
      <c r="K1461" s="462" t="inlineStr"/>
      <c r="L1461" s="462" t="inlineStr"/>
      <c r="M1461" s="464">
        <f>AH1461</f>
        <v/>
      </c>
      <c r="N1461" s="464">
        <f>IF(W1461&lt;0,AH1461,I1461)</f>
        <v/>
      </c>
      <c r="O1461" s="464">
        <f>I1461-M1461</f>
        <v/>
      </c>
      <c r="P1461" s="462" t="n"/>
      <c r="Q1461" s="462">
        <f>V1461=W1461</f>
        <v/>
      </c>
      <c r="R1461" s="462">
        <f>AND(MONTH(F1461)=MONTH(X1461), YEAR(F1461)=YEAR(X1461))</f>
        <v/>
      </c>
      <c r="S1461" s="462">
        <f>AC1461="L001-901905215"</f>
        <v/>
      </c>
      <c r="T1461" s="464">
        <f>G1461-AH1461</f>
        <v/>
      </c>
      <c r="U1461" s="462" t="n"/>
      <c r="V1461" s="462" t="inlineStr">
        <is>
          <t>TI20220271</t>
        </is>
      </c>
      <c r="W1461" s="462" t="inlineStr">
        <is>
          <t>TI20220271</t>
        </is>
      </c>
      <c r="X1461" s="463" t="n">
        <v>44642</v>
      </c>
      <c r="Y1461" s="462" t="inlineStr">
        <is>
          <t>TI2022-0271</t>
        </is>
      </c>
      <c r="Z1461" s="462" t="inlineStr"/>
      <c r="AA1461" s="462" t="inlineStr">
        <is>
          <t>បុគ្គលជាប់អាករ</t>
        </is>
      </c>
      <c r="AB1461" s="462" t="inlineStr">
        <is>
          <t>L001-901905215</t>
        </is>
      </c>
      <c r="AC1461" s="462" t="inlineStr">
        <is>
          <t>វីអ៊ីស៊ិន (ខេមបូឌា) អ៊ិនដាសស្ទ្រី ឯ.ក</t>
        </is>
      </c>
      <c r="AD1461" s="464" t="n">
        <v>5288360</v>
      </c>
      <c r="AE1461" s="464" t="n">
        <v>4807600</v>
      </c>
      <c r="AF1461" s="464" t="n">
        <v>0</v>
      </c>
      <c r="AG1461" s="464" t="n">
        <v>0</v>
      </c>
      <c r="AH1461" s="464" t="n">
        <v>480760</v>
      </c>
      <c r="AI1461" s="464" t="n">
        <v>0</v>
      </c>
      <c r="AJ1461" s="464" t="n">
        <v>0</v>
      </c>
      <c r="AK1461" s="464" t="n">
        <v>0</v>
      </c>
      <c r="AL1461" s="464" t="n">
        <v>0</v>
      </c>
      <c r="AM1461" s="464" t="n">
        <v>0</v>
      </c>
      <c r="AN1461" s="464" t="n">
        <v>0</v>
      </c>
      <c r="AO1461" s="464" t="n">
        <v>0</v>
      </c>
      <c r="AP1461" s="464" t="n">
        <v>0</v>
      </c>
      <c r="AQ1461" s="462" t="inlineStr"/>
      <c r="AR1461" s="462" t="inlineStr">
        <is>
          <t>CLEARANCE &amp; TRUCKING FEE</t>
        </is>
      </c>
      <c r="AS1461" s="462" t="inlineStr">
        <is>
          <t>បានប្រកាសពន្ធ</t>
        </is>
      </c>
    </row>
    <row r="1462">
      <c r="A1462" s="461" t="n">
        <v>1454</v>
      </c>
      <c r="B1462" s="462" t="inlineStr">
        <is>
          <t>CLERANCE &amp; TRUCKING FEE</t>
        </is>
      </c>
      <c r="C1462" s="462" t="inlineStr">
        <is>
          <t>56ប៊ី-លីង សឹបផ្លាយ ឆេន មេនេចម៉ិន ឯ.ក</t>
        </is>
      </c>
      <c r="D1462" s="462" t="inlineStr">
        <is>
          <t>K004-902004795</t>
        </is>
      </c>
      <c r="E1462" s="462" t="inlineStr">
        <is>
          <t>TI2022-0270</t>
        </is>
      </c>
      <c r="F1462" s="463" t="n">
        <v>44642</v>
      </c>
      <c r="G1462" s="464" t="n">
        <v>1967893</v>
      </c>
      <c r="H1462" s="462" t="n"/>
      <c r="I1462" s="464">
        <f>G1462</f>
        <v/>
      </c>
      <c r="J1462" s="462">
        <f>IF(AND(Q1462=TRUE, R1462=TRUE, S1462=TRUE), IF(W1462&lt;-0.05, "អនុញ្ញាត (អ្នកផ្គត់ផ្គង់ប្រកាសខ្វះ)", "បានប្រកាស (អនុញ្ញាត)"), IF(AND(Q1462=FALSE, R1462=FALSE, S1462=FALSE), "ព្យួរទុក (មិនមានទិន្នន័យ)", "ប្រកាសខុស (ព្យួរទុក)"))</f>
        <v/>
      </c>
      <c r="K1462" s="462" t="inlineStr"/>
      <c r="L1462" s="462" t="inlineStr"/>
      <c r="M1462" s="464">
        <f>AH1462</f>
        <v/>
      </c>
      <c r="N1462" s="464">
        <f>IF(W1462&lt;0,AH1462,I1462)</f>
        <v/>
      </c>
      <c r="O1462" s="464">
        <f>I1462-M1462</f>
        <v/>
      </c>
      <c r="P1462" s="462" t="n"/>
      <c r="Q1462" s="462">
        <f>V1462=W1462</f>
        <v/>
      </c>
      <c r="R1462" s="462">
        <f>AND(MONTH(F1462)=MONTH(X1462), YEAR(F1462)=YEAR(X1462))</f>
        <v/>
      </c>
      <c r="S1462" s="462">
        <f>AC1462="L001-901905215"</f>
        <v/>
      </c>
      <c r="T1462" s="464">
        <f>G1462-AH1462</f>
        <v/>
      </c>
      <c r="U1462" s="462" t="n"/>
      <c r="V1462" s="462" t="inlineStr">
        <is>
          <t>TI20220270</t>
        </is>
      </c>
      <c r="W1462" s="462" t="inlineStr">
        <is>
          <t>TI20220270</t>
        </is>
      </c>
      <c r="X1462" s="463" t="n">
        <v>44642</v>
      </c>
      <c r="Y1462" s="462" t="inlineStr">
        <is>
          <t>TI2022-0270</t>
        </is>
      </c>
      <c r="Z1462" s="462" t="inlineStr"/>
      <c r="AA1462" s="462" t="inlineStr">
        <is>
          <t>បុគ្គលជាប់អាករ</t>
        </is>
      </c>
      <c r="AB1462" s="462" t="inlineStr">
        <is>
          <t>L001-901905215</t>
        </is>
      </c>
      <c r="AC1462" s="462" t="inlineStr">
        <is>
          <t>វីអ៊ីស៊ិន (ខេមបូឌា) អ៊ិនដាសស្ទ្រី ឯ.ក</t>
        </is>
      </c>
      <c r="AD1462" s="464" t="n">
        <v>21646818</v>
      </c>
      <c r="AE1462" s="464" t="n">
        <v>19678925</v>
      </c>
      <c r="AF1462" s="464" t="n">
        <v>0</v>
      </c>
      <c r="AG1462" s="464" t="n">
        <v>0</v>
      </c>
      <c r="AH1462" s="464" t="n">
        <v>1967893</v>
      </c>
      <c r="AI1462" s="464" t="n">
        <v>0</v>
      </c>
      <c r="AJ1462" s="464" t="n">
        <v>0</v>
      </c>
      <c r="AK1462" s="464" t="n">
        <v>0</v>
      </c>
      <c r="AL1462" s="464" t="n">
        <v>0</v>
      </c>
      <c r="AM1462" s="464" t="n">
        <v>0</v>
      </c>
      <c r="AN1462" s="464" t="n">
        <v>0</v>
      </c>
      <c r="AO1462" s="464" t="n">
        <v>0</v>
      </c>
      <c r="AP1462" s="464" t="n">
        <v>0</v>
      </c>
      <c r="AQ1462" s="462" t="inlineStr"/>
      <c r="AR1462" s="462" t="inlineStr">
        <is>
          <t>CLEARANCE &amp; TRUCKING FEE</t>
        </is>
      </c>
      <c r="AS1462" s="462" t="inlineStr">
        <is>
          <t>បានប្រកាសពន្ធ</t>
        </is>
      </c>
    </row>
    <row r="1463">
      <c r="A1463" s="461" t="n">
        <v>1455</v>
      </c>
      <c r="B1463" s="462" t="inlineStr">
        <is>
          <t>CLERANCE &amp; TRUCKING FEE</t>
        </is>
      </c>
      <c r="C1463" s="462" t="inlineStr">
        <is>
          <t>56ប៊ី-លីង សឹបផ្លាយ ឆេន មេនេចម៉ិន ឯ.ក</t>
        </is>
      </c>
      <c r="D1463" s="462" t="inlineStr">
        <is>
          <t>K004-902004795</t>
        </is>
      </c>
      <c r="E1463" s="462" t="inlineStr">
        <is>
          <t>TI2022-0269</t>
        </is>
      </c>
      <c r="F1463" s="463" t="n">
        <v>44642</v>
      </c>
      <c r="G1463" s="464" t="n">
        <v>481355</v>
      </c>
      <c r="H1463" s="462" t="n"/>
      <c r="I1463" s="464">
        <f>G1463</f>
        <v/>
      </c>
      <c r="J1463" s="462">
        <f>IF(AND(Q1463=TRUE, R1463=TRUE, S1463=TRUE), IF(W1463&lt;-0.05, "អនុញ្ញាត (អ្នកផ្គត់ផ្គង់ប្រកាសខ្វះ)", "បានប្រកាស (អនុញ្ញាត)"), IF(AND(Q1463=FALSE, R1463=FALSE, S1463=FALSE), "ព្យួរទុក (មិនមានទិន្នន័យ)", "ប្រកាសខុស (ព្យួរទុក)"))</f>
        <v/>
      </c>
      <c r="K1463" s="462" t="inlineStr"/>
      <c r="L1463" s="462" t="inlineStr"/>
      <c r="M1463" s="464">
        <f>AH1463</f>
        <v/>
      </c>
      <c r="N1463" s="464">
        <f>IF(W1463&lt;0,AH1463,I1463)</f>
        <v/>
      </c>
      <c r="O1463" s="464">
        <f>I1463-M1463</f>
        <v/>
      </c>
      <c r="P1463" s="462" t="n"/>
      <c r="Q1463" s="462">
        <f>V1463=W1463</f>
        <v/>
      </c>
      <c r="R1463" s="462">
        <f>AND(MONTH(F1463)=MONTH(X1463), YEAR(F1463)=YEAR(X1463))</f>
        <v/>
      </c>
      <c r="S1463" s="462">
        <f>AC1463="L001-901905215"</f>
        <v/>
      </c>
      <c r="T1463" s="464">
        <f>G1463-AH1463</f>
        <v/>
      </c>
      <c r="U1463" s="462" t="n"/>
      <c r="V1463" s="462" t="inlineStr">
        <is>
          <t>TI20220269</t>
        </is>
      </c>
      <c r="W1463" s="462" t="inlineStr">
        <is>
          <t>TI20220269</t>
        </is>
      </c>
      <c r="X1463" s="463" t="n">
        <v>44642</v>
      </c>
      <c r="Y1463" s="462" t="inlineStr">
        <is>
          <t>TI2022-0269</t>
        </is>
      </c>
      <c r="Z1463" s="462" t="inlineStr"/>
      <c r="AA1463" s="462" t="inlineStr">
        <is>
          <t>បុគ្គលជាប់អាករ</t>
        </is>
      </c>
      <c r="AB1463" s="462" t="inlineStr">
        <is>
          <t>L001-901905215</t>
        </is>
      </c>
      <c r="AC1463" s="462" t="inlineStr">
        <is>
          <t>វីអ៊ីស៊ិន (ខេមបូឌា) អ៊ិនដាសស្ទ្រី ឯ.ក</t>
        </is>
      </c>
      <c r="AD1463" s="464" t="n">
        <v>5294905</v>
      </c>
      <c r="AE1463" s="464" t="n">
        <v>4813550</v>
      </c>
      <c r="AF1463" s="464" t="n">
        <v>0</v>
      </c>
      <c r="AG1463" s="464" t="n">
        <v>0</v>
      </c>
      <c r="AH1463" s="464" t="n">
        <v>481355</v>
      </c>
      <c r="AI1463" s="464" t="n">
        <v>0</v>
      </c>
      <c r="AJ1463" s="464" t="n">
        <v>0</v>
      </c>
      <c r="AK1463" s="464" t="n">
        <v>0</v>
      </c>
      <c r="AL1463" s="464" t="n">
        <v>0</v>
      </c>
      <c r="AM1463" s="464" t="n">
        <v>0</v>
      </c>
      <c r="AN1463" s="464" t="n">
        <v>0</v>
      </c>
      <c r="AO1463" s="464" t="n">
        <v>0</v>
      </c>
      <c r="AP1463" s="464" t="n">
        <v>0</v>
      </c>
      <c r="AQ1463" s="462" t="inlineStr"/>
      <c r="AR1463" s="462" t="inlineStr">
        <is>
          <t>CLEARANCE &amp; TRUCKING FEE</t>
        </is>
      </c>
      <c r="AS1463" s="462" t="inlineStr">
        <is>
          <t>បានប្រកាសពន្ធ</t>
        </is>
      </c>
    </row>
    <row r="1464">
      <c r="A1464" s="461" t="n">
        <v>1456</v>
      </c>
      <c r="B1464" s="462" t="inlineStr">
        <is>
          <t>CLERANCE &amp; TRUCKING FEE</t>
        </is>
      </c>
      <c r="C1464" s="462" t="inlineStr">
        <is>
          <t>56ប៊ី-លីង សឹបផ្លាយ ឆេន មេនេចម៉ិន ឯ.ក</t>
        </is>
      </c>
      <c r="D1464" s="462" t="inlineStr">
        <is>
          <t>K004-902004795</t>
        </is>
      </c>
      <c r="E1464" s="462" t="inlineStr">
        <is>
          <t>TI2022-0266</t>
        </is>
      </c>
      <c r="F1464" s="463" t="n">
        <v>44642</v>
      </c>
      <c r="G1464" s="464" t="n">
        <v>1531033</v>
      </c>
      <c r="H1464" s="462" t="n"/>
      <c r="I1464" s="464">
        <f>G1464</f>
        <v/>
      </c>
      <c r="J1464" s="462">
        <f>IF(AND(Q1464=TRUE, R1464=TRUE, S1464=TRUE), IF(W1464&lt;-0.05, "អនុញ្ញាត (អ្នកផ្គត់ផ្គង់ប្រកាសខ្វះ)", "បានប្រកាស (អនុញ្ញាត)"), IF(AND(Q1464=FALSE, R1464=FALSE, S1464=FALSE), "ព្យួរទុក (មិនមានទិន្នន័យ)", "ប្រកាសខុស (ព្យួរទុក)"))</f>
        <v/>
      </c>
      <c r="K1464" s="462" t="inlineStr"/>
      <c r="L1464" s="462" t="inlineStr"/>
      <c r="M1464" s="464">
        <f>AH1464</f>
        <v/>
      </c>
      <c r="N1464" s="464">
        <f>IF(W1464&lt;0,AH1464,I1464)</f>
        <v/>
      </c>
      <c r="O1464" s="464">
        <f>I1464-M1464</f>
        <v/>
      </c>
      <c r="P1464" s="462" t="n"/>
      <c r="Q1464" s="462">
        <f>V1464=W1464</f>
        <v/>
      </c>
      <c r="R1464" s="462">
        <f>AND(MONTH(F1464)=MONTH(X1464), YEAR(F1464)=YEAR(X1464))</f>
        <v/>
      </c>
      <c r="S1464" s="462">
        <f>AC1464="L001-901905215"</f>
        <v/>
      </c>
      <c r="T1464" s="464">
        <f>G1464-AH1464</f>
        <v/>
      </c>
      <c r="U1464" s="462" t="n"/>
      <c r="V1464" s="462" t="inlineStr">
        <is>
          <t>TI20220266</t>
        </is>
      </c>
      <c r="W1464" s="462" t="inlineStr">
        <is>
          <t>TI20220266</t>
        </is>
      </c>
      <c r="X1464" s="463" t="n">
        <v>44642</v>
      </c>
      <c r="Y1464" s="462" t="inlineStr">
        <is>
          <t>TI2022-0266</t>
        </is>
      </c>
      <c r="Z1464" s="462" t="inlineStr"/>
      <c r="AA1464" s="462" t="inlineStr">
        <is>
          <t>បុគ្គលជាប់អាករ</t>
        </is>
      </c>
      <c r="AB1464" s="462" t="inlineStr">
        <is>
          <t>L001-901905215</t>
        </is>
      </c>
      <c r="AC1464" s="462" t="inlineStr">
        <is>
          <t>វីអ៊ីស៊ិន (ខេមបូឌា) អ៊ិនដាសស្ទ្រី ឯ.ក</t>
        </is>
      </c>
      <c r="AD1464" s="464" t="n">
        <v>16841358</v>
      </c>
      <c r="AE1464" s="464" t="n">
        <v>15310325</v>
      </c>
      <c r="AF1464" s="464" t="n">
        <v>0</v>
      </c>
      <c r="AG1464" s="464" t="n">
        <v>0</v>
      </c>
      <c r="AH1464" s="464" t="n">
        <v>1531033</v>
      </c>
      <c r="AI1464" s="464" t="n">
        <v>0</v>
      </c>
      <c r="AJ1464" s="464" t="n">
        <v>0</v>
      </c>
      <c r="AK1464" s="464" t="n">
        <v>0</v>
      </c>
      <c r="AL1464" s="464" t="n">
        <v>0</v>
      </c>
      <c r="AM1464" s="464" t="n">
        <v>0</v>
      </c>
      <c r="AN1464" s="464" t="n">
        <v>0</v>
      </c>
      <c r="AO1464" s="464" t="n">
        <v>0</v>
      </c>
      <c r="AP1464" s="464" t="n">
        <v>0</v>
      </c>
      <c r="AQ1464" s="462" t="inlineStr"/>
      <c r="AR1464" s="462" t="inlineStr">
        <is>
          <t>CLEARANCE &amp; TRUCKING FEE</t>
        </is>
      </c>
      <c r="AS1464" s="462" t="inlineStr">
        <is>
          <t>បានប្រកាសពន្ធ</t>
        </is>
      </c>
    </row>
    <row r="1465">
      <c r="A1465" s="461" t="n">
        <v>1457</v>
      </c>
      <c r="B1465" s="462" t="inlineStr">
        <is>
          <t>CLERANCE &amp; TRUCKING FEE</t>
        </is>
      </c>
      <c r="C1465" s="462" t="inlineStr">
        <is>
          <t>56ប៊ី-លីង សឹបផ្លាយ ឆេន មេនេចម៉ិន ឯ.ក</t>
        </is>
      </c>
      <c r="D1465" s="462" t="inlineStr">
        <is>
          <t>K004-902004795</t>
        </is>
      </c>
      <c r="E1465" s="462" t="inlineStr">
        <is>
          <t>TI2022-0247</t>
        </is>
      </c>
      <c r="F1465" s="463" t="n">
        <v>44635</v>
      </c>
      <c r="G1465" s="464" t="n">
        <v>480760</v>
      </c>
      <c r="H1465" s="462" t="n"/>
      <c r="I1465" s="464">
        <f>G1465</f>
        <v/>
      </c>
      <c r="J1465" s="462">
        <f>IF(AND(Q1465=TRUE, R1465=TRUE, S1465=TRUE), IF(W1465&lt;-0.05, "អនុញ្ញាត (អ្នកផ្គត់ផ្គង់ប្រកាសខ្វះ)", "បានប្រកាស (អនុញ្ញាត)"), IF(AND(Q1465=FALSE, R1465=FALSE, S1465=FALSE), "ព្យួរទុក (មិនមានទិន្នន័យ)", "ប្រកាសខុស (ព្យួរទុក)"))</f>
        <v/>
      </c>
      <c r="K1465" s="462" t="inlineStr"/>
      <c r="L1465" s="462" t="inlineStr"/>
      <c r="M1465" s="464">
        <f>AH1465</f>
        <v/>
      </c>
      <c r="N1465" s="464">
        <f>IF(W1465&lt;0,AH1465,I1465)</f>
        <v/>
      </c>
      <c r="O1465" s="464">
        <f>I1465-M1465</f>
        <v/>
      </c>
      <c r="P1465" s="462" t="n"/>
      <c r="Q1465" s="462">
        <f>V1465=W1465</f>
        <v/>
      </c>
      <c r="R1465" s="462">
        <f>AND(MONTH(F1465)=MONTH(X1465), YEAR(F1465)=YEAR(X1465))</f>
        <v/>
      </c>
      <c r="S1465" s="462">
        <f>AC1465="L001-901905215"</f>
        <v/>
      </c>
      <c r="T1465" s="464">
        <f>G1465-AH1465</f>
        <v/>
      </c>
      <c r="U1465" s="462" t="n"/>
      <c r="V1465" s="462" t="inlineStr">
        <is>
          <t>TI20220247</t>
        </is>
      </c>
      <c r="W1465" s="462" t="inlineStr">
        <is>
          <t>TI20220247</t>
        </is>
      </c>
      <c r="X1465" s="463" t="n">
        <v>44635</v>
      </c>
      <c r="Y1465" s="462" t="inlineStr">
        <is>
          <t>TI2022-0247</t>
        </is>
      </c>
      <c r="Z1465" s="462" t="inlineStr"/>
      <c r="AA1465" s="462" t="inlineStr">
        <is>
          <t>បុគ្គលជាប់អាករ</t>
        </is>
      </c>
      <c r="AB1465" s="462" t="inlineStr">
        <is>
          <t>L001-901905215</t>
        </is>
      </c>
      <c r="AC1465" s="462" t="inlineStr">
        <is>
          <t>វីអ៊ីស៊ិន (ខេមបូឌា) អ៊ិនដាសស្ទ្រី ឯ.ក</t>
        </is>
      </c>
      <c r="AD1465" s="464" t="n">
        <v>5288360</v>
      </c>
      <c r="AE1465" s="464" t="n">
        <v>4807600</v>
      </c>
      <c r="AF1465" s="464" t="n">
        <v>0</v>
      </c>
      <c r="AG1465" s="464" t="n">
        <v>0</v>
      </c>
      <c r="AH1465" s="464" t="n">
        <v>480760</v>
      </c>
      <c r="AI1465" s="464" t="n">
        <v>0</v>
      </c>
      <c r="AJ1465" s="464" t="n">
        <v>0</v>
      </c>
      <c r="AK1465" s="464" t="n">
        <v>0</v>
      </c>
      <c r="AL1465" s="464" t="n">
        <v>0</v>
      </c>
      <c r="AM1465" s="464" t="n">
        <v>0</v>
      </c>
      <c r="AN1465" s="464" t="n">
        <v>0</v>
      </c>
      <c r="AO1465" s="464" t="n">
        <v>0</v>
      </c>
      <c r="AP1465" s="464" t="n">
        <v>0</v>
      </c>
      <c r="AQ1465" s="462" t="inlineStr"/>
      <c r="AR1465" s="462" t="inlineStr">
        <is>
          <t>CLEARANCE &amp; TRUCKING FEE</t>
        </is>
      </c>
      <c r="AS1465" s="462" t="inlineStr">
        <is>
          <t>បានប្រកាសពន្ធ</t>
        </is>
      </c>
    </row>
    <row r="1466">
      <c r="A1466" s="461" t="n">
        <v>1458</v>
      </c>
      <c r="B1466" s="462" t="inlineStr">
        <is>
          <t>CLERANCE &amp; TRUCKING FEE</t>
        </is>
      </c>
      <c r="C1466" s="462" t="inlineStr">
        <is>
          <t>56ប៊ី-លីង សឹបផ្លាយ ឆេន មេនេចម៉ិន ឯ.ក</t>
        </is>
      </c>
      <c r="D1466" s="462" t="inlineStr">
        <is>
          <t>K004-902004795</t>
        </is>
      </c>
      <c r="E1466" s="462" t="inlineStr">
        <is>
          <t>TI2022-0246</t>
        </is>
      </c>
      <c r="F1466" s="463" t="n">
        <v>44635</v>
      </c>
      <c r="G1466" s="464" t="n">
        <v>680740</v>
      </c>
      <c r="H1466" s="462" t="n"/>
      <c r="I1466" s="464">
        <f>G1466</f>
        <v/>
      </c>
      <c r="J1466" s="462">
        <f>IF(AND(Q1466=TRUE, R1466=TRUE, S1466=TRUE), IF(W1466&lt;-0.05, "អនុញ្ញាត (អ្នកផ្គត់ផ្គង់ប្រកាសខ្វះ)", "បានប្រកាស (អនុញ្ញាត)"), IF(AND(Q1466=FALSE, R1466=FALSE, S1466=FALSE), "ព្យួរទុក (មិនមានទិន្នន័យ)", "ប្រកាសខុស (ព្យួរទុក)"))</f>
        <v/>
      </c>
      <c r="K1466" s="462" t="inlineStr"/>
      <c r="L1466" s="462" t="inlineStr"/>
      <c r="M1466" s="464">
        <f>AH1466</f>
        <v/>
      </c>
      <c r="N1466" s="464">
        <f>IF(W1466&lt;0,AH1466,I1466)</f>
        <v/>
      </c>
      <c r="O1466" s="464">
        <f>I1466-M1466</f>
        <v/>
      </c>
      <c r="P1466" s="462" t="n"/>
      <c r="Q1466" s="462">
        <f>V1466=W1466</f>
        <v/>
      </c>
      <c r="R1466" s="462">
        <f>AND(MONTH(F1466)=MONTH(X1466), YEAR(F1466)=YEAR(X1466))</f>
        <v/>
      </c>
      <c r="S1466" s="462">
        <f>AC1466="L001-901905215"</f>
        <v/>
      </c>
      <c r="T1466" s="464">
        <f>G1466-AH1466</f>
        <v/>
      </c>
      <c r="U1466" s="462" t="n"/>
      <c r="V1466" s="462" t="inlineStr">
        <is>
          <t>TI20220246</t>
        </is>
      </c>
      <c r="W1466" s="462" t="inlineStr">
        <is>
          <t>TI20220246</t>
        </is>
      </c>
      <c r="X1466" s="463" t="n">
        <v>44635</v>
      </c>
      <c r="Y1466" s="462" t="inlineStr">
        <is>
          <t>TI2022-0246</t>
        </is>
      </c>
      <c r="Z1466" s="462" t="inlineStr"/>
      <c r="AA1466" s="462" t="inlineStr">
        <is>
          <t>បុគ្គលជាប់អាករ</t>
        </is>
      </c>
      <c r="AB1466" s="462" t="inlineStr">
        <is>
          <t>L001-901905215</t>
        </is>
      </c>
      <c r="AC1466" s="462" t="inlineStr">
        <is>
          <t>វីអ៊ីស៊ិន (ខេមបូឌា) អ៊ិនដាសស្ទ្រី ឯ.ក</t>
        </is>
      </c>
      <c r="AD1466" s="464" t="n">
        <v>7488140</v>
      </c>
      <c r="AE1466" s="464" t="n">
        <v>6807400</v>
      </c>
      <c r="AF1466" s="464" t="n">
        <v>0</v>
      </c>
      <c r="AG1466" s="464" t="n">
        <v>0</v>
      </c>
      <c r="AH1466" s="464" t="n">
        <v>680740</v>
      </c>
      <c r="AI1466" s="464" t="n">
        <v>0</v>
      </c>
      <c r="AJ1466" s="464" t="n">
        <v>0</v>
      </c>
      <c r="AK1466" s="464" t="n">
        <v>0</v>
      </c>
      <c r="AL1466" s="464" t="n">
        <v>0</v>
      </c>
      <c r="AM1466" s="464" t="n">
        <v>0</v>
      </c>
      <c r="AN1466" s="464" t="n">
        <v>0</v>
      </c>
      <c r="AO1466" s="464" t="n">
        <v>0</v>
      </c>
      <c r="AP1466" s="464" t="n">
        <v>0</v>
      </c>
      <c r="AQ1466" s="462" t="inlineStr"/>
      <c r="AR1466" s="462" t="inlineStr">
        <is>
          <t>CLEARANCE &amp; TRUCKING FEE</t>
        </is>
      </c>
      <c r="AS1466" s="462" t="inlineStr">
        <is>
          <t>បានប្រកាសពន្ធ</t>
        </is>
      </c>
    </row>
    <row r="1467">
      <c r="A1467" s="461" t="n">
        <v>1459</v>
      </c>
      <c r="B1467" s="462" t="inlineStr">
        <is>
          <t>CLERANCE &amp; TRUCKING FEE</t>
        </is>
      </c>
      <c r="C1467" s="462" t="inlineStr">
        <is>
          <t>56ប៊ី-លីង សឹបផ្លាយ ឆេន មេនេចម៉ិន ឯ.ក</t>
        </is>
      </c>
      <c r="D1467" s="462" t="inlineStr">
        <is>
          <t>K004-902004795</t>
        </is>
      </c>
      <c r="E1467" s="462" t="inlineStr">
        <is>
          <t>TI2022-0245</t>
        </is>
      </c>
      <c r="F1467" s="463" t="n">
        <v>44635</v>
      </c>
      <c r="G1467" s="464" t="n">
        <v>480760</v>
      </c>
      <c r="H1467" s="462" t="n"/>
      <c r="I1467" s="464">
        <f>G1467</f>
        <v/>
      </c>
      <c r="J1467" s="462">
        <f>IF(AND(Q1467=TRUE, R1467=TRUE, S1467=TRUE), IF(W1467&lt;-0.05, "អនុញ្ញាត (អ្នកផ្គត់ផ្គង់ប្រកាសខ្វះ)", "បានប្រកាស (អនុញ្ញាត)"), IF(AND(Q1467=FALSE, R1467=FALSE, S1467=FALSE), "ព្យួរទុក (មិនមានទិន្នន័យ)", "ប្រកាសខុស (ព្យួរទុក)"))</f>
        <v/>
      </c>
      <c r="K1467" s="462" t="inlineStr"/>
      <c r="L1467" s="462" t="inlineStr"/>
      <c r="M1467" s="464">
        <f>AH1467</f>
        <v/>
      </c>
      <c r="N1467" s="464">
        <f>IF(W1467&lt;0,AH1467,I1467)</f>
        <v/>
      </c>
      <c r="O1467" s="464">
        <f>I1467-M1467</f>
        <v/>
      </c>
      <c r="P1467" s="462" t="n"/>
      <c r="Q1467" s="462">
        <f>V1467=W1467</f>
        <v/>
      </c>
      <c r="R1467" s="462">
        <f>AND(MONTH(F1467)=MONTH(X1467), YEAR(F1467)=YEAR(X1467))</f>
        <v/>
      </c>
      <c r="S1467" s="462">
        <f>AC1467="L001-901905215"</f>
        <v/>
      </c>
      <c r="T1467" s="464">
        <f>G1467-AH1467</f>
        <v/>
      </c>
      <c r="U1467" s="462" t="n"/>
      <c r="V1467" s="462" t="inlineStr">
        <is>
          <t>TI20220245</t>
        </is>
      </c>
      <c r="W1467" s="462" t="inlineStr">
        <is>
          <t>TI20220245</t>
        </is>
      </c>
      <c r="X1467" s="463" t="n">
        <v>44635</v>
      </c>
      <c r="Y1467" s="462" t="inlineStr">
        <is>
          <t>TI2022-0245</t>
        </is>
      </c>
      <c r="Z1467" s="462" t="inlineStr"/>
      <c r="AA1467" s="462" t="inlineStr">
        <is>
          <t>បុគ្គលជាប់អាករ</t>
        </is>
      </c>
      <c r="AB1467" s="462" t="inlineStr">
        <is>
          <t>L001-901905215</t>
        </is>
      </c>
      <c r="AC1467" s="462" t="inlineStr">
        <is>
          <t>វីអ៊ីស៊ិន (ខេមបូឌា) អ៊ិនដាសស្ទ្រី ឯ.ក</t>
        </is>
      </c>
      <c r="AD1467" s="464" t="n">
        <v>5288360</v>
      </c>
      <c r="AE1467" s="464" t="n">
        <v>4807600</v>
      </c>
      <c r="AF1467" s="464" t="n">
        <v>0</v>
      </c>
      <c r="AG1467" s="464" t="n">
        <v>0</v>
      </c>
      <c r="AH1467" s="464" t="n">
        <v>480760</v>
      </c>
      <c r="AI1467" s="464" t="n">
        <v>0</v>
      </c>
      <c r="AJ1467" s="464" t="n">
        <v>0</v>
      </c>
      <c r="AK1467" s="464" t="n">
        <v>0</v>
      </c>
      <c r="AL1467" s="464" t="n">
        <v>0</v>
      </c>
      <c r="AM1467" s="464" t="n">
        <v>0</v>
      </c>
      <c r="AN1467" s="464" t="n">
        <v>0</v>
      </c>
      <c r="AO1467" s="464" t="n">
        <v>0</v>
      </c>
      <c r="AP1467" s="464" t="n">
        <v>0</v>
      </c>
      <c r="AQ1467" s="462" t="inlineStr"/>
      <c r="AR1467" s="462" t="inlineStr">
        <is>
          <t>CLEARANCE &amp; TRUCKING FEE</t>
        </is>
      </c>
      <c r="AS1467" s="462" t="inlineStr">
        <is>
          <t>បានប្រកាសពន្ធ</t>
        </is>
      </c>
    </row>
    <row r="1468">
      <c r="A1468" s="461" t="n">
        <v>1460</v>
      </c>
      <c r="B1468" s="462" t="inlineStr">
        <is>
          <t>CLERANCE &amp; TRUCKING FEE</t>
        </is>
      </c>
      <c r="C1468" s="462" t="inlineStr">
        <is>
          <t>56ប៊ី-លីង សឹបផ្លាយ ឆេន មេនេចម៉ិន ឯ.ក</t>
        </is>
      </c>
      <c r="D1468" s="462" t="inlineStr">
        <is>
          <t>K004-902004795</t>
        </is>
      </c>
      <c r="E1468" s="462" t="inlineStr">
        <is>
          <t>TI2022-0244</t>
        </is>
      </c>
      <c r="F1468" s="463" t="n">
        <v>44635</v>
      </c>
      <c r="G1468" s="464" t="n">
        <v>904960</v>
      </c>
      <c r="H1468" s="462" t="n"/>
      <c r="I1468" s="464">
        <f>G1468</f>
        <v/>
      </c>
      <c r="J1468" s="462">
        <f>IF(AND(Q1468=TRUE, R1468=TRUE, S1468=TRUE), IF(W1468&lt;-0.05, "អនុញ្ញាត (អ្នកផ្គត់ផ្គង់ប្រកាសខ្វះ)", "បានប្រកាស (អនុញ្ញាត)"), IF(AND(Q1468=FALSE, R1468=FALSE, S1468=FALSE), "ព្យួរទុក (មិនមានទិន្នន័យ)", "ប្រកាសខុស (ព្យួរទុក)"))</f>
        <v/>
      </c>
      <c r="K1468" s="462" t="inlineStr"/>
      <c r="L1468" s="462" t="inlineStr"/>
      <c r="M1468" s="464">
        <f>AH1468</f>
        <v/>
      </c>
      <c r="N1468" s="464">
        <f>IF(W1468&lt;0,AH1468,I1468)</f>
        <v/>
      </c>
      <c r="O1468" s="464">
        <f>I1468-M1468</f>
        <v/>
      </c>
      <c r="P1468" s="462" t="n"/>
      <c r="Q1468" s="462">
        <f>V1468=W1468</f>
        <v/>
      </c>
      <c r="R1468" s="462">
        <f>AND(MONTH(F1468)=MONTH(X1468), YEAR(F1468)=YEAR(X1468))</f>
        <v/>
      </c>
      <c r="S1468" s="462">
        <f>AC1468="L001-901905215"</f>
        <v/>
      </c>
      <c r="T1468" s="464">
        <f>G1468-AH1468</f>
        <v/>
      </c>
      <c r="U1468" s="462" t="n"/>
      <c r="V1468" s="462" t="inlineStr">
        <is>
          <t>TI20220244</t>
        </is>
      </c>
      <c r="W1468" s="462" t="inlineStr">
        <is>
          <t>TI20220244</t>
        </is>
      </c>
      <c r="X1468" s="463" t="n">
        <v>44635</v>
      </c>
      <c r="Y1468" s="462" t="inlineStr">
        <is>
          <t>TI2022-0244</t>
        </is>
      </c>
      <c r="Z1468" s="462" t="inlineStr"/>
      <c r="AA1468" s="462" t="inlineStr">
        <is>
          <t>បុគ្គលជាប់អាករ</t>
        </is>
      </c>
      <c r="AB1468" s="462" t="inlineStr">
        <is>
          <t>L001-901905215</t>
        </is>
      </c>
      <c r="AC1468" s="462" t="inlineStr">
        <is>
          <t>វីអ៊ីស៊ិន (ខេមបូឌា) អ៊ិនដាសស្ទ្រី ឯ.ក</t>
        </is>
      </c>
      <c r="AD1468" s="464" t="n">
        <v>9954560</v>
      </c>
      <c r="AE1468" s="464" t="n">
        <v>9049600</v>
      </c>
      <c r="AF1468" s="464" t="n">
        <v>0</v>
      </c>
      <c r="AG1468" s="464" t="n">
        <v>0</v>
      </c>
      <c r="AH1468" s="464" t="n">
        <v>904960</v>
      </c>
      <c r="AI1468" s="464" t="n">
        <v>0</v>
      </c>
      <c r="AJ1468" s="464" t="n">
        <v>0</v>
      </c>
      <c r="AK1468" s="464" t="n">
        <v>0</v>
      </c>
      <c r="AL1468" s="464" t="n">
        <v>0</v>
      </c>
      <c r="AM1468" s="464" t="n">
        <v>0</v>
      </c>
      <c r="AN1468" s="464" t="n">
        <v>0</v>
      </c>
      <c r="AO1468" s="464" t="n">
        <v>0</v>
      </c>
      <c r="AP1468" s="464" t="n">
        <v>0</v>
      </c>
      <c r="AQ1468" s="462" t="inlineStr"/>
      <c r="AR1468" s="462" t="inlineStr">
        <is>
          <t>CLEARANCE &amp; TRUCKING FEE</t>
        </is>
      </c>
      <c r="AS1468" s="462" t="inlineStr">
        <is>
          <t>បានប្រកាសពន្ធ</t>
        </is>
      </c>
    </row>
    <row r="1469">
      <c r="A1469" s="461" t="n">
        <v>1461</v>
      </c>
      <c r="B1469" s="462" t="inlineStr">
        <is>
          <t>CLERANCE &amp; TRUCKING FEE</t>
        </is>
      </c>
      <c r="C1469" s="462" t="inlineStr">
        <is>
          <t>56ប៊ី-លីង សឹបផ្លាយ ឆេន មេនេចម៉ិន ឯ.ក</t>
        </is>
      </c>
      <c r="D1469" s="462" t="inlineStr">
        <is>
          <t>K004-902004795</t>
        </is>
      </c>
      <c r="E1469" s="462" t="inlineStr">
        <is>
          <t>TI2022-0243</t>
        </is>
      </c>
      <c r="F1469" s="463" t="n">
        <v>44635</v>
      </c>
      <c r="G1469" s="464" t="n">
        <v>1498840</v>
      </c>
      <c r="H1469" s="462" t="n"/>
      <c r="I1469" s="464">
        <f>G1469</f>
        <v/>
      </c>
      <c r="J1469" s="462">
        <f>IF(AND(Q1469=TRUE, R1469=TRUE, S1469=TRUE), IF(W1469&lt;-0.05, "អនុញ្ញាត (អ្នកផ្គត់ផ្គង់ប្រកាសខ្វះ)", "បានប្រកាស (អនុញ្ញាត)"), IF(AND(Q1469=FALSE, R1469=FALSE, S1469=FALSE), "ព្យួរទុក (មិនមានទិន្នន័យ)", "ប្រកាសខុស (ព្យួរទុក)"))</f>
        <v/>
      </c>
      <c r="K1469" s="462" t="inlineStr"/>
      <c r="L1469" s="462" t="inlineStr"/>
      <c r="M1469" s="464">
        <f>AH1469</f>
        <v/>
      </c>
      <c r="N1469" s="464">
        <f>IF(W1469&lt;0,AH1469,I1469)</f>
        <v/>
      </c>
      <c r="O1469" s="464">
        <f>I1469-M1469</f>
        <v/>
      </c>
      <c r="P1469" s="462" t="n"/>
      <c r="Q1469" s="462">
        <f>V1469=W1469</f>
        <v/>
      </c>
      <c r="R1469" s="462">
        <f>AND(MONTH(F1469)=MONTH(X1469), YEAR(F1469)=YEAR(X1469))</f>
        <v/>
      </c>
      <c r="S1469" s="462">
        <f>AC1469="L001-901905215"</f>
        <v/>
      </c>
      <c r="T1469" s="464">
        <f>G1469-AH1469</f>
        <v/>
      </c>
      <c r="U1469" s="462" t="n"/>
      <c r="V1469" s="462" t="inlineStr">
        <is>
          <t>TI20220243</t>
        </is>
      </c>
      <c r="W1469" s="462" t="inlineStr">
        <is>
          <t>TI20220243</t>
        </is>
      </c>
      <c r="X1469" s="463" t="n">
        <v>44635</v>
      </c>
      <c r="Y1469" s="462" t="inlineStr">
        <is>
          <t>TI2022-0243</t>
        </is>
      </c>
      <c r="Z1469" s="462" t="inlineStr"/>
      <c r="AA1469" s="462" t="inlineStr">
        <is>
          <t>បុគ្គលជាប់អាករ</t>
        </is>
      </c>
      <c r="AB1469" s="462" t="inlineStr">
        <is>
          <t>L001-901905215</t>
        </is>
      </c>
      <c r="AC1469" s="462" t="inlineStr">
        <is>
          <t>វីអ៊ីស៊ិន (ខេមបូឌា) អ៊ិនដាសស្ទ្រី ឯ.ក</t>
        </is>
      </c>
      <c r="AD1469" s="464" t="n">
        <v>16487240</v>
      </c>
      <c r="AE1469" s="464" t="n">
        <v>14988400</v>
      </c>
      <c r="AF1469" s="464" t="n">
        <v>0</v>
      </c>
      <c r="AG1469" s="464" t="n">
        <v>0</v>
      </c>
      <c r="AH1469" s="464" t="n">
        <v>1498840</v>
      </c>
      <c r="AI1469" s="464" t="n">
        <v>0</v>
      </c>
      <c r="AJ1469" s="464" t="n">
        <v>0</v>
      </c>
      <c r="AK1469" s="464" t="n">
        <v>0</v>
      </c>
      <c r="AL1469" s="464" t="n">
        <v>0</v>
      </c>
      <c r="AM1469" s="464" t="n">
        <v>0</v>
      </c>
      <c r="AN1469" s="464" t="n">
        <v>0</v>
      </c>
      <c r="AO1469" s="464" t="n">
        <v>0</v>
      </c>
      <c r="AP1469" s="464" t="n">
        <v>0</v>
      </c>
      <c r="AQ1469" s="462" t="inlineStr"/>
      <c r="AR1469" s="462" t="inlineStr">
        <is>
          <t>CLEARANCE &amp; TRUCKING FEE</t>
        </is>
      </c>
      <c r="AS1469" s="462" t="inlineStr">
        <is>
          <t>បានប្រកាសពន្ធ</t>
        </is>
      </c>
    </row>
    <row r="1470">
      <c r="A1470" s="461" t="n">
        <v>1462</v>
      </c>
      <c r="B1470" s="462" t="inlineStr">
        <is>
          <t>CLERANCE &amp; TRUCKING FEE</t>
        </is>
      </c>
      <c r="C1470" s="462" t="inlineStr">
        <is>
          <t>56ប៊ី-លីង សឹបផ្លាយ ឆេន មេនេចម៉ិន ឯ.ក</t>
        </is>
      </c>
      <c r="D1470" s="462" t="inlineStr">
        <is>
          <t>K004-902004795</t>
        </is>
      </c>
      <c r="E1470" s="462" t="inlineStr">
        <is>
          <t>TI2022-0242</t>
        </is>
      </c>
      <c r="F1470" s="463" t="n">
        <v>44635</v>
      </c>
      <c r="G1470" s="464" t="n">
        <v>692860</v>
      </c>
      <c r="H1470" s="462" t="n"/>
      <c r="I1470" s="464">
        <f>G1470</f>
        <v/>
      </c>
      <c r="J1470" s="462">
        <f>IF(AND(Q1470=TRUE, R1470=TRUE, S1470=TRUE), IF(W1470&lt;-0.05, "អនុញ្ញាត (អ្នកផ្គត់ផ្គង់ប្រកាសខ្វះ)", "បានប្រកាស (អនុញ្ញាត)"), IF(AND(Q1470=FALSE, R1470=FALSE, S1470=FALSE), "ព្យួរទុក (មិនមានទិន្នន័យ)", "ប្រកាសខុស (ព្យួរទុក)"))</f>
        <v/>
      </c>
      <c r="K1470" s="462" t="inlineStr"/>
      <c r="L1470" s="462" t="inlineStr"/>
      <c r="M1470" s="464">
        <f>AH1470</f>
        <v/>
      </c>
      <c r="N1470" s="464">
        <f>IF(W1470&lt;0,AH1470,I1470)</f>
        <v/>
      </c>
      <c r="O1470" s="464">
        <f>I1470-M1470</f>
        <v/>
      </c>
      <c r="P1470" s="462" t="n"/>
      <c r="Q1470" s="462">
        <f>V1470=W1470</f>
        <v/>
      </c>
      <c r="R1470" s="462">
        <f>AND(MONTH(F1470)=MONTH(X1470), YEAR(F1470)=YEAR(X1470))</f>
        <v/>
      </c>
      <c r="S1470" s="462">
        <f>AC1470="L001-901905215"</f>
        <v/>
      </c>
      <c r="T1470" s="464">
        <f>G1470-AH1470</f>
        <v/>
      </c>
      <c r="U1470" s="462" t="n"/>
      <c r="V1470" s="462" t="inlineStr">
        <is>
          <t>TI20220242</t>
        </is>
      </c>
      <c r="W1470" s="462" t="inlineStr">
        <is>
          <t>TI20220242</t>
        </is>
      </c>
      <c r="X1470" s="463" t="n">
        <v>44635</v>
      </c>
      <c r="Y1470" s="462" t="inlineStr">
        <is>
          <t>TI2022-0242</t>
        </is>
      </c>
      <c r="Z1470" s="462" t="inlineStr"/>
      <c r="AA1470" s="462" t="inlineStr">
        <is>
          <t>បុគ្គលជាប់អាករ</t>
        </is>
      </c>
      <c r="AB1470" s="462" t="inlineStr">
        <is>
          <t>L001-901905215</t>
        </is>
      </c>
      <c r="AC1470" s="462" t="inlineStr">
        <is>
          <t>វីអ៊ីស៊ិន (ខេមបូឌា) អ៊ិនដាសស្ទ្រី ឯ.ក</t>
        </is>
      </c>
      <c r="AD1470" s="464" t="n">
        <v>7621460</v>
      </c>
      <c r="AE1470" s="464" t="n">
        <v>6928600</v>
      </c>
      <c r="AF1470" s="464" t="n">
        <v>0</v>
      </c>
      <c r="AG1470" s="464" t="n">
        <v>0</v>
      </c>
      <c r="AH1470" s="464" t="n">
        <v>692860</v>
      </c>
      <c r="AI1470" s="464" t="n">
        <v>0</v>
      </c>
      <c r="AJ1470" s="464" t="n">
        <v>0</v>
      </c>
      <c r="AK1470" s="464" t="n">
        <v>0</v>
      </c>
      <c r="AL1470" s="464" t="n">
        <v>0</v>
      </c>
      <c r="AM1470" s="464" t="n">
        <v>0</v>
      </c>
      <c r="AN1470" s="464" t="n">
        <v>0</v>
      </c>
      <c r="AO1470" s="464" t="n">
        <v>0</v>
      </c>
      <c r="AP1470" s="464" t="n">
        <v>0</v>
      </c>
      <c r="AQ1470" s="462" t="inlineStr"/>
      <c r="AR1470" s="462" t="inlineStr">
        <is>
          <t>CLEARANCE &amp; TRUCKING FEE</t>
        </is>
      </c>
      <c r="AS1470" s="462" t="inlineStr">
        <is>
          <t>បានប្រកាសពន្ធ</t>
        </is>
      </c>
    </row>
    <row r="1471">
      <c r="A1471" s="461" t="n">
        <v>1463</v>
      </c>
      <c r="B1471" s="462" t="inlineStr">
        <is>
          <t>CLERANCE &amp; TRUCKING FEE</t>
        </is>
      </c>
      <c r="C1471" s="462" t="inlineStr">
        <is>
          <t>56ប៊ី-លីង សឹបផ្លាយ ឆេន មេនេចម៉ិន ឯ.ក</t>
        </is>
      </c>
      <c r="D1471" s="462" t="inlineStr">
        <is>
          <t>K004-902004795</t>
        </is>
      </c>
      <c r="E1471" s="462" t="inlineStr">
        <is>
          <t>TI2022-0241</t>
        </is>
      </c>
      <c r="F1471" s="463" t="n">
        <v>44635</v>
      </c>
      <c r="G1471" s="464" t="n">
        <v>480760</v>
      </c>
      <c r="H1471" s="462" t="n"/>
      <c r="I1471" s="464">
        <f>G1471</f>
        <v/>
      </c>
      <c r="J1471" s="462">
        <f>IF(AND(Q1471=TRUE, R1471=TRUE, S1471=TRUE), IF(W1471&lt;-0.05, "អនុញ្ញាត (អ្នកផ្គត់ផ្គង់ប្រកាសខ្វះ)", "បានប្រកាស (អនុញ្ញាត)"), IF(AND(Q1471=FALSE, R1471=FALSE, S1471=FALSE), "ព្យួរទុក (មិនមានទិន្នន័យ)", "ប្រកាសខុស (ព្យួរទុក)"))</f>
        <v/>
      </c>
      <c r="K1471" s="462" t="inlineStr"/>
      <c r="L1471" s="462" t="inlineStr"/>
      <c r="M1471" s="464">
        <f>AH1471</f>
        <v/>
      </c>
      <c r="N1471" s="464">
        <f>IF(W1471&lt;0,AH1471,I1471)</f>
        <v/>
      </c>
      <c r="O1471" s="464">
        <f>I1471-M1471</f>
        <v/>
      </c>
      <c r="P1471" s="462" t="n"/>
      <c r="Q1471" s="462">
        <f>V1471=W1471</f>
        <v/>
      </c>
      <c r="R1471" s="462">
        <f>AND(MONTH(F1471)=MONTH(X1471), YEAR(F1471)=YEAR(X1471))</f>
        <v/>
      </c>
      <c r="S1471" s="462">
        <f>AC1471="L001-901905215"</f>
        <v/>
      </c>
      <c r="T1471" s="464">
        <f>G1471-AH1471</f>
        <v/>
      </c>
      <c r="U1471" s="462" t="n"/>
      <c r="V1471" s="462" t="inlineStr">
        <is>
          <t>TI20220241</t>
        </is>
      </c>
      <c r="W1471" s="462" t="inlineStr">
        <is>
          <t>TI20220241</t>
        </is>
      </c>
      <c r="X1471" s="463" t="n">
        <v>44635</v>
      </c>
      <c r="Y1471" s="462" t="inlineStr">
        <is>
          <t>TI2022-0241</t>
        </is>
      </c>
      <c r="Z1471" s="462" t="inlineStr"/>
      <c r="AA1471" s="462" t="inlineStr">
        <is>
          <t>បុគ្គលជាប់អាករ</t>
        </is>
      </c>
      <c r="AB1471" s="462" t="inlineStr">
        <is>
          <t>L001-901905215</t>
        </is>
      </c>
      <c r="AC1471" s="462" t="inlineStr">
        <is>
          <t>វីអ៊ីស៊ិន (ខេមបូឌា) អ៊ិនដាសស្ទ្រី ឯ.ក</t>
        </is>
      </c>
      <c r="AD1471" s="464" t="n">
        <v>5288360</v>
      </c>
      <c r="AE1471" s="464" t="n">
        <v>4807600</v>
      </c>
      <c r="AF1471" s="464" t="n">
        <v>0</v>
      </c>
      <c r="AG1471" s="464" t="n">
        <v>0</v>
      </c>
      <c r="AH1471" s="464" t="n">
        <v>480760</v>
      </c>
      <c r="AI1471" s="464" t="n">
        <v>0</v>
      </c>
      <c r="AJ1471" s="464" t="n">
        <v>0</v>
      </c>
      <c r="AK1471" s="464" t="n">
        <v>0</v>
      </c>
      <c r="AL1471" s="464" t="n">
        <v>0</v>
      </c>
      <c r="AM1471" s="464" t="n">
        <v>0</v>
      </c>
      <c r="AN1471" s="464" t="n">
        <v>0</v>
      </c>
      <c r="AO1471" s="464" t="n">
        <v>0</v>
      </c>
      <c r="AP1471" s="464" t="n">
        <v>0</v>
      </c>
      <c r="AQ1471" s="462" t="inlineStr"/>
      <c r="AR1471" s="462" t="inlineStr">
        <is>
          <t>CLEARANCE &amp; TRUCKING FEE</t>
        </is>
      </c>
      <c r="AS1471" s="462" t="inlineStr">
        <is>
          <t>បានប្រកាសពន្ធ</t>
        </is>
      </c>
    </row>
    <row r="1472">
      <c r="A1472" s="461" t="n">
        <v>1464</v>
      </c>
      <c r="B1472" s="462" t="inlineStr">
        <is>
          <t>Rental Machine Canon  IR 2525</t>
        </is>
      </c>
      <c r="C1472" s="462" t="inlineStr">
        <is>
          <t xml:space="preserve">អិនធីអិល តិចណូឡូជី </t>
        </is>
      </c>
      <c r="D1472" s="462" t="inlineStr">
        <is>
          <t>K005-901900283</t>
        </is>
      </c>
      <c r="E1472" s="462" t="inlineStr">
        <is>
          <t>22-000599</t>
        </is>
      </c>
      <c r="F1472" s="463" t="n">
        <v>44621</v>
      </c>
      <c r="G1472" s="464" t="n">
        <v>21550</v>
      </c>
      <c r="H1472" s="462" t="n"/>
      <c r="I1472" s="464">
        <f>G1472</f>
        <v/>
      </c>
      <c r="J1472" s="462">
        <f>IF(AND(Q1472=TRUE, R1472=TRUE, S1472=TRUE), IF(W1472&lt;-0.05, "អនុញ្ញាត (អ្នកផ្គត់ផ្គង់ប្រកាសខ្វះ)", "បានប្រកាស (អនុញ្ញាត)"), IF(AND(Q1472=FALSE, R1472=FALSE, S1472=FALSE), "ព្យួរទុក (មិនមានទិន្នន័យ)", "ប្រកាសខុស (ព្យួរទុក)"))</f>
        <v/>
      </c>
      <c r="K1472" s="462" t="inlineStr"/>
      <c r="L1472" s="462" t="inlineStr"/>
      <c r="M1472" s="464">
        <f>AH1472</f>
        <v/>
      </c>
      <c r="N1472" s="464">
        <f>IF(W1472&lt;0,AH1472,I1472)</f>
        <v/>
      </c>
      <c r="O1472" s="464">
        <f>I1472-M1472</f>
        <v/>
      </c>
      <c r="P1472" s="462" t="n"/>
      <c r="Q1472" s="462">
        <f>V1472=W1472</f>
        <v/>
      </c>
      <c r="R1472" s="462">
        <f>AND(MONTH(F1472)=MONTH(X1472), YEAR(F1472)=YEAR(X1472))</f>
        <v/>
      </c>
      <c r="S1472" s="462">
        <f>AC1472="L001-901905215"</f>
        <v/>
      </c>
      <c r="T1472" s="464">
        <f>G1472-AH1472</f>
        <v/>
      </c>
      <c r="U1472" s="462" t="n"/>
      <c r="V1472" s="462" t="inlineStr">
        <is>
          <t>22000599</t>
        </is>
      </c>
      <c r="W1472" s="462" t="inlineStr">
        <is>
          <t>22000599</t>
        </is>
      </c>
      <c r="X1472" s="463" t="n">
        <v>44613</v>
      </c>
      <c r="Y1472" s="462" t="inlineStr">
        <is>
          <t>22-000599</t>
        </is>
      </c>
      <c r="Z1472" s="462" t="inlineStr"/>
      <c r="AA1472" s="462" t="inlineStr">
        <is>
          <t>បុគ្គលជាប់អាករ</t>
        </is>
      </c>
      <c r="AB1472" s="462" t="inlineStr">
        <is>
          <t>L001-901905215</t>
        </is>
      </c>
      <c r="AC1472" s="462" t="inlineStr">
        <is>
          <t>វីអ៊ីស៊ិន (ខេមបូឌា) អ៊ិនដាសស្ទ្រី ឯ.ក</t>
        </is>
      </c>
      <c r="AD1472" s="464" t="n">
        <v>237048</v>
      </c>
      <c r="AE1472" s="464" t="n">
        <v>215498</v>
      </c>
      <c r="AF1472" s="464" t="n">
        <v>0</v>
      </c>
      <c r="AG1472" s="464" t="n">
        <v>0</v>
      </c>
      <c r="AH1472" s="464" t="n">
        <v>21550</v>
      </c>
      <c r="AI1472" s="464" t="n">
        <v>0</v>
      </c>
      <c r="AJ1472" s="464" t="n">
        <v>0</v>
      </c>
      <c r="AK1472" s="464" t="n">
        <v>0</v>
      </c>
      <c r="AL1472" s="464" t="n">
        <v>0</v>
      </c>
      <c r="AM1472" s="464" t="n">
        <v>0</v>
      </c>
      <c r="AN1472" s="464" t="n">
        <v>0</v>
      </c>
      <c r="AO1472" s="464" t="n">
        <v>0</v>
      </c>
      <c r="AP1472" s="464" t="n">
        <v>0</v>
      </c>
      <c r="AQ1472" s="462" t="inlineStr"/>
      <c r="AR1472" s="462" t="inlineStr">
        <is>
          <t>Rental Machine Photocopier CANON iR-2525</t>
        </is>
      </c>
      <c r="AS1472" s="462" t="inlineStr">
        <is>
          <t>បានប្រកាសពន្ធ</t>
        </is>
      </c>
    </row>
    <row r="1473">
      <c r="A1473" s="461" t="n">
        <v>1465</v>
      </c>
      <c r="B1473" s="462" t="inlineStr">
        <is>
          <t>General Pest Control Service</t>
        </is>
      </c>
      <c r="C1473" s="462" t="inlineStr">
        <is>
          <t>ភីស៊ីអាយ សឺវីស</t>
        </is>
      </c>
      <c r="D1473" s="462" t="inlineStr">
        <is>
          <t>K010-901639639</t>
        </is>
      </c>
      <c r="E1473" s="462" t="inlineStr">
        <is>
          <t>20220219</t>
        </is>
      </c>
      <c r="F1473" s="463" t="n">
        <v>44640</v>
      </c>
      <c r="G1473" s="464" t="n">
        <v>80960</v>
      </c>
      <c r="H1473" s="462" t="n"/>
      <c r="I1473" s="464">
        <f>G1473</f>
        <v/>
      </c>
      <c r="J1473" s="462">
        <f>IF(AND(Q1473=TRUE, R1473=TRUE, S1473=TRUE), IF(W1473&lt;-0.05, "អនុញ្ញាត (អ្នកផ្គត់ផ្គង់ប្រកាសខ្វះ)", "បានប្រកាស (អនុញ្ញាត)"), IF(AND(Q1473=FALSE, R1473=FALSE, S1473=FALSE), "ព្យួរទុក (មិនមានទិន្នន័យ)", "ប្រកាសខុស (ព្យួរទុក)"))</f>
        <v/>
      </c>
      <c r="K1473" s="462" t="inlineStr"/>
      <c r="L1473" s="462" t="inlineStr"/>
      <c r="M1473" s="464">
        <f>AH1473</f>
        <v/>
      </c>
      <c r="N1473" s="464">
        <f>IF(W1473&lt;0,AH1473,I1473)</f>
        <v/>
      </c>
      <c r="O1473" s="464">
        <f>I1473-M1473</f>
        <v/>
      </c>
      <c r="P1473" s="462" t="n"/>
      <c r="Q1473" s="462">
        <f>V1473=W1473</f>
        <v/>
      </c>
      <c r="R1473" s="462">
        <f>AND(MONTH(F1473)=MONTH(X1473), YEAR(F1473)=YEAR(X1473))</f>
        <v/>
      </c>
      <c r="S1473" s="462">
        <f>AC1473="L001-901905215"</f>
        <v/>
      </c>
      <c r="T1473" s="464">
        <f>G1473-AH1473</f>
        <v/>
      </c>
      <c r="U1473" s="462" t="n"/>
      <c r="V1473" s="462" t="inlineStr">
        <is>
          <t>20220219</t>
        </is>
      </c>
      <c r="W1473" s="462" t="inlineStr"/>
      <c r="X1473" s="499" t="n"/>
      <c r="Y1473" s="462" t="n"/>
      <c r="Z1473" s="462" t="n"/>
      <c r="AA1473" s="462" t="n"/>
      <c r="AB1473" s="462" t="n"/>
      <c r="AC1473" s="462" t="n"/>
      <c r="AD1473" s="462" t="n"/>
      <c r="AE1473" s="462" t="n"/>
      <c r="AF1473" s="462" t="n"/>
      <c r="AG1473" s="462" t="n"/>
      <c r="AH1473" s="462" t="n"/>
      <c r="AI1473" s="462" t="n"/>
      <c r="AJ1473" s="462" t="n"/>
      <c r="AK1473" s="462" t="n"/>
      <c r="AL1473" s="462" t="n"/>
      <c r="AM1473" s="462" t="n"/>
      <c r="AN1473" s="462" t="n"/>
      <c r="AO1473" s="462" t="n"/>
      <c r="AP1473" s="462" t="n"/>
      <c r="AQ1473" s="462" t="n"/>
      <c r="AR1473" s="462" t="n"/>
      <c r="AS1473" s="462" t="n"/>
    </row>
    <row r="1474">
      <c r="A1474" s="461" t="n">
        <v>1466</v>
      </c>
      <c r="B1474" s="462" t="inlineStr">
        <is>
          <t xml:space="preserve">Monthly Tax Declcaration for Mar 2022 </t>
        </is>
      </c>
      <c r="C1474" s="462" t="inlineStr">
        <is>
          <t>យីងកឺ ខេម ថេក អ៊ែតវ៉ាយហ្សឺរី ឯ.ក</t>
        </is>
      </c>
      <c r="D1474" s="462" t="inlineStr">
        <is>
          <t>K003-902005313</t>
        </is>
      </c>
      <c r="E1474" s="462" t="inlineStr">
        <is>
          <t>YKT22-057</t>
        </is>
      </c>
      <c r="F1474" s="463" t="n">
        <v>44629</v>
      </c>
      <c r="G1474" s="464" t="n">
        <v>568120</v>
      </c>
      <c r="H1474" s="462" t="n"/>
      <c r="I1474" s="464">
        <f>G1474</f>
        <v/>
      </c>
      <c r="J1474" s="462">
        <f>IF(AND(Q1474=TRUE, R1474=TRUE, S1474=TRUE), IF(W1474&lt;-0.05, "អនុញ្ញាត (អ្នកផ្គត់ផ្គង់ប្រកាសខ្វះ)", "បានប្រកាស (អនុញ្ញាត)"), IF(AND(Q1474=FALSE, R1474=FALSE, S1474=FALSE), "ព្យួរទុក (មិនមានទិន្នន័យ)", "ប្រកាសខុស (ព្យួរទុក)"))</f>
        <v/>
      </c>
      <c r="K1474" s="462" t="inlineStr"/>
      <c r="L1474" s="462" t="inlineStr"/>
      <c r="M1474" s="464">
        <f>AH1474</f>
        <v/>
      </c>
      <c r="N1474" s="464">
        <f>IF(W1474&lt;0,AH1474,I1474)</f>
        <v/>
      </c>
      <c r="O1474" s="464">
        <f>I1474-M1474</f>
        <v/>
      </c>
      <c r="P1474" s="462" t="n"/>
      <c r="Q1474" s="462">
        <f>V1474=W1474</f>
        <v/>
      </c>
      <c r="R1474" s="462">
        <f>AND(MONTH(F1474)=MONTH(X1474), YEAR(F1474)=YEAR(X1474))</f>
        <v/>
      </c>
      <c r="S1474" s="462">
        <f>AC1474="L001-901905215"</f>
        <v/>
      </c>
      <c r="T1474" s="464">
        <f>G1474-AH1474</f>
        <v/>
      </c>
      <c r="U1474" s="462" t="n"/>
      <c r="V1474" s="462" t="inlineStr">
        <is>
          <t>YKT22057</t>
        </is>
      </c>
      <c r="W1474" s="462" t="inlineStr">
        <is>
          <t>YKT22057</t>
        </is>
      </c>
      <c r="X1474" s="463" t="n">
        <v>44629</v>
      </c>
      <c r="Y1474" s="462" t="inlineStr">
        <is>
          <t>YKT22-057</t>
        </is>
      </c>
      <c r="Z1474" s="462" t="inlineStr"/>
      <c r="AA1474" s="462" t="inlineStr">
        <is>
          <t>បុគ្គលជាប់អាករ</t>
        </is>
      </c>
      <c r="AB1474" s="462" t="inlineStr">
        <is>
          <t>L001-901905215</t>
        </is>
      </c>
      <c r="AC1474" s="462" t="inlineStr">
        <is>
          <t>វីអ៊ីស៊ិន (ខេមបូឌា) អ៊ិនដាសស្ទ្រី ឯ.ក</t>
        </is>
      </c>
      <c r="AD1474" s="464" t="n">
        <v>6249320</v>
      </c>
      <c r="AE1474" s="464" t="n">
        <v>5681200</v>
      </c>
      <c r="AF1474" s="464" t="n">
        <v>0</v>
      </c>
      <c r="AG1474" s="464" t="n">
        <v>0</v>
      </c>
      <c r="AH1474" s="464" t="n">
        <v>568120</v>
      </c>
      <c r="AI1474" s="464" t="n">
        <v>0</v>
      </c>
      <c r="AJ1474" s="464" t="n">
        <v>0</v>
      </c>
      <c r="AK1474" s="464" t="n">
        <v>0</v>
      </c>
      <c r="AL1474" s="464" t="n">
        <v>0</v>
      </c>
      <c r="AM1474" s="464" t="n">
        <v>0</v>
      </c>
      <c r="AN1474" s="464" t="n">
        <v>0</v>
      </c>
      <c r="AO1474" s="464" t="n">
        <v>0</v>
      </c>
      <c r="AP1474" s="464" t="n">
        <v>0</v>
      </c>
      <c r="AQ1474" s="462" t="inlineStr"/>
      <c r="AR1474" s="462" t="inlineStr">
        <is>
          <t>Monthly Tax declaration for Mar 2022 service</t>
        </is>
      </c>
      <c r="AS1474" s="462" t="inlineStr">
        <is>
          <t>បានប្រកាសពន្ធ</t>
        </is>
      </c>
    </row>
    <row r="1475">
      <c r="A1475" s="461" t="n">
        <v>1467</v>
      </c>
      <c r="B1475" s="462" t="inlineStr">
        <is>
          <t>Building Rental Charge and Management Fee for Mar 2022</t>
        </is>
      </c>
      <c r="C1475" s="462" t="inlineStr">
        <is>
          <t>មេហ្គា លេបឹល &amp; ស្ទីកឃើរ (ខេមបូឌា)</t>
        </is>
      </c>
      <c r="D1475" s="462" t="inlineStr">
        <is>
          <t>L001-100185983</t>
        </is>
      </c>
      <c r="E1475" s="462" t="inlineStr">
        <is>
          <t>INV20220301</t>
        </is>
      </c>
      <c r="F1475" s="463" t="n">
        <v>44621</v>
      </c>
      <c r="G1475" s="464" t="n">
        <v>4537279</v>
      </c>
      <c r="H1475" s="462" t="n"/>
      <c r="I1475" s="464">
        <f>G1475</f>
        <v/>
      </c>
      <c r="J1475" s="462">
        <f>IF(AND(Q1475=TRUE, R1475=TRUE, S1475=TRUE), IF(W1475&lt;-0.05, "អនុញ្ញាត (អ្នកផ្គត់ផ្គង់ប្រកាសខ្វះ)", "បានប្រកាស (អនុញ្ញាត)"), IF(AND(Q1475=FALSE, R1475=FALSE, S1475=FALSE), "ព្យួរទុក (មិនមានទិន្នន័យ)", "ប្រកាសខុស (ព្យួរទុក)"))</f>
        <v/>
      </c>
      <c r="K1475" s="462" t="inlineStr"/>
      <c r="L1475" s="462" t="inlineStr"/>
      <c r="M1475" s="464">
        <f>AH1475</f>
        <v/>
      </c>
      <c r="N1475" s="464">
        <f>IF(W1475&lt;0,AH1475,I1475)</f>
        <v/>
      </c>
      <c r="O1475" s="464">
        <f>I1475-M1475</f>
        <v/>
      </c>
      <c r="P1475" s="462" t="n"/>
      <c r="Q1475" s="462">
        <f>V1475=W1475</f>
        <v/>
      </c>
      <c r="R1475" s="462">
        <f>AND(MONTH(F1475)=MONTH(X1475), YEAR(F1475)=YEAR(X1475))</f>
        <v/>
      </c>
      <c r="S1475" s="462">
        <f>AC1475="L001-901905215"</f>
        <v/>
      </c>
      <c r="T1475" s="464">
        <f>G1475-AH1475</f>
        <v/>
      </c>
      <c r="U1475" s="462" t="n"/>
      <c r="V1475" s="462" t="inlineStr">
        <is>
          <t>INV20220301</t>
        </is>
      </c>
      <c r="W1475" s="462" t="inlineStr"/>
      <c r="X1475" s="499" t="n"/>
      <c r="Y1475" s="462" t="n"/>
      <c r="Z1475" s="462" t="n"/>
      <c r="AA1475" s="462" t="n"/>
      <c r="AB1475" s="462" t="n"/>
      <c r="AC1475" s="462" t="n"/>
      <c r="AD1475" s="462" t="n"/>
      <c r="AE1475" s="462" t="n"/>
      <c r="AF1475" s="462" t="n"/>
      <c r="AG1475" s="462" t="n"/>
      <c r="AH1475" s="462" t="n"/>
      <c r="AI1475" s="462" t="n"/>
      <c r="AJ1475" s="462" t="n"/>
      <c r="AK1475" s="462" t="n"/>
      <c r="AL1475" s="462" t="n"/>
      <c r="AM1475" s="462" t="n"/>
      <c r="AN1475" s="462" t="n"/>
      <c r="AO1475" s="462" t="n"/>
      <c r="AP1475" s="462" t="n"/>
      <c r="AQ1475" s="462" t="n"/>
      <c r="AR1475" s="462" t="n"/>
      <c r="AS1475" s="462" t="n"/>
    </row>
    <row r="1476">
      <c r="A1476" s="461" t="n">
        <v>1468</v>
      </c>
      <c r="B1476" s="462" t="inlineStr">
        <is>
          <t>Instrasture Maintenance Fee for Mar 2022</t>
        </is>
      </c>
      <c r="C1476" s="462" t="inlineStr">
        <is>
          <t>ភ្នំពេញ អេសអ៊ីហ្សិត ភីអិលស៊ី</t>
        </is>
      </c>
      <c r="D1476" s="462" t="inlineStr">
        <is>
          <t>L001-100046592</t>
        </is>
      </c>
      <c r="E1476" s="462" t="inlineStr">
        <is>
          <t>2022-01244</t>
        </is>
      </c>
      <c r="F1476" s="463" t="n">
        <v>44638</v>
      </c>
      <c r="G1476" s="464" t="n">
        <v>163410</v>
      </c>
      <c r="H1476" s="462" t="n"/>
      <c r="I1476" s="464">
        <f>G1476</f>
        <v/>
      </c>
      <c r="J1476" s="462">
        <f>IF(AND(Q1476=TRUE, R1476=TRUE, S1476=TRUE), IF(W1476&lt;-0.05, "អនុញ្ញាត (អ្នកផ្គត់ផ្គង់ប្រកាសខ្វះ)", "បានប្រកាស (អនុញ្ញាត)"), IF(AND(Q1476=FALSE, R1476=FALSE, S1476=FALSE), "ព្យួរទុក (មិនមានទិន្នន័យ)", "ប្រកាសខុស (ព្យួរទុក)"))</f>
        <v/>
      </c>
      <c r="K1476" s="462" t="inlineStr"/>
      <c r="L1476" s="462" t="inlineStr"/>
      <c r="M1476" s="464">
        <f>AH1476</f>
        <v/>
      </c>
      <c r="N1476" s="464">
        <f>IF(W1476&lt;0,AH1476,I1476)</f>
        <v/>
      </c>
      <c r="O1476" s="464">
        <f>I1476-M1476</f>
        <v/>
      </c>
      <c r="P1476" s="462" t="n"/>
      <c r="Q1476" s="462">
        <f>V1476=W1476</f>
        <v/>
      </c>
      <c r="R1476" s="462">
        <f>AND(MONTH(F1476)=MONTH(X1476), YEAR(F1476)=YEAR(X1476))</f>
        <v/>
      </c>
      <c r="S1476" s="462">
        <f>AC1476="L001-901905215"</f>
        <v/>
      </c>
      <c r="T1476" s="464">
        <f>G1476-AH1476</f>
        <v/>
      </c>
      <c r="U1476" s="462" t="n"/>
      <c r="V1476" s="462" t="inlineStr">
        <is>
          <t>202201244</t>
        </is>
      </c>
      <c r="W1476" s="462" t="inlineStr">
        <is>
          <t>202201244</t>
        </is>
      </c>
      <c r="X1476" s="463" t="n">
        <v>44638</v>
      </c>
      <c r="Y1476" s="462" t="inlineStr">
        <is>
          <t>2022-01244</t>
        </is>
      </c>
      <c r="Z1476" s="462" t="inlineStr"/>
      <c r="AA1476" s="462" t="inlineStr">
        <is>
          <t>បុគ្គលជាប់អាករ</t>
        </is>
      </c>
      <c r="AB1476" s="462" t="inlineStr">
        <is>
          <t>L001-901905215</t>
        </is>
      </c>
      <c r="AC1476" s="462" t="inlineStr">
        <is>
          <t>វីអ៊ីស៊ិន (ខេមបូឌា) អ៊ិនដាសស្ទ្រី ឯ.ក</t>
        </is>
      </c>
      <c r="AD1476" s="464" t="n">
        <v>1797506</v>
      </c>
      <c r="AE1476" s="464" t="n">
        <v>1634096</v>
      </c>
      <c r="AF1476" s="464" t="n">
        <v>0</v>
      </c>
      <c r="AG1476" s="464" t="n">
        <v>0</v>
      </c>
      <c r="AH1476" s="464" t="n">
        <v>163410</v>
      </c>
      <c r="AI1476" s="464" t="n">
        <v>0</v>
      </c>
      <c r="AJ1476" s="464" t="n">
        <v>0</v>
      </c>
      <c r="AK1476" s="464" t="n">
        <v>0</v>
      </c>
      <c r="AL1476" s="464" t="n">
        <v>0</v>
      </c>
      <c r="AM1476" s="464" t="n">
        <v>0</v>
      </c>
      <c r="AN1476" s="464" t="n">
        <v>0</v>
      </c>
      <c r="AO1476" s="464" t="n">
        <v>0</v>
      </c>
      <c r="AP1476" s="464" t="n">
        <v>0</v>
      </c>
      <c r="AQ1476" s="462" t="inlineStr"/>
      <c r="AR1476" s="462" t="inlineStr">
        <is>
          <t>Infrastructure Maintenance fee for Mar 2022</t>
        </is>
      </c>
      <c r="AS1476" s="462" t="inlineStr">
        <is>
          <t>បានប្រកាសពន្ធ</t>
        </is>
      </c>
    </row>
    <row r="1477">
      <c r="A1477" s="461" t="n">
        <v>1469</v>
      </c>
      <c r="B1477" s="462" t="inlineStr">
        <is>
          <t>Instrasture Maintenance Fee for Mar 2022</t>
        </is>
      </c>
      <c r="C1477" s="462" t="inlineStr">
        <is>
          <t>ភ្នំពេញ អេសអ៊ីហ្សិត ភីអិលស៊ី</t>
        </is>
      </c>
      <c r="D1477" s="462" t="inlineStr">
        <is>
          <t>L001-100046592</t>
        </is>
      </c>
      <c r="E1477" s="462" t="inlineStr">
        <is>
          <t>2022-01235</t>
        </is>
      </c>
      <c r="F1477" s="463" t="n">
        <v>44641</v>
      </c>
      <c r="G1477" s="464" t="n">
        <v>198960</v>
      </c>
      <c r="H1477" s="462" t="n"/>
      <c r="I1477" s="464">
        <f>G1477</f>
        <v/>
      </c>
      <c r="J1477" s="462">
        <f>IF(AND(Q1477=TRUE, R1477=TRUE, S1477=TRUE), IF(W1477&lt;-0.05, "អនុញ្ញាត (អ្នកផ្គត់ផ្គង់ប្រកាសខ្វះ)", "បានប្រកាស (អនុញ្ញាត)"), IF(AND(Q1477=FALSE, R1477=FALSE, S1477=FALSE), "ព្យួរទុក (មិនមានទិន្នន័យ)", "ប្រកាសខុស (ព្យួរទុក)"))</f>
        <v/>
      </c>
      <c r="K1477" s="462" t="inlineStr"/>
      <c r="L1477" s="462" t="inlineStr"/>
      <c r="M1477" s="464">
        <f>AH1477</f>
        <v/>
      </c>
      <c r="N1477" s="464">
        <f>IF(W1477&lt;0,AH1477,I1477)</f>
        <v/>
      </c>
      <c r="O1477" s="464">
        <f>I1477-M1477</f>
        <v/>
      </c>
      <c r="P1477" s="462" t="n"/>
      <c r="Q1477" s="462">
        <f>V1477=W1477</f>
        <v/>
      </c>
      <c r="R1477" s="462">
        <f>AND(MONTH(F1477)=MONTH(X1477), YEAR(F1477)=YEAR(X1477))</f>
        <v/>
      </c>
      <c r="S1477" s="462">
        <f>AC1477="L001-901905215"</f>
        <v/>
      </c>
      <c r="T1477" s="464">
        <f>G1477-AH1477</f>
        <v/>
      </c>
      <c r="U1477" s="462" t="n"/>
      <c r="V1477" s="462" t="inlineStr">
        <is>
          <t>202201235</t>
        </is>
      </c>
      <c r="W1477" s="462" t="inlineStr">
        <is>
          <t>202201235</t>
        </is>
      </c>
      <c r="X1477" s="463" t="n">
        <v>44638</v>
      </c>
      <c r="Y1477" s="462" t="inlineStr">
        <is>
          <t>2022-01235</t>
        </is>
      </c>
      <c r="Z1477" s="462" t="inlineStr"/>
      <c r="AA1477" s="462" t="inlineStr">
        <is>
          <t>បុគ្គលជាប់អាករ</t>
        </is>
      </c>
      <c r="AB1477" s="462" t="inlineStr">
        <is>
          <t>L001-901905215</t>
        </is>
      </c>
      <c r="AC1477" s="462" t="inlineStr">
        <is>
          <t>វីអ៊ីស៊ិន (ខេមបូឌា) អ៊ិនដាសស្ទ្រី ឯ.ក</t>
        </is>
      </c>
      <c r="AD1477" s="464" t="n">
        <v>2188546</v>
      </c>
      <c r="AE1477" s="464" t="n">
        <v>1989587</v>
      </c>
      <c r="AF1477" s="464" t="n">
        <v>0</v>
      </c>
      <c r="AG1477" s="464" t="n">
        <v>0</v>
      </c>
      <c r="AH1477" s="464" t="n">
        <v>198959</v>
      </c>
      <c r="AI1477" s="464" t="n">
        <v>0</v>
      </c>
      <c r="AJ1477" s="464" t="n">
        <v>0</v>
      </c>
      <c r="AK1477" s="464" t="n">
        <v>0</v>
      </c>
      <c r="AL1477" s="464" t="n">
        <v>0</v>
      </c>
      <c r="AM1477" s="464" t="n">
        <v>0</v>
      </c>
      <c r="AN1477" s="464" t="n">
        <v>0</v>
      </c>
      <c r="AO1477" s="464" t="n">
        <v>0</v>
      </c>
      <c r="AP1477" s="464" t="n">
        <v>0</v>
      </c>
      <c r="AQ1477" s="462" t="inlineStr"/>
      <c r="AR1477" s="462" t="inlineStr">
        <is>
          <t>Infrastructure Maintenance fee for Mar 2022</t>
        </is>
      </c>
      <c r="AS1477" s="462" t="inlineStr">
        <is>
          <t>បានប្រកាសពន្ធ</t>
        </is>
      </c>
    </row>
    <row r="1478">
      <c r="A1478" s="461" t="n">
        <v>1470</v>
      </c>
      <c r="B1478" s="462" t="inlineStr">
        <is>
          <t>Security Service</t>
        </is>
      </c>
      <c r="C1478" s="462" t="inlineStr">
        <is>
          <t>សហ័ស សិឃ្យូរិធី ឯ.ក</t>
        </is>
      </c>
      <c r="D1478" s="462" t="inlineStr">
        <is>
          <t>K010-107032600</t>
        </is>
      </c>
      <c r="E1478" s="462" t="inlineStr">
        <is>
          <t>SHTI220139</t>
        </is>
      </c>
      <c r="F1478" s="463" t="n">
        <v>44643</v>
      </c>
      <c r="G1478" s="464" t="n">
        <v>226632</v>
      </c>
      <c r="H1478" s="462" t="n"/>
      <c r="I1478" s="464">
        <f>G1478</f>
        <v/>
      </c>
      <c r="J1478" s="462">
        <f>IF(AND(Q1478=TRUE, R1478=TRUE, S1478=TRUE), IF(W1478&lt;-0.05, "អនុញ្ញាត (អ្នកផ្គត់ផ្គង់ប្រកាសខ្វះ)", "បានប្រកាស (អនុញ្ញាត)"), IF(AND(Q1478=FALSE, R1478=FALSE, S1478=FALSE), "ព្យួរទុក (មិនមានទិន្នន័យ)", "ប្រកាសខុស (ព្យួរទុក)"))</f>
        <v/>
      </c>
      <c r="K1478" s="462" t="inlineStr"/>
      <c r="L1478" s="462" t="inlineStr"/>
      <c r="M1478" s="464">
        <f>AH1478</f>
        <v/>
      </c>
      <c r="N1478" s="464">
        <f>IF(W1478&lt;0,AH1478,I1478)</f>
        <v/>
      </c>
      <c r="O1478" s="464">
        <f>I1478-M1478</f>
        <v/>
      </c>
      <c r="P1478" s="462" t="n"/>
      <c r="Q1478" s="462">
        <f>V1478=W1478</f>
        <v/>
      </c>
      <c r="R1478" s="462">
        <f>AND(MONTH(F1478)=MONTH(X1478), YEAR(F1478)=YEAR(X1478))</f>
        <v/>
      </c>
      <c r="S1478" s="462">
        <f>AC1478="L001-901905215"</f>
        <v/>
      </c>
      <c r="T1478" s="464">
        <f>G1478-AH1478</f>
        <v/>
      </c>
      <c r="U1478" s="462" t="n"/>
      <c r="V1478" s="462" t="inlineStr">
        <is>
          <t>SHTI220139</t>
        </is>
      </c>
      <c r="W1478" s="462" t="inlineStr">
        <is>
          <t>SHTI220139</t>
        </is>
      </c>
      <c r="X1478" s="463" t="n">
        <v>44643</v>
      </c>
      <c r="Y1478" s="462" t="inlineStr">
        <is>
          <t>SHTI220139</t>
        </is>
      </c>
      <c r="Z1478" s="462" t="inlineStr"/>
      <c r="AA1478" s="462" t="inlineStr">
        <is>
          <t>បុគ្គលជាប់អាករ</t>
        </is>
      </c>
      <c r="AB1478" s="462" t="inlineStr">
        <is>
          <t>L001-901905215</t>
        </is>
      </c>
      <c r="AC1478" s="462" t="inlineStr">
        <is>
          <t>វីអ៊ីស៊ិន (ខេមបូឌា) អ៊ិនដាសស្ទ្រី ឯ.ក</t>
        </is>
      </c>
      <c r="AD1478" s="464" t="n">
        <v>2492952</v>
      </c>
      <c r="AE1478" s="464" t="n">
        <v>2266320</v>
      </c>
      <c r="AF1478" s="464" t="n">
        <v>0</v>
      </c>
      <c r="AG1478" s="464" t="n">
        <v>0</v>
      </c>
      <c r="AH1478" s="464" t="n">
        <v>226632</v>
      </c>
      <c r="AI1478" s="464" t="n">
        <v>0</v>
      </c>
      <c r="AJ1478" s="464" t="n">
        <v>0</v>
      </c>
      <c r="AK1478" s="464" t="n">
        <v>0</v>
      </c>
      <c r="AL1478" s="464" t="n">
        <v>0</v>
      </c>
      <c r="AM1478" s="464" t="n">
        <v>0</v>
      </c>
      <c r="AN1478" s="464" t="n">
        <v>0</v>
      </c>
      <c r="AO1478" s="464" t="n">
        <v>0</v>
      </c>
      <c r="AP1478" s="464" t="n">
        <v>0</v>
      </c>
      <c r="AQ1478" s="462" t="inlineStr"/>
      <c r="AR1478" s="462" t="inlineStr">
        <is>
          <t>Security guards service fee in March 2022</t>
        </is>
      </c>
      <c r="AS1478" s="462" t="inlineStr">
        <is>
          <t>បានប្រកាសពន្ធ</t>
        </is>
      </c>
    </row>
    <row r="1479">
      <c r="A1479" s="461" t="n">
        <v>1471</v>
      </c>
      <c r="B1479" s="462" t="inlineStr">
        <is>
          <t xml:space="preserve">Security Service </t>
        </is>
      </c>
      <c r="C1479" s="462" t="inlineStr">
        <is>
          <t>សហ័ស សិឃ្យូរិធី ឯ.ក</t>
        </is>
      </c>
      <c r="D1479" s="462" t="inlineStr">
        <is>
          <t>K010-107032600</t>
        </is>
      </c>
      <c r="E1479" s="462" t="inlineStr">
        <is>
          <t>SHTI220082</t>
        </is>
      </c>
      <c r="F1479" s="463" t="n">
        <v>44621</v>
      </c>
      <c r="G1479" s="464" t="n">
        <v>227696</v>
      </c>
      <c r="H1479" s="462" t="n"/>
      <c r="I1479" s="464">
        <f>G1479</f>
        <v/>
      </c>
      <c r="J1479" s="462">
        <f>IF(AND(Q1479=TRUE, R1479=TRUE, S1479=TRUE), IF(W1479&lt;-0.05, "អនុញ្ញាត (អ្នកផ្គត់ផ្គង់ប្រកាសខ្វះ)", "បានប្រកាស (អនុញ្ញាត)"), IF(AND(Q1479=FALSE, R1479=FALSE, S1479=FALSE), "ព្យួរទុក (មិនមានទិន្នន័យ)", "ប្រកាសខុស (ព្យួរទុក)"))</f>
        <v/>
      </c>
      <c r="K1479" s="462" t="inlineStr"/>
      <c r="L1479" s="462" t="inlineStr"/>
      <c r="M1479" s="464">
        <f>AH1479</f>
        <v/>
      </c>
      <c r="N1479" s="464">
        <f>IF(W1479&lt;0,AH1479,I1479)</f>
        <v/>
      </c>
      <c r="O1479" s="464">
        <f>I1479-M1479</f>
        <v/>
      </c>
      <c r="P1479" s="462" t="n"/>
      <c r="Q1479" s="462">
        <f>V1479=W1479</f>
        <v/>
      </c>
      <c r="R1479" s="462">
        <f>AND(MONTH(F1479)=MONTH(X1479), YEAR(F1479)=YEAR(X1479))</f>
        <v/>
      </c>
      <c r="S1479" s="462">
        <f>AC1479="L001-901905215"</f>
        <v/>
      </c>
      <c r="T1479" s="464">
        <f>G1479-AH1479</f>
        <v/>
      </c>
      <c r="U1479" s="462" t="n"/>
      <c r="V1479" s="462" t="inlineStr">
        <is>
          <t>SHTI220082</t>
        </is>
      </c>
      <c r="W1479" s="462" t="inlineStr">
        <is>
          <t>SHTI220082</t>
        </is>
      </c>
      <c r="X1479" s="463" t="n">
        <v>44614</v>
      </c>
      <c r="Y1479" s="462" t="inlineStr">
        <is>
          <t>SHTI220082</t>
        </is>
      </c>
      <c r="Z1479" s="462" t="inlineStr"/>
      <c r="AA1479" s="462" t="inlineStr">
        <is>
          <t>បុគ្គលជាប់អាករ</t>
        </is>
      </c>
      <c r="AB1479" s="462" t="inlineStr">
        <is>
          <t>L001-901905215</t>
        </is>
      </c>
      <c r="AC1479" s="462" t="inlineStr">
        <is>
          <t>វីអ៊ីស៊ិន (ខេមបូឌា) អ៊ិនដាសស្ទ្រី ឯ.ក</t>
        </is>
      </c>
      <c r="AD1479" s="464" t="n">
        <v>2504656</v>
      </c>
      <c r="AE1479" s="464" t="n">
        <v>2276960</v>
      </c>
      <c r="AF1479" s="464" t="n">
        <v>0</v>
      </c>
      <c r="AG1479" s="464" t="n">
        <v>0</v>
      </c>
      <c r="AH1479" s="464" t="n">
        <v>227696</v>
      </c>
      <c r="AI1479" s="464" t="n">
        <v>0</v>
      </c>
      <c r="AJ1479" s="464" t="n">
        <v>0</v>
      </c>
      <c r="AK1479" s="464" t="n">
        <v>0</v>
      </c>
      <c r="AL1479" s="464" t="n">
        <v>0</v>
      </c>
      <c r="AM1479" s="464" t="n">
        <v>0</v>
      </c>
      <c r="AN1479" s="464" t="n">
        <v>0</v>
      </c>
      <c r="AO1479" s="464" t="n">
        <v>0</v>
      </c>
      <c r="AP1479" s="464" t="n">
        <v>0</v>
      </c>
      <c r="AQ1479" s="462" t="inlineStr"/>
      <c r="AR1479" s="462" t="inlineStr">
        <is>
          <t>Security guards service fee in February 2022</t>
        </is>
      </c>
      <c r="AS1479" s="462" t="inlineStr">
        <is>
          <t>បានប្រកាសពន្ធ</t>
        </is>
      </c>
    </row>
    <row r="1480">
      <c r="A1480" s="461" t="n">
        <v>1472</v>
      </c>
      <c r="B1480" s="462" t="inlineStr">
        <is>
          <t>PAPER LABEL</t>
        </is>
      </c>
      <c r="C1480" s="462" t="inlineStr">
        <is>
          <t>ស៊ីន ហ្វី យ៉ាង ព្រីនធីង &amp; អិកសេសសឺរី ឯ.ក</t>
        </is>
      </c>
      <c r="D1480" s="462" t="inlineStr">
        <is>
          <t>K010-901906822</t>
        </is>
      </c>
      <c r="E1480" s="462" t="inlineStr">
        <is>
          <t>XFY-YD20220054</t>
        </is>
      </c>
      <c r="F1480" s="463" t="n">
        <v>44651</v>
      </c>
      <c r="G1480" s="464" t="n">
        <v>688808</v>
      </c>
      <c r="H1480" s="462" t="n"/>
      <c r="I1480" s="464">
        <f>G1480</f>
        <v/>
      </c>
      <c r="J1480" s="462">
        <f>IF(AND(Q1480=TRUE, R1480=TRUE, S1480=TRUE), IF(W1480&lt;-0.05, "អនុញ្ញាត (អ្នកផ្គត់ផ្គង់ប្រកាសខ្វះ)", "បានប្រកាស (អនុញ្ញាត)"), IF(AND(Q1480=FALSE, R1480=FALSE, S1480=FALSE), "ព្យួរទុក (មិនមានទិន្នន័យ)", "ប្រកាសខុស (ព្យួរទុក)"))</f>
        <v/>
      </c>
      <c r="K1480" s="462" t="inlineStr"/>
      <c r="L1480" s="462" t="inlineStr"/>
      <c r="M1480" s="464">
        <f>AH1480</f>
        <v/>
      </c>
      <c r="N1480" s="464">
        <f>IF(W1480&lt;0,AH1480,I1480)</f>
        <v/>
      </c>
      <c r="O1480" s="464">
        <f>I1480-M1480</f>
        <v/>
      </c>
      <c r="P1480" s="462" t="n"/>
      <c r="Q1480" s="462">
        <f>V1480=W1480</f>
        <v/>
      </c>
      <c r="R1480" s="462">
        <f>AND(MONTH(F1480)=MONTH(X1480), YEAR(F1480)=YEAR(X1480))</f>
        <v/>
      </c>
      <c r="S1480" s="462">
        <f>AC1480="L001-901905215"</f>
        <v/>
      </c>
      <c r="T1480" s="464">
        <f>G1480-AH1480</f>
        <v/>
      </c>
      <c r="U1480" s="462" t="n"/>
      <c r="V1480" s="462" t="inlineStr">
        <is>
          <t>XFYYD20220054</t>
        </is>
      </c>
      <c r="W1480" s="462" t="inlineStr">
        <is>
          <t>XFYYD20220054</t>
        </is>
      </c>
      <c r="X1480" s="463" t="n">
        <v>44651</v>
      </c>
      <c r="Y1480" s="462" t="inlineStr">
        <is>
          <t>XFY-YD20220054</t>
        </is>
      </c>
      <c r="Z1480" s="462" t="inlineStr"/>
      <c r="AA1480" s="462" t="inlineStr">
        <is>
          <t>បុគ្គលជាប់អាករ</t>
        </is>
      </c>
      <c r="AB1480" s="462" t="inlineStr">
        <is>
          <t>L001-901905215</t>
        </is>
      </c>
      <c r="AC1480" s="462" t="inlineStr">
        <is>
          <t>វីអ៊ីស៊ិន (ខេមបូឌា) អ៊ិនដាសស្ទ្រី ឯ.ក</t>
        </is>
      </c>
      <c r="AD1480" s="464" t="n">
        <v>7576886</v>
      </c>
      <c r="AE1480" s="464" t="n">
        <v>6888078</v>
      </c>
      <c r="AF1480" s="464" t="n">
        <v>0</v>
      </c>
      <c r="AG1480" s="464" t="n">
        <v>0</v>
      </c>
      <c r="AH1480" s="464" t="n">
        <v>688808</v>
      </c>
      <c r="AI1480" s="464" t="n">
        <v>0</v>
      </c>
      <c r="AJ1480" s="464" t="n">
        <v>0</v>
      </c>
      <c r="AK1480" s="464" t="n">
        <v>0</v>
      </c>
      <c r="AL1480" s="464" t="n">
        <v>0</v>
      </c>
      <c r="AM1480" s="464" t="n">
        <v>0</v>
      </c>
      <c r="AN1480" s="464" t="n">
        <v>0</v>
      </c>
      <c r="AO1480" s="464" t="n">
        <v>0</v>
      </c>
      <c r="AP1480" s="464" t="n">
        <v>0</v>
      </c>
      <c r="AQ1480" s="462" t="inlineStr"/>
      <c r="AR1480" s="462" t="inlineStr">
        <is>
          <t>Print Label</t>
        </is>
      </c>
      <c r="AS1480" s="462" t="inlineStr">
        <is>
          <t>បានប្រកាសពន្ធ</t>
        </is>
      </c>
    </row>
    <row r="1481">
      <c r="A1481" s="461" t="n">
        <v>1473</v>
      </c>
      <c r="B1481" s="462" t="inlineStr">
        <is>
          <t>Stretch Film (ថង់ប្លាស្ទិច)</t>
        </is>
      </c>
      <c r="C1481" s="462" t="inlineStr">
        <is>
          <t>ស៊ីន ឌីងយ័ន ស៊ូ មេធៀរៀល ឯ.ក</t>
        </is>
      </c>
      <c r="D1481" s="462" t="inlineStr">
        <is>
          <t>K010-902100418</t>
        </is>
      </c>
      <c r="E1481" s="462" t="inlineStr">
        <is>
          <t>0000025</t>
        </is>
      </c>
      <c r="F1481" s="463" t="n">
        <v>44644</v>
      </c>
      <c r="G1481" s="464" t="n">
        <v>675297</v>
      </c>
      <c r="H1481" s="462" t="n"/>
      <c r="I1481" s="464">
        <f>G1481</f>
        <v/>
      </c>
      <c r="J1481" s="462">
        <f>IF(AND(Q1481=TRUE, R1481=TRUE, S1481=TRUE), IF(W1481&lt;-0.05, "អនុញ្ញាត (អ្នកផ្គត់ផ្គង់ប្រកាសខ្វះ)", "បានប្រកាស (អនុញ្ញាត)"), IF(AND(Q1481=FALSE, R1481=FALSE, S1481=FALSE), "ព្យួរទុក (មិនមានទិន្នន័យ)", "ប្រកាសខុស (ព្យួរទុក)"))</f>
        <v/>
      </c>
      <c r="K1481" s="462" t="inlineStr"/>
      <c r="L1481" s="462" t="inlineStr"/>
      <c r="M1481" s="464">
        <f>AH1481</f>
        <v/>
      </c>
      <c r="N1481" s="464">
        <f>IF(W1481&lt;0,AH1481,I1481)</f>
        <v/>
      </c>
      <c r="O1481" s="464">
        <f>I1481-M1481</f>
        <v/>
      </c>
      <c r="P1481" s="462" t="n"/>
      <c r="Q1481" s="462">
        <f>V1481=W1481</f>
        <v/>
      </c>
      <c r="R1481" s="462">
        <f>AND(MONTH(F1481)=MONTH(X1481), YEAR(F1481)=YEAR(X1481))</f>
        <v/>
      </c>
      <c r="S1481" s="462">
        <f>AC1481="L001-901905215"</f>
        <v/>
      </c>
      <c r="T1481" s="464">
        <f>G1481-AH1481</f>
        <v/>
      </c>
      <c r="U1481" s="462" t="n"/>
      <c r="V1481" s="462" t="inlineStr">
        <is>
          <t>0000025</t>
        </is>
      </c>
      <c r="W1481" s="462" t="inlineStr">
        <is>
          <t>0000025</t>
        </is>
      </c>
      <c r="X1481" s="463" t="n">
        <v>44644</v>
      </c>
      <c r="Y1481" s="462" t="inlineStr">
        <is>
          <t>0000025</t>
        </is>
      </c>
      <c r="Z1481" s="462" t="inlineStr"/>
      <c r="AA1481" s="462" t="inlineStr">
        <is>
          <t>បុគ្គលជាប់អាករ</t>
        </is>
      </c>
      <c r="AB1481" s="462" t="inlineStr">
        <is>
          <t>L001-901905215</t>
        </is>
      </c>
      <c r="AC1481" s="462" t="inlineStr">
        <is>
          <t>វីអ៊ីស៊ិន (ខេមបូឌា) អ៊ិនដាសស្ទ្រី ឯ.ក</t>
        </is>
      </c>
      <c r="AD1481" s="464" t="n">
        <v>7428267</v>
      </c>
      <c r="AE1481" s="464" t="n">
        <v>6752970</v>
      </c>
      <c r="AF1481" s="464" t="n">
        <v>0</v>
      </c>
      <c r="AG1481" s="464" t="n">
        <v>0</v>
      </c>
      <c r="AH1481" s="464" t="n">
        <v>675297</v>
      </c>
      <c r="AI1481" s="464" t="n">
        <v>0</v>
      </c>
      <c r="AJ1481" s="464" t="n">
        <v>0</v>
      </c>
      <c r="AK1481" s="464" t="n">
        <v>0</v>
      </c>
      <c r="AL1481" s="464" t="n">
        <v>0</v>
      </c>
      <c r="AM1481" s="464" t="n">
        <v>0</v>
      </c>
      <c r="AN1481" s="464" t="n">
        <v>0</v>
      </c>
      <c r="AO1481" s="464" t="n">
        <v>0</v>
      </c>
      <c r="AP1481" s="464" t="n">
        <v>0</v>
      </c>
      <c r="AQ1481" s="462" t="inlineStr"/>
      <c r="AR1481" s="462" t="inlineStr">
        <is>
          <t>Stretch film( ថង់ប្លាស្ទិចរុំ)   48MM OPP (ស្កុតថ្លា)  Rags (កំទេចក្រណាត់)</t>
        </is>
      </c>
      <c r="AS1481" s="462" t="inlineStr">
        <is>
          <t>បានប្រកាសពន្ធ</t>
        </is>
      </c>
    </row>
    <row r="1482">
      <c r="A1482" s="461" t="n">
        <v>1474</v>
      </c>
      <c r="B1482" s="462" t="inlineStr">
        <is>
          <t>Paper Card</t>
        </is>
      </c>
      <c r="C1482" s="462" t="inlineStr">
        <is>
          <t>វីង ចេង ភែកឃីជីង ឯ.ក</t>
        </is>
      </c>
      <c r="D1482" s="462" t="inlineStr">
        <is>
          <t>L001-902102915</t>
        </is>
      </c>
      <c r="E1482" s="462" t="inlineStr">
        <is>
          <t>TI0129</t>
        </is>
      </c>
      <c r="F1482" s="463" t="n">
        <v>44651</v>
      </c>
      <c r="G1482" s="464" t="n">
        <v>7208371</v>
      </c>
      <c r="H1482" s="462" t="n"/>
      <c r="I1482" s="464">
        <f>G1482</f>
        <v/>
      </c>
      <c r="J1482" s="462">
        <f>IF(AND(Q1482=TRUE, R1482=TRUE, S1482=TRUE), IF(W1482&lt;-0.05, "អនុញ្ញាត (អ្នកផ្គត់ផ្គង់ប្រកាសខ្វះ)", "បានប្រកាស (អនុញ្ញាត)"), IF(AND(Q1482=FALSE, R1482=FALSE, S1482=FALSE), "ព្យួរទុក (មិនមានទិន្នន័យ)", "ប្រកាសខុស (ព្យួរទុក)"))</f>
        <v/>
      </c>
      <c r="K1482" s="462" t="inlineStr"/>
      <c r="L1482" s="462" t="inlineStr"/>
      <c r="M1482" s="464">
        <f>AH1482</f>
        <v/>
      </c>
      <c r="N1482" s="464">
        <f>IF(W1482&lt;0,AH1482,I1482)</f>
        <v/>
      </c>
      <c r="O1482" s="464">
        <f>I1482-M1482</f>
        <v/>
      </c>
      <c r="P1482" s="462" t="n"/>
      <c r="Q1482" s="462">
        <f>V1482=W1482</f>
        <v/>
      </c>
      <c r="R1482" s="462">
        <f>AND(MONTH(F1482)=MONTH(X1482), YEAR(F1482)=YEAR(X1482))</f>
        <v/>
      </c>
      <c r="S1482" s="462">
        <f>AC1482="L001-901905215"</f>
        <v/>
      </c>
      <c r="T1482" s="464">
        <f>G1482-AH1482</f>
        <v/>
      </c>
      <c r="U1482" s="462" t="n"/>
      <c r="V1482" s="462" t="inlineStr">
        <is>
          <t>TI0129</t>
        </is>
      </c>
      <c r="W1482" s="462" t="inlineStr">
        <is>
          <t>TI0129</t>
        </is>
      </c>
      <c r="X1482" s="463" t="n">
        <v>44651</v>
      </c>
      <c r="Y1482" s="462" t="inlineStr">
        <is>
          <t>TI0129</t>
        </is>
      </c>
      <c r="Z1482" s="462" t="inlineStr"/>
      <c r="AA1482" s="462" t="inlineStr">
        <is>
          <t>បុគ្គលជាប់អាករ</t>
        </is>
      </c>
      <c r="AB1482" s="462" t="inlineStr">
        <is>
          <t>L001-901905215</t>
        </is>
      </c>
      <c r="AC1482" s="462" t="inlineStr">
        <is>
          <t>វីអ៊ីស៊ិន (ខេមបូឌា) អ៊ិនដាសស្ទ្រី ឯ.ក</t>
        </is>
      </c>
      <c r="AD1482" s="464" t="n">
        <v>79292075</v>
      </c>
      <c r="AE1482" s="464" t="n">
        <v>72083705</v>
      </c>
      <c r="AF1482" s="464" t="n">
        <v>0</v>
      </c>
      <c r="AG1482" s="464" t="n">
        <v>0</v>
      </c>
      <c r="AH1482" s="464" t="n">
        <v>7208370</v>
      </c>
      <c r="AI1482" s="464" t="n">
        <v>0</v>
      </c>
      <c r="AJ1482" s="464" t="n">
        <v>0</v>
      </c>
      <c r="AK1482" s="464" t="n">
        <v>0</v>
      </c>
      <c r="AL1482" s="464" t="n">
        <v>0</v>
      </c>
      <c r="AM1482" s="464" t="n">
        <v>0</v>
      </c>
      <c r="AN1482" s="464" t="n">
        <v>0</v>
      </c>
      <c r="AO1482" s="464" t="n">
        <v>0</v>
      </c>
      <c r="AP1482" s="464" t="n">
        <v>0</v>
      </c>
      <c r="AQ1482" s="462" t="inlineStr"/>
      <c r="AR1482" s="462" t="inlineStr">
        <is>
          <t>ចំណូលពីការលក់ Color Box, Paper Card and PDQ</t>
        </is>
      </c>
      <c r="AS1482" s="462" t="inlineStr">
        <is>
          <t>បានប្រកាសពន្ធ</t>
        </is>
      </c>
    </row>
    <row r="1483">
      <c r="A1483" s="461" t="n">
        <v>1475</v>
      </c>
      <c r="B1483" s="462" t="inlineStr">
        <is>
          <t>កេសកាតុង</t>
        </is>
      </c>
      <c r="C1483" s="462" t="inlineStr">
        <is>
          <t>ស៊ីងហ្គាពួរ កាតុង (ខេមបូឌា)</t>
        </is>
      </c>
      <c r="D1483" s="462" t="inlineStr">
        <is>
          <t>L001-100121322</t>
        </is>
      </c>
      <c r="E1483" s="462" t="inlineStr">
        <is>
          <t>V0018998</t>
        </is>
      </c>
      <c r="F1483" s="463" t="n">
        <v>44637</v>
      </c>
      <c r="G1483" s="464" t="n">
        <v>52324</v>
      </c>
      <c r="H1483" s="462" t="n"/>
      <c r="I1483" s="464">
        <f>G1483</f>
        <v/>
      </c>
      <c r="J1483" s="462">
        <f>IF(AND(Q1483=TRUE, R1483=TRUE, S1483=TRUE), IF(W1483&lt;-0.05, "អនុញ្ញាត (អ្នកផ្គត់ផ្គង់ប្រកាសខ្វះ)", "បានប្រកាស (អនុញ្ញាត)"), IF(AND(Q1483=FALSE, R1483=FALSE, S1483=FALSE), "ព្យួរទុក (មិនមានទិន្នន័យ)", "ប្រកាសខុស (ព្យួរទុក)"))</f>
        <v/>
      </c>
      <c r="K1483" s="462" t="inlineStr"/>
      <c r="L1483" s="462" t="inlineStr"/>
      <c r="M1483" s="464">
        <f>AH1483</f>
        <v/>
      </c>
      <c r="N1483" s="464">
        <f>IF(W1483&lt;0,AH1483,I1483)</f>
        <v/>
      </c>
      <c r="O1483" s="464">
        <f>I1483-M1483</f>
        <v/>
      </c>
      <c r="P1483" s="462" t="n"/>
      <c r="Q1483" s="462">
        <f>V1483=W1483</f>
        <v/>
      </c>
      <c r="R1483" s="462">
        <f>AND(MONTH(F1483)=MONTH(X1483), YEAR(F1483)=YEAR(X1483))</f>
        <v/>
      </c>
      <c r="S1483" s="462">
        <f>AC1483="L001-901905215"</f>
        <v/>
      </c>
      <c r="T1483" s="464">
        <f>G1483-AH1483</f>
        <v/>
      </c>
      <c r="U1483" s="462" t="n"/>
      <c r="V1483" s="462" t="inlineStr">
        <is>
          <t>V0018998</t>
        </is>
      </c>
      <c r="W1483" s="462" t="inlineStr">
        <is>
          <t>V0018998</t>
        </is>
      </c>
      <c r="X1483" s="463" t="n">
        <v>44637</v>
      </c>
      <c r="Y1483" s="462" t="inlineStr">
        <is>
          <t>V0018998</t>
        </is>
      </c>
      <c r="Z1483" s="462" t="inlineStr"/>
      <c r="AA1483" s="462" t="inlineStr">
        <is>
          <t>បុគ្គលជាប់អាករ</t>
        </is>
      </c>
      <c r="AB1483" s="462" t="inlineStr">
        <is>
          <t>L001-901905215</t>
        </is>
      </c>
      <c r="AC1483" s="462" t="inlineStr">
        <is>
          <t>វីអ៊ីស៊ិន (ខេមបូឌា) អ៊ិនដាសស្ទ្រី ឯ.ក</t>
        </is>
      </c>
      <c r="AD1483" s="464" t="n">
        <v>577976</v>
      </c>
      <c r="AE1483" s="464" t="n">
        <v>525433</v>
      </c>
      <c r="AF1483" s="464" t="n">
        <v>0</v>
      </c>
      <c r="AG1483" s="464" t="n">
        <v>0</v>
      </c>
      <c r="AH1483" s="464" t="n">
        <v>52543</v>
      </c>
      <c r="AI1483" s="464" t="n">
        <v>0</v>
      </c>
      <c r="AJ1483" s="464" t="n">
        <v>0</v>
      </c>
      <c r="AK1483" s="464" t="n">
        <v>0</v>
      </c>
      <c r="AL1483" s="464" t="n">
        <v>0</v>
      </c>
      <c r="AM1483" s="464" t="n">
        <v>0</v>
      </c>
      <c r="AN1483" s="464" t="n">
        <v>0</v>
      </c>
      <c r="AO1483" s="464" t="n">
        <v>0</v>
      </c>
      <c r="AP1483" s="464" t="n">
        <v>0</v>
      </c>
      <c r="AQ1483" s="462" t="inlineStr"/>
      <c r="AR1483" s="462" t="inlineStr">
        <is>
          <t>កេសកាតុង</t>
        </is>
      </c>
      <c r="AS1483" s="462" t="inlineStr">
        <is>
          <t>បានប្រកាសពន្ធ</t>
        </is>
      </c>
    </row>
    <row r="1484">
      <c r="A1484" s="461" t="n">
        <v>1476</v>
      </c>
      <c r="B1484" s="462" t="inlineStr">
        <is>
          <t>កេសកាតុង</t>
        </is>
      </c>
      <c r="C1484" s="462" t="inlineStr">
        <is>
          <t>ស៊ីងហ្គាពួរ កាតុង (ខេមបូឌា)</t>
        </is>
      </c>
      <c r="D1484" s="462" t="inlineStr">
        <is>
          <t>L001-100121322</t>
        </is>
      </c>
      <c r="E1484" s="462" t="inlineStr">
        <is>
          <t>V00118898</t>
        </is>
      </c>
      <c r="F1484" s="463" t="n">
        <v>44629</v>
      </c>
      <c r="G1484" s="464" t="n">
        <v>217879</v>
      </c>
      <c r="H1484" s="462" t="n"/>
      <c r="I1484" s="464">
        <f>G1484</f>
        <v/>
      </c>
      <c r="J1484" s="462">
        <f>IF(AND(Q1484=TRUE, R1484=TRUE, S1484=TRUE), IF(W1484&lt;-0.05, "អនុញ្ញាត (អ្នកផ្គត់ផ្គង់ប្រកាសខ្វះ)", "បានប្រកាស (អនុញ្ញាត)"), IF(AND(Q1484=FALSE, R1484=FALSE, S1484=FALSE), "ព្យួរទុក (មិនមានទិន្នន័យ)", "ប្រកាសខុស (ព្យួរទុក)"))</f>
        <v/>
      </c>
      <c r="K1484" s="462" t="inlineStr"/>
      <c r="L1484" s="462" t="inlineStr"/>
      <c r="M1484" s="464">
        <f>AH1484</f>
        <v/>
      </c>
      <c r="N1484" s="464">
        <f>IF(W1484&lt;0,AH1484,I1484)</f>
        <v/>
      </c>
      <c r="O1484" s="464">
        <f>I1484-M1484</f>
        <v/>
      </c>
      <c r="P1484" s="462" t="n"/>
      <c r="Q1484" s="462">
        <f>V1484=W1484</f>
        <v/>
      </c>
      <c r="R1484" s="462">
        <f>AND(MONTH(F1484)=MONTH(X1484), YEAR(F1484)=YEAR(X1484))</f>
        <v/>
      </c>
      <c r="S1484" s="462">
        <f>AC1484="L001-901905215"</f>
        <v/>
      </c>
      <c r="T1484" s="464">
        <f>G1484-AH1484</f>
        <v/>
      </c>
      <c r="U1484" s="462" t="n"/>
      <c r="V1484" s="462" t="inlineStr">
        <is>
          <t>V00118898</t>
        </is>
      </c>
      <c r="W1484" s="462" t="inlineStr"/>
      <c r="X1484" s="499" t="n"/>
      <c r="Y1484" s="462" t="n"/>
      <c r="Z1484" s="462" t="n"/>
      <c r="AA1484" s="462" t="n"/>
      <c r="AB1484" s="462" t="n"/>
      <c r="AC1484" s="462" t="n"/>
      <c r="AD1484" s="462" t="n"/>
      <c r="AE1484" s="462" t="n"/>
      <c r="AF1484" s="462" t="n"/>
      <c r="AG1484" s="462" t="n"/>
      <c r="AH1484" s="462" t="n"/>
      <c r="AI1484" s="462" t="n"/>
      <c r="AJ1484" s="462" t="n"/>
      <c r="AK1484" s="462" t="n"/>
      <c r="AL1484" s="462" t="n"/>
      <c r="AM1484" s="462" t="n"/>
      <c r="AN1484" s="462" t="n"/>
      <c r="AO1484" s="462" t="n"/>
      <c r="AP1484" s="462" t="n"/>
      <c r="AQ1484" s="462" t="n"/>
      <c r="AR1484" s="462" t="n"/>
      <c r="AS1484" s="462" t="n"/>
    </row>
    <row r="1485">
      <c r="A1485" s="461" t="n">
        <v>1477</v>
      </c>
      <c r="B1485" s="462" t="inlineStr">
        <is>
          <t>ផ្លាកក្រដាសនិងក្រដាស</t>
        </is>
      </c>
      <c r="C1485" s="462" t="inlineStr">
        <is>
          <t>ដុងគ័ន ស៊ីធី ហ្វាញស្តារ ព្រីនធីង (ខេមបូឌា)</t>
        </is>
      </c>
      <c r="D1485" s="462" t="inlineStr">
        <is>
          <t>L001-100193021</t>
        </is>
      </c>
      <c r="E1485" s="462" t="inlineStr">
        <is>
          <t>00094</t>
        </is>
      </c>
      <c r="F1485" s="463" t="n">
        <v>44645</v>
      </c>
      <c r="G1485" s="464" t="n">
        <v>4457253</v>
      </c>
      <c r="H1485" s="462" t="n"/>
      <c r="I1485" s="464">
        <f>G1485</f>
        <v/>
      </c>
      <c r="J1485" s="462">
        <f>IF(AND(Q1485=TRUE, R1485=TRUE, S1485=TRUE), IF(W1485&lt;-0.05, "អនុញ្ញាត (អ្នកផ្គត់ផ្គង់ប្រកាសខ្វះ)", "បានប្រកាស (អនុញ្ញាត)"), IF(AND(Q1485=FALSE, R1485=FALSE, S1485=FALSE), "ព្យួរទុក (មិនមានទិន្នន័យ)", "ប្រកាសខុស (ព្យួរទុក)"))</f>
        <v/>
      </c>
      <c r="K1485" s="462" t="inlineStr"/>
      <c r="L1485" s="462" t="inlineStr"/>
      <c r="M1485" s="464">
        <f>AH1485</f>
        <v/>
      </c>
      <c r="N1485" s="464">
        <f>IF(W1485&lt;0,AH1485,I1485)</f>
        <v/>
      </c>
      <c r="O1485" s="464">
        <f>I1485-M1485</f>
        <v/>
      </c>
      <c r="P1485" s="462" t="n"/>
      <c r="Q1485" s="462">
        <f>V1485=W1485</f>
        <v/>
      </c>
      <c r="R1485" s="462">
        <f>AND(MONTH(F1485)=MONTH(X1485), YEAR(F1485)=YEAR(X1485))</f>
        <v/>
      </c>
      <c r="S1485" s="462">
        <f>AC1485="L001-901905215"</f>
        <v/>
      </c>
      <c r="T1485" s="464">
        <f>G1485-AH1485</f>
        <v/>
      </c>
      <c r="U1485" s="462" t="n"/>
      <c r="V1485" s="462" t="inlineStr">
        <is>
          <t>00094</t>
        </is>
      </c>
      <c r="W1485" s="462" t="inlineStr">
        <is>
          <t>00094</t>
        </is>
      </c>
      <c r="X1485" s="463" t="n">
        <v>44645</v>
      </c>
      <c r="Y1485" s="462" t="inlineStr">
        <is>
          <t>00094</t>
        </is>
      </c>
      <c r="Z1485" s="462" t="inlineStr"/>
      <c r="AA1485" s="462" t="inlineStr">
        <is>
          <t>បុគ្គលជាប់អាករ</t>
        </is>
      </c>
      <c r="AB1485" s="462" t="inlineStr">
        <is>
          <t>L001-901905215</t>
        </is>
      </c>
      <c r="AC1485" s="462" t="inlineStr">
        <is>
          <t>វីអ៊ីស៊ិន (ខេមបូឌា) អ៊ិនដាសស្ទ្រី ឯ.ក</t>
        </is>
      </c>
      <c r="AD1485" s="464" t="n">
        <v>49029786</v>
      </c>
      <c r="AE1485" s="464" t="n">
        <v>44572533</v>
      </c>
      <c r="AF1485" s="464" t="n">
        <v>0</v>
      </c>
      <c r="AG1485" s="464" t="n">
        <v>0</v>
      </c>
      <c r="AH1485" s="464" t="n">
        <v>4457253</v>
      </c>
      <c r="AI1485" s="464" t="n">
        <v>0</v>
      </c>
      <c r="AJ1485" s="464" t="n">
        <v>0</v>
      </c>
      <c r="AK1485" s="464" t="n">
        <v>0</v>
      </c>
      <c r="AL1485" s="464" t="n">
        <v>0</v>
      </c>
      <c r="AM1485" s="464" t="n">
        <v>0</v>
      </c>
      <c r="AN1485" s="464" t="n">
        <v>0</v>
      </c>
      <c r="AO1485" s="464" t="n">
        <v>0</v>
      </c>
      <c r="AP1485" s="464" t="n">
        <v>0</v>
      </c>
      <c r="AQ1485" s="462" t="inlineStr"/>
      <c r="AR1485" s="462" t="inlineStr">
        <is>
          <t>ផ្លាកក្រដាស និង ក្រដាស</t>
        </is>
      </c>
      <c r="AS1485" s="462" t="inlineStr">
        <is>
          <t>បានប្រកាសពន្ធ</t>
        </is>
      </c>
    </row>
    <row r="1486">
      <c r="A1486" s="461" t="n">
        <v>1478</v>
      </c>
      <c r="B1486" s="462" t="inlineStr">
        <is>
          <t>PLASTIC (OPEN)</t>
        </is>
      </c>
      <c r="C1486" s="462" t="inlineStr">
        <is>
          <t>ឌើ សឹង ហ្វា ភែកឃីជីង អ៊ិនដាសស្រ្ទៀល ឯ.ក</t>
        </is>
      </c>
      <c r="D1486" s="462" t="inlineStr">
        <is>
          <t>L001-901638065</t>
        </is>
      </c>
      <c r="E1486" s="462" t="inlineStr">
        <is>
          <t>DSF202200078</t>
        </is>
      </c>
      <c r="F1486" s="463" t="n">
        <v>44643</v>
      </c>
      <c r="G1486" s="464" t="n">
        <v>16997</v>
      </c>
      <c r="H1486" s="462" t="n"/>
      <c r="I1486" s="464">
        <f>G1486</f>
        <v/>
      </c>
      <c r="J1486" s="462">
        <f>IF(AND(Q1486=TRUE, R1486=TRUE, S1486=TRUE), IF(W1486&lt;-0.05, "អនុញ្ញាត (អ្នកផ្គត់ផ្គង់ប្រកាសខ្វះ)", "បានប្រកាស (អនុញ្ញាត)"), IF(AND(Q1486=FALSE, R1486=FALSE, S1486=FALSE), "ព្យួរទុក (មិនមានទិន្នន័យ)", "ប្រកាសខុស (ព្យួរទុក)"))</f>
        <v/>
      </c>
      <c r="K1486" s="462" t="inlineStr"/>
      <c r="L1486" s="462" t="inlineStr"/>
      <c r="M1486" s="464">
        <f>AH1486</f>
        <v/>
      </c>
      <c r="N1486" s="464">
        <f>IF(W1486&lt;0,AH1486,I1486)</f>
        <v/>
      </c>
      <c r="O1486" s="464">
        <f>I1486-M1486</f>
        <v/>
      </c>
      <c r="P1486" s="462" t="n"/>
      <c r="Q1486" s="462">
        <f>V1486=W1486</f>
        <v/>
      </c>
      <c r="R1486" s="462">
        <f>AND(MONTH(F1486)=MONTH(X1486), YEAR(F1486)=YEAR(X1486))</f>
        <v/>
      </c>
      <c r="S1486" s="462">
        <f>AC1486="L001-901905215"</f>
        <v/>
      </c>
      <c r="T1486" s="464">
        <f>G1486-AH1486</f>
        <v/>
      </c>
      <c r="U1486" s="462" t="n"/>
      <c r="V1486" s="462" t="inlineStr">
        <is>
          <t>DSF202200078</t>
        </is>
      </c>
      <c r="W1486" s="462" t="inlineStr">
        <is>
          <t>DSF202200078</t>
        </is>
      </c>
      <c r="X1486" s="463" t="n">
        <v>44643</v>
      </c>
      <c r="Y1486" s="462" t="inlineStr">
        <is>
          <t>DSF202200078</t>
        </is>
      </c>
      <c r="Z1486" s="462" t="inlineStr"/>
      <c r="AA1486" s="462" t="inlineStr">
        <is>
          <t>បុគ្គលជាប់អាករ</t>
        </is>
      </c>
      <c r="AB1486" s="462" t="inlineStr">
        <is>
          <t>L001-901905215</t>
        </is>
      </c>
      <c r="AC1486" s="462" t="inlineStr">
        <is>
          <t>វីអ៊ីស៊ិន (ខេមបូឌា) អ៊ិនដាសស្ទ្រី ឯ.ក</t>
        </is>
      </c>
      <c r="AD1486" s="464" t="n">
        <v>186971</v>
      </c>
      <c r="AE1486" s="464" t="n">
        <v>169974</v>
      </c>
      <c r="AF1486" s="464" t="n">
        <v>0</v>
      </c>
      <c r="AG1486" s="464" t="n">
        <v>0</v>
      </c>
      <c r="AH1486" s="464" t="n">
        <v>16997</v>
      </c>
      <c r="AI1486" s="464" t="n">
        <v>0</v>
      </c>
      <c r="AJ1486" s="464" t="n">
        <v>0</v>
      </c>
      <c r="AK1486" s="464" t="n">
        <v>0</v>
      </c>
      <c r="AL1486" s="464" t="n">
        <v>0</v>
      </c>
      <c r="AM1486" s="464" t="n">
        <v>0</v>
      </c>
      <c r="AN1486" s="464" t="n">
        <v>0</v>
      </c>
      <c r="AO1486" s="464" t="n">
        <v>0</v>
      </c>
      <c r="AP1486" s="464" t="n">
        <v>0</v>
      </c>
      <c r="AQ1486" s="462" t="inlineStr"/>
      <c r="AR1486" s="462" t="inlineStr">
        <is>
          <t>PLASTIC (OPEN)</t>
        </is>
      </c>
      <c r="AS1486" s="462" t="inlineStr">
        <is>
          <t>បានប្រកាសពន្ធ</t>
        </is>
      </c>
    </row>
    <row r="1487">
      <c r="A1487" s="461" t="n">
        <v>1479</v>
      </c>
      <c r="B1487" s="462" t="inlineStr">
        <is>
          <t>DOCUMENT FEE</t>
        </is>
      </c>
      <c r="C1487" s="462" t="inlineStr">
        <is>
          <t>អិម &amp; វ៉ាយ អ៊ិនធើណេសិនណល ឡូជីស្ទីក (ខេមបូឌា)</t>
        </is>
      </c>
      <c r="D1487" s="462" t="inlineStr">
        <is>
          <t>K003-103013059</t>
        </is>
      </c>
      <c r="E1487" s="462" t="inlineStr">
        <is>
          <t>E-22000693</t>
        </is>
      </c>
      <c r="F1487" s="463" t="n">
        <v>44630</v>
      </c>
      <c r="G1487" s="464" t="n">
        <v>376397</v>
      </c>
      <c r="H1487" s="462" t="n"/>
      <c r="I1487" s="464">
        <f>G1487</f>
        <v/>
      </c>
      <c r="J1487" s="462">
        <f>IF(AND(Q1487=TRUE, R1487=TRUE, S1487=TRUE), IF(W1487&lt;-0.05, "អនុញ្ញាត (អ្នកផ្គត់ផ្គង់ប្រកាសខ្វះ)", "បានប្រកាស (អនុញ្ញាត)"), IF(AND(Q1487=FALSE, R1487=FALSE, S1487=FALSE), "ព្យួរទុក (មិនមានទិន្នន័យ)", "ប្រកាសខុស (ព្យួរទុក)"))</f>
        <v/>
      </c>
      <c r="K1487" s="462" t="inlineStr"/>
      <c r="L1487" s="462" t="inlineStr"/>
      <c r="M1487" s="464">
        <f>AH1487</f>
        <v/>
      </c>
      <c r="N1487" s="464">
        <f>IF(W1487&lt;0,AH1487,I1487)</f>
        <v/>
      </c>
      <c r="O1487" s="464">
        <f>I1487-M1487</f>
        <v/>
      </c>
      <c r="P1487" s="462" t="n"/>
      <c r="Q1487" s="462">
        <f>V1487=W1487</f>
        <v/>
      </c>
      <c r="R1487" s="462">
        <f>AND(MONTH(F1487)=MONTH(X1487), YEAR(F1487)=YEAR(X1487))</f>
        <v/>
      </c>
      <c r="S1487" s="462">
        <f>AC1487="L001-901905215"</f>
        <v/>
      </c>
      <c r="T1487" s="464">
        <f>G1487-AH1487</f>
        <v/>
      </c>
      <c r="U1487" s="462" t="n"/>
      <c r="V1487" s="462" t="inlineStr">
        <is>
          <t>E22000693</t>
        </is>
      </c>
      <c r="W1487" s="462" t="inlineStr">
        <is>
          <t>E22000693</t>
        </is>
      </c>
      <c r="X1487" s="463" t="n">
        <v>44630</v>
      </c>
      <c r="Y1487" s="462" t="inlineStr">
        <is>
          <t>E-22000693</t>
        </is>
      </c>
      <c r="Z1487" s="462" t="inlineStr"/>
      <c r="AA1487" s="462" t="inlineStr">
        <is>
          <t>បុគ្គលជាប់អាករ</t>
        </is>
      </c>
      <c r="AB1487" s="462" t="inlineStr">
        <is>
          <t>L001-901905215</t>
        </is>
      </c>
      <c r="AC1487" s="462" t="inlineStr">
        <is>
          <t>វីអ៊ីស៊ិន (ខេមបូឌា) អ៊ិនដាសស្ទ្រី ឯ.ក</t>
        </is>
      </c>
      <c r="AD1487" s="464" t="n">
        <v>4140365</v>
      </c>
      <c r="AE1487" s="464" t="n">
        <v>3763968</v>
      </c>
      <c r="AF1487" s="464" t="n">
        <v>0</v>
      </c>
      <c r="AG1487" s="464" t="n">
        <v>0</v>
      </c>
      <c r="AH1487" s="464" t="n">
        <v>376397</v>
      </c>
      <c r="AI1487" s="464" t="n">
        <v>0</v>
      </c>
      <c r="AJ1487" s="464" t="n">
        <v>0</v>
      </c>
      <c r="AK1487" s="464" t="n">
        <v>0</v>
      </c>
      <c r="AL1487" s="464" t="n">
        <v>0</v>
      </c>
      <c r="AM1487" s="464" t="n">
        <v>0</v>
      </c>
      <c r="AN1487" s="464" t="n">
        <v>0</v>
      </c>
      <c r="AO1487" s="464" t="n">
        <v>0</v>
      </c>
      <c r="AP1487" s="464" t="n">
        <v>0</v>
      </c>
      <c r="AQ1487" s="462" t="inlineStr"/>
      <c r="AR1487" s="462" t="inlineStr">
        <is>
          <t>THC,DOC FEE,AMS FEE,CAS FEE,SEAL FEE</t>
        </is>
      </c>
      <c r="AS1487" s="462" t="inlineStr">
        <is>
          <t>បានប្រកាសពន្ធ</t>
        </is>
      </c>
    </row>
    <row r="1488">
      <c r="A1488" s="461" t="n">
        <v>1480</v>
      </c>
      <c r="B1488" s="462" t="inlineStr">
        <is>
          <t>DOCUMENT FEE</t>
        </is>
      </c>
      <c r="C1488" s="462" t="inlineStr">
        <is>
          <t>អិម &amp; វ៉ាយ អ៊ិនធើណេសិនណល ឡូជីស្ទីក (ខេមបូឌា)</t>
        </is>
      </c>
      <c r="D1488" s="462" t="inlineStr">
        <is>
          <t>K003-103013059</t>
        </is>
      </c>
      <c r="E1488" s="462" t="inlineStr">
        <is>
          <t>E-22000597</t>
        </is>
      </c>
      <c r="F1488" s="463" t="n">
        <v>44622</v>
      </c>
      <c r="G1488" s="464" t="n">
        <v>541458</v>
      </c>
      <c r="H1488" s="462" t="n"/>
      <c r="I1488" s="464">
        <f>G1488</f>
        <v/>
      </c>
      <c r="J1488" s="462">
        <f>IF(AND(Q1488=TRUE, R1488=TRUE, S1488=TRUE), IF(W1488&lt;-0.05, "អនុញ្ញាត (អ្នកផ្គត់ផ្គង់ប្រកាសខ្វះ)", "បានប្រកាស (អនុញ្ញាត)"), IF(AND(Q1488=FALSE, R1488=FALSE, S1488=FALSE), "ព្យួរទុក (មិនមានទិន្នន័យ)", "ប្រកាសខុស (ព្យួរទុក)"))</f>
        <v/>
      </c>
      <c r="K1488" s="462" t="inlineStr"/>
      <c r="L1488" s="462" t="inlineStr"/>
      <c r="M1488" s="464">
        <f>AH1488</f>
        <v/>
      </c>
      <c r="N1488" s="464">
        <f>IF(W1488&lt;0,AH1488,I1488)</f>
        <v/>
      </c>
      <c r="O1488" s="464">
        <f>I1488-M1488</f>
        <v/>
      </c>
      <c r="P1488" s="462" t="n"/>
      <c r="Q1488" s="462">
        <f>V1488=W1488</f>
        <v/>
      </c>
      <c r="R1488" s="462">
        <f>AND(MONTH(F1488)=MONTH(X1488), YEAR(F1488)=YEAR(X1488))</f>
        <v/>
      </c>
      <c r="S1488" s="462">
        <f>AC1488="L001-901905215"</f>
        <v/>
      </c>
      <c r="T1488" s="464">
        <f>G1488-AH1488</f>
        <v/>
      </c>
      <c r="U1488" s="462" t="n"/>
      <c r="V1488" s="462" t="inlineStr">
        <is>
          <t>E22000597</t>
        </is>
      </c>
      <c r="W1488" s="462" t="inlineStr">
        <is>
          <t>E22000597</t>
        </is>
      </c>
      <c r="X1488" s="463" t="n">
        <v>44621</v>
      </c>
      <c r="Y1488" s="462" t="inlineStr">
        <is>
          <t>E-22000597</t>
        </is>
      </c>
      <c r="Z1488" s="462" t="inlineStr"/>
      <c r="AA1488" s="462" t="inlineStr">
        <is>
          <t>បុគ្គលជាប់អាករ</t>
        </is>
      </c>
      <c r="AB1488" s="462" t="inlineStr">
        <is>
          <t>L001-901905215</t>
        </is>
      </c>
      <c r="AC1488" s="462" t="inlineStr">
        <is>
          <t>វីអ៊ីស៊ិន (ខេមបូឌា) អ៊ិនដាសស្ទ្រី ឯ.ក</t>
        </is>
      </c>
      <c r="AD1488" s="464" t="n">
        <v>5956038</v>
      </c>
      <c r="AE1488" s="464" t="n">
        <v>5414580</v>
      </c>
      <c r="AF1488" s="464" t="n">
        <v>0</v>
      </c>
      <c r="AG1488" s="464" t="n">
        <v>0</v>
      </c>
      <c r="AH1488" s="464" t="n">
        <v>541458</v>
      </c>
      <c r="AI1488" s="464" t="n">
        <v>0</v>
      </c>
      <c r="AJ1488" s="464" t="n">
        <v>0</v>
      </c>
      <c r="AK1488" s="464" t="n">
        <v>0</v>
      </c>
      <c r="AL1488" s="464" t="n">
        <v>0</v>
      </c>
      <c r="AM1488" s="464" t="n">
        <v>0</v>
      </c>
      <c r="AN1488" s="464" t="n">
        <v>0</v>
      </c>
      <c r="AO1488" s="464" t="n">
        <v>0</v>
      </c>
      <c r="AP1488" s="464" t="n">
        <v>0</v>
      </c>
      <c r="AQ1488" s="462" t="inlineStr"/>
      <c r="AR1488" s="462" t="inlineStr">
        <is>
          <t>THC,DOC FEE,AMS FEE,CAS FEE,SEAL FEE</t>
        </is>
      </c>
      <c r="AS1488" s="462" t="inlineStr">
        <is>
          <t>បានប្រកាសពន្ធ</t>
        </is>
      </c>
    </row>
    <row r="1489">
      <c r="A1489" s="461" t="n">
        <v>1481</v>
      </c>
      <c r="B1489" s="462" t="inlineStr">
        <is>
          <t>THC Charge</t>
        </is>
      </c>
      <c r="C1489" s="462" t="inlineStr">
        <is>
          <t>អ៊ិចស្ពែឌីធ័រ ខេមបូឌា អិលធីឌី</t>
        </is>
      </c>
      <c r="D1489" s="462" t="inlineStr">
        <is>
          <t>L001-100045898</t>
        </is>
      </c>
      <c r="E1489" s="462" t="inlineStr">
        <is>
          <t>TI-0224306</t>
        </is>
      </c>
      <c r="F1489" s="463" t="n">
        <v>44649</v>
      </c>
      <c r="G1489" s="464" t="n">
        <v>349110</v>
      </c>
      <c r="H1489" s="462" t="n"/>
      <c r="I1489" s="464">
        <f>G1489</f>
        <v/>
      </c>
      <c r="J1489" s="462">
        <f>IF(AND(Q1489=TRUE, R1489=TRUE, S1489=TRUE), IF(W1489&lt;-0.05, "អនុញ្ញាត (អ្នកផ្គត់ផ្គង់ប្រកាសខ្វះ)", "បានប្រកាស (អនុញ្ញាត)"), IF(AND(Q1489=FALSE, R1489=FALSE, S1489=FALSE), "ព្យួរទុក (មិនមានទិន្នន័យ)", "ប្រកាសខុស (ព្យួរទុក)"))</f>
        <v/>
      </c>
      <c r="K1489" s="462" t="inlineStr"/>
      <c r="L1489" s="462" t="inlineStr"/>
      <c r="M1489" s="464">
        <f>AH1489</f>
        <v/>
      </c>
      <c r="N1489" s="464">
        <f>IF(W1489&lt;0,AH1489,I1489)</f>
        <v/>
      </c>
      <c r="O1489" s="464">
        <f>I1489-M1489</f>
        <v/>
      </c>
      <c r="P1489" s="462" t="n"/>
      <c r="Q1489" s="462">
        <f>V1489=W1489</f>
        <v/>
      </c>
      <c r="R1489" s="462">
        <f>AND(MONTH(F1489)=MONTH(X1489), YEAR(F1489)=YEAR(X1489))</f>
        <v/>
      </c>
      <c r="S1489" s="462">
        <f>AC1489="L001-901905215"</f>
        <v/>
      </c>
      <c r="T1489" s="464">
        <f>G1489-AH1489</f>
        <v/>
      </c>
      <c r="U1489" s="462" t="n"/>
      <c r="V1489" s="462" t="inlineStr">
        <is>
          <t>TI0224306</t>
        </is>
      </c>
      <c r="W1489" s="462" t="inlineStr">
        <is>
          <t>TI0224306</t>
        </is>
      </c>
      <c r="X1489" s="463" t="n">
        <v>44649</v>
      </c>
      <c r="Y1489" s="462" t="inlineStr">
        <is>
          <t>TI-0224306</t>
        </is>
      </c>
      <c r="Z1489" s="462" t="inlineStr"/>
      <c r="AA1489" s="462" t="inlineStr">
        <is>
          <t>បុគ្គលជាប់អាករ</t>
        </is>
      </c>
      <c r="AB1489" s="462" t="inlineStr">
        <is>
          <t>L001-901905215</t>
        </is>
      </c>
      <c r="AC1489" s="462" t="inlineStr">
        <is>
          <t>វីអ៊ីស៊ិន (ខេមបូឌា) អ៊ិនដាសស្ទ្រី ឯ.ក</t>
        </is>
      </c>
      <c r="AD1489" s="464" t="n">
        <v>3840210</v>
      </c>
      <c r="AE1489" s="464" t="n">
        <v>3491100</v>
      </c>
      <c r="AF1489" s="464" t="n">
        <v>0</v>
      </c>
      <c r="AG1489" s="464" t="n">
        <v>0</v>
      </c>
      <c r="AH1489" s="464" t="n">
        <v>349110</v>
      </c>
      <c r="AI1489" s="464" t="n">
        <v>0</v>
      </c>
      <c r="AJ1489" s="464" t="n">
        <v>0</v>
      </c>
      <c r="AK1489" s="464" t="n">
        <v>0</v>
      </c>
      <c r="AL1489" s="464" t="n">
        <v>0</v>
      </c>
      <c r="AM1489" s="464" t="n">
        <v>0</v>
      </c>
      <c r="AN1489" s="464" t="n">
        <v>0</v>
      </c>
      <c r="AO1489" s="464" t="n">
        <v>0</v>
      </c>
      <c r="AP1489" s="464" t="n">
        <v>0</v>
      </c>
      <c r="AQ1489" s="462" t="inlineStr"/>
      <c r="AR1489" s="462" t="inlineStr">
        <is>
          <t>Local Charge</t>
        </is>
      </c>
      <c r="AS1489" s="462" t="inlineStr">
        <is>
          <t>បានប្រកាសពន្ធ</t>
        </is>
      </c>
    </row>
    <row r="1490">
      <c r="A1490" s="461" t="n">
        <v>1482</v>
      </c>
      <c r="B1490" s="462" t="inlineStr">
        <is>
          <t>THC Charge</t>
        </is>
      </c>
      <c r="C1490" s="462" t="inlineStr">
        <is>
          <t>អ៊ិចស្ពែឌីធ័រ ខេមបូឌា អិលធីឌី</t>
        </is>
      </c>
      <c r="D1490" s="462" t="inlineStr">
        <is>
          <t>L001-100045898</t>
        </is>
      </c>
      <c r="E1490" s="462" t="inlineStr">
        <is>
          <t>TI-0224305</t>
        </is>
      </c>
      <c r="F1490" s="463" t="n">
        <v>44649</v>
      </c>
      <c r="G1490" s="464" t="n">
        <v>159570</v>
      </c>
      <c r="H1490" s="462" t="n"/>
      <c r="I1490" s="464">
        <f>G1490</f>
        <v/>
      </c>
      <c r="J1490" s="462">
        <f>IF(AND(Q1490=TRUE, R1490=TRUE, S1490=TRUE), IF(W1490&lt;-0.05, "អនុញ្ញាត (អ្នកផ្គត់ផ្គង់ប្រកាសខ្វះ)", "បានប្រកាស (អនុញ្ញាត)"), IF(AND(Q1490=FALSE, R1490=FALSE, S1490=FALSE), "ព្យួរទុក (មិនមានទិន្នន័យ)", "ប្រកាសខុស (ព្យួរទុក)"))</f>
        <v/>
      </c>
      <c r="K1490" s="462" t="inlineStr"/>
      <c r="L1490" s="462" t="inlineStr"/>
      <c r="M1490" s="464">
        <f>AH1490</f>
        <v/>
      </c>
      <c r="N1490" s="464">
        <f>IF(W1490&lt;0,AH1490,I1490)</f>
        <v/>
      </c>
      <c r="O1490" s="464">
        <f>I1490-M1490</f>
        <v/>
      </c>
      <c r="P1490" s="462" t="n"/>
      <c r="Q1490" s="462">
        <f>V1490=W1490</f>
        <v/>
      </c>
      <c r="R1490" s="462">
        <f>AND(MONTH(F1490)=MONTH(X1490), YEAR(F1490)=YEAR(X1490))</f>
        <v/>
      </c>
      <c r="S1490" s="462">
        <f>AC1490="L001-901905215"</f>
        <v/>
      </c>
      <c r="T1490" s="464">
        <f>G1490-AH1490</f>
        <v/>
      </c>
      <c r="U1490" s="462" t="n"/>
      <c r="V1490" s="462" t="inlineStr">
        <is>
          <t>TI0224305</t>
        </is>
      </c>
      <c r="W1490" s="462" t="inlineStr">
        <is>
          <t>TI0224305</t>
        </is>
      </c>
      <c r="X1490" s="463" t="n">
        <v>44649</v>
      </c>
      <c r="Y1490" s="462" t="inlineStr">
        <is>
          <t>TI-0224305</t>
        </is>
      </c>
      <c r="Z1490" s="462" t="inlineStr"/>
      <c r="AA1490" s="462" t="inlineStr">
        <is>
          <t>បុគ្គលជាប់អាករ</t>
        </is>
      </c>
      <c r="AB1490" s="462" t="inlineStr">
        <is>
          <t>L001-901905215</t>
        </is>
      </c>
      <c r="AC1490" s="462" t="inlineStr">
        <is>
          <t>វីអ៊ីស៊ិន (ខេមបូឌា) អ៊ិនដាសស្ទ្រី ឯ.ក</t>
        </is>
      </c>
      <c r="AD1490" s="464" t="n">
        <v>1755270</v>
      </c>
      <c r="AE1490" s="464" t="n">
        <v>1595700</v>
      </c>
      <c r="AF1490" s="464" t="n">
        <v>0</v>
      </c>
      <c r="AG1490" s="464" t="n">
        <v>0</v>
      </c>
      <c r="AH1490" s="464" t="n">
        <v>159570</v>
      </c>
      <c r="AI1490" s="464" t="n">
        <v>0</v>
      </c>
      <c r="AJ1490" s="464" t="n">
        <v>0</v>
      </c>
      <c r="AK1490" s="464" t="n">
        <v>0</v>
      </c>
      <c r="AL1490" s="464" t="n">
        <v>0</v>
      </c>
      <c r="AM1490" s="464" t="n">
        <v>0</v>
      </c>
      <c r="AN1490" s="464" t="n">
        <v>0</v>
      </c>
      <c r="AO1490" s="464" t="n">
        <v>0</v>
      </c>
      <c r="AP1490" s="464" t="n">
        <v>0</v>
      </c>
      <c r="AQ1490" s="462" t="inlineStr"/>
      <c r="AR1490" s="462" t="inlineStr">
        <is>
          <t>Local Charge</t>
        </is>
      </c>
      <c r="AS1490" s="462" t="inlineStr">
        <is>
          <t>បានប្រកាសពន្ធ</t>
        </is>
      </c>
    </row>
    <row r="1491">
      <c r="A1491" s="461" t="n">
        <v>1483</v>
      </c>
      <c r="B1491" s="462" t="inlineStr">
        <is>
          <t>THC Charge</t>
        </is>
      </c>
      <c r="C1491" s="462" t="inlineStr">
        <is>
          <t>អ៊ិចស្ពែឌីធ័រ ខេមបូឌា អិលធីឌី</t>
        </is>
      </c>
      <c r="D1491" s="462" t="inlineStr">
        <is>
          <t>L001-100045898</t>
        </is>
      </c>
      <c r="E1491" s="462" t="inlineStr">
        <is>
          <t>TI-0223978</t>
        </is>
      </c>
      <c r="F1491" s="463" t="n">
        <v>44647</v>
      </c>
      <c r="G1491" s="464" t="n">
        <v>189540</v>
      </c>
      <c r="H1491" s="462" t="n"/>
      <c r="I1491" s="464">
        <f>G1491</f>
        <v/>
      </c>
      <c r="J1491" s="462">
        <f>IF(AND(Q1491=TRUE, R1491=TRUE, S1491=TRUE), IF(W1491&lt;-0.05, "អនុញ្ញាត (អ្នកផ្គត់ផ្គង់ប្រកាសខ្វះ)", "បានប្រកាស (អនុញ្ញាត)"), IF(AND(Q1491=FALSE, R1491=FALSE, S1491=FALSE), "ព្យួរទុក (មិនមានទិន្នន័យ)", "ប្រកាសខុស (ព្យួរទុក)"))</f>
        <v/>
      </c>
      <c r="K1491" s="462" t="inlineStr"/>
      <c r="L1491" s="462" t="inlineStr"/>
      <c r="M1491" s="464">
        <f>AH1491</f>
        <v/>
      </c>
      <c r="N1491" s="464">
        <f>IF(W1491&lt;0,AH1491,I1491)</f>
        <v/>
      </c>
      <c r="O1491" s="464">
        <f>I1491-M1491</f>
        <v/>
      </c>
      <c r="P1491" s="462" t="n"/>
      <c r="Q1491" s="462">
        <f>V1491=W1491</f>
        <v/>
      </c>
      <c r="R1491" s="462">
        <f>AND(MONTH(F1491)=MONTH(X1491), YEAR(F1491)=YEAR(X1491))</f>
        <v/>
      </c>
      <c r="S1491" s="462">
        <f>AC1491="L001-901905215"</f>
        <v/>
      </c>
      <c r="T1491" s="464">
        <f>G1491-AH1491</f>
        <v/>
      </c>
      <c r="U1491" s="462" t="n"/>
      <c r="V1491" s="462" t="inlineStr">
        <is>
          <t>TI0223978</t>
        </is>
      </c>
      <c r="W1491" s="462" t="inlineStr">
        <is>
          <t>TI0223978</t>
        </is>
      </c>
      <c r="X1491" s="463" t="n">
        <v>44647</v>
      </c>
      <c r="Y1491" s="462" t="inlineStr">
        <is>
          <t>TI-0223978</t>
        </is>
      </c>
      <c r="Z1491" s="462" t="inlineStr"/>
      <c r="AA1491" s="462" t="inlineStr">
        <is>
          <t>បុគ្គលជាប់អាករ</t>
        </is>
      </c>
      <c r="AB1491" s="462" t="inlineStr">
        <is>
          <t>L001-901905215</t>
        </is>
      </c>
      <c r="AC1491" s="462" t="inlineStr">
        <is>
          <t>វីអ៊ីស៊ិន (ខេមបូឌា) អ៊ិនដាសស្ទ្រី ឯ.ក</t>
        </is>
      </c>
      <c r="AD1491" s="464" t="n">
        <v>2084940</v>
      </c>
      <c r="AE1491" s="464" t="n">
        <v>1895400</v>
      </c>
      <c r="AF1491" s="464" t="n">
        <v>0</v>
      </c>
      <c r="AG1491" s="464" t="n">
        <v>0</v>
      </c>
      <c r="AH1491" s="464" t="n">
        <v>189540</v>
      </c>
      <c r="AI1491" s="464" t="n">
        <v>0</v>
      </c>
      <c r="AJ1491" s="464" t="n">
        <v>0</v>
      </c>
      <c r="AK1491" s="464" t="n">
        <v>0</v>
      </c>
      <c r="AL1491" s="464" t="n">
        <v>0</v>
      </c>
      <c r="AM1491" s="464" t="n">
        <v>0</v>
      </c>
      <c r="AN1491" s="464" t="n">
        <v>0</v>
      </c>
      <c r="AO1491" s="464" t="n">
        <v>0</v>
      </c>
      <c r="AP1491" s="464" t="n">
        <v>0</v>
      </c>
      <c r="AQ1491" s="462" t="inlineStr"/>
      <c r="AR1491" s="462" t="inlineStr">
        <is>
          <t>Local Charge</t>
        </is>
      </c>
      <c r="AS1491" s="462" t="inlineStr">
        <is>
          <t>បានប្រកាសពន្ធ</t>
        </is>
      </c>
    </row>
    <row r="1492">
      <c r="A1492" s="461" t="n">
        <v>1484</v>
      </c>
      <c r="B1492" s="462" t="inlineStr">
        <is>
          <t>THC Charge</t>
        </is>
      </c>
      <c r="C1492" s="462" t="inlineStr">
        <is>
          <t>អ៊ិចស្ពែឌីធ័រ ខេមបូឌា អិលធីឌី</t>
        </is>
      </c>
      <c r="D1492" s="462" t="inlineStr">
        <is>
          <t>L001-100045898</t>
        </is>
      </c>
      <c r="E1492" s="462" t="inlineStr">
        <is>
          <t>TI-0223973</t>
        </is>
      </c>
      <c r="F1492" s="463" t="n">
        <v>44647</v>
      </c>
      <c r="G1492" s="464" t="n">
        <v>159570</v>
      </c>
      <c r="H1492" s="462" t="n"/>
      <c r="I1492" s="464">
        <f>G1492</f>
        <v/>
      </c>
      <c r="J1492" s="462">
        <f>IF(AND(Q1492=TRUE, R1492=TRUE, S1492=TRUE), IF(W1492&lt;-0.05, "អនុញ្ញាត (អ្នកផ្គត់ផ្គង់ប្រកាសខ្វះ)", "បានប្រកាស (អនុញ្ញាត)"), IF(AND(Q1492=FALSE, R1492=FALSE, S1492=FALSE), "ព្យួរទុក (មិនមានទិន្នន័យ)", "ប្រកាសខុស (ព្យួរទុក)"))</f>
        <v/>
      </c>
      <c r="K1492" s="462" t="inlineStr"/>
      <c r="L1492" s="462" t="inlineStr"/>
      <c r="M1492" s="464">
        <f>AH1492</f>
        <v/>
      </c>
      <c r="N1492" s="464">
        <f>IF(W1492&lt;0,AH1492,I1492)</f>
        <v/>
      </c>
      <c r="O1492" s="464">
        <f>I1492-M1492</f>
        <v/>
      </c>
      <c r="P1492" s="462" t="n"/>
      <c r="Q1492" s="462">
        <f>V1492=W1492</f>
        <v/>
      </c>
      <c r="R1492" s="462">
        <f>AND(MONTH(F1492)=MONTH(X1492), YEAR(F1492)=YEAR(X1492))</f>
        <v/>
      </c>
      <c r="S1492" s="462">
        <f>AC1492="L001-901905215"</f>
        <v/>
      </c>
      <c r="T1492" s="464">
        <f>G1492-AH1492</f>
        <v/>
      </c>
      <c r="U1492" s="462" t="n"/>
      <c r="V1492" s="462" t="inlineStr">
        <is>
          <t>TI0223973</t>
        </is>
      </c>
      <c r="W1492" s="462" t="inlineStr">
        <is>
          <t>TI0223973</t>
        </is>
      </c>
      <c r="X1492" s="463" t="n">
        <v>44647</v>
      </c>
      <c r="Y1492" s="462" t="inlineStr">
        <is>
          <t>TI-0223973</t>
        </is>
      </c>
      <c r="Z1492" s="462" t="inlineStr"/>
      <c r="AA1492" s="462" t="inlineStr">
        <is>
          <t>បុគ្គលជាប់អាករ</t>
        </is>
      </c>
      <c r="AB1492" s="462" t="inlineStr">
        <is>
          <t>L001-901905215</t>
        </is>
      </c>
      <c r="AC1492" s="462" t="inlineStr">
        <is>
          <t>វីអ៊ីស៊ិន (ខេមបូឌា) អ៊ិនដាសស្ទ្រី ឯ.ក</t>
        </is>
      </c>
      <c r="AD1492" s="464" t="n">
        <v>1755270</v>
      </c>
      <c r="AE1492" s="464" t="n">
        <v>1595700</v>
      </c>
      <c r="AF1492" s="464" t="n">
        <v>0</v>
      </c>
      <c r="AG1492" s="464" t="n">
        <v>0</v>
      </c>
      <c r="AH1492" s="464" t="n">
        <v>159570</v>
      </c>
      <c r="AI1492" s="464" t="n">
        <v>0</v>
      </c>
      <c r="AJ1492" s="464" t="n">
        <v>0</v>
      </c>
      <c r="AK1492" s="464" t="n">
        <v>0</v>
      </c>
      <c r="AL1492" s="464" t="n">
        <v>0</v>
      </c>
      <c r="AM1492" s="464" t="n">
        <v>0</v>
      </c>
      <c r="AN1492" s="464" t="n">
        <v>0</v>
      </c>
      <c r="AO1492" s="464" t="n">
        <v>0</v>
      </c>
      <c r="AP1492" s="464" t="n">
        <v>0</v>
      </c>
      <c r="AQ1492" s="462" t="inlineStr"/>
      <c r="AR1492" s="462" t="inlineStr">
        <is>
          <t>Local Charge</t>
        </is>
      </c>
      <c r="AS1492" s="462" t="inlineStr">
        <is>
          <t>បានប្រកាសពន្ធ</t>
        </is>
      </c>
    </row>
    <row r="1493">
      <c r="A1493" s="461" t="n">
        <v>1485</v>
      </c>
      <c r="B1493" s="462" t="inlineStr">
        <is>
          <t>THC Charge</t>
        </is>
      </c>
      <c r="C1493" s="462" t="inlineStr">
        <is>
          <t>អ៊ិចស្ពែឌីធ័រ ខេមបូឌា អិលធីឌី</t>
        </is>
      </c>
      <c r="D1493" s="462" t="inlineStr">
        <is>
          <t>L001-100045898</t>
        </is>
      </c>
      <c r="E1493" s="462" t="inlineStr">
        <is>
          <t>TI-0223911</t>
        </is>
      </c>
      <c r="F1493" s="463" t="n">
        <v>44647</v>
      </c>
      <c r="G1493" s="464" t="n">
        <v>290790</v>
      </c>
      <c r="H1493" s="462" t="n"/>
      <c r="I1493" s="464">
        <f>G1493</f>
        <v/>
      </c>
      <c r="J1493" s="462">
        <f>IF(AND(Q1493=TRUE, R1493=TRUE, S1493=TRUE), IF(W1493&lt;-0.05, "អនុញ្ញាត (អ្នកផ្គត់ផ្គង់ប្រកាសខ្វះ)", "បានប្រកាស (អនុញ្ញាត)"), IF(AND(Q1493=FALSE, R1493=FALSE, S1493=FALSE), "ព្យួរទុក (មិនមានទិន្នន័យ)", "ប្រកាសខុស (ព្យួរទុក)"))</f>
        <v/>
      </c>
      <c r="K1493" s="462" t="inlineStr"/>
      <c r="L1493" s="462" t="inlineStr"/>
      <c r="M1493" s="464">
        <f>AH1493</f>
        <v/>
      </c>
      <c r="N1493" s="464">
        <f>IF(W1493&lt;0,AH1493,I1493)</f>
        <v/>
      </c>
      <c r="O1493" s="464">
        <f>I1493-M1493</f>
        <v/>
      </c>
      <c r="P1493" s="462" t="n"/>
      <c r="Q1493" s="462">
        <f>V1493=W1493</f>
        <v/>
      </c>
      <c r="R1493" s="462">
        <f>AND(MONTH(F1493)=MONTH(X1493), YEAR(F1493)=YEAR(X1493))</f>
        <v/>
      </c>
      <c r="S1493" s="462">
        <f>AC1493="L001-901905215"</f>
        <v/>
      </c>
      <c r="T1493" s="464">
        <f>G1493-AH1493</f>
        <v/>
      </c>
      <c r="U1493" s="462" t="n"/>
      <c r="V1493" s="462" t="inlineStr">
        <is>
          <t>TI0223911</t>
        </is>
      </c>
      <c r="W1493" s="462" t="inlineStr">
        <is>
          <t>TI0223911</t>
        </is>
      </c>
      <c r="X1493" s="463" t="n">
        <v>44647</v>
      </c>
      <c r="Y1493" s="462" t="inlineStr">
        <is>
          <t>TI-0223911</t>
        </is>
      </c>
      <c r="Z1493" s="462" t="inlineStr"/>
      <c r="AA1493" s="462" t="inlineStr">
        <is>
          <t>បុគ្គលជាប់អាករ</t>
        </is>
      </c>
      <c r="AB1493" s="462" t="inlineStr">
        <is>
          <t>L001-901905215</t>
        </is>
      </c>
      <c r="AC1493" s="462" t="inlineStr">
        <is>
          <t>វីអ៊ីស៊ិន (ខេមបូឌា) អ៊ិនដាសស្ទ្រី ឯ.ក</t>
        </is>
      </c>
      <c r="AD1493" s="464" t="n">
        <v>3198690</v>
      </c>
      <c r="AE1493" s="464" t="n">
        <v>2907900</v>
      </c>
      <c r="AF1493" s="464" t="n">
        <v>0</v>
      </c>
      <c r="AG1493" s="464" t="n">
        <v>0</v>
      </c>
      <c r="AH1493" s="464" t="n">
        <v>290790</v>
      </c>
      <c r="AI1493" s="464" t="n">
        <v>0</v>
      </c>
      <c r="AJ1493" s="464" t="n">
        <v>0</v>
      </c>
      <c r="AK1493" s="464" t="n">
        <v>0</v>
      </c>
      <c r="AL1493" s="464" t="n">
        <v>0</v>
      </c>
      <c r="AM1493" s="464" t="n">
        <v>0</v>
      </c>
      <c r="AN1493" s="464" t="n">
        <v>0</v>
      </c>
      <c r="AO1493" s="464" t="n">
        <v>0</v>
      </c>
      <c r="AP1493" s="464" t="n">
        <v>0</v>
      </c>
      <c r="AQ1493" s="462" t="inlineStr"/>
      <c r="AR1493" s="462" t="inlineStr">
        <is>
          <t>Local Charge</t>
        </is>
      </c>
      <c r="AS1493" s="462" t="inlineStr">
        <is>
          <t>បានប្រកាសពន្ធ</t>
        </is>
      </c>
    </row>
    <row r="1494">
      <c r="A1494" s="461" t="n">
        <v>1486</v>
      </c>
      <c r="B1494" s="462" t="inlineStr">
        <is>
          <t xml:space="preserve">THC Charge </t>
        </is>
      </c>
      <c r="C1494" s="462" t="inlineStr">
        <is>
          <t>អ៊ិចស្ពែឌីធ័រ ខេមបូឌា អិលធីឌី</t>
        </is>
      </c>
      <c r="D1494" s="462" t="inlineStr">
        <is>
          <t>L001-100045898</t>
        </is>
      </c>
      <c r="E1494" s="462" t="inlineStr">
        <is>
          <t>TI-0223904</t>
        </is>
      </c>
      <c r="F1494" s="463" t="n">
        <v>44647</v>
      </c>
      <c r="G1494" s="464" t="n">
        <v>349110</v>
      </c>
      <c r="H1494" s="462" t="n"/>
      <c r="I1494" s="464">
        <f>G1494</f>
        <v/>
      </c>
      <c r="J1494" s="462">
        <f>IF(AND(Q1494=TRUE, R1494=TRUE, S1494=TRUE), IF(W1494&lt;-0.05, "អនុញ្ញាត (អ្នកផ្គត់ផ្គង់ប្រកាសខ្វះ)", "បានប្រកាស (អនុញ្ញាត)"), IF(AND(Q1494=FALSE, R1494=FALSE, S1494=FALSE), "ព្យួរទុក (មិនមានទិន្នន័យ)", "ប្រកាសខុស (ព្យួរទុក)"))</f>
        <v/>
      </c>
      <c r="K1494" s="462" t="inlineStr"/>
      <c r="L1494" s="462" t="inlineStr"/>
      <c r="M1494" s="464">
        <f>AH1494</f>
        <v/>
      </c>
      <c r="N1494" s="464">
        <f>IF(W1494&lt;0,AH1494,I1494)</f>
        <v/>
      </c>
      <c r="O1494" s="464">
        <f>I1494-M1494</f>
        <v/>
      </c>
      <c r="P1494" s="462" t="n"/>
      <c r="Q1494" s="462">
        <f>V1494=W1494</f>
        <v/>
      </c>
      <c r="R1494" s="462">
        <f>AND(MONTH(F1494)=MONTH(X1494), YEAR(F1494)=YEAR(X1494))</f>
        <v/>
      </c>
      <c r="S1494" s="462">
        <f>AC1494="L001-901905215"</f>
        <v/>
      </c>
      <c r="T1494" s="464">
        <f>G1494-AH1494</f>
        <v/>
      </c>
      <c r="U1494" s="462" t="n"/>
      <c r="V1494" s="462" t="inlineStr">
        <is>
          <t>TI0223904</t>
        </is>
      </c>
      <c r="W1494" s="462" t="inlineStr">
        <is>
          <t>TI0223904</t>
        </is>
      </c>
      <c r="X1494" s="463" t="n">
        <v>44647</v>
      </c>
      <c r="Y1494" s="462" t="inlineStr">
        <is>
          <t>TI-0223904</t>
        </is>
      </c>
      <c r="Z1494" s="462" t="inlineStr"/>
      <c r="AA1494" s="462" t="inlineStr">
        <is>
          <t>បុគ្គលជាប់អាករ</t>
        </is>
      </c>
      <c r="AB1494" s="462" t="inlineStr">
        <is>
          <t>L001-901905215</t>
        </is>
      </c>
      <c r="AC1494" s="462" t="inlineStr">
        <is>
          <t>វីអ៊ីស៊ិន (ខេមបូឌា) អ៊ិនដាសស្ទ្រី ឯ.ក</t>
        </is>
      </c>
      <c r="AD1494" s="464" t="n">
        <v>3840210</v>
      </c>
      <c r="AE1494" s="464" t="n">
        <v>3491100</v>
      </c>
      <c r="AF1494" s="464" t="n">
        <v>0</v>
      </c>
      <c r="AG1494" s="464" t="n">
        <v>0</v>
      </c>
      <c r="AH1494" s="464" t="n">
        <v>349110</v>
      </c>
      <c r="AI1494" s="464" t="n">
        <v>0</v>
      </c>
      <c r="AJ1494" s="464" t="n">
        <v>0</v>
      </c>
      <c r="AK1494" s="464" t="n">
        <v>0</v>
      </c>
      <c r="AL1494" s="464" t="n">
        <v>0</v>
      </c>
      <c r="AM1494" s="464" t="n">
        <v>0</v>
      </c>
      <c r="AN1494" s="464" t="n">
        <v>0</v>
      </c>
      <c r="AO1494" s="464" t="n">
        <v>0</v>
      </c>
      <c r="AP1494" s="464" t="n">
        <v>0</v>
      </c>
      <c r="AQ1494" s="462" t="inlineStr"/>
      <c r="AR1494" s="462" t="inlineStr">
        <is>
          <t>Local Charge</t>
        </is>
      </c>
      <c r="AS1494" s="462" t="inlineStr">
        <is>
          <t>បានប្រកាសពន្ធ</t>
        </is>
      </c>
    </row>
    <row r="1495">
      <c r="A1495" s="461" t="n">
        <v>1487</v>
      </c>
      <c r="B1495" s="462" t="inlineStr">
        <is>
          <t>THC Charge</t>
        </is>
      </c>
      <c r="C1495" s="462" t="inlineStr">
        <is>
          <t>អ៊ិចស្ពែឌីធ័រ ខេមបូឌា អិលធីឌី</t>
        </is>
      </c>
      <c r="D1495" s="462" t="inlineStr">
        <is>
          <t>L001-100045898</t>
        </is>
      </c>
      <c r="E1495" s="462" t="inlineStr">
        <is>
          <t>TI-0223903</t>
        </is>
      </c>
      <c r="F1495" s="463" t="n">
        <v>44647</v>
      </c>
      <c r="G1495" s="464" t="n">
        <v>319140</v>
      </c>
      <c r="H1495" s="462" t="n"/>
      <c r="I1495" s="464">
        <f>G1495</f>
        <v/>
      </c>
      <c r="J1495" s="462">
        <f>IF(AND(Q1495=TRUE, R1495=TRUE, S1495=TRUE), IF(W1495&lt;-0.05, "អនុញ្ញាត (អ្នកផ្គត់ផ្គង់ប្រកាសខ្វះ)", "បានប្រកាស (អនុញ្ញាត)"), IF(AND(Q1495=FALSE, R1495=FALSE, S1495=FALSE), "ព្យួរទុក (មិនមានទិន្នន័យ)", "ប្រកាសខុស (ព្យួរទុក)"))</f>
        <v/>
      </c>
      <c r="K1495" s="462" t="inlineStr"/>
      <c r="L1495" s="462" t="inlineStr"/>
      <c r="M1495" s="464">
        <f>AH1495</f>
        <v/>
      </c>
      <c r="N1495" s="464">
        <f>IF(W1495&lt;0,AH1495,I1495)</f>
        <v/>
      </c>
      <c r="O1495" s="464">
        <f>I1495-M1495</f>
        <v/>
      </c>
      <c r="P1495" s="462" t="n"/>
      <c r="Q1495" s="462">
        <f>V1495=W1495</f>
        <v/>
      </c>
      <c r="R1495" s="462">
        <f>AND(MONTH(F1495)=MONTH(X1495), YEAR(F1495)=YEAR(X1495))</f>
        <v/>
      </c>
      <c r="S1495" s="462">
        <f>AC1495="L001-901905215"</f>
        <v/>
      </c>
      <c r="T1495" s="464">
        <f>G1495-AH1495</f>
        <v/>
      </c>
      <c r="U1495" s="462" t="n"/>
      <c r="V1495" s="462" t="inlineStr">
        <is>
          <t>TI0223903</t>
        </is>
      </c>
      <c r="W1495" s="462" t="inlineStr">
        <is>
          <t>TI0223903</t>
        </is>
      </c>
      <c r="X1495" s="463" t="n">
        <v>44647</v>
      </c>
      <c r="Y1495" s="462" t="inlineStr">
        <is>
          <t>TI-0223903</t>
        </is>
      </c>
      <c r="Z1495" s="462" t="inlineStr"/>
      <c r="AA1495" s="462" t="inlineStr">
        <is>
          <t>បុគ្គលជាប់អាករ</t>
        </is>
      </c>
      <c r="AB1495" s="462" t="inlineStr">
        <is>
          <t>L001-901905215</t>
        </is>
      </c>
      <c r="AC1495" s="462" t="inlineStr">
        <is>
          <t>វីអ៊ីស៊ិន (ខេមបូឌា) អ៊ិនដាសស្ទ្រី ឯ.ក</t>
        </is>
      </c>
      <c r="AD1495" s="464" t="n">
        <v>3510540</v>
      </c>
      <c r="AE1495" s="464" t="n">
        <v>3191400</v>
      </c>
      <c r="AF1495" s="464" t="n">
        <v>0</v>
      </c>
      <c r="AG1495" s="464" t="n">
        <v>0</v>
      </c>
      <c r="AH1495" s="464" t="n">
        <v>319140</v>
      </c>
      <c r="AI1495" s="464" t="n">
        <v>0</v>
      </c>
      <c r="AJ1495" s="464" t="n">
        <v>0</v>
      </c>
      <c r="AK1495" s="464" t="n">
        <v>0</v>
      </c>
      <c r="AL1495" s="464" t="n">
        <v>0</v>
      </c>
      <c r="AM1495" s="464" t="n">
        <v>0</v>
      </c>
      <c r="AN1495" s="464" t="n">
        <v>0</v>
      </c>
      <c r="AO1495" s="464" t="n">
        <v>0</v>
      </c>
      <c r="AP1495" s="464" t="n">
        <v>0</v>
      </c>
      <c r="AQ1495" s="462" t="inlineStr"/>
      <c r="AR1495" s="462" t="inlineStr">
        <is>
          <t>Local Charge</t>
        </is>
      </c>
      <c r="AS1495" s="462" t="inlineStr">
        <is>
          <t>បានប្រកាសពន្ធ</t>
        </is>
      </c>
    </row>
    <row r="1496">
      <c r="A1496" s="461" t="n">
        <v>1488</v>
      </c>
      <c r="B1496" s="462" t="inlineStr">
        <is>
          <t>THC Charge</t>
        </is>
      </c>
      <c r="C1496" s="462" t="inlineStr">
        <is>
          <t>អ៊ិចស្ពែឌីធ័រ ខេមបូឌា អិលធីឌី</t>
        </is>
      </c>
      <c r="D1496" s="462" t="inlineStr">
        <is>
          <t>L001-100045898</t>
        </is>
      </c>
      <c r="E1496" s="462" t="inlineStr">
        <is>
          <t>TI-0223865</t>
        </is>
      </c>
      <c r="F1496" s="463" t="n">
        <v>44647</v>
      </c>
      <c r="G1496" s="464" t="n">
        <v>1176930</v>
      </c>
      <c r="H1496" s="462" t="n"/>
      <c r="I1496" s="464">
        <f>G1496</f>
        <v/>
      </c>
      <c r="J1496" s="462">
        <f>IF(AND(Q1496=TRUE, R1496=TRUE, S1496=TRUE), IF(W1496&lt;-0.05, "អនុញ្ញាត (អ្នកផ្គត់ផ្គង់ប្រកាសខ្វះ)", "បានប្រកាស (អនុញ្ញាត)"), IF(AND(Q1496=FALSE, R1496=FALSE, S1496=FALSE), "ព្យួរទុក (មិនមានទិន្នន័យ)", "ប្រកាសខុស (ព្យួរទុក)"))</f>
        <v/>
      </c>
      <c r="K1496" s="462" t="inlineStr"/>
      <c r="L1496" s="462" t="inlineStr"/>
      <c r="M1496" s="464">
        <f>AH1496</f>
        <v/>
      </c>
      <c r="N1496" s="464">
        <f>IF(W1496&lt;0,AH1496,I1496)</f>
        <v/>
      </c>
      <c r="O1496" s="464">
        <f>I1496-M1496</f>
        <v/>
      </c>
      <c r="P1496" s="462" t="n"/>
      <c r="Q1496" s="462">
        <f>V1496=W1496</f>
        <v/>
      </c>
      <c r="R1496" s="462">
        <f>AND(MONTH(F1496)=MONTH(X1496), YEAR(F1496)=YEAR(X1496))</f>
        <v/>
      </c>
      <c r="S1496" s="462">
        <f>AC1496="L001-901905215"</f>
        <v/>
      </c>
      <c r="T1496" s="464">
        <f>G1496-AH1496</f>
        <v/>
      </c>
      <c r="U1496" s="462" t="n"/>
      <c r="V1496" s="462" t="inlineStr">
        <is>
          <t>TI0223865</t>
        </is>
      </c>
      <c r="W1496" s="462" t="inlineStr">
        <is>
          <t>TI0223865</t>
        </is>
      </c>
      <c r="X1496" s="463" t="n">
        <v>44647</v>
      </c>
      <c r="Y1496" s="462" t="inlineStr">
        <is>
          <t>TI-0223865</t>
        </is>
      </c>
      <c r="Z1496" s="462" t="inlineStr"/>
      <c r="AA1496" s="462" t="inlineStr">
        <is>
          <t>បុគ្គលជាប់អាករ</t>
        </is>
      </c>
      <c r="AB1496" s="462" t="inlineStr">
        <is>
          <t>L001-901905215</t>
        </is>
      </c>
      <c r="AC1496" s="462" t="inlineStr">
        <is>
          <t>វីអ៊ីស៊ិន (ខេមបូឌា) អ៊ិនដាសស្ទ្រី ឯ.ក</t>
        </is>
      </c>
      <c r="AD1496" s="464" t="n">
        <v>12946230</v>
      </c>
      <c r="AE1496" s="464" t="n">
        <v>11769300</v>
      </c>
      <c r="AF1496" s="464" t="n">
        <v>0</v>
      </c>
      <c r="AG1496" s="464" t="n">
        <v>0</v>
      </c>
      <c r="AH1496" s="464" t="n">
        <v>1176930</v>
      </c>
      <c r="AI1496" s="464" t="n">
        <v>0</v>
      </c>
      <c r="AJ1496" s="464" t="n">
        <v>0</v>
      </c>
      <c r="AK1496" s="464" t="n">
        <v>0</v>
      </c>
      <c r="AL1496" s="464" t="n">
        <v>0</v>
      </c>
      <c r="AM1496" s="464" t="n">
        <v>0</v>
      </c>
      <c r="AN1496" s="464" t="n">
        <v>0</v>
      </c>
      <c r="AO1496" s="464" t="n">
        <v>0</v>
      </c>
      <c r="AP1496" s="464" t="n">
        <v>0</v>
      </c>
      <c r="AQ1496" s="462" t="inlineStr"/>
      <c r="AR1496" s="462" t="inlineStr">
        <is>
          <t>Local Charge</t>
        </is>
      </c>
      <c r="AS1496" s="462" t="inlineStr">
        <is>
          <t>បានប្រកាសពន្ធ</t>
        </is>
      </c>
    </row>
    <row r="1497">
      <c r="A1497" s="461" t="n">
        <v>1489</v>
      </c>
      <c r="B1497" s="462" t="inlineStr">
        <is>
          <t>THC Charge</t>
        </is>
      </c>
      <c r="C1497" s="462" t="inlineStr">
        <is>
          <t>អ៊ិចស្ពែឌីធ័រ ខេមបូឌា អិលធីឌី</t>
        </is>
      </c>
      <c r="D1497" s="462" t="inlineStr">
        <is>
          <t>L001-100045898</t>
        </is>
      </c>
      <c r="E1497" s="462" t="inlineStr">
        <is>
          <t>TI-0223866</t>
        </is>
      </c>
      <c r="F1497" s="463" t="n">
        <v>44647</v>
      </c>
      <c r="G1497" s="464" t="n">
        <v>1850850</v>
      </c>
      <c r="H1497" s="462" t="n"/>
      <c r="I1497" s="464">
        <f>G1497</f>
        <v/>
      </c>
      <c r="J1497" s="462">
        <f>IF(AND(Q1497=TRUE, R1497=TRUE, S1497=TRUE), IF(W1497&lt;-0.05, "អនុញ្ញាត (អ្នកផ្គត់ផ្គង់ប្រកាសខ្វះ)", "បានប្រកាស (អនុញ្ញាត)"), IF(AND(Q1497=FALSE, R1497=FALSE, S1497=FALSE), "ព្យួរទុក (មិនមានទិន្នន័យ)", "ប្រកាសខុស (ព្យួរទុក)"))</f>
        <v/>
      </c>
      <c r="K1497" s="462" t="inlineStr"/>
      <c r="L1497" s="462" t="inlineStr"/>
      <c r="M1497" s="464">
        <f>AH1497</f>
        <v/>
      </c>
      <c r="N1497" s="464">
        <f>IF(W1497&lt;0,AH1497,I1497)</f>
        <v/>
      </c>
      <c r="O1497" s="464">
        <f>I1497-M1497</f>
        <v/>
      </c>
      <c r="P1497" s="462" t="n"/>
      <c r="Q1497" s="462">
        <f>V1497=W1497</f>
        <v/>
      </c>
      <c r="R1497" s="462">
        <f>AND(MONTH(F1497)=MONTH(X1497), YEAR(F1497)=YEAR(X1497))</f>
        <v/>
      </c>
      <c r="S1497" s="462">
        <f>AC1497="L001-901905215"</f>
        <v/>
      </c>
      <c r="T1497" s="464">
        <f>G1497-AH1497</f>
        <v/>
      </c>
      <c r="U1497" s="462" t="n"/>
      <c r="V1497" s="462" t="inlineStr">
        <is>
          <t>TI0223866</t>
        </is>
      </c>
      <c r="W1497" s="462" t="inlineStr">
        <is>
          <t>TI0223866</t>
        </is>
      </c>
      <c r="X1497" s="463" t="n">
        <v>44647</v>
      </c>
      <c r="Y1497" s="462" t="inlineStr">
        <is>
          <t>TI-0223866</t>
        </is>
      </c>
      <c r="Z1497" s="462" t="inlineStr"/>
      <c r="AA1497" s="462" t="inlineStr">
        <is>
          <t>បុគ្គលជាប់អាករ</t>
        </is>
      </c>
      <c r="AB1497" s="462" t="inlineStr">
        <is>
          <t>L001-901905215</t>
        </is>
      </c>
      <c r="AC1497" s="462" t="inlineStr">
        <is>
          <t>វីអ៊ីស៊ិន (ខេមបូឌា) អ៊ិនដាសស្ទ្រី ឯ.ក</t>
        </is>
      </c>
      <c r="AD1497" s="464" t="n">
        <v>20359350</v>
      </c>
      <c r="AE1497" s="464" t="n">
        <v>18508500</v>
      </c>
      <c r="AF1497" s="464" t="n">
        <v>0</v>
      </c>
      <c r="AG1497" s="464" t="n">
        <v>0</v>
      </c>
      <c r="AH1497" s="464" t="n">
        <v>1850850</v>
      </c>
      <c r="AI1497" s="464" t="n">
        <v>0</v>
      </c>
      <c r="AJ1497" s="464" t="n">
        <v>0</v>
      </c>
      <c r="AK1497" s="464" t="n">
        <v>0</v>
      </c>
      <c r="AL1497" s="464" t="n">
        <v>0</v>
      </c>
      <c r="AM1497" s="464" t="n">
        <v>0</v>
      </c>
      <c r="AN1497" s="464" t="n">
        <v>0</v>
      </c>
      <c r="AO1497" s="464" t="n">
        <v>0</v>
      </c>
      <c r="AP1497" s="464" t="n">
        <v>0</v>
      </c>
      <c r="AQ1497" s="462" t="inlineStr"/>
      <c r="AR1497" s="462" t="inlineStr">
        <is>
          <t>Local Charge</t>
        </is>
      </c>
      <c r="AS1497" s="462" t="inlineStr">
        <is>
          <t>បានប្រកាសពន្ធ</t>
        </is>
      </c>
    </row>
    <row r="1498">
      <c r="A1498" s="461" t="n">
        <v>1490</v>
      </c>
      <c r="B1498" s="462" t="inlineStr">
        <is>
          <t>THC Charge</t>
        </is>
      </c>
      <c r="C1498" s="462" t="inlineStr">
        <is>
          <t>អ៊ិចស្ពែឌីធ័រ ខេមបូឌា អិលធីឌី</t>
        </is>
      </c>
      <c r="D1498" s="462" t="inlineStr">
        <is>
          <t>L001-100045898</t>
        </is>
      </c>
      <c r="E1498" s="462" t="inlineStr">
        <is>
          <t>TI-0223864</t>
        </is>
      </c>
      <c r="F1498" s="463" t="n">
        <v>44647</v>
      </c>
      <c r="G1498" s="464" t="n">
        <v>458460</v>
      </c>
      <c r="H1498" s="462" t="n"/>
      <c r="I1498" s="464">
        <f>G1498</f>
        <v/>
      </c>
      <c r="J1498" s="462">
        <f>IF(AND(Q1498=TRUE, R1498=TRUE, S1498=TRUE), IF(W1498&lt;-0.05, "អនុញ្ញាត (អ្នកផ្គត់ផ្គង់ប្រកាសខ្វះ)", "បានប្រកាស (អនុញ្ញាត)"), IF(AND(Q1498=FALSE, R1498=FALSE, S1498=FALSE), "ព្យួរទុក (មិនមានទិន្នន័យ)", "ប្រកាសខុស (ព្យួរទុក)"))</f>
        <v/>
      </c>
      <c r="K1498" s="462" t="inlineStr"/>
      <c r="L1498" s="462" t="inlineStr"/>
      <c r="M1498" s="464">
        <f>AH1498</f>
        <v/>
      </c>
      <c r="N1498" s="464">
        <f>IF(W1498&lt;0,AH1498,I1498)</f>
        <v/>
      </c>
      <c r="O1498" s="464">
        <f>I1498-M1498</f>
        <v/>
      </c>
      <c r="P1498" s="462" t="n"/>
      <c r="Q1498" s="462">
        <f>V1498=W1498</f>
        <v/>
      </c>
      <c r="R1498" s="462">
        <f>AND(MONTH(F1498)=MONTH(X1498), YEAR(F1498)=YEAR(X1498))</f>
        <v/>
      </c>
      <c r="S1498" s="462">
        <f>AC1498="L001-901905215"</f>
        <v/>
      </c>
      <c r="T1498" s="464">
        <f>G1498-AH1498</f>
        <v/>
      </c>
      <c r="U1498" s="462" t="n"/>
      <c r="V1498" s="462" t="inlineStr">
        <is>
          <t>TI0223864</t>
        </is>
      </c>
      <c r="W1498" s="462" t="inlineStr">
        <is>
          <t>TI0223864</t>
        </is>
      </c>
      <c r="X1498" s="463" t="n">
        <v>44647</v>
      </c>
      <c r="Y1498" s="462" t="inlineStr">
        <is>
          <t>TI-0223864</t>
        </is>
      </c>
      <c r="Z1498" s="462" t="inlineStr"/>
      <c r="AA1498" s="462" t="inlineStr">
        <is>
          <t>បុគ្គលជាប់អាករ</t>
        </is>
      </c>
      <c r="AB1498" s="462" t="inlineStr">
        <is>
          <t>L001-901905215</t>
        </is>
      </c>
      <c r="AC1498" s="462" t="inlineStr">
        <is>
          <t>វីអ៊ីស៊ិន (ខេមបូឌា) អ៊ិនដាសស្ទ្រី ឯ.ក</t>
        </is>
      </c>
      <c r="AD1498" s="464" t="n">
        <v>5043060</v>
      </c>
      <c r="AE1498" s="464" t="n">
        <v>4584600</v>
      </c>
      <c r="AF1498" s="464" t="n">
        <v>0</v>
      </c>
      <c r="AG1498" s="464" t="n">
        <v>0</v>
      </c>
      <c r="AH1498" s="464" t="n">
        <v>458460</v>
      </c>
      <c r="AI1498" s="464" t="n">
        <v>0</v>
      </c>
      <c r="AJ1498" s="464" t="n">
        <v>0</v>
      </c>
      <c r="AK1498" s="464" t="n">
        <v>0</v>
      </c>
      <c r="AL1498" s="464" t="n">
        <v>0</v>
      </c>
      <c r="AM1498" s="464" t="n">
        <v>0</v>
      </c>
      <c r="AN1498" s="464" t="n">
        <v>0</v>
      </c>
      <c r="AO1498" s="464" t="n">
        <v>0</v>
      </c>
      <c r="AP1498" s="464" t="n">
        <v>0</v>
      </c>
      <c r="AQ1498" s="462" t="inlineStr"/>
      <c r="AR1498" s="462" t="inlineStr">
        <is>
          <t>Local Charge</t>
        </is>
      </c>
      <c r="AS1498" s="462" t="inlineStr">
        <is>
          <t>បានប្រកាសពន្ធ</t>
        </is>
      </c>
    </row>
    <row r="1499">
      <c r="A1499" s="461" t="n">
        <v>1491</v>
      </c>
      <c r="B1499" s="462" t="inlineStr">
        <is>
          <t>THC Charge</t>
        </is>
      </c>
      <c r="C1499" s="462" t="inlineStr">
        <is>
          <t>អ៊ិចស្ពែឌីធ័រ ខេមបូឌា អិលធីឌី</t>
        </is>
      </c>
      <c r="D1499" s="462" t="inlineStr">
        <is>
          <t>L001-100045898</t>
        </is>
      </c>
      <c r="E1499" s="462" t="inlineStr">
        <is>
          <t>TI-0223863</t>
        </is>
      </c>
      <c r="F1499" s="463" t="n">
        <v>44647</v>
      </c>
      <c r="G1499" s="464" t="n">
        <v>332910</v>
      </c>
      <c r="H1499" s="462" t="n"/>
      <c r="I1499" s="464">
        <f>G1499</f>
        <v/>
      </c>
      <c r="J1499" s="462">
        <f>IF(AND(Q1499=TRUE, R1499=TRUE, S1499=TRUE), IF(W1499&lt;-0.05, "អនុញ្ញាត (អ្នកផ្គត់ផ្គង់ប្រកាសខ្វះ)", "បានប្រកាស (អនុញ្ញាត)"), IF(AND(Q1499=FALSE, R1499=FALSE, S1499=FALSE), "ព្យួរទុក (មិនមានទិន្នន័យ)", "ប្រកាសខុស (ព្យួរទុក)"))</f>
        <v/>
      </c>
      <c r="K1499" s="462" t="inlineStr"/>
      <c r="L1499" s="462" t="inlineStr"/>
      <c r="M1499" s="464">
        <f>AH1499</f>
        <v/>
      </c>
      <c r="N1499" s="464">
        <f>IF(W1499&lt;0,AH1499,I1499)</f>
        <v/>
      </c>
      <c r="O1499" s="464">
        <f>I1499-M1499</f>
        <v/>
      </c>
      <c r="P1499" s="462" t="n"/>
      <c r="Q1499" s="462">
        <f>V1499=W1499</f>
        <v/>
      </c>
      <c r="R1499" s="462">
        <f>AND(MONTH(F1499)=MONTH(X1499), YEAR(F1499)=YEAR(X1499))</f>
        <v/>
      </c>
      <c r="S1499" s="462">
        <f>AC1499="L001-901905215"</f>
        <v/>
      </c>
      <c r="T1499" s="464">
        <f>G1499-AH1499</f>
        <v/>
      </c>
      <c r="U1499" s="462" t="n"/>
      <c r="V1499" s="462" t="inlineStr">
        <is>
          <t>TI0223863</t>
        </is>
      </c>
      <c r="W1499" s="462" t="inlineStr">
        <is>
          <t>TI0223863</t>
        </is>
      </c>
      <c r="X1499" s="463" t="n">
        <v>44647</v>
      </c>
      <c r="Y1499" s="462" t="inlineStr">
        <is>
          <t>TI-0223863</t>
        </is>
      </c>
      <c r="Z1499" s="462" t="inlineStr"/>
      <c r="AA1499" s="462" t="inlineStr">
        <is>
          <t>បុគ្គលជាប់អាករ</t>
        </is>
      </c>
      <c r="AB1499" s="462" t="inlineStr">
        <is>
          <t>L001-901905215</t>
        </is>
      </c>
      <c r="AC1499" s="462" t="inlineStr">
        <is>
          <t>វីអ៊ីស៊ិន (ខេមបូឌា) អ៊ិនដាសស្ទ្រី ឯ.ក</t>
        </is>
      </c>
      <c r="AD1499" s="464" t="n">
        <v>3662010</v>
      </c>
      <c r="AE1499" s="464" t="n">
        <v>3329100</v>
      </c>
      <c r="AF1499" s="464" t="n">
        <v>0</v>
      </c>
      <c r="AG1499" s="464" t="n">
        <v>0</v>
      </c>
      <c r="AH1499" s="464" t="n">
        <v>332910</v>
      </c>
      <c r="AI1499" s="464" t="n">
        <v>0</v>
      </c>
      <c r="AJ1499" s="464" t="n">
        <v>0</v>
      </c>
      <c r="AK1499" s="464" t="n">
        <v>0</v>
      </c>
      <c r="AL1499" s="464" t="n">
        <v>0</v>
      </c>
      <c r="AM1499" s="464" t="n">
        <v>0</v>
      </c>
      <c r="AN1499" s="464" t="n">
        <v>0</v>
      </c>
      <c r="AO1499" s="464" t="n">
        <v>0</v>
      </c>
      <c r="AP1499" s="464" t="n">
        <v>0</v>
      </c>
      <c r="AQ1499" s="462" t="inlineStr"/>
      <c r="AR1499" s="462" t="inlineStr">
        <is>
          <t>Local Charge</t>
        </is>
      </c>
      <c r="AS1499" s="462" t="inlineStr">
        <is>
          <t>បានប្រកាសពន្ធ</t>
        </is>
      </c>
    </row>
    <row r="1500">
      <c r="A1500" s="461" t="n">
        <v>1492</v>
      </c>
      <c r="B1500" s="462" t="inlineStr">
        <is>
          <t xml:space="preserve">THC Charge </t>
        </is>
      </c>
      <c r="C1500" s="462" t="inlineStr">
        <is>
          <t>អ៊ិចស្ពែឌីធ័រ ខេមបូឌា អិលធីឌី</t>
        </is>
      </c>
      <c r="D1500" s="462" t="inlineStr">
        <is>
          <t>L001-100045898</t>
        </is>
      </c>
      <c r="E1500" s="462" t="inlineStr">
        <is>
          <t>TI-0223862</t>
        </is>
      </c>
      <c r="F1500" s="463" t="n">
        <v>44647</v>
      </c>
      <c r="G1500" s="464" t="n">
        <v>349110</v>
      </c>
      <c r="H1500" s="462" t="n"/>
      <c r="I1500" s="464">
        <f>G1500</f>
        <v/>
      </c>
      <c r="J1500" s="462">
        <f>IF(AND(Q1500=TRUE, R1500=TRUE, S1500=TRUE), IF(W1500&lt;-0.05, "អនុញ្ញាត (អ្នកផ្គត់ផ្គង់ប្រកាសខ្វះ)", "បានប្រកាស (អនុញ្ញាត)"), IF(AND(Q1500=FALSE, R1500=FALSE, S1500=FALSE), "ព្យួរទុក (មិនមានទិន្នន័យ)", "ប្រកាសខុស (ព្យួរទុក)"))</f>
        <v/>
      </c>
      <c r="K1500" s="462" t="inlineStr"/>
      <c r="L1500" s="462" t="inlineStr"/>
      <c r="M1500" s="464">
        <f>AH1500</f>
        <v/>
      </c>
      <c r="N1500" s="464">
        <f>IF(W1500&lt;0,AH1500,I1500)</f>
        <v/>
      </c>
      <c r="O1500" s="464">
        <f>I1500-M1500</f>
        <v/>
      </c>
      <c r="P1500" s="462" t="n"/>
      <c r="Q1500" s="462">
        <f>V1500=W1500</f>
        <v/>
      </c>
      <c r="R1500" s="462">
        <f>AND(MONTH(F1500)=MONTH(X1500), YEAR(F1500)=YEAR(X1500))</f>
        <v/>
      </c>
      <c r="S1500" s="462">
        <f>AC1500="L001-901905215"</f>
        <v/>
      </c>
      <c r="T1500" s="464">
        <f>G1500-AH1500</f>
        <v/>
      </c>
      <c r="U1500" s="462" t="n"/>
      <c r="V1500" s="462" t="inlineStr">
        <is>
          <t>TI0223862</t>
        </is>
      </c>
      <c r="W1500" s="462" t="inlineStr">
        <is>
          <t>TI0223862</t>
        </is>
      </c>
      <c r="X1500" s="463" t="n">
        <v>44647</v>
      </c>
      <c r="Y1500" s="462" t="inlineStr">
        <is>
          <t>TI-0223862</t>
        </is>
      </c>
      <c r="Z1500" s="462" t="inlineStr"/>
      <c r="AA1500" s="462" t="inlineStr">
        <is>
          <t>បុគ្គលជាប់អាករ</t>
        </is>
      </c>
      <c r="AB1500" s="462" t="inlineStr">
        <is>
          <t>L001-901905215</t>
        </is>
      </c>
      <c r="AC1500" s="462" t="inlineStr">
        <is>
          <t>វីអ៊ីស៊ិន (ខេមបូឌា) អ៊ិនដាសស្ទ្រី ឯ.ក</t>
        </is>
      </c>
      <c r="AD1500" s="464" t="n">
        <v>3840210</v>
      </c>
      <c r="AE1500" s="464" t="n">
        <v>3491100</v>
      </c>
      <c r="AF1500" s="464" t="n">
        <v>0</v>
      </c>
      <c r="AG1500" s="464" t="n">
        <v>0</v>
      </c>
      <c r="AH1500" s="464" t="n">
        <v>349110</v>
      </c>
      <c r="AI1500" s="464" t="n">
        <v>0</v>
      </c>
      <c r="AJ1500" s="464" t="n">
        <v>0</v>
      </c>
      <c r="AK1500" s="464" t="n">
        <v>0</v>
      </c>
      <c r="AL1500" s="464" t="n">
        <v>0</v>
      </c>
      <c r="AM1500" s="464" t="n">
        <v>0</v>
      </c>
      <c r="AN1500" s="464" t="n">
        <v>0</v>
      </c>
      <c r="AO1500" s="464" t="n">
        <v>0</v>
      </c>
      <c r="AP1500" s="464" t="n">
        <v>0</v>
      </c>
      <c r="AQ1500" s="462" t="inlineStr"/>
      <c r="AR1500" s="462" t="inlineStr">
        <is>
          <t>Local Charge</t>
        </is>
      </c>
      <c r="AS1500" s="462" t="inlineStr">
        <is>
          <t>បានប្រកាសពន្ធ</t>
        </is>
      </c>
    </row>
    <row r="1501">
      <c r="A1501" s="461" t="n">
        <v>1493</v>
      </c>
      <c r="B1501" s="462" t="inlineStr">
        <is>
          <t xml:space="preserve">THC Charge </t>
        </is>
      </c>
      <c r="C1501" s="462" t="inlineStr">
        <is>
          <t>អ៊ិចស្ពែឌីធ័រ ខេមបូឌា អិលធីឌី</t>
        </is>
      </c>
      <c r="D1501" s="462" t="inlineStr">
        <is>
          <t>L001-100045898</t>
        </is>
      </c>
      <c r="E1501" s="462" t="inlineStr">
        <is>
          <t>TI-0223805</t>
        </is>
      </c>
      <c r="F1501" s="463" t="n">
        <v>44646</v>
      </c>
      <c r="G1501" s="464" t="n">
        <v>480330</v>
      </c>
      <c r="H1501" s="462" t="n"/>
      <c r="I1501" s="464">
        <f>G1501</f>
        <v/>
      </c>
      <c r="J1501" s="462">
        <f>IF(AND(Q1501=TRUE, R1501=TRUE, S1501=TRUE), IF(W1501&lt;-0.05, "អនុញ្ញាត (អ្នកផ្គត់ផ្គង់ប្រកាសខ្វះ)", "បានប្រកាស (អនុញ្ញាត)"), IF(AND(Q1501=FALSE, R1501=FALSE, S1501=FALSE), "ព្យួរទុក (មិនមានទិន្នន័យ)", "ប្រកាសខុស (ព្យួរទុក)"))</f>
        <v/>
      </c>
      <c r="K1501" s="462" t="inlineStr"/>
      <c r="L1501" s="462" t="inlineStr"/>
      <c r="M1501" s="464">
        <f>AH1501</f>
        <v/>
      </c>
      <c r="N1501" s="464">
        <f>IF(W1501&lt;0,AH1501,I1501)</f>
        <v/>
      </c>
      <c r="O1501" s="464">
        <f>I1501-M1501</f>
        <v/>
      </c>
      <c r="P1501" s="462" t="n"/>
      <c r="Q1501" s="462">
        <f>V1501=W1501</f>
        <v/>
      </c>
      <c r="R1501" s="462">
        <f>AND(MONTH(F1501)=MONTH(X1501), YEAR(F1501)=YEAR(X1501))</f>
        <v/>
      </c>
      <c r="S1501" s="462">
        <f>AC1501="L001-901905215"</f>
        <v/>
      </c>
      <c r="T1501" s="464">
        <f>G1501-AH1501</f>
        <v/>
      </c>
      <c r="U1501" s="462" t="n"/>
      <c r="V1501" s="462" t="inlineStr">
        <is>
          <t>TI0223805</t>
        </is>
      </c>
      <c r="W1501" s="462" t="inlineStr">
        <is>
          <t>TI0223805</t>
        </is>
      </c>
      <c r="X1501" s="463" t="n">
        <v>44646</v>
      </c>
      <c r="Y1501" s="462" t="inlineStr">
        <is>
          <t>TI-0223805</t>
        </is>
      </c>
      <c r="Z1501" s="462" t="inlineStr"/>
      <c r="AA1501" s="462" t="inlineStr">
        <is>
          <t>បុគ្គលជាប់អាករ</t>
        </is>
      </c>
      <c r="AB1501" s="462" t="inlineStr">
        <is>
          <t>L001-901905215</t>
        </is>
      </c>
      <c r="AC1501" s="462" t="inlineStr">
        <is>
          <t>វីអ៊ីស៊ិន (ខេមបូឌា) អ៊ិនដាសស្ទ្រី ឯ.ក</t>
        </is>
      </c>
      <c r="AD1501" s="464" t="n">
        <v>5283630</v>
      </c>
      <c r="AE1501" s="464" t="n">
        <v>4803300</v>
      </c>
      <c r="AF1501" s="464" t="n">
        <v>0</v>
      </c>
      <c r="AG1501" s="464" t="n">
        <v>0</v>
      </c>
      <c r="AH1501" s="464" t="n">
        <v>480330</v>
      </c>
      <c r="AI1501" s="464" t="n">
        <v>0</v>
      </c>
      <c r="AJ1501" s="464" t="n">
        <v>0</v>
      </c>
      <c r="AK1501" s="464" t="n">
        <v>0</v>
      </c>
      <c r="AL1501" s="464" t="n">
        <v>0</v>
      </c>
      <c r="AM1501" s="464" t="n">
        <v>0</v>
      </c>
      <c r="AN1501" s="464" t="n">
        <v>0</v>
      </c>
      <c r="AO1501" s="464" t="n">
        <v>0</v>
      </c>
      <c r="AP1501" s="464" t="n">
        <v>0</v>
      </c>
      <c r="AQ1501" s="462" t="inlineStr"/>
      <c r="AR1501" s="462" t="inlineStr">
        <is>
          <t>Local Charge</t>
        </is>
      </c>
      <c r="AS1501" s="462" t="inlineStr">
        <is>
          <t>បានប្រកាសពន្ធ</t>
        </is>
      </c>
    </row>
    <row r="1502">
      <c r="A1502" s="461" t="n">
        <v>1494</v>
      </c>
      <c r="B1502" s="462" t="inlineStr">
        <is>
          <t xml:space="preserve">THC Charge </t>
        </is>
      </c>
      <c r="C1502" s="462" t="inlineStr">
        <is>
          <t>អ៊ិចស្ពែឌីធ័រ ខេមបូឌា អិលធីឌី</t>
        </is>
      </c>
      <c r="D1502" s="462" t="inlineStr">
        <is>
          <t>L001-100045898</t>
        </is>
      </c>
      <c r="E1502" s="462" t="inlineStr">
        <is>
          <t>TI-0223804</t>
        </is>
      </c>
      <c r="F1502" s="463" t="n">
        <v>44646</v>
      </c>
      <c r="G1502" s="464" t="n">
        <v>349110</v>
      </c>
      <c r="H1502" s="462" t="n"/>
      <c r="I1502" s="464">
        <f>G1502</f>
        <v/>
      </c>
      <c r="J1502" s="462">
        <f>IF(AND(Q1502=TRUE, R1502=TRUE, S1502=TRUE), IF(W1502&lt;-0.05, "អនុញ្ញាត (អ្នកផ្គត់ផ្គង់ប្រកាសខ្វះ)", "បានប្រកាស (អនុញ្ញាត)"), IF(AND(Q1502=FALSE, R1502=FALSE, S1502=FALSE), "ព្យួរទុក (មិនមានទិន្នន័យ)", "ប្រកាសខុស (ព្យួរទុក)"))</f>
        <v/>
      </c>
      <c r="K1502" s="462" t="inlineStr"/>
      <c r="L1502" s="462" t="inlineStr"/>
      <c r="M1502" s="464">
        <f>AH1502</f>
        <v/>
      </c>
      <c r="N1502" s="464">
        <f>IF(W1502&lt;0,AH1502,I1502)</f>
        <v/>
      </c>
      <c r="O1502" s="464">
        <f>I1502-M1502</f>
        <v/>
      </c>
      <c r="P1502" s="462" t="n"/>
      <c r="Q1502" s="462">
        <f>V1502=W1502</f>
        <v/>
      </c>
      <c r="R1502" s="462">
        <f>AND(MONTH(F1502)=MONTH(X1502), YEAR(F1502)=YEAR(X1502))</f>
        <v/>
      </c>
      <c r="S1502" s="462">
        <f>AC1502="L001-901905215"</f>
        <v/>
      </c>
      <c r="T1502" s="464">
        <f>G1502-AH1502</f>
        <v/>
      </c>
      <c r="U1502" s="462" t="n"/>
      <c r="V1502" s="462" t="inlineStr">
        <is>
          <t>TI0223804</t>
        </is>
      </c>
      <c r="W1502" s="462" t="inlineStr">
        <is>
          <t>TI0223804</t>
        </is>
      </c>
      <c r="X1502" s="463" t="n">
        <v>44646</v>
      </c>
      <c r="Y1502" s="462" t="inlineStr">
        <is>
          <t>TI-0223804</t>
        </is>
      </c>
      <c r="Z1502" s="462" t="inlineStr"/>
      <c r="AA1502" s="462" t="inlineStr">
        <is>
          <t>បុគ្គលជាប់អាករ</t>
        </is>
      </c>
      <c r="AB1502" s="462" t="inlineStr">
        <is>
          <t>L001-901905215</t>
        </is>
      </c>
      <c r="AC1502" s="462" t="inlineStr">
        <is>
          <t>វីអ៊ីស៊ិន (ខេមបូឌា) អ៊ិនដាសស្ទ្រី ឯ.ក</t>
        </is>
      </c>
      <c r="AD1502" s="464" t="n">
        <v>3840210</v>
      </c>
      <c r="AE1502" s="464" t="n">
        <v>3491100</v>
      </c>
      <c r="AF1502" s="464" t="n">
        <v>0</v>
      </c>
      <c r="AG1502" s="464" t="n">
        <v>0</v>
      </c>
      <c r="AH1502" s="464" t="n">
        <v>349110</v>
      </c>
      <c r="AI1502" s="464" t="n">
        <v>0</v>
      </c>
      <c r="AJ1502" s="464" t="n">
        <v>0</v>
      </c>
      <c r="AK1502" s="464" t="n">
        <v>0</v>
      </c>
      <c r="AL1502" s="464" t="n">
        <v>0</v>
      </c>
      <c r="AM1502" s="464" t="n">
        <v>0</v>
      </c>
      <c r="AN1502" s="464" t="n">
        <v>0</v>
      </c>
      <c r="AO1502" s="464" t="n">
        <v>0</v>
      </c>
      <c r="AP1502" s="464" t="n">
        <v>0</v>
      </c>
      <c r="AQ1502" s="462" t="inlineStr"/>
      <c r="AR1502" s="462" t="inlineStr">
        <is>
          <t>Local Charge</t>
        </is>
      </c>
      <c r="AS1502" s="462" t="inlineStr">
        <is>
          <t>បានប្រកាសពន្ធ</t>
        </is>
      </c>
    </row>
    <row r="1503">
      <c r="A1503" s="461" t="n">
        <v>1495</v>
      </c>
      <c r="B1503" s="462" t="inlineStr">
        <is>
          <t>THC Charge</t>
        </is>
      </c>
      <c r="C1503" s="462" t="inlineStr">
        <is>
          <t>អ៊ិចស្ពែឌីធ័រ ខេមបូឌា អិលធីឌី</t>
        </is>
      </c>
      <c r="D1503" s="462" t="inlineStr">
        <is>
          <t>L001-100045898</t>
        </is>
      </c>
      <c r="E1503" s="462" t="inlineStr">
        <is>
          <t>TI-0223791</t>
        </is>
      </c>
      <c r="F1503" s="463" t="n">
        <v>44646</v>
      </c>
      <c r="G1503" s="464" t="n">
        <v>927450</v>
      </c>
      <c r="H1503" s="462" t="n"/>
      <c r="I1503" s="464">
        <f>G1503</f>
        <v/>
      </c>
      <c r="J1503" s="462">
        <f>IF(AND(Q1503=TRUE, R1503=TRUE, S1503=TRUE), IF(W1503&lt;-0.05, "អនុញ្ញាត (អ្នកផ្គត់ផ្គង់ប្រកាសខ្វះ)", "បានប្រកាស (អនុញ្ញាត)"), IF(AND(Q1503=FALSE, R1503=FALSE, S1503=FALSE), "ព្យួរទុក (មិនមានទិន្នន័យ)", "ប្រកាសខុស (ព្យួរទុក)"))</f>
        <v/>
      </c>
      <c r="K1503" s="462" t="inlineStr"/>
      <c r="L1503" s="462" t="inlineStr"/>
      <c r="M1503" s="464">
        <f>AH1503</f>
        <v/>
      </c>
      <c r="N1503" s="464">
        <f>IF(W1503&lt;0,AH1503,I1503)</f>
        <v/>
      </c>
      <c r="O1503" s="464">
        <f>I1503-M1503</f>
        <v/>
      </c>
      <c r="P1503" s="462" t="n"/>
      <c r="Q1503" s="462">
        <f>V1503=W1503</f>
        <v/>
      </c>
      <c r="R1503" s="462">
        <f>AND(MONTH(F1503)=MONTH(X1503), YEAR(F1503)=YEAR(X1503))</f>
        <v/>
      </c>
      <c r="S1503" s="462">
        <f>AC1503="L001-901905215"</f>
        <v/>
      </c>
      <c r="T1503" s="464">
        <f>G1503-AH1503</f>
        <v/>
      </c>
      <c r="U1503" s="462" t="n"/>
      <c r="V1503" s="462" t="inlineStr">
        <is>
          <t>TI0223791</t>
        </is>
      </c>
      <c r="W1503" s="462" t="inlineStr">
        <is>
          <t>TI0223791</t>
        </is>
      </c>
      <c r="X1503" s="463" t="n">
        <v>44646</v>
      </c>
      <c r="Y1503" s="462" t="inlineStr">
        <is>
          <t>TI-0223791</t>
        </is>
      </c>
      <c r="Z1503" s="462" t="inlineStr"/>
      <c r="AA1503" s="462" t="inlineStr">
        <is>
          <t>បុគ្គលជាប់អាករ</t>
        </is>
      </c>
      <c r="AB1503" s="462" t="inlineStr">
        <is>
          <t>L001-901905215</t>
        </is>
      </c>
      <c r="AC1503" s="462" t="inlineStr">
        <is>
          <t>វីអ៊ីស៊ិន (ខេមបូឌា) អ៊ិនដាសស្ទ្រី ឯ.ក</t>
        </is>
      </c>
      <c r="AD1503" s="464" t="n">
        <v>10201950</v>
      </c>
      <c r="AE1503" s="464" t="n">
        <v>9274500</v>
      </c>
      <c r="AF1503" s="464" t="n">
        <v>0</v>
      </c>
      <c r="AG1503" s="464" t="n">
        <v>0</v>
      </c>
      <c r="AH1503" s="464" t="n">
        <v>927450</v>
      </c>
      <c r="AI1503" s="464" t="n">
        <v>0</v>
      </c>
      <c r="AJ1503" s="464" t="n">
        <v>0</v>
      </c>
      <c r="AK1503" s="464" t="n">
        <v>0</v>
      </c>
      <c r="AL1503" s="464" t="n">
        <v>0</v>
      </c>
      <c r="AM1503" s="464" t="n">
        <v>0</v>
      </c>
      <c r="AN1503" s="464" t="n">
        <v>0</v>
      </c>
      <c r="AO1503" s="464" t="n">
        <v>0</v>
      </c>
      <c r="AP1503" s="464" t="n">
        <v>0</v>
      </c>
      <c r="AQ1503" s="462" t="inlineStr"/>
      <c r="AR1503" s="462" t="inlineStr">
        <is>
          <t>Local Charge</t>
        </is>
      </c>
      <c r="AS1503" s="462" t="inlineStr">
        <is>
          <t>បានប្រកាសពន្ធ</t>
        </is>
      </c>
    </row>
    <row r="1504">
      <c r="A1504" s="461" t="n">
        <v>1496</v>
      </c>
      <c r="B1504" s="462" t="inlineStr">
        <is>
          <t>THC Charge</t>
        </is>
      </c>
      <c r="C1504" s="462" t="inlineStr">
        <is>
          <t>អ៊ិចស្ពែឌីធ័រ ខេមបូឌា អិលធីឌី</t>
        </is>
      </c>
      <c r="D1504" s="462" t="inlineStr">
        <is>
          <t>L001-100045898</t>
        </is>
      </c>
      <c r="E1504" s="462" t="inlineStr">
        <is>
          <t>TI-0222894</t>
        </is>
      </c>
      <c r="F1504" s="463" t="n">
        <v>44641</v>
      </c>
      <c r="G1504" s="464" t="n">
        <v>824958</v>
      </c>
      <c r="H1504" s="462" t="n"/>
      <c r="I1504" s="464">
        <f>G1504</f>
        <v/>
      </c>
      <c r="J1504" s="462">
        <f>IF(AND(Q1504=TRUE, R1504=TRUE, S1504=TRUE), IF(W1504&lt;-0.05, "អនុញ្ញាត (អ្នកផ្គត់ផ្គង់ប្រកាសខ្វះ)", "បានប្រកាស (អនុញ្ញាត)"), IF(AND(Q1504=FALSE, R1504=FALSE, S1504=FALSE), "ព្យួរទុក (មិនមានទិន្នន័យ)", "ប្រកាសខុស (ព្យួរទុក)"))</f>
        <v/>
      </c>
      <c r="K1504" s="462" t="inlineStr"/>
      <c r="L1504" s="462" t="inlineStr"/>
      <c r="M1504" s="464">
        <f>AH1504</f>
        <v/>
      </c>
      <c r="N1504" s="464">
        <f>IF(W1504&lt;0,AH1504,I1504)</f>
        <v/>
      </c>
      <c r="O1504" s="464">
        <f>I1504-M1504</f>
        <v/>
      </c>
      <c r="P1504" s="462" t="n"/>
      <c r="Q1504" s="462">
        <f>V1504=W1504</f>
        <v/>
      </c>
      <c r="R1504" s="462">
        <f>AND(MONTH(F1504)=MONTH(X1504), YEAR(F1504)=YEAR(X1504))</f>
        <v/>
      </c>
      <c r="S1504" s="462">
        <f>AC1504="L001-901905215"</f>
        <v/>
      </c>
      <c r="T1504" s="464">
        <f>G1504-AH1504</f>
        <v/>
      </c>
      <c r="U1504" s="462" t="n"/>
      <c r="V1504" s="462" t="inlineStr">
        <is>
          <t>TI0222894</t>
        </is>
      </c>
      <c r="W1504" s="462" t="inlineStr">
        <is>
          <t>TI0222894</t>
        </is>
      </c>
      <c r="X1504" s="463" t="n">
        <v>44641</v>
      </c>
      <c r="Y1504" s="462" t="inlineStr">
        <is>
          <t>TI-0222894</t>
        </is>
      </c>
      <c r="Z1504" s="462" t="inlineStr"/>
      <c r="AA1504" s="462" t="inlineStr">
        <is>
          <t>បុគ្គលជាប់អាករ</t>
        </is>
      </c>
      <c r="AB1504" s="462" t="inlineStr">
        <is>
          <t>L001-901905215</t>
        </is>
      </c>
      <c r="AC1504" s="462" t="inlineStr">
        <is>
          <t>វីអ៊ីស៊ិន (ខេមបូឌា) អ៊ិនដាសស្ទ្រី ឯ.ក</t>
        </is>
      </c>
      <c r="AD1504" s="464" t="n">
        <v>9083536</v>
      </c>
      <c r="AE1504" s="464" t="n">
        <v>8257760</v>
      </c>
      <c r="AF1504" s="464" t="n">
        <v>0</v>
      </c>
      <c r="AG1504" s="464" t="n">
        <v>0</v>
      </c>
      <c r="AH1504" s="464" t="n">
        <v>825776</v>
      </c>
      <c r="AI1504" s="464" t="n">
        <v>0</v>
      </c>
      <c r="AJ1504" s="464" t="n">
        <v>0</v>
      </c>
      <c r="AK1504" s="464" t="n">
        <v>0</v>
      </c>
      <c r="AL1504" s="464" t="n">
        <v>0</v>
      </c>
      <c r="AM1504" s="464" t="n">
        <v>0</v>
      </c>
      <c r="AN1504" s="464" t="n">
        <v>0</v>
      </c>
      <c r="AO1504" s="464" t="n">
        <v>0</v>
      </c>
      <c r="AP1504" s="464" t="n">
        <v>0</v>
      </c>
      <c r="AQ1504" s="462" t="inlineStr"/>
      <c r="AR1504" s="462" t="inlineStr">
        <is>
          <t>Local Charge</t>
        </is>
      </c>
      <c r="AS1504" s="462" t="inlineStr">
        <is>
          <t>បានប្រកាសពន្ធ</t>
        </is>
      </c>
    </row>
    <row r="1505">
      <c r="A1505" s="461" t="n">
        <v>1497</v>
      </c>
      <c r="B1505" s="462" t="inlineStr">
        <is>
          <t>THC Charge</t>
        </is>
      </c>
      <c r="C1505" s="462" t="inlineStr">
        <is>
          <t>អ៊ិចស្ពែឌីធ័រ ខេមបូឌា អិលធីឌី</t>
        </is>
      </c>
      <c r="D1505" s="462" t="inlineStr">
        <is>
          <t>L001-100045898</t>
        </is>
      </c>
      <c r="E1505" s="462" t="inlineStr">
        <is>
          <t>TI-0222888</t>
        </is>
      </c>
      <c r="F1505" s="463" t="n">
        <v>44641</v>
      </c>
      <c r="G1505" s="464" t="n">
        <v>566654</v>
      </c>
      <c r="H1505" s="462" t="n"/>
      <c r="I1505" s="464">
        <f>G1505</f>
        <v/>
      </c>
      <c r="J1505" s="462">
        <f>IF(AND(Q1505=TRUE, R1505=TRUE, S1505=TRUE), IF(W1505&lt;-0.05, "អនុញ្ញាត (អ្នកផ្គត់ផ្គង់ប្រកាសខ្វះ)", "បានប្រកាស (អនុញ្ញាត)"), IF(AND(Q1505=FALSE, R1505=FALSE, S1505=FALSE), "ព្យួរទុក (មិនមានទិន្នន័យ)", "ប្រកាសខុស (ព្យួរទុក)"))</f>
        <v/>
      </c>
      <c r="K1505" s="462" t="inlineStr"/>
      <c r="L1505" s="462" t="inlineStr"/>
      <c r="M1505" s="464">
        <f>AH1505</f>
        <v/>
      </c>
      <c r="N1505" s="464">
        <f>IF(W1505&lt;0,AH1505,I1505)</f>
        <v/>
      </c>
      <c r="O1505" s="464">
        <f>I1505-M1505</f>
        <v/>
      </c>
      <c r="P1505" s="462" t="n"/>
      <c r="Q1505" s="462">
        <f>V1505=W1505</f>
        <v/>
      </c>
      <c r="R1505" s="462">
        <f>AND(MONTH(F1505)=MONTH(X1505), YEAR(F1505)=YEAR(X1505))</f>
        <v/>
      </c>
      <c r="S1505" s="462">
        <f>AC1505="L001-901905215"</f>
        <v/>
      </c>
      <c r="T1505" s="464">
        <f>G1505-AH1505</f>
        <v/>
      </c>
      <c r="U1505" s="462" t="n"/>
      <c r="V1505" s="462" t="inlineStr">
        <is>
          <t>TI0222888</t>
        </is>
      </c>
      <c r="W1505" s="462" t="inlineStr">
        <is>
          <t>TI0222888</t>
        </is>
      </c>
      <c r="X1505" s="463" t="n">
        <v>44641</v>
      </c>
      <c r="Y1505" s="462" t="inlineStr">
        <is>
          <t>TI-0222888</t>
        </is>
      </c>
      <c r="Z1505" s="462" t="inlineStr"/>
      <c r="AA1505" s="462" t="inlineStr">
        <is>
          <t>បុគ្គលជាប់អាករ</t>
        </is>
      </c>
      <c r="AB1505" s="462" t="inlineStr">
        <is>
          <t>L001-901905215</t>
        </is>
      </c>
      <c r="AC1505" s="462" t="inlineStr">
        <is>
          <t>វីអ៊ីស៊ិន (ខេមបូឌា) អ៊ិនដាសស្ទ្រី ឯ.ក</t>
        </is>
      </c>
      <c r="AD1505" s="464" t="n">
        <v>6239376</v>
      </c>
      <c r="AE1505" s="464" t="n">
        <v>5672160</v>
      </c>
      <c r="AF1505" s="464" t="n">
        <v>0</v>
      </c>
      <c r="AG1505" s="464" t="n">
        <v>0</v>
      </c>
      <c r="AH1505" s="464" t="n">
        <v>567216</v>
      </c>
      <c r="AI1505" s="464" t="n">
        <v>0</v>
      </c>
      <c r="AJ1505" s="464" t="n">
        <v>0</v>
      </c>
      <c r="AK1505" s="464" t="n">
        <v>0</v>
      </c>
      <c r="AL1505" s="464" t="n">
        <v>0</v>
      </c>
      <c r="AM1505" s="464" t="n">
        <v>0</v>
      </c>
      <c r="AN1505" s="464" t="n">
        <v>0</v>
      </c>
      <c r="AO1505" s="464" t="n">
        <v>0</v>
      </c>
      <c r="AP1505" s="464" t="n">
        <v>0</v>
      </c>
      <c r="AQ1505" s="462" t="inlineStr"/>
      <c r="AR1505" s="462" t="inlineStr">
        <is>
          <t>Local Charge</t>
        </is>
      </c>
      <c r="AS1505" s="462" t="inlineStr">
        <is>
          <t>បានប្រកាសពន្ធ</t>
        </is>
      </c>
    </row>
    <row r="1506">
      <c r="A1506" s="461" t="n">
        <v>1498</v>
      </c>
      <c r="B1506" s="462" t="inlineStr">
        <is>
          <t xml:space="preserve">THC Charge </t>
        </is>
      </c>
      <c r="C1506" s="462" t="inlineStr">
        <is>
          <t>អ៊ិចស្ពែឌីធ័រ ខេមបូឌា អិលធីឌី</t>
        </is>
      </c>
      <c r="D1506" s="462" t="inlineStr">
        <is>
          <t>L001-100045898</t>
        </is>
      </c>
      <c r="E1506" s="462" t="inlineStr">
        <is>
          <t>TI-0222887</t>
        </is>
      </c>
      <c r="F1506" s="463" t="n">
        <v>44641</v>
      </c>
      <c r="G1506" s="464" t="n">
        <v>250232</v>
      </c>
      <c r="H1506" s="462" t="n"/>
      <c r="I1506" s="464">
        <f>G1506</f>
        <v/>
      </c>
      <c r="J1506" s="462">
        <f>IF(AND(Q1506=TRUE, R1506=TRUE, S1506=TRUE), IF(W1506&lt;-0.05, "អនុញ្ញាត (អ្នកផ្គត់ផ្គង់ប្រកាសខ្វះ)", "បានប្រកាស (អនុញ្ញាត)"), IF(AND(Q1506=FALSE, R1506=FALSE, S1506=FALSE), "ព្យួរទុក (មិនមានទិន្នន័យ)", "ប្រកាសខុស (ព្យួរទុក)"))</f>
        <v/>
      </c>
      <c r="K1506" s="462" t="inlineStr"/>
      <c r="L1506" s="462" t="inlineStr"/>
      <c r="M1506" s="464">
        <f>AH1506</f>
        <v/>
      </c>
      <c r="N1506" s="464">
        <f>IF(W1506&lt;0,AH1506,I1506)</f>
        <v/>
      </c>
      <c r="O1506" s="464">
        <f>I1506-M1506</f>
        <v/>
      </c>
      <c r="P1506" s="462" t="n"/>
      <c r="Q1506" s="462">
        <f>V1506=W1506</f>
        <v/>
      </c>
      <c r="R1506" s="462">
        <f>AND(MONTH(F1506)=MONTH(X1506), YEAR(F1506)=YEAR(X1506))</f>
        <v/>
      </c>
      <c r="S1506" s="462">
        <f>AC1506="L001-901905215"</f>
        <v/>
      </c>
      <c r="T1506" s="464">
        <f>G1506-AH1506</f>
        <v/>
      </c>
      <c r="U1506" s="462" t="n"/>
      <c r="V1506" s="462" t="inlineStr">
        <is>
          <t>TI0222887</t>
        </is>
      </c>
      <c r="W1506" s="462" t="inlineStr">
        <is>
          <t>TI0222887</t>
        </is>
      </c>
      <c r="X1506" s="463" t="n">
        <v>44641</v>
      </c>
      <c r="Y1506" s="462" t="inlineStr">
        <is>
          <t>TI-0222887</t>
        </is>
      </c>
      <c r="Z1506" s="462" t="inlineStr"/>
      <c r="AA1506" s="462" t="inlineStr">
        <is>
          <t>បុគ្គលជាប់អាករ</t>
        </is>
      </c>
      <c r="AB1506" s="462" t="inlineStr">
        <is>
          <t>L001-901905215</t>
        </is>
      </c>
      <c r="AC1506" s="462" t="inlineStr">
        <is>
          <t>វីអ៊ីស៊ិន (ខេមបូឌា) អ៊ិនដាសស្ទ្រី ឯ.ក</t>
        </is>
      </c>
      <c r="AD1506" s="464" t="n">
        <v>2755280</v>
      </c>
      <c r="AE1506" s="464" t="n">
        <v>2504800</v>
      </c>
      <c r="AF1506" s="464" t="n">
        <v>0</v>
      </c>
      <c r="AG1506" s="464" t="n">
        <v>0</v>
      </c>
      <c r="AH1506" s="464" t="n">
        <v>250480</v>
      </c>
      <c r="AI1506" s="464" t="n">
        <v>0</v>
      </c>
      <c r="AJ1506" s="464" t="n">
        <v>0</v>
      </c>
      <c r="AK1506" s="464" t="n">
        <v>0</v>
      </c>
      <c r="AL1506" s="464" t="n">
        <v>0</v>
      </c>
      <c r="AM1506" s="464" t="n">
        <v>0</v>
      </c>
      <c r="AN1506" s="464" t="n">
        <v>0</v>
      </c>
      <c r="AO1506" s="464" t="n">
        <v>0</v>
      </c>
      <c r="AP1506" s="464" t="n">
        <v>0</v>
      </c>
      <c r="AQ1506" s="462" t="inlineStr"/>
      <c r="AR1506" s="462" t="inlineStr">
        <is>
          <t>Local Charge</t>
        </is>
      </c>
      <c r="AS1506" s="462" t="inlineStr">
        <is>
          <t>បានប្រកាសពន្ធ</t>
        </is>
      </c>
    </row>
    <row r="1507">
      <c r="A1507" s="461" t="n">
        <v>1499</v>
      </c>
      <c r="B1507" s="462" t="inlineStr">
        <is>
          <t>THC Charge</t>
        </is>
      </c>
      <c r="C1507" s="462" t="inlineStr">
        <is>
          <t>អ៊ិចស្ពែឌីធ័រ ខេមបូឌា អិលធីឌី</t>
        </is>
      </c>
      <c r="D1507" s="462" t="inlineStr">
        <is>
          <t>L001-100045898</t>
        </is>
      </c>
      <c r="E1507" s="462" t="inlineStr">
        <is>
          <t>TI-0222886</t>
        </is>
      </c>
      <c r="F1507" s="463" t="n">
        <v>44643</v>
      </c>
      <c r="G1507" s="464" t="n">
        <v>349518</v>
      </c>
      <c r="H1507" s="462" t="n"/>
      <c r="I1507" s="464">
        <f>G1507</f>
        <v/>
      </c>
      <c r="J1507" s="462">
        <f>IF(AND(Q1507=TRUE, R1507=TRUE, S1507=TRUE), IF(W1507&lt;-0.05, "អនុញ្ញាត (អ្នកផ្គត់ផ្គង់ប្រកាសខ្វះ)", "បានប្រកាស (អនុញ្ញាត)"), IF(AND(Q1507=FALSE, R1507=FALSE, S1507=FALSE), "ព្យួរទុក (មិនមានទិន្នន័យ)", "ប្រកាសខុស (ព្យួរទុក)"))</f>
        <v/>
      </c>
      <c r="K1507" s="462" t="inlineStr"/>
      <c r="L1507" s="462" t="inlineStr"/>
      <c r="M1507" s="464">
        <f>AH1507</f>
        <v/>
      </c>
      <c r="N1507" s="464">
        <f>IF(W1507&lt;0,AH1507,I1507)</f>
        <v/>
      </c>
      <c r="O1507" s="464">
        <f>I1507-M1507</f>
        <v/>
      </c>
      <c r="P1507" s="462" t="n"/>
      <c r="Q1507" s="462">
        <f>V1507=W1507</f>
        <v/>
      </c>
      <c r="R1507" s="462">
        <f>AND(MONTH(F1507)=MONTH(X1507), YEAR(F1507)=YEAR(X1507))</f>
        <v/>
      </c>
      <c r="S1507" s="462">
        <f>AC1507="L001-901905215"</f>
        <v/>
      </c>
      <c r="T1507" s="464">
        <f>G1507-AH1507</f>
        <v/>
      </c>
      <c r="U1507" s="462" t="n"/>
      <c r="V1507" s="462" t="inlineStr">
        <is>
          <t>TI0222886</t>
        </is>
      </c>
      <c r="W1507" s="462" t="inlineStr">
        <is>
          <t>TI0222886</t>
        </is>
      </c>
      <c r="X1507" s="463" t="n">
        <v>44641</v>
      </c>
      <c r="Y1507" s="462" t="inlineStr">
        <is>
          <t>TI-0222886</t>
        </is>
      </c>
      <c r="Z1507" s="462" t="inlineStr"/>
      <c r="AA1507" s="462" t="inlineStr">
        <is>
          <t>បុគ្គលជាប់អាករ</t>
        </is>
      </c>
      <c r="AB1507" s="462" t="inlineStr">
        <is>
          <t>L001-901905215</t>
        </is>
      </c>
      <c r="AC1507" s="462" t="inlineStr">
        <is>
          <t>វីអ៊ីស៊ិន (ខេមបូឌា) អ៊ិនដាសស្ទ្រី ឯ.ក</t>
        </is>
      </c>
      <c r="AD1507" s="464" t="n">
        <v>3848504</v>
      </c>
      <c r="AE1507" s="464" t="n">
        <v>3498640</v>
      </c>
      <c r="AF1507" s="464" t="n">
        <v>0</v>
      </c>
      <c r="AG1507" s="464" t="n">
        <v>0</v>
      </c>
      <c r="AH1507" s="464" t="n">
        <v>349864</v>
      </c>
      <c r="AI1507" s="464" t="n">
        <v>0</v>
      </c>
      <c r="AJ1507" s="464" t="n">
        <v>0</v>
      </c>
      <c r="AK1507" s="464" t="n">
        <v>0</v>
      </c>
      <c r="AL1507" s="464" t="n">
        <v>0</v>
      </c>
      <c r="AM1507" s="464" t="n">
        <v>0</v>
      </c>
      <c r="AN1507" s="464" t="n">
        <v>0</v>
      </c>
      <c r="AO1507" s="464" t="n">
        <v>0</v>
      </c>
      <c r="AP1507" s="464" t="n">
        <v>0</v>
      </c>
      <c r="AQ1507" s="462" t="inlineStr"/>
      <c r="AR1507" s="462" t="inlineStr">
        <is>
          <t>Local Charge</t>
        </is>
      </c>
      <c r="AS1507" s="462" t="inlineStr">
        <is>
          <t>បានប្រកាសពន្ធ</t>
        </is>
      </c>
    </row>
    <row r="1508">
      <c r="A1508" s="461" t="n">
        <v>1500</v>
      </c>
      <c r="B1508" s="462" t="inlineStr">
        <is>
          <t>THC Charge</t>
        </is>
      </c>
      <c r="C1508" s="462" t="inlineStr">
        <is>
          <t>អ៊ិចស្ពែឌីធ័រ ខេមបូឌា អិលធីឌី</t>
        </is>
      </c>
      <c r="D1508" s="462" t="inlineStr">
        <is>
          <t>L001-100045898</t>
        </is>
      </c>
      <c r="E1508" s="462" t="inlineStr">
        <is>
          <t>TI-0222450</t>
        </is>
      </c>
      <c r="F1508" s="463" t="n">
        <v>44636</v>
      </c>
      <c r="G1508" s="464" t="n">
        <v>317800</v>
      </c>
      <c r="H1508" s="462" t="n"/>
      <c r="I1508" s="464">
        <f>G1508</f>
        <v/>
      </c>
      <c r="J1508" s="462">
        <f>IF(AND(Q1508=TRUE, R1508=TRUE, S1508=TRUE), IF(W1508&lt;-0.05, "អនុញ្ញាត (អ្នកផ្គត់ផ្គង់ប្រកាសខ្វះ)", "បានប្រកាស (អនុញ្ញាត)"), IF(AND(Q1508=FALSE, R1508=FALSE, S1508=FALSE), "ព្យួរទុក (មិនមានទិន្នន័យ)", "ប្រកាសខុស (ព្យួរទុក)"))</f>
        <v/>
      </c>
      <c r="K1508" s="462" t="inlineStr"/>
      <c r="L1508" s="462" t="inlineStr"/>
      <c r="M1508" s="464">
        <f>AH1508</f>
        <v/>
      </c>
      <c r="N1508" s="464">
        <f>IF(W1508&lt;0,AH1508,I1508)</f>
        <v/>
      </c>
      <c r="O1508" s="464">
        <f>I1508-M1508</f>
        <v/>
      </c>
      <c r="P1508" s="462" t="n"/>
      <c r="Q1508" s="462">
        <f>V1508=W1508</f>
        <v/>
      </c>
      <c r="R1508" s="462">
        <f>AND(MONTH(F1508)=MONTH(X1508), YEAR(F1508)=YEAR(X1508))</f>
        <v/>
      </c>
      <c r="S1508" s="462">
        <f>AC1508="L001-901905215"</f>
        <v/>
      </c>
      <c r="T1508" s="464">
        <f>G1508-AH1508</f>
        <v/>
      </c>
      <c r="U1508" s="462" t="n"/>
      <c r="V1508" s="462" t="inlineStr">
        <is>
          <t>TI0222450</t>
        </is>
      </c>
      <c r="W1508" s="462" t="inlineStr">
        <is>
          <t>TI0222450</t>
        </is>
      </c>
      <c r="X1508" s="463" t="n">
        <v>44636</v>
      </c>
      <c r="Y1508" s="462" t="inlineStr">
        <is>
          <t>TI-0222450</t>
        </is>
      </c>
      <c r="Z1508" s="462" t="inlineStr"/>
      <c r="AA1508" s="462" t="inlineStr">
        <is>
          <t>បុគ្គលជាប់អាករ</t>
        </is>
      </c>
      <c r="AB1508" s="462" t="inlineStr">
        <is>
          <t>L001-901905215</t>
        </is>
      </c>
      <c r="AC1508" s="462" t="inlineStr">
        <is>
          <t>វីអ៊ីស៊ិន (ខេមបូឌា) អ៊ិនដាសស្ទ្រី ឯ.ក</t>
        </is>
      </c>
      <c r="AD1508" s="464" t="n">
        <v>3495804</v>
      </c>
      <c r="AE1508" s="464" t="n">
        <v>3178004</v>
      </c>
      <c r="AF1508" s="464" t="n">
        <v>0</v>
      </c>
      <c r="AG1508" s="464" t="n">
        <v>0</v>
      </c>
      <c r="AH1508" s="464" t="n">
        <v>317800</v>
      </c>
      <c r="AI1508" s="464" t="n">
        <v>0</v>
      </c>
      <c r="AJ1508" s="464" t="n">
        <v>0</v>
      </c>
      <c r="AK1508" s="464" t="n">
        <v>0</v>
      </c>
      <c r="AL1508" s="464" t="n">
        <v>0</v>
      </c>
      <c r="AM1508" s="464" t="n">
        <v>0</v>
      </c>
      <c r="AN1508" s="464" t="n">
        <v>0</v>
      </c>
      <c r="AO1508" s="464" t="n">
        <v>0</v>
      </c>
      <c r="AP1508" s="464" t="n">
        <v>0</v>
      </c>
      <c r="AQ1508" s="462" t="inlineStr"/>
      <c r="AR1508" s="462" t="inlineStr">
        <is>
          <t>Local Charge</t>
        </is>
      </c>
      <c r="AS1508" s="462" t="inlineStr">
        <is>
          <t>បានប្រកាសពន្ធ</t>
        </is>
      </c>
    </row>
    <row r="1509">
      <c r="A1509" s="461" t="n">
        <v>1501</v>
      </c>
      <c r="B1509" s="462" t="inlineStr">
        <is>
          <t>THC Charge</t>
        </is>
      </c>
      <c r="C1509" s="462" t="inlineStr">
        <is>
          <t>អ៊ិចស្ពែឌីធ័រ ខេមបូឌា អិលធីឌី</t>
        </is>
      </c>
      <c r="D1509" s="462" t="inlineStr">
        <is>
          <t>L001-100045898</t>
        </is>
      </c>
      <c r="E1509" s="462" t="inlineStr">
        <is>
          <t>TI-0222449</t>
        </is>
      </c>
      <c r="F1509" s="463" t="n">
        <v>44636</v>
      </c>
      <c r="G1509" s="464" t="n">
        <v>953401</v>
      </c>
      <c r="H1509" s="462" t="n"/>
      <c r="I1509" s="464">
        <f>G1509</f>
        <v/>
      </c>
      <c r="J1509" s="462">
        <f>IF(AND(Q1509=TRUE, R1509=TRUE, S1509=TRUE), IF(W1509&lt;-0.05, "អនុញ្ញាត (អ្នកផ្គត់ផ្គង់ប្រកាសខ្វះ)", "បានប្រកាស (អនុញ្ញាត)"), IF(AND(Q1509=FALSE, R1509=FALSE, S1509=FALSE), "ព្យួរទុក (មិនមានទិន្នន័យ)", "ប្រកាសខុស (ព្យួរទុក)"))</f>
        <v/>
      </c>
      <c r="K1509" s="462" t="inlineStr"/>
      <c r="L1509" s="462" t="inlineStr"/>
      <c r="M1509" s="464">
        <f>AH1509</f>
        <v/>
      </c>
      <c r="N1509" s="464">
        <f>IF(W1509&lt;0,AH1509,I1509)</f>
        <v/>
      </c>
      <c r="O1509" s="464">
        <f>I1509-M1509</f>
        <v/>
      </c>
      <c r="P1509" s="462" t="n"/>
      <c r="Q1509" s="462">
        <f>V1509=W1509</f>
        <v/>
      </c>
      <c r="R1509" s="462">
        <f>AND(MONTH(F1509)=MONTH(X1509), YEAR(F1509)=YEAR(X1509))</f>
        <v/>
      </c>
      <c r="S1509" s="462">
        <f>AC1509="L001-901905215"</f>
        <v/>
      </c>
      <c r="T1509" s="464">
        <f>G1509-AH1509</f>
        <v/>
      </c>
      <c r="U1509" s="462" t="n"/>
      <c r="V1509" s="462" t="inlineStr">
        <is>
          <t>TI0222449</t>
        </is>
      </c>
      <c r="W1509" s="462" t="inlineStr">
        <is>
          <t>TI0222449</t>
        </is>
      </c>
      <c r="X1509" s="463" t="n">
        <v>44636</v>
      </c>
      <c r="Y1509" s="462" t="inlineStr">
        <is>
          <t>TI-0222449</t>
        </is>
      </c>
      <c r="Z1509" s="462" t="inlineStr"/>
      <c r="AA1509" s="462" t="inlineStr">
        <is>
          <t>បុគ្គលជាប់អាករ</t>
        </is>
      </c>
      <c r="AB1509" s="462" t="inlineStr">
        <is>
          <t>L001-901905215</t>
        </is>
      </c>
      <c r="AC1509" s="462" t="inlineStr">
        <is>
          <t>វីអ៊ីស៊ិន (ខេមបូឌា) អ៊ិនដាសស្ទ្រី ឯ.ក</t>
        </is>
      </c>
      <c r="AD1509" s="464" t="n">
        <v>10487413</v>
      </c>
      <c r="AE1509" s="464" t="n">
        <v>9534012</v>
      </c>
      <c r="AF1509" s="464" t="n">
        <v>0</v>
      </c>
      <c r="AG1509" s="464" t="n">
        <v>0</v>
      </c>
      <c r="AH1509" s="464" t="n">
        <v>953401</v>
      </c>
      <c r="AI1509" s="464" t="n">
        <v>0</v>
      </c>
      <c r="AJ1509" s="464" t="n">
        <v>0</v>
      </c>
      <c r="AK1509" s="464" t="n">
        <v>0</v>
      </c>
      <c r="AL1509" s="464" t="n">
        <v>0</v>
      </c>
      <c r="AM1509" s="464" t="n">
        <v>0</v>
      </c>
      <c r="AN1509" s="464" t="n">
        <v>0</v>
      </c>
      <c r="AO1509" s="464" t="n">
        <v>0</v>
      </c>
      <c r="AP1509" s="464" t="n">
        <v>0</v>
      </c>
      <c r="AQ1509" s="462" t="inlineStr"/>
      <c r="AR1509" s="462" t="inlineStr">
        <is>
          <t>Local Charge</t>
        </is>
      </c>
      <c r="AS1509" s="462" t="inlineStr">
        <is>
          <t>បានប្រកាសពន្ធ</t>
        </is>
      </c>
    </row>
    <row r="1510">
      <c r="A1510" s="461" t="n">
        <v>1502</v>
      </c>
      <c r="B1510" s="462" t="inlineStr">
        <is>
          <t xml:space="preserve">THC Charge </t>
        </is>
      </c>
      <c r="C1510" s="462" t="inlineStr">
        <is>
          <t>អ៊ិចស្ពែឌីធ័រ ខេមបូឌា អិលធីឌី</t>
        </is>
      </c>
      <c r="D1510" s="462" t="inlineStr">
        <is>
          <t>L001-100045898</t>
        </is>
      </c>
      <c r="E1510" s="462" t="inlineStr">
        <is>
          <t>TI-0222448</t>
        </is>
      </c>
      <c r="F1510" s="463" t="n">
        <v>44636</v>
      </c>
      <c r="G1510" s="464" t="n">
        <v>635601</v>
      </c>
      <c r="H1510" s="462" t="n"/>
      <c r="I1510" s="464">
        <f>G1510</f>
        <v/>
      </c>
      <c r="J1510" s="462">
        <f>IF(AND(Q1510=TRUE, R1510=TRUE, S1510=TRUE), IF(W1510&lt;-0.05, "អនុញ្ញាត (អ្នកផ្គត់ផ្គង់ប្រកាសខ្វះ)", "បានប្រកាស (អនុញ្ញាត)"), IF(AND(Q1510=FALSE, R1510=FALSE, S1510=FALSE), "ព្យួរទុក (មិនមានទិន្នន័យ)", "ប្រកាសខុស (ព្យួរទុក)"))</f>
        <v/>
      </c>
      <c r="K1510" s="462" t="inlineStr"/>
      <c r="L1510" s="462" t="inlineStr"/>
      <c r="M1510" s="464">
        <f>AH1510</f>
        <v/>
      </c>
      <c r="N1510" s="464">
        <f>IF(W1510&lt;0,AH1510,I1510)</f>
        <v/>
      </c>
      <c r="O1510" s="464">
        <f>I1510-M1510</f>
        <v/>
      </c>
      <c r="P1510" s="462" t="n"/>
      <c r="Q1510" s="462">
        <f>V1510=W1510</f>
        <v/>
      </c>
      <c r="R1510" s="462">
        <f>AND(MONTH(F1510)=MONTH(X1510), YEAR(F1510)=YEAR(X1510))</f>
        <v/>
      </c>
      <c r="S1510" s="462">
        <f>AC1510="L001-901905215"</f>
        <v/>
      </c>
      <c r="T1510" s="464">
        <f>G1510-AH1510</f>
        <v/>
      </c>
      <c r="U1510" s="462" t="n"/>
      <c r="V1510" s="462" t="inlineStr">
        <is>
          <t>TI0222448</t>
        </is>
      </c>
      <c r="W1510" s="462" t="inlineStr">
        <is>
          <t>TI0222448</t>
        </is>
      </c>
      <c r="X1510" s="463" t="n">
        <v>44636</v>
      </c>
      <c r="Y1510" s="462" t="inlineStr">
        <is>
          <t>TI-0222448</t>
        </is>
      </c>
      <c r="Z1510" s="462" t="inlineStr"/>
      <c r="AA1510" s="462" t="inlineStr">
        <is>
          <t>បុគ្គលជាប់អាករ</t>
        </is>
      </c>
      <c r="AB1510" s="462" t="inlineStr">
        <is>
          <t>L001-901905215</t>
        </is>
      </c>
      <c r="AC1510" s="462" t="inlineStr">
        <is>
          <t>វីអ៊ីស៊ិន (ខេមបូឌា) អ៊ិនដាសស្ទ្រី ឯ.ក</t>
        </is>
      </c>
      <c r="AD1510" s="464" t="n">
        <v>6991609</v>
      </c>
      <c r="AE1510" s="464" t="n">
        <v>6356008</v>
      </c>
      <c r="AF1510" s="464" t="n">
        <v>0</v>
      </c>
      <c r="AG1510" s="464" t="n">
        <v>0</v>
      </c>
      <c r="AH1510" s="464" t="n">
        <v>635601</v>
      </c>
      <c r="AI1510" s="464" t="n">
        <v>0</v>
      </c>
      <c r="AJ1510" s="464" t="n">
        <v>0</v>
      </c>
      <c r="AK1510" s="464" t="n">
        <v>0</v>
      </c>
      <c r="AL1510" s="464" t="n">
        <v>0</v>
      </c>
      <c r="AM1510" s="464" t="n">
        <v>0</v>
      </c>
      <c r="AN1510" s="464" t="n">
        <v>0</v>
      </c>
      <c r="AO1510" s="464" t="n">
        <v>0</v>
      </c>
      <c r="AP1510" s="464" t="n">
        <v>0</v>
      </c>
      <c r="AQ1510" s="462" t="inlineStr"/>
      <c r="AR1510" s="462" t="inlineStr">
        <is>
          <t>Local Charge</t>
        </is>
      </c>
      <c r="AS1510" s="462" t="inlineStr">
        <is>
          <t>បានប្រកាសពន្ធ</t>
        </is>
      </c>
    </row>
    <row r="1511">
      <c r="A1511" s="461" t="n">
        <v>1503</v>
      </c>
      <c r="B1511" s="462" t="inlineStr">
        <is>
          <t>THC Charge</t>
        </is>
      </c>
      <c r="C1511" s="462" t="inlineStr">
        <is>
          <t>អ៊ិចស្ពែឌីធ័រ ខេមបូឌា អិលធីឌី</t>
        </is>
      </c>
      <c r="D1511" s="462" t="inlineStr">
        <is>
          <t>L001-100045898</t>
        </is>
      </c>
      <c r="E1511" s="462" t="inlineStr">
        <is>
          <t>TI-0222438</t>
        </is>
      </c>
      <c r="F1511" s="463" t="n">
        <v>44636</v>
      </c>
      <c r="G1511" s="464" t="n">
        <v>188744</v>
      </c>
      <c r="H1511" s="462" t="n"/>
      <c r="I1511" s="464">
        <f>G1511</f>
        <v/>
      </c>
      <c r="J1511" s="462">
        <f>IF(AND(Q1511=TRUE, R1511=TRUE, S1511=TRUE), IF(W1511&lt;-0.05, "អនុញ្ញាត (អ្នកផ្គត់ផ្គង់ប្រកាសខ្វះ)", "បានប្រកាស (អនុញ្ញាត)"), IF(AND(Q1511=FALSE, R1511=FALSE, S1511=FALSE), "ព្យួរទុក (មិនមានទិន្នន័យ)", "ប្រកាសខុស (ព្យួរទុក)"))</f>
        <v/>
      </c>
      <c r="K1511" s="462" t="inlineStr"/>
      <c r="L1511" s="462" t="inlineStr"/>
      <c r="M1511" s="464">
        <f>AH1511</f>
        <v/>
      </c>
      <c r="N1511" s="464">
        <f>IF(W1511&lt;0,AH1511,I1511)</f>
        <v/>
      </c>
      <c r="O1511" s="464">
        <f>I1511-M1511</f>
        <v/>
      </c>
      <c r="P1511" s="462" t="n"/>
      <c r="Q1511" s="462">
        <f>V1511=W1511</f>
        <v/>
      </c>
      <c r="R1511" s="462">
        <f>AND(MONTH(F1511)=MONTH(X1511), YEAR(F1511)=YEAR(X1511))</f>
        <v/>
      </c>
      <c r="S1511" s="462">
        <f>AC1511="L001-901905215"</f>
        <v/>
      </c>
      <c r="T1511" s="464">
        <f>G1511-AH1511</f>
        <v/>
      </c>
      <c r="U1511" s="462" t="n"/>
      <c r="V1511" s="462" t="inlineStr">
        <is>
          <t>TI0222438</t>
        </is>
      </c>
      <c r="W1511" s="462" t="inlineStr">
        <is>
          <t>TI0222438</t>
        </is>
      </c>
      <c r="X1511" s="463" t="n">
        <v>44636</v>
      </c>
      <c r="Y1511" s="462" t="inlineStr">
        <is>
          <t>TI-0222438</t>
        </is>
      </c>
      <c r="Z1511" s="462" t="inlineStr"/>
      <c r="AA1511" s="462" t="inlineStr">
        <is>
          <t>បុគ្គលជាប់អាករ</t>
        </is>
      </c>
      <c r="AB1511" s="462" t="inlineStr">
        <is>
          <t>L001-901905215</t>
        </is>
      </c>
      <c r="AC1511" s="462" t="inlineStr">
        <is>
          <t>វីអ៊ីស៊ិន (ខេមបូឌា) អ៊ិនដាសស្ទ្រី ឯ.ក</t>
        </is>
      </c>
      <c r="AD1511" s="464" t="n">
        <v>2076188</v>
      </c>
      <c r="AE1511" s="464" t="n">
        <v>1887444</v>
      </c>
      <c r="AF1511" s="464" t="n">
        <v>0</v>
      </c>
      <c r="AG1511" s="464" t="n">
        <v>0</v>
      </c>
      <c r="AH1511" s="464" t="n">
        <v>188744</v>
      </c>
      <c r="AI1511" s="464" t="n">
        <v>0</v>
      </c>
      <c r="AJ1511" s="464" t="n">
        <v>0</v>
      </c>
      <c r="AK1511" s="464" t="n">
        <v>0</v>
      </c>
      <c r="AL1511" s="464" t="n">
        <v>0</v>
      </c>
      <c r="AM1511" s="464" t="n">
        <v>0</v>
      </c>
      <c r="AN1511" s="464" t="n">
        <v>0</v>
      </c>
      <c r="AO1511" s="464" t="n">
        <v>0</v>
      </c>
      <c r="AP1511" s="464" t="n">
        <v>0</v>
      </c>
      <c r="AQ1511" s="462" t="inlineStr"/>
      <c r="AR1511" s="462" t="inlineStr">
        <is>
          <t>Local Charge</t>
        </is>
      </c>
      <c r="AS1511" s="462" t="inlineStr">
        <is>
          <t>បានប្រកាសពន្ធ</t>
        </is>
      </c>
    </row>
    <row r="1512">
      <c r="A1512" s="461" t="n">
        <v>1504</v>
      </c>
      <c r="B1512" s="462" t="inlineStr">
        <is>
          <t>Handling Fee</t>
        </is>
      </c>
      <c r="C1512" s="462" t="inlineStr">
        <is>
          <t>ដោនវីនដ៍ ឡូជីស្ទីក (ខេមបូឌា)</t>
        </is>
      </c>
      <c r="D1512" s="462" t="inlineStr">
        <is>
          <t>K005-901636038</t>
        </is>
      </c>
      <c r="E1512" s="462" t="inlineStr">
        <is>
          <t>22-00810</t>
        </is>
      </c>
      <c r="F1512" s="463" t="n">
        <v>44630</v>
      </c>
      <c r="G1512" s="464" t="n">
        <v>130603</v>
      </c>
      <c r="H1512" s="462" t="n"/>
      <c r="I1512" s="464">
        <f>G1512</f>
        <v/>
      </c>
      <c r="J1512" s="462">
        <f>IF(AND(Q1512=TRUE, R1512=TRUE, S1512=TRUE), IF(W1512&lt;-0.05, "អនុញ្ញាត (អ្នកផ្គត់ផ្គង់ប្រកាសខ្វះ)", "បានប្រកាស (អនុញ្ញាត)"), IF(AND(Q1512=FALSE, R1512=FALSE, S1512=FALSE), "ព្យួរទុក (មិនមានទិន្នន័យ)", "ប្រកាសខុស (ព្យួរទុក)"))</f>
        <v/>
      </c>
      <c r="K1512" s="462" t="inlineStr"/>
      <c r="L1512" s="462" t="inlineStr"/>
      <c r="M1512" s="464">
        <f>AH1512</f>
        <v/>
      </c>
      <c r="N1512" s="464">
        <f>IF(W1512&lt;0,AH1512,I1512)</f>
        <v/>
      </c>
      <c r="O1512" s="464">
        <f>I1512-M1512</f>
        <v/>
      </c>
      <c r="P1512" s="462" t="n"/>
      <c r="Q1512" s="462">
        <f>V1512=W1512</f>
        <v/>
      </c>
      <c r="R1512" s="462">
        <f>AND(MONTH(F1512)=MONTH(X1512), YEAR(F1512)=YEAR(X1512))</f>
        <v/>
      </c>
      <c r="S1512" s="462">
        <f>AC1512="L001-901905215"</f>
        <v/>
      </c>
      <c r="T1512" s="464">
        <f>G1512-AH1512</f>
        <v/>
      </c>
      <c r="U1512" s="462" t="n"/>
      <c r="V1512" s="462" t="inlineStr">
        <is>
          <t>2200810</t>
        </is>
      </c>
      <c r="W1512" s="462" t="inlineStr">
        <is>
          <t>2200810</t>
        </is>
      </c>
      <c r="X1512" s="463" t="n">
        <v>44630</v>
      </c>
      <c r="Y1512" s="462" t="inlineStr">
        <is>
          <t>22-00810</t>
        </is>
      </c>
      <c r="Z1512" s="462" t="inlineStr"/>
      <c r="AA1512" s="462" t="inlineStr">
        <is>
          <t>បុគ្គលជាប់អាករ</t>
        </is>
      </c>
      <c r="AB1512" s="462" t="inlineStr">
        <is>
          <t>L001-901905215</t>
        </is>
      </c>
      <c r="AC1512" s="462" t="inlineStr">
        <is>
          <t>វីអ៊ីស៊ិន (ខេមបូឌា) អ៊ិនដាសស្ទ្រី ឯ.ក</t>
        </is>
      </c>
      <c r="AD1512" s="464" t="n">
        <v>1436635</v>
      </c>
      <c r="AE1512" s="464" t="n">
        <v>1306032</v>
      </c>
      <c r="AF1512" s="464" t="n">
        <v>0</v>
      </c>
      <c r="AG1512" s="464" t="n">
        <v>0</v>
      </c>
      <c r="AH1512" s="464" t="n">
        <v>130603</v>
      </c>
      <c r="AI1512" s="464" t="n">
        <v>0</v>
      </c>
      <c r="AJ1512" s="464" t="n">
        <v>0</v>
      </c>
      <c r="AK1512" s="464" t="n">
        <v>0</v>
      </c>
      <c r="AL1512" s="464" t="n">
        <v>0</v>
      </c>
      <c r="AM1512" s="464" t="n">
        <v>0</v>
      </c>
      <c r="AN1512" s="464" t="n">
        <v>0</v>
      </c>
      <c r="AO1512" s="464" t="n">
        <v>0</v>
      </c>
      <c r="AP1512" s="464" t="n">
        <v>0</v>
      </c>
      <c r="AQ1512" s="462" t="inlineStr"/>
      <c r="AR1512" s="462" t="inlineStr">
        <is>
          <t>THC-DOC FEE</t>
        </is>
      </c>
      <c r="AS1512" s="462" t="inlineStr">
        <is>
          <t>បានប្រកាសពន្ធ</t>
        </is>
      </c>
    </row>
    <row r="1513">
      <c r="A1513" s="461" t="n">
        <v>1505</v>
      </c>
      <c r="B1513" s="462" t="inlineStr">
        <is>
          <t>Handling Fee</t>
        </is>
      </c>
      <c r="C1513" s="462" t="inlineStr">
        <is>
          <t>អេស៊ាន ហ្វ្រេត (ខេមបូឌា)</t>
        </is>
      </c>
      <c r="D1513" s="462" t="inlineStr">
        <is>
          <t>K004-105012505</t>
        </is>
      </c>
      <c r="E1513" s="462" t="inlineStr">
        <is>
          <t>PPTI22/0500</t>
        </is>
      </c>
      <c r="F1513" s="463" t="n">
        <v>44643</v>
      </c>
      <c r="G1513" s="464" t="n">
        <v>374752</v>
      </c>
      <c r="H1513" s="462" t="n"/>
      <c r="I1513" s="464">
        <f>G1513</f>
        <v/>
      </c>
      <c r="J1513" s="462">
        <f>IF(AND(Q1513=TRUE, R1513=TRUE, S1513=TRUE), IF(W1513&lt;-0.05, "អនុញ្ញាត (អ្នកផ្គត់ផ្គង់ប្រកាសខ្វះ)", "បានប្រកាស (អនុញ្ញាត)"), IF(AND(Q1513=FALSE, R1513=FALSE, S1513=FALSE), "ព្យួរទុក (មិនមានទិន្នន័យ)", "ប្រកាសខុស (ព្យួរទុក)"))</f>
        <v/>
      </c>
      <c r="K1513" s="462" t="inlineStr"/>
      <c r="L1513" s="462" t="inlineStr"/>
      <c r="M1513" s="464">
        <f>AH1513</f>
        <v/>
      </c>
      <c r="N1513" s="464">
        <f>IF(W1513&lt;0,AH1513,I1513)</f>
        <v/>
      </c>
      <c r="O1513" s="464">
        <f>I1513-M1513</f>
        <v/>
      </c>
      <c r="P1513" s="462" t="n"/>
      <c r="Q1513" s="462">
        <f>V1513=W1513</f>
        <v/>
      </c>
      <c r="R1513" s="462">
        <f>AND(MONTH(F1513)=MONTH(X1513), YEAR(F1513)=YEAR(X1513))</f>
        <v/>
      </c>
      <c r="S1513" s="462">
        <f>AC1513="L001-901905215"</f>
        <v/>
      </c>
      <c r="T1513" s="464">
        <f>G1513-AH1513</f>
        <v/>
      </c>
      <c r="U1513" s="462" t="n"/>
      <c r="V1513" s="462" t="inlineStr">
        <is>
          <t>PPTI220500</t>
        </is>
      </c>
      <c r="W1513" s="462" t="inlineStr">
        <is>
          <t>PPTI220500</t>
        </is>
      </c>
      <c r="X1513" s="463" t="n">
        <v>44643</v>
      </c>
      <c r="Y1513" s="462" t="inlineStr">
        <is>
          <t>PPTI22/0500</t>
        </is>
      </c>
      <c r="Z1513" s="462" t="inlineStr"/>
      <c r="AA1513" s="462" t="inlineStr">
        <is>
          <t>បុគ្គលជាប់អាករ</t>
        </is>
      </c>
      <c r="AB1513" s="462" t="inlineStr">
        <is>
          <t>L001-901905215</t>
        </is>
      </c>
      <c r="AC1513" s="462" t="inlineStr">
        <is>
          <t>វីអ៊ីស៊ិន (ខេមបូឌា) អ៊ិនដាសស្ទ្រី ឯ.ក</t>
        </is>
      </c>
      <c r="AD1513" s="464" t="n">
        <v>4122274</v>
      </c>
      <c r="AE1513" s="464" t="n">
        <v>3747522</v>
      </c>
      <c r="AF1513" s="464" t="n">
        <v>0</v>
      </c>
      <c r="AG1513" s="464" t="n">
        <v>0</v>
      </c>
      <c r="AH1513" s="464" t="n">
        <v>374752</v>
      </c>
      <c r="AI1513" s="464" t="n">
        <v>0</v>
      </c>
      <c r="AJ1513" s="464" t="n">
        <v>0</v>
      </c>
      <c r="AK1513" s="464" t="n">
        <v>0</v>
      </c>
      <c r="AL1513" s="464" t="n">
        <v>0</v>
      </c>
      <c r="AM1513" s="464" t="n">
        <v>0</v>
      </c>
      <c r="AN1513" s="464" t="n">
        <v>0</v>
      </c>
      <c r="AO1513" s="464" t="n">
        <v>0</v>
      </c>
      <c r="AP1513" s="464" t="n">
        <v>0</v>
      </c>
      <c r="AQ1513" s="462" t="inlineStr"/>
      <c r="AR1513" s="462" t="inlineStr">
        <is>
          <t>THC,CARRIER BL FEE,SEAL FEE,HANDLING FEE,VGM FEE,AMS FEE, TELEX FEE</t>
        </is>
      </c>
      <c r="AS1513" s="462" t="inlineStr">
        <is>
          <t>បានប្រកាសពន្ធ</t>
        </is>
      </c>
    </row>
    <row r="1514">
      <c r="A1514" s="461" t="n">
        <v>1506</v>
      </c>
      <c r="B1514" s="462" t="inlineStr">
        <is>
          <t>Handling Fee</t>
        </is>
      </c>
      <c r="C1514" s="462" t="inlineStr">
        <is>
          <t>អេស៊ាន ហ្វ្រេត (ខេមបូឌា)</t>
        </is>
      </c>
      <c r="D1514" s="462" t="inlineStr">
        <is>
          <t>K004-105012505</t>
        </is>
      </c>
      <c r="E1514" s="462" t="inlineStr">
        <is>
          <t>PPTI22/0410</t>
        </is>
      </c>
      <c r="F1514" s="463" t="n">
        <v>44630</v>
      </c>
      <c r="G1514" s="464" t="n">
        <v>275402</v>
      </c>
      <c r="H1514" s="462" t="n"/>
      <c r="I1514" s="464">
        <f>G1514</f>
        <v/>
      </c>
      <c r="J1514" s="462">
        <f>IF(AND(Q1514=TRUE, R1514=TRUE, S1514=TRUE), IF(W1514&lt;-0.05, "អនុញ្ញាត (អ្នកផ្គត់ផ្គង់ប្រកាសខ្វះ)", "បានប្រកាស (អនុញ្ញាត)"), IF(AND(Q1514=FALSE, R1514=FALSE, S1514=FALSE), "ព្យួរទុក (មិនមានទិន្នន័យ)", "ប្រកាសខុស (ព្យួរទុក)"))</f>
        <v/>
      </c>
      <c r="K1514" s="462" t="inlineStr"/>
      <c r="L1514" s="462" t="inlineStr"/>
      <c r="M1514" s="464">
        <f>AH1514</f>
        <v/>
      </c>
      <c r="N1514" s="464">
        <f>IF(W1514&lt;0,AH1514,I1514)</f>
        <v/>
      </c>
      <c r="O1514" s="464">
        <f>I1514-M1514</f>
        <v/>
      </c>
      <c r="P1514" s="462" t="n"/>
      <c r="Q1514" s="462">
        <f>V1514=W1514</f>
        <v/>
      </c>
      <c r="R1514" s="462">
        <f>AND(MONTH(F1514)=MONTH(X1514), YEAR(F1514)=YEAR(X1514))</f>
        <v/>
      </c>
      <c r="S1514" s="462">
        <f>AC1514="L001-901905215"</f>
        <v/>
      </c>
      <c r="T1514" s="464">
        <f>G1514-AH1514</f>
        <v/>
      </c>
      <c r="U1514" s="462" t="n"/>
      <c r="V1514" s="462" t="inlineStr">
        <is>
          <t>PPTI220410</t>
        </is>
      </c>
      <c r="W1514" s="462" t="inlineStr"/>
      <c r="X1514" s="499" t="n"/>
      <c r="Y1514" s="462" t="n"/>
      <c r="Z1514" s="462" t="n"/>
      <c r="AA1514" s="462" t="n"/>
      <c r="AB1514" s="462" t="n"/>
      <c r="AC1514" s="462" t="n"/>
      <c r="AD1514" s="462" t="n"/>
      <c r="AE1514" s="462" t="n"/>
      <c r="AF1514" s="462" t="n"/>
      <c r="AG1514" s="462" t="n"/>
      <c r="AH1514" s="462" t="n"/>
      <c r="AI1514" s="462" t="n"/>
      <c r="AJ1514" s="462" t="n"/>
      <c r="AK1514" s="462" t="n"/>
      <c r="AL1514" s="462" t="n"/>
      <c r="AM1514" s="462" t="n"/>
      <c r="AN1514" s="462" t="n"/>
      <c r="AO1514" s="462" t="n"/>
      <c r="AP1514" s="462" t="n"/>
      <c r="AQ1514" s="462" t="n"/>
      <c r="AR1514" s="462" t="n"/>
      <c r="AS1514" s="462" t="n"/>
    </row>
    <row r="1515">
      <c r="A1515" s="461" t="n">
        <v>1507</v>
      </c>
      <c r="B1515" s="462" t="inlineStr">
        <is>
          <t>Handling Fee</t>
        </is>
      </c>
      <c r="C1515" s="462" t="inlineStr">
        <is>
          <t>អេស៊ាន ហ្វ្រេត (ខេមបូឌា)</t>
        </is>
      </c>
      <c r="D1515" s="462" t="inlineStr">
        <is>
          <t>K004-105012505</t>
        </is>
      </c>
      <c r="E1515" s="462" t="inlineStr">
        <is>
          <t>PPTI22/0361</t>
        </is>
      </c>
      <c r="F1515" s="463" t="n">
        <v>44622</v>
      </c>
      <c r="G1515" s="464" t="n">
        <v>276014</v>
      </c>
      <c r="H1515" s="462" t="n"/>
      <c r="I1515" s="464">
        <f>G1515</f>
        <v/>
      </c>
      <c r="J1515" s="462">
        <f>IF(AND(Q1515=TRUE, R1515=TRUE, S1515=TRUE), IF(W1515&lt;-0.05, "អនុញ្ញាត (អ្នកផ្គត់ផ្គង់ប្រកាសខ្វះ)", "បានប្រកាស (អនុញ្ញាត)"), IF(AND(Q1515=FALSE, R1515=FALSE, S1515=FALSE), "ព្យួរទុក (មិនមានទិន្នន័យ)", "ប្រកាសខុស (ព្យួរទុក)"))</f>
        <v/>
      </c>
      <c r="K1515" s="462" t="inlineStr"/>
      <c r="L1515" s="462" t="inlineStr"/>
      <c r="M1515" s="464">
        <f>AH1515</f>
        <v/>
      </c>
      <c r="N1515" s="464">
        <f>IF(W1515&lt;0,AH1515,I1515)</f>
        <v/>
      </c>
      <c r="O1515" s="464">
        <f>I1515-M1515</f>
        <v/>
      </c>
      <c r="P1515" s="462" t="n"/>
      <c r="Q1515" s="462">
        <f>V1515=W1515</f>
        <v/>
      </c>
      <c r="R1515" s="462">
        <f>AND(MONTH(F1515)=MONTH(X1515), YEAR(F1515)=YEAR(X1515))</f>
        <v/>
      </c>
      <c r="S1515" s="462">
        <f>AC1515="L001-901905215"</f>
        <v/>
      </c>
      <c r="T1515" s="464">
        <f>G1515-AH1515</f>
        <v/>
      </c>
      <c r="U1515" s="462" t="n"/>
      <c r="V1515" s="462" t="inlineStr">
        <is>
          <t>PPTI220361</t>
        </is>
      </c>
      <c r="W1515" s="462" t="inlineStr"/>
      <c r="X1515" s="499" t="n"/>
      <c r="Y1515" s="462" t="n"/>
      <c r="Z1515" s="462" t="n"/>
      <c r="AA1515" s="462" t="n"/>
      <c r="AB1515" s="462" t="n"/>
      <c r="AC1515" s="462" t="n"/>
      <c r="AD1515" s="462" t="n"/>
      <c r="AE1515" s="462" t="n"/>
      <c r="AF1515" s="462" t="n"/>
      <c r="AG1515" s="462" t="n"/>
      <c r="AH1515" s="462" t="n"/>
      <c r="AI1515" s="462" t="n"/>
      <c r="AJ1515" s="462" t="n"/>
      <c r="AK1515" s="462" t="n"/>
      <c r="AL1515" s="462" t="n"/>
      <c r="AM1515" s="462" t="n"/>
      <c r="AN1515" s="462" t="n"/>
      <c r="AO1515" s="462" t="n"/>
      <c r="AP1515" s="462" t="n"/>
      <c r="AQ1515" s="462" t="n"/>
      <c r="AR1515" s="462" t="n"/>
      <c r="AS1515" s="462" t="n"/>
    </row>
    <row r="1516">
      <c r="A1516" s="461" t="n">
        <v>1508</v>
      </c>
      <c r="B1516" s="462" t="inlineStr">
        <is>
          <t>TRUCKING FEE</t>
        </is>
      </c>
      <c r="C1516" s="462" t="inlineStr">
        <is>
          <t>56ប៊ី-លីង សឹបផ្លាយ ឆេន មេនេចម៉ិន ឯ.ក</t>
        </is>
      </c>
      <c r="D1516" s="462" t="inlineStr">
        <is>
          <t>K004-902004795</t>
        </is>
      </c>
      <c r="E1516" s="462" t="inlineStr">
        <is>
          <t>TI2022-0267</t>
        </is>
      </c>
      <c r="F1516" s="463" t="n">
        <v>44642</v>
      </c>
      <c r="G1516" s="464" t="n">
        <v>28315</v>
      </c>
      <c r="H1516" s="462" t="n"/>
      <c r="I1516" s="464">
        <f>G1516</f>
        <v/>
      </c>
      <c r="J1516" s="462">
        <f>IF(AND(Q1516=TRUE, R1516=TRUE, S1516=TRUE), IF(W1516&lt;-0.05, "អនុញ្ញាត (អ្នកផ្គត់ផ្គង់ប្រកាសខ្វះ)", "បានប្រកាស (អនុញ្ញាត)"), IF(AND(Q1516=FALSE, R1516=FALSE, S1516=FALSE), "ព្យួរទុក (មិនមានទិន្នន័យ)", "ប្រកាសខុស (ព្យួរទុក)"))</f>
        <v/>
      </c>
      <c r="K1516" s="462" t="inlineStr"/>
      <c r="L1516" s="462" t="inlineStr"/>
      <c r="M1516" s="464">
        <f>AH1516</f>
        <v/>
      </c>
      <c r="N1516" s="464">
        <f>IF(W1516&lt;0,AH1516,I1516)</f>
        <v/>
      </c>
      <c r="O1516" s="464">
        <f>I1516-M1516</f>
        <v/>
      </c>
      <c r="P1516" s="462" t="n"/>
      <c r="Q1516" s="462">
        <f>V1516=W1516</f>
        <v/>
      </c>
      <c r="R1516" s="462">
        <f>AND(MONTH(F1516)=MONTH(X1516), YEAR(F1516)=YEAR(X1516))</f>
        <v/>
      </c>
      <c r="S1516" s="462">
        <f>AC1516="L001-901905215"</f>
        <v/>
      </c>
      <c r="T1516" s="464">
        <f>G1516-AH1516</f>
        <v/>
      </c>
      <c r="U1516" s="462" t="n"/>
      <c r="V1516" s="462" t="inlineStr">
        <is>
          <t>TI20220267</t>
        </is>
      </c>
      <c r="W1516" s="462" t="inlineStr">
        <is>
          <t>TI20220267</t>
        </is>
      </c>
      <c r="X1516" s="463" t="n">
        <v>44642</v>
      </c>
      <c r="Y1516" s="462" t="inlineStr">
        <is>
          <t>TI2022-0267</t>
        </is>
      </c>
      <c r="Z1516" s="462" t="inlineStr"/>
      <c r="AA1516" s="462" t="inlineStr">
        <is>
          <t>បុគ្គលជាប់អាករ</t>
        </is>
      </c>
      <c r="AB1516" s="462" t="inlineStr">
        <is>
          <t>L001-901905215</t>
        </is>
      </c>
      <c r="AC1516" s="462" t="inlineStr">
        <is>
          <t>វីអ៊ីស៊ិន (ខេមបូឌា) អ៊ិនដាសស្ទ្រី ឯ.ក</t>
        </is>
      </c>
      <c r="AD1516" s="464" t="n">
        <v>311465</v>
      </c>
      <c r="AE1516" s="464" t="n">
        <v>283150</v>
      </c>
      <c r="AF1516" s="464" t="n">
        <v>0</v>
      </c>
      <c r="AG1516" s="464" t="n">
        <v>0</v>
      </c>
      <c r="AH1516" s="464" t="n">
        <v>28315</v>
      </c>
      <c r="AI1516" s="464" t="n">
        <v>0</v>
      </c>
      <c r="AJ1516" s="464" t="n">
        <v>0</v>
      </c>
      <c r="AK1516" s="464" t="n">
        <v>0</v>
      </c>
      <c r="AL1516" s="464" t="n">
        <v>0</v>
      </c>
      <c r="AM1516" s="464" t="n">
        <v>0</v>
      </c>
      <c r="AN1516" s="464" t="n">
        <v>0</v>
      </c>
      <c r="AO1516" s="464" t="n">
        <v>0</v>
      </c>
      <c r="AP1516" s="464" t="n">
        <v>0</v>
      </c>
      <c r="AQ1516" s="462" t="inlineStr"/>
      <c r="AR1516" s="462" t="inlineStr">
        <is>
          <t>AMENDMENT FEE</t>
        </is>
      </c>
      <c r="AS1516" s="462" t="inlineStr">
        <is>
          <t>បានប្រកាសពន្ធ</t>
        </is>
      </c>
    </row>
    <row r="1517">
      <c r="A1517" s="461" t="n">
        <v>1509</v>
      </c>
      <c r="B1517" s="462" t="inlineStr">
        <is>
          <t>TRUCKING FEE</t>
        </is>
      </c>
      <c r="C1517" s="462" t="inlineStr">
        <is>
          <t>56ប៊ី-លីង សឹបផ្លាយ ឆេន មេនេចម៉ិន ឯ.ក</t>
        </is>
      </c>
      <c r="D1517" s="462" t="inlineStr">
        <is>
          <t>K004-902004795</t>
        </is>
      </c>
      <c r="E1517" s="462" t="inlineStr">
        <is>
          <t>TI2022-0237</t>
        </is>
      </c>
      <c r="F1517" s="463" t="n">
        <v>44631</v>
      </c>
      <c r="G1517" s="464" t="n">
        <v>397292</v>
      </c>
      <c r="H1517" s="462" t="n"/>
      <c r="I1517" s="464">
        <f>G1517</f>
        <v/>
      </c>
      <c r="J1517" s="462">
        <f>IF(AND(Q1517=TRUE, R1517=TRUE, S1517=TRUE), IF(W1517&lt;-0.05, "អនុញ្ញាត (អ្នកផ្គត់ផ្គង់ប្រកាសខ្វះ)", "បានប្រកាស (អនុញ្ញាត)"), IF(AND(Q1517=FALSE, R1517=FALSE, S1517=FALSE), "ព្យួរទុក (មិនមានទិន្នន័យ)", "ប្រកាសខុស (ព្យួរទុក)"))</f>
        <v/>
      </c>
      <c r="K1517" s="462" t="inlineStr"/>
      <c r="L1517" s="462" t="inlineStr"/>
      <c r="M1517" s="464">
        <f>AH1517</f>
        <v/>
      </c>
      <c r="N1517" s="464">
        <f>IF(W1517&lt;0,AH1517,I1517)</f>
        <v/>
      </c>
      <c r="O1517" s="464">
        <f>I1517-M1517</f>
        <v/>
      </c>
      <c r="P1517" s="462" t="n"/>
      <c r="Q1517" s="462">
        <f>V1517=W1517</f>
        <v/>
      </c>
      <c r="R1517" s="462">
        <f>AND(MONTH(F1517)=MONTH(X1517), YEAR(F1517)=YEAR(X1517))</f>
        <v/>
      </c>
      <c r="S1517" s="462">
        <f>AC1517="L001-901905215"</f>
        <v/>
      </c>
      <c r="T1517" s="464">
        <f>G1517-AH1517</f>
        <v/>
      </c>
      <c r="U1517" s="462" t="n"/>
      <c r="V1517" s="462" t="inlineStr">
        <is>
          <t>TI20220237</t>
        </is>
      </c>
      <c r="W1517" s="462" t="inlineStr">
        <is>
          <t>TI20220237</t>
        </is>
      </c>
      <c r="X1517" s="463" t="n">
        <v>44631</v>
      </c>
      <c r="Y1517" s="462" t="inlineStr">
        <is>
          <t>TI2022-0237</t>
        </is>
      </c>
      <c r="Z1517" s="462" t="inlineStr"/>
      <c r="AA1517" s="462" t="inlineStr">
        <is>
          <t>បុគ្គលជាប់អាករ</t>
        </is>
      </c>
      <c r="AB1517" s="462" t="inlineStr">
        <is>
          <t>L001-901905215</t>
        </is>
      </c>
      <c r="AC1517" s="462" t="inlineStr">
        <is>
          <t>វីអ៊ីស៊ិន (ខេមបូឌា) អ៊ិនដាសស្ទ្រី ឯ.ក</t>
        </is>
      </c>
      <c r="AD1517" s="464" t="n">
        <v>4370212</v>
      </c>
      <c r="AE1517" s="464" t="n">
        <v>3972920</v>
      </c>
      <c r="AF1517" s="464" t="n">
        <v>0</v>
      </c>
      <c r="AG1517" s="464" t="n">
        <v>0</v>
      </c>
      <c r="AH1517" s="464" t="n">
        <v>397292</v>
      </c>
      <c r="AI1517" s="464" t="n">
        <v>0</v>
      </c>
      <c r="AJ1517" s="464" t="n">
        <v>0</v>
      </c>
      <c r="AK1517" s="464" t="n">
        <v>0</v>
      </c>
      <c r="AL1517" s="464" t="n">
        <v>0</v>
      </c>
      <c r="AM1517" s="464" t="n">
        <v>0</v>
      </c>
      <c r="AN1517" s="464" t="n">
        <v>0</v>
      </c>
      <c r="AO1517" s="464" t="n">
        <v>0</v>
      </c>
      <c r="AP1517" s="464" t="n">
        <v>0</v>
      </c>
      <c r="AQ1517" s="462" t="inlineStr"/>
      <c r="AR1517" s="462" t="inlineStr">
        <is>
          <t>THC &amp; DOCS FEE</t>
        </is>
      </c>
      <c r="AS1517" s="462" t="inlineStr">
        <is>
          <t>បានប្រកាសពន្ធ</t>
        </is>
      </c>
    </row>
    <row r="1518">
      <c r="A1518" s="461" t="n">
        <v>1510</v>
      </c>
      <c r="B1518" s="462" t="inlineStr">
        <is>
          <t>TRUCKING FEE</t>
        </is>
      </c>
      <c r="C1518" s="462" t="inlineStr">
        <is>
          <t>56ប៊ី-លីង សឹបផ្លាយ ឆេន មេនេចម៉ិន ឯ.ក</t>
        </is>
      </c>
      <c r="D1518" s="462" t="inlineStr">
        <is>
          <t>K004-902004795</t>
        </is>
      </c>
      <c r="E1518" s="462" t="inlineStr">
        <is>
          <t>TI2022-0236</t>
        </is>
      </c>
      <c r="F1518" s="463" t="n">
        <v>44631</v>
      </c>
      <c r="G1518" s="464" t="n">
        <v>304050</v>
      </c>
      <c r="H1518" s="462" t="n"/>
      <c r="I1518" s="464">
        <f>G1518</f>
        <v/>
      </c>
      <c r="J1518" s="462">
        <f>IF(AND(Q1518=TRUE, R1518=TRUE, S1518=TRUE), IF(W1518&lt;-0.05, "អនុញ្ញាត (អ្នកផ្គត់ផ្គង់ប្រកាសខ្វះ)", "បានប្រកាស (អនុញ្ញាត)"), IF(AND(Q1518=FALSE, R1518=FALSE, S1518=FALSE), "ព្យួរទុក (មិនមានទិន្នន័យ)", "ប្រកាសខុស (ព្យួរទុក)"))</f>
        <v/>
      </c>
      <c r="K1518" s="462" t="inlineStr"/>
      <c r="L1518" s="462" t="inlineStr"/>
      <c r="M1518" s="464">
        <f>AH1518</f>
        <v/>
      </c>
      <c r="N1518" s="464">
        <f>IF(W1518&lt;0,AH1518,I1518)</f>
        <v/>
      </c>
      <c r="O1518" s="464">
        <f>I1518-M1518</f>
        <v/>
      </c>
      <c r="P1518" s="462" t="n"/>
      <c r="Q1518" s="462">
        <f>V1518=W1518</f>
        <v/>
      </c>
      <c r="R1518" s="462">
        <f>AND(MONTH(F1518)=MONTH(X1518), YEAR(F1518)=YEAR(X1518))</f>
        <v/>
      </c>
      <c r="S1518" s="462">
        <f>AC1518="L001-901905215"</f>
        <v/>
      </c>
      <c r="T1518" s="464">
        <f>G1518-AH1518</f>
        <v/>
      </c>
      <c r="U1518" s="462" t="n"/>
      <c r="V1518" s="462" t="inlineStr">
        <is>
          <t>TI20220236</t>
        </is>
      </c>
      <c r="W1518" s="462" t="inlineStr">
        <is>
          <t>TI20220236</t>
        </is>
      </c>
      <c r="X1518" s="463" t="n">
        <v>44631</v>
      </c>
      <c r="Y1518" s="462" t="inlineStr">
        <is>
          <t>TI2022-0236</t>
        </is>
      </c>
      <c r="Z1518" s="462" t="inlineStr"/>
      <c r="AA1518" s="462" t="inlineStr">
        <is>
          <t>បុគ្គលជាប់អាករ</t>
        </is>
      </c>
      <c r="AB1518" s="462" t="inlineStr">
        <is>
          <t>L001-901905215</t>
        </is>
      </c>
      <c r="AC1518" s="462" t="inlineStr">
        <is>
          <t>វីអ៊ីស៊ិន (ខេមបូឌា) អ៊ិនដាសស្ទ្រី ឯ.ក</t>
        </is>
      </c>
      <c r="AD1518" s="464" t="n">
        <v>3344550</v>
      </c>
      <c r="AE1518" s="464" t="n">
        <v>3040500</v>
      </c>
      <c r="AF1518" s="464" t="n">
        <v>0</v>
      </c>
      <c r="AG1518" s="464" t="n">
        <v>0</v>
      </c>
      <c r="AH1518" s="464" t="n">
        <v>304050</v>
      </c>
      <c r="AI1518" s="464" t="n">
        <v>0</v>
      </c>
      <c r="AJ1518" s="464" t="n">
        <v>0</v>
      </c>
      <c r="AK1518" s="464" t="n">
        <v>0</v>
      </c>
      <c r="AL1518" s="464" t="n">
        <v>0</v>
      </c>
      <c r="AM1518" s="464" t="n">
        <v>0</v>
      </c>
      <c r="AN1518" s="464" t="n">
        <v>0</v>
      </c>
      <c r="AO1518" s="464" t="n">
        <v>0</v>
      </c>
      <c r="AP1518" s="464" t="n">
        <v>0</v>
      </c>
      <c r="AQ1518" s="462" t="inlineStr"/>
      <c r="AR1518" s="462" t="inlineStr">
        <is>
          <t>THC &amp; DOCS FEE</t>
        </is>
      </c>
      <c r="AS1518" s="462" t="inlineStr">
        <is>
          <t>បានប្រកាសពន្ធ</t>
        </is>
      </c>
    </row>
    <row r="1519">
      <c r="A1519" s="461" t="n">
        <v>1511</v>
      </c>
      <c r="B1519" s="462" t="inlineStr">
        <is>
          <t>THC</t>
        </is>
      </c>
      <c r="C1519" s="462" t="inlineStr">
        <is>
          <t>អេសអាយធីស៊ី ខិនថេនើរ ឡាញ (ខេមបូឌា)</t>
        </is>
      </c>
      <c r="D1519" s="462" t="inlineStr">
        <is>
          <t>L001-107035863</t>
        </is>
      </c>
      <c r="E1519" s="462" t="inlineStr">
        <is>
          <t>SITC2023-006175</t>
        </is>
      </c>
      <c r="F1519" s="463" t="n">
        <v>45008</v>
      </c>
      <c r="G1519" s="464" t="n">
        <v>225385</v>
      </c>
      <c r="H1519" s="462" t="n"/>
      <c r="I1519" s="464">
        <f>G1519</f>
        <v/>
      </c>
      <c r="J1519" s="462">
        <f>IF(AND(Q1519=TRUE, R1519=TRUE, S1519=TRUE), IF(W1519&lt;-0.05, "អនុញ្ញាត (អ្នកផ្គត់ផ្គង់ប្រកាសខ្វះ)", "បានប្រកាស (អនុញ្ញាត)"), IF(AND(Q1519=FALSE, R1519=FALSE, S1519=FALSE), "ព្យួរទុក (មិនមានទិន្នន័យ)", "ប្រកាសខុស (ព្យួរទុក)"))</f>
        <v/>
      </c>
      <c r="K1519" s="462" t="inlineStr"/>
      <c r="L1519" s="462" t="inlineStr"/>
      <c r="M1519" s="464">
        <f>AH1519</f>
        <v/>
      </c>
      <c r="N1519" s="464">
        <f>IF(W1519&lt;0,AH1519,I1519)</f>
        <v/>
      </c>
      <c r="O1519" s="464">
        <f>I1519-M1519</f>
        <v/>
      </c>
      <c r="P1519" s="462" t="n"/>
      <c r="Q1519" s="462">
        <f>V1519=W1519</f>
        <v/>
      </c>
      <c r="R1519" s="462">
        <f>AND(MONTH(F1519)=MONTH(X1519), YEAR(F1519)=YEAR(X1519))</f>
        <v/>
      </c>
      <c r="S1519" s="462">
        <f>AC1519="L001-901905215"</f>
        <v/>
      </c>
      <c r="T1519" s="464">
        <f>G1519-AH1519</f>
        <v/>
      </c>
      <c r="U1519" s="462" t="n"/>
      <c r="V1519" s="462" t="inlineStr">
        <is>
          <t>SITC2023006175</t>
        </is>
      </c>
      <c r="W1519" s="462" t="inlineStr">
        <is>
          <t>SITC2023006175</t>
        </is>
      </c>
      <c r="X1519" s="463" t="n">
        <v>45008</v>
      </c>
      <c r="Y1519" s="462" t="inlineStr">
        <is>
          <t>SITC2023-006175</t>
        </is>
      </c>
      <c r="Z1519" s="462" t="inlineStr"/>
      <c r="AA1519" s="462" t="inlineStr">
        <is>
          <t>បុគ្គលជាប់អាករ</t>
        </is>
      </c>
      <c r="AB1519" s="462" t="inlineStr">
        <is>
          <t>L001-901905215</t>
        </is>
      </c>
      <c r="AC1519" s="462" t="inlineStr">
        <is>
          <t>វីអ៊ីស៊ិន (ខេមបូឌា) អ៊ិនដាសស្ទ្រី ឯ.ក</t>
        </is>
      </c>
      <c r="AD1519" s="464" t="n">
        <v>2479241</v>
      </c>
      <c r="AE1519" s="464" t="n">
        <v>2253855</v>
      </c>
      <c r="AF1519" s="464" t="n">
        <v>0</v>
      </c>
      <c r="AG1519" s="464" t="n">
        <v>0</v>
      </c>
      <c r="AH1519" s="464" t="n">
        <v>225386</v>
      </c>
      <c r="AI1519" s="464" t="n">
        <v>0</v>
      </c>
      <c r="AJ1519" s="464" t="n">
        <v>0</v>
      </c>
      <c r="AK1519" s="464" t="n">
        <v>0</v>
      </c>
      <c r="AL1519" s="464" t="n">
        <v>0</v>
      </c>
      <c r="AM1519" s="464" t="n">
        <v>0</v>
      </c>
      <c r="AN1519" s="464" t="n">
        <v>0</v>
      </c>
      <c r="AO1519" s="464" t="n">
        <v>0</v>
      </c>
      <c r="AP1519" s="464" t="n">
        <v>0</v>
      </c>
      <c r="AQ1519" s="462" t="inlineStr"/>
      <c r="AR1519" s="462" t="inlineStr">
        <is>
          <t>EIB,EMF,KHCIC,KHTHC,KHDOC</t>
        </is>
      </c>
      <c r="AS1519" s="462" t="inlineStr">
        <is>
          <t>បានប្រកាសពន្ធ</t>
        </is>
      </c>
    </row>
    <row r="1520">
      <c r="A1520" s="461" t="n">
        <v>1512</v>
      </c>
      <c r="B1520" s="462" t="inlineStr">
        <is>
          <t>LIFT ON AND LIFT OFF</t>
        </is>
      </c>
      <c r="C1520" s="462" t="inlineStr">
        <is>
          <t>កំពង់ផែស្វយ័តក្រុងព្រះសីហនុ</t>
        </is>
      </c>
      <c r="D1520" s="462" t="inlineStr">
        <is>
          <t>L001-100044638</t>
        </is>
      </c>
      <c r="E1520" s="462" t="inlineStr">
        <is>
          <t>044878</t>
        </is>
      </c>
      <c r="F1520" s="463" t="n">
        <v>45013</v>
      </c>
      <c r="G1520" s="464" t="n">
        <v>35279</v>
      </c>
      <c r="H1520" s="462" t="n"/>
      <c r="I1520" s="464">
        <f>G1520</f>
        <v/>
      </c>
      <c r="J1520" s="462">
        <f>IF(AND(Q1520=TRUE, R1520=TRUE, S1520=TRUE), IF(W1520&lt;-0.05, "អនុញ្ញាត (អ្នកផ្គត់ផ្គង់ប្រកាសខ្វះ)", "បានប្រកាស (អនុញ្ញាត)"), IF(AND(Q1520=FALSE, R1520=FALSE, S1520=FALSE), "ព្យួរទុក (មិនមានទិន្នន័យ)", "ប្រកាសខុស (ព្យួរទុក)"))</f>
        <v/>
      </c>
      <c r="K1520" s="462" t="inlineStr"/>
      <c r="L1520" s="462" t="inlineStr"/>
      <c r="M1520" s="464">
        <f>AH1520</f>
        <v/>
      </c>
      <c r="N1520" s="464">
        <f>IF(W1520&lt;0,AH1520,I1520)</f>
        <v/>
      </c>
      <c r="O1520" s="464">
        <f>I1520-M1520</f>
        <v/>
      </c>
      <c r="P1520" s="462" t="n"/>
      <c r="Q1520" s="462">
        <f>V1520=W1520</f>
        <v/>
      </c>
      <c r="R1520" s="462">
        <f>AND(MONTH(F1520)=MONTH(X1520), YEAR(F1520)=YEAR(X1520))</f>
        <v/>
      </c>
      <c r="S1520" s="462">
        <f>AC1520="L001-901905215"</f>
        <v/>
      </c>
      <c r="T1520" s="464">
        <f>G1520-AH1520</f>
        <v/>
      </c>
      <c r="U1520" s="462" t="n"/>
      <c r="V1520" s="462" t="inlineStr">
        <is>
          <t>044878</t>
        </is>
      </c>
      <c r="W1520" s="462" t="inlineStr"/>
      <c r="X1520" s="499" t="n"/>
      <c r="Y1520" s="462" t="n"/>
      <c r="Z1520" s="462" t="n"/>
      <c r="AA1520" s="462" t="n"/>
      <c r="AB1520" s="462" t="n"/>
      <c r="AC1520" s="462" t="n"/>
      <c r="AD1520" s="462" t="n"/>
      <c r="AE1520" s="462" t="n"/>
      <c r="AF1520" s="462" t="n"/>
      <c r="AG1520" s="462" t="n"/>
      <c r="AH1520" s="462" t="n"/>
      <c r="AI1520" s="462" t="n"/>
      <c r="AJ1520" s="462" t="n"/>
      <c r="AK1520" s="462" t="n"/>
      <c r="AL1520" s="462" t="n"/>
      <c r="AM1520" s="462" t="n"/>
      <c r="AN1520" s="462" t="n"/>
      <c r="AO1520" s="462" t="n"/>
      <c r="AP1520" s="462" t="n"/>
      <c r="AQ1520" s="462" t="n"/>
      <c r="AR1520" s="462" t="n"/>
      <c r="AS1520" s="462" t="n"/>
    </row>
    <row r="1521">
      <c r="A1521" s="461" t="n">
        <v>1513</v>
      </c>
      <c r="B1521" s="462" t="inlineStr">
        <is>
          <t>LIFT OFF</t>
        </is>
      </c>
      <c r="C1521" s="462" t="inlineStr">
        <is>
          <t>កំពង់ផែស្វយ័តក្រុងព្រះសីហនុ</t>
        </is>
      </c>
      <c r="D1521" s="462" t="inlineStr">
        <is>
          <t>L001-100044638</t>
        </is>
      </c>
      <c r="E1521" s="462" t="inlineStr">
        <is>
          <t>045384</t>
        </is>
      </c>
      <c r="F1521" s="463" t="n">
        <v>45014</v>
      </c>
      <c r="G1521" s="464" t="n">
        <v>20665</v>
      </c>
      <c r="H1521" s="462" t="n"/>
      <c r="I1521" s="464">
        <f>G1521</f>
        <v/>
      </c>
      <c r="J1521" s="462">
        <f>IF(AND(Q1521=TRUE, R1521=TRUE, S1521=TRUE), IF(W1521&lt;-0.05, "អនុញ្ញាត (អ្នកផ្គត់ផ្គង់ប្រកាសខ្វះ)", "បានប្រកាស (អនុញ្ញាត)"), IF(AND(Q1521=FALSE, R1521=FALSE, S1521=FALSE), "ព្យួរទុក (មិនមានទិន្នន័យ)", "ប្រកាសខុស (ព្យួរទុក)"))</f>
        <v/>
      </c>
      <c r="K1521" s="462" t="inlineStr"/>
      <c r="L1521" s="462" t="inlineStr"/>
      <c r="M1521" s="464">
        <f>AH1521</f>
        <v/>
      </c>
      <c r="N1521" s="464">
        <f>IF(W1521&lt;0,AH1521,I1521)</f>
        <v/>
      </c>
      <c r="O1521" s="464">
        <f>I1521-M1521</f>
        <v/>
      </c>
      <c r="P1521" s="462" t="n"/>
      <c r="Q1521" s="462">
        <f>V1521=W1521</f>
        <v/>
      </c>
      <c r="R1521" s="462">
        <f>AND(MONTH(F1521)=MONTH(X1521), YEAR(F1521)=YEAR(X1521))</f>
        <v/>
      </c>
      <c r="S1521" s="462">
        <f>AC1521="L001-901905215"</f>
        <v/>
      </c>
      <c r="T1521" s="464">
        <f>G1521-AH1521</f>
        <v/>
      </c>
      <c r="U1521" s="462" t="n"/>
      <c r="V1521" s="462" t="inlineStr">
        <is>
          <t>045384</t>
        </is>
      </c>
      <c r="W1521" s="462" t="inlineStr"/>
      <c r="X1521" s="499" t="n"/>
      <c r="Y1521" s="462" t="n"/>
      <c r="Z1521" s="462" t="n"/>
      <c r="AA1521" s="462" t="n"/>
      <c r="AB1521" s="462" t="n"/>
      <c r="AC1521" s="462" t="n"/>
      <c r="AD1521" s="462" t="n"/>
      <c r="AE1521" s="462" t="n"/>
      <c r="AF1521" s="462" t="n"/>
      <c r="AG1521" s="462" t="n"/>
      <c r="AH1521" s="462" t="n"/>
      <c r="AI1521" s="462" t="n"/>
      <c r="AJ1521" s="462" t="n"/>
      <c r="AK1521" s="462" t="n"/>
      <c r="AL1521" s="462" t="n"/>
      <c r="AM1521" s="462" t="n"/>
      <c r="AN1521" s="462" t="n"/>
      <c r="AO1521" s="462" t="n"/>
      <c r="AP1521" s="462" t="n"/>
      <c r="AQ1521" s="462" t="n"/>
      <c r="AR1521" s="462" t="n"/>
      <c r="AS1521" s="462" t="n"/>
    </row>
    <row r="1522">
      <c r="A1522" s="461" t="n">
        <v>1514</v>
      </c>
      <c r="B1522" s="462" t="inlineStr">
        <is>
          <t>DHL Express</t>
        </is>
      </c>
      <c r="C1522" s="462" t="inlineStr">
        <is>
          <t>ឌី អេច អិល អិចប្រេស (ខេមបូឌា)</t>
        </is>
      </c>
      <c r="D1522" s="462" t="inlineStr">
        <is>
          <t>L001-100045197</t>
        </is>
      </c>
      <c r="E1522" s="462" t="inlineStr">
        <is>
          <t>PNHIR000455315</t>
        </is>
      </c>
      <c r="F1522" s="463" t="n">
        <v>45016</v>
      </c>
      <c r="G1522" s="464" t="n">
        <v>70365</v>
      </c>
      <c r="H1522" s="462" t="n"/>
      <c r="I1522" s="464">
        <f>G1522</f>
        <v/>
      </c>
      <c r="J1522" s="462">
        <f>IF(AND(Q1522=TRUE, R1522=TRUE, S1522=TRUE), IF(W1522&lt;-0.05, "អនុញ្ញាត (អ្នកផ្គត់ផ្គង់ប្រកាសខ្វះ)", "បានប្រកាស (អនុញ្ញាត)"), IF(AND(Q1522=FALSE, R1522=FALSE, S1522=FALSE), "ព្យួរទុក (មិនមានទិន្នន័យ)", "ប្រកាសខុស (ព្យួរទុក)"))</f>
        <v/>
      </c>
      <c r="K1522" s="462" t="inlineStr"/>
      <c r="L1522" s="462" t="inlineStr"/>
      <c r="M1522" s="464">
        <f>AH1522</f>
        <v/>
      </c>
      <c r="N1522" s="464">
        <f>IF(W1522&lt;0,AH1522,I1522)</f>
        <v/>
      </c>
      <c r="O1522" s="464">
        <f>I1522-M1522</f>
        <v/>
      </c>
      <c r="P1522" s="462" t="n"/>
      <c r="Q1522" s="462">
        <f>V1522=W1522</f>
        <v/>
      </c>
      <c r="R1522" s="462">
        <f>AND(MONTH(F1522)=MONTH(X1522), YEAR(F1522)=YEAR(X1522))</f>
        <v/>
      </c>
      <c r="S1522" s="462">
        <f>AC1522="L001-901905215"</f>
        <v/>
      </c>
      <c r="T1522" s="464">
        <f>G1522-AH1522</f>
        <v/>
      </c>
      <c r="U1522" s="462" t="n"/>
      <c r="V1522" s="462" t="inlineStr">
        <is>
          <t>PNHIR000455315</t>
        </is>
      </c>
      <c r="W1522" s="462" t="inlineStr"/>
      <c r="X1522" s="499" t="n"/>
      <c r="Y1522" s="462" t="n"/>
      <c r="Z1522" s="462" t="n"/>
      <c r="AA1522" s="462" t="n"/>
      <c r="AB1522" s="462" t="n"/>
      <c r="AC1522" s="462" t="n"/>
      <c r="AD1522" s="462" t="n"/>
      <c r="AE1522" s="462" t="n"/>
      <c r="AF1522" s="462" t="n"/>
      <c r="AG1522" s="462" t="n"/>
      <c r="AH1522" s="462" t="n"/>
      <c r="AI1522" s="462" t="n"/>
      <c r="AJ1522" s="462" t="n"/>
      <c r="AK1522" s="462" t="n"/>
      <c r="AL1522" s="462" t="n"/>
      <c r="AM1522" s="462" t="n"/>
      <c r="AN1522" s="462" t="n"/>
      <c r="AO1522" s="462" t="n"/>
      <c r="AP1522" s="462" t="n"/>
      <c r="AQ1522" s="462" t="n"/>
      <c r="AR1522" s="462" t="n"/>
      <c r="AS1522" s="462" t="n"/>
    </row>
    <row r="1523">
      <c r="A1523" s="461" t="n">
        <v>1515</v>
      </c>
      <c r="B1523" s="462" t="inlineStr">
        <is>
          <t>DHL Express</t>
        </is>
      </c>
      <c r="C1523" s="462" t="inlineStr">
        <is>
          <t>ឌី អេច អិល អិចប្រេស (ខេមបូឌា)</t>
        </is>
      </c>
      <c r="D1523" s="462" t="inlineStr">
        <is>
          <t>L001-100045197</t>
        </is>
      </c>
      <c r="E1523" s="462" t="inlineStr">
        <is>
          <t>PNHIR00158488</t>
        </is>
      </c>
      <c r="F1523" s="463" t="n">
        <v>45016</v>
      </c>
      <c r="G1523" s="464" t="n">
        <v>8108</v>
      </c>
      <c r="H1523" s="462" t="n"/>
      <c r="I1523" s="464">
        <f>G1523</f>
        <v/>
      </c>
      <c r="J1523" s="462">
        <f>IF(AND(Q1523=TRUE, R1523=TRUE, S1523=TRUE), IF(W1523&lt;-0.05, "អនុញ្ញាត (អ្នកផ្គត់ផ្គង់ប្រកាសខ្វះ)", "បានប្រកាស (អនុញ្ញាត)"), IF(AND(Q1523=FALSE, R1523=FALSE, S1523=FALSE), "ព្យួរទុក (មិនមានទិន្នន័យ)", "ប្រកាសខុស (ព្យួរទុក)"))</f>
        <v/>
      </c>
      <c r="K1523" s="462" t="inlineStr"/>
      <c r="L1523" s="462" t="inlineStr"/>
      <c r="M1523" s="464">
        <f>AH1523</f>
        <v/>
      </c>
      <c r="N1523" s="464">
        <f>IF(W1523&lt;0,AH1523,I1523)</f>
        <v/>
      </c>
      <c r="O1523" s="464">
        <f>I1523-M1523</f>
        <v/>
      </c>
      <c r="P1523" s="462" t="n"/>
      <c r="Q1523" s="462">
        <f>V1523=W1523</f>
        <v/>
      </c>
      <c r="R1523" s="462">
        <f>AND(MONTH(F1523)=MONTH(X1523), YEAR(F1523)=YEAR(X1523))</f>
        <v/>
      </c>
      <c r="S1523" s="462">
        <f>AC1523="L001-901905215"</f>
        <v/>
      </c>
      <c r="T1523" s="464">
        <f>G1523-AH1523</f>
        <v/>
      </c>
      <c r="U1523" s="462" t="n"/>
      <c r="V1523" s="462" t="inlineStr">
        <is>
          <t>PNHIR00158488</t>
        </is>
      </c>
      <c r="W1523" s="462" t="inlineStr">
        <is>
          <t>PNHIR00158488</t>
        </is>
      </c>
      <c r="X1523" s="463" t="n">
        <v>45016</v>
      </c>
      <c r="Y1523" s="462" t="inlineStr">
        <is>
          <t>PNHIR00158488</t>
        </is>
      </c>
      <c r="Z1523" s="462" t="inlineStr"/>
      <c r="AA1523" s="462" t="inlineStr">
        <is>
          <t>បុគ្គលជាប់អាករ</t>
        </is>
      </c>
      <c r="AB1523" s="462" t="inlineStr">
        <is>
          <t>L001-901905215</t>
        </is>
      </c>
      <c r="AC1523" s="462" t="inlineStr">
        <is>
          <t>វីអ៊ីស៊ិន (ខេមបូឌា) អ៊ិនដាសស្ទ្រី ឯ.ក</t>
        </is>
      </c>
      <c r="AD1523" s="464" t="n">
        <v>89188</v>
      </c>
      <c r="AE1523" s="464" t="n">
        <v>81080</v>
      </c>
      <c r="AF1523" s="464" t="n">
        <v>0</v>
      </c>
      <c r="AG1523" s="464" t="n">
        <v>0</v>
      </c>
      <c r="AH1523" s="464" t="n">
        <v>8108</v>
      </c>
      <c r="AI1523" s="464" t="n">
        <v>0</v>
      </c>
      <c r="AJ1523" s="464" t="n">
        <v>0</v>
      </c>
      <c r="AK1523" s="464" t="n">
        <v>0</v>
      </c>
      <c r="AL1523" s="464" t="n">
        <v>0</v>
      </c>
      <c r="AM1523" s="464" t="n">
        <v>0</v>
      </c>
      <c r="AN1523" s="464" t="n">
        <v>0</v>
      </c>
      <c r="AO1523" s="464" t="n">
        <v>0</v>
      </c>
      <c r="AP1523" s="464" t="n">
        <v>0</v>
      </c>
      <c r="AQ1523" s="462" t="inlineStr"/>
      <c r="AR1523" s="462" t="inlineStr">
        <is>
          <t>Revenue in March 2023</t>
        </is>
      </c>
      <c r="AS1523" s="462" t="inlineStr">
        <is>
          <t>បានប្រកាសពន្ធ</t>
        </is>
      </c>
    </row>
    <row r="1524">
      <c r="A1524" s="461" t="n">
        <v>1516</v>
      </c>
      <c r="B1524" s="462" t="inlineStr">
        <is>
          <t>Monthly Tax declaration for Mar 2023 service</t>
        </is>
      </c>
      <c r="C1524" s="462" t="inlineStr">
        <is>
          <t>យីងកឺ ខេម ថេក អ៊ែតវ៉ាយហ្សឺរី ឯ.ក</t>
        </is>
      </c>
      <c r="D1524" s="462" t="inlineStr">
        <is>
          <t>K003-902005313</t>
        </is>
      </c>
      <c r="E1524" s="462" t="inlineStr">
        <is>
          <t>YKT23-181</t>
        </is>
      </c>
      <c r="F1524" s="463" t="n">
        <v>44986</v>
      </c>
      <c r="G1524" s="464" t="n">
        <v>567560</v>
      </c>
      <c r="H1524" s="462" t="n"/>
      <c r="I1524" s="464">
        <f>G1524</f>
        <v/>
      </c>
      <c r="J1524" s="462">
        <f>IF(AND(Q1524=TRUE, R1524=TRUE, S1524=TRUE), IF(W1524&lt;-0.05, "អនុញ្ញាត (អ្នកផ្គត់ផ្គង់ប្រកាសខ្វះ)", "បានប្រកាស (អនុញ្ញាត)"), IF(AND(Q1524=FALSE, R1524=FALSE, S1524=FALSE), "ព្យួរទុក (មិនមានទិន្នន័យ)", "ប្រកាសខុស (ព្យួរទុក)"))</f>
        <v/>
      </c>
      <c r="K1524" s="462" t="inlineStr"/>
      <c r="L1524" s="462" t="inlineStr"/>
      <c r="M1524" s="464">
        <f>AH1524</f>
        <v/>
      </c>
      <c r="N1524" s="464">
        <f>IF(W1524&lt;0,AH1524,I1524)</f>
        <v/>
      </c>
      <c r="O1524" s="464">
        <f>I1524-M1524</f>
        <v/>
      </c>
      <c r="P1524" s="462" t="n"/>
      <c r="Q1524" s="462">
        <f>V1524=W1524</f>
        <v/>
      </c>
      <c r="R1524" s="462">
        <f>AND(MONTH(F1524)=MONTH(X1524), YEAR(F1524)=YEAR(X1524))</f>
        <v/>
      </c>
      <c r="S1524" s="462">
        <f>AC1524="L001-901905215"</f>
        <v/>
      </c>
      <c r="T1524" s="464">
        <f>G1524-AH1524</f>
        <v/>
      </c>
      <c r="U1524" s="462" t="n"/>
      <c r="V1524" s="462" t="inlineStr">
        <is>
          <t>YKT23181</t>
        </is>
      </c>
      <c r="W1524" s="462" t="inlineStr">
        <is>
          <t>YKT23181</t>
        </is>
      </c>
      <c r="X1524" s="463" t="n">
        <v>44986</v>
      </c>
      <c r="Y1524" s="462" t="inlineStr">
        <is>
          <t>YKT23-181</t>
        </is>
      </c>
      <c r="Z1524" s="462" t="inlineStr"/>
      <c r="AA1524" s="462" t="inlineStr">
        <is>
          <t>បុគ្គលជាប់អាករ</t>
        </is>
      </c>
      <c r="AB1524" s="462" t="inlineStr">
        <is>
          <t>L001-901905215</t>
        </is>
      </c>
      <c r="AC1524" s="462" t="inlineStr">
        <is>
          <t>វីអ៊ីស៊ិន (ខេមបូឌា) អ៊ិនដាសស្ទ្រី ឯ.ក</t>
        </is>
      </c>
      <c r="AD1524" s="464" t="n">
        <v>6243160</v>
      </c>
      <c r="AE1524" s="464" t="n">
        <v>5675600</v>
      </c>
      <c r="AF1524" s="464" t="n">
        <v>0</v>
      </c>
      <c r="AG1524" s="464" t="n">
        <v>0</v>
      </c>
      <c r="AH1524" s="464" t="n">
        <v>567560</v>
      </c>
      <c r="AI1524" s="464" t="n">
        <v>0</v>
      </c>
      <c r="AJ1524" s="464" t="n">
        <v>0</v>
      </c>
      <c r="AK1524" s="464" t="n">
        <v>0</v>
      </c>
      <c r="AL1524" s="464" t="n">
        <v>0</v>
      </c>
      <c r="AM1524" s="464" t="n">
        <v>0</v>
      </c>
      <c r="AN1524" s="464" t="n">
        <v>0</v>
      </c>
      <c r="AO1524" s="464" t="n">
        <v>0</v>
      </c>
      <c r="AP1524" s="464" t="n">
        <v>0</v>
      </c>
      <c r="AQ1524" s="462" t="inlineStr"/>
      <c r="AR1524" s="462" t="inlineStr">
        <is>
          <t>Monthly Tax declaration for Mar 2023 service</t>
        </is>
      </c>
      <c r="AS1524" s="462" t="inlineStr">
        <is>
          <t>បានប្រកាសពន្ធ</t>
        </is>
      </c>
    </row>
    <row r="1525">
      <c r="A1525" s="461" t="n">
        <v>1517</v>
      </c>
      <c r="B1525" s="462" t="inlineStr">
        <is>
          <t>KHCIC</t>
        </is>
      </c>
      <c r="C1525" s="462" t="inlineStr">
        <is>
          <t>អេសអាយធីស៊ី ខិនថេនើរ ឡាញ (ខេមបូឌា)</t>
        </is>
      </c>
      <c r="D1525" s="462" t="inlineStr">
        <is>
          <t>L001-107035863</t>
        </is>
      </c>
      <c r="E1525" s="462" t="inlineStr">
        <is>
          <t>SITC2023-004796</t>
        </is>
      </c>
      <c r="F1525" s="463" t="n">
        <v>44986</v>
      </c>
      <c r="G1525" s="464" t="n">
        <v>224553</v>
      </c>
      <c r="H1525" s="462" t="n"/>
      <c r="I1525" s="464">
        <f>G1525</f>
        <v/>
      </c>
      <c r="J1525" s="462">
        <f>IF(AND(Q1525=TRUE, R1525=TRUE, S1525=TRUE), IF(W1525&lt;-0.05, "អនុញ្ញាត (អ្នកផ្គត់ផ្គង់ប្រកាសខ្វះ)", "បានប្រកាស (អនុញ្ញាត)"), IF(AND(Q1525=FALSE, R1525=FALSE, S1525=FALSE), "ព្យួរទុក (មិនមានទិន្នន័យ)", "ប្រកាសខុស (ព្យួរទុក)"))</f>
        <v/>
      </c>
      <c r="K1525" s="462" t="inlineStr"/>
      <c r="L1525" s="462" t="inlineStr"/>
      <c r="M1525" s="464">
        <f>AH1525</f>
        <v/>
      </c>
      <c r="N1525" s="464">
        <f>IF(W1525&lt;0,AH1525,I1525)</f>
        <v/>
      </c>
      <c r="O1525" s="464">
        <f>I1525-M1525</f>
        <v/>
      </c>
      <c r="P1525" s="462" t="n"/>
      <c r="Q1525" s="462">
        <f>V1525=W1525</f>
        <v/>
      </c>
      <c r="R1525" s="462">
        <f>AND(MONTH(F1525)=MONTH(X1525), YEAR(F1525)=YEAR(X1525))</f>
        <v/>
      </c>
      <c r="S1525" s="462">
        <f>AC1525="L001-901905215"</f>
        <v/>
      </c>
      <c r="T1525" s="464">
        <f>G1525-AH1525</f>
        <v/>
      </c>
      <c r="U1525" s="462" t="n"/>
      <c r="V1525" s="462" t="inlineStr">
        <is>
          <t>SITC2023004796</t>
        </is>
      </c>
      <c r="W1525" s="462" t="inlineStr">
        <is>
          <t>SITC2023004796</t>
        </is>
      </c>
      <c r="X1525" s="463" t="n">
        <v>44995</v>
      </c>
      <c r="Y1525" s="462" t="inlineStr">
        <is>
          <t>SITC2023-004796</t>
        </is>
      </c>
      <c r="Z1525" s="462" t="inlineStr"/>
      <c r="AA1525" s="462" t="inlineStr">
        <is>
          <t>បុគ្គលជាប់អាករ</t>
        </is>
      </c>
      <c r="AB1525" s="462" t="inlineStr">
        <is>
          <t>L001-901905215</t>
        </is>
      </c>
      <c r="AC1525" s="462" t="inlineStr">
        <is>
          <t>វីអ៊ីស៊ិន (ខេមបូឌា) អ៊ិនដាសស្ទ្រី ឯ.ក</t>
        </is>
      </c>
      <c r="AD1525" s="464" t="n">
        <v>2470083</v>
      </c>
      <c r="AE1525" s="464" t="n">
        <v>2245530</v>
      </c>
      <c r="AF1525" s="464" t="n">
        <v>0</v>
      </c>
      <c r="AG1525" s="464" t="n">
        <v>0</v>
      </c>
      <c r="AH1525" s="464" t="n">
        <v>224553</v>
      </c>
      <c r="AI1525" s="464" t="n">
        <v>0</v>
      </c>
      <c r="AJ1525" s="464" t="n">
        <v>0</v>
      </c>
      <c r="AK1525" s="464" t="n">
        <v>0</v>
      </c>
      <c r="AL1525" s="464" t="n">
        <v>0</v>
      </c>
      <c r="AM1525" s="464" t="n">
        <v>0</v>
      </c>
      <c r="AN1525" s="464" t="n">
        <v>0</v>
      </c>
      <c r="AO1525" s="464" t="n">
        <v>0</v>
      </c>
      <c r="AP1525" s="464" t="n">
        <v>0</v>
      </c>
      <c r="AQ1525" s="462" t="inlineStr"/>
      <c r="AR1525" s="462" t="inlineStr">
        <is>
          <t>KHDOC,EMF,EIB,KHCIC,KHTHC</t>
        </is>
      </c>
      <c r="AS1525" s="462" t="inlineStr">
        <is>
          <t>បានប្រកាសពន្ធ</t>
        </is>
      </c>
    </row>
    <row r="1526">
      <c r="A1526" s="461" t="n">
        <v>1518</v>
      </c>
      <c r="B1526" s="462" t="inlineStr">
        <is>
          <t>Lift on &amp; Lift off</t>
        </is>
      </c>
      <c r="C1526" s="462" t="inlineStr">
        <is>
          <t>កំពង់ផែស្វយ័តក្រុងព្រះសីហនុ</t>
        </is>
      </c>
      <c r="D1526" s="462" t="inlineStr">
        <is>
          <t>L001-100044638</t>
        </is>
      </c>
      <c r="E1526" s="462" t="inlineStr">
        <is>
          <t>035788</t>
        </is>
      </c>
      <c r="F1526" s="463" t="n">
        <v>44999</v>
      </c>
      <c r="G1526" s="464" t="n">
        <v>35226</v>
      </c>
      <c r="H1526" s="462" t="n"/>
      <c r="I1526" s="464">
        <f>G1526</f>
        <v/>
      </c>
      <c r="J1526" s="462">
        <f>IF(AND(Q1526=TRUE, R1526=TRUE, S1526=TRUE), IF(W1526&lt;-0.05, "អនុញ្ញាត (អ្នកផ្គត់ផ្គង់ប្រកាសខ្វះ)", "បានប្រកាស (អនុញ្ញាត)"), IF(AND(Q1526=FALSE, R1526=FALSE, S1526=FALSE), "ព្យួរទុក (មិនមានទិន្នន័យ)", "ប្រកាសខុស (ព្យួរទុក)"))</f>
        <v/>
      </c>
      <c r="K1526" s="462" t="inlineStr"/>
      <c r="L1526" s="462" t="inlineStr"/>
      <c r="M1526" s="464">
        <f>AH1526</f>
        <v/>
      </c>
      <c r="N1526" s="464">
        <f>IF(W1526&lt;0,AH1526,I1526)</f>
        <v/>
      </c>
      <c r="O1526" s="464">
        <f>I1526-M1526</f>
        <v/>
      </c>
      <c r="P1526" s="462" t="n"/>
      <c r="Q1526" s="462">
        <f>V1526=W1526</f>
        <v/>
      </c>
      <c r="R1526" s="462">
        <f>AND(MONTH(F1526)=MONTH(X1526), YEAR(F1526)=YEAR(X1526))</f>
        <v/>
      </c>
      <c r="S1526" s="462">
        <f>AC1526="L001-901905215"</f>
        <v/>
      </c>
      <c r="T1526" s="464">
        <f>G1526-AH1526</f>
        <v/>
      </c>
      <c r="U1526" s="462" t="n"/>
      <c r="V1526" s="462" t="inlineStr">
        <is>
          <t>035788</t>
        </is>
      </c>
      <c r="W1526" s="462" t="inlineStr"/>
      <c r="X1526" s="499" t="n"/>
      <c r="Y1526" s="462" t="n"/>
      <c r="Z1526" s="462" t="n"/>
      <c r="AA1526" s="462" t="n"/>
      <c r="AB1526" s="462" t="n"/>
      <c r="AC1526" s="462" t="n"/>
      <c r="AD1526" s="462" t="n"/>
      <c r="AE1526" s="462" t="n"/>
      <c r="AF1526" s="462" t="n"/>
      <c r="AG1526" s="462" t="n"/>
      <c r="AH1526" s="462" t="n"/>
      <c r="AI1526" s="462" t="n"/>
      <c r="AJ1526" s="462" t="n"/>
      <c r="AK1526" s="462" t="n"/>
      <c r="AL1526" s="462" t="n"/>
      <c r="AM1526" s="462" t="n"/>
      <c r="AN1526" s="462" t="n"/>
      <c r="AO1526" s="462" t="n"/>
      <c r="AP1526" s="462" t="n"/>
      <c r="AQ1526" s="462" t="n"/>
      <c r="AR1526" s="462" t="n"/>
      <c r="AS1526" s="462" t="n"/>
    </row>
    <row r="1527">
      <c r="A1527" s="461" t="n">
        <v>1519</v>
      </c>
      <c r="B1527" s="462" t="inlineStr">
        <is>
          <t>Clearance and Trucking Fee</t>
        </is>
      </c>
      <c r="C1527" s="462" t="inlineStr">
        <is>
          <t>ហាវតាយ អ៊ិនធើណេសិនណល ឡូជីស្ទីក ឯ.ក</t>
        </is>
      </c>
      <c r="D1527" s="462" t="inlineStr">
        <is>
          <t>K007-902202863</t>
        </is>
      </c>
      <c r="E1527" s="462" t="inlineStr">
        <is>
          <t>HT230047</t>
        </is>
      </c>
      <c r="F1527" s="463" t="n">
        <v>45016</v>
      </c>
      <c r="G1527" s="464" t="n">
        <v>247294</v>
      </c>
      <c r="H1527" s="462" t="n"/>
      <c r="I1527" s="464">
        <f>G1527</f>
        <v/>
      </c>
      <c r="J1527" s="462">
        <f>IF(AND(Q1527=TRUE, R1527=TRUE, S1527=TRUE), IF(W1527&lt;-0.05, "អនុញ្ញាត (អ្នកផ្គត់ផ្គង់ប្រកាសខ្វះ)", "បានប្រកាស (អនុញ្ញាត)"), IF(AND(Q1527=FALSE, R1527=FALSE, S1527=FALSE), "ព្យួរទុក (មិនមានទិន្នន័យ)", "ប្រកាសខុស (ព្យួរទុក)"))</f>
        <v/>
      </c>
      <c r="K1527" s="462" t="inlineStr"/>
      <c r="L1527" s="462" t="inlineStr"/>
      <c r="M1527" s="464">
        <f>AH1527</f>
        <v/>
      </c>
      <c r="N1527" s="464">
        <f>IF(W1527&lt;0,AH1527,I1527)</f>
        <v/>
      </c>
      <c r="O1527" s="464">
        <f>I1527-M1527</f>
        <v/>
      </c>
      <c r="P1527" s="462" t="n"/>
      <c r="Q1527" s="462">
        <f>V1527=W1527</f>
        <v/>
      </c>
      <c r="R1527" s="462">
        <f>AND(MONTH(F1527)=MONTH(X1527), YEAR(F1527)=YEAR(X1527))</f>
        <v/>
      </c>
      <c r="S1527" s="462">
        <f>AC1527="L001-901905215"</f>
        <v/>
      </c>
      <c r="T1527" s="464">
        <f>G1527-AH1527</f>
        <v/>
      </c>
      <c r="U1527" s="462" t="n"/>
      <c r="V1527" s="462" t="inlineStr">
        <is>
          <t>HT230047</t>
        </is>
      </c>
      <c r="W1527" s="462" t="inlineStr">
        <is>
          <t>HT230047</t>
        </is>
      </c>
      <c r="X1527" s="463" t="n">
        <v>45016</v>
      </c>
      <c r="Y1527" s="462" t="inlineStr">
        <is>
          <t>HT230047</t>
        </is>
      </c>
      <c r="Z1527" s="462" t="inlineStr"/>
      <c r="AA1527" s="462" t="inlineStr">
        <is>
          <t>បុគ្គលជាប់អាករ</t>
        </is>
      </c>
      <c r="AB1527" s="462" t="inlineStr">
        <is>
          <t>L001-901905215</t>
        </is>
      </c>
      <c r="AC1527" s="462" t="inlineStr">
        <is>
          <t>វីអ៊ីស៊ិន (ខេមបូឌា) អ៊ិនដាសស្ទ្រី ឯ.ក</t>
        </is>
      </c>
      <c r="AD1527" s="464" t="n">
        <v>2720234</v>
      </c>
      <c r="AE1527" s="464" t="n">
        <v>2472940</v>
      </c>
      <c r="AF1527" s="464" t="n">
        <v>0</v>
      </c>
      <c r="AG1527" s="464" t="n">
        <v>0</v>
      </c>
      <c r="AH1527" s="464" t="n">
        <v>247294</v>
      </c>
      <c r="AI1527" s="464" t="n">
        <v>0</v>
      </c>
      <c r="AJ1527" s="464" t="n">
        <v>0</v>
      </c>
      <c r="AK1527" s="464" t="n">
        <v>0</v>
      </c>
      <c r="AL1527" s="464" t="n">
        <v>0</v>
      </c>
      <c r="AM1527" s="464" t="n">
        <v>0</v>
      </c>
      <c r="AN1527" s="464" t="n">
        <v>0</v>
      </c>
      <c r="AO1527" s="464" t="n">
        <v>0</v>
      </c>
      <c r="AP1527" s="464" t="n">
        <v>0</v>
      </c>
      <c r="AQ1527" s="462" t="inlineStr"/>
      <c r="AR1527" s="462" t="inlineStr">
        <is>
          <t>Trucking service</t>
        </is>
      </c>
      <c r="AS1527" s="462" t="inlineStr">
        <is>
          <t>បានប្រកាសពន្ធ</t>
        </is>
      </c>
    </row>
    <row r="1528">
      <c r="A1528" s="461" t="n">
        <v>1520</v>
      </c>
      <c r="B1528" s="462" t="inlineStr">
        <is>
          <t>KHCIC</t>
        </is>
      </c>
      <c r="C1528" s="462" t="inlineStr">
        <is>
          <t>អេសអាយធីស៊ី ខិនថេនើរ ឡាញ (ខេមបូឌា)</t>
        </is>
      </c>
      <c r="D1528" s="462" t="inlineStr">
        <is>
          <t>L001-107035863</t>
        </is>
      </c>
      <c r="E1528" s="462" t="inlineStr">
        <is>
          <t>SITC2023-003755</t>
        </is>
      </c>
      <c r="F1528" s="463" t="n">
        <v>44986</v>
      </c>
      <c r="G1528" s="464" t="n">
        <v>139863</v>
      </c>
      <c r="H1528" s="462" t="n"/>
      <c r="I1528" s="464">
        <f>G1528</f>
        <v/>
      </c>
      <c r="J1528" s="462">
        <f>IF(AND(Q1528=TRUE, R1528=TRUE, S1528=TRUE), IF(W1528&lt;-0.05, "អនុញ្ញាត (អ្នកផ្គត់ផ្គង់ប្រកាសខ្វះ)", "បានប្រកាស (អនុញ្ញាត)"), IF(AND(Q1528=FALSE, R1528=FALSE, S1528=FALSE), "ព្យួរទុក (មិនមានទិន្នន័យ)", "ប្រកាសខុស (ព្យួរទុក)"))</f>
        <v/>
      </c>
      <c r="K1528" s="462" t="inlineStr"/>
      <c r="L1528" s="462" t="inlineStr"/>
      <c r="M1528" s="464">
        <f>AH1528</f>
        <v/>
      </c>
      <c r="N1528" s="464">
        <f>IF(W1528&lt;0,AH1528,I1528)</f>
        <v/>
      </c>
      <c r="O1528" s="464">
        <f>I1528-M1528</f>
        <v/>
      </c>
      <c r="P1528" s="462" t="n"/>
      <c r="Q1528" s="462">
        <f>V1528=W1528</f>
        <v/>
      </c>
      <c r="R1528" s="462">
        <f>AND(MONTH(F1528)=MONTH(X1528), YEAR(F1528)=YEAR(X1528))</f>
        <v/>
      </c>
      <c r="S1528" s="462">
        <f>AC1528="L001-901905215"</f>
        <v/>
      </c>
      <c r="T1528" s="464">
        <f>G1528-AH1528</f>
        <v/>
      </c>
      <c r="U1528" s="462" t="n"/>
      <c r="V1528" s="462" t="inlineStr">
        <is>
          <t>SITC2023003755</t>
        </is>
      </c>
      <c r="W1528" s="462" t="inlineStr">
        <is>
          <t>SITC2023003755</t>
        </is>
      </c>
      <c r="X1528" s="463" t="n">
        <v>44979</v>
      </c>
      <c r="Y1528" s="462" t="inlineStr">
        <is>
          <t>SITC2023-003755</t>
        </is>
      </c>
      <c r="Z1528" s="462" t="inlineStr"/>
      <c r="AA1528" s="462" t="inlineStr">
        <is>
          <t>បុគ្គលជាប់អាករ</t>
        </is>
      </c>
      <c r="AB1528" s="462" t="inlineStr">
        <is>
          <t>L001-901905215</t>
        </is>
      </c>
      <c r="AC1528" s="462" t="inlineStr">
        <is>
          <t>វីអ៊ីស៊ិន (ខេមបូឌា) អ៊ិនដាសស្ទ្រី ឯ.ក</t>
        </is>
      </c>
      <c r="AD1528" s="464" t="n">
        <v>1541150</v>
      </c>
      <c r="AE1528" s="464" t="n">
        <v>1401045</v>
      </c>
      <c r="AF1528" s="464" t="n">
        <v>0</v>
      </c>
      <c r="AG1528" s="464" t="n">
        <v>0</v>
      </c>
      <c r="AH1528" s="464" t="n">
        <v>140105</v>
      </c>
      <c r="AI1528" s="464" t="n">
        <v>0</v>
      </c>
      <c r="AJ1528" s="464" t="n">
        <v>0</v>
      </c>
      <c r="AK1528" s="464" t="n">
        <v>0</v>
      </c>
      <c r="AL1528" s="464" t="n">
        <v>0</v>
      </c>
      <c r="AM1528" s="464" t="n">
        <v>0</v>
      </c>
      <c r="AN1528" s="464" t="n">
        <v>0</v>
      </c>
      <c r="AO1528" s="464" t="n">
        <v>0</v>
      </c>
      <c r="AP1528" s="464" t="n">
        <v>0</v>
      </c>
      <c r="AQ1528" s="462" t="inlineStr"/>
      <c r="AR1528" s="462" t="inlineStr">
        <is>
          <t>KHTHC,KHCIC,EIB,EMF,KHDOC</t>
        </is>
      </c>
      <c r="AS1528" s="462" t="inlineStr">
        <is>
          <t>បានប្រកាសពន្ធ</t>
        </is>
      </c>
    </row>
    <row r="1529">
      <c r="A1529" s="461" t="n">
        <v>1521</v>
      </c>
      <c r="B1529" s="462" t="inlineStr">
        <is>
          <t>Lift on &amp; Lift off</t>
        </is>
      </c>
      <c r="C1529" s="462" t="inlineStr">
        <is>
          <t>កំពង់ផែស្វយ័តក្រុងព្រះសីហនុ</t>
        </is>
      </c>
      <c r="D1529" s="462" t="inlineStr">
        <is>
          <t>L001-100044638</t>
        </is>
      </c>
      <c r="E1529" s="462" t="inlineStr">
        <is>
          <t>028757</t>
        </is>
      </c>
      <c r="F1529" s="463" t="n">
        <v>44986</v>
      </c>
      <c r="G1529" s="464" t="n">
        <v>23108</v>
      </c>
      <c r="H1529" s="462" t="n"/>
      <c r="I1529" s="464">
        <f>G1529</f>
        <v/>
      </c>
      <c r="J1529" s="462">
        <f>IF(AND(Q1529=TRUE, R1529=TRUE, S1529=TRUE), IF(W1529&lt;-0.05, "អនុញ្ញាត (អ្នកផ្គត់ផ្គង់ប្រកាសខ្វះ)", "បានប្រកាស (អនុញ្ញាត)"), IF(AND(Q1529=FALSE, R1529=FALSE, S1529=FALSE), "ព្យួរទុក (មិនមានទិន្នន័យ)", "ប្រកាសខុស (ព្យួរទុក)"))</f>
        <v/>
      </c>
      <c r="K1529" s="462" t="inlineStr"/>
      <c r="L1529" s="462" t="inlineStr"/>
      <c r="M1529" s="464">
        <f>AH1529</f>
        <v/>
      </c>
      <c r="N1529" s="464">
        <f>IF(W1529&lt;0,AH1529,I1529)</f>
        <v/>
      </c>
      <c r="O1529" s="464">
        <f>I1529-M1529</f>
        <v/>
      </c>
      <c r="P1529" s="462" t="n"/>
      <c r="Q1529" s="462">
        <f>V1529=W1529</f>
        <v/>
      </c>
      <c r="R1529" s="462">
        <f>AND(MONTH(F1529)=MONTH(X1529), YEAR(F1529)=YEAR(X1529))</f>
        <v/>
      </c>
      <c r="S1529" s="462">
        <f>AC1529="L001-901905215"</f>
        <v/>
      </c>
      <c r="T1529" s="464">
        <f>G1529-AH1529</f>
        <v/>
      </c>
      <c r="U1529" s="462" t="n"/>
      <c r="V1529" s="462" t="inlineStr">
        <is>
          <t>028757</t>
        </is>
      </c>
      <c r="W1529" s="462" t="inlineStr"/>
      <c r="X1529" s="499" t="n"/>
      <c r="Y1529" s="462" t="n"/>
      <c r="Z1529" s="462" t="n"/>
      <c r="AA1529" s="462" t="n"/>
      <c r="AB1529" s="462" t="n"/>
      <c r="AC1529" s="462" t="n"/>
      <c r="AD1529" s="462" t="n"/>
      <c r="AE1529" s="462" t="n"/>
      <c r="AF1529" s="462" t="n"/>
      <c r="AG1529" s="462" t="n"/>
      <c r="AH1529" s="462" t="n"/>
      <c r="AI1529" s="462" t="n"/>
      <c r="AJ1529" s="462" t="n"/>
      <c r="AK1529" s="462" t="n"/>
      <c r="AL1529" s="462" t="n"/>
      <c r="AM1529" s="462" t="n"/>
      <c r="AN1529" s="462" t="n"/>
      <c r="AO1529" s="462" t="n"/>
      <c r="AP1529" s="462" t="n"/>
      <c r="AQ1529" s="462" t="n"/>
      <c r="AR1529" s="462" t="n"/>
      <c r="AS1529" s="462" t="n"/>
    </row>
    <row r="1530">
      <c r="A1530" s="461" t="n">
        <v>1522</v>
      </c>
      <c r="B1530" s="462" t="inlineStr">
        <is>
          <t>Clearance and Trucking Fee</t>
        </is>
      </c>
      <c r="C1530" s="462" t="inlineStr">
        <is>
          <t>ហាវតាយ អ៊ិនធើណេសិនណល ឡូជីស្ទីក ឯ.ក</t>
        </is>
      </c>
      <c r="D1530" s="462" t="inlineStr">
        <is>
          <t>K007-902202863</t>
        </is>
      </c>
      <c r="E1530" s="462" t="inlineStr">
        <is>
          <t>HT230046</t>
        </is>
      </c>
      <c r="F1530" s="463" t="n">
        <v>45016</v>
      </c>
      <c r="G1530" s="464" t="n">
        <v>239186</v>
      </c>
      <c r="H1530" s="462" t="n"/>
      <c r="I1530" s="464">
        <f>G1530</f>
        <v/>
      </c>
      <c r="J1530" s="462">
        <f>IF(AND(Q1530=TRUE, R1530=TRUE, S1530=TRUE), IF(W1530&lt;-0.05, "អនុញ្ញាត (អ្នកផ្គត់ផ្គង់ប្រកាសខ្វះ)", "បានប្រកាស (អនុញ្ញាត)"), IF(AND(Q1530=FALSE, R1530=FALSE, S1530=FALSE), "ព្យួរទុក (មិនមានទិន្នន័យ)", "ប្រកាសខុស (ព្យួរទុក)"))</f>
        <v/>
      </c>
      <c r="K1530" s="462" t="inlineStr"/>
      <c r="L1530" s="462" t="inlineStr"/>
      <c r="M1530" s="464">
        <f>AH1530</f>
        <v/>
      </c>
      <c r="N1530" s="464">
        <f>IF(W1530&lt;0,AH1530,I1530)</f>
        <v/>
      </c>
      <c r="O1530" s="464">
        <f>I1530-M1530</f>
        <v/>
      </c>
      <c r="P1530" s="462" t="n"/>
      <c r="Q1530" s="462">
        <f>V1530=W1530</f>
        <v/>
      </c>
      <c r="R1530" s="462">
        <f>AND(MONTH(F1530)=MONTH(X1530), YEAR(F1530)=YEAR(X1530))</f>
        <v/>
      </c>
      <c r="S1530" s="462">
        <f>AC1530="L001-901905215"</f>
        <v/>
      </c>
      <c r="T1530" s="464">
        <f>G1530-AH1530</f>
        <v/>
      </c>
      <c r="U1530" s="462" t="n"/>
      <c r="V1530" s="462" t="inlineStr">
        <is>
          <t>HT230046</t>
        </is>
      </c>
      <c r="W1530" s="462" t="inlineStr">
        <is>
          <t>HT230046</t>
        </is>
      </c>
      <c r="X1530" s="463" t="n">
        <v>45016</v>
      </c>
      <c r="Y1530" s="462" t="inlineStr">
        <is>
          <t>HT230046</t>
        </is>
      </c>
      <c r="Z1530" s="462" t="inlineStr"/>
      <c r="AA1530" s="462" t="inlineStr">
        <is>
          <t>បុគ្គលជាប់អាករ</t>
        </is>
      </c>
      <c r="AB1530" s="462" t="inlineStr">
        <is>
          <t>L001-901905215</t>
        </is>
      </c>
      <c r="AC1530" s="462" t="inlineStr">
        <is>
          <t>វីអ៊ីស៊ិន (ខេមបូឌា) អ៊ិនដាសស្ទ្រី ឯ.ក</t>
        </is>
      </c>
      <c r="AD1530" s="464" t="n">
        <v>2631046</v>
      </c>
      <c r="AE1530" s="464" t="n">
        <v>2391860</v>
      </c>
      <c r="AF1530" s="464" t="n">
        <v>0</v>
      </c>
      <c r="AG1530" s="464" t="n">
        <v>0</v>
      </c>
      <c r="AH1530" s="464" t="n">
        <v>239186</v>
      </c>
      <c r="AI1530" s="464" t="n">
        <v>0</v>
      </c>
      <c r="AJ1530" s="464" t="n">
        <v>0</v>
      </c>
      <c r="AK1530" s="464" t="n">
        <v>0</v>
      </c>
      <c r="AL1530" s="464" t="n">
        <v>0</v>
      </c>
      <c r="AM1530" s="464" t="n">
        <v>0</v>
      </c>
      <c r="AN1530" s="464" t="n">
        <v>0</v>
      </c>
      <c r="AO1530" s="464" t="n">
        <v>0</v>
      </c>
      <c r="AP1530" s="464" t="n">
        <v>0</v>
      </c>
      <c r="AQ1530" s="462" t="inlineStr"/>
      <c r="AR1530" s="462" t="inlineStr">
        <is>
          <t>Trucking service</t>
        </is>
      </c>
      <c r="AS1530" s="462" t="inlineStr">
        <is>
          <t>បានប្រកាសពន្ធ</t>
        </is>
      </c>
    </row>
    <row r="1531">
      <c r="A1531" s="461" t="n">
        <v>1523</v>
      </c>
      <c r="B1531" s="462" t="inlineStr">
        <is>
          <t>KHCIC</t>
        </is>
      </c>
      <c r="C1531" s="462" t="inlineStr">
        <is>
          <t>អេសអាយធីស៊ី ខិនថេនើរ ឡាញ (ខេមបូឌា)</t>
        </is>
      </c>
      <c r="D1531" s="462" t="inlineStr">
        <is>
          <t>L001-107035863</t>
        </is>
      </c>
      <c r="E1531" s="462" t="inlineStr">
        <is>
          <t>SITC2023005487</t>
        </is>
      </c>
      <c r="F1531" s="463" t="n">
        <v>45001</v>
      </c>
      <c r="G1531" s="464" t="n">
        <v>139863</v>
      </c>
      <c r="H1531" s="462" t="n"/>
      <c r="I1531" s="464">
        <f>G1531</f>
        <v/>
      </c>
      <c r="J1531" s="462">
        <f>IF(AND(Q1531=TRUE, R1531=TRUE, S1531=TRUE), IF(W1531&lt;-0.05, "អនុញ្ញាត (អ្នកផ្គត់ផ្គង់ប្រកាសខ្វះ)", "បានប្រកាស (អនុញ្ញាត)"), IF(AND(Q1531=FALSE, R1531=FALSE, S1531=FALSE), "ព្យួរទុក (មិនមានទិន្នន័យ)", "ប្រកាសខុស (ព្យួរទុក)"))</f>
        <v/>
      </c>
      <c r="K1531" s="462" t="inlineStr"/>
      <c r="L1531" s="462" t="inlineStr"/>
      <c r="M1531" s="464">
        <f>AH1531</f>
        <v/>
      </c>
      <c r="N1531" s="464">
        <f>IF(W1531&lt;0,AH1531,I1531)</f>
        <v/>
      </c>
      <c r="O1531" s="464">
        <f>I1531-M1531</f>
        <v/>
      </c>
      <c r="P1531" s="462" t="n"/>
      <c r="Q1531" s="462">
        <f>V1531=W1531</f>
        <v/>
      </c>
      <c r="R1531" s="462">
        <f>AND(MONTH(F1531)=MONTH(X1531), YEAR(F1531)=YEAR(X1531))</f>
        <v/>
      </c>
      <c r="S1531" s="462">
        <f>AC1531="L001-901905215"</f>
        <v/>
      </c>
      <c r="T1531" s="464">
        <f>G1531-AH1531</f>
        <v/>
      </c>
      <c r="U1531" s="462" t="n"/>
      <c r="V1531" s="462" t="inlineStr">
        <is>
          <t>SITC2023005487</t>
        </is>
      </c>
      <c r="W1531" s="462" t="inlineStr">
        <is>
          <t>SITC2023005487</t>
        </is>
      </c>
      <c r="X1531" s="463" t="n">
        <v>45001</v>
      </c>
      <c r="Y1531" s="462" t="inlineStr">
        <is>
          <t>SITC2023-005487</t>
        </is>
      </c>
      <c r="Z1531" s="462" t="inlineStr"/>
      <c r="AA1531" s="462" t="inlineStr">
        <is>
          <t>បុគ្គលជាប់អាករ</t>
        </is>
      </c>
      <c r="AB1531" s="462" t="inlineStr">
        <is>
          <t>L001-901905215</t>
        </is>
      </c>
      <c r="AC1531" s="462" t="inlineStr">
        <is>
          <t>វីអ៊ីស៊ិន (ខេមបូឌា) អ៊ិនដាសស្ទ្រី ឯ.ក</t>
        </is>
      </c>
      <c r="AD1531" s="464" t="n">
        <v>1538493</v>
      </c>
      <c r="AE1531" s="464" t="n">
        <v>1398630</v>
      </c>
      <c r="AF1531" s="464" t="n">
        <v>0</v>
      </c>
      <c r="AG1531" s="464" t="n">
        <v>0</v>
      </c>
      <c r="AH1531" s="464" t="n">
        <v>139863</v>
      </c>
      <c r="AI1531" s="464" t="n">
        <v>0</v>
      </c>
      <c r="AJ1531" s="464" t="n">
        <v>0</v>
      </c>
      <c r="AK1531" s="464" t="n">
        <v>0</v>
      </c>
      <c r="AL1531" s="464" t="n">
        <v>0</v>
      </c>
      <c r="AM1531" s="464" t="n">
        <v>0</v>
      </c>
      <c r="AN1531" s="464" t="n">
        <v>0</v>
      </c>
      <c r="AO1531" s="464" t="n">
        <v>0</v>
      </c>
      <c r="AP1531" s="464" t="n">
        <v>0</v>
      </c>
      <c r="AQ1531" s="462" t="inlineStr"/>
      <c r="AR1531" s="462" t="inlineStr">
        <is>
          <t>EIB,KHDOC,KHCIC,KHTHC,EMF</t>
        </is>
      </c>
      <c r="AS1531" s="462" t="inlineStr">
        <is>
          <t>បានប្រកាសពន្ធ</t>
        </is>
      </c>
    </row>
    <row r="1532">
      <c r="A1532" s="461" t="n">
        <v>1524</v>
      </c>
      <c r="B1532" s="462" t="inlineStr">
        <is>
          <t>Lift on &amp; Lift off</t>
        </is>
      </c>
      <c r="C1532" s="462" t="inlineStr">
        <is>
          <t>កំពង់ផែស្វយ័តក្រុងព្រះសីហនុ</t>
        </is>
      </c>
      <c r="D1532" s="462" t="inlineStr">
        <is>
          <t>L001-100044638</t>
        </is>
      </c>
      <c r="E1532" s="462" t="inlineStr">
        <is>
          <t>040473</t>
        </is>
      </c>
      <c r="F1532" s="463" t="n">
        <v>45006</v>
      </c>
      <c r="G1532" s="464" t="n">
        <v>23119</v>
      </c>
      <c r="H1532" s="462" t="n"/>
      <c r="I1532" s="464">
        <f>G1532</f>
        <v/>
      </c>
      <c r="J1532" s="462">
        <f>IF(AND(Q1532=TRUE, R1532=TRUE, S1532=TRUE), IF(W1532&lt;-0.05, "អនុញ្ញាត (អ្នកផ្គត់ផ្គង់ប្រកាសខ្វះ)", "បានប្រកាស (អនុញ្ញាត)"), IF(AND(Q1532=FALSE, R1532=FALSE, S1532=FALSE), "ព្យួរទុក (មិនមានទិន្នន័យ)", "ប្រកាសខុស (ព្យួរទុក)"))</f>
        <v/>
      </c>
      <c r="K1532" s="462" t="inlineStr"/>
      <c r="L1532" s="462" t="inlineStr"/>
      <c r="M1532" s="464">
        <f>AH1532</f>
        <v/>
      </c>
      <c r="N1532" s="464">
        <f>IF(W1532&lt;0,AH1532,I1532)</f>
        <v/>
      </c>
      <c r="O1532" s="464">
        <f>I1532-M1532</f>
        <v/>
      </c>
      <c r="P1532" s="462" t="n"/>
      <c r="Q1532" s="462">
        <f>V1532=W1532</f>
        <v/>
      </c>
      <c r="R1532" s="462">
        <f>AND(MONTH(F1532)=MONTH(X1532), YEAR(F1532)=YEAR(X1532))</f>
        <v/>
      </c>
      <c r="S1532" s="462">
        <f>AC1532="L001-901905215"</f>
        <v/>
      </c>
      <c r="T1532" s="464">
        <f>G1532-AH1532</f>
        <v/>
      </c>
      <c r="U1532" s="462" t="n"/>
      <c r="V1532" s="462" t="inlineStr">
        <is>
          <t>040473</t>
        </is>
      </c>
      <c r="W1532" s="462" t="inlineStr"/>
      <c r="X1532" s="499" t="n"/>
      <c r="Y1532" s="462" t="n"/>
      <c r="Z1532" s="462" t="n"/>
      <c r="AA1532" s="462" t="n"/>
      <c r="AB1532" s="462" t="n"/>
      <c r="AC1532" s="462" t="n"/>
      <c r="AD1532" s="462" t="n"/>
      <c r="AE1532" s="462" t="n"/>
      <c r="AF1532" s="462" t="n"/>
      <c r="AG1532" s="462" t="n"/>
      <c r="AH1532" s="462" t="n"/>
      <c r="AI1532" s="462" t="n"/>
      <c r="AJ1532" s="462" t="n"/>
      <c r="AK1532" s="462" t="n"/>
      <c r="AL1532" s="462" t="n"/>
      <c r="AM1532" s="462" t="n"/>
      <c r="AN1532" s="462" t="n"/>
      <c r="AO1532" s="462" t="n"/>
      <c r="AP1532" s="462" t="n"/>
      <c r="AQ1532" s="462" t="n"/>
      <c r="AR1532" s="462" t="n"/>
      <c r="AS1532" s="462" t="n"/>
    </row>
    <row r="1533">
      <c r="A1533" s="461" t="n">
        <v>1525</v>
      </c>
      <c r="B1533" s="462" t="inlineStr">
        <is>
          <t>Clearance and Trucking Fee</t>
        </is>
      </c>
      <c r="C1533" s="462" t="inlineStr">
        <is>
          <t>ហាវតាយ អ៊ិនធើណេសិនណល ឡូជីស្ទីក ឯ.ក</t>
        </is>
      </c>
      <c r="D1533" s="462" t="inlineStr">
        <is>
          <t>K007-902202863</t>
        </is>
      </c>
      <c r="E1533" s="462" t="inlineStr">
        <is>
          <t>HT230045</t>
        </is>
      </c>
      <c r="F1533" s="463" t="n">
        <v>45016</v>
      </c>
      <c r="G1533" s="464" t="n">
        <v>239186</v>
      </c>
      <c r="H1533" s="462" t="n"/>
      <c r="I1533" s="464">
        <f>G1533</f>
        <v/>
      </c>
      <c r="J1533" s="462">
        <f>IF(AND(Q1533=TRUE, R1533=TRUE, S1533=TRUE), IF(W1533&lt;-0.05, "អនុញ្ញាត (អ្នកផ្គត់ផ្គង់ប្រកាសខ្វះ)", "បានប្រកាស (អនុញ្ញាត)"), IF(AND(Q1533=FALSE, R1533=FALSE, S1533=FALSE), "ព្យួរទុក (មិនមានទិន្នន័យ)", "ប្រកាសខុស (ព្យួរទុក)"))</f>
        <v/>
      </c>
      <c r="K1533" s="462" t="inlineStr"/>
      <c r="L1533" s="462" t="inlineStr"/>
      <c r="M1533" s="464">
        <f>AH1533</f>
        <v/>
      </c>
      <c r="N1533" s="464">
        <f>IF(W1533&lt;0,AH1533,I1533)</f>
        <v/>
      </c>
      <c r="O1533" s="464">
        <f>I1533-M1533</f>
        <v/>
      </c>
      <c r="P1533" s="462" t="n"/>
      <c r="Q1533" s="462">
        <f>V1533=W1533</f>
        <v/>
      </c>
      <c r="R1533" s="462">
        <f>AND(MONTH(F1533)=MONTH(X1533), YEAR(F1533)=YEAR(X1533))</f>
        <v/>
      </c>
      <c r="S1533" s="462">
        <f>AC1533="L001-901905215"</f>
        <v/>
      </c>
      <c r="T1533" s="464">
        <f>G1533-AH1533</f>
        <v/>
      </c>
      <c r="U1533" s="462" t="n"/>
      <c r="V1533" s="462" t="inlineStr">
        <is>
          <t>HT230045</t>
        </is>
      </c>
      <c r="W1533" s="462" t="inlineStr">
        <is>
          <t>HT230045</t>
        </is>
      </c>
      <c r="X1533" s="463" t="n">
        <v>45016</v>
      </c>
      <c r="Y1533" s="462" t="inlineStr">
        <is>
          <t>HT230045</t>
        </is>
      </c>
      <c r="Z1533" s="462" t="inlineStr"/>
      <c r="AA1533" s="462" t="inlineStr">
        <is>
          <t>បុគ្គលជាប់អាករ</t>
        </is>
      </c>
      <c r="AB1533" s="462" t="inlineStr">
        <is>
          <t>L001-901905215</t>
        </is>
      </c>
      <c r="AC1533" s="462" t="inlineStr">
        <is>
          <t>វីអ៊ីស៊ិន (ខេមបូឌា) អ៊ិនដាសស្ទ្រី ឯ.ក</t>
        </is>
      </c>
      <c r="AD1533" s="464" t="n">
        <v>2631046</v>
      </c>
      <c r="AE1533" s="464" t="n">
        <v>2391860</v>
      </c>
      <c r="AF1533" s="464" t="n">
        <v>0</v>
      </c>
      <c r="AG1533" s="464" t="n">
        <v>0</v>
      </c>
      <c r="AH1533" s="464" t="n">
        <v>239186</v>
      </c>
      <c r="AI1533" s="464" t="n">
        <v>0</v>
      </c>
      <c r="AJ1533" s="464" t="n">
        <v>0</v>
      </c>
      <c r="AK1533" s="464" t="n">
        <v>0</v>
      </c>
      <c r="AL1533" s="464" t="n">
        <v>0</v>
      </c>
      <c r="AM1533" s="464" t="n">
        <v>0</v>
      </c>
      <c r="AN1533" s="464" t="n">
        <v>0</v>
      </c>
      <c r="AO1533" s="464" t="n">
        <v>0</v>
      </c>
      <c r="AP1533" s="464" t="n">
        <v>0</v>
      </c>
      <c r="AQ1533" s="462" t="inlineStr"/>
      <c r="AR1533" s="462" t="inlineStr">
        <is>
          <t>Trucking service</t>
        </is>
      </c>
      <c r="AS1533" s="462" t="inlineStr">
        <is>
          <t>បានប្រកាសពន្ធ</t>
        </is>
      </c>
    </row>
    <row r="1534">
      <c r="A1534" s="461" t="n">
        <v>1526</v>
      </c>
      <c r="B1534" s="462" t="inlineStr">
        <is>
          <t>Rental copy machine</t>
        </is>
      </c>
      <c r="C1534" s="462" t="inlineStr">
        <is>
          <t xml:space="preserve">អិនធីអិល តិចណូឡូជី </t>
        </is>
      </c>
      <c r="D1534" s="462" t="inlineStr">
        <is>
          <t>K005-901900283</t>
        </is>
      </c>
      <c r="E1534" s="462" t="inlineStr">
        <is>
          <t>NTL23-0659</t>
        </is>
      </c>
      <c r="F1534" s="463" t="n">
        <v>44986</v>
      </c>
      <c r="G1534" s="464" t="n">
        <v>20410</v>
      </c>
      <c r="H1534" s="462" t="n"/>
      <c r="I1534" s="464">
        <f>G1534</f>
        <v/>
      </c>
      <c r="J1534" s="462">
        <f>IF(AND(Q1534=TRUE, R1534=TRUE, S1534=TRUE), IF(W1534&lt;-0.05, "អនុញ្ញាត (អ្នកផ្គត់ផ្គង់ប្រកាសខ្វះ)", "បានប្រកាស (អនុញ្ញាត)"), IF(AND(Q1534=FALSE, R1534=FALSE, S1534=FALSE), "ព្យួរទុក (មិនមានទិន្នន័យ)", "ប្រកាសខុស (ព្យួរទុក)"))</f>
        <v/>
      </c>
      <c r="K1534" s="462" t="inlineStr"/>
      <c r="L1534" s="462" t="inlineStr"/>
      <c r="M1534" s="464">
        <f>AH1534</f>
        <v/>
      </c>
      <c r="N1534" s="464">
        <f>IF(W1534&lt;0,AH1534,I1534)</f>
        <v/>
      </c>
      <c r="O1534" s="464">
        <f>I1534-M1534</f>
        <v/>
      </c>
      <c r="P1534" s="462" t="n"/>
      <c r="Q1534" s="462">
        <f>V1534=W1534</f>
        <v/>
      </c>
      <c r="R1534" s="462">
        <f>AND(MONTH(F1534)=MONTH(X1534), YEAR(F1534)=YEAR(X1534))</f>
        <v/>
      </c>
      <c r="S1534" s="462">
        <f>AC1534="L001-901905215"</f>
        <v/>
      </c>
      <c r="T1534" s="464">
        <f>G1534-AH1534</f>
        <v/>
      </c>
      <c r="U1534" s="462" t="n"/>
      <c r="V1534" s="462" t="inlineStr">
        <is>
          <t>NTL230659</t>
        </is>
      </c>
      <c r="W1534" s="462" t="inlineStr">
        <is>
          <t>NTL230659</t>
        </is>
      </c>
      <c r="X1534" s="463" t="n">
        <v>44973</v>
      </c>
      <c r="Y1534" s="462" t="inlineStr">
        <is>
          <t>NTL23-0659</t>
        </is>
      </c>
      <c r="Z1534" s="462" t="inlineStr"/>
      <c r="AA1534" s="462" t="inlineStr">
        <is>
          <t>បុគ្គលជាប់អាករ</t>
        </is>
      </c>
      <c r="AB1534" s="462" t="inlineStr">
        <is>
          <t>L001-901905215</t>
        </is>
      </c>
      <c r="AC1534" s="462" t="inlineStr">
        <is>
          <t>វីអ៊ីស៊ិន (ខេមបូឌា) អ៊ិនដាសស្ទ្រី ឯ.ក</t>
        </is>
      </c>
      <c r="AD1534" s="464" t="n">
        <v>224510</v>
      </c>
      <c r="AE1534" s="464" t="n">
        <v>204100</v>
      </c>
      <c r="AF1534" s="464" t="n">
        <v>0</v>
      </c>
      <c r="AG1534" s="464" t="n">
        <v>0</v>
      </c>
      <c r="AH1534" s="464" t="n">
        <v>20410</v>
      </c>
      <c r="AI1534" s="464" t="n">
        <v>0</v>
      </c>
      <c r="AJ1534" s="464" t="n">
        <v>0</v>
      </c>
      <c r="AK1534" s="464" t="n">
        <v>0</v>
      </c>
      <c r="AL1534" s="464" t="n">
        <v>0</v>
      </c>
      <c r="AM1534" s="464" t="n">
        <v>0</v>
      </c>
      <c r="AN1534" s="464" t="n">
        <v>0</v>
      </c>
      <c r="AO1534" s="464" t="n">
        <v>0</v>
      </c>
      <c r="AP1534" s="464" t="n">
        <v>0</v>
      </c>
      <c r="AQ1534" s="462" t="inlineStr"/>
      <c r="AR1534" s="462" t="inlineStr">
        <is>
          <t>Rental Machine Photocopier CANON iR-2525</t>
        </is>
      </c>
      <c r="AS1534" s="462" t="inlineStr">
        <is>
          <t>បានប្រកាសពន្ធ</t>
        </is>
      </c>
    </row>
    <row r="1535">
      <c r="A1535" s="461" t="n">
        <v>1527</v>
      </c>
      <c r="B1535" s="462" t="inlineStr">
        <is>
          <t>Rental copy machine</t>
        </is>
      </c>
      <c r="C1535" s="462" t="inlineStr">
        <is>
          <t xml:space="preserve">អិនធីអិល តិចណូឡូជី </t>
        </is>
      </c>
      <c r="D1535" s="462" t="inlineStr">
        <is>
          <t>K005-901900283</t>
        </is>
      </c>
      <c r="E1535" s="462" t="inlineStr">
        <is>
          <t>NTL23-1121</t>
        </is>
      </c>
      <c r="F1535" s="463" t="n">
        <v>45005</v>
      </c>
      <c r="G1535" s="464" t="n">
        <v>20315</v>
      </c>
      <c r="H1535" s="462" t="n"/>
      <c r="I1535" s="464">
        <f>G1535</f>
        <v/>
      </c>
      <c r="J1535" s="462">
        <f>IF(AND(Q1535=TRUE, R1535=TRUE, S1535=TRUE), IF(W1535&lt;-0.05, "អនុញ្ញាត (អ្នកផ្គត់ផ្គង់ប្រកាសខ្វះ)", "បានប្រកាស (អនុញ្ញាត)"), IF(AND(Q1535=FALSE, R1535=FALSE, S1535=FALSE), "ព្យួរទុក (មិនមានទិន្នន័យ)", "ប្រកាសខុស (ព្យួរទុក)"))</f>
        <v/>
      </c>
      <c r="K1535" s="462" t="inlineStr"/>
      <c r="L1535" s="462" t="inlineStr"/>
      <c r="M1535" s="464">
        <f>AH1535</f>
        <v/>
      </c>
      <c r="N1535" s="464">
        <f>IF(W1535&lt;0,AH1535,I1535)</f>
        <v/>
      </c>
      <c r="O1535" s="464">
        <f>I1535-M1535</f>
        <v/>
      </c>
      <c r="P1535" s="462" t="n"/>
      <c r="Q1535" s="462">
        <f>V1535=W1535</f>
        <v/>
      </c>
      <c r="R1535" s="462">
        <f>AND(MONTH(F1535)=MONTH(X1535), YEAR(F1535)=YEAR(X1535))</f>
        <v/>
      </c>
      <c r="S1535" s="462">
        <f>AC1535="L001-901905215"</f>
        <v/>
      </c>
      <c r="T1535" s="464">
        <f>G1535-AH1535</f>
        <v/>
      </c>
      <c r="U1535" s="462" t="n"/>
      <c r="V1535" s="462" t="inlineStr">
        <is>
          <t>NTL231121</t>
        </is>
      </c>
      <c r="W1535" s="462" t="inlineStr">
        <is>
          <t>NTL231121</t>
        </is>
      </c>
      <c r="X1535" s="463" t="n">
        <v>45005</v>
      </c>
      <c r="Y1535" s="462" t="inlineStr">
        <is>
          <t>NTL23-1121</t>
        </is>
      </c>
      <c r="Z1535" s="462" t="inlineStr"/>
      <c r="AA1535" s="462" t="inlineStr">
        <is>
          <t>បុគ្គលជាប់អាករ</t>
        </is>
      </c>
      <c r="AB1535" s="462" t="inlineStr">
        <is>
          <t>L001-901905215</t>
        </is>
      </c>
      <c r="AC1535" s="462" t="inlineStr">
        <is>
          <t>វីអ៊ីស៊ិន (ខេមបូឌា) អ៊ិនដាសស្ទ្រី ឯ.ក</t>
        </is>
      </c>
      <c r="AD1535" s="464" t="n">
        <v>223465</v>
      </c>
      <c r="AE1535" s="464" t="n">
        <v>203150</v>
      </c>
      <c r="AF1535" s="464" t="n">
        <v>0</v>
      </c>
      <c r="AG1535" s="464" t="n">
        <v>0</v>
      </c>
      <c r="AH1535" s="464" t="n">
        <v>20315</v>
      </c>
      <c r="AI1535" s="464" t="n">
        <v>0</v>
      </c>
      <c r="AJ1535" s="464" t="n">
        <v>0</v>
      </c>
      <c r="AK1535" s="464" t="n">
        <v>0</v>
      </c>
      <c r="AL1535" s="464" t="n">
        <v>0</v>
      </c>
      <c r="AM1535" s="464" t="n">
        <v>0</v>
      </c>
      <c r="AN1535" s="464" t="n">
        <v>0</v>
      </c>
      <c r="AO1535" s="464" t="n">
        <v>0</v>
      </c>
      <c r="AP1535" s="464" t="n">
        <v>0</v>
      </c>
      <c r="AQ1535" s="462" t="inlineStr"/>
      <c r="AR1535" s="462" t="inlineStr">
        <is>
          <t>Rental Machine Photocopier CANON iR-2525</t>
        </is>
      </c>
      <c r="AS1535" s="462" t="inlineStr">
        <is>
          <t>បានប្រកាសពន្ធ</t>
        </is>
      </c>
    </row>
    <row r="1536">
      <c r="A1536" s="461" t="n">
        <v>1528</v>
      </c>
      <c r="B1536" s="462" t="inlineStr">
        <is>
          <t>Security Guard Fee</t>
        </is>
      </c>
      <c r="C1536" s="462" t="inlineStr">
        <is>
          <t>អេសអេហ្វអាយ​ ស៊ីឃ្យួរឹធី ហ្វសស៍ អ៊ិនធើណេសិនណល ឯ.ក</t>
        </is>
      </c>
      <c r="D1536" s="462" t="inlineStr">
        <is>
          <t>K010-901908100</t>
        </is>
      </c>
      <c r="E1536" s="462" t="inlineStr">
        <is>
          <t>SFI2023/139</t>
        </is>
      </c>
      <c r="F1536" s="463" t="n">
        <v>45009</v>
      </c>
      <c r="G1536" s="464" t="n">
        <v>227360</v>
      </c>
      <c r="H1536" s="462" t="n"/>
      <c r="I1536" s="464">
        <f>G1536</f>
        <v/>
      </c>
      <c r="J1536" s="462">
        <f>IF(AND(Q1536=TRUE, R1536=TRUE, S1536=TRUE), IF(W1536&lt;-0.05, "អនុញ្ញាត (អ្នកផ្គត់ផ្គង់ប្រកាសខ្វះ)", "បានប្រកាស (អនុញ្ញាត)"), IF(AND(Q1536=FALSE, R1536=FALSE, S1536=FALSE), "ព្យួរទុក (មិនមានទិន្នន័យ)", "ប្រកាសខុស (ព្យួរទុក)"))</f>
        <v/>
      </c>
      <c r="K1536" s="462" t="inlineStr"/>
      <c r="L1536" s="462" t="inlineStr"/>
      <c r="M1536" s="464">
        <f>AH1536</f>
        <v/>
      </c>
      <c r="N1536" s="464">
        <f>IF(W1536&lt;0,AH1536,I1536)</f>
        <v/>
      </c>
      <c r="O1536" s="464">
        <f>I1536-M1536</f>
        <v/>
      </c>
      <c r="P1536" s="462" t="n"/>
      <c r="Q1536" s="462">
        <f>V1536=W1536</f>
        <v/>
      </c>
      <c r="R1536" s="462">
        <f>AND(MONTH(F1536)=MONTH(X1536), YEAR(F1536)=YEAR(X1536))</f>
        <v/>
      </c>
      <c r="S1536" s="462">
        <f>AC1536="L001-901905215"</f>
        <v/>
      </c>
      <c r="T1536" s="464">
        <f>G1536-AH1536</f>
        <v/>
      </c>
      <c r="U1536" s="462" t="n"/>
      <c r="V1536" s="462" t="inlineStr">
        <is>
          <t>SFI2023139</t>
        </is>
      </c>
      <c r="W1536" s="462" t="inlineStr">
        <is>
          <t>SFI2023139</t>
        </is>
      </c>
      <c r="X1536" s="463" t="n">
        <v>45009</v>
      </c>
      <c r="Y1536" s="462" t="inlineStr">
        <is>
          <t>SFI2023/139</t>
        </is>
      </c>
      <c r="Z1536" s="462" t="inlineStr"/>
      <c r="AA1536" s="462" t="inlineStr">
        <is>
          <t>បុគ្គលជាប់អាករ</t>
        </is>
      </c>
      <c r="AB1536" s="462" t="inlineStr">
        <is>
          <t>L001-901905215</t>
        </is>
      </c>
      <c r="AC1536" s="462" t="inlineStr">
        <is>
          <t>វីអ៊ីស៊ិន (ខេមបូឌា) អ៊ិនដាសស្ទ្រី ឯ.ក</t>
        </is>
      </c>
      <c r="AD1536" s="464" t="n">
        <v>2500960</v>
      </c>
      <c r="AE1536" s="464" t="n">
        <v>2273600</v>
      </c>
      <c r="AF1536" s="464" t="n">
        <v>0</v>
      </c>
      <c r="AG1536" s="464" t="n">
        <v>0</v>
      </c>
      <c r="AH1536" s="464" t="n">
        <v>227360</v>
      </c>
      <c r="AI1536" s="464" t="n">
        <v>0</v>
      </c>
      <c r="AJ1536" s="464" t="n">
        <v>0</v>
      </c>
      <c r="AK1536" s="464" t="n">
        <v>0</v>
      </c>
      <c r="AL1536" s="464" t="n">
        <v>0</v>
      </c>
      <c r="AM1536" s="464" t="n">
        <v>0</v>
      </c>
      <c r="AN1536" s="464" t="n">
        <v>0</v>
      </c>
      <c r="AO1536" s="464" t="n">
        <v>0</v>
      </c>
      <c r="AP1536" s="464" t="n">
        <v>0</v>
      </c>
      <c r="AQ1536" s="462" t="inlineStr"/>
      <c r="AR1536" s="462" t="inlineStr">
        <is>
          <t>Security Service for March 2023</t>
        </is>
      </c>
      <c r="AS1536" s="462" t="inlineStr">
        <is>
          <t>បានប្រកាសពន្ធ</t>
        </is>
      </c>
    </row>
    <row r="1537">
      <c r="A1537" s="461" t="n">
        <v>1529</v>
      </c>
      <c r="B1537" s="462" t="inlineStr">
        <is>
          <t>LIFT-OFF Charges</t>
        </is>
      </c>
      <c r="C1537" s="462" t="inlineStr">
        <is>
          <t>កំពង់ផែស្វយ័តភ្នំពេញ "ក.ស.ភ"</t>
        </is>
      </c>
      <c r="D1537" s="462" t="inlineStr">
        <is>
          <t>L001-100044999</t>
        </is>
      </c>
      <c r="E1537" s="462" t="inlineStr">
        <is>
          <t>NV20230315878</t>
        </is>
      </c>
      <c r="F1537" s="463" t="n">
        <v>45014</v>
      </c>
      <c r="G1537" s="464" t="n">
        <v>29174</v>
      </c>
      <c r="H1537" s="462" t="n"/>
      <c r="I1537" s="464">
        <f>G1537</f>
        <v/>
      </c>
      <c r="J1537" s="462">
        <f>IF(AND(Q1537=TRUE, R1537=TRUE, S1537=TRUE), IF(W1537&lt;-0.05, "អនុញ្ញាត (អ្នកផ្គត់ផ្គង់ប្រកាសខ្វះ)", "បានប្រកាស (អនុញ្ញាត)"), IF(AND(Q1537=FALSE, R1537=FALSE, S1537=FALSE), "ព្យួរទុក (មិនមានទិន្នន័យ)", "ប្រកាសខុស (ព្យួរទុក)"))</f>
        <v/>
      </c>
      <c r="K1537" s="462" t="inlineStr"/>
      <c r="L1537" s="462" t="inlineStr"/>
      <c r="M1537" s="464">
        <f>AH1537</f>
        <v/>
      </c>
      <c r="N1537" s="464">
        <f>IF(W1537&lt;0,AH1537,I1537)</f>
        <v/>
      </c>
      <c r="O1537" s="464">
        <f>I1537-M1537</f>
        <v/>
      </c>
      <c r="P1537" s="462" t="n"/>
      <c r="Q1537" s="462">
        <f>V1537=W1537</f>
        <v/>
      </c>
      <c r="R1537" s="462">
        <f>AND(MONTH(F1537)=MONTH(X1537), YEAR(F1537)=YEAR(X1537))</f>
        <v/>
      </c>
      <c r="S1537" s="462">
        <f>AC1537="L001-901905215"</f>
        <v/>
      </c>
      <c r="T1537" s="464">
        <f>G1537-AH1537</f>
        <v/>
      </c>
      <c r="U1537" s="462" t="n"/>
      <c r="V1537" s="462" t="inlineStr">
        <is>
          <t>NV20230315878</t>
        </is>
      </c>
      <c r="W1537" s="462" t="inlineStr"/>
      <c r="X1537" s="499" t="n"/>
      <c r="Y1537" s="462" t="n"/>
      <c r="Z1537" s="462" t="n"/>
      <c r="AA1537" s="462" t="n"/>
      <c r="AB1537" s="462" t="n"/>
      <c r="AC1537" s="462" t="n"/>
      <c r="AD1537" s="462" t="n"/>
      <c r="AE1537" s="462" t="n"/>
      <c r="AF1537" s="462" t="n"/>
      <c r="AG1537" s="462" t="n"/>
      <c r="AH1537" s="462" t="n"/>
      <c r="AI1537" s="462" t="n"/>
      <c r="AJ1537" s="462" t="n"/>
      <c r="AK1537" s="462" t="n"/>
      <c r="AL1537" s="462" t="n"/>
      <c r="AM1537" s="462" t="n"/>
      <c r="AN1537" s="462" t="n"/>
      <c r="AO1537" s="462" t="n"/>
      <c r="AP1537" s="462" t="n"/>
      <c r="AQ1537" s="462" t="n"/>
      <c r="AR1537" s="462" t="n"/>
      <c r="AS1537" s="462" t="n"/>
    </row>
    <row r="1538">
      <c r="A1538" s="461" t="n">
        <v>1530</v>
      </c>
      <c r="B1538" s="462" t="inlineStr">
        <is>
          <t>Clearance and Trucking Fee</t>
        </is>
      </c>
      <c r="C1538" s="462" t="inlineStr">
        <is>
          <t>56ប៊ី-លីង សឹបផ្លាយ ឆេន មេនេចម៉ិន ឯ.ក</t>
        </is>
      </c>
      <c r="D1538" s="462" t="inlineStr">
        <is>
          <t>K004-902004795</t>
        </is>
      </c>
      <c r="E1538" s="462" t="inlineStr">
        <is>
          <t>TI2023-0287</t>
        </is>
      </c>
      <c r="F1538" s="463" t="n">
        <v>45012</v>
      </c>
      <c r="G1538" s="464" t="n">
        <v>269857</v>
      </c>
      <c r="H1538" s="462" t="n"/>
      <c r="I1538" s="464">
        <f>G1538</f>
        <v/>
      </c>
      <c r="J1538" s="462">
        <f>IF(AND(Q1538=TRUE, R1538=TRUE, S1538=TRUE), IF(W1538&lt;-0.05, "អនុញ្ញាត (អ្នកផ្គត់ផ្គង់ប្រកាសខ្វះ)", "បានប្រកាស (អនុញ្ញាត)"), IF(AND(Q1538=FALSE, R1538=FALSE, S1538=FALSE), "ព្យួរទុក (មិនមានទិន្នន័យ)", "ប្រកាសខុស (ព្យួរទុក)"))</f>
        <v/>
      </c>
      <c r="K1538" s="462" t="inlineStr"/>
      <c r="L1538" s="462" t="inlineStr"/>
      <c r="M1538" s="464">
        <f>AH1538</f>
        <v/>
      </c>
      <c r="N1538" s="464">
        <f>IF(W1538&lt;0,AH1538,I1538)</f>
        <v/>
      </c>
      <c r="O1538" s="464">
        <f>I1538-M1538</f>
        <v/>
      </c>
      <c r="P1538" s="462" t="n"/>
      <c r="Q1538" s="462">
        <f>V1538=W1538</f>
        <v/>
      </c>
      <c r="R1538" s="462">
        <f>AND(MONTH(F1538)=MONTH(X1538), YEAR(F1538)=YEAR(X1538))</f>
        <v/>
      </c>
      <c r="S1538" s="462">
        <f>AC1538="L001-901905215"</f>
        <v/>
      </c>
      <c r="T1538" s="464">
        <f>G1538-AH1538</f>
        <v/>
      </c>
      <c r="U1538" s="462" t="n"/>
      <c r="V1538" s="462" t="inlineStr">
        <is>
          <t>TI20230287</t>
        </is>
      </c>
      <c r="W1538" s="462" t="inlineStr">
        <is>
          <t>TI20230287</t>
        </is>
      </c>
      <c r="X1538" s="463" t="n">
        <v>45012</v>
      </c>
      <c r="Y1538" s="462" t="inlineStr">
        <is>
          <t>TI2023-0287</t>
        </is>
      </c>
      <c r="Z1538" s="462" t="inlineStr"/>
      <c r="AA1538" s="462" t="inlineStr">
        <is>
          <t>បុគ្គលជាប់អាករ</t>
        </is>
      </c>
      <c r="AB1538" s="462" t="inlineStr">
        <is>
          <t>L001-901905215</t>
        </is>
      </c>
      <c r="AC1538" s="462" t="inlineStr">
        <is>
          <t>វីអ៊ីស៊ិន (ខេមបូឌា) អ៊ិនដាសស្ទ្រី ឯ.ក</t>
        </is>
      </c>
      <c r="AD1538" s="464" t="n">
        <v>2968427</v>
      </c>
      <c r="AE1538" s="464" t="n">
        <v>2698570</v>
      </c>
      <c r="AF1538" s="464" t="n">
        <v>0</v>
      </c>
      <c r="AG1538" s="464" t="n">
        <v>0</v>
      </c>
      <c r="AH1538" s="464" t="n">
        <v>269857</v>
      </c>
      <c r="AI1538" s="464" t="n">
        <v>0</v>
      </c>
      <c r="AJ1538" s="464" t="n">
        <v>0</v>
      </c>
      <c r="AK1538" s="464" t="n">
        <v>0</v>
      </c>
      <c r="AL1538" s="464" t="n">
        <v>0</v>
      </c>
      <c r="AM1538" s="464" t="n">
        <v>0</v>
      </c>
      <c r="AN1538" s="464" t="n">
        <v>0</v>
      </c>
      <c r="AO1538" s="464" t="n">
        <v>0</v>
      </c>
      <c r="AP1538" s="464" t="n">
        <v>0</v>
      </c>
      <c r="AQ1538" s="462" t="inlineStr"/>
      <c r="AR1538" s="462" t="inlineStr">
        <is>
          <t>CLEARANCE AND TRUCKING FEE</t>
        </is>
      </c>
      <c r="AS1538" s="462" t="inlineStr">
        <is>
          <t>បានប្រកាសពន្ធ</t>
        </is>
      </c>
    </row>
    <row r="1539">
      <c r="A1539" s="461" t="n">
        <v>1531</v>
      </c>
      <c r="B1539" s="462" t="inlineStr">
        <is>
          <t>Lift off</t>
        </is>
      </c>
      <c r="C1539" s="462" t="inlineStr">
        <is>
          <t>កំពង់ផែស្វយ័តក្រុងព្រះសីហនុ</t>
        </is>
      </c>
      <c r="D1539" s="462" t="inlineStr">
        <is>
          <t>L001-100044638</t>
        </is>
      </c>
      <c r="E1539" s="462" t="inlineStr">
        <is>
          <t>041830</t>
        </is>
      </c>
      <c r="F1539" s="463" t="n">
        <v>45008</v>
      </c>
      <c r="G1539" s="464" t="n">
        <v>6904</v>
      </c>
      <c r="H1539" s="462" t="n"/>
      <c r="I1539" s="464">
        <f>G1539</f>
        <v/>
      </c>
      <c r="J1539" s="462">
        <f>IF(AND(Q1539=TRUE, R1539=TRUE, S1539=TRUE), IF(W1539&lt;-0.05, "អនុញ្ញាត (អ្នកផ្គត់ផ្គង់ប្រកាសខ្វះ)", "បានប្រកាស (អនុញ្ញាត)"), IF(AND(Q1539=FALSE, R1539=FALSE, S1539=FALSE), "ព្យួរទុក (មិនមានទិន្នន័យ)", "ប្រកាសខុស (ព្យួរទុក)"))</f>
        <v/>
      </c>
      <c r="K1539" s="462" t="inlineStr"/>
      <c r="L1539" s="462" t="inlineStr"/>
      <c r="M1539" s="464">
        <f>AH1539</f>
        <v/>
      </c>
      <c r="N1539" s="464">
        <f>IF(W1539&lt;0,AH1539,I1539)</f>
        <v/>
      </c>
      <c r="O1539" s="464">
        <f>I1539-M1539</f>
        <v/>
      </c>
      <c r="P1539" s="462" t="n"/>
      <c r="Q1539" s="462">
        <f>V1539=W1539</f>
        <v/>
      </c>
      <c r="R1539" s="462">
        <f>AND(MONTH(F1539)=MONTH(X1539), YEAR(F1539)=YEAR(X1539))</f>
        <v/>
      </c>
      <c r="S1539" s="462">
        <f>AC1539="L001-901905215"</f>
        <v/>
      </c>
      <c r="T1539" s="464">
        <f>G1539-AH1539</f>
        <v/>
      </c>
      <c r="U1539" s="462" t="n"/>
      <c r="V1539" s="462" t="inlineStr">
        <is>
          <t>041830</t>
        </is>
      </c>
      <c r="W1539" s="462" t="inlineStr"/>
      <c r="X1539" s="499" t="n"/>
      <c r="Y1539" s="462" t="n"/>
      <c r="Z1539" s="462" t="n"/>
      <c r="AA1539" s="462" t="n"/>
      <c r="AB1539" s="462" t="n"/>
      <c r="AC1539" s="462" t="n"/>
      <c r="AD1539" s="462" t="n"/>
      <c r="AE1539" s="462" t="n"/>
      <c r="AF1539" s="462" t="n"/>
      <c r="AG1539" s="462" t="n"/>
      <c r="AH1539" s="462" t="n"/>
      <c r="AI1539" s="462" t="n"/>
      <c r="AJ1539" s="462" t="n"/>
      <c r="AK1539" s="462" t="n"/>
      <c r="AL1539" s="462" t="n"/>
      <c r="AM1539" s="462" t="n"/>
      <c r="AN1539" s="462" t="n"/>
      <c r="AO1539" s="462" t="n"/>
      <c r="AP1539" s="462" t="n"/>
      <c r="AQ1539" s="462" t="n"/>
      <c r="AR1539" s="462" t="n"/>
      <c r="AS1539" s="462" t="n"/>
    </row>
    <row r="1540">
      <c r="A1540" s="461" t="n">
        <v>1532</v>
      </c>
      <c r="B1540" s="462" t="inlineStr">
        <is>
          <t>Clearance and Trucking Fee</t>
        </is>
      </c>
      <c r="C1540" s="462" t="inlineStr">
        <is>
          <t>56ប៊ី-លីង សឹបផ្លាយ ឆេន មេនេចម៉ិន ឯ.ក</t>
        </is>
      </c>
      <c r="D1540" s="462" t="inlineStr">
        <is>
          <t>K004-902004795</t>
        </is>
      </c>
      <c r="E1540" s="462" t="inlineStr">
        <is>
          <t>TI2023-0286</t>
        </is>
      </c>
      <c r="F1540" s="463" t="n">
        <v>45012</v>
      </c>
      <c r="G1540" s="464" t="n">
        <v>298263</v>
      </c>
      <c r="H1540" s="462" t="n"/>
      <c r="I1540" s="464">
        <f>G1540</f>
        <v/>
      </c>
      <c r="J1540" s="462">
        <f>IF(AND(Q1540=TRUE, R1540=TRUE, S1540=TRUE), IF(W1540&lt;-0.05, "អនុញ្ញាត (អ្នកផ្គត់ផ្គង់ប្រកាសខ្វះ)", "បានប្រកាស (អនុញ្ញាត)"), IF(AND(Q1540=FALSE, R1540=FALSE, S1540=FALSE), "ព្យួរទុក (មិនមានទិន្នន័យ)", "ប្រកាសខុស (ព្យួរទុក)"))</f>
        <v/>
      </c>
      <c r="K1540" s="462" t="inlineStr"/>
      <c r="L1540" s="462" t="inlineStr"/>
      <c r="M1540" s="464">
        <f>AH1540</f>
        <v/>
      </c>
      <c r="N1540" s="464">
        <f>IF(W1540&lt;0,AH1540,I1540)</f>
        <v/>
      </c>
      <c r="O1540" s="464">
        <f>I1540-M1540</f>
        <v/>
      </c>
      <c r="P1540" s="462" t="n"/>
      <c r="Q1540" s="462">
        <f>V1540=W1540</f>
        <v/>
      </c>
      <c r="R1540" s="462">
        <f>AND(MONTH(F1540)=MONTH(X1540), YEAR(F1540)=YEAR(X1540))</f>
        <v/>
      </c>
      <c r="S1540" s="462">
        <f>AC1540="L001-901905215"</f>
        <v/>
      </c>
      <c r="T1540" s="464">
        <f>G1540-AH1540</f>
        <v/>
      </c>
      <c r="U1540" s="462" t="n"/>
      <c r="V1540" s="462" t="inlineStr">
        <is>
          <t>TI20230286</t>
        </is>
      </c>
      <c r="W1540" s="462" t="inlineStr">
        <is>
          <t>TI20230286</t>
        </is>
      </c>
      <c r="X1540" s="463" t="n">
        <v>45012</v>
      </c>
      <c r="Y1540" s="462" t="inlineStr">
        <is>
          <t>TI2023-0286</t>
        </is>
      </c>
      <c r="Z1540" s="462" t="inlineStr"/>
      <c r="AA1540" s="462" t="inlineStr">
        <is>
          <t>បុគ្គលជាប់អាករ</t>
        </is>
      </c>
      <c r="AB1540" s="462" t="inlineStr">
        <is>
          <t>L001-901905215</t>
        </is>
      </c>
      <c r="AC1540" s="462" t="inlineStr">
        <is>
          <t>វីអ៊ីស៊ិន (ខេមបូឌា) អ៊ិនដាសស្ទ្រី ឯ.ក</t>
        </is>
      </c>
      <c r="AD1540" s="464" t="n">
        <v>3280893</v>
      </c>
      <c r="AE1540" s="464" t="n">
        <v>2982630</v>
      </c>
      <c r="AF1540" s="464" t="n">
        <v>0</v>
      </c>
      <c r="AG1540" s="464" t="n">
        <v>0</v>
      </c>
      <c r="AH1540" s="464" t="n">
        <v>298263</v>
      </c>
      <c r="AI1540" s="464" t="n">
        <v>0</v>
      </c>
      <c r="AJ1540" s="464" t="n">
        <v>0</v>
      </c>
      <c r="AK1540" s="464" t="n">
        <v>0</v>
      </c>
      <c r="AL1540" s="464" t="n">
        <v>0</v>
      </c>
      <c r="AM1540" s="464" t="n">
        <v>0</v>
      </c>
      <c r="AN1540" s="464" t="n">
        <v>0</v>
      </c>
      <c r="AO1540" s="464" t="n">
        <v>0</v>
      </c>
      <c r="AP1540" s="464" t="n">
        <v>0</v>
      </c>
      <c r="AQ1540" s="462" t="inlineStr"/>
      <c r="AR1540" s="462" t="inlineStr">
        <is>
          <t>CLEARANCE AND TRUCKING FEE</t>
        </is>
      </c>
      <c r="AS1540" s="462" t="inlineStr">
        <is>
          <t>បានប្រកាសពន្ធ</t>
        </is>
      </c>
    </row>
    <row r="1541">
      <c r="A1541" s="461" t="n">
        <v>1533</v>
      </c>
      <c r="B1541" s="462" t="inlineStr">
        <is>
          <t>Lift off</t>
        </is>
      </c>
      <c r="C1541" s="462" t="inlineStr">
        <is>
          <t>កំពង់ផែស្វយ័តក្រុងព្រះសីហនុ</t>
        </is>
      </c>
      <c r="D1541" s="462" t="inlineStr">
        <is>
          <t>L001-100044638</t>
        </is>
      </c>
      <c r="E1541" s="462" t="inlineStr">
        <is>
          <t>040928</t>
        </is>
      </c>
      <c r="F1541" s="463" t="n">
        <v>45007</v>
      </c>
      <c r="G1541" s="464" t="n">
        <v>20686</v>
      </c>
      <c r="H1541" s="462" t="n"/>
      <c r="I1541" s="464">
        <f>G1541</f>
        <v/>
      </c>
      <c r="J1541" s="462">
        <f>IF(AND(Q1541=TRUE, R1541=TRUE, S1541=TRUE), IF(W1541&lt;-0.05, "អនុញ្ញាត (អ្នកផ្គត់ផ្គង់ប្រកាសខ្វះ)", "បានប្រកាស (អនុញ្ញាត)"), IF(AND(Q1541=FALSE, R1541=FALSE, S1541=FALSE), "ព្យួរទុក (មិនមានទិន្នន័យ)", "ប្រកាសខុស (ព្យួរទុក)"))</f>
        <v/>
      </c>
      <c r="K1541" s="462" t="inlineStr"/>
      <c r="L1541" s="462" t="inlineStr"/>
      <c r="M1541" s="464">
        <f>AH1541</f>
        <v/>
      </c>
      <c r="N1541" s="464">
        <f>IF(W1541&lt;0,AH1541,I1541)</f>
        <v/>
      </c>
      <c r="O1541" s="464">
        <f>I1541-M1541</f>
        <v/>
      </c>
      <c r="P1541" s="462" t="n"/>
      <c r="Q1541" s="462">
        <f>V1541=W1541</f>
        <v/>
      </c>
      <c r="R1541" s="462">
        <f>AND(MONTH(F1541)=MONTH(X1541), YEAR(F1541)=YEAR(X1541))</f>
        <v/>
      </c>
      <c r="S1541" s="462">
        <f>AC1541="L001-901905215"</f>
        <v/>
      </c>
      <c r="T1541" s="464">
        <f>G1541-AH1541</f>
        <v/>
      </c>
      <c r="U1541" s="462" t="n"/>
      <c r="V1541" s="462" t="inlineStr">
        <is>
          <t>040928</t>
        </is>
      </c>
      <c r="W1541" s="462" t="inlineStr"/>
      <c r="X1541" s="499" t="n"/>
      <c r="Y1541" s="462" t="n"/>
      <c r="Z1541" s="462" t="n"/>
      <c r="AA1541" s="462" t="n"/>
      <c r="AB1541" s="462" t="n"/>
      <c r="AC1541" s="462" t="n"/>
      <c r="AD1541" s="462" t="n"/>
      <c r="AE1541" s="462" t="n"/>
      <c r="AF1541" s="462" t="n"/>
      <c r="AG1541" s="462" t="n"/>
      <c r="AH1541" s="462" t="n"/>
      <c r="AI1541" s="462" t="n"/>
      <c r="AJ1541" s="462" t="n"/>
      <c r="AK1541" s="462" t="n"/>
      <c r="AL1541" s="462" t="n"/>
      <c r="AM1541" s="462" t="n"/>
      <c r="AN1541" s="462" t="n"/>
      <c r="AO1541" s="462" t="n"/>
      <c r="AP1541" s="462" t="n"/>
      <c r="AQ1541" s="462" t="n"/>
      <c r="AR1541" s="462" t="n"/>
      <c r="AS1541" s="462" t="n"/>
    </row>
    <row r="1542">
      <c r="A1542" s="461" t="n">
        <v>1534</v>
      </c>
      <c r="B1542" s="462" t="inlineStr">
        <is>
          <t>Clearance and Trucking Fee</t>
        </is>
      </c>
      <c r="C1542" s="462" t="inlineStr">
        <is>
          <t>56ប៊ី-លីង សឹបផ្លាយ ឆេន មេនេចម៉ិន ឯ.ក</t>
        </is>
      </c>
      <c r="D1542" s="462" t="inlineStr">
        <is>
          <t>K004-902004795</t>
        </is>
      </c>
      <c r="E1542" s="462" t="inlineStr">
        <is>
          <t>TI2023-0285</t>
        </is>
      </c>
      <c r="F1542" s="463" t="n">
        <v>45012</v>
      </c>
      <c r="G1542" s="464" t="n">
        <v>298263</v>
      </c>
      <c r="H1542" s="462" t="n"/>
      <c r="I1542" s="464">
        <f>G1542</f>
        <v/>
      </c>
      <c r="J1542" s="462">
        <f>IF(AND(Q1542=TRUE, R1542=TRUE, S1542=TRUE), IF(W1542&lt;-0.05, "អនុញ្ញាត (អ្នកផ្គត់ផ្គង់ប្រកាសខ្វះ)", "បានប្រកាស (អនុញ្ញាត)"), IF(AND(Q1542=FALSE, R1542=FALSE, S1542=FALSE), "ព្យួរទុក (មិនមានទិន្នន័យ)", "ប្រកាសខុស (ព្យួរទុក)"))</f>
        <v/>
      </c>
      <c r="K1542" s="462" t="inlineStr"/>
      <c r="L1542" s="462" t="inlineStr"/>
      <c r="M1542" s="464">
        <f>AH1542</f>
        <v/>
      </c>
      <c r="N1542" s="464">
        <f>IF(W1542&lt;0,AH1542,I1542)</f>
        <v/>
      </c>
      <c r="O1542" s="464">
        <f>I1542-M1542</f>
        <v/>
      </c>
      <c r="P1542" s="462" t="n"/>
      <c r="Q1542" s="462">
        <f>V1542=W1542</f>
        <v/>
      </c>
      <c r="R1542" s="462">
        <f>AND(MONTH(F1542)=MONTH(X1542), YEAR(F1542)=YEAR(X1542))</f>
        <v/>
      </c>
      <c r="S1542" s="462">
        <f>AC1542="L001-901905215"</f>
        <v/>
      </c>
      <c r="T1542" s="464">
        <f>G1542-AH1542</f>
        <v/>
      </c>
      <c r="U1542" s="462" t="n"/>
      <c r="V1542" s="462" t="inlineStr">
        <is>
          <t>TI20230285</t>
        </is>
      </c>
      <c r="W1542" s="462" t="inlineStr">
        <is>
          <t>TI20230285</t>
        </is>
      </c>
      <c r="X1542" s="463" t="n">
        <v>45012</v>
      </c>
      <c r="Y1542" s="462" t="inlineStr">
        <is>
          <t>TI2023-0285</t>
        </is>
      </c>
      <c r="Z1542" s="462" t="inlineStr"/>
      <c r="AA1542" s="462" t="inlineStr">
        <is>
          <t>បុគ្គលជាប់អាករ</t>
        </is>
      </c>
      <c r="AB1542" s="462" t="inlineStr">
        <is>
          <t>L001-901905215</t>
        </is>
      </c>
      <c r="AC1542" s="462" t="inlineStr">
        <is>
          <t>វីអ៊ីស៊ិន (ខេមបូឌា) អ៊ិនដាសស្ទ្រី ឯ.ក</t>
        </is>
      </c>
      <c r="AD1542" s="464" t="n">
        <v>3280893</v>
      </c>
      <c r="AE1542" s="464" t="n">
        <v>2982630</v>
      </c>
      <c r="AF1542" s="464" t="n">
        <v>0</v>
      </c>
      <c r="AG1542" s="464" t="n">
        <v>0</v>
      </c>
      <c r="AH1542" s="464" t="n">
        <v>298263</v>
      </c>
      <c r="AI1542" s="464" t="n">
        <v>0</v>
      </c>
      <c r="AJ1542" s="464" t="n">
        <v>0</v>
      </c>
      <c r="AK1542" s="464" t="n">
        <v>0</v>
      </c>
      <c r="AL1542" s="464" t="n">
        <v>0</v>
      </c>
      <c r="AM1542" s="464" t="n">
        <v>0</v>
      </c>
      <c r="AN1542" s="464" t="n">
        <v>0</v>
      </c>
      <c r="AO1542" s="464" t="n">
        <v>0</v>
      </c>
      <c r="AP1542" s="464" t="n">
        <v>0</v>
      </c>
      <c r="AQ1542" s="462" t="inlineStr"/>
      <c r="AR1542" s="462" t="inlineStr">
        <is>
          <t>CLEARANCE AND TRUCKING FEE</t>
        </is>
      </c>
      <c r="AS1542" s="462" t="inlineStr">
        <is>
          <t>បានប្រកាសពន្ធ</t>
        </is>
      </c>
    </row>
    <row r="1543">
      <c r="A1543" s="461" t="n">
        <v>1535</v>
      </c>
      <c r="B1543" s="462" t="inlineStr">
        <is>
          <t>Clearance and Trucking Fee</t>
        </is>
      </c>
      <c r="C1543" s="462" t="inlineStr">
        <is>
          <t>56ប៊ី-លីង សឹបផ្លាយ ឆេន មេនេចម៉ិន ឯ.ក</t>
        </is>
      </c>
      <c r="D1543" s="462" t="inlineStr">
        <is>
          <t>K004-902004795</t>
        </is>
      </c>
      <c r="E1543" s="462" t="inlineStr">
        <is>
          <t>TI2023-0264</t>
        </is>
      </c>
      <c r="F1543" s="463" t="n">
        <v>45012</v>
      </c>
      <c r="G1543" s="464" t="n">
        <v>170436</v>
      </c>
      <c r="H1543" s="462" t="n"/>
      <c r="I1543" s="464">
        <f>G1543</f>
        <v/>
      </c>
      <c r="J1543" s="462">
        <f>IF(AND(Q1543=TRUE, R1543=TRUE, S1543=TRUE), IF(W1543&lt;-0.05, "អនុញ្ញាត (អ្នកផ្គត់ផ្គង់ប្រកាសខ្វះ)", "បានប្រកាស (អនុញ្ញាត)"), IF(AND(Q1543=FALSE, R1543=FALSE, S1543=FALSE), "ព្យួរទុក (មិនមានទិន្នន័យ)", "ប្រកាសខុស (ព្យួរទុក)"))</f>
        <v/>
      </c>
      <c r="K1543" s="462" t="inlineStr"/>
      <c r="L1543" s="462" t="inlineStr"/>
      <c r="M1543" s="464">
        <f>AH1543</f>
        <v/>
      </c>
      <c r="N1543" s="464">
        <f>IF(W1543&lt;0,AH1543,I1543)</f>
        <v/>
      </c>
      <c r="O1543" s="464">
        <f>I1543-M1543</f>
        <v/>
      </c>
      <c r="P1543" s="462" t="n"/>
      <c r="Q1543" s="462">
        <f>V1543=W1543</f>
        <v/>
      </c>
      <c r="R1543" s="462">
        <f>AND(MONTH(F1543)=MONTH(X1543), YEAR(F1543)=YEAR(X1543))</f>
        <v/>
      </c>
      <c r="S1543" s="462">
        <f>AC1543="L001-901905215"</f>
        <v/>
      </c>
      <c r="T1543" s="464">
        <f>G1543-AH1543</f>
        <v/>
      </c>
      <c r="U1543" s="462" t="n"/>
      <c r="V1543" s="462" t="inlineStr">
        <is>
          <t>TI20230264</t>
        </is>
      </c>
      <c r="W1543" s="462" t="inlineStr">
        <is>
          <t>TI20230264</t>
        </is>
      </c>
      <c r="X1543" s="463" t="n">
        <v>45012</v>
      </c>
      <c r="Y1543" s="462" t="inlineStr">
        <is>
          <t>TI2023-0264</t>
        </is>
      </c>
      <c r="Z1543" s="462" t="inlineStr"/>
      <c r="AA1543" s="462" t="inlineStr">
        <is>
          <t>បុគ្គលជាប់អាករ</t>
        </is>
      </c>
      <c r="AB1543" s="462" t="inlineStr">
        <is>
          <t>L001-901905215</t>
        </is>
      </c>
      <c r="AC1543" s="462" t="inlineStr">
        <is>
          <t>វីអ៊ីស៊ិន (ខេមបូឌា) អ៊ិនដាសស្ទ្រី ឯ.ក</t>
        </is>
      </c>
      <c r="AD1543" s="464" t="n">
        <v>1874796</v>
      </c>
      <c r="AE1543" s="464" t="n">
        <v>1704360</v>
      </c>
      <c r="AF1543" s="464" t="n">
        <v>0</v>
      </c>
      <c r="AG1543" s="464" t="n">
        <v>0</v>
      </c>
      <c r="AH1543" s="464" t="n">
        <v>170436</v>
      </c>
      <c r="AI1543" s="464" t="n">
        <v>0</v>
      </c>
      <c r="AJ1543" s="464" t="n">
        <v>0</v>
      </c>
      <c r="AK1543" s="464" t="n">
        <v>0</v>
      </c>
      <c r="AL1543" s="464" t="n">
        <v>0</v>
      </c>
      <c r="AM1543" s="464" t="n">
        <v>0</v>
      </c>
      <c r="AN1543" s="464" t="n">
        <v>0</v>
      </c>
      <c r="AO1543" s="464" t="n">
        <v>0</v>
      </c>
      <c r="AP1543" s="464" t="n">
        <v>0</v>
      </c>
      <c r="AQ1543" s="462" t="inlineStr"/>
      <c r="AR1543" s="462" t="inlineStr">
        <is>
          <t>CLEARANCE FEE</t>
        </is>
      </c>
      <c r="AS1543" s="462" t="inlineStr">
        <is>
          <t>បានប្រកាសពន្ធ</t>
        </is>
      </c>
    </row>
    <row r="1544">
      <c r="A1544" s="461" t="n">
        <v>1536</v>
      </c>
      <c r="B1544" s="462" t="inlineStr">
        <is>
          <t>Clearance and Trucking Fee</t>
        </is>
      </c>
      <c r="C1544" s="462" t="inlineStr">
        <is>
          <t>56ប៊ី-លីង សឹបផ្លាយ ឆេន មេនេចម៉ិន ឯ.ក</t>
        </is>
      </c>
      <c r="D1544" s="462" t="inlineStr">
        <is>
          <t>K004-902004795</t>
        </is>
      </c>
      <c r="E1544" s="462" t="inlineStr">
        <is>
          <t>TI2023-0263</t>
        </is>
      </c>
      <c r="F1544" s="463" t="n">
        <v>45012</v>
      </c>
      <c r="G1544" s="464" t="n">
        <v>170436</v>
      </c>
      <c r="H1544" s="462" t="n"/>
      <c r="I1544" s="464">
        <f>G1544</f>
        <v/>
      </c>
      <c r="J1544" s="462">
        <f>IF(AND(Q1544=TRUE, R1544=TRUE, S1544=TRUE), IF(W1544&lt;-0.05, "អនុញ្ញាត (អ្នកផ្គត់ផ្គង់ប្រកាសខ្វះ)", "បានប្រកាស (អនុញ្ញាត)"), IF(AND(Q1544=FALSE, R1544=FALSE, S1544=FALSE), "ព្យួរទុក (មិនមានទិន្នន័យ)", "ប្រកាសខុស (ព្យួរទុក)"))</f>
        <v/>
      </c>
      <c r="K1544" s="462" t="inlineStr"/>
      <c r="L1544" s="462" t="inlineStr"/>
      <c r="M1544" s="464">
        <f>AH1544</f>
        <v/>
      </c>
      <c r="N1544" s="464">
        <f>IF(W1544&lt;0,AH1544,I1544)</f>
        <v/>
      </c>
      <c r="O1544" s="464">
        <f>I1544-M1544</f>
        <v/>
      </c>
      <c r="P1544" s="462" t="n"/>
      <c r="Q1544" s="462">
        <f>V1544=W1544</f>
        <v/>
      </c>
      <c r="R1544" s="462">
        <f>AND(MONTH(F1544)=MONTH(X1544), YEAR(F1544)=YEAR(X1544))</f>
        <v/>
      </c>
      <c r="S1544" s="462">
        <f>AC1544="L001-901905215"</f>
        <v/>
      </c>
      <c r="T1544" s="464">
        <f>G1544-AH1544</f>
        <v/>
      </c>
      <c r="U1544" s="462" t="n"/>
      <c r="V1544" s="462" t="inlineStr">
        <is>
          <t>TI20230263</t>
        </is>
      </c>
      <c r="W1544" s="462" t="inlineStr">
        <is>
          <t>TI20230263</t>
        </is>
      </c>
      <c r="X1544" s="463" t="n">
        <v>45012</v>
      </c>
      <c r="Y1544" s="462" t="inlineStr">
        <is>
          <t>TI2023-0263</t>
        </is>
      </c>
      <c r="Z1544" s="462" t="inlineStr"/>
      <c r="AA1544" s="462" t="inlineStr">
        <is>
          <t>បុគ្គលជាប់អាករ</t>
        </is>
      </c>
      <c r="AB1544" s="462" t="inlineStr">
        <is>
          <t>L001-901905215</t>
        </is>
      </c>
      <c r="AC1544" s="462" t="inlineStr">
        <is>
          <t>វីអ៊ីស៊ិន (ខេមបូឌា) អ៊ិនដាសស្ទ្រី ឯ.ក</t>
        </is>
      </c>
      <c r="AD1544" s="464" t="n">
        <v>1874796</v>
      </c>
      <c r="AE1544" s="464" t="n">
        <v>1704360</v>
      </c>
      <c r="AF1544" s="464" t="n">
        <v>0</v>
      </c>
      <c r="AG1544" s="464" t="n">
        <v>0</v>
      </c>
      <c r="AH1544" s="464" t="n">
        <v>170436</v>
      </c>
      <c r="AI1544" s="464" t="n">
        <v>0</v>
      </c>
      <c r="AJ1544" s="464" t="n">
        <v>0</v>
      </c>
      <c r="AK1544" s="464" t="n">
        <v>0</v>
      </c>
      <c r="AL1544" s="464" t="n">
        <v>0</v>
      </c>
      <c r="AM1544" s="464" t="n">
        <v>0</v>
      </c>
      <c r="AN1544" s="464" t="n">
        <v>0</v>
      </c>
      <c r="AO1544" s="464" t="n">
        <v>0</v>
      </c>
      <c r="AP1544" s="464" t="n">
        <v>0</v>
      </c>
      <c r="AQ1544" s="462" t="inlineStr"/>
      <c r="AR1544" s="462" t="inlineStr">
        <is>
          <t>CLEARANCE FEE</t>
        </is>
      </c>
      <c r="AS1544" s="462" t="inlineStr">
        <is>
          <t>បានប្រកាសពន្ធ</t>
        </is>
      </c>
    </row>
    <row r="1545">
      <c r="A1545" s="461" t="n">
        <v>1537</v>
      </c>
      <c r="B1545" s="462" t="inlineStr">
        <is>
          <t>Clearance and Trucking Fee</t>
        </is>
      </c>
      <c r="C1545" s="462" t="inlineStr">
        <is>
          <t>56ប៊ី-លីង សឹបផ្លាយ ឆេន មេនេចម៉ិន ឯ.ក</t>
        </is>
      </c>
      <c r="D1545" s="462" t="inlineStr">
        <is>
          <t>K004-902004795</t>
        </is>
      </c>
      <c r="E1545" s="462" t="inlineStr">
        <is>
          <t>TI2023-0262</t>
        </is>
      </c>
      <c r="F1545" s="463" t="n">
        <v>45012</v>
      </c>
      <c r="G1545" s="464" t="n">
        <v>170436</v>
      </c>
      <c r="H1545" s="462" t="n"/>
      <c r="I1545" s="464">
        <f>G1545</f>
        <v/>
      </c>
      <c r="J1545" s="462">
        <f>IF(AND(Q1545=TRUE, R1545=TRUE, S1545=TRUE), IF(W1545&lt;-0.05, "អនុញ្ញាត (អ្នកផ្គត់ផ្គង់ប្រកាសខ្វះ)", "បានប្រកាស (អនុញ្ញាត)"), IF(AND(Q1545=FALSE, R1545=FALSE, S1545=FALSE), "ព្យួរទុក (មិនមានទិន្នន័យ)", "ប្រកាសខុស (ព្យួរទុក)"))</f>
        <v/>
      </c>
      <c r="K1545" s="462" t="inlineStr"/>
      <c r="L1545" s="462" t="inlineStr"/>
      <c r="M1545" s="464">
        <f>AH1545</f>
        <v/>
      </c>
      <c r="N1545" s="464">
        <f>IF(W1545&lt;0,AH1545,I1545)</f>
        <v/>
      </c>
      <c r="O1545" s="464">
        <f>I1545-M1545</f>
        <v/>
      </c>
      <c r="P1545" s="462" t="n"/>
      <c r="Q1545" s="462">
        <f>V1545=W1545</f>
        <v/>
      </c>
      <c r="R1545" s="462">
        <f>AND(MONTH(F1545)=MONTH(X1545), YEAR(F1545)=YEAR(X1545))</f>
        <v/>
      </c>
      <c r="S1545" s="462">
        <f>AC1545="L001-901905215"</f>
        <v/>
      </c>
      <c r="T1545" s="464">
        <f>G1545-AH1545</f>
        <v/>
      </c>
      <c r="U1545" s="462" t="n"/>
      <c r="V1545" s="462" t="inlineStr">
        <is>
          <t>TI20230262</t>
        </is>
      </c>
      <c r="W1545" s="462" t="inlineStr">
        <is>
          <t>TI20230262</t>
        </is>
      </c>
      <c r="X1545" s="463" t="n">
        <v>45012</v>
      </c>
      <c r="Y1545" s="462" t="inlineStr">
        <is>
          <t>TI2023-0262</t>
        </is>
      </c>
      <c r="Z1545" s="462" t="inlineStr"/>
      <c r="AA1545" s="462" t="inlineStr">
        <is>
          <t>បុគ្គលជាប់អាករ</t>
        </is>
      </c>
      <c r="AB1545" s="462" t="inlineStr">
        <is>
          <t>L001-901905215</t>
        </is>
      </c>
      <c r="AC1545" s="462" t="inlineStr">
        <is>
          <t>វីអ៊ីស៊ិន (ខេមបូឌា) អ៊ិនដាសស្ទ្រី ឯ.ក</t>
        </is>
      </c>
      <c r="AD1545" s="464" t="n">
        <v>1874796</v>
      </c>
      <c r="AE1545" s="464" t="n">
        <v>1704360</v>
      </c>
      <c r="AF1545" s="464" t="n">
        <v>0</v>
      </c>
      <c r="AG1545" s="464" t="n">
        <v>0</v>
      </c>
      <c r="AH1545" s="464" t="n">
        <v>170436</v>
      </c>
      <c r="AI1545" s="464" t="n">
        <v>0</v>
      </c>
      <c r="AJ1545" s="464" t="n">
        <v>0</v>
      </c>
      <c r="AK1545" s="464" t="n">
        <v>0</v>
      </c>
      <c r="AL1545" s="464" t="n">
        <v>0</v>
      </c>
      <c r="AM1545" s="464" t="n">
        <v>0</v>
      </c>
      <c r="AN1545" s="464" t="n">
        <v>0</v>
      </c>
      <c r="AO1545" s="464" t="n">
        <v>0</v>
      </c>
      <c r="AP1545" s="464" t="n">
        <v>0</v>
      </c>
      <c r="AQ1545" s="462" t="inlineStr"/>
      <c r="AR1545" s="462" t="inlineStr">
        <is>
          <t>CLEARANCE FEE</t>
        </is>
      </c>
      <c r="AS1545" s="462" t="inlineStr">
        <is>
          <t>បានប្រកាសពន្ធ</t>
        </is>
      </c>
    </row>
    <row r="1546">
      <c r="A1546" s="461" t="n">
        <v>1538</v>
      </c>
      <c r="B1546" s="462" t="inlineStr">
        <is>
          <t>Clearance and Trucking Fee</t>
        </is>
      </c>
      <c r="C1546" s="462" t="inlineStr">
        <is>
          <t>56ប៊ី-លីង សឹបផ្លាយ ឆេន មេនេចម៉ិន ឯ.ក</t>
        </is>
      </c>
      <c r="D1546" s="462" t="inlineStr">
        <is>
          <t>K004-902004795</t>
        </is>
      </c>
      <c r="E1546" s="462" t="inlineStr">
        <is>
          <t>TI2023-0261</t>
        </is>
      </c>
      <c r="F1546" s="463" t="n">
        <v>45012</v>
      </c>
      <c r="G1546" s="464" t="n">
        <v>170436</v>
      </c>
      <c r="H1546" s="462" t="n"/>
      <c r="I1546" s="464">
        <f>G1546</f>
        <v/>
      </c>
      <c r="J1546" s="462">
        <f>IF(AND(Q1546=TRUE, R1546=TRUE, S1546=TRUE), IF(W1546&lt;-0.05, "អនុញ្ញាត (អ្នកផ្គត់ផ្គង់ប្រកាសខ្វះ)", "បានប្រកាស (អនុញ្ញាត)"), IF(AND(Q1546=FALSE, R1546=FALSE, S1546=FALSE), "ព្យួរទុក (មិនមានទិន្នន័យ)", "ប្រកាសខុស (ព្យួរទុក)"))</f>
        <v/>
      </c>
      <c r="K1546" s="462" t="inlineStr"/>
      <c r="L1546" s="462" t="inlineStr"/>
      <c r="M1546" s="464">
        <f>AH1546</f>
        <v/>
      </c>
      <c r="N1546" s="464">
        <f>IF(W1546&lt;0,AH1546,I1546)</f>
        <v/>
      </c>
      <c r="O1546" s="464">
        <f>I1546-M1546</f>
        <v/>
      </c>
      <c r="P1546" s="462" t="n"/>
      <c r="Q1546" s="462">
        <f>V1546=W1546</f>
        <v/>
      </c>
      <c r="R1546" s="462">
        <f>AND(MONTH(F1546)=MONTH(X1546), YEAR(F1546)=YEAR(X1546))</f>
        <v/>
      </c>
      <c r="S1546" s="462">
        <f>AC1546="L001-901905215"</f>
        <v/>
      </c>
      <c r="T1546" s="464">
        <f>G1546-AH1546</f>
        <v/>
      </c>
      <c r="U1546" s="462" t="n"/>
      <c r="V1546" s="462" t="inlineStr">
        <is>
          <t>TI20230261</t>
        </is>
      </c>
      <c r="W1546" s="462" t="inlineStr">
        <is>
          <t>TI20230261</t>
        </is>
      </c>
      <c r="X1546" s="463" t="n">
        <v>45012</v>
      </c>
      <c r="Y1546" s="462" t="inlineStr">
        <is>
          <t>TI2023-0261</t>
        </is>
      </c>
      <c r="Z1546" s="462" t="inlineStr"/>
      <c r="AA1546" s="462" t="inlineStr">
        <is>
          <t>បុគ្គលជាប់អាករ</t>
        </is>
      </c>
      <c r="AB1546" s="462" t="inlineStr">
        <is>
          <t>L001-901905215</t>
        </is>
      </c>
      <c r="AC1546" s="462" t="inlineStr">
        <is>
          <t>វីអ៊ីស៊ិន (ខេមបូឌា) អ៊ិនដាសស្ទ្រី ឯ.ក</t>
        </is>
      </c>
      <c r="AD1546" s="464" t="n">
        <v>1874796</v>
      </c>
      <c r="AE1546" s="464" t="n">
        <v>1704360</v>
      </c>
      <c r="AF1546" s="464" t="n">
        <v>0</v>
      </c>
      <c r="AG1546" s="464" t="n">
        <v>0</v>
      </c>
      <c r="AH1546" s="464" t="n">
        <v>170436</v>
      </c>
      <c r="AI1546" s="464" t="n">
        <v>0</v>
      </c>
      <c r="AJ1546" s="464" t="n">
        <v>0</v>
      </c>
      <c r="AK1546" s="464" t="n">
        <v>0</v>
      </c>
      <c r="AL1546" s="464" t="n">
        <v>0</v>
      </c>
      <c r="AM1546" s="464" t="n">
        <v>0</v>
      </c>
      <c r="AN1546" s="464" t="n">
        <v>0</v>
      </c>
      <c r="AO1546" s="464" t="n">
        <v>0</v>
      </c>
      <c r="AP1546" s="464" t="n">
        <v>0</v>
      </c>
      <c r="AQ1546" s="462" t="inlineStr"/>
      <c r="AR1546" s="462" t="inlineStr">
        <is>
          <t>CLEARANCE FEE</t>
        </is>
      </c>
      <c r="AS1546" s="462" t="inlineStr">
        <is>
          <t>បានប្រកាសពន្ធ</t>
        </is>
      </c>
    </row>
    <row r="1547">
      <c r="A1547" s="461" t="n">
        <v>1539</v>
      </c>
      <c r="B1547" s="462" t="inlineStr">
        <is>
          <t>Clearance and Trucking Fee</t>
        </is>
      </c>
      <c r="C1547" s="462" t="inlineStr">
        <is>
          <t>56ប៊ី-លីង សឹបផ្លាយ ឆេន មេនេចម៉ិន ឯ.ក</t>
        </is>
      </c>
      <c r="D1547" s="462" t="inlineStr">
        <is>
          <t>K004-902004795</t>
        </is>
      </c>
      <c r="E1547" s="462" t="inlineStr">
        <is>
          <t>TI2023-0260</t>
        </is>
      </c>
      <c r="F1547" s="463" t="n">
        <v>45012</v>
      </c>
      <c r="G1547" s="464" t="n">
        <v>192755</v>
      </c>
      <c r="H1547" s="462" t="n"/>
      <c r="I1547" s="464">
        <f>G1547</f>
        <v/>
      </c>
      <c r="J1547" s="462">
        <f>IF(AND(Q1547=TRUE, R1547=TRUE, S1547=TRUE), IF(W1547&lt;-0.05, "អនុញ្ញាត (អ្នកផ្គត់ផ្គង់ប្រកាសខ្វះ)", "បានប្រកាស (អនុញ្ញាត)"), IF(AND(Q1547=FALSE, R1547=FALSE, S1547=FALSE), "ព្យួរទុក (មិនមានទិន្នន័យ)", "ប្រកាសខុស (ព្យួរទុក)"))</f>
        <v/>
      </c>
      <c r="K1547" s="462" t="inlineStr"/>
      <c r="L1547" s="462" t="inlineStr"/>
      <c r="M1547" s="464">
        <f>AH1547</f>
        <v/>
      </c>
      <c r="N1547" s="464">
        <f>IF(W1547&lt;0,AH1547,I1547)</f>
        <v/>
      </c>
      <c r="O1547" s="464">
        <f>I1547-M1547</f>
        <v/>
      </c>
      <c r="P1547" s="462" t="n"/>
      <c r="Q1547" s="462">
        <f>V1547=W1547</f>
        <v/>
      </c>
      <c r="R1547" s="462">
        <f>AND(MONTH(F1547)=MONTH(X1547), YEAR(F1547)=YEAR(X1547))</f>
        <v/>
      </c>
      <c r="S1547" s="462">
        <f>AC1547="L001-901905215"</f>
        <v/>
      </c>
      <c r="T1547" s="464">
        <f>G1547-AH1547</f>
        <v/>
      </c>
      <c r="U1547" s="462" t="n"/>
      <c r="V1547" s="462" t="inlineStr">
        <is>
          <t>TI20230260</t>
        </is>
      </c>
      <c r="W1547" s="462" t="inlineStr">
        <is>
          <t>TI20230260</t>
        </is>
      </c>
      <c r="X1547" s="463" t="n">
        <v>45012</v>
      </c>
      <c r="Y1547" s="462" t="inlineStr">
        <is>
          <t>TI2023-0260</t>
        </is>
      </c>
      <c r="Z1547" s="462" t="inlineStr"/>
      <c r="AA1547" s="462" t="inlineStr">
        <is>
          <t>បុគ្គលជាប់អាករ</t>
        </is>
      </c>
      <c r="AB1547" s="462" t="inlineStr">
        <is>
          <t>L001-901905215</t>
        </is>
      </c>
      <c r="AC1547" s="462" t="inlineStr">
        <is>
          <t>វីអ៊ីស៊ិន (ខេមបូឌា) អ៊ិនដាសស្ទ្រី ឯ.ក</t>
        </is>
      </c>
      <c r="AD1547" s="464" t="n">
        <v>2120305</v>
      </c>
      <c r="AE1547" s="464" t="n">
        <v>1927550</v>
      </c>
      <c r="AF1547" s="464" t="n">
        <v>0</v>
      </c>
      <c r="AG1547" s="464" t="n">
        <v>0</v>
      </c>
      <c r="AH1547" s="464" t="n">
        <v>192755</v>
      </c>
      <c r="AI1547" s="464" t="n">
        <v>0</v>
      </c>
      <c r="AJ1547" s="464" t="n">
        <v>0</v>
      </c>
      <c r="AK1547" s="464" t="n">
        <v>0</v>
      </c>
      <c r="AL1547" s="464" t="n">
        <v>0</v>
      </c>
      <c r="AM1547" s="464" t="n">
        <v>0</v>
      </c>
      <c r="AN1547" s="464" t="n">
        <v>0</v>
      </c>
      <c r="AO1547" s="464" t="n">
        <v>0</v>
      </c>
      <c r="AP1547" s="464" t="n">
        <v>0</v>
      </c>
      <c r="AQ1547" s="462" t="inlineStr"/>
      <c r="AR1547" s="462" t="inlineStr">
        <is>
          <t>CLEARANCE AND TRUCKING FEE</t>
        </is>
      </c>
      <c r="AS1547" s="462" t="inlineStr">
        <is>
          <t>បានប្រកាសពន្ធ</t>
        </is>
      </c>
    </row>
    <row r="1548">
      <c r="A1548" s="461" t="n">
        <v>1540</v>
      </c>
      <c r="B1548" s="462" t="inlineStr">
        <is>
          <t>Lift off</t>
        </is>
      </c>
      <c r="C1548" s="462" t="inlineStr">
        <is>
          <t>កំពង់ផែស្វយ័តក្រុងព្រះសីហនុ</t>
        </is>
      </c>
      <c r="D1548" s="462" t="inlineStr">
        <is>
          <t>L001-100044638</t>
        </is>
      </c>
      <c r="E1548" s="462" t="inlineStr">
        <is>
          <t>038121</t>
        </is>
      </c>
      <c r="F1548" s="463" t="n">
        <v>45002</v>
      </c>
      <c r="G1548" s="464" t="n">
        <v>13790</v>
      </c>
      <c r="H1548" s="462" t="n"/>
      <c r="I1548" s="464">
        <f>G1548</f>
        <v/>
      </c>
      <c r="J1548" s="462">
        <f>IF(AND(Q1548=TRUE, R1548=TRUE, S1548=TRUE), IF(W1548&lt;-0.05, "អនុញ្ញាត (អ្នកផ្គត់ផ្គង់ប្រកាសខ្វះ)", "បានប្រកាស (អនុញ្ញាត)"), IF(AND(Q1548=FALSE, R1548=FALSE, S1548=FALSE), "ព្យួរទុក (មិនមានទិន្នន័យ)", "ប្រកាសខុស (ព្យួរទុក)"))</f>
        <v/>
      </c>
      <c r="K1548" s="462" t="inlineStr"/>
      <c r="L1548" s="462" t="inlineStr"/>
      <c r="M1548" s="464">
        <f>AH1548</f>
        <v/>
      </c>
      <c r="N1548" s="464">
        <f>IF(W1548&lt;0,AH1548,I1548)</f>
        <v/>
      </c>
      <c r="O1548" s="464">
        <f>I1548-M1548</f>
        <v/>
      </c>
      <c r="P1548" s="462" t="n"/>
      <c r="Q1548" s="462">
        <f>V1548=W1548</f>
        <v/>
      </c>
      <c r="R1548" s="462">
        <f>AND(MONTH(F1548)=MONTH(X1548), YEAR(F1548)=YEAR(X1548))</f>
        <v/>
      </c>
      <c r="S1548" s="462">
        <f>AC1548="L001-901905215"</f>
        <v/>
      </c>
      <c r="T1548" s="464">
        <f>G1548-AH1548</f>
        <v/>
      </c>
      <c r="U1548" s="462" t="n"/>
      <c r="V1548" s="462" t="inlineStr">
        <is>
          <t>038121</t>
        </is>
      </c>
      <c r="W1548" s="462" t="inlineStr"/>
      <c r="X1548" s="499" t="n"/>
      <c r="Y1548" s="462" t="n"/>
      <c r="Z1548" s="462" t="n"/>
      <c r="AA1548" s="462" t="n"/>
      <c r="AB1548" s="462" t="n"/>
      <c r="AC1548" s="462" t="n"/>
      <c r="AD1548" s="462" t="n"/>
      <c r="AE1548" s="462" t="n"/>
      <c r="AF1548" s="462" t="n"/>
      <c r="AG1548" s="462" t="n"/>
      <c r="AH1548" s="462" t="n"/>
      <c r="AI1548" s="462" t="n"/>
      <c r="AJ1548" s="462" t="n"/>
      <c r="AK1548" s="462" t="n"/>
      <c r="AL1548" s="462" t="n"/>
      <c r="AM1548" s="462" t="n"/>
      <c r="AN1548" s="462" t="n"/>
      <c r="AO1548" s="462" t="n"/>
      <c r="AP1548" s="462" t="n"/>
      <c r="AQ1548" s="462" t="n"/>
      <c r="AR1548" s="462" t="n"/>
      <c r="AS1548" s="462" t="n"/>
    </row>
    <row r="1549">
      <c r="A1549" s="461" t="n">
        <v>1541</v>
      </c>
      <c r="B1549" s="462" t="inlineStr">
        <is>
          <t>Clearance and Trucking Fee</t>
        </is>
      </c>
      <c r="C1549" s="462" t="inlineStr">
        <is>
          <t>56ប៊ី-លីង សឹបផ្លាយ ឆេន មេនេចម៉ិន ឯ.ក</t>
        </is>
      </c>
      <c r="D1549" s="462" t="inlineStr">
        <is>
          <t>K004-902004795</t>
        </is>
      </c>
      <c r="E1549" s="462" t="inlineStr">
        <is>
          <t>TI2023-0253</t>
        </is>
      </c>
      <c r="F1549" s="463" t="n">
        <v>45005</v>
      </c>
      <c r="G1549" s="464" t="n">
        <v>540379</v>
      </c>
      <c r="H1549" s="462" t="n"/>
      <c r="I1549" s="464">
        <f>G1549</f>
        <v/>
      </c>
      <c r="J1549" s="462">
        <f>IF(AND(Q1549=TRUE, R1549=TRUE, S1549=TRUE), IF(W1549&lt;-0.05, "អនុញ្ញាត (អ្នកផ្គត់ផ្គង់ប្រកាសខ្វះ)", "បានប្រកាស (អនុញ្ញាត)"), IF(AND(Q1549=FALSE, R1549=FALSE, S1549=FALSE), "ព្យួរទុក (មិនមានទិន្នន័យ)", "ប្រកាសខុស (ព្យួរទុក)"))</f>
        <v/>
      </c>
      <c r="K1549" s="462" t="inlineStr"/>
      <c r="L1549" s="462" t="inlineStr"/>
      <c r="M1549" s="464">
        <f>AH1549</f>
        <v/>
      </c>
      <c r="N1549" s="464">
        <f>IF(W1549&lt;0,AH1549,I1549)</f>
        <v/>
      </c>
      <c r="O1549" s="464">
        <f>I1549-M1549</f>
        <v/>
      </c>
      <c r="P1549" s="462" t="n"/>
      <c r="Q1549" s="462">
        <f>V1549=W1549</f>
        <v/>
      </c>
      <c r="R1549" s="462">
        <f>AND(MONTH(F1549)=MONTH(X1549), YEAR(F1549)=YEAR(X1549))</f>
        <v/>
      </c>
      <c r="S1549" s="462">
        <f>AC1549="L001-901905215"</f>
        <v/>
      </c>
      <c r="T1549" s="464">
        <f>G1549-AH1549</f>
        <v/>
      </c>
      <c r="U1549" s="462" t="n"/>
      <c r="V1549" s="462" t="inlineStr">
        <is>
          <t>TI20230253</t>
        </is>
      </c>
      <c r="W1549" s="462" t="inlineStr">
        <is>
          <t>TI20230253</t>
        </is>
      </c>
      <c r="X1549" s="463" t="n">
        <v>45005</v>
      </c>
      <c r="Y1549" s="462" t="inlineStr">
        <is>
          <t>TI2023-0253</t>
        </is>
      </c>
      <c r="Z1549" s="462" t="inlineStr"/>
      <c r="AA1549" s="462" t="inlineStr">
        <is>
          <t>បុគ្គលជាប់អាករ</t>
        </is>
      </c>
      <c r="AB1549" s="462" t="inlineStr">
        <is>
          <t>L001-901905215</t>
        </is>
      </c>
      <c r="AC1549" s="462" t="inlineStr">
        <is>
          <t>វីអ៊ីស៊ិន (ខេមបូឌា) អ៊ិនដាសស្ទ្រី ឯ.ក</t>
        </is>
      </c>
      <c r="AD1549" s="464" t="n">
        <v>5944169</v>
      </c>
      <c r="AE1549" s="464" t="n">
        <v>5403790</v>
      </c>
      <c r="AF1549" s="464" t="n">
        <v>0</v>
      </c>
      <c r="AG1549" s="464" t="n">
        <v>0</v>
      </c>
      <c r="AH1549" s="464" t="n">
        <v>540379</v>
      </c>
      <c r="AI1549" s="464" t="n">
        <v>0</v>
      </c>
      <c r="AJ1549" s="464" t="n">
        <v>0</v>
      </c>
      <c r="AK1549" s="464" t="n">
        <v>0</v>
      </c>
      <c r="AL1549" s="464" t="n">
        <v>0</v>
      </c>
      <c r="AM1549" s="464" t="n">
        <v>0</v>
      </c>
      <c r="AN1549" s="464" t="n">
        <v>0</v>
      </c>
      <c r="AO1549" s="464" t="n">
        <v>0</v>
      </c>
      <c r="AP1549" s="464" t="n">
        <v>0</v>
      </c>
      <c r="AQ1549" s="462" t="inlineStr"/>
      <c r="AR1549" s="462" t="inlineStr">
        <is>
          <t>CLEARANCE AND TRUCKING FEE</t>
        </is>
      </c>
      <c r="AS1549" s="462" t="inlineStr">
        <is>
          <t>បានប្រកាសពន្ធ</t>
        </is>
      </c>
    </row>
    <row r="1550">
      <c r="A1550" s="461" t="n">
        <v>1542</v>
      </c>
      <c r="B1550" s="462" t="inlineStr">
        <is>
          <t>LIFT-OFF Charges</t>
        </is>
      </c>
      <c r="C1550" s="462" t="inlineStr">
        <is>
          <t>កំពង់ផែស្វយ័តភ្នំពេញ "ក.ស.ភ"</t>
        </is>
      </c>
      <c r="D1550" s="462" t="inlineStr">
        <is>
          <t>L001-100044999</t>
        </is>
      </c>
      <c r="E1550" s="462" t="inlineStr">
        <is>
          <t>INV20230314499</t>
        </is>
      </c>
      <c r="F1550" s="463" t="n">
        <v>45007</v>
      </c>
      <c r="G1550" s="464" t="n">
        <v>29203</v>
      </c>
      <c r="H1550" s="462" t="n"/>
      <c r="I1550" s="464">
        <f>G1550</f>
        <v/>
      </c>
      <c r="J1550" s="462">
        <f>IF(AND(Q1550=TRUE, R1550=TRUE, S1550=TRUE), IF(W1550&lt;-0.05, "អនុញ្ញាត (អ្នកផ្គត់ផ្គង់ប្រកាសខ្វះ)", "បានប្រកាស (អនុញ្ញាត)"), IF(AND(Q1550=FALSE, R1550=FALSE, S1550=FALSE), "ព្យួរទុក (មិនមានទិន្នន័យ)", "ប្រកាសខុស (ព្យួរទុក)"))</f>
        <v/>
      </c>
      <c r="K1550" s="462" t="inlineStr"/>
      <c r="L1550" s="462" t="inlineStr"/>
      <c r="M1550" s="464">
        <f>AH1550</f>
        <v/>
      </c>
      <c r="N1550" s="464">
        <f>IF(W1550&lt;0,AH1550,I1550)</f>
        <v/>
      </c>
      <c r="O1550" s="464">
        <f>I1550-M1550</f>
        <v/>
      </c>
      <c r="P1550" s="462" t="n"/>
      <c r="Q1550" s="462">
        <f>V1550=W1550</f>
        <v/>
      </c>
      <c r="R1550" s="462">
        <f>AND(MONTH(F1550)=MONTH(X1550), YEAR(F1550)=YEAR(X1550))</f>
        <v/>
      </c>
      <c r="S1550" s="462">
        <f>AC1550="L001-901905215"</f>
        <v/>
      </c>
      <c r="T1550" s="464">
        <f>G1550-AH1550</f>
        <v/>
      </c>
      <c r="U1550" s="462" t="n"/>
      <c r="V1550" s="462" t="inlineStr">
        <is>
          <t>INV20230314499</t>
        </is>
      </c>
      <c r="W1550" s="462" t="inlineStr"/>
      <c r="X1550" s="499" t="n"/>
      <c r="Y1550" s="462" t="n"/>
      <c r="Z1550" s="462" t="n"/>
      <c r="AA1550" s="462" t="n"/>
      <c r="AB1550" s="462" t="n"/>
      <c r="AC1550" s="462" t="n"/>
      <c r="AD1550" s="462" t="n"/>
      <c r="AE1550" s="462" t="n"/>
      <c r="AF1550" s="462" t="n"/>
      <c r="AG1550" s="462" t="n"/>
      <c r="AH1550" s="462" t="n"/>
      <c r="AI1550" s="462" t="n"/>
      <c r="AJ1550" s="462" t="n"/>
      <c r="AK1550" s="462" t="n"/>
      <c r="AL1550" s="462" t="n"/>
      <c r="AM1550" s="462" t="n"/>
      <c r="AN1550" s="462" t="n"/>
      <c r="AO1550" s="462" t="n"/>
      <c r="AP1550" s="462" t="n"/>
      <c r="AQ1550" s="462" t="n"/>
      <c r="AR1550" s="462" t="n"/>
      <c r="AS1550" s="462" t="n"/>
    </row>
    <row r="1551">
      <c r="A1551" s="461" t="n">
        <v>1543</v>
      </c>
      <c r="B1551" s="462" t="inlineStr">
        <is>
          <t>Clearance and Trucking Fee</t>
        </is>
      </c>
      <c r="C1551" s="462" t="inlineStr">
        <is>
          <t>56ប៊ី-លីង សឹបផ្លាយ ឆេន មេនេចម៉ិន ឯ.ក</t>
        </is>
      </c>
      <c r="D1551" s="462" t="inlineStr">
        <is>
          <t>K004-902004795</t>
        </is>
      </c>
      <c r="E1551" s="462" t="inlineStr">
        <is>
          <t>TI2023-0252</t>
        </is>
      </c>
      <c r="F1551" s="463" t="n">
        <v>45005</v>
      </c>
      <c r="G1551" s="464" t="n">
        <v>270190</v>
      </c>
      <c r="H1551" s="462" t="n"/>
      <c r="I1551" s="464">
        <f>G1551</f>
        <v/>
      </c>
      <c r="J1551" s="462">
        <f>IF(AND(Q1551=TRUE, R1551=TRUE, S1551=TRUE), IF(W1551&lt;-0.05, "អនុញ្ញាត (អ្នកផ្គត់ផ្គង់ប្រកាសខ្វះ)", "បានប្រកាស (អនុញ្ញាត)"), IF(AND(Q1551=FALSE, R1551=FALSE, S1551=FALSE), "ព្យួរទុក (មិនមានទិន្នន័យ)", "ប្រកាសខុស (ព្យួរទុក)"))</f>
        <v/>
      </c>
      <c r="K1551" s="462" t="inlineStr"/>
      <c r="L1551" s="462" t="inlineStr"/>
      <c r="M1551" s="464">
        <f>AH1551</f>
        <v/>
      </c>
      <c r="N1551" s="464">
        <f>IF(W1551&lt;0,AH1551,I1551)</f>
        <v/>
      </c>
      <c r="O1551" s="464">
        <f>I1551-M1551</f>
        <v/>
      </c>
      <c r="P1551" s="462" t="n"/>
      <c r="Q1551" s="462">
        <f>V1551=W1551</f>
        <v/>
      </c>
      <c r="R1551" s="462">
        <f>AND(MONTH(F1551)=MONTH(X1551), YEAR(F1551)=YEAR(X1551))</f>
        <v/>
      </c>
      <c r="S1551" s="462">
        <f>AC1551="L001-901905215"</f>
        <v/>
      </c>
      <c r="T1551" s="464">
        <f>G1551-AH1551</f>
        <v/>
      </c>
      <c r="U1551" s="462" t="n"/>
      <c r="V1551" s="462" t="inlineStr">
        <is>
          <t>TI20230252</t>
        </is>
      </c>
      <c r="W1551" s="462" t="inlineStr">
        <is>
          <t>TI20230252</t>
        </is>
      </c>
      <c r="X1551" s="463" t="n">
        <v>45005</v>
      </c>
      <c r="Y1551" s="462" t="inlineStr">
        <is>
          <t>TI2023-0252</t>
        </is>
      </c>
      <c r="Z1551" s="462" t="inlineStr"/>
      <c r="AA1551" s="462" t="inlineStr">
        <is>
          <t>បុគ្គលជាប់អាករ</t>
        </is>
      </c>
      <c r="AB1551" s="462" t="inlineStr">
        <is>
          <t>L001-901905215</t>
        </is>
      </c>
      <c r="AC1551" s="462" t="inlineStr">
        <is>
          <t>វីអ៊ីស៊ិន (ខេមបូឌា) អ៊ិនដាសស្ទ្រី ឯ.ក</t>
        </is>
      </c>
      <c r="AD1551" s="464" t="n">
        <v>2972085</v>
      </c>
      <c r="AE1551" s="464" t="n">
        <v>2701895</v>
      </c>
      <c r="AF1551" s="464" t="n">
        <v>0</v>
      </c>
      <c r="AG1551" s="464" t="n">
        <v>0</v>
      </c>
      <c r="AH1551" s="464" t="n">
        <v>270190</v>
      </c>
      <c r="AI1551" s="464" t="n">
        <v>0</v>
      </c>
      <c r="AJ1551" s="464" t="n">
        <v>0</v>
      </c>
      <c r="AK1551" s="464" t="n">
        <v>0</v>
      </c>
      <c r="AL1551" s="464" t="n">
        <v>0</v>
      </c>
      <c r="AM1551" s="464" t="n">
        <v>0</v>
      </c>
      <c r="AN1551" s="464" t="n">
        <v>0</v>
      </c>
      <c r="AO1551" s="464" t="n">
        <v>0</v>
      </c>
      <c r="AP1551" s="464" t="n">
        <v>0</v>
      </c>
      <c r="AQ1551" s="462" t="inlineStr"/>
      <c r="AR1551" s="462" t="inlineStr">
        <is>
          <t>CLEARANCE AND TRUCKING FEE</t>
        </is>
      </c>
      <c r="AS1551" s="462" t="inlineStr">
        <is>
          <t>បានប្រកាសពន្ធ</t>
        </is>
      </c>
    </row>
    <row r="1552">
      <c r="A1552" s="461" t="n">
        <v>1544</v>
      </c>
      <c r="B1552" s="462" t="inlineStr">
        <is>
          <t>LIFT-OFF Charges</t>
        </is>
      </c>
      <c r="C1552" s="462" t="inlineStr">
        <is>
          <t>កំពង់ផែស្វយ័តភ្នំពេញ "ក.ស.ភ"</t>
        </is>
      </c>
      <c r="D1552" s="462" t="inlineStr">
        <is>
          <t>L001-100044999</t>
        </is>
      </c>
      <c r="E1552" s="462" t="inlineStr">
        <is>
          <t>INV20230314390</t>
        </is>
      </c>
      <c r="F1552" s="463" t="n">
        <v>45007</v>
      </c>
      <c r="G1552" s="464" t="n">
        <v>29203</v>
      </c>
      <c r="H1552" s="462" t="n"/>
      <c r="I1552" s="464">
        <f>G1552</f>
        <v/>
      </c>
      <c r="J1552" s="462">
        <f>IF(AND(Q1552=TRUE, R1552=TRUE, S1552=TRUE), IF(W1552&lt;-0.05, "អនុញ្ញាត (អ្នកផ្គត់ផ្គង់ប្រកាសខ្វះ)", "បានប្រកាស (អនុញ្ញាត)"), IF(AND(Q1552=FALSE, R1552=FALSE, S1552=FALSE), "ព្យួរទុក (មិនមានទិន្នន័យ)", "ប្រកាសខុស (ព្យួរទុក)"))</f>
        <v/>
      </c>
      <c r="K1552" s="462" t="inlineStr"/>
      <c r="L1552" s="462" t="inlineStr"/>
      <c r="M1552" s="464">
        <f>AH1552</f>
        <v/>
      </c>
      <c r="N1552" s="464">
        <f>IF(W1552&lt;0,AH1552,I1552)</f>
        <v/>
      </c>
      <c r="O1552" s="464">
        <f>I1552-M1552</f>
        <v/>
      </c>
      <c r="P1552" s="462" t="n"/>
      <c r="Q1552" s="462">
        <f>V1552=W1552</f>
        <v/>
      </c>
      <c r="R1552" s="462">
        <f>AND(MONTH(F1552)=MONTH(X1552), YEAR(F1552)=YEAR(X1552))</f>
        <v/>
      </c>
      <c r="S1552" s="462">
        <f>AC1552="L001-901905215"</f>
        <v/>
      </c>
      <c r="T1552" s="464">
        <f>G1552-AH1552</f>
        <v/>
      </c>
      <c r="U1552" s="462" t="n"/>
      <c r="V1552" s="462" t="inlineStr">
        <is>
          <t>INV20230314390</t>
        </is>
      </c>
      <c r="W1552" s="462" t="inlineStr"/>
      <c r="X1552" s="499" t="n"/>
      <c r="Y1552" s="462" t="n"/>
      <c r="Z1552" s="462" t="n"/>
      <c r="AA1552" s="462" t="n"/>
      <c r="AB1552" s="462" t="n"/>
      <c r="AC1552" s="462" t="n"/>
      <c r="AD1552" s="462" t="n"/>
      <c r="AE1552" s="462" t="n"/>
      <c r="AF1552" s="462" t="n"/>
      <c r="AG1552" s="462" t="n"/>
      <c r="AH1552" s="462" t="n"/>
      <c r="AI1552" s="462" t="n"/>
      <c r="AJ1552" s="462" t="n"/>
      <c r="AK1552" s="462" t="n"/>
      <c r="AL1552" s="462" t="n"/>
      <c r="AM1552" s="462" t="n"/>
      <c r="AN1552" s="462" t="n"/>
      <c r="AO1552" s="462" t="n"/>
      <c r="AP1552" s="462" t="n"/>
      <c r="AQ1552" s="462" t="n"/>
      <c r="AR1552" s="462" t="n"/>
      <c r="AS1552" s="462" t="n"/>
    </row>
    <row r="1553">
      <c r="A1553" s="461" t="n">
        <v>1545</v>
      </c>
      <c r="B1553" s="462" t="inlineStr">
        <is>
          <t>Clearance and Trucking Fee</t>
        </is>
      </c>
      <c r="C1553" s="462" t="inlineStr">
        <is>
          <t>56ប៊ី-លីង សឹបផ្លាយ ឆេន មេនេចម៉ិន ឯ.ក</t>
        </is>
      </c>
      <c r="D1553" s="462" t="inlineStr">
        <is>
          <t>K004-902004795</t>
        </is>
      </c>
      <c r="E1553" s="462" t="inlineStr">
        <is>
          <t>TI2023-0251</t>
        </is>
      </c>
      <c r="F1553" s="463" t="n">
        <v>45005</v>
      </c>
      <c r="G1553" s="464" t="n">
        <v>270190</v>
      </c>
      <c r="H1553" s="462" t="n"/>
      <c r="I1553" s="464">
        <f>G1553</f>
        <v/>
      </c>
      <c r="J1553" s="462">
        <f>IF(AND(Q1553=TRUE, R1553=TRUE, S1553=TRUE), IF(W1553&lt;-0.05, "អនុញ្ញាត (អ្នកផ្គត់ផ្គង់ប្រកាសខ្វះ)", "បានប្រកាស (អនុញ្ញាត)"), IF(AND(Q1553=FALSE, R1553=FALSE, S1553=FALSE), "ព្យួរទុក (មិនមានទិន្នន័យ)", "ប្រកាសខុស (ព្យួរទុក)"))</f>
        <v/>
      </c>
      <c r="K1553" s="462" t="inlineStr"/>
      <c r="L1553" s="462" t="inlineStr"/>
      <c r="M1553" s="464">
        <f>AH1553</f>
        <v/>
      </c>
      <c r="N1553" s="464">
        <f>IF(W1553&lt;0,AH1553,I1553)</f>
        <v/>
      </c>
      <c r="O1553" s="464">
        <f>I1553-M1553</f>
        <v/>
      </c>
      <c r="P1553" s="462" t="n"/>
      <c r="Q1553" s="462">
        <f>V1553=W1553</f>
        <v/>
      </c>
      <c r="R1553" s="462">
        <f>AND(MONTH(F1553)=MONTH(X1553), YEAR(F1553)=YEAR(X1553))</f>
        <v/>
      </c>
      <c r="S1553" s="462">
        <f>AC1553="L001-901905215"</f>
        <v/>
      </c>
      <c r="T1553" s="464">
        <f>G1553-AH1553</f>
        <v/>
      </c>
      <c r="U1553" s="462" t="n"/>
      <c r="V1553" s="462" t="inlineStr">
        <is>
          <t>TI20230251</t>
        </is>
      </c>
      <c r="W1553" s="462" t="inlineStr">
        <is>
          <t>TI20230251</t>
        </is>
      </c>
      <c r="X1553" s="463" t="n">
        <v>45005</v>
      </c>
      <c r="Y1553" s="462" t="inlineStr">
        <is>
          <t>TI2023-0251</t>
        </is>
      </c>
      <c r="Z1553" s="462" t="inlineStr"/>
      <c r="AA1553" s="462" t="inlineStr">
        <is>
          <t>បុគ្គលជាប់អាករ</t>
        </is>
      </c>
      <c r="AB1553" s="462" t="inlineStr">
        <is>
          <t>L001-901905215</t>
        </is>
      </c>
      <c r="AC1553" s="462" t="inlineStr">
        <is>
          <t>វីអ៊ីស៊ិន (ខេមបូឌា) អ៊ិនដាសស្ទ្រី ឯ.ក</t>
        </is>
      </c>
      <c r="AD1553" s="464" t="n">
        <v>2972085</v>
      </c>
      <c r="AE1553" s="464" t="n">
        <v>2701895</v>
      </c>
      <c r="AF1553" s="464" t="n">
        <v>0</v>
      </c>
      <c r="AG1553" s="464" t="n">
        <v>0</v>
      </c>
      <c r="AH1553" s="464" t="n">
        <v>270190</v>
      </c>
      <c r="AI1553" s="464" t="n">
        <v>0</v>
      </c>
      <c r="AJ1553" s="464" t="n">
        <v>0</v>
      </c>
      <c r="AK1553" s="464" t="n">
        <v>0</v>
      </c>
      <c r="AL1553" s="464" t="n">
        <v>0</v>
      </c>
      <c r="AM1553" s="464" t="n">
        <v>0</v>
      </c>
      <c r="AN1553" s="464" t="n">
        <v>0</v>
      </c>
      <c r="AO1553" s="464" t="n">
        <v>0</v>
      </c>
      <c r="AP1553" s="464" t="n">
        <v>0</v>
      </c>
      <c r="AQ1553" s="462" t="inlineStr"/>
      <c r="AR1553" s="462" t="inlineStr">
        <is>
          <t>CLEARANCE AND TRUCKING FEE</t>
        </is>
      </c>
      <c r="AS1553" s="462" t="inlineStr">
        <is>
          <t>បានប្រកាសពន្ធ</t>
        </is>
      </c>
    </row>
    <row r="1554">
      <c r="A1554" s="461" t="n">
        <v>1546</v>
      </c>
      <c r="B1554" s="462" t="inlineStr">
        <is>
          <t>Clearance and Trucking Fee</t>
        </is>
      </c>
      <c r="C1554" s="462" t="inlineStr">
        <is>
          <t>56ប៊ី-លីង សឹបផ្លាយ ឆេន មេនេចម៉ិន ឯ.ក</t>
        </is>
      </c>
      <c r="D1554" s="462" t="inlineStr">
        <is>
          <t>K004-902004795</t>
        </is>
      </c>
      <c r="E1554" s="462" t="inlineStr">
        <is>
          <t>TI2023-0246</t>
        </is>
      </c>
      <c r="F1554" s="463" t="n">
        <v>45005</v>
      </c>
      <c r="G1554" s="464" t="n">
        <v>345355</v>
      </c>
      <c r="H1554" s="462" t="n"/>
      <c r="I1554" s="464">
        <f>G1554</f>
        <v/>
      </c>
      <c r="J1554" s="462">
        <f>IF(AND(Q1554=TRUE, R1554=TRUE, S1554=TRUE), IF(W1554&lt;-0.05, "អនុញ្ញាត (អ្នកផ្គត់ផ្គង់ប្រកាសខ្វះ)", "បានប្រកាស (អនុញ្ញាត)"), IF(AND(Q1554=FALSE, R1554=FALSE, S1554=FALSE), "ព្យួរទុក (មិនមានទិន្នន័យ)", "ប្រកាសខុស (ព្យួរទុក)"))</f>
        <v/>
      </c>
      <c r="K1554" s="462" t="inlineStr"/>
      <c r="L1554" s="462" t="inlineStr"/>
      <c r="M1554" s="464">
        <f>AH1554</f>
        <v/>
      </c>
      <c r="N1554" s="464">
        <f>IF(W1554&lt;0,AH1554,I1554)</f>
        <v/>
      </c>
      <c r="O1554" s="464">
        <f>I1554-M1554</f>
        <v/>
      </c>
      <c r="P1554" s="462" t="n"/>
      <c r="Q1554" s="462">
        <f>V1554=W1554</f>
        <v/>
      </c>
      <c r="R1554" s="462">
        <f>AND(MONTH(F1554)=MONTH(X1554), YEAR(F1554)=YEAR(X1554))</f>
        <v/>
      </c>
      <c r="S1554" s="462">
        <f>AC1554="L001-901905215"</f>
        <v/>
      </c>
      <c r="T1554" s="464">
        <f>G1554-AH1554</f>
        <v/>
      </c>
      <c r="U1554" s="462" t="n"/>
      <c r="V1554" s="462" t="inlineStr">
        <is>
          <t>TI20230246</t>
        </is>
      </c>
      <c r="W1554" s="462" t="inlineStr">
        <is>
          <t>TI20230246</t>
        </is>
      </c>
      <c r="X1554" s="463" t="n">
        <v>45005</v>
      </c>
      <c r="Y1554" s="462" t="inlineStr">
        <is>
          <t>TI2023-0246</t>
        </is>
      </c>
      <c r="Z1554" s="462" t="inlineStr"/>
      <c r="AA1554" s="462" t="inlineStr">
        <is>
          <t>បុគ្គលជាប់អាករ</t>
        </is>
      </c>
      <c r="AB1554" s="462" t="inlineStr">
        <is>
          <t>L001-901905215</t>
        </is>
      </c>
      <c r="AC1554" s="462" t="inlineStr">
        <is>
          <t>វីអ៊ីស៊ិន (ខេមបូឌា) អ៊ិនដាសស្ទ្រី ឯ.ក</t>
        </is>
      </c>
      <c r="AD1554" s="464" t="n">
        <v>3798905</v>
      </c>
      <c r="AE1554" s="464" t="n">
        <v>3453550</v>
      </c>
      <c r="AF1554" s="464" t="n">
        <v>0</v>
      </c>
      <c r="AG1554" s="464" t="n">
        <v>0</v>
      </c>
      <c r="AH1554" s="464" t="n">
        <v>345355</v>
      </c>
      <c r="AI1554" s="464" t="n">
        <v>0</v>
      </c>
      <c r="AJ1554" s="464" t="n">
        <v>0</v>
      </c>
      <c r="AK1554" s="464" t="n">
        <v>0</v>
      </c>
      <c r="AL1554" s="464" t="n">
        <v>0</v>
      </c>
      <c r="AM1554" s="464" t="n">
        <v>0</v>
      </c>
      <c r="AN1554" s="464" t="n">
        <v>0</v>
      </c>
      <c r="AO1554" s="464" t="n">
        <v>0</v>
      </c>
      <c r="AP1554" s="464" t="n">
        <v>0</v>
      </c>
      <c r="AQ1554" s="462" t="inlineStr"/>
      <c r="AR1554" s="462" t="inlineStr">
        <is>
          <t>CLEARANCE AND TRUCKING FEE</t>
        </is>
      </c>
      <c r="AS1554" s="462" t="inlineStr">
        <is>
          <t>បានប្រកាសពន្ធ</t>
        </is>
      </c>
    </row>
    <row r="1555">
      <c r="A1555" s="461" t="n">
        <v>1547</v>
      </c>
      <c r="B1555" s="462" t="inlineStr">
        <is>
          <t>Clearance and Trucking Fee</t>
        </is>
      </c>
      <c r="C1555" s="462" t="inlineStr">
        <is>
          <t>56ប៊ី-លីង សឹបផ្លាយ ឆេន មេនេចម៉ិន ឯ.ក</t>
        </is>
      </c>
      <c r="D1555" s="462" t="inlineStr">
        <is>
          <t>K004-902004795</t>
        </is>
      </c>
      <c r="E1555" s="462" t="inlineStr">
        <is>
          <t>TI2023-0245</t>
        </is>
      </c>
      <c r="F1555" s="463" t="n">
        <v>45005</v>
      </c>
      <c r="G1555" s="464" t="n">
        <v>170646</v>
      </c>
      <c r="H1555" s="462" t="n"/>
      <c r="I1555" s="464">
        <f>G1555</f>
        <v/>
      </c>
      <c r="J1555" s="462">
        <f>IF(AND(Q1555=TRUE, R1555=TRUE, S1555=TRUE), IF(W1555&lt;-0.05, "អនុញ្ញាត (អ្នកផ្គត់ផ្គង់ប្រកាសខ្វះ)", "បានប្រកាស (អនុញ្ញាត)"), IF(AND(Q1555=FALSE, R1555=FALSE, S1555=FALSE), "ព្យួរទុក (មិនមានទិន្នន័យ)", "ប្រកាសខុស (ព្យួរទុក)"))</f>
        <v/>
      </c>
      <c r="K1555" s="462" t="inlineStr"/>
      <c r="L1555" s="462" t="inlineStr"/>
      <c r="M1555" s="464">
        <f>AH1555</f>
        <v/>
      </c>
      <c r="N1555" s="464">
        <f>IF(W1555&lt;0,AH1555,I1555)</f>
        <v/>
      </c>
      <c r="O1555" s="464">
        <f>I1555-M1555</f>
        <v/>
      </c>
      <c r="P1555" s="462" t="n"/>
      <c r="Q1555" s="462">
        <f>V1555=W1555</f>
        <v/>
      </c>
      <c r="R1555" s="462">
        <f>AND(MONTH(F1555)=MONTH(X1555), YEAR(F1555)=YEAR(X1555))</f>
        <v/>
      </c>
      <c r="S1555" s="462">
        <f>AC1555="L001-901905215"</f>
        <v/>
      </c>
      <c r="T1555" s="464">
        <f>G1555-AH1555</f>
        <v/>
      </c>
      <c r="U1555" s="462" t="n"/>
      <c r="V1555" s="462" t="inlineStr">
        <is>
          <t>TI20230245</t>
        </is>
      </c>
      <c r="W1555" s="462" t="inlineStr">
        <is>
          <t>TI20230245</t>
        </is>
      </c>
      <c r="X1555" s="463" t="n">
        <v>45005</v>
      </c>
      <c r="Y1555" s="462" t="inlineStr">
        <is>
          <t>TI2023-0245</t>
        </is>
      </c>
      <c r="Z1555" s="462" t="inlineStr"/>
      <c r="AA1555" s="462" t="inlineStr">
        <is>
          <t>បុគ្គលជាប់អាករ</t>
        </is>
      </c>
      <c r="AB1555" s="462" t="inlineStr">
        <is>
          <t>L001-901905215</t>
        </is>
      </c>
      <c r="AC1555" s="462" t="inlineStr">
        <is>
          <t>វីអ៊ីស៊ិន (ខេមបូឌា) អ៊ិនដាសស្ទ្រី ឯ.ក</t>
        </is>
      </c>
      <c r="AD1555" s="464" t="n">
        <v>1877106</v>
      </c>
      <c r="AE1555" s="464" t="n">
        <v>1706460</v>
      </c>
      <c r="AF1555" s="464" t="n">
        <v>0</v>
      </c>
      <c r="AG1555" s="464" t="n">
        <v>0</v>
      </c>
      <c r="AH1555" s="464" t="n">
        <v>170646</v>
      </c>
      <c r="AI1555" s="464" t="n">
        <v>0</v>
      </c>
      <c r="AJ1555" s="464" t="n">
        <v>0</v>
      </c>
      <c r="AK1555" s="464" t="n">
        <v>0</v>
      </c>
      <c r="AL1555" s="464" t="n">
        <v>0</v>
      </c>
      <c r="AM1555" s="464" t="n">
        <v>0</v>
      </c>
      <c r="AN1555" s="464" t="n">
        <v>0</v>
      </c>
      <c r="AO1555" s="464" t="n">
        <v>0</v>
      </c>
      <c r="AP1555" s="464" t="n">
        <v>0</v>
      </c>
      <c r="AQ1555" s="462" t="inlineStr"/>
      <c r="AR1555" s="462" t="inlineStr">
        <is>
          <t>CLEARANCE FEE</t>
        </is>
      </c>
      <c r="AS1555" s="462" t="inlineStr">
        <is>
          <t>បានប្រកាសពន្ធ</t>
        </is>
      </c>
    </row>
    <row r="1556">
      <c r="A1556" s="461" t="n">
        <v>1548</v>
      </c>
      <c r="B1556" s="462" t="inlineStr">
        <is>
          <t>Clearance and Trucking Fee</t>
        </is>
      </c>
      <c r="C1556" s="462" t="inlineStr">
        <is>
          <t>56ប៊ី-លីង សឹបផ្លាយ ឆេន មេនេចម៉ិន ឯ.ក</t>
        </is>
      </c>
      <c r="D1556" s="462" t="inlineStr">
        <is>
          <t>K004-902004795</t>
        </is>
      </c>
      <c r="E1556" s="462" t="inlineStr">
        <is>
          <t>TI2023-0244</t>
        </is>
      </c>
      <c r="F1556" s="463" t="n">
        <v>45005</v>
      </c>
      <c r="G1556" s="464" t="n">
        <v>170646</v>
      </c>
      <c r="H1556" s="462" t="n"/>
      <c r="I1556" s="464">
        <f>G1556</f>
        <v/>
      </c>
      <c r="J1556" s="462">
        <f>IF(AND(Q1556=TRUE, R1556=TRUE, S1556=TRUE), IF(W1556&lt;-0.05, "អនុញ្ញាត (អ្នកផ្គត់ផ្គង់ប្រកាសខ្វះ)", "បានប្រកាស (អនុញ្ញាត)"), IF(AND(Q1556=FALSE, R1556=FALSE, S1556=FALSE), "ព្យួរទុក (មិនមានទិន្នន័យ)", "ប្រកាសខុស (ព្យួរទុក)"))</f>
        <v/>
      </c>
      <c r="K1556" s="462" t="inlineStr"/>
      <c r="L1556" s="462" t="inlineStr"/>
      <c r="M1556" s="464">
        <f>AH1556</f>
        <v/>
      </c>
      <c r="N1556" s="464">
        <f>IF(W1556&lt;0,AH1556,I1556)</f>
        <v/>
      </c>
      <c r="O1556" s="464">
        <f>I1556-M1556</f>
        <v/>
      </c>
      <c r="P1556" s="462" t="n"/>
      <c r="Q1556" s="462">
        <f>V1556=W1556</f>
        <v/>
      </c>
      <c r="R1556" s="462">
        <f>AND(MONTH(F1556)=MONTH(X1556), YEAR(F1556)=YEAR(X1556))</f>
        <v/>
      </c>
      <c r="S1556" s="462">
        <f>AC1556="L001-901905215"</f>
        <v/>
      </c>
      <c r="T1556" s="464">
        <f>G1556-AH1556</f>
        <v/>
      </c>
      <c r="U1556" s="462" t="n"/>
      <c r="V1556" s="462" t="inlineStr">
        <is>
          <t>TI20230244</t>
        </is>
      </c>
      <c r="W1556" s="462" t="inlineStr">
        <is>
          <t>TI20230244</t>
        </is>
      </c>
      <c r="X1556" s="463" t="n">
        <v>45005</v>
      </c>
      <c r="Y1556" s="462" t="inlineStr">
        <is>
          <t>TI2023-0244</t>
        </is>
      </c>
      <c r="Z1556" s="462" t="inlineStr"/>
      <c r="AA1556" s="462" t="inlineStr">
        <is>
          <t>បុគ្គលជាប់អាករ</t>
        </is>
      </c>
      <c r="AB1556" s="462" t="inlineStr">
        <is>
          <t>L001-901905215</t>
        </is>
      </c>
      <c r="AC1556" s="462" t="inlineStr">
        <is>
          <t>វីអ៊ីស៊ិន (ខេមបូឌា) អ៊ិនដាសស្ទ្រី ឯ.ក</t>
        </is>
      </c>
      <c r="AD1556" s="464" t="n">
        <v>1877106</v>
      </c>
      <c r="AE1556" s="464" t="n">
        <v>1706460</v>
      </c>
      <c r="AF1556" s="464" t="n">
        <v>0</v>
      </c>
      <c r="AG1556" s="464" t="n">
        <v>0</v>
      </c>
      <c r="AH1556" s="464" t="n">
        <v>170646</v>
      </c>
      <c r="AI1556" s="464" t="n">
        <v>0</v>
      </c>
      <c r="AJ1556" s="464" t="n">
        <v>0</v>
      </c>
      <c r="AK1556" s="464" t="n">
        <v>0</v>
      </c>
      <c r="AL1556" s="464" t="n">
        <v>0</v>
      </c>
      <c r="AM1556" s="464" t="n">
        <v>0</v>
      </c>
      <c r="AN1556" s="464" t="n">
        <v>0</v>
      </c>
      <c r="AO1556" s="464" t="n">
        <v>0</v>
      </c>
      <c r="AP1556" s="464" t="n">
        <v>0</v>
      </c>
      <c r="AQ1556" s="462" t="inlineStr"/>
      <c r="AR1556" s="462" t="inlineStr">
        <is>
          <t>CLEARANCE FEE</t>
        </is>
      </c>
      <c r="AS1556" s="462" t="inlineStr">
        <is>
          <t>បានប្រកាសពន្ធ</t>
        </is>
      </c>
    </row>
    <row r="1557">
      <c r="A1557" s="461" t="n">
        <v>1549</v>
      </c>
      <c r="B1557" s="462" t="inlineStr">
        <is>
          <t>Clearance and Trucking Fee</t>
        </is>
      </c>
      <c r="C1557" s="462" t="inlineStr">
        <is>
          <t>56ប៊ី-លីង សឹបផ្លាយ ឆេន មេនេចម៉ិន ឯ.ក</t>
        </is>
      </c>
      <c r="D1557" s="462" t="inlineStr">
        <is>
          <t>K004-902004795</t>
        </is>
      </c>
      <c r="E1557" s="462" t="inlineStr">
        <is>
          <t>TI2023-0243</t>
        </is>
      </c>
      <c r="F1557" s="463" t="n">
        <v>45005</v>
      </c>
      <c r="G1557" s="464" t="n">
        <v>209245</v>
      </c>
      <c r="H1557" s="462" t="n"/>
      <c r="I1557" s="464">
        <f>G1557</f>
        <v/>
      </c>
      <c r="J1557" s="462">
        <f>IF(AND(Q1557=TRUE, R1557=TRUE, S1557=TRUE), IF(W1557&lt;-0.05, "អនុញ្ញាត (អ្នកផ្គត់ផ្គង់ប្រកាសខ្វះ)", "បានប្រកាស (អនុញ្ញាត)"), IF(AND(Q1557=FALSE, R1557=FALSE, S1557=FALSE), "ព្យួរទុក (មិនមានទិន្នន័យ)", "ប្រកាសខុស (ព្យួរទុក)"))</f>
        <v/>
      </c>
      <c r="K1557" s="462" t="inlineStr"/>
      <c r="L1557" s="462" t="inlineStr"/>
      <c r="M1557" s="464">
        <f>AH1557</f>
        <v/>
      </c>
      <c r="N1557" s="464">
        <f>IF(W1557&lt;0,AH1557,I1557)</f>
        <v/>
      </c>
      <c r="O1557" s="464">
        <f>I1557-M1557</f>
        <v/>
      </c>
      <c r="P1557" s="462" t="n"/>
      <c r="Q1557" s="462">
        <f>V1557=W1557</f>
        <v/>
      </c>
      <c r="R1557" s="462">
        <f>AND(MONTH(F1557)=MONTH(X1557), YEAR(F1557)=YEAR(X1557))</f>
        <v/>
      </c>
      <c r="S1557" s="462">
        <f>AC1557="L001-901905215"</f>
        <v/>
      </c>
      <c r="T1557" s="464">
        <f>G1557-AH1557</f>
        <v/>
      </c>
      <c r="U1557" s="462" t="n"/>
      <c r="V1557" s="462" t="inlineStr">
        <is>
          <t>TI20230243</t>
        </is>
      </c>
      <c r="W1557" s="462" t="inlineStr">
        <is>
          <t>TI20230243</t>
        </is>
      </c>
      <c r="X1557" s="463" t="n">
        <v>45005</v>
      </c>
      <c r="Y1557" s="462" t="inlineStr">
        <is>
          <t>TI2023-0243</t>
        </is>
      </c>
      <c r="Z1557" s="462" t="inlineStr"/>
      <c r="AA1557" s="462" t="inlineStr">
        <is>
          <t>បុគ្គលជាប់អាករ</t>
        </is>
      </c>
      <c r="AB1557" s="462" t="inlineStr">
        <is>
          <t>L001-901905215</t>
        </is>
      </c>
      <c r="AC1557" s="462" t="inlineStr">
        <is>
          <t>វីអ៊ីស៊ិន (ខេមបូឌា) អ៊ិនដាសស្ទ្រី ឯ.ក</t>
        </is>
      </c>
      <c r="AD1557" s="464" t="n">
        <v>2301690</v>
      </c>
      <c r="AE1557" s="464" t="n">
        <v>2092445</v>
      </c>
      <c r="AF1557" s="464" t="n">
        <v>0</v>
      </c>
      <c r="AG1557" s="464" t="n">
        <v>0</v>
      </c>
      <c r="AH1557" s="464" t="n">
        <v>209245</v>
      </c>
      <c r="AI1557" s="464" t="n">
        <v>0</v>
      </c>
      <c r="AJ1557" s="464" t="n">
        <v>0</v>
      </c>
      <c r="AK1557" s="464" t="n">
        <v>0</v>
      </c>
      <c r="AL1557" s="464" t="n">
        <v>0</v>
      </c>
      <c r="AM1557" s="464" t="n">
        <v>0</v>
      </c>
      <c r="AN1557" s="464" t="n">
        <v>0</v>
      </c>
      <c r="AO1557" s="464" t="n">
        <v>0</v>
      </c>
      <c r="AP1557" s="464" t="n">
        <v>0</v>
      </c>
      <c r="AQ1557" s="462" t="inlineStr"/>
      <c r="AR1557" s="462" t="inlineStr">
        <is>
          <t>CLEARANCE AND TRUCKING FEE</t>
        </is>
      </c>
      <c r="AS1557" s="462" t="inlineStr">
        <is>
          <t>បានប្រកាសពន្ធ</t>
        </is>
      </c>
    </row>
    <row r="1558">
      <c r="A1558" s="461" t="n">
        <v>1550</v>
      </c>
      <c r="B1558" s="462" t="inlineStr">
        <is>
          <t>Clearance and Trucking Fee</t>
        </is>
      </c>
      <c r="C1558" s="462" t="inlineStr">
        <is>
          <t>56ប៊ី-លីង សឹបផ្លាយ ឆេន មេនេចម៉ិន ឯ.ក</t>
        </is>
      </c>
      <c r="D1558" s="462" t="inlineStr">
        <is>
          <t>K004-902004795</t>
        </is>
      </c>
      <c r="E1558" s="462" t="inlineStr">
        <is>
          <t>TI2023-0242</t>
        </is>
      </c>
      <c r="F1558" s="463" t="n">
        <v>45005</v>
      </c>
      <c r="G1558" s="464" t="n">
        <v>209245</v>
      </c>
      <c r="H1558" s="462" t="n"/>
      <c r="I1558" s="464">
        <f>G1558</f>
        <v/>
      </c>
      <c r="J1558" s="462">
        <f>IF(AND(Q1558=TRUE, R1558=TRUE, S1558=TRUE), IF(W1558&lt;-0.05, "អនុញ្ញាត (អ្នកផ្គត់ផ្គង់ប្រកាសខ្វះ)", "បានប្រកាស (អនុញ្ញាត)"), IF(AND(Q1558=FALSE, R1558=FALSE, S1558=FALSE), "ព្យួរទុក (មិនមានទិន្នន័យ)", "ប្រកាសខុស (ព្យួរទុក)"))</f>
        <v/>
      </c>
      <c r="K1558" s="462" t="inlineStr"/>
      <c r="L1558" s="462" t="inlineStr"/>
      <c r="M1558" s="464">
        <f>AH1558</f>
        <v/>
      </c>
      <c r="N1558" s="464">
        <f>IF(W1558&lt;0,AH1558,I1558)</f>
        <v/>
      </c>
      <c r="O1558" s="464">
        <f>I1558-M1558</f>
        <v/>
      </c>
      <c r="P1558" s="462" t="n"/>
      <c r="Q1558" s="462">
        <f>V1558=W1558</f>
        <v/>
      </c>
      <c r="R1558" s="462">
        <f>AND(MONTH(F1558)=MONTH(X1558), YEAR(F1558)=YEAR(X1558))</f>
        <v/>
      </c>
      <c r="S1558" s="462">
        <f>AC1558="L001-901905215"</f>
        <v/>
      </c>
      <c r="T1558" s="464">
        <f>G1558-AH1558</f>
        <v/>
      </c>
      <c r="U1558" s="462" t="n"/>
      <c r="V1558" s="462" t="inlineStr">
        <is>
          <t>TI20230242</t>
        </is>
      </c>
      <c r="W1558" s="462" t="inlineStr">
        <is>
          <t>TI20230242</t>
        </is>
      </c>
      <c r="X1558" s="463" t="n">
        <v>45005</v>
      </c>
      <c r="Y1558" s="462" t="inlineStr">
        <is>
          <t>TI2023-0242</t>
        </is>
      </c>
      <c r="Z1558" s="462" t="inlineStr"/>
      <c r="AA1558" s="462" t="inlineStr">
        <is>
          <t>បុគ្គលជាប់អាករ</t>
        </is>
      </c>
      <c r="AB1558" s="462" t="inlineStr">
        <is>
          <t>L001-901905215</t>
        </is>
      </c>
      <c r="AC1558" s="462" t="inlineStr">
        <is>
          <t>វីអ៊ីស៊ិន (ខេមបូឌា) អ៊ិនដាសស្ទ្រី ឯ.ក</t>
        </is>
      </c>
      <c r="AD1558" s="464" t="n">
        <v>2301690</v>
      </c>
      <c r="AE1558" s="464" t="n">
        <v>2092445</v>
      </c>
      <c r="AF1558" s="464" t="n">
        <v>0</v>
      </c>
      <c r="AG1558" s="464" t="n">
        <v>0</v>
      </c>
      <c r="AH1558" s="464" t="n">
        <v>209245</v>
      </c>
      <c r="AI1558" s="464" t="n">
        <v>0</v>
      </c>
      <c r="AJ1558" s="464" t="n">
        <v>0</v>
      </c>
      <c r="AK1558" s="464" t="n">
        <v>0</v>
      </c>
      <c r="AL1558" s="464" t="n">
        <v>0</v>
      </c>
      <c r="AM1558" s="464" t="n">
        <v>0</v>
      </c>
      <c r="AN1558" s="464" t="n">
        <v>0</v>
      </c>
      <c r="AO1558" s="464" t="n">
        <v>0</v>
      </c>
      <c r="AP1558" s="464" t="n">
        <v>0</v>
      </c>
      <c r="AQ1558" s="462" t="inlineStr"/>
      <c r="AR1558" s="462" t="inlineStr">
        <is>
          <t>CLEARANCE AND TRUCKING FEE</t>
        </is>
      </c>
      <c r="AS1558" s="462" t="inlineStr">
        <is>
          <t>បានប្រកាសពន្ធ</t>
        </is>
      </c>
    </row>
    <row r="1559">
      <c r="A1559" s="461" t="n">
        <v>1551</v>
      </c>
      <c r="B1559" s="462" t="inlineStr">
        <is>
          <t>Clearance and Trucking Fee</t>
        </is>
      </c>
      <c r="C1559" s="462" t="inlineStr">
        <is>
          <t>56ប៊ី-លីង សឹបផ្លាយ ឆេន មេនេចម៉ិន ឯ.ក</t>
        </is>
      </c>
      <c r="D1559" s="462" t="inlineStr">
        <is>
          <t>K004-902004795</t>
        </is>
      </c>
      <c r="E1559" s="462" t="inlineStr">
        <is>
          <t>TI2023-0221</t>
        </is>
      </c>
      <c r="F1559" s="463" t="n">
        <v>44998</v>
      </c>
      <c r="G1559" s="464" t="n">
        <v>360361</v>
      </c>
      <c r="H1559" s="462" t="n"/>
      <c r="I1559" s="464">
        <f>G1559</f>
        <v/>
      </c>
      <c r="J1559" s="462">
        <f>IF(AND(Q1559=TRUE, R1559=TRUE, S1559=TRUE), IF(W1559&lt;-0.05, "អនុញ្ញាត (អ្នកផ្គត់ផ្គង់ប្រកាសខ្វះ)", "បានប្រកាស (អនុញ្ញាត)"), IF(AND(Q1559=FALSE, R1559=FALSE, S1559=FALSE), "ព្យួរទុក (មិនមានទិន្នន័យ)", "ប្រកាសខុស (ព្យួរទុក)"))</f>
        <v/>
      </c>
      <c r="K1559" s="462" t="inlineStr"/>
      <c r="L1559" s="462" t="inlineStr"/>
      <c r="M1559" s="464">
        <f>AH1559</f>
        <v/>
      </c>
      <c r="N1559" s="464">
        <f>IF(W1559&lt;0,AH1559,I1559)</f>
        <v/>
      </c>
      <c r="O1559" s="464">
        <f>I1559-M1559</f>
        <v/>
      </c>
      <c r="P1559" s="462" t="n"/>
      <c r="Q1559" s="462">
        <f>V1559=W1559</f>
        <v/>
      </c>
      <c r="R1559" s="462">
        <f>AND(MONTH(F1559)=MONTH(X1559), YEAR(F1559)=YEAR(X1559))</f>
        <v/>
      </c>
      <c r="S1559" s="462">
        <f>AC1559="L001-901905215"</f>
        <v/>
      </c>
      <c r="T1559" s="464">
        <f>G1559-AH1559</f>
        <v/>
      </c>
      <c r="U1559" s="462" t="n"/>
      <c r="V1559" s="462" t="inlineStr">
        <is>
          <t>TI20230221</t>
        </is>
      </c>
      <c r="W1559" s="462" t="inlineStr">
        <is>
          <t>TI20230221</t>
        </is>
      </c>
      <c r="X1559" s="463" t="n">
        <v>44998</v>
      </c>
      <c r="Y1559" s="462" t="inlineStr">
        <is>
          <t>TI2023-0221</t>
        </is>
      </c>
      <c r="Z1559" s="462" t="inlineStr"/>
      <c r="AA1559" s="462" t="inlineStr">
        <is>
          <t>បុគ្គលជាប់អាករ</t>
        </is>
      </c>
      <c r="AB1559" s="462" t="inlineStr">
        <is>
          <t>L001-901905215</t>
        </is>
      </c>
      <c r="AC1559" s="462" t="inlineStr">
        <is>
          <t>វីអ៊ីស៊ិន (ខេមបូឌា) អ៊ិនដាសស្ទ្រី ឯ.ក</t>
        </is>
      </c>
      <c r="AD1559" s="464" t="n">
        <v>3963971</v>
      </c>
      <c r="AE1559" s="464" t="n">
        <v>3603610</v>
      </c>
      <c r="AF1559" s="464" t="n">
        <v>0</v>
      </c>
      <c r="AG1559" s="464" t="n">
        <v>0</v>
      </c>
      <c r="AH1559" s="464" t="n">
        <v>360361</v>
      </c>
      <c r="AI1559" s="464" t="n">
        <v>0</v>
      </c>
      <c r="AJ1559" s="464" t="n">
        <v>0</v>
      </c>
      <c r="AK1559" s="464" t="n">
        <v>0</v>
      </c>
      <c r="AL1559" s="464" t="n">
        <v>0</v>
      </c>
      <c r="AM1559" s="464" t="n">
        <v>0</v>
      </c>
      <c r="AN1559" s="464" t="n">
        <v>0</v>
      </c>
      <c r="AO1559" s="464" t="n">
        <v>0</v>
      </c>
      <c r="AP1559" s="464" t="n">
        <v>0</v>
      </c>
      <c r="AQ1559" s="462" t="inlineStr"/>
      <c r="AR1559" s="462" t="inlineStr">
        <is>
          <t>CLEARANCE AND TRUCKING FEE</t>
        </is>
      </c>
      <c r="AS1559" s="462" t="inlineStr">
        <is>
          <t>បានប្រកាសពន្ធ</t>
        </is>
      </c>
    </row>
    <row r="1560">
      <c r="A1560" s="461" t="n">
        <v>1552</v>
      </c>
      <c r="B1560" s="462" t="inlineStr">
        <is>
          <t>LIFT-OFF Charges</t>
        </is>
      </c>
      <c r="C1560" s="462" t="inlineStr">
        <is>
          <t>កំពង់ផែស្វយ័តភ្នំពេញ "ក.ស.ភ"</t>
        </is>
      </c>
      <c r="D1560" s="462" t="inlineStr">
        <is>
          <t>L001-100044999</t>
        </is>
      </c>
      <c r="E1560" s="462" t="inlineStr">
        <is>
          <t>INV20230313449</t>
        </is>
      </c>
      <c r="F1560" s="463" t="n">
        <v>44999</v>
      </c>
      <c r="G1560" s="464" t="n">
        <v>29153</v>
      </c>
      <c r="H1560" s="462" t="n"/>
      <c r="I1560" s="464">
        <f>G1560</f>
        <v/>
      </c>
      <c r="J1560" s="462">
        <f>IF(AND(Q1560=TRUE, R1560=TRUE, S1560=TRUE), IF(W1560&lt;-0.05, "អនុញ្ញាត (អ្នកផ្គត់ផ្គង់ប្រកាសខ្វះ)", "បានប្រកាស (អនុញ្ញាត)"), IF(AND(Q1560=FALSE, R1560=FALSE, S1560=FALSE), "ព្យួរទុក (មិនមានទិន្នន័យ)", "ប្រកាសខុស (ព្យួរទុក)"))</f>
        <v/>
      </c>
      <c r="K1560" s="462" t="inlineStr"/>
      <c r="L1560" s="462" t="inlineStr"/>
      <c r="M1560" s="464">
        <f>AH1560</f>
        <v/>
      </c>
      <c r="N1560" s="464">
        <f>IF(W1560&lt;0,AH1560,I1560)</f>
        <v/>
      </c>
      <c r="O1560" s="464">
        <f>I1560-M1560</f>
        <v/>
      </c>
      <c r="P1560" s="462" t="n"/>
      <c r="Q1560" s="462">
        <f>V1560=W1560</f>
        <v/>
      </c>
      <c r="R1560" s="462">
        <f>AND(MONTH(F1560)=MONTH(X1560), YEAR(F1560)=YEAR(X1560))</f>
        <v/>
      </c>
      <c r="S1560" s="462">
        <f>AC1560="L001-901905215"</f>
        <v/>
      </c>
      <c r="T1560" s="464">
        <f>G1560-AH1560</f>
        <v/>
      </c>
      <c r="U1560" s="462" t="n"/>
      <c r="V1560" s="462" t="inlineStr">
        <is>
          <t>INV20230313449</t>
        </is>
      </c>
      <c r="W1560" s="462" t="inlineStr"/>
      <c r="X1560" s="499" t="n"/>
      <c r="Y1560" s="462" t="n"/>
      <c r="Z1560" s="462" t="n"/>
      <c r="AA1560" s="462" t="n"/>
      <c r="AB1560" s="462" t="n"/>
      <c r="AC1560" s="462" t="n"/>
      <c r="AD1560" s="462" t="n"/>
      <c r="AE1560" s="462" t="n"/>
      <c r="AF1560" s="462" t="n"/>
      <c r="AG1560" s="462" t="n"/>
      <c r="AH1560" s="462" t="n"/>
      <c r="AI1560" s="462" t="n"/>
      <c r="AJ1560" s="462" t="n"/>
      <c r="AK1560" s="462" t="n"/>
      <c r="AL1560" s="462" t="n"/>
      <c r="AM1560" s="462" t="n"/>
      <c r="AN1560" s="462" t="n"/>
      <c r="AO1560" s="462" t="n"/>
      <c r="AP1560" s="462" t="n"/>
      <c r="AQ1560" s="462" t="n"/>
      <c r="AR1560" s="462" t="n"/>
      <c r="AS1560" s="462" t="n"/>
    </row>
    <row r="1561">
      <c r="A1561" s="461" t="n">
        <v>1553</v>
      </c>
      <c r="B1561" s="462" t="inlineStr">
        <is>
          <t>Clearance and Trucking Fee</t>
        </is>
      </c>
      <c r="C1561" s="462" t="inlineStr">
        <is>
          <t>56ប៊ី-លីង សឹបផ្លាយ ឆេន មេនេចម៉ិន ឯ.ក</t>
        </is>
      </c>
      <c r="D1561" s="462" t="inlineStr">
        <is>
          <t>K004-902004795</t>
        </is>
      </c>
      <c r="E1561" s="462" t="inlineStr">
        <is>
          <t>TI2023-0220</t>
        </is>
      </c>
      <c r="F1561" s="463" t="n">
        <v>44998</v>
      </c>
      <c r="G1561" s="464" t="n">
        <v>269259</v>
      </c>
      <c r="H1561" s="462" t="n"/>
      <c r="I1561" s="464">
        <f>G1561</f>
        <v/>
      </c>
      <c r="J1561" s="462">
        <f>IF(AND(Q1561=TRUE, R1561=TRUE, S1561=TRUE), IF(W1561&lt;-0.05, "អនុញ្ញាត (អ្នកផ្គត់ផ្គង់ប្រកាសខ្វះ)", "បានប្រកាស (អនុញ្ញាត)"), IF(AND(Q1561=FALSE, R1561=FALSE, S1561=FALSE), "ព្យួរទុក (មិនមានទិន្នន័យ)", "ប្រកាសខុស (ព្យួរទុក)"))</f>
        <v/>
      </c>
      <c r="K1561" s="462" t="inlineStr"/>
      <c r="L1561" s="462" t="inlineStr"/>
      <c r="M1561" s="464">
        <f>AH1561</f>
        <v/>
      </c>
      <c r="N1561" s="464">
        <f>IF(W1561&lt;0,AH1561,I1561)</f>
        <v/>
      </c>
      <c r="O1561" s="464">
        <f>I1561-M1561</f>
        <v/>
      </c>
      <c r="P1561" s="462" t="n"/>
      <c r="Q1561" s="462">
        <f>V1561=W1561</f>
        <v/>
      </c>
      <c r="R1561" s="462">
        <f>AND(MONTH(F1561)=MONTH(X1561), YEAR(F1561)=YEAR(X1561))</f>
        <v/>
      </c>
      <c r="S1561" s="462">
        <f>AC1561="L001-901905215"</f>
        <v/>
      </c>
      <c r="T1561" s="464">
        <f>G1561-AH1561</f>
        <v/>
      </c>
      <c r="U1561" s="462" t="n"/>
      <c r="V1561" s="462" t="inlineStr">
        <is>
          <t>TI20230220</t>
        </is>
      </c>
      <c r="W1561" s="462" t="inlineStr">
        <is>
          <t>TI20230220</t>
        </is>
      </c>
      <c r="X1561" s="463" t="n">
        <v>44998</v>
      </c>
      <c r="Y1561" s="462" t="inlineStr">
        <is>
          <t>TI2023-0220</t>
        </is>
      </c>
      <c r="Z1561" s="462" t="inlineStr"/>
      <c r="AA1561" s="462" t="inlineStr">
        <is>
          <t>បុគ្គលជាប់អាករ</t>
        </is>
      </c>
      <c r="AB1561" s="462" t="inlineStr">
        <is>
          <t>L001-901905215</t>
        </is>
      </c>
      <c r="AC1561" s="462" t="inlineStr">
        <is>
          <t>វីអ៊ីស៊ិន (ខេមបូឌា) អ៊ិនដាសស្ទ្រី ឯ.ក</t>
        </is>
      </c>
      <c r="AD1561" s="464" t="n">
        <v>2961844</v>
      </c>
      <c r="AE1561" s="464" t="n">
        <v>2692585</v>
      </c>
      <c r="AF1561" s="464" t="n">
        <v>0</v>
      </c>
      <c r="AG1561" s="464" t="n">
        <v>0</v>
      </c>
      <c r="AH1561" s="464" t="n">
        <v>269259</v>
      </c>
      <c r="AI1561" s="464" t="n">
        <v>0</v>
      </c>
      <c r="AJ1561" s="464" t="n">
        <v>0</v>
      </c>
      <c r="AK1561" s="464" t="n">
        <v>0</v>
      </c>
      <c r="AL1561" s="464" t="n">
        <v>0</v>
      </c>
      <c r="AM1561" s="464" t="n">
        <v>0</v>
      </c>
      <c r="AN1561" s="464" t="n">
        <v>0</v>
      </c>
      <c r="AO1561" s="464" t="n">
        <v>0</v>
      </c>
      <c r="AP1561" s="464" t="n">
        <v>0</v>
      </c>
      <c r="AQ1561" s="462" t="inlineStr"/>
      <c r="AR1561" s="462" t="inlineStr">
        <is>
          <t>CLEARANCE AND TRUCKING FEE</t>
        </is>
      </c>
      <c r="AS1561" s="462" t="inlineStr">
        <is>
          <t>បានប្រកាសពន្ធ</t>
        </is>
      </c>
    </row>
    <row r="1562">
      <c r="A1562" s="461" t="n">
        <v>1554</v>
      </c>
      <c r="B1562" s="462" t="inlineStr">
        <is>
          <t>LIFT-OFF Charges</t>
        </is>
      </c>
      <c r="C1562" s="462" t="inlineStr">
        <is>
          <t>កំពង់ផែស្វយ័តភ្នំពេញ "ក.ស.ភ"</t>
        </is>
      </c>
      <c r="D1562" s="462" t="inlineStr">
        <is>
          <t>L001-100044999</t>
        </is>
      </c>
      <c r="E1562" s="462" t="inlineStr">
        <is>
          <t>INV20230313450</t>
        </is>
      </c>
      <c r="F1562" s="463" t="n">
        <v>44999</v>
      </c>
      <c r="G1562" s="464" t="n">
        <v>29153</v>
      </c>
      <c r="H1562" s="462" t="n"/>
      <c r="I1562" s="464">
        <f>G1562</f>
        <v/>
      </c>
      <c r="J1562" s="462">
        <f>IF(AND(Q1562=TRUE, R1562=TRUE, S1562=TRUE), IF(W1562&lt;-0.05, "អនុញ្ញាត (អ្នកផ្គត់ផ្គង់ប្រកាសខ្វះ)", "បានប្រកាស (អនុញ្ញាត)"), IF(AND(Q1562=FALSE, R1562=FALSE, S1562=FALSE), "ព្យួរទុក (មិនមានទិន្នន័យ)", "ប្រកាសខុស (ព្យួរទុក)"))</f>
        <v/>
      </c>
      <c r="K1562" s="462" t="inlineStr"/>
      <c r="L1562" s="462" t="inlineStr"/>
      <c r="M1562" s="464">
        <f>AH1562</f>
        <v/>
      </c>
      <c r="N1562" s="464">
        <f>IF(W1562&lt;0,AH1562,I1562)</f>
        <v/>
      </c>
      <c r="O1562" s="464">
        <f>I1562-M1562</f>
        <v/>
      </c>
      <c r="P1562" s="462" t="n"/>
      <c r="Q1562" s="462">
        <f>V1562=W1562</f>
        <v/>
      </c>
      <c r="R1562" s="462">
        <f>AND(MONTH(F1562)=MONTH(X1562), YEAR(F1562)=YEAR(X1562))</f>
        <v/>
      </c>
      <c r="S1562" s="462">
        <f>AC1562="L001-901905215"</f>
        <v/>
      </c>
      <c r="T1562" s="464">
        <f>G1562-AH1562</f>
        <v/>
      </c>
      <c r="U1562" s="462" t="n"/>
      <c r="V1562" s="462" t="inlineStr">
        <is>
          <t>INV20230313450</t>
        </is>
      </c>
      <c r="W1562" s="462" t="inlineStr"/>
      <c r="X1562" s="499" t="n"/>
      <c r="Y1562" s="462" t="n"/>
      <c r="Z1562" s="462" t="n"/>
      <c r="AA1562" s="462" t="n"/>
      <c r="AB1562" s="462" t="n"/>
      <c r="AC1562" s="462" t="n"/>
      <c r="AD1562" s="462" t="n"/>
      <c r="AE1562" s="462" t="n"/>
      <c r="AF1562" s="462" t="n"/>
      <c r="AG1562" s="462" t="n"/>
      <c r="AH1562" s="462" t="n"/>
      <c r="AI1562" s="462" t="n"/>
      <c r="AJ1562" s="462" t="n"/>
      <c r="AK1562" s="462" t="n"/>
      <c r="AL1562" s="462" t="n"/>
      <c r="AM1562" s="462" t="n"/>
      <c r="AN1562" s="462" t="n"/>
      <c r="AO1562" s="462" t="n"/>
      <c r="AP1562" s="462" t="n"/>
      <c r="AQ1562" s="462" t="n"/>
      <c r="AR1562" s="462" t="n"/>
      <c r="AS1562" s="462" t="n"/>
    </row>
    <row r="1563">
      <c r="A1563" s="461" t="n">
        <v>1555</v>
      </c>
      <c r="B1563" s="462" t="inlineStr">
        <is>
          <t>Clearance and Trucking Fee</t>
        </is>
      </c>
      <c r="C1563" s="462" t="inlineStr">
        <is>
          <t>56ប៊ី-លីង សឹបផ្លាយ ឆេន មេនេចម៉ិន ឯ.ក</t>
        </is>
      </c>
      <c r="D1563" s="462" t="inlineStr">
        <is>
          <t>K004-902004795</t>
        </is>
      </c>
      <c r="E1563" s="462" t="inlineStr">
        <is>
          <t>TI2023-0219</t>
        </is>
      </c>
      <c r="F1563" s="463" t="n">
        <v>44998</v>
      </c>
      <c r="G1563" s="464" t="n">
        <v>269259</v>
      </c>
      <c r="H1563" s="462" t="n"/>
      <c r="I1563" s="464">
        <f>G1563</f>
        <v/>
      </c>
      <c r="J1563" s="462">
        <f>IF(AND(Q1563=TRUE, R1563=TRUE, S1563=TRUE), IF(W1563&lt;-0.05, "អនុញ្ញាត (អ្នកផ្គត់ផ្គង់ប្រកាសខ្វះ)", "បានប្រកាស (អនុញ្ញាត)"), IF(AND(Q1563=FALSE, R1563=FALSE, S1563=FALSE), "ព្យួរទុក (មិនមានទិន្នន័យ)", "ប្រកាសខុស (ព្យួរទុក)"))</f>
        <v/>
      </c>
      <c r="K1563" s="462" t="inlineStr"/>
      <c r="L1563" s="462" t="inlineStr"/>
      <c r="M1563" s="464">
        <f>AH1563</f>
        <v/>
      </c>
      <c r="N1563" s="464">
        <f>IF(W1563&lt;0,AH1563,I1563)</f>
        <v/>
      </c>
      <c r="O1563" s="464">
        <f>I1563-M1563</f>
        <v/>
      </c>
      <c r="P1563" s="462" t="n"/>
      <c r="Q1563" s="462">
        <f>V1563=W1563</f>
        <v/>
      </c>
      <c r="R1563" s="462">
        <f>AND(MONTH(F1563)=MONTH(X1563), YEAR(F1563)=YEAR(X1563))</f>
        <v/>
      </c>
      <c r="S1563" s="462">
        <f>AC1563="L001-901905215"</f>
        <v/>
      </c>
      <c r="T1563" s="464">
        <f>G1563-AH1563</f>
        <v/>
      </c>
      <c r="U1563" s="462" t="n"/>
      <c r="V1563" s="462" t="inlineStr">
        <is>
          <t>TI20230219</t>
        </is>
      </c>
      <c r="W1563" s="462" t="inlineStr">
        <is>
          <t>TI20230219</t>
        </is>
      </c>
      <c r="X1563" s="463" t="n">
        <v>44998</v>
      </c>
      <c r="Y1563" s="462" t="inlineStr">
        <is>
          <t>TI2023-0219</t>
        </is>
      </c>
      <c r="Z1563" s="462" t="inlineStr"/>
      <c r="AA1563" s="462" t="inlineStr">
        <is>
          <t>បុគ្គលជាប់អាករ</t>
        </is>
      </c>
      <c r="AB1563" s="462" t="inlineStr">
        <is>
          <t>L001-901905215</t>
        </is>
      </c>
      <c r="AC1563" s="462" t="inlineStr">
        <is>
          <t>វីអ៊ីស៊ិន (ខេមបូឌា) អ៊ិនដាសស្ទ្រី ឯ.ក</t>
        </is>
      </c>
      <c r="AD1563" s="464" t="n">
        <v>2961844</v>
      </c>
      <c r="AE1563" s="464" t="n">
        <v>2692585</v>
      </c>
      <c r="AF1563" s="464" t="n">
        <v>0</v>
      </c>
      <c r="AG1563" s="464" t="n">
        <v>0</v>
      </c>
      <c r="AH1563" s="464" t="n">
        <v>269259</v>
      </c>
      <c r="AI1563" s="464" t="n">
        <v>0</v>
      </c>
      <c r="AJ1563" s="464" t="n">
        <v>0</v>
      </c>
      <c r="AK1563" s="464" t="n">
        <v>0</v>
      </c>
      <c r="AL1563" s="464" t="n">
        <v>0</v>
      </c>
      <c r="AM1563" s="464" t="n">
        <v>0</v>
      </c>
      <c r="AN1563" s="464" t="n">
        <v>0</v>
      </c>
      <c r="AO1563" s="464" t="n">
        <v>0</v>
      </c>
      <c r="AP1563" s="464" t="n">
        <v>0</v>
      </c>
      <c r="AQ1563" s="462" t="inlineStr"/>
      <c r="AR1563" s="462" t="inlineStr">
        <is>
          <t>CLEARANCE AND TRUCKING FEE</t>
        </is>
      </c>
      <c r="AS1563" s="462" t="inlineStr">
        <is>
          <t>បានប្រកាសពន្ធ</t>
        </is>
      </c>
    </row>
    <row r="1564">
      <c r="A1564" s="461" t="n">
        <v>1556</v>
      </c>
      <c r="B1564" s="462" t="inlineStr">
        <is>
          <t>Clearance and Trucking Fee</t>
        </is>
      </c>
      <c r="C1564" s="462" t="inlineStr">
        <is>
          <t>56ប៊ី-លីង សឹបផ្លាយ ឆេន មេនេចម៉ិន ឯ.ក</t>
        </is>
      </c>
      <c r="D1564" s="462" t="inlineStr">
        <is>
          <t>K004-902004795</t>
        </is>
      </c>
      <c r="E1564" s="462" t="inlineStr">
        <is>
          <t>TI2023-0218</t>
        </is>
      </c>
      <c r="F1564" s="463" t="n">
        <v>44986</v>
      </c>
      <c r="G1564" s="464" t="n">
        <v>170058</v>
      </c>
      <c r="H1564" s="462" t="n"/>
      <c r="I1564" s="464">
        <f>G1564</f>
        <v/>
      </c>
      <c r="J1564" s="462">
        <f>IF(AND(Q1564=TRUE, R1564=TRUE, S1564=TRUE), IF(W1564&lt;-0.05, "អនុញ្ញាត (អ្នកផ្គត់ផ្គង់ប្រកាសខ្វះ)", "បានប្រកាស (អនុញ្ញាត)"), IF(AND(Q1564=FALSE, R1564=FALSE, S1564=FALSE), "ព្យួរទុក (មិនមានទិន្នន័យ)", "ប្រកាសខុស (ព្យួរទុក)"))</f>
        <v/>
      </c>
      <c r="K1564" s="462" t="inlineStr"/>
      <c r="L1564" s="462" t="inlineStr"/>
      <c r="M1564" s="464">
        <f>AH1564</f>
        <v/>
      </c>
      <c r="N1564" s="464">
        <f>IF(W1564&lt;0,AH1564,I1564)</f>
        <v/>
      </c>
      <c r="O1564" s="464">
        <f>I1564-M1564</f>
        <v/>
      </c>
      <c r="P1564" s="462" t="n"/>
      <c r="Q1564" s="462">
        <f>V1564=W1564</f>
        <v/>
      </c>
      <c r="R1564" s="462">
        <f>AND(MONTH(F1564)=MONTH(X1564), YEAR(F1564)=YEAR(X1564))</f>
        <v/>
      </c>
      <c r="S1564" s="462">
        <f>AC1564="L001-901905215"</f>
        <v/>
      </c>
      <c r="T1564" s="464">
        <f>G1564-AH1564</f>
        <v/>
      </c>
      <c r="U1564" s="462" t="n"/>
      <c r="V1564" s="462" t="inlineStr">
        <is>
          <t>TI20230218</t>
        </is>
      </c>
      <c r="W1564" s="462" t="inlineStr">
        <is>
          <t>TI20230218</t>
        </is>
      </c>
      <c r="X1564" s="463" t="n">
        <v>44998</v>
      </c>
      <c r="Y1564" s="462" t="inlineStr">
        <is>
          <t>TI2023-0218</t>
        </is>
      </c>
      <c r="Z1564" s="462" t="inlineStr"/>
      <c r="AA1564" s="462" t="inlineStr">
        <is>
          <t>បុគ្គលជាប់អាករ</t>
        </is>
      </c>
      <c r="AB1564" s="462" t="inlineStr">
        <is>
          <t>L001-901905215</t>
        </is>
      </c>
      <c r="AC1564" s="462" t="inlineStr">
        <is>
          <t>វីអ៊ីស៊ិន (ខេមបូឌា) អ៊ិនដាសស្ទ្រី ឯ.ក</t>
        </is>
      </c>
      <c r="AD1564" s="464" t="n">
        <v>1870638</v>
      </c>
      <c r="AE1564" s="464" t="n">
        <v>1700580</v>
      </c>
      <c r="AF1564" s="464" t="n">
        <v>0</v>
      </c>
      <c r="AG1564" s="464" t="n">
        <v>0</v>
      </c>
      <c r="AH1564" s="464" t="n">
        <v>170058</v>
      </c>
      <c r="AI1564" s="464" t="n">
        <v>0</v>
      </c>
      <c r="AJ1564" s="464" t="n">
        <v>0</v>
      </c>
      <c r="AK1564" s="464" t="n">
        <v>0</v>
      </c>
      <c r="AL1564" s="464" t="n">
        <v>0</v>
      </c>
      <c r="AM1564" s="464" t="n">
        <v>0</v>
      </c>
      <c r="AN1564" s="464" t="n">
        <v>0</v>
      </c>
      <c r="AO1564" s="464" t="n">
        <v>0</v>
      </c>
      <c r="AP1564" s="464" t="n">
        <v>0</v>
      </c>
      <c r="AQ1564" s="462" t="inlineStr"/>
      <c r="AR1564" s="462" t="inlineStr">
        <is>
          <t>CLEARANCE FEE</t>
        </is>
      </c>
      <c r="AS1564" s="462" t="inlineStr">
        <is>
          <t>បានប្រកាសពន្ធ</t>
        </is>
      </c>
    </row>
    <row r="1565">
      <c r="A1565" s="461" t="n">
        <v>1557</v>
      </c>
      <c r="B1565" s="462" t="inlineStr">
        <is>
          <t>Clearance and Trucking Fee</t>
        </is>
      </c>
      <c r="C1565" s="462" t="inlineStr">
        <is>
          <t>56ប៊ី-លីង សឹបផ្លាយ ឆេន មេនេចម៉ិន ឯ.ក</t>
        </is>
      </c>
      <c r="D1565" s="462" t="inlineStr">
        <is>
          <t>K004-902004795</t>
        </is>
      </c>
      <c r="E1565" s="462" t="inlineStr">
        <is>
          <t>TI2023-0217</t>
        </is>
      </c>
      <c r="F1565" s="463" t="n">
        <v>44998</v>
      </c>
      <c r="G1565" s="464" t="n">
        <v>208524</v>
      </c>
      <c r="H1565" s="462" t="n"/>
      <c r="I1565" s="464">
        <f>G1565</f>
        <v/>
      </c>
      <c r="J1565" s="462">
        <f>IF(AND(Q1565=TRUE, R1565=TRUE, S1565=TRUE), IF(W1565&lt;-0.05, "អនុញ្ញាត (អ្នកផ្គត់ផ្គង់ប្រកាសខ្វះ)", "បានប្រកាស (អនុញ្ញាត)"), IF(AND(Q1565=FALSE, R1565=FALSE, S1565=FALSE), "ព្យួរទុក (មិនមានទិន្នន័យ)", "ប្រកាសខុស (ព្យួរទុក)"))</f>
        <v/>
      </c>
      <c r="K1565" s="462" t="inlineStr"/>
      <c r="L1565" s="462" t="inlineStr"/>
      <c r="M1565" s="464">
        <f>AH1565</f>
        <v/>
      </c>
      <c r="N1565" s="464">
        <f>IF(W1565&lt;0,AH1565,I1565)</f>
        <v/>
      </c>
      <c r="O1565" s="464">
        <f>I1565-M1565</f>
        <v/>
      </c>
      <c r="P1565" s="462" t="n"/>
      <c r="Q1565" s="462">
        <f>V1565=W1565</f>
        <v/>
      </c>
      <c r="R1565" s="462">
        <f>AND(MONTH(F1565)=MONTH(X1565), YEAR(F1565)=YEAR(X1565))</f>
        <v/>
      </c>
      <c r="S1565" s="462">
        <f>AC1565="L001-901905215"</f>
        <v/>
      </c>
      <c r="T1565" s="464">
        <f>G1565-AH1565</f>
        <v/>
      </c>
      <c r="U1565" s="462" t="n"/>
      <c r="V1565" s="462" t="inlineStr">
        <is>
          <t>TI20230217</t>
        </is>
      </c>
      <c r="W1565" s="462" t="inlineStr">
        <is>
          <t>TI20230217</t>
        </is>
      </c>
      <c r="X1565" s="463" t="n">
        <v>44998</v>
      </c>
      <c r="Y1565" s="462" t="inlineStr">
        <is>
          <t>TI2023-0217</t>
        </is>
      </c>
      <c r="Z1565" s="462" t="inlineStr"/>
      <c r="AA1565" s="462" t="inlineStr">
        <is>
          <t>បុគ្គលជាប់អាករ</t>
        </is>
      </c>
      <c r="AB1565" s="462" t="inlineStr">
        <is>
          <t>L001-901905215</t>
        </is>
      </c>
      <c r="AC1565" s="462" t="inlineStr">
        <is>
          <t>វីអ៊ីស៊ិន (ខេមបូឌា) អ៊ិនដាសស្ទ្រី ឯ.ក</t>
        </is>
      </c>
      <c r="AD1565" s="464" t="n">
        <v>2293759</v>
      </c>
      <c r="AE1565" s="464" t="n">
        <v>2085235</v>
      </c>
      <c r="AF1565" s="464" t="n">
        <v>0</v>
      </c>
      <c r="AG1565" s="464" t="n">
        <v>0</v>
      </c>
      <c r="AH1565" s="464" t="n">
        <v>208524</v>
      </c>
      <c r="AI1565" s="464" t="n">
        <v>0</v>
      </c>
      <c r="AJ1565" s="464" t="n">
        <v>0</v>
      </c>
      <c r="AK1565" s="464" t="n">
        <v>0</v>
      </c>
      <c r="AL1565" s="464" t="n">
        <v>0</v>
      </c>
      <c r="AM1565" s="464" t="n">
        <v>0</v>
      </c>
      <c r="AN1565" s="464" t="n">
        <v>0</v>
      </c>
      <c r="AO1565" s="464" t="n">
        <v>0</v>
      </c>
      <c r="AP1565" s="464" t="n">
        <v>0</v>
      </c>
      <c r="AQ1565" s="462" t="inlineStr"/>
      <c r="AR1565" s="462" t="inlineStr">
        <is>
          <t>CLEARANCE AND TRUCKING FEE</t>
        </is>
      </c>
      <c r="AS1565" s="462" t="inlineStr">
        <is>
          <t>បានប្រកាសពន្ធ</t>
        </is>
      </c>
    </row>
    <row r="1566">
      <c r="A1566" s="461" t="n">
        <v>1558</v>
      </c>
      <c r="B1566" s="462" t="inlineStr">
        <is>
          <t>Clearance and Trucking Fee</t>
        </is>
      </c>
      <c r="C1566" s="462" t="inlineStr">
        <is>
          <t>56ប៊ី-លីង សឹបផ្លាយ ឆេន មេនេចម៉ិន ឯ.ក</t>
        </is>
      </c>
      <c r="D1566" s="462" t="inlineStr">
        <is>
          <t>K004-902004795</t>
        </is>
      </c>
      <c r="E1566" s="462" t="inlineStr">
        <is>
          <t>TI2023-0216</t>
        </is>
      </c>
      <c r="F1566" s="463" t="n">
        <v>44998</v>
      </c>
      <c r="G1566" s="464" t="n">
        <v>170058</v>
      </c>
      <c r="H1566" s="462" t="n"/>
      <c r="I1566" s="464">
        <f>G1566</f>
        <v/>
      </c>
      <c r="J1566" s="462">
        <f>IF(AND(Q1566=TRUE, R1566=TRUE, S1566=TRUE), IF(W1566&lt;-0.05, "អនុញ្ញាត (អ្នកផ្គត់ផ្គង់ប្រកាសខ្វះ)", "បានប្រកាស (អនុញ្ញាត)"), IF(AND(Q1566=FALSE, R1566=FALSE, S1566=FALSE), "ព្យួរទុក (មិនមានទិន្នន័យ)", "ប្រកាសខុស (ព្យួរទុក)"))</f>
        <v/>
      </c>
      <c r="K1566" s="462" t="inlineStr"/>
      <c r="L1566" s="462" t="inlineStr"/>
      <c r="M1566" s="464">
        <f>AH1566</f>
        <v/>
      </c>
      <c r="N1566" s="464">
        <f>IF(W1566&lt;0,AH1566,I1566)</f>
        <v/>
      </c>
      <c r="O1566" s="464">
        <f>I1566-M1566</f>
        <v/>
      </c>
      <c r="P1566" s="462" t="n"/>
      <c r="Q1566" s="462">
        <f>V1566=W1566</f>
        <v/>
      </c>
      <c r="R1566" s="462">
        <f>AND(MONTH(F1566)=MONTH(X1566), YEAR(F1566)=YEAR(X1566))</f>
        <v/>
      </c>
      <c r="S1566" s="462">
        <f>AC1566="L001-901905215"</f>
        <v/>
      </c>
      <c r="T1566" s="464">
        <f>G1566-AH1566</f>
        <v/>
      </c>
      <c r="U1566" s="462" t="n"/>
      <c r="V1566" s="462" t="inlineStr">
        <is>
          <t>TI20230216</t>
        </is>
      </c>
      <c r="W1566" s="462" t="inlineStr">
        <is>
          <t>TI20230216</t>
        </is>
      </c>
      <c r="X1566" s="463" t="n">
        <v>44998</v>
      </c>
      <c r="Y1566" s="462" t="inlineStr">
        <is>
          <t>TI2023-0216</t>
        </is>
      </c>
      <c r="Z1566" s="462" t="inlineStr"/>
      <c r="AA1566" s="462" t="inlineStr">
        <is>
          <t>បុគ្គលជាប់អាករ</t>
        </is>
      </c>
      <c r="AB1566" s="462" t="inlineStr">
        <is>
          <t>L001-901905215</t>
        </is>
      </c>
      <c r="AC1566" s="462" t="inlineStr">
        <is>
          <t>វីអ៊ីស៊ិន (ខេមបូឌា) អ៊ិនដាសស្ទ្រី ឯ.ក</t>
        </is>
      </c>
      <c r="AD1566" s="464" t="n">
        <v>1870638</v>
      </c>
      <c r="AE1566" s="464" t="n">
        <v>1700580</v>
      </c>
      <c r="AF1566" s="464" t="n">
        <v>0</v>
      </c>
      <c r="AG1566" s="464" t="n">
        <v>0</v>
      </c>
      <c r="AH1566" s="464" t="n">
        <v>170058</v>
      </c>
      <c r="AI1566" s="464" t="n">
        <v>0</v>
      </c>
      <c r="AJ1566" s="464" t="n">
        <v>0</v>
      </c>
      <c r="AK1566" s="464" t="n">
        <v>0</v>
      </c>
      <c r="AL1566" s="464" t="n">
        <v>0</v>
      </c>
      <c r="AM1566" s="464" t="n">
        <v>0</v>
      </c>
      <c r="AN1566" s="464" t="n">
        <v>0</v>
      </c>
      <c r="AO1566" s="464" t="n">
        <v>0</v>
      </c>
      <c r="AP1566" s="464" t="n">
        <v>0</v>
      </c>
      <c r="AQ1566" s="462" t="inlineStr"/>
      <c r="AR1566" s="462" t="inlineStr">
        <is>
          <t>CLEARANCE FEE</t>
        </is>
      </c>
      <c r="AS1566" s="462" t="inlineStr">
        <is>
          <t>បានប្រកាសពន្ធ</t>
        </is>
      </c>
    </row>
    <row r="1567">
      <c r="A1567" s="461" t="n">
        <v>1559</v>
      </c>
      <c r="B1567" s="462" t="inlineStr">
        <is>
          <t>Clearance and Trucking Fee</t>
        </is>
      </c>
      <c r="C1567" s="462" t="inlineStr">
        <is>
          <t>56ប៊ី-លីង សឹបផ្លាយ ឆេន មេនេចម៉ិន ឯ.ក</t>
        </is>
      </c>
      <c r="D1567" s="462" t="inlineStr">
        <is>
          <t>K004-902004795</t>
        </is>
      </c>
      <c r="E1567" s="462" t="inlineStr">
        <is>
          <t>TI2023-0215</t>
        </is>
      </c>
      <c r="F1567" s="463" t="n">
        <v>44998</v>
      </c>
      <c r="G1567" s="464" t="n">
        <v>170058</v>
      </c>
      <c r="H1567" s="462" t="n"/>
      <c r="I1567" s="464">
        <f>G1567</f>
        <v/>
      </c>
      <c r="J1567" s="462">
        <f>IF(AND(Q1567=TRUE, R1567=TRUE, S1567=TRUE), IF(W1567&lt;-0.05, "អនុញ្ញាត (អ្នកផ្គត់ផ្គង់ប្រកាសខ្វះ)", "បានប្រកាស (អនុញ្ញាត)"), IF(AND(Q1567=FALSE, R1567=FALSE, S1567=FALSE), "ព្យួរទុក (មិនមានទិន្នន័យ)", "ប្រកាសខុស (ព្យួរទុក)"))</f>
        <v/>
      </c>
      <c r="K1567" s="462" t="inlineStr"/>
      <c r="L1567" s="462" t="inlineStr"/>
      <c r="M1567" s="464">
        <f>AH1567</f>
        <v/>
      </c>
      <c r="N1567" s="464">
        <f>IF(W1567&lt;0,AH1567,I1567)</f>
        <v/>
      </c>
      <c r="O1567" s="464">
        <f>I1567-M1567</f>
        <v/>
      </c>
      <c r="P1567" s="462" t="n"/>
      <c r="Q1567" s="462">
        <f>V1567=W1567</f>
        <v/>
      </c>
      <c r="R1567" s="462">
        <f>AND(MONTH(F1567)=MONTH(X1567), YEAR(F1567)=YEAR(X1567))</f>
        <v/>
      </c>
      <c r="S1567" s="462">
        <f>AC1567="L001-901905215"</f>
        <v/>
      </c>
      <c r="T1567" s="464">
        <f>G1567-AH1567</f>
        <v/>
      </c>
      <c r="U1567" s="462" t="n"/>
      <c r="V1567" s="462" t="inlineStr">
        <is>
          <t>TI20230215</t>
        </is>
      </c>
      <c r="W1567" s="462" t="inlineStr">
        <is>
          <t>TI20230215</t>
        </is>
      </c>
      <c r="X1567" s="463" t="n">
        <v>44998</v>
      </c>
      <c r="Y1567" s="462" t="inlineStr">
        <is>
          <t>TI2023-0215</t>
        </is>
      </c>
      <c r="Z1567" s="462" t="inlineStr"/>
      <c r="AA1567" s="462" t="inlineStr">
        <is>
          <t>បុគ្គលជាប់អាករ</t>
        </is>
      </c>
      <c r="AB1567" s="462" t="inlineStr">
        <is>
          <t>L001-901905215</t>
        </is>
      </c>
      <c r="AC1567" s="462" t="inlineStr">
        <is>
          <t>វីអ៊ីស៊ិន (ខេមបូឌា) អ៊ិនដាសស្ទ្រី ឯ.ក</t>
        </is>
      </c>
      <c r="AD1567" s="464" t="n">
        <v>1870638</v>
      </c>
      <c r="AE1567" s="464" t="n">
        <v>1700580</v>
      </c>
      <c r="AF1567" s="464" t="n">
        <v>0</v>
      </c>
      <c r="AG1567" s="464" t="n">
        <v>0</v>
      </c>
      <c r="AH1567" s="464" t="n">
        <v>170058</v>
      </c>
      <c r="AI1567" s="464" t="n">
        <v>0</v>
      </c>
      <c r="AJ1567" s="464" t="n">
        <v>0</v>
      </c>
      <c r="AK1567" s="464" t="n">
        <v>0</v>
      </c>
      <c r="AL1567" s="464" t="n">
        <v>0</v>
      </c>
      <c r="AM1567" s="464" t="n">
        <v>0</v>
      </c>
      <c r="AN1567" s="464" t="n">
        <v>0</v>
      </c>
      <c r="AO1567" s="464" t="n">
        <v>0</v>
      </c>
      <c r="AP1567" s="464" t="n">
        <v>0</v>
      </c>
      <c r="AQ1567" s="462" t="inlineStr"/>
      <c r="AR1567" s="462" t="inlineStr">
        <is>
          <t>CLEARANCE FEE</t>
        </is>
      </c>
      <c r="AS1567" s="462" t="inlineStr">
        <is>
          <t>បានប្រកាសពន្ធ</t>
        </is>
      </c>
    </row>
    <row r="1568">
      <c r="A1568" s="461" t="n">
        <v>1560</v>
      </c>
      <c r="B1568" s="462" t="inlineStr">
        <is>
          <t>Clearance and Trucking Fee</t>
        </is>
      </c>
      <c r="C1568" s="462" t="inlineStr">
        <is>
          <t>56ប៊ី-លីង សឹបផ្លាយ ឆេន មេនេចម៉ិន ឯ.ក</t>
        </is>
      </c>
      <c r="D1568" s="462" t="inlineStr">
        <is>
          <t>K004-902004795</t>
        </is>
      </c>
      <c r="E1568" s="462" t="inlineStr">
        <is>
          <t>TI2023-0214</t>
        </is>
      </c>
      <c r="F1568" s="463" t="n">
        <v>44998</v>
      </c>
      <c r="G1568" s="464" t="n">
        <v>170058</v>
      </c>
      <c r="H1568" s="462" t="n"/>
      <c r="I1568" s="464">
        <f>G1568</f>
        <v/>
      </c>
      <c r="J1568" s="462">
        <f>IF(AND(Q1568=TRUE, R1568=TRUE, S1568=TRUE), IF(W1568&lt;-0.05, "អនុញ្ញាត (អ្នកផ្គត់ផ្គង់ប្រកាសខ្វះ)", "បានប្រកាស (អនុញ្ញាត)"), IF(AND(Q1568=FALSE, R1568=FALSE, S1568=FALSE), "ព្យួរទុក (មិនមានទិន្នន័យ)", "ប្រកាសខុស (ព្យួរទុក)"))</f>
        <v/>
      </c>
      <c r="K1568" s="462" t="inlineStr"/>
      <c r="L1568" s="462" t="inlineStr"/>
      <c r="M1568" s="464">
        <f>AH1568</f>
        <v/>
      </c>
      <c r="N1568" s="464">
        <f>IF(W1568&lt;0,AH1568,I1568)</f>
        <v/>
      </c>
      <c r="O1568" s="464">
        <f>I1568-M1568</f>
        <v/>
      </c>
      <c r="P1568" s="462" t="n"/>
      <c r="Q1568" s="462">
        <f>V1568=W1568</f>
        <v/>
      </c>
      <c r="R1568" s="462">
        <f>AND(MONTH(F1568)=MONTH(X1568), YEAR(F1568)=YEAR(X1568))</f>
        <v/>
      </c>
      <c r="S1568" s="462">
        <f>AC1568="L001-901905215"</f>
        <v/>
      </c>
      <c r="T1568" s="464">
        <f>G1568-AH1568</f>
        <v/>
      </c>
      <c r="U1568" s="462" t="n"/>
      <c r="V1568" s="462" t="inlineStr">
        <is>
          <t>TI20230214</t>
        </is>
      </c>
      <c r="W1568" s="462" t="inlineStr">
        <is>
          <t>TI20230214</t>
        </is>
      </c>
      <c r="X1568" s="463" t="n">
        <v>44998</v>
      </c>
      <c r="Y1568" s="462" t="inlineStr">
        <is>
          <t>TI2023-0214</t>
        </is>
      </c>
      <c r="Z1568" s="462" t="inlineStr"/>
      <c r="AA1568" s="462" t="inlineStr">
        <is>
          <t>បុគ្គលជាប់អាករ</t>
        </is>
      </c>
      <c r="AB1568" s="462" t="inlineStr">
        <is>
          <t>L001-901905215</t>
        </is>
      </c>
      <c r="AC1568" s="462" t="inlineStr">
        <is>
          <t>វីអ៊ីស៊ិន (ខេមបូឌា) អ៊ិនដាសស្ទ្រី ឯ.ក</t>
        </is>
      </c>
      <c r="AD1568" s="464" t="n">
        <v>1870638</v>
      </c>
      <c r="AE1568" s="464" t="n">
        <v>1700580</v>
      </c>
      <c r="AF1568" s="464" t="n">
        <v>0</v>
      </c>
      <c r="AG1568" s="464" t="n">
        <v>0</v>
      </c>
      <c r="AH1568" s="464" t="n">
        <v>170058</v>
      </c>
      <c r="AI1568" s="464" t="n">
        <v>0</v>
      </c>
      <c r="AJ1568" s="464" t="n">
        <v>0</v>
      </c>
      <c r="AK1568" s="464" t="n">
        <v>0</v>
      </c>
      <c r="AL1568" s="464" t="n">
        <v>0</v>
      </c>
      <c r="AM1568" s="464" t="n">
        <v>0</v>
      </c>
      <c r="AN1568" s="464" t="n">
        <v>0</v>
      </c>
      <c r="AO1568" s="464" t="n">
        <v>0</v>
      </c>
      <c r="AP1568" s="464" t="n">
        <v>0</v>
      </c>
      <c r="AQ1568" s="462" t="inlineStr"/>
      <c r="AR1568" s="462" t="inlineStr">
        <is>
          <t>CLEARANCE FEE</t>
        </is>
      </c>
      <c r="AS1568" s="462" t="inlineStr">
        <is>
          <t>បានប្រកាសពន្ធ</t>
        </is>
      </c>
    </row>
    <row r="1569">
      <c r="A1569" s="461" t="n">
        <v>1561</v>
      </c>
      <c r="B1569" s="462" t="inlineStr">
        <is>
          <t>Clearance and Trucking Fee</t>
        </is>
      </c>
      <c r="C1569" s="462" t="inlineStr">
        <is>
          <t>56ប៊ី-លីង សឹបផ្លាយ ឆេន មេនេចម៉ិន ឯ.ក</t>
        </is>
      </c>
      <c r="D1569" s="462" t="inlineStr">
        <is>
          <t>K004-902004795</t>
        </is>
      </c>
      <c r="E1569" s="462" t="inlineStr">
        <is>
          <t>TI2023-0213</t>
        </is>
      </c>
      <c r="F1569" s="463" t="n">
        <v>44998</v>
      </c>
      <c r="G1569" s="464" t="n">
        <v>208524</v>
      </c>
      <c r="H1569" s="462" t="n"/>
      <c r="I1569" s="464">
        <f>G1569</f>
        <v/>
      </c>
      <c r="J1569" s="462">
        <f>IF(AND(Q1569=TRUE, R1569=TRUE, S1569=TRUE), IF(W1569&lt;-0.05, "អនុញ្ញាត (អ្នកផ្គត់ផ្គង់ប្រកាសខ្វះ)", "បានប្រកាស (អនុញ្ញាត)"), IF(AND(Q1569=FALSE, R1569=FALSE, S1569=FALSE), "ព្យួរទុក (មិនមានទិន្នន័យ)", "ប្រកាសខុស (ព្យួរទុក)"))</f>
        <v/>
      </c>
      <c r="K1569" s="462" t="inlineStr"/>
      <c r="L1569" s="462" t="inlineStr"/>
      <c r="M1569" s="464">
        <f>AH1569</f>
        <v/>
      </c>
      <c r="N1569" s="464">
        <f>IF(W1569&lt;0,AH1569,I1569)</f>
        <v/>
      </c>
      <c r="O1569" s="464">
        <f>I1569-M1569</f>
        <v/>
      </c>
      <c r="P1569" s="462" t="n"/>
      <c r="Q1569" s="462">
        <f>V1569=W1569</f>
        <v/>
      </c>
      <c r="R1569" s="462">
        <f>AND(MONTH(F1569)=MONTH(X1569), YEAR(F1569)=YEAR(X1569))</f>
        <v/>
      </c>
      <c r="S1569" s="462">
        <f>AC1569="L001-901905215"</f>
        <v/>
      </c>
      <c r="T1569" s="464">
        <f>G1569-AH1569</f>
        <v/>
      </c>
      <c r="U1569" s="462" t="n"/>
      <c r="V1569" s="462" t="inlineStr">
        <is>
          <t>TI20230213</t>
        </is>
      </c>
      <c r="W1569" s="462" t="inlineStr">
        <is>
          <t>TI20230213</t>
        </is>
      </c>
      <c r="X1569" s="463" t="n">
        <v>44998</v>
      </c>
      <c r="Y1569" s="462" t="inlineStr">
        <is>
          <t>TI2023-0213</t>
        </is>
      </c>
      <c r="Z1569" s="462" t="inlineStr"/>
      <c r="AA1569" s="462" t="inlineStr">
        <is>
          <t>បុគ្គលជាប់អាករ</t>
        </is>
      </c>
      <c r="AB1569" s="462" t="inlineStr">
        <is>
          <t>L001-901905215</t>
        </is>
      </c>
      <c r="AC1569" s="462" t="inlineStr">
        <is>
          <t>វីអ៊ីស៊ិន (ខេមបូឌា) អ៊ិនដាសស្ទ្រី ឯ.ក</t>
        </is>
      </c>
      <c r="AD1569" s="464" t="n">
        <v>2293759</v>
      </c>
      <c r="AE1569" s="464" t="n">
        <v>2085235</v>
      </c>
      <c r="AF1569" s="464" t="n">
        <v>0</v>
      </c>
      <c r="AG1569" s="464" t="n">
        <v>0</v>
      </c>
      <c r="AH1569" s="464" t="n">
        <v>208524</v>
      </c>
      <c r="AI1569" s="464" t="n">
        <v>0</v>
      </c>
      <c r="AJ1569" s="464" t="n">
        <v>0</v>
      </c>
      <c r="AK1569" s="464" t="n">
        <v>0</v>
      </c>
      <c r="AL1569" s="464" t="n">
        <v>0</v>
      </c>
      <c r="AM1569" s="464" t="n">
        <v>0</v>
      </c>
      <c r="AN1569" s="464" t="n">
        <v>0</v>
      </c>
      <c r="AO1569" s="464" t="n">
        <v>0</v>
      </c>
      <c r="AP1569" s="464" t="n">
        <v>0</v>
      </c>
      <c r="AQ1569" s="462" t="inlineStr"/>
      <c r="AR1569" s="462" t="inlineStr">
        <is>
          <t>CLEARANCE AND TRUCKING FEE</t>
        </is>
      </c>
      <c r="AS1569" s="462" t="inlineStr">
        <is>
          <t>បានប្រកាសពន្ធ</t>
        </is>
      </c>
    </row>
    <row r="1570">
      <c r="A1570" s="461" t="n">
        <v>1562</v>
      </c>
      <c r="B1570" s="462" t="inlineStr">
        <is>
          <t>Lift off</t>
        </is>
      </c>
      <c r="C1570" s="462" t="inlineStr">
        <is>
          <t>កំពង់ផែស្វយ័តក្រុងព្រះសីហនុ</t>
        </is>
      </c>
      <c r="D1570" s="462" t="inlineStr">
        <is>
          <t>L001-100044638</t>
        </is>
      </c>
      <c r="E1570" s="462" t="inlineStr">
        <is>
          <t>033772</t>
        </is>
      </c>
      <c r="F1570" s="463" t="n">
        <v>44995</v>
      </c>
      <c r="G1570" s="464" t="n">
        <v>6878</v>
      </c>
      <c r="H1570" s="462" t="n"/>
      <c r="I1570" s="464">
        <f>G1570</f>
        <v/>
      </c>
      <c r="J1570" s="462">
        <f>IF(AND(Q1570=TRUE, R1570=TRUE, S1570=TRUE), IF(W1570&lt;-0.05, "អនុញ្ញាត (អ្នកផ្គត់ផ្គង់ប្រកាសខ្វះ)", "បានប្រកាស (អនុញ្ញាត)"), IF(AND(Q1570=FALSE, R1570=FALSE, S1570=FALSE), "ព្យួរទុក (មិនមានទិន្នន័យ)", "ប្រកាសខុស (ព្យួរទុក)"))</f>
        <v/>
      </c>
      <c r="K1570" s="462" t="inlineStr"/>
      <c r="L1570" s="462" t="inlineStr"/>
      <c r="M1570" s="464">
        <f>AH1570</f>
        <v/>
      </c>
      <c r="N1570" s="464">
        <f>IF(W1570&lt;0,AH1570,I1570)</f>
        <v/>
      </c>
      <c r="O1570" s="464">
        <f>I1570-M1570</f>
        <v/>
      </c>
      <c r="P1570" s="462" t="n"/>
      <c r="Q1570" s="462">
        <f>V1570=W1570</f>
        <v/>
      </c>
      <c r="R1570" s="462">
        <f>AND(MONTH(F1570)=MONTH(X1570), YEAR(F1570)=YEAR(X1570))</f>
        <v/>
      </c>
      <c r="S1570" s="462">
        <f>AC1570="L001-901905215"</f>
        <v/>
      </c>
      <c r="T1570" s="464">
        <f>G1570-AH1570</f>
        <v/>
      </c>
      <c r="U1570" s="462" t="n"/>
      <c r="V1570" s="462" t="inlineStr">
        <is>
          <t>033772</t>
        </is>
      </c>
      <c r="W1570" s="462" t="inlineStr"/>
      <c r="X1570" s="499" t="n"/>
      <c r="Y1570" s="462" t="n"/>
      <c r="Z1570" s="462" t="n"/>
      <c r="AA1570" s="462" t="n"/>
      <c r="AB1570" s="462" t="n"/>
      <c r="AC1570" s="462" t="n"/>
      <c r="AD1570" s="462" t="n"/>
      <c r="AE1570" s="462" t="n"/>
      <c r="AF1570" s="462" t="n"/>
      <c r="AG1570" s="462" t="n"/>
      <c r="AH1570" s="462" t="n"/>
      <c r="AI1570" s="462" t="n"/>
      <c r="AJ1570" s="462" t="n"/>
      <c r="AK1570" s="462" t="n"/>
      <c r="AL1570" s="462" t="n"/>
      <c r="AM1570" s="462" t="n"/>
      <c r="AN1570" s="462" t="n"/>
      <c r="AO1570" s="462" t="n"/>
      <c r="AP1570" s="462" t="n"/>
      <c r="AQ1570" s="462" t="n"/>
      <c r="AR1570" s="462" t="n"/>
      <c r="AS1570" s="462" t="n"/>
    </row>
    <row r="1571">
      <c r="A1571" s="461" t="n">
        <v>1563</v>
      </c>
      <c r="B1571" s="462" t="inlineStr">
        <is>
          <t>Clearance and Trucking Fee</t>
        </is>
      </c>
      <c r="C1571" s="462" t="inlineStr">
        <is>
          <t>56ប៊ី-លីង សឹបផ្លាយ ឆេន មេនេចម៉ិន ឯ.ក</t>
        </is>
      </c>
      <c r="D1571" s="462" t="inlineStr">
        <is>
          <t>K004-902004795</t>
        </is>
      </c>
      <c r="E1571" s="462" t="inlineStr">
        <is>
          <t>TI2023-0212</t>
        </is>
      </c>
      <c r="F1571" s="463" t="n">
        <v>44998</v>
      </c>
      <c r="G1571" s="464" t="n">
        <v>374533</v>
      </c>
      <c r="H1571" s="462" t="n"/>
      <c r="I1571" s="464">
        <f>G1571</f>
        <v/>
      </c>
      <c r="J1571" s="462">
        <f>IF(AND(Q1571=TRUE, R1571=TRUE, S1571=TRUE), IF(W1571&lt;-0.05, "អនុញ្ញាត (អ្នកផ្គត់ផ្គង់ប្រកាសខ្វះ)", "បានប្រកាស (អនុញ្ញាត)"), IF(AND(Q1571=FALSE, R1571=FALSE, S1571=FALSE), "ព្យួរទុក (មិនមានទិន្នន័យ)", "ប្រកាសខុស (ព្យួរទុក)"))</f>
        <v/>
      </c>
      <c r="K1571" s="462" t="inlineStr"/>
      <c r="L1571" s="462" t="inlineStr"/>
      <c r="M1571" s="464">
        <f>AH1571</f>
        <v/>
      </c>
      <c r="N1571" s="464">
        <f>IF(W1571&lt;0,AH1571,I1571)</f>
        <v/>
      </c>
      <c r="O1571" s="464">
        <f>I1571-M1571</f>
        <v/>
      </c>
      <c r="P1571" s="462" t="n"/>
      <c r="Q1571" s="462">
        <f>V1571=W1571</f>
        <v/>
      </c>
      <c r="R1571" s="462">
        <f>AND(MONTH(F1571)=MONTH(X1571), YEAR(F1571)=YEAR(X1571))</f>
        <v/>
      </c>
      <c r="S1571" s="462">
        <f>AC1571="L001-901905215"</f>
        <v/>
      </c>
      <c r="T1571" s="464">
        <f>G1571-AH1571</f>
        <v/>
      </c>
      <c r="U1571" s="462" t="n"/>
      <c r="V1571" s="462" t="inlineStr">
        <is>
          <t>TI20230212</t>
        </is>
      </c>
      <c r="W1571" s="462" t="inlineStr">
        <is>
          <t>TI20230212</t>
        </is>
      </c>
      <c r="X1571" s="463" t="n">
        <v>44998</v>
      </c>
      <c r="Y1571" s="462" t="inlineStr">
        <is>
          <t>TI2023-0212</t>
        </is>
      </c>
      <c r="Z1571" s="462" t="inlineStr"/>
      <c r="AA1571" s="462" t="inlineStr">
        <is>
          <t>បុគ្គលជាប់អាករ</t>
        </is>
      </c>
      <c r="AB1571" s="462" t="inlineStr">
        <is>
          <t>L001-901905215</t>
        </is>
      </c>
      <c r="AC1571" s="462" t="inlineStr">
        <is>
          <t>វីអ៊ីស៊ិន (ខេមបូឌា) អ៊ិនដាសស្ទ្រី ឯ.ក</t>
        </is>
      </c>
      <c r="AD1571" s="464" t="n">
        <v>4119858</v>
      </c>
      <c r="AE1571" s="464" t="n">
        <v>3745325</v>
      </c>
      <c r="AF1571" s="464" t="n">
        <v>0</v>
      </c>
      <c r="AG1571" s="464" t="n">
        <v>0</v>
      </c>
      <c r="AH1571" s="464" t="n">
        <v>374533</v>
      </c>
      <c r="AI1571" s="464" t="n">
        <v>0</v>
      </c>
      <c r="AJ1571" s="464" t="n">
        <v>0</v>
      </c>
      <c r="AK1571" s="464" t="n">
        <v>0</v>
      </c>
      <c r="AL1571" s="464" t="n">
        <v>0</v>
      </c>
      <c r="AM1571" s="464" t="n">
        <v>0</v>
      </c>
      <c r="AN1571" s="464" t="n">
        <v>0</v>
      </c>
      <c r="AO1571" s="464" t="n">
        <v>0</v>
      </c>
      <c r="AP1571" s="464" t="n">
        <v>0</v>
      </c>
      <c r="AQ1571" s="462" t="inlineStr"/>
      <c r="AR1571" s="462" t="inlineStr">
        <is>
          <t>CLEARANCE AND TRUCKING FEE</t>
        </is>
      </c>
      <c r="AS1571" s="462" t="inlineStr">
        <is>
          <t>បានប្រកាសពន្ធ</t>
        </is>
      </c>
    </row>
    <row r="1572">
      <c r="A1572" s="461" t="n">
        <v>1564</v>
      </c>
      <c r="B1572" s="462" t="inlineStr">
        <is>
          <t>LIFT-OFF Charges</t>
        </is>
      </c>
      <c r="C1572" s="462" t="inlineStr">
        <is>
          <t>កំពង់ផែស្វយ័តភ្នំពេញ "ក.ស.ភ"</t>
        </is>
      </c>
      <c r="D1572" s="462" t="inlineStr">
        <is>
          <t>L001-100044999</t>
        </is>
      </c>
      <c r="E1572" s="462" t="inlineStr">
        <is>
          <t>INV20230312999</t>
        </is>
      </c>
      <c r="F1572" s="463" t="n">
        <v>44998</v>
      </c>
      <c r="G1572" s="464" t="n">
        <v>58306</v>
      </c>
      <c r="H1572" s="462" t="n"/>
      <c r="I1572" s="464">
        <f>G1572</f>
        <v/>
      </c>
      <c r="J1572" s="462">
        <f>IF(AND(Q1572=TRUE, R1572=TRUE, S1572=TRUE), IF(W1572&lt;-0.05, "អនុញ្ញាត (អ្នកផ្គត់ផ្គង់ប្រកាសខ្វះ)", "បានប្រកាស (អនុញ្ញាត)"), IF(AND(Q1572=FALSE, R1572=FALSE, S1572=FALSE), "ព្យួរទុក (មិនមានទិន្នន័យ)", "ប្រកាសខុស (ព្យួរទុក)"))</f>
        <v/>
      </c>
      <c r="K1572" s="462" t="inlineStr"/>
      <c r="L1572" s="462" t="inlineStr"/>
      <c r="M1572" s="464">
        <f>AH1572</f>
        <v/>
      </c>
      <c r="N1572" s="464">
        <f>IF(W1572&lt;0,AH1572,I1572)</f>
        <v/>
      </c>
      <c r="O1572" s="464">
        <f>I1572-M1572</f>
        <v/>
      </c>
      <c r="P1572" s="462" t="n"/>
      <c r="Q1572" s="462">
        <f>V1572=W1572</f>
        <v/>
      </c>
      <c r="R1572" s="462">
        <f>AND(MONTH(F1572)=MONTH(X1572), YEAR(F1572)=YEAR(X1572))</f>
        <v/>
      </c>
      <c r="S1572" s="462">
        <f>AC1572="L001-901905215"</f>
        <v/>
      </c>
      <c r="T1572" s="464">
        <f>G1572-AH1572</f>
        <v/>
      </c>
      <c r="U1572" s="462" t="n"/>
      <c r="V1572" s="462" t="inlineStr">
        <is>
          <t>INV20230312999</t>
        </is>
      </c>
      <c r="W1572" s="462" t="inlineStr"/>
      <c r="X1572" s="499" t="n"/>
      <c r="Y1572" s="462" t="n"/>
      <c r="Z1572" s="462" t="n"/>
      <c r="AA1572" s="462" t="n"/>
      <c r="AB1572" s="462" t="n"/>
      <c r="AC1572" s="462" t="n"/>
      <c r="AD1572" s="462" t="n"/>
      <c r="AE1572" s="462" t="n"/>
      <c r="AF1572" s="462" t="n"/>
      <c r="AG1572" s="462" t="n"/>
      <c r="AH1572" s="462" t="n"/>
      <c r="AI1572" s="462" t="n"/>
      <c r="AJ1572" s="462" t="n"/>
      <c r="AK1572" s="462" t="n"/>
      <c r="AL1572" s="462" t="n"/>
      <c r="AM1572" s="462" t="n"/>
      <c r="AN1572" s="462" t="n"/>
      <c r="AO1572" s="462" t="n"/>
      <c r="AP1572" s="462" t="n"/>
      <c r="AQ1572" s="462" t="n"/>
      <c r="AR1572" s="462" t="n"/>
      <c r="AS1572" s="462" t="n"/>
    </row>
    <row r="1573">
      <c r="A1573" s="461" t="n">
        <v>1565</v>
      </c>
      <c r="B1573" s="462" t="inlineStr">
        <is>
          <t>Clearance and Trucking Fee</t>
        </is>
      </c>
      <c r="C1573" s="462" t="inlineStr">
        <is>
          <t>56ប៊ី-លីង សឹបផ្លាយ ឆេន មេនេចម៉ិន ឯ.ក</t>
        </is>
      </c>
      <c r="D1573" s="462" t="inlineStr">
        <is>
          <t>K004-902004795</t>
        </is>
      </c>
      <c r="E1573" s="462" t="inlineStr">
        <is>
          <t>TI2023-0185</t>
        </is>
      </c>
      <c r="F1573" s="463" t="n">
        <v>44992</v>
      </c>
      <c r="G1573" s="464" t="n">
        <v>481950</v>
      </c>
      <c r="H1573" s="462" t="n"/>
      <c r="I1573" s="464">
        <f>G1573</f>
        <v/>
      </c>
      <c r="J1573" s="462">
        <f>IF(AND(Q1573=TRUE, R1573=TRUE, S1573=TRUE), IF(W1573&lt;-0.05, "អនុញ្ញាត (អ្នកផ្គត់ផ្គង់ប្រកាសខ្វះ)", "បានប្រកាស (អនុញ្ញាត)"), IF(AND(Q1573=FALSE, R1573=FALSE, S1573=FALSE), "ព្យួរទុក (មិនមានទិន្នន័យ)", "ប្រកាសខុស (ព្យួរទុក)"))</f>
        <v/>
      </c>
      <c r="K1573" s="462" t="inlineStr"/>
      <c r="L1573" s="462" t="inlineStr"/>
      <c r="M1573" s="464">
        <f>AH1573</f>
        <v/>
      </c>
      <c r="N1573" s="464">
        <f>IF(W1573&lt;0,AH1573,I1573)</f>
        <v/>
      </c>
      <c r="O1573" s="464">
        <f>I1573-M1573</f>
        <v/>
      </c>
      <c r="P1573" s="462" t="n"/>
      <c r="Q1573" s="462">
        <f>V1573=W1573</f>
        <v/>
      </c>
      <c r="R1573" s="462">
        <f>AND(MONTH(F1573)=MONTH(X1573), YEAR(F1573)=YEAR(X1573))</f>
        <v/>
      </c>
      <c r="S1573" s="462">
        <f>AC1573="L001-901905215"</f>
        <v/>
      </c>
      <c r="T1573" s="464">
        <f>G1573-AH1573</f>
        <v/>
      </c>
      <c r="U1573" s="462" t="n"/>
      <c r="V1573" s="462" t="inlineStr">
        <is>
          <t>TI20230185</t>
        </is>
      </c>
      <c r="W1573" s="462" t="inlineStr">
        <is>
          <t>TI20230185</t>
        </is>
      </c>
      <c r="X1573" s="463" t="n">
        <v>44992</v>
      </c>
      <c r="Y1573" s="462" t="inlineStr">
        <is>
          <t>TI2023-0185</t>
        </is>
      </c>
      <c r="Z1573" s="462" t="inlineStr"/>
      <c r="AA1573" s="462" t="inlineStr">
        <is>
          <t>បុគ្គលជាប់អាករ</t>
        </is>
      </c>
      <c r="AB1573" s="462" t="inlineStr">
        <is>
          <t>L001-901905215</t>
        </is>
      </c>
      <c r="AC1573" s="462" t="inlineStr">
        <is>
          <t>វីអ៊ីស៊ិន (ខេមបូឌា) អ៊ិនដាសស្ទ្រី ឯ.ក</t>
        </is>
      </c>
      <c r="AD1573" s="464" t="n">
        <v>5301450</v>
      </c>
      <c r="AE1573" s="464" t="n">
        <v>4819500</v>
      </c>
      <c r="AF1573" s="464" t="n">
        <v>0</v>
      </c>
      <c r="AG1573" s="464" t="n">
        <v>0</v>
      </c>
      <c r="AH1573" s="464" t="n">
        <v>481950</v>
      </c>
      <c r="AI1573" s="464" t="n">
        <v>0</v>
      </c>
      <c r="AJ1573" s="464" t="n">
        <v>0</v>
      </c>
      <c r="AK1573" s="464" t="n">
        <v>0</v>
      </c>
      <c r="AL1573" s="464" t="n">
        <v>0</v>
      </c>
      <c r="AM1573" s="464" t="n">
        <v>0</v>
      </c>
      <c r="AN1573" s="464" t="n">
        <v>0</v>
      </c>
      <c r="AO1573" s="464" t="n">
        <v>0</v>
      </c>
      <c r="AP1573" s="464" t="n">
        <v>0</v>
      </c>
      <c r="AQ1573" s="462" t="inlineStr"/>
      <c r="AR1573" s="462" t="inlineStr">
        <is>
          <t>CLEARANCE AND TRUCKING FEE</t>
        </is>
      </c>
      <c r="AS1573" s="462" t="inlineStr">
        <is>
          <t>បានប្រកាសពន្ធ</t>
        </is>
      </c>
    </row>
    <row r="1574">
      <c r="A1574" s="461" t="n">
        <v>1566</v>
      </c>
      <c r="B1574" s="462" t="inlineStr">
        <is>
          <t>LIFT-OFF Charges</t>
        </is>
      </c>
      <c r="C1574" s="462" t="inlineStr">
        <is>
          <t>កំពង់ផែស្វយ័តភ្នំពេញ "ក.ស.ភ"</t>
        </is>
      </c>
      <c r="D1574" s="462" t="inlineStr">
        <is>
          <t>L001-100044999</t>
        </is>
      </c>
      <c r="E1574" s="462" t="inlineStr">
        <is>
          <t>INV20230312998</t>
        </is>
      </c>
      <c r="F1574" s="463" t="n">
        <v>44998</v>
      </c>
      <c r="G1574" s="464" t="n">
        <v>58306</v>
      </c>
      <c r="H1574" s="462" t="n"/>
      <c r="I1574" s="464">
        <f>G1574</f>
        <v/>
      </c>
      <c r="J1574" s="462">
        <f>IF(AND(Q1574=TRUE, R1574=TRUE, S1574=TRUE), IF(W1574&lt;-0.05, "អនុញ្ញាត (អ្នកផ្គត់ផ្គង់ប្រកាសខ្វះ)", "បានប្រកាស (អនុញ្ញាត)"), IF(AND(Q1574=FALSE, R1574=FALSE, S1574=FALSE), "ព្យួរទុក (មិនមានទិន្នន័យ)", "ប្រកាសខុស (ព្យួរទុក)"))</f>
        <v/>
      </c>
      <c r="K1574" s="462" t="inlineStr"/>
      <c r="L1574" s="462" t="inlineStr"/>
      <c r="M1574" s="464">
        <f>AH1574</f>
        <v/>
      </c>
      <c r="N1574" s="464">
        <f>IF(W1574&lt;0,AH1574,I1574)</f>
        <v/>
      </c>
      <c r="O1574" s="464">
        <f>I1574-M1574</f>
        <v/>
      </c>
      <c r="P1574" s="462" t="n"/>
      <c r="Q1574" s="462">
        <f>V1574=W1574</f>
        <v/>
      </c>
      <c r="R1574" s="462">
        <f>AND(MONTH(F1574)=MONTH(X1574), YEAR(F1574)=YEAR(X1574))</f>
        <v/>
      </c>
      <c r="S1574" s="462">
        <f>AC1574="L001-901905215"</f>
        <v/>
      </c>
      <c r="T1574" s="464">
        <f>G1574-AH1574</f>
        <v/>
      </c>
      <c r="U1574" s="462" t="n"/>
      <c r="V1574" s="462" t="inlineStr">
        <is>
          <t>INV20230312998</t>
        </is>
      </c>
      <c r="W1574" s="462" t="inlineStr"/>
      <c r="X1574" s="499" t="n"/>
      <c r="Y1574" s="462" t="n"/>
      <c r="Z1574" s="462" t="n"/>
      <c r="AA1574" s="462" t="n"/>
      <c r="AB1574" s="462" t="n"/>
      <c r="AC1574" s="462" t="n"/>
      <c r="AD1574" s="462" t="n"/>
      <c r="AE1574" s="462" t="n"/>
      <c r="AF1574" s="462" t="n"/>
      <c r="AG1574" s="462" t="n"/>
      <c r="AH1574" s="462" t="n"/>
      <c r="AI1574" s="462" t="n"/>
      <c r="AJ1574" s="462" t="n"/>
      <c r="AK1574" s="462" t="n"/>
      <c r="AL1574" s="462" t="n"/>
      <c r="AM1574" s="462" t="n"/>
      <c r="AN1574" s="462" t="n"/>
      <c r="AO1574" s="462" t="n"/>
      <c r="AP1574" s="462" t="n"/>
      <c r="AQ1574" s="462" t="n"/>
      <c r="AR1574" s="462" t="n"/>
      <c r="AS1574" s="462" t="n"/>
    </row>
    <row r="1575">
      <c r="A1575" s="461" t="n">
        <v>1567</v>
      </c>
      <c r="B1575" s="462" t="inlineStr">
        <is>
          <t>Clearance and Trucking Fee</t>
        </is>
      </c>
      <c r="C1575" s="462" t="inlineStr">
        <is>
          <t>56ប៊ី-លីង សឹបផ្លាយ ឆេន មេនេចម៉ិន ឯ.ក</t>
        </is>
      </c>
      <c r="D1575" s="462" t="inlineStr">
        <is>
          <t>K004-902004795</t>
        </is>
      </c>
      <c r="E1575" s="462" t="inlineStr">
        <is>
          <t>TI2023-0184</t>
        </is>
      </c>
      <c r="F1575" s="463" t="n">
        <v>44992</v>
      </c>
      <c r="G1575" s="464" t="n">
        <v>481950</v>
      </c>
      <c r="H1575" s="462" t="n"/>
      <c r="I1575" s="464">
        <f>G1575</f>
        <v/>
      </c>
      <c r="J1575" s="462">
        <f>IF(AND(Q1575=TRUE, R1575=TRUE, S1575=TRUE), IF(W1575&lt;-0.05, "អនុញ្ញាត (អ្នកផ្គត់ផ្គង់ប្រកាសខ្វះ)", "បានប្រកាស (អនុញ្ញាត)"), IF(AND(Q1575=FALSE, R1575=FALSE, S1575=FALSE), "ព្យួរទុក (មិនមានទិន្នន័យ)", "ប្រកាសខុស (ព្យួរទុក)"))</f>
        <v/>
      </c>
      <c r="K1575" s="462" t="inlineStr"/>
      <c r="L1575" s="462" t="inlineStr"/>
      <c r="M1575" s="464">
        <f>AH1575</f>
        <v/>
      </c>
      <c r="N1575" s="464">
        <f>IF(W1575&lt;0,AH1575,I1575)</f>
        <v/>
      </c>
      <c r="O1575" s="464">
        <f>I1575-M1575</f>
        <v/>
      </c>
      <c r="P1575" s="462" t="n"/>
      <c r="Q1575" s="462">
        <f>V1575=W1575</f>
        <v/>
      </c>
      <c r="R1575" s="462">
        <f>AND(MONTH(F1575)=MONTH(X1575), YEAR(F1575)=YEAR(X1575))</f>
        <v/>
      </c>
      <c r="S1575" s="462">
        <f>AC1575="L001-901905215"</f>
        <v/>
      </c>
      <c r="T1575" s="464">
        <f>G1575-AH1575</f>
        <v/>
      </c>
      <c r="U1575" s="462" t="n"/>
      <c r="V1575" s="462" t="inlineStr">
        <is>
          <t>TI20230184</t>
        </is>
      </c>
      <c r="W1575" s="462" t="inlineStr">
        <is>
          <t>TI20230184</t>
        </is>
      </c>
      <c r="X1575" s="463" t="n">
        <v>44992</v>
      </c>
      <c r="Y1575" s="462" t="inlineStr">
        <is>
          <t>TI2023-0184</t>
        </is>
      </c>
      <c r="Z1575" s="462" t="inlineStr"/>
      <c r="AA1575" s="462" t="inlineStr">
        <is>
          <t>បុគ្គលជាប់អាករ</t>
        </is>
      </c>
      <c r="AB1575" s="462" t="inlineStr">
        <is>
          <t>L001-901905215</t>
        </is>
      </c>
      <c r="AC1575" s="462" t="inlineStr">
        <is>
          <t>វីអ៊ីស៊ិន (ខេមបូឌា) អ៊ិនដាសស្ទ្រី ឯ.ក</t>
        </is>
      </c>
      <c r="AD1575" s="464" t="n">
        <v>5301450</v>
      </c>
      <c r="AE1575" s="464" t="n">
        <v>4819500</v>
      </c>
      <c r="AF1575" s="464" t="n">
        <v>0</v>
      </c>
      <c r="AG1575" s="464" t="n">
        <v>0</v>
      </c>
      <c r="AH1575" s="464" t="n">
        <v>481950</v>
      </c>
      <c r="AI1575" s="464" t="n">
        <v>0</v>
      </c>
      <c r="AJ1575" s="464" t="n">
        <v>0</v>
      </c>
      <c r="AK1575" s="464" t="n">
        <v>0</v>
      </c>
      <c r="AL1575" s="464" t="n">
        <v>0</v>
      </c>
      <c r="AM1575" s="464" t="n">
        <v>0</v>
      </c>
      <c r="AN1575" s="464" t="n">
        <v>0</v>
      </c>
      <c r="AO1575" s="464" t="n">
        <v>0</v>
      </c>
      <c r="AP1575" s="464" t="n">
        <v>0</v>
      </c>
      <c r="AQ1575" s="462" t="inlineStr"/>
      <c r="AR1575" s="462" t="inlineStr">
        <is>
          <t>CLEARANCE AND TRUCKING FEE</t>
        </is>
      </c>
      <c r="AS1575" s="462" t="inlineStr">
        <is>
          <t>បានប្រកាសពន្ធ</t>
        </is>
      </c>
    </row>
    <row r="1576">
      <c r="A1576" s="461" t="n">
        <v>1568</v>
      </c>
      <c r="B1576" s="462" t="inlineStr">
        <is>
          <t>Lift off</t>
        </is>
      </c>
      <c r="C1576" s="462" t="inlineStr">
        <is>
          <t>កំពង់ផែស្វយ័តក្រុងព្រះសីហនុ</t>
        </is>
      </c>
      <c r="D1576" s="462" t="inlineStr">
        <is>
          <t>L001-100044638</t>
        </is>
      </c>
      <c r="E1576" s="462" t="inlineStr">
        <is>
          <t>029961</t>
        </is>
      </c>
      <c r="F1576" s="463" t="n">
        <v>44988</v>
      </c>
      <c r="G1576" s="464" t="n">
        <v>20706</v>
      </c>
      <c r="H1576" s="462" t="n"/>
      <c r="I1576" s="464">
        <f>G1576</f>
        <v/>
      </c>
      <c r="J1576" s="462">
        <f>IF(AND(Q1576=TRUE, R1576=TRUE, S1576=TRUE), IF(W1576&lt;-0.05, "អនុញ្ញាត (អ្នកផ្គត់ផ្គង់ប្រកាសខ្វះ)", "បានប្រកាស (អនុញ្ញាត)"), IF(AND(Q1576=FALSE, R1576=FALSE, S1576=FALSE), "ព្យួរទុក (មិនមានទិន្នន័យ)", "ប្រកាសខុស (ព្យួរទុក)"))</f>
        <v/>
      </c>
      <c r="K1576" s="462" t="inlineStr"/>
      <c r="L1576" s="462" t="inlineStr"/>
      <c r="M1576" s="464">
        <f>AH1576</f>
        <v/>
      </c>
      <c r="N1576" s="464">
        <f>IF(W1576&lt;0,AH1576,I1576)</f>
        <v/>
      </c>
      <c r="O1576" s="464">
        <f>I1576-M1576</f>
        <v/>
      </c>
      <c r="P1576" s="462" t="n"/>
      <c r="Q1576" s="462">
        <f>V1576=W1576</f>
        <v/>
      </c>
      <c r="R1576" s="462">
        <f>AND(MONTH(F1576)=MONTH(X1576), YEAR(F1576)=YEAR(X1576))</f>
        <v/>
      </c>
      <c r="S1576" s="462">
        <f>AC1576="L001-901905215"</f>
        <v/>
      </c>
      <c r="T1576" s="464">
        <f>G1576-AH1576</f>
        <v/>
      </c>
      <c r="U1576" s="462" t="n"/>
      <c r="V1576" s="462" t="inlineStr">
        <is>
          <t>029961</t>
        </is>
      </c>
      <c r="W1576" s="462" t="inlineStr"/>
      <c r="X1576" s="499" t="n"/>
      <c r="Y1576" s="462" t="n"/>
      <c r="Z1576" s="462" t="n"/>
      <c r="AA1576" s="462" t="n"/>
      <c r="AB1576" s="462" t="n"/>
      <c r="AC1576" s="462" t="n"/>
      <c r="AD1576" s="462" t="n"/>
      <c r="AE1576" s="462" t="n"/>
      <c r="AF1576" s="462" t="n"/>
      <c r="AG1576" s="462" t="n"/>
      <c r="AH1576" s="462" t="n"/>
      <c r="AI1576" s="462" t="n"/>
      <c r="AJ1576" s="462" t="n"/>
      <c r="AK1576" s="462" t="n"/>
      <c r="AL1576" s="462" t="n"/>
      <c r="AM1576" s="462" t="n"/>
      <c r="AN1576" s="462" t="n"/>
      <c r="AO1576" s="462" t="n"/>
      <c r="AP1576" s="462" t="n"/>
      <c r="AQ1576" s="462" t="n"/>
      <c r="AR1576" s="462" t="n"/>
      <c r="AS1576" s="462" t="n"/>
    </row>
    <row r="1577">
      <c r="A1577" s="461" t="n">
        <v>1569</v>
      </c>
      <c r="B1577" s="462" t="inlineStr">
        <is>
          <t>Clearance and Trucking Fee</t>
        </is>
      </c>
      <c r="C1577" s="462" t="inlineStr">
        <is>
          <t>56ប៊ី-លីង សឹបផ្លាយ ឆេន មេនេចម៉ិន ឯ.ក</t>
        </is>
      </c>
      <c r="D1577" s="462" t="inlineStr">
        <is>
          <t>K004-902004795</t>
        </is>
      </c>
      <c r="E1577" s="462" t="inlineStr">
        <is>
          <t>TI2023-0183</t>
        </is>
      </c>
      <c r="F1577" s="463" t="n">
        <v>44992</v>
      </c>
      <c r="G1577" s="464" t="n">
        <v>297675</v>
      </c>
      <c r="H1577" s="462" t="n"/>
      <c r="I1577" s="464">
        <f>G1577</f>
        <v/>
      </c>
      <c r="J1577" s="462">
        <f>IF(AND(Q1577=TRUE, R1577=TRUE, S1577=TRUE), IF(W1577&lt;-0.05, "អនុញ្ញាត (អ្នកផ្គត់ផ្គង់ប្រកាសខ្វះ)", "បានប្រកាស (អនុញ្ញាត)"), IF(AND(Q1577=FALSE, R1577=FALSE, S1577=FALSE), "ព្យួរទុក (មិនមានទិន្នន័យ)", "ប្រកាសខុស (ព្យួរទុក)"))</f>
        <v/>
      </c>
      <c r="K1577" s="462" t="inlineStr"/>
      <c r="L1577" s="462" t="inlineStr"/>
      <c r="M1577" s="464">
        <f>AH1577</f>
        <v/>
      </c>
      <c r="N1577" s="464">
        <f>IF(W1577&lt;0,AH1577,I1577)</f>
        <v/>
      </c>
      <c r="O1577" s="464">
        <f>I1577-M1577</f>
        <v/>
      </c>
      <c r="P1577" s="462" t="n"/>
      <c r="Q1577" s="462">
        <f>V1577=W1577</f>
        <v/>
      </c>
      <c r="R1577" s="462">
        <f>AND(MONTH(F1577)=MONTH(X1577), YEAR(F1577)=YEAR(X1577))</f>
        <v/>
      </c>
      <c r="S1577" s="462">
        <f>AC1577="L001-901905215"</f>
        <v/>
      </c>
      <c r="T1577" s="464">
        <f>G1577-AH1577</f>
        <v/>
      </c>
      <c r="U1577" s="462" t="n"/>
      <c r="V1577" s="462" t="inlineStr">
        <is>
          <t>TI20230183</t>
        </is>
      </c>
      <c r="W1577" s="462" t="inlineStr">
        <is>
          <t>TI20230183</t>
        </is>
      </c>
      <c r="X1577" s="463" t="n">
        <v>44992</v>
      </c>
      <c r="Y1577" s="462" t="inlineStr">
        <is>
          <t>TI2023-0183</t>
        </is>
      </c>
      <c r="Z1577" s="462" t="inlineStr"/>
      <c r="AA1577" s="462" t="inlineStr">
        <is>
          <t>បុគ្គលជាប់អាករ</t>
        </is>
      </c>
      <c r="AB1577" s="462" t="inlineStr">
        <is>
          <t>L001-901905215</t>
        </is>
      </c>
      <c r="AC1577" s="462" t="inlineStr">
        <is>
          <t>វីអ៊ីស៊ិន (ខេមបូឌា) អ៊ិនដាសស្ទ្រី ឯ.ក</t>
        </is>
      </c>
      <c r="AD1577" s="464" t="n">
        <v>3274425</v>
      </c>
      <c r="AE1577" s="464" t="n">
        <v>2976750</v>
      </c>
      <c r="AF1577" s="464" t="n">
        <v>0</v>
      </c>
      <c r="AG1577" s="464" t="n">
        <v>0</v>
      </c>
      <c r="AH1577" s="464" t="n">
        <v>297675</v>
      </c>
      <c r="AI1577" s="464" t="n">
        <v>0</v>
      </c>
      <c r="AJ1577" s="464" t="n">
        <v>0</v>
      </c>
      <c r="AK1577" s="464" t="n">
        <v>0</v>
      </c>
      <c r="AL1577" s="464" t="n">
        <v>0</v>
      </c>
      <c r="AM1577" s="464" t="n">
        <v>0</v>
      </c>
      <c r="AN1577" s="464" t="n">
        <v>0</v>
      </c>
      <c r="AO1577" s="464" t="n">
        <v>0</v>
      </c>
      <c r="AP1577" s="464" t="n">
        <v>0</v>
      </c>
      <c r="AQ1577" s="462" t="inlineStr"/>
      <c r="AR1577" s="462" t="inlineStr">
        <is>
          <t>CLEARANCE AND TRUCKING FEE</t>
        </is>
      </c>
      <c r="AS1577" s="462" t="inlineStr">
        <is>
          <t>បានប្រកាសពន្ធ</t>
        </is>
      </c>
    </row>
    <row r="1578">
      <c r="A1578" s="461" t="n">
        <v>1570</v>
      </c>
      <c r="B1578" s="462" t="inlineStr">
        <is>
          <t>Clearance and Trucking Fee</t>
        </is>
      </c>
      <c r="C1578" s="462" t="inlineStr">
        <is>
          <t>56ប៊ី-លីង សឹបផ្លាយ ឆេន មេនេចម៉ិន ឯ.ក</t>
        </is>
      </c>
      <c r="D1578" s="462" t="inlineStr">
        <is>
          <t>K004-902004795</t>
        </is>
      </c>
      <c r="E1578" s="462" t="inlineStr">
        <is>
          <t>TI2023-0182</t>
        </is>
      </c>
      <c r="F1578" s="463" t="n">
        <v>44992</v>
      </c>
      <c r="G1578" s="464" t="n">
        <v>170100</v>
      </c>
      <c r="H1578" s="462" t="n"/>
      <c r="I1578" s="464">
        <f>G1578</f>
        <v/>
      </c>
      <c r="J1578" s="462">
        <f>IF(AND(Q1578=TRUE, R1578=TRUE, S1578=TRUE), IF(W1578&lt;-0.05, "អនុញ្ញាត (អ្នកផ្គត់ផ្គង់ប្រកាសខ្វះ)", "បានប្រកាស (អនុញ្ញាត)"), IF(AND(Q1578=FALSE, R1578=FALSE, S1578=FALSE), "ព្យួរទុក (មិនមានទិន្នន័យ)", "ប្រកាសខុស (ព្យួរទុក)"))</f>
        <v/>
      </c>
      <c r="K1578" s="462" t="inlineStr"/>
      <c r="L1578" s="462" t="inlineStr"/>
      <c r="M1578" s="464">
        <f>AH1578</f>
        <v/>
      </c>
      <c r="N1578" s="464">
        <f>IF(W1578&lt;0,AH1578,I1578)</f>
        <v/>
      </c>
      <c r="O1578" s="464">
        <f>I1578-M1578</f>
        <v/>
      </c>
      <c r="P1578" s="462" t="n"/>
      <c r="Q1578" s="462">
        <f>V1578=W1578</f>
        <v/>
      </c>
      <c r="R1578" s="462">
        <f>AND(MONTH(F1578)=MONTH(X1578), YEAR(F1578)=YEAR(X1578))</f>
        <v/>
      </c>
      <c r="S1578" s="462">
        <f>AC1578="L001-901905215"</f>
        <v/>
      </c>
      <c r="T1578" s="464">
        <f>G1578-AH1578</f>
        <v/>
      </c>
      <c r="U1578" s="462" t="n"/>
      <c r="V1578" s="462" t="inlineStr">
        <is>
          <t>TI20230182</t>
        </is>
      </c>
      <c r="W1578" s="462" t="inlineStr">
        <is>
          <t>TI20230182</t>
        </is>
      </c>
      <c r="X1578" s="463" t="n">
        <v>44992</v>
      </c>
      <c r="Y1578" s="462" t="inlineStr">
        <is>
          <t>TI2023-0182</t>
        </is>
      </c>
      <c r="Z1578" s="462" t="inlineStr"/>
      <c r="AA1578" s="462" t="inlineStr">
        <is>
          <t>បុគ្គលជាប់អាករ</t>
        </is>
      </c>
      <c r="AB1578" s="462" t="inlineStr">
        <is>
          <t>L001-901905215</t>
        </is>
      </c>
      <c r="AC1578" s="462" t="inlineStr">
        <is>
          <t>វីអ៊ីស៊ិន (ខេមបូឌា) អ៊ិនដាសស្ទ្រី ឯ.ក</t>
        </is>
      </c>
      <c r="AD1578" s="464" t="n">
        <v>1871100</v>
      </c>
      <c r="AE1578" s="464" t="n">
        <v>1701000</v>
      </c>
      <c r="AF1578" s="464" t="n">
        <v>0</v>
      </c>
      <c r="AG1578" s="464" t="n">
        <v>0</v>
      </c>
      <c r="AH1578" s="464" t="n">
        <v>170100</v>
      </c>
      <c r="AI1578" s="464" t="n">
        <v>0</v>
      </c>
      <c r="AJ1578" s="464" t="n">
        <v>0</v>
      </c>
      <c r="AK1578" s="464" t="n">
        <v>0</v>
      </c>
      <c r="AL1578" s="464" t="n">
        <v>0</v>
      </c>
      <c r="AM1578" s="464" t="n">
        <v>0</v>
      </c>
      <c r="AN1578" s="464" t="n">
        <v>0</v>
      </c>
      <c r="AO1578" s="464" t="n">
        <v>0</v>
      </c>
      <c r="AP1578" s="464" t="n">
        <v>0</v>
      </c>
      <c r="AQ1578" s="462" t="inlineStr"/>
      <c r="AR1578" s="462" t="inlineStr">
        <is>
          <t>CLEARANCE FEE</t>
        </is>
      </c>
      <c r="AS1578" s="462" t="inlineStr">
        <is>
          <t>បានប្រកាសពន្ធ</t>
        </is>
      </c>
    </row>
    <row r="1579">
      <c r="A1579" s="461" t="n">
        <v>1571</v>
      </c>
      <c r="B1579" s="462" t="inlineStr">
        <is>
          <t>Clearance and Trucking Fee</t>
        </is>
      </c>
      <c r="C1579" s="462" t="inlineStr">
        <is>
          <t>56ប៊ី-លីង សឹបផ្លាយ ឆេន មេនេចម៉ិន ឯ.ក</t>
        </is>
      </c>
      <c r="D1579" s="462" t="inlineStr">
        <is>
          <t>K004-902004795</t>
        </is>
      </c>
      <c r="E1579" s="462" t="inlineStr">
        <is>
          <t>TI2023-0181</t>
        </is>
      </c>
      <c r="F1579" s="463" t="n">
        <v>44992</v>
      </c>
      <c r="G1579" s="464" t="n">
        <v>208575</v>
      </c>
      <c r="H1579" s="462" t="n"/>
      <c r="I1579" s="464">
        <f>G1579</f>
        <v/>
      </c>
      <c r="J1579" s="462">
        <f>IF(AND(Q1579=TRUE, R1579=TRUE, S1579=TRUE), IF(W1579&lt;-0.05, "អនុញ្ញាត (អ្នកផ្គត់ផ្គង់ប្រកាសខ្វះ)", "បានប្រកាស (អនុញ្ញាត)"), IF(AND(Q1579=FALSE, R1579=FALSE, S1579=FALSE), "ព្យួរទុក (មិនមានទិន្នន័យ)", "ប្រកាសខុស (ព្យួរទុក)"))</f>
        <v/>
      </c>
      <c r="K1579" s="462" t="inlineStr"/>
      <c r="L1579" s="462" t="inlineStr"/>
      <c r="M1579" s="464">
        <f>AH1579</f>
        <v/>
      </c>
      <c r="N1579" s="464">
        <f>IF(W1579&lt;0,AH1579,I1579)</f>
        <v/>
      </c>
      <c r="O1579" s="464">
        <f>I1579-M1579</f>
        <v/>
      </c>
      <c r="P1579" s="462" t="n"/>
      <c r="Q1579" s="462">
        <f>V1579=W1579</f>
        <v/>
      </c>
      <c r="R1579" s="462">
        <f>AND(MONTH(F1579)=MONTH(X1579), YEAR(F1579)=YEAR(X1579))</f>
        <v/>
      </c>
      <c r="S1579" s="462">
        <f>AC1579="L001-901905215"</f>
        <v/>
      </c>
      <c r="T1579" s="464">
        <f>G1579-AH1579</f>
        <v/>
      </c>
      <c r="U1579" s="462" t="n"/>
      <c r="V1579" s="462" t="inlineStr">
        <is>
          <t>TI20230181</t>
        </is>
      </c>
      <c r="W1579" s="462" t="inlineStr">
        <is>
          <t>TI20230181</t>
        </is>
      </c>
      <c r="X1579" s="463" t="n">
        <v>44992</v>
      </c>
      <c r="Y1579" s="462" t="inlineStr">
        <is>
          <t>TI2023-0181</t>
        </is>
      </c>
      <c r="Z1579" s="462" t="inlineStr"/>
      <c r="AA1579" s="462" t="inlineStr">
        <is>
          <t>បុគ្គលជាប់អាករ</t>
        </is>
      </c>
      <c r="AB1579" s="462" t="inlineStr">
        <is>
          <t>L001-901905215</t>
        </is>
      </c>
      <c r="AC1579" s="462" t="inlineStr">
        <is>
          <t>វីអ៊ីស៊ិន (ខេមបូឌា) អ៊ិនដាសស្ទ្រី ឯ.ក</t>
        </is>
      </c>
      <c r="AD1579" s="464" t="n">
        <v>2294325</v>
      </c>
      <c r="AE1579" s="464" t="n">
        <v>2085750</v>
      </c>
      <c r="AF1579" s="464" t="n">
        <v>0</v>
      </c>
      <c r="AG1579" s="464" t="n">
        <v>0</v>
      </c>
      <c r="AH1579" s="464" t="n">
        <v>208575</v>
      </c>
      <c r="AI1579" s="464" t="n">
        <v>0</v>
      </c>
      <c r="AJ1579" s="464" t="n">
        <v>0</v>
      </c>
      <c r="AK1579" s="464" t="n">
        <v>0</v>
      </c>
      <c r="AL1579" s="464" t="n">
        <v>0</v>
      </c>
      <c r="AM1579" s="464" t="n">
        <v>0</v>
      </c>
      <c r="AN1579" s="464" t="n">
        <v>0</v>
      </c>
      <c r="AO1579" s="464" t="n">
        <v>0</v>
      </c>
      <c r="AP1579" s="464" t="n">
        <v>0</v>
      </c>
      <c r="AQ1579" s="462" t="inlineStr"/>
      <c r="AR1579" s="462" t="inlineStr">
        <is>
          <t>CLEARANCE AND TRUCKING FEE</t>
        </is>
      </c>
      <c r="AS1579" s="462" t="inlineStr">
        <is>
          <t>បានប្រកាសពន្ធ</t>
        </is>
      </c>
    </row>
    <row r="1580">
      <c r="A1580" s="461" t="n">
        <v>1572</v>
      </c>
      <c r="B1580" s="462" t="inlineStr">
        <is>
          <t>Clearance and Trucking Fee</t>
        </is>
      </c>
      <c r="C1580" s="462" t="inlineStr">
        <is>
          <t>56ប៊ី-លីង សឹបផ្លាយ ឆេន មេនេចម៉ិន ឯ.ក</t>
        </is>
      </c>
      <c r="D1580" s="462" t="inlineStr">
        <is>
          <t>K004-902004795</t>
        </is>
      </c>
      <c r="E1580" s="462" t="inlineStr">
        <is>
          <t>TI2023-0180</t>
        </is>
      </c>
      <c r="F1580" s="463" t="n">
        <v>44992</v>
      </c>
      <c r="G1580" s="464" t="n">
        <v>170100</v>
      </c>
      <c r="H1580" s="462" t="n"/>
      <c r="I1580" s="464">
        <f>G1580</f>
        <v/>
      </c>
      <c r="J1580" s="462">
        <f>IF(AND(Q1580=TRUE, R1580=TRUE, S1580=TRUE), IF(W1580&lt;-0.05, "អនុញ្ញាត (អ្នកផ្គត់ផ្គង់ប្រកាសខ្វះ)", "បានប្រកាស (អនុញ្ញាត)"), IF(AND(Q1580=FALSE, R1580=FALSE, S1580=FALSE), "ព្យួរទុក (មិនមានទិន្នន័យ)", "ប្រកាសខុស (ព្យួរទុក)"))</f>
        <v/>
      </c>
      <c r="K1580" s="462" t="inlineStr"/>
      <c r="L1580" s="462" t="inlineStr"/>
      <c r="M1580" s="464">
        <f>AH1580</f>
        <v/>
      </c>
      <c r="N1580" s="464">
        <f>IF(W1580&lt;0,AH1580,I1580)</f>
        <v/>
      </c>
      <c r="O1580" s="464">
        <f>I1580-M1580</f>
        <v/>
      </c>
      <c r="P1580" s="462" t="n"/>
      <c r="Q1580" s="462">
        <f>V1580=W1580</f>
        <v/>
      </c>
      <c r="R1580" s="462">
        <f>AND(MONTH(F1580)=MONTH(X1580), YEAR(F1580)=YEAR(X1580))</f>
        <v/>
      </c>
      <c r="S1580" s="462">
        <f>AC1580="L001-901905215"</f>
        <v/>
      </c>
      <c r="T1580" s="464">
        <f>G1580-AH1580</f>
        <v/>
      </c>
      <c r="U1580" s="462" t="n"/>
      <c r="V1580" s="462" t="inlineStr">
        <is>
          <t>TI20230180</t>
        </is>
      </c>
      <c r="W1580" s="462" t="inlineStr">
        <is>
          <t>TI20230180</t>
        </is>
      </c>
      <c r="X1580" s="463" t="n">
        <v>44992</v>
      </c>
      <c r="Y1580" s="462" t="inlineStr">
        <is>
          <t>TI2023-0180</t>
        </is>
      </c>
      <c r="Z1580" s="462" t="inlineStr"/>
      <c r="AA1580" s="462" t="inlineStr">
        <is>
          <t>បុគ្គលជាប់អាករ</t>
        </is>
      </c>
      <c r="AB1580" s="462" t="inlineStr">
        <is>
          <t>L001-901905215</t>
        </is>
      </c>
      <c r="AC1580" s="462" t="inlineStr">
        <is>
          <t>វីអ៊ីស៊ិន (ខេមបូឌា) អ៊ិនដាសស្ទ្រី ឯ.ក</t>
        </is>
      </c>
      <c r="AD1580" s="464" t="n">
        <v>1871100</v>
      </c>
      <c r="AE1580" s="464" t="n">
        <v>1701000</v>
      </c>
      <c r="AF1580" s="464" t="n">
        <v>0</v>
      </c>
      <c r="AG1580" s="464" t="n">
        <v>0</v>
      </c>
      <c r="AH1580" s="464" t="n">
        <v>170100</v>
      </c>
      <c r="AI1580" s="464" t="n">
        <v>0</v>
      </c>
      <c r="AJ1580" s="464" t="n">
        <v>0</v>
      </c>
      <c r="AK1580" s="464" t="n">
        <v>0</v>
      </c>
      <c r="AL1580" s="464" t="n">
        <v>0</v>
      </c>
      <c r="AM1580" s="464" t="n">
        <v>0</v>
      </c>
      <c r="AN1580" s="464" t="n">
        <v>0</v>
      </c>
      <c r="AO1580" s="464" t="n">
        <v>0</v>
      </c>
      <c r="AP1580" s="464" t="n">
        <v>0</v>
      </c>
      <c r="AQ1580" s="462" t="inlineStr"/>
      <c r="AR1580" s="462" t="inlineStr">
        <is>
          <t>CLEARANCE FEE</t>
        </is>
      </c>
      <c r="AS1580" s="462" t="inlineStr">
        <is>
          <t>បានប្រកាសពន្ធ</t>
        </is>
      </c>
    </row>
    <row r="1581">
      <c r="A1581" s="461" t="n">
        <v>1573</v>
      </c>
      <c r="B1581" s="462" t="inlineStr">
        <is>
          <t>Clearance and Trucking Fee</t>
        </is>
      </c>
      <c r="C1581" s="462" t="inlineStr">
        <is>
          <t>56ប៊ី-លីង សឹបផ្លាយ ឆេន មេនេចម៉ិន ឯ.ក</t>
        </is>
      </c>
      <c r="D1581" s="462" t="inlineStr">
        <is>
          <t>K004-902004795</t>
        </is>
      </c>
      <c r="E1581" s="462" t="inlineStr">
        <is>
          <t>TI2023-0179</t>
        </is>
      </c>
      <c r="F1581" s="463" t="n">
        <v>44992</v>
      </c>
      <c r="G1581" s="464" t="n">
        <v>208575</v>
      </c>
      <c r="H1581" s="462" t="n"/>
      <c r="I1581" s="464">
        <f>G1581</f>
        <v/>
      </c>
      <c r="J1581" s="462">
        <f>IF(AND(Q1581=TRUE, R1581=TRUE, S1581=TRUE), IF(W1581&lt;-0.05, "អនុញ្ញាត (អ្នកផ្គត់ផ្គង់ប្រកាសខ្វះ)", "បានប្រកាស (អនុញ្ញាត)"), IF(AND(Q1581=FALSE, R1581=FALSE, S1581=FALSE), "ព្យួរទុក (មិនមានទិន្នន័យ)", "ប្រកាសខុស (ព្យួរទុក)"))</f>
        <v/>
      </c>
      <c r="K1581" s="462" t="inlineStr"/>
      <c r="L1581" s="462" t="inlineStr"/>
      <c r="M1581" s="464">
        <f>AH1581</f>
        <v/>
      </c>
      <c r="N1581" s="464">
        <f>IF(W1581&lt;0,AH1581,I1581)</f>
        <v/>
      </c>
      <c r="O1581" s="464">
        <f>I1581-M1581</f>
        <v/>
      </c>
      <c r="P1581" s="462" t="n"/>
      <c r="Q1581" s="462">
        <f>V1581=W1581</f>
        <v/>
      </c>
      <c r="R1581" s="462">
        <f>AND(MONTH(F1581)=MONTH(X1581), YEAR(F1581)=YEAR(X1581))</f>
        <v/>
      </c>
      <c r="S1581" s="462">
        <f>AC1581="L001-901905215"</f>
        <v/>
      </c>
      <c r="T1581" s="464">
        <f>G1581-AH1581</f>
        <v/>
      </c>
      <c r="U1581" s="462" t="n"/>
      <c r="V1581" s="462" t="inlineStr">
        <is>
          <t>TI20230179</t>
        </is>
      </c>
      <c r="W1581" s="462" t="inlineStr">
        <is>
          <t>TI20230179</t>
        </is>
      </c>
      <c r="X1581" s="463" t="n">
        <v>44992</v>
      </c>
      <c r="Y1581" s="462" t="inlineStr">
        <is>
          <t>TI2023-0179</t>
        </is>
      </c>
      <c r="Z1581" s="462" t="inlineStr"/>
      <c r="AA1581" s="462" t="inlineStr">
        <is>
          <t>បុគ្គលជាប់អាករ</t>
        </is>
      </c>
      <c r="AB1581" s="462" t="inlineStr">
        <is>
          <t>L001-901905215</t>
        </is>
      </c>
      <c r="AC1581" s="462" t="inlineStr">
        <is>
          <t>វីអ៊ីស៊ិន (ខេមបូឌា) អ៊ិនដាសស្ទ្រី ឯ.ក</t>
        </is>
      </c>
      <c r="AD1581" s="464" t="n">
        <v>2294325</v>
      </c>
      <c r="AE1581" s="464" t="n">
        <v>2085750</v>
      </c>
      <c r="AF1581" s="464" t="n">
        <v>0</v>
      </c>
      <c r="AG1581" s="464" t="n">
        <v>0</v>
      </c>
      <c r="AH1581" s="464" t="n">
        <v>208575</v>
      </c>
      <c r="AI1581" s="464" t="n">
        <v>0</v>
      </c>
      <c r="AJ1581" s="464" t="n">
        <v>0</v>
      </c>
      <c r="AK1581" s="464" t="n">
        <v>0</v>
      </c>
      <c r="AL1581" s="464" t="n">
        <v>0</v>
      </c>
      <c r="AM1581" s="464" t="n">
        <v>0</v>
      </c>
      <c r="AN1581" s="464" t="n">
        <v>0</v>
      </c>
      <c r="AO1581" s="464" t="n">
        <v>0</v>
      </c>
      <c r="AP1581" s="464" t="n">
        <v>0</v>
      </c>
      <c r="AQ1581" s="462" t="inlineStr"/>
      <c r="AR1581" s="462" t="inlineStr">
        <is>
          <t>CLEARANCE AND TRUCKING FEE</t>
        </is>
      </c>
      <c r="AS1581" s="462" t="inlineStr">
        <is>
          <t>បានប្រកាសពន្ធ</t>
        </is>
      </c>
    </row>
    <row r="1582">
      <c r="A1582" s="461" t="n">
        <v>1574</v>
      </c>
      <c r="B1582" s="462" t="inlineStr">
        <is>
          <t>Express Fee</t>
        </is>
      </c>
      <c r="C1582" s="462" t="inlineStr">
        <is>
          <t>ឌី អេច អិល អិចប្រេស (ខេមបូឌា)</t>
        </is>
      </c>
      <c r="D1582" s="462" t="inlineStr">
        <is>
          <t>L001-100045197</t>
        </is>
      </c>
      <c r="E1582" s="462" t="inlineStr">
        <is>
          <t>PNHR000454500</t>
        </is>
      </c>
      <c r="F1582" s="463" t="n">
        <v>45008</v>
      </c>
      <c r="G1582" s="464" t="n">
        <v>6713</v>
      </c>
      <c r="H1582" s="462" t="n"/>
      <c r="I1582" s="464">
        <f>G1582</f>
        <v/>
      </c>
      <c r="J1582" s="462">
        <f>IF(AND(Q1582=TRUE, R1582=TRUE, S1582=TRUE), IF(W1582&lt;-0.05, "អនុញ្ញាត (អ្នកផ្គត់ផ្គង់ប្រកាសខ្វះ)", "បានប្រកាស (អនុញ្ញាត)"), IF(AND(Q1582=FALSE, R1582=FALSE, S1582=FALSE), "ព្យួរទុក (មិនមានទិន្នន័យ)", "ប្រកាសខុស (ព្យួរទុក)"))</f>
        <v/>
      </c>
      <c r="K1582" s="462" t="inlineStr"/>
      <c r="L1582" s="462" t="inlineStr"/>
      <c r="M1582" s="464">
        <f>AH1582</f>
        <v/>
      </c>
      <c r="N1582" s="464">
        <f>IF(W1582&lt;0,AH1582,I1582)</f>
        <v/>
      </c>
      <c r="O1582" s="464">
        <f>I1582-M1582</f>
        <v/>
      </c>
      <c r="P1582" s="462" t="n"/>
      <c r="Q1582" s="462">
        <f>V1582=W1582</f>
        <v/>
      </c>
      <c r="R1582" s="462">
        <f>AND(MONTH(F1582)=MONTH(X1582), YEAR(F1582)=YEAR(X1582))</f>
        <v/>
      </c>
      <c r="S1582" s="462">
        <f>AC1582="L001-901905215"</f>
        <v/>
      </c>
      <c r="T1582" s="464">
        <f>G1582-AH1582</f>
        <v/>
      </c>
      <c r="U1582" s="462" t="n"/>
      <c r="V1582" s="462" t="inlineStr">
        <is>
          <t>PNHR000454500</t>
        </is>
      </c>
      <c r="W1582" s="462" t="inlineStr">
        <is>
          <t>PNHR000454500</t>
        </is>
      </c>
      <c r="X1582" s="463" t="n">
        <v>45008</v>
      </c>
      <c r="Y1582" s="462" t="inlineStr">
        <is>
          <t>PNHR000454500</t>
        </is>
      </c>
      <c r="Z1582" s="462" t="inlineStr"/>
      <c r="AA1582" s="462" t="inlineStr">
        <is>
          <t>បុគ្គលជាប់អាករ</t>
        </is>
      </c>
      <c r="AB1582" s="462" t="inlineStr">
        <is>
          <t>L001-901905215</t>
        </is>
      </c>
      <c r="AC1582" s="462" t="inlineStr">
        <is>
          <t>វីអ៊ីស៊ិន (ខេមបូឌា) អ៊ិនដាសស្ទ្រី ឯ.ក</t>
        </is>
      </c>
      <c r="AD1582" s="464" t="n">
        <v>342464</v>
      </c>
      <c r="AE1582" s="464" t="n">
        <v>335752</v>
      </c>
      <c r="AF1582" s="464" t="n">
        <v>0</v>
      </c>
      <c r="AG1582" s="464" t="n">
        <v>0</v>
      </c>
      <c r="AH1582" s="464" t="n">
        <v>6712</v>
      </c>
      <c r="AI1582" s="464" t="n">
        <v>0</v>
      </c>
      <c r="AJ1582" s="464" t="n">
        <v>0</v>
      </c>
      <c r="AK1582" s="464" t="n">
        <v>0</v>
      </c>
      <c r="AL1582" s="464" t="n">
        <v>0</v>
      </c>
      <c r="AM1582" s="464" t="n">
        <v>0</v>
      </c>
      <c r="AN1582" s="464" t="n">
        <v>0</v>
      </c>
      <c r="AO1582" s="464" t="n">
        <v>0</v>
      </c>
      <c r="AP1582" s="464" t="n">
        <v>0</v>
      </c>
      <c r="AQ1582" s="462" t="inlineStr"/>
      <c r="AR1582" s="462" t="inlineStr">
        <is>
          <t>Revenue in March 2023</t>
        </is>
      </c>
      <c r="AS1582" s="462" t="inlineStr">
        <is>
          <t>បានប្រកាសពន្ធ</t>
        </is>
      </c>
    </row>
    <row r="1583">
      <c r="A1583" s="461" t="n">
        <v>1575</v>
      </c>
      <c r="B1583" s="462" t="inlineStr">
        <is>
          <t>Express Fee</t>
        </is>
      </c>
      <c r="C1583" s="462" t="inlineStr">
        <is>
          <t>ឌី អេច អិល អិចប្រេស (ខេមបូឌា)</t>
        </is>
      </c>
      <c r="D1583" s="462" t="inlineStr">
        <is>
          <t>L001-100045197</t>
        </is>
      </c>
      <c r="E1583" s="462" t="inlineStr">
        <is>
          <t>PNHR000453778</t>
        </is>
      </c>
      <c r="F1583" s="463" t="n">
        <v>45001</v>
      </c>
      <c r="G1583" s="464" t="n">
        <v>8736</v>
      </c>
      <c r="H1583" s="462" t="n"/>
      <c r="I1583" s="464">
        <f>G1583</f>
        <v/>
      </c>
      <c r="J1583" s="462">
        <f>IF(AND(Q1583=TRUE, R1583=TRUE, S1583=TRUE), IF(W1583&lt;-0.05, "អនុញ្ញាត (អ្នកផ្គត់ផ្គង់ប្រកាសខ្វះ)", "បានប្រកាស (អនុញ្ញាត)"), IF(AND(Q1583=FALSE, R1583=FALSE, S1583=FALSE), "ព្យួរទុក (មិនមានទិន្នន័យ)", "ប្រកាសខុស (ព្យួរទុក)"))</f>
        <v/>
      </c>
      <c r="K1583" s="462" t="inlineStr"/>
      <c r="L1583" s="462" t="inlineStr"/>
      <c r="M1583" s="464">
        <f>AH1583</f>
        <v/>
      </c>
      <c r="N1583" s="464">
        <f>IF(W1583&lt;0,AH1583,I1583)</f>
        <v/>
      </c>
      <c r="O1583" s="464">
        <f>I1583-M1583</f>
        <v/>
      </c>
      <c r="P1583" s="462" t="n"/>
      <c r="Q1583" s="462">
        <f>V1583=W1583</f>
        <v/>
      </c>
      <c r="R1583" s="462">
        <f>AND(MONTH(F1583)=MONTH(X1583), YEAR(F1583)=YEAR(X1583))</f>
        <v/>
      </c>
      <c r="S1583" s="462">
        <f>AC1583="L001-901905215"</f>
        <v/>
      </c>
      <c r="T1583" s="464">
        <f>G1583-AH1583</f>
        <v/>
      </c>
      <c r="U1583" s="462" t="n"/>
      <c r="V1583" s="462" t="inlineStr">
        <is>
          <t>PNHR000453778</t>
        </is>
      </c>
      <c r="W1583" s="462" t="inlineStr">
        <is>
          <t>PNHR000453778</t>
        </is>
      </c>
      <c r="X1583" s="463" t="n">
        <v>45001</v>
      </c>
      <c r="Y1583" s="462" t="inlineStr">
        <is>
          <t>PNHR000453778</t>
        </is>
      </c>
      <c r="Z1583" s="462" t="inlineStr"/>
      <c r="AA1583" s="462" t="inlineStr">
        <is>
          <t>បុគ្គលជាប់អាករ</t>
        </is>
      </c>
      <c r="AB1583" s="462" t="inlineStr">
        <is>
          <t>L001-901905215</t>
        </is>
      </c>
      <c r="AC1583" s="462" t="inlineStr">
        <is>
          <t>វីអ៊ីស៊ិន (ខេមបូឌា) អ៊ិនដាសស្ទ្រី ឯ.ក</t>
        </is>
      </c>
      <c r="AD1583" s="464" t="n">
        <v>445575</v>
      </c>
      <c r="AE1583" s="464" t="n">
        <v>436837</v>
      </c>
      <c r="AF1583" s="464" t="n">
        <v>0</v>
      </c>
      <c r="AG1583" s="464" t="n">
        <v>0</v>
      </c>
      <c r="AH1583" s="464" t="n">
        <v>8738</v>
      </c>
      <c r="AI1583" s="464" t="n">
        <v>0</v>
      </c>
      <c r="AJ1583" s="464" t="n">
        <v>0</v>
      </c>
      <c r="AK1583" s="464" t="n">
        <v>0</v>
      </c>
      <c r="AL1583" s="464" t="n">
        <v>0</v>
      </c>
      <c r="AM1583" s="464" t="n">
        <v>0</v>
      </c>
      <c r="AN1583" s="464" t="n">
        <v>0</v>
      </c>
      <c r="AO1583" s="464" t="n">
        <v>0</v>
      </c>
      <c r="AP1583" s="464" t="n">
        <v>0</v>
      </c>
      <c r="AQ1583" s="462" t="inlineStr"/>
      <c r="AR1583" s="462" t="inlineStr">
        <is>
          <t>Revenue in March 2023</t>
        </is>
      </c>
      <c r="AS1583" s="462" t="inlineStr">
        <is>
          <t>បានប្រកាសពន្ធ</t>
        </is>
      </c>
    </row>
    <row r="1584">
      <c r="A1584" s="461" t="n">
        <v>1576</v>
      </c>
      <c r="B1584" s="462" t="inlineStr">
        <is>
          <t>Express Fee</t>
        </is>
      </c>
      <c r="C1584" s="462" t="inlineStr">
        <is>
          <t>ឌី អេច អិល អិចប្រេស (ខេមបូឌា)</t>
        </is>
      </c>
      <c r="D1584" s="462" t="inlineStr">
        <is>
          <t>L001-100045197</t>
        </is>
      </c>
      <c r="E1584" s="462" t="inlineStr">
        <is>
          <t>PNHR000453065</t>
        </is>
      </c>
      <c r="F1584" s="463" t="n">
        <v>44994</v>
      </c>
      <c r="G1584" s="464" t="n">
        <v>14107</v>
      </c>
      <c r="H1584" s="462" t="n"/>
      <c r="I1584" s="464">
        <f>G1584</f>
        <v/>
      </c>
      <c r="J1584" s="462">
        <f>IF(AND(Q1584=TRUE, R1584=TRUE, S1584=TRUE), IF(W1584&lt;-0.05, "អនុញ្ញាត (អ្នកផ្គត់ផ្គង់ប្រកាសខ្វះ)", "បានប្រកាស (អនុញ្ញាត)"), IF(AND(Q1584=FALSE, R1584=FALSE, S1584=FALSE), "ព្យួរទុក (មិនមានទិន្នន័យ)", "ប្រកាសខុស (ព្យួរទុក)"))</f>
        <v/>
      </c>
      <c r="K1584" s="462" t="inlineStr"/>
      <c r="L1584" s="462" t="inlineStr"/>
      <c r="M1584" s="464">
        <f>AH1584</f>
        <v/>
      </c>
      <c r="N1584" s="464">
        <f>IF(W1584&lt;0,AH1584,I1584)</f>
        <v/>
      </c>
      <c r="O1584" s="464">
        <f>I1584-M1584</f>
        <v/>
      </c>
      <c r="P1584" s="462" t="n"/>
      <c r="Q1584" s="462">
        <f>V1584=W1584</f>
        <v/>
      </c>
      <c r="R1584" s="462">
        <f>AND(MONTH(F1584)=MONTH(X1584), YEAR(F1584)=YEAR(X1584))</f>
        <v/>
      </c>
      <c r="S1584" s="462">
        <f>AC1584="L001-901905215"</f>
        <v/>
      </c>
      <c r="T1584" s="464">
        <f>G1584-AH1584</f>
        <v/>
      </c>
      <c r="U1584" s="462" t="n"/>
      <c r="V1584" s="462" t="inlineStr">
        <is>
          <t>PNHR000453065</t>
        </is>
      </c>
      <c r="W1584" s="462" t="inlineStr">
        <is>
          <t>PNHR000453065</t>
        </is>
      </c>
      <c r="X1584" s="463" t="n">
        <v>44994</v>
      </c>
      <c r="Y1584" s="462" t="inlineStr">
        <is>
          <t>PNHR000453065</t>
        </is>
      </c>
      <c r="Z1584" s="462" t="inlineStr"/>
      <c r="AA1584" s="462" t="inlineStr">
        <is>
          <t>បុគ្គលជាប់អាករ</t>
        </is>
      </c>
      <c r="AB1584" s="462" t="inlineStr">
        <is>
          <t>L001-100178286</t>
        </is>
      </c>
      <c r="AC1584" s="462" t="inlineStr">
        <is>
          <t>ក្យូវ៉ាសីកាន (ខេមបូឌា)</t>
        </is>
      </c>
      <c r="AD1584" s="464" t="n">
        <v>1745781</v>
      </c>
      <c r="AE1584" s="464" t="n">
        <v>1711546</v>
      </c>
      <c r="AF1584" s="464" t="n">
        <v>0</v>
      </c>
      <c r="AG1584" s="464" t="n">
        <v>0</v>
      </c>
      <c r="AH1584" s="464" t="n">
        <v>34235</v>
      </c>
      <c r="AI1584" s="464" t="n">
        <v>0</v>
      </c>
      <c r="AJ1584" s="464" t="n">
        <v>0</v>
      </c>
      <c r="AK1584" s="464" t="n">
        <v>0</v>
      </c>
      <c r="AL1584" s="464" t="n">
        <v>0</v>
      </c>
      <c r="AM1584" s="464" t="n">
        <v>0</v>
      </c>
      <c r="AN1584" s="464" t="n">
        <v>0</v>
      </c>
      <c r="AO1584" s="464" t="n">
        <v>0</v>
      </c>
      <c r="AP1584" s="464" t="n">
        <v>0</v>
      </c>
      <c r="AQ1584" s="462" t="inlineStr"/>
      <c r="AR1584" s="462" t="inlineStr">
        <is>
          <t>Revenue in March 2023</t>
        </is>
      </c>
      <c r="AS1584" s="462" t="inlineStr">
        <is>
          <t>បានប្រកាសពន្ធ</t>
        </is>
      </c>
    </row>
    <row r="1585">
      <c r="A1585" s="461" t="n">
        <v>1577</v>
      </c>
      <c r="B1585" s="462" t="inlineStr">
        <is>
          <t>Express Fee</t>
        </is>
      </c>
      <c r="C1585" s="462" t="inlineStr">
        <is>
          <t>ឌី អេច អិល អិចប្រេស (ខេមបូឌា)</t>
        </is>
      </c>
      <c r="D1585" s="462" t="inlineStr">
        <is>
          <t>L001-100045197</t>
        </is>
      </c>
      <c r="E1585" s="462" t="inlineStr">
        <is>
          <t>PNHR000452341</t>
        </is>
      </c>
      <c r="F1585" s="463" t="n">
        <v>44986</v>
      </c>
      <c r="G1585" s="464" t="n">
        <v>39977</v>
      </c>
      <c r="H1585" s="462" t="n"/>
      <c r="I1585" s="464">
        <f>G1585</f>
        <v/>
      </c>
      <c r="J1585" s="462">
        <f>IF(AND(Q1585=TRUE, R1585=TRUE, S1585=TRUE), IF(W1585&lt;-0.05, "អនុញ្ញាត (អ្នកផ្គត់ផ្គង់ប្រកាសខ្វះ)", "បានប្រកាស (អនុញ្ញាត)"), IF(AND(Q1585=FALSE, R1585=FALSE, S1585=FALSE), "ព្យួរទុក (មិនមានទិន្នន័យ)", "ប្រកាសខុស (ព្យួរទុក)"))</f>
        <v/>
      </c>
      <c r="K1585" s="462" t="inlineStr"/>
      <c r="L1585" s="462" t="inlineStr"/>
      <c r="M1585" s="464">
        <f>AH1585</f>
        <v/>
      </c>
      <c r="N1585" s="464">
        <f>IF(W1585&lt;0,AH1585,I1585)</f>
        <v/>
      </c>
      <c r="O1585" s="464">
        <f>I1585-M1585</f>
        <v/>
      </c>
      <c r="P1585" s="462" t="n"/>
      <c r="Q1585" s="462">
        <f>V1585=W1585</f>
        <v/>
      </c>
      <c r="R1585" s="462">
        <f>AND(MONTH(F1585)=MONTH(X1585), YEAR(F1585)=YEAR(X1585))</f>
        <v/>
      </c>
      <c r="S1585" s="462">
        <f>AC1585="L001-901905215"</f>
        <v/>
      </c>
      <c r="T1585" s="464">
        <f>G1585-AH1585</f>
        <v/>
      </c>
      <c r="U1585" s="462" t="n"/>
      <c r="V1585" s="462" t="inlineStr">
        <is>
          <t>PNHR000452341</t>
        </is>
      </c>
      <c r="W1585" s="462" t="inlineStr">
        <is>
          <t>PNHR000452341</t>
        </is>
      </c>
      <c r="X1585" s="463" t="n">
        <v>44985</v>
      </c>
      <c r="Y1585" s="462" t="inlineStr">
        <is>
          <t>PNHR000452341</t>
        </is>
      </c>
      <c r="Z1585" s="462" t="inlineStr"/>
      <c r="AA1585" s="462" t="inlineStr">
        <is>
          <t>បុគ្គលជាប់អាករ</t>
        </is>
      </c>
      <c r="AB1585" s="462" t="inlineStr">
        <is>
          <t>L001-901905215</t>
        </is>
      </c>
      <c r="AC1585" s="462" t="inlineStr">
        <is>
          <t>វីអ៊ីស៊ិន (ខេមបូឌា) អ៊ិនដាសស្ទ្រី ឯ.ក</t>
        </is>
      </c>
      <c r="AD1585" s="464" t="n">
        <v>2038723</v>
      </c>
      <c r="AE1585" s="464" t="n">
        <v>1998745</v>
      </c>
      <c r="AF1585" s="464" t="n">
        <v>0</v>
      </c>
      <c r="AG1585" s="464" t="n">
        <v>0</v>
      </c>
      <c r="AH1585" s="464" t="n">
        <v>39978</v>
      </c>
      <c r="AI1585" s="464" t="n">
        <v>0</v>
      </c>
      <c r="AJ1585" s="464" t="n">
        <v>0</v>
      </c>
      <c r="AK1585" s="464" t="n">
        <v>0</v>
      </c>
      <c r="AL1585" s="464" t="n">
        <v>0</v>
      </c>
      <c r="AM1585" s="464" t="n">
        <v>0</v>
      </c>
      <c r="AN1585" s="464" t="n">
        <v>0</v>
      </c>
      <c r="AO1585" s="464" t="n">
        <v>0</v>
      </c>
      <c r="AP1585" s="464" t="n">
        <v>0</v>
      </c>
      <c r="AQ1585" s="462" t="inlineStr"/>
      <c r="AR1585" s="462" t="inlineStr">
        <is>
          <t>Revenue in February 2023</t>
        </is>
      </c>
      <c r="AS1585" s="462" t="inlineStr">
        <is>
          <t>បានប្រកាសពន្ធ</t>
        </is>
      </c>
    </row>
    <row r="1586">
      <c r="A1586" s="461" t="n">
        <v>1578</v>
      </c>
      <c r="B1586" s="462" t="inlineStr">
        <is>
          <t>Express Fee</t>
        </is>
      </c>
      <c r="C1586" s="462" t="inlineStr">
        <is>
          <t>ឌី អេច អិល អិចប្រេស (ខេមបូឌា)</t>
        </is>
      </c>
      <c r="D1586" s="462" t="inlineStr">
        <is>
          <t>L001-100045197</t>
        </is>
      </c>
      <c r="E1586" s="462" t="inlineStr">
        <is>
          <t>PNHIR00156769</t>
        </is>
      </c>
      <c r="F1586" s="463" t="n">
        <v>44994</v>
      </c>
      <c r="G1586" s="464" t="n">
        <v>8096</v>
      </c>
      <c r="H1586" s="462" t="n"/>
      <c r="I1586" s="464">
        <f>G1586</f>
        <v/>
      </c>
      <c r="J1586" s="462">
        <f>IF(AND(Q1586=TRUE, R1586=TRUE, S1586=TRUE), IF(W1586&lt;-0.05, "អនុញ្ញាត (អ្នកផ្គត់ផ្គង់ប្រកាសខ្វះ)", "បានប្រកាស (អនុញ្ញាត)"), IF(AND(Q1586=FALSE, R1586=FALSE, S1586=FALSE), "ព្យួរទុក (មិនមានទិន្នន័យ)", "ប្រកាសខុស (ព្យួរទុក)"))</f>
        <v/>
      </c>
      <c r="K1586" s="462" t="inlineStr"/>
      <c r="L1586" s="462" t="inlineStr"/>
      <c r="M1586" s="464">
        <f>AH1586</f>
        <v/>
      </c>
      <c r="N1586" s="464">
        <f>IF(W1586&lt;0,AH1586,I1586)</f>
        <v/>
      </c>
      <c r="O1586" s="464">
        <f>I1586-M1586</f>
        <v/>
      </c>
      <c r="P1586" s="462" t="n"/>
      <c r="Q1586" s="462">
        <f>V1586=W1586</f>
        <v/>
      </c>
      <c r="R1586" s="462">
        <f>AND(MONTH(F1586)=MONTH(X1586), YEAR(F1586)=YEAR(X1586))</f>
        <v/>
      </c>
      <c r="S1586" s="462">
        <f>AC1586="L001-901905215"</f>
        <v/>
      </c>
      <c r="T1586" s="464">
        <f>G1586-AH1586</f>
        <v/>
      </c>
      <c r="U1586" s="462" t="n"/>
      <c r="V1586" s="462" t="inlineStr">
        <is>
          <t>PNHIR00156769</t>
        </is>
      </c>
      <c r="W1586" s="462" t="inlineStr">
        <is>
          <t>PNHIR00156769</t>
        </is>
      </c>
      <c r="X1586" s="463" t="n">
        <v>44994</v>
      </c>
      <c r="Y1586" s="462" t="inlineStr">
        <is>
          <t>PNHIR00156769</t>
        </is>
      </c>
      <c r="Z1586" s="462" t="inlineStr"/>
      <c r="AA1586" s="462" t="inlineStr">
        <is>
          <t>បុគ្គលជាប់អាករ</t>
        </is>
      </c>
      <c r="AB1586" s="462" t="inlineStr">
        <is>
          <t>L001-901905215</t>
        </is>
      </c>
      <c r="AC1586" s="462" t="inlineStr">
        <is>
          <t>វីអ៊ីស៊ិន (ខេមបូឌា) អ៊ិនដាសស្ទ្រី ឯ.ក</t>
        </is>
      </c>
      <c r="AD1586" s="464" t="n">
        <v>89056</v>
      </c>
      <c r="AE1586" s="464" t="n">
        <v>80960</v>
      </c>
      <c r="AF1586" s="464" t="n">
        <v>0</v>
      </c>
      <c r="AG1586" s="464" t="n">
        <v>0</v>
      </c>
      <c r="AH1586" s="464" t="n">
        <v>8096</v>
      </c>
      <c r="AI1586" s="464" t="n">
        <v>0</v>
      </c>
      <c r="AJ1586" s="464" t="n">
        <v>0</v>
      </c>
      <c r="AK1586" s="464" t="n">
        <v>0</v>
      </c>
      <c r="AL1586" s="464" t="n">
        <v>0</v>
      </c>
      <c r="AM1586" s="464" t="n">
        <v>0</v>
      </c>
      <c r="AN1586" s="464" t="n">
        <v>0</v>
      </c>
      <c r="AO1586" s="464" t="n">
        <v>0</v>
      </c>
      <c r="AP1586" s="464" t="n">
        <v>0</v>
      </c>
      <c r="AQ1586" s="462" t="inlineStr"/>
      <c r="AR1586" s="462" t="inlineStr">
        <is>
          <t>Revenue in March 2023</t>
        </is>
      </c>
      <c r="AS1586" s="462" t="inlineStr">
        <is>
          <t>បានប្រកាសពន្ធ</t>
        </is>
      </c>
    </row>
    <row r="1587">
      <c r="A1587" s="461" t="n">
        <v>1579</v>
      </c>
      <c r="B1587" s="462" t="inlineStr">
        <is>
          <t>Carbon Dioxide</t>
        </is>
      </c>
      <c r="C1587" s="462" t="inlineStr">
        <is>
          <t>ធីវីសីុ ហ្គាស សឹលូសិន</t>
        </is>
      </c>
      <c r="D1587" s="462" t="inlineStr">
        <is>
          <t>K005-901501105</t>
        </is>
      </c>
      <c r="E1587" s="462" t="inlineStr">
        <is>
          <t>2023-0625</t>
        </is>
      </c>
      <c r="F1587" s="463" t="n">
        <v>45016</v>
      </c>
      <c r="G1587" s="464" t="n">
        <v>827016</v>
      </c>
      <c r="H1587" s="462" t="n"/>
      <c r="I1587" s="464">
        <f>G1587</f>
        <v/>
      </c>
      <c r="J1587" s="462">
        <f>IF(AND(Q1587=TRUE, R1587=TRUE, S1587=TRUE), IF(W1587&lt;-0.05, "អនុញ្ញាត (អ្នកផ្គត់ផ្គង់ប្រកាសខ្វះ)", "បានប្រកាស (អនុញ្ញាត)"), IF(AND(Q1587=FALSE, R1587=FALSE, S1587=FALSE), "ព្យួរទុក (មិនមានទិន្នន័យ)", "ប្រកាសខុស (ព្យួរទុក)"))</f>
        <v/>
      </c>
      <c r="K1587" s="462" t="inlineStr"/>
      <c r="L1587" s="462" t="inlineStr"/>
      <c r="M1587" s="464">
        <f>AH1587</f>
        <v/>
      </c>
      <c r="N1587" s="464">
        <f>IF(W1587&lt;0,AH1587,I1587)</f>
        <v/>
      </c>
      <c r="O1587" s="464">
        <f>I1587-M1587</f>
        <v/>
      </c>
      <c r="P1587" s="462" t="n"/>
      <c r="Q1587" s="462">
        <f>V1587=W1587</f>
        <v/>
      </c>
      <c r="R1587" s="462">
        <f>AND(MONTH(F1587)=MONTH(X1587), YEAR(F1587)=YEAR(X1587))</f>
        <v/>
      </c>
      <c r="S1587" s="462">
        <f>AC1587="L001-901905215"</f>
        <v/>
      </c>
      <c r="T1587" s="464">
        <f>G1587-AH1587</f>
        <v/>
      </c>
      <c r="U1587" s="462" t="n"/>
      <c r="V1587" s="462" t="inlineStr">
        <is>
          <t>20230625</t>
        </is>
      </c>
      <c r="W1587" s="462" t="inlineStr">
        <is>
          <t>20230625</t>
        </is>
      </c>
      <c r="X1587" s="463" t="n">
        <v>45016</v>
      </c>
      <c r="Y1587" s="462" t="inlineStr">
        <is>
          <t>2023-0625</t>
        </is>
      </c>
      <c r="Z1587" s="462" t="inlineStr"/>
      <c r="AA1587" s="462" t="inlineStr">
        <is>
          <t>បុគ្គលជាប់អាករ</t>
        </is>
      </c>
      <c r="AB1587" s="462" t="inlineStr">
        <is>
          <t>L001-901905215</t>
        </is>
      </c>
      <c r="AC1587" s="462" t="inlineStr">
        <is>
          <t>វីអ៊ីស៊ិន (ខេមបូឌា) អ៊ិនដាសស្ទ្រី ឯ.ក</t>
        </is>
      </c>
      <c r="AD1587" s="464" t="n">
        <v>9097176</v>
      </c>
      <c r="AE1587" s="464" t="n">
        <v>8270160</v>
      </c>
      <c r="AF1587" s="464" t="n">
        <v>0</v>
      </c>
      <c r="AG1587" s="464" t="n">
        <v>0</v>
      </c>
      <c r="AH1587" s="464" t="n">
        <v>827016</v>
      </c>
      <c r="AI1587" s="464" t="n">
        <v>0</v>
      </c>
      <c r="AJ1587" s="464" t="n">
        <v>0</v>
      </c>
      <c r="AK1587" s="464" t="n">
        <v>0</v>
      </c>
      <c r="AL1587" s="464" t="n">
        <v>0</v>
      </c>
      <c r="AM1587" s="464" t="n">
        <v>0</v>
      </c>
      <c r="AN1587" s="464" t="n">
        <v>0</v>
      </c>
      <c r="AO1587" s="464" t="n">
        <v>0</v>
      </c>
      <c r="AP1587" s="464" t="n">
        <v>0</v>
      </c>
      <c r="AQ1587" s="462" t="inlineStr"/>
      <c r="AR1587" s="462" t="inlineStr">
        <is>
          <t>Carbon Dioxide40L</t>
        </is>
      </c>
      <c r="AS1587" s="462" t="inlineStr">
        <is>
          <t>បានប្រកាសពន្ធ</t>
        </is>
      </c>
    </row>
    <row r="1588">
      <c r="A1588" s="461" t="n">
        <v>1580</v>
      </c>
      <c r="B1588" s="462" t="inlineStr">
        <is>
          <t>Building Rental for Mar 2023</t>
        </is>
      </c>
      <c r="C1588" s="462" t="inlineStr">
        <is>
          <t>មេហ្គា លេបឹល &amp; ស្ទីកឃើរ (ខេមបូឌា)</t>
        </is>
      </c>
      <c r="D1588" s="462" t="inlineStr">
        <is>
          <t>L001-100185983</t>
        </is>
      </c>
      <c r="E1588" s="462" t="inlineStr">
        <is>
          <t>INV20230301</t>
        </is>
      </c>
      <c r="F1588" s="463" t="n">
        <v>44986</v>
      </c>
      <c r="G1588" s="464" t="n">
        <v>736663</v>
      </c>
      <c r="H1588" s="462" t="n"/>
      <c r="I1588" s="464">
        <f>G1588</f>
        <v/>
      </c>
      <c r="J1588" s="462">
        <f>IF(AND(Q1588=TRUE, R1588=TRUE, S1588=TRUE), IF(W1588&lt;-0.05, "អនុញ្ញាត (អ្នកផ្គត់ផ្គង់ប្រកាសខ្វះ)", "បានប្រកាស (អនុញ្ញាត)"), IF(AND(Q1588=FALSE, R1588=FALSE, S1588=FALSE), "ព្យួរទុក (មិនមានទិន្នន័យ)", "ប្រកាសខុស (ព្យួរទុក)"))</f>
        <v/>
      </c>
      <c r="K1588" s="462" t="inlineStr"/>
      <c r="L1588" s="462" t="inlineStr"/>
      <c r="M1588" s="464">
        <f>AH1588</f>
        <v/>
      </c>
      <c r="N1588" s="464">
        <f>IF(W1588&lt;0,AH1588,I1588)</f>
        <v/>
      </c>
      <c r="O1588" s="464">
        <f>I1588-M1588</f>
        <v/>
      </c>
      <c r="P1588" s="462" t="n"/>
      <c r="Q1588" s="462">
        <f>V1588=W1588</f>
        <v/>
      </c>
      <c r="R1588" s="462">
        <f>AND(MONTH(F1588)=MONTH(X1588), YEAR(F1588)=YEAR(X1588))</f>
        <v/>
      </c>
      <c r="S1588" s="462">
        <f>AC1588="L001-901905215"</f>
        <v/>
      </c>
      <c r="T1588" s="464">
        <f>G1588-AH1588</f>
        <v/>
      </c>
      <c r="U1588" s="462" t="n"/>
      <c r="V1588" s="462" t="inlineStr">
        <is>
          <t>INV20230301</t>
        </is>
      </c>
      <c r="W1588" s="462" t="inlineStr">
        <is>
          <t>INV20230301</t>
        </is>
      </c>
      <c r="X1588" s="463" t="n">
        <v>44986</v>
      </c>
      <c r="Y1588" s="462" t="inlineStr">
        <is>
          <t>INV20230301</t>
        </is>
      </c>
      <c r="Z1588" s="462" t="inlineStr"/>
      <c r="AA1588" s="462" t="inlineStr">
        <is>
          <t>បុគ្គលជាប់អាករ</t>
        </is>
      </c>
      <c r="AB1588" s="462" t="inlineStr">
        <is>
          <t>L001-901905215</t>
        </is>
      </c>
      <c r="AC1588" s="462" t="inlineStr">
        <is>
          <t>វីអ៊ីស៊ិន (ខេមបូឌា) អ៊ិនដាសស្ទ្រី ឯ.ក</t>
        </is>
      </c>
      <c r="AD1588" s="464" t="n">
        <v>8103297</v>
      </c>
      <c r="AE1588" s="464" t="n">
        <v>7366634</v>
      </c>
      <c r="AF1588" s="464" t="n">
        <v>0</v>
      </c>
      <c r="AG1588" s="464" t="n">
        <v>0</v>
      </c>
      <c r="AH1588" s="464" t="n">
        <v>736663</v>
      </c>
      <c r="AI1588" s="464" t="n">
        <v>0</v>
      </c>
      <c r="AJ1588" s="464" t="n">
        <v>0</v>
      </c>
      <c r="AK1588" s="464" t="n">
        <v>0</v>
      </c>
      <c r="AL1588" s="464" t="n">
        <v>0</v>
      </c>
      <c r="AM1588" s="464" t="n">
        <v>0</v>
      </c>
      <c r="AN1588" s="464" t="n">
        <v>0</v>
      </c>
      <c r="AO1588" s="464" t="n">
        <v>0</v>
      </c>
      <c r="AP1588" s="464" t="n">
        <v>0</v>
      </c>
      <c r="AQ1588" s="462" t="inlineStr"/>
      <c r="AR1588" s="462" t="inlineStr">
        <is>
          <t>Building rental and management charges</t>
        </is>
      </c>
      <c r="AS1588" s="462" t="inlineStr">
        <is>
          <t>បានប្រកាសពន្ធ</t>
        </is>
      </c>
    </row>
    <row r="1589">
      <c r="A1589" s="461" t="n">
        <v>1581</v>
      </c>
      <c r="B1589" s="462" t="inlineStr">
        <is>
          <t>Infrastructure Maintenance fee for Mar 2023</t>
        </is>
      </c>
      <c r="C1589" s="462" t="inlineStr">
        <is>
          <t>ភ្នំពេញ អេសអ៊ីហ្សិត ភីអិលស៊ី</t>
        </is>
      </c>
      <c r="D1589" s="462" t="inlineStr">
        <is>
          <t>L001-100046592</t>
        </is>
      </c>
      <c r="E1589" s="462" t="inlineStr">
        <is>
          <t>2023-01274</t>
        </is>
      </c>
      <c r="F1589" s="463" t="n">
        <v>45003</v>
      </c>
      <c r="G1589" s="464" t="n">
        <v>164220</v>
      </c>
      <c r="H1589" s="462" t="n"/>
      <c r="I1589" s="464">
        <f>G1589</f>
        <v/>
      </c>
      <c r="J1589" s="462">
        <f>IF(AND(Q1589=TRUE, R1589=TRUE, S1589=TRUE), IF(W1589&lt;-0.05, "អនុញ្ញាត (អ្នកផ្គត់ផ្គង់ប្រកាសខ្វះ)", "បានប្រកាស (អនុញ្ញាត)"), IF(AND(Q1589=FALSE, R1589=FALSE, S1589=FALSE), "ព្យួរទុក (មិនមានទិន្នន័យ)", "ប្រកាសខុស (ព្យួរទុក)"))</f>
        <v/>
      </c>
      <c r="K1589" s="462" t="inlineStr"/>
      <c r="L1589" s="462" t="inlineStr"/>
      <c r="M1589" s="464">
        <f>AH1589</f>
        <v/>
      </c>
      <c r="N1589" s="464">
        <f>IF(W1589&lt;0,AH1589,I1589)</f>
        <v/>
      </c>
      <c r="O1589" s="464">
        <f>I1589-M1589</f>
        <v/>
      </c>
      <c r="P1589" s="462" t="n"/>
      <c r="Q1589" s="462">
        <f>V1589=W1589</f>
        <v/>
      </c>
      <c r="R1589" s="462">
        <f>AND(MONTH(F1589)=MONTH(X1589), YEAR(F1589)=YEAR(X1589))</f>
        <v/>
      </c>
      <c r="S1589" s="462">
        <f>AC1589="L001-901905215"</f>
        <v/>
      </c>
      <c r="T1589" s="464">
        <f>G1589-AH1589</f>
        <v/>
      </c>
      <c r="U1589" s="462" t="n"/>
      <c r="V1589" s="462" t="inlineStr">
        <is>
          <t>202301274</t>
        </is>
      </c>
      <c r="W1589" s="462" t="inlineStr">
        <is>
          <t>202301274</t>
        </is>
      </c>
      <c r="X1589" s="463" t="n">
        <v>45003</v>
      </c>
      <c r="Y1589" s="462" t="inlineStr">
        <is>
          <t>2023-01274</t>
        </is>
      </c>
      <c r="Z1589" s="462" t="inlineStr"/>
      <c r="AA1589" s="462" t="inlineStr">
        <is>
          <t>បុគ្គលជាប់អាករ</t>
        </is>
      </c>
      <c r="AB1589" s="462" t="inlineStr">
        <is>
          <t>L001-901905215</t>
        </is>
      </c>
      <c r="AC1589" s="462" t="inlineStr">
        <is>
          <t>វីអ៊ីស៊ិន (ខេមបូឌា) អ៊ិនដាសស្ទ្រី ឯ.ក</t>
        </is>
      </c>
      <c r="AD1589" s="464" t="n">
        <v>1806421</v>
      </c>
      <c r="AE1589" s="464" t="n">
        <v>1642201</v>
      </c>
      <c r="AF1589" s="464" t="n">
        <v>0</v>
      </c>
      <c r="AG1589" s="464" t="n">
        <v>0</v>
      </c>
      <c r="AH1589" s="464" t="n">
        <v>164220</v>
      </c>
      <c r="AI1589" s="464" t="n">
        <v>0</v>
      </c>
      <c r="AJ1589" s="464" t="n">
        <v>0</v>
      </c>
      <c r="AK1589" s="464" t="n">
        <v>0</v>
      </c>
      <c r="AL1589" s="464" t="n">
        <v>0</v>
      </c>
      <c r="AM1589" s="464" t="n">
        <v>0</v>
      </c>
      <c r="AN1589" s="464" t="n">
        <v>0</v>
      </c>
      <c r="AO1589" s="464" t="n">
        <v>0</v>
      </c>
      <c r="AP1589" s="464" t="n">
        <v>0</v>
      </c>
      <c r="AQ1589" s="462" t="inlineStr"/>
      <c r="AR1589" s="462" t="inlineStr">
        <is>
          <t>Infrastructure Maintenance fee for Mar 2023</t>
        </is>
      </c>
      <c r="AS1589" s="462" t="inlineStr">
        <is>
          <t>បានប្រកាសពន្ធ</t>
        </is>
      </c>
    </row>
    <row r="1590">
      <c r="A1590" s="461" t="n">
        <v>1582</v>
      </c>
      <c r="B1590" s="462" t="inlineStr">
        <is>
          <t>Infrastructure Maintenance fee for Mar 2023</t>
        </is>
      </c>
      <c r="C1590" s="462" t="inlineStr">
        <is>
          <t>ភ្នំពេញ អេសអ៊ីហ្សិត ភីអិលស៊ី</t>
        </is>
      </c>
      <c r="D1590" s="462" t="inlineStr">
        <is>
          <t>L001-100046592</t>
        </is>
      </c>
      <c r="E1590" s="462" t="inlineStr">
        <is>
          <t>2023-01265</t>
        </is>
      </c>
      <c r="F1590" s="463" t="n">
        <v>45003</v>
      </c>
      <c r="G1590" s="464" t="n">
        <v>199946</v>
      </c>
      <c r="H1590" s="462" t="n"/>
      <c r="I1590" s="464">
        <f>G1590</f>
        <v/>
      </c>
      <c r="J1590" s="462">
        <f>IF(AND(Q1590=TRUE, R1590=TRUE, S1590=TRUE), IF(W1590&lt;-0.05, "អនុញ្ញាត (អ្នកផ្គត់ផ្គង់ប្រកាសខ្វះ)", "បានប្រកាស (អនុញ្ញាត)"), IF(AND(Q1590=FALSE, R1590=FALSE, S1590=FALSE), "ព្យួរទុក (មិនមានទិន្នន័យ)", "ប្រកាសខុស (ព្យួរទុក)"))</f>
        <v/>
      </c>
      <c r="K1590" s="462" t="inlineStr"/>
      <c r="L1590" s="462" t="inlineStr"/>
      <c r="M1590" s="464">
        <f>AH1590</f>
        <v/>
      </c>
      <c r="N1590" s="464">
        <f>IF(W1590&lt;0,AH1590,I1590)</f>
        <v/>
      </c>
      <c r="O1590" s="464">
        <f>I1590-M1590</f>
        <v/>
      </c>
      <c r="P1590" s="462" t="n"/>
      <c r="Q1590" s="462">
        <f>V1590=W1590</f>
        <v/>
      </c>
      <c r="R1590" s="462">
        <f>AND(MONTH(F1590)=MONTH(X1590), YEAR(F1590)=YEAR(X1590))</f>
        <v/>
      </c>
      <c r="S1590" s="462">
        <f>AC1590="L001-901905215"</f>
        <v/>
      </c>
      <c r="T1590" s="464">
        <f>G1590-AH1590</f>
        <v/>
      </c>
      <c r="U1590" s="462" t="n"/>
      <c r="V1590" s="462" t="inlineStr">
        <is>
          <t>202301265</t>
        </is>
      </c>
      <c r="W1590" s="462" t="inlineStr">
        <is>
          <t>202301265</t>
        </is>
      </c>
      <c r="X1590" s="463" t="n">
        <v>45003</v>
      </c>
      <c r="Y1590" s="462" t="inlineStr">
        <is>
          <t>2023-01265</t>
        </is>
      </c>
      <c r="Z1590" s="462" t="inlineStr"/>
      <c r="AA1590" s="462" t="inlineStr">
        <is>
          <t>បុគ្គលជាប់អាករ</t>
        </is>
      </c>
      <c r="AB1590" s="462" t="inlineStr">
        <is>
          <t>L001-901905215</t>
        </is>
      </c>
      <c r="AC1590" s="462" t="inlineStr">
        <is>
          <t>វីអ៊ីស៊ិន (ខេមបូឌា) អ៊ិនដាសស្ទ្រី ឯ.ក</t>
        </is>
      </c>
      <c r="AD1590" s="464" t="n">
        <v>2199407</v>
      </c>
      <c r="AE1590" s="464" t="n">
        <v>1999461</v>
      </c>
      <c r="AF1590" s="464" t="n">
        <v>0</v>
      </c>
      <c r="AG1590" s="464" t="n">
        <v>0</v>
      </c>
      <c r="AH1590" s="464" t="n">
        <v>199946</v>
      </c>
      <c r="AI1590" s="464" t="n">
        <v>0</v>
      </c>
      <c r="AJ1590" s="464" t="n">
        <v>0</v>
      </c>
      <c r="AK1590" s="464" t="n">
        <v>0</v>
      </c>
      <c r="AL1590" s="464" t="n">
        <v>0</v>
      </c>
      <c r="AM1590" s="464" t="n">
        <v>0</v>
      </c>
      <c r="AN1590" s="464" t="n">
        <v>0</v>
      </c>
      <c r="AO1590" s="464" t="n">
        <v>0</v>
      </c>
      <c r="AP1590" s="464" t="n">
        <v>0</v>
      </c>
      <c r="AQ1590" s="462" t="inlineStr"/>
      <c r="AR1590" s="462" t="inlineStr">
        <is>
          <t>Infrastructure Maintenance fee for Mar 2023</t>
        </is>
      </c>
      <c r="AS1590" s="462" t="inlineStr">
        <is>
          <t>បានប្រកាសពន្ធ</t>
        </is>
      </c>
    </row>
    <row r="1591">
      <c r="A1591" s="461" t="n">
        <v>1583</v>
      </c>
      <c r="B1591" s="462" t="inlineStr">
        <is>
          <t>Customs Processing Fee</t>
        </is>
      </c>
      <c r="C1591" s="462" t="inlineStr">
        <is>
          <t>ត្រង់ស្ពីដ កាហ្កូ (កម្ពុជា)</t>
        </is>
      </c>
      <c r="D1591" s="462" t="inlineStr">
        <is>
          <t>L001-100045782</t>
        </is>
      </c>
      <c r="E1591" s="462" t="inlineStr">
        <is>
          <t>23-001191</t>
        </is>
      </c>
      <c r="F1591" s="463" t="n">
        <v>45005</v>
      </c>
      <c r="G1591" s="464" t="n">
        <v>643136</v>
      </c>
      <c r="H1591" s="462" t="n"/>
      <c r="I1591" s="464">
        <f>G1591</f>
        <v/>
      </c>
      <c r="J1591" s="462">
        <f>IF(AND(Q1591=TRUE, R1591=TRUE, S1591=TRUE), IF(W1591&lt;-0.05, "អនុញ្ញាត (អ្នកផ្គត់ផ្គង់ប្រកាសខ្វះ)", "បានប្រកាស (អនុញ្ញាត)"), IF(AND(Q1591=FALSE, R1591=FALSE, S1591=FALSE), "ព្យួរទុក (មិនមានទិន្នន័យ)", "ប្រកាសខុស (ព្យួរទុក)"))</f>
        <v/>
      </c>
      <c r="K1591" s="462" t="inlineStr"/>
      <c r="L1591" s="462" t="inlineStr"/>
      <c r="M1591" s="464">
        <f>AH1591</f>
        <v/>
      </c>
      <c r="N1591" s="464">
        <f>IF(W1591&lt;0,AH1591,I1591)</f>
        <v/>
      </c>
      <c r="O1591" s="464">
        <f>I1591-M1591</f>
        <v/>
      </c>
      <c r="P1591" s="462" t="n"/>
      <c r="Q1591" s="462">
        <f>V1591=W1591</f>
        <v/>
      </c>
      <c r="R1591" s="462">
        <f>AND(MONTH(F1591)=MONTH(X1591), YEAR(F1591)=YEAR(X1591))</f>
        <v/>
      </c>
      <c r="S1591" s="462">
        <f>AC1591="L001-901905215"</f>
        <v/>
      </c>
      <c r="T1591" s="464">
        <f>G1591-AH1591</f>
        <v/>
      </c>
      <c r="U1591" s="462" t="n"/>
      <c r="V1591" s="462" t="inlineStr">
        <is>
          <t>23001191</t>
        </is>
      </c>
      <c r="W1591" s="462" t="inlineStr">
        <is>
          <t>23001191</t>
        </is>
      </c>
      <c r="X1591" s="463" t="n">
        <v>45005</v>
      </c>
      <c r="Y1591" s="462" t="inlineStr">
        <is>
          <t>23-001191</t>
        </is>
      </c>
      <c r="Z1591" s="462" t="inlineStr"/>
      <c r="AA1591" s="462" t="inlineStr">
        <is>
          <t>បុគ្គលជាប់អាករ</t>
        </is>
      </c>
      <c r="AB1591" s="462" t="inlineStr">
        <is>
          <t>L001-901905215</t>
        </is>
      </c>
      <c r="AC1591" s="462" t="inlineStr">
        <is>
          <t>វីអ៊ីស៊ិន (ខេមបូឌា) អ៊ិនដាសស្ទ្រី ឯ.ក</t>
        </is>
      </c>
      <c r="AD1591" s="464" t="n">
        <v>7074500</v>
      </c>
      <c r="AE1591" s="464" t="n">
        <v>6431364</v>
      </c>
      <c r="AF1591" s="464" t="n">
        <v>0</v>
      </c>
      <c r="AG1591" s="464" t="n">
        <v>0</v>
      </c>
      <c r="AH1591" s="464" t="n">
        <v>643136</v>
      </c>
      <c r="AI1591" s="464" t="n">
        <v>0</v>
      </c>
      <c r="AJ1591" s="464" t="n">
        <v>0</v>
      </c>
      <c r="AK1591" s="464" t="n">
        <v>0</v>
      </c>
      <c r="AL1591" s="464" t="n">
        <v>0</v>
      </c>
      <c r="AM1591" s="464" t="n">
        <v>0</v>
      </c>
      <c r="AN1591" s="464" t="n">
        <v>0</v>
      </c>
      <c r="AO1591" s="464" t="n">
        <v>0</v>
      </c>
      <c r="AP1591" s="464" t="n">
        <v>0</v>
      </c>
      <c r="AQ1591" s="462" t="inlineStr"/>
      <c r="AR1591" s="462" t="inlineStr">
        <is>
          <t>Sea Export</t>
        </is>
      </c>
      <c r="AS1591" s="462" t="inlineStr">
        <is>
          <t>បានប្រកាសពន្ធ</t>
        </is>
      </c>
    </row>
    <row r="1592">
      <c r="A1592" s="461" t="n">
        <v>1584</v>
      </c>
      <c r="B1592" s="462" t="inlineStr">
        <is>
          <t>THC and DOCUMENT FEE</t>
        </is>
      </c>
      <c r="C1592" s="462" t="inlineStr">
        <is>
          <t>ហេកធ័រ ត្រេនស្ព័រថេសិន (ខេមបូឌា) ឯ.ក</t>
        </is>
      </c>
      <c r="D1592" s="462" t="inlineStr">
        <is>
          <t>K002-901900264</t>
        </is>
      </c>
      <c r="E1592" s="462" t="inlineStr">
        <is>
          <t>23000433</t>
        </is>
      </c>
      <c r="F1592" s="463" t="n">
        <v>44999</v>
      </c>
      <c r="G1592" s="464" t="n">
        <v>161960</v>
      </c>
      <c r="H1592" s="462" t="n"/>
      <c r="I1592" s="464">
        <f>G1592</f>
        <v/>
      </c>
      <c r="J1592" s="462">
        <f>IF(AND(Q1592=TRUE, R1592=TRUE, S1592=TRUE), IF(W1592&lt;-0.05, "អនុញ្ញាត (អ្នកផ្គត់ផ្គង់ប្រកាសខ្វះ)", "បានប្រកាស (អនុញ្ញាត)"), IF(AND(Q1592=FALSE, R1592=FALSE, S1592=FALSE), "ព្យួរទុក (មិនមានទិន្នន័យ)", "ប្រកាសខុស (ព្យួរទុក)"))</f>
        <v/>
      </c>
      <c r="K1592" s="462" t="inlineStr"/>
      <c r="L1592" s="462" t="inlineStr"/>
      <c r="M1592" s="464">
        <f>AH1592</f>
        <v/>
      </c>
      <c r="N1592" s="464">
        <f>IF(W1592&lt;0,AH1592,I1592)</f>
        <v/>
      </c>
      <c r="O1592" s="464">
        <f>I1592-M1592</f>
        <v/>
      </c>
      <c r="P1592" s="462" t="n"/>
      <c r="Q1592" s="462">
        <f>V1592=W1592</f>
        <v/>
      </c>
      <c r="R1592" s="462">
        <f>AND(MONTH(F1592)=MONTH(X1592), YEAR(F1592)=YEAR(X1592))</f>
        <v/>
      </c>
      <c r="S1592" s="462">
        <f>AC1592="L001-901905215"</f>
        <v/>
      </c>
      <c r="T1592" s="464">
        <f>G1592-AH1592</f>
        <v/>
      </c>
      <c r="U1592" s="462" t="n"/>
      <c r="V1592" s="462" t="inlineStr">
        <is>
          <t>23000433</t>
        </is>
      </c>
      <c r="W1592" s="462" t="inlineStr">
        <is>
          <t>23000433</t>
        </is>
      </c>
      <c r="X1592" s="463" t="n">
        <v>44999</v>
      </c>
      <c r="Y1592" s="462" t="inlineStr">
        <is>
          <t>23000433</t>
        </is>
      </c>
      <c r="Z1592" s="462" t="inlineStr"/>
      <c r="AA1592" s="462" t="inlineStr">
        <is>
          <t>បុគ្គលជាប់អាករ</t>
        </is>
      </c>
      <c r="AB1592" s="462" t="inlineStr">
        <is>
          <t>L001-901905215</t>
        </is>
      </c>
      <c r="AC1592" s="462" t="inlineStr">
        <is>
          <t>វីអ៊ីស៊ិន (ខេមបូឌា) អ៊ិនដាសស្ទ្រី ឯ.ក</t>
        </is>
      </c>
      <c r="AD1592" s="464" t="n">
        <v>1783760</v>
      </c>
      <c r="AE1592" s="464" t="n">
        <v>1621600</v>
      </c>
      <c r="AF1592" s="464" t="n">
        <v>0</v>
      </c>
      <c r="AG1592" s="464" t="n">
        <v>0</v>
      </c>
      <c r="AH1592" s="464" t="n">
        <v>162160</v>
      </c>
      <c r="AI1592" s="464" t="n">
        <v>0</v>
      </c>
      <c r="AJ1592" s="464" t="n">
        <v>0</v>
      </c>
      <c r="AK1592" s="464" t="n">
        <v>0</v>
      </c>
      <c r="AL1592" s="464" t="n">
        <v>0</v>
      </c>
      <c r="AM1592" s="464" t="n">
        <v>0</v>
      </c>
      <c r="AN1592" s="464" t="n">
        <v>0</v>
      </c>
      <c r="AO1592" s="464" t="n">
        <v>0</v>
      </c>
      <c r="AP1592" s="464" t="n">
        <v>0</v>
      </c>
      <c r="AQ1592" s="462" t="inlineStr"/>
      <c r="AR1592" s="462" t="inlineStr">
        <is>
          <t>CY THC</t>
        </is>
      </c>
      <c r="AS1592" s="462" t="inlineStr">
        <is>
          <t>បានប្រកាសពន្ធ</t>
        </is>
      </c>
    </row>
    <row r="1593">
      <c r="A1593" s="461" t="n">
        <v>1585</v>
      </c>
      <c r="B1593" s="462" t="inlineStr">
        <is>
          <t>THC and DOCUMENT FEE</t>
        </is>
      </c>
      <c r="C1593" s="462" t="inlineStr">
        <is>
          <t>ហេកធ័រ ត្រេនស្ព័រថេសិន (ខេមបូឌា) ឯ.ក</t>
        </is>
      </c>
      <c r="D1593" s="462" t="inlineStr">
        <is>
          <t>K002-901900264</t>
        </is>
      </c>
      <c r="E1593" s="462" t="inlineStr">
        <is>
          <t>23000343</t>
        </is>
      </c>
      <c r="F1593" s="463" t="n">
        <v>44987</v>
      </c>
      <c r="G1593" s="464" t="n">
        <v>162600</v>
      </c>
      <c r="H1593" s="462" t="n"/>
      <c r="I1593" s="464">
        <f>G1593</f>
        <v/>
      </c>
      <c r="J1593" s="462">
        <f>IF(AND(Q1593=TRUE, R1593=TRUE, S1593=TRUE), IF(W1593&lt;-0.05, "អនុញ្ញាត (អ្នកផ្គត់ផ្គង់ប្រកាសខ្វះ)", "បានប្រកាស (អនុញ្ញាត)"), IF(AND(Q1593=FALSE, R1593=FALSE, S1593=FALSE), "ព្យួរទុក (មិនមានទិន្នន័យ)", "ប្រកាសខុស (ព្យួរទុក)"))</f>
        <v/>
      </c>
      <c r="K1593" s="462" t="inlineStr"/>
      <c r="L1593" s="462" t="inlineStr"/>
      <c r="M1593" s="464">
        <f>AH1593</f>
        <v/>
      </c>
      <c r="N1593" s="464">
        <f>IF(W1593&lt;0,AH1593,I1593)</f>
        <v/>
      </c>
      <c r="O1593" s="464">
        <f>I1593-M1593</f>
        <v/>
      </c>
      <c r="P1593" s="462" t="n"/>
      <c r="Q1593" s="462">
        <f>V1593=W1593</f>
        <v/>
      </c>
      <c r="R1593" s="462">
        <f>AND(MONTH(F1593)=MONTH(X1593), YEAR(F1593)=YEAR(X1593))</f>
        <v/>
      </c>
      <c r="S1593" s="462">
        <f>AC1593="L001-901905215"</f>
        <v/>
      </c>
      <c r="T1593" s="464">
        <f>G1593-AH1593</f>
        <v/>
      </c>
      <c r="U1593" s="462" t="n"/>
      <c r="V1593" s="462" t="inlineStr">
        <is>
          <t>23000343</t>
        </is>
      </c>
      <c r="W1593" s="462" t="inlineStr">
        <is>
          <t>23000343</t>
        </is>
      </c>
      <c r="X1593" s="463" t="n">
        <v>44987</v>
      </c>
      <c r="Y1593" s="462" t="inlineStr">
        <is>
          <t>23000343</t>
        </is>
      </c>
      <c r="Z1593" s="462" t="inlineStr"/>
      <c r="AA1593" s="462" t="inlineStr">
        <is>
          <t>បុគ្គលជាប់អាករ</t>
        </is>
      </c>
      <c r="AB1593" s="462" t="inlineStr">
        <is>
          <t>L001-901905215</t>
        </is>
      </c>
      <c r="AC1593" s="462" t="inlineStr">
        <is>
          <t>វីអ៊ីស៊ិន (ខេមបូឌា) អ៊ិនដាសស្ទ្រី ឯ.ក</t>
        </is>
      </c>
      <c r="AD1593" s="464" t="n">
        <v>1783760</v>
      </c>
      <c r="AE1593" s="464" t="n">
        <v>1621600</v>
      </c>
      <c r="AF1593" s="464" t="n">
        <v>0</v>
      </c>
      <c r="AG1593" s="464" t="n">
        <v>0</v>
      </c>
      <c r="AH1593" s="464" t="n">
        <v>162160</v>
      </c>
      <c r="AI1593" s="464" t="n">
        <v>0</v>
      </c>
      <c r="AJ1593" s="464" t="n">
        <v>0</v>
      </c>
      <c r="AK1593" s="464" t="n">
        <v>0</v>
      </c>
      <c r="AL1593" s="464" t="n">
        <v>0</v>
      </c>
      <c r="AM1593" s="464" t="n">
        <v>0</v>
      </c>
      <c r="AN1593" s="464" t="n">
        <v>0</v>
      </c>
      <c r="AO1593" s="464" t="n">
        <v>0</v>
      </c>
      <c r="AP1593" s="464" t="n">
        <v>0</v>
      </c>
      <c r="AQ1593" s="462" t="inlineStr"/>
      <c r="AR1593" s="462" t="inlineStr">
        <is>
          <t>CY THC</t>
        </is>
      </c>
      <c r="AS1593" s="462" t="inlineStr">
        <is>
          <t>បានប្រកាសពន្ធ</t>
        </is>
      </c>
    </row>
    <row r="1594">
      <c r="A1594" s="461" t="n">
        <v>1586</v>
      </c>
      <c r="B1594" s="462" t="inlineStr">
        <is>
          <t>THC and DOCUMENT FEE</t>
        </is>
      </c>
      <c r="C1594" s="462" t="inlineStr">
        <is>
          <t>អ៊ិចស្ពែឌីធ័រ ខេមបូឌា អិលធីឌី</t>
        </is>
      </c>
      <c r="D1594" s="462" t="inlineStr">
        <is>
          <t>L001-100045898</t>
        </is>
      </c>
      <c r="E1594" s="462" t="inlineStr">
        <is>
          <t>TI-0246193</t>
        </is>
      </c>
      <c r="F1594" s="463" t="n">
        <v>45012</v>
      </c>
      <c r="G1594" s="464" t="n">
        <v>99513</v>
      </c>
      <c r="H1594" s="462" t="n"/>
      <c r="I1594" s="464">
        <f>G1594</f>
        <v/>
      </c>
      <c r="J1594" s="462">
        <f>IF(AND(Q1594=TRUE, R1594=TRUE, S1594=TRUE), IF(W1594&lt;-0.05, "អនុញ្ញាត (អ្នកផ្គត់ផ្គង់ប្រកាសខ្វះ)", "បានប្រកាស (អនុញ្ញាត)"), IF(AND(Q1594=FALSE, R1594=FALSE, S1594=FALSE), "ព្យួរទុក (មិនមានទិន្នន័យ)", "ប្រកាសខុស (ព្យួរទុក)"))</f>
        <v/>
      </c>
      <c r="K1594" s="462" t="inlineStr"/>
      <c r="L1594" s="462" t="inlineStr"/>
      <c r="M1594" s="464">
        <f>AH1594</f>
        <v/>
      </c>
      <c r="N1594" s="464">
        <f>IF(W1594&lt;0,AH1594,I1594)</f>
        <v/>
      </c>
      <c r="O1594" s="464">
        <f>I1594-M1594</f>
        <v/>
      </c>
      <c r="P1594" s="462" t="n"/>
      <c r="Q1594" s="462">
        <f>V1594=W1594</f>
        <v/>
      </c>
      <c r="R1594" s="462">
        <f>AND(MONTH(F1594)=MONTH(X1594), YEAR(F1594)=YEAR(X1594))</f>
        <v/>
      </c>
      <c r="S1594" s="462">
        <f>AC1594="L001-901905215"</f>
        <v/>
      </c>
      <c r="T1594" s="464">
        <f>G1594-AH1594</f>
        <v/>
      </c>
      <c r="U1594" s="462" t="n"/>
      <c r="V1594" s="462" t="inlineStr">
        <is>
          <t>TI0246193</t>
        </is>
      </c>
      <c r="W1594" s="462" t="inlineStr">
        <is>
          <t>TI0246193</t>
        </is>
      </c>
      <c r="X1594" s="463" t="n">
        <v>45012</v>
      </c>
      <c r="Y1594" s="462" t="inlineStr">
        <is>
          <t>TI-0246193</t>
        </is>
      </c>
      <c r="Z1594" s="462" t="inlineStr"/>
      <c r="AA1594" s="462" t="inlineStr">
        <is>
          <t>បុគ្គលជាប់អាករ</t>
        </is>
      </c>
      <c r="AB1594" s="462" t="inlineStr">
        <is>
          <t>L001-901905215</t>
        </is>
      </c>
      <c r="AC1594" s="462" t="inlineStr">
        <is>
          <t>វីអ៊ីស៊ិន (ខេមបូឌា) អ៊ិនដាសស្ទ្រី ឯ.ក</t>
        </is>
      </c>
      <c r="AD1594" s="464" t="n">
        <v>1094524</v>
      </c>
      <c r="AE1594" s="464" t="n">
        <v>995022</v>
      </c>
      <c r="AF1594" s="464" t="n">
        <v>0</v>
      </c>
      <c r="AG1594" s="464" t="n">
        <v>0</v>
      </c>
      <c r="AH1594" s="464" t="n">
        <v>99502</v>
      </c>
      <c r="AI1594" s="464" t="n">
        <v>0</v>
      </c>
      <c r="AJ1594" s="464" t="n">
        <v>0</v>
      </c>
      <c r="AK1594" s="464" t="n">
        <v>0</v>
      </c>
      <c r="AL1594" s="464" t="n">
        <v>0</v>
      </c>
      <c r="AM1594" s="464" t="n">
        <v>0</v>
      </c>
      <c r="AN1594" s="464" t="n">
        <v>0</v>
      </c>
      <c r="AO1594" s="464" t="n">
        <v>0</v>
      </c>
      <c r="AP1594" s="464" t="n">
        <v>0</v>
      </c>
      <c r="AQ1594" s="462" t="inlineStr"/>
      <c r="AR1594" s="462" t="inlineStr">
        <is>
          <t>Local Charge</t>
        </is>
      </c>
      <c r="AS1594" s="462" t="inlineStr">
        <is>
          <t>បានប្រកាសពន្ធ</t>
        </is>
      </c>
    </row>
    <row r="1595">
      <c r="A1595" s="461" t="n">
        <v>1587</v>
      </c>
      <c r="B1595" s="462" t="inlineStr">
        <is>
          <t>THC and DOCUMENT FEE</t>
        </is>
      </c>
      <c r="C1595" s="462" t="inlineStr">
        <is>
          <t>អ៊ិចស្ពែឌីធ័រ ខេមបូឌា អិលធីឌី</t>
        </is>
      </c>
      <c r="D1595" s="462" t="inlineStr">
        <is>
          <t>L001-100045898</t>
        </is>
      </c>
      <c r="E1595" s="462" t="inlineStr">
        <is>
          <t>TI-0246186</t>
        </is>
      </c>
      <c r="F1595" s="463" t="n">
        <v>45012</v>
      </c>
      <c r="G1595" s="464" t="n">
        <v>52595</v>
      </c>
      <c r="H1595" s="462" t="n"/>
      <c r="I1595" s="464">
        <f>G1595</f>
        <v/>
      </c>
      <c r="J1595" s="462">
        <f>IF(AND(Q1595=TRUE, R1595=TRUE, S1595=TRUE), IF(W1595&lt;-0.05, "អនុញ្ញាត (អ្នកផ្គត់ផ្គង់ប្រកាសខ្វះ)", "បានប្រកាស (អនុញ្ញាត)"), IF(AND(Q1595=FALSE, R1595=FALSE, S1595=FALSE), "ព្យួរទុក (មិនមានទិន្នន័យ)", "ប្រកាសខុស (ព្យួរទុក)"))</f>
        <v/>
      </c>
      <c r="K1595" s="462" t="inlineStr"/>
      <c r="L1595" s="462" t="inlineStr"/>
      <c r="M1595" s="464">
        <f>AH1595</f>
        <v/>
      </c>
      <c r="N1595" s="464">
        <f>IF(W1595&lt;0,AH1595,I1595)</f>
        <v/>
      </c>
      <c r="O1595" s="464">
        <f>I1595-M1595</f>
        <v/>
      </c>
      <c r="P1595" s="462" t="n"/>
      <c r="Q1595" s="462">
        <f>V1595=W1595</f>
        <v/>
      </c>
      <c r="R1595" s="462">
        <f>AND(MONTH(F1595)=MONTH(X1595), YEAR(F1595)=YEAR(X1595))</f>
        <v/>
      </c>
      <c r="S1595" s="462">
        <f>AC1595="L001-901905215"</f>
        <v/>
      </c>
      <c r="T1595" s="464">
        <f>G1595-AH1595</f>
        <v/>
      </c>
      <c r="U1595" s="462" t="n"/>
      <c r="V1595" s="462" t="inlineStr">
        <is>
          <t>TI0246186</t>
        </is>
      </c>
      <c r="W1595" s="462" t="inlineStr">
        <is>
          <t>TI0246186</t>
        </is>
      </c>
      <c r="X1595" s="463" t="n">
        <v>45012</v>
      </c>
      <c r="Y1595" s="462" t="inlineStr">
        <is>
          <t>TI-0246186</t>
        </is>
      </c>
      <c r="Z1595" s="462" t="inlineStr"/>
      <c r="AA1595" s="462" t="inlineStr">
        <is>
          <t>បុគ្គលជាប់អាករ</t>
        </is>
      </c>
      <c r="AB1595" s="462" t="inlineStr">
        <is>
          <t>L001-901905215</t>
        </is>
      </c>
      <c r="AC1595" s="462" t="inlineStr">
        <is>
          <t>វីអ៊ីស៊ិន (ខេមបូឌា) អ៊ិនដាសស្ទ្រី ឯ.ក</t>
        </is>
      </c>
      <c r="AD1595" s="464" t="n">
        <v>578508</v>
      </c>
      <c r="AE1595" s="464" t="n">
        <v>525916</v>
      </c>
      <c r="AF1595" s="464" t="n">
        <v>0</v>
      </c>
      <c r="AG1595" s="464" t="n">
        <v>0</v>
      </c>
      <c r="AH1595" s="464" t="n">
        <v>52592</v>
      </c>
      <c r="AI1595" s="464" t="n">
        <v>0</v>
      </c>
      <c r="AJ1595" s="464" t="n">
        <v>0</v>
      </c>
      <c r="AK1595" s="464" t="n">
        <v>0</v>
      </c>
      <c r="AL1595" s="464" t="n">
        <v>0</v>
      </c>
      <c r="AM1595" s="464" t="n">
        <v>0</v>
      </c>
      <c r="AN1595" s="464" t="n">
        <v>0</v>
      </c>
      <c r="AO1595" s="464" t="n">
        <v>0</v>
      </c>
      <c r="AP1595" s="464" t="n">
        <v>0</v>
      </c>
      <c r="AQ1595" s="462" t="inlineStr"/>
      <c r="AR1595" s="462" t="inlineStr">
        <is>
          <t>Local Charge</t>
        </is>
      </c>
      <c r="AS1595" s="462" t="inlineStr">
        <is>
          <t>បានប្រកាសពន្ធ</t>
        </is>
      </c>
    </row>
    <row r="1596">
      <c r="A1596" s="461" t="n">
        <v>1588</v>
      </c>
      <c r="B1596" s="462" t="inlineStr">
        <is>
          <t>THC and DOCUMENT FEE</t>
        </is>
      </c>
      <c r="C1596" s="462" t="inlineStr">
        <is>
          <t>អ៊ិចស្ពែឌីធ័រ ខេមបូឌា អិលធីឌី</t>
        </is>
      </c>
      <c r="D1596" s="462" t="inlineStr">
        <is>
          <t>L001-100045898</t>
        </is>
      </c>
      <c r="E1596" s="462" t="inlineStr">
        <is>
          <t>TI-0246167</t>
        </is>
      </c>
      <c r="F1596" s="463" t="n">
        <v>45012</v>
      </c>
      <c r="G1596" s="464" t="n">
        <v>315307</v>
      </c>
      <c r="H1596" s="462" t="n"/>
      <c r="I1596" s="464">
        <f>G1596</f>
        <v/>
      </c>
      <c r="J1596" s="462">
        <f>IF(AND(Q1596=TRUE, R1596=TRUE, S1596=TRUE), IF(W1596&lt;-0.05, "អនុញ្ញាត (អ្នកផ្គត់ផ្គង់ប្រកាសខ្វះ)", "បានប្រកាស (អនុញ្ញាត)"), IF(AND(Q1596=FALSE, R1596=FALSE, S1596=FALSE), "ព្យួរទុក (មិនមានទិន្នន័យ)", "ប្រកាសខុស (ព្យួរទុក)"))</f>
        <v/>
      </c>
      <c r="K1596" s="462" t="inlineStr"/>
      <c r="L1596" s="462" t="inlineStr"/>
      <c r="M1596" s="464">
        <f>AH1596</f>
        <v/>
      </c>
      <c r="N1596" s="464">
        <f>IF(W1596&lt;0,AH1596,I1596)</f>
        <v/>
      </c>
      <c r="O1596" s="464">
        <f>I1596-M1596</f>
        <v/>
      </c>
      <c r="P1596" s="462" t="n"/>
      <c r="Q1596" s="462">
        <f>V1596=W1596</f>
        <v/>
      </c>
      <c r="R1596" s="462">
        <f>AND(MONTH(F1596)=MONTH(X1596), YEAR(F1596)=YEAR(X1596))</f>
        <v/>
      </c>
      <c r="S1596" s="462">
        <f>AC1596="L001-901905215"</f>
        <v/>
      </c>
      <c r="T1596" s="464">
        <f>G1596-AH1596</f>
        <v/>
      </c>
      <c r="U1596" s="462" t="n"/>
      <c r="V1596" s="462" t="inlineStr">
        <is>
          <t>TI0246167</t>
        </is>
      </c>
      <c r="W1596" s="462" t="inlineStr">
        <is>
          <t>TI0246167</t>
        </is>
      </c>
      <c r="X1596" s="463" t="n">
        <v>45012</v>
      </c>
      <c r="Y1596" s="462" t="inlineStr">
        <is>
          <t>TI-0246167</t>
        </is>
      </c>
      <c r="Z1596" s="462" t="inlineStr"/>
      <c r="AA1596" s="462" t="inlineStr">
        <is>
          <t>បុគ្គលជាប់អាករ</t>
        </is>
      </c>
      <c r="AB1596" s="462" t="inlineStr">
        <is>
          <t>L001-901905215</t>
        </is>
      </c>
      <c r="AC1596" s="462" t="inlineStr">
        <is>
          <t>វីអ៊ីស៊ិន (ខេមបូឌា) អ៊ិនដាសស្ទ្រី ឯ.ក</t>
        </is>
      </c>
      <c r="AD1596" s="464" t="n">
        <v>3468373</v>
      </c>
      <c r="AE1596" s="464" t="n">
        <v>3153066</v>
      </c>
      <c r="AF1596" s="464" t="n">
        <v>0</v>
      </c>
      <c r="AG1596" s="464" t="n">
        <v>0</v>
      </c>
      <c r="AH1596" s="464" t="n">
        <v>315307</v>
      </c>
      <c r="AI1596" s="464" t="n">
        <v>0</v>
      </c>
      <c r="AJ1596" s="464" t="n">
        <v>0</v>
      </c>
      <c r="AK1596" s="464" t="n">
        <v>0</v>
      </c>
      <c r="AL1596" s="464" t="n">
        <v>0</v>
      </c>
      <c r="AM1596" s="464" t="n">
        <v>0</v>
      </c>
      <c r="AN1596" s="464" t="n">
        <v>0</v>
      </c>
      <c r="AO1596" s="464" t="n">
        <v>0</v>
      </c>
      <c r="AP1596" s="464" t="n">
        <v>0</v>
      </c>
      <c r="AQ1596" s="462" t="inlineStr"/>
      <c r="AR1596" s="462" t="inlineStr">
        <is>
          <t>Local Charge</t>
        </is>
      </c>
      <c r="AS1596" s="462" t="inlineStr">
        <is>
          <t>បានប្រកាសពន្ធ</t>
        </is>
      </c>
    </row>
    <row r="1597">
      <c r="A1597" s="461" t="n">
        <v>1589</v>
      </c>
      <c r="B1597" s="462" t="inlineStr">
        <is>
          <t>THC and DOCUMENT FEE</t>
        </is>
      </c>
      <c r="C1597" s="462" t="inlineStr">
        <is>
          <t>អ៊ិចស្ពែឌីធ័រ ខេមបូឌា អិលធីឌី</t>
        </is>
      </c>
      <c r="D1597" s="462" t="inlineStr">
        <is>
          <t>L001-100045898</t>
        </is>
      </c>
      <c r="E1597" s="462" t="inlineStr">
        <is>
          <t>TI-0246161</t>
        </is>
      </c>
      <c r="F1597" s="463" t="n">
        <v>45012</v>
      </c>
      <c r="G1597" s="464" t="n">
        <v>285277</v>
      </c>
      <c r="H1597" s="462" t="n"/>
      <c r="I1597" s="464">
        <f>G1597</f>
        <v/>
      </c>
      <c r="J1597" s="462">
        <f>IF(AND(Q1597=TRUE, R1597=TRUE, S1597=TRUE), IF(W1597&lt;-0.05, "អនុញ្ញាត (អ្នកផ្គត់ផ្គង់ប្រកាសខ្វះ)", "បានប្រកាស (អនុញ្ញាត)"), IF(AND(Q1597=FALSE, R1597=FALSE, S1597=FALSE), "ព្យួរទុក (មិនមានទិន្នន័យ)", "ប្រកាសខុស (ព្យួរទុក)"))</f>
        <v/>
      </c>
      <c r="K1597" s="462" t="inlineStr"/>
      <c r="L1597" s="462" t="inlineStr"/>
      <c r="M1597" s="464">
        <f>AH1597</f>
        <v/>
      </c>
      <c r="N1597" s="464">
        <f>IF(W1597&lt;0,AH1597,I1597)</f>
        <v/>
      </c>
      <c r="O1597" s="464">
        <f>I1597-M1597</f>
        <v/>
      </c>
      <c r="P1597" s="462" t="n"/>
      <c r="Q1597" s="462">
        <f>V1597=W1597</f>
        <v/>
      </c>
      <c r="R1597" s="462">
        <f>AND(MONTH(F1597)=MONTH(X1597), YEAR(F1597)=YEAR(X1597))</f>
        <v/>
      </c>
      <c r="S1597" s="462">
        <f>AC1597="L001-901905215"</f>
        <v/>
      </c>
      <c r="T1597" s="464">
        <f>G1597-AH1597</f>
        <v/>
      </c>
      <c r="U1597" s="462" t="n"/>
      <c r="V1597" s="462" t="inlineStr">
        <is>
          <t>TI0246161</t>
        </is>
      </c>
      <c r="W1597" s="462" t="inlineStr">
        <is>
          <t>TI0246161</t>
        </is>
      </c>
      <c r="X1597" s="463" t="n">
        <v>45012</v>
      </c>
      <c r="Y1597" s="462" t="inlineStr">
        <is>
          <t>TI-0246161</t>
        </is>
      </c>
      <c r="Z1597" s="462" t="inlineStr"/>
      <c r="AA1597" s="462" t="inlineStr">
        <is>
          <t>បុគ្គលជាប់អាករ</t>
        </is>
      </c>
      <c r="AB1597" s="462" t="inlineStr">
        <is>
          <t>L001-901905215</t>
        </is>
      </c>
      <c r="AC1597" s="462" t="inlineStr">
        <is>
          <t>វីអ៊ីស៊ិន (ខេមបូឌា) អ៊ិនដាសស្ទ្រី ឯ.ក</t>
        </is>
      </c>
      <c r="AD1597" s="464" t="n">
        <v>3138051</v>
      </c>
      <c r="AE1597" s="464" t="n">
        <v>2852774</v>
      </c>
      <c r="AF1597" s="464" t="n">
        <v>0</v>
      </c>
      <c r="AG1597" s="464" t="n">
        <v>0</v>
      </c>
      <c r="AH1597" s="464" t="n">
        <v>285277</v>
      </c>
      <c r="AI1597" s="464" t="n">
        <v>0</v>
      </c>
      <c r="AJ1597" s="464" t="n">
        <v>0</v>
      </c>
      <c r="AK1597" s="464" t="n">
        <v>0</v>
      </c>
      <c r="AL1597" s="464" t="n">
        <v>0</v>
      </c>
      <c r="AM1597" s="464" t="n">
        <v>0</v>
      </c>
      <c r="AN1597" s="464" t="n">
        <v>0</v>
      </c>
      <c r="AO1597" s="464" t="n">
        <v>0</v>
      </c>
      <c r="AP1597" s="464" t="n">
        <v>0</v>
      </c>
      <c r="AQ1597" s="462" t="inlineStr"/>
      <c r="AR1597" s="462" t="inlineStr">
        <is>
          <t>Local Charge</t>
        </is>
      </c>
      <c r="AS1597" s="462" t="inlineStr">
        <is>
          <t>បានប្រកាសពន្ធ</t>
        </is>
      </c>
    </row>
    <row r="1598">
      <c r="A1598" s="461" t="n">
        <v>1590</v>
      </c>
      <c r="B1598" s="462" t="inlineStr">
        <is>
          <t>THC and DOCUMENT FEE</t>
        </is>
      </c>
      <c r="C1598" s="462" t="inlineStr">
        <is>
          <t>អ៊ិចស្ពែឌីធ័រ ខេមបូឌា អិលធីឌី</t>
        </is>
      </c>
      <c r="D1598" s="462" t="inlineStr">
        <is>
          <t>L001-100045898</t>
        </is>
      </c>
      <c r="E1598" s="462" t="inlineStr">
        <is>
          <t>TI-0246156</t>
        </is>
      </c>
      <c r="F1598" s="463" t="n">
        <v>45012</v>
      </c>
      <c r="G1598" s="464" t="n">
        <v>66208</v>
      </c>
      <c r="H1598" s="462" t="n"/>
      <c r="I1598" s="464">
        <f>G1598</f>
        <v/>
      </c>
      <c r="J1598" s="462">
        <f>IF(AND(Q1598=TRUE, R1598=TRUE, S1598=TRUE), IF(W1598&lt;-0.05, "អនុញ្ញាត (អ្នកផ្គត់ផ្គង់ប្រកាសខ្វះ)", "បានប្រកាស (អនុញ្ញាត)"), IF(AND(Q1598=FALSE, R1598=FALSE, S1598=FALSE), "ព្យួរទុក (មិនមានទិន្នន័យ)", "ប្រកាសខុស (ព្យួរទុក)"))</f>
        <v/>
      </c>
      <c r="K1598" s="462" t="inlineStr"/>
      <c r="L1598" s="462" t="inlineStr"/>
      <c r="M1598" s="464">
        <f>AH1598</f>
        <v/>
      </c>
      <c r="N1598" s="464">
        <f>IF(W1598&lt;0,AH1598,I1598)</f>
        <v/>
      </c>
      <c r="O1598" s="464">
        <f>I1598-M1598</f>
        <v/>
      </c>
      <c r="P1598" s="462" t="n"/>
      <c r="Q1598" s="462">
        <f>V1598=W1598</f>
        <v/>
      </c>
      <c r="R1598" s="462">
        <f>AND(MONTH(F1598)=MONTH(X1598), YEAR(F1598)=YEAR(X1598))</f>
        <v/>
      </c>
      <c r="S1598" s="462">
        <f>AC1598="L001-901905215"</f>
        <v/>
      </c>
      <c r="T1598" s="464">
        <f>G1598-AH1598</f>
        <v/>
      </c>
      <c r="U1598" s="462" t="n"/>
      <c r="V1598" s="462" t="inlineStr">
        <is>
          <t>TI0246156</t>
        </is>
      </c>
      <c r="W1598" s="462" t="inlineStr">
        <is>
          <t>TI0246156</t>
        </is>
      </c>
      <c r="X1598" s="463" t="n">
        <v>45012</v>
      </c>
      <c r="Y1598" s="462" t="inlineStr">
        <is>
          <t>TI-0246156</t>
        </is>
      </c>
      <c r="Z1598" s="462" t="inlineStr"/>
      <c r="AA1598" s="462" t="inlineStr">
        <is>
          <t>បុគ្គលជាប់អាករ</t>
        </is>
      </c>
      <c r="AB1598" s="462" t="inlineStr">
        <is>
          <t>L001-901905215</t>
        </is>
      </c>
      <c r="AC1598" s="462" t="inlineStr">
        <is>
          <t>វីអ៊ីស៊ិន (ខេមបូឌា) អ៊ិនដាសស្ទ្រី ឯ.ក</t>
        </is>
      </c>
      <c r="AD1598" s="464" t="n">
        <v>728492</v>
      </c>
      <c r="AE1598" s="464" t="n">
        <v>662265</v>
      </c>
      <c r="AF1598" s="464" t="n">
        <v>0</v>
      </c>
      <c r="AG1598" s="464" t="n">
        <v>0</v>
      </c>
      <c r="AH1598" s="464" t="n">
        <v>66227</v>
      </c>
      <c r="AI1598" s="464" t="n">
        <v>0</v>
      </c>
      <c r="AJ1598" s="464" t="n">
        <v>0</v>
      </c>
      <c r="AK1598" s="464" t="n">
        <v>0</v>
      </c>
      <c r="AL1598" s="464" t="n">
        <v>0</v>
      </c>
      <c r="AM1598" s="464" t="n">
        <v>0</v>
      </c>
      <c r="AN1598" s="464" t="n">
        <v>0</v>
      </c>
      <c r="AO1598" s="464" t="n">
        <v>0</v>
      </c>
      <c r="AP1598" s="464" t="n">
        <v>0</v>
      </c>
      <c r="AQ1598" s="462" t="inlineStr"/>
      <c r="AR1598" s="462" t="inlineStr">
        <is>
          <t>Local Charge</t>
        </is>
      </c>
      <c r="AS1598" s="462" t="inlineStr">
        <is>
          <t>បានប្រកាសពន្ធ</t>
        </is>
      </c>
    </row>
    <row r="1599">
      <c r="A1599" s="461" t="n">
        <v>1591</v>
      </c>
      <c r="B1599" s="462" t="inlineStr">
        <is>
          <t>THC and DOCUMENT FEE</t>
        </is>
      </c>
      <c r="C1599" s="462" t="inlineStr">
        <is>
          <t>អ៊ិចស្ពែឌីធ័រ ខេមបូឌា អិលធីឌី</t>
        </is>
      </c>
      <c r="D1599" s="462" t="inlineStr">
        <is>
          <t>L001-100045898</t>
        </is>
      </c>
      <c r="E1599" s="462" t="inlineStr">
        <is>
          <t>TI-0246148</t>
        </is>
      </c>
      <c r="F1599" s="463" t="n">
        <v>45012</v>
      </c>
      <c r="G1599" s="464" t="n">
        <v>50504</v>
      </c>
      <c r="H1599" s="462" t="n"/>
      <c r="I1599" s="464">
        <f>G1599</f>
        <v/>
      </c>
      <c r="J1599" s="462">
        <f>IF(AND(Q1599=TRUE, R1599=TRUE, S1599=TRUE), IF(W1599&lt;-0.05, "អនុញ្ញាត (អ្នកផ្គត់ផ្គង់ប្រកាសខ្វះ)", "បានប្រកាស (អនុញ្ញាត)"), IF(AND(Q1599=FALSE, R1599=FALSE, S1599=FALSE), "ព្យួរទុក (មិនមានទិន្នន័យ)", "ប្រកាសខុស (ព្យួរទុក)"))</f>
        <v/>
      </c>
      <c r="K1599" s="462" t="inlineStr"/>
      <c r="L1599" s="462" t="inlineStr"/>
      <c r="M1599" s="464">
        <f>AH1599</f>
        <v/>
      </c>
      <c r="N1599" s="464">
        <f>IF(W1599&lt;0,AH1599,I1599)</f>
        <v/>
      </c>
      <c r="O1599" s="464">
        <f>I1599-M1599</f>
        <v/>
      </c>
      <c r="P1599" s="462" t="n"/>
      <c r="Q1599" s="462">
        <f>V1599=W1599</f>
        <v/>
      </c>
      <c r="R1599" s="462">
        <f>AND(MONTH(F1599)=MONTH(X1599), YEAR(F1599)=YEAR(X1599))</f>
        <v/>
      </c>
      <c r="S1599" s="462">
        <f>AC1599="L001-901905215"</f>
        <v/>
      </c>
      <c r="T1599" s="464">
        <f>G1599-AH1599</f>
        <v/>
      </c>
      <c r="U1599" s="462" t="n"/>
      <c r="V1599" s="462" t="inlineStr">
        <is>
          <t>TI0246148</t>
        </is>
      </c>
      <c r="W1599" s="462" t="inlineStr">
        <is>
          <t>TI0246148</t>
        </is>
      </c>
      <c r="X1599" s="463" t="n">
        <v>45012</v>
      </c>
      <c r="Y1599" s="462" t="inlineStr">
        <is>
          <t>TI-0246148</t>
        </is>
      </c>
      <c r="Z1599" s="462" t="inlineStr"/>
      <c r="AA1599" s="462" t="inlineStr">
        <is>
          <t>បុគ្គលជាប់អាករ</t>
        </is>
      </c>
      <c r="AB1599" s="462" t="inlineStr">
        <is>
          <t>L001-901905215</t>
        </is>
      </c>
      <c r="AC1599" s="462" t="inlineStr">
        <is>
          <t>វីអ៊ីស៊ិន (ខេមបូឌា) អ៊ិនដាសស្ទ្រី ឯ.ក</t>
        </is>
      </c>
      <c r="AD1599" s="464" t="n">
        <v>555743</v>
      </c>
      <c r="AE1599" s="464" t="n">
        <v>505221</v>
      </c>
      <c r="AF1599" s="464" t="n">
        <v>0</v>
      </c>
      <c r="AG1599" s="464" t="n">
        <v>0</v>
      </c>
      <c r="AH1599" s="464" t="n">
        <v>50522</v>
      </c>
      <c r="AI1599" s="464" t="n">
        <v>0</v>
      </c>
      <c r="AJ1599" s="464" t="n">
        <v>0</v>
      </c>
      <c r="AK1599" s="464" t="n">
        <v>0</v>
      </c>
      <c r="AL1599" s="464" t="n">
        <v>0</v>
      </c>
      <c r="AM1599" s="464" t="n">
        <v>0</v>
      </c>
      <c r="AN1599" s="464" t="n">
        <v>0</v>
      </c>
      <c r="AO1599" s="464" t="n">
        <v>0</v>
      </c>
      <c r="AP1599" s="464" t="n">
        <v>0</v>
      </c>
      <c r="AQ1599" s="462" t="inlineStr"/>
      <c r="AR1599" s="462" t="inlineStr">
        <is>
          <t>Local Charge</t>
        </is>
      </c>
      <c r="AS1599" s="462" t="inlineStr">
        <is>
          <t>បានប្រកាសពន្ធ</t>
        </is>
      </c>
    </row>
    <row r="1600">
      <c r="A1600" s="461" t="n">
        <v>1592</v>
      </c>
      <c r="B1600" s="462" t="inlineStr">
        <is>
          <t>THC and DOCUMENT FEE</t>
        </is>
      </c>
      <c r="C1600" s="462" t="inlineStr">
        <is>
          <t>អ៊ិចស្ពែឌីធ័រ ខេមបូឌា អិលធីឌី</t>
        </is>
      </c>
      <c r="D1600" s="462" t="inlineStr">
        <is>
          <t>L001-100045898</t>
        </is>
      </c>
      <c r="E1600" s="462" t="inlineStr">
        <is>
          <t>TI-0246142</t>
        </is>
      </c>
      <c r="F1600" s="463" t="n">
        <v>45012</v>
      </c>
      <c r="G1600" s="464" t="n">
        <v>46390</v>
      </c>
      <c r="H1600" s="462" t="n"/>
      <c r="I1600" s="464">
        <f>G1600</f>
        <v/>
      </c>
      <c r="J1600" s="462">
        <f>IF(AND(Q1600=TRUE, R1600=TRUE, S1600=TRUE), IF(W1600&lt;-0.05, "អនុញ្ញាត (អ្នកផ្គត់ផ្គង់ប្រកាសខ្វះ)", "បានប្រកាស (អនុញ្ញាត)"), IF(AND(Q1600=FALSE, R1600=FALSE, S1600=FALSE), "ព្យួរទុក (មិនមានទិន្នន័យ)", "ប្រកាសខុស (ព្យួរទុក)"))</f>
        <v/>
      </c>
      <c r="K1600" s="462" t="inlineStr"/>
      <c r="L1600" s="462" t="inlineStr"/>
      <c r="M1600" s="464">
        <f>AH1600</f>
        <v/>
      </c>
      <c r="N1600" s="464">
        <f>IF(W1600&lt;0,AH1600,I1600)</f>
        <v/>
      </c>
      <c r="O1600" s="464">
        <f>I1600-M1600</f>
        <v/>
      </c>
      <c r="P1600" s="462" t="n"/>
      <c r="Q1600" s="462">
        <f>V1600=W1600</f>
        <v/>
      </c>
      <c r="R1600" s="462">
        <f>AND(MONTH(F1600)=MONTH(X1600), YEAR(F1600)=YEAR(X1600))</f>
        <v/>
      </c>
      <c r="S1600" s="462">
        <f>AC1600="L001-901905215"</f>
        <v/>
      </c>
      <c r="T1600" s="464">
        <f>G1600-AH1600</f>
        <v/>
      </c>
      <c r="U1600" s="462" t="n"/>
      <c r="V1600" s="462" t="inlineStr">
        <is>
          <t>TI0246142</t>
        </is>
      </c>
      <c r="W1600" s="462" t="inlineStr">
        <is>
          <t>TI0246142</t>
        </is>
      </c>
      <c r="X1600" s="463" t="n">
        <v>45012</v>
      </c>
      <c r="Y1600" s="462" t="inlineStr">
        <is>
          <t>TI-0246142</t>
        </is>
      </c>
      <c r="Z1600" s="462" t="inlineStr"/>
      <c r="AA1600" s="462" t="inlineStr">
        <is>
          <t>បុគ្គលជាប់អាករ</t>
        </is>
      </c>
      <c r="AB1600" s="462" t="inlineStr">
        <is>
          <t>L001-901905215</t>
        </is>
      </c>
      <c r="AC1600" s="462" t="inlineStr">
        <is>
          <t>វីអ៊ីស៊ិន (ខេមបូឌា) អ៊ិនដាសស្ទ្រី ឯ.ក</t>
        </is>
      </c>
      <c r="AD1600" s="464" t="n">
        <v>510212</v>
      </c>
      <c r="AE1600" s="464" t="n">
        <v>463829</v>
      </c>
      <c r="AF1600" s="464" t="n">
        <v>0</v>
      </c>
      <c r="AG1600" s="464" t="n">
        <v>0</v>
      </c>
      <c r="AH1600" s="464" t="n">
        <v>46383</v>
      </c>
      <c r="AI1600" s="464" t="n">
        <v>0</v>
      </c>
      <c r="AJ1600" s="464" t="n">
        <v>0</v>
      </c>
      <c r="AK1600" s="464" t="n">
        <v>0</v>
      </c>
      <c r="AL1600" s="464" t="n">
        <v>0</v>
      </c>
      <c r="AM1600" s="464" t="n">
        <v>0</v>
      </c>
      <c r="AN1600" s="464" t="n">
        <v>0</v>
      </c>
      <c r="AO1600" s="464" t="n">
        <v>0</v>
      </c>
      <c r="AP1600" s="464" t="n">
        <v>0</v>
      </c>
      <c r="AQ1600" s="462" t="inlineStr"/>
      <c r="AR1600" s="462" t="inlineStr">
        <is>
          <t>Local Charge</t>
        </is>
      </c>
      <c r="AS1600" s="462" t="inlineStr">
        <is>
          <t>បានប្រកាសពន្ធ</t>
        </is>
      </c>
    </row>
    <row r="1601">
      <c r="A1601" s="461" t="n">
        <v>1593</v>
      </c>
      <c r="B1601" s="462" t="inlineStr">
        <is>
          <t>THC and DOCUMENT FEE</t>
        </is>
      </c>
      <c r="C1601" s="462" t="inlineStr">
        <is>
          <t>អ៊ិចស្ពែឌីធ័រ ខេមបូឌា អិលធីឌី</t>
        </is>
      </c>
      <c r="D1601" s="462" t="inlineStr">
        <is>
          <t>L001-100045898</t>
        </is>
      </c>
      <c r="E1601" s="462" t="inlineStr">
        <is>
          <t>TI-0246139</t>
        </is>
      </c>
      <c r="F1601" s="463" t="n">
        <v>45012</v>
      </c>
      <c r="G1601" s="464" t="n">
        <v>284060</v>
      </c>
      <c r="H1601" s="462" t="n"/>
      <c r="I1601" s="464">
        <f>G1601</f>
        <v/>
      </c>
      <c r="J1601" s="462">
        <f>IF(AND(Q1601=TRUE, R1601=TRUE, S1601=TRUE), IF(W1601&lt;-0.05, "អនុញ្ញាត (អ្នកផ្គត់ផ្គង់ប្រកាសខ្វះ)", "បានប្រកាស (អនុញ្ញាត)"), IF(AND(Q1601=FALSE, R1601=FALSE, S1601=FALSE), "ព្យួរទុក (មិនមានទិន្នន័យ)", "ប្រកាសខុស (ព្យួរទុក)"))</f>
        <v/>
      </c>
      <c r="K1601" s="462" t="inlineStr"/>
      <c r="L1601" s="462" t="inlineStr"/>
      <c r="M1601" s="464">
        <f>AH1601</f>
        <v/>
      </c>
      <c r="N1601" s="464">
        <f>IF(W1601&lt;0,AH1601,I1601)</f>
        <v/>
      </c>
      <c r="O1601" s="464">
        <f>I1601-M1601</f>
        <v/>
      </c>
      <c r="P1601" s="462" t="n"/>
      <c r="Q1601" s="462">
        <f>V1601=W1601</f>
        <v/>
      </c>
      <c r="R1601" s="462">
        <f>AND(MONTH(F1601)=MONTH(X1601), YEAR(F1601)=YEAR(X1601))</f>
        <v/>
      </c>
      <c r="S1601" s="462">
        <f>AC1601="L001-901905215"</f>
        <v/>
      </c>
      <c r="T1601" s="464">
        <f>G1601-AH1601</f>
        <v/>
      </c>
      <c r="U1601" s="462" t="n"/>
      <c r="V1601" s="462" t="inlineStr">
        <is>
          <t>TI0246139</t>
        </is>
      </c>
      <c r="W1601" s="462" t="inlineStr">
        <is>
          <t>TI0246139</t>
        </is>
      </c>
      <c r="X1601" s="463" t="n">
        <v>45012</v>
      </c>
      <c r="Y1601" s="462" t="inlineStr">
        <is>
          <t>TI-0246139</t>
        </is>
      </c>
      <c r="Z1601" s="462" t="inlineStr"/>
      <c r="AA1601" s="462" t="inlineStr">
        <is>
          <t>បុគ្គលជាប់អាករ</t>
        </is>
      </c>
      <c r="AB1601" s="462" t="inlineStr">
        <is>
          <t>L001-901905215</t>
        </is>
      </c>
      <c r="AC1601" s="462" t="inlineStr">
        <is>
          <t>វីអ៊ីស៊ិន (ខេមបូឌា) អ៊ិនដាសស្ទ្រី ឯ.ក</t>
        </is>
      </c>
      <c r="AD1601" s="464" t="n">
        <v>3124660</v>
      </c>
      <c r="AE1601" s="464" t="n">
        <v>2840600</v>
      </c>
      <c r="AF1601" s="464" t="n">
        <v>0</v>
      </c>
      <c r="AG1601" s="464" t="n">
        <v>0</v>
      </c>
      <c r="AH1601" s="464" t="n">
        <v>284060</v>
      </c>
      <c r="AI1601" s="464" t="n">
        <v>0</v>
      </c>
      <c r="AJ1601" s="464" t="n">
        <v>0</v>
      </c>
      <c r="AK1601" s="464" t="n">
        <v>0</v>
      </c>
      <c r="AL1601" s="464" t="n">
        <v>0</v>
      </c>
      <c r="AM1601" s="464" t="n">
        <v>0</v>
      </c>
      <c r="AN1601" s="464" t="n">
        <v>0</v>
      </c>
      <c r="AO1601" s="464" t="n">
        <v>0</v>
      </c>
      <c r="AP1601" s="464" t="n">
        <v>0</v>
      </c>
      <c r="AQ1601" s="462" t="inlineStr"/>
      <c r="AR1601" s="462" t="inlineStr">
        <is>
          <t>Local Charge</t>
        </is>
      </c>
      <c r="AS1601" s="462" t="inlineStr">
        <is>
          <t>បានប្រកាសពន្ធ</t>
        </is>
      </c>
    </row>
    <row r="1602">
      <c r="A1602" s="461" t="n">
        <v>1594</v>
      </c>
      <c r="B1602" s="462" t="inlineStr">
        <is>
          <t>THC and DOCUMENT FEE</t>
        </is>
      </c>
      <c r="C1602" s="462" t="inlineStr">
        <is>
          <t>អ៊ិចស្ពែឌីធ័រ ខេមបូឌា អិលធីឌី</t>
        </is>
      </c>
      <c r="D1602" s="462" t="inlineStr">
        <is>
          <t>L001-100045898</t>
        </is>
      </c>
      <c r="E1602" s="462" t="inlineStr">
        <is>
          <t>TI-0246005</t>
        </is>
      </c>
      <c r="F1602" s="463" t="n">
        <v>45006</v>
      </c>
      <c r="G1602" s="464" t="n">
        <v>281523</v>
      </c>
      <c r="H1602" s="462" t="n"/>
      <c r="I1602" s="464">
        <f>G1602</f>
        <v/>
      </c>
      <c r="J1602" s="462">
        <f>IF(AND(Q1602=TRUE, R1602=TRUE, S1602=TRUE), IF(W1602&lt;-0.05, "អនុញ្ញាត (អ្នកផ្គត់ផ្គង់ប្រកាសខ្វះ)", "បានប្រកាស (អនុញ្ញាត)"), IF(AND(Q1602=FALSE, R1602=FALSE, S1602=FALSE), "ព្យួរទុក (មិនមានទិន្នន័យ)", "ប្រកាសខុស (ព្យួរទុក)"))</f>
        <v/>
      </c>
      <c r="K1602" s="462" t="inlineStr"/>
      <c r="L1602" s="462" t="inlineStr"/>
      <c r="M1602" s="464">
        <f>AH1602</f>
        <v/>
      </c>
      <c r="N1602" s="464">
        <f>IF(W1602&lt;0,AH1602,I1602)</f>
        <v/>
      </c>
      <c r="O1602" s="464">
        <f>I1602-M1602</f>
        <v/>
      </c>
      <c r="P1602" s="462" t="n"/>
      <c r="Q1602" s="462">
        <f>V1602=W1602</f>
        <v/>
      </c>
      <c r="R1602" s="462">
        <f>AND(MONTH(F1602)=MONTH(X1602), YEAR(F1602)=YEAR(X1602))</f>
        <v/>
      </c>
      <c r="S1602" s="462">
        <f>AC1602="L001-901905215"</f>
        <v/>
      </c>
      <c r="T1602" s="464">
        <f>G1602-AH1602</f>
        <v/>
      </c>
      <c r="U1602" s="462" t="n"/>
      <c r="V1602" s="462" t="inlineStr">
        <is>
          <t>TI0246005</t>
        </is>
      </c>
      <c r="W1602" s="462" t="inlineStr">
        <is>
          <t>TI0246005</t>
        </is>
      </c>
      <c r="X1602" s="463" t="n">
        <v>45006</v>
      </c>
      <c r="Y1602" s="462" t="inlineStr">
        <is>
          <t>TI-0246005</t>
        </is>
      </c>
      <c r="Z1602" s="462" t="inlineStr"/>
      <c r="AA1602" s="462" t="inlineStr">
        <is>
          <t>បុគ្គលជាប់អាករ</t>
        </is>
      </c>
      <c r="AB1602" s="462" t="inlineStr">
        <is>
          <t>L001-901905215</t>
        </is>
      </c>
      <c r="AC1602" s="462" t="inlineStr">
        <is>
          <t>វីអ៊ីស៊ិន (ខេមបូឌា) អ៊ិនដាសស្ទ្រី ឯ.ក</t>
        </is>
      </c>
      <c r="AD1602" s="464" t="n">
        <v>3096797</v>
      </c>
      <c r="AE1602" s="464" t="n">
        <v>2815270</v>
      </c>
      <c r="AF1602" s="464" t="n">
        <v>0</v>
      </c>
      <c r="AG1602" s="464" t="n">
        <v>0</v>
      </c>
      <c r="AH1602" s="464" t="n">
        <v>281527</v>
      </c>
      <c r="AI1602" s="464" t="n">
        <v>0</v>
      </c>
      <c r="AJ1602" s="464" t="n">
        <v>0</v>
      </c>
      <c r="AK1602" s="464" t="n">
        <v>0</v>
      </c>
      <c r="AL1602" s="464" t="n">
        <v>0</v>
      </c>
      <c r="AM1602" s="464" t="n">
        <v>0</v>
      </c>
      <c r="AN1602" s="464" t="n">
        <v>0</v>
      </c>
      <c r="AO1602" s="464" t="n">
        <v>0</v>
      </c>
      <c r="AP1602" s="464" t="n">
        <v>0</v>
      </c>
      <c r="AQ1602" s="462" t="inlineStr"/>
      <c r="AR1602" s="462" t="inlineStr">
        <is>
          <t>Local Charge</t>
        </is>
      </c>
      <c r="AS1602" s="462" t="inlineStr">
        <is>
          <t>បានប្រកាសពន្ធ</t>
        </is>
      </c>
    </row>
    <row r="1603">
      <c r="A1603" s="461" t="n">
        <v>1595</v>
      </c>
      <c r="B1603" s="462" t="inlineStr">
        <is>
          <t>THC and DOCUMENT FEE</t>
        </is>
      </c>
      <c r="C1603" s="462" t="inlineStr">
        <is>
          <t>អ៊ិចស្ពែឌីធ័រ ខេមបូឌា អិលធីឌី</t>
        </is>
      </c>
      <c r="D1603" s="462" t="inlineStr">
        <is>
          <t>L001-100045898</t>
        </is>
      </c>
      <c r="E1603" s="462" t="inlineStr">
        <is>
          <t>TI-0245997</t>
        </is>
      </c>
      <c r="F1603" s="463" t="n">
        <v>45006</v>
      </c>
      <c r="G1603" s="464" t="n">
        <v>412315</v>
      </c>
      <c r="H1603" s="462" t="n"/>
      <c r="I1603" s="464">
        <f>G1603</f>
        <v/>
      </c>
      <c r="J1603" s="462">
        <f>IF(AND(Q1603=TRUE, R1603=TRUE, S1603=TRUE), IF(W1603&lt;-0.05, "អនុញ្ញាត (អ្នកផ្គត់ផ្គង់ប្រកាសខ្វះ)", "បានប្រកាស (អនុញ្ញាត)"), IF(AND(Q1603=FALSE, R1603=FALSE, S1603=FALSE), "ព្យួរទុក (មិនមានទិន្នន័យ)", "ប្រកាសខុស (ព្យួរទុក)"))</f>
        <v/>
      </c>
      <c r="K1603" s="462" t="inlineStr"/>
      <c r="L1603" s="462" t="inlineStr"/>
      <c r="M1603" s="464">
        <f>AH1603</f>
        <v/>
      </c>
      <c r="N1603" s="464">
        <f>IF(W1603&lt;0,AH1603,I1603)</f>
        <v/>
      </c>
      <c r="O1603" s="464">
        <f>I1603-M1603</f>
        <v/>
      </c>
      <c r="P1603" s="462" t="n"/>
      <c r="Q1603" s="462">
        <f>V1603=W1603</f>
        <v/>
      </c>
      <c r="R1603" s="462">
        <f>AND(MONTH(F1603)=MONTH(X1603), YEAR(F1603)=YEAR(X1603))</f>
        <v/>
      </c>
      <c r="S1603" s="462">
        <f>AC1603="L001-901905215"</f>
        <v/>
      </c>
      <c r="T1603" s="464">
        <f>G1603-AH1603</f>
        <v/>
      </c>
      <c r="U1603" s="462" t="n"/>
      <c r="V1603" s="462" t="inlineStr">
        <is>
          <t>TI0245997</t>
        </is>
      </c>
      <c r="W1603" s="462" t="inlineStr">
        <is>
          <t>TI0245997</t>
        </is>
      </c>
      <c r="X1603" s="463" t="n">
        <v>45006</v>
      </c>
      <c r="Y1603" s="462" t="inlineStr">
        <is>
          <t>TI-0245997</t>
        </is>
      </c>
      <c r="Z1603" s="462" t="inlineStr"/>
      <c r="AA1603" s="462" t="inlineStr">
        <is>
          <t>បុគ្គលជាប់អាករ</t>
        </is>
      </c>
      <c r="AB1603" s="462" t="inlineStr">
        <is>
          <t>L001-901905215</t>
        </is>
      </c>
      <c r="AC1603" s="462" t="inlineStr">
        <is>
          <t>វីអ៊ីស៊ិន (ខេមបូឌា) អ៊ិនដាសស្ទ្រី ឯ.ក</t>
        </is>
      </c>
      <c r="AD1603" s="464" t="n">
        <v>4535663</v>
      </c>
      <c r="AE1603" s="464" t="n">
        <v>4123330</v>
      </c>
      <c r="AF1603" s="464" t="n">
        <v>0</v>
      </c>
      <c r="AG1603" s="464" t="n">
        <v>0</v>
      </c>
      <c r="AH1603" s="464" t="n">
        <v>412333</v>
      </c>
      <c r="AI1603" s="464" t="n">
        <v>0</v>
      </c>
      <c r="AJ1603" s="464" t="n">
        <v>0</v>
      </c>
      <c r="AK1603" s="464" t="n">
        <v>0</v>
      </c>
      <c r="AL1603" s="464" t="n">
        <v>0</v>
      </c>
      <c r="AM1603" s="464" t="n">
        <v>0</v>
      </c>
      <c r="AN1603" s="464" t="n">
        <v>0</v>
      </c>
      <c r="AO1603" s="464" t="n">
        <v>0</v>
      </c>
      <c r="AP1603" s="464" t="n">
        <v>0</v>
      </c>
      <c r="AQ1603" s="462" t="inlineStr"/>
      <c r="AR1603" s="462" t="inlineStr">
        <is>
          <t>Local Charge</t>
        </is>
      </c>
      <c r="AS1603" s="462" t="inlineStr">
        <is>
          <t>បានប្រកាសពន្ធ</t>
        </is>
      </c>
    </row>
    <row r="1604">
      <c r="A1604" s="461" t="n">
        <v>1596</v>
      </c>
      <c r="B1604" s="462" t="inlineStr">
        <is>
          <t>THC and DOCUMENT FEE</t>
        </is>
      </c>
      <c r="C1604" s="462" t="inlineStr">
        <is>
          <t>អ៊ិចស្ពែឌីធ័រ ខេមបូឌា អិលធីឌី</t>
        </is>
      </c>
      <c r="D1604" s="462" t="inlineStr">
        <is>
          <t>L001-100045898</t>
        </is>
      </c>
      <c r="E1604" s="462" t="inlineStr">
        <is>
          <t>TI-0245986</t>
        </is>
      </c>
      <c r="F1604" s="463" t="n">
        <v>45006</v>
      </c>
      <c r="G1604" s="464" t="n">
        <v>64236</v>
      </c>
      <c r="H1604" s="462" t="n"/>
      <c r="I1604" s="464">
        <f>G1604</f>
        <v/>
      </c>
      <c r="J1604" s="462">
        <f>IF(AND(Q1604=TRUE, R1604=TRUE, S1604=TRUE), IF(W1604&lt;-0.05, "អនុញ្ញាត (អ្នកផ្គត់ផ្គង់ប្រកាសខ្វះ)", "បានប្រកាស (អនុញ្ញាត)"), IF(AND(Q1604=FALSE, R1604=FALSE, S1604=FALSE), "ព្យួរទុក (មិនមានទិន្នន័យ)", "ប្រកាសខុស (ព្យួរទុក)"))</f>
        <v/>
      </c>
      <c r="K1604" s="462" t="inlineStr"/>
      <c r="L1604" s="462" t="inlineStr"/>
      <c r="M1604" s="464">
        <f>AH1604</f>
        <v/>
      </c>
      <c r="N1604" s="464">
        <f>IF(W1604&lt;0,AH1604,I1604)</f>
        <v/>
      </c>
      <c r="O1604" s="464">
        <f>I1604-M1604</f>
        <v/>
      </c>
      <c r="P1604" s="462" t="n"/>
      <c r="Q1604" s="462">
        <f>V1604=W1604</f>
        <v/>
      </c>
      <c r="R1604" s="462">
        <f>AND(MONTH(F1604)=MONTH(X1604), YEAR(F1604)=YEAR(X1604))</f>
        <v/>
      </c>
      <c r="S1604" s="462">
        <f>AC1604="L001-901905215"</f>
        <v/>
      </c>
      <c r="T1604" s="464">
        <f>G1604-AH1604</f>
        <v/>
      </c>
      <c r="U1604" s="462" t="n"/>
      <c r="V1604" s="462" t="inlineStr">
        <is>
          <t>TI0245986</t>
        </is>
      </c>
      <c r="W1604" s="462" t="inlineStr">
        <is>
          <t>TI0245986</t>
        </is>
      </c>
      <c r="X1604" s="463" t="n">
        <v>45006</v>
      </c>
      <c r="Y1604" s="462" t="inlineStr">
        <is>
          <t>TI-0245986</t>
        </is>
      </c>
      <c r="Z1604" s="462" t="inlineStr"/>
      <c r="AA1604" s="462" t="inlineStr">
        <is>
          <t>បុគ្គលជាប់អាករ</t>
        </is>
      </c>
      <c r="AB1604" s="462" t="inlineStr">
        <is>
          <t>L001-901905215</t>
        </is>
      </c>
      <c r="AC1604" s="462" t="inlineStr">
        <is>
          <t>វីអ៊ីស៊ិន (ខេមបូឌា) អ៊ិនដាសស្ទ្រី ឯ.ក</t>
        </is>
      </c>
      <c r="AD1604" s="464" t="n">
        <v>706717</v>
      </c>
      <c r="AE1604" s="464" t="n">
        <v>642470</v>
      </c>
      <c r="AF1604" s="464" t="n">
        <v>0</v>
      </c>
      <c r="AG1604" s="464" t="n">
        <v>0</v>
      </c>
      <c r="AH1604" s="464" t="n">
        <v>64247</v>
      </c>
      <c r="AI1604" s="464" t="n">
        <v>0</v>
      </c>
      <c r="AJ1604" s="464" t="n">
        <v>0</v>
      </c>
      <c r="AK1604" s="464" t="n">
        <v>0</v>
      </c>
      <c r="AL1604" s="464" t="n">
        <v>0</v>
      </c>
      <c r="AM1604" s="464" t="n">
        <v>0</v>
      </c>
      <c r="AN1604" s="464" t="n">
        <v>0</v>
      </c>
      <c r="AO1604" s="464" t="n">
        <v>0</v>
      </c>
      <c r="AP1604" s="464" t="n">
        <v>0</v>
      </c>
      <c r="AQ1604" s="462" t="inlineStr"/>
      <c r="AR1604" s="462" t="inlineStr">
        <is>
          <t>Local Charge</t>
        </is>
      </c>
      <c r="AS1604" s="462" t="inlineStr">
        <is>
          <t>បានប្រកាសពន្ធ</t>
        </is>
      </c>
    </row>
    <row r="1605">
      <c r="A1605" s="461" t="n">
        <v>1597</v>
      </c>
      <c r="B1605" s="462" t="inlineStr">
        <is>
          <t>THC and DOCUMENT FEE</t>
        </is>
      </c>
      <c r="C1605" s="462" t="inlineStr">
        <is>
          <t>អ៊ិចស្ពែឌីធ័រ ខេមបូឌា អិលធីឌី</t>
        </is>
      </c>
      <c r="D1605" s="462" t="inlineStr">
        <is>
          <t>L001-100045898</t>
        </is>
      </c>
      <c r="E1605" s="462" t="inlineStr">
        <is>
          <t>TI-0245984</t>
        </is>
      </c>
      <c r="F1605" s="463" t="n">
        <v>45006</v>
      </c>
      <c r="G1605" s="464" t="n">
        <v>253094</v>
      </c>
      <c r="H1605" s="462" t="n"/>
      <c r="I1605" s="464">
        <f>G1605</f>
        <v/>
      </c>
      <c r="J1605" s="462">
        <f>IF(AND(Q1605=TRUE, R1605=TRUE, S1605=TRUE), IF(W1605&lt;-0.05, "អនុញ្ញាត (អ្នកផ្គត់ផ្គង់ប្រកាសខ្វះ)", "បានប្រកាស (អនុញ្ញាត)"), IF(AND(Q1605=FALSE, R1605=FALSE, S1605=FALSE), "ព្យួរទុក (មិនមានទិន្នន័យ)", "ប្រកាសខុស (ព្យួរទុក)"))</f>
        <v/>
      </c>
      <c r="K1605" s="462" t="inlineStr"/>
      <c r="L1605" s="462" t="inlineStr"/>
      <c r="M1605" s="464">
        <f>AH1605</f>
        <v/>
      </c>
      <c r="N1605" s="464">
        <f>IF(W1605&lt;0,AH1605,I1605)</f>
        <v/>
      </c>
      <c r="O1605" s="464">
        <f>I1605-M1605</f>
        <v/>
      </c>
      <c r="P1605" s="462" t="n"/>
      <c r="Q1605" s="462">
        <f>V1605=W1605</f>
        <v/>
      </c>
      <c r="R1605" s="462">
        <f>AND(MONTH(F1605)=MONTH(X1605), YEAR(F1605)=YEAR(X1605))</f>
        <v/>
      </c>
      <c r="S1605" s="462">
        <f>AC1605="L001-901905215"</f>
        <v/>
      </c>
      <c r="T1605" s="464">
        <f>G1605-AH1605</f>
        <v/>
      </c>
      <c r="U1605" s="462" t="n"/>
      <c r="V1605" s="462" t="inlineStr">
        <is>
          <t>TI0245984</t>
        </is>
      </c>
      <c r="W1605" s="462" t="inlineStr">
        <is>
          <t>TI0245984</t>
        </is>
      </c>
      <c r="X1605" s="463" t="n">
        <v>45006</v>
      </c>
      <c r="Y1605" s="462" t="inlineStr">
        <is>
          <t>TI-0245984</t>
        </is>
      </c>
      <c r="Z1605" s="462" t="inlineStr"/>
      <c r="AA1605" s="462" t="inlineStr">
        <is>
          <t>បុគ្គលជាប់អាករ</t>
        </is>
      </c>
      <c r="AB1605" s="462" t="inlineStr">
        <is>
          <t>L001-901905215</t>
        </is>
      </c>
      <c r="AC1605" s="462" t="inlineStr">
        <is>
          <t>វីអ៊ីស៊ិន (ខេមបូឌា) អ៊ិនដាសស្ទ្រី ឯ.ក</t>
        </is>
      </c>
      <c r="AD1605" s="464" t="n">
        <v>2784038</v>
      </c>
      <c r="AE1605" s="464" t="n">
        <v>2530944</v>
      </c>
      <c r="AF1605" s="464" t="n">
        <v>0</v>
      </c>
      <c r="AG1605" s="464" t="n">
        <v>0</v>
      </c>
      <c r="AH1605" s="464" t="n">
        <v>253094</v>
      </c>
      <c r="AI1605" s="464" t="n">
        <v>0</v>
      </c>
      <c r="AJ1605" s="464" t="n">
        <v>0</v>
      </c>
      <c r="AK1605" s="464" t="n">
        <v>0</v>
      </c>
      <c r="AL1605" s="464" t="n">
        <v>0</v>
      </c>
      <c r="AM1605" s="464" t="n">
        <v>0</v>
      </c>
      <c r="AN1605" s="464" t="n">
        <v>0</v>
      </c>
      <c r="AO1605" s="464" t="n">
        <v>0</v>
      </c>
      <c r="AP1605" s="464" t="n">
        <v>0</v>
      </c>
      <c r="AQ1605" s="462" t="inlineStr"/>
      <c r="AR1605" s="462" t="inlineStr">
        <is>
          <t>Local Charge</t>
        </is>
      </c>
      <c r="AS1605" s="462" t="inlineStr">
        <is>
          <t>បានប្រកាសពន្ធ</t>
        </is>
      </c>
    </row>
    <row r="1606">
      <c r="A1606" s="461" t="n">
        <v>1598</v>
      </c>
      <c r="B1606" s="462" t="inlineStr">
        <is>
          <t>THC and DOCUMENT FEE</t>
        </is>
      </c>
      <c r="C1606" s="462" t="inlineStr">
        <is>
          <t>អ៊ិចស្ពែឌីធ័រ ខេមបូឌា អិលធីឌី</t>
        </is>
      </c>
      <c r="D1606" s="462" t="inlineStr">
        <is>
          <t>L001-100045898</t>
        </is>
      </c>
      <c r="E1606" s="462" t="inlineStr">
        <is>
          <t>TI-0245983</t>
        </is>
      </c>
      <c r="F1606" s="463" t="n">
        <v>45006</v>
      </c>
      <c r="G1606" s="464" t="n">
        <v>165079</v>
      </c>
      <c r="H1606" s="462" t="n"/>
      <c r="I1606" s="464">
        <f>G1606</f>
        <v/>
      </c>
      <c r="J1606" s="462">
        <f>IF(AND(Q1606=TRUE, R1606=TRUE, S1606=TRUE), IF(W1606&lt;-0.05, "អនុញ្ញាត (អ្នកផ្គត់ផ្គង់ប្រកាសខ្វះ)", "បានប្រកាស (អនុញ្ញាត)"), IF(AND(Q1606=FALSE, R1606=FALSE, S1606=FALSE), "ព្យួរទុក (មិនមានទិន្នន័យ)", "ប្រកាសខុស (ព្យួរទុក)"))</f>
        <v/>
      </c>
      <c r="K1606" s="462" t="inlineStr"/>
      <c r="L1606" s="462" t="inlineStr"/>
      <c r="M1606" s="464">
        <f>AH1606</f>
        <v/>
      </c>
      <c r="N1606" s="464">
        <f>IF(W1606&lt;0,AH1606,I1606)</f>
        <v/>
      </c>
      <c r="O1606" s="464">
        <f>I1606-M1606</f>
        <v/>
      </c>
      <c r="P1606" s="462" t="n"/>
      <c r="Q1606" s="462">
        <f>V1606=W1606</f>
        <v/>
      </c>
      <c r="R1606" s="462">
        <f>AND(MONTH(F1606)=MONTH(X1606), YEAR(F1606)=YEAR(X1606))</f>
        <v/>
      </c>
      <c r="S1606" s="462">
        <f>AC1606="L001-901905215"</f>
        <v/>
      </c>
      <c r="T1606" s="464">
        <f>G1606-AH1606</f>
        <v/>
      </c>
      <c r="U1606" s="462" t="n"/>
      <c r="V1606" s="462" t="inlineStr">
        <is>
          <t>TI0245983</t>
        </is>
      </c>
      <c r="W1606" s="462" t="inlineStr">
        <is>
          <t>TI0245983</t>
        </is>
      </c>
      <c r="X1606" s="463" t="n">
        <v>45006</v>
      </c>
      <c r="Y1606" s="462" t="inlineStr">
        <is>
          <t>TI-0245983</t>
        </is>
      </c>
      <c r="Z1606" s="462" t="inlineStr"/>
      <c r="AA1606" s="462" t="inlineStr">
        <is>
          <t>បុគ្គលជាប់អាករ</t>
        </is>
      </c>
      <c r="AB1606" s="462" t="inlineStr">
        <is>
          <t>L001-901905215</t>
        </is>
      </c>
      <c r="AC1606" s="462" t="inlineStr">
        <is>
          <t>វីអ៊ីស៊ិន (ខេមបូឌា) អ៊ិនដាសស្ទ្រី ឯ.ក</t>
        </is>
      </c>
      <c r="AD1606" s="464" t="n">
        <v>1815871</v>
      </c>
      <c r="AE1606" s="464" t="n">
        <v>1650792</v>
      </c>
      <c r="AF1606" s="464" t="n">
        <v>0</v>
      </c>
      <c r="AG1606" s="464" t="n">
        <v>0</v>
      </c>
      <c r="AH1606" s="464" t="n">
        <v>165079</v>
      </c>
      <c r="AI1606" s="464" t="n">
        <v>0</v>
      </c>
      <c r="AJ1606" s="464" t="n">
        <v>0</v>
      </c>
      <c r="AK1606" s="464" t="n">
        <v>0</v>
      </c>
      <c r="AL1606" s="464" t="n">
        <v>0</v>
      </c>
      <c r="AM1606" s="464" t="n">
        <v>0</v>
      </c>
      <c r="AN1606" s="464" t="n">
        <v>0</v>
      </c>
      <c r="AO1606" s="464" t="n">
        <v>0</v>
      </c>
      <c r="AP1606" s="464" t="n">
        <v>0</v>
      </c>
      <c r="AQ1606" s="462" t="inlineStr"/>
      <c r="AR1606" s="462" t="inlineStr">
        <is>
          <t>Local Charge</t>
        </is>
      </c>
      <c r="AS1606" s="462" t="inlineStr">
        <is>
          <t>បានប្រកាសពន្ធ</t>
        </is>
      </c>
    </row>
    <row r="1607">
      <c r="A1607" s="461" t="n">
        <v>1599</v>
      </c>
      <c r="B1607" s="462" t="inlineStr">
        <is>
          <t>THC and DOCUMENT FEE</t>
        </is>
      </c>
      <c r="C1607" s="462" t="inlineStr">
        <is>
          <t>អ៊ិចស្ពែឌីធ័រ ខេមបូឌា អិលធីឌី</t>
        </is>
      </c>
      <c r="D1607" s="462" t="inlineStr">
        <is>
          <t>L001-100045898</t>
        </is>
      </c>
      <c r="E1607" s="462" t="inlineStr">
        <is>
          <t>TI-0245982</t>
        </is>
      </c>
      <c r="F1607" s="463" t="n">
        <v>45006</v>
      </c>
      <c r="G1607" s="464" t="n">
        <v>358086</v>
      </c>
      <c r="H1607" s="462" t="n"/>
      <c r="I1607" s="464">
        <f>G1607</f>
        <v/>
      </c>
      <c r="J1607" s="462">
        <f>IF(AND(Q1607=TRUE, R1607=TRUE, S1607=TRUE), IF(W1607&lt;-0.05, "អនុញ្ញាត (អ្នកផ្គត់ផ្គង់ប្រកាសខ្វះ)", "បានប្រកាស (អនុញ្ញាត)"), IF(AND(Q1607=FALSE, R1607=FALSE, S1607=FALSE), "ព្យួរទុក (មិនមានទិន្នន័យ)", "ប្រកាសខុស (ព្យួរទុក)"))</f>
        <v/>
      </c>
      <c r="K1607" s="462" t="inlineStr"/>
      <c r="L1607" s="462" t="inlineStr"/>
      <c r="M1607" s="464">
        <f>AH1607</f>
        <v/>
      </c>
      <c r="N1607" s="464">
        <f>IF(W1607&lt;0,AH1607,I1607)</f>
        <v/>
      </c>
      <c r="O1607" s="464">
        <f>I1607-M1607</f>
        <v/>
      </c>
      <c r="P1607" s="462" t="n"/>
      <c r="Q1607" s="462">
        <f>V1607=W1607</f>
        <v/>
      </c>
      <c r="R1607" s="462">
        <f>AND(MONTH(F1607)=MONTH(X1607), YEAR(F1607)=YEAR(X1607))</f>
        <v/>
      </c>
      <c r="S1607" s="462">
        <f>AC1607="L001-901905215"</f>
        <v/>
      </c>
      <c r="T1607" s="464">
        <f>G1607-AH1607</f>
        <v/>
      </c>
      <c r="U1607" s="462" t="n"/>
      <c r="V1607" s="462" t="inlineStr">
        <is>
          <t>TI0245982</t>
        </is>
      </c>
      <c r="W1607" s="462" t="inlineStr">
        <is>
          <t>TI0245982</t>
        </is>
      </c>
      <c r="X1607" s="463" t="n">
        <v>45006</v>
      </c>
      <c r="Y1607" s="462" t="inlineStr">
        <is>
          <t>TI-0245982</t>
        </is>
      </c>
      <c r="Z1607" s="462" t="inlineStr"/>
      <c r="AA1607" s="462" t="inlineStr">
        <is>
          <t>បុគ្គលជាប់អាករ</t>
        </is>
      </c>
      <c r="AB1607" s="462" t="inlineStr">
        <is>
          <t>L001-901905215</t>
        </is>
      </c>
      <c r="AC1607" s="462" t="inlineStr">
        <is>
          <t>វីអ៊ីស៊ិន (ខេមបូឌា) អ៊ិនដាសស្ទ្រី ឯ.ក</t>
        </is>
      </c>
      <c r="AD1607" s="464" t="n">
        <v>3939147</v>
      </c>
      <c r="AE1607" s="464" t="n">
        <v>3581043</v>
      </c>
      <c r="AF1607" s="464" t="n">
        <v>0</v>
      </c>
      <c r="AG1607" s="464" t="n">
        <v>0</v>
      </c>
      <c r="AH1607" s="464" t="n">
        <v>358104</v>
      </c>
      <c r="AI1607" s="464" t="n">
        <v>0</v>
      </c>
      <c r="AJ1607" s="464" t="n">
        <v>0</v>
      </c>
      <c r="AK1607" s="464" t="n">
        <v>0</v>
      </c>
      <c r="AL1607" s="464" t="n">
        <v>0</v>
      </c>
      <c r="AM1607" s="464" t="n">
        <v>0</v>
      </c>
      <c r="AN1607" s="464" t="n">
        <v>0</v>
      </c>
      <c r="AO1607" s="464" t="n">
        <v>0</v>
      </c>
      <c r="AP1607" s="464" t="n">
        <v>0</v>
      </c>
      <c r="AQ1607" s="462" t="inlineStr"/>
      <c r="AR1607" s="462" t="inlineStr">
        <is>
          <t>Local Charge</t>
        </is>
      </c>
      <c r="AS1607" s="462" t="inlineStr">
        <is>
          <t>បានប្រកាសពន្ធ</t>
        </is>
      </c>
    </row>
    <row r="1608">
      <c r="A1608" s="461" t="n">
        <v>1600</v>
      </c>
      <c r="B1608" s="462" t="inlineStr">
        <is>
          <t>THC and DOCUMENT FEE</t>
        </is>
      </c>
      <c r="C1608" s="462" t="inlineStr">
        <is>
          <t>អ៊ិចស្ពែឌីធ័រ ខេមបូឌា អិលធីឌី</t>
        </is>
      </c>
      <c r="D1608" s="462" t="inlineStr">
        <is>
          <t>L001-100045898</t>
        </is>
      </c>
      <c r="E1608" s="462" t="inlineStr">
        <is>
          <t>TI-0245979</t>
        </is>
      </c>
      <c r="F1608" s="463" t="n">
        <v>45006</v>
      </c>
      <c r="G1608" s="464" t="n">
        <v>52640</v>
      </c>
      <c r="H1608" s="462" t="n"/>
      <c r="I1608" s="464">
        <f>G1608</f>
        <v/>
      </c>
      <c r="J1608" s="462">
        <f>IF(AND(Q1608=TRUE, R1608=TRUE, S1608=TRUE), IF(W1608&lt;-0.05, "អនុញ្ញាត (អ្នកផ្គត់ផ្គង់ប្រកាសខ្វះ)", "បានប្រកាស (អនុញ្ញាត)"), IF(AND(Q1608=FALSE, R1608=FALSE, S1608=FALSE), "ព្យួរទុក (មិនមានទិន្នន័យ)", "ប្រកាសខុស (ព្យួរទុក)"))</f>
        <v/>
      </c>
      <c r="K1608" s="462" t="inlineStr"/>
      <c r="L1608" s="462" t="inlineStr"/>
      <c r="M1608" s="464">
        <f>AH1608</f>
        <v/>
      </c>
      <c r="N1608" s="464">
        <f>IF(W1608&lt;0,AH1608,I1608)</f>
        <v/>
      </c>
      <c r="O1608" s="464">
        <f>I1608-M1608</f>
        <v/>
      </c>
      <c r="P1608" s="462" t="n"/>
      <c r="Q1608" s="462">
        <f>V1608=W1608</f>
        <v/>
      </c>
      <c r="R1608" s="462">
        <f>AND(MONTH(F1608)=MONTH(X1608), YEAR(F1608)=YEAR(X1608))</f>
        <v/>
      </c>
      <c r="S1608" s="462">
        <f>AC1608="L001-901905215"</f>
        <v/>
      </c>
      <c r="T1608" s="464">
        <f>G1608-AH1608</f>
        <v/>
      </c>
      <c r="U1608" s="462" t="n"/>
      <c r="V1608" s="462" t="inlineStr">
        <is>
          <t>TI0245979</t>
        </is>
      </c>
      <c r="W1608" s="462" t="inlineStr">
        <is>
          <t>TI0245979</t>
        </is>
      </c>
      <c r="X1608" s="463" t="n">
        <v>45006</v>
      </c>
      <c r="Y1608" s="462" t="inlineStr">
        <is>
          <t>TI-0245979</t>
        </is>
      </c>
      <c r="Z1608" s="462" t="inlineStr"/>
      <c r="AA1608" s="462" t="inlineStr">
        <is>
          <t>បុគ្គលជាប់អាករ</t>
        </is>
      </c>
      <c r="AB1608" s="462" t="inlineStr">
        <is>
          <t>L001-901905215</t>
        </is>
      </c>
      <c r="AC1608" s="462" t="inlineStr">
        <is>
          <t>វីអ៊ីស៊ិន (ខេមបូឌា) អ៊ិនដាសស្ទ្រី ឯ.ក</t>
        </is>
      </c>
      <c r="AD1608" s="464" t="n">
        <v>579116</v>
      </c>
      <c r="AE1608" s="464" t="n">
        <v>526469</v>
      </c>
      <c r="AF1608" s="464" t="n">
        <v>0</v>
      </c>
      <c r="AG1608" s="464" t="n">
        <v>0</v>
      </c>
      <c r="AH1608" s="464" t="n">
        <v>52647</v>
      </c>
      <c r="AI1608" s="464" t="n">
        <v>0</v>
      </c>
      <c r="AJ1608" s="464" t="n">
        <v>0</v>
      </c>
      <c r="AK1608" s="464" t="n">
        <v>0</v>
      </c>
      <c r="AL1608" s="464" t="n">
        <v>0</v>
      </c>
      <c r="AM1608" s="464" t="n">
        <v>0</v>
      </c>
      <c r="AN1608" s="464" t="n">
        <v>0</v>
      </c>
      <c r="AO1608" s="464" t="n">
        <v>0</v>
      </c>
      <c r="AP1608" s="464" t="n">
        <v>0</v>
      </c>
      <c r="AQ1608" s="462" t="inlineStr"/>
      <c r="AR1608" s="462" t="inlineStr">
        <is>
          <t>Local Charge</t>
        </is>
      </c>
      <c r="AS1608" s="462" t="inlineStr">
        <is>
          <t>បានប្រកាសពន្ធ</t>
        </is>
      </c>
    </row>
    <row r="1609">
      <c r="A1609" s="461" t="n">
        <v>1601</v>
      </c>
      <c r="B1609" s="462" t="inlineStr">
        <is>
          <t>THC and DOCUMENT FEE</t>
        </is>
      </c>
      <c r="C1609" s="462" t="inlineStr">
        <is>
          <t>អ៊ិចស្ពែឌីធ័រ ខេមបូឌា អិលធីឌី</t>
        </is>
      </c>
      <c r="D1609" s="462" t="inlineStr">
        <is>
          <t>L001-100045898</t>
        </is>
      </c>
      <c r="E1609" s="462" t="inlineStr">
        <is>
          <t>TI-0245971</t>
        </is>
      </c>
      <c r="F1609" s="463" t="n">
        <v>45006</v>
      </c>
      <c r="G1609" s="464" t="n">
        <v>450216</v>
      </c>
      <c r="H1609" s="462" t="n"/>
      <c r="I1609" s="464">
        <f>G1609</f>
        <v/>
      </c>
      <c r="J1609" s="462">
        <f>IF(AND(Q1609=TRUE, R1609=TRUE, S1609=TRUE), IF(W1609&lt;-0.05, "អនុញ្ញាត (អ្នកផ្គត់ផ្គង់ប្រកាសខ្វះ)", "បានប្រកាស (អនុញ្ញាត)"), IF(AND(Q1609=FALSE, R1609=FALSE, S1609=FALSE), "ព្យួរទុក (មិនមានទិន្នន័យ)", "ប្រកាសខុស (ព្យួរទុក)"))</f>
        <v/>
      </c>
      <c r="K1609" s="462" t="inlineStr"/>
      <c r="L1609" s="462" t="inlineStr"/>
      <c r="M1609" s="464">
        <f>AH1609</f>
        <v/>
      </c>
      <c r="N1609" s="464">
        <f>IF(W1609&lt;0,AH1609,I1609)</f>
        <v/>
      </c>
      <c r="O1609" s="464">
        <f>I1609-M1609</f>
        <v/>
      </c>
      <c r="P1609" s="462" t="n"/>
      <c r="Q1609" s="462">
        <f>V1609=W1609</f>
        <v/>
      </c>
      <c r="R1609" s="462">
        <f>AND(MONTH(F1609)=MONTH(X1609), YEAR(F1609)=YEAR(X1609))</f>
        <v/>
      </c>
      <c r="S1609" s="462">
        <f>AC1609="L001-901905215"</f>
        <v/>
      </c>
      <c r="T1609" s="464">
        <f>G1609-AH1609</f>
        <v/>
      </c>
      <c r="U1609" s="462" t="n"/>
      <c r="V1609" s="462" t="inlineStr">
        <is>
          <t>TI0245971</t>
        </is>
      </c>
      <c r="W1609" s="462" t="inlineStr">
        <is>
          <t>TI0245971</t>
        </is>
      </c>
      <c r="X1609" s="463" t="n">
        <v>45006</v>
      </c>
      <c r="Y1609" s="462" t="inlineStr">
        <is>
          <t>TI-0245971</t>
        </is>
      </c>
      <c r="Z1609" s="462" t="inlineStr"/>
      <c r="AA1609" s="462" t="inlineStr">
        <is>
          <t>បុគ្គលជាប់អាករ</t>
        </is>
      </c>
      <c r="AB1609" s="462" t="inlineStr">
        <is>
          <t>L001-901905215</t>
        </is>
      </c>
      <c r="AC1609" s="462" t="inlineStr">
        <is>
          <t>វីអ៊ីស៊ិន (ខេមបូឌា) អ៊ិនដាសស្ទ្រី ឯ.ក</t>
        </is>
      </c>
      <c r="AD1609" s="464" t="n">
        <v>4952376</v>
      </c>
      <c r="AE1609" s="464" t="n">
        <v>4502160</v>
      </c>
      <c r="AF1609" s="464" t="n">
        <v>0</v>
      </c>
      <c r="AG1609" s="464" t="n">
        <v>0</v>
      </c>
      <c r="AH1609" s="464" t="n">
        <v>450216</v>
      </c>
      <c r="AI1609" s="464" t="n">
        <v>0</v>
      </c>
      <c r="AJ1609" s="464" t="n">
        <v>0</v>
      </c>
      <c r="AK1609" s="464" t="n">
        <v>0</v>
      </c>
      <c r="AL1609" s="464" t="n">
        <v>0</v>
      </c>
      <c r="AM1609" s="464" t="n">
        <v>0</v>
      </c>
      <c r="AN1609" s="464" t="n">
        <v>0</v>
      </c>
      <c r="AO1609" s="464" t="n">
        <v>0</v>
      </c>
      <c r="AP1609" s="464" t="n">
        <v>0</v>
      </c>
      <c r="AQ1609" s="462" t="inlineStr"/>
      <c r="AR1609" s="462" t="inlineStr">
        <is>
          <t>Local Charge</t>
        </is>
      </c>
      <c r="AS1609" s="462" t="inlineStr">
        <is>
          <t>បានប្រកាសពន្ធ</t>
        </is>
      </c>
    </row>
    <row r="1610">
      <c r="A1610" s="461" t="n">
        <v>1602</v>
      </c>
      <c r="B1610" s="462" t="inlineStr">
        <is>
          <t>THC and DOCUMENT FEE</t>
        </is>
      </c>
      <c r="C1610" s="462" t="inlineStr">
        <is>
          <t>អ៊ិចស្ពែឌីធ័រ ខេមបូឌា អិលធីឌី</t>
        </is>
      </c>
      <c r="D1610" s="462" t="inlineStr">
        <is>
          <t>L001-100045898</t>
        </is>
      </c>
      <c r="E1610" s="462" t="inlineStr">
        <is>
          <t>TI-0245511</t>
        </is>
      </c>
      <c r="F1610" s="463" t="n">
        <v>44998</v>
      </c>
      <c r="G1610" s="464" t="n">
        <v>192762</v>
      </c>
      <c r="H1610" s="462" t="n"/>
      <c r="I1610" s="464">
        <f>G1610</f>
        <v/>
      </c>
      <c r="J1610" s="462">
        <f>IF(AND(Q1610=TRUE, R1610=TRUE, S1610=TRUE), IF(W1610&lt;-0.05, "អនុញ្ញាត (អ្នកផ្គត់ផ្គង់ប្រកាសខ្វះ)", "បានប្រកាស (អនុញ្ញាត)"), IF(AND(Q1610=FALSE, R1610=FALSE, S1610=FALSE), "ព្យួរទុក (មិនមានទិន្នន័យ)", "ប្រកាសខុស (ព្យួរទុក)"))</f>
        <v/>
      </c>
      <c r="K1610" s="462" t="inlineStr"/>
      <c r="L1610" s="462" t="inlineStr"/>
      <c r="M1610" s="464">
        <f>AH1610</f>
        <v/>
      </c>
      <c r="N1610" s="464">
        <f>IF(W1610&lt;0,AH1610,I1610)</f>
        <v/>
      </c>
      <c r="O1610" s="464">
        <f>I1610-M1610</f>
        <v/>
      </c>
      <c r="P1610" s="462" t="n"/>
      <c r="Q1610" s="462">
        <f>V1610=W1610</f>
        <v/>
      </c>
      <c r="R1610" s="462">
        <f>AND(MONTH(F1610)=MONTH(X1610), YEAR(F1610)=YEAR(X1610))</f>
        <v/>
      </c>
      <c r="S1610" s="462">
        <f>AC1610="L001-901905215"</f>
        <v/>
      </c>
      <c r="T1610" s="464">
        <f>G1610-AH1610</f>
        <v/>
      </c>
      <c r="U1610" s="462" t="n"/>
      <c r="V1610" s="462" t="inlineStr">
        <is>
          <t>TI0245511</t>
        </is>
      </c>
      <c r="W1610" s="462" t="inlineStr">
        <is>
          <t>TI0245511</t>
        </is>
      </c>
      <c r="X1610" s="463" t="n">
        <v>44998</v>
      </c>
      <c r="Y1610" s="462" t="inlineStr">
        <is>
          <t>TI-0245511</t>
        </is>
      </c>
      <c r="Z1610" s="462" t="inlineStr"/>
      <c r="AA1610" s="462" t="inlineStr">
        <is>
          <t>បុគ្គលជាប់អាករ</t>
        </is>
      </c>
      <c r="AB1610" s="462" t="inlineStr">
        <is>
          <t>L001-901905215</t>
        </is>
      </c>
      <c r="AC1610" s="462" t="inlineStr">
        <is>
          <t>វីអ៊ីស៊ិន (ខេមបូឌា) អ៊ិនដាសស្ទ្រី ឯ.ក</t>
        </is>
      </c>
      <c r="AD1610" s="464" t="n">
        <v>2120502</v>
      </c>
      <c r="AE1610" s="464" t="n">
        <v>1927729</v>
      </c>
      <c r="AF1610" s="464" t="n">
        <v>0</v>
      </c>
      <c r="AG1610" s="464" t="n">
        <v>0</v>
      </c>
      <c r="AH1610" s="464" t="n">
        <v>192773</v>
      </c>
      <c r="AI1610" s="464" t="n">
        <v>0</v>
      </c>
      <c r="AJ1610" s="464" t="n">
        <v>0</v>
      </c>
      <c r="AK1610" s="464" t="n">
        <v>0</v>
      </c>
      <c r="AL1610" s="464" t="n">
        <v>0</v>
      </c>
      <c r="AM1610" s="464" t="n">
        <v>0</v>
      </c>
      <c r="AN1610" s="464" t="n">
        <v>0</v>
      </c>
      <c r="AO1610" s="464" t="n">
        <v>0</v>
      </c>
      <c r="AP1610" s="464" t="n">
        <v>0</v>
      </c>
      <c r="AQ1610" s="462" t="inlineStr"/>
      <c r="AR1610" s="462" t="inlineStr">
        <is>
          <t>Local Charge</t>
        </is>
      </c>
      <c r="AS1610" s="462" t="inlineStr">
        <is>
          <t>បានប្រកាសពន្ធ</t>
        </is>
      </c>
    </row>
    <row r="1611">
      <c r="A1611" s="461" t="n">
        <v>1603</v>
      </c>
      <c r="B1611" s="462" t="inlineStr">
        <is>
          <t>THC and DOCUMENT FEE</t>
        </is>
      </c>
      <c r="C1611" s="462" t="inlineStr">
        <is>
          <t>អ៊ិចស្ពែឌីធ័រ ខេមបូឌា អិលធីឌី</t>
        </is>
      </c>
      <c r="D1611" s="462" t="inlineStr">
        <is>
          <t>L001-100045898</t>
        </is>
      </c>
      <c r="E1611" s="462" t="inlineStr">
        <is>
          <t>TI-0245509</t>
        </is>
      </c>
      <c r="F1611" s="463" t="n">
        <v>44998</v>
      </c>
      <c r="G1611" s="464" t="n">
        <v>52913</v>
      </c>
      <c r="H1611" s="462" t="n"/>
      <c r="I1611" s="464">
        <f>G1611</f>
        <v/>
      </c>
      <c r="J1611" s="462">
        <f>IF(AND(Q1611=TRUE, R1611=TRUE, S1611=TRUE), IF(W1611&lt;-0.05, "អនុញ្ញាត (អ្នកផ្គត់ផ្គង់ប្រកាសខ្វះ)", "បានប្រកាស (អនុញ្ញាត)"), IF(AND(Q1611=FALSE, R1611=FALSE, S1611=FALSE), "ព្យួរទុក (មិនមានទិន្នន័យ)", "ប្រកាសខុស (ព្យួរទុក)"))</f>
        <v/>
      </c>
      <c r="K1611" s="462" t="inlineStr"/>
      <c r="L1611" s="462" t="inlineStr"/>
      <c r="M1611" s="464">
        <f>AH1611</f>
        <v/>
      </c>
      <c r="N1611" s="464">
        <f>IF(W1611&lt;0,AH1611,I1611)</f>
        <v/>
      </c>
      <c r="O1611" s="464">
        <f>I1611-M1611</f>
        <v/>
      </c>
      <c r="P1611" s="462" t="n"/>
      <c r="Q1611" s="462">
        <f>V1611=W1611</f>
        <v/>
      </c>
      <c r="R1611" s="462">
        <f>AND(MONTH(F1611)=MONTH(X1611), YEAR(F1611)=YEAR(X1611))</f>
        <v/>
      </c>
      <c r="S1611" s="462">
        <f>AC1611="L001-901905215"</f>
        <v/>
      </c>
      <c r="T1611" s="464">
        <f>G1611-AH1611</f>
        <v/>
      </c>
      <c r="U1611" s="462" t="n"/>
      <c r="V1611" s="462" t="inlineStr">
        <is>
          <t>TI0245509</t>
        </is>
      </c>
      <c r="W1611" s="462" t="inlineStr">
        <is>
          <t>TI0245509</t>
        </is>
      </c>
      <c r="X1611" s="463" t="n">
        <v>44998</v>
      </c>
      <c r="Y1611" s="462" t="inlineStr">
        <is>
          <t>TI-0245509</t>
        </is>
      </c>
      <c r="Z1611" s="462" t="inlineStr"/>
      <c r="AA1611" s="462" t="inlineStr">
        <is>
          <t>បុគ្គលជាប់អាករ</t>
        </is>
      </c>
      <c r="AB1611" s="462" t="inlineStr">
        <is>
          <t>L001-901905215</t>
        </is>
      </c>
      <c r="AC1611" s="462" t="inlineStr">
        <is>
          <t>វីអ៊ីស៊ិន (ខេមបូឌា) អ៊ិនដាសស្ទ្រី ឯ.ក</t>
        </is>
      </c>
      <c r="AD1611" s="464" t="n">
        <v>582125</v>
      </c>
      <c r="AE1611" s="464" t="n">
        <v>529205</v>
      </c>
      <c r="AF1611" s="464" t="n">
        <v>0</v>
      </c>
      <c r="AG1611" s="464" t="n">
        <v>0</v>
      </c>
      <c r="AH1611" s="464" t="n">
        <v>52920</v>
      </c>
      <c r="AI1611" s="464" t="n">
        <v>0</v>
      </c>
      <c r="AJ1611" s="464" t="n">
        <v>0</v>
      </c>
      <c r="AK1611" s="464" t="n">
        <v>0</v>
      </c>
      <c r="AL1611" s="464" t="n">
        <v>0</v>
      </c>
      <c r="AM1611" s="464" t="n">
        <v>0</v>
      </c>
      <c r="AN1611" s="464" t="n">
        <v>0</v>
      </c>
      <c r="AO1611" s="464" t="n">
        <v>0</v>
      </c>
      <c r="AP1611" s="464" t="n">
        <v>0</v>
      </c>
      <c r="AQ1611" s="462" t="inlineStr"/>
      <c r="AR1611" s="462" t="inlineStr">
        <is>
          <t>Local Charge</t>
        </is>
      </c>
      <c r="AS1611" s="462" t="inlineStr">
        <is>
          <t>បានប្រកាសពន្ធ</t>
        </is>
      </c>
    </row>
    <row r="1612">
      <c r="A1612" s="461" t="n">
        <v>1604</v>
      </c>
      <c r="B1612" s="462" t="inlineStr">
        <is>
          <t>THC and DOCUMENT FEE</t>
        </is>
      </c>
      <c r="C1612" s="462" t="inlineStr">
        <is>
          <t>អ៊ិចស្ពែឌីធ័រ ខេមបូឌា អិលធីឌី</t>
        </is>
      </c>
      <c r="D1612" s="462" t="inlineStr">
        <is>
          <t>L001-100045898</t>
        </is>
      </c>
      <c r="E1612" s="462" t="inlineStr">
        <is>
          <t>TI-0245505</t>
        </is>
      </c>
      <c r="F1612" s="463" t="n">
        <v>44998</v>
      </c>
      <c r="G1612" s="464" t="n">
        <v>363438</v>
      </c>
      <c r="H1612" s="462" t="n"/>
      <c r="I1612" s="464">
        <f>G1612</f>
        <v/>
      </c>
      <c r="J1612" s="462">
        <f>IF(AND(Q1612=TRUE, R1612=TRUE, S1612=TRUE), IF(W1612&lt;-0.05, "អនុញ្ញាត (អ្នកផ្គត់ផ្គង់ប្រកាសខ្វះ)", "បានប្រកាស (អនុញ្ញាត)"), IF(AND(Q1612=FALSE, R1612=FALSE, S1612=FALSE), "ព្យួរទុក (មិនមានទិន្នន័យ)", "ប្រកាសខុស (ព្យួរទុក)"))</f>
        <v/>
      </c>
      <c r="K1612" s="462" t="inlineStr"/>
      <c r="L1612" s="462" t="inlineStr"/>
      <c r="M1612" s="464">
        <f>AH1612</f>
        <v/>
      </c>
      <c r="N1612" s="464">
        <f>IF(W1612&lt;0,AH1612,I1612)</f>
        <v/>
      </c>
      <c r="O1612" s="464">
        <f>I1612-M1612</f>
        <v/>
      </c>
      <c r="P1612" s="462" t="n"/>
      <c r="Q1612" s="462">
        <f>V1612=W1612</f>
        <v/>
      </c>
      <c r="R1612" s="462">
        <f>AND(MONTH(F1612)=MONTH(X1612), YEAR(F1612)=YEAR(X1612))</f>
        <v/>
      </c>
      <c r="S1612" s="462">
        <f>AC1612="L001-901905215"</f>
        <v/>
      </c>
      <c r="T1612" s="464">
        <f>G1612-AH1612</f>
        <v/>
      </c>
      <c r="U1612" s="462" t="n"/>
      <c r="V1612" s="462" t="inlineStr">
        <is>
          <t>TI0245505</t>
        </is>
      </c>
      <c r="W1612" s="462" t="inlineStr">
        <is>
          <t>TI0245505</t>
        </is>
      </c>
      <c r="X1612" s="463" t="n">
        <v>44998</v>
      </c>
      <c r="Y1612" s="462" t="inlineStr">
        <is>
          <t>TI-0245505</t>
        </is>
      </c>
      <c r="Z1612" s="462" t="inlineStr"/>
      <c r="AA1612" s="462" t="inlineStr">
        <is>
          <t>បុគ្គលជាប់អាករ</t>
        </is>
      </c>
      <c r="AB1612" s="462" t="inlineStr">
        <is>
          <t>L001-901905215</t>
        </is>
      </c>
      <c r="AC1612" s="462" t="inlineStr">
        <is>
          <t>វីអ៊ីស៊ិន (ខេមបូឌា) អ៊ិនដាសស្ទ្រី ឯ.ក</t>
        </is>
      </c>
      <c r="AD1612" s="464" t="n">
        <v>3997821</v>
      </c>
      <c r="AE1612" s="464" t="n">
        <v>3634383</v>
      </c>
      <c r="AF1612" s="464" t="n">
        <v>0</v>
      </c>
      <c r="AG1612" s="464" t="n">
        <v>0</v>
      </c>
      <c r="AH1612" s="464" t="n">
        <v>363438</v>
      </c>
      <c r="AI1612" s="464" t="n">
        <v>0</v>
      </c>
      <c r="AJ1612" s="464" t="n">
        <v>0</v>
      </c>
      <c r="AK1612" s="464" t="n">
        <v>0</v>
      </c>
      <c r="AL1612" s="464" t="n">
        <v>0</v>
      </c>
      <c r="AM1612" s="464" t="n">
        <v>0</v>
      </c>
      <c r="AN1612" s="464" t="n">
        <v>0</v>
      </c>
      <c r="AO1612" s="464" t="n">
        <v>0</v>
      </c>
      <c r="AP1612" s="464" t="n">
        <v>0</v>
      </c>
      <c r="AQ1612" s="462" t="inlineStr"/>
      <c r="AR1612" s="462" t="inlineStr">
        <is>
          <t>Local Charge</t>
        </is>
      </c>
      <c r="AS1612" s="462" t="inlineStr">
        <is>
          <t>បានប្រកាសពន្ធ</t>
        </is>
      </c>
    </row>
    <row r="1613">
      <c r="A1613" s="461" t="n">
        <v>1605</v>
      </c>
      <c r="B1613" s="462" t="inlineStr">
        <is>
          <t>THC and DOCUMENT FEE</t>
        </is>
      </c>
      <c r="C1613" s="462" t="inlineStr">
        <is>
          <t>អ៊ិចស្ពែឌីធ័រ ខេមបូឌា អិលធីឌី</t>
        </is>
      </c>
      <c r="D1613" s="462" t="inlineStr">
        <is>
          <t>L001-100045898</t>
        </is>
      </c>
      <c r="E1613" s="462" t="inlineStr">
        <is>
          <t>TI-0245495</t>
        </is>
      </c>
      <c r="F1613" s="463" t="n">
        <v>44998</v>
      </c>
      <c r="G1613" s="464" t="n">
        <v>194757</v>
      </c>
      <c r="H1613" s="462" t="n"/>
      <c r="I1613" s="464">
        <f>G1613</f>
        <v/>
      </c>
      <c r="J1613" s="462">
        <f>IF(AND(Q1613=TRUE, R1613=TRUE, S1613=TRUE), IF(W1613&lt;-0.05, "អនុញ្ញាត (អ្នកផ្គត់ផ្គង់ប្រកាសខ្វះ)", "បានប្រកាស (អនុញ្ញាត)"), IF(AND(Q1613=FALSE, R1613=FALSE, S1613=FALSE), "ព្យួរទុក (មិនមានទិន្នន័យ)", "ប្រកាសខុស (ព្យួរទុក)"))</f>
        <v/>
      </c>
      <c r="K1613" s="462" t="inlineStr"/>
      <c r="L1613" s="462" t="inlineStr"/>
      <c r="M1613" s="464">
        <f>AH1613</f>
        <v/>
      </c>
      <c r="N1613" s="464">
        <f>IF(W1613&lt;0,AH1613,I1613)</f>
        <v/>
      </c>
      <c r="O1613" s="464">
        <f>I1613-M1613</f>
        <v/>
      </c>
      <c r="P1613" s="462" t="n"/>
      <c r="Q1613" s="462">
        <f>V1613=W1613</f>
        <v/>
      </c>
      <c r="R1613" s="462">
        <f>AND(MONTH(F1613)=MONTH(X1613), YEAR(F1613)=YEAR(X1613))</f>
        <v/>
      </c>
      <c r="S1613" s="462">
        <f>AC1613="L001-901905215"</f>
        <v/>
      </c>
      <c r="T1613" s="464">
        <f>G1613-AH1613</f>
        <v/>
      </c>
      <c r="U1613" s="462" t="n"/>
      <c r="V1613" s="462" t="inlineStr">
        <is>
          <t>TI0245495</t>
        </is>
      </c>
      <c r="W1613" s="462" t="inlineStr">
        <is>
          <t>TI0245495</t>
        </is>
      </c>
      <c r="X1613" s="463" t="n">
        <v>44998</v>
      </c>
      <c r="Y1613" s="462" t="inlineStr">
        <is>
          <t>TI-0245495</t>
        </is>
      </c>
      <c r="Z1613" s="462" t="inlineStr"/>
      <c r="AA1613" s="462" t="inlineStr">
        <is>
          <t>បុគ្គលជាប់អាករ</t>
        </is>
      </c>
      <c r="AB1613" s="462" t="inlineStr">
        <is>
          <t>L001-901905215</t>
        </is>
      </c>
      <c r="AC1613" s="462" t="inlineStr">
        <is>
          <t>វីអ៊ីស៊ិន (ខេមបូឌា) អ៊ិនដាសស្ទ្រី ឯ.ក</t>
        </is>
      </c>
      <c r="AD1613" s="464" t="n">
        <v>2142326</v>
      </c>
      <c r="AE1613" s="464" t="n">
        <v>1947569</v>
      </c>
      <c r="AF1613" s="464" t="n">
        <v>0</v>
      </c>
      <c r="AG1613" s="464" t="n">
        <v>0</v>
      </c>
      <c r="AH1613" s="464" t="n">
        <v>194757</v>
      </c>
      <c r="AI1613" s="464" t="n">
        <v>0</v>
      </c>
      <c r="AJ1613" s="464" t="n">
        <v>0</v>
      </c>
      <c r="AK1613" s="464" t="n">
        <v>0</v>
      </c>
      <c r="AL1613" s="464" t="n">
        <v>0</v>
      </c>
      <c r="AM1613" s="464" t="n">
        <v>0</v>
      </c>
      <c r="AN1613" s="464" t="n">
        <v>0</v>
      </c>
      <c r="AO1613" s="464" t="n">
        <v>0</v>
      </c>
      <c r="AP1613" s="464" t="n">
        <v>0</v>
      </c>
      <c r="AQ1613" s="462" t="inlineStr"/>
      <c r="AR1613" s="462" t="inlineStr">
        <is>
          <t>Local Charge</t>
        </is>
      </c>
      <c r="AS1613" s="462" t="inlineStr">
        <is>
          <t>បានប្រកាសពន្ធ</t>
        </is>
      </c>
    </row>
    <row r="1614">
      <c r="A1614" s="461" t="n">
        <v>1606</v>
      </c>
      <c r="B1614" s="462" t="inlineStr">
        <is>
          <t>THC and DOCUMENT FEE</t>
        </is>
      </c>
      <c r="C1614" s="462" t="inlineStr">
        <is>
          <t>អ៊ិចស្ពែឌីធ័រ ខេមបូឌា អិលធីឌី</t>
        </is>
      </c>
      <c r="D1614" s="462" t="inlineStr">
        <is>
          <t>L001-100045898</t>
        </is>
      </c>
      <c r="E1614" s="462" t="inlineStr">
        <is>
          <t>TI-0245493</t>
        </is>
      </c>
      <c r="F1614" s="463" t="n">
        <v>44998</v>
      </c>
      <c r="G1614" s="464" t="n">
        <v>230421</v>
      </c>
      <c r="H1614" s="462" t="n"/>
      <c r="I1614" s="464">
        <f>G1614</f>
        <v/>
      </c>
      <c r="J1614" s="462">
        <f>IF(AND(Q1614=TRUE, R1614=TRUE, S1614=TRUE), IF(W1614&lt;-0.05, "អនុញ្ញាត (អ្នកផ្គត់ផ្គង់ប្រកាសខ្វះ)", "បានប្រកាស (អនុញ្ញាត)"), IF(AND(Q1614=FALSE, R1614=FALSE, S1614=FALSE), "ព្យួរទុក (មិនមានទិន្នន័យ)", "ប្រកាសខុស (ព្យួរទុក)"))</f>
        <v/>
      </c>
      <c r="K1614" s="462" t="inlineStr"/>
      <c r="L1614" s="462" t="inlineStr"/>
      <c r="M1614" s="464">
        <f>AH1614</f>
        <v/>
      </c>
      <c r="N1614" s="464">
        <f>IF(W1614&lt;0,AH1614,I1614)</f>
        <v/>
      </c>
      <c r="O1614" s="464">
        <f>I1614-M1614</f>
        <v/>
      </c>
      <c r="P1614" s="462" t="n"/>
      <c r="Q1614" s="462">
        <f>V1614=W1614</f>
        <v/>
      </c>
      <c r="R1614" s="462">
        <f>AND(MONTH(F1614)=MONTH(X1614), YEAR(F1614)=YEAR(X1614))</f>
        <v/>
      </c>
      <c r="S1614" s="462">
        <f>AC1614="L001-901905215"</f>
        <v/>
      </c>
      <c r="T1614" s="464">
        <f>G1614-AH1614</f>
        <v/>
      </c>
      <c r="U1614" s="462" t="n"/>
      <c r="V1614" s="462" t="inlineStr">
        <is>
          <t>TI0245493</t>
        </is>
      </c>
      <c r="W1614" s="462" t="inlineStr">
        <is>
          <t>TI0245493</t>
        </is>
      </c>
      <c r="X1614" s="463" t="n">
        <v>44998</v>
      </c>
      <c r="Y1614" s="462" t="inlineStr">
        <is>
          <t>TI-0245493</t>
        </is>
      </c>
      <c r="Z1614" s="462" t="inlineStr"/>
      <c r="AA1614" s="462" t="inlineStr">
        <is>
          <t>បុគ្គលជាប់អាករ</t>
        </is>
      </c>
      <c r="AB1614" s="462" t="inlineStr">
        <is>
          <t>L001-901905215</t>
        </is>
      </c>
      <c r="AC1614" s="462" t="inlineStr">
        <is>
          <t>វីអ៊ីស៊ិន (ខេមបូឌា) អ៊ិនដាសស្ទ្រី ឯ.ក</t>
        </is>
      </c>
      <c r="AD1614" s="464" t="n">
        <v>2534714</v>
      </c>
      <c r="AE1614" s="464" t="n">
        <v>2304285</v>
      </c>
      <c r="AF1614" s="464" t="n">
        <v>0</v>
      </c>
      <c r="AG1614" s="464" t="n">
        <v>0</v>
      </c>
      <c r="AH1614" s="464" t="n">
        <v>230429</v>
      </c>
      <c r="AI1614" s="464" t="n">
        <v>0</v>
      </c>
      <c r="AJ1614" s="464" t="n">
        <v>0</v>
      </c>
      <c r="AK1614" s="464" t="n">
        <v>0</v>
      </c>
      <c r="AL1614" s="464" t="n">
        <v>0</v>
      </c>
      <c r="AM1614" s="464" t="n">
        <v>0</v>
      </c>
      <c r="AN1614" s="464" t="n">
        <v>0</v>
      </c>
      <c r="AO1614" s="464" t="n">
        <v>0</v>
      </c>
      <c r="AP1614" s="464" t="n">
        <v>0</v>
      </c>
      <c r="AQ1614" s="462" t="inlineStr"/>
      <c r="AR1614" s="462" t="inlineStr">
        <is>
          <t>Local Charge</t>
        </is>
      </c>
      <c r="AS1614" s="462" t="inlineStr">
        <is>
          <t>បានប្រកាសពន្ធ</t>
        </is>
      </c>
    </row>
    <row r="1615">
      <c r="A1615" s="461" t="n">
        <v>1607</v>
      </c>
      <c r="B1615" s="462" t="inlineStr">
        <is>
          <t>THC and DOCUMENT FEE</t>
        </is>
      </c>
      <c r="C1615" s="462" t="inlineStr">
        <is>
          <t>អ៊ិចស្ពែឌីធ័រ ខេមបូឌា អិលធីឌី</t>
        </is>
      </c>
      <c r="D1615" s="462" t="inlineStr">
        <is>
          <t>L001-100045898</t>
        </is>
      </c>
      <c r="E1615" s="462" t="inlineStr">
        <is>
          <t>TI-0245486</t>
        </is>
      </c>
      <c r="F1615" s="463" t="n">
        <v>44998</v>
      </c>
      <c r="G1615" s="464" t="n">
        <v>314202</v>
      </c>
      <c r="H1615" s="462" t="n"/>
      <c r="I1615" s="464">
        <f>G1615</f>
        <v/>
      </c>
      <c r="J1615" s="462">
        <f>IF(AND(Q1615=TRUE, R1615=TRUE, S1615=TRUE), IF(W1615&lt;-0.05, "អនុញ្ញាត (អ្នកផ្គត់ផ្គង់ប្រកាសខ្វះ)", "បានប្រកាស (អនុញ្ញាត)"), IF(AND(Q1615=FALSE, R1615=FALSE, S1615=FALSE), "ព្យួរទុក (មិនមានទិន្នន័យ)", "ប្រកាសខុស (ព្យួរទុក)"))</f>
        <v/>
      </c>
      <c r="K1615" s="462" t="inlineStr"/>
      <c r="L1615" s="462" t="inlineStr"/>
      <c r="M1615" s="464">
        <f>AH1615</f>
        <v/>
      </c>
      <c r="N1615" s="464">
        <f>IF(W1615&lt;0,AH1615,I1615)</f>
        <v/>
      </c>
      <c r="O1615" s="464">
        <f>I1615-M1615</f>
        <v/>
      </c>
      <c r="P1615" s="462" t="n"/>
      <c r="Q1615" s="462">
        <f>V1615=W1615</f>
        <v/>
      </c>
      <c r="R1615" s="462">
        <f>AND(MONTH(F1615)=MONTH(X1615), YEAR(F1615)=YEAR(X1615))</f>
        <v/>
      </c>
      <c r="S1615" s="462">
        <f>AC1615="L001-901905215"</f>
        <v/>
      </c>
      <c r="T1615" s="464">
        <f>G1615-AH1615</f>
        <v/>
      </c>
      <c r="U1615" s="462" t="n"/>
      <c r="V1615" s="462" t="inlineStr">
        <is>
          <t>TI0245486</t>
        </is>
      </c>
      <c r="W1615" s="462" t="inlineStr">
        <is>
          <t>TI0245486</t>
        </is>
      </c>
      <c r="X1615" s="463" t="n">
        <v>44998</v>
      </c>
      <c r="Y1615" s="462" t="inlineStr">
        <is>
          <t>TI-0245486</t>
        </is>
      </c>
      <c r="Z1615" s="462" t="inlineStr"/>
      <c r="AA1615" s="462" t="inlineStr">
        <is>
          <t>បុគ្គលជាប់អាករ</t>
        </is>
      </c>
      <c r="AB1615" s="462" t="inlineStr">
        <is>
          <t>L001-901905215</t>
        </is>
      </c>
      <c r="AC1615" s="462" t="inlineStr">
        <is>
          <t>វីអ៊ីស៊ិន (ខេមបូឌា) អ៊ិនដាសស្ទ្រី ឯ.ក</t>
        </is>
      </c>
      <c r="AD1615" s="464" t="n">
        <v>3456226</v>
      </c>
      <c r="AE1615" s="464" t="n">
        <v>3142024</v>
      </c>
      <c r="AF1615" s="464" t="n">
        <v>0</v>
      </c>
      <c r="AG1615" s="464" t="n">
        <v>0</v>
      </c>
      <c r="AH1615" s="464" t="n">
        <v>314202</v>
      </c>
      <c r="AI1615" s="464" t="n">
        <v>0</v>
      </c>
      <c r="AJ1615" s="464" t="n">
        <v>0</v>
      </c>
      <c r="AK1615" s="464" t="n">
        <v>0</v>
      </c>
      <c r="AL1615" s="464" t="n">
        <v>0</v>
      </c>
      <c r="AM1615" s="464" t="n">
        <v>0</v>
      </c>
      <c r="AN1615" s="464" t="n">
        <v>0</v>
      </c>
      <c r="AO1615" s="464" t="n">
        <v>0</v>
      </c>
      <c r="AP1615" s="464" t="n">
        <v>0</v>
      </c>
      <c r="AQ1615" s="462" t="inlineStr"/>
      <c r="AR1615" s="462" t="inlineStr">
        <is>
          <t>Local Charge</t>
        </is>
      </c>
      <c r="AS1615" s="462" t="inlineStr">
        <is>
          <t>បានប្រកាសពន្ធ</t>
        </is>
      </c>
    </row>
    <row r="1616">
      <c r="A1616" s="461" t="n">
        <v>1608</v>
      </c>
      <c r="B1616" s="462" t="inlineStr">
        <is>
          <t>THC and DOCUMENT FEE</t>
        </is>
      </c>
      <c r="C1616" s="462" t="inlineStr">
        <is>
          <t>អ៊ិចស្ពែឌីធ័រ ខេមបូឌា អិលធីឌី</t>
        </is>
      </c>
      <c r="D1616" s="462" t="inlineStr">
        <is>
          <t>L001-100045898</t>
        </is>
      </c>
      <c r="E1616" s="462" t="inlineStr">
        <is>
          <t>TI-0245482</t>
        </is>
      </c>
      <c r="F1616" s="463" t="n">
        <v>44998</v>
      </c>
      <c r="G1616" s="464" t="n">
        <v>46718</v>
      </c>
      <c r="H1616" s="462" t="n"/>
      <c r="I1616" s="464">
        <f>G1616</f>
        <v/>
      </c>
      <c r="J1616" s="462">
        <f>IF(AND(Q1616=TRUE, R1616=TRUE, S1616=TRUE), IF(W1616&lt;-0.05, "អនុញ្ញាត (អ្នកផ្គត់ផ្គង់ប្រកាសខ្វះ)", "បានប្រកាស (អនុញ្ញាត)"), IF(AND(Q1616=FALSE, R1616=FALSE, S1616=FALSE), "ព្យួរទុក (មិនមានទិន្នន័យ)", "ប្រកាសខុស (ព្យួរទុក)"))</f>
        <v/>
      </c>
      <c r="K1616" s="462" t="inlineStr"/>
      <c r="L1616" s="462" t="inlineStr"/>
      <c r="M1616" s="464">
        <f>AH1616</f>
        <v/>
      </c>
      <c r="N1616" s="464">
        <f>IF(W1616&lt;0,AH1616,I1616)</f>
        <v/>
      </c>
      <c r="O1616" s="464">
        <f>I1616-M1616</f>
        <v/>
      </c>
      <c r="P1616" s="462" t="n"/>
      <c r="Q1616" s="462">
        <f>V1616=W1616</f>
        <v/>
      </c>
      <c r="R1616" s="462">
        <f>AND(MONTH(F1616)=MONTH(X1616), YEAR(F1616)=YEAR(X1616))</f>
        <v/>
      </c>
      <c r="S1616" s="462">
        <f>AC1616="L001-901905215"</f>
        <v/>
      </c>
      <c r="T1616" s="464">
        <f>G1616-AH1616</f>
        <v/>
      </c>
      <c r="U1616" s="462" t="n"/>
      <c r="V1616" s="462" t="inlineStr">
        <is>
          <t>TI0245482</t>
        </is>
      </c>
      <c r="W1616" s="462" t="inlineStr">
        <is>
          <t>TI0245482</t>
        </is>
      </c>
      <c r="X1616" s="463" t="n">
        <v>44998</v>
      </c>
      <c r="Y1616" s="462" t="inlineStr">
        <is>
          <t>TI-0245482</t>
        </is>
      </c>
      <c r="Z1616" s="462" t="inlineStr"/>
      <c r="AA1616" s="462" t="inlineStr">
        <is>
          <t>បុគ្គលជាប់អាករ</t>
        </is>
      </c>
      <c r="AB1616" s="462" t="inlineStr">
        <is>
          <t>L001-901905215</t>
        </is>
      </c>
      <c r="AC1616" s="462" t="inlineStr">
        <is>
          <t>វីអ៊ីស៊ិន (ខេមបូឌា) អ៊ិនដាសស្ទ្រី ឯ.ក</t>
        </is>
      </c>
      <c r="AD1616" s="464" t="n">
        <v>513980</v>
      </c>
      <c r="AE1616" s="464" t="n">
        <v>467255</v>
      </c>
      <c r="AF1616" s="464" t="n">
        <v>0</v>
      </c>
      <c r="AG1616" s="464" t="n">
        <v>0</v>
      </c>
      <c r="AH1616" s="464" t="n">
        <v>46725</v>
      </c>
      <c r="AI1616" s="464" t="n">
        <v>0</v>
      </c>
      <c r="AJ1616" s="464" t="n">
        <v>0</v>
      </c>
      <c r="AK1616" s="464" t="n">
        <v>0</v>
      </c>
      <c r="AL1616" s="464" t="n">
        <v>0</v>
      </c>
      <c r="AM1616" s="464" t="n">
        <v>0</v>
      </c>
      <c r="AN1616" s="464" t="n">
        <v>0</v>
      </c>
      <c r="AO1616" s="464" t="n">
        <v>0</v>
      </c>
      <c r="AP1616" s="464" t="n">
        <v>0</v>
      </c>
      <c r="AQ1616" s="462" t="inlineStr"/>
      <c r="AR1616" s="462" t="inlineStr">
        <is>
          <t>Local Charge</t>
        </is>
      </c>
      <c r="AS1616" s="462" t="inlineStr">
        <is>
          <t>បានប្រកាសពន្ធ</t>
        </is>
      </c>
    </row>
    <row r="1617">
      <c r="A1617" s="461" t="n">
        <v>1609</v>
      </c>
      <c r="B1617" s="462" t="inlineStr">
        <is>
          <t>THC and DOCUMENT FEE</t>
        </is>
      </c>
      <c r="C1617" s="462" t="inlineStr">
        <is>
          <t>អ៊ិចស្ពែឌីធ័រ ខេមបូឌា អិលធីឌី</t>
        </is>
      </c>
      <c r="D1617" s="462" t="inlineStr">
        <is>
          <t>L001-100045898</t>
        </is>
      </c>
      <c r="E1617" s="462" t="inlineStr">
        <is>
          <t>TI-0245463</t>
        </is>
      </c>
      <c r="F1617" s="463" t="n">
        <v>44998</v>
      </c>
      <c r="G1617" s="464" t="n">
        <v>53031</v>
      </c>
      <c r="H1617" s="462" t="n"/>
      <c r="I1617" s="464">
        <f>G1617</f>
        <v/>
      </c>
      <c r="J1617" s="462">
        <f>IF(AND(Q1617=TRUE, R1617=TRUE, S1617=TRUE), IF(W1617&lt;-0.05, "អនុញ្ញាត (អ្នកផ្គត់ផ្គង់ប្រកាសខ្វះ)", "បានប្រកាស (អនុញ្ញាត)"), IF(AND(Q1617=FALSE, R1617=FALSE, S1617=FALSE), "ព្យួរទុក (មិនមានទិន្នន័យ)", "ប្រកាសខុស (ព្យួរទុក)"))</f>
        <v/>
      </c>
      <c r="K1617" s="462" t="inlineStr"/>
      <c r="L1617" s="462" t="inlineStr"/>
      <c r="M1617" s="464">
        <f>AH1617</f>
        <v/>
      </c>
      <c r="N1617" s="464">
        <f>IF(W1617&lt;0,AH1617,I1617)</f>
        <v/>
      </c>
      <c r="O1617" s="464">
        <f>I1617-M1617</f>
        <v/>
      </c>
      <c r="P1617" s="462" t="n"/>
      <c r="Q1617" s="462">
        <f>V1617=W1617</f>
        <v/>
      </c>
      <c r="R1617" s="462">
        <f>AND(MONTH(F1617)=MONTH(X1617), YEAR(F1617)=YEAR(X1617))</f>
        <v/>
      </c>
      <c r="S1617" s="462">
        <f>AC1617="L001-901905215"</f>
        <v/>
      </c>
      <c r="T1617" s="464">
        <f>G1617-AH1617</f>
        <v/>
      </c>
      <c r="U1617" s="462" t="n"/>
      <c r="V1617" s="462" t="inlineStr">
        <is>
          <t>TI0245463</t>
        </is>
      </c>
      <c r="W1617" s="462" t="inlineStr">
        <is>
          <t>TI0245463</t>
        </is>
      </c>
      <c r="X1617" s="463" t="n">
        <v>44998</v>
      </c>
      <c r="Y1617" s="462" t="inlineStr">
        <is>
          <t>TI-0245463</t>
        </is>
      </c>
      <c r="Z1617" s="462" t="inlineStr"/>
      <c r="AA1617" s="462" t="inlineStr">
        <is>
          <t>បុគ្គលជាប់អាករ</t>
        </is>
      </c>
      <c r="AB1617" s="462" t="inlineStr">
        <is>
          <t>L001-901905215</t>
        </is>
      </c>
      <c r="AC1617" s="462" t="inlineStr">
        <is>
          <t>វីអ៊ីស៊ិន (ខេមបូឌា) អ៊ិនដាសស្ទ្រី ឯ.ក</t>
        </is>
      </c>
      <c r="AD1617" s="464" t="n">
        <v>583461</v>
      </c>
      <c r="AE1617" s="464" t="n">
        <v>530419</v>
      </c>
      <c r="AF1617" s="464" t="n">
        <v>0</v>
      </c>
      <c r="AG1617" s="464" t="n">
        <v>0</v>
      </c>
      <c r="AH1617" s="464" t="n">
        <v>53042</v>
      </c>
      <c r="AI1617" s="464" t="n">
        <v>0</v>
      </c>
      <c r="AJ1617" s="464" t="n">
        <v>0</v>
      </c>
      <c r="AK1617" s="464" t="n">
        <v>0</v>
      </c>
      <c r="AL1617" s="464" t="n">
        <v>0</v>
      </c>
      <c r="AM1617" s="464" t="n">
        <v>0</v>
      </c>
      <c r="AN1617" s="464" t="n">
        <v>0</v>
      </c>
      <c r="AO1617" s="464" t="n">
        <v>0</v>
      </c>
      <c r="AP1617" s="464" t="n">
        <v>0</v>
      </c>
      <c r="AQ1617" s="462" t="inlineStr"/>
      <c r="AR1617" s="462" t="inlineStr">
        <is>
          <t>Local Charge</t>
        </is>
      </c>
      <c r="AS1617" s="462" t="inlineStr">
        <is>
          <t>បានប្រកាសពន្ធ</t>
        </is>
      </c>
    </row>
    <row r="1618">
      <c r="A1618" s="461" t="n">
        <v>1610</v>
      </c>
      <c r="B1618" s="462" t="inlineStr">
        <is>
          <t>THC and DOCUMENT FEE</t>
        </is>
      </c>
      <c r="C1618" s="462" t="inlineStr">
        <is>
          <t>អ៊ិចស្ពែឌីធ័រ ខេមបូឌា អិលធីឌី</t>
        </is>
      </c>
      <c r="D1618" s="462" t="inlineStr">
        <is>
          <t>L001-100045898</t>
        </is>
      </c>
      <c r="E1618" s="462" t="inlineStr">
        <is>
          <t>TI-0245010</t>
        </is>
      </c>
      <c r="F1618" s="463" t="n">
        <v>44991</v>
      </c>
      <c r="G1618" s="464" t="n">
        <v>158212</v>
      </c>
      <c r="H1618" s="462" t="n"/>
      <c r="I1618" s="464">
        <f>G1618</f>
        <v/>
      </c>
      <c r="J1618" s="462">
        <f>IF(AND(Q1618=TRUE, R1618=TRUE, S1618=TRUE), IF(W1618&lt;-0.05, "អនុញ្ញាត (អ្នកផ្គត់ផ្គង់ប្រកាសខ្វះ)", "បានប្រកាស (អនុញ្ញាត)"), IF(AND(Q1618=FALSE, R1618=FALSE, S1618=FALSE), "ព្យួរទុក (មិនមានទិន្នន័យ)", "ប្រកាសខុស (ព្យួរទុក)"))</f>
        <v/>
      </c>
      <c r="K1618" s="462" t="inlineStr"/>
      <c r="L1618" s="462" t="inlineStr"/>
      <c r="M1618" s="464">
        <f>AH1618</f>
        <v/>
      </c>
      <c r="N1618" s="464">
        <f>IF(W1618&lt;0,AH1618,I1618)</f>
        <v/>
      </c>
      <c r="O1618" s="464">
        <f>I1618-M1618</f>
        <v/>
      </c>
      <c r="P1618" s="462" t="n"/>
      <c r="Q1618" s="462">
        <f>V1618=W1618</f>
        <v/>
      </c>
      <c r="R1618" s="462">
        <f>AND(MONTH(F1618)=MONTH(X1618), YEAR(F1618)=YEAR(X1618))</f>
        <v/>
      </c>
      <c r="S1618" s="462">
        <f>AC1618="L001-901905215"</f>
        <v/>
      </c>
      <c r="T1618" s="464">
        <f>G1618-AH1618</f>
        <v/>
      </c>
      <c r="U1618" s="462" t="n"/>
      <c r="V1618" s="462" t="inlineStr">
        <is>
          <t>TI0245010</t>
        </is>
      </c>
      <c r="W1618" s="462" t="inlineStr">
        <is>
          <t>TI0245010</t>
        </is>
      </c>
      <c r="X1618" s="463" t="n">
        <v>44991</v>
      </c>
      <c r="Y1618" s="462" t="inlineStr">
        <is>
          <t>TI-0245010</t>
        </is>
      </c>
      <c r="Z1618" s="462" t="inlineStr"/>
      <c r="AA1618" s="462" t="inlineStr">
        <is>
          <t>បុគ្គលជាប់អាករ</t>
        </is>
      </c>
      <c r="AB1618" s="462" t="inlineStr">
        <is>
          <t>L001-901905215</t>
        </is>
      </c>
      <c r="AC1618" s="462" t="inlineStr">
        <is>
          <t>វីអ៊ីស៊ិន (ខេមបូឌា) អ៊ិនដាសស្ទ្រី ឯ.ក</t>
        </is>
      </c>
      <c r="AD1618" s="464" t="n">
        <v>1740453</v>
      </c>
      <c r="AE1618" s="464" t="n">
        <v>1582230</v>
      </c>
      <c r="AF1618" s="464" t="n">
        <v>0</v>
      </c>
      <c r="AG1618" s="464" t="n">
        <v>0</v>
      </c>
      <c r="AH1618" s="464" t="n">
        <v>158223</v>
      </c>
      <c r="AI1618" s="464" t="n">
        <v>0</v>
      </c>
      <c r="AJ1618" s="464" t="n">
        <v>0</v>
      </c>
      <c r="AK1618" s="464" t="n">
        <v>0</v>
      </c>
      <c r="AL1618" s="464" t="n">
        <v>0</v>
      </c>
      <c r="AM1618" s="464" t="n">
        <v>0</v>
      </c>
      <c r="AN1618" s="464" t="n">
        <v>0</v>
      </c>
      <c r="AO1618" s="464" t="n">
        <v>0</v>
      </c>
      <c r="AP1618" s="464" t="n">
        <v>0</v>
      </c>
      <c r="AQ1618" s="462" t="inlineStr"/>
      <c r="AR1618" s="462" t="inlineStr">
        <is>
          <t>Local Charge</t>
        </is>
      </c>
      <c r="AS1618" s="462" t="inlineStr">
        <is>
          <t>បានប្រកាសពន្ធ</t>
        </is>
      </c>
    </row>
    <row r="1619">
      <c r="A1619" s="461" t="n">
        <v>1611</v>
      </c>
      <c r="B1619" s="462" t="inlineStr">
        <is>
          <t>THC and DOCUMENT FEE</t>
        </is>
      </c>
      <c r="C1619" s="462" t="inlineStr">
        <is>
          <t>អ៊ិចស្ពែឌីធ័រ ខេមបូឌា អិលធីឌី</t>
        </is>
      </c>
      <c r="D1619" s="462" t="inlineStr">
        <is>
          <t>L001-100045898</t>
        </is>
      </c>
      <c r="E1619" s="462" t="inlineStr">
        <is>
          <t>TI-0245008</t>
        </is>
      </c>
      <c r="F1619" s="463" t="n">
        <v>44991</v>
      </c>
      <c r="G1619" s="464" t="n">
        <v>301553</v>
      </c>
      <c r="H1619" s="462" t="n"/>
      <c r="I1619" s="464">
        <f>G1619</f>
        <v/>
      </c>
      <c r="J1619" s="462">
        <f>IF(AND(Q1619=TRUE, R1619=TRUE, S1619=TRUE), IF(W1619&lt;-0.05, "អនុញ្ញាត (អ្នកផ្គត់ផ្គង់ប្រកាសខ្វះ)", "បានប្រកាស (អនុញ្ញាត)"), IF(AND(Q1619=FALSE, R1619=FALSE, S1619=FALSE), "ព្យួរទុក (មិនមានទិន្នន័យ)", "ប្រកាសខុស (ព្យួរទុក)"))</f>
        <v/>
      </c>
      <c r="K1619" s="462" t="inlineStr"/>
      <c r="L1619" s="462" t="inlineStr"/>
      <c r="M1619" s="464">
        <f>AH1619</f>
        <v/>
      </c>
      <c r="N1619" s="464">
        <f>IF(W1619&lt;0,AH1619,I1619)</f>
        <v/>
      </c>
      <c r="O1619" s="464">
        <f>I1619-M1619</f>
        <v/>
      </c>
      <c r="P1619" s="462" t="n"/>
      <c r="Q1619" s="462">
        <f>V1619=W1619</f>
        <v/>
      </c>
      <c r="R1619" s="462">
        <f>AND(MONTH(F1619)=MONTH(X1619), YEAR(F1619)=YEAR(X1619))</f>
        <v/>
      </c>
      <c r="S1619" s="462">
        <f>AC1619="L001-901905215"</f>
        <v/>
      </c>
      <c r="T1619" s="464">
        <f>G1619-AH1619</f>
        <v/>
      </c>
      <c r="U1619" s="462" t="n"/>
      <c r="V1619" s="462" t="inlineStr">
        <is>
          <t>TI0245008</t>
        </is>
      </c>
      <c r="W1619" s="462" t="inlineStr">
        <is>
          <t>TI0245008</t>
        </is>
      </c>
      <c r="X1619" s="463" t="n">
        <v>44991</v>
      </c>
      <c r="Y1619" s="462" t="inlineStr">
        <is>
          <t>TI-0245008</t>
        </is>
      </c>
      <c r="Z1619" s="462" t="inlineStr"/>
      <c r="AA1619" s="462" t="inlineStr">
        <is>
          <t>បុគ្គលជាប់អាករ</t>
        </is>
      </c>
      <c r="AB1619" s="462" t="inlineStr">
        <is>
          <t>L001-901905215</t>
        </is>
      </c>
      <c r="AC1619" s="462" t="inlineStr">
        <is>
          <t>វីអ៊ីស៊ិន (ខេមបូឌា) អ៊ិនដាសស្ទ្រី ឯ.ក</t>
        </is>
      </c>
      <c r="AD1619" s="464" t="n">
        <v>3317125</v>
      </c>
      <c r="AE1619" s="464" t="n">
        <v>3015568</v>
      </c>
      <c r="AF1619" s="464" t="n">
        <v>0</v>
      </c>
      <c r="AG1619" s="464" t="n">
        <v>0</v>
      </c>
      <c r="AH1619" s="464" t="n">
        <v>301557</v>
      </c>
      <c r="AI1619" s="464" t="n">
        <v>0</v>
      </c>
      <c r="AJ1619" s="464" t="n">
        <v>0</v>
      </c>
      <c r="AK1619" s="464" t="n">
        <v>0</v>
      </c>
      <c r="AL1619" s="464" t="n">
        <v>0</v>
      </c>
      <c r="AM1619" s="464" t="n">
        <v>0</v>
      </c>
      <c r="AN1619" s="464" t="n">
        <v>0</v>
      </c>
      <c r="AO1619" s="464" t="n">
        <v>0</v>
      </c>
      <c r="AP1619" s="464" t="n">
        <v>0</v>
      </c>
      <c r="AQ1619" s="462" t="inlineStr"/>
      <c r="AR1619" s="462" t="inlineStr">
        <is>
          <t>Local Charge</t>
        </is>
      </c>
      <c r="AS1619" s="462" t="inlineStr">
        <is>
          <t>បានប្រកាសពន្ធ</t>
        </is>
      </c>
    </row>
    <row r="1620">
      <c r="A1620" s="461" t="n">
        <v>1612</v>
      </c>
      <c r="B1620" s="462" t="inlineStr">
        <is>
          <t>THC and DOCUMENT FEE</t>
        </is>
      </c>
      <c r="C1620" s="462" t="inlineStr">
        <is>
          <t>អ៊ិចស្ពែឌីធ័រ ខេមបូឌា អិលធីឌី</t>
        </is>
      </c>
      <c r="D1620" s="462" t="inlineStr">
        <is>
          <t>L001-100045898</t>
        </is>
      </c>
      <c r="E1620" s="462" t="inlineStr">
        <is>
          <t>TI-0245004</t>
        </is>
      </c>
      <c r="F1620" s="463" t="n">
        <v>44991</v>
      </c>
      <c r="G1620" s="464" t="n">
        <v>288301</v>
      </c>
      <c r="H1620" s="462" t="n"/>
      <c r="I1620" s="464">
        <f>G1620</f>
        <v/>
      </c>
      <c r="J1620" s="462">
        <f>IF(AND(Q1620=TRUE, R1620=TRUE, S1620=TRUE), IF(W1620&lt;-0.05, "អនុញ្ញាត (អ្នកផ្គត់ផ្គង់ប្រកាសខ្វះ)", "បានប្រកាស (អនុញ្ញាត)"), IF(AND(Q1620=FALSE, R1620=FALSE, S1620=FALSE), "ព្យួរទុក (មិនមានទិន្នន័យ)", "ប្រកាសខុស (ព្យួរទុក)"))</f>
        <v/>
      </c>
      <c r="K1620" s="462" t="inlineStr"/>
      <c r="L1620" s="462" t="inlineStr"/>
      <c r="M1620" s="464">
        <f>AH1620</f>
        <v/>
      </c>
      <c r="N1620" s="464">
        <f>IF(W1620&lt;0,AH1620,I1620)</f>
        <v/>
      </c>
      <c r="O1620" s="464">
        <f>I1620-M1620</f>
        <v/>
      </c>
      <c r="P1620" s="462" t="n"/>
      <c r="Q1620" s="462">
        <f>V1620=W1620</f>
        <v/>
      </c>
      <c r="R1620" s="462">
        <f>AND(MONTH(F1620)=MONTH(X1620), YEAR(F1620)=YEAR(X1620))</f>
        <v/>
      </c>
      <c r="S1620" s="462">
        <f>AC1620="L001-901905215"</f>
        <v/>
      </c>
      <c r="T1620" s="464">
        <f>G1620-AH1620</f>
        <v/>
      </c>
      <c r="U1620" s="462" t="n"/>
      <c r="V1620" s="462" t="inlineStr">
        <is>
          <t>TI0245004</t>
        </is>
      </c>
      <c r="W1620" s="462" t="inlineStr">
        <is>
          <t>TI0245004</t>
        </is>
      </c>
      <c r="X1620" s="463" t="n">
        <v>44991</v>
      </c>
      <c r="Y1620" s="462" t="inlineStr">
        <is>
          <t>TI-0245004</t>
        </is>
      </c>
      <c r="Z1620" s="462" t="inlineStr"/>
      <c r="AA1620" s="462" t="inlineStr">
        <is>
          <t>បុគ្គលជាប់អាករ</t>
        </is>
      </c>
      <c r="AB1620" s="462" t="inlineStr">
        <is>
          <t>L001-901905215</t>
        </is>
      </c>
      <c r="AC1620" s="462" t="inlineStr">
        <is>
          <t>វីអ៊ីស៊ិន (ខេមបូឌា) អ៊ិនដាសស្ទ្រី ឯ.ក</t>
        </is>
      </c>
      <c r="AD1620" s="464" t="n">
        <v>3171195</v>
      </c>
      <c r="AE1620" s="464" t="n">
        <v>2882905</v>
      </c>
      <c r="AF1620" s="464" t="n">
        <v>0</v>
      </c>
      <c r="AG1620" s="464" t="n">
        <v>0</v>
      </c>
      <c r="AH1620" s="464" t="n">
        <v>288290</v>
      </c>
      <c r="AI1620" s="464" t="n">
        <v>0</v>
      </c>
      <c r="AJ1620" s="464" t="n">
        <v>0</v>
      </c>
      <c r="AK1620" s="464" t="n">
        <v>0</v>
      </c>
      <c r="AL1620" s="464" t="n">
        <v>0</v>
      </c>
      <c r="AM1620" s="464" t="n">
        <v>0</v>
      </c>
      <c r="AN1620" s="464" t="n">
        <v>0</v>
      </c>
      <c r="AO1620" s="464" t="n">
        <v>0</v>
      </c>
      <c r="AP1620" s="464" t="n">
        <v>0</v>
      </c>
      <c r="AQ1620" s="462" t="inlineStr"/>
      <c r="AR1620" s="462" t="inlineStr">
        <is>
          <t>Local Charge</t>
        </is>
      </c>
      <c r="AS1620" s="462" t="inlineStr">
        <is>
          <t>បានប្រកាសពន្ធ</t>
        </is>
      </c>
    </row>
    <row r="1621">
      <c r="A1621" s="461" t="n">
        <v>1613</v>
      </c>
      <c r="B1621" s="462" t="inlineStr">
        <is>
          <t>THC and DOCUMENT FEE</t>
        </is>
      </c>
      <c r="C1621" s="462" t="inlineStr">
        <is>
          <t>អ៊ិចស្ពែឌីធ័រ ខេមបូឌា អិលធីឌី</t>
        </is>
      </c>
      <c r="D1621" s="462" t="inlineStr">
        <is>
          <t>L001-100045898</t>
        </is>
      </c>
      <c r="E1621" s="462" t="inlineStr">
        <is>
          <t>TI-0244994</t>
        </is>
      </c>
      <c r="F1621" s="463" t="n">
        <v>44991</v>
      </c>
      <c r="G1621" s="464" t="n">
        <v>444647</v>
      </c>
      <c r="H1621" s="462" t="n"/>
      <c r="I1621" s="464">
        <f>G1621</f>
        <v/>
      </c>
      <c r="J1621" s="462">
        <f>IF(AND(Q1621=TRUE, R1621=TRUE, S1621=TRUE), IF(W1621&lt;-0.05, "អនុញ្ញាត (អ្នកផ្គត់ផ្គង់ប្រកាសខ្វះ)", "បានប្រកាស (អនុញ្ញាត)"), IF(AND(Q1621=FALSE, R1621=FALSE, S1621=FALSE), "ព្យួរទុក (មិនមានទិន្នន័យ)", "ប្រកាសខុស (ព្យួរទុក)"))</f>
        <v/>
      </c>
      <c r="K1621" s="462" t="inlineStr"/>
      <c r="L1621" s="462" t="inlineStr"/>
      <c r="M1621" s="464">
        <f>AH1621</f>
        <v/>
      </c>
      <c r="N1621" s="464">
        <f>IF(W1621&lt;0,AH1621,I1621)</f>
        <v/>
      </c>
      <c r="O1621" s="464">
        <f>I1621-M1621</f>
        <v/>
      </c>
      <c r="P1621" s="462" t="n"/>
      <c r="Q1621" s="462">
        <f>V1621=W1621</f>
        <v/>
      </c>
      <c r="R1621" s="462">
        <f>AND(MONTH(F1621)=MONTH(X1621), YEAR(F1621)=YEAR(X1621))</f>
        <v/>
      </c>
      <c r="S1621" s="462">
        <f>AC1621="L001-901905215"</f>
        <v/>
      </c>
      <c r="T1621" s="464">
        <f>G1621-AH1621</f>
        <v/>
      </c>
      <c r="U1621" s="462" t="n"/>
      <c r="V1621" s="462" t="inlineStr">
        <is>
          <t>TI0244994</t>
        </is>
      </c>
      <c r="W1621" s="462" t="inlineStr">
        <is>
          <t>TI0244994</t>
        </is>
      </c>
      <c r="X1621" s="463" t="n">
        <v>44991</v>
      </c>
      <c r="Y1621" s="462" t="inlineStr">
        <is>
          <t>TI-0244994</t>
        </is>
      </c>
      <c r="Z1621" s="462" t="inlineStr"/>
      <c r="AA1621" s="462" t="inlineStr">
        <is>
          <t>បុគ្គលជាប់អាករ</t>
        </is>
      </c>
      <c r="AB1621" s="462" t="inlineStr">
        <is>
          <t>L001-901905215</t>
        </is>
      </c>
      <c r="AC1621" s="462" t="inlineStr">
        <is>
          <t>វីអ៊ីស៊ិន (ខេមបូឌា) អ៊ិនដាសស្ទ្រី ឯ.ក</t>
        </is>
      </c>
      <c r="AD1621" s="464" t="n">
        <v>4891119</v>
      </c>
      <c r="AE1621" s="464" t="n">
        <v>4446472</v>
      </c>
      <c r="AF1621" s="464" t="n">
        <v>0</v>
      </c>
      <c r="AG1621" s="464" t="n">
        <v>0</v>
      </c>
      <c r="AH1621" s="464" t="n">
        <v>444647</v>
      </c>
      <c r="AI1621" s="464" t="n">
        <v>0</v>
      </c>
      <c r="AJ1621" s="464" t="n">
        <v>0</v>
      </c>
      <c r="AK1621" s="464" t="n">
        <v>0</v>
      </c>
      <c r="AL1621" s="464" t="n">
        <v>0</v>
      </c>
      <c r="AM1621" s="464" t="n">
        <v>0</v>
      </c>
      <c r="AN1621" s="464" t="n">
        <v>0</v>
      </c>
      <c r="AO1621" s="464" t="n">
        <v>0</v>
      </c>
      <c r="AP1621" s="464" t="n">
        <v>0</v>
      </c>
      <c r="AQ1621" s="462" t="inlineStr"/>
      <c r="AR1621" s="462" t="inlineStr">
        <is>
          <t>Local Charge</t>
        </is>
      </c>
      <c r="AS1621" s="462" t="inlineStr">
        <is>
          <t>បានប្រកាសពន្ធ</t>
        </is>
      </c>
    </row>
    <row r="1622">
      <c r="A1622" s="461" t="n">
        <v>1614</v>
      </c>
      <c r="B1622" s="462" t="inlineStr">
        <is>
          <t>THC and DOCUMENT FEE</t>
        </is>
      </c>
      <c r="C1622" s="462" t="inlineStr">
        <is>
          <t>អ៊ិចស្ពែឌីធ័រ ខេមបូឌា អិលធីឌី</t>
        </is>
      </c>
      <c r="D1622" s="462" t="inlineStr">
        <is>
          <t>L001-100045898</t>
        </is>
      </c>
      <c r="E1622" s="462" t="inlineStr">
        <is>
          <t>TI-0244970</t>
        </is>
      </c>
      <c r="F1622" s="463" t="n">
        <v>44991</v>
      </c>
      <c r="G1622" s="464" t="n">
        <v>417871</v>
      </c>
      <c r="H1622" s="462" t="n"/>
      <c r="I1622" s="464">
        <f>G1622</f>
        <v/>
      </c>
      <c r="J1622" s="462">
        <f>IF(AND(Q1622=TRUE, R1622=TRUE, S1622=TRUE), IF(W1622&lt;-0.05, "អនុញ្ញាត (អ្នកផ្គត់ផ្គង់ប្រកាសខ្វះ)", "បានប្រកាស (អនុញ្ញាត)"), IF(AND(Q1622=FALSE, R1622=FALSE, S1622=FALSE), "ព្យួរទុក (មិនមានទិន្នន័យ)", "ប្រកាសខុស (ព្យួរទុក)"))</f>
        <v/>
      </c>
      <c r="K1622" s="462" t="inlineStr"/>
      <c r="L1622" s="462" t="inlineStr"/>
      <c r="M1622" s="464">
        <f>AH1622</f>
        <v/>
      </c>
      <c r="N1622" s="464">
        <f>IF(W1622&lt;0,AH1622,I1622)</f>
        <v/>
      </c>
      <c r="O1622" s="464">
        <f>I1622-M1622</f>
        <v/>
      </c>
      <c r="P1622" s="462" t="n"/>
      <c r="Q1622" s="462">
        <f>V1622=W1622</f>
        <v/>
      </c>
      <c r="R1622" s="462">
        <f>AND(MONTH(F1622)=MONTH(X1622), YEAR(F1622)=YEAR(X1622))</f>
        <v/>
      </c>
      <c r="S1622" s="462">
        <f>AC1622="L001-901905215"</f>
        <v/>
      </c>
      <c r="T1622" s="464">
        <f>G1622-AH1622</f>
        <v/>
      </c>
      <c r="U1622" s="462" t="n"/>
      <c r="V1622" s="462" t="inlineStr">
        <is>
          <t>TI0244970</t>
        </is>
      </c>
      <c r="W1622" s="462" t="inlineStr">
        <is>
          <t>TI0244970</t>
        </is>
      </c>
      <c r="X1622" s="463" t="n">
        <v>44991</v>
      </c>
      <c r="Y1622" s="462" t="inlineStr">
        <is>
          <t>TI-0244970</t>
        </is>
      </c>
      <c r="Z1622" s="462" t="inlineStr"/>
      <c r="AA1622" s="462" t="inlineStr">
        <is>
          <t>បុគ្គលជាប់អាករ</t>
        </is>
      </c>
      <c r="AB1622" s="462" t="inlineStr">
        <is>
          <t>L001-901905215</t>
        </is>
      </c>
      <c r="AC1622" s="462" t="inlineStr">
        <is>
          <t>វីអ៊ីស៊ិន (ខេមបូឌា) អ៊ិនដាសស្ទ្រី ឯ.ក</t>
        </is>
      </c>
      <c r="AD1622" s="464" t="n">
        <v>4596581</v>
      </c>
      <c r="AE1622" s="464" t="n">
        <v>4178710</v>
      </c>
      <c r="AF1622" s="464" t="n">
        <v>0</v>
      </c>
      <c r="AG1622" s="464" t="n">
        <v>0</v>
      </c>
      <c r="AH1622" s="464" t="n">
        <v>417871</v>
      </c>
      <c r="AI1622" s="464" t="n">
        <v>0</v>
      </c>
      <c r="AJ1622" s="464" t="n">
        <v>0</v>
      </c>
      <c r="AK1622" s="464" t="n">
        <v>0</v>
      </c>
      <c r="AL1622" s="464" t="n">
        <v>0</v>
      </c>
      <c r="AM1622" s="464" t="n">
        <v>0</v>
      </c>
      <c r="AN1622" s="464" t="n">
        <v>0</v>
      </c>
      <c r="AO1622" s="464" t="n">
        <v>0</v>
      </c>
      <c r="AP1622" s="464" t="n">
        <v>0</v>
      </c>
      <c r="AQ1622" s="462" t="inlineStr"/>
      <c r="AR1622" s="462" t="inlineStr">
        <is>
          <t>Local Charge</t>
        </is>
      </c>
      <c r="AS1622" s="462" t="inlineStr">
        <is>
          <t>បានប្រកាសពន្ធ</t>
        </is>
      </c>
    </row>
    <row r="1623">
      <c r="A1623" s="461" t="n">
        <v>1615</v>
      </c>
      <c r="B1623" s="462" t="inlineStr">
        <is>
          <t>THC and DOCUMENT FEE</t>
        </is>
      </c>
      <c r="C1623" s="462" t="inlineStr">
        <is>
          <t>អ៊ិចស្ពែឌីធ័រ ខេមបូឌា អិលធីឌី</t>
        </is>
      </c>
      <c r="D1623" s="462" t="inlineStr">
        <is>
          <t>L001-100045898</t>
        </is>
      </c>
      <c r="E1623" s="462" t="inlineStr">
        <is>
          <t>TI-0244969</t>
        </is>
      </c>
      <c r="F1623" s="463" t="n">
        <v>44991</v>
      </c>
      <c r="G1623" s="464" t="n">
        <v>86993</v>
      </c>
      <c r="H1623" s="462" t="n"/>
      <c r="I1623" s="464">
        <f>G1623</f>
        <v/>
      </c>
      <c r="J1623" s="462">
        <f>IF(AND(Q1623=TRUE, R1623=TRUE, S1623=TRUE), IF(W1623&lt;-0.05, "អនុញ្ញាត (អ្នកផ្គត់ផ្គង់ប្រកាសខ្វះ)", "បានប្រកាស (អនុញ្ញាត)"), IF(AND(Q1623=FALSE, R1623=FALSE, S1623=FALSE), "ព្យួរទុក (មិនមានទិន្នន័យ)", "ប្រកាសខុស (ព្យួរទុក)"))</f>
        <v/>
      </c>
      <c r="K1623" s="462" t="inlineStr"/>
      <c r="L1623" s="462" t="inlineStr"/>
      <c r="M1623" s="464">
        <f>AH1623</f>
        <v/>
      </c>
      <c r="N1623" s="464">
        <f>IF(W1623&lt;0,AH1623,I1623)</f>
        <v/>
      </c>
      <c r="O1623" s="464">
        <f>I1623-M1623</f>
        <v/>
      </c>
      <c r="P1623" s="462" t="n"/>
      <c r="Q1623" s="462">
        <f>V1623=W1623</f>
        <v/>
      </c>
      <c r="R1623" s="462">
        <f>AND(MONTH(F1623)=MONTH(X1623), YEAR(F1623)=YEAR(X1623))</f>
        <v/>
      </c>
      <c r="S1623" s="462">
        <f>AC1623="L001-901905215"</f>
        <v/>
      </c>
      <c r="T1623" s="464">
        <f>G1623-AH1623</f>
        <v/>
      </c>
      <c r="U1623" s="462" t="n"/>
      <c r="V1623" s="462" t="inlineStr">
        <is>
          <t>TI0244969</t>
        </is>
      </c>
      <c r="W1623" s="462" t="inlineStr">
        <is>
          <t>TI0244969</t>
        </is>
      </c>
      <c r="X1623" s="463" t="n">
        <v>44991</v>
      </c>
      <c r="Y1623" s="462" t="inlineStr">
        <is>
          <t>TI-0244969</t>
        </is>
      </c>
      <c r="Z1623" s="462" t="inlineStr"/>
      <c r="AA1623" s="462" t="inlineStr">
        <is>
          <t>បុគ្គលជាប់អាករ</t>
        </is>
      </c>
      <c r="AB1623" s="462" t="inlineStr">
        <is>
          <t>L001-901905215</t>
        </is>
      </c>
      <c r="AC1623" s="462" t="inlineStr">
        <is>
          <t>វីអ៊ីស៊ិន (ខេមបូឌា) អ៊ិនដាសស្ទ្រី ឯ.ក</t>
        </is>
      </c>
      <c r="AD1623" s="464" t="n">
        <v>956803</v>
      </c>
      <c r="AE1623" s="464" t="n">
        <v>869821</v>
      </c>
      <c r="AF1623" s="464" t="n">
        <v>0</v>
      </c>
      <c r="AG1623" s="464" t="n">
        <v>0</v>
      </c>
      <c r="AH1623" s="464" t="n">
        <v>86982</v>
      </c>
      <c r="AI1623" s="464" t="n">
        <v>0</v>
      </c>
      <c r="AJ1623" s="464" t="n">
        <v>0</v>
      </c>
      <c r="AK1623" s="464" t="n">
        <v>0</v>
      </c>
      <c r="AL1623" s="464" t="n">
        <v>0</v>
      </c>
      <c r="AM1623" s="464" t="n">
        <v>0</v>
      </c>
      <c r="AN1623" s="464" t="n">
        <v>0</v>
      </c>
      <c r="AO1623" s="464" t="n">
        <v>0</v>
      </c>
      <c r="AP1623" s="464" t="n">
        <v>0</v>
      </c>
      <c r="AQ1623" s="462" t="inlineStr"/>
      <c r="AR1623" s="462" t="inlineStr">
        <is>
          <t>Local Charge</t>
        </is>
      </c>
      <c r="AS1623" s="462" t="inlineStr">
        <is>
          <t>បានប្រកាសពន្ធ</t>
        </is>
      </c>
    </row>
    <row r="1624">
      <c r="A1624" s="461" t="n">
        <v>1616</v>
      </c>
      <c r="B1624" s="462" t="inlineStr">
        <is>
          <t>THC and DOCUMENT FEE</t>
        </is>
      </c>
      <c r="C1624" s="462" t="inlineStr">
        <is>
          <t>អ៊ិចស្ពែឌីធ័រ ខេមបូឌា អិលធីឌី</t>
        </is>
      </c>
      <c r="D1624" s="462" t="inlineStr">
        <is>
          <t>L001-100045898</t>
        </is>
      </c>
      <c r="E1624" s="462" t="inlineStr">
        <is>
          <t>TI-0244963</t>
        </is>
      </c>
      <c r="F1624" s="463" t="n">
        <v>44991</v>
      </c>
      <c r="G1624" s="464" t="n">
        <v>223946</v>
      </c>
      <c r="H1624" s="462" t="n"/>
      <c r="I1624" s="464">
        <f>G1624</f>
        <v/>
      </c>
      <c r="J1624" s="462">
        <f>IF(AND(Q1624=TRUE, R1624=TRUE, S1624=TRUE), IF(W1624&lt;-0.05, "អនុញ្ញាត (អ្នកផ្គត់ផ្គង់ប្រកាសខ្វះ)", "បានប្រកាស (អនុញ្ញាត)"), IF(AND(Q1624=FALSE, R1624=FALSE, S1624=FALSE), "ព្យួរទុក (មិនមានទិន្នន័យ)", "ប្រកាសខុស (ព្យួរទុក)"))</f>
        <v/>
      </c>
      <c r="K1624" s="462" t="inlineStr"/>
      <c r="L1624" s="462" t="inlineStr"/>
      <c r="M1624" s="464">
        <f>AH1624</f>
        <v/>
      </c>
      <c r="N1624" s="464">
        <f>IF(W1624&lt;0,AH1624,I1624)</f>
        <v/>
      </c>
      <c r="O1624" s="464">
        <f>I1624-M1624</f>
        <v/>
      </c>
      <c r="P1624" s="462" t="n"/>
      <c r="Q1624" s="462">
        <f>V1624=W1624</f>
        <v/>
      </c>
      <c r="R1624" s="462">
        <f>AND(MONTH(F1624)=MONTH(X1624), YEAR(F1624)=YEAR(X1624))</f>
        <v/>
      </c>
      <c r="S1624" s="462">
        <f>AC1624="L001-901905215"</f>
        <v/>
      </c>
      <c r="T1624" s="464">
        <f>G1624-AH1624</f>
        <v/>
      </c>
      <c r="U1624" s="462" t="n"/>
      <c r="V1624" s="462" t="inlineStr">
        <is>
          <t>TI0244963</t>
        </is>
      </c>
      <c r="W1624" s="462" t="inlineStr">
        <is>
          <t>TI0244963</t>
        </is>
      </c>
      <c r="X1624" s="463" t="n">
        <v>44991</v>
      </c>
      <c r="Y1624" s="462" t="inlineStr">
        <is>
          <t>TI-0244963</t>
        </is>
      </c>
      <c r="Z1624" s="462" t="inlineStr"/>
      <c r="AA1624" s="462" t="inlineStr">
        <is>
          <t>បុគ្គលជាប់អាករ</t>
        </is>
      </c>
      <c r="AB1624" s="462" t="inlineStr">
        <is>
          <t>L001-901905215</t>
        </is>
      </c>
      <c r="AC1624" s="462" t="inlineStr">
        <is>
          <t>វីអ៊ីស៊ិន (ខេមបូឌា) អ៊ិនដាសស្ទ្រី ឯ.ក</t>
        </is>
      </c>
      <c r="AD1624" s="464" t="n">
        <v>2463410</v>
      </c>
      <c r="AE1624" s="464" t="n">
        <v>2239464</v>
      </c>
      <c r="AF1624" s="464" t="n">
        <v>0</v>
      </c>
      <c r="AG1624" s="464" t="n">
        <v>0</v>
      </c>
      <c r="AH1624" s="464" t="n">
        <v>223946</v>
      </c>
      <c r="AI1624" s="464" t="n">
        <v>0</v>
      </c>
      <c r="AJ1624" s="464" t="n">
        <v>0</v>
      </c>
      <c r="AK1624" s="464" t="n">
        <v>0</v>
      </c>
      <c r="AL1624" s="464" t="n">
        <v>0</v>
      </c>
      <c r="AM1624" s="464" t="n">
        <v>0</v>
      </c>
      <c r="AN1624" s="464" t="n">
        <v>0</v>
      </c>
      <c r="AO1624" s="464" t="n">
        <v>0</v>
      </c>
      <c r="AP1624" s="464" t="n">
        <v>0</v>
      </c>
      <c r="AQ1624" s="462" t="inlineStr"/>
      <c r="AR1624" s="462" t="inlineStr">
        <is>
          <t>Local Charge</t>
        </is>
      </c>
      <c r="AS1624" s="462" t="inlineStr">
        <is>
          <t>បានប្រកាសពន្ធ</t>
        </is>
      </c>
    </row>
    <row r="1625">
      <c r="A1625" s="461" t="n">
        <v>1617</v>
      </c>
      <c r="B1625" s="462" t="inlineStr">
        <is>
          <t>Export administration Fee</t>
        </is>
      </c>
      <c r="C1625" s="462" t="inlineStr">
        <is>
          <t>ឆាយ ដា ឡូយីស្ទីក</t>
        </is>
      </c>
      <c r="D1625" s="462" t="inlineStr">
        <is>
          <t>L001-100063098</t>
        </is>
      </c>
      <c r="E1625" s="462" t="inlineStr">
        <is>
          <t>2303002245</t>
        </is>
      </c>
      <c r="F1625" s="463" t="n">
        <v>44991</v>
      </c>
      <c r="G1625" s="464" t="n">
        <v>12171</v>
      </c>
      <c r="H1625" s="462" t="n"/>
      <c r="I1625" s="464">
        <f>G1625</f>
        <v/>
      </c>
      <c r="J1625" s="462">
        <f>IF(AND(Q1625=TRUE, R1625=TRUE, S1625=TRUE), IF(W1625&lt;-0.05, "អនុញ្ញាត (អ្នកផ្គត់ផ្គង់ប្រកាសខ្វះ)", "បានប្រកាស (អនុញ្ញាត)"), IF(AND(Q1625=FALSE, R1625=FALSE, S1625=FALSE), "ព្យួរទុក (មិនមានទិន្នន័យ)", "ប្រកាសខុស (ព្យួរទុក)"))</f>
        <v/>
      </c>
      <c r="K1625" s="462" t="inlineStr"/>
      <c r="L1625" s="462" t="inlineStr"/>
      <c r="M1625" s="464">
        <f>AH1625</f>
        <v/>
      </c>
      <c r="N1625" s="464">
        <f>IF(W1625&lt;0,AH1625,I1625)</f>
        <v/>
      </c>
      <c r="O1625" s="464">
        <f>I1625-M1625</f>
        <v/>
      </c>
      <c r="P1625" s="462" t="n"/>
      <c r="Q1625" s="462">
        <f>V1625=W1625</f>
        <v/>
      </c>
      <c r="R1625" s="462">
        <f>AND(MONTH(F1625)=MONTH(X1625), YEAR(F1625)=YEAR(X1625))</f>
        <v/>
      </c>
      <c r="S1625" s="462">
        <f>AC1625="L001-901905215"</f>
        <v/>
      </c>
      <c r="T1625" s="464">
        <f>G1625-AH1625</f>
        <v/>
      </c>
      <c r="U1625" s="462" t="n"/>
      <c r="V1625" s="462" t="inlineStr">
        <is>
          <t>2303002245</t>
        </is>
      </c>
      <c r="W1625" s="462" t="inlineStr">
        <is>
          <t>2303002245</t>
        </is>
      </c>
      <c r="X1625" s="463" t="n">
        <v>44991</v>
      </c>
      <c r="Y1625" s="462" t="inlineStr">
        <is>
          <t>2303002245</t>
        </is>
      </c>
      <c r="Z1625" s="462" t="inlineStr"/>
      <c r="AA1625" s="462" t="inlineStr">
        <is>
          <t>បុគ្គលជាប់អាករ</t>
        </is>
      </c>
      <c r="AB1625" s="462" t="inlineStr">
        <is>
          <t>L001-901905215</t>
        </is>
      </c>
      <c r="AC1625" s="462" t="inlineStr">
        <is>
          <t>វីអ៊ីស៊ិន (ខេមបូឌា) អ៊ិនដាសស្ទ្រី ឯ.ក</t>
        </is>
      </c>
      <c r="AD1625" s="464" t="n">
        <v>133881</v>
      </c>
      <c r="AE1625" s="464" t="n">
        <v>121710</v>
      </c>
      <c r="AF1625" s="464" t="n">
        <v>0</v>
      </c>
      <c r="AG1625" s="464" t="n">
        <v>0</v>
      </c>
      <c r="AH1625" s="464" t="n">
        <v>12171</v>
      </c>
      <c r="AI1625" s="464" t="n">
        <v>0</v>
      </c>
      <c r="AJ1625" s="464" t="n">
        <v>0</v>
      </c>
      <c r="AK1625" s="464" t="n">
        <v>0</v>
      </c>
      <c r="AL1625" s="464" t="n">
        <v>0</v>
      </c>
      <c r="AM1625" s="464" t="n">
        <v>0</v>
      </c>
      <c r="AN1625" s="464" t="n">
        <v>0</v>
      </c>
      <c r="AO1625" s="464" t="n">
        <v>0</v>
      </c>
      <c r="AP1625" s="464" t="n">
        <v>0</v>
      </c>
      <c r="AQ1625" s="462" t="inlineStr"/>
      <c r="AR1625" s="462" t="inlineStr">
        <is>
          <t>Worker Fee</t>
        </is>
      </c>
      <c r="AS1625" s="462" t="inlineStr">
        <is>
          <t>បានប្រកាសពន្ធ</t>
        </is>
      </c>
    </row>
    <row r="1626">
      <c r="A1626" s="461" t="n">
        <v>1618</v>
      </c>
      <c r="B1626" s="462" t="inlineStr">
        <is>
          <t>Export administration Fee</t>
        </is>
      </c>
      <c r="C1626" s="462" t="inlineStr">
        <is>
          <t>ឆាយ ដា ឡូយីស្ទីក</t>
        </is>
      </c>
      <c r="D1626" s="462" t="inlineStr">
        <is>
          <t>L001-100063098</t>
        </is>
      </c>
      <c r="E1626" s="462" t="inlineStr">
        <is>
          <t>2303003044</t>
        </is>
      </c>
      <c r="F1626" s="463" t="n">
        <v>45012</v>
      </c>
      <c r="G1626" s="464" t="n">
        <v>3246</v>
      </c>
      <c r="H1626" s="462" t="n"/>
      <c r="I1626" s="464">
        <f>G1626</f>
        <v/>
      </c>
      <c r="J1626" s="462">
        <f>IF(AND(Q1626=TRUE, R1626=TRUE, S1626=TRUE), IF(W1626&lt;-0.05, "អនុញ្ញាត (អ្នកផ្គត់ផ្គង់ប្រកាសខ្វះ)", "បានប្រកាស (អនុញ្ញាត)"), IF(AND(Q1626=FALSE, R1626=FALSE, S1626=FALSE), "ព្យួរទុក (មិនមានទិន្នន័យ)", "ប្រកាសខុស (ព្យួរទុក)"))</f>
        <v/>
      </c>
      <c r="K1626" s="462" t="inlineStr"/>
      <c r="L1626" s="462" t="inlineStr"/>
      <c r="M1626" s="464">
        <f>AH1626</f>
        <v/>
      </c>
      <c r="N1626" s="464">
        <f>IF(W1626&lt;0,AH1626,I1626)</f>
        <v/>
      </c>
      <c r="O1626" s="464">
        <f>I1626-M1626</f>
        <v/>
      </c>
      <c r="P1626" s="462" t="n"/>
      <c r="Q1626" s="462">
        <f>V1626=W1626</f>
        <v/>
      </c>
      <c r="R1626" s="462">
        <f>AND(MONTH(F1626)=MONTH(X1626), YEAR(F1626)=YEAR(X1626))</f>
        <v/>
      </c>
      <c r="S1626" s="462">
        <f>AC1626="L001-901905215"</f>
        <v/>
      </c>
      <c r="T1626" s="464">
        <f>G1626-AH1626</f>
        <v/>
      </c>
      <c r="U1626" s="462" t="n"/>
      <c r="V1626" s="462" t="inlineStr">
        <is>
          <t>2303003044</t>
        </is>
      </c>
      <c r="W1626" s="462" t="inlineStr">
        <is>
          <t>2303003044</t>
        </is>
      </c>
      <c r="X1626" s="463" t="n">
        <v>45012</v>
      </c>
      <c r="Y1626" s="462" t="inlineStr">
        <is>
          <t>2303003044</t>
        </is>
      </c>
      <c r="Z1626" s="462" t="inlineStr"/>
      <c r="AA1626" s="462" t="inlineStr">
        <is>
          <t>បុគ្គលជាប់អាករ</t>
        </is>
      </c>
      <c r="AB1626" s="462" t="inlineStr">
        <is>
          <t>L001-901905215</t>
        </is>
      </c>
      <c r="AC1626" s="462" t="inlineStr">
        <is>
          <t>វីអ៊ីស៊ិន (ខេមបូឌា) អ៊ិនដាសស្ទ្រី ឯ.ក</t>
        </is>
      </c>
      <c r="AD1626" s="464" t="n">
        <v>35710</v>
      </c>
      <c r="AE1626" s="464" t="n">
        <v>32464</v>
      </c>
      <c r="AF1626" s="464" t="n">
        <v>0</v>
      </c>
      <c r="AG1626" s="464" t="n">
        <v>0</v>
      </c>
      <c r="AH1626" s="464" t="n">
        <v>3246</v>
      </c>
      <c r="AI1626" s="464" t="n">
        <v>0</v>
      </c>
      <c r="AJ1626" s="464" t="n">
        <v>0</v>
      </c>
      <c r="AK1626" s="464" t="n">
        <v>0</v>
      </c>
      <c r="AL1626" s="464" t="n">
        <v>0</v>
      </c>
      <c r="AM1626" s="464" t="n">
        <v>0</v>
      </c>
      <c r="AN1626" s="464" t="n">
        <v>0</v>
      </c>
      <c r="AO1626" s="464" t="n">
        <v>0</v>
      </c>
      <c r="AP1626" s="464" t="n">
        <v>0</v>
      </c>
      <c r="AQ1626" s="462" t="inlineStr"/>
      <c r="AR1626" s="462" t="inlineStr">
        <is>
          <t>Worker Fee</t>
        </is>
      </c>
      <c r="AS1626" s="462" t="inlineStr">
        <is>
          <t>បានប្រកាសពន្ធ</t>
        </is>
      </c>
    </row>
    <row r="1627">
      <c r="A1627" s="461" t="n">
        <v>1619</v>
      </c>
      <c r="B1627" s="462" t="inlineStr">
        <is>
          <t>Export administration Fee</t>
        </is>
      </c>
      <c r="C1627" s="462" t="inlineStr">
        <is>
          <t>ឆាយ ដា ឡូយីស្ទីក</t>
        </is>
      </c>
      <c r="D1627" s="462" t="inlineStr">
        <is>
          <t>L001-100063098</t>
        </is>
      </c>
      <c r="E1627" s="462" t="inlineStr">
        <is>
          <t>2303003011</t>
        </is>
      </c>
      <c r="F1627" s="463" t="n">
        <v>45012</v>
      </c>
      <c r="G1627" s="464" t="n">
        <v>76696</v>
      </c>
      <c r="H1627" s="462" t="n"/>
      <c r="I1627" s="464">
        <f>G1627</f>
        <v/>
      </c>
      <c r="J1627" s="462">
        <f>IF(AND(Q1627=TRUE, R1627=TRUE, S1627=TRUE), IF(W1627&lt;-0.05, "អនុញ្ញាត (អ្នកផ្គត់ផ្គង់ប្រកាសខ្វះ)", "បានប្រកាស (អនុញ្ញាត)"), IF(AND(Q1627=FALSE, R1627=FALSE, S1627=FALSE), "ព្យួរទុក (មិនមានទិន្នន័យ)", "ប្រកាសខុស (ព្យួរទុក)"))</f>
        <v/>
      </c>
      <c r="K1627" s="462" t="inlineStr"/>
      <c r="L1627" s="462" t="inlineStr"/>
      <c r="M1627" s="464">
        <f>AH1627</f>
        <v/>
      </c>
      <c r="N1627" s="464">
        <f>IF(W1627&lt;0,AH1627,I1627)</f>
        <v/>
      </c>
      <c r="O1627" s="464">
        <f>I1627-M1627</f>
        <v/>
      </c>
      <c r="P1627" s="462" t="n"/>
      <c r="Q1627" s="462">
        <f>V1627=W1627</f>
        <v/>
      </c>
      <c r="R1627" s="462">
        <f>AND(MONTH(F1627)=MONTH(X1627), YEAR(F1627)=YEAR(X1627))</f>
        <v/>
      </c>
      <c r="S1627" s="462">
        <f>AC1627="L001-901905215"</f>
        <v/>
      </c>
      <c r="T1627" s="464">
        <f>G1627-AH1627</f>
        <v/>
      </c>
      <c r="U1627" s="462" t="n"/>
      <c r="V1627" s="462" t="inlineStr">
        <is>
          <t>2303003011</t>
        </is>
      </c>
      <c r="W1627" s="462" t="inlineStr">
        <is>
          <t>2303003011</t>
        </is>
      </c>
      <c r="X1627" s="463" t="n">
        <v>45012</v>
      </c>
      <c r="Y1627" s="462" t="inlineStr">
        <is>
          <t>2303003011</t>
        </is>
      </c>
      <c r="Z1627" s="462" t="inlineStr"/>
      <c r="AA1627" s="462" t="inlineStr">
        <is>
          <t>បុគ្គលជាប់អាករ</t>
        </is>
      </c>
      <c r="AB1627" s="462" t="inlineStr">
        <is>
          <t>L001-901905215</t>
        </is>
      </c>
      <c r="AC1627" s="462" t="inlineStr">
        <is>
          <t>វីអ៊ីស៊ិន (ខេមបូឌា) អ៊ិនដាសស្ទ្រី ឯ.ក</t>
        </is>
      </c>
      <c r="AD1627" s="464" t="n">
        <v>843658</v>
      </c>
      <c r="AE1627" s="464" t="n">
        <v>766962</v>
      </c>
      <c r="AF1627" s="464" t="n">
        <v>0</v>
      </c>
      <c r="AG1627" s="464" t="n">
        <v>0</v>
      </c>
      <c r="AH1627" s="464" t="n">
        <v>76696</v>
      </c>
      <c r="AI1627" s="464" t="n">
        <v>0</v>
      </c>
      <c r="AJ1627" s="464" t="n">
        <v>0</v>
      </c>
      <c r="AK1627" s="464" t="n">
        <v>0</v>
      </c>
      <c r="AL1627" s="464" t="n">
        <v>0</v>
      </c>
      <c r="AM1627" s="464" t="n">
        <v>0</v>
      </c>
      <c r="AN1627" s="464" t="n">
        <v>0</v>
      </c>
      <c r="AO1627" s="464" t="n">
        <v>0</v>
      </c>
      <c r="AP1627" s="464" t="n">
        <v>0</v>
      </c>
      <c r="AQ1627" s="462" t="inlineStr"/>
      <c r="AR1627" s="462" t="inlineStr">
        <is>
          <t>Export Administration Fee</t>
        </is>
      </c>
      <c r="AS1627" s="462" t="inlineStr">
        <is>
          <t>បានប្រកាសពន្ធ</t>
        </is>
      </c>
    </row>
    <row r="1628">
      <c r="A1628" s="461" t="n">
        <v>1620</v>
      </c>
      <c r="B1628" s="462" t="inlineStr">
        <is>
          <t>Export administration Fee</t>
        </is>
      </c>
      <c r="C1628" s="462" t="inlineStr">
        <is>
          <t>ឆាយ ដា ឡូយីស្ទីក</t>
        </is>
      </c>
      <c r="D1628" s="462" t="inlineStr">
        <is>
          <t>L001-100063098</t>
        </is>
      </c>
      <c r="E1628" s="462" t="inlineStr">
        <is>
          <t>2303003007</t>
        </is>
      </c>
      <c r="F1628" s="463" t="n">
        <v>45012</v>
      </c>
      <c r="G1628" s="464" t="n">
        <v>76696</v>
      </c>
      <c r="H1628" s="462" t="n"/>
      <c r="I1628" s="464">
        <f>G1628</f>
        <v/>
      </c>
      <c r="J1628" s="462">
        <f>IF(AND(Q1628=TRUE, R1628=TRUE, S1628=TRUE), IF(W1628&lt;-0.05, "អនុញ្ញាត (អ្នកផ្គត់ផ្គង់ប្រកាសខ្វះ)", "បានប្រកាស (អនុញ្ញាត)"), IF(AND(Q1628=FALSE, R1628=FALSE, S1628=FALSE), "ព្យួរទុក (មិនមានទិន្នន័យ)", "ប្រកាសខុស (ព្យួរទុក)"))</f>
        <v/>
      </c>
      <c r="K1628" s="462" t="inlineStr"/>
      <c r="L1628" s="462" t="inlineStr"/>
      <c r="M1628" s="464">
        <f>AH1628</f>
        <v/>
      </c>
      <c r="N1628" s="464">
        <f>IF(W1628&lt;0,AH1628,I1628)</f>
        <v/>
      </c>
      <c r="O1628" s="464">
        <f>I1628-M1628</f>
        <v/>
      </c>
      <c r="P1628" s="462" t="n"/>
      <c r="Q1628" s="462">
        <f>V1628=W1628</f>
        <v/>
      </c>
      <c r="R1628" s="462">
        <f>AND(MONTH(F1628)=MONTH(X1628), YEAR(F1628)=YEAR(X1628))</f>
        <v/>
      </c>
      <c r="S1628" s="462">
        <f>AC1628="L001-901905215"</f>
        <v/>
      </c>
      <c r="T1628" s="464">
        <f>G1628-AH1628</f>
        <v/>
      </c>
      <c r="U1628" s="462" t="n"/>
      <c r="V1628" s="462" t="inlineStr">
        <is>
          <t>2303003007</t>
        </is>
      </c>
      <c r="W1628" s="462" t="inlineStr">
        <is>
          <t>2303003007</t>
        </is>
      </c>
      <c r="X1628" s="463" t="n">
        <v>45012</v>
      </c>
      <c r="Y1628" s="462" t="inlineStr">
        <is>
          <t>2303003007</t>
        </is>
      </c>
      <c r="Z1628" s="462" t="inlineStr"/>
      <c r="AA1628" s="462" t="inlineStr">
        <is>
          <t>បុគ្គលជាប់អាករ</t>
        </is>
      </c>
      <c r="AB1628" s="462" t="inlineStr">
        <is>
          <t>L001-901905215</t>
        </is>
      </c>
      <c r="AC1628" s="462" t="inlineStr">
        <is>
          <t>វីអ៊ីស៊ិន (ខេមបូឌា) អ៊ិនដាសស្ទ្រី ឯ.ក</t>
        </is>
      </c>
      <c r="AD1628" s="464" t="n">
        <v>843658</v>
      </c>
      <c r="AE1628" s="464" t="n">
        <v>766962</v>
      </c>
      <c r="AF1628" s="464" t="n">
        <v>0</v>
      </c>
      <c r="AG1628" s="464" t="n">
        <v>0</v>
      </c>
      <c r="AH1628" s="464" t="n">
        <v>76696</v>
      </c>
      <c r="AI1628" s="464" t="n">
        <v>0</v>
      </c>
      <c r="AJ1628" s="464" t="n">
        <v>0</v>
      </c>
      <c r="AK1628" s="464" t="n">
        <v>0</v>
      </c>
      <c r="AL1628" s="464" t="n">
        <v>0</v>
      </c>
      <c r="AM1628" s="464" t="n">
        <v>0</v>
      </c>
      <c r="AN1628" s="464" t="n">
        <v>0</v>
      </c>
      <c r="AO1628" s="464" t="n">
        <v>0</v>
      </c>
      <c r="AP1628" s="464" t="n">
        <v>0</v>
      </c>
      <c r="AQ1628" s="462" t="inlineStr"/>
      <c r="AR1628" s="462" t="inlineStr">
        <is>
          <t>Export Administration Fee</t>
        </is>
      </c>
      <c r="AS1628" s="462" t="inlineStr">
        <is>
          <t>បានប្រកាសពន្ធ</t>
        </is>
      </c>
    </row>
    <row r="1629">
      <c r="A1629" s="461" t="n">
        <v>1621</v>
      </c>
      <c r="B1629" s="462" t="inlineStr">
        <is>
          <t>Export administration Fee</t>
        </is>
      </c>
      <c r="C1629" s="462" t="inlineStr">
        <is>
          <t>ឆាយ ដា ឡូយីស្ទីក</t>
        </is>
      </c>
      <c r="D1629" s="462" t="inlineStr">
        <is>
          <t>L001-100063098</t>
        </is>
      </c>
      <c r="E1629" s="462" t="inlineStr">
        <is>
          <t>2303003005</t>
        </is>
      </c>
      <c r="F1629" s="463" t="n">
        <v>45012</v>
      </c>
      <c r="G1629" s="464" t="n">
        <v>76696</v>
      </c>
      <c r="H1629" s="462" t="n"/>
      <c r="I1629" s="464">
        <f>G1629</f>
        <v/>
      </c>
      <c r="J1629" s="462">
        <f>IF(AND(Q1629=TRUE, R1629=TRUE, S1629=TRUE), IF(W1629&lt;-0.05, "អនុញ្ញាត (អ្នកផ្គត់ផ្គង់ប្រកាសខ្វះ)", "បានប្រកាស (អនុញ្ញាត)"), IF(AND(Q1629=FALSE, R1629=FALSE, S1629=FALSE), "ព្យួរទុក (មិនមានទិន្នន័យ)", "ប្រកាសខុស (ព្យួរទុក)"))</f>
        <v/>
      </c>
      <c r="K1629" s="462" t="inlineStr"/>
      <c r="L1629" s="462" t="inlineStr"/>
      <c r="M1629" s="464">
        <f>AH1629</f>
        <v/>
      </c>
      <c r="N1629" s="464">
        <f>IF(W1629&lt;0,AH1629,I1629)</f>
        <v/>
      </c>
      <c r="O1629" s="464">
        <f>I1629-M1629</f>
        <v/>
      </c>
      <c r="P1629" s="462" t="n"/>
      <c r="Q1629" s="462">
        <f>V1629=W1629</f>
        <v/>
      </c>
      <c r="R1629" s="462">
        <f>AND(MONTH(F1629)=MONTH(X1629), YEAR(F1629)=YEAR(X1629))</f>
        <v/>
      </c>
      <c r="S1629" s="462">
        <f>AC1629="L001-901905215"</f>
        <v/>
      </c>
      <c r="T1629" s="464">
        <f>G1629-AH1629</f>
        <v/>
      </c>
      <c r="U1629" s="462" t="n"/>
      <c r="V1629" s="462" t="inlineStr">
        <is>
          <t>2303003005</t>
        </is>
      </c>
      <c r="W1629" s="462" t="inlineStr">
        <is>
          <t>2303003005</t>
        </is>
      </c>
      <c r="X1629" s="463" t="n">
        <v>45012</v>
      </c>
      <c r="Y1629" s="462" t="inlineStr">
        <is>
          <t>2303003005</t>
        </is>
      </c>
      <c r="Z1629" s="462" t="inlineStr"/>
      <c r="AA1629" s="462" t="inlineStr">
        <is>
          <t>បុគ្គលជាប់អាករ</t>
        </is>
      </c>
      <c r="AB1629" s="462" t="inlineStr">
        <is>
          <t>L001-901905215</t>
        </is>
      </c>
      <c r="AC1629" s="462" t="inlineStr">
        <is>
          <t>វីអ៊ីស៊ិន (ខេមបូឌា) អ៊ិនដាសស្ទ្រី ឯ.ក</t>
        </is>
      </c>
      <c r="AD1629" s="464" t="n">
        <v>843658</v>
      </c>
      <c r="AE1629" s="464" t="n">
        <v>766962</v>
      </c>
      <c r="AF1629" s="464" t="n">
        <v>0</v>
      </c>
      <c r="AG1629" s="464" t="n">
        <v>0</v>
      </c>
      <c r="AH1629" s="464" t="n">
        <v>76696</v>
      </c>
      <c r="AI1629" s="464" t="n">
        <v>0</v>
      </c>
      <c r="AJ1629" s="464" t="n">
        <v>0</v>
      </c>
      <c r="AK1629" s="464" t="n">
        <v>0</v>
      </c>
      <c r="AL1629" s="464" t="n">
        <v>0</v>
      </c>
      <c r="AM1629" s="464" t="n">
        <v>0</v>
      </c>
      <c r="AN1629" s="464" t="n">
        <v>0</v>
      </c>
      <c r="AO1629" s="464" t="n">
        <v>0</v>
      </c>
      <c r="AP1629" s="464" t="n">
        <v>0</v>
      </c>
      <c r="AQ1629" s="462" t="inlineStr"/>
      <c r="AR1629" s="462" t="inlineStr">
        <is>
          <t>Export Administration Fee</t>
        </is>
      </c>
      <c r="AS1629" s="462" t="inlineStr">
        <is>
          <t>បានប្រកាសពន្ធ</t>
        </is>
      </c>
    </row>
    <row r="1630">
      <c r="A1630" s="461" t="n">
        <v>1622</v>
      </c>
      <c r="B1630" s="462" t="inlineStr">
        <is>
          <t>Export administration Fee</t>
        </is>
      </c>
      <c r="C1630" s="462" t="inlineStr">
        <is>
          <t>ឆាយ ដា ឡូយីស្ទីក</t>
        </is>
      </c>
      <c r="D1630" s="462" t="inlineStr">
        <is>
          <t>L001-100063098</t>
        </is>
      </c>
      <c r="E1630" s="462" t="inlineStr">
        <is>
          <t>2303002995</t>
        </is>
      </c>
      <c r="F1630" s="463" t="n">
        <v>45012</v>
      </c>
      <c r="G1630" s="464" t="n">
        <v>88870</v>
      </c>
      <c r="H1630" s="462" t="n"/>
      <c r="I1630" s="464">
        <f>G1630</f>
        <v/>
      </c>
      <c r="J1630" s="462">
        <f>IF(AND(Q1630=TRUE, R1630=TRUE, S1630=TRUE), IF(W1630&lt;-0.05, "អនុញ្ញាត (អ្នកផ្គត់ផ្គង់ប្រកាសខ្វះ)", "បានប្រកាស (អនុញ្ញាត)"), IF(AND(Q1630=FALSE, R1630=FALSE, S1630=FALSE), "ព្យួរទុក (មិនមានទិន្នន័យ)", "ប្រកាសខុស (ព្យួរទុក)"))</f>
        <v/>
      </c>
      <c r="K1630" s="462" t="inlineStr"/>
      <c r="L1630" s="462" t="inlineStr"/>
      <c r="M1630" s="464">
        <f>AH1630</f>
        <v/>
      </c>
      <c r="N1630" s="464">
        <f>IF(W1630&lt;0,AH1630,I1630)</f>
        <v/>
      </c>
      <c r="O1630" s="464">
        <f>I1630-M1630</f>
        <v/>
      </c>
      <c r="P1630" s="462" t="n"/>
      <c r="Q1630" s="462">
        <f>V1630=W1630</f>
        <v/>
      </c>
      <c r="R1630" s="462">
        <f>AND(MONTH(F1630)=MONTH(X1630), YEAR(F1630)=YEAR(X1630))</f>
        <v/>
      </c>
      <c r="S1630" s="462">
        <f>AC1630="L001-901905215"</f>
        <v/>
      </c>
      <c r="T1630" s="464">
        <f>G1630-AH1630</f>
        <v/>
      </c>
      <c r="U1630" s="462" t="n"/>
      <c r="V1630" s="462" t="inlineStr">
        <is>
          <t>2303002995</t>
        </is>
      </c>
      <c r="W1630" s="462" t="inlineStr">
        <is>
          <t>2303002995</t>
        </is>
      </c>
      <c r="X1630" s="463" t="n">
        <v>45012</v>
      </c>
      <c r="Y1630" s="462" t="inlineStr">
        <is>
          <t>2303002995</t>
        </is>
      </c>
      <c r="Z1630" s="462" t="inlineStr"/>
      <c r="AA1630" s="462" t="inlineStr">
        <is>
          <t>បុគ្គលជាប់អាករ</t>
        </is>
      </c>
      <c r="AB1630" s="462" t="inlineStr">
        <is>
          <t>L001-901905215</t>
        </is>
      </c>
      <c r="AC1630" s="462" t="inlineStr">
        <is>
          <t>វីអ៊ីស៊ិន (ខេមបូឌា) អ៊ិនដាសស្ទ្រី ឯ.ក</t>
        </is>
      </c>
      <c r="AD1630" s="464" t="n">
        <v>977572</v>
      </c>
      <c r="AE1630" s="464" t="n">
        <v>888702</v>
      </c>
      <c r="AF1630" s="464" t="n">
        <v>0</v>
      </c>
      <c r="AG1630" s="464" t="n">
        <v>0</v>
      </c>
      <c r="AH1630" s="464" t="n">
        <v>88870</v>
      </c>
      <c r="AI1630" s="464" t="n">
        <v>0</v>
      </c>
      <c r="AJ1630" s="464" t="n">
        <v>0</v>
      </c>
      <c r="AK1630" s="464" t="n">
        <v>0</v>
      </c>
      <c r="AL1630" s="464" t="n">
        <v>0</v>
      </c>
      <c r="AM1630" s="464" t="n">
        <v>0</v>
      </c>
      <c r="AN1630" s="464" t="n">
        <v>0</v>
      </c>
      <c r="AO1630" s="464" t="n">
        <v>0</v>
      </c>
      <c r="AP1630" s="464" t="n">
        <v>0</v>
      </c>
      <c r="AQ1630" s="462" t="inlineStr"/>
      <c r="AR1630" s="462" t="inlineStr">
        <is>
          <t>Export Administration Fee</t>
        </is>
      </c>
      <c r="AS1630" s="462" t="inlineStr">
        <is>
          <t>បានប្រកាសពន្ធ</t>
        </is>
      </c>
    </row>
    <row r="1631">
      <c r="A1631" s="461" t="n">
        <v>1623</v>
      </c>
      <c r="B1631" s="462" t="inlineStr">
        <is>
          <t>Export administration Fee</t>
        </is>
      </c>
      <c r="C1631" s="462" t="inlineStr">
        <is>
          <t>ឆាយ ដា ឡូយីស្ទីក</t>
        </is>
      </c>
      <c r="D1631" s="462" t="inlineStr">
        <is>
          <t>L001-100063098</t>
        </is>
      </c>
      <c r="E1631" s="462" t="inlineStr">
        <is>
          <t>2303002993</t>
        </is>
      </c>
      <c r="F1631" s="463" t="n">
        <v>45012</v>
      </c>
      <c r="G1631" s="464" t="n">
        <v>76696</v>
      </c>
      <c r="H1631" s="462" t="n"/>
      <c r="I1631" s="464">
        <f>G1631</f>
        <v/>
      </c>
      <c r="J1631" s="462">
        <f>IF(AND(Q1631=TRUE, R1631=TRUE, S1631=TRUE), IF(W1631&lt;-0.05, "អនុញ្ញាត (អ្នកផ្គត់ផ្គង់ប្រកាសខ្វះ)", "បានប្រកាស (អនុញ្ញាត)"), IF(AND(Q1631=FALSE, R1631=FALSE, S1631=FALSE), "ព្យួរទុក (មិនមានទិន្នន័យ)", "ប្រកាសខុស (ព្យួរទុក)"))</f>
        <v/>
      </c>
      <c r="K1631" s="462" t="inlineStr"/>
      <c r="L1631" s="462" t="inlineStr"/>
      <c r="M1631" s="464">
        <f>AH1631</f>
        <v/>
      </c>
      <c r="N1631" s="464">
        <f>IF(W1631&lt;0,AH1631,I1631)</f>
        <v/>
      </c>
      <c r="O1631" s="464">
        <f>I1631-M1631</f>
        <v/>
      </c>
      <c r="P1631" s="462" t="n"/>
      <c r="Q1631" s="462">
        <f>V1631=W1631</f>
        <v/>
      </c>
      <c r="R1631" s="462">
        <f>AND(MONTH(F1631)=MONTH(X1631), YEAR(F1631)=YEAR(X1631))</f>
        <v/>
      </c>
      <c r="S1631" s="462">
        <f>AC1631="L001-901905215"</f>
        <v/>
      </c>
      <c r="T1631" s="464">
        <f>G1631-AH1631</f>
        <v/>
      </c>
      <c r="U1631" s="462" t="n"/>
      <c r="V1631" s="462" t="inlineStr">
        <is>
          <t>2303002993</t>
        </is>
      </c>
      <c r="W1631" s="462" t="inlineStr">
        <is>
          <t>2303002993</t>
        </is>
      </c>
      <c r="X1631" s="463" t="n">
        <v>45012</v>
      </c>
      <c r="Y1631" s="462" t="inlineStr">
        <is>
          <t>2303002993</t>
        </is>
      </c>
      <c r="Z1631" s="462" t="inlineStr"/>
      <c r="AA1631" s="462" t="inlineStr">
        <is>
          <t>បុគ្គលជាប់អាករ</t>
        </is>
      </c>
      <c r="AB1631" s="462" t="inlineStr">
        <is>
          <t>L001-901905215</t>
        </is>
      </c>
      <c r="AC1631" s="462" t="inlineStr">
        <is>
          <t>វីអ៊ីស៊ិន (ខេមបូឌា) អ៊ិនដាសស្ទ្រី ឯ.ក</t>
        </is>
      </c>
      <c r="AD1631" s="464" t="n">
        <v>843658</v>
      </c>
      <c r="AE1631" s="464" t="n">
        <v>766962</v>
      </c>
      <c r="AF1631" s="464" t="n">
        <v>0</v>
      </c>
      <c r="AG1631" s="464" t="n">
        <v>0</v>
      </c>
      <c r="AH1631" s="464" t="n">
        <v>76696</v>
      </c>
      <c r="AI1631" s="464" t="n">
        <v>0</v>
      </c>
      <c r="AJ1631" s="464" t="n">
        <v>0</v>
      </c>
      <c r="AK1631" s="464" t="n">
        <v>0</v>
      </c>
      <c r="AL1631" s="464" t="n">
        <v>0</v>
      </c>
      <c r="AM1631" s="464" t="n">
        <v>0</v>
      </c>
      <c r="AN1631" s="464" t="n">
        <v>0</v>
      </c>
      <c r="AO1631" s="464" t="n">
        <v>0</v>
      </c>
      <c r="AP1631" s="464" t="n">
        <v>0</v>
      </c>
      <c r="AQ1631" s="462" t="inlineStr"/>
      <c r="AR1631" s="462" t="inlineStr">
        <is>
          <t>Export Administration Fee</t>
        </is>
      </c>
      <c r="AS1631" s="462" t="inlineStr">
        <is>
          <t>បានប្រកាសពន្ធ</t>
        </is>
      </c>
    </row>
    <row r="1632">
      <c r="A1632" s="461" t="n">
        <v>1624</v>
      </c>
      <c r="B1632" s="462" t="inlineStr">
        <is>
          <t>Export administration Fee</t>
        </is>
      </c>
      <c r="C1632" s="462" t="inlineStr">
        <is>
          <t>ឆាយ ដា ឡូយីស្ទីក</t>
        </is>
      </c>
      <c r="D1632" s="462" t="inlineStr">
        <is>
          <t>L001-100063098</t>
        </is>
      </c>
      <c r="E1632" s="462" t="inlineStr">
        <is>
          <t>2303002760</t>
        </is>
      </c>
      <c r="F1632" s="463" t="n">
        <v>45005</v>
      </c>
      <c r="G1632" s="464" t="n">
        <v>21534</v>
      </c>
      <c r="H1632" s="462" t="n"/>
      <c r="I1632" s="464">
        <f>G1632</f>
        <v/>
      </c>
      <c r="J1632" s="462">
        <f>IF(AND(Q1632=TRUE, R1632=TRUE, S1632=TRUE), IF(W1632&lt;-0.05, "អនុញ្ញាត (អ្នកផ្គត់ផ្គង់ប្រកាសខ្វះ)", "បានប្រកាស (អនុញ្ញាត)"), IF(AND(Q1632=FALSE, R1632=FALSE, S1632=FALSE), "ព្យួរទុក (មិនមានទិន្នន័យ)", "ប្រកាសខុស (ព្យួរទុក)"))</f>
        <v/>
      </c>
      <c r="K1632" s="462" t="inlineStr"/>
      <c r="L1632" s="462" t="inlineStr"/>
      <c r="M1632" s="464">
        <f>AH1632</f>
        <v/>
      </c>
      <c r="N1632" s="464">
        <f>IF(W1632&lt;0,AH1632,I1632)</f>
        <v/>
      </c>
      <c r="O1632" s="464">
        <f>I1632-M1632</f>
        <v/>
      </c>
      <c r="P1632" s="462" t="n"/>
      <c r="Q1632" s="462">
        <f>V1632=W1632</f>
        <v/>
      </c>
      <c r="R1632" s="462">
        <f>AND(MONTH(F1632)=MONTH(X1632), YEAR(F1632)=YEAR(X1632))</f>
        <v/>
      </c>
      <c r="S1632" s="462">
        <f>AC1632="L001-901905215"</f>
        <v/>
      </c>
      <c r="T1632" s="464">
        <f>G1632-AH1632</f>
        <v/>
      </c>
      <c r="U1632" s="462" t="n"/>
      <c r="V1632" s="462" t="inlineStr">
        <is>
          <t>2303002760</t>
        </is>
      </c>
      <c r="W1632" s="462" t="inlineStr">
        <is>
          <t>2303002760</t>
        </is>
      </c>
      <c r="X1632" s="463" t="n">
        <v>45005</v>
      </c>
      <c r="Y1632" s="462" t="inlineStr">
        <is>
          <t>2303002760</t>
        </is>
      </c>
      <c r="Z1632" s="462" t="inlineStr"/>
      <c r="AA1632" s="462" t="inlineStr">
        <is>
          <t>បុគ្គលជាប់អាករ</t>
        </is>
      </c>
      <c r="AB1632" s="462" t="inlineStr">
        <is>
          <t>L001-901905215</t>
        </is>
      </c>
      <c r="AC1632" s="462" t="inlineStr">
        <is>
          <t>វីអ៊ីស៊ិន (ខេមបូឌា) អ៊ិនដាសស្ទ្រី ឯ.ក</t>
        </is>
      </c>
      <c r="AD1632" s="464" t="n">
        <v>236873</v>
      </c>
      <c r="AE1632" s="464" t="n">
        <v>215339</v>
      </c>
      <c r="AF1632" s="464" t="n">
        <v>0</v>
      </c>
      <c r="AG1632" s="464" t="n">
        <v>0</v>
      </c>
      <c r="AH1632" s="464" t="n">
        <v>21534</v>
      </c>
      <c r="AI1632" s="464" t="n">
        <v>0</v>
      </c>
      <c r="AJ1632" s="464" t="n">
        <v>0</v>
      </c>
      <c r="AK1632" s="464" t="n">
        <v>0</v>
      </c>
      <c r="AL1632" s="464" t="n">
        <v>0</v>
      </c>
      <c r="AM1632" s="464" t="n">
        <v>0</v>
      </c>
      <c r="AN1632" s="464" t="n">
        <v>0</v>
      </c>
      <c r="AO1632" s="464" t="n">
        <v>0</v>
      </c>
      <c r="AP1632" s="464" t="n">
        <v>0</v>
      </c>
      <c r="AQ1632" s="462" t="inlineStr"/>
      <c r="AR1632" s="462" t="inlineStr">
        <is>
          <t>Worker Fee</t>
        </is>
      </c>
      <c r="AS1632" s="462" t="inlineStr">
        <is>
          <t>បានប្រកាសពន្ធ</t>
        </is>
      </c>
    </row>
    <row r="1633">
      <c r="A1633" s="461" t="n">
        <v>1625</v>
      </c>
      <c r="B1633" s="462" t="inlineStr">
        <is>
          <t>Export administration Fee</t>
        </is>
      </c>
      <c r="C1633" s="462" t="inlineStr">
        <is>
          <t>ឆាយ ដា ឡូយីស្ទីក</t>
        </is>
      </c>
      <c r="D1633" s="462" t="inlineStr">
        <is>
          <t>L001-100063098</t>
        </is>
      </c>
      <c r="E1633" s="462" t="inlineStr">
        <is>
          <t>2303002744</t>
        </is>
      </c>
      <c r="F1633" s="463" t="n">
        <v>45005</v>
      </c>
      <c r="G1633" s="464" t="n">
        <v>76791</v>
      </c>
      <c r="H1633" s="462" t="n"/>
      <c r="I1633" s="464">
        <f>G1633</f>
        <v/>
      </c>
      <c r="J1633" s="462">
        <f>IF(AND(Q1633=TRUE, R1633=TRUE, S1633=TRUE), IF(W1633&lt;-0.05, "អនុញ្ញាត (អ្នកផ្គត់ផ្គង់ប្រកាសខ្វះ)", "បានប្រកាស (អនុញ្ញាត)"), IF(AND(Q1633=FALSE, R1633=FALSE, S1633=FALSE), "ព្យួរទុក (មិនមានទិន្នន័យ)", "ប្រកាសខុស (ព្យួរទុក)"))</f>
        <v/>
      </c>
      <c r="K1633" s="462" t="inlineStr"/>
      <c r="L1633" s="462" t="inlineStr"/>
      <c r="M1633" s="464">
        <f>AH1633</f>
        <v/>
      </c>
      <c r="N1633" s="464">
        <f>IF(W1633&lt;0,AH1633,I1633)</f>
        <v/>
      </c>
      <c r="O1633" s="464">
        <f>I1633-M1633</f>
        <v/>
      </c>
      <c r="P1633" s="462" t="n"/>
      <c r="Q1633" s="462">
        <f>V1633=W1633</f>
        <v/>
      </c>
      <c r="R1633" s="462">
        <f>AND(MONTH(F1633)=MONTH(X1633), YEAR(F1633)=YEAR(X1633))</f>
        <v/>
      </c>
      <c r="S1633" s="462">
        <f>AC1633="L001-901905215"</f>
        <v/>
      </c>
      <c r="T1633" s="464">
        <f>G1633-AH1633</f>
        <v/>
      </c>
      <c r="U1633" s="462" t="n"/>
      <c r="V1633" s="462" t="inlineStr">
        <is>
          <t>2303002744</t>
        </is>
      </c>
      <c r="W1633" s="462" t="inlineStr">
        <is>
          <t>2303002744</t>
        </is>
      </c>
      <c r="X1633" s="463" t="n">
        <v>45005</v>
      </c>
      <c r="Y1633" s="462" t="inlineStr">
        <is>
          <t>2303002744</t>
        </is>
      </c>
      <c r="Z1633" s="462" t="inlineStr"/>
      <c r="AA1633" s="462" t="inlineStr">
        <is>
          <t>បុគ្គលជាប់អាករ</t>
        </is>
      </c>
      <c r="AB1633" s="462" t="inlineStr">
        <is>
          <t>L001-901905215</t>
        </is>
      </c>
      <c r="AC1633" s="462" t="inlineStr">
        <is>
          <t>វីអ៊ីស៊ិន (ខេមបូឌា) អ៊ិនដាសស្ទ្រី ឯ.ក</t>
        </is>
      </c>
      <c r="AD1633" s="464" t="n">
        <v>844698</v>
      </c>
      <c r="AE1633" s="464" t="n">
        <v>767907</v>
      </c>
      <c r="AF1633" s="464" t="n">
        <v>0</v>
      </c>
      <c r="AG1633" s="464" t="n">
        <v>0</v>
      </c>
      <c r="AH1633" s="464" t="n">
        <v>76791</v>
      </c>
      <c r="AI1633" s="464" t="n">
        <v>0</v>
      </c>
      <c r="AJ1633" s="464" t="n">
        <v>0</v>
      </c>
      <c r="AK1633" s="464" t="n">
        <v>0</v>
      </c>
      <c r="AL1633" s="464" t="n">
        <v>0</v>
      </c>
      <c r="AM1633" s="464" t="n">
        <v>0</v>
      </c>
      <c r="AN1633" s="464" t="n">
        <v>0</v>
      </c>
      <c r="AO1633" s="464" t="n">
        <v>0</v>
      </c>
      <c r="AP1633" s="464" t="n">
        <v>0</v>
      </c>
      <c r="AQ1633" s="462" t="inlineStr"/>
      <c r="AR1633" s="462" t="inlineStr">
        <is>
          <t>Export Administration Fee</t>
        </is>
      </c>
      <c r="AS1633" s="462" t="inlineStr">
        <is>
          <t>បានប្រកាសពន្ធ</t>
        </is>
      </c>
    </row>
    <row r="1634">
      <c r="A1634" s="461" t="n">
        <v>1626</v>
      </c>
      <c r="B1634" s="462" t="inlineStr">
        <is>
          <t>Export administration Fee</t>
        </is>
      </c>
      <c r="C1634" s="462" t="inlineStr">
        <is>
          <t>ឆាយ ដា ឡូយីស្ទីក</t>
        </is>
      </c>
      <c r="D1634" s="462" t="inlineStr">
        <is>
          <t>L001-100063098</t>
        </is>
      </c>
      <c r="E1634" s="462" t="inlineStr">
        <is>
          <t>2303002742</t>
        </is>
      </c>
      <c r="F1634" s="463" t="n">
        <v>45005</v>
      </c>
      <c r="G1634" s="464" t="n">
        <v>88980</v>
      </c>
      <c r="H1634" s="462" t="n"/>
      <c r="I1634" s="464">
        <f>G1634</f>
        <v/>
      </c>
      <c r="J1634" s="462">
        <f>IF(AND(Q1634=TRUE, R1634=TRUE, S1634=TRUE), IF(W1634&lt;-0.05, "អនុញ្ញាត (អ្នកផ្គត់ផ្គង់ប្រកាសខ្វះ)", "បានប្រកាស (អនុញ្ញាត)"), IF(AND(Q1634=FALSE, R1634=FALSE, S1634=FALSE), "ព្យួរទុក (មិនមានទិន្នន័យ)", "ប្រកាសខុស (ព្យួរទុក)"))</f>
        <v/>
      </c>
      <c r="K1634" s="462" t="inlineStr"/>
      <c r="L1634" s="462" t="inlineStr"/>
      <c r="M1634" s="464">
        <f>AH1634</f>
        <v/>
      </c>
      <c r="N1634" s="464">
        <f>IF(W1634&lt;0,AH1634,I1634)</f>
        <v/>
      </c>
      <c r="O1634" s="464">
        <f>I1634-M1634</f>
        <v/>
      </c>
      <c r="P1634" s="462" t="n"/>
      <c r="Q1634" s="462">
        <f>V1634=W1634</f>
        <v/>
      </c>
      <c r="R1634" s="462">
        <f>AND(MONTH(F1634)=MONTH(X1634), YEAR(F1634)=YEAR(X1634))</f>
        <v/>
      </c>
      <c r="S1634" s="462">
        <f>AC1634="L001-901905215"</f>
        <v/>
      </c>
      <c r="T1634" s="464">
        <f>G1634-AH1634</f>
        <v/>
      </c>
      <c r="U1634" s="462" t="n"/>
      <c r="V1634" s="462" t="inlineStr">
        <is>
          <t>2303002742</t>
        </is>
      </c>
      <c r="W1634" s="462" t="inlineStr">
        <is>
          <t>2303002742</t>
        </is>
      </c>
      <c r="X1634" s="463" t="n">
        <v>45005</v>
      </c>
      <c r="Y1634" s="462" t="inlineStr">
        <is>
          <t>2303002742</t>
        </is>
      </c>
      <c r="Z1634" s="462" t="inlineStr"/>
      <c r="AA1634" s="462" t="inlineStr">
        <is>
          <t>បុគ្គលជាប់អាករ</t>
        </is>
      </c>
      <c r="AB1634" s="462" t="inlineStr">
        <is>
          <t>L001-901905215</t>
        </is>
      </c>
      <c r="AC1634" s="462" t="inlineStr">
        <is>
          <t>វីអ៊ីស៊ិន (ខេមបូឌា) អ៊ិនដាសស្ទ្រី ឯ.ក</t>
        </is>
      </c>
      <c r="AD1634" s="464" t="n">
        <v>978777</v>
      </c>
      <c r="AE1634" s="464" t="n">
        <v>889797</v>
      </c>
      <c r="AF1634" s="464" t="n">
        <v>0</v>
      </c>
      <c r="AG1634" s="464" t="n">
        <v>0</v>
      </c>
      <c r="AH1634" s="464" t="n">
        <v>88980</v>
      </c>
      <c r="AI1634" s="464" t="n">
        <v>0</v>
      </c>
      <c r="AJ1634" s="464" t="n">
        <v>0</v>
      </c>
      <c r="AK1634" s="464" t="n">
        <v>0</v>
      </c>
      <c r="AL1634" s="464" t="n">
        <v>0</v>
      </c>
      <c r="AM1634" s="464" t="n">
        <v>0</v>
      </c>
      <c r="AN1634" s="464" t="n">
        <v>0</v>
      </c>
      <c r="AO1634" s="464" t="n">
        <v>0</v>
      </c>
      <c r="AP1634" s="464" t="n">
        <v>0</v>
      </c>
      <c r="AQ1634" s="462" t="inlineStr"/>
      <c r="AR1634" s="462" t="inlineStr">
        <is>
          <t>Export Administration Fee</t>
        </is>
      </c>
      <c r="AS1634" s="462" t="inlineStr">
        <is>
          <t>បានប្រកាសពន្ធ</t>
        </is>
      </c>
    </row>
    <row r="1635">
      <c r="A1635" s="461" t="n">
        <v>1627</v>
      </c>
      <c r="B1635" s="462" t="inlineStr">
        <is>
          <t>Export administration Fee</t>
        </is>
      </c>
      <c r="C1635" s="462" t="inlineStr">
        <is>
          <t>ឆាយ ដា ឡូយីស្ទីក</t>
        </is>
      </c>
      <c r="D1635" s="462" t="inlineStr">
        <is>
          <t>L001-100063098</t>
        </is>
      </c>
      <c r="E1635" s="462" t="inlineStr">
        <is>
          <t>2303002740</t>
        </is>
      </c>
      <c r="F1635" s="463" t="n">
        <v>45005</v>
      </c>
      <c r="G1635" s="464" t="n">
        <v>101169</v>
      </c>
      <c r="H1635" s="462" t="n"/>
      <c r="I1635" s="464">
        <f>G1635</f>
        <v/>
      </c>
      <c r="J1635" s="462">
        <f>IF(AND(Q1635=TRUE, R1635=TRUE, S1635=TRUE), IF(W1635&lt;-0.05, "អនុញ្ញាត (អ្នកផ្គត់ផ្គង់ប្រកាសខ្វះ)", "បានប្រកាស (អនុញ្ញាត)"), IF(AND(Q1635=FALSE, R1635=FALSE, S1635=FALSE), "ព្យួរទុក (មិនមានទិន្នន័យ)", "ប្រកាសខុស (ព្យួរទុក)"))</f>
        <v/>
      </c>
      <c r="K1635" s="462" t="inlineStr"/>
      <c r="L1635" s="462" t="inlineStr"/>
      <c r="M1635" s="464">
        <f>AH1635</f>
        <v/>
      </c>
      <c r="N1635" s="464">
        <f>IF(W1635&lt;0,AH1635,I1635)</f>
        <v/>
      </c>
      <c r="O1635" s="464">
        <f>I1635-M1635</f>
        <v/>
      </c>
      <c r="P1635" s="462" t="n"/>
      <c r="Q1635" s="462">
        <f>V1635=W1635</f>
        <v/>
      </c>
      <c r="R1635" s="462">
        <f>AND(MONTH(F1635)=MONTH(X1635), YEAR(F1635)=YEAR(X1635))</f>
        <v/>
      </c>
      <c r="S1635" s="462">
        <f>AC1635="L001-901905215"</f>
        <v/>
      </c>
      <c r="T1635" s="464">
        <f>G1635-AH1635</f>
        <v/>
      </c>
      <c r="U1635" s="462" t="n"/>
      <c r="V1635" s="462" t="inlineStr">
        <is>
          <t>2303002740</t>
        </is>
      </c>
      <c r="W1635" s="462" t="inlineStr">
        <is>
          <t>2303002740</t>
        </is>
      </c>
      <c r="X1635" s="463" t="n">
        <v>45005</v>
      </c>
      <c r="Y1635" s="462" t="inlineStr">
        <is>
          <t>2303002740</t>
        </is>
      </c>
      <c r="Z1635" s="462" t="inlineStr"/>
      <c r="AA1635" s="462" t="inlineStr">
        <is>
          <t>បុគ្គលជាប់អាករ</t>
        </is>
      </c>
      <c r="AB1635" s="462" t="inlineStr">
        <is>
          <t>L001-901905215</t>
        </is>
      </c>
      <c r="AC1635" s="462" t="inlineStr">
        <is>
          <t>វីអ៊ីស៊ិន (ខេមបូឌា) អ៊ិនដាសស្ទ្រី ឯ.ក</t>
        </is>
      </c>
      <c r="AD1635" s="464" t="n">
        <v>1112856</v>
      </c>
      <c r="AE1635" s="464" t="n">
        <v>1011687</v>
      </c>
      <c r="AF1635" s="464" t="n">
        <v>0</v>
      </c>
      <c r="AG1635" s="464" t="n">
        <v>0</v>
      </c>
      <c r="AH1635" s="464" t="n">
        <v>101169</v>
      </c>
      <c r="AI1635" s="464" t="n">
        <v>0</v>
      </c>
      <c r="AJ1635" s="464" t="n">
        <v>0</v>
      </c>
      <c r="AK1635" s="464" t="n">
        <v>0</v>
      </c>
      <c r="AL1635" s="464" t="n">
        <v>0</v>
      </c>
      <c r="AM1635" s="464" t="n">
        <v>0</v>
      </c>
      <c r="AN1635" s="464" t="n">
        <v>0</v>
      </c>
      <c r="AO1635" s="464" t="n">
        <v>0</v>
      </c>
      <c r="AP1635" s="464" t="n">
        <v>0</v>
      </c>
      <c r="AQ1635" s="462" t="inlineStr"/>
      <c r="AR1635" s="462" t="inlineStr">
        <is>
          <t>Export Administration Fee</t>
        </is>
      </c>
      <c r="AS1635" s="462" t="inlineStr">
        <is>
          <t>បានប្រកាសពន្ធ</t>
        </is>
      </c>
    </row>
    <row r="1636">
      <c r="A1636" s="461" t="n">
        <v>1628</v>
      </c>
      <c r="B1636" s="462" t="inlineStr">
        <is>
          <t>Export administration Fee</t>
        </is>
      </c>
      <c r="C1636" s="462" t="inlineStr">
        <is>
          <t>ឆាយ ដា ឡូយីស្ទីក</t>
        </is>
      </c>
      <c r="D1636" s="462" t="inlineStr">
        <is>
          <t>L001-100063098</t>
        </is>
      </c>
      <c r="E1636" s="462" t="inlineStr">
        <is>
          <t>2303002734</t>
        </is>
      </c>
      <c r="F1636" s="463" t="n">
        <v>45005</v>
      </c>
      <c r="G1636" s="464" t="n">
        <v>76791</v>
      </c>
      <c r="H1636" s="462" t="n"/>
      <c r="I1636" s="464">
        <f>G1636</f>
        <v/>
      </c>
      <c r="J1636" s="462">
        <f>IF(AND(Q1636=TRUE, R1636=TRUE, S1636=TRUE), IF(W1636&lt;-0.05, "អនុញ្ញាត (អ្នកផ្គត់ផ្គង់ប្រកាសខ្វះ)", "បានប្រកាស (អនុញ្ញាត)"), IF(AND(Q1636=FALSE, R1636=FALSE, S1636=FALSE), "ព្យួរទុក (មិនមានទិន្នន័យ)", "ប្រកាសខុស (ព្យួរទុក)"))</f>
        <v/>
      </c>
      <c r="K1636" s="462" t="inlineStr"/>
      <c r="L1636" s="462" t="inlineStr"/>
      <c r="M1636" s="464">
        <f>AH1636</f>
        <v/>
      </c>
      <c r="N1636" s="464">
        <f>IF(W1636&lt;0,AH1636,I1636)</f>
        <v/>
      </c>
      <c r="O1636" s="464">
        <f>I1636-M1636</f>
        <v/>
      </c>
      <c r="P1636" s="462" t="n"/>
      <c r="Q1636" s="462">
        <f>V1636=W1636</f>
        <v/>
      </c>
      <c r="R1636" s="462">
        <f>AND(MONTH(F1636)=MONTH(X1636), YEAR(F1636)=YEAR(X1636))</f>
        <v/>
      </c>
      <c r="S1636" s="462">
        <f>AC1636="L001-901905215"</f>
        <v/>
      </c>
      <c r="T1636" s="464">
        <f>G1636-AH1636</f>
        <v/>
      </c>
      <c r="U1636" s="462" t="n"/>
      <c r="V1636" s="462" t="inlineStr">
        <is>
          <t>2303002734</t>
        </is>
      </c>
      <c r="W1636" s="462" t="inlineStr">
        <is>
          <t>2303002734</t>
        </is>
      </c>
      <c r="X1636" s="463" t="n">
        <v>45005</v>
      </c>
      <c r="Y1636" s="462" t="inlineStr">
        <is>
          <t>2303002734</t>
        </is>
      </c>
      <c r="Z1636" s="462" t="inlineStr"/>
      <c r="AA1636" s="462" t="inlineStr">
        <is>
          <t>បុគ្គលជាប់អាករ</t>
        </is>
      </c>
      <c r="AB1636" s="462" t="inlineStr">
        <is>
          <t>L001-901905215</t>
        </is>
      </c>
      <c r="AC1636" s="462" t="inlineStr">
        <is>
          <t>វីអ៊ីស៊ិន (ខេមបូឌា) អ៊ិនដាសស្ទ្រី ឯ.ក</t>
        </is>
      </c>
      <c r="AD1636" s="464" t="n">
        <v>844698</v>
      </c>
      <c r="AE1636" s="464" t="n">
        <v>767907</v>
      </c>
      <c r="AF1636" s="464" t="n">
        <v>0</v>
      </c>
      <c r="AG1636" s="464" t="n">
        <v>0</v>
      </c>
      <c r="AH1636" s="464" t="n">
        <v>76791</v>
      </c>
      <c r="AI1636" s="464" t="n">
        <v>0</v>
      </c>
      <c r="AJ1636" s="464" t="n">
        <v>0</v>
      </c>
      <c r="AK1636" s="464" t="n">
        <v>0</v>
      </c>
      <c r="AL1636" s="464" t="n">
        <v>0</v>
      </c>
      <c r="AM1636" s="464" t="n">
        <v>0</v>
      </c>
      <c r="AN1636" s="464" t="n">
        <v>0</v>
      </c>
      <c r="AO1636" s="464" t="n">
        <v>0</v>
      </c>
      <c r="AP1636" s="464" t="n">
        <v>0</v>
      </c>
      <c r="AQ1636" s="462" t="inlineStr"/>
      <c r="AR1636" s="462" t="inlineStr">
        <is>
          <t>Export Administration Fee</t>
        </is>
      </c>
      <c r="AS1636" s="462" t="inlineStr">
        <is>
          <t>បានប្រកាសពន្ធ</t>
        </is>
      </c>
    </row>
    <row r="1637">
      <c r="A1637" s="461" t="n">
        <v>1629</v>
      </c>
      <c r="B1637" s="462" t="inlineStr">
        <is>
          <t>Export administration Fee</t>
        </is>
      </c>
      <c r="C1637" s="462" t="inlineStr">
        <is>
          <t>ឆាយ ដា ឡូយីស្ទីក</t>
        </is>
      </c>
      <c r="D1637" s="462" t="inlineStr">
        <is>
          <t>L001-100063098</t>
        </is>
      </c>
      <c r="E1637" s="462" t="inlineStr">
        <is>
          <t>2303002732</t>
        </is>
      </c>
      <c r="F1637" s="463" t="n">
        <v>45005</v>
      </c>
      <c r="G1637" s="464" t="n">
        <v>88980</v>
      </c>
      <c r="H1637" s="462" t="n"/>
      <c r="I1637" s="464">
        <f>G1637</f>
        <v/>
      </c>
      <c r="J1637" s="462">
        <f>IF(AND(Q1637=TRUE, R1637=TRUE, S1637=TRUE), IF(W1637&lt;-0.05, "អនុញ្ញាត (អ្នកផ្គត់ផ្គង់ប្រកាសខ្វះ)", "បានប្រកាស (អនុញ្ញាត)"), IF(AND(Q1637=FALSE, R1637=FALSE, S1637=FALSE), "ព្យួរទុក (មិនមានទិន្នន័យ)", "ប្រកាសខុស (ព្យួរទុក)"))</f>
        <v/>
      </c>
      <c r="K1637" s="462" t="inlineStr"/>
      <c r="L1637" s="462" t="inlineStr"/>
      <c r="M1637" s="464">
        <f>AH1637</f>
        <v/>
      </c>
      <c r="N1637" s="464">
        <f>IF(W1637&lt;0,AH1637,I1637)</f>
        <v/>
      </c>
      <c r="O1637" s="464">
        <f>I1637-M1637</f>
        <v/>
      </c>
      <c r="P1637" s="462" t="n"/>
      <c r="Q1637" s="462">
        <f>V1637=W1637</f>
        <v/>
      </c>
      <c r="R1637" s="462">
        <f>AND(MONTH(F1637)=MONTH(X1637), YEAR(F1637)=YEAR(X1637))</f>
        <v/>
      </c>
      <c r="S1637" s="462">
        <f>AC1637="L001-901905215"</f>
        <v/>
      </c>
      <c r="T1637" s="464">
        <f>G1637-AH1637</f>
        <v/>
      </c>
      <c r="U1637" s="462" t="n"/>
      <c r="V1637" s="462" t="inlineStr">
        <is>
          <t>2303002732</t>
        </is>
      </c>
      <c r="W1637" s="462" t="inlineStr">
        <is>
          <t>2303002732</t>
        </is>
      </c>
      <c r="X1637" s="463" t="n">
        <v>45005</v>
      </c>
      <c r="Y1637" s="462" t="inlineStr">
        <is>
          <t>2303002732</t>
        </is>
      </c>
      <c r="Z1637" s="462" t="inlineStr"/>
      <c r="AA1637" s="462" t="inlineStr">
        <is>
          <t>បុគ្គលជាប់អាករ</t>
        </is>
      </c>
      <c r="AB1637" s="462" t="inlineStr">
        <is>
          <t>L001-901905215</t>
        </is>
      </c>
      <c r="AC1637" s="462" t="inlineStr">
        <is>
          <t>វីអ៊ីស៊ិន (ខេមបូឌា) អ៊ិនដាសស្ទ្រី ឯ.ក</t>
        </is>
      </c>
      <c r="AD1637" s="464" t="n">
        <v>978777</v>
      </c>
      <c r="AE1637" s="464" t="n">
        <v>889797</v>
      </c>
      <c r="AF1637" s="464" t="n">
        <v>0</v>
      </c>
      <c r="AG1637" s="464" t="n">
        <v>0</v>
      </c>
      <c r="AH1637" s="464" t="n">
        <v>88980</v>
      </c>
      <c r="AI1637" s="464" t="n">
        <v>0</v>
      </c>
      <c r="AJ1637" s="464" t="n">
        <v>0</v>
      </c>
      <c r="AK1637" s="464" t="n">
        <v>0</v>
      </c>
      <c r="AL1637" s="464" t="n">
        <v>0</v>
      </c>
      <c r="AM1637" s="464" t="n">
        <v>0</v>
      </c>
      <c r="AN1637" s="464" t="n">
        <v>0</v>
      </c>
      <c r="AO1637" s="464" t="n">
        <v>0</v>
      </c>
      <c r="AP1637" s="464" t="n">
        <v>0</v>
      </c>
      <c r="AQ1637" s="462" t="inlineStr"/>
      <c r="AR1637" s="462" t="inlineStr">
        <is>
          <t>Export Administration Fee</t>
        </is>
      </c>
      <c r="AS1637" s="462" t="inlineStr">
        <is>
          <t>បានប្រកាសពន្ធ</t>
        </is>
      </c>
    </row>
    <row r="1638">
      <c r="A1638" s="461" t="n">
        <v>1630</v>
      </c>
      <c r="B1638" s="462" t="inlineStr">
        <is>
          <t>Export administration Fee</t>
        </is>
      </c>
      <c r="C1638" s="462" t="inlineStr">
        <is>
          <t>ឆាយ ដា ឡូយីស្ទីក</t>
        </is>
      </c>
      <c r="D1638" s="462" t="inlineStr">
        <is>
          <t>L001-100063098</t>
        </is>
      </c>
      <c r="E1638" s="462" t="inlineStr">
        <is>
          <t>2303002507</t>
        </is>
      </c>
      <c r="F1638" s="463" t="n">
        <v>44998</v>
      </c>
      <c r="G1638" s="464" t="n">
        <v>12147</v>
      </c>
      <c r="H1638" s="462" t="n"/>
      <c r="I1638" s="464">
        <f>G1638</f>
        <v/>
      </c>
      <c r="J1638" s="462">
        <f>IF(AND(Q1638=TRUE, R1638=TRUE, S1638=TRUE), IF(W1638&lt;-0.05, "អនុញ្ញាត (អ្នកផ្គត់ផ្គង់ប្រកាសខ្វះ)", "បានប្រកាស (អនុញ្ញាត)"), IF(AND(Q1638=FALSE, R1638=FALSE, S1638=FALSE), "ព្យួរទុក (មិនមានទិន្នន័យ)", "ប្រកាសខុស (ព្យួរទុក)"))</f>
        <v/>
      </c>
      <c r="K1638" s="462" t="inlineStr"/>
      <c r="L1638" s="462" t="inlineStr"/>
      <c r="M1638" s="464">
        <f>AH1638</f>
        <v/>
      </c>
      <c r="N1638" s="464">
        <f>IF(W1638&lt;0,AH1638,I1638)</f>
        <v/>
      </c>
      <c r="O1638" s="464">
        <f>I1638-M1638</f>
        <v/>
      </c>
      <c r="P1638" s="462" t="n"/>
      <c r="Q1638" s="462">
        <f>V1638=W1638</f>
        <v/>
      </c>
      <c r="R1638" s="462">
        <f>AND(MONTH(F1638)=MONTH(X1638), YEAR(F1638)=YEAR(X1638))</f>
        <v/>
      </c>
      <c r="S1638" s="462">
        <f>AC1638="L001-901905215"</f>
        <v/>
      </c>
      <c r="T1638" s="464">
        <f>G1638-AH1638</f>
        <v/>
      </c>
      <c r="U1638" s="462" t="n"/>
      <c r="V1638" s="462" t="inlineStr">
        <is>
          <t>2303002507</t>
        </is>
      </c>
      <c r="W1638" s="462" t="inlineStr">
        <is>
          <t>2303002507</t>
        </is>
      </c>
      <c r="X1638" s="463" t="n">
        <v>44998</v>
      </c>
      <c r="Y1638" s="462" t="inlineStr">
        <is>
          <t>2303002507</t>
        </is>
      </c>
      <c r="Z1638" s="462" t="inlineStr"/>
      <c r="AA1638" s="462" t="inlineStr">
        <is>
          <t>បុគ្គលជាប់អាករ</t>
        </is>
      </c>
      <c r="AB1638" s="462" t="inlineStr">
        <is>
          <t>L001-901905215</t>
        </is>
      </c>
      <c r="AC1638" s="462" t="inlineStr">
        <is>
          <t>វីអ៊ីស៊ិន (ខេមបូឌា) អ៊ិនដាសស្ទ្រី ឯ.ក</t>
        </is>
      </c>
      <c r="AD1638" s="464" t="n">
        <v>133617</v>
      </c>
      <c r="AE1638" s="464" t="n">
        <v>121470</v>
      </c>
      <c r="AF1638" s="464" t="n">
        <v>0</v>
      </c>
      <c r="AG1638" s="464" t="n">
        <v>0</v>
      </c>
      <c r="AH1638" s="464" t="n">
        <v>12147</v>
      </c>
      <c r="AI1638" s="464" t="n">
        <v>0</v>
      </c>
      <c r="AJ1638" s="464" t="n">
        <v>0</v>
      </c>
      <c r="AK1638" s="464" t="n">
        <v>0</v>
      </c>
      <c r="AL1638" s="464" t="n">
        <v>0</v>
      </c>
      <c r="AM1638" s="464" t="n">
        <v>0</v>
      </c>
      <c r="AN1638" s="464" t="n">
        <v>0</v>
      </c>
      <c r="AO1638" s="464" t="n">
        <v>0</v>
      </c>
      <c r="AP1638" s="464" t="n">
        <v>0</v>
      </c>
      <c r="AQ1638" s="462" t="inlineStr"/>
      <c r="AR1638" s="462" t="inlineStr">
        <is>
          <t>Worker Fee</t>
        </is>
      </c>
      <c r="AS1638" s="462" t="inlineStr">
        <is>
          <t>បានប្រកាសពន្ធ</t>
        </is>
      </c>
    </row>
    <row r="1639">
      <c r="A1639" s="461" t="n">
        <v>1631</v>
      </c>
      <c r="B1639" s="462" t="inlineStr">
        <is>
          <t>Export administration Fee</t>
        </is>
      </c>
      <c r="C1639" s="462" t="inlineStr">
        <is>
          <t>ឆាយ ដា ឡូយីស្ទីក</t>
        </is>
      </c>
      <c r="D1639" s="462" t="inlineStr">
        <is>
          <t>L001-100063098</t>
        </is>
      </c>
      <c r="E1639" s="462" t="inlineStr">
        <is>
          <t>2303002480</t>
        </is>
      </c>
      <c r="F1639" s="463" t="n">
        <v>44998</v>
      </c>
      <c r="G1639" s="464" t="n">
        <v>76526</v>
      </c>
      <c r="H1639" s="462" t="n"/>
      <c r="I1639" s="464">
        <f>G1639</f>
        <v/>
      </c>
      <c r="J1639" s="462">
        <f>IF(AND(Q1639=TRUE, R1639=TRUE, S1639=TRUE), IF(W1639&lt;-0.05, "អនុញ្ញាត (អ្នកផ្គត់ផ្គង់ប្រកាសខ្វះ)", "បានប្រកាស (អនុញ្ញាត)"), IF(AND(Q1639=FALSE, R1639=FALSE, S1639=FALSE), "ព្យួរទុក (មិនមានទិន្នន័យ)", "ប្រកាសខុស (ព្យួរទុក)"))</f>
        <v/>
      </c>
      <c r="K1639" s="462" t="inlineStr"/>
      <c r="L1639" s="462" t="inlineStr"/>
      <c r="M1639" s="464">
        <f>AH1639</f>
        <v/>
      </c>
      <c r="N1639" s="464">
        <f>IF(W1639&lt;0,AH1639,I1639)</f>
        <v/>
      </c>
      <c r="O1639" s="464">
        <f>I1639-M1639</f>
        <v/>
      </c>
      <c r="P1639" s="462" t="n"/>
      <c r="Q1639" s="462">
        <f>V1639=W1639</f>
        <v/>
      </c>
      <c r="R1639" s="462">
        <f>AND(MONTH(F1639)=MONTH(X1639), YEAR(F1639)=YEAR(X1639))</f>
        <v/>
      </c>
      <c r="S1639" s="462">
        <f>AC1639="L001-901905215"</f>
        <v/>
      </c>
      <c r="T1639" s="464">
        <f>G1639-AH1639</f>
        <v/>
      </c>
      <c r="U1639" s="462" t="n"/>
      <c r="V1639" s="462" t="inlineStr">
        <is>
          <t>2303002480</t>
        </is>
      </c>
      <c r="W1639" s="462" t="inlineStr">
        <is>
          <t>2303002480</t>
        </is>
      </c>
      <c r="X1639" s="463" t="n">
        <v>44998</v>
      </c>
      <c r="Y1639" s="462" t="inlineStr">
        <is>
          <t>2303002480</t>
        </is>
      </c>
      <c r="Z1639" s="462" t="inlineStr"/>
      <c r="AA1639" s="462" t="inlineStr">
        <is>
          <t>បុគ្គលជាប់អាករ</t>
        </is>
      </c>
      <c r="AB1639" s="462" t="inlineStr">
        <is>
          <t>L001-901905215</t>
        </is>
      </c>
      <c r="AC1639" s="462" t="inlineStr">
        <is>
          <t>វីអ៊ីស៊ិន (ខេមបូឌា) អ៊ិនដាសស្ទ្រី ឯ.ក</t>
        </is>
      </c>
      <c r="AD1639" s="464" t="n">
        <v>841787</v>
      </c>
      <c r="AE1639" s="464" t="n">
        <v>765261</v>
      </c>
      <c r="AF1639" s="464" t="n">
        <v>0</v>
      </c>
      <c r="AG1639" s="464" t="n">
        <v>0</v>
      </c>
      <c r="AH1639" s="464" t="n">
        <v>76526</v>
      </c>
      <c r="AI1639" s="464" t="n">
        <v>0</v>
      </c>
      <c r="AJ1639" s="464" t="n">
        <v>0</v>
      </c>
      <c r="AK1639" s="464" t="n">
        <v>0</v>
      </c>
      <c r="AL1639" s="464" t="n">
        <v>0</v>
      </c>
      <c r="AM1639" s="464" t="n">
        <v>0</v>
      </c>
      <c r="AN1639" s="464" t="n">
        <v>0</v>
      </c>
      <c r="AO1639" s="464" t="n">
        <v>0</v>
      </c>
      <c r="AP1639" s="464" t="n">
        <v>0</v>
      </c>
      <c r="AQ1639" s="462" t="inlineStr"/>
      <c r="AR1639" s="462" t="inlineStr">
        <is>
          <t>Export Administration Fee</t>
        </is>
      </c>
      <c r="AS1639" s="462" t="inlineStr">
        <is>
          <t>បានប្រកាសពន្ធ</t>
        </is>
      </c>
    </row>
    <row r="1640">
      <c r="A1640" s="461" t="n">
        <v>1632</v>
      </c>
      <c r="B1640" s="462" t="inlineStr">
        <is>
          <t>Export administration Fee</t>
        </is>
      </c>
      <c r="C1640" s="462" t="inlineStr">
        <is>
          <t>ឆាយ ដា ឡូយីស្ទីក</t>
        </is>
      </c>
      <c r="D1640" s="462" t="inlineStr">
        <is>
          <t>L001-100063098</t>
        </is>
      </c>
      <c r="E1640" s="462" t="inlineStr">
        <is>
          <t>2303002479</t>
        </is>
      </c>
      <c r="F1640" s="463" t="n">
        <v>44998</v>
      </c>
      <c r="G1640" s="464" t="n">
        <v>76526</v>
      </c>
      <c r="H1640" s="462" t="n"/>
      <c r="I1640" s="464">
        <f>G1640</f>
        <v/>
      </c>
      <c r="J1640" s="462">
        <f>IF(AND(Q1640=TRUE, R1640=TRUE, S1640=TRUE), IF(W1640&lt;-0.05, "អនុញ្ញាត (អ្នកផ្គត់ផ្គង់ប្រកាសខ្វះ)", "បានប្រកាស (អនុញ្ញាត)"), IF(AND(Q1640=FALSE, R1640=FALSE, S1640=FALSE), "ព្យួរទុក (មិនមានទិន្នន័យ)", "ប្រកាសខុស (ព្យួរទុក)"))</f>
        <v/>
      </c>
      <c r="K1640" s="462" t="inlineStr"/>
      <c r="L1640" s="462" t="inlineStr"/>
      <c r="M1640" s="464">
        <f>AH1640</f>
        <v/>
      </c>
      <c r="N1640" s="464">
        <f>IF(W1640&lt;0,AH1640,I1640)</f>
        <v/>
      </c>
      <c r="O1640" s="464">
        <f>I1640-M1640</f>
        <v/>
      </c>
      <c r="P1640" s="462" t="n"/>
      <c r="Q1640" s="462">
        <f>V1640=W1640</f>
        <v/>
      </c>
      <c r="R1640" s="462">
        <f>AND(MONTH(F1640)=MONTH(X1640), YEAR(F1640)=YEAR(X1640))</f>
        <v/>
      </c>
      <c r="S1640" s="462">
        <f>AC1640="L001-901905215"</f>
        <v/>
      </c>
      <c r="T1640" s="464">
        <f>G1640-AH1640</f>
        <v/>
      </c>
      <c r="U1640" s="462" t="n"/>
      <c r="V1640" s="462" t="inlineStr">
        <is>
          <t>2303002479</t>
        </is>
      </c>
      <c r="W1640" s="462" t="inlineStr">
        <is>
          <t>2303002479</t>
        </is>
      </c>
      <c r="X1640" s="463" t="n">
        <v>44998</v>
      </c>
      <c r="Y1640" s="462" t="inlineStr">
        <is>
          <t>2303002479</t>
        </is>
      </c>
      <c r="Z1640" s="462" t="inlineStr"/>
      <c r="AA1640" s="462" t="inlineStr">
        <is>
          <t>បុគ្គលជាប់អាករ</t>
        </is>
      </c>
      <c r="AB1640" s="462" t="inlineStr">
        <is>
          <t>L001-901905215</t>
        </is>
      </c>
      <c r="AC1640" s="462" t="inlineStr">
        <is>
          <t>វីអ៊ីស៊ិន (ខេមបូឌា) អ៊ិនដាសស្ទ្រី ឯ.ក</t>
        </is>
      </c>
      <c r="AD1640" s="464" t="n">
        <v>841787</v>
      </c>
      <c r="AE1640" s="464" t="n">
        <v>765261</v>
      </c>
      <c r="AF1640" s="464" t="n">
        <v>0</v>
      </c>
      <c r="AG1640" s="464" t="n">
        <v>0</v>
      </c>
      <c r="AH1640" s="464" t="n">
        <v>76526</v>
      </c>
      <c r="AI1640" s="464" t="n">
        <v>0</v>
      </c>
      <c r="AJ1640" s="464" t="n">
        <v>0</v>
      </c>
      <c r="AK1640" s="464" t="n">
        <v>0</v>
      </c>
      <c r="AL1640" s="464" t="n">
        <v>0</v>
      </c>
      <c r="AM1640" s="464" t="n">
        <v>0</v>
      </c>
      <c r="AN1640" s="464" t="n">
        <v>0</v>
      </c>
      <c r="AO1640" s="464" t="n">
        <v>0</v>
      </c>
      <c r="AP1640" s="464" t="n">
        <v>0</v>
      </c>
      <c r="AQ1640" s="462" t="inlineStr"/>
      <c r="AR1640" s="462" t="inlineStr">
        <is>
          <t>Export Administration Fee</t>
        </is>
      </c>
      <c r="AS1640" s="462" t="inlineStr">
        <is>
          <t>បានប្រកាសពន្ធ</t>
        </is>
      </c>
    </row>
    <row r="1641">
      <c r="A1641" s="461" t="n">
        <v>1633</v>
      </c>
      <c r="B1641" s="462" t="inlineStr">
        <is>
          <t>Export administration Fee</t>
        </is>
      </c>
      <c r="C1641" s="462" t="inlineStr">
        <is>
          <t>ឆាយ ដា ឡូយីស្ទីក</t>
        </is>
      </c>
      <c r="D1641" s="462" t="inlineStr">
        <is>
          <t>L001-100063098</t>
        </is>
      </c>
      <c r="E1641" s="462" t="inlineStr">
        <is>
          <t>2303002477</t>
        </is>
      </c>
      <c r="F1641" s="463" t="n">
        <v>44998</v>
      </c>
      <c r="G1641" s="464" t="n">
        <v>88673</v>
      </c>
      <c r="H1641" s="462" t="n"/>
      <c r="I1641" s="464">
        <f>G1641</f>
        <v/>
      </c>
      <c r="J1641" s="462">
        <f>IF(AND(Q1641=TRUE, R1641=TRUE, S1641=TRUE), IF(W1641&lt;-0.05, "អនុញ្ញាត (អ្នកផ្គត់ផ្គង់ប្រកាសខ្វះ)", "បានប្រកាស (អនុញ្ញាត)"), IF(AND(Q1641=FALSE, R1641=FALSE, S1641=FALSE), "ព្យួរទុក (មិនមានទិន្នន័យ)", "ប្រកាសខុស (ព្យួរទុក)"))</f>
        <v/>
      </c>
      <c r="K1641" s="462" t="inlineStr"/>
      <c r="L1641" s="462" t="inlineStr"/>
      <c r="M1641" s="464">
        <f>AH1641</f>
        <v/>
      </c>
      <c r="N1641" s="464">
        <f>IF(W1641&lt;0,AH1641,I1641)</f>
        <v/>
      </c>
      <c r="O1641" s="464">
        <f>I1641-M1641</f>
        <v/>
      </c>
      <c r="P1641" s="462" t="n"/>
      <c r="Q1641" s="462">
        <f>V1641=W1641</f>
        <v/>
      </c>
      <c r="R1641" s="462">
        <f>AND(MONTH(F1641)=MONTH(X1641), YEAR(F1641)=YEAR(X1641))</f>
        <v/>
      </c>
      <c r="S1641" s="462">
        <f>AC1641="L001-901905215"</f>
        <v/>
      </c>
      <c r="T1641" s="464">
        <f>G1641-AH1641</f>
        <v/>
      </c>
      <c r="U1641" s="462" t="n"/>
      <c r="V1641" s="462" t="inlineStr">
        <is>
          <t>2303002477</t>
        </is>
      </c>
      <c r="W1641" s="462" t="inlineStr">
        <is>
          <t>2303002477</t>
        </is>
      </c>
      <c r="X1641" s="463" t="n">
        <v>44998</v>
      </c>
      <c r="Y1641" s="462" t="inlineStr">
        <is>
          <t>2303002477</t>
        </is>
      </c>
      <c r="Z1641" s="462" t="inlineStr"/>
      <c r="AA1641" s="462" t="inlineStr">
        <is>
          <t>បុគ្គលជាប់អាករ</t>
        </is>
      </c>
      <c r="AB1641" s="462" t="inlineStr">
        <is>
          <t>L001-901905215</t>
        </is>
      </c>
      <c r="AC1641" s="462" t="inlineStr">
        <is>
          <t>វីអ៊ីស៊ិន (ខេមបូឌា) អ៊ិនដាសស្ទ្រី ឯ.ក</t>
        </is>
      </c>
      <c r="AD1641" s="464" t="n">
        <v>975404</v>
      </c>
      <c r="AE1641" s="464" t="n">
        <v>886731</v>
      </c>
      <c r="AF1641" s="464" t="n">
        <v>0</v>
      </c>
      <c r="AG1641" s="464" t="n">
        <v>0</v>
      </c>
      <c r="AH1641" s="464" t="n">
        <v>88673</v>
      </c>
      <c r="AI1641" s="464" t="n">
        <v>0</v>
      </c>
      <c r="AJ1641" s="464" t="n">
        <v>0</v>
      </c>
      <c r="AK1641" s="464" t="n">
        <v>0</v>
      </c>
      <c r="AL1641" s="464" t="n">
        <v>0</v>
      </c>
      <c r="AM1641" s="464" t="n">
        <v>0</v>
      </c>
      <c r="AN1641" s="464" t="n">
        <v>0</v>
      </c>
      <c r="AO1641" s="464" t="n">
        <v>0</v>
      </c>
      <c r="AP1641" s="464" t="n">
        <v>0</v>
      </c>
      <c r="AQ1641" s="462" t="inlineStr"/>
      <c r="AR1641" s="462" t="inlineStr">
        <is>
          <t>Export Administration Fee</t>
        </is>
      </c>
      <c r="AS1641" s="462" t="inlineStr">
        <is>
          <t>បានប្រកាសពន្ធ</t>
        </is>
      </c>
    </row>
    <row r="1642">
      <c r="A1642" s="461" t="n">
        <v>1634</v>
      </c>
      <c r="B1642" s="462" t="inlineStr">
        <is>
          <t>Export administration Fee</t>
        </is>
      </c>
      <c r="C1642" s="462" t="inlineStr">
        <is>
          <t>ឆាយ ដា ឡូយីស្ទីក</t>
        </is>
      </c>
      <c r="D1642" s="462" t="inlineStr">
        <is>
          <t>L001-100063098</t>
        </is>
      </c>
      <c r="E1642" s="462" t="inlineStr">
        <is>
          <t>2303002475</t>
        </is>
      </c>
      <c r="F1642" s="463" t="n">
        <v>44998</v>
      </c>
      <c r="G1642" s="464" t="n">
        <v>76526</v>
      </c>
      <c r="H1642" s="462" t="n"/>
      <c r="I1642" s="464">
        <f>G1642</f>
        <v/>
      </c>
      <c r="J1642" s="462">
        <f>IF(AND(Q1642=TRUE, R1642=TRUE, S1642=TRUE), IF(W1642&lt;-0.05, "អនុញ្ញាត (អ្នកផ្គត់ផ្គង់ប្រកាសខ្វះ)", "បានប្រកាស (អនុញ្ញាត)"), IF(AND(Q1642=FALSE, R1642=FALSE, S1642=FALSE), "ព្យួរទុក (មិនមានទិន្នន័យ)", "ប្រកាសខុស (ព្យួរទុក)"))</f>
        <v/>
      </c>
      <c r="K1642" s="462" t="inlineStr"/>
      <c r="L1642" s="462" t="inlineStr"/>
      <c r="M1642" s="464">
        <f>AH1642</f>
        <v/>
      </c>
      <c r="N1642" s="464">
        <f>IF(W1642&lt;0,AH1642,I1642)</f>
        <v/>
      </c>
      <c r="O1642" s="464">
        <f>I1642-M1642</f>
        <v/>
      </c>
      <c r="P1642" s="462" t="n"/>
      <c r="Q1642" s="462">
        <f>V1642=W1642</f>
        <v/>
      </c>
      <c r="R1642" s="462">
        <f>AND(MONTH(F1642)=MONTH(X1642), YEAR(F1642)=YEAR(X1642))</f>
        <v/>
      </c>
      <c r="S1642" s="462">
        <f>AC1642="L001-901905215"</f>
        <v/>
      </c>
      <c r="T1642" s="464">
        <f>G1642-AH1642</f>
        <v/>
      </c>
      <c r="U1642" s="462" t="n"/>
      <c r="V1642" s="462" t="inlineStr">
        <is>
          <t>2303002475</t>
        </is>
      </c>
      <c r="W1642" s="462" t="inlineStr">
        <is>
          <t>2303002475</t>
        </is>
      </c>
      <c r="X1642" s="463" t="n">
        <v>44998</v>
      </c>
      <c r="Y1642" s="462" t="inlineStr">
        <is>
          <t>2303002475</t>
        </is>
      </c>
      <c r="Z1642" s="462" t="inlineStr"/>
      <c r="AA1642" s="462" t="inlineStr">
        <is>
          <t>បុគ្គលជាប់អាករ</t>
        </is>
      </c>
      <c r="AB1642" s="462" t="inlineStr">
        <is>
          <t>L001-901905215</t>
        </is>
      </c>
      <c r="AC1642" s="462" t="inlineStr">
        <is>
          <t>វីអ៊ីស៊ិន (ខេមបូឌា) អ៊ិនដាសស្ទ្រី ឯ.ក</t>
        </is>
      </c>
      <c r="AD1642" s="464" t="n">
        <v>841787</v>
      </c>
      <c r="AE1642" s="464" t="n">
        <v>765261</v>
      </c>
      <c r="AF1642" s="464" t="n">
        <v>0</v>
      </c>
      <c r="AG1642" s="464" t="n">
        <v>0</v>
      </c>
      <c r="AH1642" s="464" t="n">
        <v>76526</v>
      </c>
      <c r="AI1642" s="464" t="n">
        <v>0</v>
      </c>
      <c r="AJ1642" s="464" t="n">
        <v>0</v>
      </c>
      <c r="AK1642" s="464" t="n">
        <v>0</v>
      </c>
      <c r="AL1642" s="464" t="n">
        <v>0</v>
      </c>
      <c r="AM1642" s="464" t="n">
        <v>0</v>
      </c>
      <c r="AN1642" s="464" t="n">
        <v>0</v>
      </c>
      <c r="AO1642" s="464" t="n">
        <v>0</v>
      </c>
      <c r="AP1642" s="464" t="n">
        <v>0</v>
      </c>
      <c r="AQ1642" s="462" t="inlineStr"/>
      <c r="AR1642" s="462" t="inlineStr">
        <is>
          <t>Export Administration Fee</t>
        </is>
      </c>
      <c r="AS1642" s="462" t="inlineStr">
        <is>
          <t>បានប្រកាសពន្ធ</t>
        </is>
      </c>
    </row>
    <row r="1643">
      <c r="A1643" s="461" t="n">
        <v>1635</v>
      </c>
      <c r="B1643" s="462" t="inlineStr">
        <is>
          <t>Export administration Fee</t>
        </is>
      </c>
      <c r="C1643" s="462" t="inlineStr">
        <is>
          <t>ឆាយ ដា ឡូយីស្ទីក</t>
        </is>
      </c>
      <c r="D1643" s="462" t="inlineStr">
        <is>
          <t>L001-100063098</t>
        </is>
      </c>
      <c r="E1643" s="462" t="inlineStr">
        <is>
          <t>2303002473</t>
        </is>
      </c>
      <c r="F1643" s="463" t="n">
        <v>44986</v>
      </c>
      <c r="G1643" s="464" t="n">
        <v>88673</v>
      </c>
      <c r="H1643" s="462" t="n"/>
      <c r="I1643" s="464">
        <f>G1643</f>
        <v/>
      </c>
      <c r="J1643" s="462">
        <f>IF(AND(Q1643=TRUE, R1643=TRUE, S1643=TRUE), IF(W1643&lt;-0.05, "អនុញ្ញាត (អ្នកផ្គត់ផ្គង់ប្រកាសខ្វះ)", "បានប្រកាស (អនុញ្ញាត)"), IF(AND(Q1643=FALSE, R1643=FALSE, S1643=FALSE), "ព្យួរទុក (មិនមានទិន្នន័យ)", "ប្រកាសខុស (ព្យួរទុក)"))</f>
        <v/>
      </c>
      <c r="K1643" s="462" t="inlineStr"/>
      <c r="L1643" s="462" t="inlineStr"/>
      <c r="M1643" s="464">
        <f>AH1643</f>
        <v/>
      </c>
      <c r="N1643" s="464">
        <f>IF(W1643&lt;0,AH1643,I1643)</f>
        <v/>
      </c>
      <c r="O1643" s="464">
        <f>I1643-M1643</f>
        <v/>
      </c>
      <c r="P1643" s="462" t="n"/>
      <c r="Q1643" s="462">
        <f>V1643=W1643</f>
        <v/>
      </c>
      <c r="R1643" s="462">
        <f>AND(MONTH(F1643)=MONTH(X1643), YEAR(F1643)=YEAR(X1643))</f>
        <v/>
      </c>
      <c r="S1643" s="462">
        <f>AC1643="L001-901905215"</f>
        <v/>
      </c>
      <c r="T1643" s="464">
        <f>G1643-AH1643</f>
        <v/>
      </c>
      <c r="U1643" s="462" t="n"/>
      <c r="V1643" s="462" t="inlineStr">
        <is>
          <t>2303002473</t>
        </is>
      </c>
      <c r="W1643" s="462" t="inlineStr">
        <is>
          <t>2303002473</t>
        </is>
      </c>
      <c r="X1643" s="463" t="n">
        <v>44998</v>
      </c>
      <c r="Y1643" s="462" t="inlineStr">
        <is>
          <t>2303002473</t>
        </is>
      </c>
      <c r="Z1643" s="462" t="inlineStr"/>
      <c r="AA1643" s="462" t="inlineStr">
        <is>
          <t>បុគ្គលជាប់អាករ</t>
        </is>
      </c>
      <c r="AB1643" s="462" t="inlineStr">
        <is>
          <t>L001-901905215</t>
        </is>
      </c>
      <c r="AC1643" s="462" t="inlineStr">
        <is>
          <t>វីអ៊ីស៊ិន (ខេមបូឌា) អ៊ិនដាសស្ទ្រី ឯ.ក</t>
        </is>
      </c>
      <c r="AD1643" s="464" t="n">
        <v>975404</v>
      </c>
      <c r="AE1643" s="464" t="n">
        <v>886731</v>
      </c>
      <c r="AF1643" s="464" t="n">
        <v>0</v>
      </c>
      <c r="AG1643" s="464" t="n">
        <v>0</v>
      </c>
      <c r="AH1643" s="464" t="n">
        <v>88673</v>
      </c>
      <c r="AI1643" s="464" t="n">
        <v>0</v>
      </c>
      <c r="AJ1643" s="464" t="n">
        <v>0</v>
      </c>
      <c r="AK1643" s="464" t="n">
        <v>0</v>
      </c>
      <c r="AL1643" s="464" t="n">
        <v>0</v>
      </c>
      <c r="AM1643" s="464" t="n">
        <v>0</v>
      </c>
      <c r="AN1643" s="464" t="n">
        <v>0</v>
      </c>
      <c r="AO1643" s="464" t="n">
        <v>0</v>
      </c>
      <c r="AP1643" s="464" t="n">
        <v>0</v>
      </c>
      <c r="AQ1643" s="462" t="inlineStr"/>
      <c r="AR1643" s="462" t="inlineStr">
        <is>
          <t>Export Administration Fee</t>
        </is>
      </c>
      <c r="AS1643" s="462" t="inlineStr">
        <is>
          <t>បានប្រកាសពន្ធ</t>
        </is>
      </c>
    </row>
    <row r="1644">
      <c r="A1644" s="461" t="n">
        <v>1636</v>
      </c>
      <c r="B1644" s="462" t="inlineStr">
        <is>
          <t>Export administration Fee</t>
        </is>
      </c>
      <c r="C1644" s="462" t="inlineStr">
        <is>
          <t>ឆាយ ដា ឡូយីស្ទីក</t>
        </is>
      </c>
      <c r="D1644" s="462" t="inlineStr">
        <is>
          <t>L001-100063098</t>
        </is>
      </c>
      <c r="E1644" s="462" t="inlineStr">
        <is>
          <t>2303002470</t>
        </is>
      </c>
      <c r="F1644" s="463" t="n">
        <v>44998</v>
      </c>
      <c r="G1644" s="464" t="n">
        <v>76526</v>
      </c>
      <c r="H1644" s="462" t="n"/>
      <c r="I1644" s="464">
        <f>G1644</f>
        <v/>
      </c>
      <c r="J1644" s="462">
        <f>IF(AND(Q1644=TRUE, R1644=TRUE, S1644=TRUE), IF(W1644&lt;-0.05, "អនុញ្ញាត (អ្នកផ្គត់ផ្គង់ប្រកាសខ្វះ)", "បានប្រកាស (អនុញ្ញាត)"), IF(AND(Q1644=FALSE, R1644=FALSE, S1644=FALSE), "ព្យួរទុក (មិនមានទិន្នន័យ)", "ប្រកាសខុស (ព្យួរទុក)"))</f>
        <v/>
      </c>
      <c r="K1644" s="462" t="inlineStr"/>
      <c r="L1644" s="462" t="inlineStr"/>
      <c r="M1644" s="464">
        <f>AH1644</f>
        <v/>
      </c>
      <c r="N1644" s="464">
        <f>IF(W1644&lt;0,AH1644,I1644)</f>
        <v/>
      </c>
      <c r="O1644" s="464">
        <f>I1644-M1644</f>
        <v/>
      </c>
      <c r="P1644" s="462" t="n"/>
      <c r="Q1644" s="462">
        <f>V1644=W1644</f>
        <v/>
      </c>
      <c r="R1644" s="462">
        <f>AND(MONTH(F1644)=MONTH(X1644), YEAR(F1644)=YEAR(X1644))</f>
        <v/>
      </c>
      <c r="S1644" s="462">
        <f>AC1644="L001-901905215"</f>
        <v/>
      </c>
      <c r="T1644" s="464">
        <f>G1644-AH1644</f>
        <v/>
      </c>
      <c r="U1644" s="462" t="n"/>
      <c r="V1644" s="462" t="inlineStr">
        <is>
          <t>2303002470</t>
        </is>
      </c>
      <c r="W1644" s="462" t="inlineStr">
        <is>
          <t>2303002470</t>
        </is>
      </c>
      <c r="X1644" s="463" t="n">
        <v>44998</v>
      </c>
      <c r="Y1644" s="462" t="inlineStr">
        <is>
          <t>2303002470</t>
        </is>
      </c>
      <c r="Z1644" s="462" t="inlineStr"/>
      <c r="AA1644" s="462" t="inlineStr">
        <is>
          <t>បុគ្គលជាប់អាករ</t>
        </is>
      </c>
      <c r="AB1644" s="462" t="inlineStr">
        <is>
          <t>L001-901905215</t>
        </is>
      </c>
      <c r="AC1644" s="462" t="inlineStr">
        <is>
          <t>វីអ៊ីស៊ិន (ខេមបូឌា) អ៊ិនដាសស្ទ្រី ឯ.ក</t>
        </is>
      </c>
      <c r="AD1644" s="464" t="n">
        <v>841787</v>
      </c>
      <c r="AE1644" s="464" t="n">
        <v>765261</v>
      </c>
      <c r="AF1644" s="464" t="n">
        <v>0</v>
      </c>
      <c r="AG1644" s="464" t="n">
        <v>0</v>
      </c>
      <c r="AH1644" s="464" t="n">
        <v>76526</v>
      </c>
      <c r="AI1644" s="464" t="n">
        <v>0</v>
      </c>
      <c r="AJ1644" s="464" t="n">
        <v>0</v>
      </c>
      <c r="AK1644" s="464" t="n">
        <v>0</v>
      </c>
      <c r="AL1644" s="464" t="n">
        <v>0</v>
      </c>
      <c r="AM1644" s="464" t="n">
        <v>0</v>
      </c>
      <c r="AN1644" s="464" t="n">
        <v>0</v>
      </c>
      <c r="AO1644" s="464" t="n">
        <v>0</v>
      </c>
      <c r="AP1644" s="464" t="n">
        <v>0</v>
      </c>
      <c r="AQ1644" s="462" t="inlineStr"/>
      <c r="AR1644" s="462" t="inlineStr">
        <is>
          <t>Export Administration Fee</t>
        </is>
      </c>
      <c r="AS1644" s="462" t="inlineStr">
        <is>
          <t>បានប្រកាសពន្ធ</t>
        </is>
      </c>
    </row>
    <row r="1645">
      <c r="A1645" s="461" t="n">
        <v>1637</v>
      </c>
      <c r="B1645" s="462" t="inlineStr">
        <is>
          <t>Export administration Fee</t>
        </is>
      </c>
      <c r="C1645" s="462" t="inlineStr">
        <is>
          <t>ឆាយ ដា ឡូយីស្ទីក</t>
        </is>
      </c>
      <c r="D1645" s="462" t="inlineStr">
        <is>
          <t>L001-100063098</t>
        </is>
      </c>
      <c r="E1645" s="462" t="inlineStr">
        <is>
          <t>2303002220</t>
        </is>
      </c>
      <c r="F1645" s="463" t="n">
        <v>44991</v>
      </c>
      <c r="G1645" s="464" t="n">
        <v>88848</v>
      </c>
      <c r="H1645" s="462" t="n"/>
      <c r="I1645" s="464">
        <f>G1645</f>
        <v/>
      </c>
      <c r="J1645" s="462">
        <f>IF(AND(Q1645=TRUE, R1645=TRUE, S1645=TRUE), IF(W1645&lt;-0.05, "អនុញ្ញាត (អ្នកផ្គត់ផ្គង់ប្រកាសខ្វះ)", "បានប្រកាស (អនុញ្ញាត)"), IF(AND(Q1645=FALSE, R1645=FALSE, S1645=FALSE), "ព្យួរទុក (មិនមានទិន្នន័យ)", "ប្រកាសខុស (ព្យួរទុក)"))</f>
        <v/>
      </c>
      <c r="K1645" s="462" t="inlineStr"/>
      <c r="L1645" s="462" t="inlineStr"/>
      <c r="M1645" s="464">
        <f>AH1645</f>
        <v/>
      </c>
      <c r="N1645" s="464">
        <f>IF(W1645&lt;0,AH1645,I1645)</f>
        <v/>
      </c>
      <c r="O1645" s="464">
        <f>I1645-M1645</f>
        <v/>
      </c>
      <c r="P1645" s="462" t="n"/>
      <c r="Q1645" s="462">
        <f>V1645=W1645</f>
        <v/>
      </c>
      <c r="R1645" s="462">
        <f>AND(MONTH(F1645)=MONTH(X1645), YEAR(F1645)=YEAR(X1645))</f>
        <v/>
      </c>
      <c r="S1645" s="462">
        <f>AC1645="L001-901905215"</f>
        <v/>
      </c>
      <c r="T1645" s="464">
        <f>G1645-AH1645</f>
        <v/>
      </c>
      <c r="U1645" s="462" t="n"/>
      <c r="V1645" s="462" t="inlineStr">
        <is>
          <t>2303002220</t>
        </is>
      </c>
      <c r="W1645" s="462" t="inlineStr">
        <is>
          <t>2303002220</t>
        </is>
      </c>
      <c r="X1645" s="463" t="n">
        <v>44991</v>
      </c>
      <c r="Y1645" s="462" t="inlineStr">
        <is>
          <t>2303002220</t>
        </is>
      </c>
      <c r="Z1645" s="462" t="inlineStr"/>
      <c r="AA1645" s="462" t="inlineStr">
        <is>
          <t>បុគ្គលជាប់អាករ</t>
        </is>
      </c>
      <c r="AB1645" s="462" t="inlineStr">
        <is>
          <t>L001-901905215</t>
        </is>
      </c>
      <c r="AC1645" s="462" t="inlineStr">
        <is>
          <t>វីអ៊ីស៊ិន (ខេមបូឌា) អ៊ិនដាសស្ទ្រី ឯ.ក</t>
        </is>
      </c>
      <c r="AD1645" s="464" t="n">
        <v>977331</v>
      </c>
      <c r="AE1645" s="464" t="n">
        <v>888483</v>
      </c>
      <c r="AF1645" s="464" t="n">
        <v>0</v>
      </c>
      <c r="AG1645" s="464" t="n">
        <v>0</v>
      </c>
      <c r="AH1645" s="464" t="n">
        <v>88848</v>
      </c>
      <c r="AI1645" s="464" t="n">
        <v>0</v>
      </c>
      <c r="AJ1645" s="464" t="n">
        <v>0</v>
      </c>
      <c r="AK1645" s="464" t="n">
        <v>0</v>
      </c>
      <c r="AL1645" s="464" t="n">
        <v>0</v>
      </c>
      <c r="AM1645" s="464" t="n">
        <v>0</v>
      </c>
      <c r="AN1645" s="464" t="n">
        <v>0</v>
      </c>
      <c r="AO1645" s="464" t="n">
        <v>0</v>
      </c>
      <c r="AP1645" s="464" t="n">
        <v>0</v>
      </c>
      <c r="AQ1645" s="462" t="inlineStr"/>
      <c r="AR1645" s="462" t="inlineStr">
        <is>
          <t>Export Administration Fee</t>
        </is>
      </c>
      <c r="AS1645" s="462" t="inlineStr">
        <is>
          <t>បានប្រកាសពន្ធ</t>
        </is>
      </c>
    </row>
    <row r="1646">
      <c r="A1646" s="461" t="n">
        <v>1638</v>
      </c>
      <c r="B1646" s="462" t="inlineStr">
        <is>
          <t>Export administration Fee</t>
        </is>
      </c>
      <c r="C1646" s="462" t="inlineStr">
        <is>
          <t>ឆាយ ដា ឡូយីស្ទីក</t>
        </is>
      </c>
      <c r="D1646" s="462" t="inlineStr">
        <is>
          <t>L001-100063098</t>
        </is>
      </c>
      <c r="E1646" s="462" t="inlineStr">
        <is>
          <t>2303002215</t>
        </is>
      </c>
      <c r="F1646" s="463" t="n">
        <v>44991</v>
      </c>
      <c r="G1646" s="464" t="n">
        <v>76677</v>
      </c>
      <c r="H1646" s="462" t="n"/>
      <c r="I1646" s="464">
        <f>G1646</f>
        <v/>
      </c>
      <c r="J1646" s="462">
        <f>IF(AND(Q1646=TRUE, R1646=TRUE, S1646=TRUE), IF(W1646&lt;-0.05, "អនុញ្ញាត (អ្នកផ្គត់ផ្គង់ប្រកាសខ្វះ)", "បានប្រកាស (អនុញ្ញាត)"), IF(AND(Q1646=FALSE, R1646=FALSE, S1646=FALSE), "ព្យួរទុក (មិនមានទិន្នន័យ)", "ប្រកាសខុស (ព្យួរទុក)"))</f>
        <v/>
      </c>
      <c r="K1646" s="462" t="inlineStr"/>
      <c r="L1646" s="462" t="inlineStr"/>
      <c r="M1646" s="464">
        <f>AH1646</f>
        <v/>
      </c>
      <c r="N1646" s="464">
        <f>IF(W1646&lt;0,AH1646,I1646)</f>
        <v/>
      </c>
      <c r="O1646" s="464">
        <f>I1646-M1646</f>
        <v/>
      </c>
      <c r="P1646" s="462" t="n"/>
      <c r="Q1646" s="462">
        <f>V1646=W1646</f>
        <v/>
      </c>
      <c r="R1646" s="462">
        <f>AND(MONTH(F1646)=MONTH(X1646), YEAR(F1646)=YEAR(X1646))</f>
        <v/>
      </c>
      <c r="S1646" s="462">
        <f>AC1646="L001-901905215"</f>
        <v/>
      </c>
      <c r="T1646" s="464">
        <f>G1646-AH1646</f>
        <v/>
      </c>
      <c r="U1646" s="462" t="n"/>
      <c r="V1646" s="462" t="inlineStr">
        <is>
          <t>2303002215</t>
        </is>
      </c>
      <c r="W1646" s="462" t="inlineStr">
        <is>
          <t>2303002215</t>
        </is>
      </c>
      <c r="X1646" s="463" t="n">
        <v>44991</v>
      </c>
      <c r="Y1646" s="462" t="inlineStr">
        <is>
          <t>2303002215</t>
        </is>
      </c>
      <c r="Z1646" s="462" t="inlineStr"/>
      <c r="AA1646" s="462" t="inlineStr">
        <is>
          <t>បុគ្គលជាប់អាករ</t>
        </is>
      </c>
      <c r="AB1646" s="462" t="inlineStr">
        <is>
          <t>L001-901905215</t>
        </is>
      </c>
      <c r="AC1646" s="462" t="inlineStr">
        <is>
          <t>វីអ៊ីស៊ិន (ខេមបូឌា) អ៊ិនដាសស្ទ្រី ឯ.ក</t>
        </is>
      </c>
      <c r="AD1646" s="464" t="n">
        <v>843450</v>
      </c>
      <c r="AE1646" s="464" t="n">
        <v>766773</v>
      </c>
      <c r="AF1646" s="464" t="n">
        <v>0</v>
      </c>
      <c r="AG1646" s="464" t="n">
        <v>0</v>
      </c>
      <c r="AH1646" s="464" t="n">
        <v>76677</v>
      </c>
      <c r="AI1646" s="464" t="n">
        <v>0</v>
      </c>
      <c r="AJ1646" s="464" t="n">
        <v>0</v>
      </c>
      <c r="AK1646" s="464" t="n">
        <v>0</v>
      </c>
      <c r="AL1646" s="464" t="n">
        <v>0</v>
      </c>
      <c r="AM1646" s="464" t="n">
        <v>0</v>
      </c>
      <c r="AN1646" s="464" t="n">
        <v>0</v>
      </c>
      <c r="AO1646" s="464" t="n">
        <v>0</v>
      </c>
      <c r="AP1646" s="464" t="n">
        <v>0</v>
      </c>
      <c r="AQ1646" s="462" t="inlineStr"/>
      <c r="AR1646" s="462" t="inlineStr">
        <is>
          <t>Export Administration Fee</t>
        </is>
      </c>
      <c r="AS1646" s="462" t="inlineStr">
        <is>
          <t>បានប្រកាសពន្ធ</t>
        </is>
      </c>
    </row>
    <row r="1647">
      <c r="A1647" s="461" t="n">
        <v>1639</v>
      </c>
      <c r="B1647" s="462" t="inlineStr">
        <is>
          <t>Export administration Fee</t>
        </is>
      </c>
      <c r="C1647" s="462" t="inlineStr">
        <is>
          <t>ឆាយ ដា ឡូយីស្ទីក</t>
        </is>
      </c>
      <c r="D1647" s="462" t="inlineStr">
        <is>
          <t>L001-100063098</t>
        </is>
      </c>
      <c r="E1647" s="462" t="inlineStr">
        <is>
          <t>2303002211</t>
        </is>
      </c>
      <c r="F1647" s="463" t="n">
        <v>44991</v>
      </c>
      <c r="G1647" s="464" t="n">
        <v>88848</v>
      </c>
      <c r="H1647" s="462" t="n"/>
      <c r="I1647" s="464">
        <f>G1647</f>
        <v/>
      </c>
      <c r="J1647" s="462">
        <f>IF(AND(Q1647=TRUE, R1647=TRUE, S1647=TRUE), IF(W1647&lt;-0.05, "អនុញ្ញាត (អ្នកផ្គត់ផ្គង់ប្រកាសខ្វះ)", "បានប្រកាស (អនុញ្ញាត)"), IF(AND(Q1647=FALSE, R1647=FALSE, S1647=FALSE), "ព្យួរទុក (មិនមានទិន្នន័យ)", "ប្រកាសខុស (ព្យួរទុក)"))</f>
        <v/>
      </c>
      <c r="K1647" s="462" t="inlineStr"/>
      <c r="L1647" s="462" t="inlineStr"/>
      <c r="M1647" s="464">
        <f>AH1647</f>
        <v/>
      </c>
      <c r="N1647" s="464">
        <f>IF(W1647&lt;0,AH1647,I1647)</f>
        <v/>
      </c>
      <c r="O1647" s="464">
        <f>I1647-M1647</f>
        <v/>
      </c>
      <c r="P1647" s="462" t="n"/>
      <c r="Q1647" s="462">
        <f>V1647=W1647</f>
        <v/>
      </c>
      <c r="R1647" s="462">
        <f>AND(MONTH(F1647)=MONTH(X1647), YEAR(F1647)=YEAR(X1647))</f>
        <v/>
      </c>
      <c r="S1647" s="462">
        <f>AC1647="L001-901905215"</f>
        <v/>
      </c>
      <c r="T1647" s="464">
        <f>G1647-AH1647</f>
        <v/>
      </c>
      <c r="U1647" s="462" t="n"/>
      <c r="V1647" s="462" t="inlineStr">
        <is>
          <t>2303002211</t>
        </is>
      </c>
      <c r="W1647" s="462" t="inlineStr">
        <is>
          <t>2303002211</t>
        </is>
      </c>
      <c r="X1647" s="463" t="n">
        <v>44991</v>
      </c>
      <c r="Y1647" s="462" t="inlineStr">
        <is>
          <t>2303002211</t>
        </is>
      </c>
      <c r="Z1647" s="462" t="inlineStr"/>
      <c r="AA1647" s="462" t="inlineStr">
        <is>
          <t>បុគ្គលជាប់អាករ</t>
        </is>
      </c>
      <c r="AB1647" s="462" t="inlineStr">
        <is>
          <t>L001-901905215</t>
        </is>
      </c>
      <c r="AC1647" s="462" t="inlineStr">
        <is>
          <t>វីអ៊ីស៊ិន (ខេមបូឌា) អ៊ិនដាសស្ទ្រី ឯ.ក</t>
        </is>
      </c>
      <c r="AD1647" s="464" t="n">
        <v>977331</v>
      </c>
      <c r="AE1647" s="464" t="n">
        <v>888483</v>
      </c>
      <c r="AF1647" s="464" t="n">
        <v>0</v>
      </c>
      <c r="AG1647" s="464" t="n">
        <v>0</v>
      </c>
      <c r="AH1647" s="464" t="n">
        <v>88848</v>
      </c>
      <c r="AI1647" s="464" t="n">
        <v>0</v>
      </c>
      <c r="AJ1647" s="464" t="n">
        <v>0</v>
      </c>
      <c r="AK1647" s="464" t="n">
        <v>0</v>
      </c>
      <c r="AL1647" s="464" t="n">
        <v>0</v>
      </c>
      <c r="AM1647" s="464" t="n">
        <v>0</v>
      </c>
      <c r="AN1647" s="464" t="n">
        <v>0</v>
      </c>
      <c r="AO1647" s="464" t="n">
        <v>0</v>
      </c>
      <c r="AP1647" s="464" t="n">
        <v>0</v>
      </c>
      <c r="AQ1647" s="462" t="inlineStr"/>
      <c r="AR1647" s="462" t="inlineStr">
        <is>
          <t>Export Administration Fee</t>
        </is>
      </c>
      <c r="AS1647" s="462" t="inlineStr">
        <is>
          <t>បានប្រកាសពន្ធ</t>
        </is>
      </c>
    </row>
    <row r="1648">
      <c r="A1648" s="461" t="n">
        <v>1640</v>
      </c>
      <c r="B1648" s="462" t="inlineStr">
        <is>
          <t>Export administration Fee</t>
        </is>
      </c>
      <c r="C1648" s="462" t="inlineStr">
        <is>
          <t>ឆាយ ដា ឡូយីស្ទីក</t>
        </is>
      </c>
      <c r="D1648" s="462" t="inlineStr">
        <is>
          <t>L001-100063098</t>
        </is>
      </c>
      <c r="E1648" s="462" t="inlineStr">
        <is>
          <t>2303002213</t>
        </is>
      </c>
      <c r="F1648" s="463" t="n">
        <v>44991</v>
      </c>
      <c r="G1648" s="464" t="n">
        <v>76677</v>
      </c>
      <c r="H1648" s="462" t="n"/>
      <c r="I1648" s="464">
        <f>G1648</f>
        <v/>
      </c>
      <c r="J1648" s="462">
        <f>IF(AND(Q1648=TRUE, R1648=TRUE, S1648=TRUE), IF(W1648&lt;-0.05, "អនុញ្ញាត (អ្នកផ្គត់ផ្គង់ប្រកាសខ្វះ)", "បានប្រកាស (អនុញ្ញាត)"), IF(AND(Q1648=FALSE, R1648=FALSE, S1648=FALSE), "ព្យួរទុក (មិនមានទិន្នន័យ)", "ប្រកាសខុស (ព្យួរទុក)"))</f>
        <v/>
      </c>
      <c r="K1648" s="462" t="inlineStr"/>
      <c r="L1648" s="462" t="inlineStr"/>
      <c r="M1648" s="464">
        <f>AH1648</f>
        <v/>
      </c>
      <c r="N1648" s="464">
        <f>IF(W1648&lt;0,AH1648,I1648)</f>
        <v/>
      </c>
      <c r="O1648" s="464">
        <f>I1648-M1648</f>
        <v/>
      </c>
      <c r="P1648" s="462" t="n"/>
      <c r="Q1648" s="462">
        <f>V1648=W1648</f>
        <v/>
      </c>
      <c r="R1648" s="462">
        <f>AND(MONTH(F1648)=MONTH(X1648), YEAR(F1648)=YEAR(X1648))</f>
        <v/>
      </c>
      <c r="S1648" s="462">
        <f>AC1648="L001-901905215"</f>
        <v/>
      </c>
      <c r="T1648" s="464">
        <f>G1648-AH1648</f>
        <v/>
      </c>
      <c r="U1648" s="462" t="n"/>
      <c r="V1648" s="462" t="inlineStr">
        <is>
          <t>2303002213</t>
        </is>
      </c>
      <c r="W1648" s="462" t="inlineStr">
        <is>
          <t>2303002213</t>
        </is>
      </c>
      <c r="X1648" s="463" t="n">
        <v>44991</v>
      </c>
      <c r="Y1648" s="462" t="inlineStr">
        <is>
          <t>2303002213</t>
        </is>
      </c>
      <c r="Z1648" s="462" t="inlineStr"/>
      <c r="AA1648" s="462" t="inlineStr">
        <is>
          <t>បុគ្គលជាប់អាករ</t>
        </is>
      </c>
      <c r="AB1648" s="462" t="inlineStr">
        <is>
          <t>L001-901905215</t>
        </is>
      </c>
      <c r="AC1648" s="462" t="inlineStr">
        <is>
          <t>វីអ៊ីស៊ិន (ខេមបូឌា) អ៊ិនដាសស្ទ្រី ឯ.ក</t>
        </is>
      </c>
      <c r="AD1648" s="464" t="n">
        <v>843450</v>
      </c>
      <c r="AE1648" s="464" t="n">
        <v>766773</v>
      </c>
      <c r="AF1648" s="464" t="n">
        <v>0</v>
      </c>
      <c r="AG1648" s="464" t="n">
        <v>0</v>
      </c>
      <c r="AH1648" s="464" t="n">
        <v>76677</v>
      </c>
      <c r="AI1648" s="464" t="n">
        <v>0</v>
      </c>
      <c r="AJ1648" s="464" t="n">
        <v>0</v>
      </c>
      <c r="AK1648" s="464" t="n">
        <v>0</v>
      </c>
      <c r="AL1648" s="464" t="n">
        <v>0</v>
      </c>
      <c r="AM1648" s="464" t="n">
        <v>0</v>
      </c>
      <c r="AN1648" s="464" t="n">
        <v>0</v>
      </c>
      <c r="AO1648" s="464" t="n">
        <v>0</v>
      </c>
      <c r="AP1648" s="464" t="n">
        <v>0</v>
      </c>
      <c r="AQ1648" s="462" t="inlineStr"/>
      <c r="AR1648" s="462" t="inlineStr">
        <is>
          <t>Export Administration Fee</t>
        </is>
      </c>
      <c r="AS1648" s="462" t="inlineStr">
        <is>
          <t>បានប្រកាសពន្ធ</t>
        </is>
      </c>
    </row>
    <row r="1649">
      <c r="A1649" s="461" t="n">
        <v>1641</v>
      </c>
      <c r="B1649" s="462" t="inlineStr">
        <is>
          <t>LIFT-OFF Charges</t>
        </is>
      </c>
      <c r="C1649" s="462" t="inlineStr">
        <is>
          <t>កំពង់ផែស្វយ័តភ្នំពេញ "ក.ស.ភ"</t>
        </is>
      </c>
      <c r="D1649" s="462" t="inlineStr">
        <is>
          <t>L001-100044999</t>
        </is>
      </c>
      <c r="E1649" s="462" t="inlineStr">
        <is>
          <t>INV20230311165</t>
        </is>
      </c>
      <c r="F1649" s="463" t="n">
        <v>44986</v>
      </c>
      <c r="G1649" s="464" t="n">
        <v>58378</v>
      </c>
      <c r="H1649" s="462" t="n"/>
      <c r="I1649" s="464">
        <f>G1649</f>
        <v/>
      </c>
      <c r="J1649" s="462">
        <f>IF(AND(Q1649=TRUE, R1649=TRUE, S1649=TRUE), IF(W1649&lt;-0.05, "អនុញ្ញាត (អ្នកផ្គត់ផ្គង់ប្រកាសខ្វះ)", "បានប្រកាស (អនុញ្ញាត)"), IF(AND(Q1649=FALSE, R1649=FALSE, S1649=FALSE), "ព្យួរទុក (មិនមានទិន្នន័យ)", "ប្រកាសខុស (ព្យួរទុក)"))</f>
        <v/>
      </c>
      <c r="K1649" s="462" t="inlineStr"/>
      <c r="L1649" s="462" t="inlineStr"/>
      <c r="M1649" s="464">
        <f>AH1649</f>
        <v/>
      </c>
      <c r="N1649" s="464">
        <f>IF(W1649&lt;0,AH1649,I1649)</f>
        <v/>
      </c>
      <c r="O1649" s="464">
        <f>I1649-M1649</f>
        <v/>
      </c>
      <c r="P1649" s="462" t="n"/>
      <c r="Q1649" s="462">
        <f>V1649=W1649</f>
        <v/>
      </c>
      <c r="R1649" s="462">
        <f>AND(MONTH(F1649)=MONTH(X1649), YEAR(F1649)=YEAR(X1649))</f>
        <v/>
      </c>
      <c r="S1649" s="462">
        <f>AC1649="L001-901905215"</f>
        <v/>
      </c>
      <c r="T1649" s="464">
        <f>G1649-AH1649</f>
        <v/>
      </c>
      <c r="U1649" s="462" t="n"/>
      <c r="V1649" s="462" t="inlineStr">
        <is>
          <t>INV20230311165</t>
        </is>
      </c>
      <c r="W1649" s="462" t="inlineStr"/>
      <c r="X1649" s="499" t="n"/>
      <c r="Y1649" s="462" t="n"/>
      <c r="Z1649" s="462" t="n"/>
      <c r="AA1649" s="462" t="n"/>
      <c r="AB1649" s="462" t="n"/>
      <c r="AC1649" s="462" t="n"/>
      <c r="AD1649" s="462" t="n"/>
      <c r="AE1649" s="462" t="n"/>
      <c r="AF1649" s="462" t="n"/>
      <c r="AG1649" s="462" t="n"/>
      <c r="AH1649" s="462" t="n"/>
      <c r="AI1649" s="462" t="n"/>
      <c r="AJ1649" s="462" t="n"/>
      <c r="AK1649" s="462" t="n"/>
      <c r="AL1649" s="462" t="n"/>
      <c r="AM1649" s="462" t="n"/>
      <c r="AN1649" s="462" t="n"/>
      <c r="AO1649" s="462" t="n"/>
      <c r="AP1649" s="462" t="n"/>
      <c r="AQ1649" s="462" t="n"/>
      <c r="AR1649" s="462" t="n"/>
      <c r="AS1649" s="462" t="n"/>
    </row>
    <row r="1650">
      <c r="A1650" s="461" t="n">
        <v>1642</v>
      </c>
      <c r="B1650" s="462" t="inlineStr">
        <is>
          <t>LIFT-OFF Charges</t>
        </is>
      </c>
      <c r="C1650" s="462" t="inlineStr">
        <is>
          <t>កំពង់ផែស្វយ័តភ្នំពេញ "ក.ស.ភ"</t>
        </is>
      </c>
      <c r="D1650" s="462" t="inlineStr">
        <is>
          <t>L001-100044999</t>
        </is>
      </c>
      <c r="E1650" s="462" t="inlineStr">
        <is>
          <t>INV20230311166</t>
        </is>
      </c>
      <c r="F1650" s="463" t="n">
        <v>44986</v>
      </c>
      <c r="G1650" s="464" t="n">
        <v>87566</v>
      </c>
      <c r="H1650" s="462" t="n"/>
      <c r="I1650" s="464">
        <f>G1650</f>
        <v/>
      </c>
      <c r="J1650" s="462">
        <f>IF(AND(Q1650=TRUE, R1650=TRUE, S1650=TRUE), IF(W1650&lt;-0.05, "អនុញ្ញាត (អ្នកផ្គត់ផ្គង់ប្រកាសខ្វះ)", "បានប្រកាស (អនុញ្ញាត)"), IF(AND(Q1650=FALSE, R1650=FALSE, S1650=FALSE), "ព្យួរទុក (មិនមានទិន្នន័យ)", "ប្រកាសខុស (ព្យួរទុក)"))</f>
        <v/>
      </c>
      <c r="K1650" s="462" t="inlineStr"/>
      <c r="L1650" s="462" t="inlineStr"/>
      <c r="M1650" s="464">
        <f>AH1650</f>
        <v/>
      </c>
      <c r="N1650" s="464">
        <f>IF(W1650&lt;0,AH1650,I1650)</f>
        <v/>
      </c>
      <c r="O1650" s="464">
        <f>I1650-M1650</f>
        <v/>
      </c>
      <c r="P1650" s="462" t="n"/>
      <c r="Q1650" s="462">
        <f>V1650=W1650</f>
        <v/>
      </c>
      <c r="R1650" s="462">
        <f>AND(MONTH(F1650)=MONTH(X1650), YEAR(F1650)=YEAR(X1650))</f>
        <v/>
      </c>
      <c r="S1650" s="462">
        <f>AC1650="L001-901905215"</f>
        <v/>
      </c>
      <c r="T1650" s="464">
        <f>G1650-AH1650</f>
        <v/>
      </c>
      <c r="U1650" s="462" t="n"/>
      <c r="V1650" s="462" t="inlineStr">
        <is>
          <t>INV20230311166</t>
        </is>
      </c>
      <c r="W1650" s="462" t="inlineStr"/>
      <c r="X1650" s="499" t="n"/>
      <c r="Y1650" s="462" t="n"/>
      <c r="Z1650" s="462" t="n"/>
      <c r="AA1650" s="462" t="n"/>
      <c r="AB1650" s="462" t="n"/>
      <c r="AC1650" s="462" t="n"/>
      <c r="AD1650" s="462" t="n"/>
      <c r="AE1650" s="462" t="n"/>
      <c r="AF1650" s="462" t="n"/>
      <c r="AG1650" s="462" t="n"/>
      <c r="AH1650" s="462" t="n"/>
      <c r="AI1650" s="462" t="n"/>
      <c r="AJ1650" s="462" t="n"/>
      <c r="AK1650" s="462" t="n"/>
      <c r="AL1650" s="462" t="n"/>
      <c r="AM1650" s="462" t="n"/>
      <c r="AN1650" s="462" t="n"/>
      <c r="AO1650" s="462" t="n"/>
      <c r="AP1650" s="462" t="n"/>
      <c r="AQ1650" s="462" t="n"/>
      <c r="AR1650" s="462" t="n"/>
      <c r="AS1650" s="462" t="n"/>
    </row>
    <row r="1651">
      <c r="A1651" s="461" t="n">
        <v>1643</v>
      </c>
      <c r="B1651" s="462" t="inlineStr">
        <is>
          <t>LIFT-OFF Charges</t>
        </is>
      </c>
      <c r="C1651" s="462" t="inlineStr">
        <is>
          <t>កំពង់ផែស្វយ័តភ្នំពេញ "ក.ស.ភ"</t>
        </is>
      </c>
      <c r="D1651" s="462" t="inlineStr">
        <is>
          <t>L001-100044999</t>
        </is>
      </c>
      <c r="E1651" s="462" t="inlineStr">
        <is>
          <t>INV20230311164</t>
        </is>
      </c>
      <c r="F1651" s="463" t="n">
        <v>44986</v>
      </c>
      <c r="G1651" s="464" t="n">
        <v>29189</v>
      </c>
      <c r="H1651" s="462" t="n"/>
      <c r="I1651" s="464">
        <f>G1651</f>
        <v/>
      </c>
      <c r="J1651" s="462">
        <f>IF(AND(Q1651=TRUE, R1651=TRUE, S1651=TRUE), IF(W1651&lt;-0.05, "អនុញ្ញាត (អ្នកផ្គត់ផ្គង់ប្រកាសខ្វះ)", "បានប្រកាស (អនុញ្ញាត)"), IF(AND(Q1651=FALSE, R1651=FALSE, S1651=FALSE), "ព្យួរទុក (មិនមានទិន្នន័យ)", "ប្រកាសខុស (ព្យួរទុក)"))</f>
        <v/>
      </c>
      <c r="K1651" s="462" t="inlineStr"/>
      <c r="L1651" s="462" t="inlineStr"/>
      <c r="M1651" s="464">
        <f>AH1651</f>
        <v/>
      </c>
      <c r="N1651" s="464">
        <f>IF(W1651&lt;0,AH1651,I1651)</f>
        <v/>
      </c>
      <c r="O1651" s="464">
        <f>I1651-M1651</f>
        <v/>
      </c>
      <c r="P1651" s="462" t="n"/>
      <c r="Q1651" s="462">
        <f>V1651=W1651</f>
        <v/>
      </c>
      <c r="R1651" s="462">
        <f>AND(MONTH(F1651)=MONTH(X1651), YEAR(F1651)=YEAR(X1651))</f>
        <v/>
      </c>
      <c r="S1651" s="462">
        <f>AC1651="L001-901905215"</f>
        <v/>
      </c>
      <c r="T1651" s="464">
        <f>G1651-AH1651</f>
        <v/>
      </c>
      <c r="U1651" s="462" t="n"/>
      <c r="V1651" s="462" t="inlineStr">
        <is>
          <t>INV20230311164</t>
        </is>
      </c>
      <c r="W1651" s="462" t="inlineStr"/>
      <c r="X1651" s="499" t="n"/>
      <c r="Y1651" s="462" t="n"/>
      <c r="Z1651" s="462" t="n"/>
      <c r="AA1651" s="462" t="n"/>
      <c r="AB1651" s="462" t="n"/>
      <c r="AC1651" s="462" t="n"/>
      <c r="AD1651" s="462" t="n"/>
      <c r="AE1651" s="462" t="n"/>
      <c r="AF1651" s="462" t="n"/>
      <c r="AG1651" s="462" t="n"/>
      <c r="AH1651" s="462" t="n"/>
      <c r="AI1651" s="462" t="n"/>
      <c r="AJ1651" s="462" t="n"/>
      <c r="AK1651" s="462" t="n"/>
      <c r="AL1651" s="462" t="n"/>
      <c r="AM1651" s="462" t="n"/>
      <c r="AN1651" s="462" t="n"/>
      <c r="AO1651" s="462" t="n"/>
      <c r="AP1651" s="462" t="n"/>
      <c r="AQ1651" s="462" t="n"/>
      <c r="AR1651" s="462" t="n"/>
      <c r="AS1651" s="462" t="n"/>
    </row>
    <row r="1652">
      <c r="A1652" s="461" t="n">
        <v>1644</v>
      </c>
      <c r="B1652" s="462" t="inlineStr">
        <is>
          <t>Pellet Epe</t>
        </is>
      </c>
      <c r="C1652" s="462" t="inlineStr">
        <is>
          <t>យ័ន សីន តាយ ឯ.ក</t>
        </is>
      </c>
      <c r="D1652" s="462" t="inlineStr">
        <is>
          <t>L001-902104347</t>
        </is>
      </c>
      <c r="E1652" s="462" t="inlineStr">
        <is>
          <t>000092</t>
        </is>
      </c>
      <c r="F1652" s="463" t="n">
        <v>45013</v>
      </c>
      <c r="G1652" s="464" t="n">
        <v>291683</v>
      </c>
      <c r="H1652" s="462" t="n"/>
      <c r="I1652" s="464">
        <f>G1652</f>
        <v/>
      </c>
      <c r="J1652" s="462">
        <f>IF(AND(Q1652=TRUE, R1652=TRUE, S1652=TRUE), IF(W1652&lt;-0.05, "អនុញ្ញាត (អ្នកផ្គត់ផ្គង់ប្រកាសខ្វះ)", "បានប្រកាស (អនុញ្ញាត)"), IF(AND(Q1652=FALSE, R1652=FALSE, S1652=FALSE), "ព្យួរទុក (មិនមានទិន្នន័យ)", "ប្រកាសខុស (ព្យួរទុក)"))</f>
        <v/>
      </c>
      <c r="K1652" s="462" t="inlineStr"/>
      <c r="L1652" s="462" t="inlineStr"/>
      <c r="M1652" s="464">
        <f>AH1652</f>
        <v/>
      </c>
      <c r="N1652" s="464">
        <f>IF(W1652&lt;0,AH1652,I1652)</f>
        <v/>
      </c>
      <c r="O1652" s="464">
        <f>I1652-M1652</f>
        <v/>
      </c>
      <c r="P1652" s="462" t="n"/>
      <c r="Q1652" s="462">
        <f>V1652=W1652</f>
        <v/>
      </c>
      <c r="R1652" s="462">
        <f>AND(MONTH(F1652)=MONTH(X1652), YEAR(F1652)=YEAR(X1652))</f>
        <v/>
      </c>
      <c r="S1652" s="462">
        <f>AC1652="L001-901905215"</f>
        <v/>
      </c>
      <c r="T1652" s="464">
        <f>G1652-AH1652</f>
        <v/>
      </c>
      <c r="U1652" s="462" t="n"/>
      <c r="V1652" s="462" t="inlineStr">
        <is>
          <t>000092</t>
        </is>
      </c>
      <c r="W1652" s="462" t="inlineStr">
        <is>
          <t>000092</t>
        </is>
      </c>
      <c r="X1652" s="463" t="n">
        <v>45013</v>
      </c>
      <c r="Y1652" s="462" t="inlineStr">
        <is>
          <t>000092</t>
        </is>
      </c>
      <c r="Z1652" s="462" t="inlineStr"/>
      <c r="AA1652" s="462" t="inlineStr">
        <is>
          <t>បុគ្គលជាប់អាករ</t>
        </is>
      </c>
      <c r="AB1652" s="462" t="inlineStr">
        <is>
          <t>L001-901905215</t>
        </is>
      </c>
      <c r="AC1652" s="462" t="inlineStr">
        <is>
          <t>វីអ៊ីស៊ិន (ខេមបូឌា) អ៊ិនដាសស្ទ្រី ឯ.ក</t>
        </is>
      </c>
      <c r="AD1652" s="464" t="n">
        <v>3208509</v>
      </c>
      <c r="AE1652" s="464" t="n">
        <v>2916826</v>
      </c>
      <c r="AF1652" s="464" t="n">
        <v>0</v>
      </c>
      <c r="AG1652" s="464" t="n">
        <v>0</v>
      </c>
      <c r="AH1652" s="464" t="n">
        <v>291683</v>
      </c>
      <c r="AI1652" s="464" t="n">
        <v>0</v>
      </c>
      <c r="AJ1652" s="464" t="n">
        <v>0</v>
      </c>
      <c r="AK1652" s="464" t="n">
        <v>0</v>
      </c>
      <c r="AL1652" s="464" t="n">
        <v>0</v>
      </c>
      <c r="AM1652" s="464" t="n">
        <v>0</v>
      </c>
      <c r="AN1652" s="464" t="n">
        <v>0</v>
      </c>
      <c r="AO1652" s="464" t="n">
        <v>0</v>
      </c>
      <c r="AP1652" s="464" t="n">
        <v>0</v>
      </c>
      <c r="AQ1652" s="462" t="inlineStr"/>
      <c r="AR1652" s="462" t="inlineStr">
        <is>
          <t>PELLET EPE</t>
        </is>
      </c>
      <c r="AS1652" s="462" t="inlineStr">
        <is>
          <t>បានប្រកាសពន្ធ</t>
        </is>
      </c>
    </row>
    <row r="1653">
      <c r="A1653" s="461" t="n">
        <v>1645</v>
      </c>
      <c r="B1653" s="462" t="inlineStr">
        <is>
          <t>Carton</t>
        </is>
      </c>
      <c r="C1653" s="462" t="inlineStr">
        <is>
          <t>យី មីង ភែកឃីជីង ឯ.ក</t>
        </is>
      </c>
      <c r="D1653" s="462" t="inlineStr">
        <is>
          <t>B108-902101335</t>
        </is>
      </c>
      <c r="E1653" s="462" t="inlineStr">
        <is>
          <t>YM-0010</t>
        </is>
      </c>
      <c r="F1653" s="463" t="n">
        <v>45016</v>
      </c>
      <c r="G1653" s="464" t="n">
        <v>4052463</v>
      </c>
      <c r="H1653" s="462" t="n"/>
      <c r="I1653" s="464">
        <f>G1653</f>
        <v/>
      </c>
      <c r="J1653" s="462">
        <f>IF(AND(Q1653=TRUE, R1653=TRUE, S1653=TRUE), IF(W1653&lt;-0.05, "អនុញ្ញាត (អ្នកផ្គត់ផ្គង់ប្រកាសខ្វះ)", "បានប្រកាស (អនុញ្ញាត)"), IF(AND(Q1653=FALSE, R1653=FALSE, S1653=FALSE), "ព្យួរទុក (មិនមានទិន្នន័យ)", "ប្រកាសខុស (ព្យួរទុក)"))</f>
        <v/>
      </c>
      <c r="K1653" s="462" t="inlineStr"/>
      <c r="L1653" s="462" t="inlineStr"/>
      <c r="M1653" s="464">
        <f>AH1653</f>
        <v/>
      </c>
      <c r="N1653" s="464">
        <f>IF(W1653&lt;0,AH1653,I1653)</f>
        <v/>
      </c>
      <c r="O1653" s="464">
        <f>I1653-M1653</f>
        <v/>
      </c>
      <c r="P1653" s="462" t="n"/>
      <c r="Q1653" s="462">
        <f>V1653=W1653</f>
        <v/>
      </c>
      <c r="R1653" s="462">
        <f>AND(MONTH(F1653)=MONTH(X1653), YEAR(F1653)=YEAR(X1653))</f>
        <v/>
      </c>
      <c r="S1653" s="462">
        <f>AC1653="L001-901905215"</f>
        <v/>
      </c>
      <c r="T1653" s="464">
        <f>G1653-AH1653</f>
        <v/>
      </c>
      <c r="U1653" s="462" t="n"/>
      <c r="V1653" s="462" t="inlineStr">
        <is>
          <t>YM0010</t>
        </is>
      </c>
      <c r="W1653" s="462" t="inlineStr">
        <is>
          <t>YM0010</t>
        </is>
      </c>
      <c r="X1653" s="463" t="n">
        <v>44681</v>
      </c>
      <c r="Y1653" s="462" t="inlineStr">
        <is>
          <t>YM-0010</t>
        </is>
      </c>
      <c r="Z1653" s="462" t="inlineStr"/>
      <c r="AA1653" s="462" t="inlineStr">
        <is>
          <t>បុគ្គលជាប់អាករ</t>
        </is>
      </c>
      <c r="AB1653" s="462" t="inlineStr">
        <is>
          <t>L001-901703295</t>
        </is>
      </c>
      <c r="AC1653" s="462" t="inlineStr">
        <is>
          <t>ហូលលី វែល ហ៊ែនប៊ែក មេនូហ្វេកឆឺរីង ឯ.ក</t>
        </is>
      </c>
      <c r="AD1653" s="464" t="n">
        <v>123290724</v>
      </c>
      <c r="AE1653" s="464" t="n">
        <v>123290724</v>
      </c>
      <c r="AF1653" s="464" t="n">
        <v>0</v>
      </c>
      <c r="AG1653" s="464" t="n">
        <v>0</v>
      </c>
      <c r="AH1653" s="464" t="n">
        <v>0</v>
      </c>
      <c r="AI1653" s="464" t="n">
        <v>0</v>
      </c>
      <c r="AJ1653" s="464" t="n">
        <v>0</v>
      </c>
      <c r="AK1653" s="464" t="n">
        <v>0</v>
      </c>
      <c r="AL1653" s="464" t="n">
        <v>0</v>
      </c>
      <c r="AM1653" s="464" t="n">
        <v>0</v>
      </c>
      <c r="AN1653" s="464" t="n">
        <v>0</v>
      </c>
      <c r="AO1653" s="464" t="n">
        <v>0</v>
      </c>
      <c r="AP1653" s="464" t="n">
        <v>0</v>
      </c>
      <c r="AQ1653" s="462" t="inlineStr"/>
      <c r="AR1653" s="462" t="inlineStr">
        <is>
          <t>Card-Board</t>
        </is>
      </c>
      <c r="AS1653" s="462" t="inlineStr">
        <is>
          <t>បានប្រកាសពន្ធ</t>
        </is>
      </c>
    </row>
    <row r="1654">
      <c r="A1654" s="461" t="n">
        <v>1646</v>
      </c>
      <c r="B1654" s="462" t="inlineStr">
        <is>
          <t>Paper Label</t>
        </is>
      </c>
      <c r="C1654" s="462" t="inlineStr">
        <is>
          <t>ស៊ីន ហ្វី យ៉ាង ព្រីនធីង &amp; អិកសេសសឺរី ឯ.ក</t>
        </is>
      </c>
      <c r="D1654" s="462" t="inlineStr">
        <is>
          <t>K010-901906822</t>
        </is>
      </c>
      <c r="E1654" s="462" t="inlineStr">
        <is>
          <t>XFY-YD2023050</t>
        </is>
      </c>
      <c r="F1654" s="463" t="n">
        <v>45014</v>
      </c>
      <c r="G1654" s="464" t="n">
        <v>780618</v>
      </c>
      <c r="H1654" s="462" t="n"/>
      <c r="I1654" s="464">
        <f>G1654</f>
        <v/>
      </c>
      <c r="J1654" s="462">
        <f>IF(AND(Q1654=TRUE, R1654=TRUE, S1654=TRUE), IF(W1654&lt;-0.05, "អនុញ្ញាត (អ្នកផ្គត់ផ្គង់ប្រកាសខ្វះ)", "បានប្រកាស (អនុញ្ញាត)"), IF(AND(Q1654=FALSE, R1654=FALSE, S1654=FALSE), "ព្យួរទុក (មិនមានទិន្នន័យ)", "ប្រកាសខុស (ព្យួរទុក)"))</f>
        <v/>
      </c>
      <c r="K1654" s="462" t="inlineStr"/>
      <c r="L1654" s="462" t="inlineStr"/>
      <c r="M1654" s="464">
        <f>AH1654</f>
        <v/>
      </c>
      <c r="N1654" s="464">
        <f>IF(W1654&lt;0,AH1654,I1654)</f>
        <v/>
      </c>
      <c r="O1654" s="464">
        <f>I1654-M1654</f>
        <v/>
      </c>
      <c r="P1654" s="462" t="n"/>
      <c r="Q1654" s="462">
        <f>V1654=W1654</f>
        <v/>
      </c>
      <c r="R1654" s="462">
        <f>AND(MONTH(F1654)=MONTH(X1654), YEAR(F1654)=YEAR(X1654))</f>
        <v/>
      </c>
      <c r="S1654" s="462">
        <f>AC1654="L001-901905215"</f>
        <v/>
      </c>
      <c r="T1654" s="464">
        <f>G1654-AH1654</f>
        <v/>
      </c>
      <c r="U1654" s="462" t="n"/>
      <c r="V1654" s="462" t="inlineStr">
        <is>
          <t>XFYYD2023050</t>
        </is>
      </c>
      <c r="W1654" s="462" t="inlineStr">
        <is>
          <t>XFYYD2023050</t>
        </is>
      </c>
      <c r="X1654" s="463" t="n">
        <v>45014</v>
      </c>
      <c r="Y1654" s="462" t="inlineStr">
        <is>
          <t>XFY-YD2023050</t>
        </is>
      </c>
      <c r="Z1654" s="462" t="inlineStr"/>
      <c r="AA1654" s="462" t="inlineStr">
        <is>
          <t>បុគ្គលជាប់អាករ</t>
        </is>
      </c>
      <c r="AB1654" s="462" t="inlineStr">
        <is>
          <t>L001-901905215</t>
        </is>
      </c>
      <c r="AC1654" s="462" t="inlineStr">
        <is>
          <t>វីអ៊ីស៊ិន (ខេមបូឌា) អ៊ិនដាសស្ទ្រី ឯ.ក</t>
        </is>
      </c>
      <c r="AD1654" s="464" t="n">
        <v>8586796</v>
      </c>
      <c r="AE1654" s="464" t="n">
        <v>7806178</v>
      </c>
      <c r="AF1654" s="464" t="n">
        <v>0</v>
      </c>
      <c r="AG1654" s="464" t="n">
        <v>0</v>
      </c>
      <c r="AH1654" s="464" t="n">
        <v>780618</v>
      </c>
      <c r="AI1654" s="464" t="n">
        <v>0</v>
      </c>
      <c r="AJ1654" s="464" t="n">
        <v>0</v>
      </c>
      <c r="AK1654" s="464" t="n">
        <v>0</v>
      </c>
      <c r="AL1654" s="464" t="n">
        <v>0</v>
      </c>
      <c r="AM1654" s="464" t="n">
        <v>0</v>
      </c>
      <c r="AN1654" s="464" t="n">
        <v>0</v>
      </c>
      <c r="AO1654" s="464" t="n">
        <v>0</v>
      </c>
      <c r="AP1654" s="464" t="n">
        <v>0</v>
      </c>
      <c r="AQ1654" s="462" t="inlineStr"/>
      <c r="AR1654" s="462" t="inlineStr">
        <is>
          <t>(ផ្លាក) Paper Label</t>
        </is>
      </c>
      <c r="AS1654" s="462" t="inlineStr">
        <is>
          <t>បានប្រកាសពន្ធ</t>
        </is>
      </c>
    </row>
    <row r="1655">
      <c r="A1655" s="461" t="n">
        <v>1647</v>
      </c>
      <c r="B1655" s="462" t="inlineStr">
        <is>
          <t>Carton Box</t>
        </is>
      </c>
      <c r="C1655" s="462" t="inlineStr">
        <is>
          <t>វីង ចេង ភែកឃីជីង ឯ.ក</t>
        </is>
      </c>
      <c r="D1655" s="462" t="inlineStr">
        <is>
          <t>L001-902102915</t>
        </is>
      </c>
      <c r="E1655" s="462" t="inlineStr">
        <is>
          <t>TI0221</t>
        </is>
      </c>
      <c r="F1655" s="463" t="n">
        <v>45016</v>
      </c>
      <c r="G1655" s="464" t="n">
        <v>5443504</v>
      </c>
      <c r="H1655" s="462" t="n"/>
      <c r="I1655" s="464">
        <f>G1655</f>
        <v/>
      </c>
      <c r="J1655" s="462">
        <f>IF(AND(Q1655=TRUE, R1655=TRUE, S1655=TRUE), IF(W1655&lt;-0.05, "អនុញ្ញាត (អ្នកផ្គត់ផ្គង់ប្រកាសខ្វះ)", "បានប្រកាស (អនុញ្ញាត)"), IF(AND(Q1655=FALSE, R1655=FALSE, S1655=FALSE), "ព្យួរទុក (មិនមានទិន្នន័យ)", "ប្រកាសខុស (ព្យួរទុក)"))</f>
        <v/>
      </c>
      <c r="K1655" s="462" t="inlineStr"/>
      <c r="L1655" s="462" t="inlineStr"/>
      <c r="M1655" s="464">
        <f>AH1655</f>
        <v/>
      </c>
      <c r="N1655" s="464">
        <f>IF(W1655&lt;0,AH1655,I1655)</f>
        <v/>
      </c>
      <c r="O1655" s="464">
        <f>I1655-M1655</f>
        <v/>
      </c>
      <c r="P1655" s="462" t="n"/>
      <c r="Q1655" s="462">
        <f>V1655=W1655</f>
        <v/>
      </c>
      <c r="R1655" s="462">
        <f>AND(MONTH(F1655)=MONTH(X1655), YEAR(F1655)=YEAR(X1655))</f>
        <v/>
      </c>
      <c r="S1655" s="462">
        <f>AC1655="L001-901905215"</f>
        <v/>
      </c>
      <c r="T1655" s="464">
        <f>G1655-AH1655</f>
        <v/>
      </c>
      <c r="U1655" s="462" t="n"/>
      <c r="V1655" s="462" t="inlineStr">
        <is>
          <t>TI0221</t>
        </is>
      </c>
      <c r="W1655" s="462" t="inlineStr">
        <is>
          <t>TI0221</t>
        </is>
      </c>
      <c r="X1655" s="463" t="n">
        <v>45016</v>
      </c>
      <c r="Y1655" s="462" t="inlineStr">
        <is>
          <t>TI0221</t>
        </is>
      </c>
      <c r="Z1655" s="462" t="inlineStr"/>
      <c r="AA1655" s="462" t="inlineStr">
        <is>
          <t>បុគ្គលជាប់អាករ</t>
        </is>
      </c>
      <c r="AB1655" s="462" t="inlineStr">
        <is>
          <t>L001-901905215</t>
        </is>
      </c>
      <c r="AC1655" s="462" t="inlineStr">
        <is>
          <t>វីអ៊ីស៊ិន (ខេមបូឌា) អ៊ិនដាសស្ទ្រី ឯ.ក</t>
        </is>
      </c>
      <c r="AD1655" s="464" t="n">
        <v>59878553</v>
      </c>
      <c r="AE1655" s="464" t="n">
        <v>54435048</v>
      </c>
      <c r="AF1655" s="464" t="n">
        <v>0</v>
      </c>
      <c r="AG1655" s="464" t="n">
        <v>0</v>
      </c>
      <c r="AH1655" s="464" t="n">
        <v>5443505</v>
      </c>
      <c r="AI1655" s="464" t="n">
        <v>0</v>
      </c>
      <c r="AJ1655" s="464" t="n">
        <v>0</v>
      </c>
      <c r="AK1655" s="464" t="n">
        <v>0</v>
      </c>
      <c r="AL1655" s="464" t="n">
        <v>0</v>
      </c>
      <c r="AM1655" s="464" t="n">
        <v>0</v>
      </c>
      <c r="AN1655" s="464" t="n">
        <v>0</v>
      </c>
      <c r="AO1655" s="464" t="n">
        <v>0</v>
      </c>
      <c r="AP1655" s="464" t="n">
        <v>0</v>
      </c>
      <c r="AQ1655" s="462" t="inlineStr"/>
      <c r="AR1655" s="462" t="inlineStr">
        <is>
          <t>ចំណូលពីការលក់ Carton Box, Color Box, Paper Card and PDQ</t>
        </is>
      </c>
      <c r="AS1655" s="462" t="inlineStr">
        <is>
          <t>បានប្រកាសពន្ធ</t>
        </is>
      </c>
    </row>
    <row r="1656">
      <c r="A1656" s="461" t="n">
        <v>1648</v>
      </c>
      <c r="B1656" s="462" t="inlineStr">
        <is>
          <t>Poly bag</t>
        </is>
      </c>
      <c r="C1656" s="462" t="inlineStr">
        <is>
          <t>ហុង ហ៊ីង ភែកឃីជីង មេធៀរៀល ឯ.ក</t>
        </is>
      </c>
      <c r="D1656" s="462" t="inlineStr">
        <is>
          <t>L001-901900945</t>
        </is>
      </c>
      <c r="E1656" s="462" t="inlineStr">
        <is>
          <t>T2023-000112</t>
        </is>
      </c>
      <c r="F1656" s="463" t="n">
        <v>45015</v>
      </c>
      <c r="G1656" s="464" t="n">
        <v>51336</v>
      </c>
      <c r="H1656" s="462" t="n"/>
      <c r="I1656" s="464">
        <f>G1656</f>
        <v/>
      </c>
      <c r="J1656" s="462">
        <f>IF(AND(Q1656=TRUE, R1656=TRUE, S1656=TRUE), IF(W1656&lt;-0.05, "អនុញ្ញាត (អ្នកផ្គត់ផ្គង់ប្រកាសខ្វះ)", "បានប្រកាស (អនុញ្ញាត)"), IF(AND(Q1656=FALSE, R1656=FALSE, S1656=FALSE), "ព្យួរទុក (មិនមានទិន្នន័យ)", "ប្រកាសខុស (ព្យួរទុក)"))</f>
        <v/>
      </c>
      <c r="K1656" s="462" t="inlineStr"/>
      <c r="L1656" s="462" t="inlineStr"/>
      <c r="M1656" s="464">
        <f>AH1656</f>
        <v/>
      </c>
      <c r="N1656" s="464">
        <f>IF(W1656&lt;0,AH1656,I1656)</f>
        <v/>
      </c>
      <c r="O1656" s="464">
        <f>I1656-M1656</f>
        <v/>
      </c>
      <c r="P1656" s="462" t="n"/>
      <c r="Q1656" s="462">
        <f>V1656=W1656</f>
        <v/>
      </c>
      <c r="R1656" s="462">
        <f>AND(MONTH(F1656)=MONTH(X1656), YEAR(F1656)=YEAR(X1656))</f>
        <v/>
      </c>
      <c r="S1656" s="462">
        <f>AC1656="L001-901905215"</f>
        <v/>
      </c>
      <c r="T1656" s="464">
        <f>G1656-AH1656</f>
        <v/>
      </c>
      <c r="U1656" s="462" t="n"/>
      <c r="V1656" s="462" t="inlineStr">
        <is>
          <t>T2023000112</t>
        </is>
      </c>
      <c r="W1656" s="462" t="inlineStr">
        <is>
          <t>T2023000112</t>
        </is>
      </c>
      <c r="X1656" s="463" t="n">
        <v>45015</v>
      </c>
      <c r="Y1656" s="462" t="inlineStr">
        <is>
          <t>T2023-000112</t>
        </is>
      </c>
      <c r="Z1656" s="462" t="inlineStr"/>
      <c r="AA1656" s="462" t="inlineStr">
        <is>
          <t>បុគ្គលជាប់អាករ</t>
        </is>
      </c>
      <c r="AB1656" s="462" t="inlineStr">
        <is>
          <t>L001-901905215</t>
        </is>
      </c>
      <c r="AC1656" s="462" t="inlineStr">
        <is>
          <t>វីអ៊ីស៊ិន (ខេមបូឌា) អ៊ិនដាសស្ទ្រី ឯ.ក</t>
        </is>
      </c>
      <c r="AD1656" s="464" t="n">
        <v>564699</v>
      </c>
      <c r="AE1656" s="464" t="n">
        <v>513363</v>
      </c>
      <c r="AF1656" s="464" t="n">
        <v>0</v>
      </c>
      <c r="AG1656" s="464" t="n">
        <v>0</v>
      </c>
      <c r="AH1656" s="464" t="n">
        <v>51336</v>
      </c>
      <c r="AI1656" s="464" t="n">
        <v>0</v>
      </c>
      <c r="AJ1656" s="464" t="n">
        <v>0</v>
      </c>
      <c r="AK1656" s="464" t="n">
        <v>0</v>
      </c>
      <c r="AL1656" s="464" t="n">
        <v>0</v>
      </c>
      <c r="AM1656" s="464" t="n">
        <v>0</v>
      </c>
      <c r="AN1656" s="464" t="n">
        <v>0</v>
      </c>
      <c r="AO1656" s="464" t="n">
        <v>0</v>
      </c>
      <c r="AP1656" s="464" t="n">
        <v>0</v>
      </c>
      <c r="AQ1656" s="462" t="inlineStr"/>
      <c r="AR1656" s="462" t="inlineStr">
        <is>
          <t>Poly bag</t>
        </is>
      </c>
      <c r="AS1656" s="462" t="inlineStr">
        <is>
          <t>បានប្រកាសពន្ធ</t>
        </is>
      </c>
    </row>
    <row r="1657">
      <c r="A1657" s="461" t="n">
        <v>1649</v>
      </c>
      <c r="B1657" s="462" t="inlineStr">
        <is>
          <t>Paper Box</t>
        </is>
      </c>
      <c r="C1657" s="462" t="inlineStr">
        <is>
          <t>ដុងគ័ន ស៊ីធី ហ្វាញស្តារ ព្រីនធីង (ខេមបូឌា)</t>
        </is>
      </c>
      <c r="D1657" s="462" t="inlineStr">
        <is>
          <t>L001-100193021</t>
        </is>
      </c>
      <c r="E1657" s="462" t="inlineStr">
        <is>
          <t>00072</t>
        </is>
      </c>
      <c r="F1657" s="463" t="n">
        <v>45010</v>
      </c>
      <c r="G1657" s="464" t="n">
        <v>3367859</v>
      </c>
      <c r="H1657" s="462" t="n"/>
      <c r="I1657" s="464">
        <f>G1657</f>
        <v/>
      </c>
      <c r="J1657" s="462">
        <f>IF(AND(Q1657=TRUE, R1657=TRUE, S1657=TRUE), IF(W1657&lt;-0.05, "អនុញ្ញាត (អ្នកផ្គត់ផ្គង់ប្រកាសខ្វះ)", "បានប្រកាស (អនុញ្ញាត)"), IF(AND(Q1657=FALSE, R1657=FALSE, S1657=FALSE), "ព្យួរទុក (មិនមានទិន្នន័យ)", "ប្រកាសខុស (ព្យួរទុក)"))</f>
        <v/>
      </c>
      <c r="K1657" s="462" t="inlineStr"/>
      <c r="L1657" s="462" t="inlineStr"/>
      <c r="M1657" s="464">
        <f>AH1657</f>
        <v/>
      </c>
      <c r="N1657" s="464">
        <f>IF(W1657&lt;0,AH1657,I1657)</f>
        <v/>
      </c>
      <c r="O1657" s="464">
        <f>I1657-M1657</f>
        <v/>
      </c>
      <c r="P1657" s="462" t="n"/>
      <c r="Q1657" s="462">
        <f>V1657=W1657</f>
        <v/>
      </c>
      <c r="R1657" s="462">
        <f>AND(MONTH(F1657)=MONTH(X1657), YEAR(F1657)=YEAR(X1657))</f>
        <v/>
      </c>
      <c r="S1657" s="462">
        <f>AC1657="L001-901905215"</f>
        <v/>
      </c>
      <c r="T1657" s="464">
        <f>G1657-AH1657</f>
        <v/>
      </c>
      <c r="U1657" s="462" t="n"/>
      <c r="V1657" s="462" t="inlineStr">
        <is>
          <t>00072</t>
        </is>
      </c>
      <c r="W1657" s="462" t="inlineStr">
        <is>
          <t>00072</t>
        </is>
      </c>
      <c r="X1657" s="463" t="n">
        <v>45010</v>
      </c>
      <c r="Y1657" s="462" t="inlineStr">
        <is>
          <t>00072</t>
        </is>
      </c>
      <c r="Z1657" s="462" t="inlineStr"/>
      <c r="AA1657" s="462" t="inlineStr">
        <is>
          <t>បុគ្គលជាប់អាករ</t>
        </is>
      </c>
      <c r="AB1657" s="462" t="inlineStr">
        <is>
          <t>L001-901905215</t>
        </is>
      </c>
      <c r="AC1657" s="462" t="inlineStr">
        <is>
          <t>វីអ៊ីស៊ិន (ខេមបូឌា) អ៊ិនដាសស្ទ្រី ឯ.ក</t>
        </is>
      </c>
      <c r="AD1657" s="464" t="n">
        <v>37046444</v>
      </c>
      <c r="AE1657" s="464" t="n">
        <v>33678585</v>
      </c>
      <c r="AF1657" s="464" t="n">
        <v>0</v>
      </c>
      <c r="AG1657" s="464" t="n">
        <v>0</v>
      </c>
      <c r="AH1657" s="464" t="n">
        <v>3367859</v>
      </c>
      <c r="AI1657" s="464" t="n">
        <v>0</v>
      </c>
      <c r="AJ1657" s="464" t="n">
        <v>0</v>
      </c>
      <c r="AK1657" s="464" t="n">
        <v>0</v>
      </c>
      <c r="AL1657" s="464" t="n">
        <v>0</v>
      </c>
      <c r="AM1657" s="464" t="n">
        <v>0</v>
      </c>
      <c r="AN1657" s="464" t="n">
        <v>0</v>
      </c>
      <c r="AO1657" s="464" t="n">
        <v>0</v>
      </c>
      <c r="AP1657" s="464" t="n">
        <v>0</v>
      </c>
      <c r="AQ1657" s="462" t="inlineStr"/>
      <c r="AR1657" s="462" t="inlineStr">
        <is>
          <t>ផ្លាកក្រដាស និង ក្រដាស</t>
        </is>
      </c>
      <c r="AS1657" s="462" t="inlineStr">
        <is>
          <t>បានប្រកាសពន្ធ</t>
        </is>
      </c>
    </row>
    <row r="1658">
      <c r="A1658" s="461" t="n">
        <v>1650</v>
      </c>
      <c r="B1658" s="462" t="inlineStr">
        <is>
          <t>Service Fee</t>
        </is>
      </c>
      <c r="C1658" s="462" t="inlineStr">
        <is>
          <t>ប្យួរ៉ូ វេរីតាស (ខេមបូឌា) លីមីធីត</t>
        </is>
      </c>
      <c r="D1658" s="462" t="inlineStr">
        <is>
          <t>L001-107024462</t>
        </is>
      </c>
      <c r="E1658" s="462" t="inlineStr">
        <is>
          <t>59014582</t>
        </is>
      </c>
      <c r="F1658" s="463" t="n">
        <v>45016</v>
      </c>
      <c r="G1658" s="464" t="n">
        <v>54913</v>
      </c>
      <c r="H1658" s="462" t="n"/>
      <c r="I1658" s="464">
        <f>G1658</f>
        <v/>
      </c>
      <c r="J1658" s="462">
        <f>IF(AND(Q1658=TRUE, R1658=TRUE, S1658=TRUE), IF(W1658&lt;-0.05, "អនុញ្ញាត (អ្នកផ្គត់ផ្គង់ប្រកាសខ្វះ)", "បានប្រកាស (អនុញ្ញាត)"), IF(AND(Q1658=FALSE, R1658=FALSE, S1658=FALSE), "ព្យួរទុក (មិនមានទិន្នន័យ)", "ប្រកាសខុស (ព្យួរទុក)"))</f>
        <v/>
      </c>
      <c r="K1658" s="462" t="inlineStr"/>
      <c r="L1658" s="462" t="inlineStr"/>
      <c r="M1658" s="464">
        <f>AH1658</f>
        <v/>
      </c>
      <c r="N1658" s="464">
        <f>IF(W1658&lt;0,AH1658,I1658)</f>
        <v/>
      </c>
      <c r="O1658" s="464">
        <f>I1658-M1658</f>
        <v/>
      </c>
      <c r="P1658" s="462" t="n"/>
      <c r="Q1658" s="462">
        <f>V1658=W1658</f>
        <v/>
      </c>
      <c r="R1658" s="462">
        <f>AND(MONTH(F1658)=MONTH(X1658), YEAR(F1658)=YEAR(X1658))</f>
        <v/>
      </c>
      <c r="S1658" s="462">
        <f>AC1658="L001-901905215"</f>
        <v/>
      </c>
      <c r="T1658" s="464">
        <f>G1658-AH1658</f>
        <v/>
      </c>
      <c r="U1658" s="462" t="n"/>
      <c r="V1658" s="462" t="inlineStr">
        <is>
          <t>59014582</t>
        </is>
      </c>
      <c r="W1658" s="462" t="inlineStr">
        <is>
          <t>59014582</t>
        </is>
      </c>
      <c r="X1658" s="463" t="n">
        <v>45016</v>
      </c>
      <c r="Y1658" s="462" t="inlineStr">
        <is>
          <t>59014582</t>
        </is>
      </c>
      <c r="Z1658" s="462" t="inlineStr"/>
      <c r="AA1658" s="462" t="inlineStr">
        <is>
          <t>បុគ្គលជាប់អាករ</t>
        </is>
      </c>
      <c r="AB1658" s="462" t="inlineStr">
        <is>
          <t>L001-901905215</t>
        </is>
      </c>
      <c r="AC1658" s="462" t="inlineStr">
        <is>
          <t>វីអ៊ីស៊ិន (ខេមបូឌា) អ៊ិនដាសស្ទ្រី ឯ.ក</t>
        </is>
      </c>
      <c r="AD1658" s="464" t="n">
        <v>604046</v>
      </c>
      <c r="AE1658" s="464" t="n">
        <v>549133</v>
      </c>
      <c r="AF1658" s="464" t="n">
        <v>0</v>
      </c>
      <c r="AG1658" s="464" t="n">
        <v>0</v>
      </c>
      <c r="AH1658" s="464" t="n">
        <v>54913</v>
      </c>
      <c r="AI1658" s="464" t="n">
        <v>0</v>
      </c>
      <c r="AJ1658" s="464" t="n">
        <v>0</v>
      </c>
      <c r="AK1658" s="464" t="n">
        <v>0</v>
      </c>
      <c r="AL1658" s="464" t="n">
        <v>0</v>
      </c>
      <c r="AM1658" s="464" t="n">
        <v>0</v>
      </c>
      <c r="AN1658" s="464" t="n">
        <v>0</v>
      </c>
      <c r="AO1658" s="464" t="n">
        <v>0</v>
      </c>
      <c r="AP1658" s="464" t="n">
        <v>0</v>
      </c>
      <c r="AQ1658" s="462" t="inlineStr"/>
      <c r="AR1658" s="462" t="inlineStr">
        <is>
          <t>ចំនូលបានមកពីការលក់</t>
        </is>
      </c>
      <c r="AS1658" s="462" t="inlineStr">
        <is>
          <t>បានប្រកាសពន្ធ</t>
        </is>
      </c>
    </row>
    <row r="1659">
      <c r="A1659" s="461" t="n">
        <v>1651</v>
      </c>
      <c r="B1659" s="462" t="inlineStr">
        <is>
          <t>Service Fee</t>
        </is>
      </c>
      <c r="C1659" s="462" t="inlineStr">
        <is>
          <t>ប្យួរ៉ូ វេរីតាស (ខេមបូឌា) លីមីធីត</t>
        </is>
      </c>
      <c r="D1659" s="462" t="inlineStr">
        <is>
          <t>L001-107024462</t>
        </is>
      </c>
      <c r="E1659" s="462" t="inlineStr">
        <is>
          <t>59014578</t>
        </is>
      </c>
      <c r="F1659" s="463" t="n">
        <v>45016</v>
      </c>
      <c r="G1659" s="464" t="n">
        <v>109823</v>
      </c>
      <c r="H1659" s="462" t="n"/>
      <c r="I1659" s="464">
        <f>G1659</f>
        <v/>
      </c>
      <c r="J1659" s="462">
        <f>IF(AND(Q1659=TRUE, R1659=TRUE, S1659=TRUE), IF(W1659&lt;-0.05, "អនុញ្ញាត (អ្នកផ្គត់ផ្គង់ប្រកាសខ្វះ)", "បានប្រកាស (អនុញ្ញាត)"), IF(AND(Q1659=FALSE, R1659=FALSE, S1659=FALSE), "ព្យួរទុក (មិនមានទិន្នន័យ)", "ប្រកាសខុស (ព្យួរទុក)"))</f>
        <v/>
      </c>
      <c r="K1659" s="462" t="inlineStr"/>
      <c r="L1659" s="462" t="inlineStr"/>
      <c r="M1659" s="464">
        <f>AH1659</f>
        <v/>
      </c>
      <c r="N1659" s="464">
        <f>IF(W1659&lt;0,AH1659,I1659)</f>
        <v/>
      </c>
      <c r="O1659" s="464">
        <f>I1659-M1659</f>
        <v/>
      </c>
      <c r="P1659" s="462" t="n"/>
      <c r="Q1659" s="462">
        <f>V1659=W1659</f>
        <v/>
      </c>
      <c r="R1659" s="462">
        <f>AND(MONTH(F1659)=MONTH(X1659), YEAR(F1659)=YEAR(X1659))</f>
        <v/>
      </c>
      <c r="S1659" s="462">
        <f>AC1659="L001-901905215"</f>
        <v/>
      </c>
      <c r="T1659" s="464">
        <f>G1659-AH1659</f>
        <v/>
      </c>
      <c r="U1659" s="462" t="n"/>
      <c r="V1659" s="462" t="inlineStr">
        <is>
          <t>59014578</t>
        </is>
      </c>
      <c r="W1659" s="462" t="inlineStr">
        <is>
          <t>59014578</t>
        </is>
      </c>
      <c r="X1659" s="463" t="n">
        <v>45016</v>
      </c>
      <c r="Y1659" s="462" t="inlineStr">
        <is>
          <t>59014578</t>
        </is>
      </c>
      <c r="Z1659" s="462" t="inlineStr"/>
      <c r="AA1659" s="462" t="inlineStr">
        <is>
          <t>បុគ្គលជាប់អាករ</t>
        </is>
      </c>
      <c r="AB1659" s="462" t="inlineStr">
        <is>
          <t>L001-901905215</t>
        </is>
      </c>
      <c r="AC1659" s="462" t="inlineStr">
        <is>
          <t>វីអ៊ីស៊ិន (ខេមបូឌា) អ៊ិនដាសស្ទ្រី ឯ.ក</t>
        </is>
      </c>
      <c r="AD1659" s="464" t="n">
        <v>1208052</v>
      </c>
      <c r="AE1659" s="464" t="n">
        <v>1098229</v>
      </c>
      <c r="AF1659" s="464" t="n">
        <v>0</v>
      </c>
      <c r="AG1659" s="464" t="n">
        <v>0</v>
      </c>
      <c r="AH1659" s="464" t="n">
        <v>109823</v>
      </c>
      <c r="AI1659" s="464" t="n">
        <v>0</v>
      </c>
      <c r="AJ1659" s="464" t="n">
        <v>0</v>
      </c>
      <c r="AK1659" s="464" t="n">
        <v>0</v>
      </c>
      <c r="AL1659" s="464" t="n">
        <v>0</v>
      </c>
      <c r="AM1659" s="464" t="n">
        <v>0</v>
      </c>
      <c r="AN1659" s="464" t="n">
        <v>0</v>
      </c>
      <c r="AO1659" s="464" t="n">
        <v>0</v>
      </c>
      <c r="AP1659" s="464" t="n">
        <v>0</v>
      </c>
      <c r="AQ1659" s="462" t="inlineStr"/>
      <c r="AR1659" s="462" t="inlineStr">
        <is>
          <t>ចំនូលបានមកពីការលក់</t>
        </is>
      </c>
      <c r="AS1659" s="462" t="inlineStr">
        <is>
          <t>បានប្រកាសពន្ធ</t>
        </is>
      </c>
    </row>
    <row r="1660">
      <c r="A1660" s="461" t="n">
        <v>1652</v>
      </c>
      <c r="B1660" s="462" t="inlineStr">
        <is>
          <t>Service Fee</t>
        </is>
      </c>
      <c r="C1660" s="462" t="inlineStr">
        <is>
          <t>ប្យួរ៉ូ វេរីតាស (ខេមបូឌា) លីមីធីត</t>
        </is>
      </c>
      <c r="D1660" s="462" t="inlineStr">
        <is>
          <t>L001-107024462</t>
        </is>
      </c>
      <c r="E1660" s="462" t="inlineStr">
        <is>
          <t>59014560</t>
        </is>
      </c>
      <c r="F1660" s="463" t="n">
        <v>45015</v>
      </c>
      <c r="G1660" s="464" t="n">
        <v>109850</v>
      </c>
      <c r="H1660" s="462" t="n"/>
      <c r="I1660" s="464">
        <f>G1660</f>
        <v/>
      </c>
      <c r="J1660" s="462">
        <f>IF(AND(Q1660=TRUE, R1660=TRUE, S1660=TRUE), IF(W1660&lt;-0.05, "អនុញ្ញាត (អ្នកផ្គត់ផ្គង់ប្រកាសខ្វះ)", "បានប្រកាស (អនុញ្ញាត)"), IF(AND(Q1660=FALSE, R1660=FALSE, S1660=FALSE), "ព្យួរទុក (មិនមានទិន្នន័យ)", "ប្រកាសខុស (ព្យួរទុក)"))</f>
        <v/>
      </c>
      <c r="K1660" s="462" t="inlineStr"/>
      <c r="L1660" s="462" t="inlineStr"/>
      <c r="M1660" s="464">
        <f>AH1660</f>
        <v/>
      </c>
      <c r="N1660" s="464">
        <f>IF(W1660&lt;0,AH1660,I1660)</f>
        <v/>
      </c>
      <c r="O1660" s="464">
        <f>I1660-M1660</f>
        <v/>
      </c>
      <c r="P1660" s="462" t="n"/>
      <c r="Q1660" s="462">
        <f>V1660=W1660</f>
        <v/>
      </c>
      <c r="R1660" s="462">
        <f>AND(MONTH(F1660)=MONTH(X1660), YEAR(F1660)=YEAR(X1660))</f>
        <v/>
      </c>
      <c r="S1660" s="462">
        <f>AC1660="L001-901905215"</f>
        <v/>
      </c>
      <c r="T1660" s="464">
        <f>G1660-AH1660</f>
        <v/>
      </c>
      <c r="U1660" s="462" t="n"/>
      <c r="V1660" s="462" t="inlineStr">
        <is>
          <t>59014560</t>
        </is>
      </c>
      <c r="W1660" s="462" t="inlineStr">
        <is>
          <t>59014560</t>
        </is>
      </c>
      <c r="X1660" s="463" t="n">
        <v>45015</v>
      </c>
      <c r="Y1660" s="462" t="inlineStr">
        <is>
          <t>59014560</t>
        </is>
      </c>
      <c r="Z1660" s="462" t="inlineStr"/>
      <c r="AA1660" s="462" t="inlineStr">
        <is>
          <t>បុគ្គលជាប់អាករ</t>
        </is>
      </c>
      <c r="AB1660" s="462" t="inlineStr">
        <is>
          <t>L001-901905215</t>
        </is>
      </c>
      <c r="AC1660" s="462" t="inlineStr">
        <is>
          <t>វីអ៊ីស៊ិន (ខេមបូឌា) អ៊ិនដាសស្ទ្រី ឯ.ក</t>
        </is>
      </c>
      <c r="AD1660" s="464" t="n">
        <v>1208350</v>
      </c>
      <c r="AE1660" s="464" t="n">
        <v>1098500</v>
      </c>
      <c r="AF1660" s="464" t="n">
        <v>0</v>
      </c>
      <c r="AG1660" s="464" t="n">
        <v>0</v>
      </c>
      <c r="AH1660" s="464" t="n">
        <v>109850</v>
      </c>
      <c r="AI1660" s="464" t="n">
        <v>0</v>
      </c>
      <c r="AJ1660" s="464" t="n">
        <v>0</v>
      </c>
      <c r="AK1660" s="464" t="n">
        <v>0</v>
      </c>
      <c r="AL1660" s="464" t="n">
        <v>0</v>
      </c>
      <c r="AM1660" s="464" t="n">
        <v>0</v>
      </c>
      <c r="AN1660" s="464" t="n">
        <v>0</v>
      </c>
      <c r="AO1660" s="464" t="n">
        <v>0</v>
      </c>
      <c r="AP1660" s="464" t="n">
        <v>0</v>
      </c>
      <c r="AQ1660" s="462" t="inlineStr"/>
      <c r="AR1660" s="462" t="inlineStr">
        <is>
          <t>ចំនូលបានមកពីការលក់</t>
        </is>
      </c>
      <c r="AS1660" s="462" t="inlineStr">
        <is>
          <t>បានប្រកាសពន្ធ</t>
        </is>
      </c>
    </row>
    <row r="1661">
      <c r="A1661" s="461" t="n">
        <v>1653</v>
      </c>
      <c r="B1661" s="462" t="inlineStr">
        <is>
          <t>Service Fee</t>
        </is>
      </c>
      <c r="C1661" s="462" t="inlineStr">
        <is>
          <t>ប្យួរ៉ូ វេរីតាស (ខេមបូឌា) លីមីធីត</t>
        </is>
      </c>
      <c r="D1661" s="462" t="inlineStr">
        <is>
          <t>L001-107024462</t>
        </is>
      </c>
      <c r="E1661" s="462" t="inlineStr">
        <is>
          <t>59014522</t>
        </is>
      </c>
      <c r="F1661" s="463" t="n">
        <v>45009</v>
      </c>
      <c r="G1661" s="464" t="n">
        <v>109985</v>
      </c>
      <c r="H1661" s="462" t="n"/>
      <c r="I1661" s="464">
        <f>G1661</f>
        <v/>
      </c>
      <c r="J1661" s="462">
        <f>IF(AND(Q1661=TRUE, R1661=TRUE, S1661=TRUE), IF(W1661&lt;-0.05, "អនុញ្ញាត (អ្នកផ្គត់ផ្គង់ប្រកាសខ្វះ)", "បានប្រកាស (អនុញ្ញាត)"), IF(AND(Q1661=FALSE, R1661=FALSE, S1661=FALSE), "ព្យួរទុក (មិនមានទិន្នន័យ)", "ប្រកាសខុស (ព្យួរទុក)"))</f>
        <v/>
      </c>
      <c r="K1661" s="462" t="inlineStr"/>
      <c r="L1661" s="462" t="inlineStr"/>
      <c r="M1661" s="464">
        <f>AH1661</f>
        <v/>
      </c>
      <c r="N1661" s="464">
        <f>IF(W1661&lt;0,AH1661,I1661)</f>
        <v/>
      </c>
      <c r="O1661" s="464">
        <f>I1661-M1661</f>
        <v/>
      </c>
      <c r="P1661" s="462" t="n"/>
      <c r="Q1661" s="462">
        <f>V1661=W1661</f>
        <v/>
      </c>
      <c r="R1661" s="462">
        <f>AND(MONTH(F1661)=MONTH(X1661), YEAR(F1661)=YEAR(X1661))</f>
        <v/>
      </c>
      <c r="S1661" s="462">
        <f>AC1661="L001-901905215"</f>
        <v/>
      </c>
      <c r="T1661" s="464">
        <f>G1661-AH1661</f>
        <v/>
      </c>
      <c r="U1661" s="462" t="n"/>
      <c r="V1661" s="462" t="inlineStr">
        <is>
          <t>59014522</t>
        </is>
      </c>
      <c r="W1661" s="462" t="inlineStr">
        <is>
          <t>59014522</t>
        </is>
      </c>
      <c r="X1661" s="463" t="n">
        <v>45009</v>
      </c>
      <c r="Y1661" s="462" t="inlineStr">
        <is>
          <t>59014522</t>
        </is>
      </c>
      <c r="Z1661" s="462" t="inlineStr"/>
      <c r="AA1661" s="462" t="inlineStr">
        <is>
          <t>បុគ្គលជាប់អាករ</t>
        </is>
      </c>
      <c r="AB1661" s="462" t="inlineStr">
        <is>
          <t>L001-901905215</t>
        </is>
      </c>
      <c r="AC1661" s="462" t="inlineStr">
        <is>
          <t>វីអ៊ីស៊ិន (ខេមបូឌា) អ៊ិនដាសស្ទ្រី ឯ.ក</t>
        </is>
      </c>
      <c r="AD1661" s="464" t="n">
        <v>1209839</v>
      </c>
      <c r="AE1661" s="464" t="n">
        <v>1099854</v>
      </c>
      <c r="AF1661" s="464" t="n">
        <v>0</v>
      </c>
      <c r="AG1661" s="464" t="n">
        <v>0</v>
      </c>
      <c r="AH1661" s="464" t="n">
        <v>109985</v>
      </c>
      <c r="AI1661" s="464" t="n">
        <v>0</v>
      </c>
      <c r="AJ1661" s="464" t="n">
        <v>0</v>
      </c>
      <c r="AK1661" s="464" t="n">
        <v>0</v>
      </c>
      <c r="AL1661" s="464" t="n">
        <v>0</v>
      </c>
      <c r="AM1661" s="464" t="n">
        <v>0</v>
      </c>
      <c r="AN1661" s="464" t="n">
        <v>0</v>
      </c>
      <c r="AO1661" s="464" t="n">
        <v>0</v>
      </c>
      <c r="AP1661" s="464" t="n">
        <v>0</v>
      </c>
      <c r="AQ1661" s="462" t="inlineStr"/>
      <c r="AR1661" s="462" t="inlineStr">
        <is>
          <t>ចំនូលបានមកពីការលក់</t>
        </is>
      </c>
      <c r="AS1661" s="462" t="inlineStr">
        <is>
          <t>បានប្រកាសពន្ធ</t>
        </is>
      </c>
    </row>
    <row r="1662">
      <c r="A1662" s="461" t="n">
        <v>1654</v>
      </c>
      <c r="B1662" s="462" t="inlineStr">
        <is>
          <t>Service Fee</t>
        </is>
      </c>
      <c r="C1662" s="462" t="inlineStr">
        <is>
          <t>ប្យួរ៉ូ វេរីតាស (ខេមបូឌា) លីមីធីត</t>
        </is>
      </c>
      <c r="D1662" s="462" t="inlineStr">
        <is>
          <t>L001-107024462</t>
        </is>
      </c>
      <c r="E1662" s="462" t="inlineStr">
        <is>
          <t>59014505</t>
        </is>
      </c>
      <c r="F1662" s="463" t="n">
        <v>45006</v>
      </c>
      <c r="G1662" s="464" t="n">
        <v>54940</v>
      </c>
      <c r="H1662" s="462" t="n"/>
      <c r="I1662" s="464">
        <f>G1662</f>
        <v/>
      </c>
      <c r="J1662" s="462">
        <f>IF(AND(Q1662=TRUE, R1662=TRUE, S1662=TRUE), IF(W1662&lt;-0.05, "អនុញ្ញាត (អ្នកផ្គត់ផ្គង់ប្រកាសខ្វះ)", "បានប្រកាស (អនុញ្ញាត)"), IF(AND(Q1662=FALSE, R1662=FALSE, S1662=FALSE), "ព្យួរទុក (មិនមានទិន្នន័យ)", "ប្រកាសខុស (ព្យួរទុក)"))</f>
        <v/>
      </c>
      <c r="K1662" s="462" t="inlineStr"/>
      <c r="L1662" s="462" t="inlineStr"/>
      <c r="M1662" s="464">
        <f>AH1662</f>
        <v/>
      </c>
      <c r="N1662" s="464">
        <f>IF(W1662&lt;0,AH1662,I1662)</f>
        <v/>
      </c>
      <c r="O1662" s="464">
        <f>I1662-M1662</f>
        <v/>
      </c>
      <c r="P1662" s="462" t="n"/>
      <c r="Q1662" s="462">
        <f>V1662=W1662</f>
        <v/>
      </c>
      <c r="R1662" s="462">
        <f>AND(MONTH(F1662)=MONTH(X1662), YEAR(F1662)=YEAR(X1662))</f>
        <v/>
      </c>
      <c r="S1662" s="462">
        <f>AC1662="L001-901905215"</f>
        <v/>
      </c>
      <c r="T1662" s="464">
        <f>G1662-AH1662</f>
        <v/>
      </c>
      <c r="U1662" s="462" t="n"/>
      <c r="V1662" s="462" t="inlineStr">
        <is>
          <t>59014505</t>
        </is>
      </c>
      <c r="W1662" s="462" t="inlineStr">
        <is>
          <t>59014505</t>
        </is>
      </c>
      <c r="X1662" s="463" t="n">
        <v>45006</v>
      </c>
      <c r="Y1662" s="462" t="inlineStr">
        <is>
          <t>59014505</t>
        </is>
      </c>
      <c r="Z1662" s="462" t="inlineStr"/>
      <c r="AA1662" s="462" t="inlineStr">
        <is>
          <t>បុគ្គលជាប់អាករ</t>
        </is>
      </c>
      <c r="AB1662" s="462" t="inlineStr">
        <is>
          <t>L001-901905215</t>
        </is>
      </c>
      <c r="AC1662" s="462" t="inlineStr">
        <is>
          <t>វីអ៊ីស៊ិន (ខេមបូឌា) អ៊ិនដាសស្ទ្រី ឯ.ក</t>
        </is>
      </c>
      <c r="AD1662" s="464" t="n">
        <v>604344</v>
      </c>
      <c r="AE1662" s="464" t="n">
        <v>549404</v>
      </c>
      <c r="AF1662" s="464" t="n">
        <v>0</v>
      </c>
      <c r="AG1662" s="464" t="n">
        <v>0</v>
      </c>
      <c r="AH1662" s="464" t="n">
        <v>54940</v>
      </c>
      <c r="AI1662" s="464" t="n">
        <v>0</v>
      </c>
      <c r="AJ1662" s="464" t="n">
        <v>0</v>
      </c>
      <c r="AK1662" s="464" t="n">
        <v>0</v>
      </c>
      <c r="AL1662" s="464" t="n">
        <v>0</v>
      </c>
      <c r="AM1662" s="464" t="n">
        <v>0</v>
      </c>
      <c r="AN1662" s="464" t="n">
        <v>0</v>
      </c>
      <c r="AO1662" s="464" t="n">
        <v>0</v>
      </c>
      <c r="AP1662" s="464" t="n">
        <v>0</v>
      </c>
      <c r="AQ1662" s="462" t="inlineStr"/>
      <c r="AR1662" s="462" t="inlineStr">
        <is>
          <t>ចំនូលបានមកពីការលក់</t>
        </is>
      </c>
      <c r="AS1662" s="462" t="inlineStr">
        <is>
          <t>បានប្រកាសពន្ធ</t>
        </is>
      </c>
    </row>
    <row r="1663">
      <c r="A1663" s="461" t="n">
        <v>1655</v>
      </c>
      <c r="B1663" s="462" t="inlineStr">
        <is>
          <t>Service Fee</t>
        </is>
      </c>
      <c r="C1663" s="462" t="inlineStr">
        <is>
          <t>ប្យួរ៉ូ វេរីតាស (ខេមបូឌា) លីមីធីត</t>
        </is>
      </c>
      <c r="D1663" s="462" t="inlineStr">
        <is>
          <t>L001-107024462</t>
        </is>
      </c>
      <c r="E1663" s="462" t="inlineStr">
        <is>
          <t>59014458</t>
        </is>
      </c>
      <c r="F1663" s="463" t="n">
        <v>45000</v>
      </c>
      <c r="G1663" s="464" t="n">
        <v>54886</v>
      </c>
      <c r="H1663" s="462" t="n"/>
      <c r="I1663" s="464">
        <f>G1663</f>
        <v/>
      </c>
      <c r="J1663" s="462">
        <f>IF(AND(Q1663=TRUE, R1663=TRUE, S1663=TRUE), IF(W1663&lt;-0.05, "អនុញ្ញាត (អ្នកផ្គត់ផ្គង់ប្រកាសខ្វះ)", "បានប្រកាស (អនុញ្ញាត)"), IF(AND(Q1663=FALSE, R1663=FALSE, S1663=FALSE), "ព្យួរទុក (មិនមានទិន្នន័យ)", "ប្រកាសខុស (ព្យួរទុក)"))</f>
        <v/>
      </c>
      <c r="K1663" s="462" t="inlineStr"/>
      <c r="L1663" s="462" t="inlineStr"/>
      <c r="M1663" s="464">
        <f>AH1663</f>
        <v/>
      </c>
      <c r="N1663" s="464">
        <f>IF(W1663&lt;0,AH1663,I1663)</f>
        <v/>
      </c>
      <c r="O1663" s="464">
        <f>I1663-M1663</f>
        <v/>
      </c>
      <c r="P1663" s="462" t="n"/>
      <c r="Q1663" s="462">
        <f>V1663=W1663</f>
        <v/>
      </c>
      <c r="R1663" s="462">
        <f>AND(MONTH(F1663)=MONTH(X1663), YEAR(F1663)=YEAR(X1663))</f>
        <v/>
      </c>
      <c r="S1663" s="462">
        <f>AC1663="L001-901905215"</f>
        <v/>
      </c>
      <c r="T1663" s="464">
        <f>G1663-AH1663</f>
        <v/>
      </c>
      <c r="U1663" s="462" t="n"/>
      <c r="V1663" s="462" t="inlineStr">
        <is>
          <t>59014458</t>
        </is>
      </c>
      <c r="W1663" s="462" t="inlineStr">
        <is>
          <t>59014458</t>
        </is>
      </c>
      <c r="X1663" s="463" t="n">
        <v>45000</v>
      </c>
      <c r="Y1663" s="462" t="inlineStr">
        <is>
          <t>59014458</t>
        </is>
      </c>
      <c r="Z1663" s="462" t="inlineStr"/>
      <c r="AA1663" s="462" t="inlineStr">
        <is>
          <t>បុគ្គលជាប់អាករ</t>
        </is>
      </c>
      <c r="AB1663" s="462" t="inlineStr">
        <is>
          <t>L001-901905215</t>
        </is>
      </c>
      <c r="AC1663" s="462" t="inlineStr">
        <is>
          <t>វីអ៊ីស៊ិន (ខេមបូឌា) អ៊ិនដាសស្ទ្រី ឯ.ក</t>
        </is>
      </c>
      <c r="AD1663" s="464" t="n">
        <v>603748</v>
      </c>
      <c r="AE1663" s="464" t="n">
        <v>548862</v>
      </c>
      <c r="AF1663" s="464" t="n">
        <v>0</v>
      </c>
      <c r="AG1663" s="464" t="n">
        <v>0</v>
      </c>
      <c r="AH1663" s="464" t="n">
        <v>54886</v>
      </c>
      <c r="AI1663" s="464" t="n">
        <v>0</v>
      </c>
      <c r="AJ1663" s="464" t="n">
        <v>0</v>
      </c>
      <c r="AK1663" s="464" t="n">
        <v>0</v>
      </c>
      <c r="AL1663" s="464" t="n">
        <v>0</v>
      </c>
      <c r="AM1663" s="464" t="n">
        <v>0</v>
      </c>
      <c r="AN1663" s="464" t="n">
        <v>0</v>
      </c>
      <c r="AO1663" s="464" t="n">
        <v>0</v>
      </c>
      <c r="AP1663" s="464" t="n">
        <v>0</v>
      </c>
      <c r="AQ1663" s="462" t="inlineStr"/>
      <c r="AR1663" s="462" t="inlineStr">
        <is>
          <t>ចំនូលបានមកពីការលក់</t>
        </is>
      </c>
      <c r="AS1663" s="462" t="inlineStr">
        <is>
          <t>បានប្រកាសពន្ធ</t>
        </is>
      </c>
    </row>
    <row r="1664">
      <c r="A1664" s="461" t="n">
        <v>1656</v>
      </c>
      <c r="B1664" s="462" t="inlineStr">
        <is>
          <t>Service Fee</t>
        </is>
      </c>
      <c r="C1664" s="462" t="inlineStr">
        <is>
          <t>ប្យួរ៉ូ វេរីតាស (ខេមបូឌា) លីមីធីត</t>
        </is>
      </c>
      <c r="D1664" s="462" t="inlineStr">
        <is>
          <t>L001-107024462</t>
        </is>
      </c>
      <c r="E1664" s="462" t="inlineStr">
        <is>
          <t>59014445</t>
        </is>
      </c>
      <c r="F1664" s="463" t="n">
        <v>44996</v>
      </c>
      <c r="G1664" s="464" t="n">
        <v>54805</v>
      </c>
      <c r="H1664" s="462" t="n"/>
      <c r="I1664" s="464">
        <f>G1664</f>
        <v/>
      </c>
      <c r="J1664" s="462">
        <f>IF(AND(Q1664=TRUE, R1664=TRUE, S1664=TRUE), IF(W1664&lt;-0.05, "អនុញ្ញាត (អ្នកផ្គត់ផ្គង់ប្រកាសខ្វះ)", "បានប្រកាស (អនុញ្ញាត)"), IF(AND(Q1664=FALSE, R1664=FALSE, S1664=FALSE), "ព្យួរទុក (មិនមានទិន្នន័យ)", "ប្រកាសខុស (ព្យួរទុក)"))</f>
        <v/>
      </c>
      <c r="K1664" s="462" t="inlineStr"/>
      <c r="L1664" s="462" t="inlineStr"/>
      <c r="M1664" s="464">
        <f>AH1664</f>
        <v/>
      </c>
      <c r="N1664" s="464">
        <f>IF(W1664&lt;0,AH1664,I1664)</f>
        <v/>
      </c>
      <c r="O1664" s="464">
        <f>I1664-M1664</f>
        <v/>
      </c>
      <c r="P1664" s="462" t="n"/>
      <c r="Q1664" s="462">
        <f>V1664=W1664</f>
        <v/>
      </c>
      <c r="R1664" s="462">
        <f>AND(MONTH(F1664)=MONTH(X1664), YEAR(F1664)=YEAR(X1664))</f>
        <v/>
      </c>
      <c r="S1664" s="462">
        <f>AC1664="L001-901905215"</f>
        <v/>
      </c>
      <c r="T1664" s="464">
        <f>G1664-AH1664</f>
        <v/>
      </c>
      <c r="U1664" s="462" t="n"/>
      <c r="V1664" s="462" t="inlineStr">
        <is>
          <t>59014445</t>
        </is>
      </c>
      <c r="W1664" s="462" t="inlineStr">
        <is>
          <t>59014445</t>
        </is>
      </c>
      <c r="X1664" s="463" t="n">
        <v>44996</v>
      </c>
      <c r="Y1664" s="462" t="inlineStr">
        <is>
          <t>59014445</t>
        </is>
      </c>
      <c r="Z1664" s="462" t="inlineStr"/>
      <c r="AA1664" s="462" t="inlineStr">
        <is>
          <t>បុគ្គលជាប់អាករ</t>
        </is>
      </c>
      <c r="AB1664" s="462" t="inlineStr">
        <is>
          <t>L001-901905215</t>
        </is>
      </c>
      <c r="AC1664" s="462" t="inlineStr">
        <is>
          <t>វីអ៊ីស៊ិន (ខេមបូឌា) អ៊ិនដាសស្ទ្រី ឯ.ក</t>
        </is>
      </c>
      <c r="AD1664" s="464" t="n">
        <v>602854</v>
      </c>
      <c r="AE1664" s="464" t="n">
        <v>548049</v>
      </c>
      <c r="AF1664" s="464" t="n">
        <v>0</v>
      </c>
      <c r="AG1664" s="464" t="n">
        <v>0</v>
      </c>
      <c r="AH1664" s="464" t="n">
        <v>54805</v>
      </c>
      <c r="AI1664" s="464" t="n">
        <v>0</v>
      </c>
      <c r="AJ1664" s="464" t="n">
        <v>0</v>
      </c>
      <c r="AK1664" s="464" t="n">
        <v>0</v>
      </c>
      <c r="AL1664" s="464" t="n">
        <v>0</v>
      </c>
      <c r="AM1664" s="464" t="n">
        <v>0</v>
      </c>
      <c r="AN1664" s="464" t="n">
        <v>0</v>
      </c>
      <c r="AO1664" s="464" t="n">
        <v>0</v>
      </c>
      <c r="AP1664" s="464" t="n">
        <v>0</v>
      </c>
      <c r="AQ1664" s="462" t="inlineStr"/>
      <c r="AR1664" s="462" t="inlineStr">
        <is>
          <t>ចំនូលបានមកពីការលក់</t>
        </is>
      </c>
      <c r="AS1664" s="462" t="inlineStr">
        <is>
          <t>បានប្រកាសពន្ធ</t>
        </is>
      </c>
    </row>
    <row r="1665">
      <c r="A1665" s="461" t="n">
        <v>1657</v>
      </c>
      <c r="B1665" s="462" t="inlineStr">
        <is>
          <t>Service Fee</t>
        </is>
      </c>
      <c r="C1665" s="462" t="inlineStr">
        <is>
          <t>ប្យួរ៉ូ វេរីតាស (ខេមបូឌា) លីមីធីត</t>
        </is>
      </c>
      <c r="D1665" s="462" t="inlineStr">
        <is>
          <t>L001-107024462</t>
        </is>
      </c>
      <c r="E1665" s="462" t="inlineStr">
        <is>
          <t>59014444</t>
        </is>
      </c>
      <c r="F1665" s="463" t="n">
        <v>44996</v>
      </c>
      <c r="G1665" s="464" t="n">
        <v>109606</v>
      </c>
      <c r="H1665" s="462" t="n"/>
      <c r="I1665" s="464">
        <f>G1665</f>
        <v/>
      </c>
      <c r="J1665" s="462">
        <f>IF(AND(Q1665=TRUE, R1665=TRUE, S1665=TRUE), IF(W1665&lt;-0.05, "អនុញ្ញាត (អ្នកផ្គត់ផ្គង់ប្រកាសខ្វះ)", "បានប្រកាស (អនុញ្ញាត)"), IF(AND(Q1665=FALSE, R1665=FALSE, S1665=FALSE), "ព្យួរទុក (មិនមានទិន្នន័យ)", "ប្រកាសខុស (ព្យួរទុក)"))</f>
        <v/>
      </c>
      <c r="K1665" s="462" t="inlineStr"/>
      <c r="L1665" s="462" t="inlineStr"/>
      <c r="M1665" s="464">
        <f>AH1665</f>
        <v/>
      </c>
      <c r="N1665" s="464">
        <f>IF(W1665&lt;0,AH1665,I1665)</f>
        <v/>
      </c>
      <c r="O1665" s="464">
        <f>I1665-M1665</f>
        <v/>
      </c>
      <c r="P1665" s="462" t="n"/>
      <c r="Q1665" s="462">
        <f>V1665=W1665</f>
        <v/>
      </c>
      <c r="R1665" s="462">
        <f>AND(MONTH(F1665)=MONTH(X1665), YEAR(F1665)=YEAR(X1665))</f>
        <v/>
      </c>
      <c r="S1665" s="462">
        <f>AC1665="L001-901905215"</f>
        <v/>
      </c>
      <c r="T1665" s="464">
        <f>G1665-AH1665</f>
        <v/>
      </c>
      <c r="U1665" s="462" t="n"/>
      <c r="V1665" s="462" t="inlineStr">
        <is>
          <t>59014444</t>
        </is>
      </c>
      <c r="W1665" s="462" t="inlineStr">
        <is>
          <t>59014444</t>
        </is>
      </c>
      <c r="X1665" s="463" t="n">
        <v>44996</v>
      </c>
      <c r="Y1665" s="462" t="inlineStr">
        <is>
          <t>59014444</t>
        </is>
      </c>
      <c r="Z1665" s="462" t="inlineStr"/>
      <c r="AA1665" s="462" t="inlineStr">
        <is>
          <t>បុគ្គលជាប់អាករ</t>
        </is>
      </c>
      <c r="AB1665" s="462" t="inlineStr">
        <is>
          <t>L001-901905215</t>
        </is>
      </c>
      <c r="AC1665" s="462" t="inlineStr">
        <is>
          <t>វីអ៊ីស៊ិន (ខេមបូឌា) អ៊ិនដាសស្ទ្រី ឯ.ក</t>
        </is>
      </c>
      <c r="AD1665" s="464" t="n">
        <v>1205667</v>
      </c>
      <c r="AE1665" s="464" t="n">
        <v>1096061</v>
      </c>
      <c r="AF1665" s="464" t="n">
        <v>0</v>
      </c>
      <c r="AG1665" s="464" t="n">
        <v>0</v>
      </c>
      <c r="AH1665" s="464" t="n">
        <v>109606</v>
      </c>
      <c r="AI1665" s="464" t="n">
        <v>0</v>
      </c>
      <c r="AJ1665" s="464" t="n">
        <v>0</v>
      </c>
      <c r="AK1665" s="464" t="n">
        <v>0</v>
      </c>
      <c r="AL1665" s="464" t="n">
        <v>0</v>
      </c>
      <c r="AM1665" s="464" t="n">
        <v>0</v>
      </c>
      <c r="AN1665" s="464" t="n">
        <v>0</v>
      </c>
      <c r="AO1665" s="464" t="n">
        <v>0</v>
      </c>
      <c r="AP1665" s="464" t="n">
        <v>0</v>
      </c>
      <c r="AQ1665" s="462" t="inlineStr"/>
      <c r="AR1665" s="462" t="inlineStr">
        <is>
          <t>ចំនូលបានមកពីការលក់</t>
        </is>
      </c>
      <c r="AS1665" s="462" t="inlineStr">
        <is>
          <t>បានប្រកាសពន្ធ</t>
        </is>
      </c>
    </row>
    <row r="1666">
      <c r="A1666" s="461" t="n">
        <v>1658</v>
      </c>
      <c r="B1666" s="462" t="inlineStr">
        <is>
          <t>Service Fee</t>
        </is>
      </c>
      <c r="C1666" s="462" t="inlineStr">
        <is>
          <t>ប្យួរ៉ូ វេរីតាស (ខេមបូឌា) លីមីធីត</t>
        </is>
      </c>
      <c r="D1666" s="462" t="inlineStr">
        <is>
          <t>L001-107024462</t>
        </is>
      </c>
      <c r="E1666" s="462" t="inlineStr">
        <is>
          <t>59014432</t>
        </is>
      </c>
      <c r="F1666" s="463" t="n">
        <v>44991</v>
      </c>
      <c r="G1666" s="464" t="n">
        <v>54954</v>
      </c>
      <c r="H1666" s="462" t="n"/>
      <c r="I1666" s="464">
        <f>G1666</f>
        <v/>
      </c>
      <c r="J1666" s="462">
        <f>IF(AND(Q1666=TRUE, R1666=TRUE, S1666=TRUE), IF(W1666&lt;-0.05, "អនុញ្ញាត (អ្នកផ្គត់ផ្គង់ប្រកាសខ្វះ)", "បានប្រកាស (អនុញ្ញាត)"), IF(AND(Q1666=FALSE, R1666=FALSE, S1666=FALSE), "ព្យួរទុក (មិនមានទិន្នន័យ)", "ប្រកាសខុស (ព្យួរទុក)"))</f>
        <v/>
      </c>
      <c r="K1666" s="462" t="inlineStr"/>
      <c r="L1666" s="462" t="inlineStr"/>
      <c r="M1666" s="464">
        <f>AH1666</f>
        <v/>
      </c>
      <c r="N1666" s="464">
        <f>IF(W1666&lt;0,AH1666,I1666)</f>
        <v/>
      </c>
      <c r="O1666" s="464">
        <f>I1666-M1666</f>
        <v/>
      </c>
      <c r="P1666" s="462" t="n"/>
      <c r="Q1666" s="462">
        <f>V1666=W1666</f>
        <v/>
      </c>
      <c r="R1666" s="462">
        <f>AND(MONTH(F1666)=MONTH(X1666), YEAR(F1666)=YEAR(X1666))</f>
        <v/>
      </c>
      <c r="S1666" s="462">
        <f>AC1666="L001-901905215"</f>
        <v/>
      </c>
      <c r="T1666" s="464">
        <f>G1666-AH1666</f>
        <v/>
      </c>
      <c r="U1666" s="462" t="n"/>
      <c r="V1666" s="462" t="inlineStr">
        <is>
          <t>59014432</t>
        </is>
      </c>
      <c r="W1666" s="462" t="inlineStr">
        <is>
          <t>59014432</t>
        </is>
      </c>
      <c r="X1666" s="463" t="n">
        <v>44991</v>
      </c>
      <c r="Y1666" s="462" t="inlineStr">
        <is>
          <t>59014432</t>
        </is>
      </c>
      <c r="Z1666" s="462" t="inlineStr"/>
      <c r="AA1666" s="462" t="inlineStr">
        <is>
          <t>បុគ្គលជាប់អាករ</t>
        </is>
      </c>
      <c r="AB1666" s="462" t="inlineStr">
        <is>
          <t>L001-901905215</t>
        </is>
      </c>
      <c r="AC1666" s="462" t="inlineStr">
        <is>
          <t>វីអ៊ីស៊ិន (ខេមបូឌា) អ៊ិនដាសស្ទ្រី ឯ.ក</t>
        </is>
      </c>
      <c r="AD1666" s="464" t="n">
        <v>604493</v>
      </c>
      <c r="AE1666" s="464" t="n">
        <v>549539</v>
      </c>
      <c r="AF1666" s="464" t="n">
        <v>0</v>
      </c>
      <c r="AG1666" s="464" t="n">
        <v>0</v>
      </c>
      <c r="AH1666" s="464" t="n">
        <v>54954</v>
      </c>
      <c r="AI1666" s="464" t="n">
        <v>0</v>
      </c>
      <c r="AJ1666" s="464" t="n">
        <v>0</v>
      </c>
      <c r="AK1666" s="464" t="n">
        <v>0</v>
      </c>
      <c r="AL1666" s="464" t="n">
        <v>0</v>
      </c>
      <c r="AM1666" s="464" t="n">
        <v>0</v>
      </c>
      <c r="AN1666" s="464" t="n">
        <v>0</v>
      </c>
      <c r="AO1666" s="464" t="n">
        <v>0</v>
      </c>
      <c r="AP1666" s="464" t="n">
        <v>0</v>
      </c>
      <c r="AQ1666" s="462" t="inlineStr"/>
      <c r="AR1666" s="462" t="inlineStr">
        <is>
          <t>ចំនូលបានមកពីការលក់</t>
        </is>
      </c>
      <c r="AS1666" s="462" t="inlineStr">
        <is>
          <t>បានប្រកាសពន្ធ</t>
        </is>
      </c>
    </row>
    <row r="1667">
      <c r="A1667" s="461" t="n">
        <v>1659</v>
      </c>
      <c r="B1667" s="462" t="inlineStr">
        <is>
          <t>Service Fee</t>
        </is>
      </c>
      <c r="C1667" s="462" t="inlineStr">
        <is>
          <t>ប្យួរ៉ូ វេរីតាស (ខេមបូឌា) លីមីធីត</t>
        </is>
      </c>
      <c r="D1667" s="462" t="inlineStr">
        <is>
          <t>L001-107024462</t>
        </is>
      </c>
      <c r="E1667" s="462" t="inlineStr">
        <is>
          <t>59014431</t>
        </is>
      </c>
      <c r="F1667" s="463" t="n">
        <v>44991</v>
      </c>
      <c r="G1667" s="464" t="n">
        <v>94713</v>
      </c>
      <c r="H1667" s="462" t="n"/>
      <c r="I1667" s="464">
        <f>G1667</f>
        <v/>
      </c>
      <c r="J1667" s="462">
        <f>IF(AND(Q1667=TRUE, R1667=TRUE, S1667=TRUE), IF(W1667&lt;-0.05, "អនុញ្ញាត (អ្នកផ្គត់ផ្គង់ប្រកាសខ្វះ)", "បានប្រកាស (អនុញ្ញាត)"), IF(AND(Q1667=FALSE, R1667=FALSE, S1667=FALSE), "ព្យួរទុក (មិនមានទិន្នន័យ)", "ប្រកាសខុស (ព្យួរទុក)"))</f>
        <v/>
      </c>
      <c r="K1667" s="462" t="inlineStr"/>
      <c r="L1667" s="462" t="inlineStr"/>
      <c r="M1667" s="464">
        <f>AH1667</f>
        <v/>
      </c>
      <c r="N1667" s="464">
        <f>IF(W1667&lt;0,AH1667,I1667)</f>
        <v/>
      </c>
      <c r="O1667" s="464">
        <f>I1667-M1667</f>
        <v/>
      </c>
      <c r="P1667" s="462" t="n"/>
      <c r="Q1667" s="462">
        <f>V1667=W1667</f>
        <v/>
      </c>
      <c r="R1667" s="462">
        <f>AND(MONTH(F1667)=MONTH(X1667), YEAR(F1667)=YEAR(X1667))</f>
        <v/>
      </c>
      <c r="S1667" s="462">
        <f>AC1667="L001-901905215"</f>
        <v/>
      </c>
      <c r="T1667" s="464">
        <f>G1667-AH1667</f>
        <v/>
      </c>
      <c r="U1667" s="462" t="n"/>
      <c r="V1667" s="462" t="inlineStr">
        <is>
          <t>59014431</t>
        </is>
      </c>
      <c r="W1667" s="462" t="inlineStr">
        <is>
          <t>59014431</t>
        </is>
      </c>
      <c r="X1667" s="463" t="n">
        <v>44991</v>
      </c>
      <c r="Y1667" s="462" t="inlineStr">
        <is>
          <t>59014431</t>
        </is>
      </c>
      <c r="Z1667" s="462" t="inlineStr"/>
      <c r="AA1667" s="462" t="inlineStr">
        <is>
          <t>បុគ្គលជាប់អាករ</t>
        </is>
      </c>
      <c r="AB1667" s="462" t="inlineStr">
        <is>
          <t>L001-901905215</t>
        </is>
      </c>
      <c r="AC1667" s="462" t="inlineStr">
        <is>
          <t>វីអ៊ីស៊ិន (ខេមបូឌា) អ៊ិនដាសស្ទ្រី ឯ.ក</t>
        </is>
      </c>
      <c r="AD1667" s="464" t="n">
        <v>1041838</v>
      </c>
      <c r="AE1667" s="464" t="n">
        <v>947125</v>
      </c>
      <c r="AF1667" s="464" t="n">
        <v>0</v>
      </c>
      <c r="AG1667" s="464" t="n">
        <v>0</v>
      </c>
      <c r="AH1667" s="464" t="n">
        <v>94713</v>
      </c>
      <c r="AI1667" s="464" t="n">
        <v>0</v>
      </c>
      <c r="AJ1667" s="464" t="n">
        <v>0</v>
      </c>
      <c r="AK1667" s="464" t="n">
        <v>0</v>
      </c>
      <c r="AL1667" s="464" t="n">
        <v>0</v>
      </c>
      <c r="AM1667" s="464" t="n">
        <v>0</v>
      </c>
      <c r="AN1667" s="464" t="n">
        <v>0</v>
      </c>
      <c r="AO1667" s="464" t="n">
        <v>0</v>
      </c>
      <c r="AP1667" s="464" t="n">
        <v>0</v>
      </c>
      <c r="AQ1667" s="462" t="inlineStr"/>
      <c r="AR1667" s="462" t="inlineStr">
        <is>
          <t>ចំនូលបានមកពីការលក់</t>
        </is>
      </c>
      <c r="AS1667" s="462" t="inlineStr">
        <is>
          <t>បានប្រកាសពន្ធ</t>
        </is>
      </c>
    </row>
    <row r="1668">
      <c r="A1668" s="461" t="n">
        <v>1660</v>
      </c>
      <c r="B1668" s="462" t="inlineStr">
        <is>
          <t>Service Fee</t>
        </is>
      </c>
      <c r="C1668" s="462" t="inlineStr">
        <is>
          <t>ប្យួរ៉ូ វេរីតាស (ខេមបូឌា) លីមីធីត</t>
        </is>
      </c>
      <c r="D1668" s="462" t="inlineStr">
        <is>
          <t>L001-107024462</t>
        </is>
      </c>
      <c r="E1668" s="462" t="inlineStr">
        <is>
          <t>59014423</t>
        </is>
      </c>
      <c r="F1668" s="463" t="n">
        <v>44989</v>
      </c>
      <c r="G1668" s="464" t="n">
        <v>54995</v>
      </c>
      <c r="H1668" s="462" t="n"/>
      <c r="I1668" s="464">
        <f>G1668</f>
        <v/>
      </c>
      <c r="J1668" s="462">
        <f>IF(AND(Q1668=TRUE, R1668=TRUE, S1668=TRUE), IF(W1668&lt;-0.05, "អនុញ្ញាត (អ្នកផ្គត់ផ្គង់ប្រកាសខ្វះ)", "បានប្រកាស (អនុញ្ញាត)"), IF(AND(Q1668=FALSE, R1668=FALSE, S1668=FALSE), "ព្យួរទុក (មិនមានទិន្នន័យ)", "ប្រកាសខុស (ព្យួរទុក)"))</f>
        <v/>
      </c>
      <c r="K1668" s="462" t="inlineStr"/>
      <c r="L1668" s="462" t="inlineStr"/>
      <c r="M1668" s="464">
        <f>AH1668</f>
        <v/>
      </c>
      <c r="N1668" s="464">
        <f>IF(W1668&lt;0,AH1668,I1668)</f>
        <v/>
      </c>
      <c r="O1668" s="464">
        <f>I1668-M1668</f>
        <v/>
      </c>
      <c r="P1668" s="462" t="n"/>
      <c r="Q1668" s="462">
        <f>V1668=W1668</f>
        <v/>
      </c>
      <c r="R1668" s="462">
        <f>AND(MONTH(F1668)=MONTH(X1668), YEAR(F1668)=YEAR(X1668))</f>
        <v/>
      </c>
      <c r="S1668" s="462">
        <f>AC1668="L001-901905215"</f>
        <v/>
      </c>
      <c r="T1668" s="464">
        <f>G1668-AH1668</f>
        <v/>
      </c>
      <c r="U1668" s="462" t="n"/>
      <c r="V1668" s="462" t="inlineStr">
        <is>
          <t>59014423</t>
        </is>
      </c>
      <c r="W1668" s="462" t="inlineStr">
        <is>
          <t>59014423</t>
        </is>
      </c>
      <c r="X1668" s="463" t="n">
        <v>44989</v>
      </c>
      <c r="Y1668" s="462" t="inlineStr">
        <is>
          <t>59014423</t>
        </is>
      </c>
      <c r="Z1668" s="462" t="inlineStr"/>
      <c r="AA1668" s="462" t="inlineStr">
        <is>
          <t>បុគ្គលជាប់អាករ</t>
        </is>
      </c>
      <c r="AB1668" s="462" t="inlineStr">
        <is>
          <t>L001-901905215</t>
        </is>
      </c>
      <c r="AC1668" s="462" t="inlineStr">
        <is>
          <t>វីអ៊ីស៊ិន (ខេមបូឌា) អ៊ិនដាសស្ទ្រី ឯ.ក</t>
        </is>
      </c>
      <c r="AD1668" s="464" t="n">
        <v>604940</v>
      </c>
      <c r="AE1668" s="464" t="n">
        <v>549945</v>
      </c>
      <c r="AF1668" s="464" t="n">
        <v>0</v>
      </c>
      <c r="AG1668" s="464" t="n">
        <v>0</v>
      </c>
      <c r="AH1668" s="464" t="n">
        <v>54995</v>
      </c>
      <c r="AI1668" s="464" t="n">
        <v>0</v>
      </c>
      <c r="AJ1668" s="464" t="n">
        <v>0</v>
      </c>
      <c r="AK1668" s="464" t="n">
        <v>0</v>
      </c>
      <c r="AL1668" s="464" t="n">
        <v>0</v>
      </c>
      <c r="AM1668" s="464" t="n">
        <v>0</v>
      </c>
      <c r="AN1668" s="464" t="n">
        <v>0</v>
      </c>
      <c r="AO1668" s="464" t="n">
        <v>0</v>
      </c>
      <c r="AP1668" s="464" t="n">
        <v>0</v>
      </c>
      <c r="AQ1668" s="462" t="inlineStr"/>
      <c r="AR1668" s="462" t="inlineStr">
        <is>
          <t>ចំនូលបានមកពីការលក់</t>
        </is>
      </c>
      <c r="AS1668" s="462" t="inlineStr">
        <is>
          <t>បានប្រកាសពន្ធ</t>
        </is>
      </c>
    </row>
    <row r="1669">
      <c r="A1669" s="461" t="n">
        <v>1661</v>
      </c>
      <c r="B1669" s="462" t="inlineStr"/>
      <c r="C1669" s="462" t="inlineStr">
        <is>
          <t>កំពង់ផែស្វយ័តភ្នំពេញ "ក.ស.ភ"</t>
        </is>
      </c>
      <c r="D1669" s="462" t="inlineStr">
        <is>
          <t>L001-100044999</t>
        </is>
      </c>
      <c r="E1669" s="462" t="inlineStr">
        <is>
          <t>INV20200419701</t>
        </is>
      </c>
      <c r="F1669" s="463" t="n">
        <v>43939</v>
      </c>
      <c r="G1669" s="464" t="n">
        <v>19377</v>
      </c>
      <c r="H1669" s="462" t="n"/>
      <c r="I1669" s="464">
        <f>G1669</f>
        <v/>
      </c>
      <c r="J1669" s="462">
        <f>IF(AND(Q1669=TRUE, R1669=TRUE, S1669=TRUE), IF(W1669&lt;-0.05, "អនុញ្ញាត (អ្នកផ្គត់ផ្គង់ប្រកាសខ្វះ)", "បានប្រកាស (អនុញ្ញាត)"), IF(AND(Q1669=FALSE, R1669=FALSE, S1669=FALSE), "ព្យួរទុក (មិនមានទិន្នន័យ)", "ប្រកាសខុស (ព្យួរទុក)"))</f>
        <v/>
      </c>
      <c r="K1669" s="462" t="inlineStr"/>
      <c r="L1669" s="462" t="inlineStr"/>
      <c r="M1669" s="464">
        <f>AH1669</f>
        <v/>
      </c>
      <c r="N1669" s="464">
        <f>IF(W1669&lt;0,AH1669,I1669)</f>
        <v/>
      </c>
      <c r="O1669" s="464">
        <f>I1669-M1669</f>
        <v/>
      </c>
      <c r="P1669" s="462" t="n"/>
      <c r="Q1669" s="462">
        <f>V1669=W1669</f>
        <v/>
      </c>
      <c r="R1669" s="462">
        <f>AND(MONTH(F1669)=MONTH(X1669), YEAR(F1669)=YEAR(X1669))</f>
        <v/>
      </c>
      <c r="S1669" s="462">
        <f>AC1669="L001-901905215"</f>
        <v/>
      </c>
      <c r="T1669" s="464">
        <f>G1669-AH1669</f>
        <v/>
      </c>
      <c r="U1669" s="462" t="n"/>
      <c r="V1669" s="462" t="inlineStr">
        <is>
          <t>INV20200419701</t>
        </is>
      </c>
      <c r="W1669" s="462" t="inlineStr"/>
      <c r="X1669" s="499" t="n"/>
      <c r="Y1669" s="462" t="n"/>
      <c r="Z1669" s="462" t="n"/>
      <c r="AA1669" s="462" t="n"/>
      <c r="AB1669" s="462" t="n"/>
      <c r="AC1669" s="462" t="n"/>
      <c r="AD1669" s="462" t="n"/>
      <c r="AE1669" s="462" t="n"/>
      <c r="AF1669" s="462" t="n"/>
      <c r="AG1669" s="462" t="n"/>
      <c r="AH1669" s="462" t="n"/>
      <c r="AI1669" s="462" t="n"/>
      <c r="AJ1669" s="462" t="n"/>
      <c r="AK1669" s="462" t="n"/>
      <c r="AL1669" s="462" t="n"/>
      <c r="AM1669" s="462" t="n"/>
      <c r="AN1669" s="462" t="n"/>
      <c r="AO1669" s="462" t="n"/>
      <c r="AP1669" s="462" t="n"/>
      <c r="AQ1669" s="462" t="n"/>
      <c r="AR1669" s="462" t="n"/>
      <c r="AS1669" s="462" t="n"/>
    </row>
    <row r="1670">
      <c r="A1670" s="461" t="n">
        <v>1662</v>
      </c>
      <c r="B1670" s="462" t="inlineStr"/>
      <c r="C1670" s="462" t="inlineStr">
        <is>
          <t>ភីស៊ីអាយ សឺវីស</t>
        </is>
      </c>
      <c r="D1670" s="462" t="inlineStr">
        <is>
          <t>K010-901639639</t>
        </is>
      </c>
      <c r="E1670" s="462" t="inlineStr">
        <is>
          <t>201901009</t>
        </is>
      </c>
      <c r="F1670" s="463" t="n">
        <v>43946</v>
      </c>
      <c r="G1670" s="464" t="n">
        <v>81600</v>
      </c>
      <c r="H1670" s="462" t="n"/>
      <c r="I1670" s="464">
        <f>G1670</f>
        <v/>
      </c>
      <c r="J1670" s="462">
        <f>IF(AND(Q1670=TRUE, R1670=TRUE, S1670=TRUE), IF(W1670&lt;-0.05, "អនុញ្ញាត (អ្នកផ្គត់ផ្គង់ប្រកាសខ្វះ)", "បានប្រកាស (អនុញ្ញាត)"), IF(AND(Q1670=FALSE, R1670=FALSE, S1670=FALSE), "ព្យួរទុក (មិនមានទិន្នន័យ)", "ប្រកាសខុស (ព្យួរទុក)"))</f>
        <v/>
      </c>
      <c r="K1670" s="462" t="inlineStr"/>
      <c r="L1670" s="462" t="inlineStr"/>
      <c r="M1670" s="464">
        <f>AH1670</f>
        <v/>
      </c>
      <c r="N1670" s="464">
        <f>IF(W1670&lt;0,AH1670,I1670)</f>
        <v/>
      </c>
      <c r="O1670" s="464">
        <f>I1670-M1670</f>
        <v/>
      </c>
      <c r="P1670" s="462" t="n"/>
      <c r="Q1670" s="462">
        <f>V1670=W1670</f>
        <v/>
      </c>
      <c r="R1670" s="462">
        <f>AND(MONTH(F1670)=MONTH(X1670), YEAR(F1670)=YEAR(X1670))</f>
        <v/>
      </c>
      <c r="S1670" s="462">
        <f>AC1670="L001-901905215"</f>
        <v/>
      </c>
      <c r="T1670" s="464">
        <f>G1670-AH1670</f>
        <v/>
      </c>
      <c r="U1670" s="462" t="n"/>
      <c r="V1670" s="462" t="inlineStr">
        <is>
          <t>201901009</t>
        </is>
      </c>
      <c r="W1670" s="462" t="inlineStr"/>
      <c r="X1670" s="499" t="n"/>
      <c r="Y1670" s="462" t="n"/>
      <c r="Z1670" s="462" t="n"/>
      <c r="AA1670" s="462" t="n"/>
      <c r="AB1670" s="462" t="n"/>
      <c r="AC1670" s="462" t="n"/>
      <c r="AD1670" s="462" t="n"/>
      <c r="AE1670" s="462" t="n"/>
      <c r="AF1670" s="462" t="n"/>
      <c r="AG1670" s="462" t="n"/>
      <c r="AH1670" s="462" t="n"/>
      <c r="AI1670" s="462" t="n"/>
      <c r="AJ1670" s="462" t="n"/>
      <c r="AK1670" s="462" t="n"/>
      <c r="AL1670" s="462" t="n"/>
      <c r="AM1670" s="462" t="n"/>
      <c r="AN1670" s="462" t="n"/>
      <c r="AO1670" s="462" t="n"/>
      <c r="AP1670" s="462" t="n"/>
      <c r="AQ1670" s="462" t="n"/>
      <c r="AR1670" s="462" t="n"/>
      <c r="AS1670" s="462" t="n"/>
    </row>
    <row r="1671">
      <c r="A1671" s="461" t="n">
        <v>1663</v>
      </c>
      <c r="B1671" s="462" t="inlineStr"/>
      <c r="C1671" s="462" t="inlineStr">
        <is>
          <t>ហ្គោមី រីសាយឃល110</t>
        </is>
      </c>
      <c r="D1671" s="462" t="inlineStr">
        <is>
          <t>K010-901503890</t>
        </is>
      </c>
      <c r="E1671" s="462" t="inlineStr">
        <is>
          <t>GRIN2020141</t>
        </is>
      </c>
      <c r="F1671" s="463" t="n">
        <v>43949</v>
      </c>
      <c r="G1671" s="464" t="n">
        <v>16380</v>
      </c>
      <c r="H1671" s="462" t="n"/>
      <c r="I1671" s="464">
        <f>G1671</f>
        <v/>
      </c>
      <c r="J1671" s="462">
        <f>IF(AND(Q1671=TRUE, R1671=TRUE, S1671=TRUE), IF(W1671&lt;-0.05, "អនុញ្ញាត (អ្នកផ្គត់ផ្គង់ប្រកាសខ្វះ)", "បានប្រកាស (អនុញ្ញាត)"), IF(AND(Q1671=FALSE, R1671=FALSE, S1671=FALSE), "ព្យួរទុក (មិនមានទិន្នន័យ)", "ប្រកាសខុស (ព្យួរទុក)"))</f>
        <v/>
      </c>
      <c r="K1671" s="462" t="inlineStr"/>
      <c r="L1671" s="462" t="inlineStr"/>
      <c r="M1671" s="464">
        <f>AH1671</f>
        <v/>
      </c>
      <c r="N1671" s="464">
        <f>IF(W1671&lt;0,AH1671,I1671)</f>
        <v/>
      </c>
      <c r="O1671" s="464">
        <f>I1671-M1671</f>
        <v/>
      </c>
      <c r="P1671" s="462" t="n"/>
      <c r="Q1671" s="462">
        <f>V1671=W1671</f>
        <v/>
      </c>
      <c r="R1671" s="462">
        <f>AND(MONTH(F1671)=MONTH(X1671), YEAR(F1671)=YEAR(X1671))</f>
        <v/>
      </c>
      <c r="S1671" s="462">
        <f>AC1671="L001-901905215"</f>
        <v/>
      </c>
      <c r="T1671" s="464">
        <f>G1671-AH1671</f>
        <v/>
      </c>
      <c r="U1671" s="462" t="n"/>
      <c r="V1671" s="462" t="inlineStr">
        <is>
          <t>GRIN2020141</t>
        </is>
      </c>
      <c r="W1671" s="462" t="inlineStr">
        <is>
          <t>GRIN2020141</t>
        </is>
      </c>
      <c r="X1671" s="463" t="n">
        <v>43950</v>
      </c>
      <c r="Y1671" s="462" t="inlineStr">
        <is>
          <t>GR-IN2020141</t>
        </is>
      </c>
      <c r="Z1671" s="462" t="inlineStr"/>
      <c r="AA1671" s="462" t="inlineStr">
        <is>
          <t>បុគ្គលជាប់អាករ</t>
        </is>
      </c>
      <c r="AB1671" s="462" t="inlineStr">
        <is>
          <t>L001-901905215</t>
        </is>
      </c>
      <c r="AC1671" s="462" t="inlineStr">
        <is>
          <t>វីអ៊ីស៊ិន (ខេមបូឌា) អ៊ិនដាសស្ទ្រី ឯ.ក</t>
        </is>
      </c>
      <c r="AD1671" s="464" t="n">
        <v>180356</v>
      </c>
      <c r="AE1671" s="464" t="n">
        <v>163960</v>
      </c>
      <c r="AF1671" s="464" t="n">
        <v>0</v>
      </c>
      <c r="AG1671" s="464" t="n">
        <v>0</v>
      </c>
      <c r="AH1671" s="464" t="n">
        <v>16396</v>
      </c>
      <c r="AI1671" s="464" t="n">
        <v>0</v>
      </c>
      <c r="AJ1671" s="464" t="n">
        <v>0</v>
      </c>
      <c r="AK1671" s="464" t="n">
        <v>0</v>
      </c>
      <c r="AL1671" s="464" t="n">
        <v>0</v>
      </c>
      <c r="AM1671" s="464" t="n">
        <v>0</v>
      </c>
      <c r="AN1671" s="464" t="n">
        <v>0</v>
      </c>
      <c r="AO1671" s="464" t="n">
        <v>0</v>
      </c>
      <c r="AP1671" s="464" t="n">
        <v>0</v>
      </c>
      <c r="AQ1671" s="462" t="inlineStr"/>
      <c r="AR1671" s="462" t="inlineStr"/>
      <c r="AS1671" s="462" t="inlineStr">
        <is>
          <t>បានប្រកាសពន្ធ</t>
        </is>
      </c>
    </row>
    <row r="1672">
      <c r="A1672" s="461" t="n">
        <v>1664</v>
      </c>
      <c r="B1672" s="462" t="inlineStr"/>
      <c r="C1672" s="462" t="inlineStr">
        <is>
          <t>អ៊ិចស្ពែឌីធ័រ ខេមបូឌា អិលធីឌី</t>
        </is>
      </c>
      <c r="D1672" s="462" t="inlineStr">
        <is>
          <t>L001-100045898</t>
        </is>
      </c>
      <c r="E1672" s="462" t="inlineStr">
        <is>
          <t>TI0175492</t>
        </is>
      </c>
      <c r="F1672" s="463" t="n">
        <v>43948</v>
      </c>
      <c r="G1672" s="464" t="n">
        <v>148467</v>
      </c>
      <c r="H1672" s="462" t="n"/>
      <c r="I1672" s="464">
        <f>G1672</f>
        <v/>
      </c>
      <c r="J1672" s="462">
        <f>IF(AND(Q1672=TRUE, R1672=TRUE, S1672=TRUE), IF(W1672&lt;-0.05, "អនុញ្ញាត (អ្នកផ្គត់ផ្គង់ប្រកាសខ្វះ)", "បានប្រកាស (អនុញ្ញាត)"), IF(AND(Q1672=FALSE, R1672=FALSE, S1672=FALSE), "ព្យួរទុក (មិនមានទិន្នន័យ)", "ប្រកាសខុស (ព្យួរទុក)"))</f>
        <v/>
      </c>
      <c r="K1672" s="462" t="inlineStr"/>
      <c r="L1672" s="462" t="inlineStr"/>
      <c r="M1672" s="464">
        <f>AH1672</f>
        <v/>
      </c>
      <c r="N1672" s="464">
        <f>IF(W1672&lt;0,AH1672,I1672)</f>
        <v/>
      </c>
      <c r="O1672" s="464">
        <f>I1672-M1672</f>
        <v/>
      </c>
      <c r="P1672" s="462" t="n"/>
      <c r="Q1672" s="462">
        <f>V1672=W1672</f>
        <v/>
      </c>
      <c r="R1672" s="462">
        <f>AND(MONTH(F1672)=MONTH(X1672), YEAR(F1672)=YEAR(X1672))</f>
        <v/>
      </c>
      <c r="S1672" s="462">
        <f>AC1672="L001-901905215"</f>
        <v/>
      </c>
      <c r="T1672" s="464">
        <f>G1672-AH1672</f>
        <v/>
      </c>
      <c r="U1672" s="462" t="n"/>
      <c r="V1672" s="462" t="inlineStr">
        <is>
          <t>TI0175492</t>
        </is>
      </c>
      <c r="W1672" s="462" t="inlineStr">
        <is>
          <t>TI0175492</t>
        </is>
      </c>
      <c r="X1672" s="463" t="n">
        <v>43948</v>
      </c>
      <c r="Y1672" s="462" t="inlineStr">
        <is>
          <t>TI-0175492</t>
        </is>
      </c>
      <c r="Z1672" s="462" t="inlineStr"/>
      <c r="AA1672" s="462" t="inlineStr">
        <is>
          <t>បុគ្គលជាប់អាករ</t>
        </is>
      </c>
      <c r="AB1672" s="462" t="inlineStr">
        <is>
          <t>L001-901905215</t>
        </is>
      </c>
      <c r="AC1672" s="462" t="inlineStr">
        <is>
          <t>វីអ៊ីស៊ិន (ខេមបូឌា) អ៊ិនដាសស្ទ្រី ឯ.ក</t>
        </is>
      </c>
      <c r="AD1672" s="464" t="n">
        <v>1633137</v>
      </c>
      <c r="AE1672" s="464" t="n">
        <v>1484670</v>
      </c>
      <c r="AF1672" s="464" t="n">
        <v>0</v>
      </c>
      <c r="AG1672" s="464" t="n">
        <v>0</v>
      </c>
      <c r="AH1672" s="464" t="n">
        <v>148467</v>
      </c>
      <c r="AI1672" s="464" t="n">
        <v>0</v>
      </c>
      <c r="AJ1672" s="464" t="n">
        <v>0</v>
      </c>
      <c r="AK1672" s="464" t="n">
        <v>0</v>
      </c>
      <c r="AL1672" s="464" t="n">
        <v>0</v>
      </c>
      <c r="AM1672" s="464" t="n">
        <v>0</v>
      </c>
      <c r="AN1672" s="464" t="n">
        <v>0</v>
      </c>
      <c r="AO1672" s="464" t="n">
        <v>0</v>
      </c>
      <c r="AP1672" s="464" t="n">
        <v>0</v>
      </c>
      <c r="AQ1672" s="462" t="inlineStr"/>
      <c r="AR1672" s="462" t="inlineStr"/>
      <c r="AS1672" s="462" t="inlineStr">
        <is>
          <t>បានប្រកាសពន្ធ</t>
        </is>
      </c>
    </row>
    <row r="1673">
      <c r="A1673" s="461" t="n">
        <v>1665</v>
      </c>
      <c r="B1673" s="462" t="inlineStr"/>
      <c r="C1673" s="462" t="inlineStr">
        <is>
          <t>អ៊ិចស្ពែឌីធ័រ ខេមបូឌា អិលធីឌី</t>
        </is>
      </c>
      <c r="D1673" s="462" t="inlineStr">
        <is>
          <t>L001-100045898</t>
        </is>
      </c>
      <c r="E1673" s="462" t="inlineStr">
        <is>
          <t>TI0175491</t>
        </is>
      </c>
      <c r="F1673" s="463" t="n">
        <v>43948</v>
      </c>
      <c r="G1673" s="464" t="n">
        <v>152557</v>
      </c>
      <c r="H1673" s="462" t="n"/>
      <c r="I1673" s="464">
        <f>G1673</f>
        <v/>
      </c>
      <c r="J1673" s="462">
        <f>IF(AND(Q1673=TRUE, R1673=TRUE, S1673=TRUE), IF(W1673&lt;-0.05, "អនុញ្ញាត (អ្នកផ្គត់ផ្គង់ប្រកាសខ្វះ)", "បានប្រកាស (អនុញ្ញាត)"), IF(AND(Q1673=FALSE, R1673=FALSE, S1673=FALSE), "ព្យួរទុក (មិនមានទិន្នន័យ)", "ប្រកាសខុស (ព្យួរទុក)"))</f>
        <v/>
      </c>
      <c r="K1673" s="462" t="inlineStr"/>
      <c r="L1673" s="462" t="inlineStr"/>
      <c r="M1673" s="464">
        <f>AH1673</f>
        <v/>
      </c>
      <c r="N1673" s="464">
        <f>IF(W1673&lt;0,AH1673,I1673)</f>
        <v/>
      </c>
      <c r="O1673" s="464">
        <f>I1673-M1673</f>
        <v/>
      </c>
      <c r="P1673" s="462" t="n"/>
      <c r="Q1673" s="462">
        <f>V1673=W1673</f>
        <v/>
      </c>
      <c r="R1673" s="462">
        <f>AND(MONTH(F1673)=MONTH(X1673), YEAR(F1673)=YEAR(X1673))</f>
        <v/>
      </c>
      <c r="S1673" s="462">
        <f>AC1673="L001-901905215"</f>
        <v/>
      </c>
      <c r="T1673" s="464">
        <f>G1673-AH1673</f>
        <v/>
      </c>
      <c r="U1673" s="462" t="n"/>
      <c r="V1673" s="462" t="inlineStr">
        <is>
          <t>TI0175491</t>
        </is>
      </c>
      <c r="W1673" s="462" t="inlineStr">
        <is>
          <t>TI0175491</t>
        </is>
      </c>
      <c r="X1673" s="463" t="n">
        <v>43948</v>
      </c>
      <c r="Y1673" s="462" t="inlineStr">
        <is>
          <t>TI-0175491</t>
        </is>
      </c>
      <c r="Z1673" s="462" t="inlineStr"/>
      <c r="AA1673" s="462" t="inlineStr">
        <is>
          <t>បុគ្គលជាប់អាករ</t>
        </is>
      </c>
      <c r="AB1673" s="462" t="inlineStr">
        <is>
          <t>L001-901905215</t>
        </is>
      </c>
      <c r="AC1673" s="462" t="inlineStr">
        <is>
          <t>វីអ៊ីស៊ិន (ខេមបូឌា) អ៊ិនដាសស្ទ្រី ឯ.ក</t>
        </is>
      </c>
      <c r="AD1673" s="464" t="n">
        <v>1678127</v>
      </c>
      <c r="AE1673" s="464" t="n">
        <v>1525570</v>
      </c>
      <c r="AF1673" s="464" t="n">
        <v>0</v>
      </c>
      <c r="AG1673" s="464" t="n">
        <v>0</v>
      </c>
      <c r="AH1673" s="464" t="n">
        <v>152557</v>
      </c>
      <c r="AI1673" s="464" t="n">
        <v>0</v>
      </c>
      <c r="AJ1673" s="464" t="n">
        <v>0</v>
      </c>
      <c r="AK1673" s="464" t="n">
        <v>0</v>
      </c>
      <c r="AL1673" s="464" t="n">
        <v>0</v>
      </c>
      <c r="AM1673" s="464" t="n">
        <v>0</v>
      </c>
      <c r="AN1673" s="464" t="n">
        <v>0</v>
      </c>
      <c r="AO1673" s="464" t="n">
        <v>0</v>
      </c>
      <c r="AP1673" s="464" t="n">
        <v>0</v>
      </c>
      <c r="AQ1673" s="462" t="inlineStr"/>
      <c r="AR1673" s="462" t="inlineStr"/>
      <c r="AS1673" s="462" t="inlineStr">
        <is>
          <t>បានប្រកាសពន្ធ</t>
        </is>
      </c>
    </row>
    <row r="1674">
      <c r="A1674" s="461" t="n">
        <v>1666</v>
      </c>
      <c r="B1674" s="462" t="inlineStr"/>
      <c r="C1674" s="462" t="inlineStr">
        <is>
          <t>អ៊ិចស្ពែឌីធ័រ ខេមបូឌា អិលធីឌី</t>
        </is>
      </c>
      <c r="D1674" s="462" t="inlineStr">
        <is>
          <t>L001-100045898</t>
        </is>
      </c>
      <c r="E1674" s="462" t="inlineStr">
        <is>
          <t>TI0175490</t>
        </is>
      </c>
      <c r="F1674" s="463" t="n">
        <v>43948</v>
      </c>
      <c r="G1674" s="464" t="n">
        <v>152557</v>
      </c>
      <c r="H1674" s="462" t="n"/>
      <c r="I1674" s="464">
        <f>G1674</f>
        <v/>
      </c>
      <c r="J1674" s="462">
        <f>IF(AND(Q1674=TRUE, R1674=TRUE, S1674=TRUE), IF(W1674&lt;-0.05, "អនុញ្ញាត (អ្នកផ្គត់ផ្គង់ប្រកាសខ្វះ)", "បានប្រកាស (អនុញ្ញាត)"), IF(AND(Q1674=FALSE, R1674=FALSE, S1674=FALSE), "ព្យួរទុក (មិនមានទិន្នន័យ)", "ប្រកាសខុស (ព្យួរទុក)"))</f>
        <v/>
      </c>
      <c r="K1674" s="462" t="inlineStr"/>
      <c r="L1674" s="462" t="inlineStr"/>
      <c r="M1674" s="464">
        <f>AH1674</f>
        <v/>
      </c>
      <c r="N1674" s="464">
        <f>IF(W1674&lt;0,AH1674,I1674)</f>
        <v/>
      </c>
      <c r="O1674" s="464">
        <f>I1674-M1674</f>
        <v/>
      </c>
      <c r="P1674" s="462" t="n"/>
      <c r="Q1674" s="462">
        <f>V1674=W1674</f>
        <v/>
      </c>
      <c r="R1674" s="462">
        <f>AND(MONTH(F1674)=MONTH(X1674), YEAR(F1674)=YEAR(X1674))</f>
        <v/>
      </c>
      <c r="S1674" s="462">
        <f>AC1674="L001-901905215"</f>
        <v/>
      </c>
      <c r="T1674" s="464">
        <f>G1674-AH1674</f>
        <v/>
      </c>
      <c r="U1674" s="462" t="n"/>
      <c r="V1674" s="462" t="inlineStr">
        <is>
          <t>TI0175490</t>
        </is>
      </c>
      <c r="W1674" s="462" t="inlineStr">
        <is>
          <t>TI0175490</t>
        </is>
      </c>
      <c r="X1674" s="463" t="n">
        <v>43948</v>
      </c>
      <c r="Y1674" s="462" t="inlineStr">
        <is>
          <t>TI-0175490</t>
        </is>
      </c>
      <c r="Z1674" s="462" t="inlineStr"/>
      <c r="AA1674" s="462" t="inlineStr">
        <is>
          <t>បុគ្គលជាប់អាករ</t>
        </is>
      </c>
      <c r="AB1674" s="462" t="inlineStr">
        <is>
          <t>L001-901905215</t>
        </is>
      </c>
      <c r="AC1674" s="462" t="inlineStr">
        <is>
          <t>វីអ៊ីស៊ិន (ខេមបូឌា) អ៊ិនដាសស្ទ្រី ឯ.ក</t>
        </is>
      </c>
      <c r="AD1674" s="464" t="n">
        <v>1678127</v>
      </c>
      <c r="AE1674" s="464" t="n">
        <v>1525570</v>
      </c>
      <c r="AF1674" s="464" t="n">
        <v>0</v>
      </c>
      <c r="AG1674" s="464" t="n">
        <v>0</v>
      </c>
      <c r="AH1674" s="464" t="n">
        <v>152557</v>
      </c>
      <c r="AI1674" s="464" t="n">
        <v>0</v>
      </c>
      <c r="AJ1674" s="464" t="n">
        <v>0</v>
      </c>
      <c r="AK1674" s="464" t="n">
        <v>0</v>
      </c>
      <c r="AL1674" s="464" t="n">
        <v>0</v>
      </c>
      <c r="AM1674" s="464" t="n">
        <v>0</v>
      </c>
      <c r="AN1674" s="464" t="n">
        <v>0</v>
      </c>
      <c r="AO1674" s="464" t="n">
        <v>0</v>
      </c>
      <c r="AP1674" s="464" t="n">
        <v>0</v>
      </c>
      <c r="AQ1674" s="462" t="inlineStr"/>
      <c r="AR1674" s="462" t="inlineStr"/>
      <c r="AS1674" s="462" t="inlineStr">
        <is>
          <t>បានប្រកាសពន្ធ</t>
        </is>
      </c>
    </row>
    <row r="1675">
      <c r="A1675" s="461" t="n">
        <v>1667</v>
      </c>
      <c r="B1675" s="462" t="inlineStr"/>
      <c r="C1675" s="462" t="inlineStr">
        <is>
          <t>អ៊ីជីអេហ្វ ឡូជីស្ទីក ខូ អិលធីឌី</t>
        </is>
      </c>
      <c r="D1675" s="462" t="inlineStr">
        <is>
          <t>L001-901501877</t>
        </is>
      </c>
      <c r="E1675" s="462" t="inlineStr">
        <is>
          <t>2003068</t>
        </is>
      </c>
      <c r="F1675" s="463" t="n">
        <v>43945</v>
      </c>
      <c r="G1675" s="464" t="n">
        <v>93840</v>
      </c>
      <c r="H1675" s="462" t="n"/>
      <c r="I1675" s="464">
        <f>G1675</f>
        <v/>
      </c>
      <c r="J1675" s="462">
        <f>IF(AND(Q1675=TRUE, R1675=TRUE, S1675=TRUE), IF(W1675&lt;-0.05, "អនុញ្ញាត (អ្នកផ្គត់ផ្គង់ប្រកាសខ្វះ)", "បានប្រកាស (អនុញ្ញាត)"), IF(AND(Q1675=FALSE, R1675=FALSE, S1675=FALSE), "ព្យួរទុក (មិនមានទិន្នន័យ)", "ប្រកាសខុស (ព្យួរទុក)"))</f>
        <v/>
      </c>
      <c r="K1675" s="462" t="inlineStr"/>
      <c r="L1675" s="462" t="inlineStr"/>
      <c r="M1675" s="464">
        <f>AH1675</f>
        <v/>
      </c>
      <c r="N1675" s="464">
        <f>IF(W1675&lt;0,AH1675,I1675)</f>
        <v/>
      </c>
      <c r="O1675" s="464">
        <f>I1675-M1675</f>
        <v/>
      </c>
      <c r="P1675" s="462" t="n"/>
      <c r="Q1675" s="462">
        <f>V1675=W1675</f>
        <v/>
      </c>
      <c r="R1675" s="462">
        <f>AND(MONTH(F1675)=MONTH(X1675), YEAR(F1675)=YEAR(X1675))</f>
        <v/>
      </c>
      <c r="S1675" s="462">
        <f>AC1675="L001-901905215"</f>
        <v/>
      </c>
      <c r="T1675" s="464">
        <f>G1675-AH1675</f>
        <v/>
      </c>
      <c r="U1675" s="462" t="n"/>
      <c r="V1675" s="462" t="inlineStr">
        <is>
          <t>2003068</t>
        </is>
      </c>
      <c r="W1675" s="462" t="inlineStr">
        <is>
          <t>2003068</t>
        </is>
      </c>
      <c r="X1675" s="463" t="n">
        <v>43945</v>
      </c>
      <c r="Y1675" s="462" t="inlineStr">
        <is>
          <t>2003068</t>
        </is>
      </c>
      <c r="Z1675" s="462" t="inlineStr"/>
      <c r="AA1675" s="462" t="inlineStr">
        <is>
          <t>បុគ្គលជាប់អាករ</t>
        </is>
      </c>
      <c r="AB1675" s="462" t="inlineStr">
        <is>
          <t>L001-901905215</t>
        </is>
      </c>
      <c r="AC1675" s="462" t="inlineStr">
        <is>
          <t>វីអ៊ីស៊ិន (ខេមបូឌា) អ៊ិនដាសស្ទ្រី ឯ.ក</t>
        </is>
      </c>
      <c r="AD1675" s="464" t="n">
        <v>1032240</v>
      </c>
      <c r="AE1675" s="464" t="n">
        <v>938400</v>
      </c>
      <c r="AF1675" s="464" t="n">
        <v>0</v>
      </c>
      <c r="AG1675" s="464" t="n">
        <v>0</v>
      </c>
      <c r="AH1675" s="464" t="n">
        <v>93840</v>
      </c>
      <c r="AI1675" s="464" t="n">
        <v>0</v>
      </c>
      <c r="AJ1675" s="464" t="n">
        <v>0</v>
      </c>
      <c r="AK1675" s="464" t="n">
        <v>0</v>
      </c>
      <c r="AL1675" s="464" t="n">
        <v>0</v>
      </c>
      <c r="AM1675" s="464" t="n">
        <v>0</v>
      </c>
      <c r="AN1675" s="464" t="n">
        <v>0</v>
      </c>
      <c r="AO1675" s="464" t="n">
        <v>0</v>
      </c>
      <c r="AP1675" s="464" t="n">
        <v>0</v>
      </c>
      <c r="AQ1675" s="462" t="inlineStr"/>
      <c r="AR1675" s="462" t="inlineStr"/>
      <c r="AS1675" s="462" t="inlineStr">
        <is>
          <t>បានប្រកាសពន្ធ</t>
        </is>
      </c>
    </row>
    <row r="1676">
      <c r="A1676" s="461" t="n">
        <v>1668</v>
      </c>
      <c r="B1676" s="462" t="inlineStr"/>
      <c r="C1676" s="462" t="inlineStr">
        <is>
          <t>អ៊ីជីអេហ្វ ឡូជីស្ទីក ខូ អិលធីឌី</t>
        </is>
      </c>
      <c r="D1676" s="462" t="inlineStr">
        <is>
          <t>L001-901501877</t>
        </is>
      </c>
      <c r="E1676" s="462" t="inlineStr">
        <is>
          <t>2003067</t>
        </is>
      </c>
      <c r="F1676" s="463" t="n">
        <v>43945</v>
      </c>
      <c r="G1676" s="464" t="n">
        <v>89760</v>
      </c>
      <c r="H1676" s="462" t="n"/>
      <c r="I1676" s="464">
        <f>G1676</f>
        <v/>
      </c>
      <c r="J1676" s="462">
        <f>IF(AND(Q1676=TRUE, R1676=TRUE, S1676=TRUE), IF(W1676&lt;-0.05, "អនុញ្ញាត (អ្នកផ្គត់ផ្គង់ប្រកាសខ្វះ)", "បានប្រកាស (អនុញ្ញាត)"), IF(AND(Q1676=FALSE, R1676=FALSE, S1676=FALSE), "ព្យួរទុក (មិនមានទិន្នន័យ)", "ប្រកាសខុស (ព្យួរទុក)"))</f>
        <v/>
      </c>
      <c r="K1676" s="462" t="inlineStr"/>
      <c r="L1676" s="462" t="inlineStr"/>
      <c r="M1676" s="464">
        <f>AH1676</f>
        <v/>
      </c>
      <c r="N1676" s="464">
        <f>IF(W1676&lt;0,AH1676,I1676)</f>
        <v/>
      </c>
      <c r="O1676" s="464">
        <f>I1676-M1676</f>
        <v/>
      </c>
      <c r="P1676" s="462" t="n"/>
      <c r="Q1676" s="462">
        <f>V1676=W1676</f>
        <v/>
      </c>
      <c r="R1676" s="462">
        <f>AND(MONTH(F1676)=MONTH(X1676), YEAR(F1676)=YEAR(X1676))</f>
        <v/>
      </c>
      <c r="S1676" s="462">
        <f>AC1676="L001-901905215"</f>
        <v/>
      </c>
      <c r="T1676" s="464">
        <f>G1676-AH1676</f>
        <v/>
      </c>
      <c r="U1676" s="462" t="n"/>
      <c r="V1676" s="462" t="inlineStr">
        <is>
          <t>2003067</t>
        </is>
      </c>
      <c r="W1676" s="462" t="inlineStr">
        <is>
          <t>2003067</t>
        </is>
      </c>
      <c r="X1676" s="463" t="n">
        <v>43945</v>
      </c>
      <c r="Y1676" s="462" t="inlineStr">
        <is>
          <t>2003067</t>
        </is>
      </c>
      <c r="Z1676" s="462" t="inlineStr"/>
      <c r="AA1676" s="462" t="inlineStr">
        <is>
          <t>បុគ្គលជាប់អាករ</t>
        </is>
      </c>
      <c r="AB1676" s="462" t="inlineStr">
        <is>
          <t>L001-901905215</t>
        </is>
      </c>
      <c r="AC1676" s="462" t="inlineStr">
        <is>
          <t>វីអ៊ីស៊ិន (ខេមបូឌា) អ៊ិនដាសស្ទ្រី ឯ.ក</t>
        </is>
      </c>
      <c r="AD1676" s="464" t="n">
        <v>987360</v>
      </c>
      <c r="AE1676" s="464" t="n">
        <v>897600</v>
      </c>
      <c r="AF1676" s="464" t="n">
        <v>0</v>
      </c>
      <c r="AG1676" s="464" t="n">
        <v>0</v>
      </c>
      <c r="AH1676" s="464" t="n">
        <v>89760</v>
      </c>
      <c r="AI1676" s="464" t="n">
        <v>0</v>
      </c>
      <c r="AJ1676" s="464" t="n">
        <v>0</v>
      </c>
      <c r="AK1676" s="464" t="n">
        <v>0</v>
      </c>
      <c r="AL1676" s="464" t="n">
        <v>0</v>
      </c>
      <c r="AM1676" s="464" t="n">
        <v>0</v>
      </c>
      <c r="AN1676" s="464" t="n">
        <v>0</v>
      </c>
      <c r="AO1676" s="464" t="n">
        <v>0</v>
      </c>
      <c r="AP1676" s="464" t="n">
        <v>0</v>
      </c>
      <c r="AQ1676" s="462" t="inlineStr"/>
      <c r="AR1676" s="462" t="inlineStr"/>
      <c r="AS1676" s="462" t="inlineStr">
        <is>
          <t>បានប្រកាសពន្ធ</t>
        </is>
      </c>
    </row>
    <row r="1677">
      <c r="A1677" s="461" t="n">
        <v>1669</v>
      </c>
      <c r="B1677" s="462" t="inlineStr"/>
      <c r="C1677" s="462" t="inlineStr">
        <is>
          <t>អ៊ីជីអេហ្វ ឡូជីស្ទីក ខូ អិលធីឌី</t>
        </is>
      </c>
      <c r="D1677" s="462" t="inlineStr">
        <is>
          <t>L001-901501877</t>
        </is>
      </c>
      <c r="E1677" s="462" t="inlineStr">
        <is>
          <t>2003066</t>
        </is>
      </c>
      <c r="F1677" s="463" t="n">
        <v>43945</v>
      </c>
      <c r="G1677" s="464" t="n">
        <v>89760</v>
      </c>
      <c r="H1677" s="462" t="n"/>
      <c r="I1677" s="464">
        <f>G1677</f>
        <v/>
      </c>
      <c r="J1677" s="462">
        <f>IF(AND(Q1677=TRUE, R1677=TRUE, S1677=TRUE), IF(W1677&lt;-0.05, "អនុញ្ញាត (អ្នកផ្គត់ផ្គង់ប្រកាសខ្វះ)", "បានប្រកាស (អនុញ្ញាត)"), IF(AND(Q1677=FALSE, R1677=FALSE, S1677=FALSE), "ព្យួរទុក (មិនមានទិន្នន័យ)", "ប្រកាសខុស (ព្យួរទុក)"))</f>
        <v/>
      </c>
      <c r="K1677" s="462" t="inlineStr"/>
      <c r="L1677" s="462" t="inlineStr"/>
      <c r="M1677" s="464">
        <f>AH1677</f>
        <v/>
      </c>
      <c r="N1677" s="464">
        <f>IF(W1677&lt;0,AH1677,I1677)</f>
        <v/>
      </c>
      <c r="O1677" s="464">
        <f>I1677-M1677</f>
        <v/>
      </c>
      <c r="P1677" s="462" t="n"/>
      <c r="Q1677" s="462">
        <f>V1677=W1677</f>
        <v/>
      </c>
      <c r="R1677" s="462">
        <f>AND(MONTH(F1677)=MONTH(X1677), YEAR(F1677)=YEAR(X1677))</f>
        <v/>
      </c>
      <c r="S1677" s="462">
        <f>AC1677="L001-901905215"</f>
        <v/>
      </c>
      <c r="T1677" s="464">
        <f>G1677-AH1677</f>
        <v/>
      </c>
      <c r="U1677" s="462" t="n"/>
      <c r="V1677" s="462" t="inlineStr">
        <is>
          <t>2003066</t>
        </is>
      </c>
      <c r="W1677" s="462" t="inlineStr">
        <is>
          <t>2003066</t>
        </is>
      </c>
      <c r="X1677" s="463" t="n">
        <v>43945</v>
      </c>
      <c r="Y1677" s="462" t="inlineStr">
        <is>
          <t>2003066</t>
        </is>
      </c>
      <c r="Z1677" s="462" t="inlineStr"/>
      <c r="AA1677" s="462" t="inlineStr">
        <is>
          <t>បុគ្គលជាប់អាករ</t>
        </is>
      </c>
      <c r="AB1677" s="462" t="inlineStr">
        <is>
          <t>L001-901905215</t>
        </is>
      </c>
      <c r="AC1677" s="462" t="inlineStr">
        <is>
          <t>វីអ៊ីស៊ិន (ខេមបូឌា) អ៊ិនដាសស្ទ្រី ឯ.ក</t>
        </is>
      </c>
      <c r="AD1677" s="464" t="n">
        <v>987360</v>
      </c>
      <c r="AE1677" s="464" t="n">
        <v>897600</v>
      </c>
      <c r="AF1677" s="464" t="n">
        <v>0</v>
      </c>
      <c r="AG1677" s="464" t="n">
        <v>0</v>
      </c>
      <c r="AH1677" s="464" t="n">
        <v>89760</v>
      </c>
      <c r="AI1677" s="464" t="n">
        <v>0</v>
      </c>
      <c r="AJ1677" s="464" t="n">
        <v>0</v>
      </c>
      <c r="AK1677" s="464" t="n">
        <v>0</v>
      </c>
      <c r="AL1677" s="464" t="n">
        <v>0</v>
      </c>
      <c r="AM1677" s="464" t="n">
        <v>0</v>
      </c>
      <c r="AN1677" s="464" t="n">
        <v>0</v>
      </c>
      <c r="AO1677" s="464" t="n">
        <v>0</v>
      </c>
      <c r="AP1677" s="464" t="n">
        <v>0</v>
      </c>
      <c r="AQ1677" s="462" t="inlineStr"/>
      <c r="AR1677" s="462" t="inlineStr"/>
      <c r="AS1677" s="462" t="inlineStr">
        <is>
          <t>បានប្រកាសពន្ធ</t>
        </is>
      </c>
    </row>
    <row r="1678">
      <c r="A1678" s="461" t="n">
        <v>1670</v>
      </c>
      <c r="B1678" s="462" t="inlineStr"/>
      <c r="C1678" s="462" t="inlineStr">
        <is>
          <t>ខេមវីល គ្លូប៊ល ឯ.ក</t>
        </is>
      </c>
      <c r="D1678" s="462" t="inlineStr">
        <is>
          <t>L001-901637190</t>
        </is>
      </c>
      <c r="E1678" s="462" t="inlineStr">
        <is>
          <t>INV200458</t>
        </is>
      </c>
      <c r="F1678" s="463" t="n">
        <v>43942</v>
      </c>
      <c r="G1678" s="464" t="n">
        <v>175010</v>
      </c>
      <c r="H1678" s="462" t="n"/>
      <c r="I1678" s="464">
        <f>G1678</f>
        <v/>
      </c>
      <c r="J1678" s="462">
        <f>IF(AND(Q1678=TRUE, R1678=TRUE, S1678=TRUE), IF(W1678&lt;-0.05, "អនុញ្ញាត (អ្នកផ្គត់ផ្គង់ប្រកាសខ្វះ)", "បានប្រកាស (អនុញ្ញាត)"), IF(AND(Q1678=FALSE, R1678=FALSE, S1678=FALSE), "ព្យួរទុក (មិនមានទិន្នន័យ)", "ប្រកាសខុស (ព្យួរទុក)"))</f>
        <v/>
      </c>
      <c r="K1678" s="462" t="inlineStr"/>
      <c r="L1678" s="462" t="inlineStr"/>
      <c r="M1678" s="464">
        <f>AH1678</f>
        <v/>
      </c>
      <c r="N1678" s="464">
        <f>IF(W1678&lt;0,AH1678,I1678)</f>
        <v/>
      </c>
      <c r="O1678" s="464">
        <f>I1678-M1678</f>
        <v/>
      </c>
      <c r="P1678" s="462" t="n"/>
      <c r="Q1678" s="462">
        <f>V1678=W1678</f>
        <v/>
      </c>
      <c r="R1678" s="462">
        <f>AND(MONTH(F1678)=MONTH(X1678), YEAR(F1678)=YEAR(X1678))</f>
        <v/>
      </c>
      <c r="S1678" s="462">
        <f>AC1678="L001-901905215"</f>
        <v/>
      </c>
      <c r="T1678" s="464">
        <f>G1678-AH1678</f>
        <v/>
      </c>
      <c r="U1678" s="462" t="n"/>
      <c r="V1678" s="462" t="inlineStr">
        <is>
          <t>INV200458</t>
        </is>
      </c>
      <c r="W1678" s="462" t="inlineStr">
        <is>
          <t>INV200458</t>
        </is>
      </c>
      <c r="X1678" s="463" t="n">
        <v>43942</v>
      </c>
      <c r="Y1678" s="462" t="inlineStr">
        <is>
          <t>INV200458</t>
        </is>
      </c>
      <c r="Z1678" s="462" t="inlineStr"/>
      <c r="AA1678" s="462" t="inlineStr">
        <is>
          <t>បុគ្គលជាប់អាករ</t>
        </is>
      </c>
      <c r="AB1678" s="462" t="inlineStr">
        <is>
          <t>L001-901905215</t>
        </is>
      </c>
      <c r="AC1678" s="462" t="inlineStr">
        <is>
          <t>វីអ៊ីស៊ិន (ខេមបូឌា) អ៊ិនដាសស្ទ្រី ឯ.ក</t>
        </is>
      </c>
      <c r="AD1678" s="464" t="n">
        <v>0</v>
      </c>
      <c r="AE1678" s="464" t="n">
        <v>0</v>
      </c>
      <c r="AF1678" s="464" t="n">
        <v>0</v>
      </c>
      <c r="AG1678" s="464" t="n">
        <v>0</v>
      </c>
      <c r="AH1678" s="464" t="n">
        <v>0</v>
      </c>
      <c r="AI1678" s="464" t="n">
        <v>0</v>
      </c>
      <c r="AJ1678" s="464" t="n">
        <v>0</v>
      </c>
      <c r="AK1678" s="464" t="n">
        <v>0</v>
      </c>
      <c r="AL1678" s="464" t="n">
        <v>0</v>
      </c>
      <c r="AM1678" s="464" t="n">
        <v>0</v>
      </c>
      <c r="AN1678" s="464" t="n">
        <v>0</v>
      </c>
      <c r="AO1678" s="464" t="n">
        <v>0</v>
      </c>
      <c r="AP1678" s="464" t="n">
        <v>0</v>
      </c>
      <c r="AQ1678" s="462" t="inlineStr"/>
      <c r="AR1678" s="462" t="inlineStr"/>
      <c r="AS1678" s="462" t="inlineStr">
        <is>
          <t>បានប្រកាសពន្ធ</t>
        </is>
      </c>
    </row>
    <row r="1679">
      <c r="A1679" s="461" t="n">
        <v>1671</v>
      </c>
      <c r="B1679" s="462" t="inlineStr"/>
      <c r="C1679" s="462" t="inlineStr">
        <is>
          <t>អ៊ិចស្ពែឌីធ័រ ខេមបូឌា អិលធីឌី</t>
        </is>
      </c>
      <c r="D1679" s="462" t="inlineStr">
        <is>
          <t>L001-100045898</t>
        </is>
      </c>
      <c r="E1679" s="462" t="inlineStr">
        <is>
          <t>TI0175264</t>
        </is>
      </c>
      <c r="F1679" s="463" t="n">
        <v>43941</v>
      </c>
      <c r="G1679" s="464" t="n">
        <v>193901</v>
      </c>
      <c r="H1679" s="462" t="n"/>
      <c r="I1679" s="464">
        <f>G1679</f>
        <v/>
      </c>
      <c r="J1679" s="462">
        <f>IF(AND(Q1679=TRUE, R1679=TRUE, S1679=TRUE), IF(W1679&lt;-0.05, "អនុញ្ញាត (អ្នកផ្គត់ផ្គង់ប្រកាសខ្វះ)", "បានប្រកាស (អនុញ្ញាត)"), IF(AND(Q1679=FALSE, R1679=FALSE, S1679=FALSE), "ព្យួរទុក (មិនមានទិន្នន័យ)", "ប្រកាសខុស (ព្យួរទុក)"))</f>
        <v/>
      </c>
      <c r="K1679" s="462" t="inlineStr"/>
      <c r="L1679" s="462" t="inlineStr"/>
      <c r="M1679" s="464">
        <f>AH1679</f>
        <v/>
      </c>
      <c r="N1679" s="464">
        <f>IF(W1679&lt;0,AH1679,I1679)</f>
        <v/>
      </c>
      <c r="O1679" s="464">
        <f>I1679-M1679</f>
        <v/>
      </c>
      <c r="P1679" s="462" t="n"/>
      <c r="Q1679" s="462">
        <f>V1679=W1679</f>
        <v/>
      </c>
      <c r="R1679" s="462">
        <f>AND(MONTH(F1679)=MONTH(X1679), YEAR(F1679)=YEAR(X1679))</f>
        <v/>
      </c>
      <c r="S1679" s="462">
        <f>AC1679="L001-901905215"</f>
        <v/>
      </c>
      <c r="T1679" s="464">
        <f>G1679-AH1679</f>
        <v/>
      </c>
      <c r="U1679" s="462" t="n"/>
      <c r="V1679" s="462" t="inlineStr">
        <is>
          <t>TI0175264</t>
        </is>
      </c>
      <c r="W1679" s="462" t="inlineStr">
        <is>
          <t>TI0175264</t>
        </is>
      </c>
      <c r="X1679" s="463" t="n">
        <v>43941</v>
      </c>
      <c r="Y1679" s="462" t="inlineStr">
        <is>
          <t>TI-0175264</t>
        </is>
      </c>
      <c r="Z1679" s="462" t="inlineStr"/>
      <c r="AA1679" s="462" t="inlineStr">
        <is>
          <t>បុគ្គលជាប់អាករ</t>
        </is>
      </c>
      <c r="AB1679" s="462" t="inlineStr">
        <is>
          <t>L001-901905215</t>
        </is>
      </c>
      <c r="AC1679" s="462" t="inlineStr">
        <is>
          <t>វីអ៊ីស៊ិន (ខេមបូឌា) អ៊ិនដាសស្ទ្រី ឯ.ក</t>
        </is>
      </c>
      <c r="AD1679" s="464" t="n">
        <v>2132906</v>
      </c>
      <c r="AE1679" s="464" t="n">
        <v>1939005</v>
      </c>
      <c r="AF1679" s="464" t="n">
        <v>0</v>
      </c>
      <c r="AG1679" s="464" t="n">
        <v>0</v>
      </c>
      <c r="AH1679" s="464" t="n">
        <v>193901</v>
      </c>
      <c r="AI1679" s="464" t="n">
        <v>0</v>
      </c>
      <c r="AJ1679" s="464" t="n">
        <v>0</v>
      </c>
      <c r="AK1679" s="464" t="n">
        <v>0</v>
      </c>
      <c r="AL1679" s="464" t="n">
        <v>0</v>
      </c>
      <c r="AM1679" s="464" t="n">
        <v>0</v>
      </c>
      <c r="AN1679" s="464" t="n">
        <v>0</v>
      </c>
      <c r="AO1679" s="464" t="n">
        <v>0</v>
      </c>
      <c r="AP1679" s="464" t="n">
        <v>0</v>
      </c>
      <c r="AQ1679" s="462" t="inlineStr"/>
      <c r="AR1679" s="462" t="inlineStr"/>
      <c r="AS1679" s="462" t="inlineStr">
        <is>
          <t>បានប្រកាសពន្ធ</t>
        </is>
      </c>
    </row>
    <row r="1680">
      <c r="A1680" s="461" t="n">
        <v>1672</v>
      </c>
      <c r="B1680" s="462" t="inlineStr"/>
      <c r="C1680" s="462" t="inlineStr">
        <is>
          <t>ខេមវីល គ្លូប៊ល ឯ.ក</t>
        </is>
      </c>
      <c r="D1680" s="462" t="inlineStr">
        <is>
          <t>L001-901637190</t>
        </is>
      </c>
      <c r="E1680" s="462" t="inlineStr">
        <is>
          <t>INV200441</t>
        </is>
      </c>
      <c r="F1680" s="463" t="n">
        <v>43936</v>
      </c>
      <c r="G1680" s="464" t="n">
        <v>105430</v>
      </c>
      <c r="H1680" s="462" t="n"/>
      <c r="I1680" s="464">
        <f>G1680</f>
        <v/>
      </c>
      <c r="J1680" s="462">
        <f>IF(AND(Q1680=TRUE, R1680=TRUE, S1680=TRUE), IF(W1680&lt;-0.05, "អនុញ្ញាត (អ្នកផ្គត់ផ្គង់ប្រកាសខ្វះ)", "បានប្រកាស (អនុញ្ញាត)"), IF(AND(Q1680=FALSE, R1680=FALSE, S1680=FALSE), "ព្យួរទុក (មិនមានទិន្នន័យ)", "ប្រកាសខុស (ព្យួរទុក)"))</f>
        <v/>
      </c>
      <c r="K1680" s="462" t="inlineStr"/>
      <c r="L1680" s="462" t="inlineStr"/>
      <c r="M1680" s="464">
        <f>AH1680</f>
        <v/>
      </c>
      <c r="N1680" s="464">
        <f>IF(W1680&lt;0,AH1680,I1680)</f>
        <v/>
      </c>
      <c r="O1680" s="464">
        <f>I1680-M1680</f>
        <v/>
      </c>
      <c r="P1680" s="462" t="n"/>
      <c r="Q1680" s="462">
        <f>V1680=W1680</f>
        <v/>
      </c>
      <c r="R1680" s="462">
        <f>AND(MONTH(F1680)=MONTH(X1680), YEAR(F1680)=YEAR(X1680))</f>
        <v/>
      </c>
      <c r="S1680" s="462">
        <f>AC1680="L001-901905215"</f>
        <v/>
      </c>
      <c r="T1680" s="464">
        <f>G1680-AH1680</f>
        <v/>
      </c>
      <c r="U1680" s="462" t="n"/>
      <c r="V1680" s="462" t="inlineStr">
        <is>
          <t>INV200441</t>
        </is>
      </c>
      <c r="W1680" s="462" t="inlineStr">
        <is>
          <t>INV200441</t>
        </is>
      </c>
      <c r="X1680" s="463" t="n">
        <v>43936</v>
      </c>
      <c r="Y1680" s="462" t="inlineStr">
        <is>
          <t>INV200441</t>
        </is>
      </c>
      <c r="Z1680" s="462" t="inlineStr"/>
      <c r="AA1680" s="462" t="inlineStr">
        <is>
          <t>បុគ្គលជាប់អាករ</t>
        </is>
      </c>
      <c r="AB1680" s="462" t="inlineStr">
        <is>
          <t>L001-901905215</t>
        </is>
      </c>
      <c r="AC1680" s="462" t="inlineStr">
        <is>
          <t>វីអ៊ីស៊ិន (ខេមបូឌា) អ៊ិនដាសស្ទ្រី ឯ.ក</t>
        </is>
      </c>
      <c r="AD1680" s="464" t="n">
        <v>901780</v>
      </c>
      <c r="AE1680" s="464" t="n">
        <v>819800</v>
      </c>
      <c r="AF1680" s="464" t="n">
        <v>0</v>
      </c>
      <c r="AG1680" s="464" t="n">
        <v>0</v>
      </c>
      <c r="AH1680" s="464" t="n">
        <v>81980</v>
      </c>
      <c r="AI1680" s="464" t="n">
        <v>0</v>
      </c>
      <c r="AJ1680" s="464" t="n">
        <v>0</v>
      </c>
      <c r="AK1680" s="464" t="n">
        <v>0</v>
      </c>
      <c r="AL1680" s="464" t="n">
        <v>0</v>
      </c>
      <c r="AM1680" s="464" t="n">
        <v>0</v>
      </c>
      <c r="AN1680" s="464" t="n">
        <v>0</v>
      </c>
      <c r="AO1680" s="464" t="n">
        <v>0</v>
      </c>
      <c r="AP1680" s="464" t="n">
        <v>0</v>
      </c>
      <c r="AQ1680" s="462" t="inlineStr"/>
      <c r="AR1680" s="462" t="inlineStr"/>
      <c r="AS1680" s="462" t="inlineStr">
        <is>
          <t>បានប្រកាសពន្ធ</t>
        </is>
      </c>
    </row>
    <row r="1681">
      <c r="A1681" s="461" t="n">
        <v>1673</v>
      </c>
      <c r="B1681" s="462" t="inlineStr"/>
      <c r="C1681" s="462" t="inlineStr">
        <is>
          <t>អ៊ិចស្ពែឌីធ័រ ខេមបូឌា អិលធីឌី</t>
        </is>
      </c>
      <c r="D1681" s="462" t="inlineStr">
        <is>
          <t>L001-100045898</t>
        </is>
      </c>
      <c r="E1681" s="462" t="inlineStr">
        <is>
          <t>TI0174957</t>
        </is>
      </c>
      <c r="F1681" s="463" t="n">
        <v>43934</v>
      </c>
      <c r="G1681" s="464" t="n">
        <v>123120</v>
      </c>
      <c r="H1681" s="462" t="n"/>
      <c r="I1681" s="464">
        <f>G1681</f>
        <v/>
      </c>
      <c r="J1681" s="462">
        <f>IF(AND(Q1681=TRUE, R1681=TRUE, S1681=TRUE), IF(W1681&lt;-0.05, "អនុញ្ញាត (អ្នកផ្គត់ផ្គង់ប្រកាសខ្វះ)", "បានប្រកាស (អនុញ្ញាត)"), IF(AND(Q1681=FALSE, R1681=FALSE, S1681=FALSE), "ព្យួរទុក (មិនមានទិន្នន័យ)", "ប្រកាសខុស (ព្យួរទុក)"))</f>
        <v/>
      </c>
      <c r="K1681" s="462" t="inlineStr"/>
      <c r="L1681" s="462" t="inlineStr"/>
      <c r="M1681" s="464">
        <f>AH1681</f>
        <v/>
      </c>
      <c r="N1681" s="464">
        <f>IF(W1681&lt;0,AH1681,I1681)</f>
        <v/>
      </c>
      <c r="O1681" s="464">
        <f>I1681-M1681</f>
        <v/>
      </c>
      <c r="P1681" s="462" t="n"/>
      <c r="Q1681" s="462">
        <f>V1681=W1681</f>
        <v/>
      </c>
      <c r="R1681" s="462">
        <f>AND(MONTH(F1681)=MONTH(X1681), YEAR(F1681)=YEAR(X1681))</f>
        <v/>
      </c>
      <c r="S1681" s="462">
        <f>AC1681="L001-901905215"</f>
        <v/>
      </c>
      <c r="T1681" s="464">
        <f>G1681-AH1681</f>
        <v/>
      </c>
      <c r="U1681" s="462" t="n"/>
      <c r="V1681" s="462" t="inlineStr">
        <is>
          <t>TI0174957</t>
        </is>
      </c>
      <c r="W1681" s="462" t="inlineStr">
        <is>
          <t>TI0174957</t>
        </is>
      </c>
      <c r="X1681" s="463" t="n">
        <v>43934</v>
      </c>
      <c r="Y1681" s="462" t="inlineStr">
        <is>
          <t>TI-0174957</t>
        </is>
      </c>
      <c r="Z1681" s="462" t="inlineStr"/>
      <c r="AA1681" s="462" t="inlineStr">
        <is>
          <t>បុគ្គលជាប់អាករ</t>
        </is>
      </c>
      <c r="AB1681" s="462" t="inlineStr">
        <is>
          <t>L001-901905215</t>
        </is>
      </c>
      <c r="AC1681" s="462" t="inlineStr">
        <is>
          <t>វីអ៊ីស៊ិន (ខេមបូឌា) អ៊ិនដាសស្ទ្រី ឯ.ក</t>
        </is>
      </c>
      <c r="AD1681" s="464" t="n">
        <v>1354320</v>
      </c>
      <c r="AE1681" s="464" t="n">
        <v>1231200</v>
      </c>
      <c r="AF1681" s="464" t="n">
        <v>0</v>
      </c>
      <c r="AG1681" s="464" t="n">
        <v>0</v>
      </c>
      <c r="AH1681" s="464" t="n">
        <v>123120</v>
      </c>
      <c r="AI1681" s="464" t="n">
        <v>0</v>
      </c>
      <c r="AJ1681" s="464" t="n">
        <v>0</v>
      </c>
      <c r="AK1681" s="464" t="n">
        <v>0</v>
      </c>
      <c r="AL1681" s="464" t="n">
        <v>0</v>
      </c>
      <c r="AM1681" s="464" t="n">
        <v>0</v>
      </c>
      <c r="AN1681" s="464" t="n">
        <v>0</v>
      </c>
      <c r="AO1681" s="464" t="n">
        <v>0</v>
      </c>
      <c r="AP1681" s="464" t="n">
        <v>0</v>
      </c>
      <c r="AQ1681" s="462" t="inlineStr"/>
      <c r="AR1681" s="462" t="inlineStr"/>
      <c r="AS1681" s="462" t="inlineStr">
        <is>
          <t>បានប្រកាសពន្ធ</t>
        </is>
      </c>
    </row>
    <row r="1682">
      <c r="A1682" s="461" t="n">
        <v>1674</v>
      </c>
      <c r="B1682" s="462" t="inlineStr"/>
      <c r="C1682" s="462" t="inlineStr">
        <is>
          <t>អ៊ិចស្ពែឌីធ័រ ខេមបូឌា អិលធីឌី</t>
        </is>
      </c>
      <c r="D1682" s="462" t="inlineStr">
        <is>
          <t>L001-100045898</t>
        </is>
      </c>
      <c r="E1682" s="462" t="inlineStr">
        <is>
          <t>TI0174956</t>
        </is>
      </c>
      <c r="F1682" s="463" t="n">
        <v>43934</v>
      </c>
      <c r="G1682" s="464" t="n">
        <v>199260</v>
      </c>
      <c r="H1682" s="462" t="n"/>
      <c r="I1682" s="464">
        <f>G1682</f>
        <v/>
      </c>
      <c r="J1682" s="462">
        <f>IF(AND(Q1682=TRUE, R1682=TRUE, S1682=TRUE), IF(W1682&lt;-0.05, "អនុញ្ញាត (អ្នកផ្គត់ផ្គង់ប្រកាសខ្វះ)", "បានប្រកាស (អនុញ្ញាត)"), IF(AND(Q1682=FALSE, R1682=FALSE, S1682=FALSE), "ព្យួរទុក (មិនមានទិន្នន័យ)", "ប្រកាសខុស (ព្យួរទុក)"))</f>
        <v/>
      </c>
      <c r="K1682" s="462" t="inlineStr"/>
      <c r="L1682" s="462" t="inlineStr"/>
      <c r="M1682" s="464">
        <f>AH1682</f>
        <v/>
      </c>
      <c r="N1682" s="464">
        <f>IF(W1682&lt;0,AH1682,I1682)</f>
        <v/>
      </c>
      <c r="O1682" s="464">
        <f>I1682-M1682</f>
        <v/>
      </c>
      <c r="P1682" s="462" t="n"/>
      <c r="Q1682" s="462">
        <f>V1682=W1682</f>
        <v/>
      </c>
      <c r="R1682" s="462">
        <f>AND(MONTH(F1682)=MONTH(X1682), YEAR(F1682)=YEAR(X1682))</f>
        <v/>
      </c>
      <c r="S1682" s="462">
        <f>AC1682="L001-901905215"</f>
        <v/>
      </c>
      <c r="T1682" s="464">
        <f>G1682-AH1682</f>
        <v/>
      </c>
      <c r="U1682" s="462" t="n"/>
      <c r="V1682" s="462" t="inlineStr">
        <is>
          <t>TI0174956</t>
        </is>
      </c>
      <c r="W1682" s="462" t="inlineStr">
        <is>
          <t>TI0174956</t>
        </is>
      </c>
      <c r="X1682" s="463" t="n">
        <v>43934</v>
      </c>
      <c r="Y1682" s="462" t="inlineStr">
        <is>
          <t>TI-0174956</t>
        </is>
      </c>
      <c r="Z1682" s="462" t="inlineStr"/>
      <c r="AA1682" s="462" t="inlineStr">
        <is>
          <t>បុគ្គលជាប់អាករ</t>
        </is>
      </c>
      <c r="AB1682" s="462" t="inlineStr">
        <is>
          <t>L001-901905215</t>
        </is>
      </c>
      <c r="AC1682" s="462" t="inlineStr">
        <is>
          <t>វីអ៊ីស៊ិន (ខេមបូឌា) អ៊ិនដាសស្ទ្រី ឯ.ក</t>
        </is>
      </c>
      <c r="AD1682" s="464" t="n">
        <v>2191860</v>
      </c>
      <c r="AE1682" s="464" t="n">
        <v>1992600</v>
      </c>
      <c r="AF1682" s="464" t="n">
        <v>0</v>
      </c>
      <c r="AG1682" s="464" t="n">
        <v>0</v>
      </c>
      <c r="AH1682" s="464" t="n">
        <v>199260</v>
      </c>
      <c r="AI1682" s="464" t="n">
        <v>0</v>
      </c>
      <c r="AJ1682" s="464" t="n">
        <v>0</v>
      </c>
      <c r="AK1682" s="464" t="n">
        <v>0</v>
      </c>
      <c r="AL1682" s="464" t="n">
        <v>0</v>
      </c>
      <c r="AM1682" s="464" t="n">
        <v>0</v>
      </c>
      <c r="AN1682" s="464" t="n">
        <v>0</v>
      </c>
      <c r="AO1682" s="464" t="n">
        <v>0</v>
      </c>
      <c r="AP1682" s="464" t="n">
        <v>0</v>
      </c>
      <c r="AQ1682" s="462" t="inlineStr"/>
      <c r="AR1682" s="462" t="inlineStr"/>
      <c r="AS1682" s="462" t="inlineStr">
        <is>
          <t>បានប្រកាសពន្ធ</t>
        </is>
      </c>
    </row>
    <row r="1683">
      <c r="A1683" s="461" t="n">
        <v>1675</v>
      </c>
      <c r="B1683" s="462" t="inlineStr"/>
      <c r="C1683" s="462" t="inlineStr">
        <is>
          <t>អ៊ីជីអេហ្វ ឡូជីស្ទីក ខូ អិលធីឌី</t>
        </is>
      </c>
      <c r="D1683" s="462" t="inlineStr">
        <is>
          <t>L001-901501877</t>
        </is>
      </c>
      <c r="E1683" s="462" t="inlineStr">
        <is>
          <t>2002798</t>
        </is>
      </c>
      <c r="F1683" s="463" t="n">
        <v>43931</v>
      </c>
      <c r="G1683" s="464" t="n">
        <v>93265</v>
      </c>
      <c r="H1683" s="462" t="n"/>
      <c r="I1683" s="464">
        <f>G1683</f>
        <v/>
      </c>
      <c r="J1683" s="462">
        <f>IF(AND(Q1683=TRUE, R1683=TRUE, S1683=TRUE), IF(W1683&lt;-0.05, "អនុញ្ញាត (អ្នកផ្គត់ផ្គង់ប្រកាសខ្វះ)", "បានប្រកាស (អនុញ្ញាត)"), IF(AND(Q1683=FALSE, R1683=FALSE, S1683=FALSE), "ព្យួរទុក (មិនមានទិន្នន័យ)", "ប្រកាសខុស (ព្យួរទុក)"))</f>
        <v/>
      </c>
      <c r="K1683" s="462" t="inlineStr"/>
      <c r="L1683" s="462" t="inlineStr"/>
      <c r="M1683" s="464">
        <f>AH1683</f>
        <v/>
      </c>
      <c r="N1683" s="464">
        <f>IF(W1683&lt;0,AH1683,I1683)</f>
        <v/>
      </c>
      <c r="O1683" s="464">
        <f>I1683-M1683</f>
        <v/>
      </c>
      <c r="P1683" s="462" t="n"/>
      <c r="Q1683" s="462">
        <f>V1683=W1683</f>
        <v/>
      </c>
      <c r="R1683" s="462">
        <f>AND(MONTH(F1683)=MONTH(X1683), YEAR(F1683)=YEAR(X1683))</f>
        <v/>
      </c>
      <c r="S1683" s="462">
        <f>AC1683="L001-901905215"</f>
        <v/>
      </c>
      <c r="T1683" s="464">
        <f>G1683-AH1683</f>
        <v/>
      </c>
      <c r="U1683" s="462" t="n"/>
      <c r="V1683" s="462" t="inlineStr">
        <is>
          <t>2002798</t>
        </is>
      </c>
      <c r="W1683" s="462" t="inlineStr">
        <is>
          <t>2002798</t>
        </is>
      </c>
      <c r="X1683" s="463" t="n">
        <v>43931</v>
      </c>
      <c r="Y1683" s="462" t="inlineStr">
        <is>
          <t>2002798</t>
        </is>
      </c>
      <c r="Z1683" s="462" t="inlineStr"/>
      <c r="AA1683" s="462" t="inlineStr">
        <is>
          <t>បុគ្គលជាប់អាករ</t>
        </is>
      </c>
      <c r="AB1683" s="462" t="inlineStr">
        <is>
          <t>L001-901905215</t>
        </is>
      </c>
      <c r="AC1683" s="462" t="inlineStr">
        <is>
          <t>វីអ៊ីស៊ិន (ខេមបូឌា) អ៊ិនដាសស្ទ្រី ឯ.ក</t>
        </is>
      </c>
      <c r="AD1683" s="464" t="n">
        <v>1025915</v>
      </c>
      <c r="AE1683" s="464" t="n">
        <v>932650</v>
      </c>
      <c r="AF1683" s="464" t="n">
        <v>0</v>
      </c>
      <c r="AG1683" s="464" t="n">
        <v>0</v>
      </c>
      <c r="AH1683" s="464" t="n">
        <v>93265</v>
      </c>
      <c r="AI1683" s="464" t="n">
        <v>0</v>
      </c>
      <c r="AJ1683" s="464" t="n">
        <v>0</v>
      </c>
      <c r="AK1683" s="464" t="n">
        <v>0</v>
      </c>
      <c r="AL1683" s="464" t="n">
        <v>0</v>
      </c>
      <c r="AM1683" s="464" t="n">
        <v>0</v>
      </c>
      <c r="AN1683" s="464" t="n">
        <v>0</v>
      </c>
      <c r="AO1683" s="464" t="n">
        <v>0</v>
      </c>
      <c r="AP1683" s="464" t="n">
        <v>0</v>
      </c>
      <c r="AQ1683" s="462" t="inlineStr"/>
      <c r="AR1683" s="462" t="inlineStr"/>
      <c r="AS1683" s="462" t="inlineStr">
        <is>
          <t>បានប្រកាសពន្ធ</t>
        </is>
      </c>
    </row>
    <row r="1684">
      <c r="A1684" s="461" t="n">
        <v>1676</v>
      </c>
      <c r="B1684" s="462" t="inlineStr"/>
      <c r="C1684" s="462" t="inlineStr">
        <is>
          <t>អ៊ីជីអេហ្វ ឡូជីស្ទីក ខូ អិលធីឌី</t>
        </is>
      </c>
      <c r="D1684" s="462" t="inlineStr">
        <is>
          <t>L001-901501877</t>
        </is>
      </c>
      <c r="E1684" s="462" t="inlineStr">
        <is>
          <t>2002797</t>
        </is>
      </c>
      <c r="F1684" s="463" t="n">
        <v>43931</v>
      </c>
      <c r="G1684" s="464" t="n">
        <v>89210</v>
      </c>
      <c r="H1684" s="462" t="n"/>
      <c r="I1684" s="464">
        <f>G1684</f>
        <v/>
      </c>
      <c r="J1684" s="462">
        <f>IF(AND(Q1684=TRUE, R1684=TRUE, S1684=TRUE), IF(W1684&lt;-0.05, "អនុញ្ញាត (អ្នកផ្គត់ផ្គង់ប្រកាសខ្វះ)", "បានប្រកាស (អនុញ្ញាត)"), IF(AND(Q1684=FALSE, R1684=FALSE, S1684=FALSE), "ព្យួរទុក (មិនមានទិន្នន័យ)", "ប្រកាសខុស (ព្យួរទុក)"))</f>
        <v/>
      </c>
      <c r="K1684" s="462" t="inlineStr"/>
      <c r="L1684" s="462" t="inlineStr"/>
      <c r="M1684" s="464">
        <f>AH1684</f>
        <v/>
      </c>
      <c r="N1684" s="464">
        <f>IF(W1684&lt;0,AH1684,I1684)</f>
        <v/>
      </c>
      <c r="O1684" s="464">
        <f>I1684-M1684</f>
        <v/>
      </c>
      <c r="P1684" s="462" t="n"/>
      <c r="Q1684" s="462">
        <f>V1684=W1684</f>
        <v/>
      </c>
      <c r="R1684" s="462">
        <f>AND(MONTH(F1684)=MONTH(X1684), YEAR(F1684)=YEAR(X1684))</f>
        <v/>
      </c>
      <c r="S1684" s="462">
        <f>AC1684="L001-901905215"</f>
        <v/>
      </c>
      <c r="T1684" s="464">
        <f>G1684-AH1684</f>
        <v/>
      </c>
      <c r="U1684" s="462" t="n"/>
      <c r="V1684" s="462" t="inlineStr">
        <is>
          <t>2002797</t>
        </is>
      </c>
      <c r="W1684" s="462" t="inlineStr">
        <is>
          <t>2002797</t>
        </is>
      </c>
      <c r="X1684" s="463" t="n">
        <v>43931</v>
      </c>
      <c r="Y1684" s="462" t="inlineStr">
        <is>
          <t>2002797</t>
        </is>
      </c>
      <c r="Z1684" s="462" t="inlineStr"/>
      <c r="AA1684" s="462" t="inlineStr">
        <is>
          <t>បុគ្គលជាប់អាករ</t>
        </is>
      </c>
      <c r="AB1684" s="462" t="inlineStr">
        <is>
          <t>L001-901905215</t>
        </is>
      </c>
      <c r="AC1684" s="462" t="inlineStr">
        <is>
          <t>វីអ៊ីស៊ិន (ខេមបូឌា) អ៊ិនដាសស្ទ្រី ឯ.ក</t>
        </is>
      </c>
      <c r="AD1684" s="464" t="n">
        <v>981310</v>
      </c>
      <c r="AE1684" s="464" t="n">
        <v>892100</v>
      </c>
      <c r="AF1684" s="464" t="n">
        <v>0</v>
      </c>
      <c r="AG1684" s="464" t="n">
        <v>0</v>
      </c>
      <c r="AH1684" s="464" t="n">
        <v>89210</v>
      </c>
      <c r="AI1684" s="464" t="n">
        <v>0</v>
      </c>
      <c r="AJ1684" s="464" t="n">
        <v>0</v>
      </c>
      <c r="AK1684" s="464" t="n">
        <v>0</v>
      </c>
      <c r="AL1684" s="464" t="n">
        <v>0</v>
      </c>
      <c r="AM1684" s="464" t="n">
        <v>0</v>
      </c>
      <c r="AN1684" s="464" t="n">
        <v>0</v>
      </c>
      <c r="AO1684" s="464" t="n">
        <v>0</v>
      </c>
      <c r="AP1684" s="464" t="n">
        <v>0</v>
      </c>
      <c r="AQ1684" s="462" t="inlineStr"/>
      <c r="AR1684" s="462" t="inlineStr"/>
      <c r="AS1684" s="462" t="inlineStr">
        <is>
          <t>បានប្រកាសពន្ធ</t>
        </is>
      </c>
    </row>
    <row r="1685">
      <c r="A1685" s="461" t="n">
        <v>1677</v>
      </c>
      <c r="B1685" s="462" t="inlineStr"/>
      <c r="C1685" s="462" t="inlineStr">
        <is>
          <t>ខេមវីល គ្លូប៊ល ឯ.ក</t>
        </is>
      </c>
      <c r="D1685" s="462" t="inlineStr">
        <is>
          <t>L001-901637190</t>
        </is>
      </c>
      <c r="E1685" s="462" t="inlineStr">
        <is>
          <t>INV200410</t>
        </is>
      </c>
      <c r="F1685" s="463" t="n">
        <v>43930</v>
      </c>
      <c r="G1685" s="464" t="n">
        <v>223025</v>
      </c>
      <c r="H1685" s="462" t="n"/>
      <c r="I1685" s="464">
        <f>G1685</f>
        <v/>
      </c>
      <c r="J1685" s="462">
        <f>IF(AND(Q1685=TRUE, R1685=TRUE, S1685=TRUE), IF(W1685&lt;-0.05, "អនុញ្ញាត (អ្នកផ្គត់ផ្គង់ប្រកាសខ្វះ)", "បានប្រកាស (អនុញ្ញាត)"), IF(AND(Q1685=FALSE, R1685=FALSE, S1685=FALSE), "ព្យួរទុក (មិនមានទិន្នន័យ)", "ប្រកាសខុស (ព្យួរទុក)"))</f>
        <v/>
      </c>
      <c r="K1685" s="462" t="inlineStr"/>
      <c r="L1685" s="462" t="inlineStr"/>
      <c r="M1685" s="464">
        <f>AH1685</f>
        <v/>
      </c>
      <c r="N1685" s="464">
        <f>IF(W1685&lt;0,AH1685,I1685)</f>
        <v/>
      </c>
      <c r="O1685" s="464">
        <f>I1685-M1685</f>
        <v/>
      </c>
      <c r="P1685" s="462" t="n"/>
      <c r="Q1685" s="462">
        <f>V1685=W1685</f>
        <v/>
      </c>
      <c r="R1685" s="462">
        <f>AND(MONTH(F1685)=MONTH(X1685), YEAR(F1685)=YEAR(X1685))</f>
        <v/>
      </c>
      <c r="S1685" s="462">
        <f>AC1685="L001-901905215"</f>
        <v/>
      </c>
      <c r="T1685" s="464">
        <f>G1685-AH1685</f>
        <v/>
      </c>
      <c r="U1685" s="462" t="n"/>
      <c r="V1685" s="462" t="inlineStr">
        <is>
          <t>INV200410</t>
        </is>
      </c>
      <c r="W1685" s="462" t="inlineStr">
        <is>
          <t>INV200410</t>
        </is>
      </c>
      <c r="X1685" s="463" t="n">
        <v>43930</v>
      </c>
      <c r="Y1685" s="462" t="inlineStr">
        <is>
          <t>INV200410</t>
        </is>
      </c>
      <c r="Z1685" s="462" t="inlineStr"/>
      <c r="AA1685" s="462" t="inlineStr">
        <is>
          <t>បុគ្គលជាប់អាករ</t>
        </is>
      </c>
      <c r="AB1685" s="462" t="inlineStr">
        <is>
          <t>L001-901905215</t>
        </is>
      </c>
      <c r="AC1685" s="462" t="inlineStr">
        <is>
          <t>វីអ៊ីស៊ិន (ខេមបូឌា) អ៊ិនដាសស្ទ្រី ឯ.ក</t>
        </is>
      </c>
      <c r="AD1685" s="464" t="n">
        <v>4058010</v>
      </c>
      <c r="AE1685" s="464" t="n">
        <v>3689100</v>
      </c>
      <c r="AF1685" s="464" t="n">
        <v>0</v>
      </c>
      <c r="AG1685" s="464" t="n">
        <v>0</v>
      </c>
      <c r="AH1685" s="464" t="n">
        <v>368910</v>
      </c>
      <c r="AI1685" s="464" t="n">
        <v>0</v>
      </c>
      <c r="AJ1685" s="464" t="n">
        <v>0</v>
      </c>
      <c r="AK1685" s="464" t="n">
        <v>0</v>
      </c>
      <c r="AL1685" s="464" t="n">
        <v>0</v>
      </c>
      <c r="AM1685" s="464" t="n">
        <v>0</v>
      </c>
      <c r="AN1685" s="464" t="n">
        <v>0</v>
      </c>
      <c r="AO1685" s="464" t="n">
        <v>0</v>
      </c>
      <c r="AP1685" s="464" t="n">
        <v>0</v>
      </c>
      <c r="AQ1685" s="462" t="inlineStr"/>
      <c r="AR1685" s="462" t="inlineStr"/>
      <c r="AS1685" s="462" t="inlineStr">
        <is>
          <t>បានប្រកាសពន្ធ</t>
        </is>
      </c>
    </row>
    <row r="1686">
      <c r="A1686" s="461" t="n">
        <v>1678</v>
      </c>
      <c r="B1686" s="462" t="inlineStr"/>
      <c r="C1686" s="462" t="inlineStr">
        <is>
          <t>ខេមវីល គ្លូប៊ល ឯ.ក</t>
        </is>
      </c>
      <c r="D1686" s="462" t="inlineStr">
        <is>
          <t>L001-901637190</t>
        </is>
      </c>
      <c r="E1686" s="462" t="inlineStr">
        <is>
          <t>INV200405</t>
        </is>
      </c>
      <c r="F1686" s="463" t="n">
        <v>43930</v>
      </c>
      <c r="G1686" s="464" t="n">
        <v>117595</v>
      </c>
      <c r="H1686" s="462" t="n"/>
      <c r="I1686" s="464">
        <f>G1686</f>
        <v/>
      </c>
      <c r="J1686" s="462">
        <f>IF(AND(Q1686=TRUE, R1686=TRUE, S1686=TRUE), IF(W1686&lt;-0.05, "អនុញ្ញាត (អ្នកផ្គត់ផ្គង់ប្រកាសខ្វះ)", "បានប្រកាស (អនុញ្ញាត)"), IF(AND(Q1686=FALSE, R1686=FALSE, S1686=FALSE), "ព្យួរទុក (មិនមានទិន្នន័យ)", "ប្រកាសខុស (ព្យួរទុក)"))</f>
        <v/>
      </c>
      <c r="K1686" s="462" t="inlineStr"/>
      <c r="L1686" s="462" t="inlineStr"/>
      <c r="M1686" s="464">
        <f>AH1686</f>
        <v/>
      </c>
      <c r="N1686" s="464">
        <f>IF(W1686&lt;0,AH1686,I1686)</f>
        <v/>
      </c>
      <c r="O1686" s="464">
        <f>I1686-M1686</f>
        <v/>
      </c>
      <c r="P1686" s="462" t="n"/>
      <c r="Q1686" s="462">
        <f>V1686=W1686</f>
        <v/>
      </c>
      <c r="R1686" s="462">
        <f>AND(MONTH(F1686)=MONTH(X1686), YEAR(F1686)=YEAR(X1686))</f>
        <v/>
      </c>
      <c r="S1686" s="462">
        <f>AC1686="L001-901905215"</f>
        <v/>
      </c>
      <c r="T1686" s="464">
        <f>G1686-AH1686</f>
        <v/>
      </c>
      <c r="U1686" s="462" t="n"/>
      <c r="V1686" s="462" t="inlineStr">
        <is>
          <t>INV200405</t>
        </is>
      </c>
      <c r="W1686" s="462" t="inlineStr">
        <is>
          <t>INV200405</t>
        </is>
      </c>
      <c r="X1686" s="463" t="n">
        <v>43930</v>
      </c>
      <c r="Y1686" s="462" t="inlineStr">
        <is>
          <t>INV200405</t>
        </is>
      </c>
      <c r="Z1686" s="462" t="inlineStr"/>
      <c r="AA1686" s="462" t="inlineStr">
        <is>
          <t>បុគ្គលជាប់អាករ</t>
        </is>
      </c>
      <c r="AB1686" s="462" t="inlineStr">
        <is>
          <t>L001-901905215</t>
        </is>
      </c>
      <c r="AC1686" s="462" t="inlineStr">
        <is>
          <t>វីអ៊ីស៊ិន (ខេមបូឌា) អ៊ិនដាសស្ទ្រី ឯ.ក</t>
        </is>
      </c>
      <c r="AD1686" s="464" t="n">
        <v>1938827</v>
      </c>
      <c r="AE1686" s="464" t="n">
        <v>1762570</v>
      </c>
      <c r="AF1686" s="464" t="n">
        <v>0</v>
      </c>
      <c r="AG1686" s="464" t="n">
        <v>0</v>
      </c>
      <c r="AH1686" s="464" t="n">
        <v>176257</v>
      </c>
      <c r="AI1686" s="464" t="n">
        <v>0</v>
      </c>
      <c r="AJ1686" s="464" t="n">
        <v>0</v>
      </c>
      <c r="AK1686" s="464" t="n">
        <v>0</v>
      </c>
      <c r="AL1686" s="464" t="n">
        <v>0</v>
      </c>
      <c r="AM1686" s="464" t="n">
        <v>0</v>
      </c>
      <c r="AN1686" s="464" t="n">
        <v>0</v>
      </c>
      <c r="AO1686" s="464" t="n">
        <v>0</v>
      </c>
      <c r="AP1686" s="464" t="n">
        <v>0</v>
      </c>
      <c r="AQ1686" s="462" t="inlineStr"/>
      <c r="AR1686" s="462" t="inlineStr"/>
      <c r="AS1686" s="462" t="inlineStr">
        <is>
          <t>បានប្រកាសពន្ធ</t>
        </is>
      </c>
    </row>
    <row r="1687">
      <c r="A1687" s="461" t="n">
        <v>1679</v>
      </c>
      <c r="B1687" s="462" t="inlineStr"/>
      <c r="C1687" s="462" t="inlineStr">
        <is>
          <t>ថេកអេស៊ីស៊ី ផេភើរ សឺវីស ខនសាល់ធេន ឯ.ក</t>
        </is>
      </c>
      <c r="D1687" s="462" t="inlineStr">
        <is>
          <t>K004-901801112</t>
        </is>
      </c>
      <c r="E1687" s="462" t="inlineStr">
        <is>
          <t>000058</t>
        </is>
      </c>
      <c r="F1687" s="463" t="n">
        <v>43929</v>
      </c>
      <c r="G1687" s="464" t="n">
        <v>162600</v>
      </c>
      <c r="H1687" s="462" t="n"/>
      <c r="I1687" s="464">
        <f>G1687</f>
        <v/>
      </c>
      <c r="J1687" s="462">
        <f>IF(AND(Q1687=TRUE, R1687=TRUE, S1687=TRUE), IF(W1687&lt;-0.05, "អនុញ្ញាត (អ្នកផ្គត់ផ្គង់ប្រកាសខ្វះ)", "បានប្រកាស (អនុញ្ញាត)"), IF(AND(Q1687=FALSE, R1687=FALSE, S1687=FALSE), "ព្យួរទុក (មិនមានទិន្នន័យ)", "ប្រកាសខុស (ព្យួរទុក)"))</f>
        <v/>
      </c>
      <c r="K1687" s="462" t="inlineStr"/>
      <c r="L1687" s="462" t="inlineStr"/>
      <c r="M1687" s="464">
        <f>AH1687</f>
        <v/>
      </c>
      <c r="N1687" s="464">
        <f>IF(W1687&lt;0,AH1687,I1687)</f>
        <v/>
      </c>
      <c r="O1687" s="464">
        <f>I1687-M1687</f>
        <v/>
      </c>
      <c r="P1687" s="462" t="n"/>
      <c r="Q1687" s="462">
        <f>V1687=W1687</f>
        <v/>
      </c>
      <c r="R1687" s="462">
        <f>AND(MONTH(F1687)=MONTH(X1687), YEAR(F1687)=YEAR(X1687))</f>
        <v/>
      </c>
      <c r="S1687" s="462">
        <f>AC1687="L001-901905215"</f>
        <v/>
      </c>
      <c r="T1687" s="464">
        <f>G1687-AH1687</f>
        <v/>
      </c>
      <c r="U1687" s="462" t="n"/>
      <c r="V1687" s="462" t="inlineStr">
        <is>
          <t>000058</t>
        </is>
      </c>
      <c r="W1687" s="462" t="inlineStr">
        <is>
          <t>000058</t>
        </is>
      </c>
      <c r="X1687" s="463" t="n">
        <v>43927</v>
      </c>
      <c r="Y1687" s="462" t="inlineStr">
        <is>
          <t>000058</t>
        </is>
      </c>
      <c r="Z1687" s="462" t="inlineStr"/>
      <c r="AA1687" s="462" t="inlineStr">
        <is>
          <t>បុគ្គលជាប់អាករ</t>
        </is>
      </c>
      <c r="AB1687" s="462" t="inlineStr">
        <is>
          <t>L001-901905215</t>
        </is>
      </c>
      <c r="AC1687" s="462" t="inlineStr">
        <is>
          <t>វីអ៊ីស៊ិន (ខេមបូឌា) អ៊ិនដាសស្ទ្រី ឯ.ក</t>
        </is>
      </c>
      <c r="AD1687" s="464" t="n">
        <v>1788600</v>
      </c>
      <c r="AE1687" s="464" t="n">
        <v>1626000</v>
      </c>
      <c r="AF1687" s="464" t="n">
        <v>0</v>
      </c>
      <c r="AG1687" s="464" t="n">
        <v>0</v>
      </c>
      <c r="AH1687" s="464" t="n">
        <v>162600</v>
      </c>
      <c r="AI1687" s="464" t="n">
        <v>0</v>
      </c>
      <c r="AJ1687" s="464" t="n">
        <v>0</v>
      </c>
      <c r="AK1687" s="464" t="n">
        <v>0</v>
      </c>
      <c r="AL1687" s="464" t="n">
        <v>0</v>
      </c>
      <c r="AM1687" s="464" t="n">
        <v>0</v>
      </c>
      <c r="AN1687" s="464" t="n">
        <v>0</v>
      </c>
      <c r="AO1687" s="464" t="n">
        <v>0</v>
      </c>
      <c r="AP1687" s="464" t="n">
        <v>0</v>
      </c>
      <c r="AQ1687" s="462" t="inlineStr"/>
      <c r="AR1687" s="462" t="inlineStr"/>
      <c r="AS1687" s="462" t="inlineStr">
        <is>
          <t>បានប្រកាសពន្ធ</t>
        </is>
      </c>
    </row>
    <row r="1688">
      <c r="A1688" s="461" t="n">
        <v>1680</v>
      </c>
      <c r="B1688" s="462" t="inlineStr"/>
      <c r="C1688" s="462" t="inlineStr">
        <is>
          <t>សូស៊ីយេតេ កុងសេស្យូនែរ ដឺ ឡាអេរ៉ូព័រ</t>
        </is>
      </c>
      <c r="D1688" s="462" t="inlineStr">
        <is>
          <t>L001-100047300</t>
        </is>
      </c>
      <c r="E1688" s="462" t="inlineStr">
        <is>
          <t>2000-024610</t>
        </is>
      </c>
      <c r="F1688" s="463" t="n">
        <v>43929</v>
      </c>
      <c r="G1688" s="464" t="n">
        <v>27837</v>
      </c>
      <c r="H1688" s="462" t="n"/>
      <c r="I1688" s="464">
        <f>G1688</f>
        <v/>
      </c>
      <c r="J1688" s="462">
        <f>IF(AND(Q1688=TRUE, R1688=TRUE, S1688=TRUE), IF(W1688&lt;-0.05, "អនុញ្ញាត (អ្នកផ្គត់ផ្គង់ប្រកាសខ្វះ)", "បានប្រកាស (អនុញ្ញាត)"), IF(AND(Q1688=FALSE, R1688=FALSE, S1688=FALSE), "ព្យួរទុក (មិនមានទិន្នន័យ)", "ប្រកាសខុស (ព្យួរទុក)"))</f>
        <v/>
      </c>
      <c r="K1688" s="462" t="inlineStr"/>
      <c r="L1688" s="462" t="inlineStr"/>
      <c r="M1688" s="464">
        <f>AH1688</f>
        <v/>
      </c>
      <c r="N1688" s="464">
        <f>IF(W1688&lt;0,AH1688,I1688)</f>
        <v/>
      </c>
      <c r="O1688" s="464">
        <f>I1688-M1688</f>
        <v/>
      </c>
      <c r="P1688" s="462" t="n"/>
      <c r="Q1688" s="462">
        <f>V1688=W1688</f>
        <v/>
      </c>
      <c r="R1688" s="462">
        <f>AND(MONTH(F1688)=MONTH(X1688), YEAR(F1688)=YEAR(X1688))</f>
        <v/>
      </c>
      <c r="S1688" s="462">
        <f>AC1688="L001-901905215"</f>
        <v/>
      </c>
      <c r="T1688" s="464">
        <f>G1688-AH1688</f>
        <v/>
      </c>
      <c r="U1688" s="462" t="n"/>
      <c r="V1688" s="462" t="inlineStr">
        <is>
          <t>2000024610</t>
        </is>
      </c>
      <c r="W1688" s="462" t="inlineStr"/>
      <c r="X1688" s="499" t="n"/>
      <c r="Y1688" s="462" t="n"/>
      <c r="Z1688" s="462" t="n"/>
      <c r="AA1688" s="462" t="n"/>
      <c r="AB1688" s="462" t="n"/>
      <c r="AC1688" s="462" t="n"/>
      <c r="AD1688" s="462" t="n"/>
      <c r="AE1688" s="462" t="n"/>
      <c r="AF1688" s="462" t="n"/>
      <c r="AG1688" s="462" t="n"/>
      <c r="AH1688" s="462" t="n"/>
      <c r="AI1688" s="462" t="n"/>
      <c r="AJ1688" s="462" t="n"/>
      <c r="AK1688" s="462" t="n"/>
      <c r="AL1688" s="462" t="n"/>
      <c r="AM1688" s="462" t="n"/>
      <c r="AN1688" s="462" t="n"/>
      <c r="AO1688" s="462" t="n"/>
      <c r="AP1688" s="462" t="n"/>
      <c r="AQ1688" s="462" t="n"/>
      <c r="AR1688" s="462" t="n"/>
      <c r="AS1688" s="462" t="n"/>
    </row>
    <row r="1689">
      <c r="A1689" s="461" t="n">
        <v>1681</v>
      </c>
      <c r="B1689" s="462" t="inlineStr"/>
      <c r="C1689" s="462" t="inlineStr">
        <is>
          <t>អ៊ីជីអេហ្វ ឡូជីស្ទីក ខូ អិលធីឌី</t>
        </is>
      </c>
      <c r="D1689" s="462" t="inlineStr">
        <is>
          <t>L001-901501877</t>
        </is>
      </c>
      <c r="E1689" s="462" t="inlineStr">
        <is>
          <t>2002631</t>
        </is>
      </c>
      <c r="F1689" s="463" t="n">
        <v>43924</v>
      </c>
      <c r="G1689" s="464" t="n">
        <v>93564</v>
      </c>
      <c r="H1689" s="462" t="n"/>
      <c r="I1689" s="464">
        <f>G1689</f>
        <v/>
      </c>
      <c r="J1689" s="462">
        <f>IF(AND(Q1689=TRUE, R1689=TRUE, S1689=TRUE), IF(W1689&lt;-0.05, "អនុញ្ញាត (អ្នកផ្គត់ផ្គង់ប្រកាសខ្វះ)", "បានប្រកាស (អនុញ្ញាត)"), IF(AND(Q1689=FALSE, R1689=FALSE, S1689=FALSE), "ព្យួរទុក (មិនមានទិន្នន័យ)", "ប្រកាសខុស (ព្យួរទុក)"))</f>
        <v/>
      </c>
      <c r="K1689" s="462" t="inlineStr"/>
      <c r="L1689" s="462" t="inlineStr"/>
      <c r="M1689" s="464">
        <f>AH1689</f>
        <v/>
      </c>
      <c r="N1689" s="464">
        <f>IF(W1689&lt;0,AH1689,I1689)</f>
        <v/>
      </c>
      <c r="O1689" s="464">
        <f>I1689-M1689</f>
        <v/>
      </c>
      <c r="P1689" s="462" t="n"/>
      <c r="Q1689" s="462">
        <f>V1689=W1689</f>
        <v/>
      </c>
      <c r="R1689" s="462">
        <f>AND(MONTH(F1689)=MONTH(X1689), YEAR(F1689)=YEAR(X1689))</f>
        <v/>
      </c>
      <c r="S1689" s="462">
        <f>AC1689="L001-901905215"</f>
        <v/>
      </c>
      <c r="T1689" s="464">
        <f>G1689-AH1689</f>
        <v/>
      </c>
      <c r="U1689" s="462" t="n"/>
      <c r="V1689" s="462" t="inlineStr">
        <is>
          <t>2002631</t>
        </is>
      </c>
      <c r="W1689" s="462" t="inlineStr">
        <is>
          <t>2002631</t>
        </is>
      </c>
      <c r="X1689" s="463" t="n">
        <v>43924</v>
      </c>
      <c r="Y1689" s="462" t="inlineStr">
        <is>
          <t>2002631</t>
        </is>
      </c>
      <c r="Z1689" s="462" t="inlineStr"/>
      <c r="AA1689" s="462" t="inlineStr">
        <is>
          <t>បុគ្គលជាប់អាករ</t>
        </is>
      </c>
      <c r="AB1689" s="462" t="inlineStr">
        <is>
          <t>L001-901905215</t>
        </is>
      </c>
      <c r="AC1689" s="462" t="inlineStr">
        <is>
          <t>វីអ៊ីស៊ិន (ខេមបូឌា) អ៊ិនដាសស្ទ្រី ឯ.ក</t>
        </is>
      </c>
      <c r="AD1689" s="464" t="n">
        <v>1029204</v>
      </c>
      <c r="AE1689" s="464" t="n">
        <v>935640</v>
      </c>
      <c r="AF1689" s="464" t="n">
        <v>0</v>
      </c>
      <c r="AG1689" s="464" t="n">
        <v>0</v>
      </c>
      <c r="AH1689" s="464" t="n">
        <v>93564</v>
      </c>
      <c r="AI1689" s="464" t="n">
        <v>0</v>
      </c>
      <c r="AJ1689" s="464" t="n">
        <v>0</v>
      </c>
      <c r="AK1689" s="464" t="n">
        <v>0</v>
      </c>
      <c r="AL1689" s="464" t="n">
        <v>0</v>
      </c>
      <c r="AM1689" s="464" t="n">
        <v>0</v>
      </c>
      <c r="AN1689" s="464" t="n">
        <v>0</v>
      </c>
      <c r="AO1689" s="464" t="n">
        <v>0</v>
      </c>
      <c r="AP1689" s="464" t="n">
        <v>0</v>
      </c>
      <c r="AQ1689" s="462" t="inlineStr"/>
      <c r="AR1689" s="462" t="inlineStr"/>
      <c r="AS1689" s="462" t="inlineStr">
        <is>
          <t>បានប្រកាសពន្ធ</t>
        </is>
      </c>
    </row>
    <row r="1690">
      <c r="A1690" s="461" t="n">
        <v>1682</v>
      </c>
      <c r="B1690" s="462" t="inlineStr"/>
      <c r="C1690" s="462" t="inlineStr">
        <is>
          <t>អ៊ីជីអេហ្វ ឡូជីស្ទីក ខូ អិលធីឌី</t>
        </is>
      </c>
      <c r="D1690" s="462" t="inlineStr">
        <is>
          <t>L001-901501877</t>
        </is>
      </c>
      <c r="E1690" s="462" t="inlineStr">
        <is>
          <t>2002630</t>
        </is>
      </c>
      <c r="F1690" s="463" t="n">
        <v>43924</v>
      </c>
      <c r="G1690" s="464" t="n">
        <v>89496</v>
      </c>
      <c r="H1690" s="462" t="n"/>
      <c r="I1690" s="464">
        <f>G1690</f>
        <v/>
      </c>
      <c r="J1690" s="462">
        <f>IF(AND(Q1690=TRUE, R1690=TRUE, S1690=TRUE), IF(W1690&lt;-0.05, "អនុញ្ញាត (អ្នកផ្គត់ផ្គង់ប្រកាសខ្វះ)", "បានប្រកាស (អនុញ្ញាត)"), IF(AND(Q1690=FALSE, R1690=FALSE, S1690=FALSE), "ព្យួរទុក (មិនមានទិន្នន័យ)", "ប្រកាសខុស (ព្យួរទុក)"))</f>
        <v/>
      </c>
      <c r="K1690" s="462" t="inlineStr"/>
      <c r="L1690" s="462" t="inlineStr"/>
      <c r="M1690" s="464">
        <f>AH1690</f>
        <v/>
      </c>
      <c r="N1690" s="464">
        <f>IF(W1690&lt;0,AH1690,I1690)</f>
        <v/>
      </c>
      <c r="O1690" s="464">
        <f>I1690-M1690</f>
        <v/>
      </c>
      <c r="P1690" s="462" t="n"/>
      <c r="Q1690" s="462">
        <f>V1690=W1690</f>
        <v/>
      </c>
      <c r="R1690" s="462">
        <f>AND(MONTH(F1690)=MONTH(X1690), YEAR(F1690)=YEAR(X1690))</f>
        <v/>
      </c>
      <c r="S1690" s="462">
        <f>AC1690="L001-901905215"</f>
        <v/>
      </c>
      <c r="T1690" s="464">
        <f>G1690-AH1690</f>
        <v/>
      </c>
      <c r="U1690" s="462" t="n"/>
      <c r="V1690" s="462" t="inlineStr">
        <is>
          <t>2002630</t>
        </is>
      </c>
      <c r="W1690" s="462" t="inlineStr">
        <is>
          <t>2002630</t>
        </is>
      </c>
      <c r="X1690" s="463" t="n">
        <v>43924</v>
      </c>
      <c r="Y1690" s="462" t="inlineStr">
        <is>
          <t>2002630</t>
        </is>
      </c>
      <c r="Z1690" s="462" t="inlineStr"/>
      <c r="AA1690" s="462" t="inlineStr">
        <is>
          <t>បុគ្គលជាប់អាករ</t>
        </is>
      </c>
      <c r="AB1690" s="462" t="inlineStr">
        <is>
          <t>L001-901905215</t>
        </is>
      </c>
      <c r="AC1690" s="462" t="inlineStr">
        <is>
          <t>វីអ៊ីស៊ិន (ខេមបូឌា) អ៊ិនដាសស្ទ្រី ឯ.ក</t>
        </is>
      </c>
      <c r="AD1690" s="464" t="n">
        <v>984456</v>
      </c>
      <c r="AE1690" s="464" t="n">
        <v>894960</v>
      </c>
      <c r="AF1690" s="464" t="n">
        <v>0</v>
      </c>
      <c r="AG1690" s="464" t="n">
        <v>0</v>
      </c>
      <c r="AH1690" s="464" t="n">
        <v>89496</v>
      </c>
      <c r="AI1690" s="464" t="n">
        <v>0</v>
      </c>
      <c r="AJ1690" s="464" t="n">
        <v>0</v>
      </c>
      <c r="AK1690" s="464" t="n">
        <v>0</v>
      </c>
      <c r="AL1690" s="464" t="n">
        <v>0</v>
      </c>
      <c r="AM1690" s="464" t="n">
        <v>0</v>
      </c>
      <c r="AN1690" s="464" t="n">
        <v>0</v>
      </c>
      <c r="AO1690" s="464" t="n">
        <v>0</v>
      </c>
      <c r="AP1690" s="464" t="n">
        <v>0</v>
      </c>
      <c r="AQ1690" s="462" t="inlineStr"/>
      <c r="AR1690" s="462" t="inlineStr"/>
      <c r="AS1690" s="462" t="inlineStr">
        <is>
          <t>បានប្រកាសពន្ធ</t>
        </is>
      </c>
    </row>
    <row r="1691">
      <c r="A1691" s="461" t="n">
        <v>1683</v>
      </c>
      <c r="B1691" s="462" t="inlineStr">
        <is>
          <t>Infrastructure Maintenance for Apr 2021</t>
        </is>
      </c>
      <c r="C1691" s="462" t="inlineStr">
        <is>
          <t>ភ្នំពេញ អេសអ៊ីហ្សិត ភីអិលស៊ី</t>
        </is>
      </c>
      <c r="D1691" s="462" t="inlineStr">
        <is>
          <t>L001-100046592</t>
        </is>
      </c>
      <c r="E1691" s="462" t="inlineStr">
        <is>
          <t>2021-01710</t>
        </is>
      </c>
      <c r="F1691" s="463" t="n">
        <v>44309</v>
      </c>
      <c r="G1691" s="464" t="n">
        <v>163896</v>
      </c>
      <c r="H1691" s="462" t="n"/>
      <c r="I1691" s="464">
        <f>G1691</f>
        <v/>
      </c>
      <c r="J1691" s="462">
        <f>IF(AND(Q1691=TRUE, R1691=TRUE, S1691=TRUE), IF(W1691&lt;-0.05, "អនុញ្ញាត (អ្នកផ្គត់ផ្គង់ប្រកាសខ្វះ)", "បានប្រកាស (អនុញ្ញាត)"), IF(AND(Q1691=FALSE, R1691=FALSE, S1691=FALSE), "ព្យួរទុក (មិនមានទិន្នន័យ)", "ប្រកាសខុស (ព្យួរទុក)"))</f>
        <v/>
      </c>
      <c r="K1691" s="462" t="inlineStr"/>
      <c r="L1691" s="462" t="inlineStr"/>
      <c r="M1691" s="464">
        <f>AH1691</f>
        <v/>
      </c>
      <c r="N1691" s="464">
        <f>IF(W1691&lt;0,AH1691,I1691)</f>
        <v/>
      </c>
      <c r="O1691" s="464">
        <f>I1691-M1691</f>
        <v/>
      </c>
      <c r="P1691" s="462" t="n"/>
      <c r="Q1691" s="462">
        <f>V1691=W1691</f>
        <v/>
      </c>
      <c r="R1691" s="462">
        <f>AND(MONTH(F1691)=MONTH(X1691), YEAR(F1691)=YEAR(X1691))</f>
        <v/>
      </c>
      <c r="S1691" s="462">
        <f>AC1691="L001-901905215"</f>
        <v/>
      </c>
      <c r="T1691" s="464">
        <f>G1691-AH1691</f>
        <v/>
      </c>
      <c r="U1691" s="462" t="n"/>
      <c r="V1691" s="462" t="inlineStr">
        <is>
          <t>202101710</t>
        </is>
      </c>
      <c r="W1691" s="462" t="inlineStr">
        <is>
          <t>202101710</t>
        </is>
      </c>
      <c r="X1691" s="463" t="n">
        <v>44309</v>
      </c>
      <c r="Y1691" s="462" t="inlineStr">
        <is>
          <t>2021-01710</t>
        </is>
      </c>
      <c r="Z1691" s="462" t="inlineStr"/>
      <c r="AA1691" s="462" t="inlineStr">
        <is>
          <t>បុគ្គលជាប់អាករ</t>
        </is>
      </c>
      <c r="AB1691" s="462" t="inlineStr">
        <is>
          <t>L001-901905215</t>
        </is>
      </c>
      <c r="AC1691" s="462" t="inlineStr">
        <is>
          <t>វីអ៊ីស៊ិន (ខេមបូឌា) អ៊ិនដាសស្ទ្រី ឯ.ក</t>
        </is>
      </c>
      <c r="AD1691" s="464" t="n">
        <v>1802849</v>
      </c>
      <c r="AE1691" s="464" t="n">
        <v>1638954</v>
      </c>
      <c r="AF1691" s="464" t="n">
        <v>0</v>
      </c>
      <c r="AG1691" s="464" t="n">
        <v>0</v>
      </c>
      <c r="AH1691" s="464" t="n">
        <v>163895</v>
      </c>
      <c r="AI1691" s="464" t="n">
        <v>0</v>
      </c>
      <c r="AJ1691" s="464" t="n">
        <v>0</v>
      </c>
      <c r="AK1691" s="464" t="n">
        <v>0</v>
      </c>
      <c r="AL1691" s="464" t="n">
        <v>0</v>
      </c>
      <c r="AM1691" s="464" t="n">
        <v>0</v>
      </c>
      <c r="AN1691" s="464" t="n">
        <v>0</v>
      </c>
      <c r="AO1691" s="464" t="n">
        <v>0</v>
      </c>
      <c r="AP1691" s="464" t="n">
        <v>0</v>
      </c>
      <c r="AQ1691" s="462" t="inlineStr"/>
      <c r="AR1691" s="462" t="inlineStr">
        <is>
          <t>Infrastructure Maintenance fee for April 2021</t>
        </is>
      </c>
      <c r="AS1691" s="462" t="inlineStr">
        <is>
          <t>បានប្រកាសពន្ធ</t>
        </is>
      </c>
    </row>
    <row r="1692">
      <c r="A1692" s="461" t="n">
        <v>1684</v>
      </c>
      <c r="B1692" s="462" t="inlineStr">
        <is>
          <t>Infrastructure Maintenance for Apr 2021</t>
        </is>
      </c>
      <c r="C1692" s="462" t="inlineStr">
        <is>
          <t>ភ្នំពេញ អេសអ៊ីហ្សិត ភីអិលស៊ី</t>
        </is>
      </c>
      <c r="D1692" s="462" t="inlineStr">
        <is>
          <t>L001-100046592</t>
        </is>
      </c>
      <c r="E1692" s="462" t="inlineStr">
        <is>
          <t>2021-01701</t>
        </is>
      </c>
      <c r="F1692" s="463" t="n">
        <v>44309</v>
      </c>
      <c r="G1692" s="464" t="n">
        <v>199552</v>
      </c>
      <c r="H1692" s="462" t="n"/>
      <c r="I1692" s="464">
        <f>G1692</f>
        <v/>
      </c>
      <c r="J1692" s="462">
        <f>IF(AND(Q1692=TRUE, R1692=TRUE, S1692=TRUE), IF(W1692&lt;-0.05, "អនុញ្ញាត (អ្នកផ្គត់ផ្គង់ប្រកាសខ្វះ)", "បានប្រកាស (អនុញ្ញាត)"), IF(AND(Q1692=FALSE, R1692=FALSE, S1692=FALSE), "ព្យួរទុក (មិនមានទិន្នន័យ)", "ប្រកាសខុស (ព្យួរទុក)"))</f>
        <v/>
      </c>
      <c r="K1692" s="462" t="inlineStr"/>
      <c r="L1692" s="462" t="inlineStr"/>
      <c r="M1692" s="464">
        <f>AH1692</f>
        <v/>
      </c>
      <c r="N1692" s="464">
        <f>IF(W1692&lt;0,AH1692,I1692)</f>
        <v/>
      </c>
      <c r="O1692" s="464">
        <f>I1692-M1692</f>
        <v/>
      </c>
      <c r="P1692" s="462" t="n"/>
      <c r="Q1692" s="462">
        <f>V1692=W1692</f>
        <v/>
      </c>
      <c r="R1692" s="462">
        <f>AND(MONTH(F1692)=MONTH(X1692), YEAR(F1692)=YEAR(X1692))</f>
        <v/>
      </c>
      <c r="S1692" s="462">
        <f>AC1692="L001-901905215"</f>
        <v/>
      </c>
      <c r="T1692" s="464">
        <f>G1692-AH1692</f>
        <v/>
      </c>
      <c r="U1692" s="462" t="n"/>
      <c r="V1692" s="462" t="inlineStr">
        <is>
          <t>202101701</t>
        </is>
      </c>
      <c r="W1692" s="462" t="inlineStr">
        <is>
          <t>202101701</t>
        </is>
      </c>
      <c r="X1692" s="463" t="n">
        <v>44309</v>
      </c>
      <c r="Y1692" s="462" t="inlineStr">
        <is>
          <t>2021-01701</t>
        </is>
      </c>
      <c r="Z1692" s="462" t="inlineStr"/>
      <c r="AA1692" s="462" t="inlineStr">
        <is>
          <t>បុគ្គលជាប់អាករ</t>
        </is>
      </c>
      <c r="AB1692" s="462" t="inlineStr">
        <is>
          <t>L001-901905215</t>
        </is>
      </c>
      <c r="AC1692" s="462" t="inlineStr">
        <is>
          <t>វីអ៊ីស៊ិន (ខេមបូឌា) អ៊ិនដាសស្ទ្រី ឯ.ក</t>
        </is>
      </c>
      <c r="AD1692" s="464" t="n">
        <v>2195052</v>
      </c>
      <c r="AE1692" s="464" t="n">
        <v>1995502</v>
      </c>
      <c r="AF1692" s="464" t="n">
        <v>0</v>
      </c>
      <c r="AG1692" s="464" t="n">
        <v>0</v>
      </c>
      <c r="AH1692" s="464" t="n">
        <v>199550</v>
      </c>
      <c r="AI1692" s="464" t="n">
        <v>0</v>
      </c>
      <c r="AJ1692" s="464" t="n">
        <v>0</v>
      </c>
      <c r="AK1692" s="464" t="n">
        <v>0</v>
      </c>
      <c r="AL1692" s="464" t="n">
        <v>0</v>
      </c>
      <c r="AM1692" s="464" t="n">
        <v>0</v>
      </c>
      <c r="AN1692" s="464" t="n">
        <v>0</v>
      </c>
      <c r="AO1692" s="464" t="n">
        <v>0</v>
      </c>
      <c r="AP1692" s="464" t="n">
        <v>0</v>
      </c>
      <c r="AQ1692" s="462" t="inlineStr"/>
      <c r="AR1692" s="462" t="inlineStr">
        <is>
          <t>Infrastructure Maintenance fee for April 2021</t>
        </is>
      </c>
      <c r="AS1692" s="462" t="inlineStr">
        <is>
          <t>បានប្រកាសពន្ធ</t>
        </is>
      </c>
    </row>
    <row r="1693">
      <c r="A1693" s="461" t="n">
        <v>1685</v>
      </c>
      <c r="B1693" s="462" t="inlineStr">
        <is>
          <t>Security Guard fee for Apr 2021</t>
        </is>
      </c>
      <c r="C1693" s="462" t="inlineStr">
        <is>
          <t>សហ័ស សិឃ្យូរិធី ឯ.ក</t>
        </is>
      </c>
      <c r="D1693" s="462" t="inlineStr">
        <is>
          <t>K010-107032600</t>
        </is>
      </c>
      <c r="E1693" s="462" t="inlineStr">
        <is>
          <t>SHTI210149</t>
        </is>
      </c>
      <c r="F1693" s="463" t="n">
        <v>44308</v>
      </c>
      <c r="G1693" s="464" t="n">
        <v>226688</v>
      </c>
      <c r="H1693" s="462" t="n"/>
      <c r="I1693" s="464">
        <f>G1693</f>
        <v/>
      </c>
      <c r="J1693" s="462">
        <f>IF(AND(Q1693=TRUE, R1693=TRUE, S1693=TRUE), IF(W1693&lt;-0.05, "អនុញ្ញាត (អ្នកផ្គត់ផ្គង់ប្រកាសខ្វះ)", "បានប្រកាស (អនុញ្ញាត)"), IF(AND(Q1693=FALSE, R1693=FALSE, S1693=FALSE), "ព្យួរទុក (មិនមានទិន្នន័យ)", "ប្រកាសខុស (ព្យួរទុក)"))</f>
        <v/>
      </c>
      <c r="K1693" s="462" t="inlineStr"/>
      <c r="L1693" s="462" t="inlineStr"/>
      <c r="M1693" s="464">
        <f>AH1693</f>
        <v/>
      </c>
      <c r="N1693" s="464">
        <f>IF(W1693&lt;0,AH1693,I1693)</f>
        <v/>
      </c>
      <c r="O1693" s="464">
        <f>I1693-M1693</f>
        <v/>
      </c>
      <c r="P1693" s="462" t="n"/>
      <c r="Q1693" s="462">
        <f>V1693=W1693</f>
        <v/>
      </c>
      <c r="R1693" s="462">
        <f>AND(MONTH(F1693)=MONTH(X1693), YEAR(F1693)=YEAR(X1693))</f>
        <v/>
      </c>
      <c r="S1693" s="462">
        <f>AC1693="L001-901905215"</f>
        <v/>
      </c>
      <c r="T1693" s="464">
        <f>G1693-AH1693</f>
        <v/>
      </c>
      <c r="U1693" s="462" t="n"/>
      <c r="V1693" s="462" t="inlineStr">
        <is>
          <t>SHTI210149</t>
        </is>
      </c>
      <c r="W1693" s="462" t="inlineStr">
        <is>
          <t>SHTI210149</t>
        </is>
      </c>
      <c r="X1693" s="463" t="n">
        <v>44308</v>
      </c>
      <c r="Y1693" s="462" t="inlineStr">
        <is>
          <t>SHTI210149</t>
        </is>
      </c>
      <c r="Z1693" s="462" t="inlineStr"/>
      <c r="AA1693" s="462" t="inlineStr">
        <is>
          <t>បុគ្គលជាប់អាករ</t>
        </is>
      </c>
      <c r="AB1693" s="462" t="inlineStr">
        <is>
          <t>L001-901905215</t>
        </is>
      </c>
      <c r="AC1693" s="462" t="inlineStr">
        <is>
          <t>វីអ៊ីស៊ិន (ខេមបូឌា) អ៊ិនដាសស្ទ្រី ឯ.ក</t>
        </is>
      </c>
      <c r="AD1693" s="464" t="n">
        <v>2493568</v>
      </c>
      <c r="AE1693" s="464" t="n">
        <v>2266880</v>
      </c>
      <c r="AF1693" s="464" t="n">
        <v>0</v>
      </c>
      <c r="AG1693" s="464" t="n">
        <v>0</v>
      </c>
      <c r="AH1693" s="464" t="n">
        <v>226688</v>
      </c>
      <c r="AI1693" s="464" t="n">
        <v>0</v>
      </c>
      <c r="AJ1693" s="464" t="n">
        <v>0</v>
      </c>
      <c r="AK1693" s="464" t="n">
        <v>0</v>
      </c>
      <c r="AL1693" s="464" t="n">
        <v>0</v>
      </c>
      <c r="AM1693" s="464" t="n">
        <v>0</v>
      </c>
      <c r="AN1693" s="464" t="n">
        <v>0</v>
      </c>
      <c r="AO1693" s="464" t="n">
        <v>0</v>
      </c>
      <c r="AP1693" s="464" t="n">
        <v>0</v>
      </c>
      <c r="AQ1693" s="462" t="inlineStr"/>
      <c r="AR1693" s="462" t="inlineStr">
        <is>
          <t>Security guards service fee in April 2021</t>
        </is>
      </c>
      <c r="AS1693" s="462" t="inlineStr">
        <is>
          <t>បានប្រកាសពន្ធ</t>
        </is>
      </c>
    </row>
    <row r="1694">
      <c r="A1694" s="461" t="n">
        <v>1686</v>
      </c>
      <c r="B1694" s="462" t="inlineStr">
        <is>
          <t>Waste Collection service for Apr 2021</t>
        </is>
      </c>
      <c r="C1694" s="462" t="inlineStr">
        <is>
          <t>ហ្គោមី រីសាយឃល110</t>
        </is>
      </c>
      <c r="D1694" s="462" t="inlineStr">
        <is>
          <t>K010-901503890</t>
        </is>
      </c>
      <c r="E1694" s="462" t="inlineStr">
        <is>
          <t>GR-TIN21/04-024</t>
        </is>
      </c>
      <c r="F1694" s="463" t="n">
        <v>44316</v>
      </c>
      <c r="G1694" s="464" t="n">
        <v>8096</v>
      </c>
      <c r="H1694" s="462" t="n"/>
      <c r="I1694" s="464">
        <f>G1694</f>
        <v/>
      </c>
      <c r="J1694" s="462">
        <f>IF(AND(Q1694=TRUE, R1694=TRUE, S1694=TRUE), IF(W1694&lt;-0.05, "អនុញ្ញាត (អ្នកផ្គត់ផ្គង់ប្រកាសខ្វះ)", "បានប្រកាស (អនុញ្ញាត)"), IF(AND(Q1694=FALSE, R1694=FALSE, S1694=FALSE), "ព្យួរទុក (មិនមានទិន្នន័យ)", "ប្រកាសខុស (ព្យួរទុក)"))</f>
        <v/>
      </c>
      <c r="K1694" s="462" t="inlineStr"/>
      <c r="L1694" s="462" t="inlineStr"/>
      <c r="M1694" s="464">
        <f>AH1694</f>
        <v/>
      </c>
      <c r="N1694" s="464">
        <f>IF(W1694&lt;0,AH1694,I1694)</f>
        <v/>
      </c>
      <c r="O1694" s="464">
        <f>I1694-M1694</f>
        <v/>
      </c>
      <c r="P1694" s="462" t="n"/>
      <c r="Q1694" s="462">
        <f>V1694=W1694</f>
        <v/>
      </c>
      <c r="R1694" s="462">
        <f>AND(MONTH(F1694)=MONTH(X1694), YEAR(F1694)=YEAR(X1694))</f>
        <v/>
      </c>
      <c r="S1694" s="462">
        <f>AC1694="L001-901905215"</f>
        <v/>
      </c>
      <c r="T1694" s="464">
        <f>G1694-AH1694</f>
        <v/>
      </c>
      <c r="U1694" s="462" t="n"/>
      <c r="V1694" s="462" t="inlineStr">
        <is>
          <t>GRTIN2104024</t>
        </is>
      </c>
      <c r="W1694" s="462" t="inlineStr">
        <is>
          <t>GRTIN2104024</t>
        </is>
      </c>
      <c r="X1694" s="463" t="n">
        <v>44315</v>
      </c>
      <c r="Y1694" s="462" t="inlineStr">
        <is>
          <t>GR-TIN21/04-024</t>
        </is>
      </c>
      <c r="Z1694" s="462" t="inlineStr"/>
      <c r="AA1694" s="462" t="inlineStr">
        <is>
          <t>បុគ្គលជាប់អាករ</t>
        </is>
      </c>
      <c r="AB1694" s="462" t="inlineStr">
        <is>
          <t>L001-901905215</t>
        </is>
      </c>
      <c r="AC1694" s="462" t="inlineStr">
        <is>
          <t>វីអ៊ីស៊ិន (ខេមបូឌា) អ៊ិនដាសស្ទ្រី ឯ.ក</t>
        </is>
      </c>
      <c r="AD1694" s="464" t="n">
        <v>89056</v>
      </c>
      <c r="AE1694" s="464" t="n">
        <v>80960</v>
      </c>
      <c r="AF1694" s="464" t="n">
        <v>0</v>
      </c>
      <c r="AG1694" s="464" t="n">
        <v>0</v>
      </c>
      <c r="AH1694" s="464" t="n">
        <v>8096</v>
      </c>
      <c r="AI1694" s="464" t="n">
        <v>0</v>
      </c>
      <c r="AJ1694" s="464" t="n">
        <v>0</v>
      </c>
      <c r="AK1694" s="464" t="n">
        <v>0</v>
      </c>
      <c r="AL1694" s="464" t="n">
        <v>0</v>
      </c>
      <c r="AM1694" s="464" t="n">
        <v>0</v>
      </c>
      <c r="AN1694" s="464" t="n">
        <v>0</v>
      </c>
      <c r="AO1694" s="464" t="n">
        <v>0</v>
      </c>
      <c r="AP1694" s="464" t="n">
        <v>0</v>
      </c>
      <c r="AQ1694" s="462" t="inlineStr"/>
      <c r="AR1694" s="462" t="inlineStr">
        <is>
          <t>Waste Collection</t>
        </is>
      </c>
      <c r="AS1694" s="462" t="inlineStr">
        <is>
          <t>បានប្រកាសពន្ធ</t>
        </is>
      </c>
    </row>
    <row r="1695">
      <c r="A1695" s="461" t="n">
        <v>1687</v>
      </c>
      <c r="B1695" s="462" t="inlineStr">
        <is>
          <t>Life-Off Charge</t>
        </is>
      </c>
      <c r="C1695" s="462" t="inlineStr">
        <is>
          <t>កំពង់ផែស្វយ័តភ្នំពេញ "ក.ស.ភ"</t>
        </is>
      </c>
      <c r="D1695" s="462" t="inlineStr">
        <is>
          <t>L001-100044999</t>
        </is>
      </c>
      <c r="E1695" s="462" t="inlineStr">
        <is>
          <t>INV20210418309</t>
        </is>
      </c>
      <c r="F1695" s="463" t="n">
        <v>44292</v>
      </c>
      <c r="G1695" s="464" t="n">
        <v>58248</v>
      </c>
      <c r="H1695" s="462" t="n"/>
      <c r="I1695" s="464">
        <f>G1695</f>
        <v/>
      </c>
      <c r="J1695" s="462">
        <f>IF(AND(Q1695=TRUE, R1695=TRUE, S1695=TRUE), IF(W1695&lt;-0.05, "អនុញ្ញាត (អ្នកផ្គត់ផ្គង់ប្រកាសខ្វះ)", "បានប្រកាស (អនុញ្ញាត)"), IF(AND(Q1695=FALSE, R1695=FALSE, S1695=FALSE), "ព្យួរទុក (មិនមានទិន្នន័យ)", "ប្រកាសខុស (ព្យួរទុក)"))</f>
        <v/>
      </c>
      <c r="K1695" s="462" t="inlineStr"/>
      <c r="L1695" s="462" t="inlineStr"/>
      <c r="M1695" s="464">
        <f>AH1695</f>
        <v/>
      </c>
      <c r="N1695" s="464">
        <f>IF(W1695&lt;0,AH1695,I1695)</f>
        <v/>
      </c>
      <c r="O1695" s="464">
        <f>I1695-M1695</f>
        <v/>
      </c>
      <c r="P1695" s="462" t="n"/>
      <c r="Q1695" s="462">
        <f>V1695=W1695</f>
        <v/>
      </c>
      <c r="R1695" s="462">
        <f>AND(MONTH(F1695)=MONTH(X1695), YEAR(F1695)=YEAR(X1695))</f>
        <v/>
      </c>
      <c r="S1695" s="462">
        <f>AC1695="L001-901905215"</f>
        <v/>
      </c>
      <c r="T1695" s="464">
        <f>G1695-AH1695</f>
        <v/>
      </c>
      <c r="U1695" s="462" t="n"/>
      <c r="V1695" s="462" t="inlineStr">
        <is>
          <t>INV20210418309</t>
        </is>
      </c>
      <c r="W1695" s="462" t="inlineStr"/>
      <c r="X1695" s="499" t="n"/>
      <c r="Y1695" s="462" t="n"/>
      <c r="Z1695" s="462" t="n"/>
      <c r="AA1695" s="462" t="n"/>
      <c r="AB1695" s="462" t="n"/>
      <c r="AC1695" s="462" t="n"/>
      <c r="AD1695" s="462" t="n"/>
      <c r="AE1695" s="462" t="n"/>
      <c r="AF1695" s="462" t="n"/>
      <c r="AG1695" s="462" t="n"/>
      <c r="AH1695" s="462" t="n"/>
      <c r="AI1695" s="462" t="n"/>
      <c r="AJ1695" s="462" t="n"/>
      <c r="AK1695" s="462" t="n"/>
      <c r="AL1695" s="462" t="n"/>
      <c r="AM1695" s="462" t="n"/>
      <c r="AN1695" s="462" t="n"/>
      <c r="AO1695" s="462" t="n"/>
      <c r="AP1695" s="462" t="n"/>
      <c r="AQ1695" s="462" t="n"/>
      <c r="AR1695" s="462" t="n"/>
      <c r="AS1695" s="462" t="n"/>
    </row>
    <row r="1696">
      <c r="A1696" s="461" t="n">
        <v>1688</v>
      </c>
      <c r="B1696" s="462" t="inlineStr">
        <is>
          <t>Life-Off Charge</t>
        </is>
      </c>
      <c r="C1696" s="462" t="inlineStr">
        <is>
          <t>កំពង់ផែស្វយ័តភ្នំពេញ "ក.ស.ភ"</t>
        </is>
      </c>
      <c r="D1696" s="462" t="inlineStr">
        <is>
          <t>L001-100044999</t>
        </is>
      </c>
      <c r="E1696" s="462" t="inlineStr">
        <is>
          <t>INV20210418307</t>
        </is>
      </c>
      <c r="F1696" s="463" t="n">
        <v>44292</v>
      </c>
      <c r="G1696" s="464" t="n">
        <v>29124</v>
      </c>
      <c r="H1696" s="462" t="n"/>
      <c r="I1696" s="464">
        <f>G1696</f>
        <v/>
      </c>
      <c r="J1696" s="462">
        <f>IF(AND(Q1696=TRUE, R1696=TRUE, S1696=TRUE), IF(W1696&lt;-0.05, "អនុញ្ញាត (អ្នកផ្គត់ផ្គង់ប្រកាសខ្វះ)", "បានប្រកាស (អនុញ្ញាត)"), IF(AND(Q1696=FALSE, R1696=FALSE, S1696=FALSE), "ព្យួរទុក (មិនមានទិន្នន័យ)", "ប្រកាសខុស (ព្យួរទុក)"))</f>
        <v/>
      </c>
      <c r="K1696" s="462" t="inlineStr"/>
      <c r="L1696" s="462" t="inlineStr"/>
      <c r="M1696" s="464">
        <f>AH1696</f>
        <v/>
      </c>
      <c r="N1696" s="464">
        <f>IF(W1696&lt;0,AH1696,I1696)</f>
        <v/>
      </c>
      <c r="O1696" s="464">
        <f>I1696-M1696</f>
        <v/>
      </c>
      <c r="P1696" s="462" t="n"/>
      <c r="Q1696" s="462">
        <f>V1696=W1696</f>
        <v/>
      </c>
      <c r="R1696" s="462">
        <f>AND(MONTH(F1696)=MONTH(X1696), YEAR(F1696)=YEAR(X1696))</f>
        <v/>
      </c>
      <c r="S1696" s="462">
        <f>AC1696="L001-901905215"</f>
        <v/>
      </c>
      <c r="T1696" s="464">
        <f>G1696-AH1696</f>
        <v/>
      </c>
      <c r="U1696" s="462" t="n"/>
      <c r="V1696" s="462" t="inlineStr">
        <is>
          <t>INV20210418307</t>
        </is>
      </c>
      <c r="W1696" s="462" t="inlineStr"/>
      <c r="X1696" s="499" t="n"/>
      <c r="Y1696" s="462" t="n"/>
      <c r="Z1696" s="462" t="n"/>
      <c r="AA1696" s="462" t="n"/>
      <c r="AB1696" s="462" t="n"/>
      <c r="AC1696" s="462" t="n"/>
      <c r="AD1696" s="462" t="n"/>
      <c r="AE1696" s="462" t="n"/>
      <c r="AF1696" s="462" t="n"/>
      <c r="AG1696" s="462" t="n"/>
      <c r="AH1696" s="462" t="n"/>
      <c r="AI1696" s="462" t="n"/>
      <c r="AJ1696" s="462" t="n"/>
      <c r="AK1696" s="462" t="n"/>
      <c r="AL1696" s="462" t="n"/>
      <c r="AM1696" s="462" t="n"/>
      <c r="AN1696" s="462" t="n"/>
      <c r="AO1696" s="462" t="n"/>
      <c r="AP1696" s="462" t="n"/>
      <c r="AQ1696" s="462" t="n"/>
      <c r="AR1696" s="462" t="n"/>
      <c r="AS1696" s="462" t="n"/>
    </row>
    <row r="1697">
      <c r="A1697" s="461" t="n">
        <v>1689</v>
      </c>
      <c r="B1697" s="462" t="inlineStr">
        <is>
          <t>Life-Off Charge</t>
        </is>
      </c>
      <c r="C1697" s="462" t="inlineStr">
        <is>
          <t>កំពង់ផែស្វយ័តភ្នំពេញ "ក.ស.ភ"</t>
        </is>
      </c>
      <c r="D1697" s="462" t="inlineStr">
        <is>
          <t>L001-100044999</t>
        </is>
      </c>
      <c r="E1697" s="462" t="inlineStr">
        <is>
          <t>INV20210418306</t>
        </is>
      </c>
      <c r="F1697" s="463" t="n">
        <v>44292</v>
      </c>
      <c r="G1697" s="464" t="n">
        <v>29124</v>
      </c>
      <c r="H1697" s="462" t="n"/>
      <c r="I1697" s="464">
        <f>G1697</f>
        <v/>
      </c>
      <c r="J1697" s="462">
        <f>IF(AND(Q1697=TRUE, R1697=TRUE, S1697=TRUE), IF(W1697&lt;-0.05, "អនុញ្ញាត (អ្នកផ្គត់ផ្គង់ប្រកាសខ្វះ)", "បានប្រកាស (អនុញ្ញាត)"), IF(AND(Q1697=FALSE, R1697=FALSE, S1697=FALSE), "ព្យួរទុក (មិនមានទិន្នន័យ)", "ប្រកាសខុស (ព្យួរទុក)"))</f>
        <v/>
      </c>
      <c r="K1697" s="462" t="inlineStr"/>
      <c r="L1697" s="462" t="inlineStr"/>
      <c r="M1697" s="464">
        <f>AH1697</f>
        <v/>
      </c>
      <c r="N1697" s="464">
        <f>IF(W1697&lt;0,AH1697,I1697)</f>
        <v/>
      </c>
      <c r="O1697" s="464">
        <f>I1697-M1697</f>
        <v/>
      </c>
      <c r="P1697" s="462" t="n"/>
      <c r="Q1697" s="462">
        <f>V1697=W1697</f>
        <v/>
      </c>
      <c r="R1697" s="462">
        <f>AND(MONTH(F1697)=MONTH(X1697), YEAR(F1697)=YEAR(X1697))</f>
        <v/>
      </c>
      <c r="S1697" s="462">
        <f>AC1697="L001-901905215"</f>
        <v/>
      </c>
      <c r="T1697" s="464">
        <f>G1697-AH1697</f>
        <v/>
      </c>
      <c r="U1697" s="462" t="n"/>
      <c r="V1697" s="462" t="inlineStr">
        <is>
          <t>INV20210418306</t>
        </is>
      </c>
      <c r="W1697" s="462" t="inlineStr"/>
      <c r="X1697" s="499" t="n"/>
      <c r="Y1697" s="462" t="n"/>
      <c r="Z1697" s="462" t="n"/>
      <c r="AA1697" s="462" t="n"/>
      <c r="AB1697" s="462" t="n"/>
      <c r="AC1697" s="462" t="n"/>
      <c r="AD1697" s="462" t="n"/>
      <c r="AE1697" s="462" t="n"/>
      <c r="AF1697" s="462" t="n"/>
      <c r="AG1697" s="462" t="n"/>
      <c r="AH1697" s="462" t="n"/>
      <c r="AI1697" s="462" t="n"/>
      <c r="AJ1697" s="462" t="n"/>
      <c r="AK1697" s="462" t="n"/>
      <c r="AL1697" s="462" t="n"/>
      <c r="AM1697" s="462" t="n"/>
      <c r="AN1697" s="462" t="n"/>
      <c r="AO1697" s="462" t="n"/>
      <c r="AP1697" s="462" t="n"/>
      <c r="AQ1697" s="462" t="n"/>
      <c r="AR1697" s="462" t="n"/>
      <c r="AS1697" s="462" t="n"/>
    </row>
    <row r="1698">
      <c r="A1698" s="461" t="n">
        <v>1690</v>
      </c>
      <c r="B1698" s="462" t="inlineStr">
        <is>
          <t>Life-Off Charge</t>
        </is>
      </c>
      <c r="C1698" s="462" t="inlineStr">
        <is>
          <t>កំពង់ផែស្វយ័តភ្នំពេញ "ក.ស.ភ"</t>
        </is>
      </c>
      <c r="D1698" s="462" t="inlineStr">
        <is>
          <t>L001-100044999</t>
        </is>
      </c>
      <c r="E1698" s="462" t="inlineStr">
        <is>
          <t>INV20210418310</t>
        </is>
      </c>
      <c r="F1698" s="463" t="n">
        <v>44292</v>
      </c>
      <c r="G1698" s="464" t="n">
        <v>19416</v>
      </c>
      <c r="H1698" s="462" t="n"/>
      <c r="I1698" s="464">
        <f>G1698</f>
        <v/>
      </c>
      <c r="J1698" s="462">
        <f>IF(AND(Q1698=TRUE, R1698=TRUE, S1698=TRUE), IF(W1698&lt;-0.05, "អនុញ្ញាត (អ្នកផ្គត់ផ្គង់ប្រកាសខ្វះ)", "បានប្រកាស (អនុញ្ញាត)"), IF(AND(Q1698=FALSE, R1698=FALSE, S1698=FALSE), "ព្យួរទុក (មិនមានទិន្នន័យ)", "ប្រកាសខុស (ព្យួរទុក)"))</f>
        <v/>
      </c>
      <c r="K1698" s="462" t="inlineStr"/>
      <c r="L1698" s="462" t="inlineStr"/>
      <c r="M1698" s="464">
        <f>AH1698</f>
        <v/>
      </c>
      <c r="N1698" s="464">
        <f>IF(W1698&lt;0,AH1698,I1698)</f>
        <v/>
      </c>
      <c r="O1698" s="464">
        <f>I1698-M1698</f>
        <v/>
      </c>
      <c r="P1698" s="462" t="n"/>
      <c r="Q1698" s="462">
        <f>V1698=W1698</f>
        <v/>
      </c>
      <c r="R1698" s="462">
        <f>AND(MONTH(F1698)=MONTH(X1698), YEAR(F1698)=YEAR(X1698))</f>
        <v/>
      </c>
      <c r="S1698" s="462">
        <f>AC1698="L001-901905215"</f>
        <v/>
      </c>
      <c r="T1698" s="464">
        <f>G1698-AH1698</f>
        <v/>
      </c>
      <c r="U1698" s="462" t="n"/>
      <c r="V1698" s="462" t="inlineStr">
        <is>
          <t>INV20210418310</t>
        </is>
      </c>
      <c r="W1698" s="462" t="inlineStr"/>
      <c r="X1698" s="499" t="n"/>
      <c r="Y1698" s="462" t="n"/>
      <c r="Z1698" s="462" t="n"/>
      <c r="AA1698" s="462" t="n"/>
      <c r="AB1698" s="462" t="n"/>
      <c r="AC1698" s="462" t="n"/>
      <c r="AD1698" s="462" t="n"/>
      <c r="AE1698" s="462" t="n"/>
      <c r="AF1698" s="462" t="n"/>
      <c r="AG1698" s="462" t="n"/>
      <c r="AH1698" s="462" t="n"/>
      <c r="AI1698" s="462" t="n"/>
      <c r="AJ1698" s="462" t="n"/>
      <c r="AK1698" s="462" t="n"/>
      <c r="AL1698" s="462" t="n"/>
      <c r="AM1698" s="462" t="n"/>
      <c r="AN1698" s="462" t="n"/>
      <c r="AO1698" s="462" t="n"/>
      <c r="AP1698" s="462" t="n"/>
      <c r="AQ1698" s="462" t="n"/>
      <c r="AR1698" s="462" t="n"/>
      <c r="AS1698" s="462" t="n"/>
    </row>
    <row r="1699">
      <c r="A1699" s="461" t="n">
        <v>1691</v>
      </c>
      <c r="B1699" s="462" t="inlineStr">
        <is>
          <t>Life-Off Charge</t>
        </is>
      </c>
      <c r="C1699" s="462" t="inlineStr">
        <is>
          <t>កំពង់ផែស្វយ័តភ្នំពេញ "ក.ស.ភ"</t>
        </is>
      </c>
      <c r="D1699" s="462" t="inlineStr">
        <is>
          <t>L001-100044999</t>
        </is>
      </c>
      <c r="E1699" s="462" t="inlineStr">
        <is>
          <t>INV20210418315</t>
        </is>
      </c>
      <c r="F1699" s="463" t="n">
        <v>44292</v>
      </c>
      <c r="G1699" s="464" t="n">
        <v>116496</v>
      </c>
      <c r="H1699" s="462" t="n"/>
      <c r="I1699" s="464">
        <f>G1699</f>
        <v/>
      </c>
      <c r="J1699" s="462">
        <f>IF(AND(Q1699=TRUE, R1699=TRUE, S1699=TRUE), IF(W1699&lt;-0.05, "អនុញ្ញាត (អ្នកផ្គត់ផ្គង់ប្រកាសខ្វះ)", "បានប្រកាស (អនុញ្ញាត)"), IF(AND(Q1699=FALSE, R1699=FALSE, S1699=FALSE), "ព្យួរទុក (មិនមានទិន្នន័យ)", "ប្រកាសខុស (ព្យួរទុក)"))</f>
        <v/>
      </c>
      <c r="K1699" s="462" t="inlineStr"/>
      <c r="L1699" s="462" t="inlineStr"/>
      <c r="M1699" s="464">
        <f>AH1699</f>
        <v/>
      </c>
      <c r="N1699" s="464">
        <f>IF(W1699&lt;0,AH1699,I1699)</f>
        <v/>
      </c>
      <c r="O1699" s="464">
        <f>I1699-M1699</f>
        <v/>
      </c>
      <c r="P1699" s="462" t="n"/>
      <c r="Q1699" s="462">
        <f>V1699=W1699</f>
        <v/>
      </c>
      <c r="R1699" s="462">
        <f>AND(MONTH(F1699)=MONTH(X1699), YEAR(F1699)=YEAR(X1699))</f>
        <v/>
      </c>
      <c r="S1699" s="462">
        <f>AC1699="L001-901905215"</f>
        <v/>
      </c>
      <c r="T1699" s="464">
        <f>G1699-AH1699</f>
        <v/>
      </c>
      <c r="U1699" s="462" t="n"/>
      <c r="V1699" s="462" t="inlineStr">
        <is>
          <t>INV20210418315</t>
        </is>
      </c>
      <c r="W1699" s="462" t="inlineStr"/>
      <c r="X1699" s="499" t="n"/>
      <c r="Y1699" s="462" t="n"/>
      <c r="Z1699" s="462" t="n"/>
      <c r="AA1699" s="462" t="n"/>
      <c r="AB1699" s="462" t="n"/>
      <c r="AC1699" s="462" t="n"/>
      <c r="AD1699" s="462" t="n"/>
      <c r="AE1699" s="462" t="n"/>
      <c r="AF1699" s="462" t="n"/>
      <c r="AG1699" s="462" t="n"/>
      <c r="AH1699" s="462" t="n"/>
      <c r="AI1699" s="462" t="n"/>
      <c r="AJ1699" s="462" t="n"/>
      <c r="AK1699" s="462" t="n"/>
      <c r="AL1699" s="462" t="n"/>
      <c r="AM1699" s="462" t="n"/>
      <c r="AN1699" s="462" t="n"/>
      <c r="AO1699" s="462" t="n"/>
      <c r="AP1699" s="462" t="n"/>
      <c r="AQ1699" s="462" t="n"/>
      <c r="AR1699" s="462" t="n"/>
      <c r="AS1699" s="462" t="n"/>
    </row>
    <row r="1700">
      <c r="A1700" s="461" t="n">
        <v>1692</v>
      </c>
      <c r="B1700" s="462" t="inlineStr">
        <is>
          <t>Documentation fee</t>
        </is>
      </c>
      <c r="C1700" s="462" t="inlineStr">
        <is>
          <t>ត្រេនម៉ារីន ឡូជីស្ទីក (ខេមបូឌា)</t>
        </is>
      </c>
      <c r="D1700" s="462" t="inlineStr">
        <is>
          <t>L001-106004107</t>
        </is>
      </c>
      <c r="E1700" s="462" t="inlineStr">
        <is>
          <t>9961014289</t>
        </is>
      </c>
      <c r="F1700" s="463" t="n">
        <v>44292</v>
      </c>
      <c r="G1700" s="464" t="n">
        <v>322951</v>
      </c>
      <c r="H1700" s="462" t="n"/>
      <c r="I1700" s="464">
        <f>G1700</f>
        <v/>
      </c>
      <c r="J1700" s="462">
        <f>IF(AND(Q1700=TRUE, R1700=TRUE, S1700=TRUE), IF(W1700&lt;-0.05, "អនុញ្ញាត (អ្នកផ្គត់ផ្គង់ប្រកាសខ្វះ)", "បានប្រកាស (អនុញ្ញាត)"), IF(AND(Q1700=FALSE, R1700=FALSE, S1700=FALSE), "ព្យួរទុក (មិនមានទិន្នន័យ)", "ប្រកាសខុស (ព្យួរទុក)"))</f>
        <v/>
      </c>
      <c r="K1700" s="462" t="inlineStr"/>
      <c r="L1700" s="462" t="inlineStr"/>
      <c r="M1700" s="464">
        <f>AH1700</f>
        <v/>
      </c>
      <c r="N1700" s="464">
        <f>IF(W1700&lt;0,AH1700,I1700)</f>
        <v/>
      </c>
      <c r="O1700" s="464">
        <f>I1700-M1700</f>
        <v/>
      </c>
      <c r="P1700" s="462" t="n"/>
      <c r="Q1700" s="462">
        <f>V1700=W1700</f>
        <v/>
      </c>
      <c r="R1700" s="462">
        <f>AND(MONTH(F1700)=MONTH(X1700), YEAR(F1700)=YEAR(X1700))</f>
        <v/>
      </c>
      <c r="S1700" s="462">
        <f>AC1700="L001-901905215"</f>
        <v/>
      </c>
      <c r="T1700" s="464">
        <f>G1700-AH1700</f>
        <v/>
      </c>
      <c r="U1700" s="462" t="n"/>
      <c r="V1700" s="462" t="inlineStr">
        <is>
          <t>9961014289</t>
        </is>
      </c>
      <c r="W1700" s="462" t="inlineStr">
        <is>
          <t>9961014289</t>
        </is>
      </c>
      <c r="X1700" s="463" t="n">
        <v>44292</v>
      </c>
      <c r="Y1700" s="462" t="inlineStr">
        <is>
          <t>9961014289</t>
        </is>
      </c>
      <c r="Z1700" s="462" t="inlineStr"/>
      <c r="AA1700" s="462" t="inlineStr">
        <is>
          <t>បុគ្គលជាប់អាករ</t>
        </is>
      </c>
      <c r="AB1700" s="462" t="inlineStr">
        <is>
          <t>K004-902004795</t>
        </is>
      </c>
      <c r="AC1700" s="462" t="inlineStr">
        <is>
          <t>56ប៊ី-លីង សឹបផ្លាយ ឆេន មេនេចម៉ិន ឯ.ក</t>
        </is>
      </c>
      <c r="AD1700" s="464" t="n">
        <v>3553334</v>
      </c>
      <c r="AE1700" s="464" t="n">
        <v>3230304</v>
      </c>
      <c r="AF1700" s="464" t="n">
        <v>0</v>
      </c>
      <c r="AG1700" s="464" t="n">
        <v>0</v>
      </c>
      <c r="AH1700" s="464" t="n">
        <v>323030</v>
      </c>
      <c r="AI1700" s="464" t="n">
        <v>0</v>
      </c>
      <c r="AJ1700" s="464" t="n">
        <v>0</v>
      </c>
      <c r="AK1700" s="464" t="n">
        <v>0</v>
      </c>
      <c r="AL1700" s="464" t="n">
        <v>0</v>
      </c>
      <c r="AM1700" s="464" t="n">
        <v>0</v>
      </c>
      <c r="AN1700" s="464" t="n">
        <v>0</v>
      </c>
      <c r="AO1700" s="464" t="n">
        <v>0</v>
      </c>
      <c r="AP1700" s="464" t="n">
        <v>0</v>
      </c>
      <c r="AQ1700" s="462" t="inlineStr"/>
      <c r="AR1700" s="462" t="inlineStr">
        <is>
          <t>THC,CFS,DOC FEE</t>
        </is>
      </c>
      <c r="AS1700" s="462" t="inlineStr">
        <is>
          <t>បានប្រកាសពន្ធ</t>
        </is>
      </c>
    </row>
    <row r="1701">
      <c r="A1701" s="461" t="n">
        <v>1693</v>
      </c>
      <c r="B1701" s="462" t="inlineStr">
        <is>
          <t>Life-Off Charge</t>
        </is>
      </c>
      <c r="C1701" s="462" t="inlineStr">
        <is>
          <t>កំពង់ផែស្វយ័តភ្នំពេញ "ក.ស.ភ"</t>
        </is>
      </c>
      <c r="D1701" s="462" t="inlineStr">
        <is>
          <t>L001-100044999</t>
        </is>
      </c>
      <c r="E1701" s="462" t="inlineStr">
        <is>
          <t>INV20210418314</t>
        </is>
      </c>
      <c r="F1701" s="463" t="n">
        <v>44292</v>
      </c>
      <c r="G1701" s="464" t="n">
        <v>29124</v>
      </c>
      <c r="H1701" s="462" t="n"/>
      <c r="I1701" s="464">
        <f>G1701</f>
        <v/>
      </c>
      <c r="J1701" s="462">
        <f>IF(AND(Q1701=TRUE, R1701=TRUE, S1701=TRUE), IF(W1701&lt;-0.05, "អនុញ្ញាត (អ្នកផ្គត់ផ្គង់ប្រកាសខ្វះ)", "បានប្រកាស (អនុញ្ញាត)"), IF(AND(Q1701=FALSE, R1701=FALSE, S1701=FALSE), "ព្យួរទុក (មិនមានទិន្នន័យ)", "ប្រកាសខុស (ព្យួរទុក)"))</f>
        <v/>
      </c>
      <c r="K1701" s="462" t="inlineStr"/>
      <c r="L1701" s="462" t="inlineStr"/>
      <c r="M1701" s="464">
        <f>AH1701</f>
        <v/>
      </c>
      <c r="N1701" s="464">
        <f>IF(W1701&lt;0,AH1701,I1701)</f>
        <v/>
      </c>
      <c r="O1701" s="464">
        <f>I1701-M1701</f>
        <v/>
      </c>
      <c r="P1701" s="462" t="n"/>
      <c r="Q1701" s="462">
        <f>V1701=W1701</f>
        <v/>
      </c>
      <c r="R1701" s="462">
        <f>AND(MONTH(F1701)=MONTH(X1701), YEAR(F1701)=YEAR(X1701))</f>
        <v/>
      </c>
      <c r="S1701" s="462">
        <f>AC1701="L001-901905215"</f>
        <v/>
      </c>
      <c r="T1701" s="464">
        <f>G1701-AH1701</f>
        <v/>
      </c>
      <c r="U1701" s="462" t="n"/>
      <c r="V1701" s="462" t="inlineStr">
        <is>
          <t>INV20210418314</t>
        </is>
      </c>
      <c r="W1701" s="462" t="inlineStr"/>
      <c r="X1701" s="499" t="n"/>
      <c r="Y1701" s="462" t="n"/>
      <c r="Z1701" s="462" t="n"/>
      <c r="AA1701" s="462" t="n"/>
      <c r="AB1701" s="462" t="n"/>
      <c r="AC1701" s="462" t="n"/>
      <c r="AD1701" s="462" t="n"/>
      <c r="AE1701" s="462" t="n"/>
      <c r="AF1701" s="462" t="n"/>
      <c r="AG1701" s="462" t="n"/>
      <c r="AH1701" s="462" t="n"/>
      <c r="AI1701" s="462" t="n"/>
      <c r="AJ1701" s="462" t="n"/>
      <c r="AK1701" s="462" t="n"/>
      <c r="AL1701" s="462" t="n"/>
      <c r="AM1701" s="462" t="n"/>
      <c r="AN1701" s="462" t="n"/>
      <c r="AO1701" s="462" t="n"/>
      <c r="AP1701" s="462" t="n"/>
      <c r="AQ1701" s="462" t="n"/>
      <c r="AR1701" s="462" t="n"/>
      <c r="AS1701" s="462" t="n"/>
    </row>
    <row r="1702">
      <c r="A1702" s="461" t="n">
        <v>1694</v>
      </c>
      <c r="B1702" s="462" t="inlineStr">
        <is>
          <t>Life-Off Charge</t>
        </is>
      </c>
      <c r="C1702" s="462" t="inlineStr">
        <is>
          <t>កំពង់ផែស្វយ័តភ្នំពេញ "ក.ស.ភ"</t>
        </is>
      </c>
      <c r="D1702" s="462" t="inlineStr">
        <is>
          <t>L001-100044999</t>
        </is>
      </c>
      <c r="E1702" s="462" t="inlineStr">
        <is>
          <t>INV20210418313</t>
        </is>
      </c>
      <c r="F1702" s="463" t="n">
        <v>44292</v>
      </c>
      <c r="G1702" s="464" t="n">
        <v>116496</v>
      </c>
      <c r="H1702" s="462" t="n"/>
      <c r="I1702" s="464">
        <f>G1702</f>
        <v/>
      </c>
      <c r="J1702" s="462">
        <f>IF(AND(Q1702=TRUE, R1702=TRUE, S1702=TRUE), IF(W1702&lt;-0.05, "អនុញ្ញាត (អ្នកផ្គត់ផ្គង់ប្រកាសខ្វះ)", "បានប្រកាស (អនុញ្ញាត)"), IF(AND(Q1702=FALSE, R1702=FALSE, S1702=FALSE), "ព្យួរទុក (មិនមានទិន្នន័យ)", "ប្រកាសខុស (ព្យួរទុក)"))</f>
        <v/>
      </c>
      <c r="K1702" s="462" t="inlineStr"/>
      <c r="L1702" s="462" t="inlineStr"/>
      <c r="M1702" s="464">
        <f>AH1702</f>
        <v/>
      </c>
      <c r="N1702" s="464">
        <f>IF(W1702&lt;0,AH1702,I1702)</f>
        <v/>
      </c>
      <c r="O1702" s="464">
        <f>I1702-M1702</f>
        <v/>
      </c>
      <c r="P1702" s="462" t="n"/>
      <c r="Q1702" s="462">
        <f>V1702=W1702</f>
        <v/>
      </c>
      <c r="R1702" s="462">
        <f>AND(MONTH(F1702)=MONTH(X1702), YEAR(F1702)=YEAR(X1702))</f>
        <v/>
      </c>
      <c r="S1702" s="462">
        <f>AC1702="L001-901905215"</f>
        <v/>
      </c>
      <c r="T1702" s="464">
        <f>G1702-AH1702</f>
        <v/>
      </c>
      <c r="U1702" s="462" t="n"/>
      <c r="V1702" s="462" t="inlineStr">
        <is>
          <t>INV20210418313</t>
        </is>
      </c>
      <c r="W1702" s="462" t="inlineStr"/>
      <c r="X1702" s="499" t="n"/>
      <c r="Y1702" s="462" t="n"/>
      <c r="Z1702" s="462" t="n"/>
      <c r="AA1702" s="462" t="n"/>
      <c r="AB1702" s="462" t="n"/>
      <c r="AC1702" s="462" t="n"/>
      <c r="AD1702" s="462" t="n"/>
      <c r="AE1702" s="462" t="n"/>
      <c r="AF1702" s="462" t="n"/>
      <c r="AG1702" s="462" t="n"/>
      <c r="AH1702" s="462" t="n"/>
      <c r="AI1702" s="462" t="n"/>
      <c r="AJ1702" s="462" t="n"/>
      <c r="AK1702" s="462" t="n"/>
      <c r="AL1702" s="462" t="n"/>
      <c r="AM1702" s="462" t="n"/>
      <c r="AN1702" s="462" t="n"/>
      <c r="AO1702" s="462" t="n"/>
      <c r="AP1702" s="462" t="n"/>
      <c r="AQ1702" s="462" t="n"/>
      <c r="AR1702" s="462" t="n"/>
      <c r="AS1702" s="462" t="n"/>
    </row>
    <row r="1703">
      <c r="A1703" s="461" t="n">
        <v>1695</v>
      </c>
      <c r="B1703" s="462" t="inlineStr">
        <is>
          <t>OCEAN FREIGHT</t>
        </is>
      </c>
      <c r="C1703" s="462" t="inlineStr">
        <is>
          <t>ខូស្កូ ស៊ីបភីង ឡាញ (ខេមបូឌា) ឯ.ក</t>
        </is>
      </c>
      <c r="D1703" s="462" t="inlineStr">
        <is>
          <t>L001-100103383</t>
        </is>
      </c>
      <c r="E1703" s="462" t="inlineStr">
        <is>
          <t>COS2104-04665</t>
        </is>
      </c>
      <c r="F1703" s="463" t="n">
        <v>44292</v>
      </c>
      <c r="G1703" s="464" t="n">
        <v>110024</v>
      </c>
      <c r="H1703" s="462" t="n"/>
      <c r="I1703" s="464">
        <f>G1703</f>
        <v/>
      </c>
      <c r="J1703" s="462">
        <f>IF(AND(Q1703=TRUE, R1703=TRUE, S1703=TRUE), IF(W1703&lt;-0.05, "អនុញ្ញាត (អ្នកផ្គត់ផ្គង់ប្រកាសខ្វះ)", "បានប្រកាស (អនុញ្ញាត)"), IF(AND(Q1703=FALSE, R1703=FALSE, S1703=FALSE), "ព្យួរទុក (មិនមានទិន្នន័យ)", "ប្រកាសខុស (ព្យួរទុក)"))</f>
        <v/>
      </c>
      <c r="K1703" s="462" t="inlineStr"/>
      <c r="L1703" s="462" t="inlineStr"/>
      <c r="M1703" s="464">
        <f>AH1703</f>
        <v/>
      </c>
      <c r="N1703" s="464">
        <f>IF(W1703&lt;0,AH1703,I1703)</f>
        <v/>
      </c>
      <c r="O1703" s="464">
        <f>I1703-M1703</f>
        <v/>
      </c>
      <c r="P1703" s="462" t="n"/>
      <c r="Q1703" s="462">
        <f>V1703=W1703</f>
        <v/>
      </c>
      <c r="R1703" s="462">
        <f>AND(MONTH(F1703)=MONTH(X1703), YEAR(F1703)=YEAR(X1703))</f>
        <v/>
      </c>
      <c r="S1703" s="462">
        <f>AC1703="L001-901905215"</f>
        <v/>
      </c>
      <c r="T1703" s="464">
        <f>G1703-AH1703</f>
        <v/>
      </c>
      <c r="U1703" s="462" t="n"/>
      <c r="V1703" s="462" t="inlineStr">
        <is>
          <t>COS210404665</t>
        </is>
      </c>
      <c r="W1703" s="462" t="inlineStr">
        <is>
          <t>COS210404665</t>
        </is>
      </c>
      <c r="X1703" s="463" t="n">
        <v>44292</v>
      </c>
      <c r="Y1703" s="462" t="inlineStr">
        <is>
          <t>COS2104-04665</t>
        </is>
      </c>
      <c r="Z1703" s="462" t="inlineStr"/>
      <c r="AA1703" s="462" t="inlineStr">
        <is>
          <t>បុគ្គលជាប់អាករ</t>
        </is>
      </c>
      <c r="AB1703" s="462" t="inlineStr">
        <is>
          <t>L001-901905215</t>
        </is>
      </c>
      <c r="AC1703" s="462" t="inlineStr">
        <is>
          <t>វីអ៊ីស៊ិន (ខេមបូឌា) អ៊ិនដាសស្ទ្រី ឯ.ក</t>
        </is>
      </c>
      <c r="AD1703" s="464" t="n">
        <v>1210264</v>
      </c>
      <c r="AE1703" s="464" t="n">
        <v>1100240</v>
      </c>
      <c r="AF1703" s="464" t="n">
        <v>0</v>
      </c>
      <c r="AG1703" s="464" t="n">
        <v>0</v>
      </c>
      <c r="AH1703" s="464" t="n">
        <v>110024</v>
      </c>
      <c r="AI1703" s="464" t="n">
        <v>0</v>
      </c>
      <c r="AJ1703" s="464" t="n">
        <v>0</v>
      </c>
      <c r="AK1703" s="464" t="n">
        <v>0</v>
      </c>
      <c r="AL1703" s="464" t="n">
        <v>0</v>
      </c>
      <c r="AM1703" s="464" t="n">
        <v>0</v>
      </c>
      <c r="AN1703" s="464" t="n">
        <v>0</v>
      </c>
      <c r="AO1703" s="464" t="n">
        <v>0</v>
      </c>
      <c r="AP1703" s="464" t="n">
        <v>0</v>
      </c>
      <c r="AQ1703" s="462" t="inlineStr"/>
      <c r="AR1703" s="462" t="inlineStr">
        <is>
          <t xml:space="preserve">THC &amp; DOC </t>
        </is>
      </c>
      <c r="AS1703" s="462" t="inlineStr">
        <is>
          <t>បានប្រកាសពន្ធ</t>
        </is>
      </c>
    </row>
    <row r="1704">
      <c r="A1704" s="461" t="n">
        <v>1696</v>
      </c>
      <c r="B1704" s="462" t="inlineStr">
        <is>
          <t>Monthly Tax Declaration For March 2021</t>
        </is>
      </c>
      <c r="C1704" s="462" t="inlineStr">
        <is>
          <t>យីងកឺ ខេម ថេក អ៊ែតវ៉ាយហ្សឺរី ឯ.ក</t>
        </is>
      </c>
      <c r="D1704" s="462" t="inlineStr">
        <is>
          <t>K003-902005313</t>
        </is>
      </c>
      <c r="E1704" s="462" t="inlineStr">
        <is>
          <t>YKT21-057</t>
        </is>
      </c>
      <c r="F1704" s="463" t="n">
        <v>44291</v>
      </c>
      <c r="G1704" s="464" t="n">
        <v>239023</v>
      </c>
      <c r="H1704" s="462" t="n"/>
      <c r="I1704" s="464">
        <f>G1704</f>
        <v/>
      </c>
      <c r="J1704" s="462">
        <f>IF(AND(Q1704=TRUE, R1704=TRUE, S1704=TRUE), IF(W1704&lt;-0.05, "អនុញ្ញាត (អ្នកផ្គត់ផ្គង់ប្រកាសខ្វះ)", "បានប្រកាស (អនុញ្ញាត)"), IF(AND(Q1704=FALSE, R1704=FALSE, S1704=FALSE), "ព្យួរទុក (មិនមានទិន្នន័យ)", "ប្រកាសខុស (ព្យួរទុក)"))</f>
        <v/>
      </c>
      <c r="K1704" s="462" t="inlineStr"/>
      <c r="L1704" s="462" t="inlineStr"/>
      <c r="M1704" s="464">
        <f>AH1704</f>
        <v/>
      </c>
      <c r="N1704" s="464">
        <f>IF(W1704&lt;0,AH1704,I1704)</f>
        <v/>
      </c>
      <c r="O1704" s="464">
        <f>I1704-M1704</f>
        <v/>
      </c>
      <c r="P1704" s="462" t="n"/>
      <c r="Q1704" s="462">
        <f>V1704=W1704</f>
        <v/>
      </c>
      <c r="R1704" s="462">
        <f>AND(MONTH(F1704)=MONTH(X1704), YEAR(F1704)=YEAR(X1704))</f>
        <v/>
      </c>
      <c r="S1704" s="462">
        <f>AC1704="L001-901905215"</f>
        <v/>
      </c>
      <c r="T1704" s="464">
        <f>G1704-AH1704</f>
        <v/>
      </c>
      <c r="U1704" s="462" t="n"/>
      <c r="V1704" s="462" t="inlineStr">
        <is>
          <t>YKT21057</t>
        </is>
      </c>
      <c r="W1704" s="462" t="inlineStr">
        <is>
          <t>YKT21057</t>
        </is>
      </c>
      <c r="X1704" s="463" t="n">
        <v>44291</v>
      </c>
      <c r="Y1704" s="462" t="inlineStr">
        <is>
          <t>YKT21-057</t>
        </is>
      </c>
      <c r="Z1704" s="462" t="inlineStr"/>
      <c r="AA1704" s="462" t="inlineStr">
        <is>
          <t>បុគ្គលជាប់អាករ</t>
        </is>
      </c>
      <c r="AB1704" s="462" t="inlineStr">
        <is>
          <t>L001-901905215</t>
        </is>
      </c>
      <c r="AC1704" s="462" t="inlineStr">
        <is>
          <t>វីអ៊ីស៊ិន (ខេមបូឌា) អ៊ិនដាសស្ទ្រី ឯ.ក</t>
        </is>
      </c>
      <c r="AD1704" s="464" t="n">
        <v>2629254</v>
      </c>
      <c r="AE1704" s="464" t="n">
        <v>2390231</v>
      </c>
      <c r="AF1704" s="464" t="n">
        <v>0</v>
      </c>
      <c r="AG1704" s="464" t="n">
        <v>0</v>
      </c>
      <c r="AH1704" s="464" t="n">
        <v>239023</v>
      </c>
      <c r="AI1704" s="464" t="n">
        <v>0</v>
      </c>
      <c r="AJ1704" s="464" t="n">
        <v>0</v>
      </c>
      <c r="AK1704" s="464" t="n">
        <v>0</v>
      </c>
      <c r="AL1704" s="464" t="n">
        <v>0</v>
      </c>
      <c r="AM1704" s="464" t="n">
        <v>0</v>
      </c>
      <c r="AN1704" s="464" t="n">
        <v>0</v>
      </c>
      <c r="AO1704" s="464" t="n">
        <v>0</v>
      </c>
      <c r="AP1704" s="464" t="n">
        <v>0</v>
      </c>
      <c r="AQ1704" s="462" t="inlineStr"/>
      <c r="AR1704" s="462" t="inlineStr">
        <is>
          <t>ថ្លៃសេវារៀបឯកសារពន្ធប្រចាំខែមិនា</t>
        </is>
      </c>
      <c r="AS1704" s="462" t="inlineStr">
        <is>
          <t>បានប្រកាសពន្ធ</t>
        </is>
      </c>
    </row>
    <row r="1705">
      <c r="A1705" s="461" t="n">
        <v>1697</v>
      </c>
      <c r="B1705" s="462" t="inlineStr">
        <is>
          <t>Life-Off Charge</t>
        </is>
      </c>
      <c r="C1705" s="462" t="inlineStr">
        <is>
          <t>កំពង់ផែស្វយ័តភ្នំពេញ "ក.ស.ភ"</t>
        </is>
      </c>
      <c r="D1705" s="462" t="inlineStr">
        <is>
          <t>L001-100044999</t>
        </is>
      </c>
      <c r="E1705" s="462" t="inlineStr">
        <is>
          <t>INV20210419129</t>
        </is>
      </c>
      <c r="F1705" s="463" t="n">
        <v>44298</v>
      </c>
      <c r="G1705" s="464" t="n">
        <v>58291</v>
      </c>
      <c r="H1705" s="462" t="n"/>
      <c r="I1705" s="464">
        <f>G1705</f>
        <v/>
      </c>
      <c r="J1705" s="462">
        <f>IF(AND(Q1705=TRUE, R1705=TRUE, S1705=TRUE), IF(W1705&lt;-0.05, "អនុញ្ញាត (អ្នកផ្គត់ផ្គង់ប្រកាសខ្វះ)", "បានប្រកាស (អនុញ្ញាត)"), IF(AND(Q1705=FALSE, R1705=FALSE, S1705=FALSE), "ព្យួរទុក (មិនមានទិន្នន័យ)", "ប្រកាសខុស (ព្យួរទុក)"))</f>
        <v/>
      </c>
      <c r="K1705" s="462" t="inlineStr"/>
      <c r="L1705" s="462" t="inlineStr"/>
      <c r="M1705" s="464">
        <f>AH1705</f>
        <v/>
      </c>
      <c r="N1705" s="464">
        <f>IF(W1705&lt;0,AH1705,I1705)</f>
        <v/>
      </c>
      <c r="O1705" s="464">
        <f>I1705-M1705</f>
        <v/>
      </c>
      <c r="P1705" s="462" t="n"/>
      <c r="Q1705" s="462">
        <f>V1705=W1705</f>
        <v/>
      </c>
      <c r="R1705" s="462">
        <f>AND(MONTH(F1705)=MONTH(X1705), YEAR(F1705)=YEAR(X1705))</f>
        <v/>
      </c>
      <c r="S1705" s="462">
        <f>AC1705="L001-901905215"</f>
        <v/>
      </c>
      <c r="T1705" s="464">
        <f>G1705-AH1705</f>
        <v/>
      </c>
      <c r="U1705" s="462" t="n"/>
      <c r="V1705" s="462" t="inlineStr">
        <is>
          <t>INV20210419129</t>
        </is>
      </c>
      <c r="W1705" s="462" t="inlineStr"/>
      <c r="X1705" s="499" t="n"/>
      <c r="Y1705" s="462" t="n"/>
      <c r="Z1705" s="462" t="n"/>
      <c r="AA1705" s="462" t="n"/>
      <c r="AB1705" s="462" t="n"/>
      <c r="AC1705" s="462" t="n"/>
      <c r="AD1705" s="462" t="n"/>
      <c r="AE1705" s="462" t="n"/>
      <c r="AF1705" s="462" t="n"/>
      <c r="AG1705" s="462" t="n"/>
      <c r="AH1705" s="462" t="n"/>
      <c r="AI1705" s="462" t="n"/>
      <c r="AJ1705" s="462" t="n"/>
      <c r="AK1705" s="462" t="n"/>
      <c r="AL1705" s="462" t="n"/>
      <c r="AM1705" s="462" t="n"/>
      <c r="AN1705" s="462" t="n"/>
      <c r="AO1705" s="462" t="n"/>
      <c r="AP1705" s="462" t="n"/>
      <c r="AQ1705" s="462" t="n"/>
      <c r="AR1705" s="462" t="n"/>
      <c r="AS1705" s="462" t="n"/>
    </row>
    <row r="1706">
      <c r="A1706" s="461" t="n">
        <v>1698</v>
      </c>
      <c r="B1706" s="462" t="inlineStr">
        <is>
          <t>Lift Off</t>
        </is>
      </c>
      <c r="C1706" s="462" t="inlineStr">
        <is>
          <t>កំពង់ផែស្វយ័តក្រុងព្រះសីហនុ</t>
        </is>
      </c>
      <c r="D1706" s="462" t="inlineStr">
        <is>
          <t>L001-100044638</t>
        </is>
      </c>
      <c r="E1706" s="462" t="inlineStr">
        <is>
          <t>054960</t>
        </is>
      </c>
      <c r="F1706" s="463" t="n">
        <v>44294</v>
      </c>
      <c r="G1706" s="464" t="n">
        <v>20635</v>
      </c>
      <c r="H1706" s="462" t="n"/>
      <c r="I1706" s="464">
        <f>G1706</f>
        <v/>
      </c>
      <c r="J1706" s="462">
        <f>IF(AND(Q1706=TRUE, R1706=TRUE, S1706=TRUE), IF(W1706&lt;-0.05, "អនុញ្ញាត (អ្នកផ្គត់ផ្គង់ប្រកាសខ្វះ)", "បានប្រកាស (អនុញ្ញាត)"), IF(AND(Q1706=FALSE, R1706=FALSE, S1706=FALSE), "ព្យួរទុក (មិនមានទិន្នន័យ)", "ប្រកាសខុស (ព្យួរទុក)"))</f>
        <v/>
      </c>
      <c r="K1706" s="462" t="inlineStr"/>
      <c r="L1706" s="462" t="inlineStr"/>
      <c r="M1706" s="464">
        <f>AH1706</f>
        <v/>
      </c>
      <c r="N1706" s="464">
        <f>IF(W1706&lt;0,AH1706,I1706)</f>
        <v/>
      </c>
      <c r="O1706" s="464">
        <f>I1706-M1706</f>
        <v/>
      </c>
      <c r="P1706" s="462" t="n"/>
      <c r="Q1706" s="462">
        <f>V1706=W1706</f>
        <v/>
      </c>
      <c r="R1706" s="462">
        <f>AND(MONTH(F1706)=MONTH(X1706), YEAR(F1706)=YEAR(X1706))</f>
        <v/>
      </c>
      <c r="S1706" s="462">
        <f>AC1706="L001-901905215"</f>
        <v/>
      </c>
      <c r="T1706" s="464">
        <f>G1706-AH1706</f>
        <v/>
      </c>
      <c r="U1706" s="462" t="n"/>
      <c r="V1706" s="462" t="inlineStr">
        <is>
          <t>054960</t>
        </is>
      </c>
      <c r="W1706" s="462" t="inlineStr"/>
      <c r="X1706" s="499" t="n"/>
      <c r="Y1706" s="462" t="n"/>
      <c r="Z1706" s="462" t="n"/>
      <c r="AA1706" s="462" t="n"/>
      <c r="AB1706" s="462" t="n"/>
      <c r="AC1706" s="462" t="n"/>
      <c r="AD1706" s="462" t="n"/>
      <c r="AE1706" s="462" t="n"/>
      <c r="AF1706" s="462" t="n"/>
      <c r="AG1706" s="462" t="n"/>
      <c r="AH1706" s="462" t="n"/>
      <c r="AI1706" s="462" t="n"/>
      <c r="AJ1706" s="462" t="n"/>
      <c r="AK1706" s="462" t="n"/>
      <c r="AL1706" s="462" t="n"/>
      <c r="AM1706" s="462" t="n"/>
      <c r="AN1706" s="462" t="n"/>
      <c r="AO1706" s="462" t="n"/>
      <c r="AP1706" s="462" t="n"/>
      <c r="AQ1706" s="462" t="n"/>
      <c r="AR1706" s="462" t="n"/>
      <c r="AS1706" s="462" t="n"/>
    </row>
    <row r="1707">
      <c r="A1707" s="461" t="n">
        <v>1699</v>
      </c>
      <c r="B1707" s="462" t="inlineStr">
        <is>
          <t>Life-Off Charge</t>
        </is>
      </c>
      <c r="C1707" s="462" t="inlineStr">
        <is>
          <t>កំពង់ផែស្វយ័តភ្នំពេញ "ក.ស.ភ"</t>
        </is>
      </c>
      <c r="D1707" s="462" t="inlineStr">
        <is>
          <t>L001-100044999</t>
        </is>
      </c>
      <c r="E1707" s="462" t="inlineStr">
        <is>
          <t>INV20210419904</t>
        </is>
      </c>
      <c r="F1707" s="463" t="n">
        <v>44305</v>
      </c>
      <c r="G1707" s="464" t="n">
        <v>29146</v>
      </c>
      <c r="H1707" s="462" t="n"/>
      <c r="I1707" s="464">
        <f>G1707</f>
        <v/>
      </c>
      <c r="J1707" s="462">
        <f>IF(AND(Q1707=TRUE, R1707=TRUE, S1707=TRUE), IF(W1707&lt;-0.05, "អនុញ្ញាត (អ្នកផ្គត់ផ្គង់ប្រកាសខ្វះ)", "បានប្រកាស (អនុញ្ញាត)"), IF(AND(Q1707=FALSE, R1707=FALSE, S1707=FALSE), "ព្យួរទុក (មិនមានទិន្នន័យ)", "ប្រកាសខុស (ព្យួរទុក)"))</f>
        <v/>
      </c>
      <c r="K1707" s="462" t="inlineStr"/>
      <c r="L1707" s="462" t="inlineStr"/>
      <c r="M1707" s="464">
        <f>AH1707</f>
        <v/>
      </c>
      <c r="N1707" s="464">
        <f>IF(W1707&lt;0,AH1707,I1707)</f>
        <v/>
      </c>
      <c r="O1707" s="464">
        <f>I1707-M1707</f>
        <v/>
      </c>
      <c r="P1707" s="462" t="n"/>
      <c r="Q1707" s="462">
        <f>V1707=W1707</f>
        <v/>
      </c>
      <c r="R1707" s="462">
        <f>AND(MONTH(F1707)=MONTH(X1707), YEAR(F1707)=YEAR(X1707))</f>
        <v/>
      </c>
      <c r="S1707" s="462">
        <f>AC1707="L001-901905215"</f>
        <v/>
      </c>
      <c r="T1707" s="464">
        <f>G1707-AH1707</f>
        <v/>
      </c>
      <c r="U1707" s="462" t="n"/>
      <c r="V1707" s="462" t="inlineStr">
        <is>
          <t>INV20210419904</t>
        </is>
      </c>
      <c r="W1707" s="462" t="inlineStr"/>
      <c r="X1707" s="499" t="n"/>
      <c r="Y1707" s="462" t="n"/>
      <c r="Z1707" s="462" t="n"/>
      <c r="AA1707" s="462" t="n"/>
      <c r="AB1707" s="462" t="n"/>
      <c r="AC1707" s="462" t="n"/>
      <c r="AD1707" s="462" t="n"/>
      <c r="AE1707" s="462" t="n"/>
      <c r="AF1707" s="462" t="n"/>
      <c r="AG1707" s="462" t="n"/>
      <c r="AH1707" s="462" t="n"/>
      <c r="AI1707" s="462" t="n"/>
      <c r="AJ1707" s="462" t="n"/>
      <c r="AK1707" s="462" t="n"/>
      <c r="AL1707" s="462" t="n"/>
      <c r="AM1707" s="462" t="n"/>
      <c r="AN1707" s="462" t="n"/>
      <c r="AO1707" s="462" t="n"/>
      <c r="AP1707" s="462" t="n"/>
      <c r="AQ1707" s="462" t="n"/>
      <c r="AR1707" s="462" t="n"/>
      <c r="AS1707" s="462" t="n"/>
    </row>
    <row r="1708">
      <c r="A1708" s="461" t="n">
        <v>1700</v>
      </c>
      <c r="B1708" s="462" t="inlineStr">
        <is>
          <t>Life-Off Charge</t>
        </is>
      </c>
      <c r="C1708" s="462" t="inlineStr">
        <is>
          <t>កំពង់ផែស្វយ័តភ្នំពេញ "ក.ស.ភ"</t>
        </is>
      </c>
      <c r="D1708" s="462" t="inlineStr">
        <is>
          <t>L001-100044999</t>
        </is>
      </c>
      <c r="E1708" s="462" t="inlineStr">
        <is>
          <t>INV20210420479</t>
        </is>
      </c>
      <c r="F1708" s="463" t="n">
        <v>44309</v>
      </c>
      <c r="G1708" s="464" t="n">
        <v>7286</v>
      </c>
      <c r="H1708" s="462" t="n"/>
      <c r="I1708" s="464">
        <f>G1708</f>
        <v/>
      </c>
      <c r="J1708" s="462">
        <f>IF(AND(Q1708=TRUE, R1708=TRUE, S1708=TRUE), IF(W1708&lt;-0.05, "អនុញ្ញាត (អ្នកផ្គត់ផ្គង់ប្រកាសខ្វះ)", "បានប្រកាស (អនុញ្ញាត)"), IF(AND(Q1708=FALSE, R1708=FALSE, S1708=FALSE), "ព្យួរទុក (មិនមានទិន្នន័យ)", "ប្រកាសខុស (ព្យួរទុក)"))</f>
        <v/>
      </c>
      <c r="K1708" s="462" t="inlineStr"/>
      <c r="L1708" s="462" t="inlineStr"/>
      <c r="M1708" s="464">
        <f>AH1708</f>
        <v/>
      </c>
      <c r="N1708" s="464">
        <f>IF(W1708&lt;0,AH1708,I1708)</f>
        <v/>
      </c>
      <c r="O1708" s="464">
        <f>I1708-M1708</f>
        <v/>
      </c>
      <c r="P1708" s="462" t="n"/>
      <c r="Q1708" s="462">
        <f>V1708=W1708</f>
        <v/>
      </c>
      <c r="R1708" s="462">
        <f>AND(MONTH(F1708)=MONTH(X1708), YEAR(F1708)=YEAR(X1708))</f>
        <v/>
      </c>
      <c r="S1708" s="462">
        <f>AC1708="L001-901905215"</f>
        <v/>
      </c>
      <c r="T1708" s="464">
        <f>G1708-AH1708</f>
        <v/>
      </c>
      <c r="U1708" s="462" t="n"/>
      <c r="V1708" s="462" t="inlineStr">
        <is>
          <t>INV20210420479</t>
        </is>
      </c>
      <c r="W1708" s="462" t="inlineStr"/>
      <c r="X1708" s="499" t="n"/>
      <c r="Y1708" s="462" t="n"/>
      <c r="Z1708" s="462" t="n"/>
      <c r="AA1708" s="462" t="n"/>
      <c r="AB1708" s="462" t="n"/>
      <c r="AC1708" s="462" t="n"/>
      <c r="AD1708" s="462" t="n"/>
      <c r="AE1708" s="462" t="n"/>
      <c r="AF1708" s="462" t="n"/>
      <c r="AG1708" s="462" t="n"/>
      <c r="AH1708" s="462" t="n"/>
      <c r="AI1708" s="462" t="n"/>
      <c r="AJ1708" s="462" t="n"/>
      <c r="AK1708" s="462" t="n"/>
      <c r="AL1708" s="462" t="n"/>
      <c r="AM1708" s="462" t="n"/>
      <c r="AN1708" s="462" t="n"/>
      <c r="AO1708" s="462" t="n"/>
      <c r="AP1708" s="462" t="n"/>
      <c r="AQ1708" s="462" t="n"/>
      <c r="AR1708" s="462" t="n"/>
      <c r="AS1708" s="462" t="n"/>
    </row>
    <row r="1709">
      <c r="A1709" s="461" t="n">
        <v>1701</v>
      </c>
      <c r="B1709" s="462" t="inlineStr">
        <is>
          <t>Life-Off Charge</t>
        </is>
      </c>
      <c r="C1709" s="462" t="inlineStr">
        <is>
          <t>កំពង់ផែស្វយ័តភ្នំពេញ "ក.ស.ភ"</t>
        </is>
      </c>
      <c r="D1709" s="462" t="inlineStr">
        <is>
          <t>L001-100044999</t>
        </is>
      </c>
      <c r="E1709" s="462" t="inlineStr">
        <is>
          <t>INV20210419899</t>
        </is>
      </c>
      <c r="F1709" s="463" t="n">
        <v>44305</v>
      </c>
      <c r="G1709" s="464" t="n">
        <v>87437</v>
      </c>
      <c r="H1709" s="462" t="n"/>
      <c r="I1709" s="464">
        <f>G1709</f>
        <v/>
      </c>
      <c r="J1709" s="462">
        <f>IF(AND(Q1709=TRUE, R1709=TRUE, S1709=TRUE), IF(W1709&lt;-0.05, "អនុញ្ញាត (អ្នកផ្គត់ផ្គង់ប្រកាសខ្វះ)", "បានប្រកាស (អនុញ្ញាត)"), IF(AND(Q1709=FALSE, R1709=FALSE, S1709=FALSE), "ព្យួរទុក (មិនមានទិន្នន័យ)", "ប្រកាសខុស (ព្យួរទុក)"))</f>
        <v/>
      </c>
      <c r="K1709" s="462" t="inlineStr"/>
      <c r="L1709" s="462" t="inlineStr"/>
      <c r="M1709" s="464">
        <f>AH1709</f>
        <v/>
      </c>
      <c r="N1709" s="464">
        <f>IF(W1709&lt;0,AH1709,I1709)</f>
        <v/>
      </c>
      <c r="O1709" s="464">
        <f>I1709-M1709</f>
        <v/>
      </c>
      <c r="P1709" s="462" t="n"/>
      <c r="Q1709" s="462">
        <f>V1709=W1709</f>
        <v/>
      </c>
      <c r="R1709" s="462">
        <f>AND(MONTH(F1709)=MONTH(X1709), YEAR(F1709)=YEAR(X1709))</f>
        <v/>
      </c>
      <c r="S1709" s="462">
        <f>AC1709="L001-901905215"</f>
        <v/>
      </c>
      <c r="T1709" s="464">
        <f>G1709-AH1709</f>
        <v/>
      </c>
      <c r="U1709" s="462" t="n"/>
      <c r="V1709" s="462" t="inlineStr">
        <is>
          <t>INV20210419899</t>
        </is>
      </c>
      <c r="W1709" s="462" t="inlineStr"/>
      <c r="X1709" s="499" t="n"/>
      <c r="Y1709" s="462" t="n"/>
      <c r="Z1709" s="462" t="n"/>
      <c r="AA1709" s="462" t="n"/>
      <c r="AB1709" s="462" t="n"/>
      <c r="AC1709" s="462" t="n"/>
      <c r="AD1709" s="462" t="n"/>
      <c r="AE1709" s="462" t="n"/>
      <c r="AF1709" s="462" t="n"/>
      <c r="AG1709" s="462" t="n"/>
      <c r="AH1709" s="462" t="n"/>
      <c r="AI1709" s="462" t="n"/>
      <c r="AJ1709" s="462" t="n"/>
      <c r="AK1709" s="462" t="n"/>
      <c r="AL1709" s="462" t="n"/>
      <c r="AM1709" s="462" t="n"/>
      <c r="AN1709" s="462" t="n"/>
      <c r="AO1709" s="462" t="n"/>
      <c r="AP1709" s="462" t="n"/>
      <c r="AQ1709" s="462" t="n"/>
      <c r="AR1709" s="462" t="n"/>
      <c r="AS1709" s="462" t="n"/>
    </row>
    <row r="1710">
      <c r="A1710" s="461" t="n">
        <v>1702</v>
      </c>
      <c r="B1710" s="462" t="inlineStr">
        <is>
          <t>Life-Off Charge</t>
        </is>
      </c>
      <c r="C1710" s="462" t="inlineStr">
        <is>
          <t>កំពង់ផែស្វយ័តភ្នំពេញ "ក.ស.ភ"</t>
        </is>
      </c>
      <c r="D1710" s="462" t="inlineStr">
        <is>
          <t>L001-100044999</t>
        </is>
      </c>
      <c r="E1710" s="462" t="inlineStr">
        <is>
          <t>INV20210419903</t>
        </is>
      </c>
      <c r="F1710" s="463" t="n">
        <v>44305</v>
      </c>
      <c r="G1710" s="464" t="n">
        <v>19430</v>
      </c>
      <c r="H1710" s="462" t="n"/>
      <c r="I1710" s="464">
        <f>G1710</f>
        <v/>
      </c>
      <c r="J1710" s="462">
        <f>IF(AND(Q1710=TRUE, R1710=TRUE, S1710=TRUE), IF(W1710&lt;-0.05, "អនុញ្ញាត (អ្នកផ្គត់ផ្គង់ប្រកាសខ្វះ)", "បានប្រកាស (អនុញ្ញាត)"), IF(AND(Q1710=FALSE, R1710=FALSE, S1710=FALSE), "ព្យួរទុក (មិនមានទិន្នន័យ)", "ប្រកាសខុស (ព្យួរទុក)"))</f>
        <v/>
      </c>
      <c r="K1710" s="462" t="inlineStr"/>
      <c r="L1710" s="462" t="inlineStr"/>
      <c r="M1710" s="464">
        <f>AH1710</f>
        <v/>
      </c>
      <c r="N1710" s="464">
        <f>IF(W1710&lt;0,AH1710,I1710)</f>
        <v/>
      </c>
      <c r="O1710" s="464">
        <f>I1710-M1710</f>
        <v/>
      </c>
      <c r="P1710" s="462" t="n"/>
      <c r="Q1710" s="462">
        <f>V1710=W1710</f>
        <v/>
      </c>
      <c r="R1710" s="462">
        <f>AND(MONTH(F1710)=MONTH(X1710), YEAR(F1710)=YEAR(X1710))</f>
        <v/>
      </c>
      <c r="S1710" s="462">
        <f>AC1710="L001-901905215"</f>
        <v/>
      </c>
      <c r="T1710" s="464">
        <f>G1710-AH1710</f>
        <v/>
      </c>
      <c r="U1710" s="462" t="n"/>
      <c r="V1710" s="462" t="inlineStr">
        <is>
          <t>INV20210419903</t>
        </is>
      </c>
      <c r="W1710" s="462" t="inlineStr"/>
      <c r="X1710" s="499" t="n"/>
      <c r="Y1710" s="462" t="n"/>
      <c r="Z1710" s="462" t="n"/>
      <c r="AA1710" s="462" t="n"/>
      <c r="AB1710" s="462" t="n"/>
      <c r="AC1710" s="462" t="n"/>
      <c r="AD1710" s="462" t="n"/>
      <c r="AE1710" s="462" t="n"/>
      <c r="AF1710" s="462" t="n"/>
      <c r="AG1710" s="462" t="n"/>
      <c r="AH1710" s="462" t="n"/>
      <c r="AI1710" s="462" t="n"/>
      <c r="AJ1710" s="462" t="n"/>
      <c r="AK1710" s="462" t="n"/>
      <c r="AL1710" s="462" t="n"/>
      <c r="AM1710" s="462" t="n"/>
      <c r="AN1710" s="462" t="n"/>
      <c r="AO1710" s="462" t="n"/>
      <c r="AP1710" s="462" t="n"/>
      <c r="AQ1710" s="462" t="n"/>
      <c r="AR1710" s="462" t="n"/>
      <c r="AS1710" s="462" t="n"/>
    </row>
    <row r="1711">
      <c r="A1711" s="461" t="n">
        <v>1703</v>
      </c>
      <c r="B1711" s="462" t="inlineStr">
        <is>
          <t>Life-Off Charge</t>
        </is>
      </c>
      <c r="C1711" s="462" t="inlineStr">
        <is>
          <t>កំពង់ផែស្វយ័តភ្នំពេញ "ក.ស.ភ"</t>
        </is>
      </c>
      <c r="D1711" s="462" t="inlineStr">
        <is>
          <t>L001-100044999</t>
        </is>
      </c>
      <c r="E1711" s="462" t="inlineStr">
        <is>
          <t>INV20210420478</t>
        </is>
      </c>
      <c r="F1711" s="463" t="n">
        <v>44309</v>
      </c>
      <c r="G1711" s="464" t="n">
        <v>2429</v>
      </c>
      <c r="H1711" s="462" t="n"/>
      <c r="I1711" s="464">
        <f>G1711</f>
        <v/>
      </c>
      <c r="J1711" s="462">
        <f>IF(AND(Q1711=TRUE, R1711=TRUE, S1711=TRUE), IF(W1711&lt;-0.05, "អនុញ្ញាត (អ្នកផ្គត់ផ្គង់ប្រកាសខ្វះ)", "បានប្រកាស (អនុញ្ញាត)"), IF(AND(Q1711=FALSE, R1711=FALSE, S1711=FALSE), "ព្យួរទុក (មិនមានទិន្នន័យ)", "ប្រកាសខុស (ព្យួរទុក)"))</f>
        <v/>
      </c>
      <c r="K1711" s="462" t="inlineStr"/>
      <c r="L1711" s="462" t="inlineStr"/>
      <c r="M1711" s="464">
        <f>AH1711</f>
        <v/>
      </c>
      <c r="N1711" s="464">
        <f>IF(W1711&lt;0,AH1711,I1711)</f>
        <v/>
      </c>
      <c r="O1711" s="464">
        <f>I1711-M1711</f>
        <v/>
      </c>
      <c r="P1711" s="462" t="n"/>
      <c r="Q1711" s="462">
        <f>V1711=W1711</f>
        <v/>
      </c>
      <c r="R1711" s="462">
        <f>AND(MONTH(F1711)=MONTH(X1711), YEAR(F1711)=YEAR(X1711))</f>
        <v/>
      </c>
      <c r="S1711" s="462">
        <f>AC1711="L001-901905215"</f>
        <v/>
      </c>
      <c r="T1711" s="464">
        <f>G1711-AH1711</f>
        <v/>
      </c>
      <c r="U1711" s="462" t="n"/>
      <c r="V1711" s="462" t="inlineStr">
        <is>
          <t>INV20210420478</t>
        </is>
      </c>
      <c r="W1711" s="462" t="inlineStr"/>
      <c r="X1711" s="499" t="n"/>
      <c r="Y1711" s="462" t="n"/>
      <c r="Z1711" s="462" t="n"/>
      <c r="AA1711" s="462" t="n"/>
      <c r="AB1711" s="462" t="n"/>
      <c r="AC1711" s="462" t="n"/>
      <c r="AD1711" s="462" t="n"/>
      <c r="AE1711" s="462" t="n"/>
      <c r="AF1711" s="462" t="n"/>
      <c r="AG1711" s="462" t="n"/>
      <c r="AH1711" s="462" t="n"/>
      <c r="AI1711" s="462" t="n"/>
      <c r="AJ1711" s="462" t="n"/>
      <c r="AK1711" s="462" t="n"/>
      <c r="AL1711" s="462" t="n"/>
      <c r="AM1711" s="462" t="n"/>
      <c r="AN1711" s="462" t="n"/>
      <c r="AO1711" s="462" t="n"/>
      <c r="AP1711" s="462" t="n"/>
      <c r="AQ1711" s="462" t="n"/>
      <c r="AR1711" s="462" t="n"/>
      <c r="AS1711" s="462" t="n"/>
    </row>
    <row r="1712">
      <c r="A1712" s="461" t="n">
        <v>1704</v>
      </c>
      <c r="B1712" s="462" t="inlineStr">
        <is>
          <t>Life-Off Charge</t>
        </is>
      </c>
      <c r="C1712" s="462" t="inlineStr">
        <is>
          <t>កំពង់ផែស្វយ័តភ្នំពេញ "ក.ស.ភ"</t>
        </is>
      </c>
      <c r="D1712" s="462" t="inlineStr">
        <is>
          <t>L001-100044999</t>
        </is>
      </c>
      <c r="E1712" s="462" t="inlineStr">
        <is>
          <t>INV20210419902</t>
        </is>
      </c>
      <c r="F1712" s="463" t="n">
        <v>44305</v>
      </c>
      <c r="G1712" s="464" t="n">
        <v>29146</v>
      </c>
      <c r="H1712" s="462" t="n"/>
      <c r="I1712" s="464">
        <f>G1712</f>
        <v/>
      </c>
      <c r="J1712" s="462">
        <f>IF(AND(Q1712=TRUE, R1712=TRUE, S1712=TRUE), IF(W1712&lt;-0.05, "អនុញ្ញាត (អ្នកផ្គត់ផ្គង់ប្រកាសខ្វះ)", "បានប្រកាស (អនុញ្ញាត)"), IF(AND(Q1712=FALSE, R1712=FALSE, S1712=FALSE), "ព្យួរទុក (មិនមានទិន្នន័យ)", "ប្រកាសខុស (ព្យួរទុក)"))</f>
        <v/>
      </c>
      <c r="K1712" s="462" t="inlineStr"/>
      <c r="L1712" s="462" t="inlineStr"/>
      <c r="M1712" s="464">
        <f>AH1712</f>
        <v/>
      </c>
      <c r="N1712" s="464">
        <f>IF(W1712&lt;0,AH1712,I1712)</f>
        <v/>
      </c>
      <c r="O1712" s="464">
        <f>I1712-M1712</f>
        <v/>
      </c>
      <c r="P1712" s="462" t="n"/>
      <c r="Q1712" s="462">
        <f>V1712=W1712</f>
        <v/>
      </c>
      <c r="R1712" s="462">
        <f>AND(MONTH(F1712)=MONTH(X1712), YEAR(F1712)=YEAR(X1712))</f>
        <v/>
      </c>
      <c r="S1712" s="462">
        <f>AC1712="L001-901905215"</f>
        <v/>
      </c>
      <c r="T1712" s="464">
        <f>G1712-AH1712</f>
        <v/>
      </c>
      <c r="U1712" s="462" t="n"/>
      <c r="V1712" s="462" t="inlineStr">
        <is>
          <t>INV20210419902</t>
        </is>
      </c>
      <c r="W1712" s="462" t="inlineStr"/>
      <c r="X1712" s="499" t="n"/>
      <c r="Y1712" s="462" t="n"/>
      <c r="Z1712" s="462" t="n"/>
      <c r="AA1712" s="462" t="n"/>
      <c r="AB1712" s="462" t="n"/>
      <c r="AC1712" s="462" t="n"/>
      <c r="AD1712" s="462" t="n"/>
      <c r="AE1712" s="462" t="n"/>
      <c r="AF1712" s="462" t="n"/>
      <c r="AG1712" s="462" t="n"/>
      <c r="AH1712" s="462" t="n"/>
      <c r="AI1712" s="462" t="n"/>
      <c r="AJ1712" s="462" t="n"/>
      <c r="AK1712" s="462" t="n"/>
      <c r="AL1712" s="462" t="n"/>
      <c r="AM1712" s="462" t="n"/>
      <c r="AN1712" s="462" t="n"/>
      <c r="AO1712" s="462" t="n"/>
      <c r="AP1712" s="462" t="n"/>
      <c r="AQ1712" s="462" t="n"/>
      <c r="AR1712" s="462" t="n"/>
      <c r="AS1712" s="462" t="n"/>
    </row>
    <row r="1713">
      <c r="A1713" s="461" t="n">
        <v>1705</v>
      </c>
      <c r="B1713" s="462" t="inlineStr">
        <is>
          <t>Lift Off</t>
        </is>
      </c>
      <c r="C1713" s="462" t="inlineStr">
        <is>
          <t>កំពង់ផែស្វយ័តក្រុងព្រះសីហនុ</t>
        </is>
      </c>
      <c r="D1713" s="462" t="inlineStr">
        <is>
          <t>L001-100044638</t>
        </is>
      </c>
      <c r="E1713" s="462" t="inlineStr">
        <is>
          <t>056660</t>
        </is>
      </c>
      <c r="F1713" s="463" t="n">
        <v>44296</v>
      </c>
      <c r="G1713" s="464" t="n">
        <v>20635</v>
      </c>
      <c r="H1713" s="462" t="n"/>
      <c r="I1713" s="464">
        <f>G1713</f>
        <v/>
      </c>
      <c r="J1713" s="462">
        <f>IF(AND(Q1713=TRUE, R1713=TRUE, S1713=TRUE), IF(W1713&lt;-0.05, "អនុញ្ញាត (អ្នកផ្គត់ផ្គង់ប្រកាសខ្វះ)", "បានប្រកាស (អនុញ្ញាត)"), IF(AND(Q1713=FALSE, R1713=FALSE, S1713=FALSE), "ព្យួរទុក (មិនមានទិន្នន័យ)", "ប្រកាសខុស (ព្យួរទុក)"))</f>
        <v/>
      </c>
      <c r="K1713" s="462" t="inlineStr"/>
      <c r="L1713" s="462" t="inlineStr"/>
      <c r="M1713" s="464">
        <f>AH1713</f>
        <v/>
      </c>
      <c r="N1713" s="464">
        <f>IF(W1713&lt;0,AH1713,I1713)</f>
        <v/>
      </c>
      <c r="O1713" s="464">
        <f>I1713-M1713</f>
        <v/>
      </c>
      <c r="P1713" s="462" t="n"/>
      <c r="Q1713" s="462">
        <f>V1713=W1713</f>
        <v/>
      </c>
      <c r="R1713" s="462">
        <f>AND(MONTH(F1713)=MONTH(X1713), YEAR(F1713)=YEAR(X1713))</f>
        <v/>
      </c>
      <c r="S1713" s="462">
        <f>AC1713="L001-901905215"</f>
        <v/>
      </c>
      <c r="T1713" s="464">
        <f>G1713-AH1713</f>
        <v/>
      </c>
      <c r="U1713" s="462" t="n"/>
      <c r="V1713" s="462" t="inlineStr">
        <is>
          <t>056660</t>
        </is>
      </c>
      <c r="W1713" s="462" t="inlineStr"/>
      <c r="X1713" s="499" t="n"/>
      <c r="Y1713" s="462" t="n"/>
      <c r="Z1713" s="462" t="n"/>
      <c r="AA1713" s="462" t="n"/>
      <c r="AB1713" s="462" t="n"/>
      <c r="AC1713" s="462" t="n"/>
      <c r="AD1713" s="462" t="n"/>
      <c r="AE1713" s="462" t="n"/>
      <c r="AF1713" s="462" t="n"/>
      <c r="AG1713" s="462" t="n"/>
      <c r="AH1713" s="462" t="n"/>
      <c r="AI1713" s="462" t="n"/>
      <c r="AJ1713" s="462" t="n"/>
      <c r="AK1713" s="462" t="n"/>
      <c r="AL1713" s="462" t="n"/>
      <c r="AM1713" s="462" t="n"/>
      <c r="AN1713" s="462" t="n"/>
      <c r="AO1713" s="462" t="n"/>
      <c r="AP1713" s="462" t="n"/>
      <c r="AQ1713" s="462" t="n"/>
      <c r="AR1713" s="462" t="n"/>
      <c r="AS1713" s="462" t="n"/>
    </row>
    <row r="1714">
      <c r="A1714" s="461" t="n">
        <v>1706</v>
      </c>
      <c r="B1714" s="462" t="inlineStr">
        <is>
          <t>Storage 20 Feet Contaniner</t>
        </is>
      </c>
      <c r="C1714" s="462" t="inlineStr">
        <is>
          <t>កំពង់ផែស្វយ័តភ្នំពេញ "ក.ស.ភ"</t>
        </is>
      </c>
      <c r="D1714" s="462" t="inlineStr">
        <is>
          <t>L001-100044999</t>
        </is>
      </c>
      <c r="E1714" s="462" t="inlineStr">
        <is>
          <t>INV20210421388</t>
        </is>
      </c>
      <c r="F1714" s="463" t="n">
        <v>44315</v>
      </c>
      <c r="G1714" s="464" t="n">
        <v>6072</v>
      </c>
      <c r="H1714" s="462" t="n"/>
      <c r="I1714" s="464">
        <f>G1714</f>
        <v/>
      </c>
      <c r="J1714" s="462">
        <f>IF(AND(Q1714=TRUE, R1714=TRUE, S1714=TRUE), IF(W1714&lt;-0.05, "អនុញ្ញាត (អ្នកផ្គត់ផ្គង់ប្រកាសខ្វះ)", "បានប្រកាស (អនុញ្ញាត)"), IF(AND(Q1714=FALSE, R1714=FALSE, S1714=FALSE), "ព្យួរទុក (មិនមានទិន្នន័យ)", "ប្រកាសខុស (ព្យួរទុក)"))</f>
        <v/>
      </c>
      <c r="K1714" s="462" t="inlineStr"/>
      <c r="L1714" s="462" t="inlineStr"/>
      <c r="M1714" s="464">
        <f>AH1714</f>
        <v/>
      </c>
      <c r="N1714" s="464">
        <f>IF(W1714&lt;0,AH1714,I1714)</f>
        <v/>
      </c>
      <c r="O1714" s="464">
        <f>I1714-M1714</f>
        <v/>
      </c>
      <c r="P1714" s="462" t="n"/>
      <c r="Q1714" s="462">
        <f>V1714=W1714</f>
        <v/>
      </c>
      <c r="R1714" s="462">
        <f>AND(MONTH(F1714)=MONTH(X1714), YEAR(F1714)=YEAR(X1714))</f>
        <v/>
      </c>
      <c r="S1714" s="462">
        <f>AC1714="L001-901905215"</f>
        <v/>
      </c>
      <c r="T1714" s="464">
        <f>G1714-AH1714</f>
        <v/>
      </c>
      <c r="U1714" s="462" t="n"/>
      <c r="V1714" s="462" t="inlineStr">
        <is>
          <t>INV20210421388</t>
        </is>
      </c>
      <c r="W1714" s="462" t="inlineStr"/>
      <c r="X1714" s="499" t="n"/>
      <c r="Y1714" s="462" t="n"/>
      <c r="Z1714" s="462" t="n"/>
      <c r="AA1714" s="462" t="n"/>
      <c r="AB1714" s="462" t="n"/>
      <c r="AC1714" s="462" t="n"/>
      <c r="AD1714" s="462" t="n"/>
      <c r="AE1714" s="462" t="n"/>
      <c r="AF1714" s="462" t="n"/>
      <c r="AG1714" s="462" t="n"/>
      <c r="AH1714" s="462" t="n"/>
      <c r="AI1714" s="462" t="n"/>
      <c r="AJ1714" s="462" t="n"/>
      <c r="AK1714" s="462" t="n"/>
      <c r="AL1714" s="462" t="n"/>
      <c r="AM1714" s="462" t="n"/>
      <c r="AN1714" s="462" t="n"/>
      <c r="AO1714" s="462" t="n"/>
      <c r="AP1714" s="462" t="n"/>
      <c r="AQ1714" s="462" t="n"/>
      <c r="AR1714" s="462" t="n"/>
      <c r="AS1714" s="462" t="n"/>
    </row>
    <row r="1715">
      <c r="A1715" s="461" t="n">
        <v>1707</v>
      </c>
      <c r="B1715" s="462" t="inlineStr">
        <is>
          <t>Life-Off Charge</t>
        </is>
      </c>
      <c r="C1715" s="462" t="inlineStr">
        <is>
          <t>កំពង់ផែស្វយ័តភ្នំពេញ "ក.ស.ភ"</t>
        </is>
      </c>
      <c r="D1715" s="462" t="inlineStr">
        <is>
          <t>L001-100044999</t>
        </is>
      </c>
      <c r="E1715" s="462" t="inlineStr">
        <is>
          <t>INV20210419901</t>
        </is>
      </c>
      <c r="F1715" s="463" t="n">
        <v>44305</v>
      </c>
      <c r="G1715" s="464" t="n">
        <v>19430</v>
      </c>
      <c r="H1715" s="462" t="n"/>
      <c r="I1715" s="464">
        <f>G1715</f>
        <v/>
      </c>
      <c r="J1715" s="462">
        <f>IF(AND(Q1715=TRUE, R1715=TRUE, S1715=TRUE), IF(W1715&lt;-0.05, "អនុញ្ញាត (អ្នកផ្គត់ផ្គង់ប្រកាសខ្វះ)", "បានប្រកាស (អនុញ្ញាត)"), IF(AND(Q1715=FALSE, R1715=FALSE, S1715=FALSE), "ព្យួរទុក (មិនមានទិន្នន័យ)", "ប្រកាសខុស (ព្យួរទុក)"))</f>
        <v/>
      </c>
      <c r="K1715" s="462" t="inlineStr"/>
      <c r="L1715" s="462" t="inlineStr"/>
      <c r="M1715" s="464">
        <f>AH1715</f>
        <v/>
      </c>
      <c r="N1715" s="464">
        <f>IF(W1715&lt;0,AH1715,I1715)</f>
        <v/>
      </c>
      <c r="O1715" s="464">
        <f>I1715-M1715</f>
        <v/>
      </c>
      <c r="P1715" s="462" t="n"/>
      <c r="Q1715" s="462">
        <f>V1715=W1715</f>
        <v/>
      </c>
      <c r="R1715" s="462">
        <f>AND(MONTH(F1715)=MONTH(X1715), YEAR(F1715)=YEAR(X1715))</f>
        <v/>
      </c>
      <c r="S1715" s="462">
        <f>AC1715="L001-901905215"</f>
        <v/>
      </c>
      <c r="T1715" s="464">
        <f>G1715-AH1715</f>
        <v/>
      </c>
      <c r="U1715" s="462" t="n"/>
      <c r="V1715" s="462" t="inlineStr">
        <is>
          <t>INV20210419901</t>
        </is>
      </c>
      <c r="W1715" s="462" t="inlineStr"/>
      <c r="X1715" s="499" t="n"/>
      <c r="Y1715" s="462" t="n"/>
      <c r="Z1715" s="462" t="n"/>
      <c r="AA1715" s="462" t="n"/>
      <c r="AB1715" s="462" t="n"/>
      <c r="AC1715" s="462" t="n"/>
      <c r="AD1715" s="462" t="n"/>
      <c r="AE1715" s="462" t="n"/>
      <c r="AF1715" s="462" t="n"/>
      <c r="AG1715" s="462" t="n"/>
      <c r="AH1715" s="462" t="n"/>
      <c r="AI1715" s="462" t="n"/>
      <c r="AJ1715" s="462" t="n"/>
      <c r="AK1715" s="462" t="n"/>
      <c r="AL1715" s="462" t="n"/>
      <c r="AM1715" s="462" t="n"/>
      <c r="AN1715" s="462" t="n"/>
      <c r="AO1715" s="462" t="n"/>
      <c r="AP1715" s="462" t="n"/>
      <c r="AQ1715" s="462" t="n"/>
      <c r="AR1715" s="462" t="n"/>
      <c r="AS1715" s="462" t="n"/>
    </row>
    <row r="1716">
      <c r="A1716" s="461" t="n">
        <v>1708</v>
      </c>
      <c r="B1716" s="462" t="inlineStr">
        <is>
          <t>Life-Off Charge</t>
        </is>
      </c>
      <c r="C1716" s="462" t="inlineStr">
        <is>
          <t>កំពង់ផែស្វយ័តភ្នំពេញ "ក.ស.ភ"</t>
        </is>
      </c>
      <c r="D1716" s="462" t="inlineStr">
        <is>
          <t>L001-100044999</t>
        </is>
      </c>
      <c r="E1716" s="462" t="inlineStr">
        <is>
          <t>INV20210418912</t>
        </is>
      </c>
      <c r="F1716" s="463" t="n">
        <v>44296</v>
      </c>
      <c r="G1716" s="464" t="n">
        <v>29131</v>
      </c>
      <c r="H1716" s="462" t="n"/>
      <c r="I1716" s="464">
        <f>G1716</f>
        <v/>
      </c>
      <c r="J1716" s="462">
        <f>IF(AND(Q1716=TRUE, R1716=TRUE, S1716=TRUE), IF(W1716&lt;-0.05, "អនុញ្ញាត (អ្នកផ្គត់ផ្គង់ប្រកាសខ្វះ)", "បានប្រកាស (អនុញ្ញាត)"), IF(AND(Q1716=FALSE, R1716=FALSE, S1716=FALSE), "ព្យួរទុក (មិនមានទិន្នន័យ)", "ប្រកាសខុស (ព្យួរទុក)"))</f>
        <v/>
      </c>
      <c r="K1716" s="462" t="inlineStr"/>
      <c r="L1716" s="462" t="inlineStr"/>
      <c r="M1716" s="464">
        <f>AH1716</f>
        <v/>
      </c>
      <c r="N1716" s="464">
        <f>IF(W1716&lt;0,AH1716,I1716)</f>
        <v/>
      </c>
      <c r="O1716" s="464">
        <f>I1716-M1716</f>
        <v/>
      </c>
      <c r="P1716" s="462" t="n"/>
      <c r="Q1716" s="462">
        <f>V1716=W1716</f>
        <v/>
      </c>
      <c r="R1716" s="462">
        <f>AND(MONTH(F1716)=MONTH(X1716), YEAR(F1716)=YEAR(X1716))</f>
        <v/>
      </c>
      <c r="S1716" s="462">
        <f>AC1716="L001-901905215"</f>
        <v/>
      </c>
      <c r="T1716" s="464">
        <f>G1716-AH1716</f>
        <v/>
      </c>
      <c r="U1716" s="462" t="n"/>
      <c r="V1716" s="462" t="inlineStr">
        <is>
          <t>INV20210418912</t>
        </is>
      </c>
      <c r="W1716" s="462" t="inlineStr"/>
      <c r="X1716" s="499" t="n"/>
      <c r="Y1716" s="462" t="n"/>
      <c r="Z1716" s="462" t="n"/>
      <c r="AA1716" s="462" t="n"/>
      <c r="AB1716" s="462" t="n"/>
      <c r="AC1716" s="462" t="n"/>
      <c r="AD1716" s="462" t="n"/>
      <c r="AE1716" s="462" t="n"/>
      <c r="AF1716" s="462" t="n"/>
      <c r="AG1716" s="462" t="n"/>
      <c r="AH1716" s="462" t="n"/>
      <c r="AI1716" s="462" t="n"/>
      <c r="AJ1716" s="462" t="n"/>
      <c r="AK1716" s="462" t="n"/>
      <c r="AL1716" s="462" t="n"/>
      <c r="AM1716" s="462" t="n"/>
      <c r="AN1716" s="462" t="n"/>
      <c r="AO1716" s="462" t="n"/>
      <c r="AP1716" s="462" t="n"/>
      <c r="AQ1716" s="462" t="n"/>
      <c r="AR1716" s="462" t="n"/>
      <c r="AS1716" s="462" t="n"/>
    </row>
    <row r="1717">
      <c r="A1717" s="461" t="n">
        <v>1709</v>
      </c>
      <c r="B1717" s="462" t="inlineStr">
        <is>
          <t>Life-Off Charge</t>
        </is>
      </c>
      <c r="C1717" s="462" t="inlineStr">
        <is>
          <t>កំពង់ផែស្វយ័តភ្នំពេញ "ក.ស.ភ"</t>
        </is>
      </c>
      <c r="D1717" s="462" t="inlineStr">
        <is>
          <t>L001-100044999</t>
        </is>
      </c>
      <c r="E1717" s="462" t="inlineStr">
        <is>
          <t>INV20210418913</t>
        </is>
      </c>
      <c r="F1717" s="463" t="n">
        <v>44296</v>
      </c>
      <c r="G1717" s="464" t="n">
        <v>29131</v>
      </c>
      <c r="H1717" s="462" t="n"/>
      <c r="I1717" s="464">
        <f>G1717</f>
        <v/>
      </c>
      <c r="J1717" s="462">
        <f>IF(AND(Q1717=TRUE, R1717=TRUE, S1717=TRUE), IF(W1717&lt;-0.05, "អនុញ្ញាត (អ្នកផ្គត់ផ្គង់ប្រកាសខ្វះ)", "បានប្រកាស (អនុញ្ញាត)"), IF(AND(Q1717=FALSE, R1717=FALSE, S1717=FALSE), "ព្យួរទុក (មិនមានទិន្នន័យ)", "ប្រកាសខុស (ព្យួរទុក)"))</f>
        <v/>
      </c>
      <c r="K1717" s="462" t="inlineStr"/>
      <c r="L1717" s="462" t="inlineStr"/>
      <c r="M1717" s="464">
        <f>AH1717</f>
        <v/>
      </c>
      <c r="N1717" s="464">
        <f>IF(W1717&lt;0,AH1717,I1717)</f>
        <v/>
      </c>
      <c r="O1717" s="464">
        <f>I1717-M1717</f>
        <v/>
      </c>
      <c r="P1717" s="462" t="n"/>
      <c r="Q1717" s="462">
        <f>V1717=W1717</f>
        <v/>
      </c>
      <c r="R1717" s="462">
        <f>AND(MONTH(F1717)=MONTH(X1717), YEAR(F1717)=YEAR(X1717))</f>
        <v/>
      </c>
      <c r="S1717" s="462">
        <f>AC1717="L001-901905215"</f>
        <v/>
      </c>
      <c r="T1717" s="464">
        <f>G1717-AH1717</f>
        <v/>
      </c>
      <c r="U1717" s="462" t="n"/>
      <c r="V1717" s="462" t="inlineStr">
        <is>
          <t>INV20210418913</t>
        </is>
      </c>
      <c r="W1717" s="462" t="inlineStr"/>
      <c r="X1717" s="499" t="n"/>
      <c r="Y1717" s="462" t="n"/>
      <c r="Z1717" s="462" t="n"/>
      <c r="AA1717" s="462" t="n"/>
      <c r="AB1717" s="462" t="n"/>
      <c r="AC1717" s="462" t="n"/>
      <c r="AD1717" s="462" t="n"/>
      <c r="AE1717" s="462" t="n"/>
      <c r="AF1717" s="462" t="n"/>
      <c r="AG1717" s="462" t="n"/>
      <c r="AH1717" s="462" t="n"/>
      <c r="AI1717" s="462" t="n"/>
      <c r="AJ1717" s="462" t="n"/>
      <c r="AK1717" s="462" t="n"/>
      <c r="AL1717" s="462" t="n"/>
      <c r="AM1717" s="462" t="n"/>
      <c r="AN1717" s="462" t="n"/>
      <c r="AO1717" s="462" t="n"/>
      <c r="AP1717" s="462" t="n"/>
      <c r="AQ1717" s="462" t="n"/>
      <c r="AR1717" s="462" t="n"/>
      <c r="AS1717" s="462" t="n"/>
    </row>
    <row r="1718">
      <c r="A1718" s="461" t="n">
        <v>1710</v>
      </c>
      <c r="B1718" s="462" t="inlineStr">
        <is>
          <t>Service Fee</t>
        </is>
      </c>
      <c r="C1718" s="462" t="inlineStr">
        <is>
          <t>សូស៊ីយេតេ កុងសេស្យូនែរ ដឺ ឡាអេរ៉ូព័រ</t>
        </is>
      </c>
      <c r="D1718" s="462" t="inlineStr">
        <is>
          <t>L001-100047300</t>
        </is>
      </c>
      <c r="E1718" s="462" t="inlineStr">
        <is>
          <t>2100-019312</t>
        </is>
      </c>
      <c r="F1718" s="463" t="n">
        <v>44296</v>
      </c>
      <c r="G1718" s="464" t="n">
        <v>14470</v>
      </c>
      <c r="H1718" s="462" t="n"/>
      <c r="I1718" s="464">
        <f>G1718</f>
        <v/>
      </c>
      <c r="J1718" s="462">
        <f>IF(AND(Q1718=TRUE, R1718=TRUE, S1718=TRUE), IF(W1718&lt;-0.05, "អនុញ្ញាត (អ្នកផ្គត់ផ្គង់ប្រកាសខ្វះ)", "បានប្រកាស (អនុញ្ញាត)"), IF(AND(Q1718=FALSE, R1718=FALSE, S1718=FALSE), "ព្យួរទុក (មិនមានទិន្នន័យ)", "ប្រកាសខុស (ព្យួរទុក)"))</f>
        <v/>
      </c>
      <c r="K1718" s="462" t="inlineStr"/>
      <c r="L1718" s="462" t="inlineStr"/>
      <c r="M1718" s="464">
        <f>AH1718</f>
        <v/>
      </c>
      <c r="N1718" s="464">
        <f>IF(W1718&lt;0,AH1718,I1718)</f>
        <v/>
      </c>
      <c r="O1718" s="464">
        <f>I1718-M1718</f>
        <v/>
      </c>
      <c r="P1718" s="462" t="n"/>
      <c r="Q1718" s="462">
        <f>V1718=W1718</f>
        <v/>
      </c>
      <c r="R1718" s="462">
        <f>AND(MONTH(F1718)=MONTH(X1718), YEAR(F1718)=YEAR(X1718))</f>
        <v/>
      </c>
      <c r="S1718" s="462">
        <f>AC1718="L001-901905215"</f>
        <v/>
      </c>
      <c r="T1718" s="464">
        <f>G1718-AH1718</f>
        <v/>
      </c>
      <c r="U1718" s="462" t="n"/>
      <c r="V1718" s="462" t="inlineStr">
        <is>
          <t>2100019312</t>
        </is>
      </c>
      <c r="W1718" s="462" t="inlineStr"/>
      <c r="X1718" s="499" t="n"/>
      <c r="Y1718" s="462" t="n"/>
      <c r="Z1718" s="462" t="n"/>
      <c r="AA1718" s="462" t="n"/>
      <c r="AB1718" s="462" t="n"/>
      <c r="AC1718" s="462" t="n"/>
      <c r="AD1718" s="462" t="n"/>
      <c r="AE1718" s="462" t="n"/>
      <c r="AF1718" s="462" t="n"/>
      <c r="AG1718" s="462" t="n"/>
      <c r="AH1718" s="462" t="n"/>
      <c r="AI1718" s="462" t="n"/>
      <c r="AJ1718" s="462" t="n"/>
      <c r="AK1718" s="462" t="n"/>
      <c r="AL1718" s="462" t="n"/>
      <c r="AM1718" s="462" t="n"/>
      <c r="AN1718" s="462" t="n"/>
      <c r="AO1718" s="462" t="n"/>
      <c r="AP1718" s="462" t="n"/>
      <c r="AQ1718" s="462" t="n"/>
      <c r="AR1718" s="462" t="n"/>
      <c r="AS1718" s="462" t="n"/>
    </row>
    <row r="1719">
      <c r="A1719" s="461" t="n">
        <v>1711</v>
      </c>
      <c r="B1719" s="462" t="inlineStr">
        <is>
          <t>Service Fee</t>
        </is>
      </c>
      <c r="C1719" s="462" t="inlineStr">
        <is>
          <t>សូស៊ីយេតេ កុងសេស្យូនែរ ដឺ ឡាអេរ៉ូព័រ</t>
        </is>
      </c>
      <c r="D1719" s="462" t="inlineStr">
        <is>
          <t>L001-100047300</t>
        </is>
      </c>
      <c r="E1719" s="462" t="inlineStr">
        <is>
          <t>2100-017807</t>
        </is>
      </c>
      <c r="F1719" s="463" t="n">
        <v>44289</v>
      </c>
      <c r="G1719" s="464" t="n">
        <v>13179</v>
      </c>
      <c r="H1719" s="462" t="n"/>
      <c r="I1719" s="464">
        <f>G1719</f>
        <v/>
      </c>
      <c r="J1719" s="462">
        <f>IF(AND(Q1719=TRUE, R1719=TRUE, S1719=TRUE), IF(W1719&lt;-0.05, "អនុញ្ញាត (អ្នកផ្គត់ផ្គង់ប្រកាសខ្វះ)", "បានប្រកាស (អនុញ្ញាត)"), IF(AND(Q1719=FALSE, R1719=FALSE, S1719=FALSE), "ព្យួរទុក (មិនមានទិន្នន័យ)", "ប្រកាសខុស (ព្យួរទុក)"))</f>
        <v/>
      </c>
      <c r="K1719" s="462" t="inlineStr"/>
      <c r="L1719" s="462" t="inlineStr"/>
      <c r="M1719" s="464">
        <f>AH1719</f>
        <v/>
      </c>
      <c r="N1719" s="464">
        <f>IF(W1719&lt;0,AH1719,I1719)</f>
        <v/>
      </c>
      <c r="O1719" s="464">
        <f>I1719-M1719</f>
        <v/>
      </c>
      <c r="P1719" s="462" t="n"/>
      <c r="Q1719" s="462">
        <f>V1719=W1719</f>
        <v/>
      </c>
      <c r="R1719" s="462">
        <f>AND(MONTH(F1719)=MONTH(X1719), YEAR(F1719)=YEAR(X1719))</f>
        <v/>
      </c>
      <c r="S1719" s="462">
        <f>AC1719="L001-901905215"</f>
        <v/>
      </c>
      <c r="T1719" s="464">
        <f>G1719-AH1719</f>
        <v/>
      </c>
      <c r="U1719" s="462" t="n"/>
      <c r="V1719" s="462" t="inlineStr">
        <is>
          <t>2100017807</t>
        </is>
      </c>
      <c r="W1719" s="462" t="inlineStr"/>
      <c r="X1719" s="499" t="n"/>
      <c r="Y1719" s="462" t="n"/>
      <c r="Z1719" s="462" t="n"/>
      <c r="AA1719" s="462" t="n"/>
      <c r="AB1719" s="462" t="n"/>
      <c r="AC1719" s="462" t="n"/>
      <c r="AD1719" s="462" t="n"/>
      <c r="AE1719" s="462" t="n"/>
      <c r="AF1719" s="462" t="n"/>
      <c r="AG1719" s="462" t="n"/>
      <c r="AH1719" s="462" t="n"/>
      <c r="AI1719" s="462" t="n"/>
      <c r="AJ1719" s="462" t="n"/>
      <c r="AK1719" s="462" t="n"/>
      <c r="AL1719" s="462" t="n"/>
      <c r="AM1719" s="462" t="n"/>
      <c r="AN1719" s="462" t="n"/>
      <c r="AO1719" s="462" t="n"/>
      <c r="AP1719" s="462" t="n"/>
      <c r="AQ1719" s="462" t="n"/>
      <c r="AR1719" s="462" t="n"/>
      <c r="AS1719" s="462" t="n"/>
    </row>
    <row r="1720">
      <c r="A1720" s="461" t="n">
        <v>1712</v>
      </c>
      <c r="B1720" s="462" t="inlineStr">
        <is>
          <t>Lift Off</t>
        </is>
      </c>
      <c r="C1720" s="462" t="inlineStr">
        <is>
          <t>កំពង់ផែស្វយ័តក្រុងព្រះសីហនុ</t>
        </is>
      </c>
      <c r="D1720" s="462" t="inlineStr">
        <is>
          <t>L001-100044638</t>
        </is>
      </c>
      <c r="E1720" s="462" t="inlineStr">
        <is>
          <t>0511831</t>
        </is>
      </c>
      <c r="F1720" s="463" t="n">
        <v>44288</v>
      </c>
      <c r="G1720" s="464" t="n">
        <v>6880</v>
      </c>
      <c r="H1720" s="462" t="n"/>
      <c r="I1720" s="464">
        <f>G1720</f>
        <v/>
      </c>
      <c r="J1720" s="462">
        <f>IF(AND(Q1720=TRUE, R1720=TRUE, S1720=TRUE), IF(W1720&lt;-0.05, "អនុញ្ញាត (អ្នកផ្គត់ផ្គង់ប្រកាសខ្វះ)", "បានប្រកាស (អនុញ្ញាត)"), IF(AND(Q1720=FALSE, R1720=FALSE, S1720=FALSE), "ព្យួរទុក (មិនមានទិន្នន័យ)", "ប្រកាសខុស (ព្យួរទុក)"))</f>
        <v/>
      </c>
      <c r="K1720" s="462" t="inlineStr"/>
      <c r="L1720" s="462" t="inlineStr"/>
      <c r="M1720" s="464">
        <f>AH1720</f>
        <v/>
      </c>
      <c r="N1720" s="464">
        <f>IF(W1720&lt;0,AH1720,I1720)</f>
        <v/>
      </c>
      <c r="O1720" s="464">
        <f>I1720-M1720</f>
        <v/>
      </c>
      <c r="P1720" s="462" t="n"/>
      <c r="Q1720" s="462">
        <f>V1720=W1720</f>
        <v/>
      </c>
      <c r="R1720" s="462">
        <f>AND(MONTH(F1720)=MONTH(X1720), YEAR(F1720)=YEAR(X1720))</f>
        <v/>
      </c>
      <c r="S1720" s="462">
        <f>AC1720="L001-901905215"</f>
        <v/>
      </c>
      <c r="T1720" s="464">
        <f>G1720-AH1720</f>
        <v/>
      </c>
      <c r="U1720" s="462" t="n"/>
      <c r="V1720" s="462" t="inlineStr">
        <is>
          <t>0511831</t>
        </is>
      </c>
      <c r="W1720" s="462" t="inlineStr"/>
      <c r="X1720" s="499" t="n"/>
      <c r="Y1720" s="462" t="n"/>
      <c r="Z1720" s="462" t="n"/>
      <c r="AA1720" s="462" t="n"/>
      <c r="AB1720" s="462" t="n"/>
      <c r="AC1720" s="462" t="n"/>
      <c r="AD1720" s="462" t="n"/>
      <c r="AE1720" s="462" t="n"/>
      <c r="AF1720" s="462" t="n"/>
      <c r="AG1720" s="462" t="n"/>
      <c r="AH1720" s="462" t="n"/>
      <c r="AI1720" s="462" t="n"/>
      <c r="AJ1720" s="462" t="n"/>
      <c r="AK1720" s="462" t="n"/>
      <c r="AL1720" s="462" t="n"/>
      <c r="AM1720" s="462" t="n"/>
      <c r="AN1720" s="462" t="n"/>
      <c r="AO1720" s="462" t="n"/>
      <c r="AP1720" s="462" t="n"/>
      <c r="AQ1720" s="462" t="n"/>
      <c r="AR1720" s="462" t="n"/>
      <c r="AS1720" s="462" t="n"/>
    </row>
    <row r="1721">
      <c r="A1721" s="461" t="n">
        <v>1713</v>
      </c>
      <c r="B1721" s="462" t="inlineStr">
        <is>
          <t>Lift Off</t>
        </is>
      </c>
      <c r="C1721" s="462" t="inlineStr">
        <is>
          <t>កំពង់ផែស្វយ័តក្រុងព្រះសីហនុ</t>
        </is>
      </c>
      <c r="D1721" s="462" t="inlineStr">
        <is>
          <t>L001-100044638</t>
        </is>
      </c>
      <c r="E1721" s="462" t="inlineStr">
        <is>
          <t>051772</t>
        </is>
      </c>
      <c r="F1721" s="463" t="n">
        <v>44288</v>
      </c>
      <c r="G1721" s="464" t="n">
        <v>6880</v>
      </c>
      <c r="H1721" s="462" t="n"/>
      <c r="I1721" s="464">
        <f>G1721</f>
        <v/>
      </c>
      <c r="J1721" s="462">
        <f>IF(AND(Q1721=TRUE, R1721=TRUE, S1721=TRUE), IF(W1721&lt;-0.05, "អនុញ្ញាត (អ្នកផ្គត់ផ្គង់ប្រកាសខ្វះ)", "បានប្រកាស (អនុញ្ញាត)"), IF(AND(Q1721=FALSE, R1721=FALSE, S1721=FALSE), "ព្យួរទុក (មិនមានទិន្នន័យ)", "ប្រកាសខុស (ព្យួរទុក)"))</f>
        <v/>
      </c>
      <c r="K1721" s="462" t="inlineStr"/>
      <c r="L1721" s="462" t="inlineStr"/>
      <c r="M1721" s="464">
        <f>AH1721</f>
        <v/>
      </c>
      <c r="N1721" s="464">
        <f>IF(W1721&lt;0,AH1721,I1721)</f>
        <v/>
      </c>
      <c r="O1721" s="464">
        <f>I1721-M1721</f>
        <v/>
      </c>
      <c r="P1721" s="462" t="n"/>
      <c r="Q1721" s="462">
        <f>V1721=W1721</f>
        <v/>
      </c>
      <c r="R1721" s="462">
        <f>AND(MONTH(F1721)=MONTH(X1721), YEAR(F1721)=YEAR(X1721))</f>
        <v/>
      </c>
      <c r="S1721" s="462">
        <f>AC1721="L001-901905215"</f>
        <v/>
      </c>
      <c r="T1721" s="464">
        <f>G1721-AH1721</f>
        <v/>
      </c>
      <c r="U1721" s="462" t="n"/>
      <c r="V1721" s="462" t="inlineStr">
        <is>
          <t>051772</t>
        </is>
      </c>
      <c r="W1721" s="462" t="inlineStr"/>
      <c r="X1721" s="499" t="n"/>
      <c r="Y1721" s="462" t="n"/>
      <c r="Z1721" s="462" t="n"/>
      <c r="AA1721" s="462" t="n"/>
      <c r="AB1721" s="462" t="n"/>
      <c r="AC1721" s="462" t="n"/>
      <c r="AD1721" s="462" t="n"/>
      <c r="AE1721" s="462" t="n"/>
      <c r="AF1721" s="462" t="n"/>
      <c r="AG1721" s="462" t="n"/>
      <c r="AH1721" s="462" t="n"/>
      <c r="AI1721" s="462" t="n"/>
      <c r="AJ1721" s="462" t="n"/>
      <c r="AK1721" s="462" t="n"/>
      <c r="AL1721" s="462" t="n"/>
      <c r="AM1721" s="462" t="n"/>
      <c r="AN1721" s="462" t="n"/>
      <c r="AO1721" s="462" t="n"/>
      <c r="AP1721" s="462" t="n"/>
      <c r="AQ1721" s="462" t="n"/>
      <c r="AR1721" s="462" t="n"/>
      <c r="AS1721" s="462" t="n"/>
    </row>
    <row r="1722">
      <c r="A1722" s="461" t="n">
        <v>1714</v>
      </c>
      <c r="B1722" s="462" t="inlineStr">
        <is>
          <t>Lift Off</t>
        </is>
      </c>
      <c r="C1722" s="462" t="inlineStr">
        <is>
          <t>កំពង់ផែស្វយ័តក្រុងព្រះសីហនុ</t>
        </is>
      </c>
      <c r="D1722" s="462" t="inlineStr">
        <is>
          <t>L001-100044638</t>
        </is>
      </c>
      <c r="E1722" s="462" t="inlineStr">
        <is>
          <t>051773</t>
        </is>
      </c>
      <c r="F1722" s="463" t="n">
        <v>44288</v>
      </c>
      <c r="G1722" s="464" t="n">
        <v>15379</v>
      </c>
      <c r="H1722" s="462" t="n"/>
      <c r="I1722" s="464">
        <f>G1722</f>
        <v/>
      </c>
      <c r="J1722" s="462">
        <f>IF(AND(Q1722=TRUE, R1722=TRUE, S1722=TRUE), IF(W1722&lt;-0.05, "អនុញ្ញាត (អ្នកផ្គត់ផ្គង់ប្រកាសខ្វះ)", "បានប្រកាស (អនុញ្ញាត)"), IF(AND(Q1722=FALSE, R1722=FALSE, S1722=FALSE), "ព្យួរទុក (មិនមានទិន្នន័យ)", "ប្រកាសខុស (ព្យួរទុក)"))</f>
        <v/>
      </c>
      <c r="K1722" s="462" t="inlineStr"/>
      <c r="L1722" s="462" t="inlineStr"/>
      <c r="M1722" s="464">
        <f>AH1722</f>
        <v/>
      </c>
      <c r="N1722" s="464">
        <f>IF(W1722&lt;0,AH1722,I1722)</f>
        <v/>
      </c>
      <c r="O1722" s="464">
        <f>I1722-M1722</f>
        <v/>
      </c>
      <c r="P1722" s="462" t="n"/>
      <c r="Q1722" s="462">
        <f>V1722=W1722</f>
        <v/>
      </c>
      <c r="R1722" s="462">
        <f>AND(MONTH(F1722)=MONTH(X1722), YEAR(F1722)=YEAR(X1722))</f>
        <v/>
      </c>
      <c r="S1722" s="462">
        <f>AC1722="L001-901905215"</f>
        <v/>
      </c>
      <c r="T1722" s="464">
        <f>G1722-AH1722</f>
        <v/>
      </c>
      <c r="U1722" s="462" t="n"/>
      <c r="V1722" s="462" t="inlineStr">
        <is>
          <t>051773</t>
        </is>
      </c>
      <c r="W1722" s="462" t="inlineStr"/>
      <c r="X1722" s="499" t="n"/>
      <c r="Y1722" s="462" t="n"/>
      <c r="Z1722" s="462" t="n"/>
      <c r="AA1722" s="462" t="n"/>
      <c r="AB1722" s="462" t="n"/>
      <c r="AC1722" s="462" t="n"/>
      <c r="AD1722" s="462" t="n"/>
      <c r="AE1722" s="462" t="n"/>
      <c r="AF1722" s="462" t="n"/>
      <c r="AG1722" s="462" t="n"/>
      <c r="AH1722" s="462" t="n"/>
      <c r="AI1722" s="462" t="n"/>
      <c r="AJ1722" s="462" t="n"/>
      <c r="AK1722" s="462" t="n"/>
      <c r="AL1722" s="462" t="n"/>
      <c r="AM1722" s="462" t="n"/>
      <c r="AN1722" s="462" t="n"/>
      <c r="AO1722" s="462" t="n"/>
      <c r="AP1722" s="462" t="n"/>
      <c r="AQ1722" s="462" t="n"/>
      <c r="AR1722" s="462" t="n"/>
      <c r="AS1722" s="462" t="n"/>
    </row>
    <row r="1723">
      <c r="A1723" s="461" t="n">
        <v>1715</v>
      </c>
      <c r="B1723" s="462" t="inlineStr">
        <is>
          <t>Lift Off Charges</t>
        </is>
      </c>
      <c r="C1723" s="462" t="inlineStr">
        <is>
          <t>កំពង់ផែស្វយ័តភ្នំពេញ "ក.ស.ភ"</t>
        </is>
      </c>
      <c r="D1723" s="462" t="inlineStr">
        <is>
          <t>L001-100044999</t>
        </is>
      </c>
      <c r="E1723" s="462" t="inlineStr">
        <is>
          <t>INV20210418312</t>
        </is>
      </c>
      <c r="F1723" s="463" t="n">
        <v>44292</v>
      </c>
      <c r="G1723" s="464" t="n">
        <v>29124</v>
      </c>
      <c r="H1723" s="462" t="n"/>
      <c r="I1723" s="464">
        <f>G1723</f>
        <v/>
      </c>
      <c r="J1723" s="462">
        <f>IF(AND(Q1723=TRUE, R1723=TRUE, S1723=TRUE), IF(W1723&lt;-0.05, "អនុញ្ញាត (អ្នកផ្គត់ផ្គង់ប្រកាសខ្វះ)", "បានប្រកាស (អនុញ្ញាត)"), IF(AND(Q1723=FALSE, R1723=FALSE, S1723=FALSE), "ព្យួរទុក (មិនមានទិន្នន័យ)", "ប្រកាសខុស (ព្យួរទុក)"))</f>
        <v/>
      </c>
      <c r="K1723" s="462" t="inlineStr"/>
      <c r="L1723" s="462" t="inlineStr"/>
      <c r="M1723" s="464">
        <f>AH1723</f>
        <v/>
      </c>
      <c r="N1723" s="464">
        <f>IF(W1723&lt;0,AH1723,I1723)</f>
        <v/>
      </c>
      <c r="O1723" s="464">
        <f>I1723-M1723</f>
        <v/>
      </c>
      <c r="P1723" s="462" t="n"/>
      <c r="Q1723" s="462">
        <f>V1723=W1723</f>
        <v/>
      </c>
      <c r="R1723" s="462">
        <f>AND(MONTH(F1723)=MONTH(X1723), YEAR(F1723)=YEAR(X1723))</f>
        <v/>
      </c>
      <c r="S1723" s="462">
        <f>AC1723="L001-901905215"</f>
        <v/>
      </c>
      <c r="T1723" s="464">
        <f>G1723-AH1723</f>
        <v/>
      </c>
      <c r="U1723" s="462" t="n"/>
      <c r="V1723" s="462" t="inlineStr">
        <is>
          <t>INV20210418312</t>
        </is>
      </c>
      <c r="W1723" s="462" t="inlineStr"/>
      <c r="X1723" s="499" t="n"/>
      <c r="Y1723" s="462" t="n"/>
      <c r="Z1723" s="462" t="n"/>
      <c r="AA1723" s="462" t="n"/>
      <c r="AB1723" s="462" t="n"/>
      <c r="AC1723" s="462" t="n"/>
      <c r="AD1723" s="462" t="n"/>
      <c r="AE1723" s="462" t="n"/>
      <c r="AF1723" s="462" t="n"/>
      <c r="AG1723" s="462" t="n"/>
      <c r="AH1723" s="462" t="n"/>
      <c r="AI1723" s="462" t="n"/>
      <c r="AJ1723" s="462" t="n"/>
      <c r="AK1723" s="462" t="n"/>
      <c r="AL1723" s="462" t="n"/>
      <c r="AM1723" s="462" t="n"/>
      <c r="AN1723" s="462" t="n"/>
      <c r="AO1723" s="462" t="n"/>
      <c r="AP1723" s="462" t="n"/>
      <c r="AQ1723" s="462" t="n"/>
      <c r="AR1723" s="462" t="n"/>
      <c r="AS1723" s="462" t="n"/>
    </row>
    <row r="1724">
      <c r="A1724" s="461" t="n">
        <v>1716</v>
      </c>
      <c r="B1724" s="462" t="inlineStr">
        <is>
          <t>Lift Off Charges</t>
        </is>
      </c>
      <c r="C1724" s="462" t="inlineStr">
        <is>
          <t>កំពង់ផែស្វយ័តភ្នំពេញ "ក.ស.ភ"</t>
        </is>
      </c>
      <c r="D1724" s="462" t="inlineStr">
        <is>
          <t>L001-100044999</t>
        </is>
      </c>
      <c r="E1724" s="462" t="inlineStr">
        <is>
          <t>INV20210419124</t>
        </is>
      </c>
      <c r="F1724" s="463" t="n">
        <v>44298</v>
      </c>
      <c r="G1724" s="464" t="n">
        <v>58291</v>
      </c>
      <c r="H1724" s="462" t="n"/>
      <c r="I1724" s="464">
        <f>G1724</f>
        <v/>
      </c>
      <c r="J1724" s="462">
        <f>IF(AND(Q1724=TRUE, R1724=TRUE, S1724=TRUE), IF(W1724&lt;-0.05, "អនុញ្ញាត (អ្នកផ្គត់ផ្គង់ប្រកាសខ្វះ)", "បានប្រកាស (អនុញ្ញាត)"), IF(AND(Q1724=FALSE, R1724=FALSE, S1724=FALSE), "ព្យួរទុក (មិនមានទិន្នន័យ)", "ប្រកាសខុស (ព្យួរទុក)"))</f>
        <v/>
      </c>
      <c r="K1724" s="462" t="inlineStr"/>
      <c r="L1724" s="462" t="inlineStr"/>
      <c r="M1724" s="464">
        <f>AH1724</f>
        <v/>
      </c>
      <c r="N1724" s="464">
        <f>IF(W1724&lt;0,AH1724,I1724)</f>
        <v/>
      </c>
      <c r="O1724" s="464">
        <f>I1724-M1724</f>
        <v/>
      </c>
      <c r="P1724" s="462" t="n"/>
      <c r="Q1724" s="462">
        <f>V1724=W1724</f>
        <v/>
      </c>
      <c r="R1724" s="462">
        <f>AND(MONTH(F1724)=MONTH(X1724), YEAR(F1724)=YEAR(X1724))</f>
        <v/>
      </c>
      <c r="S1724" s="462">
        <f>AC1724="L001-901905215"</f>
        <v/>
      </c>
      <c r="T1724" s="464">
        <f>G1724-AH1724</f>
        <v/>
      </c>
      <c r="U1724" s="462" t="n"/>
      <c r="V1724" s="462" t="inlineStr">
        <is>
          <t>INV20210419124</t>
        </is>
      </c>
      <c r="W1724" s="462" t="inlineStr"/>
      <c r="X1724" s="499" t="n"/>
      <c r="Y1724" s="462" t="n"/>
      <c r="Z1724" s="462" t="n"/>
      <c r="AA1724" s="462" t="n"/>
      <c r="AB1724" s="462" t="n"/>
      <c r="AC1724" s="462" t="n"/>
      <c r="AD1724" s="462" t="n"/>
      <c r="AE1724" s="462" t="n"/>
      <c r="AF1724" s="462" t="n"/>
      <c r="AG1724" s="462" t="n"/>
      <c r="AH1724" s="462" t="n"/>
      <c r="AI1724" s="462" t="n"/>
      <c r="AJ1724" s="462" t="n"/>
      <c r="AK1724" s="462" t="n"/>
      <c r="AL1724" s="462" t="n"/>
      <c r="AM1724" s="462" t="n"/>
      <c r="AN1724" s="462" t="n"/>
      <c r="AO1724" s="462" t="n"/>
      <c r="AP1724" s="462" t="n"/>
      <c r="AQ1724" s="462" t="n"/>
      <c r="AR1724" s="462" t="n"/>
      <c r="AS1724" s="462" t="n"/>
    </row>
    <row r="1725">
      <c r="A1725" s="461" t="n">
        <v>1717</v>
      </c>
      <c r="B1725" s="462" t="inlineStr">
        <is>
          <t>Lift Off Charges</t>
        </is>
      </c>
      <c r="C1725" s="462" t="inlineStr">
        <is>
          <t>កំពង់ផែស្វយ័តភ្នំពេញ "ក.ស.ភ"</t>
        </is>
      </c>
      <c r="D1725" s="462" t="inlineStr">
        <is>
          <t>L001-100044999</t>
        </is>
      </c>
      <c r="E1725" s="462" t="inlineStr">
        <is>
          <t>INV20210419125</t>
        </is>
      </c>
      <c r="F1725" s="463" t="n">
        <v>44298</v>
      </c>
      <c r="G1725" s="464" t="n">
        <v>87437</v>
      </c>
      <c r="H1725" s="462" t="n"/>
      <c r="I1725" s="464">
        <f>G1725</f>
        <v/>
      </c>
      <c r="J1725" s="462">
        <f>IF(AND(Q1725=TRUE, R1725=TRUE, S1725=TRUE), IF(W1725&lt;-0.05, "អនុញ្ញាត (អ្នកផ្គត់ផ្គង់ប្រកាសខ្វះ)", "បានប្រកាស (អនុញ្ញាត)"), IF(AND(Q1725=FALSE, R1725=FALSE, S1725=FALSE), "ព្យួរទុក (មិនមានទិន្នន័យ)", "ប្រកាសខុស (ព្យួរទុក)"))</f>
        <v/>
      </c>
      <c r="K1725" s="462" t="inlineStr"/>
      <c r="L1725" s="462" t="inlineStr"/>
      <c r="M1725" s="464">
        <f>AH1725</f>
        <v/>
      </c>
      <c r="N1725" s="464">
        <f>IF(W1725&lt;0,AH1725,I1725)</f>
        <v/>
      </c>
      <c r="O1725" s="464">
        <f>I1725-M1725</f>
        <v/>
      </c>
      <c r="P1725" s="462" t="n"/>
      <c r="Q1725" s="462">
        <f>V1725=W1725</f>
        <v/>
      </c>
      <c r="R1725" s="462">
        <f>AND(MONTH(F1725)=MONTH(X1725), YEAR(F1725)=YEAR(X1725))</f>
        <v/>
      </c>
      <c r="S1725" s="462">
        <f>AC1725="L001-901905215"</f>
        <v/>
      </c>
      <c r="T1725" s="464">
        <f>G1725-AH1725</f>
        <v/>
      </c>
      <c r="U1725" s="462" t="n"/>
      <c r="V1725" s="462" t="inlineStr">
        <is>
          <t>INV20210419125</t>
        </is>
      </c>
      <c r="W1725" s="462" t="inlineStr"/>
      <c r="X1725" s="499" t="n"/>
      <c r="Y1725" s="462" t="n"/>
      <c r="Z1725" s="462" t="n"/>
      <c r="AA1725" s="462" t="n"/>
      <c r="AB1725" s="462" t="n"/>
      <c r="AC1725" s="462" t="n"/>
      <c r="AD1725" s="462" t="n"/>
      <c r="AE1725" s="462" t="n"/>
      <c r="AF1725" s="462" t="n"/>
      <c r="AG1725" s="462" t="n"/>
      <c r="AH1725" s="462" t="n"/>
      <c r="AI1725" s="462" t="n"/>
      <c r="AJ1725" s="462" t="n"/>
      <c r="AK1725" s="462" t="n"/>
      <c r="AL1725" s="462" t="n"/>
      <c r="AM1725" s="462" t="n"/>
      <c r="AN1725" s="462" t="n"/>
      <c r="AO1725" s="462" t="n"/>
      <c r="AP1725" s="462" t="n"/>
      <c r="AQ1725" s="462" t="n"/>
      <c r="AR1725" s="462" t="n"/>
      <c r="AS1725" s="462" t="n"/>
    </row>
    <row r="1726">
      <c r="A1726" s="461" t="n">
        <v>1718</v>
      </c>
      <c r="B1726" s="462" t="inlineStr">
        <is>
          <t>Lift Off Charges</t>
        </is>
      </c>
      <c r="C1726" s="462" t="inlineStr">
        <is>
          <t>កំពង់ផែស្វយ័តភ្នំពេញ "ក.ស.ភ"</t>
        </is>
      </c>
      <c r="D1726" s="462" t="inlineStr">
        <is>
          <t>L001-100044999</t>
        </is>
      </c>
      <c r="E1726" s="462" t="inlineStr">
        <is>
          <t>INV20210418311</t>
        </is>
      </c>
      <c r="F1726" s="463" t="n">
        <v>44292</v>
      </c>
      <c r="G1726" s="464" t="n">
        <v>29124</v>
      </c>
      <c r="H1726" s="462" t="n"/>
      <c r="I1726" s="464">
        <f>G1726</f>
        <v/>
      </c>
      <c r="J1726" s="462">
        <f>IF(AND(Q1726=TRUE, R1726=TRUE, S1726=TRUE), IF(W1726&lt;-0.05, "អនុញ្ញាត (អ្នកផ្គត់ផ្គង់ប្រកាសខ្វះ)", "បានប្រកាស (អនុញ្ញាត)"), IF(AND(Q1726=FALSE, R1726=FALSE, S1726=FALSE), "ព្យួរទុក (មិនមានទិន្នន័យ)", "ប្រកាសខុស (ព្យួរទុក)"))</f>
        <v/>
      </c>
      <c r="K1726" s="462" t="inlineStr"/>
      <c r="L1726" s="462" t="inlineStr"/>
      <c r="M1726" s="464">
        <f>AH1726</f>
        <v/>
      </c>
      <c r="N1726" s="464">
        <f>IF(W1726&lt;0,AH1726,I1726)</f>
        <v/>
      </c>
      <c r="O1726" s="464">
        <f>I1726-M1726</f>
        <v/>
      </c>
      <c r="P1726" s="462" t="n"/>
      <c r="Q1726" s="462">
        <f>V1726=W1726</f>
        <v/>
      </c>
      <c r="R1726" s="462">
        <f>AND(MONTH(F1726)=MONTH(X1726), YEAR(F1726)=YEAR(X1726))</f>
        <v/>
      </c>
      <c r="S1726" s="462">
        <f>AC1726="L001-901905215"</f>
        <v/>
      </c>
      <c r="T1726" s="464">
        <f>G1726-AH1726</f>
        <v/>
      </c>
      <c r="U1726" s="462" t="n"/>
      <c r="V1726" s="462" t="inlineStr">
        <is>
          <t>INV20210418311</t>
        </is>
      </c>
      <c r="W1726" s="462" t="inlineStr"/>
      <c r="X1726" s="499" t="n"/>
      <c r="Y1726" s="462" t="n"/>
      <c r="Z1726" s="462" t="n"/>
      <c r="AA1726" s="462" t="n"/>
      <c r="AB1726" s="462" t="n"/>
      <c r="AC1726" s="462" t="n"/>
      <c r="AD1726" s="462" t="n"/>
      <c r="AE1726" s="462" t="n"/>
      <c r="AF1726" s="462" t="n"/>
      <c r="AG1726" s="462" t="n"/>
      <c r="AH1726" s="462" t="n"/>
      <c r="AI1726" s="462" t="n"/>
      <c r="AJ1726" s="462" t="n"/>
      <c r="AK1726" s="462" t="n"/>
      <c r="AL1726" s="462" t="n"/>
      <c r="AM1726" s="462" t="n"/>
      <c r="AN1726" s="462" t="n"/>
      <c r="AO1726" s="462" t="n"/>
      <c r="AP1726" s="462" t="n"/>
      <c r="AQ1726" s="462" t="n"/>
      <c r="AR1726" s="462" t="n"/>
      <c r="AS1726" s="462" t="n"/>
    </row>
    <row r="1727">
      <c r="A1727" s="461" t="n">
        <v>1719</v>
      </c>
      <c r="B1727" s="462" t="inlineStr">
        <is>
          <t>Export Administration Fee</t>
        </is>
      </c>
      <c r="C1727" s="462" t="inlineStr">
        <is>
          <t>ឆាយ ដា ឡូយីស្ទីក</t>
        </is>
      </c>
      <c r="D1727" s="462" t="inlineStr">
        <is>
          <t>L001-100063098</t>
        </is>
      </c>
      <c r="E1727" s="462" t="inlineStr">
        <is>
          <t>2104003885</t>
        </is>
      </c>
      <c r="F1727" s="463" t="n">
        <v>44306</v>
      </c>
      <c r="G1727" s="464" t="n">
        <v>191875</v>
      </c>
      <c r="H1727" s="462" t="n"/>
      <c r="I1727" s="464">
        <f>G1727</f>
        <v/>
      </c>
      <c r="J1727" s="462">
        <f>IF(AND(Q1727=TRUE, R1727=TRUE, S1727=TRUE), IF(W1727&lt;-0.05, "អនុញ្ញាត (អ្នកផ្គត់ផ្គង់ប្រកាសខ្វះ)", "បានប្រកាស (អនុញ្ញាត)"), IF(AND(Q1727=FALSE, R1727=FALSE, S1727=FALSE), "ព្យួរទុក (មិនមានទិន្នន័យ)", "ប្រកាសខុស (ព្យួរទុក)"))</f>
        <v/>
      </c>
      <c r="K1727" s="462" t="inlineStr"/>
      <c r="L1727" s="462" t="inlineStr"/>
      <c r="M1727" s="464">
        <f>AH1727</f>
        <v/>
      </c>
      <c r="N1727" s="464">
        <f>IF(W1727&lt;0,AH1727,I1727)</f>
        <v/>
      </c>
      <c r="O1727" s="464">
        <f>I1727-M1727</f>
        <v/>
      </c>
      <c r="P1727" s="462" t="n"/>
      <c r="Q1727" s="462">
        <f>V1727=W1727</f>
        <v/>
      </c>
      <c r="R1727" s="462">
        <f>AND(MONTH(F1727)=MONTH(X1727), YEAR(F1727)=YEAR(X1727))</f>
        <v/>
      </c>
      <c r="S1727" s="462">
        <f>AC1727="L001-901905215"</f>
        <v/>
      </c>
      <c r="T1727" s="464">
        <f>G1727-AH1727</f>
        <v/>
      </c>
      <c r="U1727" s="462" t="n"/>
      <c r="V1727" s="462" t="inlineStr">
        <is>
          <t>2104003885</t>
        </is>
      </c>
      <c r="W1727" s="462" t="inlineStr">
        <is>
          <t>2104003885</t>
        </is>
      </c>
      <c r="X1727" s="463" t="n">
        <v>44306</v>
      </c>
      <c r="Y1727" s="462" t="inlineStr">
        <is>
          <t>2104003885</t>
        </is>
      </c>
      <c r="Z1727" s="462" t="inlineStr"/>
      <c r="AA1727" s="462" t="inlineStr">
        <is>
          <t>បុគ្គលជាប់អាករ</t>
        </is>
      </c>
      <c r="AB1727" s="462" t="inlineStr">
        <is>
          <t>L001-901905215</t>
        </is>
      </c>
      <c r="AC1727" s="462" t="inlineStr">
        <is>
          <t>វីអ៊ីស៊ិន (ខេមបូឌា) អ៊ិនដាសស្ទ្រី ឯ.ក</t>
        </is>
      </c>
      <c r="AD1727" s="464" t="n">
        <v>2110627</v>
      </c>
      <c r="AE1727" s="464" t="n">
        <v>1918752</v>
      </c>
      <c r="AF1727" s="464" t="n">
        <v>0</v>
      </c>
      <c r="AG1727" s="464" t="n">
        <v>0</v>
      </c>
      <c r="AH1727" s="464" t="n">
        <v>191875</v>
      </c>
      <c r="AI1727" s="464" t="n">
        <v>0</v>
      </c>
      <c r="AJ1727" s="464" t="n">
        <v>0</v>
      </c>
      <c r="AK1727" s="464" t="n">
        <v>0</v>
      </c>
      <c r="AL1727" s="464" t="n">
        <v>0</v>
      </c>
      <c r="AM1727" s="464" t="n">
        <v>0</v>
      </c>
      <c r="AN1727" s="464" t="n">
        <v>0</v>
      </c>
      <c r="AO1727" s="464" t="n">
        <v>0</v>
      </c>
      <c r="AP1727" s="464" t="n">
        <v>0</v>
      </c>
      <c r="AQ1727" s="462" t="inlineStr"/>
      <c r="AR1727" s="462" t="inlineStr"/>
      <c r="AS1727" s="462" t="inlineStr">
        <is>
          <t>បានប្រកាសពន្ធ</t>
        </is>
      </c>
    </row>
    <row r="1728">
      <c r="A1728" s="461" t="n">
        <v>1720</v>
      </c>
      <c r="B1728" s="462" t="inlineStr">
        <is>
          <t>Export Administration Fee</t>
        </is>
      </c>
      <c r="C1728" s="462" t="inlineStr">
        <is>
          <t>ឆាយ ដា ឡូយីស្ទីក</t>
        </is>
      </c>
      <c r="D1728" s="462" t="inlineStr">
        <is>
          <t>L001-100063098</t>
        </is>
      </c>
      <c r="E1728" s="462" t="inlineStr">
        <is>
          <t>2104003894</t>
        </is>
      </c>
      <c r="F1728" s="463" t="n">
        <v>44306</v>
      </c>
      <c r="G1728" s="464" t="n">
        <v>191875</v>
      </c>
      <c r="H1728" s="462" t="n"/>
      <c r="I1728" s="464">
        <f>G1728</f>
        <v/>
      </c>
      <c r="J1728" s="462">
        <f>IF(AND(Q1728=TRUE, R1728=TRUE, S1728=TRUE), IF(W1728&lt;-0.05, "អនុញ្ញាត (អ្នកផ្គត់ផ្គង់ប្រកាសខ្វះ)", "បានប្រកាស (អនុញ្ញាត)"), IF(AND(Q1728=FALSE, R1728=FALSE, S1728=FALSE), "ព្យួរទុក (មិនមានទិន្នន័យ)", "ប្រកាសខុស (ព្យួរទុក)"))</f>
        <v/>
      </c>
      <c r="K1728" s="462" t="inlineStr"/>
      <c r="L1728" s="462" t="inlineStr"/>
      <c r="M1728" s="464">
        <f>AH1728</f>
        <v/>
      </c>
      <c r="N1728" s="464">
        <f>IF(W1728&lt;0,AH1728,I1728)</f>
        <v/>
      </c>
      <c r="O1728" s="464">
        <f>I1728-M1728</f>
        <v/>
      </c>
      <c r="P1728" s="462" t="n"/>
      <c r="Q1728" s="462">
        <f>V1728=W1728</f>
        <v/>
      </c>
      <c r="R1728" s="462">
        <f>AND(MONTH(F1728)=MONTH(X1728), YEAR(F1728)=YEAR(X1728))</f>
        <v/>
      </c>
      <c r="S1728" s="462">
        <f>AC1728="L001-901905215"</f>
        <v/>
      </c>
      <c r="T1728" s="464">
        <f>G1728-AH1728</f>
        <v/>
      </c>
      <c r="U1728" s="462" t="n"/>
      <c r="V1728" s="462" t="inlineStr">
        <is>
          <t>2104003894</t>
        </is>
      </c>
      <c r="W1728" s="462" t="inlineStr">
        <is>
          <t>2104003894</t>
        </is>
      </c>
      <c r="X1728" s="463" t="n">
        <v>44306</v>
      </c>
      <c r="Y1728" s="462" t="inlineStr">
        <is>
          <t>2104003894</t>
        </is>
      </c>
      <c r="Z1728" s="462" t="inlineStr"/>
      <c r="AA1728" s="462" t="inlineStr">
        <is>
          <t>បុគ្គលជាប់អាករ</t>
        </is>
      </c>
      <c r="AB1728" s="462" t="inlineStr">
        <is>
          <t>L001-901905215</t>
        </is>
      </c>
      <c r="AC1728" s="462" t="inlineStr">
        <is>
          <t>វីអ៊ីស៊ិន (ខេមបូឌា) អ៊ិនដាសស្ទ្រី ឯ.ក</t>
        </is>
      </c>
      <c r="AD1728" s="464" t="n">
        <v>2110627</v>
      </c>
      <c r="AE1728" s="464" t="n">
        <v>1918752</v>
      </c>
      <c r="AF1728" s="464" t="n">
        <v>0</v>
      </c>
      <c r="AG1728" s="464" t="n">
        <v>0</v>
      </c>
      <c r="AH1728" s="464" t="n">
        <v>191875</v>
      </c>
      <c r="AI1728" s="464" t="n">
        <v>0</v>
      </c>
      <c r="AJ1728" s="464" t="n">
        <v>0</v>
      </c>
      <c r="AK1728" s="464" t="n">
        <v>0</v>
      </c>
      <c r="AL1728" s="464" t="n">
        <v>0</v>
      </c>
      <c r="AM1728" s="464" t="n">
        <v>0</v>
      </c>
      <c r="AN1728" s="464" t="n">
        <v>0</v>
      </c>
      <c r="AO1728" s="464" t="n">
        <v>0</v>
      </c>
      <c r="AP1728" s="464" t="n">
        <v>0</v>
      </c>
      <c r="AQ1728" s="462" t="inlineStr"/>
      <c r="AR1728" s="462" t="inlineStr"/>
      <c r="AS1728" s="462" t="inlineStr">
        <is>
          <t>បានប្រកាសពន្ធ</t>
        </is>
      </c>
    </row>
    <row r="1729">
      <c r="A1729" s="461" t="n">
        <v>1721</v>
      </c>
      <c r="B1729" s="462" t="inlineStr">
        <is>
          <t>Export Administration Fee</t>
        </is>
      </c>
      <c r="C1729" s="462" t="inlineStr">
        <is>
          <t>ឆាយ ដា ឡូយីស្ទីក</t>
        </is>
      </c>
      <c r="D1729" s="462" t="inlineStr">
        <is>
          <t>L001-100063098</t>
        </is>
      </c>
      <c r="E1729" s="462" t="inlineStr">
        <is>
          <t>2104003512</t>
        </is>
      </c>
      <c r="F1729" s="463" t="n">
        <v>44291</v>
      </c>
      <c r="G1729" s="464" t="n">
        <v>76451</v>
      </c>
      <c r="H1729" s="462" t="n"/>
      <c r="I1729" s="464">
        <f>G1729</f>
        <v/>
      </c>
      <c r="J1729" s="462">
        <f>IF(AND(Q1729=TRUE, R1729=TRUE, S1729=TRUE), IF(W1729&lt;-0.05, "អនុញ្ញាត (អ្នកផ្គត់ផ្គង់ប្រកាសខ្វះ)", "បានប្រកាស (អនុញ្ញាត)"), IF(AND(Q1729=FALSE, R1729=FALSE, S1729=FALSE), "ព្យួរទុក (មិនមានទិន្នន័យ)", "ប្រកាសខុស (ព្យួរទុក)"))</f>
        <v/>
      </c>
      <c r="K1729" s="462" t="inlineStr"/>
      <c r="L1729" s="462" t="inlineStr"/>
      <c r="M1729" s="464">
        <f>AH1729</f>
        <v/>
      </c>
      <c r="N1729" s="464">
        <f>IF(W1729&lt;0,AH1729,I1729)</f>
        <v/>
      </c>
      <c r="O1729" s="464">
        <f>I1729-M1729</f>
        <v/>
      </c>
      <c r="P1729" s="462" t="n"/>
      <c r="Q1729" s="462">
        <f>V1729=W1729</f>
        <v/>
      </c>
      <c r="R1729" s="462">
        <f>AND(MONTH(F1729)=MONTH(X1729), YEAR(F1729)=YEAR(X1729))</f>
        <v/>
      </c>
      <c r="S1729" s="462">
        <f>AC1729="L001-901905215"</f>
        <v/>
      </c>
      <c r="T1729" s="464">
        <f>G1729-AH1729</f>
        <v/>
      </c>
      <c r="U1729" s="462" t="n"/>
      <c r="V1729" s="462" t="inlineStr">
        <is>
          <t>2104003512</t>
        </is>
      </c>
      <c r="W1729" s="462" t="inlineStr">
        <is>
          <t>2104003512</t>
        </is>
      </c>
      <c r="X1729" s="463" t="n">
        <v>44291</v>
      </c>
      <c r="Y1729" s="462" t="inlineStr">
        <is>
          <t>2104003512</t>
        </is>
      </c>
      <c r="Z1729" s="462" t="inlineStr"/>
      <c r="AA1729" s="462" t="inlineStr">
        <is>
          <t>បុគ្គលជាប់អាករ</t>
        </is>
      </c>
      <c r="AB1729" s="462" t="inlineStr">
        <is>
          <t>L001-901905215</t>
        </is>
      </c>
      <c r="AC1729" s="462" t="inlineStr">
        <is>
          <t>វីអ៊ីស៊ិន (ខេមបូឌា) អ៊ិនដាសស្ទ្រី ឯ.ក</t>
        </is>
      </c>
      <c r="AD1729" s="464" t="n">
        <v>840956</v>
      </c>
      <c r="AE1729" s="464" t="n">
        <v>764505</v>
      </c>
      <c r="AF1729" s="464" t="n">
        <v>0</v>
      </c>
      <c r="AG1729" s="464" t="n">
        <v>0</v>
      </c>
      <c r="AH1729" s="464" t="n">
        <v>76451</v>
      </c>
      <c r="AI1729" s="464" t="n">
        <v>0</v>
      </c>
      <c r="AJ1729" s="464" t="n">
        <v>0</v>
      </c>
      <c r="AK1729" s="464" t="n">
        <v>0</v>
      </c>
      <c r="AL1729" s="464" t="n">
        <v>0</v>
      </c>
      <c r="AM1729" s="464" t="n">
        <v>0</v>
      </c>
      <c r="AN1729" s="464" t="n">
        <v>0</v>
      </c>
      <c r="AO1729" s="464" t="n">
        <v>0</v>
      </c>
      <c r="AP1729" s="464" t="n">
        <v>0</v>
      </c>
      <c r="AQ1729" s="462" t="inlineStr"/>
      <c r="AR1729" s="462" t="inlineStr"/>
      <c r="AS1729" s="462" t="inlineStr">
        <is>
          <t>បានប្រកាសពន្ធ</t>
        </is>
      </c>
    </row>
    <row r="1730">
      <c r="A1730" s="461" t="n">
        <v>1722</v>
      </c>
      <c r="B1730" s="462" t="inlineStr">
        <is>
          <t>Export Administration Fee</t>
        </is>
      </c>
      <c r="C1730" s="462" t="inlineStr">
        <is>
          <t>ឆាយ ដា ឡូយីស្ទីក</t>
        </is>
      </c>
      <c r="D1730" s="462" t="inlineStr">
        <is>
          <t>L001-100063098</t>
        </is>
      </c>
      <c r="E1730" s="462" t="inlineStr">
        <is>
          <t>2104003502</t>
        </is>
      </c>
      <c r="F1730" s="463" t="n">
        <v>44291</v>
      </c>
      <c r="G1730" s="464" t="n">
        <v>88585</v>
      </c>
      <c r="H1730" s="462" t="n"/>
      <c r="I1730" s="464">
        <f>G1730</f>
        <v/>
      </c>
      <c r="J1730" s="462">
        <f>IF(AND(Q1730=TRUE, R1730=TRUE, S1730=TRUE), IF(W1730&lt;-0.05, "អនុញ្ញាត (អ្នកផ្គត់ផ្គង់ប្រកាសខ្វះ)", "បានប្រកាស (អនុញ្ញាត)"), IF(AND(Q1730=FALSE, R1730=FALSE, S1730=FALSE), "ព្យួរទុក (មិនមានទិន្នន័យ)", "ប្រកាសខុស (ព្យួរទុក)"))</f>
        <v/>
      </c>
      <c r="K1730" s="462" t="inlineStr"/>
      <c r="L1730" s="462" t="inlineStr"/>
      <c r="M1730" s="464">
        <f>AH1730</f>
        <v/>
      </c>
      <c r="N1730" s="464">
        <f>IF(W1730&lt;0,AH1730,I1730)</f>
        <v/>
      </c>
      <c r="O1730" s="464">
        <f>I1730-M1730</f>
        <v/>
      </c>
      <c r="P1730" s="462" t="n"/>
      <c r="Q1730" s="462">
        <f>V1730=W1730</f>
        <v/>
      </c>
      <c r="R1730" s="462">
        <f>AND(MONTH(F1730)=MONTH(X1730), YEAR(F1730)=YEAR(X1730))</f>
        <v/>
      </c>
      <c r="S1730" s="462">
        <f>AC1730="L001-901905215"</f>
        <v/>
      </c>
      <c r="T1730" s="464">
        <f>G1730-AH1730</f>
        <v/>
      </c>
      <c r="U1730" s="462" t="n"/>
      <c r="V1730" s="462" t="inlineStr">
        <is>
          <t>2104003502</t>
        </is>
      </c>
      <c r="W1730" s="462" t="inlineStr">
        <is>
          <t>2104003502</t>
        </is>
      </c>
      <c r="X1730" s="463" t="n">
        <v>44291</v>
      </c>
      <c r="Y1730" s="462" t="inlineStr">
        <is>
          <t>2104003502</t>
        </is>
      </c>
      <c r="Z1730" s="462" t="inlineStr"/>
      <c r="AA1730" s="462" t="inlineStr">
        <is>
          <t>បុគ្គលជាប់អាករ</t>
        </is>
      </c>
      <c r="AB1730" s="462" t="inlineStr">
        <is>
          <t>L001-901905215</t>
        </is>
      </c>
      <c r="AC1730" s="462" t="inlineStr">
        <is>
          <t>វីអ៊ីស៊ិន (ខេមបូឌា) អ៊ិនដាសស្ទ្រី ឯ.ក</t>
        </is>
      </c>
      <c r="AD1730" s="464" t="n">
        <v>974440</v>
      </c>
      <c r="AE1730" s="464" t="n">
        <v>885855</v>
      </c>
      <c r="AF1730" s="464" t="n">
        <v>0</v>
      </c>
      <c r="AG1730" s="464" t="n">
        <v>0</v>
      </c>
      <c r="AH1730" s="464" t="n">
        <v>88585</v>
      </c>
      <c r="AI1730" s="464" t="n">
        <v>0</v>
      </c>
      <c r="AJ1730" s="464" t="n">
        <v>0</v>
      </c>
      <c r="AK1730" s="464" t="n">
        <v>0</v>
      </c>
      <c r="AL1730" s="464" t="n">
        <v>0</v>
      </c>
      <c r="AM1730" s="464" t="n">
        <v>0</v>
      </c>
      <c r="AN1730" s="464" t="n">
        <v>0</v>
      </c>
      <c r="AO1730" s="464" t="n">
        <v>0</v>
      </c>
      <c r="AP1730" s="464" t="n">
        <v>0</v>
      </c>
      <c r="AQ1730" s="462" t="inlineStr"/>
      <c r="AR1730" s="462" t="inlineStr"/>
      <c r="AS1730" s="462" t="inlineStr">
        <is>
          <t>បានប្រកាសពន្ធ</t>
        </is>
      </c>
    </row>
    <row r="1731">
      <c r="A1731" s="461" t="n">
        <v>1723</v>
      </c>
      <c r="B1731" s="462" t="inlineStr">
        <is>
          <t>Import Clearance Fee</t>
        </is>
      </c>
      <c r="C1731" s="462" t="inlineStr">
        <is>
          <t>អូរៀនថល ឡូជីស្ទីក &amp; ឌីស្ទ្រីប៊្យូសិន (ខេមបូឌា)</t>
        </is>
      </c>
      <c r="D1731" s="462" t="inlineStr">
        <is>
          <t>L001-103007369</t>
        </is>
      </c>
      <c r="E1731" s="462" t="inlineStr">
        <is>
          <t>SI2103-R0451</t>
        </is>
      </c>
      <c r="F1731" s="463" t="n">
        <v>44306</v>
      </c>
      <c r="G1731" s="464" t="n">
        <v>2771105</v>
      </c>
      <c r="H1731" s="462" t="n"/>
      <c r="I1731" s="464">
        <f>G1731</f>
        <v/>
      </c>
      <c r="J1731" s="462">
        <f>IF(AND(Q1731=TRUE, R1731=TRUE, S1731=TRUE), IF(W1731&lt;-0.05, "អនុញ្ញាត (អ្នកផ្គត់ផ្គង់ប្រកាសខ្វះ)", "បានប្រកាស (អនុញ្ញាត)"), IF(AND(Q1731=FALSE, R1731=FALSE, S1731=FALSE), "ព្យួរទុក (មិនមានទិន្នន័យ)", "ប្រកាសខុស (ព្យួរទុក)"))</f>
        <v/>
      </c>
      <c r="K1731" s="462" t="inlineStr"/>
      <c r="L1731" s="462" t="inlineStr"/>
      <c r="M1731" s="464">
        <f>AH1731</f>
        <v/>
      </c>
      <c r="N1731" s="464">
        <f>IF(W1731&lt;0,AH1731,I1731)</f>
        <v/>
      </c>
      <c r="O1731" s="464">
        <f>I1731-M1731</f>
        <v/>
      </c>
      <c r="P1731" s="462" t="n"/>
      <c r="Q1731" s="462">
        <f>V1731=W1731</f>
        <v/>
      </c>
      <c r="R1731" s="462">
        <f>AND(MONTH(F1731)=MONTH(X1731), YEAR(F1731)=YEAR(X1731))</f>
        <v/>
      </c>
      <c r="S1731" s="462">
        <f>AC1731="L001-901905215"</f>
        <v/>
      </c>
      <c r="T1731" s="464">
        <f>G1731-AH1731</f>
        <v/>
      </c>
      <c r="U1731" s="462" t="n"/>
      <c r="V1731" s="462" t="inlineStr">
        <is>
          <t>SI2103R0451</t>
        </is>
      </c>
      <c r="W1731" s="462" t="inlineStr"/>
      <c r="X1731" s="499" t="n"/>
      <c r="Y1731" s="462" t="n"/>
      <c r="Z1731" s="462" t="n"/>
      <c r="AA1731" s="462" t="n"/>
      <c r="AB1731" s="462" t="n"/>
      <c r="AC1731" s="462" t="n"/>
      <c r="AD1731" s="462" t="n"/>
      <c r="AE1731" s="462" t="n"/>
      <c r="AF1731" s="462" t="n"/>
      <c r="AG1731" s="462" t="n"/>
      <c r="AH1731" s="462" t="n"/>
      <c r="AI1731" s="462" t="n"/>
      <c r="AJ1731" s="462" t="n"/>
      <c r="AK1731" s="462" t="n"/>
      <c r="AL1731" s="462" t="n"/>
      <c r="AM1731" s="462" t="n"/>
      <c r="AN1731" s="462" t="n"/>
      <c r="AO1731" s="462" t="n"/>
      <c r="AP1731" s="462" t="n"/>
      <c r="AQ1731" s="462" t="n"/>
      <c r="AR1731" s="462" t="n"/>
      <c r="AS1731" s="462" t="n"/>
    </row>
    <row r="1732">
      <c r="A1732" s="461" t="n">
        <v>1724</v>
      </c>
      <c r="B1732" s="462" t="inlineStr">
        <is>
          <t>Import Clearance Fee</t>
        </is>
      </c>
      <c r="C1732" s="462" t="inlineStr">
        <is>
          <t>អូរៀនថល ឡូជីស្ទីក &amp; ឌីស្ទ្រីប៊្យូសិន (ខេមបូឌា)</t>
        </is>
      </c>
      <c r="D1732" s="462" t="inlineStr">
        <is>
          <t>L001-103007369</t>
        </is>
      </c>
      <c r="E1732" s="462" t="inlineStr">
        <is>
          <t>SI2103-R1078</t>
        </is>
      </c>
      <c r="F1732" s="463" t="n">
        <v>44292</v>
      </c>
      <c r="G1732" s="464" t="n">
        <v>2655620</v>
      </c>
      <c r="H1732" s="462" t="n"/>
      <c r="I1732" s="464">
        <f>G1732</f>
        <v/>
      </c>
      <c r="J1732" s="462">
        <f>IF(AND(Q1732=TRUE, R1732=TRUE, S1732=TRUE), IF(W1732&lt;-0.05, "អនុញ្ញាត (អ្នកផ្គត់ផ្គង់ប្រកាសខ្វះ)", "បានប្រកាស (អនុញ្ញាត)"), IF(AND(Q1732=FALSE, R1732=FALSE, S1732=FALSE), "ព្យួរទុក (មិនមានទិន្នន័យ)", "ប្រកាសខុស (ព្យួរទុក)"))</f>
        <v/>
      </c>
      <c r="K1732" s="462" t="inlineStr"/>
      <c r="L1732" s="462" t="inlineStr"/>
      <c r="M1732" s="464">
        <f>AH1732</f>
        <v/>
      </c>
      <c r="N1732" s="464">
        <f>IF(W1732&lt;0,AH1732,I1732)</f>
        <v/>
      </c>
      <c r="O1732" s="464">
        <f>I1732-M1732</f>
        <v/>
      </c>
      <c r="P1732" s="462" t="n"/>
      <c r="Q1732" s="462">
        <f>V1732=W1732</f>
        <v/>
      </c>
      <c r="R1732" s="462">
        <f>AND(MONTH(F1732)=MONTH(X1732), YEAR(F1732)=YEAR(X1732))</f>
        <v/>
      </c>
      <c r="S1732" s="462">
        <f>AC1732="L001-901905215"</f>
        <v/>
      </c>
      <c r="T1732" s="464">
        <f>G1732-AH1732</f>
        <v/>
      </c>
      <c r="U1732" s="462" t="n"/>
      <c r="V1732" s="462" t="inlineStr">
        <is>
          <t>SI2103R1078</t>
        </is>
      </c>
      <c r="W1732" s="462" t="inlineStr"/>
      <c r="X1732" s="499" t="n"/>
      <c r="Y1732" s="462" t="n"/>
      <c r="Z1732" s="462" t="n"/>
      <c r="AA1732" s="462" t="n"/>
      <c r="AB1732" s="462" t="n"/>
      <c r="AC1732" s="462" t="n"/>
      <c r="AD1732" s="462" t="n"/>
      <c r="AE1732" s="462" t="n"/>
      <c r="AF1732" s="462" t="n"/>
      <c r="AG1732" s="462" t="n"/>
      <c r="AH1732" s="462" t="n"/>
      <c r="AI1732" s="462" t="n"/>
      <c r="AJ1732" s="462" t="n"/>
      <c r="AK1732" s="462" t="n"/>
      <c r="AL1732" s="462" t="n"/>
      <c r="AM1732" s="462" t="n"/>
      <c r="AN1732" s="462" t="n"/>
      <c r="AO1732" s="462" t="n"/>
      <c r="AP1732" s="462" t="n"/>
      <c r="AQ1732" s="462" t="n"/>
      <c r="AR1732" s="462" t="n"/>
      <c r="AS1732" s="462" t="n"/>
    </row>
    <row r="1733">
      <c r="A1733" s="461" t="n">
        <v>1725</v>
      </c>
      <c r="B1733" s="462" t="inlineStr">
        <is>
          <t>Import Clearance Fee</t>
        </is>
      </c>
      <c r="C1733" s="462" t="inlineStr">
        <is>
          <t>អូរៀនថល ឡូជីស្ទីក &amp; ឌីស្ទ្រីប៊្យូសិន (ខេមបូឌា)</t>
        </is>
      </c>
      <c r="D1733" s="462" t="inlineStr">
        <is>
          <t>L001-103007369</t>
        </is>
      </c>
      <c r="E1733" s="462" t="inlineStr">
        <is>
          <t>SI2103-R1077</t>
        </is>
      </c>
      <c r="F1733" s="463" t="n">
        <v>44292</v>
      </c>
      <c r="G1733" s="464" t="n">
        <v>2655620</v>
      </c>
      <c r="H1733" s="462" t="n"/>
      <c r="I1733" s="464">
        <f>G1733</f>
        <v/>
      </c>
      <c r="J1733" s="462">
        <f>IF(AND(Q1733=TRUE, R1733=TRUE, S1733=TRUE), IF(W1733&lt;-0.05, "អនុញ្ញាត (អ្នកផ្គត់ផ្គង់ប្រកាសខ្វះ)", "បានប្រកាស (អនុញ្ញាត)"), IF(AND(Q1733=FALSE, R1733=FALSE, S1733=FALSE), "ព្យួរទុក (មិនមានទិន្នន័យ)", "ប្រកាសខុស (ព្យួរទុក)"))</f>
        <v/>
      </c>
      <c r="K1733" s="462" t="inlineStr"/>
      <c r="L1733" s="462" t="inlineStr"/>
      <c r="M1733" s="464">
        <f>AH1733</f>
        <v/>
      </c>
      <c r="N1733" s="464">
        <f>IF(W1733&lt;0,AH1733,I1733)</f>
        <v/>
      </c>
      <c r="O1733" s="464">
        <f>I1733-M1733</f>
        <v/>
      </c>
      <c r="P1733" s="462" t="n"/>
      <c r="Q1733" s="462">
        <f>V1733=W1733</f>
        <v/>
      </c>
      <c r="R1733" s="462">
        <f>AND(MONTH(F1733)=MONTH(X1733), YEAR(F1733)=YEAR(X1733))</f>
        <v/>
      </c>
      <c r="S1733" s="462">
        <f>AC1733="L001-901905215"</f>
        <v/>
      </c>
      <c r="T1733" s="464">
        <f>G1733-AH1733</f>
        <v/>
      </c>
      <c r="U1733" s="462" t="n"/>
      <c r="V1733" s="462" t="inlineStr">
        <is>
          <t>SI2103R1077</t>
        </is>
      </c>
      <c r="W1733" s="462" t="inlineStr"/>
      <c r="X1733" s="499" t="n"/>
      <c r="Y1733" s="462" t="n"/>
      <c r="Z1733" s="462" t="n"/>
      <c r="AA1733" s="462" t="n"/>
      <c r="AB1733" s="462" t="n"/>
      <c r="AC1733" s="462" t="n"/>
      <c r="AD1733" s="462" t="n"/>
      <c r="AE1733" s="462" t="n"/>
      <c r="AF1733" s="462" t="n"/>
      <c r="AG1733" s="462" t="n"/>
      <c r="AH1733" s="462" t="n"/>
      <c r="AI1733" s="462" t="n"/>
      <c r="AJ1733" s="462" t="n"/>
      <c r="AK1733" s="462" t="n"/>
      <c r="AL1733" s="462" t="n"/>
      <c r="AM1733" s="462" t="n"/>
      <c r="AN1733" s="462" t="n"/>
      <c r="AO1733" s="462" t="n"/>
      <c r="AP1733" s="462" t="n"/>
      <c r="AQ1733" s="462" t="n"/>
      <c r="AR1733" s="462" t="n"/>
      <c r="AS1733" s="462" t="n"/>
    </row>
    <row r="1734">
      <c r="A1734" s="461" t="n">
        <v>1726</v>
      </c>
      <c r="B1734" s="462" t="inlineStr">
        <is>
          <t>Import Clearance Fee</t>
        </is>
      </c>
      <c r="C1734" s="462" t="inlineStr">
        <is>
          <t>អូរៀនថល ឡូជីស្ទីក &amp; ឌីស្ទ្រីប៊្យូសិន (ខេមបូឌា)</t>
        </is>
      </c>
      <c r="D1734" s="462" t="inlineStr">
        <is>
          <t>L001-103007369</t>
        </is>
      </c>
      <c r="E1734" s="462" t="inlineStr">
        <is>
          <t>SI2103-R1076</t>
        </is>
      </c>
      <c r="F1734" s="463" t="n">
        <v>44292</v>
      </c>
      <c r="G1734" s="464" t="n">
        <v>2422863</v>
      </c>
      <c r="H1734" s="462" t="n"/>
      <c r="I1734" s="464">
        <f>G1734</f>
        <v/>
      </c>
      <c r="J1734" s="462">
        <f>IF(AND(Q1734=TRUE, R1734=TRUE, S1734=TRUE), IF(W1734&lt;-0.05, "អនុញ្ញាត (អ្នកផ្គត់ផ្គង់ប្រកាសខ្វះ)", "បានប្រកាស (អនុញ្ញាត)"), IF(AND(Q1734=FALSE, R1734=FALSE, S1734=FALSE), "ព្យួរទុក (មិនមានទិន្នន័យ)", "ប្រកាសខុស (ព្យួរទុក)"))</f>
        <v/>
      </c>
      <c r="K1734" s="462" t="inlineStr"/>
      <c r="L1734" s="462" t="inlineStr"/>
      <c r="M1734" s="464">
        <f>AH1734</f>
        <v/>
      </c>
      <c r="N1734" s="464">
        <f>IF(W1734&lt;0,AH1734,I1734)</f>
        <v/>
      </c>
      <c r="O1734" s="464">
        <f>I1734-M1734</f>
        <v/>
      </c>
      <c r="P1734" s="462" t="n"/>
      <c r="Q1734" s="462">
        <f>V1734=W1734</f>
        <v/>
      </c>
      <c r="R1734" s="462">
        <f>AND(MONTH(F1734)=MONTH(X1734), YEAR(F1734)=YEAR(X1734))</f>
        <v/>
      </c>
      <c r="S1734" s="462">
        <f>AC1734="L001-901905215"</f>
        <v/>
      </c>
      <c r="T1734" s="464">
        <f>G1734-AH1734</f>
        <v/>
      </c>
      <c r="U1734" s="462" t="n"/>
      <c r="V1734" s="462" t="inlineStr">
        <is>
          <t>SI2103R1076</t>
        </is>
      </c>
      <c r="W1734" s="462" t="inlineStr"/>
      <c r="X1734" s="499" t="n"/>
      <c r="Y1734" s="462" t="n"/>
      <c r="Z1734" s="462" t="n"/>
      <c r="AA1734" s="462" t="n"/>
      <c r="AB1734" s="462" t="n"/>
      <c r="AC1734" s="462" t="n"/>
      <c r="AD1734" s="462" t="n"/>
      <c r="AE1734" s="462" t="n"/>
      <c r="AF1734" s="462" t="n"/>
      <c r="AG1734" s="462" t="n"/>
      <c r="AH1734" s="462" t="n"/>
      <c r="AI1734" s="462" t="n"/>
      <c r="AJ1734" s="462" t="n"/>
      <c r="AK1734" s="462" t="n"/>
      <c r="AL1734" s="462" t="n"/>
      <c r="AM1734" s="462" t="n"/>
      <c r="AN1734" s="462" t="n"/>
      <c r="AO1734" s="462" t="n"/>
      <c r="AP1734" s="462" t="n"/>
      <c r="AQ1734" s="462" t="n"/>
      <c r="AR1734" s="462" t="n"/>
      <c r="AS1734" s="462" t="n"/>
    </row>
    <row r="1735">
      <c r="A1735" s="461" t="n">
        <v>1727</v>
      </c>
      <c r="B1735" s="462" t="inlineStr">
        <is>
          <t>Import Clearance Fee</t>
        </is>
      </c>
      <c r="C1735" s="462" t="inlineStr">
        <is>
          <t>អូរៀនថល ឡូជីស្ទីក &amp; ឌីស្ទ្រីប៊្យូសិន (ខេមបូឌា)</t>
        </is>
      </c>
      <c r="D1735" s="462" t="inlineStr">
        <is>
          <t>L001-103007369</t>
        </is>
      </c>
      <c r="E1735" s="462" t="inlineStr">
        <is>
          <t>SI2103-R1075</t>
        </is>
      </c>
      <c r="F1735" s="463" t="n">
        <v>44292</v>
      </c>
      <c r="G1735" s="464" t="n">
        <v>2655620</v>
      </c>
      <c r="H1735" s="462" t="n"/>
      <c r="I1735" s="464">
        <f>G1735</f>
        <v/>
      </c>
      <c r="J1735" s="462">
        <f>IF(AND(Q1735=TRUE, R1735=TRUE, S1735=TRUE), IF(W1735&lt;-0.05, "អនុញ្ញាត (អ្នកផ្គត់ផ្គង់ប្រកាសខ្វះ)", "បានប្រកាស (អនុញ្ញាត)"), IF(AND(Q1735=FALSE, R1735=FALSE, S1735=FALSE), "ព្យួរទុក (មិនមានទិន្នន័យ)", "ប្រកាសខុស (ព្យួរទុក)"))</f>
        <v/>
      </c>
      <c r="K1735" s="462" t="inlineStr"/>
      <c r="L1735" s="462" t="inlineStr"/>
      <c r="M1735" s="464">
        <f>AH1735</f>
        <v/>
      </c>
      <c r="N1735" s="464">
        <f>IF(W1735&lt;0,AH1735,I1735)</f>
        <v/>
      </c>
      <c r="O1735" s="464">
        <f>I1735-M1735</f>
        <v/>
      </c>
      <c r="P1735" s="462" t="n"/>
      <c r="Q1735" s="462">
        <f>V1735=W1735</f>
        <v/>
      </c>
      <c r="R1735" s="462">
        <f>AND(MONTH(F1735)=MONTH(X1735), YEAR(F1735)=YEAR(X1735))</f>
        <v/>
      </c>
      <c r="S1735" s="462">
        <f>AC1735="L001-901905215"</f>
        <v/>
      </c>
      <c r="T1735" s="464">
        <f>G1735-AH1735</f>
        <v/>
      </c>
      <c r="U1735" s="462" t="n"/>
      <c r="V1735" s="462" t="inlineStr">
        <is>
          <t>SI2103R1075</t>
        </is>
      </c>
      <c r="W1735" s="462" t="inlineStr"/>
      <c r="X1735" s="499" t="n"/>
      <c r="Y1735" s="462" t="n"/>
      <c r="Z1735" s="462" t="n"/>
      <c r="AA1735" s="462" t="n"/>
      <c r="AB1735" s="462" t="n"/>
      <c r="AC1735" s="462" t="n"/>
      <c r="AD1735" s="462" t="n"/>
      <c r="AE1735" s="462" t="n"/>
      <c r="AF1735" s="462" t="n"/>
      <c r="AG1735" s="462" t="n"/>
      <c r="AH1735" s="462" t="n"/>
      <c r="AI1735" s="462" t="n"/>
      <c r="AJ1735" s="462" t="n"/>
      <c r="AK1735" s="462" t="n"/>
      <c r="AL1735" s="462" t="n"/>
      <c r="AM1735" s="462" t="n"/>
      <c r="AN1735" s="462" t="n"/>
      <c r="AO1735" s="462" t="n"/>
      <c r="AP1735" s="462" t="n"/>
      <c r="AQ1735" s="462" t="n"/>
      <c r="AR1735" s="462" t="n"/>
      <c r="AS1735" s="462" t="n"/>
    </row>
    <row r="1736">
      <c r="A1736" s="461" t="n">
        <v>1728</v>
      </c>
      <c r="B1736" s="462" t="inlineStr">
        <is>
          <t>Import Clearance Fee</t>
        </is>
      </c>
      <c r="C1736" s="462" t="inlineStr">
        <is>
          <t>អូរៀនថល ឡូជីស្ទីក &amp; ឌីស្ទ្រីប៊្យូសិន (ខេមបូឌា)</t>
        </is>
      </c>
      <c r="D1736" s="462" t="inlineStr">
        <is>
          <t>L001-103007369</t>
        </is>
      </c>
      <c r="E1736" s="462" t="inlineStr">
        <is>
          <t>SI2103-R1074</t>
        </is>
      </c>
      <c r="F1736" s="463" t="n">
        <v>44292</v>
      </c>
      <c r="G1736" s="464" t="n">
        <v>2655620</v>
      </c>
      <c r="H1736" s="462" t="n"/>
      <c r="I1736" s="464">
        <f>G1736</f>
        <v/>
      </c>
      <c r="J1736" s="462">
        <f>IF(AND(Q1736=TRUE, R1736=TRUE, S1736=TRUE), IF(W1736&lt;-0.05, "អនុញ្ញាត (អ្នកផ្គត់ផ្គង់ប្រកាសខ្វះ)", "បានប្រកាស (អនុញ្ញាត)"), IF(AND(Q1736=FALSE, R1736=FALSE, S1736=FALSE), "ព្យួរទុក (មិនមានទិន្នន័យ)", "ប្រកាសខុស (ព្យួរទុក)"))</f>
        <v/>
      </c>
      <c r="K1736" s="462" t="inlineStr"/>
      <c r="L1736" s="462" t="inlineStr"/>
      <c r="M1736" s="464">
        <f>AH1736</f>
        <v/>
      </c>
      <c r="N1736" s="464">
        <f>IF(W1736&lt;0,AH1736,I1736)</f>
        <v/>
      </c>
      <c r="O1736" s="464">
        <f>I1736-M1736</f>
        <v/>
      </c>
      <c r="P1736" s="462" t="n"/>
      <c r="Q1736" s="462">
        <f>V1736=W1736</f>
        <v/>
      </c>
      <c r="R1736" s="462">
        <f>AND(MONTH(F1736)=MONTH(X1736), YEAR(F1736)=YEAR(X1736))</f>
        <v/>
      </c>
      <c r="S1736" s="462">
        <f>AC1736="L001-901905215"</f>
        <v/>
      </c>
      <c r="T1736" s="464">
        <f>G1736-AH1736</f>
        <v/>
      </c>
      <c r="U1736" s="462" t="n"/>
      <c r="V1736" s="462" t="inlineStr">
        <is>
          <t>SI2103R1074</t>
        </is>
      </c>
      <c r="W1736" s="462" t="inlineStr"/>
      <c r="X1736" s="499" t="n"/>
      <c r="Y1736" s="462" t="n"/>
      <c r="Z1736" s="462" t="n"/>
      <c r="AA1736" s="462" t="n"/>
      <c r="AB1736" s="462" t="n"/>
      <c r="AC1736" s="462" t="n"/>
      <c r="AD1736" s="462" t="n"/>
      <c r="AE1736" s="462" t="n"/>
      <c r="AF1736" s="462" t="n"/>
      <c r="AG1736" s="462" t="n"/>
      <c r="AH1736" s="462" t="n"/>
      <c r="AI1736" s="462" t="n"/>
      <c r="AJ1736" s="462" t="n"/>
      <c r="AK1736" s="462" t="n"/>
      <c r="AL1736" s="462" t="n"/>
      <c r="AM1736" s="462" t="n"/>
      <c r="AN1736" s="462" t="n"/>
      <c r="AO1736" s="462" t="n"/>
      <c r="AP1736" s="462" t="n"/>
      <c r="AQ1736" s="462" t="n"/>
      <c r="AR1736" s="462" t="n"/>
      <c r="AS1736" s="462" t="n"/>
    </row>
    <row r="1737">
      <c r="A1737" s="461" t="n">
        <v>1729</v>
      </c>
      <c r="B1737" s="462" t="inlineStr">
        <is>
          <t>Import Clearance Fee</t>
        </is>
      </c>
      <c r="C1737" s="462" t="inlineStr">
        <is>
          <t>អូរៀនថល ឡូជីស្ទីក &amp; ឌីស្ទ្រីប៊្យូសិន (ខេមបូឌា)</t>
        </is>
      </c>
      <c r="D1737" s="462" t="inlineStr">
        <is>
          <t>L001-103007369</t>
        </is>
      </c>
      <c r="E1737" s="462" t="inlineStr">
        <is>
          <t>SI2103-R1073</t>
        </is>
      </c>
      <c r="F1737" s="463" t="n">
        <v>44292</v>
      </c>
      <c r="G1737" s="464" t="n">
        <v>2422863</v>
      </c>
      <c r="H1737" s="462" t="n"/>
      <c r="I1737" s="464">
        <f>G1737</f>
        <v/>
      </c>
      <c r="J1737" s="462">
        <f>IF(AND(Q1737=TRUE, R1737=TRUE, S1737=TRUE), IF(W1737&lt;-0.05, "អនុញ្ញាត (អ្នកផ្គត់ផ្គង់ប្រកាសខ្វះ)", "បានប្រកាស (អនុញ្ញាត)"), IF(AND(Q1737=FALSE, R1737=FALSE, S1737=FALSE), "ព្យួរទុក (មិនមានទិន្នន័យ)", "ប្រកាសខុស (ព្យួរទុក)"))</f>
        <v/>
      </c>
      <c r="K1737" s="462" t="inlineStr"/>
      <c r="L1737" s="462" t="inlineStr"/>
      <c r="M1737" s="464">
        <f>AH1737</f>
        <v/>
      </c>
      <c r="N1737" s="464">
        <f>IF(W1737&lt;0,AH1737,I1737)</f>
        <v/>
      </c>
      <c r="O1737" s="464">
        <f>I1737-M1737</f>
        <v/>
      </c>
      <c r="P1737" s="462" t="n"/>
      <c r="Q1737" s="462">
        <f>V1737=W1737</f>
        <v/>
      </c>
      <c r="R1737" s="462">
        <f>AND(MONTH(F1737)=MONTH(X1737), YEAR(F1737)=YEAR(X1737))</f>
        <v/>
      </c>
      <c r="S1737" s="462">
        <f>AC1737="L001-901905215"</f>
        <v/>
      </c>
      <c r="T1737" s="464">
        <f>G1737-AH1737</f>
        <v/>
      </c>
      <c r="U1737" s="462" t="n"/>
      <c r="V1737" s="462" t="inlineStr">
        <is>
          <t>SI2103R1073</t>
        </is>
      </c>
      <c r="W1737" s="462" t="inlineStr"/>
      <c r="X1737" s="499" t="n"/>
      <c r="Y1737" s="462" t="n"/>
      <c r="Z1737" s="462" t="n"/>
      <c r="AA1737" s="462" t="n"/>
      <c r="AB1737" s="462" t="n"/>
      <c r="AC1737" s="462" t="n"/>
      <c r="AD1737" s="462" t="n"/>
      <c r="AE1737" s="462" t="n"/>
      <c r="AF1737" s="462" t="n"/>
      <c r="AG1737" s="462" t="n"/>
      <c r="AH1737" s="462" t="n"/>
      <c r="AI1737" s="462" t="n"/>
      <c r="AJ1737" s="462" t="n"/>
      <c r="AK1737" s="462" t="n"/>
      <c r="AL1737" s="462" t="n"/>
      <c r="AM1737" s="462" t="n"/>
      <c r="AN1737" s="462" t="n"/>
      <c r="AO1737" s="462" t="n"/>
      <c r="AP1737" s="462" t="n"/>
      <c r="AQ1737" s="462" t="n"/>
      <c r="AR1737" s="462" t="n"/>
      <c r="AS1737" s="462" t="n"/>
    </row>
    <row r="1738">
      <c r="A1738" s="461" t="n">
        <v>1730</v>
      </c>
      <c r="B1738" s="462" t="inlineStr">
        <is>
          <t>Import Clearance Fee</t>
        </is>
      </c>
      <c r="C1738" s="462" t="inlineStr">
        <is>
          <t>អូរៀនថល ឡូជីស្ទីក &amp; ឌីស្ទ្រីប៊្យូសិន (ខេមបូឌា)</t>
        </is>
      </c>
      <c r="D1738" s="462" t="inlineStr">
        <is>
          <t>L001-103007369</t>
        </is>
      </c>
      <c r="E1738" s="462" t="inlineStr">
        <is>
          <t>SI2103-R1072</t>
        </is>
      </c>
      <c r="F1738" s="463" t="n">
        <v>44292</v>
      </c>
      <c r="G1738" s="464" t="n">
        <v>2422863</v>
      </c>
      <c r="H1738" s="462" t="n"/>
      <c r="I1738" s="464">
        <f>G1738</f>
        <v/>
      </c>
      <c r="J1738" s="462">
        <f>IF(AND(Q1738=TRUE, R1738=TRUE, S1738=TRUE), IF(W1738&lt;-0.05, "អនុញ្ញាត (អ្នកផ្គត់ផ្គង់ប្រកាសខ្វះ)", "បានប្រកាស (អនុញ្ញាត)"), IF(AND(Q1738=FALSE, R1738=FALSE, S1738=FALSE), "ព្យួរទុក (មិនមានទិន្នន័យ)", "ប្រកាសខុស (ព្យួរទុក)"))</f>
        <v/>
      </c>
      <c r="K1738" s="462" t="inlineStr"/>
      <c r="L1738" s="462" t="inlineStr"/>
      <c r="M1738" s="464">
        <f>AH1738</f>
        <v/>
      </c>
      <c r="N1738" s="464">
        <f>IF(W1738&lt;0,AH1738,I1738)</f>
        <v/>
      </c>
      <c r="O1738" s="464">
        <f>I1738-M1738</f>
        <v/>
      </c>
      <c r="P1738" s="462" t="n"/>
      <c r="Q1738" s="462">
        <f>V1738=W1738</f>
        <v/>
      </c>
      <c r="R1738" s="462">
        <f>AND(MONTH(F1738)=MONTH(X1738), YEAR(F1738)=YEAR(X1738))</f>
        <v/>
      </c>
      <c r="S1738" s="462">
        <f>AC1738="L001-901905215"</f>
        <v/>
      </c>
      <c r="T1738" s="464">
        <f>G1738-AH1738</f>
        <v/>
      </c>
      <c r="U1738" s="462" t="n"/>
      <c r="V1738" s="462" t="inlineStr">
        <is>
          <t>SI2103R1072</t>
        </is>
      </c>
      <c r="W1738" s="462" t="inlineStr"/>
      <c r="X1738" s="499" t="n"/>
      <c r="Y1738" s="462" t="n"/>
      <c r="Z1738" s="462" t="n"/>
      <c r="AA1738" s="462" t="n"/>
      <c r="AB1738" s="462" t="n"/>
      <c r="AC1738" s="462" t="n"/>
      <c r="AD1738" s="462" t="n"/>
      <c r="AE1738" s="462" t="n"/>
      <c r="AF1738" s="462" t="n"/>
      <c r="AG1738" s="462" t="n"/>
      <c r="AH1738" s="462" t="n"/>
      <c r="AI1738" s="462" t="n"/>
      <c r="AJ1738" s="462" t="n"/>
      <c r="AK1738" s="462" t="n"/>
      <c r="AL1738" s="462" t="n"/>
      <c r="AM1738" s="462" t="n"/>
      <c r="AN1738" s="462" t="n"/>
      <c r="AO1738" s="462" t="n"/>
      <c r="AP1738" s="462" t="n"/>
      <c r="AQ1738" s="462" t="n"/>
      <c r="AR1738" s="462" t="n"/>
      <c r="AS1738" s="462" t="n"/>
    </row>
    <row r="1739">
      <c r="A1739" s="461" t="n">
        <v>1731</v>
      </c>
      <c r="B1739" s="462" t="inlineStr">
        <is>
          <t>Service Fee</t>
        </is>
      </c>
      <c r="C1739" s="462" t="inlineStr">
        <is>
          <t>ប្យួរ៉ូ វេរីតាស (ខេមបូឌា) លីមីធីត</t>
        </is>
      </c>
      <c r="D1739" s="462" t="inlineStr">
        <is>
          <t>L001-107024462</t>
        </is>
      </c>
      <c r="E1739" s="462" t="inlineStr">
        <is>
          <t>59010069</t>
        </is>
      </c>
      <c r="F1739" s="463" t="n">
        <v>44299</v>
      </c>
      <c r="G1739" s="464" t="n">
        <v>100390</v>
      </c>
      <c r="H1739" s="462" t="n"/>
      <c r="I1739" s="464">
        <f>G1739</f>
        <v/>
      </c>
      <c r="J1739" s="462">
        <f>IF(AND(Q1739=TRUE, R1739=TRUE, S1739=TRUE), IF(W1739&lt;-0.05, "អនុញ្ញាត (អ្នកផ្គត់ផ្គង់ប្រកាសខ្វះ)", "បានប្រកាស (អនុញ្ញាត)"), IF(AND(Q1739=FALSE, R1739=FALSE, S1739=FALSE), "ព្យួរទុក (មិនមានទិន្នន័យ)", "ប្រកាសខុស (ព្យួរទុក)"))</f>
        <v/>
      </c>
      <c r="K1739" s="462" t="inlineStr"/>
      <c r="L1739" s="462" t="inlineStr"/>
      <c r="M1739" s="464">
        <f>AH1739</f>
        <v/>
      </c>
      <c r="N1739" s="464">
        <f>IF(W1739&lt;0,AH1739,I1739)</f>
        <v/>
      </c>
      <c r="O1739" s="464">
        <f>I1739-M1739</f>
        <v/>
      </c>
      <c r="P1739" s="462" t="n"/>
      <c r="Q1739" s="462">
        <f>V1739=W1739</f>
        <v/>
      </c>
      <c r="R1739" s="462">
        <f>AND(MONTH(F1739)=MONTH(X1739), YEAR(F1739)=YEAR(X1739))</f>
        <v/>
      </c>
      <c r="S1739" s="462">
        <f>AC1739="L001-901905215"</f>
        <v/>
      </c>
      <c r="T1739" s="464">
        <f>G1739-AH1739</f>
        <v/>
      </c>
      <c r="U1739" s="462" t="n"/>
      <c r="V1739" s="462" t="inlineStr">
        <is>
          <t>59010069</t>
        </is>
      </c>
      <c r="W1739" s="462" t="inlineStr">
        <is>
          <t>59010069</t>
        </is>
      </c>
      <c r="X1739" s="463" t="n">
        <v>44299</v>
      </c>
      <c r="Y1739" s="462" t="inlineStr">
        <is>
          <t>59010069</t>
        </is>
      </c>
      <c r="Z1739" s="462" t="inlineStr"/>
      <c r="AA1739" s="462" t="inlineStr">
        <is>
          <t>បុគ្គលជាប់អាករ</t>
        </is>
      </c>
      <c r="AB1739" s="462" t="inlineStr">
        <is>
          <t>L001-901905215</t>
        </is>
      </c>
      <c r="AC1739" s="462" t="inlineStr">
        <is>
          <t>វីអ៊ីស៊ិន (ខេមបូឌា) អ៊ិនដាសស្ទ្រី ឯ.ក</t>
        </is>
      </c>
      <c r="AD1739" s="464" t="n">
        <v>1104294</v>
      </c>
      <c r="AE1739" s="464" t="n">
        <v>1003904</v>
      </c>
      <c r="AF1739" s="464" t="n">
        <v>0</v>
      </c>
      <c r="AG1739" s="464" t="n">
        <v>0</v>
      </c>
      <c r="AH1739" s="464" t="n">
        <v>100390</v>
      </c>
      <c r="AI1739" s="464" t="n">
        <v>0</v>
      </c>
      <c r="AJ1739" s="464" t="n">
        <v>0</v>
      </c>
      <c r="AK1739" s="464" t="n">
        <v>0</v>
      </c>
      <c r="AL1739" s="464" t="n">
        <v>0</v>
      </c>
      <c r="AM1739" s="464" t="n">
        <v>0</v>
      </c>
      <c r="AN1739" s="464" t="n">
        <v>0</v>
      </c>
      <c r="AO1739" s="464" t="n">
        <v>0</v>
      </c>
      <c r="AP1739" s="464" t="n">
        <v>0</v>
      </c>
      <c r="AQ1739" s="462" t="inlineStr"/>
      <c r="AR1739" s="462" t="inlineStr">
        <is>
          <t>ចំនូលបានមកពីការលក់</t>
        </is>
      </c>
      <c r="AS1739" s="462" t="inlineStr">
        <is>
          <t>បានប្រកាសពន្ធ</t>
        </is>
      </c>
    </row>
    <row r="1740">
      <c r="A1740" s="461" t="n">
        <v>1732</v>
      </c>
      <c r="B1740" s="462" t="inlineStr">
        <is>
          <t>Service Fee</t>
        </is>
      </c>
      <c r="C1740" s="462" t="inlineStr">
        <is>
          <t>ប្យួរ៉ូ វេរីតាស (ខេមបូឌា) លីមីធីត</t>
        </is>
      </c>
      <c r="D1740" s="462" t="inlineStr">
        <is>
          <t>L001-107024462</t>
        </is>
      </c>
      <c r="E1740" s="462" t="inlineStr">
        <is>
          <t>59010053</t>
        </is>
      </c>
      <c r="F1740" s="463" t="n">
        <v>44298</v>
      </c>
      <c r="G1740" s="464" t="n">
        <v>54832</v>
      </c>
      <c r="H1740" s="462" t="n"/>
      <c r="I1740" s="464">
        <f>G1740</f>
        <v/>
      </c>
      <c r="J1740" s="462">
        <f>IF(AND(Q1740=TRUE, R1740=TRUE, S1740=TRUE), IF(W1740&lt;-0.05, "អនុញ្ញាត (អ្នកផ្គត់ផ្គង់ប្រកាសខ្វះ)", "បានប្រកាស (អនុញ្ញាត)"), IF(AND(Q1740=FALSE, R1740=FALSE, S1740=FALSE), "ព្យួរទុក (មិនមានទិន្នន័យ)", "ប្រកាសខុស (ព្យួរទុក)"))</f>
        <v/>
      </c>
      <c r="K1740" s="462" t="inlineStr"/>
      <c r="L1740" s="462" t="inlineStr"/>
      <c r="M1740" s="464">
        <f>AH1740</f>
        <v/>
      </c>
      <c r="N1740" s="464">
        <f>IF(W1740&lt;0,AH1740,I1740)</f>
        <v/>
      </c>
      <c r="O1740" s="464">
        <f>I1740-M1740</f>
        <v/>
      </c>
      <c r="P1740" s="462" t="n"/>
      <c r="Q1740" s="462">
        <f>V1740=W1740</f>
        <v/>
      </c>
      <c r="R1740" s="462">
        <f>AND(MONTH(F1740)=MONTH(X1740), YEAR(F1740)=YEAR(X1740))</f>
        <v/>
      </c>
      <c r="S1740" s="462">
        <f>AC1740="L001-901905215"</f>
        <v/>
      </c>
      <c r="T1740" s="464">
        <f>G1740-AH1740</f>
        <v/>
      </c>
      <c r="U1740" s="462" t="n"/>
      <c r="V1740" s="462" t="inlineStr">
        <is>
          <t>59010053</t>
        </is>
      </c>
      <c r="W1740" s="462" t="inlineStr">
        <is>
          <t>59010053</t>
        </is>
      </c>
      <c r="X1740" s="463" t="n">
        <v>44298</v>
      </c>
      <c r="Y1740" s="462" t="inlineStr">
        <is>
          <t>59010053</t>
        </is>
      </c>
      <c r="Z1740" s="462" t="inlineStr"/>
      <c r="AA1740" s="462" t="inlineStr">
        <is>
          <t>បុគ្គលជាប់អាករ</t>
        </is>
      </c>
      <c r="AB1740" s="462" t="inlineStr">
        <is>
          <t>L001-901905215</t>
        </is>
      </c>
      <c r="AC1740" s="462" t="inlineStr">
        <is>
          <t>វីអ៊ីស៊ិន (ខេមបូឌា) អ៊ិនដាសស្ទ្រី ឯ.ក</t>
        </is>
      </c>
      <c r="AD1740" s="464" t="n">
        <v>603152</v>
      </c>
      <c r="AE1740" s="464" t="n">
        <v>548320</v>
      </c>
      <c r="AF1740" s="464" t="n">
        <v>0</v>
      </c>
      <c r="AG1740" s="464" t="n">
        <v>0</v>
      </c>
      <c r="AH1740" s="464" t="n">
        <v>54832</v>
      </c>
      <c r="AI1740" s="464" t="n">
        <v>0</v>
      </c>
      <c r="AJ1740" s="464" t="n">
        <v>0</v>
      </c>
      <c r="AK1740" s="464" t="n">
        <v>0</v>
      </c>
      <c r="AL1740" s="464" t="n">
        <v>0</v>
      </c>
      <c r="AM1740" s="464" t="n">
        <v>0</v>
      </c>
      <c r="AN1740" s="464" t="n">
        <v>0</v>
      </c>
      <c r="AO1740" s="464" t="n">
        <v>0</v>
      </c>
      <c r="AP1740" s="464" t="n">
        <v>0</v>
      </c>
      <c r="AQ1740" s="462" t="inlineStr"/>
      <c r="AR1740" s="462" t="inlineStr">
        <is>
          <t>ចំនូលបានមកពីការលក់</t>
        </is>
      </c>
      <c r="AS1740" s="462" t="inlineStr">
        <is>
          <t>បានប្រកាសពន្ធ</t>
        </is>
      </c>
    </row>
    <row r="1741">
      <c r="A1741" s="461" t="n">
        <v>1733</v>
      </c>
      <c r="B1741" s="462" t="inlineStr">
        <is>
          <t>Service Fee</t>
        </is>
      </c>
      <c r="C1741" s="462" t="inlineStr">
        <is>
          <t>ប្យួរ៉ូ វេរីតាស (ខេមបូឌា) លីមីធីត</t>
        </is>
      </c>
      <c r="D1741" s="462" t="inlineStr">
        <is>
          <t>L001-107024462</t>
        </is>
      </c>
      <c r="E1741" s="462" t="inlineStr">
        <is>
          <t>59010057</t>
        </is>
      </c>
      <c r="F1741" s="463" t="n">
        <v>44298</v>
      </c>
      <c r="G1741" s="464" t="n">
        <v>54832</v>
      </c>
      <c r="H1741" s="462" t="n"/>
      <c r="I1741" s="464">
        <f>G1741</f>
        <v/>
      </c>
      <c r="J1741" s="462">
        <f>IF(AND(Q1741=TRUE, R1741=TRUE, S1741=TRUE), IF(W1741&lt;-0.05, "អនុញ្ញាត (អ្នកផ្គត់ផ្គង់ប្រកាសខ្វះ)", "បានប្រកាស (អនុញ្ញាត)"), IF(AND(Q1741=FALSE, R1741=FALSE, S1741=FALSE), "ព្យួរទុក (មិនមានទិន្នន័យ)", "ប្រកាសខុស (ព្យួរទុក)"))</f>
        <v/>
      </c>
      <c r="K1741" s="462" t="inlineStr"/>
      <c r="L1741" s="462" t="inlineStr"/>
      <c r="M1741" s="464">
        <f>AH1741</f>
        <v/>
      </c>
      <c r="N1741" s="464">
        <f>IF(W1741&lt;0,AH1741,I1741)</f>
        <v/>
      </c>
      <c r="O1741" s="464">
        <f>I1741-M1741</f>
        <v/>
      </c>
      <c r="P1741" s="462" t="n"/>
      <c r="Q1741" s="462">
        <f>V1741=W1741</f>
        <v/>
      </c>
      <c r="R1741" s="462">
        <f>AND(MONTH(F1741)=MONTH(X1741), YEAR(F1741)=YEAR(X1741))</f>
        <v/>
      </c>
      <c r="S1741" s="462">
        <f>AC1741="L001-901905215"</f>
        <v/>
      </c>
      <c r="T1741" s="464">
        <f>G1741-AH1741</f>
        <v/>
      </c>
      <c r="U1741" s="462" t="n"/>
      <c r="V1741" s="462" t="inlineStr">
        <is>
          <t>59010057</t>
        </is>
      </c>
      <c r="W1741" s="462" t="inlineStr">
        <is>
          <t>59010057</t>
        </is>
      </c>
      <c r="X1741" s="463" t="n">
        <v>44298</v>
      </c>
      <c r="Y1741" s="462" t="inlineStr">
        <is>
          <t>59010057</t>
        </is>
      </c>
      <c r="Z1741" s="462" t="inlineStr"/>
      <c r="AA1741" s="462" t="inlineStr">
        <is>
          <t>បុគ្គលជាប់អាករ</t>
        </is>
      </c>
      <c r="AB1741" s="462" t="inlineStr">
        <is>
          <t>L001-901905215</t>
        </is>
      </c>
      <c r="AC1741" s="462" t="inlineStr">
        <is>
          <t>វីអ៊ីស៊ិន (ខេមបូឌា) អ៊ិនដាសស្ទ្រី ឯ.ក</t>
        </is>
      </c>
      <c r="AD1741" s="464" t="n">
        <v>603152</v>
      </c>
      <c r="AE1741" s="464" t="n">
        <v>548320</v>
      </c>
      <c r="AF1741" s="464" t="n">
        <v>0</v>
      </c>
      <c r="AG1741" s="464" t="n">
        <v>0</v>
      </c>
      <c r="AH1741" s="464" t="n">
        <v>54832</v>
      </c>
      <c r="AI1741" s="464" t="n">
        <v>0</v>
      </c>
      <c r="AJ1741" s="464" t="n">
        <v>0</v>
      </c>
      <c r="AK1741" s="464" t="n">
        <v>0</v>
      </c>
      <c r="AL1741" s="464" t="n">
        <v>0</v>
      </c>
      <c r="AM1741" s="464" t="n">
        <v>0</v>
      </c>
      <c r="AN1741" s="464" t="n">
        <v>0</v>
      </c>
      <c r="AO1741" s="464" t="n">
        <v>0</v>
      </c>
      <c r="AP1741" s="464" t="n">
        <v>0</v>
      </c>
      <c r="AQ1741" s="462" t="inlineStr"/>
      <c r="AR1741" s="462" t="inlineStr">
        <is>
          <t>ចំនូលបានមកពីការលក់</t>
        </is>
      </c>
      <c r="AS1741" s="462" t="inlineStr">
        <is>
          <t>បានប្រកាសពន្ធ</t>
        </is>
      </c>
    </row>
    <row r="1742">
      <c r="A1742" s="461" t="n">
        <v>1734</v>
      </c>
      <c r="B1742" s="462" t="inlineStr">
        <is>
          <t>Service Fee</t>
        </is>
      </c>
      <c r="C1742" s="462" t="inlineStr">
        <is>
          <t>ប្យួរ៉ូ វេរីតាស (ខេមបូឌា) លីមីធីត</t>
        </is>
      </c>
      <c r="D1742" s="462" t="inlineStr">
        <is>
          <t>L001-107024462</t>
        </is>
      </c>
      <c r="E1742" s="462" t="inlineStr">
        <is>
          <t>59010056</t>
        </is>
      </c>
      <c r="F1742" s="463" t="n">
        <v>44298</v>
      </c>
      <c r="G1742" s="464" t="n">
        <v>285932</v>
      </c>
      <c r="H1742" s="462" t="n"/>
      <c r="I1742" s="464">
        <f>G1742</f>
        <v/>
      </c>
      <c r="J1742" s="462">
        <f>IF(AND(Q1742=TRUE, R1742=TRUE, S1742=TRUE), IF(W1742&lt;-0.05, "អនុញ្ញាត (អ្នកផ្គត់ផ្គង់ប្រកាសខ្វះ)", "បានប្រកាស (អនុញ្ញាត)"), IF(AND(Q1742=FALSE, R1742=FALSE, S1742=FALSE), "ព្យួរទុក (មិនមានទិន្នន័យ)", "ប្រកាសខុស (ព្យួរទុក)"))</f>
        <v/>
      </c>
      <c r="K1742" s="462" t="inlineStr"/>
      <c r="L1742" s="462" t="inlineStr"/>
      <c r="M1742" s="464">
        <f>AH1742</f>
        <v/>
      </c>
      <c r="N1742" s="464">
        <f>IF(W1742&lt;0,AH1742,I1742)</f>
        <v/>
      </c>
      <c r="O1742" s="464">
        <f>I1742-M1742</f>
        <v/>
      </c>
      <c r="P1742" s="462" t="n"/>
      <c r="Q1742" s="462">
        <f>V1742=W1742</f>
        <v/>
      </c>
      <c r="R1742" s="462">
        <f>AND(MONTH(F1742)=MONTH(X1742), YEAR(F1742)=YEAR(X1742))</f>
        <v/>
      </c>
      <c r="S1742" s="462">
        <f>AC1742="L001-901905215"</f>
        <v/>
      </c>
      <c r="T1742" s="464">
        <f>G1742-AH1742</f>
        <v/>
      </c>
      <c r="U1742" s="462" t="n"/>
      <c r="V1742" s="462" t="inlineStr">
        <is>
          <t>59010056</t>
        </is>
      </c>
      <c r="W1742" s="462" t="inlineStr">
        <is>
          <t>59010056</t>
        </is>
      </c>
      <c r="X1742" s="463" t="n">
        <v>44298</v>
      </c>
      <c r="Y1742" s="462" t="inlineStr">
        <is>
          <t>59010056</t>
        </is>
      </c>
      <c r="Z1742" s="462" t="inlineStr"/>
      <c r="AA1742" s="462" t="inlineStr">
        <is>
          <t>បុគ្គលជាប់អាករ</t>
        </is>
      </c>
      <c r="AB1742" s="462" t="inlineStr">
        <is>
          <t>L001-901905215</t>
        </is>
      </c>
      <c r="AC1742" s="462" t="inlineStr">
        <is>
          <t>វីអ៊ីស៊ិន (ខេមបូឌា) អ៊ិនដាសស្ទ្រី ឯ.ក</t>
        </is>
      </c>
      <c r="AD1742" s="464" t="n">
        <v>3145256</v>
      </c>
      <c r="AE1742" s="464" t="n">
        <v>2859324</v>
      </c>
      <c r="AF1742" s="464" t="n">
        <v>0</v>
      </c>
      <c r="AG1742" s="464" t="n">
        <v>0</v>
      </c>
      <c r="AH1742" s="464" t="n">
        <v>285932</v>
      </c>
      <c r="AI1742" s="464" t="n">
        <v>0</v>
      </c>
      <c r="AJ1742" s="464" t="n">
        <v>0</v>
      </c>
      <c r="AK1742" s="464" t="n">
        <v>0</v>
      </c>
      <c r="AL1742" s="464" t="n">
        <v>0</v>
      </c>
      <c r="AM1742" s="464" t="n">
        <v>0</v>
      </c>
      <c r="AN1742" s="464" t="n">
        <v>0</v>
      </c>
      <c r="AO1742" s="464" t="n">
        <v>0</v>
      </c>
      <c r="AP1742" s="464" t="n">
        <v>0</v>
      </c>
      <c r="AQ1742" s="462" t="inlineStr"/>
      <c r="AR1742" s="462" t="inlineStr">
        <is>
          <t>ចំនូលបានមកពីការលក់</t>
        </is>
      </c>
      <c r="AS1742" s="462" t="inlineStr">
        <is>
          <t>បានប្រកាសពន្ធ</t>
        </is>
      </c>
    </row>
    <row r="1743">
      <c r="A1743" s="461" t="n">
        <v>1735</v>
      </c>
      <c r="B1743" s="462" t="inlineStr">
        <is>
          <t>Service Fee</t>
        </is>
      </c>
      <c r="C1743" s="462" t="inlineStr">
        <is>
          <t>ប្យួរ៉ូ វេរីតាស (ខេមបូឌា) លីមីធីត</t>
        </is>
      </c>
      <c r="D1743" s="462" t="inlineStr">
        <is>
          <t>L001-107024462</t>
        </is>
      </c>
      <c r="E1743" s="462" t="inlineStr">
        <is>
          <t>59010047</t>
        </is>
      </c>
      <c r="F1743" s="463" t="n">
        <v>44294</v>
      </c>
      <c r="G1743" s="464" t="n">
        <v>54805</v>
      </c>
      <c r="H1743" s="462" t="n"/>
      <c r="I1743" s="464">
        <f>G1743</f>
        <v/>
      </c>
      <c r="J1743" s="462">
        <f>IF(AND(Q1743=TRUE, R1743=TRUE, S1743=TRUE), IF(W1743&lt;-0.05, "អនុញ្ញាត (អ្នកផ្គត់ផ្គង់ប្រកាសខ្វះ)", "បានប្រកាស (អនុញ្ញាត)"), IF(AND(Q1743=FALSE, R1743=FALSE, S1743=FALSE), "ព្យួរទុក (មិនមានទិន្នន័យ)", "ប្រកាសខុស (ព្យួរទុក)"))</f>
        <v/>
      </c>
      <c r="K1743" s="462" t="inlineStr"/>
      <c r="L1743" s="462" t="inlineStr"/>
      <c r="M1743" s="464">
        <f>AH1743</f>
        <v/>
      </c>
      <c r="N1743" s="464">
        <f>IF(W1743&lt;0,AH1743,I1743)</f>
        <v/>
      </c>
      <c r="O1743" s="464">
        <f>I1743-M1743</f>
        <v/>
      </c>
      <c r="P1743" s="462" t="n"/>
      <c r="Q1743" s="462">
        <f>V1743=W1743</f>
        <v/>
      </c>
      <c r="R1743" s="462">
        <f>AND(MONTH(F1743)=MONTH(X1743), YEAR(F1743)=YEAR(X1743))</f>
        <v/>
      </c>
      <c r="S1743" s="462">
        <f>AC1743="L001-901905215"</f>
        <v/>
      </c>
      <c r="T1743" s="464">
        <f>G1743-AH1743</f>
        <v/>
      </c>
      <c r="U1743" s="462" t="n"/>
      <c r="V1743" s="462" t="inlineStr">
        <is>
          <t>59010047</t>
        </is>
      </c>
      <c r="W1743" s="462" t="inlineStr">
        <is>
          <t>59010047</t>
        </is>
      </c>
      <c r="X1743" s="463" t="n">
        <v>44294</v>
      </c>
      <c r="Y1743" s="462" t="inlineStr">
        <is>
          <t>59010047</t>
        </is>
      </c>
      <c r="Z1743" s="462" t="inlineStr"/>
      <c r="AA1743" s="462" t="inlineStr">
        <is>
          <t>បុគ្គលជាប់អាករ</t>
        </is>
      </c>
      <c r="AB1743" s="462" t="inlineStr">
        <is>
          <t>L001-901905215</t>
        </is>
      </c>
      <c r="AC1743" s="462" t="inlineStr">
        <is>
          <t>វីអ៊ីស៊ិន (ខេមបូឌា) អ៊ិនដាសស្ទ្រី ឯ.ក</t>
        </is>
      </c>
      <c r="AD1743" s="464" t="n">
        <v>602854</v>
      </c>
      <c r="AE1743" s="464" t="n">
        <v>548049</v>
      </c>
      <c r="AF1743" s="464" t="n">
        <v>0</v>
      </c>
      <c r="AG1743" s="464" t="n">
        <v>0</v>
      </c>
      <c r="AH1743" s="464" t="n">
        <v>54805</v>
      </c>
      <c r="AI1743" s="464" t="n">
        <v>0</v>
      </c>
      <c r="AJ1743" s="464" t="n">
        <v>0</v>
      </c>
      <c r="AK1743" s="464" t="n">
        <v>0</v>
      </c>
      <c r="AL1743" s="464" t="n">
        <v>0</v>
      </c>
      <c r="AM1743" s="464" t="n">
        <v>0</v>
      </c>
      <c r="AN1743" s="464" t="n">
        <v>0</v>
      </c>
      <c r="AO1743" s="464" t="n">
        <v>0</v>
      </c>
      <c r="AP1743" s="464" t="n">
        <v>0</v>
      </c>
      <c r="AQ1743" s="462" t="inlineStr"/>
      <c r="AR1743" s="462" t="inlineStr">
        <is>
          <t>ចំនូលបានមកពីការលក់</t>
        </is>
      </c>
      <c r="AS1743" s="462" t="inlineStr">
        <is>
          <t>បានប្រកាសពន្ធ</t>
        </is>
      </c>
    </row>
    <row r="1744">
      <c r="A1744" s="461" t="n">
        <v>1736</v>
      </c>
      <c r="B1744" s="462" t="inlineStr">
        <is>
          <t>Service Fee</t>
        </is>
      </c>
      <c r="C1744" s="462" t="inlineStr">
        <is>
          <t>ប្យួរ៉ូ វេរីតាស (ខេមបូឌា) លីមីធីត</t>
        </is>
      </c>
      <c r="D1744" s="462" t="inlineStr">
        <is>
          <t>L001-107024462</t>
        </is>
      </c>
      <c r="E1744" s="462" t="inlineStr">
        <is>
          <t>59010026</t>
        </is>
      </c>
      <c r="F1744" s="463" t="n">
        <v>44291</v>
      </c>
      <c r="G1744" s="464" t="n">
        <v>120541</v>
      </c>
      <c r="H1744" s="462" t="n"/>
      <c r="I1744" s="464">
        <f>G1744</f>
        <v/>
      </c>
      <c r="J1744" s="462">
        <f>IF(AND(Q1744=TRUE, R1744=TRUE, S1744=TRUE), IF(W1744&lt;-0.05, "អនុញ្ញាត (អ្នកផ្គត់ផ្គង់ប្រកាសខ្វះ)", "បានប្រកាស (អនុញ្ញាត)"), IF(AND(Q1744=FALSE, R1744=FALSE, S1744=FALSE), "ព្យួរទុក (មិនមានទិន្នន័យ)", "ប្រកាសខុស (ព្យួរទុក)"))</f>
        <v/>
      </c>
      <c r="K1744" s="462" t="inlineStr"/>
      <c r="L1744" s="462" t="inlineStr"/>
      <c r="M1744" s="464">
        <f>AH1744</f>
        <v/>
      </c>
      <c r="N1744" s="464">
        <f>IF(W1744&lt;0,AH1744,I1744)</f>
        <v/>
      </c>
      <c r="O1744" s="464">
        <f>I1744-M1744</f>
        <v/>
      </c>
      <c r="P1744" s="462" t="n"/>
      <c r="Q1744" s="462">
        <f>V1744=W1744</f>
        <v/>
      </c>
      <c r="R1744" s="462">
        <f>AND(MONTH(F1744)=MONTH(X1744), YEAR(F1744)=YEAR(X1744))</f>
        <v/>
      </c>
      <c r="S1744" s="462">
        <f>AC1744="L001-901905215"</f>
        <v/>
      </c>
      <c r="T1744" s="464">
        <f>G1744-AH1744</f>
        <v/>
      </c>
      <c r="U1744" s="462" t="n"/>
      <c r="V1744" s="462" t="inlineStr">
        <is>
          <t>59010026</t>
        </is>
      </c>
      <c r="W1744" s="462" t="inlineStr">
        <is>
          <t>59010026</t>
        </is>
      </c>
      <c r="X1744" s="463" t="n">
        <v>44291</v>
      </c>
      <c r="Y1744" s="462" t="inlineStr">
        <is>
          <t>59010026</t>
        </is>
      </c>
      <c r="Z1744" s="462" t="inlineStr"/>
      <c r="AA1744" s="462" t="inlineStr">
        <is>
          <t>បុគ្គលជាប់អាករ</t>
        </is>
      </c>
      <c r="AB1744" s="462" t="inlineStr">
        <is>
          <t>L001-901905215</t>
        </is>
      </c>
      <c r="AC1744" s="462" t="inlineStr">
        <is>
          <t>វីអ៊ីស៊ិន (ខេមបូឌា) អ៊ិនដាសស្ទ្រី ឯ.ក</t>
        </is>
      </c>
      <c r="AD1744" s="464" t="n">
        <v>1325951</v>
      </c>
      <c r="AE1744" s="464" t="n">
        <v>1205410</v>
      </c>
      <c r="AF1744" s="464" t="n">
        <v>0</v>
      </c>
      <c r="AG1744" s="464" t="n">
        <v>0</v>
      </c>
      <c r="AH1744" s="464" t="n">
        <v>120541</v>
      </c>
      <c r="AI1744" s="464" t="n">
        <v>0</v>
      </c>
      <c r="AJ1744" s="464" t="n">
        <v>0</v>
      </c>
      <c r="AK1744" s="464" t="n">
        <v>0</v>
      </c>
      <c r="AL1744" s="464" t="n">
        <v>0</v>
      </c>
      <c r="AM1744" s="464" t="n">
        <v>0</v>
      </c>
      <c r="AN1744" s="464" t="n">
        <v>0</v>
      </c>
      <c r="AO1744" s="464" t="n">
        <v>0</v>
      </c>
      <c r="AP1744" s="464" t="n">
        <v>0</v>
      </c>
      <c r="AQ1744" s="462" t="inlineStr"/>
      <c r="AR1744" s="462" t="inlineStr">
        <is>
          <t>ចំនូលបានមកពីការលក់</t>
        </is>
      </c>
      <c r="AS1744" s="462" t="inlineStr">
        <is>
          <t>បានប្រកាសពន្ធ</t>
        </is>
      </c>
    </row>
    <row r="1745">
      <c r="A1745" s="461" t="n">
        <v>1737</v>
      </c>
      <c r="B1745" s="462" t="inlineStr">
        <is>
          <t>Service Fee</t>
        </is>
      </c>
      <c r="C1745" s="462" t="inlineStr">
        <is>
          <t>ប្យួរ៉ូ វេរីតាស (ខេមបូឌា) លីមីធីត</t>
        </is>
      </c>
      <c r="D1745" s="462" t="inlineStr">
        <is>
          <t>L001-107024462</t>
        </is>
      </c>
      <c r="E1745" s="462" t="inlineStr">
        <is>
          <t>59010020</t>
        </is>
      </c>
      <c r="F1745" s="463" t="n">
        <v>44287</v>
      </c>
      <c r="G1745" s="464" t="n">
        <v>109633</v>
      </c>
      <c r="H1745" s="462" t="n"/>
      <c r="I1745" s="464">
        <f>G1745</f>
        <v/>
      </c>
      <c r="J1745" s="462">
        <f>IF(AND(Q1745=TRUE, R1745=TRUE, S1745=TRUE), IF(W1745&lt;-0.05, "អនុញ្ញាត (អ្នកផ្គត់ផ្គង់ប្រកាសខ្វះ)", "បានប្រកាស (អនុញ្ញាត)"), IF(AND(Q1745=FALSE, R1745=FALSE, S1745=FALSE), "ព្យួរទុក (មិនមានទិន្នន័យ)", "ប្រកាសខុស (ព្យួរទុក)"))</f>
        <v/>
      </c>
      <c r="K1745" s="462" t="inlineStr"/>
      <c r="L1745" s="462" t="inlineStr"/>
      <c r="M1745" s="464">
        <f>AH1745</f>
        <v/>
      </c>
      <c r="N1745" s="464">
        <f>IF(W1745&lt;0,AH1745,I1745)</f>
        <v/>
      </c>
      <c r="O1745" s="464">
        <f>I1745-M1745</f>
        <v/>
      </c>
      <c r="P1745" s="462" t="n"/>
      <c r="Q1745" s="462">
        <f>V1745=W1745</f>
        <v/>
      </c>
      <c r="R1745" s="462">
        <f>AND(MONTH(F1745)=MONTH(X1745), YEAR(F1745)=YEAR(X1745))</f>
        <v/>
      </c>
      <c r="S1745" s="462">
        <f>AC1745="L001-901905215"</f>
        <v/>
      </c>
      <c r="T1745" s="464">
        <f>G1745-AH1745</f>
        <v/>
      </c>
      <c r="U1745" s="462" t="n"/>
      <c r="V1745" s="462" t="inlineStr">
        <is>
          <t>59010020</t>
        </is>
      </c>
      <c r="W1745" s="462" t="inlineStr">
        <is>
          <t>59010020</t>
        </is>
      </c>
      <c r="X1745" s="463" t="n">
        <v>44289</v>
      </c>
      <c r="Y1745" s="462" t="inlineStr">
        <is>
          <t>59010020</t>
        </is>
      </c>
      <c r="Z1745" s="462" t="inlineStr"/>
      <c r="AA1745" s="462" t="inlineStr">
        <is>
          <t>បុគ្គលជាប់អាករ</t>
        </is>
      </c>
      <c r="AB1745" s="462" t="inlineStr">
        <is>
          <t>L001-901905215</t>
        </is>
      </c>
      <c r="AC1745" s="462" t="inlineStr">
        <is>
          <t>វីអ៊ីស៊ិន (ខេមបូឌា) អ៊ិនដាសស្ទ្រី ឯ.ក</t>
        </is>
      </c>
      <c r="AD1745" s="464" t="n">
        <v>1205966</v>
      </c>
      <c r="AE1745" s="464" t="n">
        <v>1096333</v>
      </c>
      <c r="AF1745" s="464" t="n">
        <v>0</v>
      </c>
      <c r="AG1745" s="464" t="n">
        <v>0</v>
      </c>
      <c r="AH1745" s="464" t="n">
        <v>109633</v>
      </c>
      <c r="AI1745" s="464" t="n">
        <v>0</v>
      </c>
      <c r="AJ1745" s="464" t="n">
        <v>0</v>
      </c>
      <c r="AK1745" s="464" t="n">
        <v>0</v>
      </c>
      <c r="AL1745" s="464" t="n">
        <v>0</v>
      </c>
      <c r="AM1745" s="464" t="n">
        <v>0</v>
      </c>
      <c r="AN1745" s="464" t="n">
        <v>0</v>
      </c>
      <c r="AO1745" s="464" t="n">
        <v>0</v>
      </c>
      <c r="AP1745" s="464" t="n">
        <v>0</v>
      </c>
      <c r="AQ1745" s="462" t="inlineStr"/>
      <c r="AR1745" s="462" t="inlineStr">
        <is>
          <t>ចំនូលបានមកពីការលក់</t>
        </is>
      </c>
      <c r="AS1745" s="462" t="inlineStr">
        <is>
          <t>បានប្រកាសពន្ធ</t>
        </is>
      </c>
    </row>
    <row r="1746">
      <c r="A1746" s="461" t="n">
        <v>1738</v>
      </c>
      <c r="B1746" s="462" t="inlineStr">
        <is>
          <t>Service Fee</t>
        </is>
      </c>
      <c r="C1746" s="462" t="inlineStr">
        <is>
          <t>ប្យួរ៉ូ វេរីតាស (ខេមបូឌា) លីមីធីត</t>
        </is>
      </c>
      <c r="D1746" s="462" t="inlineStr">
        <is>
          <t>L001-107024462</t>
        </is>
      </c>
      <c r="E1746" s="462" t="inlineStr">
        <is>
          <t>59010019</t>
        </is>
      </c>
      <c r="F1746" s="463" t="n">
        <v>44289</v>
      </c>
      <c r="G1746" s="464" t="n">
        <v>109633</v>
      </c>
      <c r="H1746" s="462" t="n"/>
      <c r="I1746" s="464">
        <f>G1746</f>
        <v/>
      </c>
      <c r="J1746" s="462">
        <f>IF(AND(Q1746=TRUE, R1746=TRUE, S1746=TRUE), IF(W1746&lt;-0.05, "អនុញ្ញាត (អ្នកផ្គត់ផ្គង់ប្រកាសខ្វះ)", "បានប្រកាស (អនុញ្ញាត)"), IF(AND(Q1746=FALSE, R1746=FALSE, S1746=FALSE), "ព្យួរទុក (មិនមានទិន្នន័យ)", "ប្រកាសខុស (ព្យួរទុក)"))</f>
        <v/>
      </c>
      <c r="K1746" s="462" t="inlineStr"/>
      <c r="L1746" s="462" t="inlineStr"/>
      <c r="M1746" s="464">
        <f>AH1746</f>
        <v/>
      </c>
      <c r="N1746" s="464">
        <f>IF(W1746&lt;0,AH1746,I1746)</f>
        <v/>
      </c>
      <c r="O1746" s="464">
        <f>I1746-M1746</f>
        <v/>
      </c>
      <c r="P1746" s="462" t="n"/>
      <c r="Q1746" s="462">
        <f>V1746=W1746</f>
        <v/>
      </c>
      <c r="R1746" s="462">
        <f>AND(MONTH(F1746)=MONTH(X1746), YEAR(F1746)=YEAR(X1746))</f>
        <v/>
      </c>
      <c r="S1746" s="462">
        <f>AC1746="L001-901905215"</f>
        <v/>
      </c>
      <c r="T1746" s="464">
        <f>G1746-AH1746</f>
        <v/>
      </c>
      <c r="U1746" s="462" t="n"/>
      <c r="V1746" s="462" t="inlineStr">
        <is>
          <t>59010019</t>
        </is>
      </c>
      <c r="W1746" s="462" t="inlineStr">
        <is>
          <t>59010019</t>
        </is>
      </c>
      <c r="X1746" s="463" t="n">
        <v>44289</v>
      </c>
      <c r="Y1746" s="462" t="inlineStr">
        <is>
          <t>59010019</t>
        </is>
      </c>
      <c r="Z1746" s="462" t="inlineStr"/>
      <c r="AA1746" s="462" t="inlineStr">
        <is>
          <t>បុគ្គលជាប់អាករ</t>
        </is>
      </c>
      <c r="AB1746" s="462" t="inlineStr">
        <is>
          <t>L001-901905215</t>
        </is>
      </c>
      <c r="AC1746" s="462" t="inlineStr">
        <is>
          <t>វីអ៊ីស៊ិន (ខេមបូឌា) អ៊ិនដាសស្ទ្រី ឯ.ក</t>
        </is>
      </c>
      <c r="AD1746" s="464" t="n">
        <v>1205966</v>
      </c>
      <c r="AE1746" s="464" t="n">
        <v>1096333</v>
      </c>
      <c r="AF1746" s="464" t="n">
        <v>0</v>
      </c>
      <c r="AG1746" s="464" t="n">
        <v>0</v>
      </c>
      <c r="AH1746" s="464" t="n">
        <v>109633</v>
      </c>
      <c r="AI1746" s="464" t="n">
        <v>0</v>
      </c>
      <c r="AJ1746" s="464" t="n">
        <v>0</v>
      </c>
      <c r="AK1746" s="464" t="n">
        <v>0</v>
      </c>
      <c r="AL1746" s="464" t="n">
        <v>0</v>
      </c>
      <c r="AM1746" s="464" t="n">
        <v>0</v>
      </c>
      <c r="AN1746" s="464" t="n">
        <v>0</v>
      </c>
      <c r="AO1746" s="464" t="n">
        <v>0</v>
      </c>
      <c r="AP1746" s="464" t="n">
        <v>0</v>
      </c>
      <c r="AQ1746" s="462" t="inlineStr"/>
      <c r="AR1746" s="462" t="inlineStr">
        <is>
          <t>ចំនូលបានមកពីការលក់</t>
        </is>
      </c>
      <c r="AS1746" s="462" t="inlineStr">
        <is>
          <t>បានប្រកាសពន្ធ</t>
        </is>
      </c>
    </row>
    <row r="1747">
      <c r="A1747" s="461" t="n">
        <v>1739</v>
      </c>
      <c r="B1747" s="462" t="inlineStr">
        <is>
          <t>Detention Fee</t>
        </is>
      </c>
      <c r="C1747" s="462" t="inlineStr">
        <is>
          <t>អ៊ិចស្ពែឌីធ័រ ខេមបូឌា អិលធីឌី</t>
        </is>
      </c>
      <c r="D1747" s="462" t="inlineStr">
        <is>
          <t>L001-100045898</t>
        </is>
      </c>
      <c r="E1747" s="462" t="inlineStr">
        <is>
          <t>TI-0198307</t>
        </is>
      </c>
      <c r="F1747" s="463" t="n">
        <v>44308</v>
      </c>
      <c r="G1747" s="464" t="n">
        <v>19430</v>
      </c>
      <c r="H1747" s="462" t="n"/>
      <c r="I1747" s="464">
        <f>G1747</f>
        <v/>
      </c>
      <c r="J1747" s="462">
        <f>IF(AND(Q1747=TRUE, R1747=TRUE, S1747=TRUE), IF(W1747&lt;-0.05, "អនុញ្ញាត (អ្នកផ្គត់ផ្គង់ប្រកាសខ្វះ)", "បានប្រកាស (អនុញ្ញាត)"), IF(AND(Q1747=FALSE, R1747=FALSE, S1747=FALSE), "ព្យួរទុក (មិនមានទិន្នន័យ)", "ប្រកាសខុស (ព្យួរទុក)"))</f>
        <v/>
      </c>
      <c r="K1747" s="462" t="inlineStr"/>
      <c r="L1747" s="462" t="inlineStr"/>
      <c r="M1747" s="464">
        <f>AH1747</f>
        <v/>
      </c>
      <c r="N1747" s="464">
        <f>IF(W1747&lt;0,AH1747,I1747)</f>
        <v/>
      </c>
      <c r="O1747" s="464">
        <f>I1747-M1747</f>
        <v/>
      </c>
      <c r="P1747" s="462" t="n"/>
      <c r="Q1747" s="462">
        <f>V1747=W1747</f>
        <v/>
      </c>
      <c r="R1747" s="462">
        <f>AND(MONTH(F1747)=MONTH(X1747), YEAR(F1747)=YEAR(X1747))</f>
        <v/>
      </c>
      <c r="S1747" s="462">
        <f>AC1747="L001-901905215"</f>
        <v/>
      </c>
      <c r="T1747" s="464">
        <f>G1747-AH1747</f>
        <v/>
      </c>
      <c r="U1747" s="462" t="n"/>
      <c r="V1747" s="462" t="inlineStr">
        <is>
          <t>TI0198307</t>
        </is>
      </c>
      <c r="W1747" s="462" t="inlineStr">
        <is>
          <t>TI0198307</t>
        </is>
      </c>
      <c r="X1747" s="463" t="n">
        <v>44308</v>
      </c>
      <c r="Y1747" s="462" t="inlineStr">
        <is>
          <t>TI-0198307</t>
        </is>
      </c>
      <c r="Z1747" s="462" t="inlineStr"/>
      <c r="AA1747" s="462" t="inlineStr">
        <is>
          <t>បុគ្គលជាប់អាករ</t>
        </is>
      </c>
      <c r="AB1747" s="462" t="inlineStr">
        <is>
          <t>L001-901905215</t>
        </is>
      </c>
      <c r="AC1747" s="462" t="inlineStr">
        <is>
          <t>វីអ៊ីស៊ិន (ខេមបូឌា) អ៊ិនដាសស្ទ្រី ឯ.ក</t>
        </is>
      </c>
      <c r="AD1747" s="464" t="n">
        <v>213734</v>
      </c>
      <c r="AE1747" s="464" t="n">
        <v>194304</v>
      </c>
      <c r="AF1747" s="464" t="n">
        <v>0</v>
      </c>
      <c r="AG1747" s="464" t="n">
        <v>0</v>
      </c>
      <c r="AH1747" s="464" t="n">
        <v>19430</v>
      </c>
      <c r="AI1747" s="464" t="n">
        <v>0</v>
      </c>
      <c r="AJ1747" s="464" t="n">
        <v>0</v>
      </c>
      <c r="AK1747" s="464" t="n">
        <v>0</v>
      </c>
      <c r="AL1747" s="464" t="n">
        <v>0</v>
      </c>
      <c r="AM1747" s="464" t="n">
        <v>0</v>
      </c>
      <c r="AN1747" s="464" t="n">
        <v>0</v>
      </c>
      <c r="AO1747" s="464" t="n">
        <v>0</v>
      </c>
      <c r="AP1747" s="464" t="n">
        <v>0</v>
      </c>
      <c r="AQ1747" s="462" t="inlineStr"/>
      <c r="AR1747" s="462" t="inlineStr">
        <is>
          <t>Local Charge</t>
        </is>
      </c>
      <c r="AS1747" s="462" t="inlineStr">
        <is>
          <t>បានប្រកាសពន្ធ</t>
        </is>
      </c>
    </row>
    <row r="1748">
      <c r="A1748" s="461" t="n">
        <v>1740</v>
      </c>
      <c r="B1748" s="462" t="inlineStr">
        <is>
          <t>Detention Fee</t>
        </is>
      </c>
      <c r="C1748" s="462" t="inlineStr">
        <is>
          <t>អ៊ិចស្ពែឌីធ័រ ខេមបូឌា អិលធីឌី</t>
        </is>
      </c>
      <c r="D1748" s="462" t="inlineStr">
        <is>
          <t>L001-100045898</t>
        </is>
      </c>
      <c r="E1748" s="462" t="inlineStr">
        <is>
          <t>TI-0198308</t>
        </is>
      </c>
      <c r="F1748" s="463" t="n">
        <v>44308</v>
      </c>
      <c r="G1748" s="464" t="n">
        <v>19430</v>
      </c>
      <c r="H1748" s="462" t="n"/>
      <c r="I1748" s="464">
        <f>G1748</f>
        <v/>
      </c>
      <c r="J1748" s="462">
        <f>IF(AND(Q1748=TRUE, R1748=TRUE, S1748=TRUE), IF(W1748&lt;-0.05, "អនុញ្ញាត (អ្នកផ្គត់ផ្គង់ប្រកាសខ្វះ)", "បានប្រកាស (អនុញ្ញាត)"), IF(AND(Q1748=FALSE, R1748=FALSE, S1748=FALSE), "ព្យួរទុក (មិនមានទិន្នន័យ)", "ប្រកាសខុស (ព្យួរទុក)"))</f>
        <v/>
      </c>
      <c r="K1748" s="462" t="inlineStr"/>
      <c r="L1748" s="462" t="inlineStr"/>
      <c r="M1748" s="464">
        <f>AH1748</f>
        <v/>
      </c>
      <c r="N1748" s="464">
        <f>IF(W1748&lt;0,AH1748,I1748)</f>
        <v/>
      </c>
      <c r="O1748" s="464">
        <f>I1748-M1748</f>
        <v/>
      </c>
      <c r="P1748" s="462" t="n"/>
      <c r="Q1748" s="462">
        <f>V1748=W1748</f>
        <v/>
      </c>
      <c r="R1748" s="462">
        <f>AND(MONTH(F1748)=MONTH(X1748), YEAR(F1748)=YEAR(X1748))</f>
        <v/>
      </c>
      <c r="S1748" s="462">
        <f>AC1748="L001-901905215"</f>
        <v/>
      </c>
      <c r="T1748" s="464">
        <f>G1748-AH1748</f>
        <v/>
      </c>
      <c r="U1748" s="462" t="n"/>
      <c r="V1748" s="462" t="inlineStr">
        <is>
          <t>TI0198308</t>
        </is>
      </c>
      <c r="W1748" s="462" t="inlineStr">
        <is>
          <t>TI0198308</t>
        </is>
      </c>
      <c r="X1748" s="463" t="n">
        <v>44308</v>
      </c>
      <c r="Y1748" s="462" t="inlineStr">
        <is>
          <t>TI-0198308</t>
        </is>
      </c>
      <c r="Z1748" s="462" t="inlineStr"/>
      <c r="AA1748" s="462" t="inlineStr">
        <is>
          <t>បុគ្គលជាប់អាករ</t>
        </is>
      </c>
      <c r="AB1748" s="462" t="inlineStr">
        <is>
          <t>L001-901905215</t>
        </is>
      </c>
      <c r="AC1748" s="462" t="inlineStr">
        <is>
          <t>វីអ៊ីស៊ិន (ខេមបូឌា) អ៊ិនដាសស្ទ្រី ឯ.ក</t>
        </is>
      </c>
      <c r="AD1748" s="464" t="n">
        <v>213734</v>
      </c>
      <c r="AE1748" s="464" t="n">
        <v>194304</v>
      </c>
      <c r="AF1748" s="464" t="n">
        <v>0</v>
      </c>
      <c r="AG1748" s="464" t="n">
        <v>0</v>
      </c>
      <c r="AH1748" s="464" t="n">
        <v>19430</v>
      </c>
      <c r="AI1748" s="464" t="n">
        <v>0</v>
      </c>
      <c r="AJ1748" s="464" t="n">
        <v>0</v>
      </c>
      <c r="AK1748" s="464" t="n">
        <v>0</v>
      </c>
      <c r="AL1748" s="464" t="n">
        <v>0</v>
      </c>
      <c r="AM1748" s="464" t="n">
        <v>0</v>
      </c>
      <c r="AN1748" s="464" t="n">
        <v>0</v>
      </c>
      <c r="AO1748" s="464" t="n">
        <v>0</v>
      </c>
      <c r="AP1748" s="464" t="n">
        <v>0</v>
      </c>
      <c r="AQ1748" s="462" t="inlineStr"/>
      <c r="AR1748" s="462" t="inlineStr">
        <is>
          <t>Local Charge</t>
        </is>
      </c>
      <c r="AS1748" s="462" t="inlineStr">
        <is>
          <t>បានប្រកាសពន្ធ</t>
        </is>
      </c>
    </row>
    <row r="1749">
      <c r="A1749" s="461" t="n">
        <v>1741</v>
      </c>
      <c r="B1749" s="462" t="inlineStr">
        <is>
          <t>Detention Fee</t>
        </is>
      </c>
      <c r="C1749" s="462" t="inlineStr">
        <is>
          <t>អ៊ិចស្ពែឌីធ័រ ខេមបូឌា អិលធីឌី</t>
        </is>
      </c>
      <c r="D1749" s="462" t="inlineStr">
        <is>
          <t>L001-100045898</t>
        </is>
      </c>
      <c r="E1749" s="462" t="inlineStr">
        <is>
          <t>TI-0198309</t>
        </is>
      </c>
      <c r="F1749" s="463" t="n">
        <v>44308</v>
      </c>
      <c r="G1749" s="464" t="n">
        <v>86222</v>
      </c>
      <c r="H1749" s="462" t="n"/>
      <c r="I1749" s="464">
        <f>G1749</f>
        <v/>
      </c>
      <c r="J1749" s="462">
        <f>IF(AND(Q1749=TRUE, R1749=TRUE, S1749=TRUE), IF(W1749&lt;-0.05, "អនុញ្ញាត (អ្នកផ្គត់ផ្គង់ប្រកាសខ្វះ)", "បានប្រកាស (អនុញ្ញាត)"), IF(AND(Q1749=FALSE, R1749=FALSE, S1749=FALSE), "ព្យួរទុក (មិនមានទិន្នន័យ)", "ប្រកាសខុស (ព្យួរទុក)"))</f>
        <v/>
      </c>
      <c r="K1749" s="462" t="inlineStr"/>
      <c r="L1749" s="462" t="inlineStr"/>
      <c r="M1749" s="464">
        <f>AH1749</f>
        <v/>
      </c>
      <c r="N1749" s="464">
        <f>IF(W1749&lt;0,AH1749,I1749)</f>
        <v/>
      </c>
      <c r="O1749" s="464">
        <f>I1749-M1749</f>
        <v/>
      </c>
      <c r="P1749" s="462" t="n"/>
      <c r="Q1749" s="462">
        <f>V1749=W1749</f>
        <v/>
      </c>
      <c r="R1749" s="462">
        <f>AND(MONTH(F1749)=MONTH(X1749), YEAR(F1749)=YEAR(X1749))</f>
        <v/>
      </c>
      <c r="S1749" s="462">
        <f>AC1749="L001-901905215"</f>
        <v/>
      </c>
      <c r="T1749" s="464">
        <f>G1749-AH1749</f>
        <v/>
      </c>
      <c r="U1749" s="462" t="n"/>
      <c r="V1749" s="462" t="inlineStr">
        <is>
          <t>TI0198309</t>
        </is>
      </c>
      <c r="W1749" s="462" t="inlineStr">
        <is>
          <t>TI0198309</t>
        </is>
      </c>
      <c r="X1749" s="463" t="n">
        <v>44308</v>
      </c>
      <c r="Y1749" s="462" t="inlineStr">
        <is>
          <t>TI-0198309</t>
        </is>
      </c>
      <c r="Z1749" s="462" t="inlineStr"/>
      <c r="AA1749" s="462" t="inlineStr">
        <is>
          <t>បុគ្គលជាប់អាករ</t>
        </is>
      </c>
      <c r="AB1749" s="462" t="inlineStr">
        <is>
          <t>L001-901905215</t>
        </is>
      </c>
      <c r="AC1749" s="462" t="inlineStr">
        <is>
          <t>វីអ៊ីស៊ិន (ខេមបូឌា) អ៊ិនដាសស្ទ្រី ឯ.ក</t>
        </is>
      </c>
      <c r="AD1749" s="464" t="n">
        <v>948446</v>
      </c>
      <c r="AE1749" s="464" t="n">
        <v>862224</v>
      </c>
      <c r="AF1749" s="464" t="n">
        <v>0</v>
      </c>
      <c r="AG1749" s="464" t="n">
        <v>0</v>
      </c>
      <c r="AH1749" s="464" t="n">
        <v>86222</v>
      </c>
      <c r="AI1749" s="464" t="n">
        <v>0</v>
      </c>
      <c r="AJ1749" s="464" t="n">
        <v>0</v>
      </c>
      <c r="AK1749" s="464" t="n">
        <v>0</v>
      </c>
      <c r="AL1749" s="464" t="n">
        <v>0</v>
      </c>
      <c r="AM1749" s="464" t="n">
        <v>0</v>
      </c>
      <c r="AN1749" s="464" t="n">
        <v>0</v>
      </c>
      <c r="AO1749" s="464" t="n">
        <v>0</v>
      </c>
      <c r="AP1749" s="464" t="n">
        <v>0</v>
      </c>
      <c r="AQ1749" s="462" t="inlineStr"/>
      <c r="AR1749" s="462" t="inlineStr">
        <is>
          <t>Local Charge</t>
        </is>
      </c>
      <c r="AS1749" s="462" t="inlineStr">
        <is>
          <t>បានប្រកាសពន្ធ</t>
        </is>
      </c>
    </row>
    <row r="1750">
      <c r="A1750" s="461" t="n">
        <v>1742</v>
      </c>
      <c r="B1750" s="462" t="inlineStr">
        <is>
          <t>Detention Fee</t>
        </is>
      </c>
      <c r="C1750" s="462" t="inlineStr">
        <is>
          <t>អ៊ិចស្ពែឌីធ័រ ខេមបូឌា អិលធីឌី</t>
        </is>
      </c>
      <c r="D1750" s="462" t="inlineStr">
        <is>
          <t>L001-100045898</t>
        </is>
      </c>
      <c r="E1750" s="462" t="inlineStr">
        <is>
          <t>TI-0198310</t>
        </is>
      </c>
      <c r="F1750" s="463" t="n">
        <v>44308</v>
      </c>
      <c r="G1750" s="464" t="n">
        <v>19430</v>
      </c>
      <c r="H1750" s="462" t="n"/>
      <c r="I1750" s="464">
        <f>G1750</f>
        <v/>
      </c>
      <c r="J1750" s="462">
        <f>IF(AND(Q1750=TRUE, R1750=TRUE, S1750=TRUE), IF(W1750&lt;-0.05, "អនុញ្ញាត (អ្នកផ្គត់ផ្គង់ប្រកាសខ្វះ)", "បានប្រកាស (អនុញ្ញាត)"), IF(AND(Q1750=FALSE, R1750=FALSE, S1750=FALSE), "ព្យួរទុក (មិនមានទិន្នន័យ)", "ប្រកាសខុស (ព្យួរទុក)"))</f>
        <v/>
      </c>
      <c r="K1750" s="462" t="inlineStr"/>
      <c r="L1750" s="462" t="inlineStr"/>
      <c r="M1750" s="464">
        <f>AH1750</f>
        <v/>
      </c>
      <c r="N1750" s="464">
        <f>IF(W1750&lt;0,AH1750,I1750)</f>
        <v/>
      </c>
      <c r="O1750" s="464">
        <f>I1750-M1750</f>
        <v/>
      </c>
      <c r="P1750" s="462" t="n"/>
      <c r="Q1750" s="462">
        <f>V1750=W1750</f>
        <v/>
      </c>
      <c r="R1750" s="462">
        <f>AND(MONTH(F1750)=MONTH(X1750), YEAR(F1750)=YEAR(X1750))</f>
        <v/>
      </c>
      <c r="S1750" s="462">
        <f>AC1750="L001-901905215"</f>
        <v/>
      </c>
      <c r="T1750" s="464">
        <f>G1750-AH1750</f>
        <v/>
      </c>
      <c r="U1750" s="462" t="n"/>
      <c r="V1750" s="462" t="inlineStr">
        <is>
          <t>TI0198310</t>
        </is>
      </c>
      <c r="W1750" s="462" t="inlineStr">
        <is>
          <t>TI0198310</t>
        </is>
      </c>
      <c r="X1750" s="463" t="n">
        <v>44308</v>
      </c>
      <c r="Y1750" s="462" t="inlineStr">
        <is>
          <t>TI-0198310</t>
        </is>
      </c>
      <c r="Z1750" s="462" t="inlineStr"/>
      <c r="AA1750" s="462" t="inlineStr">
        <is>
          <t>បុគ្គលជាប់អាករ</t>
        </is>
      </c>
      <c r="AB1750" s="462" t="inlineStr">
        <is>
          <t>L001-901905215</t>
        </is>
      </c>
      <c r="AC1750" s="462" t="inlineStr">
        <is>
          <t>វីអ៊ីស៊ិន (ខេមបូឌា) អ៊ិនដាសស្ទ្រី ឯ.ក</t>
        </is>
      </c>
      <c r="AD1750" s="464" t="n">
        <v>213734</v>
      </c>
      <c r="AE1750" s="464" t="n">
        <v>194304</v>
      </c>
      <c r="AF1750" s="464" t="n">
        <v>0</v>
      </c>
      <c r="AG1750" s="464" t="n">
        <v>0</v>
      </c>
      <c r="AH1750" s="464" t="n">
        <v>19430</v>
      </c>
      <c r="AI1750" s="464" t="n">
        <v>0</v>
      </c>
      <c r="AJ1750" s="464" t="n">
        <v>0</v>
      </c>
      <c r="AK1750" s="464" t="n">
        <v>0</v>
      </c>
      <c r="AL1750" s="464" t="n">
        <v>0</v>
      </c>
      <c r="AM1750" s="464" t="n">
        <v>0</v>
      </c>
      <c r="AN1750" s="464" t="n">
        <v>0</v>
      </c>
      <c r="AO1750" s="464" t="n">
        <v>0</v>
      </c>
      <c r="AP1750" s="464" t="n">
        <v>0</v>
      </c>
      <c r="AQ1750" s="462" t="inlineStr"/>
      <c r="AR1750" s="462" t="inlineStr">
        <is>
          <t>Local Charge</t>
        </is>
      </c>
      <c r="AS1750" s="462" t="inlineStr">
        <is>
          <t>បានប្រកាសពន្ធ</t>
        </is>
      </c>
    </row>
    <row r="1751">
      <c r="A1751" s="461" t="n">
        <v>1743</v>
      </c>
      <c r="B1751" s="462" t="inlineStr">
        <is>
          <t>Trucking Fee</t>
        </is>
      </c>
      <c r="C1751" s="462" t="inlineStr">
        <is>
          <t>អ៊ិចស្ពែឌីធ័រ ខេមបូឌា អិលធីឌី</t>
        </is>
      </c>
      <c r="D1751" s="462" t="inlineStr">
        <is>
          <t>L001-100045898</t>
        </is>
      </c>
      <c r="E1751" s="462" t="inlineStr">
        <is>
          <t>TI-0198270</t>
        </is>
      </c>
      <c r="F1751" s="463" t="n">
        <v>44307</v>
      </c>
      <c r="G1751" s="464" t="n">
        <v>259786</v>
      </c>
      <c r="H1751" s="462" t="n"/>
      <c r="I1751" s="464">
        <f>G1751</f>
        <v/>
      </c>
      <c r="J1751" s="462">
        <f>IF(AND(Q1751=TRUE, R1751=TRUE, S1751=TRUE), IF(W1751&lt;-0.05, "អនុញ្ញាត (អ្នកផ្គត់ផ្គង់ប្រកាសខ្វះ)", "បានប្រកាស (អនុញ្ញាត)"), IF(AND(Q1751=FALSE, R1751=FALSE, S1751=FALSE), "ព្យួរទុក (មិនមានទិន្នន័យ)", "ប្រកាសខុស (ព្យួរទុក)"))</f>
        <v/>
      </c>
      <c r="K1751" s="462" t="inlineStr"/>
      <c r="L1751" s="462" t="inlineStr"/>
      <c r="M1751" s="464">
        <f>AH1751</f>
        <v/>
      </c>
      <c r="N1751" s="464">
        <f>IF(W1751&lt;0,AH1751,I1751)</f>
        <v/>
      </c>
      <c r="O1751" s="464">
        <f>I1751-M1751</f>
        <v/>
      </c>
      <c r="P1751" s="462" t="n"/>
      <c r="Q1751" s="462">
        <f>V1751=W1751</f>
        <v/>
      </c>
      <c r="R1751" s="462">
        <f>AND(MONTH(F1751)=MONTH(X1751), YEAR(F1751)=YEAR(X1751))</f>
        <v/>
      </c>
      <c r="S1751" s="462">
        <f>AC1751="L001-901905215"</f>
        <v/>
      </c>
      <c r="T1751" s="464">
        <f>G1751-AH1751</f>
        <v/>
      </c>
      <c r="U1751" s="462" t="n"/>
      <c r="V1751" s="462" t="inlineStr">
        <is>
          <t>TI0198270</t>
        </is>
      </c>
      <c r="W1751" s="462" t="inlineStr">
        <is>
          <t>TI0198270</t>
        </is>
      </c>
      <c r="X1751" s="463" t="n">
        <v>44307</v>
      </c>
      <c r="Y1751" s="462" t="inlineStr">
        <is>
          <t>TI-0198270</t>
        </is>
      </c>
      <c r="Z1751" s="462" t="inlineStr"/>
      <c r="AA1751" s="462" t="inlineStr">
        <is>
          <t>បុគ្គលជាប់អាករ</t>
        </is>
      </c>
      <c r="AB1751" s="462" t="inlineStr">
        <is>
          <t>L001-901905215</t>
        </is>
      </c>
      <c r="AC1751" s="462" t="inlineStr">
        <is>
          <t>វីអ៊ីស៊ិន (ខេមបូឌា) អ៊ិនដាសស្ទ្រី ឯ.ក</t>
        </is>
      </c>
      <c r="AD1751" s="464" t="n">
        <v>2857807</v>
      </c>
      <c r="AE1751" s="464" t="n">
        <v>2598006</v>
      </c>
      <c r="AF1751" s="464" t="n">
        <v>0</v>
      </c>
      <c r="AG1751" s="464" t="n">
        <v>0</v>
      </c>
      <c r="AH1751" s="464" t="n">
        <v>259801</v>
      </c>
      <c r="AI1751" s="464" t="n">
        <v>0</v>
      </c>
      <c r="AJ1751" s="464" t="n">
        <v>0</v>
      </c>
      <c r="AK1751" s="464" t="n">
        <v>0</v>
      </c>
      <c r="AL1751" s="464" t="n">
        <v>0</v>
      </c>
      <c r="AM1751" s="464" t="n">
        <v>0</v>
      </c>
      <c r="AN1751" s="464" t="n">
        <v>0</v>
      </c>
      <c r="AO1751" s="464" t="n">
        <v>0</v>
      </c>
      <c r="AP1751" s="464" t="n">
        <v>0</v>
      </c>
      <c r="AQ1751" s="462" t="inlineStr"/>
      <c r="AR1751" s="462" t="inlineStr">
        <is>
          <t>Local Charge</t>
        </is>
      </c>
      <c r="AS1751" s="462" t="inlineStr">
        <is>
          <t>បានប្រកាសពន្ធ</t>
        </is>
      </c>
    </row>
    <row r="1752">
      <c r="A1752" s="461" t="n">
        <v>1744</v>
      </c>
      <c r="B1752" s="462" t="inlineStr">
        <is>
          <t>Trucking Fee</t>
        </is>
      </c>
      <c r="C1752" s="462" t="inlineStr">
        <is>
          <t>អ៊ិចស្ពែឌីធ័រ ខេមបូឌា អិលធីឌី</t>
        </is>
      </c>
      <c r="D1752" s="462" t="inlineStr">
        <is>
          <t>L001-100045898</t>
        </is>
      </c>
      <c r="E1752" s="462" t="inlineStr">
        <is>
          <t>TI-0198119</t>
        </is>
      </c>
      <c r="F1752" s="463" t="n">
        <v>44306</v>
      </c>
      <c r="G1752" s="464" t="n">
        <v>200262</v>
      </c>
      <c r="H1752" s="462" t="n"/>
      <c r="I1752" s="464">
        <f>G1752</f>
        <v/>
      </c>
      <c r="J1752" s="462">
        <f>IF(AND(Q1752=TRUE, R1752=TRUE, S1752=TRUE), IF(W1752&lt;-0.05, "អនុញ្ញាត (អ្នកផ្គត់ផ្គង់ប្រកាសខ្វះ)", "បានប្រកាស (អនុញ្ញាត)"), IF(AND(Q1752=FALSE, R1752=FALSE, S1752=FALSE), "ព្យួរទុក (មិនមានទិន្នន័យ)", "ប្រកាសខុស (ព្យួរទុក)"))</f>
        <v/>
      </c>
      <c r="K1752" s="462" t="inlineStr"/>
      <c r="L1752" s="462" t="inlineStr"/>
      <c r="M1752" s="464">
        <f>AH1752</f>
        <v/>
      </c>
      <c r="N1752" s="464">
        <f>IF(W1752&lt;0,AH1752,I1752)</f>
        <v/>
      </c>
      <c r="O1752" s="464">
        <f>I1752-M1752</f>
        <v/>
      </c>
      <c r="P1752" s="462" t="n"/>
      <c r="Q1752" s="462">
        <f>V1752=W1752</f>
        <v/>
      </c>
      <c r="R1752" s="462">
        <f>AND(MONTH(F1752)=MONTH(X1752), YEAR(F1752)=YEAR(X1752))</f>
        <v/>
      </c>
      <c r="S1752" s="462">
        <f>AC1752="L001-901905215"</f>
        <v/>
      </c>
      <c r="T1752" s="464">
        <f>G1752-AH1752</f>
        <v/>
      </c>
      <c r="U1752" s="462" t="n"/>
      <c r="V1752" s="462" t="inlineStr">
        <is>
          <t>TI0198119</t>
        </is>
      </c>
      <c r="W1752" s="462" t="inlineStr">
        <is>
          <t>TI0198119</t>
        </is>
      </c>
      <c r="X1752" s="463" t="n">
        <v>44306</v>
      </c>
      <c r="Y1752" s="462" t="inlineStr">
        <is>
          <t>TI-0198119</t>
        </is>
      </c>
      <c r="Z1752" s="462" t="inlineStr"/>
      <c r="AA1752" s="462" t="inlineStr">
        <is>
          <t>បុគ្គលជាប់អាករ</t>
        </is>
      </c>
      <c r="AB1752" s="462" t="inlineStr">
        <is>
          <t>L001-901905215</t>
        </is>
      </c>
      <c r="AC1752" s="462" t="inlineStr">
        <is>
          <t>វីអ៊ីស៊ិន (ខេមបូឌា) អ៊ិនដាសស្ទ្រី ឯ.ក</t>
        </is>
      </c>
      <c r="AD1752" s="464" t="n">
        <v>2202800</v>
      </c>
      <c r="AE1752" s="464" t="n">
        <v>2002545</v>
      </c>
      <c r="AF1752" s="464" t="n">
        <v>0</v>
      </c>
      <c r="AG1752" s="464" t="n">
        <v>0</v>
      </c>
      <c r="AH1752" s="464" t="n">
        <v>200255</v>
      </c>
      <c r="AI1752" s="464" t="n">
        <v>0</v>
      </c>
      <c r="AJ1752" s="464" t="n">
        <v>0</v>
      </c>
      <c r="AK1752" s="464" t="n">
        <v>0</v>
      </c>
      <c r="AL1752" s="464" t="n">
        <v>0</v>
      </c>
      <c r="AM1752" s="464" t="n">
        <v>0</v>
      </c>
      <c r="AN1752" s="464" t="n">
        <v>0</v>
      </c>
      <c r="AO1752" s="464" t="n">
        <v>0</v>
      </c>
      <c r="AP1752" s="464" t="n">
        <v>0</v>
      </c>
      <c r="AQ1752" s="462" t="inlineStr"/>
      <c r="AR1752" s="462" t="inlineStr">
        <is>
          <t>Local Charge</t>
        </is>
      </c>
      <c r="AS1752" s="462" t="inlineStr">
        <is>
          <t>បានប្រកាសពន្ធ</t>
        </is>
      </c>
    </row>
    <row r="1753">
      <c r="A1753" s="461" t="n">
        <v>1745</v>
      </c>
      <c r="B1753" s="462" t="inlineStr">
        <is>
          <t>Cy Management Fee</t>
        </is>
      </c>
      <c r="C1753" s="462" t="inlineStr">
        <is>
          <t>អ៊ិចស្ពែឌីធ័រ ខេមបូឌា អិលធីឌី</t>
        </is>
      </c>
      <c r="D1753" s="462" t="inlineStr">
        <is>
          <t>L001-100045898</t>
        </is>
      </c>
      <c r="E1753" s="462" t="inlineStr">
        <is>
          <t>TI-0198087</t>
        </is>
      </c>
      <c r="F1753" s="463" t="n">
        <v>44305</v>
      </c>
      <c r="G1753" s="464" t="n">
        <v>172850</v>
      </c>
      <c r="H1753" s="462" t="n"/>
      <c r="I1753" s="464">
        <f>G1753</f>
        <v/>
      </c>
      <c r="J1753" s="462">
        <f>IF(AND(Q1753=TRUE, R1753=TRUE, S1753=TRUE), IF(W1753&lt;-0.05, "អនុញ្ញាត (អ្នកផ្គត់ផ្គង់ប្រកាសខ្វះ)", "បានប្រកាស (អនុញ្ញាត)"), IF(AND(Q1753=FALSE, R1753=FALSE, S1753=FALSE), "ព្យួរទុក (មិនមានទិន្នន័យ)", "ប្រកាសខុស (ព្យួរទុក)"))</f>
        <v/>
      </c>
      <c r="K1753" s="462" t="inlineStr"/>
      <c r="L1753" s="462" t="inlineStr"/>
      <c r="M1753" s="464">
        <f>AH1753</f>
        <v/>
      </c>
      <c r="N1753" s="464">
        <f>IF(W1753&lt;0,AH1753,I1753)</f>
        <v/>
      </c>
      <c r="O1753" s="464">
        <f>I1753-M1753</f>
        <v/>
      </c>
      <c r="P1753" s="462" t="n"/>
      <c r="Q1753" s="462">
        <f>V1753=W1753</f>
        <v/>
      </c>
      <c r="R1753" s="462">
        <f>AND(MONTH(F1753)=MONTH(X1753), YEAR(F1753)=YEAR(X1753))</f>
        <v/>
      </c>
      <c r="S1753" s="462">
        <f>AC1753="L001-901905215"</f>
        <v/>
      </c>
      <c r="T1753" s="464">
        <f>G1753-AH1753</f>
        <v/>
      </c>
      <c r="U1753" s="462" t="n"/>
      <c r="V1753" s="462" t="inlineStr">
        <is>
          <t>TI0198087</t>
        </is>
      </c>
      <c r="W1753" s="462" t="inlineStr">
        <is>
          <t>TI0198087</t>
        </is>
      </c>
      <c r="X1753" s="463" t="n">
        <v>44305</v>
      </c>
      <c r="Y1753" s="462" t="inlineStr">
        <is>
          <t>TI-0198087</t>
        </is>
      </c>
      <c r="Z1753" s="462" t="inlineStr"/>
      <c r="AA1753" s="462" t="inlineStr">
        <is>
          <t>បុគ្គលជាប់អាករ</t>
        </is>
      </c>
      <c r="AB1753" s="462" t="inlineStr">
        <is>
          <t>L001-901905215</t>
        </is>
      </c>
      <c r="AC1753" s="462" t="inlineStr">
        <is>
          <t>វីអ៊ីស៊ិន (ខេមបូឌា) អ៊ិនដាសស្ទ្រី ឯ.ក</t>
        </is>
      </c>
      <c r="AD1753" s="464" t="n">
        <v>1901346</v>
      </c>
      <c r="AE1753" s="464" t="n">
        <v>1728496</v>
      </c>
      <c r="AF1753" s="464" t="n">
        <v>0</v>
      </c>
      <c r="AG1753" s="464" t="n">
        <v>0</v>
      </c>
      <c r="AH1753" s="464" t="n">
        <v>172850</v>
      </c>
      <c r="AI1753" s="464" t="n">
        <v>0</v>
      </c>
      <c r="AJ1753" s="464" t="n">
        <v>0</v>
      </c>
      <c r="AK1753" s="464" t="n">
        <v>0</v>
      </c>
      <c r="AL1753" s="464" t="n">
        <v>0</v>
      </c>
      <c r="AM1753" s="464" t="n">
        <v>0</v>
      </c>
      <c r="AN1753" s="464" t="n">
        <v>0</v>
      </c>
      <c r="AO1753" s="464" t="n">
        <v>0</v>
      </c>
      <c r="AP1753" s="464" t="n">
        <v>0</v>
      </c>
      <c r="AQ1753" s="462" t="inlineStr"/>
      <c r="AR1753" s="462" t="inlineStr">
        <is>
          <t>Local Charge</t>
        </is>
      </c>
      <c r="AS1753" s="462" t="inlineStr">
        <is>
          <t>បានប្រកាសពន្ធ</t>
        </is>
      </c>
    </row>
    <row r="1754">
      <c r="A1754" s="461" t="n">
        <v>1746</v>
      </c>
      <c r="B1754" s="462" t="inlineStr">
        <is>
          <t>Cy Management Fee</t>
        </is>
      </c>
      <c r="C1754" s="462" t="inlineStr">
        <is>
          <t>អ៊ិចស្ពែឌីធ័រ ខេមបូឌា អិលធីឌី</t>
        </is>
      </c>
      <c r="D1754" s="462" t="inlineStr">
        <is>
          <t>L001-100045898</t>
        </is>
      </c>
      <c r="E1754" s="462" t="inlineStr">
        <is>
          <t>TI-0198078</t>
        </is>
      </c>
      <c r="F1754" s="463" t="n">
        <v>44305</v>
      </c>
      <c r="G1754" s="464" t="n">
        <v>209282</v>
      </c>
      <c r="H1754" s="462" t="n"/>
      <c r="I1754" s="464">
        <f>G1754</f>
        <v/>
      </c>
      <c r="J1754" s="462">
        <f>IF(AND(Q1754=TRUE, R1754=TRUE, S1754=TRUE), IF(W1754&lt;-0.05, "អនុញ្ញាត (អ្នកផ្គត់ផ្គង់ប្រកាសខ្វះ)", "បានប្រកាស (អនុញ្ញាត)"), IF(AND(Q1754=FALSE, R1754=FALSE, S1754=FALSE), "ព្យួរទុក (មិនមានទិន្នន័យ)", "ប្រកាសខុស (ព្យួរទុក)"))</f>
        <v/>
      </c>
      <c r="K1754" s="462" t="inlineStr"/>
      <c r="L1754" s="462" t="inlineStr"/>
      <c r="M1754" s="464">
        <f>AH1754</f>
        <v/>
      </c>
      <c r="N1754" s="464">
        <f>IF(W1754&lt;0,AH1754,I1754)</f>
        <v/>
      </c>
      <c r="O1754" s="464">
        <f>I1754-M1754</f>
        <v/>
      </c>
      <c r="P1754" s="462" t="n"/>
      <c r="Q1754" s="462">
        <f>V1754=W1754</f>
        <v/>
      </c>
      <c r="R1754" s="462">
        <f>AND(MONTH(F1754)=MONTH(X1754), YEAR(F1754)=YEAR(X1754))</f>
        <v/>
      </c>
      <c r="S1754" s="462">
        <f>AC1754="L001-901905215"</f>
        <v/>
      </c>
      <c r="T1754" s="464">
        <f>G1754-AH1754</f>
        <v/>
      </c>
      <c r="U1754" s="462" t="n"/>
      <c r="V1754" s="462" t="inlineStr">
        <is>
          <t>TI0198078</t>
        </is>
      </c>
      <c r="W1754" s="462" t="inlineStr">
        <is>
          <t>TI0198078</t>
        </is>
      </c>
      <c r="X1754" s="463" t="n">
        <v>44305</v>
      </c>
      <c r="Y1754" s="462" t="inlineStr">
        <is>
          <t>TI-0198078</t>
        </is>
      </c>
      <c r="Z1754" s="462" t="inlineStr"/>
      <c r="AA1754" s="462" t="inlineStr">
        <is>
          <t>បុគ្គលជាប់អាករ</t>
        </is>
      </c>
      <c r="AB1754" s="462" t="inlineStr">
        <is>
          <t>L001-901905215</t>
        </is>
      </c>
      <c r="AC1754" s="462" t="inlineStr">
        <is>
          <t>វីអ៊ីស៊ិន (ខេមបូឌា) អ៊ិនដាសស្ទ្រី ឯ.ក</t>
        </is>
      </c>
      <c r="AD1754" s="464" t="n">
        <v>2302098</v>
      </c>
      <c r="AE1754" s="464" t="n">
        <v>2092816</v>
      </c>
      <c r="AF1754" s="464" t="n">
        <v>0</v>
      </c>
      <c r="AG1754" s="464" t="n">
        <v>0</v>
      </c>
      <c r="AH1754" s="464" t="n">
        <v>209282</v>
      </c>
      <c r="AI1754" s="464" t="n">
        <v>0</v>
      </c>
      <c r="AJ1754" s="464" t="n">
        <v>0</v>
      </c>
      <c r="AK1754" s="464" t="n">
        <v>0</v>
      </c>
      <c r="AL1754" s="464" t="n">
        <v>0</v>
      </c>
      <c r="AM1754" s="464" t="n">
        <v>0</v>
      </c>
      <c r="AN1754" s="464" t="n">
        <v>0</v>
      </c>
      <c r="AO1754" s="464" t="n">
        <v>0</v>
      </c>
      <c r="AP1754" s="464" t="n">
        <v>0</v>
      </c>
      <c r="AQ1754" s="462" t="inlineStr"/>
      <c r="AR1754" s="462" t="inlineStr">
        <is>
          <t>Local Charge</t>
        </is>
      </c>
      <c r="AS1754" s="462" t="inlineStr">
        <is>
          <t>បានប្រកាសពន្ធ</t>
        </is>
      </c>
    </row>
    <row r="1755">
      <c r="A1755" s="461" t="n">
        <v>1747</v>
      </c>
      <c r="B1755" s="462" t="inlineStr">
        <is>
          <t>Cy Management Fee</t>
        </is>
      </c>
      <c r="C1755" s="462" t="inlineStr">
        <is>
          <t>អ៊ិចស្ពែឌីធ័រ ខេមបូឌា អិលធីឌី</t>
        </is>
      </c>
      <c r="D1755" s="462" t="inlineStr">
        <is>
          <t>L001-100045898</t>
        </is>
      </c>
      <c r="E1755" s="462" t="inlineStr">
        <is>
          <t>TI-0198077</t>
        </is>
      </c>
      <c r="F1755" s="463" t="n">
        <v>44305</v>
      </c>
      <c r="G1755" s="464" t="n">
        <v>265144</v>
      </c>
      <c r="H1755" s="462" t="n"/>
      <c r="I1755" s="464">
        <f>G1755</f>
        <v/>
      </c>
      <c r="J1755" s="462">
        <f>IF(AND(Q1755=TRUE, R1755=TRUE, S1755=TRUE), IF(W1755&lt;-0.05, "អនុញ្ញាត (អ្នកផ្គត់ផ្គង់ប្រកាសខ្វះ)", "បានប្រកាស (អនុញ្ញាត)"), IF(AND(Q1755=FALSE, R1755=FALSE, S1755=FALSE), "ព្យួរទុក (មិនមានទិន្នន័យ)", "ប្រកាសខុស (ព្យួរទុក)"))</f>
        <v/>
      </c>
      <c r="K1755" s="462" t="inlineStr"/>
      <c r="L1755" s="462" t="inlineStr"/>
      <c r="M1755" s="464">
        <f>AH1755</f>
        <v/>
      </c>
      <c r="N1755" s="464">
        <f>IF(W1755&lt;0,AH1755,I1755)</f>
        <v/>
      </c>
      <c r="O1755" s="464">
        <f>I1755-M1755</f>
        <v/>
      </c>
      <c r="P1755" s="462" t="n"/>
      <c r="Q1755" s="462">
        <f>V1755=W1755</f>
        <v/>
      </c>
      <c r="R1755" s="462">
        <f>AND(MONTH(F1755)=MONTH(X1755), YEAR(F1755)=YEAR(X1755))</f>
        <v/>
      </c>
      <c r="S1755" s="462">
        <f>AC1755="L001-901905215"</f>
        <v/>
      </c>
      <c r="T1755" s="464">
        <f>G1755-AH1755</f>
        <v/>
      </c>
      <c r="U1755" s="462" t="n"/>
      <c r="V1755" s="462" t="inlineStr">
        <is>
          <t>TI0198077</t>
        </is>
      </c>
      <c r="W1755" s="462" t="inlineStr">
        <is>
          <t>TI0198077</t>
        </is>
      </c>
      <c r="X1755" s="463" t="n">
        <v>44305</v>
      </c>
      <c r="Y1755" s="462" t="inlineStr">
        <is>
          <t>TI-0198077</t>
        </is>
      </c>
      <c r="Z1755" s="462" t="inlineStr"/>
      <c r="AA1755" s="462" t="inlineStr">
        <is>
          <t>បុគ្គលជាប់អាករ</t>
        </is>
      </c>
      <c r="AB1755" s="462" t="inlineStr">
        <is>
          <t>L001-901905215</t>
        </is>
      </c>
      <c r="AC1755" s="462" t="inlineStr">
        <is>
          <t>វីអ៊ីស៊ិន (ខេមបូឌា) អ៊ិនដាសស្ទ្រី ឯ.ក</t>
        </is>
      </c>
      <c r="AD1755" s="464" t="n">
        <v>2916584</v>
      </c>
      <c r="AE1755" s="464" t="n">
        <v>2651440</v>
      </c>
      <c r="AF1755" s="464" t="n">
        <v>0</v>
      </c>
      <c r="AG1755" s="464" t="n">
        <v>0</v>
      </c>
      <c r="AH1755" s="464" t="n">
        <v>265144</v>
      </c>
      <c r="AI1755" s="464" t="n">
        <v>0</v>
      </c>
      <c r="AJ1755" s="464" t="n">
        <v>0</v>
      </c>
      <c r="AK1755" s="464" t="n">
        <v>0</v>
      </c>
      <c r="AL1755" s="464" t="n">
        <v>0</v>
      </c>
      <c r="AM1755" s="464" t="n">
        <v>0</v>
      </c>
      <c r="AN1755" s="464" t="n">
        <v>0</v>
      </c>
      <c r="AO1755" s="464" t="n">
        <v>0</v>
      </c>
      <c r="AP1755" s="464" t="n">
        <v>0</v>
      </c>
      <c r="AQ1755" s="462" t="inlineStr"/>
      <c r="AR1755" s="462" t="inlineStr">
        <is>
          <t>Local Charge</t>
        </is>
      </c>
      <c r="AS1755" s="462" t="inlineStr">
        <is>
          <t>បានប្រកាសពន្ធ</t>
        </is>
      </c>
    </row>
    <row r="1756">
      <c r="A1756" s="461" t="n">
        <v>1748</v>
      </c>
      <c r="B1756" s="462" t="inlineStr">
        <is>
          <t>Cy Management Fee</t>
        </is>
      </c>
      <c r="C1756" s="462" t="inlineStr">
        <is>
          <t>អ៊ិចស្ពែឌីធ័រ ខេមបូឌា អិលធីឌី</t>
        </is>
      </c>
      <c r="D1756" s="462" t="inlineStr">
        <is>
          <t>L001-100045898</t>
        </is>
      </c>
      <c r="E1756" s="462" t="inlineStr">
        <is>
          <t>TI-0198076</t>
        </is>
      </c>
      <c r="F1756" s="463" t="n">
        <v>44305</v>
      </c>
      <c r="G1756" s="464" t="n">
        <v>155038</v>
      </c>
      <c r="H1756" s="462" t="n"/>
      <c r="I1756" s="464">
        <f>G1756</f>
        <v/>
      </c>
      <c r="J1756" s="462">
        <f>IF(AND(Q1756=TRUE, R1756=TRUE, S1756=TRUE), IF(W1756&lt;-0.05, "អនុញ្ញាត (អ្នកផ្គត់ផ្គង់ប្រកាសខ្វះ)", "បានប្រកាស (អនុញ្ញាត)"), IF(AND(Q1756=FALSE, R1756=FALSE, S1756=FALSE), "ព្យួរទុក (មិនមានទិន្នន័យ)", "ប្រកាសខុស (ព្យួរទុក)"))</f>
        <v/>
      </c>
      <c r="K1756" s="462" t="inlineStr"/>
      <c r="L1756" s="462" t="inlineStr"/>
      <c r="M1756" s="464">
        <f>AH1756</f>
        <v/>
      </c>
      <c r="N1756" s="464">
        <f>IF(W1756&lt;0,AH1756,I1756)</f>
        <v/>
      </c>
      <c r="O1756" s="464">
        <f>I1756-M1756</f>
        <v/>
      </c>
      <c r="P1756" s="462" t="n"/>
      <c r="Q1756" s="462">
        <f>V1756=W1756</f>
        <v/>
      </c>
      <c r="R1756" s="462">
        <f>AND(MONTH(F1756)=MONTH(X1756), YEAR(F1756)=YEAR(X1756))</f>
        <v/>
      </c>
      <c r="S1756" s="462">
        <f>AC1756="L001-901905215"</f>
        <v/>
      </c>
      <c r="T1756" s="464">
        <f>G1756-AH1756</f>
        <v/>
      </c>
      <c r="U1756" s="462" t="n"/>
      <c r="V1756" s="462" t="inlineStr">
        <is>
          <t>TI0198076</t>
        </is>
      </c>
      <c r="W1756" s="462" t="inlineStr">
        <is>
          <t>TI0198076</t>
        </is>
      </c>
      <c r="X1756" s="463" t="n">
        <v>44305</v>
      </c>
      <c r="Y1756" s="462" t="inlineStr">
        <is>
          <t>TI-0198076</t>
        </is>
      </c>
      <c r="Z1756" s="462" t="inlineStr"/>
      <c r="AA1756" s="462" t="inlineStr">
        <is>
          <t>បុគ្គលជាប់អាករ</t>
        </is>
      </c>
      <c r="AB1756" s="462" t="inlineStr">
        <is>
          <t>L001-901905215</t>
        </is>
      </c>
      <c r="AC1756" s="462" t="inlineStr">
        <is>
          <t>វីអ៊ីស៊ិន (ខេមបូឌា) អ៊ិនដាសស្ទ្រី ឯ.ក</t>
        </is>
      </c>
      <c r="AD1756" s="464" t="n">
        <v>1705422</v>
      </c>
      <c r="AE1756" s="464" t="n">
        <v>1550384</v>
      </c>
      <c r="AF1756" s="464" t="n">
        <v>0</v>
      </c>
      <c r="AG1756" s="464" t="n">
        <v>0</v>
      </c>
      <c r="AH1756" s="464" t="n">
        <v>155038</v>
      </c>
      <c r="AI1756" s="464" t="n">
        <v>0</v>
      </c>
      <c r="AJ1756" s="464" t="n">
        <v>0</v>
      </c>
      <c r="AK1756" s="464" t="n">
        <v>0</v>
      </c>
      <c r="AL1756" s="464" t="n">
        <v>0</v>
      </c>
      <c r="AM1756" s="464" t="n">
        <v>0</v>
      </c>
      <c r="AN1756" s="464" t="n">
        <v>0</v>
      </c>
      <c r="AO1756" s="464" t="n">
        <v>0</v>
      </c>
      <c r="AP1756" s="464" t="n">
        <v>0</v>
      </c>
      <c r="AQ1756" s="462" t="inlineStr"/>
      <c r="AR1756" s="462" t="inlineStr">
        <is>
          <t>Local Charge</t>
        </is>
      </c>
      <c r="AS1756" s="462" t="inlineStr">
        <is>
          <t>បានប្រកាសពន្ធ</t>
        </is>
      </c>
    </row>
    <row r="1757">
      <c r="A1757" s="461" t="n">
        <v>1749</v>
      </c>
      <c r="B1757" s="462" t="inlineStr">
        <is>
          <t>Cy Management Fee</t>
        </is>
      </c>
      <c r="C1757" s="462" t="inlineStr">
        <is>
          <t>អ៊ិចស្ពែឌីធ័រ ខេមបូឌា អិលធីឌី</t>
        </is>
      </c>
      <c r="D1757" s="462" t="inlineStr">
        <is>
          <t>L001-100045898</t>
        </is>
      </c>
      <c r="E1757" s="462" t="inlineStr">
        <is>
          <t>TI-0198075</t>
        </is>
      </c>
      <c r="F1757" s="463" t="n">
        <v>44305</v>
      </c>
      <c r="G1757" s="464" t="n">
        <v>459853</v>
      </c>
      <c r="H1757" s="462" t="n"/>
      <c r="I1757" s="464">
        <f>G1757</f>
        <v/>
      </c>
      <c r="J1757" s="462">
        <f>IF(AND(Q1757=TRUE, R1757=TRUE, S1757=TRUE), IF(W1757&lt;-0.05, "អនុញ្ញាត (អ្នកផ្គត់ផ្គង់ប្រកាសខ្វះ)", "បានប្រកាស (អនុញ្ញាត)"), IF(AND(Q1757=FALSE, R1757=FALSE, S1757=FALSE), "ព្យួរទុក (មិនមានទិន្នន័យ)", "ប្រកាសខុស (ព្យួរទុក)"))</f>
        <v/>
      </c>
      <c r="K1757" s="462" t="inlineStr"/>
      <c r="L1757" s="462" t="inlineStr"/>
      <c r="M1757" s="464">
        <f>AH1757</f>
        <v/>
      </c>
      <c r="N1757" s="464">
        <f>IF(W1757&lt;0,AH1757,I1757)</f>
        <v/>
      </c>
      <c r="O1757" s="464">
        <f>I1757-M1757</f>
        <v/>
      </c>
      <c r="P1757" s="462" t="n"/>
      <c r="Q1757" s="462">
        <f>V1757=W1757</f>
        <v/>
      </c>
      <c r="R1757" s="462">
        <f>AND(MONTH(F1757)=MONTH(X1757), YEAR(F1757)=YEAR(X1757))</f>
        <v/>
      </c>
      <c r="S1757" s="462">
        <f>AC1757="L001-901905215"</f>
        <v/>
      </c>
      <c r="T1757" s="464">
        <f>G1757-AH1757</f>
        <v/>
      </c>
      <c r="U1757" s="462" t="n"/>
      <c r="V1757" s="462" t="inlineStr">
        <is>
          <t>TI0198075</t>
        </is>
      </c>
      <c r="W1757" s="462" t="inlineStr">
        <is>
          <t>TI0198075</t>
        </is>
      </c>
      <c r="X1757" s="463" t="n">
        <v>44305</v>
      </c>
      <c r="Y1757" s="462" t="inlineStr">
        <is>
          <t>TI-0198075</t>
        </is>
      </c>
      <c r="Z1757" s="462" t="inlineStr"/>
      <c r="AA1757" s="462" t="inlineStr">
        <is>
          <t>បុគ្គលជាប់អាករ</t>
        </is>
      </c>
      <c r="AB1757" s="462" t="inlineStr">
        <is>
          <t>L001-901905215</t>
        </is>
      </c>
      <c r="AC1757" s="462" t="inlineStr">
        <is>
          <t>វីអ៊ីស៊ិន (ខេមបូឌា) អ៊ិនដាសស្ទ្រី ឯ.ក</t>
        </is>
      </c>
      <c r="AD1757" s="464" t="n">
        <v>5058381</v>
      </c>
      <c r="AE1757" s="464" t="n">
        <v>4598528</v>
      </c>
      <c r="AF1757" s="464" t="n">
        <v>0</v>
      </c>
      <c r="AG1757" s="464" t="n">
        <v>0</v>
      </c>
      <c r="AH1757" s="464" t="n">
        <v>459853</v>
      </c>
      <c r="AI1757" s="464" t="n">
        <v>0</v>
      </c>
      <c r="AJ1757" s="464" t="n">
        <v>0</v>
      </c>
      <c r="AK1757" s="464" t="n">
        <v>0</v>
      </c>
      <c r="AL1757" s="464" t="n">
        <v>0</v>
      </c>
      <c r="AM1757" s="464" t="n">
        <v>0</v>
      </c>
      <c r="AN1757" s="464" t="n">
        <v>0</v>
      </c>
      <c r="AO1757" s="464" t="n">
        <v>0</v>
      </c>
      <c r="AP1757" s="464" t="n">
        <v>0</v>
      </c>
      <c r="AQ1757" s="462" t="inlineStr"/>
      <c r="AR1757" s="462" t="inlineStr">
        <is>
          <t>Local Charge</t>
        </is>
      </c>
      <c r="AS1757" s="462" t="inlineStr">
        <is>
          <t>បានប្រកាសពន្ធ</t>
        </is>
      </c>
    </row>
    <row r="1758">
      <c r="A1758" s="461" t="n">
        <v>1750</v>
      </c>
      <c r="B1758" s="462" t="inlineStr">
        <is>
          <t>Cy Management Fee</t>
        </is>
      </c>
      <c r="C1758" s="462" t="inlineStr">
        <is>
          <t>អ៊ិចស្ពែឌីធ័រ ខេមបូឌា អិលធីឌី</t>
        </is>
      </c>
      <c r="D1758" s="462" t="inlineStr">
        <is>
          <t>L001-100045898</t>
        </is>
      </c>
      <c r="E1758" s="462" t="inlineStr">
        <is>
          <t>TI-0198074</t>
        </is>
      </c>
      <c r="F1758" s="463" t="n">
        <v>44305</v>
      </c>
      <c r="G1758" s="464" t="n">
        <v>480902</v>
      </c>
      <c r="H1758" s="462" t="n"/>
      <c r="I1758" s="464">
        <f>G1758</f>
        <v/>
      </c>
      <c r="J1758" s="462">
        <f>IF(AND(Q1758=TRUE, R1758=TRUE, S1758=TRUE), IF(W1758&lt;-0.05, "អនុញ្ញាត (អ្នកផ្គត់ផ្គង់ប្រកាសខ្វះ)", "បានប្រកាស (អនុញ្ញាត)"), IF(AND(Q1758=FALSE, R1758=FALSE, S1758=FALSE), "ព្យួរទុក (មិនមានទិន្នន័យ)", "ប្រកាសខុស (ព្យួរទុក)"))</f>
        <v/>
      </c>
      <c r="K1758" s="462" t="inlineStr"/>
      <c r="L1758" s="462" t="inlineStr"/>
      <c r="M1758" s="464">
        <f>AH1758</f>
        <v/>
      </c>
      <c r="N1758" s="464">
        <f>IF(W1758&lt;0,AH1758,I1758)</f>
        <v/>
      </c>
      <c r="O1758" s="464">
        <f>I1758-M1758</f>
        <v/>
      </c>
      <c r="P1758" s="462" t="n"/>
      <c r="Q1758" s="462">
        <f>V1758=W1758</f>
        <v/>
      </c>
      <c r="R1758" s="462">
        <f>AND(MONTH(F1758)=MONTH(X1758), YEAR(F1758)=YEAR(X1758))</f>
        <v/>
      </c>
      <c r="S1758" s="462">
        <f>AC1758="L001-901905215"</f>
        <v/>
      </c>
      <c r="T1758" s="464">
        <f>G1758-AH1758</f>
        <v/>
      </c>
      <c r="U1758" s="462" t="n"/>
      <c r="V1758" s="462" t="inlineStr">
        <is>
          <t>TI0198074</t>
        </is>
      </c>
      <c r="W1758" s="462" t="inlineStr">
        <is>
          <t>TI0198074</t>
        </is>
      </c>
      <c r="X1758" s="463" t="n">
        <v>44305</v>
      </c>
      <c r="Y1758" s="462" t="inlineStr">
        <is>
          <t>TI-0198074</t>
        </is>
      </c>
      <c r="Z1758" s="462" t="inlineStr"/>
      <c r="AA1758" s="462" t="inlineStr">
        <is>
          <t>បុគ្គលជាប់អាករ</t>
        </is>
      </c>
      <c r="AB1758" s="462" t="inlineStr">
        <is>
          <t>L001-901905215</t>
        </is>
      </c>
      <c r="AC1758" s="462" t="inlineStr">
        <is>
          <t>វីអ៊ីស៊ិន (ខេមបូឌា) អ៊ិនដាសស្ទ្រី ឯ.ក</t>
        </is>
      </c>
      <c r="AD1758" s="464" t="n">
        <v>5289926</v>
      </c>
      <c r="AE1758" s="464" t="n">
        <v>4809024</v>
      </c>
      <c r="AF1758" s="464" t="n">
        <v>0</v>
      </c>
      <c r="AG1758" s="464" t="n">
        <v>0</v>
      </c>
      <c r="AH1758" s="464" t="n">
        <v>480902</v>
      </c>
      <c r="AI1758" s="464" t="n">
        <v>0</v>
      </c>
      <c r="AJ1758" s="464" t="n">
        <v>0</v>
      </c>
      <c r="AK1758" s="464" t="n">
        <v>0</v>
      </c>
      <c r="AL1758" s="464" t="n">
        <v>0</v>
      </c>
      <c r="AM1758" s="464" t="n">
        <v>0</v>
      </c>
      <c r="AN1758" s="464" t="n">
        <v>0</v>
      </c>
      <c r="AO1758" s="464" t="n">
        <v>0</v>
      </c>
      <c r="AP1758" s="464" t="n">
        <v>0</v>
      </c>
      <c r="AQ1758" s="462" t="inlineStr"/>
      <c r="AR1758" s="462" t="inlineStr">
        <is>
          <t>Local Charge</t>
        </is>
      </c>
      <c r="AS1758" s="462" t="inlineStr">
        <is>
          <t>បានប្រកាសពន្ធ</t>
        </is>
      </c>
    </row>
    <row r="1759">
      <c r="A1759" s="461" t="n">
        <v>1751</v>
      </c>
      <c r="B1759" s="462" t="inlineStr">
        <is>
          <t>Cy Management Fee</t>
        </is>
      </c>
      <c r="C1759" s="462" t="inlineStr">
        <is>
          <t>អ៊ិចស្ពែឌីធ័រ ខេមបូឌា អិលធីឌី</t>
        </is>
      </c>
      <c r="D1759" s="462" t="inlineStr">
        <is>
          <t>L001-100045898</t>
        </is>
      </c>
      <c r="E1759" s="462" t="inlineStr">
        <is>
          <t>TI-0198073</t>
        </is>
      </c>
      <c r="F1759" s="463" t="n">
        <v>44305</v>
      </c>
      <c r="G1759" s="464" t="n">
        <v>546682</v>
      </c>
      <c r="H1759" s="462" t="n"/>
      <c r="I1759" s="464">
        <f>G1759</f>
        <v/>
      </c>
      <c r="J1759" s="462">
        <f>IF(AND(Q1759=TRUE, R1759=TRUE, S1759=TRUE), IF(W1759&lt;-0.05, "អនុញ្ញាត (អ្នកផ្គត់ផ្គង់ប្រកាសខ្វះ)", "បានប្រកាស (អនុញ្ញាត)"), IF(AND(Q1759=FALSE, R1759=FALSE, S1759=FALSE), "ព្យួរទុក (មិនមានទិន្នន័យ)", "ប្រកាសខុស (ព្យួរទុក)"))</f>
        <v/>
      </c>
      <c r="K1759" s="462" t="inlineStr"/>
      <c r="L1759" s="462" t="inlineStr"/>
      <c r="M1759" s="464">
        <f>AH1759</f>
        <v/>
      </c>
      <c r="N1759" s="464">
        <f>IF(W1759&lt;0,AH1759,I1759)</f>
        <v/>
      </c>
      <c r="O1759" s="464">
        <f>I1759-M1759</f>
        <v/>
      </c>
      <c r="P1759" s="462" t="n"/>
      <c r="Q1759" s="462">
        <f>V1759=W1759</f>
        <v/>
      </c>
      <c r="R1759" s="462">
        <f>AND(MONTH(F1759)=MONTH(X1759), YEAR(F1759)=YEAR(X1759))</f>
        <v/>
      </c>
      <c r="S1759" s="462">
        <f>AC1759="L001-901905215"</f>
        <v/>
      </c>
      <c r="T1759" s="464">
        <f>G1759-AH1759</f>
        <v/>
      </c>
      <c r="U1759" s="462" t="n"/>
      <c r="V1759" s="462" t="inlineStr">
        <is>
          <t>TI0198073</t>
        </is>
      </c>
      <c r="W1759" s="462" t="inlineStr">
        <is>
          <t>TI0198073</t>
        </is>
      </c>
      <c r="X1759" s="463" t="n">
        <v>44305</v>
      </c>
      <c r="Y1759" s="462" t="inlineStr">
        <is>
          <t>TI-0198073</t>
        </is>
      </c>
      <c r="Z1759" s="462" t="inlineStr"/>
      <c r="AA1759" s="462" t="inlineStr">
        <is>
          <t>បុគ្គលជាប់អាករ</t>
        </is>
      </c>
      <c r="AB1759" s="462" t="inlineStr">
        <is>
          <t>L001-901905215</t>
        </is>
      </c>
      <c r="AC1759" s="462" t="inlineStr">
        <is>
          <t>វីអ៊ីស៊ិន (ខេមបូឌា) អ៊ិនដាសស្ទ្រី ឯ.ក</t>
        </is>
      </c>
      <c r="AD1759" s="464" t="n">
        <v>6013506</v>
      </c>
      <c r="AE1759" s="464" t="n">
        <v>5466824</v>
      </c>
      <c r="AF1759" s="464" t="n">
        <v>0</v>
      </c>
      <c r="AG1759" s="464" t="n">
        <v>0</v>
      </c>
      <c r="AH1759" s="464" t="n">
        <v>546682</v>
      </c>
      <c r="AI1759" s="464" t="n">
        <v>0</v>
      </c>
      <c r="AJ1759" s="464" t="n">
        <v>0</v>
      </c>
      <c r="AK1759" s="464" t="n">
        <v>0</v>
      </c>
      <c r="AL1759" s="464" t="n">
        <v>0</v>
      </c>
      <c r="AM1759" s="464" t="n">
        <v>0</v>
      </c>
      <c r="AN1759" s="464" t="n">
        <v>0</v>
      </c>
      <c r="AO1759" s="464" t="n">
        <v>0</v>
      </c>
      <c r="AP1759" s="464" t="n">
        <v>0</v>
      </c>
      <c r="AQ1759" s="462" t="inlineStr"/>
      <c r="AR1759" s="462" t="inlineStr">
        <is>
          <t>Local Charge</t>
        </is>
      </c>
      <c r="AS1759" s="462" t="inlineStr">
        <is>
          <t>បានប្រកាសពន្ធ</t>
        </is>
      </c>
    </row>
    <row r="1760">
      <c r="A1760" s="461" t="n">
        <v>1752</v>
      </c>
      <c r="B1760" s="462" t="inlineStr">
        <is>
          <t>Cy Management Fee</t>
        </is>
      </c>
      <c r="C1760" s="462" t="inlineStr">
        <is>
          <t>អ៊ិចស្ពែឌីធ័រ ខេមបូឌា អិលធីឌី</t>
        </is>
      </c>
      <c r="D1760" s="462" t="inlineStr">
        <is>
          <t>L001-100045898</t>
        </is>
      </c>
      <c r="E1760" s="462" t="inlineStr">
        <is>
          <t>TI-0198072</t>
        </is>
      </c>
      <c r="F1760" s="463" t="n">
        <v>44305</v>
      </c>
      <c r="G1760" s="464" t="n">
        <v>282146</v>
      </c>
      <c r="H1760" s="462" t="n"/>
      <c r="I1760" s="464">
        <f>G1760</f>
        <v/>
      </c>
      <c r="J1760" s="462">
        <f>IF(AND(Q1760=TRUE, R1760=TRUE, S1760=TRUE), IF(W1760&lt;-0.05, "អនុញ្ញាត (អ្នកផ្គត់ផ្គង់ប្រកាសខ្វះ)", "បានប្រកាស (អនុញ្ញាត)"), IF(AND(Q1760=FALSE, R1760=FALSE, S1760=FALSE), "ព្យួរទុក (មិនមានទិន្នន័យ)", "ប្រកាសខុស (ព្យួរទុក)"))</f>
        <v/>
      </c>
      <c r="K1760" s="462" t="inlineStr"/>
      <c r="L1760" s="462" t="inlineStr"/>
      <c r="M1760" s="464">
        <f>AH1760</f>
        <v/>
      </c>
      <c r="N1760" s="464">
        <f>IF(W1760&lt;0,AH1760,I1760)</f>
        <v/>
      </c>
      <c r="O1760" s="464">
        <f>I1760-M1760</f>
        <v/>
      </c>
      <c r="P1760" s="462" t="n"/>
      <c r="Q1760" s="462">
        <f>V1760=W1760</f>
        <v/>
      </c>
      <c r="R1760" s="462">
        <f>AND(MONTH(F1760)=MONTH(X1760), YEAR(F1760)=YEAR(X1760))</f>
        <v/>
      </c>
      <c r="S1760" s="462">
        <f>AC1760="L001-901905215"</f>
        <v/>
      </c>
      <c r="T1760" s="464">
        <f>G1760-AH1760</f>
        <v/>
      </c>
      <c r="U1760" s="462" t="n"/>
      <c r="V1760" s="462" t="inlineStr">
        <is>
          <t>TI0198072</t>
        </is>
      </c>
      <c r="W1760" s="462" t="inlineStr">
        <is>
          <t>TI0198072</t>
        </is>
      </c>
      <c r="X1760" s="463" t="n">
        <v>44305</v>
      </c>
      <c r="Y1760" s="462" t="inlineStr">
        <is>
          <t>TI-0198072</t>
        </is>
      </c>
      <c r="Z1760" s="462" t="inlineStr"/>
      <c r="AA1760" s="462" t="inlineStr">
        <is>
          <t>បុគ្គលជាប់អាករ</t>
        </is>
      </c>
      <c r="AB1760" s="462" t="inlineStr">
        <is>
          <t>L001-901905215</t>
        </is>
      </c>
      <c r="AC1760" s="462" t="inlineStr">
        <is>
          <t>វីអ៊ីស៊ិន (ខេមបូឌា) អ៊ិនដាសស្ទ្រី ឯ.ក</t>
        </is>
      </c>
      <c r="AD1760" s="464" t="n">
        <v>3103602</v>
      </c>
      <c r="AE1760" s="464" t="n">
        <v>2821456</v>
      </c>
      <c r="AF1760" s="464" t="n">
        <v>0</v>
      </c>
      <c r="AG1760" s="464" t="n">
        <v>0</v>
      </c>
      <c r="AH1760" s="464" t="n">
        <v>282146</v>
      </c>
      <c r="AI1760" s="464" t="n">
        <v>0</v>
      </c>
      <c r="AJ1760" s="464" t="n">
        <v>0</v>
      </c>
      <c r="AK1760" s="464" t="n">
        <v>0</v>
      </c>
      <c r="AL1760" s="464" t="n">
        <v>0</v>
      </c>
      <c r="AM1760" s="464" t="n">
        <v>0</v>
      </c>
      <c r="AN1760" s="464" t="n">
        <v>0</v>
      </c>
      <c r="AO1760" s="464" t="n">
        <v>0</v>
      </c>
      <c r="AP1760" s="464" t="n">
        <v>0</v>
      </c>
      <c r="AQ1760" s="462" t="inlineStr"/>
      <c r="AR1760" s="462" t="inlineStr">
        <is>
          <t>Local Charge</t>
        </is>
      </c>
      <c r="AS1760" s="462" t="inlineStr">
        <is>
          <t>បានប្រកាសពន្ធ</t>
        </is>
      </c>
    </row>
    <row r="1761">
      <c r="A1761" s="461" t="n">
        <v>1753</v>
      </c>
      <c r="B1761" s="462" t="inlineStr">
        <is>
          <t>BL Fee</t>
        </is>
      </c>
      <c r="C1761" s="462" t="inlineStr">
        <is>
          <t>អ៊ិចស្ពែឌីធ័រ ខេមបូឌា អិលធីឌី</t>
        </is>
      </c>
      <c r="D1761" s="462" t="inlineStr">
        <is>
          <t>L001-100045898</t>
        </is>
      </c>
      <c r="E1761" s="462" t="inlineStr">
        <is>
          <t>TI-0198071</t>
        </is>
      </c>
      <c r="F1761" s="463" t="n">
        <v>44305</v>
      </c>
      <c r="G1761" s="464" t="n">
        <v>386584</v>
      </c>
      <c r="H1761" s="462" t="n"/>
      <c r="I1761" s="464">
        <f>G1761</f>
        <v/>
      </c>
      <c r="J1761" s="462">
        <f>IF(AND(Q1761=TRUE, R1761=TRUE, S1761=TRUE), IF(W1761&lt;-0.05, "អនុញ្ញាត (អ្នកផ្គត់ផ្គង់ប្រកាសខ្វះ)", "បានប្រកាស (អនុញ្ញាត)"), IF(AND(Q1761=FALSE, R1761=FALSE, S1761=FALSE), "ព្យួរទុក (មិនមានទិន្នន័យ)", "ប្រកាសខុស (ព្យួរទុក)"))</f>
        <v/>
      </c>
      <c r="K1761" s="462" t="inlineStr"/>
      <c r="L1761" s="462" t="inlineStr"/>
      <c r="M1761" s="464">
        <f>AH1761</f>
        <v/>
      </c>
      <c r="N1761" s="464">
        <f>IF(W1761&lt;0,AH1761,I1761)</f>
        <v/>
      </c>
      <c r="O1761" s="464">
        <f>I1761-M1761</f>
        <v/>
      </c>
      <c r="P1761" s="462" t="n"/>
      <c r="Q1761" s="462">
        <f>V1761=W1761</f>
        <v/>
      </c>
      <c r="R1761" s="462">
        <f>AND(MONTH(F1761)=MONTH(X1761), YEAR(F1761)=YEAR(X1761))</f>
        <v/>
      </c>
      <c r="S1761" s="462">
        <f>AC1761="L001-901905215"</f>
        <v/>
      </c>
      <c r="T1761" s="464">
        <f>G1761-AH1761</f>
        <v/>
      </c>
      <c r="U1761" s="462" t="n"/>
      <c r="V1761" s="462" t="inlineStr">
        <is>
          <t>TI0198071</t>
        </is>
      </c>
      <c r="W1761" s="462" t="inlineStr">
        <is>
          <t>TI0198071</t>
        </is>
      </c>
      <c r="X1761" s="463" t="n">
        <v>44305</v>
      </c>
      <c r="Y1761" s="462" t="inlineStr">
        <is>
          <t>TI-0198071</t>
        </is>
      </c>
      <c r="Z1761" s="462" t="inlineStr"/>
      <c r="AA1761" s="462" t="inlineStr">
        <is>
          <t>បុគ្គលជាប់អាករ</t>
        </is>
      </c>
      <c r="AB1761" s="462" t="inlineStr">
        <is>
          <t>L001-901905215</t>
        </is>
      </c>
      <c r="AC1761" s="462" t="inlineStr">
        <is>
          <t>វីអ៊ីស៊ិន (ខេមបូឌា) អ៊ិនដាសស្ទ្រី ឯ.ក</t>
        </is>
      </c>
      <c r="AD1761" s="464" t="n">
        <v>4252424</v>
      </c>
      <c r="AE1761" s="464" t="n">
        <v>3865840</v>
      </c>
      <c r="AF1761" s="464" t="n">
        <v>0</v>
      </c>
      <c r="AG1761" s="464" t="n">
        <v>0</v>
      </c>
      <c r="AH1761" s="464" t="n">
        <v>386584</v>
      </c>
      <c r="AI1761" s="464" t="n">
        <v>0</v>
      </c>
      <c r="AJ1761" s="464" t="n">
        <v>0</v>
      </c>
      <c r="AK1761" s="464" t="n">
        <v>0</v>
      </c>
      <c r="AL1761" s="464" t="n">
        <v>0</v>
      </c>
      <c r="AM1761" s="464" t="n">
        <v>0</v>
      </c>
      <c r="AN1761" s="464" t="n">
        <v>0</v>
      </c>
      <c r="AO1761" s="464" t="n">
        <v>0</v>
      </c>
      <c r="AP1761" s="464" t="n">
        <v>0</v>
      </c>
      <c r="AQ1761" s="462" t="inlineStr"/>
      <c r="AR1761" s="462" t="inlineStr">
        <is>
          <t>Local Charge</t>
        </is>
      </c>
      <c r="AS1761" s="462" t="inlineStr">
        <is>
          <t>បានប្រកាសពន្ធ</t>
        </is>
      </c>
    </row>
    <row r="1762">
      <c r="A1762" s="461" t="n">
        <v>1754</v>
      </c>
      <c r="B1762" s="462" t="inlineStr">
        <is>
          <t>Terminal Handing Chr</t>
        </is>
      </c>
      <c r="C1762" s="462" t="inlineStr">
        <is>
          <t>អ៊ិចស្ពែឌីធ័រ ខេមបូឌា អិលធីឌី</t>
        </is>
      </c>
      <c r="D1762" s="462" t="inlineStr">
        <is>
          <t>L001-100045898</t>
        </is>
      </c>
      <c r="E1762" s="462" t="inlineStr">
        <is>
          <t>TI-0197664</t>
        </is>
      </c>
      <c r="F1762" s="463" t="n">
        <v>44298</v>
      </c>
      <c r="G1762" s="464" t="n">
        <v>14161</v>
      </c>
      <c r="H1762" s="462" t="n"/>
      <c r="I1762" s="464">
        <f>G1762</f>
        <v/>
      </c>
      <c r="J1762" s="462">
        <f>IF(AND(Q1762=TRUE, R1762=TRUE, S1762=TRUE), IF(W1762&lt;-0.05, "អនុញ្ញាត (អ្នកផ្គត់ផ្គង់ប្រកាសខ្វះ)", "បានប្រកាស (អនុញ្ញាត)"), IF(AND(Q1762=FALSE, R1762=FALSE, S1762=FALSE), "ព្យួរទុក (មិនមានទិន្នន័យ)", "ប្រកាសខុស (ព្យួរទុក)"))</f>
        <v/>
      </c>
      <c r="K1762" s="462" t="inlineStr"/>
      <c r="L1762" s="462" t="inlineStr"/>
      <c r="M1762" s="464">
        <f>AH1762</f>
        <v/>
      </c>
      <c r="N1762" s="464">
        <f>IF(W1762&lt;0,AH1762,I1762)</f>
        <v/>
      </c>
      <c r="O1762" s="464">
        <f>I1762-M1762</f>
        <v/>
      </c>
      <c r="P1762" s="462" t="n"/>
      <c r="Q1762" s="462">
        <f>V1762=W1762</f>
        <v/>
      </c>
      <c r="R1762" s="462">
        <f>AND(MONTH(F1762)=MONTH(X1762), YEAR(F1762)=YEAR(X1762))</f>
        <v/>
      </c>
      <c r="S1762" s="462">
        <f>AC1762="L001-901905215"</f>
        <v/>
      </c>
      <c r="T1762" s="464">
        <f>G1762-AH1762</f>
        <v/>
      </c>
      <c r="U1762" s="462" t="n"/>
      <c r="V1762" s="462" t="inlineStr">
        <is>
          <t>TI0197664</t>
        </is>
      </c>
      <c r="W1762" s="462" t="inlineStr">
        <is>
          <t>TI0197664</t>
        </is>
      </c>
      <c r="X1762" s="463" t="n">
        <v>44298</v>
      </c>
      <c r="Y1762" s="462" t="inlineStr">
        <is>
          <t>TI-0197664</t>
        </is>
      </c>
      <c r="Z1762" s="462" t="inlineStr"/>
      <c r="AA1762" s="462" t="inlineStr">
        <is>
          <t>បុគ្គលជាប់អាករ</t>
        </is>
      </c>
      <c r="AB1762" s="462" t="inlineStr">
        <is>
          <t>L001-901905215</t>
        </is>
      </c>
      <c r="AC1762" s="462" t="inlineStr">
        <is>
          <t>វីអ៊ីស៊ិន (ខេមបូឌា) អ៊ិនដាសស្ទ្រី ឯ.ក</t>
        </is>
      </c>
      <c r="AD1762" s="464" t="n">
        <v>155848</v>
      </c>
      <c r="AE1762" s="464" t="n">
        <v>141680</v>
      </c>
      <c r="AF1762" s="464" t="n">
        <v>0</v>
      </c>
      <c r="AG1762" s="464" t="n">
        <v>0</v>
      </c>
      <c r="AH1762" s="464" t="n">
        <v>14168</v>
      </c>
      <c r="AI1762" s="464" t="n">
        <v>0</v>
      </c>
      <c r="AJ1762" s="464" t="n">
        <v>0</v>
      </c>
      <c r="AK1762" s="464" t="n">
        <v>0</v>
      </c>
      <c r="AL1762" s="464" t="n">
        <v>0</v>
      </c>
      <c r="AM1762" s="464" t="n">
        <v>0</v>
      </c>
      <c r="AN1762" s="464" t="n">
        <v>0</v>
      </c>
      <c r="AO1762" s="464" t="n">
        <v>0</v>
      </c>
      <c r="AP1762" s="464" t="n">
        <v>0</v>
      </c>
      <c r="AQ1762" s="462" t="inlineStr"/>
      <c r="AR1762" s="462" t="inlineStr">
        <is>
          <t>Local Charge</t>
        </is>
      </c>
      <c r="AS1762" s="462" t="inlineStr">
        <is>
          <t>បានប្រកាសពន្ធ</t>
        </is>
      </c>
    </row>
    <row r="1763">
      <c r="A1763" s="461" t="n">
        <v>1755</v>
      </c>
      <c r="B1763" s="462" t="inlineStr">
        <is>
          <t>Terminal Handing Chr</t>
        </is>
      </c>
      <c r="C1763" s="462" t="inlineStr">
        <is>
          <t>អ៊ិចស្ពែឌីធ័រ ខេមបូឌា អិលធីឌី</t>
        </is>
      </c>
      <c r="D1763" s="462" t="inlineStr">
        <is>
          <t>L001-100045898</t>
        </is>
      </c>
      <c r="E1763" s="462" t="inlineStr">
        <is>
          <t>TI-0197667</t>
        </is>
      </c>
      <c r="F1763" s="463" t="n">
        <v>44298</v>
      </c>
      <c r="G1763" s="464" t="n">
        <v>6069</v>
      </c>
      <c r="H1763" s="462" t="n"/>
      <c r="I1763" s="464">
        <f>G1763</f>
        <v/>
      </c>
      <c r="J1763" s="462">
        <f>IF(AND(Q1763=TRUE, R1763=TRUE, S1763=TRUE), IF(W1763&lt;-0.05, "អនុញ្ញាត (អ្នកផ្គត់ផ្គង់ប្រកាសខ្វះ)", "បានប្រកាស (អនុញ្ញាត)"), IF(AND(Q1763=FALSE, R1763=FALSE, S1763=FALSE), "ព្យួរទុក (មិនមានទិន្នន័យ)", "ប្រកាសខុស (ព្យួរទុក)"))</f>
        <v/>
      </c>
      <c r="K1763" s="462" t="inlineStr"/>
      <c r="L1763" s="462" t="inlineStr"/>
      <c r="M1763" s="464">
        <f>AH1763</f>
        <v/>
      </c>
      <c r="N1763" s="464">
        <f>IF(W1763&lt;0,AH1763,I1763)</f>
        <v/>
      </c>
      <c r="O1763" s="464">
        <f>I1763-M1763</f>
        <v/>
      </c>
      <c r="P1763" s="462" t="n"/>
      <c r="Q1763" s="462">
        <f>V1763=W1763</f>
        <v/>
      </c>
      <c r="R1763" s="462">
        <f>AND(MONTH(F1763)=MONTH(X1763), YEAR(F1763)=YEAR(X1763))</f>
        <v/>
      </c>
      <c r="S1763" s="462">
        <f>AC1763="L001-901905215"</f>
        <v/>
      </c>
      <c r="T1763" s="464">
        <f>G1763-AH1763</f>
        <v/>
      </c>
      <c r="U1763" s="462" t="n"/>
      <c r="V1763" s="462" t="inlineStr">
        <is>
          <t>TI0197667</t>
        </is>
      </c>
      <c r="W1763" s="462" t="inlineStr">
        <is>
          <t>TI0197667</t>
        </is>
      </c>
      <c r="X1763" s="463" t="n">
        <v>44298</v>
      </c>
      <c r="Y1763" s="462" t="inlineStr">
        <is>
          <t>TI-0197667</t>
        </is>
      </c>
      <c r="Z1763" s="462" t="inlineStr"/>
      <c r="AA1763" s="462" t="inlineStr">
        <is>
          <t>បុគ្គលជាប់អាករ</t>
        </is>
      </c>
      <c r="AB1763" s="462" t="inlineStr">
        <is>
          <t>L001-901905215</t>
        </is>
      </c>
      <c r="AC1763" s="462" t="inlineStr">
        <is>
          <t>វីអ៊ីស៊ិន (ខេមបូឌា) អ៊ិនដាសស្ទ្រី ឯ.ក</t>
        </is>
      </c>
      <c r="AD1763" s="464" t="n">
        <v>66792</v>
      </c>
      <c r="AE1763" s="464" t="n">
        <v>60720</v>
      </c>
      <c r="AF1763" s="464" t="n">
        <v>0</v>
      </c>
      <c r="AG1763" s="464" t="n">
        <v>0</v>
      </c>
      <c r="AH1763" s="464" t="n">
        <v>6072</v>
      </c>
      <c r="AI1763" s="464" t="n">
        <v>0</v>
      </c>
      <c r="AJ1763" s="464" t="n">
        <v>0</v>
      </c>
      <c r="AK1763" s="464" t="n">
        <v>0</v>
      </c>
      <c r="AL1763" s="464" t="n">
        <v>0</v>
      </c>
      <c r="AM1763" s="464" t="n">
        <v>0</v>
      </c>
      <c r="AN1763" s="464" t="n">
        <v>0</v>
      </c>
      <c r="AO1763" s="464" t="n">
        <v>0</v>
      </c>
      <c r="AP1763" s="464" t="n">
        <v>0</v>
      </c>
      <c r="AQ1763" s="462" t="inlineStr"/>
      <c r="AR1763" s="462" t="inlineStr">
        <is>
          <t>Local Charge</t>
        </is>
      </c>
      <c r="AS1763" s="462" t="inlineStr">
        <is>
          <t>បានប្រកាសពន្ធ</t>
        </is>
      </c>
    </row>
    <row r="1764">
      <c r="A1764" s="461" t="n">
        <v>1756</v>
      </c>
      <c r="B1764" s="462" t="inlineStr">
        <is>
          <t>Terminal Handing Chr</t>
        </is>
      </c>
      <c r="C1764" s="462" t="inlineStr">
        <is>
          <t>អ៊ិចស្ពែឌីធ័រ ខេមបូឌា អិលធីឌី</t>
        </is>
      </c>
      <c r="D1764" s="462" t="inlineStr">
        <is>
          <t>L001-100045898</t>
        </is>
      </c>
      <c r="E1764" s="462" t="inlineStr">
        <is>
          <t>TI-0197669</t>
        </is>
      </c>
      <c r="F1764" s="463" t="n">
        <v>44298</v>
      </c>
      <c r="G1764" s="464" t="n">
        <v>6069</v>
      </c>
      <c r="H1764" s="462" t="n"/>
      <c r="I1764" s="464">
        <f>G1764</f>
        <v/>
      </c>
      <c r="J1764" s="462">
        <f>IF(AND(Q1764=TRUE, R1764=TRUE, S1764=TRUE), IF(W1764&lt;-0.05, "អនុញ្ញាត (អ្នកផ្គត់ផ្គង់ប្រកាសខ្វះ)", "បានប្រកាស (អនុញ្ញាត)"), IF(AND(Q1764=FALSE, R1764=FALSE, S1764=FALSE), "ព្យួរទុក (មិនមានទិន្នន័យ)", "ប្រកាសខុស (ព្យួរទុក)"))</f>
        <v/>
      </c>
      <c r="K1764" s="462" t="inlineStr"/>
      <c r="L1764" s="462" t="inlineStr"/>
      <c r="M1764" s="464">
        <f>AH1764</f>
        <v/>
      </c>
      <c r="N1764" s="464">
        <f>IF(W1764&lt;0,AH1764,I1764)</f>
        <v/>
      </c>
      <c r="O1764" s="464">
        <f>I1764-M1764</f>
        <v/>
      </c>
      <c r="P1764" s="462" t="n"/>
      <c r="Q1764" s="462">
        <f>V1764=W1764</f>
        <v/>
      </c>
      <c r="R1764" s="462">
        <f>AND(MONTH(F1764)=MONTH(X1764), YEAR(F1764)=YEAR(X1764))</f>
        <v/>
      </c>
      <c r="S1764" s="462">
        <f>AC1764="L001-901905215"</f>
        <v/>
      </c>
      <c r="T1764" s="464">
        <f>G1764-AH1764</f>
        <v/>
      </c>
      <c r="U1764" s="462" t="n"/>
      <c r="V1764" s="462" t="inlineStr">
        <is>
          <t>TI0197669</t>
        </is>
      </c>
      <c r="W1764" s="462" t="inlineStr">
        <is>
          <t>TI0197669</t>
        </is>
      </c>
      <c r="X1764" s="463" t="n">
        <v>44298</v>
      </c>
      <c r="Y1764" s="462" t="inlineStr">
        <is>
          <t>TI-0197669</t>
        </is>
      </c>
      <c r="Z1764" s="462" t="inlineStr"/>
      <c r="AA1764" s="462" t="inlineStr">
        <is>
          <t>បុគ្គលជាប់អាករ</t>
        </is>
      </c>
      <c r="AB1764" s="462" t="inlineStr">
        <is>
          <t>L001-901905215</t>
        </is>
      </c>
      <c r="AC1764" s="462" t="inlineStr">
        <is>
          <t>វីអ៊ីស៊ិន (ខេមបូឌា) អ៊ិនដាសស្ទ្រី ឯ.ក</t>
        </is>
      </c>
      <c r="AD1764" s="464" t="n">
        <v>66792</v>
      </c>
      <c r="AE1764" s="464" t="n">
        <v>60720</v>
      </c>
      <c r="AF1764" s="464" t="n">
        <v>0</v>
      </c>
      <c r="AG1764" s="464" t="n">
        <v>0</v>
      </c>
      <c r="AH1764" s="464" t="n">
        <v>6072</v>
      </c>
      <c r="AI1764" s="464" t="n">
        <v>0</v>
      </c>
      <c r="AJ1764" s="464" t="n">
        <v>0</v>
      </c>
      <c r="AK1764" s="464" t="n">
        <v>0</v>
      </c>
      <c r="AL1764" s="464" t="n">
        <v>0</v>
      </c>
      <c r="AM1764" s="464" t="n">
        <v>0</v>
      </c>
      <c r="AN1764" s="464" t="n">
        <v>0</v>
      </c>
      <c r="AO1764" s="464" t="n">
        <v>0</v>
      </c>
      <c r="AP1764" s="464" t="n">
        <v>0</v>
      </c>
      <c r="AQ1764" s="462" t="inlineStr"/>
      <c r="AR1764" s="462" t="inlineStr">
        <is>
          <t>Local Charge</t>
        </is>
      </c>
      <c r="AS1764" s="462" t="inlineStr">
        <is>
          <t>បានប្រកាសពន្ធ</t>
        </is>
      </c>
    </row>
    <row r="1765">
      <c r="A1765" s="461" t="n">
        <v>1757</v>
      </c>
      <c r="B1765" s="462" t="inlineStr">
        <is>
          <t>Terminal Handing Chr</t>
        </is>
      </c>
      <c r="C1765" s="462" t="inlineStr">
        <is>
          <t>អ៊ិចស្ពែឌីធ័រ ខេមបូឌា អិលធីឌី</t>
        </is>
      </c>
      <c r="D1765" s="462" t="inlineStr">
        <is>
          <t>L001-100045898</t>
        </is>
      </c>
      <c r="E1765" s="462" t="inlineStr">
        <is>
          <t>TI-0197671</t>
        </is>
      </c>
      <c r="F1765" s="463" t="n">
        <v>44298</v>
      </c>
      <c r="G1765" s="464" t="n">
        <v>2023</v>
      </c>
      <c r="H1765" s="462" t="n"/>
      <c r="I1765" s="464">
        <f>G1765</f>
        <v/>
      </c>
      <c r="J1765" s="462">
        <f>IF(AND(Q1765=TRUE, R1765=TRUE, S1765=TRUE), IF(W1765&lt;-0.05, "អនុញ្ញាត (អ្នកផ្គត់ផ្គង់ប្រកាសខ្វះ)", "បានប្រកាស (អនុញ្ញាត)"), IF(AND(Q1765=FALSE, R1765=FALSE, S1765=FALSE), "ព្យួរទុក (មិនមានទិន្នន័យ)", "ប្រកាសខុស (ព្យួរទុក)"))</f>
        <v/>
      </c>
      <c r="K1765" s="462" t="inlineStr"/>
      <c r="L1765" s="462" t="inlineStr"/>
      <c r="M1765" s="464">
        <f>AH1765</f>
        <v/>
      </c>
      <c r="N1765" s="464">
        <f>IF(W1765&lt;0,AH1765,I1765)</f>
        <v/>
      </c>
      <c r="O1765" s="464">
        <f>I1765-M1765</f>
        <v/>
      </c>
      <c r="P1765" s="462" t="n"/>
      <c r="Q1765" s="462">
        <f>V1765=W1765</f>
        <v/>
      </c>
      <c r="R1765" s="462">
        <f>AND(MONTH(F1765)=MONTH(X1765), YEAR(F1765)=YEAR(X1765))</f>
        <v/>
      </c>
      <c r="S1765" s="462">
        <f>AC1765="L001-901905215"</f>
        <v/>
      </c>
      <c r="T1765" s="464">
        <f>G1765-AH1765</f>
        <v/>
      </c>
      <c r="U1765" s="462" t="n"/>
      <c r="V1765" s="462" t="inlineStr">
        <is>
          <t>TI0197671</t>
        </is>
      </c>
      <c r="W1765" s="462" t="inlineStr">
        <is>
          <t>TI0197671</t>
        </is>
      </c>
      <c r="X1765" s="463" t="n">
        <v>44298</v>
      </c>
      <c r="Y1765" s="462" t="inlineStr">
        <is>
          <t>TI-0197671</t>
        </is>
      </c>
      <c r="Z1765" s="462" t="inlineStr"/>
      <c r="AA1765" s="462" t="inlineStr">
        <is>
          <t>បុគ្គលជាប់អាករ</t>
        </is>
      </c>
      <c r="AB1765" s="462" t="inlineStr">
        <is>
          <t>L001-901905215</t>
        </is>
      </c>
      <c r="AC1765" s="462" t="inlineStr">
        <is>
          <t>វីអ៊ីស៊ិន (ខេមបូឌា) អ៊ិនដាសស្ទ្រី ឯ.ក</t>
        </is>
      </c>
      <c r="AD1765" s="464" t="n">
        <v>22264</v>
      </c>
      <c r="AE1765" s="464" t="n">
        <v>20240</v>
      </c>
      <c r="AF1765" s="464" t="n">
        <v>0</v>
      </c>
      <c r="AG1765" s="464" t="n">
        <v>0</v>
      </c>
      <c r="AH1765" s="464" t="n">
        <v>2024</v>
      </c>
      <c r="AI1765" s="464" t="n">
        <v>0</v>
      </c>
      <c r="AJ1765" s="464" t="n">
        <v>0</v>
      </c>
      <c r="AK1765" s="464" t="n">
        <v>0</v>
      </c>
      <c r="AL1765" s="464" t="n">
        <v>0</v>
      </c>
      <c r="AM1765" s="464" t="n">
        <v>0</v>
      </c>
      <c r="AN1765" s="464" t="n">
        <v>0</v>
      </c>
      <c r="AO1765" s="464" t="n">
        <v>0</v>
      </c>
      <c r="AP1765" s="464" t="n">
        <v>0</v>
      </c>
      <c r="AQ1765" s="462" t="inlineStr"/>
      <c r="AR1765" s="462" t="inlineStr">
        <is>
          <t>Local Charge</t>
        </is>
      </c>
      <c r="AS1765" s="462" t="inlineStr">
        <is>
          <t>បានប្រកាសពន្ធ</t>
        </is>
      </c>
    </row>
    <row r="1766">
      <c r="A1766" s="461" t="n">
        <v>1758</v>
      </c>
      <c r="B1766" s="462" t="inlineStr">
        <is>
          <t>Terminal Handing Chr</t>
        </is>
      </c>
      <c r="C1766" s="462" t="inlineStr">
        <is>
          <t>អ៊ិចស្ពែឌីធ័រ ខេមបូឌា អិលធីឌី</t>
        </is>
      </c>
      <c r="D1766" s="462" t="inlineStr">
        <is>
          <t>L001-100045898</t>
        </is>
      </c>
      <c r="E1766" s="462" t="inlineStr">
        <is>
          <t>TI-0197679</t>
        </is>
      </c>
      <c r="F1766" s="463" t="n">
        <v>44298</v>
      </c>
      <c r="G1766" s="464" t="n">
        <v>6069</v>
      </c>
      <c r="H1766" s="462" t="n"/>
      <c r="I1766" s="464">
        <f>G1766</f>
        <v/>
      </c>
      <c r="J1766" s="462">
        <f>IF(AND(Q1766=TRUE, R1766=TRUE, S1766=TRUE), IF(W1766&lt;-0.05, "អនុញ្ញាត (អ្នកផ្គត់ផ្គង់ប្រកាសខ្វះ)", "បានប្រកាស (អនុញ្ញាត)"), IF(AND(Q1766=FALSE, R1766=FALSE, S1766=FALSE), "ព្យួរទុក (មិនមានទិន្នន័យ)", "ប្រកាសខុស (ព្យួរទុក)"))</f>
        <v/>
      </c>
      <c r="K1766" s="462" t="inlineStr"/>
      <c r="L1766" s="462" t="inlineStr"/>
      <c r="M1766" s="464">
        <f>AH1766</f>
        <v/>
      </c>
      <c r="N1766" s="464">
        <f>IF(W1766&lt;0,AH1766,I1766)</f>
        <v/>
      </c>
      <c r="O1766" s="464">
        <f>I1766-M1766</f>
        <v/>
      </c>
      <c r="P1766" s="462" t="n"/>
      <c r="Q1766" s="462">
        <f>V1766=W1766</f>
        <v/>
      </c>
      <c r="R1766" s="462">
        <f>AND(MONTH(F1766)=MONTH(X1766), YEAR(F1766)=YEAR(X1766))</f>
        <v/>
      </c>
      <c r="S1766" s="462">
        <f>AC1766="L001-901905215"</f>
        <v/>
      </c>
      <c r="T1766" s="464">
        <f>G1766-AH1766</f>
        <v/>
      </c>
      <c r="U1766" s="462" t="n"/>
      <c r="V1766" s="462" t="inlineStr">
        <is>
          <t>TI0197679</t>
        </is>
      </c>
      <c r="W1766" s="462" t="inlineStr">
        <is>
          <t>TI0197679</t>
        </is>
      </c>
      <c r="X1766" s="463" t="n">
        <v>44298</v>
      </c>
      <c r="Y1766" s="462" t="inlineStr">
        <is>
          <t>TI-0197679</t>
        </is>
      </c>
      <c r="Z1766" s="462" t="inlineStr"/>
      <c r="AA1766" s="462" t="inlineStr">
        <is>
          <t>បុគ្គលជាប់អាករ</t>
        </is>
      </c>
      <c r="AB1766" s="462" t="inlineStr">
        <is>
          <t>L001-901905215</t>
        </is>
      </c>
      <c r="AC1766" s="462" t="inlineStr">
        <is>
          <t>វីអ៊ីស៊ិន (ខេមបូឌា) អ៊ិនដាសស្ទ្រី ឯ.ក</t>
        </is>
      </c>
      <c r="AD1766" s="464" t="n">
        <v>66792</v>
      </c>
      <c r="AE1766" s="464" t="n">
        <v>60720</v>
      </c>
      <c r="AF1766" s="464" t="n">
        <v>0</v>
      </c>
      <c r="AG1766" s="464" t="n">
        <v>0</v>
      </c>
      <c r="AH1766" s="464" t="n">
        <v>6072</v>
      </c>
      <c r="AI1766" s="464" t="n">
        <v>0</v>
      </c>
      <c r="AJ1766" s="464" t="n">
        <v>0</v>
      </c>
      <c r="AK1766" s="464" t="n">
        <v>0</v>
      </c>
      <c r="AL1766" s="464" t="n">
        <v>0</v>
      </c>
      <c r="AM1766" s="464" t="n">
        <v>0</v>
      </c>
      <c r="AN1766" s="464" t="n">
        <v>0</v>
      </c>
      <c r="AO1766" s="464" t="n">
        <v>0</v>
      </c>
      <c r="AP1766" s="464" t="n">
        <v>0</v>
      </c>
      <c r="AQ1766" s="462" t="inlineStr"/>
      <c r="AR1766" s="462" t="inlineStr">
        <is>
          <t>Local Charge</t>
        </is>
      </c>
      <c r="AS1766" s="462" t="inlineStr">
        <is>
          <t>បានប្រកាសពន្ធ</t>
        </is>
      </c>
    </row>
    <row r="1767">
      <c r="A1767" s="461" t="n">
        <v>1759</v>
      </c>
      <c r="B1767" s="462" t="inlineStr">
        <is>
          <t>Terminal Handing Chr</t>
        </is>
      </c>
      <c r="C1767" s="462" t="inlineStr">
        <is>
          <t>អ៊ិចស្ពែឌីធ័រ ខេមបូឌា អិលធីឌី</t>
        </is>
      </c>
      <c r="D1767" s="462" t="inlineStr">
        <is>
          <t>L001-100045898</t>
        </is>
      </c>
      <c r="E1767" s="462" t="inlineStr">
        <is>
          <t>TI-0197682</t>
        </is>
      </c>
      <c r="F1767" s="463" t="n">
        <v>44298</v>
      </c>
      <c r="G1767" s="464" t="n">
        <v>8092</v>
      </c>
      <c r="H1767" s="462" t="n"/>
      <c r="I1767" s="464">
        <f>G1767</f>
        <v/>
      </c>
      <c r="J1767" s="462">
        <f>IF(AND(Q1767=TRUE, R1767=TRUE, S1767=TRUE), IF(W1767&lt;-0.05, "អនុញ្ញាត (អ្នកផ្គត់ផ្គង់ប្រកាសខ្វះ)", "បានប្រកាស (អនុញ្ញាត)"), IF(AND(Q1767=FALSE, R1767=FALSE, S1767=FALSE), "ព្យួរទុក (មិនមានទិន្នន័យ)", "ប្រកាសខុស (ព្យួរទុក)"))</f>
        <v/>
      </c>
      <c r="K1767" s="462" t="inlineStr"/>
      <c r="L1767" s="462" t="inlineStr"/>
      <c r="M1767" s="464">
        <f>AH1767</f>
        <v/>
      </c>
      <c r="N1767" s="464">
        <f>IF(W1767&lt;0,AH1767,I1767)</f>
        <v/>
      </c>
      <c r="O1767" s="464">
        <f>I1767-M1767</f>
        <v/>
      </c>
      <c r="P1767" s="462" t="n"/>
      <c r="Q1767" s="462">
        <f>V1767=W1767</f>
        <v/>
      </c>
      <c r="R1767" s="462">
        <f>AND(MONTH(F1767)=MONTH(X1767), YEAR(F1767)=YEAR(X1767))</f>
        <v/>
      </c>
      <c r="S1767" s="462">
        <f>AC1767="L001-901905215"</f>
        <v/>
      </c>
      <c r="T1767" s="464">
        <f>G1767-AH1767</f>
        <v/>
      </c>
      <c r="U1767" s="462" t="n"/>
      <c r="V1767" s="462" t="inlineStr">
        <is>
          <t>TI0197682</t>
        </is>
      </c>
      <c r="W1767" s="462" t="inlineStr">
        <is>
          <t>TI0197682</t>
        </is>
      </c>
      <c r="X1767" s="463" t="n">
        <v>44298</v>
      </c>
      <c r="Y1767" s="462" t="inlineStr">
        <is>
          <t>TI-0197682</t>
        </is>
      </c>
      <c r="Z1767" s="462" t="inlineStr"/>
      <c r="AA1767" s="462" t="inlineStr">
        <is>
          <t>បុគ្គលជាប់អាករ</t>
        </is>
      </c>
      <c r="AB1767" s="462" t="inlineStr">
        <is>
          <t>L001-901905215</t>
        </is>
      </c>
      <c r="AC1767" s="462" t="inlineStr">
        <is>
          <t>វីអ៊ីស៊ិន (ខេមបូឌា) អ៊ិនដាសស្ទ្រី ឯ.ក</t>
        </is>
      </c>
      <c r="AD1767" s="464" t="n">
        <v>89056</v>
      </c>
      <c r="AE1767" s="464" t="n">
        <v>80960</v>
      </c>
      <c r="AF1767" s="464" t="n">
        <v>0</v>
      </c>
      <c r="AG1767" s="464" t="n">
        <v>0</v>
      </c>
      <c r="AH1767" s="464" t="n">
        <v>8096</v>
      </c>
      <c r="AI1767" s="464" t="n">
        <v>0</v>
      </c>
      <c r="AJ1767" s="464" t="n">
        <v>0</v>
      </c>
      <c r="AK1767" s="464" t="n">
        <v>0</v>
      </c>
      <c r="AL1767" s="464" t="n">
        <v>0</v>
      </c>
      <c r="AM1767" s="464" t="n">
        <v>0</v>
      </c>
      <c r="AN1767" s="464" t="n">
        <v>0</v>
      </c>
      <c r="AO1767" s="464" t="n">
        <v>0</v>
      </c>
      <c r="AP1767" s="464" t="n">
        <v>0</v>
      </c>
      <c r="AQ1767" s="462" t="inlineStr"/>
      <c r="AR1767" s="462" t="inlineStr">
        <is>
          <t>Local Charge</t>
        </is>
      </c>
      <c r="AS1767" s="462" t="inlineStr">
        <is>
          <t>បានប្រកាសពន្ធ</t>
        </is>
      </c>
    </row>
    <row r="1768">
      <c r="A1768" s="461" t="n">
        <v>1760</v>
      </c>
      <c r="B1768" s="462" t="inlineStr">
        <is>
          <t>Terminal Handing Chr</t>
        </is>
      </c>
      <c r="C1768" s="462" t="inlineStr">
        <is>
          <t>អ៊ិចស្ពែឌីធ័រ ខេមបូឌា អិលធីឌី</t>
        </is>
      </c>
      <c r="D1768" s="462" t="inlineStr">
        <is>
          <t>L001-100045898</t>
        </is>
      </c>
      <c r="E1768" s="462" t="inlineStr">
        <is>
          <t>TI-0197696</t>
        </is>
      </c>
      <c r="F1768" s="463" t="n">
        <v>44298</v>
      </c>
      <c r="G1768" s="464" t="n">
        <v>12144</v>
      </c>
      <c r="H1768" s="462" t="n"/>
      <c r="I1768" s="464">
        <f>G1768</f>
        <v/>
      </c>
      <c r="J1768" s="462">
        <f>IF(AND(Q1768=TRUE, R1768=TRUE, S1768=TRUE), IF(W1768&lt;-0.05, "អនុញ្ញាត (អ្នកផ្គត់ផ្គង់ប្រកាសខ្វះ)", "បានប្រកាស (អនុញ្ញាត)"), IF(AND(Q1768=FALSE, R1768=FALSE, S1768=FALSE), "ព្យួរទុក (មិនមានទិន្នន័យ)", "ប្រកាសខុស (ព្យួរទុក)"))</f>
        <v/>
      </c>
      <c r="K1768" s="462" t="inlineStr"/>
      <c r="L1768" s="462" t="inlineStr"/>
      <c r="M1768" s="464">
        <f>AH1768</f>
        <v/>
      </c>
      <c r="N1768" s="464">
        <f>IF(W1768&lt;0,AH1768,I1768)</f>
        <v/>
      </c>
      <c r="O1768" s="464">
        <f>I1768-M1768</f>
        <v/>
      </c>
      <c r="P1768" s="462" t="n"/>
      <c r="Q1768" s="462">
        <f>V1768=W1768</f>
        <v/>
      </c>
      <c r="R1768" s="462">
        <f>AND(MONTH(F1768)=MONTH(X1768), YEAR(F1768)=YEAR(X1768))</f>
        <v/>
      </c>
      <c r="S1768" s="462">
        <f>AC1768="L001-901905215"</f>
        <v/>
      </c>
      <c r="T1768" s="464">
        <f>G1768-AH1768</f>
        <v/>
      </c>
      <c r="U1768" s="462" t="n"/>
      <c r="V1768" s="462" t="inlineStr">
        <is>
          <t>TI0197696</t>
        </is>
      </c>
      <c r="W1768" s="462" t="inlineStr">
        <is>
          <t>TI0197696</t>
        </is>
      </c>
      <c r="X1768" s="463" t="n">
        <v>44298</v>
      </c>
      <c r="Y1768" s="462" t="inlineStr">
        <is>
          <t>TI-0197696</t>
        </is>
      </c>
      <c r="Z1768" s="462" t="inlineStr"/>
      <c r="AA1768" s="462" t="inlineStr">
        <is>
          <t>បុគ្គលជាប់អាករ</t>
        </is>
      </c>
      <c r="AB1768" s="462" t="inlineStr">
        <is>
          <t>L001-901905215</t>
        </is>
      </c>
      <c r="AC1768" s="462" t="inlineStr">
        <is>
          <t>វីអ៊ីស៊ិន (ខេមបូឌា) អ៊ិនដាសស្ទ្រី ឯ.ក</t>
        </is>
      </c>
      <c r="AD1768" s="464" t="n">
        <v>133584</v>
      </c>
      <c r="AE1768" s="464" t="n">
        <v>121440</v>
      </c>
      <c r="AF1768" s="464" t="n">
        <v>0</v>
      </c>
      <c r="AG1768" s="464" t="n">
        <v>0</v>
      </c>
      <c r="AH1768" s="464" t="n">
        <v>12144</v>
      </c>
      <c r="AI1768" s="464" t="n">
        <v>0</v>
      </c>
      <c r="AJ1768" s="464" t="n">
        <v>0</v>
      </c>
      <c r="AK1768" s="464" t="n">
        <v>0</v>
      </c>
      <c r="AL1768" s="464" t="n">
        <v>0</v>
      </c>
      <c r="AM1768" s="464" t="n">
        <v>0</v>
      </c>
      <c r="AN1768" s="464" t="n">
        <v>0</v>
      </c>
      <c r="AO1768" s="464" t="n">
        <v>0</v>
      </c>
      <c r="AP1768" s="464" t="n">
        <v>0</v>
      </c>
      <c r="AQ1768" s="462" t="inlineStr"/>
      <c r="AR1768" s="462" t="inlineStr">
        <is>
          <t>Local Charge</t>
        </is>
      </c>
      <c r="AS1768" s="462" t="inlineStr">
        <is>
          <t>បានប្រកាសពន្ធ</t>
        </is>
      </c>
    </row>
    <row r="1769">
      <c r="A1769" s="461" t="n">
        <v>1761</v>
      </c>
      <c r="B1769" s="462" t="inlineStr">
        <is>
          <t>Thc Charges</t>
        </is>
      </c>
      <c r="C1769" s="462" t="inlineStr">
        <is>
          <t>អ៊ិចស្ពែឌីធ័រ ខេមបូឌា អិលធីឌី</t>
        </is>
      </c>
      <c r="D1769" s="462" t="inlineStr">
        <is>
          <t>L001-100045898</t>
        </is>
      </c>
      <c r="E1769" s="462" t="inlineStr">
        <is>
          <t>TI-0197531</t>
        </is>
      </c>
      <c r="F1769" s="463" t="n">
        <v>44294</v>
      </c>
      <c r="G1769" s="464" t="n">
        <v>532858</v>
      </c>
      <c r="H1769" s="462" t="n"/>
      <c r="I1769" s="464">
        <f>G1769</f>
        <v/>
      </c>
      <c r="J1769" s="462">
        <f>IF(AND(Q1769=TRUE, R1769=TRUE, S1769=TRUE), IF(W1769&lt;-0.05, "អនុញ្ញាត (អ្នកផ្គត់ផ្គង់ប្រកាសខ្វះ)", "បានប្រកាស (អនុញ្ញាត)"), IF(AND(Q1769=FALSE, R1769=FALSE, S1769=FALSE), "ព្យួរទុក (មិនមានទិន្នន័យ)", "ប្រកាសខុស (ព្យួរទុក)"))</f>
        <v/>
      </c>
      <c r="K1769" s="462" t="inlineStr"/>
      <c r="L1769" s="462" t="inlineStr"/>
      <c r="M1769" s="464">
        <f>AH1769</f>
        <v/>
      </c>
      <c r="N1769" s="464">
        <f>IF(W1769&lt;0,AH1769,I1769)</f>
        <v/>
      </c>
      <c r="O1769" s="464">
        <f>I1769-M1769</f>
        <v/>
      </c>
      <c r="P1769" s="462" t="n"/>
      <c r="Q1769" s="462">
        <f>V1769=W1769</f>
        <v/>
      </c>
      <c r="R1769" s="462">
        <f>AND(MONTH(F1769)=MONTH(X1769), YEAR(F1769)=YEAR(X1769))</f>
        <v/>
      </c>
      <c r="S1769" s="462">
        <f>AC1769="L001-901905215"</f>
        <v/>
      </c>
      <c r="T1769" s="464">
        <f>G1769-AH1769</f>
        <v/>
      </c>
      <c r="U1769" s="462" t="n"/>
      <c r="V1769" s="462" t="inlineStr">
        <is>
          <t>TI0197531</t>
        </is>
      </c>
      <c r="W1769" s="462" t="inlineStr">
        <is>
          <t>TI0197531</t>
        </is>
      </c>
      <c r="X1769" s="463" t="n">
        <v>44294</v>
      </c>
      <c r="Y1769" s="462" t="inlineStr">
        <is>
          <t>TI-0197531</t>
        </is>
      </c>
      <c r="Z1769" s="462" t="inlineStr"/>
      <c r="AA1769" s="462" t="inlineStr">
        <is>
          <t>បុគ្គលជាប់អាករ</t>
        </is>
      </c>
      <c r="AB1769" s="462" t="inlineStr">
        <is>
          <t>L001-901905215</t>
        </is>
      </c>
      <c r="AC1769" s="462" t="inlineStr">
        <is>
          <t>វីអ៊ីស៊ិន (ខេមបូឌា) អ៊ិនដាសស្ទ្រី ឯ.ក</t>
        </is>
      </c>
      <c r="AD1769" s="464" t="n">
        <v>5861440</v>
      </c>
      <c r="AE1769" s="464" t="n">
        <v>5328582</v>
      </c>
      <c r="AF1769" s="464" t="n">
        <v>0</v>
      </c>
      <c r="AG1769" s="464" t="n">
        <v>0</v>
      </c>
      <c r="AH1769" s="464" t="n">
        <v>532858</v>
      </c>
      <c r="AI1769" s="464" t="n">
        <v>0</v>
      </c>
      <c r="AJ1769" s="464" t="n">
        <v>0</v>
      </c>
      <c r="AK1769" s="464" t="n">
        <v>0</v>
      </c>
      <c r="AL1769" s="464" t="n">
        <v>0</v>
      </c>
      <c r="AM1769" s="464" t="n">
        <v>0</v>
      </c>
      <c r="AN1769" s="464" t="n">
        <v>0</v>
      </c>
      <c r="AO1769" s="464" t="n">
        <v>0</v>
      </c>
      <c r="AP1769" s="464" t="n">
        <v>0</v>
      </c>
      <c r="AQ1769" s="462" t="inlineStr"/>
      <c r="AR1769" s="462" t="inlineStr">
        <is>
          <t>Local Charge</t>
        </is>
      </c>
      <c r="AS1769" s="462" t="inlineStr">
        <is>
          <t>បានប្រកាសពន្ធ</t>
        </is>
      </c>
    </row>
    <row r="1770">
      <c r="A1770" s="461" t="n">
        <v>1762</v>
      </c>
      <c r="B1770" s="462" t="inlineStr">
        <is>
          <t>Thc Charges</t>
        </is>
      </c>
      <c r="C1770" s="462" t="inlineStr">
        <is>
          <t>អ៊ិចស្ពែឌីធ័រ ខេមបូឌា អិលធីឌី</t>
        </is>
      </c>
      <c r="D1770" s="462" t="inlineStr">
        <is>
          <t>L001-100045898</t>
        </is>
      </c>
      <c r="E1770" s="462" t="inlineStr">
        <is>
          <t>TI-0197528</t>
        </is>
      </c>
      <c r="F1770" s="463" t="n">
        <v>44294</v>
      </c>
      <c r="G1770" s="464" t="n">
        <v>386393</v>
      </c>
      <c r="H1770" s="462" t="n"/>
      <c r="I1770" s="464">
        <f>G1770</f>
        <v/>
      </c>
      <c r="J1770" s="462">
        <f>IF(AND(Q1770=TRUE, R1770=TRUE, S1770=TRUE), IF(W1770&lt;-0.05, "អនុញ្ញាត (អ្នកផ្គត់ផ្គង់ប្រកាសខ្វះ)", "បានប្រកាស (អនុញ្ញាត)"), IF(AND(Q1770=FALSE, R1770=FALSE, S1770=FALSE), "ព្យួរទុក (មិនមានទិន្នន័យ)", "ប្រកាសខុស (ព្យួរទុក)"))</f>
        <v/>
      </c>
      <c r="K1770" s="462" t="inlineStr"/>
      <c r="L1770" s="462" t="inlineStr"/>
      <c r="M1770" s="464">
        <f>AH1770</f>
        <v/>
      </c>
      <c r="N1770" s="464">
        <f>IF(W1770&lt;0,AH1770,I1770)</f>
        <v/>
      </c>
      <c r="O1770" s="464">
        <f>I1770-M1770</f>
        <v/>
      </c>
      <c r="P1770" s="462" t="n"/>
      <c r="Q1770" s="462">
        <f>V1770=W1770</f>
        <v/>
      </c>
      <c r="R1770" s="462">
        <f>AND(MONTH(F1770)=MONTH(X1770), YEAR(F1770)=YEAR(X1770))</f>
        <v/>
      </c>
      <c r="S1770" s="462">
        <f>AC1770="L001-901905215"</f>
        <v/>
      </c>
      <c r="T1770" s="464">
        <f>G1770-AH1770</f>
        <v/>
      </c>
      <c r="U1770" s="462" t="n"/>
      <c r="V1770" s="462" t="inlineStr">
        <is>
          <t>TI0197528</t>
        </is>
      </c>
      <c r="W1770" s="462" t="inlineStr">
        <is>
          <t>TI0197528</t>
        </is>
      </c>
      <c r="X1770" s="463" t="n">
        <v>44294</v>
      </c>
      <c r="Y1770" s="462" t="inlineStr">
        <is>
          <t>TI-0197528</t>
        </is>
      </c>
      <c r="Z1770" s="462" t="inlineStr"/>
      <c r="AA1770" s="462" t="inlineStr">
        <is>
          <t>បុគ្គលជាប់អាករ</t>
        </is>
      </c>
      <c r="AB1770" s="462" t="inlineStr">
        <is>
          <t>L001-901905215</t>
        </is>
      </c>
      <c r="AC1770" s="462" t="inlineStr">
        <is>
          <t>វីអ៊ីស៊ិន (ខេមបូឌា) អ៊ិនដាសស្ទ្រី ឯ.ក</t>
        </is>
      </c>
      <c r="AD1770" s="464" t="n">
        <v>4250323</v>
      </c>
      <c r="AE1770" s="464" t="n">
        <v>3863930</v>
      </c>
      <c r="AF1770" s="464" t="n">
        <v>0</v>
      </c>
      <c r="AG1770" s="464" t="n">
        <v>0</v>
      </c>
      <c r="AH1770" s="464" t="n">
        <v>386393</v>
      </c>
      <c r="AI1770" s="464" t="n">
        <v>0</v>
      </c>
      <c r="AJ1770" s="464" t="n">
        <v>0</v>
      </c>
      <c r="AK1770" s="464" t="n">
        <v>0</v>
      </c>
      <c r="AL1770" s="464" t="n">
        <v>0</v>
      </c>
      <c r="AM1770" s="464" t="n">
        <v>0</v>
      </c>
      <c r="AN1770" s="464" t="n">
        <v>0</v>
      </c>
      <c r="AO1770" s="464" t="n">
        <v>0</v>
      </c>
      <c r="AP1770" s="464" t="n">
        <v>0</v>
      </c>
      <c r="AQ1770" s="462" t="inlineStr"/>
      <c r="AR1770" s="462" t="inlineStr">
        <is>
          <t>Local Charge</t>
        </is>
      </c>
      <c r="AS1770" s="462" t="inlineStr">
        <is>
          <t>បានប្រកាសពន្ធ</t>
        </is>
      </c>
    </row>
    <row r="1771">
      <c r="A1771" s="461" t="n">
        <v>1763</v>
      </c>
      <c r="B1771" s="462" t="inlineStr">
        <is>
          <t>Cy Management Fee</t>
        </is>
      </c>
      <c r="C1771" s="462" t="inlineStr">
        <is>
          <t>អ៊ិចស្ពែឌីធ័រ ខេមបូឌា អិលធីឌី</t>
        </is>
      </c>
      <c r="D1771" s="462" t="inlineStr">
        <is>
          <t>L001-100045898</t>
        </is>
      </c>
      <c r="E1771" s="462" t="inlineStr">
        <is>
          <t>TI-0197529</t>
        </is>
      </c>
      <c r="F1771" s="463" t="n">
        <v>44294</v>
      </c>
      <c r="G1771" s="464" t="n">
        <v>334200</v>
      </c>
      <c r="H1771" s="462" t="n"/>
      <c r="I1771" s="464">
        <f>G1771</f>
        <v/>
      </c>
      <c r="J1771" s="462">
        <f>IF(AND(Q1771=TRUE, R1771=TRUE, S1771=TRUE), IF(W1771&lt;-0.05, "អនុញ្ញាត (អ្នកផ្គត់ផ្គង់ប្រកាសខ្វះ)", "បានប្រកាស (អនុញ្ញាត)"), IF(AND(Q1771=FALSE, R1771=FALSE, S1771=FALSE), "ព្យួរទុក (មិនមានទិន្នន័យ)", "ប្រកាសខុស (ព្យួរទុក)"))</f>
        <v/>
      </c>
      <c r="K1771" s="462" t="inlineStr"/>
      <c r="L1771" s="462" t="inlineStr"/>
      <c r="M1771" s="464">
        <f>AH1771</f>
        <v/>
      </c>
      <c r="N1771" s="464">
        <f>IF(W1771&lt;0,AH1771,I1771)</f>
        <v/>
      </c>
      <c r="O1771" s="464">
        <f>I1771-M1771</f>
        <v/>
      </c>
      <c r="P1771" s="462" t="n"/>
      <c r="Q1771" s="462">
        <f>V1771=W1771</f>
        <v/>
      </c>
      <c r="R1771" s="462">
        <f>AND(MONTH(F1771)=MONTH(X1771), YEAR(F1771)=YEAR(X1771))</f>
        <v/>
      </c>
      <c r="S1771" s="462">
        <f>AC1771="L001-901905215"</f>
        <v/>
      </c>
      <c r="T1771" s="464">
        <f>G1771-AH1771</f>
        <v/>
      </c>
      <c r="U1771" s="462" t="n"/>
      <c r="V1771" s="462" t="inlineStr">
        <is>
          <t>TI0197529</t>
        </is>
      </c>
      <c r="W1771" s="462" t="inlineStr">
        <is>
          <t>TI0197529</t>
        </is>
      </c>
      <c r="X1771" s="463" t="n">
        <v>44294</v>
      </c>
      <c r="Y1771" s="462" t="inlineStr">
        <is>
          <t>TI-0197529</t>
        </is>
      </c>
      <c r="Z1771" s="462" t="inlineStr"/>
      <c r="AA1771" s="462" t="inlineStr">
        <is>
          <t>បុគ្គលជាប់អាករ</t>
        </is>
      </c>
      <c r="AB1771" s="462" t="inlineStr">
        <is>
          <t>L001-901905215</t>
        </is>
      </c>
      <c r="AC1771" s="462" t="inlineStr">
        <is>
          <t>វីអ៊ីស៊ិន (ខេមបូឌា) អ៊ិនដាសស្ទ្រី ឯ.ក</t>
        </is>
      </c>
      <c r="AD1771" s="464" t="n">
        <v>3676196</v>
      </c>
      <c r="AE1771" s="464" t="n">
        <v>3341996</v>
      </c>
      <c r="AF1771" s="464" t="n">
        <v>0</v>
      </c>
      <c r="AG1771" s="464" t="n">
        <v>0</v>
      </c>
      <c r="AH1771" s="464" t="n">
        <v>334200</v>
      </c>
      <c r="AI1771" s="464" t="n">
        <v>0</v>
      </c>
      <c r="AJ1771" s="464" t="n">
        <v>0</v>
      </c>
      <c r="AK1771" s="464" t="n">
        <v>0</v>
      </c>
      <c r="AL1771" s="464" t="n">
        <v>0</v>
      </c>
      <c r="AM1771" s="464" t="n">
        <v>0</v>
      </c>
      <c r="AN1771" s="464" t="n">
        <v>0</v>
      </c>
      <c r="AO1771" s="464" t="n">
        <v>0</v>
      </c>
      <c r="AP1771" s="464" t="n">
        <v>0</v>
      </c>
      <c r="AQ1771" s="462" t="inlineStr"/>
      <c r="AR1771" s="462" t="inlineStr">
        <is>
          <t>Local Charge</t>
        </is>
      </c>
      <c r="AS1771" s="462" t="inlineStr">
        <is>
          <t>បានប្រកាសពន្ធ</t>
        </is>
      </c>
    </row>
    <row r="1772">
      <c r="A1772" s="461" t="n">
        <v>1764</v>
      </c>
      <c r="B1772" s="462" t="inlineStr">
        <is>
          <t>Cy Management Fee</t>
        </is>
      </c>
      <c r="C1772" s="462" t="inlineStr">
        <is>
          <t>អ៊ិចស្ពែឌីធ័រ ខេមបូឌា អិលធីឌី</t>
        </is>
      </c>
      <c r="D1772" s="462" t="inlineStr">
        <is>
          <t>L001-100045898</t>
        </is>
      </c>
      <c r="E1772" s="462" t="inlineStr">
        <is>
          <t>TI-0197530</t>
        </is>
      </c>
      <c r="F1772" s="463" t="n">
        <v>44294</v>
      </c>
      <c r="G1772" s="464" t="n">
        <v>305878</v>
      </c>
      <c r="H1772" s="462" t="n"/>
      <c r="I1772" s="464">
        <f>G1772</f>
        <v/>
      </c>
      <c r="J1772" s="462">
        <f>IF(AND(Q1772=TRUE, R1772=TRUE, S1772=TRUE), IF(W1772&lt;-0.05, "អនុញ្ញាត (អ្នកផ្គត់ផ្គង់ប្រកាសខ្វះ)", "បានប្រកាស (អនុញ្ញាត)"), IF(AND(Q1772=FALSE, R1772=FALSE, S1772=FALSE), "ព្យួរទុក (មិនមានទិន្នន័យ)", "ប្រកាសខុស (ព្យួរទុក)"))</f>
        <v/>
      </c>
      <c r="K1772" s="462" t="inlineStr"/>
      <c r="L1772" s="462" t="inlineStr"/>
      <c r="M1772" s="464">
        <f>AH1772</f>
        <v/>
      </c>
      <c r="N1772" s="464">
        <f>IF(W1772&lt;0,AH1772,I1772)</f>
        <v/>
      </c>
      <c r="O1772" s="464">
        <f>I1772-M1772</f>
        <v/>
      </c>
      <c r="P1772" s="462" t="n"/>
      <c r="Q1772" s="462">
        <f>V1772=W1772</f>
        <v/>
      </c>
      <c r="R1772" s="462">
        <f>AND(MONTH(F1772)=MONTH(X1772), YEAR(F1772)=YEAR(X1772))</f>
        <v/>
      </c>
      <c r="S1772" s="462">
        <f>AC1772="L001-901905215"</f>
        <v/>
      </c>
      <c r="T1772" s="464">
        <f>G1772-AH1772</f>
        <v/>
      </c>
      <c r="U1772" s="462" t="n"/>
      <c r="V1772" s="462" t="inlineStr">
        <is>
          <t>TI0197530</t>
        </is>
      </c>
      <c r="W1772" s="462" t="inlineStr">
        <is>
          <t>TI0197530</t>
        </is>
      </c>
      <c r="X1772" s="463" t="n">
        <v>44294</v>
      </c>
      <c r="Y1772" s="462" t="inlineStr">
        <is>
          <t>TI-0197530</t>
        </is>
      </c>
      <c r="Z1772" s="462" t="inlineStr"/>
      <c r="AA1772" s="462" t="inlineStr">
        <is>
          <t>បុគ្គលជាប់អាករ</t>
        </is>
      </c>
      <c r="AB1772" s="462" t="inlineStr">
        <is>
          <t>L001-901905215</t>
        </is>
      </c>
      <c r="AC1772" s="462" t="inlineStr">
        <is>
          <t>វីអ៊ីស៊ិន (ខេមបូឌា) អ៊ិនដាសស្ទ្រី ឯ.ក</t>
        </is>
      </c>
      <c r="AD1772" s="464" t="n">
        <v>3364654</v>
      </c>
      <c r="AE1772" s="464" t="n">
        <v>3058776</v>
      </c>
      <c r="AF1772" s="464" t="n">
        <v>0</v>
      </c>
      <c r="AG1772" s="464" t="n">
        <v>0</v>
      </c>
      <c r="AH1772" s="464" t="n">
        <v>305878</v>
      </c>
      <c r="AI1772" s="464" t="n">
        <v>0</v>
      </c>
      <c r="AJ1772" s="464" t="n">
        <v>0</v>
      </c>
      <c r="AK1772" s="464" t="n">
        <v>0</v>
      </c>
      <c r="AL1772" s="464" t="n">
        <v>0</v>
      </c>
      <c r="AM1772" s="464" t="n">
        <v>0</v>
      </c>
      <c r="AN1772" s="464" t="n">
        <v>0</v>
      </c>
      <c r="AO1772" s="464" t="n">
        <v>0</v>
      </c>
      <c r="AP1772" s="464" t="n">
        <v>0</v>
      </c>
      <c r="AQ1772" s="462" t="inlineStr"/>
      <c r="AR1772" s="462" t="inlineStr">
        <is>
          <t>Local Charge</t>
        </is>
      </c>
      <c r="AS1772" s="462" t="inlineStr">
        <is>
          <t>បានប្រកាសពន្ធ</t>
        </is>
      </c>
    </row>
    <row r="1773">
      <c r="A1773" s="461" t="n">
        <v>1765</v>
      </c>
      <c r="B1773" s="462" t="inlineStr">
        <is>
          <t>BL Fee</t>
        </is>
      </c>
      <c r="C1773" s="462" t="inlineStr">
        <is>
          <t>អ៊ិចស្ពែឌីធ័រ ខេមបូឌា អិលធីឌី</t>
        </is>
      </c>
      <c r="D1773" s="462" t="inlineStr">
        <is>
          <t>L001-100045898</t>
        </is>
      </c>
      <c r="E1773" s="462" t="inlineStr">
        <is>
          <t>TI-0197477</t>
        </is>
      </c>
      <c r="F1773" s="463" t="n">
        <v>44294</v>
      </c>
      <c r="G1773" s="464" t="n">
        <v>94763</v>
      </c>
      <c r="H1773" s="462" t="n"/>
      <c r="I1773" s="464">
        <f>G1773</f>
        <v/>
      </c>
      <c r="J1773" s="462">
        <f>IF(AND(Q1773=TRUE, R1773=TRUE, S1773=TRUE), IF(W1773&lt;-0.05, "អនុញ្ញាត (អ្នកផ្គត់ផ្គង់ប្រកាសខ្វះ)", "បានប្រកាស (អនុញ្ញាត)"), IF(AND(Q1773=FALSE, R1773=FALSE, S1773=FALSE), "ព្យួរទុក (មិនមានទិន្នន័យ)", "ប្រកាសខុស (ព្យួរទុក)"))</f>
        <v/>
      </c>
      <c r="K1773" s="462" t="inlineStr"/>
      <c r="L1773" s="462" t="inlineStr"/>
      <c r="M1773" s="464">
        <f>AH1773</f>
        <v/>
      </c>
      <c r="N1773" s="464">
        <f>IF(W1773&lt;0,AH1773,I1773)</f>
        <v/>
      </c>
      <c r="O1773" s="464">
        <f>I1773-M1773</f>
        <v/>
      </c>
      <c r="P1773" s="462" t="n"/>
      <c r="Q1773" s="462">
        <f>V1773=W1773</f>
        <v/>
      </c>
      <c r="R1773" s="462">
        <f>AND(MONTH(F1773)=MONTH(X1773), YEAR(F1773)=YEAR(X1773))</f>
        <v/>
      </c>
      <c r="S1773" s="462">
        <f>AC1773="L001-901905215"</f>
        <v/>
      </c>
      <c r="T1773" s="464">
        <f>G1773-AH1773</f>
        <v/>
      </c>
      <c r="U1773" s="462" t="n"/>
      <c r="V1773" s="462" t="inlineStr">
        <is>
          <t>TI0197477</t>
        </is>
      </c>
      <c r="W1773" s="462" t="inlineStr">
        <is>
          <t>TI0197477</t>
        </is>
      </c>
      <c r="X1773" s="463" t="n">
        <v>44294</v>
      </c>
      <c r="Y1773" s="462" t="inlineStr">
        <is>
          <t>TI-0197477</t>
        </is>
      </c>
      <c r="Z1773" s="462" t="inlineStr"/>
      <c r="AA1773" s="462" t="inlineStr">
        <is>
          <t>បុគ្គលជាប់អាករ</t>
        </is>
      </c>
      <c r="AB1773" s="462" t="inlineStr">
        <is>
          <t>L001-901905215</t>
        </is>
      </c>
      <c r="AC1773" s="462" t="inlineStr">
        <is>
          <t>វីអ៊ីស៊ិន (ខេមបូឌា) អ៊ិនដាសស្ទ្រី ឯ.ក</t>
        </is>
      </c>
      <c r="AD1773" s="464" t="n">
        <v>1042776</v>
      </c>
      <c r="AE1773" s="464" t="n">
        <v>947978</v>
      </c>
      <c r="AF1773" s="464" t="n">
        <v>0</v>
      </c>
      <c r="AG1773" s="464" t="n">
        <v>0</v>
      </c>
      <c r="AH1773" s="464" t="n">
        <v>94798</v>
      </c>
      <c r="AI1773" s="464" t="n">
        <v>0</v>
      </c>
      <c r="AJ1773" s="464" t="n">
        <v>0</v>
      </c>
      <c r="AK1773" s="464" t="n">
        <v>0</v>
      </c>
      <c r="AL1773" s="464" t="n">
        <v>0</v>
      </c>
      <c r="AM1773" s="464" t="n">
        <v>0</v>
      </c>
      <c r="AN1773" s="464" t="n">
        <v>0</v>
      </c>
      <c r="AO1773" s="464" t="n">
        <v>0</v>
      </c>
      <c r="AP1773" s="464" t="n">
        <v>0</v>
      </c>
      <c r="AQ1773" s="462" t="inlineStr"/>
      <c r="AR1773" s="462" t="inlineStr">
        <is>
          <t>Local Charge</t>
        </is>
      </c>
      <c r="AS1773" s="462" t="inlineStr">
        <is>
          <t>បានប្រកាសពន្ធ</t>
        </is>
      </c>
    </row>
    <row r="1774">
      <c r="A1774" s="461" t="n">
        <v>1766</v>
      </c>
      <c r="B1774" s="462" t="inlineStr">
        <is>
          <t>Trucking Fee</t>
        </is>
      </c>
      <c r="C1774" s="462" t="inlineStr">
        <is>
          <t>អ៊ិចស្ពែឌីធ័រ ខេមបូឌា អិលធីឌី</t>
        </is>
      </c>
      <c r="D1774" s="462" t="inlineStr">
        <is>
          <t>L001-100045898</t>
        </is>
      </c>
      <c r="E1774" s="462" t="inlineStr">
        <is>
          <t>TI-0197436</t>
        </is>
      </c>
      <c r="F1774" s="463" t="n">
        <v>44293</v>
      </c>
      <c r="G1774" s="464" t="n">
        <v>138464</v>
      </c>
      <c r="H1774" s="462" t="n"/>
      <c r="I1774" s="464">
        <f>G1774</f>
        <v/>
      </c>
      <c r="J1774" s="462">
        <f>IF(AND(Q1774=TRUE, R1774=TRUE, S1774=TRUE), IF(W1774&lt;-0.05, "អនុញ្ញាត (អ្នកផ្គត់ផ្គង់ប្រកាសខ្វះ)", "បានប្រកាស (អនុញ្ញាត)"), IF(AND(Q1774=FALSE, R1774=FALSE, S1774=FALSE), "ព្យួរទុក (មិនមានទិន្នន័យ)", "ប្រកាសខុស (ព្យួរទុក)"))</f>
        <v/>
      </c>
      <c r="K1774" s="462" t="inlineStr"/>
      <c r="L1774" s="462" t="inlineStr"/>
      <c r="M1774" s="464">
        <f>AH1774</f>
        <v/>
      </c>
      <c r="N1774" s="464">
        <f>IF(W1774&lt;0,AH1774,I1774)</f>
        <v/>
      </c>
      <c r="O1774" s="464">
        <f>I1774-M1774</f>
        <v/>
      </c>
      <c r="P1774" s="462" t="n"/>
      <c r="Q1774" s="462">
        <f>V1774=W1774</f>
        <v/>
      </c>
      <c r="R1774" s="462">
        <f>AND(MONTH(F1774)=MONTH(X1774), YEAR(F1774)=YEAR(X1774))</f>
        <v/>
      </c>
      <c r="S1774" s="462">
        <f>AC1774="L001-901905215"</f>
        <v/>
      </c>
      <c r="T1774" s="464">
        <f>G1774-AH1774</f>
        <v/>
      </c>
      <c r="U1774" s="462" t="n"/>
      <c r="V1774" s="462" t="inlineStr">
        <is>
          <t>TI0197436</t>
        </is>
      </c>
      <c r="W1774" s="462" t="inlineStr">
        <is>
          <t>TI0197436</t>
        </is>
      </c>
      <c r="X1774" s="463" t="n">
        <v>44293</v>
      </c>
      <c r="Y1774" s="462" t="inlineStr">
        <is>
          <t>TI-0197436</t>
        </is>
      </c>
      <c r="Z1774" s="462" t="inlineStr"/>
      <c r="AA1774" s="462" t="inlineStr">
        <is>
          <t>បុគ្គលជាប់អាករ</t>
        </is>
      </c>
      <c r="AB1774" s="462" t="inlineStr">
        <is>
          <t>L001-901905215</t>
        </is>
      </c>
      <c r="AC1774" s="462" t="inlineStr">
        <is>
          <t>វីអ៊ីស៊ិន (ខេមបូឌា) អ៊ិនដាសស្ទ្រី ឯ.ក</t>
        </is>
      </c>
      <c r="AD1774" s="464" t="n">
        <v>1523064</v>
      </c>
      <c r="AE1774" s="464" t="n">
        <v>1384604</v>
      </c>
      <c r="AF1774" s="464" t="n">
        <v>0</v>
      </c>
      <c r="AG1774" s="464" t="n">
        <v>0</v>
      </c>
      <c r="AH1774" s="464" t="n">
        <v>138460</v>
      </c>
      <c r="AI1774" s="464" t="n">
        <v>0</v>
      </c>
      <c r="AJ1774" s="464" t="n">
        <v>0</v>
      </c>
      <c r="AK1774" s="464" t="n">
        <v>0</v>
      </c>
      <c r="AL1774" s="464" t="n">
        <v>0</v>
      </c>
      <c r="AM1774" s="464" t="n">
        <v>0</v>
      </c>
      <c r="AN1774" s="464" t="n">
        <v>0</v>
      </c>
      <c r="AO1774" s="464" t="n">
        <v>0</v>
      </c>
      <c r="AP1774" s="464" t="n">
        <v>0</v>
      </c>
      <c r="AQ1774" s="462" t="inlineStr"/>
      <c r="AR1774" s="462" t="inlineStr">
        <is>
          <t>Local Charge</t>
        </is>
      </c>
      <c r="AS1774" s="462" t="inlineStr">
        <is>
          <t>បានប្រកាសពន្ធ</t>
        </is>
      </c>
    </row>
    <row r="1775">
      <c r="A1775" s="461" t="n">
        <v>1767</v>
      </c>
      <c r="B1775" s="462" t="inlineStr">
        <is>
          <t>Vgm Processing Fee</t>
        </is>
      </c>
      <c r="C1775" s="462" t="inlineStr">
        <is>
          <t>អ៊ិចស្ពែឌីធ័រ ខេមបូឌា អិលធីឌី</t>
        </is>
      </c>
      <c r="D1775" s="462" t="inlineStr">
        <is>
          <t>L001-100045898</t>
        </is>
      </c>
      <c r="E1775" s="462" t="inlineStr">
        <is>
          <t>TI-0197425</t>
        </is>
      </c>
      <c r="F1775" s="463" t="n">
        <v>44293</v>
      </c>
      <c r="G1775" s="464" t="n">
        <v>207398</v>
      </c>
      <c r="H1775" s="462" t="n"/>
      <c r="I1775" s="464">
        <f>G1775</f>
        <v/>
      </c>
      <c r="J1775" s="462">
        <f>IF(AND(Q1775=TRUE, R1775=TRUE, S1775=TRUE), IF(W1775&lt;-0.05, "អនុញ្ញាត (អ្នកផ្គត់ផ្គង់ប្រកាសខ្វះ)", "បានប្រកាស (អនុញ្ញាត)"), IF(AND(Q1775=FALSE, R1775=FALSE, S1775=FALSE), "ព្យួរទុក (មិនមានទិន្នន័យ)", "ប្រកាសខុស (ព្យួរទុក)"))</f>
        <v/>
      </c>
      <c r="K1775" s="462" t="inlineStr"/>
      <c r="L1775" s="462" t="inlineStr"/>
      <c r="M1775" s="464">
        <f>AH1775</f>
        <v/>
      </c>
      <c r="N1775" s="464">
        <f>IF(W1775&lt;0,AH1775,I1775)</f>
        <v/>
      </c>
      <c r="O1775" s="464">
        <f>I1775-M1775</f>
        <v/>
      </c>
      <c r="P1775" s="462" t="n"/>
      <c r="Q1775" s="462">
        <f>V1775=W1775</f>
        <v/>
      </c>
      <c r="R1775" s="462">
        <f>AND(MONTH(F1775)=MONTH(X1775), YEAR(F1775)=YEAR(X1775))</f>
        <v/>
      </c>
      <c r="S1775" s="462">
        <f>AC1775="L001-901905215"</f>
        <v/>
      </c>
      <c r="T1775" s="464">
        <f>G1775-AH1775</f>
        <v/>
      </c>
      <c r="U1775" s="462" t="n"/>
      <c r="V1775" s="462" t="inlineStr">
        <is>
          <t>TI0197425</t>
        </is>
      </c>
      <c r="W1775" s="462" t="inlineStr">
        <is>
          <t>TI0197425</t>
        </is>
      </c>
      <c r="X1775" s="463" t="n">
        <v>44293</v>
      </c>
      <c r="Y1775" s="462" t="inlineStr">
        <is>
          <t>TI-0197425</t>
        </is>
      </c>
      <c r="Z1775" s="462" t="inlineStr"/>
      <c r="AA1775" s="462" t="inlineStr">
        <is>
          <t>បុគ្គលជាប់អាករ</t>
        </is>
      </c>
      <c r="AB1775" s="462" t="inlineStr">
        <is>
          <t>L001-901905215</t>
        </is>
      </c>
      <c r="AC1775" s="462" t="inlineStr">
        <is>
          <t>វីអ៊ីស៊ិន (ខេមបូឌា) អ៊ិនដាសស្ទ្រី ឯ.ក</t>
        </is>
      </c>
      <c r="AD1775" s="464" t="n">
        <v>2281259</v>
      </c>
      <c r="AE1775" s="464" t="n">
        <v>2073872</v>
      </c>
      <c r="AF1775" s="464" t="n">
        <v>0</v>
      </c>
      <c r="AG1775" s="464" t="n">
        <v>0</v>
      </c>
      <c r="AH1775" s="464" t="n">
        <v>207387</v>
      </c>
      <c r="AI1775" s="464" t="n">
        <v>0</v>
      </c>
      <c r="AJ1775" s="464" t="n">
        <v>0</v>
      </c>
      <c r="AK1775" s="464" t="n">
        <v>0</v>
      </c>
      <c r="AL1775" s="464" t="n">
        <v>0</v>
      </c>
      <c r="AM1775" s="464" t="n">
        <v>0</v>
      </c>
      <c r="AN1775" s="464" t="n">
        <v>0</v>
      </c>
      <c r="AO1775" s="464" t="n">
        <v>0</v>
      </c>
      <c r="AP1775" s="464" t="n">
        <v>0</v>
      </c>
      <c r="AQ1775" s="462" t="inlineStr"/>
      <c r="AR1775" s="462" t="inlineStr">
        <is>
          <t>Local Charge</t>
        </is>
      </c>
      <c r="AS1775" s="462" t="inlineStr">
        <is>
          <t>បានប្រកាសពន្ធ</t>
        </is>
      </c>
    </row>
    <row r="1776">
      <c r="A1776" s="461" t="n">
        <v>1768</v>
      </c>
      <c r="B1776" s="462" t="inlineStr">
        <is>
          <t>Terminal Handing Chr</t>
        </is>
      </c>
      <c r="C1776" s="462" t="inlineStr">
        <is>
          <t>អ៊ិចស្ពែឌីធ័រ ខេមបូឌា អិលធីឌី</t>
        </is>
      </c>
      <c r="D1776" s="462" t="inlineStr">
        <is>
          <t>L001-100045898</t>
        </is>
      </c>
      <c r="E1776" s="462" t="inlineStr">
        <is>
          <t>TI-0197405</t>
        </is>
      </c>
      <c r="F1776" s="463" t="n">
        <v>44293</v>
      </c>
      <c r="G1776" s="464" t="n">
        <v>36405</v>
      </c>
      <c r="H1776" s="462" t="n"/>
      <c r="I1776" s="464">
        <f>G1776</f>
        <v/>
      </c>
      <c r="J1776" s="462">
        <f>IF(AND(Q1776=TRUE, R1776=TRUE, S1776=TRUE), IF(W1776&lt;-0.05, "អនុញ្ញាត (អ្នកផ្គត់ផ្គង់ប្រកាសខ្វះ)", "បានប្រកាស (អនុញ្ញាត)"), IF(AND(Q1776=FALSE, R1776=FALSE, S1776=FALSE), "ព្យួរទុក (មិនមានទិន្នន័យ)", "ប្រកាសខុស (ព្យួរទុក)"))</f>
        <v/>
      </c>
      <c r="K1776" s="462" t="inlineStr"/>
      <c r="L1776" s="462" t="inlineStr"/>
      <c r="M1776" s="464">
        <f>AH1776</f>
        <v/>
      </c>
      <c r="N1776" s="464">
        <f>IF(W1776&lt;0,AH1776,I1776)</f>
        <v/>
      </c>
      <c r="O1776" s="464">
        <f>I1776-M1776</f>
        <v/>
      </c>
      <c r="P1776" s="462" t="n"/>
      <c r="Q1776" s="462">
        <f>V1776=W1776</f>
        <v/>
      </c>
      <c r="R1776" s="462">
        <f>AND(MONTH(F1776)=MONTH(X1776), YEAR(F1776)=YEAR(X1776))</f>
        <v/>
      </c>
      <c r="S1776" s="462">
        <f>AC1776="L001-901905215"</f>
        <v/>
      </c>
      <c r="T1776" s="464">
        <f>G1776-AH1776</f>
        <v/>
      </c>
      <c r="U1776" s="462" t="n"/>
      <c r="V1776" s="462" t="inlineStr">
        <is>
          <t>TI0197405</t>
        </is>
      </c>
      <c r="W1776" s="462" t="inlineStr">
        <is>
          <t>TI0197405</t>
        </is>
      </c>
      <c r="X1776" s="463" t="n">
        <v>44293</v>
      </c>
      <c r="Y1776" s="462" t="inlineStr">
        <is>
          <t>TI-0197405</t>
        </is>
      </c>
      <c r="Z1776" s="462" t="inlineStr"/>
      <c r="AA1776" s="462" t="inlineStr">
        <is>
          <t>បុគ្គលជាប់អាករ</t>
        </is>
      </c>
      <c r="AB1776" s="462" t="inlineStr">
        <is>
          <t>L001-901905215</t>
        </is>
      </c>
      <c r="AC1776" s="462" t="inlineStr">
        <is>
          <t>វីអ៊ីស៊ិន (ខេមបូឌា) អ៊ិនដាសស្ទ្រី ឯ.ក</t>
        </is>
      </c>
      <c r="AD1776" s="464" t="n">
        <v>400455</v>
      </c>
      <c r="AE1776" s="464" t="n">
        <v>364050</v>
      </c>
      <c r="AF1776" s="464" t="n">
        <v>0</v>
      </c>
      <c r="AG1776" s="464" t="n">
        <v>0</v>
      </c>
      <c r="AH1776" s="464" t="n">
        <v>36405</v>
      </c>
      <c r="AI1776" s="464" t="n">
        <v>0</v>
      </c>
      <c r="AJ1776" s="464" t="n">
        <v>0</v>
      </c>
      <c r="AK1776" s="464" t="n">
        <v>0</v>
      </c>
      <c r="AL1776" s="464" t="n">
        <v>0</v>
      </c>
      <c r="AM1776" s="464" t="n">
        <v>0</v>
      </c>
      <c r="AN1776" s="464" t="n">
        <v>0</v>
      </c>
      <c r="AO1776" s="464" t="n">
        <v>0</v>
      </c>
      <c r="AP1776" s="464" t="n">
        <v>0</v>
      </c>
      <c r="AQ1776" s="462" t="inlineStr"/>
      <c r="AR1776" s="462" t="inlineStr">
        <is>
          <t>Local Charge</t>
        </is>
      </c>
      <c r="AS1776" s="462" t="inlineStr">
        <is>
          <t>បានប្រកាសពន្ធ</t>
        </is>
      </c>
    </row>
    <row r="1777">
      <c r="A1777" s="461" t="n">
        <v>1769</v>
      </c>
      <c r="B1777" s="462" t="inlineStr">
        <is>
          <t>Thc Charges</t>
        </is>
      </c>
      <c r="C1777" s="462" t="inlineStr">
        <is>
          <t>អ៊ិចស្ពែឌីធ័រ ខេមបូឌា អិលធីឌី</t>
        </is>
      </c>
      <c r="D1777" s="462" t="inlineStr">
        <is>
          <t>L001-100045898</t>
        </is>
      </c>
      <c r="E1777" s="462" t="inlineStr">
        <is>
          <t>TI-0197319</t>
        </is>
      </c>
      <c r="F1777" s="463" t="n">
        <v>44292</v>
      </c>
      <c r="G1777" s="464" t="n">
        <v>6067</v>
      </c>
      <c r="H1777" s="462" t="n"/>
      <c r="I1777" s="464">
        <f>G1777</f>
        <v/>
      </c>
      <c r="J1777" s="462">
        <f>IF(AND(Q1777=TRUE, R1777=TRUE, S1777=TRUE), IF(W1777&lt;-0.05, "អនុញ្ញាត (អ្នកផ្គត់ផ្គង់ប្រកាសខ្វះ)", "បានប្រកាស (អនុញ្ញាត)"), IF(AND(Q1777=FALSE, R1777=FALSE, S1777=FALSE), "ព្យួរទុក (មិនមានទិន្នន័យ)", "ប្រកាសខុស (ព្យួរទុក)"))</f>
        <v/>
      </c>
      <c r="K1777" s="462" t="inlineStr"/>
      <c r="L1777" s="462" t="inlineStr"/>
      <c r="M1777" s="464">
        <f>AH1777</f>
        <v/>
      </c>
      <c r="N1777" s="464">
        <f>IF(W1777&lt;0,AH1777,I1777)</f>
        <v/>
      </c>
      <c r="O1777" s="464">
        <f>I1777-M1777</f>
        <v/>
      </c>
      <c r="P1777" s="462" t="n"/>
      <c r="Q1777" s="462">
        <f>V1777=W1777</f>
        <v/>
      </c>
      <c r="R1777" s="462">
        <f>AND(MONTH(F1777)=MONTH(X1777), YEAR(F1777)=YEAR(X1777))</f>
        <v/>
      </c>
      <c r="S1777" s="462">
        <f>AC1777="L001-901905215"</f>
        <v/>
      </c>
      <c r="T1777" s="464">
        <f>G1777-AH1777</f>
        <v/>
      </c>
      <c r="U1777" s="462" t="n"/>
      <c r="V1777" s="462" t="inlineStr">
        <is>
          <t>TI0197319</t>
        </is>
      </c>
      <c r="W1777" s="462" t="inlineStr">
        <is>
          <t>TI0197319</t>
        </is>
      </c>
      <c r="X1777" s="463" t="n">
        <v>44292</v>
      </c>
      <c r="Y1777" s="462" t="inlineStr">
        <is>
          <t>TI-0197319</t>
        </is>
      </c>
      <c r="Z1777" s="462" t="inlineStr"/>
      <c r="AA1777" s="462" t="inlineStr">
        <is>
          <t>បុគ្គលជាប់អាករ</t>
        </is>
      </c>
      <c r="AB1777" s="462" t="inlineStr">
        <is>
          <t>L001-901905215</t>
        </is>
      </c>
      <c r="AC1777" s="462" t="inlineStr">
        <is>
          <t>វីអ៊ីស៊ិន (ខេមបូឌា) អ៊ិនដាសស្ទ្រី ឯ.ក</t>
        </is>
      </c>
      <c r="AD1777" s="464" t="n">
        <v>66743</v>
      </c>
      <c r="AE1777" s="464" t="n">
        <v>60675</v>
      </c>
      <c r="AF1777" s="464" t="n">
        <v>0</v>
      </c>
      <c r="AG1777" s="464" t="n">
        <v>0</v>
      </c>
      <c r="AH1777" s="464" t="n">
        <v>6068</v>
      </c>
      <c r="AI1777" s="464" t="n">
        <v>0</v>
      </c>
      <c r="AJ1777" s="464" t="n">
        <v>0</v>
      </c>
      <c r="AK1777" s="464" t="n">
        <v>0</v>
      </c>
      <c r="AL1777" s="464" t="n">
        <v>0</v>
      </c>
      <c r="AM1777" s="464" t="n">
        <v>0</v>
      </c>
      <c r="AN1777" s="464" t="n">
        <v>0</v>
      </c>
      <c r="AO1777" s="464" t="n">
        <v>0</v>
      </c>
      <c r="AP1777" s="464" t="n">
        <v>0</v>
      </c>
      <c r="AQ1777" s="462" t="inlineStr"/>
      <c r="AR1777" s="462" t="inlineStr">
        <is>
          <t>Local Charge</t>
        </is>
      </c>
      <c r="AS1777" s="462" t="inlineStr">
        <is>
          <t>បានប្រកាសពន្ធ</t>
        </is>
      </c>
    </row>
    <row r="1778">
      <c r="A1778" s="461" t="n">
        <v>1770</v>
      </c>
      <c r="B1778" s="462" t="inlineStr">
        <is>
          <t>Custom Clearance Fee</t>
        </is>
      </c>
      <c r="C1778" s="462" t="inlineStr">
        <is>
          <t>56ប៊ី-លីង សឹបផ្លាយ ឆេន មេនេចម៉ិន ឯ.ក</t>
        </is>
      </c>
      <c r="D1778" s="462" t="inlineStr">
        <is>
          <t>K004-902004795</t>
        </is>
      </c>
      <c r="E1778" s="462" t="inlineStr">
        <is>
          <t>IN202104-0269</t>
        </is>
      </c>
      <c r="F1778" s="463" t="n">
        <v>44314</v>
      </c>
      <c r="G1778" s="464" t="n">
        <v>502200</v>
      </c>
      <c r="H1778" s="462" t="n"/>
      <c r="I1778" s="464">
        <f>G1778</f>
        <v/>
      </c>
      <c r="J1778" s="462">
        <f>IF(AND(Q1778=TRUE, R1778=TRUE, S1778=TRUE), IF(W1778&lt;-0.05, "អនុញ្ញាត (អ្នកផ្គត់ផ្គង់ប្រកាសខ្វះ)", "បានប្រកាស (អនុញ្ញាត)"), IF(AND(Q1778=FALSE, R1778=FALSE, S1778=FALSE), "ព្យួរទុក (មិនមានទិន្នន័យ)", "ប្រកាសខុស (ព្យួរទុក)"))</f>
        <v/>
      </c>
      <c r="K1778" s="462" t="inlineStr"/>
      <c r="L1778" s="462" t="inlineStr"/>
      <c r="M1778" s="464">
        <f>AH1778</f>
        <v/>
      </c>
      <c r="N1778" s="464">
        <f>IF(W1778&lt;0,AH1778,I1778)</f>
        <v/>
      </c>
      <c r="O1778" s="464">
        <f>I1778-M1778</f>
        <v/>
      </c>
      <c r="P1778" s="462" t="n"/>
      <c r="Q1778" s="462">
        <f>V1778=W1778</f>
        <v/>
      </c>
      <c r="R1778" s="462">
        <f>AND(MONTH(F1778)=MONTH(X1778), YEAR(F1778)=YEAR(X1778))</f>
        <v/>
      </c>
      <c r="S1778" s="462">
        <f>AC1778="L001-901905215"</f>
        <v/>
      </c>
      <c r="T1778" s="464">
        <f>G1778-AH1778</f>
        <v/>
      </c>
      <c r="U1778" s="462" t="n"/>
      <c r="V1778" s="462" t="inlineStr">
        <is>
          <t>IN2021040269</t>
        </is>
      </c>
      <c r="W1778" s="462" t="inlineStr">
        <is>
          <t>IN2021040269</t>
        </is>
      </c>
      <c r="X1778" s="463" t="n">
        <v>44314</v>
      </c>
      <c r="Y1778" s="462" t="inlineStr">
        <is>
          <t>IN202104-0269</t>
        </is>
      </c>
      <c r="Z1778" s="462" t="inlineStr"/>
      <c r="AA1778" s="462" t="inlineStr">
        <is>
          <t>បុគ្គលជាប់អាករ</t>
        </is>
      </c>
      <c r="AB1778" s="462" t="inlineStr">
        <is>
          <t>L001-901905215</t>
        </is>
      </c>
      <c r="AC1778" s="462" t="inlineStr">
        <is>
          <t>វីអ៊ីស៊ិន (ខេមបូឌា) អ៊ិនដាសស្ទ្រី ឯ.ក</t>
        </is>
      </c>
      <c r="AD1778" s="464" t="n">
        <v>5524200</v>
      </c>
      <c r="AE1778" s="464" t="n">
        <v>5022000</v>
      </c>
      <c r="AF1778" s="464" t="n">
        <v>0</v>
      </c>
      <c r="AG1778" s="464" t="n">
        <v>0</v>
      </c>
      <c r="AH1778" s="464" t="n">
        <v>502200</v>
      </c>
      <c r="AI1778" s="464" t="n">
        <v>0</v>
      </c>
      <c r="AJ1778" s="464" t="n">
        <v>0</v>
      </c>
      <c r="AK1778" s="464" t="n">
        <v>0</v>
      </c>
      <c r="AL1778" s="464" t="n">
        <v>0</v>
      </c>
      <c r="AM1778" s="464" t="n">
        <v>0</v>
      </c>
      <c r="AN1778" s="464" t="n">
        <v>0</v>
      </c>
      <c r="AO1778" s="464" t="n">
        <v>0</v>
      </c>
      <c r="AP1778" s="464" t="n">
        <v>0</v>
      </c>
      <c r="AQ1778" s="462" t="inlineStr"/>
      <c r="AR1778" s="462" t="inlineStr">
        <is>
          <t>Trucking Fee</t>
        </is>
      </c>
      <c r="AS1778" s="462" t="inlineStr">
        <is>
          <t>បានប្រកាសពន្ធ</t>
        </is>
      </c>
    </row>
    <row r="1779">
      <c r="A1779" s="461" t="n">
        <v>1771</v>
      </c>
      <c r="B1779" s="462" t="inlineStr">
        <is>
          <t>Custom Clearance Fee</t>
        </is>
      </c>
      <c r="C1779" s="462" t="inlineStr">
        <is>
          <t>56ប៊ី-លីង សឹបផ្លាយ ឆេន មេនេចម៉ិន ឯ.ក</t>
        </is>
      </c>
      <c r="D1779" s="462" t="inlineStr">
        <is>
          <t>K004-902004795</t>
        </is>
      </c>
      <c r="E1779" s="462" t="inlineStr">
        <is>
          <t>IN202104-0268</t>
        </is>
      </c>
      <c r="F1779" s="463" t="n">
        <v>44314</v>
      </c>
      <c r="G1779" s="464" t="n">
        <v>297675</v>
      </c>
      <c r="H1779" s="462" t="n"/>
      <c r="I1779" s="464">
        <f>G1779</f>
        <v/>
      </c>
      <c r="J1779" s="462">
        <f>IF(AND(Q1779=TRUE, R1779=TRUE, S1779=TRUE), IF(W1779&lt;-0.05, "អនុញ្ញាត (អ្នកផ្គត់ផ្គង់ប្រកាសខ្វះ)", "បានប្រកាស (អនុញ្ញាត)"), IF(AND(Q1779=FALSE, R1779=FALSE, S1779=FALSE), "ព្យួរទុក (មិនមានទិន្នន័យ)", "ប្រកាសខុស (ព្យួរទុក)"))</f>
        <v/>
      </c>
      <c r="K1779" s="462" t="inlineStr"/>
      <c r="L1779" s="462" t="inlineStr"/>
      <c r="M1779" s="464">
        <f>AH1779</f>
        <v/>
      </c>
      <c r="N1779" s="464">
        <f>IF(W1779&lt;0,AH1779,I1779)</f>
        <v/>
      </c>
      <c r="O1779" s="464">
        <f>I1779-M1779</f>
        <v/>
      </c>
      <c r="P1779" s="462" t="n"/>
      <c r="Q1779" s="462">
        <f>V1779=W1779</f>
        <v/>
      </c>
      <c r="R1779" s="462">
        <f>AND(MONTH(F1779)=MONTH(X1779), YEAR(F1779)=YEAR(X1779))</f>
        <v/>
      </c>
      <c r="S1779" s="462">
        <f>AC1779="L001-901905215"</f>
        <v/>
      </c>
      <c r="T1779" s="464">
        <f>G1779-AH1779</f>
        <v/>
      </c>
      <c r="U1779" s="462" t="n"/>
      <c r="V1779" s="462" t="inlineStr">
        <is>
          <t>IN2021040268</t>
        </is>
      </c>
      <c r="W1779" s="462" t="inlineStr">
        <is>
          <t>IN2021040268</t>
        </is>
      </c>
      <c r="X1779" s="463" t="n">
        <v>44314</v>
      </c>
      <c r="Y1779" s="462" t="inlineStr">
        <is>
          <t>IN202104-0268</t>
        </is>
      </c>
      <c r="Z1779" s="462" t="inlineStr"/>
      <c r="AA1779" s="462" t="inlineStr">
        <is>
          <t>បុគ្គលជាប់អាករ</t>
        </is>
      </c>
      <c r="AB1779" s="462" t="inlineStr">
        <is>
          <t>L001-901905215</t>
        </is>
      </c>
      <c r="AC1779" s="462" t="inlineStr">
        <is>
          <t>វីអ៊ីស៊ិន (ខេមបូឌា) អ៊ិនដាសស្ទ្រី ឯ.ក</t>
        </is>
      </c>
      <c r="AD1779" s="464" t="n">
        <v>3274425</v>
      </c>
      <c r="AE1779" s="464" t="n">
        <v>2976750</v>
      </c>
      <c r="AF1779" s="464" t="n">
        <v>0</v>
      </c>
      <c r="AG1779" s="464" t="n">
        <v>0</v>
      </c>
      <c r="AH1779" s="464" t="n">
        <v>297675</v>
      </c>
      <c r="AI1779" s="464" t="n">
        <v>0</v>
      </c>
      <c r="AJ1779" s="464" t="n">
        <v>0</v>
      </c>
      <c r="AK1779" s="464" t="n">
        <v>0</v>
      </c>
      <c r="AL1779" s="464" t="n">
        <v>0</v>
      </c>
      <c r="AM1779" s="464" t="n">
        <v>0</v>
      </c>
      <c r="AN1779" s="464" t="n">
        <v>0</v>
      </c>
      <c r="AO1779" s="464" t="n">
        <v>0</v>
      </c>
      <c r="AP1779" s="464" t="n">
        <v>0</v>
      </c>
      <c r="AQ1779" s="462" t="inlineStr"/>
      <c r="AR1779" s="462" t="inlineStr">
        <is>
          <t>Trucking Fee</t>
        </is>
      </c>
      <c r="AS1779" s="462" t="inlineStr">
        <is>
          <t>បានប្រកាសពន្ធ</t>
        </is>
      </c>
    </row>
    <row r="1780">
      <c r="A1780" s="461" t="n">
        <v>1772</v>
      </c>
      <c r="B1780" s="462" t="inlineStr">
        <is>
          <t>Custom Clearance Fee</t>
        </is>
      </c>
      <c r="C1780" s="462" t="inlineStr">
        <is>
          <t>56ប៊ី-លីង សឹបផ្លាយ ឆេន មេនេចម៉ិន ឯ.ក</t>
        </is>
      </c>
      <c r="D1780" s="462" t="inlineStr">
        <is>
          <t>K004-902004795</t>
        </is>
      </c>
      <c r="E1780" s="462" t="inlineStr">
        <is>
          <t>IN202104-0267</t>
        </is>
      </c>
      <c r="F1780" s="463" t="n">
        <v>44314</v>
      </c>
      <c r="G1780" s="464" t="n">
        <v>269325</v>
      </c>
      <c r="H1780" s="462" t="n"/>
      <c r="I1780" s="464">
        <f>G1780</f>
        <v/>
      </c>
      <c r="J1780" s="462">
        <f>IF(AND(Q1780=TRUE, R1780=TRUE, S1780=TRUE), IF(W1780&lt;-0.05, "អនុញ្ញាត (អ្នកផ្គត់ផ្គង់ប្រកាសខ្វះ)", "បានប្រកាស (អនុញ្ញាត)"), IF(AND(Q1780=FALSE, R1780=FALSE, S1780=FALSE), "ព្យួរទុក (មិនមានទិន្នន័យ)", "ប្រកាសខុស (ព្យួរទុក)"))</f>
        <v/>
      </c>
      <c r="K1780" s="462" t="inlineStr"/>
      <c r="L1780" s="462" t="inlineStr"/>
      <c r="M1780" s="464">
        <f>AH1780</f>
        <v/>
      </c>
      <c r="N1780" s="464">
        <f>IF(W1780&lt;0,AH1780,I1780)</f>
        <v/>
      </c>
      <c r="O1780" s="464">
        <f>I1780-M1780</f>
        <v/>
      </c>
      <c r="P1780" s="462" t="n"/>
      <c r="Q1780" s="462">
        <f>V1780=W1780</f>
        <v/>
      </c>
      <c r="R1780" s="462">
        <f>AND(MONTH(F1780)=MONTH(X1780), YEAR(F1780)=YEAR(X1780))</f>
        <v/>
      </c>
      <c r="S1780" s="462">
        <f>AC1780="L001-901905215"</f>
        <v/>
      </c>
      <c r="T1780" s="464">
        <f>G1780-AH1780</f>
        <v/>
      </c>
      <c r="U1780" s="462" t="n"/>
      <c r="V1780" s="462" t="inlineStr">
        <is>
          <t>IN2021040267</t>
        </is>
      </c>
      <c r="W1780" s="462" t="inlineStr">
        <is>
          <t>IN2021040267</t>
        </is>
      </c>
      <c r="X1780" s="463" t="n">
        <v>44314</v>
      </c>
      <c r="Y1780" s="462" t="inlineStr">
        <is>
          <t>IN202104-0267</t>
        </is>
      </c>
      <c r="Z1780" s="462" t="inlineStr"/>
      <c r="AA1780" s="462" t="inlineStr">
        <is>
          <t>បុគ្គលជាប់អាករ</t>
        </is>
      </c>
      <c r="AB1780" s="462" t="inlineStr">
        <is>
          <t>L001-901905215</t>
        </is>
      </c>
      <c r="AC1780" s="462" t="inlineStr">
        <is>
          <t>វីអ៊ីស៊ិន (ខេមបូឌា) អ៊ិនដាសស្ទ្រី ឯ.ក</t>
        </is>
      </c>
      <c r="AD1780" s="464" t="n">
        <v>2962575</v>
      </c>
      <c r="AE1780" s="464" t="n">
        <v>2693250</v>
      </c>
      <c r="AF1780" s="464" t="n">
        <v>0</v>
      </c>
      <c r="AG1780" s="464" t="n">
        <v>0</v>
      </c>
      <c r="AH1780" s="464" t="n">
        <v>269325</v>
      </c>
      <c r="AI1780" s="464" t="n">
        <v>0</v>
      </c>
      <c r="AJ1780" s="464" t="n">
        <v>0</v>
      </c>
      <c r="AK1780" s="464" t="n">
        <v>0</v>
      </c>
      <c r="AL1780" s="464" t="n">
        <v>0</v>
      </c>
      <c r="AM1780" s="464" t="n">
        <v>0</v>
      </c>
      <c r="AN1780" s="464" t="n">
        <v>0</v>
      </c>
      <c r="AO1780" s="464" t="n">
        <v>0</v>
      </c>
      <c r="AP1780" s="464" t="n">
        <v>0</v>
      </c>
      <c r="AQ1780" s="462" t="inlineStr"/>
      <c r="AR1780" s="462" t="inlineStr">
        <is>
          <t>Trucking Fee</t>
        </is>
      </c>
      <c r="AS1780" s="462" t="inlineStr">
        <is>
          <t>បានប្រកាសពន្ធ</t>
        </is>
      </c>
    </row>
    <row r="1781">
      <c r="A1781" s="461" t="n">
        <v>1773</v>
      </c>
      <c r="B1781" s="462" t="inlineStr">
        <is>
          <t>Custom Clearance Fee</t>
        </is>
      </c>
      <c r="C1781" s="462" t="inlineStr">
        <is>
          <t>56ប៊ី-លីង សឹបផ្លាយ ឆេន មេនេចម៉ិន ឯ.ក</t>
        </is>
      </c>
      <c r="D1781" s="462" t="inlineStr">
        <is>
          <t>K004-902004795</t>
        </is>
      </c>
      <c r="E1781" s="462" t="inlineStr">
        <is>
          <t>IN202104-0266</t>
        </is>
      </c>
      <c r="F1781" s="463" t="n">
        <v>44314</v>
      </c>
      <c r="G1781" s="464" t="n">
        <v>735075</v>
      </c>
      <c r="H1781" s="462" t="n"/>
      <c r="I1781" s="464">
        <f>G1781</f>
        <v/>
      </c>
      <c r="J1781" s="462">
        <f>IF(AND(Q1781=TRUE, R1781=TRUE, S1781=TRUE), IF(W1781&lt;-0.05, "អនុញ្ញាត (អ្នកផ្គត់ផ្គង់ប្រកាសខ្វះ)", "បានប្រកាស (អនុញ្ញាត)"), IF(AND(Q1781=FALSE, R1781=FALSE, S1781=FALSE), "ព្យួរទុក (មិនមានទិន្នន័យ)", "ប្រកាសខុស (ព្យួរទុក)"))</f>
        <v/>
      </c>
      <c r="K1781" s="462" t="inlineStr"/>
      <c r="L1781" s="462" t="inlineStr"/>
      <c r="M1781" s="464">
        <f>AH1781</f>
        <v/>
      </c>
      <c r="N1781" s="464">
        <f>IF(W1781&lt;0,AH1781,I1781)</f>
        <v/>
      </c>
      <c r="O1781" s="464">
        <f>I1781-M1781</f>
        <v/>
      </c>
      <c r="P1781" s="462" t="n"/>
      <c r="Q1781" s="462">
        <f>V1781=W1781</f>
        <v/>
      </c>
      <c r="R1781" s="462">
        <f>AND(MONTH(F1781)=MONTH(X1781), YEAR(F1781)=YEAR(X1781))</f>
        <v/>
      </c>
      <c r="S1781" s="462">
        <f>AC1781="L001-901905215"</f>
        <v/>
      </c>
      <c r="T1781" s="464">
        <f>G1781-AH1781</f>
        <v/>
      </c>
      <c r="U1781" s="462" t="n"/>
      <c r="V1781" s="462" t="inlineStr">
        <is>
          <t>IN2021040266</t>
        </is>
      </c>
      <c r="W1781" s="462" t="inlineStr">
        <is>
          <t>IN2021040266</t>
        </is>
      </c>
      <c r="X1781" s="463" t="n">
        <v>44314</v>
      </c>
      <c r="Y1781" s="462" t="inlineStr">
        <is>
          <t>IN202104-0266</t>
        </is>
      </c>
      <c r="Z1781" s="462" t="inlineStr"/>
      <c r="AA1781" s="462" t="inlineStr">
        <is>
          <t>បុគ្គលជាប់អាករ</t>
        </is>
      </c>
      <c r="AB1781" s="462" t="inlineStr">
        <is>
          <t>L001-901905215</t>
        </is>
      </c>
      <c r="AC1781" s="462" t="inlineStr">
        <is>
          <t>វីអ៊ីស៊ិន (ខេមបូឌា) អ៊ិនដាសស្ទ្រី ឯ.ក</t>
        </is>
      </c>
      <c r="AD1781" s="464" t="n">
        <v>8085825</v>
      </c>
      <c r="AE1781" s="464" t="n">
        <v>7350750</v>
      </c>
      <c r="AF1781" s="464" t="n">
        <v>0</v>
      </c>
      <c r="AG1781" s="464" t="n">
        <v>0</v>
      </c>
      <c r="AH1781" s="464" t="n">
        <v>735075</v>
      </c>
      <c r="AI1781" s="464" t="n">
        <v>0</v>
      </c>
      <c r="AJ1781" s="464" t="n">
        <v>0</v>
      </c>
      <c r="AK1781" s="464" t="n">
        <v>0</v>
      </c>
      <c r="AL1781" s="464" t="n">
        <v>0</v>
      </c>
      <c r="AM1781" s="464" t="n">
        <v>0</v>
      </c>
      <c r="AN1781" s="464" t="n">
        <v>0</v>
      </c>
      <c r="AO1781" s="464" t="n">
        <v>0</v>
      </c>
      <c r="AP1781" s="464" t="n">
        <v>0</v>
      </c>
      <c r="AQ1781" s="462" t="inlineStr"/>
      <c r="AR1781" s="462" t="inlineStr">
        <is>
          <t xml:space="preserve"> Trucking Fee </t>
        </is>
      </c>
      <c r="AS1781" s="462" t="inlineStr">
        <is>
          <t>បានប្រកាសពន្ធ</t>
        </is>
      </c>
    </row>
    <row r="1782">
      <c r="A1782" s="461" t="n">
        <v>1774</v>
      </c>
      <c r="B1782" s="462" t="inlineStr">
        <is>
          <t>Custom Clearance Fee</t>
        </is>
      </c>
      <c r="C1782" s="462" t="inlineStr">
        <is>
          <t>56ប៊ី-លីង សឹបផ្លាយ ឆេន មេនេចម៉ិន ឯ.ក</t>
        </is>
      </c>
      <c r="D1782" s="462" t="inlineStr">
        <is>
          <t>K004-902004795</t>
        </is>
      </c>
      <c r="E1782" s="462" t="inlineStr">
        <is>
          <t>IN202104-0265</t>
        </is>
      </c>
      <c r="F1782" s="463" t="n">
        <v>44314</v>
      </c>
      <c r="G1782" s="464" t="n">
        <v>208575</v>
      </c>
      <c r="H1782" s="462" t="n"/>
      <c r="I1782" s="464">
        <f>G1782</f>
        <v/>
      </c>
      <c r="J1782" s="462">
        <f>IF(AND(Q1782=TRUE, R1782=TRUE, S1782=TRUE), IF(W1782&lt;-0.05, "អនុញ្ញាត (អ្នកផ្គត់ផ្គង់ប្រកាសខ្វះ)", "បានប្រកាស (អនុញ្ញាត)"), IF(AND(Q1782=FALSE, R1782=FALSE, S1782=FALSE), "ព្យួរទុក (មិនមានទិន្នន័យ)", "ប្រកាសខុស (ព្យួរទុក)"))</f>
        <v/>
      </c>
      <c r="K1782" s="462" t="inlineStr"/>
      <c r="L1782" s="462" t="inlineStr"/>
      <c r="M1782" s="464">
        <f>AH1782</f>
        <v/>
      </c>
      <c r="N1782" s="464">
        <f>IF(W1782&lt;0,AH1782,I1782)</f>
        <v/>
      </c>
      <c r="O1782" s="464">
        <f>I1782-M1782</f>
        <v/>
      </c>
      <c r="P1782" s="462" t="n"/>
      <c r="Q1782" s="462">
        <f>V1782=W1782</f>
        <v/>
      </c>
      <c r="R1782" s="462">
        <f>AND(MONTH(F1782)=MONTH(X1782), YEAR(F1782)=YEAR(X1782))</f>
        <v/>
      </c>
      <c r="S1782" s="462">
        <f>AC1782="L001-901905215"</f>
        <v/>
      </c>
      <c r="T1782" s="464">
        <f>G1782-AH1782</f>
        <v/>
      </c>
      <c r="U1782" s="462" t="n"/>
      <c r="V1782" s="462" t="inlineStr">
        <is>
          <t>IN2021040265</t>
        </is>
      </c>
      <c r="W1782" s="462" t="inlineStr">
        <is>
          <t>IN2021040265</t>
        </is>
      </c>
      <c r="X1782" s="463" t="n">
        <v>44314</v>
      </c>
      <c r="Y1782" s="462" t="inlineStr">
        <is>
          <t>IN202104-0265</t>
        </is>
      </c>
      <c r="Z1782" s="462" t="inlineStr"/>
      <c r="AA1782" s="462" t="inlineStr">
        <is>
          <t>បុគ្គលជាប់អាករ</t>
        </is>
      </c>
      <c r="AB1782" s="462" t="inlineStr">
        <is>
          <t>L001-901905215</t>
        </is>
      </c>
      <c r="AC1782" s="462" t="inlineStr">
        <is>
          <t>វីអ៊ីស៊ិន (ខេមបូឌា) អ៊ិនដាសស្ទ្រី ឯ.ក</t>
        </is>
      </c>
      <c r="AD1782" s="464" t="n">
        <v>2294325</v>
      </c>
      <c r="AE1782" s="464" t="n">
        <v>2085750</v>
      </c>
      <c r="AF1782" s="464" t="n">
        <v>0</v>
      </c>
      <c r="AG1782" s="464" t="n">
        <v>0</v>
      </c>
      <c r="AH1782" s="464" t="n">
        <v>208575</v>
      </c>
      <c r="AI1782" s="464" t="n">
        <v>0</v>
      </c>
      <c r="AJ1782" s="464" t="n">
        <v>0</v>
      </c>
      <c r="AK1782" s="464" t="n">
        <v>0</v>
      </c>
      <c r="AL1782" s="464" t="n">
        <v>0</v>
      </c>
      <c r="AM1782" s="464" t="n">
        <v>0</v>
      </c>
      <c r="AN1782" s="464" t="n">
        <v>0</v>
      </c>
      <c r="AO1782" s="464" t="n">
        <v>0</v>
      </c>
      <c r="AP1782" s="464" t="n">
        <v>0</v>
      </c>
      <c r="AQ1782" s="462" t="inlineStr"/>
      <c r="AR1782" s="462" t="inlineStr">
        <is>
          <t>Trucking Fee</t>
        </is>
      </c>
      <c r="AS1782" s="462" t="inlineStr">
        <is>
          <t>បានប្រកាសពន្ធ</t>
        </is>
      </c>
    </row>
    <row r="1783">
      <c r="A1783" s="461" t="n">
        <v>1775</v>
      </c>
      <c r="B1783" s="462" t="inlineStr">
        <is>
          <t>Custom Clearance Fee</t>
        </is>
      </c>
      <c r="C1783" s="462" t="inlineStr">
        <is>
          <t>56ប៊ី-លីង សឹបផ្លាយ ឆេន មេនេចម៉ិន ឯ.ក</t>
        </is>
      </c>
      <c r="D1783" s="462" t="inlineStr">
        <is>
          <t>K004-902004795</t>
        </is>
      </c>
      <c r="E1783" s="462" t="inlineStr">
        <is>
          <t>IN202104-0264</t>
        </is>
      </c>
      <c r="F1783" s="463" t="n">
        <v>44314</v>
      </c>
      <c r="G1783" s="464" t="n">
        <v>336150</v>
      </c>
      <c r="H1783" s="462" t="n"/>
      <c r="I1783" s="464">
        <f>G1783</f>
        <v/>
      </c>
      <c r="J1783" s="462">
        <f>IF(AND(Q1783=TRUE, R1783=TRUE, S1783=TRUE), IF(W1783&lt;-0.05, "អនុញ្ញាត (អ្នកផ្គត់ផ្គង់ប្រកាសខ្វះ)", "បានប្រកាស (អនុញ្ញាត)"), IF(AND(Q1783=FALSE, R1783=FALSE, S1783=FALSE), "ព្យួរទុក (មិនមានទិន្នន័យ)", "ប្រកាសខុស (ព្យួរទុក)"))</f>
        <v/>
      </c>
      <c r="K1783" s="462" t="inlineStr"/>
      <c r="L1783" s="462" t="inlineStr"/>
      <c r="M1783" s="464">
        <f>AH1783</f>
        <v/>
      </c>
      <c r="N1783" s="464">
        <f>IF(W1783&lt;0,AH1783,I1783)</f>
        <v/>
      </c>
      <c r="O1783" s="464">
        <f>I1783-M1783</f>
        <v/>
      </c>
      <c r="P1783" s="462" t="n"/>
      <c r="Q1783" s="462">
        <f>V1783=W1783</f>
        <v/>
      </c>
      <c r="R1783" s="462">
        <f>AND(MONTH(F1783)=MONTH(X1783), YEAR(F1783)=YEAR(X1783))</f>
        <v/>
      </c>
      <c r="S1783" s="462">
        <f>AC1783="L001-901905215"</f>
        <v/>
      </c>
      <c r="T1783" s="464">
        <f>G1783-AH1783</f>
        <v/>
      </c>
      <c r="U1783" s="462" t="n"/>
      <c r="V1783" s="462" t="inlineStr">
        <is>
          <t>IN2021040264</t>
        </is>
      </c>
      <c r="W1783" s="462" t="inlineStr">
        <is>
          <t>IN2021040264</t>
        </is>
      </c>
      <c r="X1783" s="463" t="n">
        <v>44314</v>
      </c>
      <c r="Y1783" s="462" t="inlineStr">
        <is>
          <t>IN202104-0264</t>
        </is>
      </c>
      <c r="Z1783" s="462" t="inlineStr"/>
      <c r="AA1783" s="462" t="inlineStr">
        <is>
          <t>បុគ្គលជាប់អាករ</t>
        </is>
      </c>
      <c r="AB1783" s="462" t="inlineStr">
        <is>
          <t>L001-901905215</t>
        </is>
      </c>
      <c r="AC1783" s="462" t="inlineStr">
        <is>
          <t>វីអ៊ីស៊ិន (ខេមបូឌា) អ៊ិនដាសស្ទ្រី ឯ.ក</t>
        </is>
      </c>
      <c r="AD1783" s="464" t="n">
        <v>3697650</v>
      </c>
      <c r="AE1783" s="464" t="n">
        <v>3361500</v>
      </c>
      <c r="AF1783" s="464" t="n">
        <v>0</v>
      </c>
      <c r="AG1783" s="464" t="n">
        <v>0</v>
      </c>
      <c r="AH1783" s="464" t="n">
        <v>336150</v>
      </c>
      <c r="AI1783" s="464" t="n">
        <v>0</v>
      </c>
      <c r="AJ1783" s="464" t="n">
        <v>0</v>
      </c>
      <c r="AK1783" s="464" t="n">
        <v>0</v>
      </c>
      <c r="AL1783" s="464" t="n">
        <v>0</v>
      </c>
      <c r="AM1783" s="464" t="n">
        <v>0</v>
      </c>
      <c r="AN1783" s="464" t="n">
        <v>0</v>
      </c>
      <c r="AO1783" s="464" t="n">
        <v>0</v>
      </c>
      <c r="AP1783" s="464" t="n">
        <v>0</v>
      </c>
      <c r="AQ1783" s="462" t="inlineStr"/>
      <c r="AR1783" s="462" t="inlineStr">
        <is>
          <t>Trucking Fee</t>
        </is>
      </c>
      <c r="AS1783" s="462" t="inlineStr">
        <is>
          <t>បានប្រកាសពន្ធ</t>
        </is>
      </c>
    </row>
    <row r="1784">
      <c r="A1784" s="461" t="n">
        <v>1776</v>
      </c>
      <c r="B1784" s="462" t="inlineStr">
        <is>
          <t>Custom Clearance Fee</t>
        </is>
      </c>
      <c r="C1784" s="462" t="inlineStr">
        <is>
          <t>56ប៊ី-លីង សឹបផ្លាយ ឆេន មេនេចម៉ិន ឯ.ក</t>
        </is>
      </c>
      <c r="D1784" s="462" t="inlineStr">
        <is>
          <t>K004-902004795</t>
        </is>
      </c>
      <c r="E1784" s="462" t="inlineStr">
        <is>
          <t>IN202104-0263</t>
        </is>
      </c>
      <c r="F1784" s="463" t="n">
        <v>44314</v>
      </c>
      <c r="G1784" s="464" t="n">
        <v>257175</v>
      </c>
      <c r="H1784" s="462" t="n"/>
      <c r="I1784" s="464">
        <f>G1784</f>
        <v/>
      </c>
      <c r="J1784" s="462">
        <f>IF(AND(Q1784=TRUE, R1784=TRUE, S1784=TRUE), IF(W1784&lt;-0.05, "អនុញ្ញាត (អ្នកផ្គត់ផ្គង់ប្រកាសខ្វះ)", "បានប្រកាស (អនុញ្ញាត)"), IF(AND(Q1784=FALSE, R1784=FALSE, S1784=FALSE), "ព្យួរទុក (មិនមានទិន្នន័យ)", "ប្រកាសខុស (ព្យួរទុក)"))</f>
        <v/>
      </c>
      <c r="K1784" s="462" t="inlineStr"/>
      <c r="L1784" s="462" t="inlineStr"/>
      <c r="M1784" s="464">
        <f>AH1784</f>
        <v/>
      </c>
      <c r="N1784" s="464">
        <f>IF(W1784&lt;0,AH1784,I1784)</f>
        <v/>
      </c>
      <c r="O1784" s="464">
        <f>I1784-M1784</f>
        <v/>
      </c>
      <c r="P1784" s="462" t="n"/>
      <c r="Q1784" s="462">
        <f>V1784=W1784</f>
        <v/>
      </c>
      <c r="R1784" s="462">
        <f>AND(MONTH(F1784)=MONTH(X1784), YEAR(F1784)=YEAR(X1784))</f>
        <v/>
      </c>
      <c r="S1784" s="462">
        <f>AC1784="L001-901905215"</f>
        <v/>
      </c>
      <c r="T1784" s="464">
        <f>G1784-AH1784</f>
        <v/>
      </c>
      <c r="U1784" s="462" t="n"/>
      <c r="V1784" s="462" t="inlineStr">
        <is>
          <t>IN2021040263</t>
        </is>
      </c>
      <c r="W1784" s="462" t="inlineStr">
        <is>
          <t>IN2021040263</t>
        </is>
      </c>
      <c r="X1784" s="463" t="n">
        <v>44314</v>
      </c>
      <c r="Y1784" s="462" t="inlineStr">
        <is>
          <t>IN202104-0263</t>
        </is>
      </c>
      <c r="Z1784" s="462" t="inlineStr"/>
      <c r="AA1784" s="462" t="inlineStr">
        <is>
          <t>បុគ្គលជាប់អាករ</t>
        </is>
      </c>
      <c r="AB1784" s="462" t="inlineStr">
        <is>
          <t>L001-901905215</t>
        </is>
      </c>
      <c r="AC1784" s="462" t="inlineStr">
        <is>
          <t>វីអ៊ីស៊ិន (ខេមបូឌា) អ៊ិនដាសស្ទ្រី ឯ.ក</t>
        </is>
      </c>
      <c r="AD1784" s="464" t="n">
        <v>2828925</v>
      </c>
      <c r="AE1784" s="464" t="n">
        <v>2571750</v>
      </c>
      <c r="AF1784" s="464" t="n">
        <v>0</v>
      </c>
      <c r="AG1784" s="464" t="n">
        <v>0</v>
      </c>
      <c r="AH1784" s="464" t="n">
        <v>257175</v>
      </c>
      <c r="AI1784" s="464" t="n">
        <v>0</v>
      </c>
      <c r="AJ1784" s="464" t="n">
        <v>0</v>
      </c>
      <c r="AK1784" s="464" t="n">
        <v>0</v>
      </c>
      <c r="AL1784" s="464" t="n">
        <v>0</v>
      </c>
      <c r="AM1784" s="464" t="n">
        <v>0</v>
      </c>
      <c r="AN1784" s="464" t="n">
        <v>0</v>
      </c>
      <c r="AO1784" s="464" t="n">
        <v>0</v>
      </c>
      <c r="AP1784" s="464" t="n">
        <v>0</v>
      </c>
      <c r="AQ1784" s="462" t="inlineStr"/>
      <c r="AR1784" s="462" t="inlineStr">
        <is>
          <t>IN202104-0263</t>
        </is>
      </c>
      <c r="AS1784" s="462" t="inlineStr">
        <is>
          <t>បានប្រកាសពន្ធ</t>
        </is>
      </c>
    </row>
    <row r="1785">
      <c r="A1785" s="461" t="n">
        <v>1777</v>
      </c>
      <c r="B1785" s="462" t="inlineStr">
        <is>
          <t>Custom Clearance Fee</t>
        </is>
      </c>
      <c r="C1785" s="462" t="inlineStr">
        <is>
          <t>56ប៊ី-លីង សឹបផ្លាយ ឆេន មេនេចម៉ិន ឯ.ក</t>
        </is>
      </c>
      <c r="D1785" s="462" t="inlineStr">
        <is>
          <t>K004-902004795</t>
        </is>
      </c>
      <c r="E1785" s="462" t="inlineStr">
        <is>
          <t>IN202104-0262</t>
        </is>
      </c>
      <c r="F1785" s="463" t="n">
        <v>44314</v>
      </c>
      <c r="G1785" s="464" t="n">
        <v>269325</v>
      </c>
      <c r="H1785" s="462" t="n"/>
      <c r="I1785" s="464">
        <f>G1785</f>
        <v/>
      </c>
      <c r="J1785" s="462">
        <f>IF(AND(Q1785=TRUE, R1785=TRUE, S1785=TRUE), IF(W1785&lt;-0.05, "អនុញ្ញាត (អ្នកផ្គត់ផ្គង់ប្រកាសខ្វះ)", "បានប្រកាស (អនុញ្ញាត)"), IF(AND(Q1785=FALSE, R1785=FALSE, S1785=FALSE), "ព្យួរទុក (មិនមានទិន្នន័យ)", "ប្រកាសខុស (ព្យួរទុក)"))</f>
        <v/>
      </c>
      <c r="K1785" s="462" t="inlineStr"/>
      <c r="L1785" s="462" t="inlineStr"/>
      <c r="M1785" s="464">
        <f>AH1785</f>
        <v/>
      </c>
      <c r="N1785" s="464">
        <f>IF(W1785&lt;0,AH1785,I1785)</f>
        <v/>
      </c>
      <c r="O1785" s="464">
        <f>I1785-M1785</f>
        <v/>
      </c>
      <c r="P1785" s="462" t="n"/>
      <c r="Q1785" s="462">
        <f>V1785=W1785</f>
        <v/>
      </c>
      <c r="R1785" s="462">
        <f>AND(MONTH(F1785)=MONTH(X1785), YEAR(F1785)=YEAR(X1785))</f>
        <v/>
      </c>
      <c r="S1785" s="462">
        <f>AC1785="L001-901905215"</f>
        <v/>
      </c>
      <c r="T1785" s="464">
        <f>G1785-AH1785</f>
        <v/>
      </c>
      <c r="U1785" s="462" t="n"/>
      <c r="V1785" s="462" t="inlineStr">
        <is>
          <t>IN2021040262</t>
        </is>
      </c>
      <c r="W1785" s="462" t="inlineStr">
        <is>
          <t>IN2021040262</t>
        </is>
      </c>
      <c r="X1785" s="463" t="n">
        <v>44314</v>
      </c>
      <c r="Y1785" s="462" t="inlineStr">
        <is>
          <t>IN202104-0262</t>
        </is>
      </c>
      <c r="Z1785" s="462" t="inlineStr"/>
      <c r="AA1785" s="462" t="inlineStr">
        <is>
          <t>បុគ្គលជាប់អាករ</t>
        </is>
      </c>
      <c r="AB1785" s="462" t="inlineStr">
        <is>
          <t>L001-901905215</t>
        </is>
      </c>
      <c r="AC1785" s="462" t="inlineStr">
        <is>
          <t>វីអ៊ីស៊ិន (ខេមបូឌា) អ៊ិនដាសស្ទ្រី ឯ.ក</t>
        </is>
      </c>
      <c r="AD1785" s="464" t="n">
        <v>2962575</v>
      </c>
      <c r="AE1785" s="464" t="n">
        <v>2693250</v>
      </c>
      <c r="AF1785" s="464" t="n">
        <v>0</v>
      </c>
      <c r="AG1785" s="464" t="n">
        <v>0</v>
      </c>
      <c r="AH1785" s="464" t="n">
        <v>269325</v>
      </c>
      <c r="AI1785" s="464" t="n">
        <v>0</v>
      </c>
      <c r="AJ1785" s="464" t="n">
        <v>0</v>
      </c>
      <c r="AK1785" s="464" t="n">
        <v>0</v>
      </c>
      <c r="AL1785" s="464" t="n">
        <v>0</v>
      </c>
      <c r="AM1785" s="464" t="n">
        <v>0</v>
      </c>
      <c r="AN1785" s="464" t="n">
        <v>0</v>
      </c>
      <c r="AO1785" s="464" t="n">
        <v>0</v>
      </c>
      <c r="AP1785" s="464" t="n">
        <v>0</v>
      </c>
      <c r="AQ1785" s="462" t="inlineStr"/>
      <c r="AR1785" s="462" t="inlineStr">
        <is>
          <t>Trucking Fee</t>
        </is>
      </c>
      <c r="AS1785" s="462" t="inlineStr">
        <is>
          <t>បានប្រកាសពន្ធ</t>
        </is>
      </c>
    </row>
    <row r="1786">
      <c r="A1786" s="461" t="n">
        <v>1778</v>
      </c>
      <c r="B1786" s="462" t="inlineStr">
        <is>
          <t>Custom Clearance Fee</t>
        </is>
      </c>
      <c r="C1786" s="462" t="inlineStr">
        <is>
          <t>56ប៊ី-លីង សឹបផ្លាយ ឆេន មេនេចម៉ិន ឯ.ក</t>
        </is>
      </c>
      <c r="D1786" s="462" t="inlineStr">
        <is>
          <t>K004-902004795</t>
        </is>
      </c>
      <c r="E1786" s="462" t="inlineStr">
        <is>
          <t>IN202104-0261</t>
        </is>
      </c>
      <c r="F1786" s="463" t="n">
        <v>44314</v>
      </c>
      <c r="G1786" s="464" t="n">
        <v>297675</v>
      </c>
      <c r="H1786" s="462" t="n"/>
      <c r="I1786" s="464">
        <f>G1786</f>
        <v/>
      </c>
      <c r="J1786" s="462">
        <f>IF(AND(Q1786=TRUE, R1786=TRUE, S1786=TRUE), IF(W1786&lt;-0.05, "អនុញ្ញាត (អ្នកផ្គត់ផ្គង់ប្រកាសខ្វះ)", "បានប្រកាស (អនុញ្ញាត)"), IF(AND(Q1786=FALSE, R1786=FALSE, S1786=FALSE), "ព្យួរទុក (មិនមានទិន្នន័យ)", "ប្រកាសខុស (ព្យួរទុក)"))</f>
        <v/>
      </c>
      <c r="K1786" s="462" t="inlineStr"/>
      <c r="L1786" s="462" t="inlineStr"/>
      <c r="M1786" s="464">
        <f>AH1786</f>
        <v/>
      </c>
      <c r="N1786" s="464">
        <f>IF(W1786&lt;0,AH1786,I1786)</f>
        <v/>
      </c>
      <c r="O1786" s="464">
        <f>I1786-M1786</f>
        <v/>
      </c>
      <c r="P1786" s="462" t="n"/>
      <c r="Q1786" s="462">
        <f>V1786=W1786</f>
        <v/>
      </c>
      <c r="R1786" s="462">
        <f>AND(MONTH(F1786)=MONTH(X1786), YEAR(F1786)=YEAR(X1786))</f>
        <v/>
      </c>
      <c r="S1786" s="462">
        <f>AC1786="L001-901905215"</f>
        <v/>
      </c>
      <c r="T1786" s="464">
        <f>G1786-AH1786</f>
        <v/>
      </c>
      <c r="U1786" s="462" t="n"/>
      <c r="V1786" s="462" t="inlineStr">
        <is>
          <t>IN2021040261</t>
        </is>
      </c>
      <c r="W1786" s="462" t="inlineStr">
        <is>
          <t>IN2021040261</t>
        </is>
      </c>
      <c r="X1786" s="463" t="n">
        <v>44314</v>
      </c>
      <c r="Y1786" s="462" t="inlineStr">
        <is>
          <t>IN202104-0261</t>
        </is>
      </c>
      <c r="Z1786" s="462" t="inlineStr"/>
      <c r="AA1786" s="462" t="inlineStr">
        <is>
          <t>បុគ្គលជាប់អាករ</t>
        </is>
      </c>
      <c r="AB1786" s="462" t="inlineStr">
        <is>
          <t>L001-901905215</t>
        </is>
      </c>
      <c r="AC1786" s="462" t="inlineStr">
        <is>
          <t>វីអ៊ីស៊ិន (ខេមបូឌា) អ៊ិនដាសស្ទ្រី ឯ.ក</t>
        </is>
      </c>
      <c r="AD1786" s="464" t="n">
        <v>3274425</v>
      </c>
      <c r="AE1786" s="464" t="n">
        <v>2976750</v>
      </c>
      <c r="AF1786" s="464" t="n">
        <v>0</v>
      </c>
      <c r="AG1786" s="464" t="n">
        <v>0</v>
      </c>
      <c r="AH1786" s="464" t="n">
        <v>297675</v>
      </c>
      <c r="AI1786" s="464" t="n">
        <v>0</v>
      </c>
      <c r="AJ1786" s="464" t="n">
        <v>0</v>
      </c>
      <c r="AK1786" s="464" t="n">
        <v>0</v>
      </c>
      <c r="AL1786" s="464" t="n">
        <v>0</v>
      </c>
      <c r="AM1786" s="464" t="n">
        <v>0</v>
      </c>
      <c r="AN1786" s="464" t="n">
        <v>0</v>
      </c>
      <c r="AO1786" s="464" t="n">
        <v>0</v>
      </c>
      <c r="AP1786" s="464" t="n">
        <v>0</v>
      </c>
      <c r="AQ1786" s="462" t="inlineStr"/>
      <c r="AR1786" s="462" t="inlineStr">
        <is>
          <t>Trucking Fee</t>
        </is>
      </c>
      <c r="AS1786" s="462" t="inlineStr">
        <is>
          <t>បានប្រកាសពន្ធ</t>
        </is>
      </c>
    </row>
    <row r="1787">
      <c r="A1787" s="461" t="n">
        <v>1779</v>
      </c>
      <c r="B1787" s="462" t="inlineStr">
        <is>
          <t>Custom Clearance Fee</t>
        </is>
      </c>
      <c r="C1787" s="462" t="inlineStr">
        <is>
          <t>56ប៊ី-លីង សឹបផ្លាយ ឆេន មេនេចម៉ិន ឯ.ក</t>
        </is>
      </c>
      <c r="D1787" s="462" t="inlineStr">
        <is>
          <t>K004-902004795</t>
        </is>
      </c>
      <c r="E1787" s="462" t="inlineStr">
        <is>
          <t>IN202104-0260</t>
        </is>
      </c>
      <c r="F1787" s="463" t="n">
        <v>44314</v>
      </c>
      <c r="G1787" s="464" t="n">
        <v>257175</v>
      </c>
      <c r="H1787" s="462" t="n"/>
      <c r="I1787" s="464">
        <f>G1787</f>
        <v/>
      </c>
      <c r="J1787" s="462">
        <f>IF(AND(Q1787=TRUE, R1787=TRUE, S1787=TRUE), IF(W1787&lt;-0.05, "អនុញ្ញាត (អ្នកផ្គត់ផ្គង់ប្រកាសខ្វះ)", "បានប្រកាស (អនុញ្ញាត)"), IF(AND(Q1787=FALSE, R1787=FALSE, S1787=FALSE), "ព្យួរទុក (មិនមានទិន្នន័យ)", "ប្រកាសខុស (ព្យួរទុក)"))</f>
        <v/>
      </c>
      <c r="K1787" s="462" t="inlineStr"/>
      <c r="L1787" s="462" t="inlineStr"/>
      <c r="M1787" s="464">
        <f>AH1787</f>
        <v/>
      </c>
      <c r="N1787" s="464">
        <f>IF(W1787&lt;0,AH1787,I1787)</f>
        <v/>
      </c>
      <c r="O1787" s="464">
        <f>I1787-M1787</f>
        <v/>
      </c>
      <c r="P1787" s="462" t="n"/>
      <c r="Q1787" s="462">
        <f>V1787=W1787</f>
        <v/>
      </c>
      <c r="R1787" s="462">
        <f>AND(MONTH(F1787)=MONTH(X1787), YEAR(F1787)=YEAR(X1787))</f>
        <v/>
      </c>
      <c r="S1787" s="462">
        <f>AC1787="L001-901905215"</f>
        <v/>
      </c>
      <c r="T1787" s="464">
        <f>G1787-AH1787</f>
        <v/>
      </c>
      <c r="U1787" s="462" t="n"/>
      <c r="V1787" s="462" t="inlineStr">
        <is>
          <t>IN2021040260</t>
        </is>
      </c>
      <c r="W1787" s="462" t="inlineStr">
        <is>
          <t>IN2021040260</t>
        </is>
      </c>
      <c r="X1787" s="463" t="n">
        <v>44314</v>
      </c>
      <c r="Y1787" s="462" t="inlineStr">
        <is>
          <t>IN202104-0260</t>
        </is>
      </c>
      <c r="Z1787" s="462" t="inlineStr"/>
      <c r="AA1787" s="462" t="inlineStr">
        <is>
          <t>បុគ្គលជាប់អាករ</t>
        </is>
      </c>
      <c r="AB1787" s="462" t="inlineStr">
        <is>
          <t>L001-901905215</t>
        </is>
      </c>
      <c r="AC1787" s="462" t="inlineStr">
        <is>
          <t>វីអ៊ីស៊ិន (ខេមបូឌា) អ៊ិនដាសស្ទ្រី ឯ.ក</t>
        </is>
      </c>
      <c r="AD1787" s="464" t="n">
        <v>2828925</v>
      </c>
      <c r="AE1787" s="464" t="n">
        <v>2571750</v>
      </c>
      <c r="AF1787" s="464" t="n">
        <v>0</v>
      </c>
      <c r="AG1787" s="464" t="n">
        <v>0</v>
      </c>
      <c r="AH1787" s="464" t="n">
        <v>257175</v>
      </c>
      <c r="AI1787" s="464" t="n">
        <v>0</v>
      </c>
      <c r="AJ1787" s="464" t="n">
        <v>0</v>
      </c>
      <c r="AK1787" s="464" t="n">
        <v>0</v>
      </c>
      <c r="AL1787" s="464" t="n">
        <v>0</v>
      </c>
      <c r="AM1787" s="464" t="n">
        <v>0</v>
      </c>
      <c r="AN1787" s="464" t="n">
        <v>0</v>
      </c>
      <c r="AO1787" s="464" t="n">
        <v>0</v>
      </c>
      <c r="AP1787" s="464" t="n">
        <v>0</v>
      </c>
      <c r="AQ1787" s="462" t="inlineStr"/>
      <c r="AR1787" s="462" t="inlineStr">
        <is>
          <t>Trucking Fee</t>
        </is>
      </c>
      <c r="AS1787" s="462" t="inlineStr">
        <is>
          <t>បានប្រកាសពន្ធ</t>
        </is>
      </c>
    </row>
    <row r="1788">
      <c r="A1788" s="461" t="n">
        <v>1780</v>
      </c>
      <c r="B1788" s="462" t="inlineStr">
        <is>
          <t>Custom Clearance Fee</t>
        </is>
      </c>
      <c r="C1788" s="462" t="inlineStr">
        <is>
          <t>56ប៊ី-លីង សឹបផ្លាយ ឆេន មេនេចម៉ិន ឯ.ក</t>
        </is>
      </c>
      <c r="D1788" s="462" t="inlineStr">
        <is>
          <t>K004-902004795</t>
        </is>
      </c>
      <c r="E1788" s="462" t="inlineStr">
        <is>
          <t>IN202104-0259</t>
        </is>
      </c>
      <c r="F1788" s="463" t="n">
        <v>44314</v>
      </c>
      <c r="G1788" s="464" t="n">
        <v>269325</v>
      </c>
      <c r="H1788" s="462" t="n"/>
      <c r="I1788" s="464">
        <f>G1788</f>
        <v/>
      </c>
      <c r="J1788" s="462">
        <f>IF(AND(Q1788=TRUE, R1788=TRUE, S1788=TRUE), IF(W1788&lt;-0.05, "អនុញ្ញាត (អ្នកផ្គត់ផ្គង់ប្រកាសខ្វះ)", "បានប្រកាស (អនុញ្ញាត)"), IF(AND(Q1788=FALSE, R1788=FALSE, S1788=FALSE), "ព្យួរទុក (មិនមានទិន្នន័យ)", "ប្រកាសខុស (ព្យួរទុក)"))</f>
        <v/>
      </c>
      <c r="K1788" s="462" t="inlineStr"/>
      <c r="L1788" s="462" t="inlineStr"/>
      <c r="M1788" s="464">
        <f>AH1788</f>
        <v/>
      </c>
      <c r="N1788" s="464">
        <f>IF(W1788&lt;0,AH1788,I1788)</f>
        <v/>
      </c>
      <c r="O1788" s="464">
        <f>I1788-M1788</f>
        <v/>
      </c>
      <c r="P1788" s="462" t="n"/>
      <c r="Q1788" s="462">
        <f>V1788=W1788</f>
        <v/>
      </c>
      <c r="R1788" s="462">
        <f>AND(MONTH(F1788)=MONTH(X1788), YEAR(F1788)=YEAR(X1788))</f>
        <v/>
      </c>
      <c r="S1788" s="462">
        <f>AC1788="L001-901905215"</f>
        <v/>
      </c>
      <c r="T1788" s="464">
        <f>G1788-AH1788</f>
        <v/>
      </c>
      <c r="U1788" s="462" t="n"/>
      <c r="V1788" s="462" t="inlineStr">
        <is>
          <t>IN2021040259</t>
        </is>
      </c>
      <c r="W1788" s="462" t="inlineStr">
        <is>
          <t>IN2021040259</t>
        </is>
      </c>
      <c r="X1788" s="463" t="n">
        <v>44314</v>
      </c>
      <c r="Y1788" s="462" t="inlineStr">
        <is>
          <t>IN202104-0259</t>
        </is>
      </c>
      <c r="Z1788" s="462" t="inlineStr"/>
      <c r="AA1788" s="462" t="inlineStr">
        <is>
          <t>បុគ្គលជាប់អាករ</t>
        </is>
      </c>
      <c r="AB1788" s="462" t="inlineStr">
        <is>
          <t>L001-901905215</t>
        </is>
      </c>
      <c r="AC1788" s="462" t="inlineStr">
        <is>
          <t>វីអ៊ីស៊ិន (ខេមបូឌា) អ៊ិនដាសស្ទ្រី ឯ.ក</t>
        </is>
      </c>
      <c r="AD1788" s="464" t="n">
        <v>2962575</v>
      </c>
      <c r="AE1788" s="464" t="n">
        <v>2693250</v>
      </c>
      <c r="AF1788" s="464" t="n">
        <v>0</v>
      </c>
      <c r="AG1788" s="464" t="n">
        <v>0</v>
      </c>
      <c r="AH1788" s="464" t="n">
        <v>269325</v>
      </c>
      <c r="AI1788" s="464" t="n">
        <v>0</v>
      </c>
      <c r="AJ1788" s="464" t="n">
        <v>0</v>
      </c>
      <c r="AK1788" s="464" t="n">
        <v>0</v>
      </c>
      <c r="AL1788" s="464" t="n">
        <v>0</v>
      </c>
      <c r="AM1788" s="464" t="n">
        <v>0</v>
      </c>
      <c r="AN1788" s="464" t="n">
        <v>0</v>
      </c>
      <c r="AO1788" s="464" t="n">
        <v>0</v>
      </c>
      <c r="AP1788" s="464" t="n">
        <v>0</v>
      </c>
      <c r="AQ1788" s="462" t="inlineStr"/>
      <c r="AR1788" s="462" t="inlineStr">
        <is>
          <t xml:space="preserve"> Trucking Fee </t>
        </is>
      </c>
      <c r="AS1788" s="462" t="inlineStr">
        <is>
          <t>បានប្រកាសពន្ធ</t>
        </is>
      </c>
    </row>
    <row r="1789">
      <c r="A1789" s="461" t="n">
        <v>1781</v>
      </c>
      <c r="B1789" s="462" t="inlineStr">
        <is>
          <t>Custom Clearance Fee</t>
        </is>
      </c>
      <c r="C1789" s="462" t="inlineStr">
        <is>
          <t>56ប៊ី-លីង សឹបផ្លាយ ឆេន មេនេចម៉ិន ឯ.ក</t>
        </is>
      </c>
      <c r="D1789" s="462" t="inlineStr">
        <is>
          <t>K004-902004795</t>
        </is>
      </c>
      <c r="E1789" s="462" t="inlineStr">
        <is>
          <t>IN202104-0258</t>
        </is>
      </c>
      <c r="F1789" s="463" t="n">
        <v>44314</v>
      </c>
      <c r="G1789" s="464" t="n">
        <v>269325</v>
      </c>
      <c r="H1789" s="462" t="n"/>
      <c r="I1789" s="464">
        <f>G1789</f>
        <v/>
      </c>
      <c r="J1789" s="462">
        <f>IF(AND(Q1789=TRUE, R1789=TRUE, S1789=TRUE), IF(W1789&lt;-0.05, "អនុញ្ញាត (អ្នកផ្គត់ផ្គង់ប្រកាសខ្វះ)", "បានប្រកាស (អនុញ្ញាត)"), IF(AND(Q1789=FALSE, R1789=FALSE, S1789=FALSE), "ព្យួរទុក (មិនមានទិន្នន័យ)", "ប្រកាសខុស (ព្យួរទុក)"))</f>
        <v/>
      </c>
      <c r="K1789" s="462" t="inlineStr"/>
      <c r="L1789" s="462" t="inlineStr"/>
      <c r="M1789" s="464">
        <f>AH1789</f>
        <v/>
      </c>
      <c r="N1789" s="464">
        <f>IF(W1789&lt;0,AH1789,I1789)</f>
        <v/>
      </c>
      <c r="O1789" s="464">
        <f>I1789-M1789</f>
        <v/>
      </c>
      <c r="P1789" s="462" t="n"/>
      <c r="Q1789" s="462">
        <f>V1789=W1789</f>
        <v/>
      </c>
      <c r="R1789" s="462">
        <f>AND(MONTH(F1789)=MONTH(X1789), YEAR(F1789)=YEAR(X1789))</f>
        <v/>
      </c>
      <c r="S1789" s="462">
        <f>AC1789="L001-901905215"</f>
        <v/>
      </c>
      <c r="T1789" s="464">
        <f>G1789-AH1789</f>
        <v/>
      </c>
      <c r="U1789" s="462" t="n"/>
      <c r="V1789" s="462" t="inlineStr">
        <is>
          <t>IN2021040258</t>
        </is>
      </c>
      <c r="W1789" s="462" t="inlineStr">
        <is>
          <t>IN2021040258</t>
        </is>
      </c>
      <c r="X1789" s="463" t="n">
        <v>44314</v>
      </c>
      <c r="Y1789" s="462" t="inlineStr">
        <is>
          <t>IN202104-0258</t>
        </is>
      </c>
      <c r="Z1789" s="462" t="inlineStr"/>
      <c r="AA1789" s="462" t="inlineStr">
        <is>
          <t>បុគ្គលជាប់អាករ</t>
        </is>
      </c>
      <c r="AB1789" s="462" t="inlineStr">
        <is>
          <t>L001-901905215</t>
        </is>
      </c>
      <c r="AC1789" s="462" t="inlineStr">
        <is>
          <t>វីអ៊ីស៊ិន (ខេមបូឌា) អ៊ិនដាសស្ទ្រី ឯ.ក</t>
        </is>
      </c>
      <c r="AD1789" s="464" t="n">
        <v>2962575</v>
      </c>
      <c r="AE1789" s="464" t="n">
        <v>2693250</v>
      </c>
      <c r="AF1789" s="464" t="n">
        <v>0</v>
      </c>
      <c r="AG1789" s="464" t="n">
        <v>0</v>
      </c>
      <c r="AH1789" s="464" t="n">
        <v>269325</v>
      </c>
      <c r="AI1789" s="464" t="n">
        <v>0</v>
      </c>
      <c r="AJ1789" s="464" t="n">
        <v>0</v>
      </c>
      <c r="AK1789" s="464" t="n">
        <v>0</v>
      </c>
      <c r="AL1789" s="464" t="n">
        <v>0</v>
      </c>
      <c r="AM1789" s="464" t="n">
        <v>0</v>
      </c>
      <c r="AN1789" s="464" t="n">
        <v>0</v>
      </c>
      <c r="AO1789" s="464" t="n">
        <v>0</v>
      </c>
      <c r="AP1789" s="464" t="n">
        <v>0</v>
      </c>
      <c r="AQ1789" s="462" t="inlineStr"/>
      <c r="AR1789" s="462" t="inlineStr">
        <is>
          <t>IN202104-0258</t>
        </is>
      </c>
      <c r="AS1789" s="462" t="inlineStr">
        <is>
          <t>បានប្រកាសពន្ធ</t>
        </is>
      </c>
    </row>
    <row r="1790">
      <c r="A1790" s="461" t="n">
        <v>1782</v>
      </c>
      <c r="B1790" s="462" t="inlineStr">
        <is>
          <t>Custom Clearance Fee</t>
        </is>
      </c>
      <c r="C1790" s="462" t="inlineStr">
        <is>
          <t>56ប៊ី-លីង សឹបផ្លាយ ឆេន មេនេចម៉ិន ឯ.ក</t>
        </is>
      </c>
      <c r="D1790" s="462" t="inlineStr">
        <is>
          <t>K004-902004795</t>
        </is>
      </c>
      <c r="E1790" s="462" t="inlineStr">
        <is>
          <t>IN202104-0257</t>
        </is>
      </c>
      <c r="F1790" s="463" t="n">
        <v>44314</v>
      </c>
      <c r="G1790" s="464" t="n">
        <v>164025</v>
      </c>
      <c r="H1790" s="462" t="n"/>
      <c r="I1790" s="464">
        <f>G1790</f>
        <v/>
      </c>
      <c r="J1790" s="462">
        <f>IF(AND(Q1790=TRUE, R1790=TRUE, S1790=TRUE), IF(W1790&lt;-0.05, "អនុញ្ញាត (អ្នកផ្គត់ផ្គង់ប្រកាសខ្វះ)", "បានប្រកាស (អនុញ្ញាត)"), IF(AND(Q1790=FALSE, R1790=FALSE, S1790=FALSE), "ព្យួរទុក (មិនមានទិន្នន័យ)", "ប្រកាសខុស (ព្យួរទុក)"))</f>
        <v/>
      </c>
      <c r="K1790" s="462" t="inlineStr"/>
      <c r="L1790" s="462" t="inlineStr"/>
      <c r="M1790" s="464">
        <f>AH1790</f>
        <v/>
      </c>
      <c r="N1790" s="464">
        <f>IF(W1790&lt;0,AH1790,I1790)</f>
        <v/>
      </c>
      <c r="O1790" s="464">
        <f>I1790-M1790</f>
        <v/>
      </c>
      <c r="P1790" s="462" t="n"/>
      <c r="Q1790" s="462">
        <f>V1790=W1790</f>
        <v/>
      </c>
      <c r="R1790" s="462">
        <f>AND(MONTH(F1790)=MONTH(X1790), YEAR(F1790)=YEAR(X1790))</f>
        <v/>
      </c>
      <c r="S1790" s="462">
        <f>AC1790="L001-901905215"</f>
        <v/>
      </c>
      <c r="T1790" s="464">
        <f>G1790-AH1790</f>
        <v/>
      </c>
      <c r="U1790" s="462" t="n"/>
      <c r="V1790" s="462" t="inlineStr">
        <is>
          <t>IN2021040257</t>
        </is>
      </c>
      <c r="W1790" s="462" t="inlineStr">
        <is>
          <t>IN2021040257</t>
        </is>
      </c>
      <c r="X1790" s="463" t="n">
        <v>44314</v>
      </c>
      <c r="Y1790" s="462" t="inlineStr">
        <is>
          <t>IN202104-0257</t>
        </is>
      </c>
      <c r="Z1790" s="462" t="inlineStr"/>
      <c r="AA1790" s="462" t="inlineStr">
        <is>
          <t>បុគ្គលជាប់អាករ</t>
        </is>
      </c>
      <c r="AB1790" s="462" t="inlineStr">
        <is>
          <t>L001-901905215</t>
        </is>
      </c>
      <c r="AC1790" s="462" t="inlineStr">
        <is>
          <t>វីអ៊ីស៊ិន (ខេមបូឌា) អ៊ិនដាសស្ទ្រី ឯ.ក</t>
        </is>
      </c>
      <c r="AD1790" s="464" t="n">
        <v>1804275</v>
      </c>
      <c r="AE1790" s="464" t="n">
        <v>1640250</v>
      </c>
      <c r="AF1790" s="464" t="n">
        <v>0</v>
      </c>
      <c r="AG1790" s="464" t="n">
        <v>0</v>
      </c>
      <c r="AH1790" s="464" t="n">
        <v>164025</v>
      </c>
      <c r="AI1790" s="464" t="n">
        <v>0</v>
      </c>
      <c r="AJ1790" s="464" t="n">
        <v>0</v>
      </c>
      <c r="AK1790" s="464" t="n">
        <v>0</v>
      </c>
      <c r="AL1790" s="464" t="n">
        <v>0</v>
      </c>
      <c r="AM1790" s="464" t="n">
        <v>0</v>
      </c>
      <c r="AN1790" s="464" t="n">
        <v>0</v>
      </c>
      <c r="AO1790" s="464" t="n">
        <v>0</v>
      </c>
      <c r="AP1790" s="464" t="n">
        <v>0</v>
      </c>
      <c r="AQ1790" s="462" t="inlineStr"/>
      <c r="AR1790" s="462" t="inlineStr">
        <is>
          <t>Trucking Fee</t>
        </is>
      </c>
      <c r="AS1790" s="462" t="inlineStr">
        <is>
          <t>បានប្រកាសពន្ធ</t>
        </is>
      </c>
    </row>
    <row r="1791">
      <c r="A1791" s="461" t="n">
        <v>1783</v>
      </c>
      <c r="B1791" s="462" t="inlineStr">
        <is>
          <t>Custom Clearance Fee</t>
        </is>
      </c>
      <c r="C1791" s="462" t="inlineStr">
        <is>
          <t>56ប៊ី-លីង សឹបផ្លាយ ឆេន មេនេចម៉ិន ឯ.ក</t>
        </is>
      </c>
      <c r="D1791" s="462" t="inlineStr">
        <is>
          <t>K004-902004795</t>
        </is>
      </c>
      <c r="E1791" s="462" t="inlineStr">
        <is>
          <t>IN202104-0256</t>
        </is>
      </c>
      <c r="F1791" s="463" t="n">
        <v>44314</v>
      </c>
      <c r="G1791" s="464" t="n">
        <v>166050</v>
      </c>
      <c r="H1791" s="462" t="n"/>
      <c r="I1791" s="464">
        <f>G1791</f>
        <v/>
      </c>
      <c r="J1791" s="462">
        <f>IF(AND(Q1791=TRUE, R1791=TRUE, S1791=TRUE), IF(W1791&lt;-0.05, "អនុញ្ញាត (អ្នកផ្គត់ផ្គង់ប្រកាសខ្វះ)", "បានប្រកាស (អនុញ្ញាត)"), IF(AND(Q1791=FALSE, R1791=FALSE, S1791=FALSE), "ព្យួរទុក (មិនមានទិន្នន័យ)", "ប្រកាសខុស (ព្យួរទុក)"))</f>
        <v/>
      </c>
      <c r="K1791" s="462" t="inlineStr"/>
      <c r="L1791" s="462" t="inlineStr"/>
      <c r="M1791" s="464">
        <f>AH1791</f>
        <v/>
      </c>
      <c r="N1791" s="464">
        <f>IF(W1791&lt;0,AH1791,I1791)</f>
        <v/>
      </c>
      <c r="O1791" s="464">
        <f>I1791-M1791</f>
        <v/>
      </c>
      <c r="P1791" s="462" t="n"/>
      <c r="Q1791" s="462">
        <f>V1791=W1791</f>
        <v/>
      </c>
      <c r="R1791" s="462">
        <f>AND(MONTH(F1791)=MONTH(X1791), YEAR(F1791)=YEAR(X1791))</f>
        <v/>
      </c>
      <c r="S1791" s="462">
        <f>AC1791="L001-901905215"</f>
        <v/>
      </c>
      <c r="T1791" s="464">
        <f>G1791-AH1791</f>
        <v/>
      </c>
      <c r="U1791" s="462" t="n"/>
      <c r="V1791" s="462" t="inlineStr">
        <is>
          <t>IN2021040256</t>
        </is>
      </c>
      <c r="W1791" s="462" t="inlineStr">
        <is>
          <t>IN2021040256</t>
        </is>
      </c>
      <c r="X1791" s="463" t="n">
        <v>44314</v>
      </c>
      <c r="Y1791" s="462" t="inlineStr">
        <is>
          <t>IN202104-0256</t>
        </is>
      </c>
      <c r="Z1791" s="462" t="inlineStr"/>
      <c r="AA1791" s="462" t="inlineStr">
        <is>
          <t>បុគ្គលជាប់អាករ</t>
        </is>
      </c>
      <c r="AB1791" s="462" t="inlineStr">
        <is>
          <t>L001-901905215</t>
        </is>
      </c>
      <c r="AC1791" s="462" t="inlineStr">
        <is>
          <t>វីអ៊ីស៊ិន (ខេមបូឌា) អ៊ិនដាសស្ទ្រី ឯ.ក</t>
        </is>
      </c>
      <c r="AD1791" s="464" t="n">
        <v>1862550</v>
      </c>
      <c r="AE1791" s="464" t="n">
        <v>1693227</v>
      </c>
      <c r="AF1791" s="464" t="n">
        <v>0</v>
      </c>
      <c r="AG1791" s="464" t="n">
        <v>0</v>
      </c>
      <c r="AH1791" s="464" t="n">
        <v>169323</v>
      </c>
      <c r="AI1791" s="464" t="n">
        <v>0</v>
      </c>
      <c r="AJ1791" s="464" t="n">
        <v>0</v>
      </c>
      <c r="AK1791" s="464" t="n">
        <v>0</v>
      </c>
      <c r="AL1791" s="464" t="n">
        <v>0</v>
      </c>
      <c r="AM1791" s="464" t="n">
        <v>0</v>
      </c>
      <c r="AN1791" s="464" t="n">
        <v>0</v>
      </c>
      <c r="AO1791" s="464" t="n">
        <v>0</v>
      </c>
      <c r="AP1791" s="464" t="n">
        <v>0</v>
      </c>
      <c r="AQ1791" s="462" t="inlineStr"/>
      <c r="AR1791" s="462" t="inlineStr">
        <is>
          <t>Trucking Fee</t>
        </is>
      </c>
      <c r="AS1791" s="462" t="inlineStr">
        <is>
          <t>បានប្រកាសពន្ធ</t>
        </is>
      </c>
    </row>
    <row r="1792">
      <c r="A1792" s="461" t="n">
        <v>1784</v>
      </c>
      <c r="B1792" s="462" t="inlineStr">
        <is>
          <t>Custom Clearance Fee</t>
        </is>
      </c>
      <c r="C1792" s="462" t="inlineStr">
        <is>
          <t>56ប៊ី-លីង សឹបផ្លាយ ឆេន មេនេចម៉ិន ឯ.ក</t>
        </is>
      </c>
      <c r="D1792" s="462" t="inlineStr">
        <is>
          <t>K004-902004795</t>
        </is>
      </c>
      <c r="E1792" s="462" t="inlineStr">
        <is>
          <t>IN202104-0255</t>
        </is>
      </c>
      <c r="F1792" s="463" t="n">
        <v>44314</v>
      </c>
      <c r="G1792" s="464" t="n">
        <v>164025</v>
      </c>
      <c r="H1792" s="462" t="n"/>
      <c r="I1792" s="464">
        <f>G1792</f>
        <v/>
      </c>
      <c r="J1792" s="462">
        <f>IF(AND(Q1792=TRUE, R1792=TRUE, S1792=TRUE), IF(W1792&lt;-0.05, "អនុញ្ញាត (អ្នកផ្គត់ផ្គង់ប្រកាសខ្វះ)", "បានប្រកាស (អនុញ្ញាត)"), IF(AND(Q1792=FALSE, R1792=FALSE, S1792=FALSE), "ព្យួរទុក (មិនមានទិន្នន័យ)", "ប្រកាសខុស (ព្យួរទុក)"))</f>
        <v/>
      </c>
      <c r="K1792" s="462" t="inlineStr"/>
      <c r="L1792" s="462" t="inlineStr"/>
      <c r="M1792" s="464">
        <f>AH1792</f>
        <v/>
      </c>
      <c r="N1792" s="464">
        <f>IF(W1792&lt;0,AH1792,I1792)</f>
        <v/>
      </c>
      <c r="O1792" s="464">
        <f>I1792-M1792</f>
        <v/>
      </c>
      <c r="P1792" s="462" t="n"/>
      <c r="Q1792" s="462">
        <f>V1792=W1792</f>
        <v/>
      </c>
      <c r="R1792" s="462">
        <f>AND(MONTH(F1792)=MONTH(X1792), YEAR(F1792)=YEAR(X1792))</f>
        <v/>
      </c>
      <c r="S1792" s="462">
        <f>AC1792="L001-901905215"</f>
        <v/>
      </c>
      <c r="T1792" s="464">
        <f>G1792-AH1792</f>
        <v/>
      </c>
      <c r="U1792" s="462" t="n"/>
      <c r="V1792" s="462" t="inlineStr">
        <is>
          <t>IN2021040255</t>
        </is>
      </c>
      <c r="W1792" s="462" t="inlineStr">
        <is>
          <t>IN2021040255</t>
        </is>
      </c>
      <c r="X1792" s="463" t="n">
        <v>44314</v>
      </c>
      <c r="Y1792" s="462" t="inlineStr">
        <is>
          <t>IN202104-0255</t>
        </is>
      </c>
      <c r="Z1792" s="462" t="inlineStr"/>
      <c r="AA1792" s="462" t="inlineStr">
        <is>
          <t>បុគ្គលជាប់អាករ</t>
        </is>
      </c>
      <c r="AB1792" s="462" t="inlineStr">
        <is>
          <t>L001-901905215</t>
        </is>
      </c>
      <c r="AC1792" s="462" t="inlineStr">
        <is>
          <t>វីអ៊ីស៊ិន (ខេមបូឌា) អ៊ិនដាសស្ទ្រី ឯ.ក</t>
        </is>
      </c>
      <c r="AD1792" s="464" t="n">
        <v>1804275</v>
      </c>
      <c r="AE1792" s="464" t="n">
        <v>1640250</v>
      </c>
      <c r="AF1792" s="464" t="n">
        <v>0</v>
      </c>
      <c r="AG1792" s="464" t="n">
        <v>0</v>
      </c>
      <c r="AH1792" s="464" t="n">
        <v>164025</v>
      </c>
      <c r="AI1792" s="464" t="n">
        <v>0</v>
      </c>
      <c r="AJ1792" s="464" t="n">
        <v>0</v>
      </c>
      <c r="AK1792" s="464" t="n">
        <v>0</v>
      </c>
      <c r="AL1792" s="464" t="n">
        <v>0</v>
      </c>
      <c r="AM1792" s="464" t="n">
        <v>0</v>
      </c>
      <c r="AN1792" s="464" t="n">
        <v>0</v>
      </c>
      <c r="AO1792" s="464" t="n">
        <v>0</v>
      </c>
      <c r="AP1792" s="464" t="n">
        <v>0</v>
      </c>
      <c r="AQ1792" s="462" t="inlineStr"/>
      <c r="AR1792" s="462" t="inlineStr">
        <is>
          <t>Trucking Fee</t>
        </is>
      </c>
      <c r="AS1792" s="462" t="inlineStr">
        <is>
          <t>បានប្រកាសពន្ធ</t>
        </is>
      </c>
    </row>
    <row r="1793">
      <c r="A1793" s="461" t="n">
        <v>1785</v>
      </c>
      <c r="B1793" s="462" t="inlineStr">
        <is>
          <t>Custom Clearance Fee</t>
        </is>
      </c>
      <c r="C1793" s="462" t="inlineStr">
        <is>
          <t>56ប៊ី-លីង សឹបផ្លាយ ឆេន មេនេចម៉ិន ឯ.ក</t>
        </is>
      </c>
      <c r="D1793" s="462" t="inlineStr">
        <is>
          <t>K004-902004795</t>
        </is>
      </c>
      <c r="E1793" s="462" t="inlineStr">
        <is>
          <t>IN202104-0254</t>
        </is>
      </c>
      <c r="F1793" s="463" t="n">
        <v>44314</v>
      </c>
      <c r="G1793" s="464" t="n">
        <v>269325</v>
      </c>
      <c r="H1793" s="462" t="n"/>
      <c r="I1793" s="464">
        <f>G1793</f>
        <v/>
      </c>
      <c r="J1793" s="462">
        <f>IF(AND(Q1793=TRUE, R1793=TRUE, S1793=TRUE), IF(W1793&lt;-0.05, "អនុញ្ញាត (អ្នកផ្គត់ផ្គង់ប្រកាសខ្វះ)", "បានប្រកាស (អនុញ្ញាត)"), IF(AND(Q1793=FALSE, R1793=FALSE, S1793=FALSE), "ព្យួរទុក (មិនមានទិន្នន័យ)", "ប្រកាសខុស (ព្យួរទុក)"))</f>
        <v/>
      </c>
      <c r="K1793" s="462" t="inlineStr"/>
      <c r="L1793" s="462" t="inlineStr"/>
      <c r="M1793" s="464">
        <f>AH1793</f>
        <v/>
      </c>
      <c r="N1793" s="464">
        <f>IF(W1793&lt;0,AH1793,I1793)</f>
        <v/>
      </c>
      <c r="O1793" s="464">
        <f>I1793-M1793</f>
        <v/>
      </c>
      <c r="P1793" s="462" t="n"/>
      <c r="Q1793" s="462">
        <f>V1793=W1793</f>
        <v/>
      </c>
      <c r="R1793" s="462">
        <f>AND(MONTH(F1793)=MONTH(X1793), YEAR(F1793)=YEAR(X1793))</f>
        <v/>
      </c>
      <c r="S1793" s="462">
        <f>AC1793="L001-901905215"</f>
        <v/>
      </c>
      <c r="T1793" s="464">
        <f>G1793-AH1793</f>
        <v/>
      </c>
      <c r="U1793" s="462" t="n"/>
      <c r="V1793" s="462" t="inlineStr">
        <is>
          <t>IN2021040254</t>
        </is>
      </c>
      <c r="W1793" s="462" t="inlineStr">
        <is>
          <t>IN2021040254</t>
        </is>
      </c>
      <c r="X1793" s="463" t="n">
        <v>44314</v>
      </c>
      <c r="Y1793" s="462" t="inlineStr">
        <is>
          <t>IN202104-0254</t>
        </is>
      </c>
      <c r="Z1793" s="462" t="inlineStr"/>
      <c r="AA1793" s="462" t="inlineStr">
        <is>
          <t>បុគ្គលជាប់អាករ</t>
        </is>
      </c>
      <c r="AB1793" s="462" t="inlineStr">
        <is>
          <t>L001-901905215</t>
        </is>
      </c>
      <c r="AC1793" s="462" t="inlineStr">
        <is>
          <t>វីអ៊ីស៊ិន (ខេមបូឌា) អ៊ិនដាសស្ទ្រី ឯ.ក</t>
        </is>
      </c>
      <c r="AD1793" s="464" t="n">
        <v>2962575</v>
      </c>
      <c r="AE1793" s="464" t="n">
        <v>2693250</v>
      </c>
      <c r="AF1793" s="464" t="n">
        <v>0</v>
      </c>
      <c r="AG1793" s="464" t="n">
        <v>0</v>
      </c>
      <c r="AH1793" s="464" t="n">
        <v>269325</v>
      </c>
      <c r="AI1793" s="464" t="n">
        <v>0</v>
      </c>
      <c r="AJ1793" s="464" t="n">
        <v>0</v>
      </c>
      <c r="AK1793" s="464" t="n">
        <v>0</v>
      </c>
      <c r="AL1793" s="464" t="n">
        <v>0</v>
      </c>
      <c r="AM1793" s="464" t="n">
        <v>0</v>
      </c>
      <c r="AN1793" s="464" t="n">
        <v>0</v>
      </c>
      <c r="AO1793" s="464" t="n">
        <v>0</v>
      </c>
      <c r="AP1793" s="464" t="n">
        <v>0</v>
      </c>
      <c r="AQ1793" s="462" t="inlineStr"/>
      <c r="AR1793" s="462" t="inlineStr">
        <is>
          <t>Trucking Fee</t>
        </is>
      </c>
      <c r="AS1793" s="462" t="inlineStr">
        <is>
          <t>បានប្រកាសពន្ធ</t>
        </is>
      </c>
    </row>
    <row r="1794">
      <c r="A1794" s="461" t="n">
        <v>1786</v>
      </c>
      <c r="B1794" s="462" t="inlineStr">
        <is>
          <t>Custom Clearance Fee</t>
        </is>
      </c>
      <c r="C1794" s="462" t="inlineStr">
        <is>
          <t>56ប៊ី-លីង សឹបផ្លាយ ឆេន មេនេចម៉ិន ឯ.ក</t>
        </is>
      </c>
      <c r="D1794" s="462" t="inlineStr">
        <is>
          <t>K004-902004795</t>
        </is>
      </c>
      <c r="E1794" s="462" t="inlineStr">
        <is>
          <t>IN202104-0253</t>
        </is>
      </c>
      <c r="F1794" s="463" t="n">
        <v>44314</v>
      </c>
      <c r="G1794" s="464" t="n">
        <v>297675</v>
      </c>
      <c r="H1794" s="462" t="n"/>
      <c r="I1794" s="464">
        <f>G1794</f>
        <v/>
      </c>
      <c r="J1794" s="462">
        <f>IF(AND(Q1794=TRUE, R1794=TRUE, S1794=TRUE), IF(W1794&lt;-0.05, "អនុញ្ញាត (អ្នកផ្គត់ផ្គង់ប្រកាសខ្វះ)", "បានប្រកាស (អនុញ្ញាត)"), IF(AND(Q1794=FALSE, R1794=FALSE, S1794=FALSE), "ព្យួរទុក (មិនមានទិន្នន័យ)", "ប្រកាសខុស (ព្យួរទុក)"))</f>
        <v/>
      </c>
      <c r="K1794" s="462" t="inlineStr"/>
      <c r="L1794" s="462" t="inlineStr"/>
      <c r="M1794" s="464">
        <f>AH1794</f>
        <v/>
      </c>
      <c r="N1794" s="464">
        <f>IF(W1794&lt;0,AH1794,I1794)</f>
        <v/>
      </c>
      <c r="O1794" s="464">
        <f>I1794-M1794</f>
        <v/>
      </c>
      <c r="P1794" s="462" t="n"/>
      <c r="Q1794" s="462">
        <f>V1794=W1794</f>
        <v/>
      </c>
      <c r="R1794" s="462">
        <f>AND(MONTH(F1794)=MONTH(X1794), YEAR(F1794)=YEAR(X1794))</f>
        <v/>
      </c>
      <c r="S1794" s="462">
        <f>AC1794="L001-901905215"</f>
        <v/>
      </c>
      <c r="T1794" s="464">
        <f>G1794-AH1794</f>
        <v/>
      </c>
      <c r="U1794" s="462" t="n"/>
      <c r="V1794" s="462" t="inlineStr">
        <is>
          <t>IN2021040253</t>
        </is>
      </c>
      <c r="W1794" s="462" t="inlineStr">
        <is>
          <t>IN2021040253</t>
        </is>
      </c>
      <c r="X1794" s="463" t="n">
        <v>44314</v>
      </c>
      <c r="Y1794" s="462" t="inlineStr">
        <is>
          <t>IN202104-0253</t>
        </is>
      </c>
      <c r="Z1794" s="462" t="inlineStr"/>
      <c r="AA1794" s="462" t="inlineStr">
        <is>
          <t>បុគ្គលជាប់អាករ</t>
        </is>
      </c>
      <c r="AB1794" s="462" t="inlineStr">
        <is>
          <t>L001-901905215</t>
        </is>
      </c>
      <c r="AC1794" s="462" t="inlineStr">
        <is>
          <t>វីអ៊ីស៊ិន (ខេមបូឌា) អ៊ិនដាសស្ទ្រី ឯ.ក</t>
        </is>
      </c>
      <c r="AD1794" s="464" t="n">
        <v>3274425</v>
      </c>
      <c r="AE1794" s="464" t="n">
        <v>2976750</v>
      </c>
      <c r="AF1794" s="464" t="n">
        <v>0</v>
      </c>
      <c r="AG1794" s="464" t="n">
        <v>0</v>
      </c>
      <c r="AH1794" s="464" t="n">
        <v>297675</v>
      </c>
      <c r="AI1794" s="464" t="n">
        <v>0</v>
      </c>
      <c r="AJ1794" s="464" t="n">
        <v>0</v>
      </c>
      <c r="AK1794" s="464" t="n">
        <v>0</v>
      </c>
      <c r="AL1794" s="464" t="n">
        <v>0</v>
      </c>
      <c r="AM1794" s="464" t="n">
        <v>0</v>
      </c>
      <c r="AN1794" s="464" t="n">
        <v>0</v>
      </c>
      <c r="AO1794" s="464" t="n">
        <v>0</v>
      </c>
      <c r="AP1794" s="464" t="n">
        <v>0</v>
      </c>
      <c r="AQ1794" s="462" t="inlineStr"/>
      <c r="AR1794" s="462" t="inlineStr">
        <is>
          <t>Trucking Fee</t>
        </is>
      </c>
      <c r="AS1794" s="462" t="inlineStr">
        <is>
          <t>បានប្រកាសពន្ធ</t>
        </is>
      </c>
    </row>
    <row r="1795">
      <c r="A1795" s="461" t="n">
        <v>1787</v>
      </c>
      <c r="B1795" s="462" t="inlineStr">
        <is>
          <t>Custom Clearance Fee</t>
        </is>
      </c>
      <c r="C1795" s="462" t="inlineStr">
        <is>
          <t>56ប៊ី-លីង សឹបផ្លាយ ឆេន មេនេចម៉ិន ឯ.ក</t>
        </is>
      </c>
      <c r="D1795" s="462" t="inlineStr">
        <is>
          <t>K004-902004795</t>
        </is>
      </c>
      <c r="E1795" s="462" t="inlineStr">
        <is>
          <t>IN202104-0252</t>
        </is>
      </c>
      <c r="F1795" s="463" t="n">
        <v>44314</v>
      </c>
      <c r="G1795" s="464" t="n">
        <v>293625</v>
      </c>
      <c r="H1795" s="462" t="n"/>
      <c r="I1795" s="464">
        <f>G1795</f>
        <v/>
      </c>
      <c r="J1795" s="462">
        <f>IF(AND(Q1795=TRUE, R1795=TRUE, S1795=TRUE), IF(W1795&lt;-0.05, "អនុញ្ញាត (អ្នកផ្គត់ផ្គង់ប្រកាសខ្វះ)", "បានប្រកាស (អនុញ្ញាត)"), IF(AND(Q1795=FALSE, R1795=FALSE, S1795=FALSE), "ព្យួរទុក (មិនមានទិន្នន័យ)", "ប្រកាសខុស (ព្យួរទុក)"))</f>
        <v/>
      </c>
      <c r="K1795" s="462" t="inlineStr"/>
      <c r="L1795" s="462" t="inlineStr"/>
      <c r="M1795" s="464">
        <f>AH1795</f>
        <v/>
      </c>
      <c r="N1795" s="464">
        <f>IF(W1795&lt;0,AH1795,I1795)</f>
        <v/>
      </c>
      <c r="O1795" s="464">
        <f>I1795-M1795</f>
        <v/>
      </c>
      <c r="P1795" s="462" t="n"/>
      <c r="Q1795" s="462">
        <f>V1795=W1795</f>
        <v/>
      </c>
      <c r="R1795" s="462">
        <f>AND(MONTH(F1795)=MONTH(X1795), YEAR(F1795)=YEAR(X1795))</f>
        <v/>
      </c>
      <c r="S1795" s="462">
        <f>AC1795="L001-901905215"</f>
        <v/>
      </c>
      <c r="T1795" s="464">
        <f>G1795-AH1795</f>
        <v/>
      </c>
      <c r="U1795" s="462" t="n"/>
      <c r="V1795" s="462" t="inlineStr">
        <is>
          <t>IN2021040252</t>
        </is>
      </c>
      <c r="W1795" s="462" t="inlineStr">
        <is>
          <t>IN2021040252</t>
        </is>
      </c>
      <c r="X1795" s="463" t="n">
        <v>44314</v>
      </c>
      <c r="Y1795" s="462" t="inlineStr">
        <is>
          <t>IN202104-0252</t>
        </is>
      </c>
      <c r="Z1795" s="462" t="inlineStr"/>
      <c r="AA1795" s="462" t="inlineStr">
        <is>
          <t>បុគ្គលជាប់អាករ</t>
        </is>
      </c>
      <c r="AB1795" s="462" t="inlineStr">
        <is>
          <t>L001-901905215</t>
        </is>
      </c>
      <c r="AC1795" s="462" t="inlineStr">
        <is>
          <t>វីអ៊ីស៊ិន (ខេមបូឌា) អ៊ិនដាសស្ទ្រី ឯ.ក</t>
        </is>
      </c>
      <c r="AD1795" s="464" t="n">
        <v>3229875</v>
      </c>
      <c r="AE1795" s="464" t="n">
        <v>2936250</v>
      </c>
      <c r="AF1795" s="464" t="n">
        <v>0</v>
      </c>
      <c r="AG1795" s="464" t="n">
        <v>0</v>
      </c>
      <c r="AH1795" s="464" t="n">
        <v>293625</v>
      </c>
      <c r="AI1795" s="464" t="n">
        <v>0</v>
      </c>
      <c r="AJ1795" s="464" t="n">
        <v>0</v>
      </c>
      <c r="AK1795" s="464" t="n">
        <v>0</v>
      </c>
      <c r="AL1795" s="464" t="n">
        <v>0</v>
      </c>
      <c r="AM1795" s="464" t="n">
        <v>0</v>
      </c>
      <c r="AN1795" s="464" t="n">
        <v>0</v>
      </c>
      <c r="AO1795" s="464" t="n">
        <v>0</v>
      </c>
      <c r="AP1795" s="464" t="n">
        <v>0</v>
      </c>
      <c r="AQ1795" s="462" t="inlineStr"/>
      <c r="AR1795" s="462" t="inlineStr">
        <is>
          <t>Trucking Fee</t>
        </is>
      </c>
      <c r="AS1795" s="462" t="inlineStr">
        <is>
          <t>បានប្រកាសពន្ធ</t>
        </is>
      </c>
    </row>
    <row r="1796">
      <c r="A1796" s="461" t="n">
        <v>1788</v>
      </c>
      <c r="B1796" s="462" t="inlineStr">
        <is>
          <t>Custom Clearance Fee</t>
        </is>
      </c>
      <c r="C1796" s="462" t="inlineStr">
        <is>
          <t>56ប៊ី-លីង សឹបផ្លាយ ឆេន មេនេចម៉ិន ឯ.ក</t>
        </is>
      </c>
      <c r="D1796" s="462" t="inlineStr">
        <is>
          <t>K004-902004795</t>
        </is>
      </c>
      <c r="E1796" s="462" t="inlineStr">
        <is>
          <t>IN202104-0251</t>
        </is>
      </c>
      <c r="F1796" s="463" t="n">
        <v>44314</v>
      </c>
      <c r="G1796" s="464" t="n">
        <v>269325</v>
      </c>
      <c r="H1796" s="462" t="n"/>
      <c r="I1796" s="464">
        <f>G1796</f>
        <v/>
      </c>
      <c r="J1796" s="462">
        <f>IF(AND(Q1796=TRUE, R1796=TRUE, S1796=TRUE), IF(W1796&lt;-0.05, "អនុញ្ញាត (អ្នកផ្គត់ផ្គង់ប្រកាសខ្វះ)", "បានប្រកាស (អនុញ្ញាត)"), IF(AND(Q1796=FALSE, R1796=FALSE, S1796=FALSE), "ព្យួរទុក (មិនមានទិន្នន័យ)", "ប្រកាសខុស (ព្យួរទុក)"))</f>
        <v/>
      </c>
      <c r="K1796" s="462" t="inlineStr"/>
      <c r="L1796" s="462" t="inlineStr"/>
      <c r="M1796" s="464">
        <f>AH1796</f>
        <v/>
      </c>
      <c r="N1796" s="464">
        <f>IF(W1796&lt;0,AH1796,I1796)</f>
        <v/>
      </c>
      <c r="O1796" s="464">
        <f>I1796-M1796</f>
        <v/>
      </c>
      <c r="P1796" s="462" t="n"/>
      <c r="Q1796" s="462">
        <f>V1796=W1796</f>
        <v/>
      </c>
      <c r="R1796" s="462">
        <f>AND(MONTH(F1796)=MONTH(X1796), YEAR(F1796)=YEAR(X1796))</f>
        <v/>
      </c>
      <c r="S1796" s="462">
        <f>AC1796="L001-901905215"</f>
        <v/>
      </c>
      <c r="T1796" s="464">
        <f>G1796-AH1796</f>
        <v/>
      </c>
      <c r="U1796" s="462" t="n"/>
      <c r="V1796" s="462" t="inlineStr">
        <is>
          <t>IN2021040251</t>
        </is>
      </c>
      <c r="W1796" s="462" t="inlineStr">
        <is>
          <t>IN2021040251</t>
        </is>
      </c>
      <c r="X1796" s="463" t="n">
        <v>44314</v>
      </c>
      <c r="Y1796" s="462" t="inlineStr">
        <is>
          <t>IN202104-0251</t>
        </is>
      </c>
      <c r="Z1796" s="462" t="inlineStr"/>
      <c r="AA1796" s="462" t="inlineStr">
        <is>
          <t>បុគ្គលជាប់អាករ</t>
        </is>
      </c>
      <c r="AB1796" s="462" t="inlineStr">
        <is>
          <t>L001-901905215</t>
        </is>
      </c>
      <c r="AC1796" s="462" t="inlineStr">
        <is>
          <t>វីអ៊ីស៊ិន (ខេមបូឌា) អ៊ិនដាសស្ទ្រី ឯ.ក</t>
        </is>
      </c>
      <c r="AD1796" s="464" t="n">
        <v>2962575</v>
      </c>
      <c r="AE1796" s="464" t="n">
        <v>2693250</v>
      </c>
      <c r="AF1796" s="464" t="n">
        <v>0</v>
      </c>
      <c r="AG1796" s="464" t="n">
        <v>0</v>
      </c>
      <c r="AH1796" s="464" t="n">
        <v>269325</v>
      </c>
      <c r="AI1796" s="464" t="n">
        <v>0</v>
      </c>
      <c r="AJ1796" s="464" t="n">
        <v>0</v>
      </c>
      <c r="AK1796" s="464" t="n">
        <v>0</v>
      </c>
      <c r="AL1796" s="464" t="n">
        <v>0</v>
      </c>
      <c r="AM1796" s="464" t="n">
        <v>0</v>
      </c>
      <c r="AN1796" s="464" t="n">
        <v>0</v>
      </c>
      <c r="AO1796" s="464" t="n">
        <v>0</v>
      </c>
      <c r="AP1796" s="464" t="n">
        <v>0</v>
      </c>
      <c r="AQ1796" s="462" t="inlineStr"/>
      <c r="AR1796" s="462" t="inlineStr">
        <is>
          <t>Trucking Fee</t>
        </is>
      </c>
      <c r="AS1796" s="462" t="inlineStr">
        <is>
          <t>បានប្រកាសពន្ធ</t>
        </is>
      </c>
    </row>
    <row r="1797">
      <c r="A1797" s="461" t="n">
        <v>1789</v>
      </c>
      <c r="B1797" s="462" t="inlineStr">
        <is>
          <t>Custom Clearance Fee</t>
        </is>
      </c>
      <c r="C1797" s="462" t="inlineStr">
        <is>
          <t>56ប៊ី-លីង សឹបផ្លាយ ឆេន មេនេចម៉ិន ឯ.ក</t>
        </is>
      </c>
      <c r="D1797" s="462" t="inlineStr">
        <is>
          <t>K004-902004795</t>
        </is>
      </c>
      <c r="E1797" s="462" t="inlineStr">
        <is>
          <t>IN202104-0249</t>
        </is>
      </c>
      <c r="F1797" s="463" t="n">
        <v>44314</v>
      </c>
      <c r="G1797" s="464" t="n">
        <v>502200</v>
      </c>
      <c r="H1797" s="462" t="n"/>
      <c r="I1797" s="464">
        <f>G1797</f>
        <v/>
      </c>
      <c r="J1797" s="462">
        <f>IF(AND(Q1797=TRUE, R1797=TRUE, S1797=TRUE), IF(W1797&lt;-0.05, "អនុញ្ញាត (អ្នកផ្គត់ផ្គង់ប្រកាសខ្វះ)", "បានប្រកាស (អនុញ្ញាត)"), IF(AND(Q1797=FALSE, R1797=FALSE, S1797=FALSE), "ព្យួរទុក (មិនមានទិន្នន័យ)", "ប្រកាសខុស (ព្យួរទុក)"))</f>
        <v/>
      </c>
      <c r="K1797" s="462" t="inlineStr"/>
      <c r="L1797" s="462" t="inlineStr"/>
      <c r="M1797" s="464">
        <f>AH1797</f>
        <v/>
      </c>
      <c r="N1797" s="464">
        <f>IF(W1797&lt;0,AH1797,I1797)</f>
        <v/>
      </c>
      <c r="O1797" s="464">
        <f>I1797-M1797</f>
        <v/>
      </c>
      <c r="P1797" s="462" t="n"/>
      <c r="Q1797" s="462">
        <f>V1797=W1797</f>
        <v/>
      </c>
      <c r="R1797" s="462">
        <f>AND(MONTH(F1797)=MONTH(X1797), YEAR(F1797)=YEAR(X1797))</f>
        <v/>
      </c>
      <c r="S1797" s="462">
        <f>AC1797="L001-901905215"</f>
        <v/>
      </c>
      <c r="T1797" s="464">
        <f>G1797-AH1797</f>
        <v/>
      </c>
      <c r="U1797" s="462" t="n"/>
      <c r="V1797" s="462" t="inlineStr">
        <is>
          <t>IN2021040249</t>
        </is>
      </c>
      <c r="W1797" s="462" t="inlineStr">
        <is>
          <t>IN2021040249</t>
        </is>
      </c>
      <c r="X1797" s="463" t="n">
        <v>44314</v>
      </c>
      <c r="Y1797" s="462" t="inlineStr">
        <is>
          <t>IN202104-0249</t>
        </is>
      </c>
      <c r="Z1797" s="462" t="inlineStr"/>
      <c r="AA1797" s="462" t="inlineStr">
        <is>
          <t>បុគ្គលជាប់អាករ</t>
        </is>
      </c>
      <c r="AB1797" s="462" t="inlineStr">
        <is>
          <t>L001-901905215</t>
        </is>
      </c>
      <c r="AC1797" s="462" t="inlineStr">
        <is>
          <t>វីអ៊ីស៊ិន (ខេមបូឌា) អ៊ិនដាសស្ទ្រី ឯ.ក</t>
        </is>
      </c>
      <c r="AD1797" s="464" t="n">
        <v>5524200</v>
      </c>
      <c r="AE1797" s="464" t="n">
        <v>5022000</v>
      </c>
      <c r="AF1797" s="464" t="n">
        <v>0</v>
      </c>
      <c r="AG1797" s="464" t="n">
        <v>0</v>
      </c>
      <c r="AH1797" s="464" t="n">
        <v>502200</v>
      </c>
      <c r="AI1797" s="464" t="n">
        <v>0</v>
      </c>
      <c r="AJ1797" s="464" t="n">
        <v>0</v>
      </c>
      <c r="AK1797" s="464" t="n">
        <v>0</v>
      </c>
      <c r="AL1797" s="464" t="n">
        <v>0</v>
      </c>
      <c r="AM1797" s="464" t="n">
        <v>0</v>
      </c>
      <c r="AN1797" s="464" t="n">
        <v>0</v>
      </c>
      <c r="AO1797" s="464" t="n">
        <v>0</v>
      </c>
      <c r="AP1797" s="464" t="n">
        <v>0</v>
      </c>
      <c r="AQ1797" s="462" t="inlineStr"/>
      <c r="AR1797" s="462" t="inlineStr">
        <is>
          <t>Trucking Fee</t>
        </is>
      </c>
      <c r="AS1797" s="462" t="inlineStr">
        <is>
          <t>បានប្រកាសពន្ធ</t>
        </is>
      </c>
    </row>
    <row r="1798">
      <c r="A1798" s="461" t="n">
        <v>1790</v>
      </c>
      <c r="B1798" s="462" t="inlineStr">
        <is>
          <t>Custom Clearance Fee</t>
        </is>
      </c>
      <c r="C1798" s="462" t="inlineStr">
        <is>
          <t>56ប៊ី-លីង សឹបផ្លាយ ឆេន មេនេចម៉ិន ឯ.ក</t>
        </is>
      </c>
      <c r="D1798" s="462" t="inlineStr">
        <is>
          <t>K004-902004795</t>
        </is>
      </c>
      <c r="E1798" s="462" t="inlineStr">
        <is>
          <t>IN202104-0248</t>
        </is>
      </c>
      <c r="F1798" s="463" t="n">
        <v>44314</v>
      </c>
      <c r="G1798" s="464" t="n">
        <v>735075</v>
      </c>
      <c r="H1798" s="462" t="n"/>
      <c r="I1798" s="464">
        <f>G1798</f>
        <v/>
      </c>
      <c r="J1798" s="462">
        <f>IF(AND(Q1798=TRUE, R1798=TRUE, S1798=TRUE), IF(W1798&lt;-0.05, "អនុញ្ញាត (អ្នកផ្គត់ផ្គង់ប្រកាសខ្វះ)", "បានប្រកាស (អនុញ្ញាត)"), IF(AND(Q1798=FALSE, R1798=FALSE, S1798=FALSE), "ព្យួរទុក (មិនមានទិន្នន័យ)", "ប្រកាសខុស (ព្យួរទុក)"))</f>
        <v/>
      </c>
      <c r="K1798" s="462" t="inlineStr"/>
      <c r="L1798" s="462" t="inlineStr"/>
      <c r="M1798" s="464">
        <f>AH1798</f>
        <v/>
      </c>
      <c r="N1798" s="464">
        <f>IF(W1798&lt;0,AH1798,I1798)</f>
        <v/>
      </c>
      <c r="O1798" s="464">
        <f>I1798-M1798</f>
        <v/>
      </c>
      <c r="P1798" s="462" t="n"/>
      <c r="Q1798" s="462">
        <f>V1798=W1798</f>
        <v/>
      </c>
      <c r="R1798" s="462">
        <f>AND(MONTH(F1798)=MONTH(X1798), YEAR(F1798)=YEAR(X1798))</f>
        <v/>
      </c>
      <c r="S1798" s="462">
        <f>AC1798="L001-901905215"</f>
        <v/>
      </c>
      <c r="T1798" s="464">
        <f>G1798-AH1798</f>
        <v/>
      </c>
      <c r="U1798" s="462" t="n"/>
      <c r="V1798" s="462" t="inlineStr">
        <is>
          <t>IN2021040248</t>
        </is>
      </c>
      <c r="W1798" s="462" t="inlineStr">
        <is>
          <t>IN2021040248</t>
        </is>
      </c>
      <c r="X1798" s="463" t="n">
        <v>44314</v>
      </c>
      <c r="Y1798" s="462" t="inlineStr">
        <is>
          <t>IN202104-0248</t>
        </is>
      </c>
      <c r="Z1798" s="462" t="inlineStr"/>
      <c r="AA1798" s="462" t="inlineStr">
        <is>
          <t>បុគ្គលជាប់អាករ</t>
        </is>
      </c>
      <c r="AB1798" s="462" t="inlineStr">
        <is>
          <t>L001-901905215</t>
        </is>
      </c>
      <c r="AC1798" s="462" t="inlineStr">
        <is>
          <t>វីអ៊ីស៊ិន (ខេមបូឌា) អ៊ិនដាសស្ទ្រី ឯ.ក</t>
        </is>
      </c>
      <c r="AD1798" s="464" t="n">
        <v>8085825</v>
      </c>
      <c r="AE1798" s="464" t="n">
        <v>7350750</v>
      </c>
      <c r="AF1798" s="464" t="n">
        <v>0</v>
      </c>
      <c r="AG1798" s="464" t="n">
        <v>0</v>
      </c>
      <c r="AH1798" s="464" t="n">
        <v>735075</v>
      </c>
      <c r="AI1798" s="464" t="n">
        <v>0</v>
      </c>
      <c r="AJ1798" s="464" t="n">
        <v>0</v>
      </c>
      <c r="AK1798" s="464" t="n">
        <v>0</v>
      </c>
      <c r="AL1798" s="464" t="n">
        <v>0</v>
      </c>
      <c r="AM1798" s="464" t="n">
        <v>0</v>
      </c>
      <c r="AN1798" s="464" t="n">
        <v>0</v>
      </c>
      <c r="AO1798" s="464" t="n">
        <v>0</v>
      </c>
      <c r="AP1798" s="464" t="n">
        <v>0</v>
      </c>
      <c r="AQ1798" s="462" t="inlineStr"/>
      <c r="AR1798" s="462" t="inlineStr">
        <is>
          <t xml:space="preserve"> Trucking Fee </t>
        </is>
      </c>
      <c r="AS1798" s="462" t="inlineStr">
        <is>
          <t>បានប្រកាសពន្ធ</t>
        </is>
      </c>
    </row>
    <row r="1799">
      <c r="A1799" s="461" t="n">
        <v>1791</v>
      </c>
      <c r="B1799" s="462" t="inlineStr">
        <is>
          <t>Custom Clearance Fee</t>
        </is>
      </c>
      <c r="C1799" s="462" t="inlineStr">
        <is>
          <t>56ប៊ី-លីង សឹបផ្លាយ ឆេន មេនេចម៉ិន ឯ.ក</t>
        </is>
      </c>
      <c r="D1799" s="462" t="inlineStr">
        <is>
          <t>K004-902004795</t>
        </is>
      </c>
      <c r="E1799" s="462" t="inlineStr">
        <is>
          <t>IN202104-0247</t>
        </is>
      </c>
      <c r="F1799" s="463" t="n">
        <v>44309</v>
      </c>
      <c r="G1799" s="464" t="n">
        <v>269192</v>
      </c>
      <c r="H1799" s="462" t="n"/>
      <c r="I1799" s="464">
        <f>G1799</f>
        <v/>
      </c>
      <c r="J1799" s="462">
        <f>IF(AND(Q1799=TRUE, R1799=TRUE, S1799=TRUE), IF(W1799&lt;-0.05, "អនុញ្ញាត (អ្នកផ្គត់ផ្គង់ប្រកាសខ្វះ)", "បានប្រកាស (អនុញ្ញាត)"), IF(AND(Q1799=FALSE, R1799=FALSE, S1799=FALSE), "ព្យួរទុក (មិនមានទិន្នន័យ)", "ប្រកាសខុស (ព្យួរទុក)"))</f>
        <v/>
      </c>
      <c r="K1799" s="462" t="inlineStr"/>
      <c r="L1799" s="462" t="inlineStr"/>
      <c r="M1799" s="464">
        <f>AH1799</f>
        <v/>
      </c>
      <c r="N1799" s="464">
        <f>IF(W1799&lt;0,AH1799,I1799)</f>
        <v/>
      </c>
      <c r="O1799" s="464">
        <f>I1799-M1799</f>
        <v/>
      </c>
      <c r="P1799" s="462" t="n"/>
      <c r="Q1799" s="462">
        <f>V1799=W1799</f>
        <v/>
      </c>
      <c r="R1799" s="462">
        <f>AND(MONTH(F1799)=MONTH(X1799), YEAR(F1799)=YEAR(X1799))</f>
        <v/>
      </c>
      <c r="S1799" s="462">
        <f>AC1799="L001-901905215"</f>
        <v/>
      </c>
      <c r="T1799" s="464">
        <f>G1799-AH1799</f>
        <v/>
      </c>
      <c r="U1799" s="462" t="n"/>
      <c r="V1799" s="462" t="inlineStr">
        <is>
          <t>IN2021040247</t>
        </is>
      </c>
      <c r="W1799" s="462" t="inlineStr">
        <is>
          <t>IN2021040247</t>
        </is>
      </c>
      <c r="X1799" s="463" t="n">
        <v>44309</v>
      </c>
      <c r="Y1799" s="462" t="inlineStr">
        <is>
          <t>IN202104-0247</t>
        </is>
      </c>
      <c r="Z1799" s="462" t="inlineStr"/>
      <c r="AA1799" s="462" t="inlineStr">
        <is>
          <t>បុគ្គលជាប់អាករ</t>
        </is>
      </c>
      <c r="AB1799" s="462" t="inlineStr">
        <is>
          <t>L001-901905215</t>
        </is>
      </c>
      <c r="AC1799" s="462" t="inlineStr">
        <is>
          <t>វីអ៊ីស៊ិន (ខេមបូឌា) អ៊ិនដាសស្ទ្រី ឯ.ក</t>
        </is>
      </c>
      <c r="AD1799" s="464" t="n">
        <v>2961112</v>
      </c>
      <c r="AE1799" s="464" t="n">
        <v>2691920</v>
      </c>
      <c r="AF1799" s="464" t="n">
        <v>0</v>
      </c>
      <c r="AG1799" s="464" t="n">
        <v>0</v>
      </c>
      <c r="AH1799" s="464" t="n">
        <v>269192</v>
      </c>
      <c r="AI1799" s="464" t="n">
        <v>0</v>
      </c>
      <c r="AJ1799" s="464" t="n">
        <v>0</v>
      </c>
      <c r="AK1799" s="464" t="n">
        <v>0</v>
      </c>
      <c r="AL1799" s="464" t="n">
        <v>0</v>
      </c>
      <c r="AM1799" s="464" t="n">
        <v>0</v>
      </c>
      <c r="AN1799" s="464" t="n">
        <v>0</v>
      </c>
      <c r="AO1799" s="464" t="n">
        <v>0</v>
      </c>
      <c r="AP1799" s="464" t="n">
        <v>0</v>
      </c>
      <c r="AQ1799" s="462" t="inlineStr"/>
      <c r="AR1799" s="462" t="inlineStr">
        <is>
          <t>Trucking Fee</t>
        </is>
      </c>
      <c r="AS1799" s="462" t="inlineStr">
        <is>
          <t>បានប្រកាសពន្ធ</t>
        </is>
      </c>
    </row>
    <row r="1800">
      <c r="A1800" s="461" t="n">
        <v>1792</v>
      </c>
      <c r="B1800" s="462" t="inlineStr">
        <is>
          <t>Express Fee</t>
        </is>
      </c>
      <c r="C1800" s="462" t="inlineStr">
        <is>
          <t>ឌី អេច អិល អិចប្រេស (ខេមបូឌា)</t>
        </is>
      </c>
      <c r="D1800" s="462" t="inlineStr">
        <is>
          <t>L001-100045197</t>
        </is>
      </c>
      <c r="E1800" s="462" t="inlineStr">
        <is>
          <t>PNHR000377581.</t>
        </is>
      </c>
      <c r="F1800" s="463" t="n">
        <v>44294</v>
      </c>
      <c r="G1800" s="464" t="n">
        <v>16459</v>
      </c>
      <c r="H1800" s="462" t="n"/>
      <c r="I1800" s="464">
        <f>G1800</f>
        <v/>
      </c>
      <c r="J1800" s="462">
        <f>IF(AND(Q1800=TRUE, R1800=TRUE, S1800=TRUE), IF(W1800&lt;-0.05, "អនុញ្ញាត (អ្នកផ្គត់ផ្គង់ប្រកាសខ្វះ)", "បានប្រកាស (អនុញ្ញាត)"), IF(AND(Q1800=FALSE, R1800=FALSE, S1800=FALSE), "ព្យួរទុក (មិនមានទិន្នន័យ)", "ប្រកាសខុស (ព្យួរទុក)"))</f>
        <v/>
      </c>
      <c r="K1800" s="462" t="inlineStr"/>
      <c r="L1800" s="462" t="inlineStr"/>
      <c r="M1800" s="464">
        <f>AH1800</f>
        <v/>
      </c>
      <c r="N1800" s="464">
        <f>IF(W1800&lt;0,AH1800,I1800)</f>
        <v/>
      </c>
      <c r="O1800" s="464">
        <f>I1800-M1800</f>
        <v/>
      </c>
      <c r="P1800" s="462" t="n"/>
      <c r="Q1800" s="462">
        <f>V1800=W1800</f>
        <v/>
      </c>
      <c r="R1800" s="462">
        <f>AND(MONTH(F1800)=MONTH(X1800), YEAR(F1800)=YEAR(X1800))</f>
        <v/>
      </c>
      <c r="S1800" s="462">
        <f>AC1800="L001-901905215"</f>
        <v/>
      </c>
      <c r="T1800" s="464">
        <f>G1800-AH1800</f>
        <v/>
      </c>
      <c r="U1800" s="462" t="n"/>
      <c r="V1800" s="462" t="inlineStr">
        <is>
          <t>PNHR000377581</t>
        </is>
      </c>
      <c r="W1800" s="462" t="inlineStr"/>
      <c r="X1800" s="499" t="n"/>
      <c r="Y1800" s="462" t="n"/>
      <c r="Z1800" s="462" t="n"/>
      <c r="AA1800" s="462" t="n"/>
      <c r="AB1800" s="462" t="n"/>
      <c r="AC1800" s="462" t="n"/>
      <c r="AD1800" s="462" t="n"/>
      <c r="AE1800" s="462" t="n"/>
      <c r="AF1800" s="462" t="n"/>
      <c r="AG1800" s="462" t="n"/>
      <c r="AH1800" s="462" t="n"/>
      <c r="AI1800" s="462" t="n"/>
      <c r="AJ1800" s="462" t="n"/>
      <c r="AK1800" s="462" t="n"/>
      <c r="AL1800" s="462" t="n"/>
      <c r="AM1800" s="462" t="n"/>
      <c r="AN1800" s="462" t="n"/>
      <c r="AO1800" s="462" t="n"/>
      <c r="AP1800" s="462" t="n"/>
      <c r="AQ1800" s="462" t="n"/>
      <c r="AR1800" s="462" t="n"/>
      <c r="AS1800" s="462" t="n"/>
    </row>
    <row r="1801">
      <c r="A1801" s="461" t="n">
        <v>1793</v>
      </c>
      <c r="B1801" s="462" t="inlineStr">
        <is>
          <t>សេវាកំចាត់សត្វល្អិតសំរាប់ខែ មីនា ឆ្នាំ 2021</t>
        </is>
      </c>
      <c r="C1801" s="462" t="inlineStr">
        <is>
          <t>ភីស៊ីអាយ សឺវីស</t>
        </is>
      </c>
      <c r="D1801" s="462" t="inlineStr">
        <is>
          <t>K010-901639639</t>
        </is>
      </c>
      <c r="E1801" s="462" t="inlineStr">
        <is>
          <t>2021-0065</t>
        </is>
      </c>
      <c r="F1801" s="463" t="n">
        <v>44311</v>
      </c>
      <c r="G1801" s="464" t="n">
        <v>80960</v>
      </c>
      <c r="H1801" s="462" t="n"/>
      <c r="I1801" s="464">
        <f>G1801</f>
        <v/>
      </c>
      <c r="J1801" s="462">
        <f>IF(AND(Q1801=TRUE, R1801=TRUE, S1801=TRUE), IF(W1801&lt;-0.05, "អនុញ្ញាត (អ្នកផ្គត់ផ្គង់ប្រកាសខ្វះ)", "បានប្រកាស (អនុញ្ញាត)"), IF(AND(Q1801=FALSE, R1801=FALSE, S1801=FALSE), "ព្យួរទុក (មិនមានទិន្នន័យ)", "ប្រកាសខុស (ព្យួរទុក)"))</f>
        <v/>
      </c>
      <c r="K1801" s="462" t="inlineStr"/>
      <c r="L1801" s="462" t="inlineStr"/>
      <c r="M1801" s="464">
        <f>AH1801</f>
        <v/>
      </c>
      <c r="N1801" s="464">
        <f>IF(W1801&lt;0,AH1801,I1801)</f>
        <v/>
      </c>
      <c r="O1801" s="464">
        <f>I1801-M1801</f>
        <v/>
      </c>
      <c r="P1801" s="462" t="n"/>
      <c r="Q1801" s="462">
        <f>V1801=W1801</f>
        <v/>
      </c>
      <c r="R1801" s="462">
        <f>AND(MONTH(F1801)=MONTH(X1801), YEAR(F1801)=YEAR(X1801))</f>
        <v/>
      </c>
      <c r="S1801" s="462">
        <f>AC1801="L001-901905215"</f>
        <v/>
      </c>
      <c r="T1801" s="464">
        <f>G1801-AH1801</f>
        <v/>
      </c>
      <c r="U1801" s="462" t="n"/>
      <c r="V1801" s="462" t="inlineStr">
        <is>
          <t>20210065</t>
        </is>
      </c>
      <c r="W1801" s="462" t="inlineStr">
        <is>
          <t>20210065</t>
        </is>
      </c>
      <c r="X1801" s="463" t="n">
        <v>44280</v>
      </c>
      <c r="Y1801" s="462" t="inlineStr">
        <is>
          <t>2021-0065</t>
        </is>
      </c>
      <c r="Z1801" s="462" t="inlineStr"/>
      <c r="AA1801" s="462" t="inlineStr">
        <is>
          <t>បុគ្គលជាប់អាករ</t>
        </is>
      </c>
      <c r="AB1801" s="462" t="inlineStr">
        <is>
          <t>L001-901905215</t>
        </is>
      </c>
      <c r="AC1801" s="462" t="inlineStr">
        <is>
          <t>វីអ៊ីស៊ិន (ខេមបូឌា) អ៊ិនដាសស្ទ្រី ឯ.ក</t>
        </is>
      </c>
      <c r="AD1801" s="464" t="n">
        <v>890560</v>
      </c>
      <c r="AE1801" s="464" t="n">
        <v>809600</v>
      </c>
      <c r="AF1801" s="464" t="n">
        <v>0</v>
      </c>
      <c r="AG1801" s="464" t="n">
        <v>0</v>
      </c>
      <c r="AH1801" s="464" t="n">
        <v>80960</v>
      </c>
      <c r="AI1801" s="464" t="n">
        <v>0</v>
      </c>
      <c r="AJ1801" s="464" t="n">
        <v>0</v>
      </c>
      <c r="AK1801" s="464" t="n">
        <v>0</v>
      </c>
      <c r="AL1801" s="464" t="n">
        <v>0</v>
      </c>
      <c r="AM1801" s="464" t="n">
        <v>0</v>
      </c>
      <c r="AN1801" s="464" t="n">
        <v>0</v>
      </c>
      <c r="AO1801" s="464" t="n">
        <v>0</v>
      </c>
      <c r="AP1801" s="464" t="n">
        <v>0</v>
      </c>
      <c r="AQ1801" s="462" t="inlineStr"/>
      <c r="AR1801" s="462" t="inlineStr">
        <is>
          <t>សេវាកម្មកំចាត់សត្វល្អិត</t>
        </is>
      </c>
      <c r="AS1801" s="462" t="inlineStr">
        <is>
          <t>បានប្រកាសពន្ធ</t>
        </is>
      </c>
    </row>
    <row r="1802">
      <c r="A1802" s="461" t="n">
        <v>1794</v>
      </c>
      <c r="B1802" s="462" t="inlineStr">
        <is>
          <t>ផ្លាកក្រដាសនិងក្រដាស</t>
        </is>
      </c>
      <c r="C1802" s="462" t="inlineStr">
        <is>
          <t>ដុងគ័ន ស៊ីធី ហ្វាញស្តារ ព្រីនធីង (ខេមបូឌា)</t>
        </is>
      </c>
      <c r="D1802" s="462" t="inlineStr">
        <is>
          <t>L001-100193021</t>
        </is>
      </c>
      <c r="E1802" s="462" t="inlineStr">
        <is>
          <t>000207</t>
        </is>
      </c>
      <c r="F1802" s="463" t="n">
        <v>44310</v>
      </c>
      <c r="G1802" s="464" t="n">
        <v>6459758</v>
      </c>
      <c r="H1802" s="462" t="n"/>
      <c r="I1802" s="464">
        <f>G1802</f>
        <v/>
      </c>
      <c r="J1802" s="462">
        <f>IF(AND(Q1802=TRUE, R1802=TRUE, S1802=TRUE), IF(W1802&lt;-0.05, "អនុញ្ញាត (អ្នកផ្គត់ផ្គង់ប្រកាសខ្វះ)", "បានប្រកាស (អនុញ្ញាត)"), IF(AND(Q1802=FALSE, R1802=FALSE, S1802=FALSE), "ព្យួរទុក (មិនមានទិន្នន័យ)", "ប្រកាសខុស (ព្យួរទុក)"))</f>
        <v/>
      </c>
      <c r="K1802" s="462" t="inlineStr"/>
      <c r="L1802" s="462" t="inlineStr"/>
      <c r="M1802" s="464">
        <f>AH1802</f>
        <v/>
      </c>
      <c r="N1802" s="464">
        <f>IF(W1802&lt;0,AH1802,I1802)</f>
        <v/>
      </c>
      <c r="O1802" s="464">
        <f>I1802-M1802</f>
        <v/>
      </c>
      <c r="P1802" s="462" t="n"/>
      <c r="Q1802" s="462">
        <f>V1802=W1802</f>
        <v/>
      </c>
      <c r="R1802" s="462">
        <f>AND(MONTH(F1802)=MONTH(X1802), YEAR(F1802)=YEAR(X1802))</f>
        <v/>
      </c>
      <c r="S1802" s="462">
        <f>AC1802="L001-901905215"</f>
        <v/>
      </c>
      <c r="T1802" s="464">
        <f>G1802-AH1802</f>
        <v/>
      </c>
      <c r="U1802" s="462" t="n"/>
      <c r="V1802" s="462" t="inlineStr">
        <is>
          <t>000207</t>
        </is>
      </c>
      <c r="W1802" s="462" t="inlineStr">
        <is>
          <t>000207</t>
        </is>
      </c>
      <c r="X1802" s="463" t="n">
        <v>44313</v>
      </c>
      <c r="Y1802" s="462" t="inlineStr">
        <is>
          <t>000207</t>
        </is>
      </c>
      <c r="Z1802" s="462" t="inlineStr"/>
      <c r="AA1802" s="462" t="inlineStr">
        <is>
          <t>បុគ្គលជាប់អាករ</t>
        </is>
      </c>
      <c r="AB1802" s="462" t="inlineStr">
        <is>
          <t>L001-901905215</t>
        </is>
      </c>
      <c r="AC1802" s="462" t="inlineStr">
        <is>
          <t>វីអ៊ីស៊ិន (ខេមបូឌា) អ៊ិនដាសស្ទ្រី ឯ.ក</t>
        </is>
      </c>
      <c r="AD1802" s="464" t="n">
        <v>71057337</v>
      </c>
      <c r="AE1802" s="464" t="n">
        <v>64597579</v>
      </c>
      <c r="AF1802" s="464" t="n">
        <v>0</v>
      </c>
      <c r="AG1802" s="464" t="n">
        <v>0</v>
      </c>
      <c r="AH1802" s="464" t="n">
        <v>6459758</v>
      </c>
      <c r="AI1802" s="464" t="n">
        <v>0</v>
      </c>
      <c r="AJ1802" s="464" t="n">
        <v>0</v>
      </c>
      <c r="AK1802" s="464" t="n">
        <v>0</v>
      </c>
      <c r="AL1802" s="464" t="n">
        <v>0</v>
      </c>
      <c r="AM1802" s="464" t="n">
        <v>0</v>
      </c>
      <c r="AN1802" s="464" t="n">
        <v>0</v>
      </c>
      <c r="AO1802" s="464" t="n">
        <v>0</v>
      </c>
      <c r="AP1802" s="464" t="n">
        <v>0</v>
      </c>
      <c r="AQ1802" s="462" t="inlineStr"/>
      <c r="AR1802" s="462" t="inlineStr">
        <is>
          <t>ផ្លាកក្រដាស និង ក្រដាស</t>
        </is>
      </c>
      <c r="AS1802" s="462" t="inlineStr">
        <is>
          <t>បានប្រកាសពន្ធ</t>
        </is>
      </c>
    </row>
    <row r="1803">
      <c r="A1803" s="461" t="n">
        <v>1795</v>
      </c>
      <c r="B1803" s="462" t="inlineStr">
        <is>
          <t>ក្រដាសកាតុងធ្ធើកេស</t>
        </is>
      </c>
      <c r="C1803" s="462" t="inlineStr">
        <is>
          <t>ជា យូ អាង ផេកខេកជីង មេធៀរៀល (ខេមបូឌា) ឯ.ក</t>
        </is>
      </c>
      <c r="D1803" s="462" t="inlineStr">
        <is>
          <t>L001-901903560</t>
        </is>
      </c>
      <c r="E1803" s="462" t="inlineStr">
        <is>
          <t>JYA202100154</t>
        </is>
      </c>
      <c r="F1803" s="463" t="n">
        <v>44310</v>
      </c>
      <c r="G1803" s="464" t="n">
        <v>3855691</v>
      </c>
      <c r="H1803" s="462" t="n"/>
      <c r="I1803" s="464">
        <f>G1803</f>
        <v/>
      </c>
      <c r="J1803" s="462">
        <f>IF(AND(Q1803=TRUE, R1803=TRUE, S1803=TRUE), IF(W1803&lt;-0.05, "អនុញ្ញាត (អ្នកផ្គត់ផ្គង់ប្រកាសខ្វះ)", "បានប្រកាស (អនុញ្ញាត)"), IF(AND(Q1803=FALSE, R1803=FALSE, S1803=FALSE), "ព្យួរទុក (មិនមានទិន្នន័យ)", "ប្រកាសខុស (ព្យួរទុក)"))</f>
        <v/>
      </c>
      <c r="K1803" s="462" t="inlineStr"/>
      <c r="L1803" s="462" t="inlineStr"/>
      <c r="M1803" s="464">
        <f>AH1803</f>
        <v/>
      </c>
      <c r="N1803" s="464">
        <f>IF(W1803&lt;0,AH1803,I1803)</f>
        <v/>
      </c>
      <c r="O1803" s="464">
        <f>I1803-M1803</f>
        <v/>
      </c>
      <c r="P1803" s="462" t="n"/>
      <c r="Q1803" s="462">
        <f>V1803=W1803</f>
        <v/>
      </c>
      <c r="R1803" s="462">
        <f>AND(MONTH(F1803)=MONTH(X1803), YEAR(F1803)=YEAR(X1803))</f>
        <v/>
      </c>
      <c r="S1803" s="462">
        <f>AC1803="L001-901905215"</f>
        <v/>
      </c>
      <c r="T1803" s="464">
        <f>G1803-AH1803</f>
        <v/>
      </c>
      <c r="U1803" s="462" t="n"/>
      <c r="V1803" s="462" t="inlineStr">
        <is>
          <t>JYA202100154</t>
        </is>
      </c>
      <c r="W1803" s="462" t="inlineStr">
        <is>
          <t>JYA202100154</t>
        </is>
      </c>
      <c r="X1803" s="463" t="n">
        <v>44310</v>
      </c>
      <c r="Y1803" s="462" t="inlineStr">
        <is>
          <t>JYA202100154</t>
        </is>
      </c>
      <c r="Z1803" s="462" t="inlineStr"/>
      <c r="AA1803" s="462" t="inlineStr">
        <is>
          <t>បុគ្គលជាប់អាករ</t>
        </is>
      </c>
      <c r="AB1803" s="462" t="inlineStr">
        <is>
          <t>L001-901905215</t>
        </is>
      </c>
      <c r="AC1803" s="462" t="inlineStr">
        <is>
          <t>វីអ៊ីស៊ិន (ខេមបូឌា) អ៊ិនដាសស្ទ្រី ឯ.ក</t>
        </is>
      </c>
      <c r="AD1803" s="464" t="n">
        <v>42412596</v>
      </c>
      <c r="AE1803" s="464" t="n">
        <v>38556905</v>
      </c>
      <c r="AF1803" s="464" t="n">
        <v>0</v>
      </c>
      <c r="AG1803" s="464" t="n">
        <v>0</v>
      </c>
      <c r="AH1803" s="464" t="n">
        <v>3855691</v>
      </c>
      <c r="AI1803" s="464" t="n">
        <v>0</v>
      </c>
      <c r="AJ1803" s="464" t="n">
        <v>0</v>
      </c>
      <c r="AK1803" s="464" t="n">
        <v>0</v>
      </c>
      <c r="AL1803" s="464" t="n">
        <v>0</v>
      </c>
      <c r="AM1803" s="464" t="n">
        <v>0</v>
      </c>
      <c r="AN1803" s="464" t="n">
        <v>0</v>
      </c>
      <c r="AO1803" s="464" t="n">
        <v>0</v>
      </c>
      <c r="AP1803" s="464" t="n">
        <v>0</v>
      </c>
      <c r="AQ1803" s="462" t="inlineStr"/>
      <c r="AR1803" s="462" t="inlineStr">
        <is>
          <t>ក្រដាសកាតុងធ្វើកេស</t>
        </is>
      </c>
      <c r="AS1803" s="462" t="inlineStr">
        <is>
          <t>បានប្រកាសពន្ធ</t>
        </is>
      </c>
    </row>
    <row r="1804">
      <c r="A1804" s="461" t="n">
        <v>1796</v>
      </c>
      <c r="B1804" s="462" t="inlineStr">
        <is>
          <t>Paper Label</t>
        </is>
      </c>
      <c r="C1804" s="462" t="inlineStr">
        <is>
          <t>ស៊ីន ហ្វី យ៉ាង ព្រីនធីង &amp; អិកសេសសឺរី ឯ.ក</t>
        </is>
      </c>
      <c r="D1804" s="462" t="inlineStr">
        <is>
          <t>K010-901906822</t>
        </is>
      </c>
      <c r="E1804" s="462" t="inlineStr">
        <is>
          <t>XFY-YD2021059</t>
        </is>
      </c>
      <c r="F1804" s="463" t="n">
        <v>44315</v>
      </c>
      <c r="G1804" s="464" t="n">
        <v>285384</v>
      </c>
      <c r="H1804" s="462" t="n"/>
      <c r="I1804" s="464">
        <f>G1804</f>
        <v/>
      </c>
      <c r="J1804" s="462">
        <f>IF(AND(Q1804=TRUE, R1804=TRUE, S1804=TRUE), IF(W1804&lt;-0.05, "អនុញ្ញាត (អ្នកផ្គត់ផ្គង់ប្រកាសខ្វះ)", "បានប្រកាស (អនុញ្ញាត)"), IF(AND(Q1804=FALSE, R1804=FALSE, S1804=FALSE), "ព្យួរទុក (មិនមានទិន្នន័យ)", "ប្រកាសខុស (ព្យួរទុក)"))</f>
        <v/>
      </c>
      <c r="K1804" s="462" t="inlineStr"/>
      <c r="L1804" s="462" t="inlineStr"/>
      <c r="M1804" s="464">
        <f>AH1804</f>
        <v/>
      </c>
      <c r="N1804" s="464">
        <f>IF(W1804&lt;0,AH1804,I1804)</f>
        <v/>
      </c>
      <c r="O1804" s="464">
        <f>I1804-M1804</f>
        <v/>
      </c>
      <c r="P1804" s="462" t="n"/>
      <c r="Q1804" s="462">
        <f>V1804=W1804</f>
        <v/>
      </c>
      <c r="R1804" s="462">
        <f>AND(MONTH(F1804)=MONTH(X1804), YEAR(F1804)=YEAR(X1804))</f>
        <v/>
      </c>
      <c r="S1804" s="462">
        <f>AC1804="L001-901905215"</f>
        <v/>
      </c>
      <c r="T1804" s="464">
        <f>G1804-AH1804</f>
        <v/>
      </c>
      <c r="U1804" s="462" t="n"/>
      <c r="V1804" s="462" t="inlineStr">
        <is>
          <t>XFYYD2021059</t>
        </is>
      </c>
      <c r="W1804" s="462" t="inlineStr">
        <is>
          <t>XFYYD2021059</t>
        </is>
      </c>
      <c r="X1804" s="463" t="n">
        <v>44315</v>
      </c>
      <c r="Y1804" s="462" t="inlineStr">
        <is>
          <t>XFY-YD2021059</t>
        </is>
      </c>
      <c r="Z1804" s="462" t="inlineStr"/>
      <c r="AA1804" s="462" t="inlineStr">
        <is>
          <t>បុគ្គលជាប់អាករ</t>
        </is>
      </c>
      <c r="AB1804" s="462" t="inlineStr">
        <is>
          <t>L001-901905215</t>
        </is>
      </c>
      <c r="AC1804" s="462" t="inlineStr">
        <is>
          <t>វីអ៊ីស៊ិន (ខេមបូឌា) អ៊ិនដាសស្ទ្រី ឯ.ក</t>
        </is>
      </c>
      <c r="AD1804" s="464" t="n">
        <v>3139224</v>
      </c>
      <c r="AE1804" s="464" t="n">
        <v>2853840</v>
      </c>
      <c r="AF1804" s="464" t="n">
        <v>0</v>
      </c>
      <c r="AG1804" s="464" t="n">
        <v>0</v>
      </c>
      <c r="AH1804" s="464" t="n">
        <v>285384</v>
      </c>
      <c r="AI1804" s="464" t="n">
        <v>0</v>
      </c>
      <c r="AJ1804" s="464" t="n">
        <v>0</v>
      </c>
      <c r="AK1804" s="464" t="n">
        <v>0</v>
      </c>
      <c r="AL1804" s="464" t="n">
        <v>0</v>
      </c>
      <c r="AM1804" s="464" t="n">
        <v>0</v>
      </c>
      <c r="AN1804" s="464" t="n">
        <v>0</v>
      </c>
      <c r="AO1804" s="464" t="n">
        <v>0</v>
      </c>
      <c r="AP1804" s="464" t="n">
        <v>0</v>
      </c>
      <c r="AQ1804" s="462" t="inlineStr"/>
      <c r="AR1804" s="462" t="inlineStr">
        <is>
          <t>ផ្លាក​(Paper Label)</t>
        </is>
      </c>
      <c r="AS1804" s="462" t="inlineStr">
        <is>
          <t>បានប្រកាសពន្ធ</t>
        </is>
      </c>
    </row>
    <row r="1805">
      <c r="A1805" s="461" t="n">
        <v>1797</v>
      </c>
      <c r="B1805" s="462" t="inlineStr">
        <is>
          <t>Color Box, Paper Card</t>
        </is>
      </c>
      <c r="C1805" s="462" t="inlineStr">
        <is>
          <t>វ៉ាយ.ស៊ី ផេកខេជីង ឯ.ក</t>
        </is>
      </c>
      <c r="D1805" s="462" t="inlineStr">
        <is>
          <t>L001-901700417</t>
        </is>
      </c>
      <c r="E1805" s="462" t="inlineStr">
        <is>
          <t>TI0040</t>
        </is>
      </c>
      <c r="F1805" s="463" t="n">
        <v>44316</v>
      </c>
      <c r="G1805" s="464" t="n">
        <v>9829789</v>
      </c>
      <c r="H1805" s="462" t="n"/>
      <c r="I1805" s="464">
        <f>G1805</f>
        <v/>
      </c>
      <c r="J1805" s="462">
        <f>IF(AND(Q1805=TRUE, R1805=TRUE, S1805=TRUE), IF(W1805&lt;-0.05, "អនុញ្ញាត (អ្នកផ្គត់ផ្គង់ប្រកាសខ្វះ)", "បានប្រកាស (អនុញ្ញាត)"), IF(AND(Q1805=FALSE, R1805=FALSE, S1805=FALSE), "ព្យួរទុក (មិនមានទិន្នន័យ)", "ប្រកាសខុស (ព្យួរទុក)"))</f>
        <v/>
      </c>
      <c r="K1805" s="462" t="inlineStr"/>
      <c r="L1805" s="462" t="inlineStr"/>
      <c r="M1805" s="464">
        <f>AH1805</f>
        <v/>
      </c>
      <c r="N1805" s="464">
        <f>IF(W1805&lt;0,AH1805,I1805)</f>
        <v/>
      </c>
      <c r="O1805" s="464">
        <f>I1805-M1805</f>
        <v/>
      </c>
      <c r="P1805" s="462" t="n"/>
      <c r="Q1805" s="462">
        <f>V1805=W1805</f>
        <v/>
      </c>
      <c r="R1805" s="462">
        <f>AND(MONTH(F1805)=MONTH(X1805), YEAR(F1805)=YEAR(X1805))</f>
        <v/>
      </c>
      <c r="S1805" s="462">
        <f>AC1805="L001-901905215"</f>
        <v/>
      </c>
      <c r="T1805" s="464">
        <f>G1805-AH1805</f>
        <v/>
      </c>
      <c r="U1805" s="462" t="n"/>
      <c r="V1805" s="462" t="inlineStr">
        <is>
          <t>TI0040</t>
        </is>
      </c>
      <c r="W1805" s="462" t="inlineStr">
        <is>
          <t>TI0040</t>
        </is>
      </c>
      <c r="X1805" s="463" t="n">
        <v>44316</v>
      </c>
      <c r="Y1805" s="462" t="inlineStr">
        <is>
          <t>TI0040</t>
        </is>
      </c>
      <c r="Z1805" s="462" t="inlineStr"/>
      <c r="AA1805" s="462" t="inlineStr">
        <is>
          <t>បុគ្គលជាប់អាករ</t>
        </is>
      </c>
      <c r="AB1805" s="462" t="inlineStr">
        <is>
          <t>L001-901905215</t>
        </is>
      </c>
      <c r="AC1805" s="462" t="inlineStr">
        <is>
          <t>វីអ៊ីស៊ិន (ខេមបូឌា) អ៊ិនដាសស្ទ្រី ឯ.ក</t>
        </is>
      </c>
      <c r="AD1805" s="464" t="n">
        <v>108127654</v>
      </c>
      <c r="AE1805" s="464" t="n">
        <v>98297867</v>
      </c>
      <c r="AF1805" s="464" t="n">
        <v>0</v>
      </c>
      <c r="AG1805" s="464" t="n">
        <v>0</v>
      </c>
      <c r="AH1805" s="464" t="n">
        <v>9829787</v>
      </c>
      <c r="AI1805" s="464" t="n">
        <v>0</v>
      </c>
      <c r="AJ1805" s="464" t="n">
        <v>0</v>
      </c>
      <c r="AK1805" s="464" t="n">
        <v>0</v>
      </c>
      <c r="AL1805" s="464" t="n">
        <v>0</v>
      </c>
      <c r="AM1805" s="464" t="n">
        <v>0</v>
      </c>
      <c r="AN1805" s="464" t="n">
        <v>0</v>
      </c>
      <c r="AO1805" s="464" t="n">
        <v>0</v>
      </c>
      <c r="AP1805" s="464" t="n">
        <v>0</v>
      </c>
      <c r="AQ1805" s="462" t="inlineStr"/>
      <c r="AR1805" s="462" t="inlineStr">
        <is>
          <t>លក់ Paper Box, COLOR BOX, DISPLAY BOX, PAPER CARD</t>
        </is>
      </c>
      <c r="AS1805" s="462" t="inlineStr">
        <is>
          <t>បានប្រកាសពន្ធ</t>
        </is>
      </c>
    </row>
    <row r="1806">
      <c r="A1806" s="461" t="n">
        <v>1798</v>
      </c>
      <c r="B1806" s="462" t="inlineStr">
        <is>
          <t>Sticker</t>
        </is>
      </c>
      <c r="C1806" s="462" t="inlineStr">
        <is>
          <t>ហេង កៃ (ខេមបូឌា) ព្រីនធីង</t>
        </is>
      </c>
      <c r="D1806" s="462" t="inlineStr">
        <is>
          <t>K010-901504622</t>
        </is>
      </c>
      <c r="E1806" s="462" t="inlineStr">
        <is>
          <t>2100046</t>
        </is>
      </c>
      <c r="F1806" s="463" t="n">
        <v>44311</v>
      </c>
      <c r="G1806" s="464" t="n">
        <v>2685767</v>
      </c>
      <c r="H1806" s="462" t="n"/>
      <c r="I1806" s="464">
        <f>G1806</f>
        <v/>
      </c>
      <c r="J1806" s="462">
        <f>IF(AND(Q1806=TRUE, R1806=TRUE, S1806=TRUE), IF(W1806&lt;-0.05, "អនុញ្ញាត (អ្នកផ្គត់ផ្គង់ប្រកាសខ្វះ)", "បានប្រកាស (អនុញ្ញាត)"), IF(AND(Q1806=FALSE, R1806=FALSE, S1806=FALSE), "ព្យួរទុក (មិនមានទិន្នន័យ)", "ប្រកាសខុស (ព្យួរទុក)"))</f>
        <v/>
      </c>
      <c r="K1806" s="462" t="inlineStr"/>
      <c r="L1806" s="462" t="inlineStr"/>
      <c r="M1806" s="464">
        <f>AH1806</f>
        <v/>
      </c>
      <c r="N1806" s="464">
        <f>IF(W1806&lt;0,AH1806,I1806)</f>
        <v/>
      </c>
      <c r="O1806" s="464">
        <f>I1806-M1806</f>
        <v/>
      </c>
      <c r="P1806" s="462" t="n"/>
      <c r="Q1806" s="462">
        <f>V1806=W1806</f>
        <v/>
      </c>
      <c r="R1806" s="462">
        <f>AND(MONTH(F1806)=MONTH(X1806), YEAR(F1806)=YEAR(X1806))</f>
        <v/>
      </c>
      <c r="S1806" s="462">
        <f>AC1806="L001-901905215"</f>
        <v/>
      </c>
      <c r="T1806" s="464">
        <f>G1806-AH1806</f>
        <v/>
      </c>
      <c r="U1806" s="462" t="n"/>
      <c r="V1806" s="462" t="inlineStr">
        <is>
          <t>2100046</t>
        </is>
      </c>
      <c r="W1806" s="462" t="inlineStr">
        <is>
          <t>2100046</t>
        </is>
      </c>
      <c r="X1806" s="463" t="n">
        <v>44311</v>
      </c>
      <c r="Y1806" s="462" t="inlineStr">
        <is>
          <t>2100046</t>
        </is>
      </c>
      <c r="Z1806" s="462" t="inlineStr"/>
      <c r="AA1806" s="462" t="inlineStr">
        <is>
          <t>បុគ្គលជាប់អាករ</t>
        </is>
      </c>
      <c r="AB1806" s="462" t="inlineStr">
        <is>
          <t>L001-901905215</t>
        </is>
      </c>
      <c r="AC1806" s="462" t="inlineStr">
        <is>
          <t>វីអ៊ីស៊ិន (ខេមបូឌា) អ៊ិនដាសស្ទ្រី ឯ.ក</t>
        </is>
      </c>
      <c r="AD1806" s="464" t="n">
        <v>29543437</v>
      </c>
      <c r="AE1806" s="464" t="n">
        <v>26857670</v>
      </c>
      <c r="AF1806" s="464" t="n">
        <v>0</v>
      </c>
      <c r="AG1806" s="464" t="n">
        <v>0</v>
      </c>
      <c r="AH1806" s="464" t="n">
        <v>2685767</v>
      </c>
      <c r="AI1806" s="464" t="n">
        <v>0</v>
      </c>
      <c r="AJ1806" s="464" t="n">
        <v>0</v>
      </c>
      <c r="AK1806" s="464" t="n">
        <v>0</v>
      </c>
      <c r="AL1806" s="464" t="n">
        <v>0</v>
      </c>
      <c r="AM1806" s="464" t="n">
        <v>0</v>
      </c>
      <c r="AN1806" s="464" t="n">
        <v>0</v>
      </c>
      <c r="AO1806" s="464" t="n">
        <v>0</v>
      </c>
      <c r="AP1806" s="464" t="n">
        <v>0</v>
      </c>
      <c r="AQ1806" s="462" t="inlineStr"/>
      <c r="AR1806" s="462" t="inlineStr"/>
      <c r="AS1806" s="462" t="inlineStr">
        <is>
          <t>បានប្រកាសពន្ធ</t>
        </is>
      </c>
    </row>
    <row r="1807">
      <c r="A1807" s="461" t="n">
        <v>1799</v>
      </c>
      <c r="B1807" s="462" t="inlineStr">
        <is>
          <t>G40 PET Blister Cover</t>
        </is>
      </c>
      <c r="C1807" s="462" t="inlineStr">
        <is>
          <t>ខេមបូឌាន វ៉ាយភីស៊ី ត្រេឌីង ឯ.ក</t>
        </is>
      </c>
      <c r="D1807" s="462" t="inlineStr">
        <is>
          <t>B108-901904896</t>
        </is>
      </c>
      <c r="E1807" s="462" t="inlineStr">
        <is>
          <t>YPC2021/04-0009</t>
        </is>
      </c>
      <c r="F1807" s="463" t="n">
        <v>44291</v>
      </c>
      <c r="G1807" s="464" t="n">
        <v>3943875</v>
      </c>
      <c r="H1807" s="462" t="n"/>
      <c r="I1807" s="464">
        <f>G1807</f>
        <v/>
      </c>
      <c r="J1807" s="462">
        <f>IF(AND(Q1807=TRUE, R1807=TRUE, S1807=TRUE), IF(W1807&lt;-0.05, "អនុញ្ញាត (អ្នកផ្គត់ផ្គង់ប្រកាសខ្វះ)", "បានប្រកាស (អនុញ្ញាត)"), IF(AND(Q1807=FALSE, R1807=FALSE, S1807=FALSE), "ព្យួរទុក (មិនមានទិន្នន័យ)", "ប្រកាសខុស (ព្យួរទុក)"))</f>
        <v/>
      </c>
      <c r="K1807" s="462" t="inlineStr"/>
      <c r="L1807" s="462" t="inlineStr"/>
      <c r="M1807" s="464">
        <f>AH1807</f>
        <v/>
      </c>
      <c r="N1807" s="464">
        <f>IF(W1807&lt;0,AH1807,I1807)</f>
        <v/>
      </c>
      <c r="O1807" s="464">
        <f>I1807-M1807</f>
        <v/>
      </c>
      <c r="P1807" s="462" t="n"/>
      <c r="Q1807" s="462">
        <f>V1807=W1807</f>
        <v/>
      </c>
      <c r="R1807" s="462">
        <f>AND(MONTH(F1807)=MONTH(X1807), YEAR(F1807)=YEAR(X1807))</f>
        <v/>
      </c>
      <c r="S1807" s="462">
        <f>AC1807="L001-901905215"</f>
        <v/>
      </c>
      <c r="T1807" s="464">
        <f>G1807-AH1807</f>
        <v/>
      </c>
      <c r="U1807" s="462" t="n"/>
      <c r="V1807" s="462" t="inlineStr">
        <is>
          <t>YPC2021040009</t>
        </is>
      </c>
      <c r="W1807" s="462" t="inlineStr"/>
      <c r="X1807" s="499" t="n"/>
      <c r="Y1807" s="462" t="n"/>
      <c r="Z1807" s="462" t="n"/>
      <c r="AA1807" s="462" t="n"/>
      <c r="AB1807" s="462" t="n"/>
      <c r="AC1807" s="462" t="n"/>
      <c r="AD1807" s="462" t="n"/>
      <c r="AE1807" s="462" t="n"/>
      <c r="AF1807" s="462" t="n"/>
      <c r="AG1807" s="462" t="n"/>
      <c r="AH1807" s="462" t="n"/>
      <c r="AI1807" s="462" t="n"/>
      <c r="AJ1807" s="462" t="n"/>
      <c r="AK1807" s="462" t="n"/>
      <c r="AL1807" s="462" t="n"/>
      <c r="AM1807" s="462" t="n"/>
      <c r="AN1807" s="462" t="n"/>
      <c r="AO1807" s="462" t="n"/>
      <c r="AP1807" s="462" t="n"/>
      <c r="AQ1807" s="462" t="n"/>
      <c r="AR1807" s="462" t="n"/>
      <c r="AS1807" s="462" t="n"/>
    </row>
    <row r="1808">
      <c r="A1808" s="461" t="n">
        <v>1800</v>
      </c>
      <c r="B1808" s="462" t="inlineStr">
        <is>
          <t>Rental Machine Canon IR-2525</t>
        </is>
      </c>
      <c r="C1808" s="462" t="inlineStr">
        <is>
          <t xml:space="preserve">អិនធីអិល តិចណូឡូជី </t>
        </is>
      </c>
      <c r="D1808" s="462" t="inlineStr">
        <is>
          <t>K005-901900283</t>
        </is>
      </c>
      <c r="E1808" s="462" t="inlineStr">
        <is>
          <t>22-000991</t>
        </is>
      </c>
      <c r="F1808" s="463" t="n">
        <v>44652</v>
      </c>
      <c r="G1808" s="464" t="n">
        <v>22711</v>
      </c>
      <c r="H1808" s="462" t="n"/>
      <c r="I1808" s="464">
        <f>G1808</f>
        <v/>
      </c>
      <c r="J1808" s="462">
        <f>IF(AND(Q1808=TRUE, R1808=TRUE, S1808=TRUE), IF(W1808&lt;-0.05, "អនុញ្ញាត (អ្នកផ្គត់ផ្គង់ប្រកាសខ្វះ)", "បានប្រកាស (អនុញ្ញាត)"), IF(AND(Q1808=FALSE, R1808=FALSE, S1808=FALSE), "ព្យួរទុក (មិនមានទិន្នន័យ)", "ប្រកាសខុស (ព្យួរទុក)"))</f>
        <v/>
      </c>
      <c r="K1808" s="462" t="inlineStr"/>
      <c r="L1808" s="462" t="inlineStr"/>
      <c r="M1808" s="464">
        <f>AH1808</f>
        <v/>
      </c>
      <c r="N1808" s="464">
        <f>IF(W1808&lt;0,AH1808,I1808)</f>
        <v/>
      </c>
      <c r="O1808" s="464">
        <f>I1808-M1808</f>
        <v/>
      </c>
      <c r="P1808" s="462" t="n"/>
      <c r="Q1808" s="462">
        <f>V1808=W1808</f>
        <v/>
      </c>
      <c r="R1808" s="462">
        <f>AND(MONTH(F1808)=MONTH(X1808), YEAR(F1808)=YEAR(X1808))</f>
        <v/>
      </c>
      <c r="S1808" s="462">
        <f>AC1808="L001-901905215"</f>
        <v/>
      </c>
      <c r="T1808" s="464">
        <f>G1808-AH1808</f>
        <v/>
      </c>
      <c r="U1808" s="462" t="n"/>
      <c r="V1808" s="462" t="inlineStr">
        <is>
          <t>22000991</t>
        </is>
      </c>
      <c r="W1808" s="462" t="inlineStr">
        <is>
          <t>22000991</t>
        </is>
      </c>
      <c r="X1808" s="463" t="n">
        <v>44642</v>
      </c>
      <c r="Y1808" s="462" t="inlineStr">
        <is>
          <t>22-000991</t>
        </is>
      </c>
      <c r="Z1808" s="462" t="inlineStr"/>
      <c r="AA1808" s="462" t="inlineStr">
        <is>
          <t>បុគ្គលជាប់អាករ</t>
        </is>
      </c>
      <c r="AB1808" s="462" t="inlineStr">
        <is>
          <t>L001-901905215</t>
        </is>
      </c>
      <c r="AC1808" s="462" t="inlineStr">
        <is>
          <t>វីអ៊ីស៊ិន (ខេមបូឌា) អ៊ិនដាសស្ទ្រី ឯ.ក</t>
        </is>
      </c>
      <c r="AD1808" s="464" t="n">
        <v>249822</v>
      </c>
      <c r="AE1808" s="464" t="n">
        <v>227111</v>
      </c>
      <c r="AF1808" s="464" t="n">
        <v>0</v>
      </c>
      <c r="AG1808" s="464" t="n">
        <v>0</v>
      </c>
      <c r="AH1808" s="464" t="n">
        <v>22711</v>
      </c>
      <c r="AI1808" s="464" t="n">
        <v>0</v>
      </c>
      <c r="AJ1808" s="464" t="n">
        <v>0</v>
      </c>
      <c r="AK1808" s="464" t="n">
        <v>0</v>
      </c>
      <c r="AL1808" s="464" t="n">
        <v>0</v>
      </c>
      <c r="AM1808" s="464" t="n">
        <v>0</v>
      </c>
      <c r="AN1808" s="464" t="n">
        <v>0</v>
      </c>
      <c r="AO1808" s="464" t="n">
        <v>0</v>
      </c>
      <c r="AP1808" s="464" t="n">
        <v>0</v>
      </c>
      <c r="AQ1808" s="462" t="inlineStr"/>
      <c r="AR1808" s="462" t="inlineStr">
        <is>
          <t>Rental Machine Photocopier CANON iR-2525</t>
        </is>
      </c>
      <c r="AS1808" s="462" t="inlineStr">
        <is>
          <t>បានប្រកាសពន្ធ</t>
        </is>
      </c>
    </row>
    <row r="1809">
      <c r="A1809" s="461" t="n">
        <v>1801</v>
      </c>
      <c r="B1809" s="462" t="inlineStr">
        <is>
          <t>LIFE -OFF,GATE FEE CHARGE</t>
        </is>
      </c>
      <c r="C1809" s="462" t="inlineStr">
        <is>
          <t>កំពង់ផែស្វយ័តភ្នំពេញ "ក.ស.ភ"</t>
        </is>
      </c>
      <c r="D1809" s="462" t="inlineStr">
        <is>
          <t>L001-100044999</t>
        </is>
      </c>
      <c r="E1809" s="462" t="inlineStr">
        <is>
          <t>INV20220431265</t>
        </is>
      </c>
      <c r="F1809" s="463" t="n">
        <v>44678</v>
      </c>
      <c r="G1809" s="464" t="n">
        <v>2426</v>
      </c>
      <c r="H1809" s="462" t="n"/>
      <c r="I1809" s="464">
        <f>G1809</f>
        <v/>
      </c>
      <c r="J1809" s="462">
        <f>IF(AND(Q1809=TRUE, R1809=TRUE, S1809=TRUE), IF(W1809&lt;-0.05, "អនុញ្ញាត (អ្នកផ្គត់ផ្គង់ប្រកាសខ្វះ)", "បានប្រកាស (អនុញ្ញាត)"), IF(AND(Q1809=FALSE, R1809=FALSE, S1809=FALSE), "ព្យួរទុក (មិនមានទិន្នន័យ)", "ប្រកាសខុស (ព្យួរទុក)"))</f>
        <v/>
      </c>
      <c r="K1809" s="462" t="inlineStr"/>
      <c r="L1809" s="462" t="inlineStr"/>
      <c r="M1809" s="464">
        <f>AH1809</f>
        <v/>
      </c>
      <c r="N1809" s="464">
        <f>IF(W1809&lt;0,AH1809,I1809)</f>
        <v/>
      </c>
      <c r="O1809" s="464">
        <f>I1809-M1809</f>
        <v/>
      </c>
      <c r="P1809" s="462" t="n"/>
      <c r="Q1809" s="462">
        <f>V1809=W1809</f>
        <v/>
      </c>
      <c r="R1809" s="462">
        <f>AND(MONTH(F1809)=MONTH(X1809), YEAR(F1809)=YEAR(X1809))</f>
        <v/>
      </c>
      <c r="S1809" s="462">
        <f>AC1809="L001-901905215"</f>
        <v/>
      </c>
      <c r="T1809" s="464">
        <f>G1809-AH1809</f>
        <v/>
      </c>
      <c r="U1809" s="462" t="n"/>
      <c r="V1809" s="462" t="inlineStr">
        <is>
          <t>INV20220431265</t>
        </is>
      </c>
      <c r="W1809" s="462" t="inlineStr"/>
      <c r="X1809" s="499" t="n"/>
      <c r="Y1809" s="462" t="n"/>
      <c r="Z1809" s="462" t="n"/>
      <c r="AA1809" s="462" t="n"/>
      <c r="AB1809" s="462" t="n"/>
      <c r="AC1809" s="462" t="n"/>
      <c r="AD1809" s="462" t="n"/>
      <c r="AE1809" s="462" t="n"/>
      <c r="AF1809" s="462" t="n"/>
      <c r="AG1809" s="462" t="n"/>
      <c r="AH1809" s="462" t="n"/>
      <c r="AI1809" s="462" t="n"/>
      <c r="AJ1809" s="462" t="n"/>
      <c r="AK1809" s="462" t="n"/>
      <c r="AL1809" s="462" t="n"/>
      <c r="AM1809" s="462" t="n"/>
      <c r="AN1809" s="462" t="n"/>
      <c r="AO1809" s="462" t="n"/>
      <c r="AP1809" s="462" t="n"/>
      <c r="AQ1809" s="462" t="n"/>
      <c r="AR1809" s="462" t="n"/>
      <c r="AS1809" s="462" t="n"/>
    </row>
    <row r="1810">
      <c r="A1810" s="461" t="n">
        <v>1802</v>
      </c>
      <c r="B1810" s="462" t="inlineStr">
        <is>
          <t>LIFE -OFF,GATE FEE CHARGE</t>
        </is>
      </c>
      <c r="C1810" s="462" t="inlineStr">
        <is>
          <t>កំពង់ផែស្វយ័តភ្នំពេញ "ក.ស.ភ"</t>
        </is>
      </c>
      <c r="D1810" s="462" t="inlineStr">
        <is>
          <t>L001-100044999</t>
        </is>
      </c>
      <c r="E1810" s="462" t="inlineStr">
        <is>
          <t>INV20220426030</t>
        </is>
      </c>
      <c r="F1810" s="463" t="n">
        <v>44657</v>
      </c>
      <c r="G1810" s="464" t="n">
        <v>87458</v>
      </c>
      <c r="H1810" s="462" t="n"/>
      <c r="I1810" s="464">
        <f>G1810</f>
        <v/>
      </c>
      <c r="J1810" s="462">
        <f>IF(AND(Q1810=TRUE, R1810=TRUE, S1810=TRUE), IF(W1810&lt;-0.05, "អនុញ្ញាត (អ្នកផ្គត់ផ្គង់ប្រកាសខ្វះ)", "បានប្រកាស (អនុញ្ញាត)"), IF(AND(Q1810=FALSE, R1810=FALSE, S1810=FALSE), "ព្យួរទុក (មិនមានទិន្នន័យ)", "ប្រកាសខុស (ព្យួរទុក)"))</f>
        <v/>
      </c>
      <c r="K1810" s="462" t="inlineStr"/>
      <c r="L1810" s="462" t="inlineStr"/>
      <c r="M1810" s="464">
        <f>AH1810</f>
        <v/>
      </c>
      <c r="N1810" s="464">
        <f>IF(W1810&lt;0,AH1810,I1810)</f>
        <v/>
      </c>
      <c r="O1810" s="464">
        <f>I1810-M1810</f>
        <v/>
      </c>
      <c r="P1810" s="462" t="n"/>
      <c r="Q1810" s="462">
        <f>V1810=W1810</f>
        <v/>
      </c>
      <c r="R1810" s="462">
        <f>AND(MONTH(F1810)=MONTH(X1810), YEAR(F1810)=YEAR(X1810))</f>
        <v/>
      </c>
      <c r="S1810" s="462">
        <f>AC1810="L001-901905215"</f>
        <v/>
      </c>
      <c r="T1810" s="464">
        <f>G1810-AH1810</f>
        <v/>
      </c>
      <c r="U1810" s="462" t="n"/>
      <c r="V1810" s="462" t="inlineStr">
        <is>
          <t>INV20220426030</t>
        </is>
      </c>
      <c r="W1810" s="462" t="inlineStr"/>
      <c r="X1810" s="499" t="n"/>
      <c r="Y1810" s="462" t="n"/>
      <c r="Z1810" s="462" t="n"/>
      <c r="AA1810" s="462" t="n"/>
      <c r="AB1810" s="462" t="n"/>
      <c r="AC1810" s="462" t="n"/>
      <c r="AD1810" s="462" t="n"/>
      <c r="AE1810" s="462" t="n"/>
      <c r="AF1810" s="462" t="n"/>
      <c r="AG1810" s="462" t="n"/>
      <c r="AH1810" s="462" t="n"/>
      <c r="AI1810" s="462" t="n"/>
      <c r="AJ1810" s="462" t="n"/>
      <c r="AK1810" s="462" t="n"/>
      <c r="AL1810" s="462" t="n"/>
      <c r="AM1810" s="462" t="n"/>
      <c r="AN1810" s="462" t="n"/>
      <c r="AO1810" s="462" t="n"/>
      <c r="AP1810" s="462" t="n"/>
      <c r="AQ1810" s="462" t="n"/>
      <c r="AR1810" s="462" t="n"/>
      <c r="AS1810" s="462" t="n"/>
    </row>
    <row r="1811">
      <c r="A1811" s="461" t="n">
        <v>1803</v>
      </c>
      <c r="B1811" s="462" t="inlineStr">
        <is>
          <t>LIFE -OFF</t>
        </is>
      </c>
      <c r="C1811" s="462" t="inlineStr">
        <is>
          <t>កំពង់ផែស្វយ័តក្រុងព្រះសីហនុ</t>
        </is>
      </c>
      <c r="D1811" s="462" t="inlineStr">
        <is>
          <t>L001-100044638</t>
        </is>
      </c>
      <c r="E1811" s="462" t="inlineStr">
        <is>
          <t>063053</t>
        </is>
      </c>
      <c r="F1811" s="463" t="n">
        <v>44659</v>
      </c>
      <c r="G1811" s="464" t="n">
        <v>6877</v>
      </c>
      <c r="H1811" s="462" t="n"/>
      <c r="I1811" s="464">
        <f>G1811</f>
        <v/>
      </c>
      <c r="J1811" s="462">
        <f>IF(AND(Q1811=TRUE, R1811=TRUE, S1811=TRUE), IF(W1811&lt;-0.05, "អនុញ្ញាត (អ្នកផ្គត់ផ្គង់ប្រកាសខ្វះ)", "បានប្រកាស (អនុញ្ញាត)"), IF(AND(Q1811=FALSE, R1811=FALSE, S1811=FALSE), "ព្យួរទុក (មិនមានទិន្នន័យ)", "ប្រកាសខុស (ព្យួរទុក)"))</f>
        <v/>
      </c>
      <c r="K1811" s="462" t="inlineStr"/>
      <c r="L1811" s="462" t="inlineStr"/>
      <c r="M1811" s="464">
        <f>AH1811</f>
        <v/>
      </c>
      <c r="N1811" s="464">
        <f>IF(W1811&lt;0,AH1811,I1811)</f>
        <v/>
      </c>
      <c r="O1811" s="464">
        <f>I1811-M1811</f>
        <v/>
      </c>
      <c r="P1811" s="462" t="n"/>
      <c r="Q1811" s="462">
        <f>V1811=W1811</f>
        <v/>
      </c>
      <c r="R1811" s="462">
        <f>AND(MONTH(F1811)=MONTH(X1811), YEAR(F1811)=YEAR(X1811))</f>
        <v/>
      </c>
      <c r="S1811" s="462">
        <f>AC1811="L001-901905215"</f>
        <v/>
      </c>
      <c r="T1811" s="464">
        <f>G1811-AH1811</f>
        <v/>
      </c>
      <c r="U1811" s="462" t="n"/>
      <c r="V1811" s="462" t="inlineStr">
        <is>
          <t>063053</t>
        </is>
      </c>
      <c r="W1811" s="462" t="inlineStr"/>
      <c r="X1811" s="499" t="n"/>
      <c r="Y1811" s="462" t="n"/>
      <c r="Z1811" s="462" t="n"/>
      <c r="AA1811" s="462" t="n"/>
      <c r="AB1811" s="462" t="n"/>
      <c r="AC1811" s="462" t="n"/>
      <c r="AD1811" s="462" t="n"/>
      <c r="AE1811" s="462" t="n"/>
      <c r="AF1811" s="462" t="n"/>
      <c r="AG1811" s="462" t="n"/>
      <c r="AH1811" s="462" t="n"/>
      <c r="AI1811" s="462" t="n"/>
      <c r="AJ1811" s="462" t="n"/>
      <c r="AK1811" s="462" t="n"/>
      <c r="AL1811" s="462" t="n"/>
      <c r="AM1811" s="462" t="n"/>
      <c r="AN1811" s="462" t="n"/>
      <c r="AO1811" s="462" t="n"/>
      <c r="AP1811" s="462" t="n"/>
      <c r="AQ1811" s="462" t="n"/>
      <c r="AR1811" s="462" t="n"/>
      <c r="AS1811" s="462" t="n"/>
    </row>
    <row r="1812">
      <c r="A1812" s="461" t="n">
        <v>1804</v>
      </c>
      <c r="B1812" s="462" t="inlineStr">
        <is>
          <t>LIFE -OFF</t>
        </is>
      </c>
      <c r="C1812" s="462" t="inlineStr">
        <is>
          <t>កំពង់ផែស្វយ័តក្រុងព្រះសីហនុ</t>
        </is>
      </c>
      <c r="D1812" s="462" t="inlineStr">
        <is>
          <t>L001-100044638</t>
        </is>
      </c>
      <c r="E1812" s="462" t="inlineStr">
        <is>
          <t>063057</t>
        </is>
      </c>
      <c r="F1812" s="463" t="n">
        <v>44659</v>
      </c>
      <c r="G1812" s="464" t="n">
        <v>6877</v>
      </c>
      <c r="H1812" s="462" t="n"/>
      <c r="I1812" s="464">
        <f>G1812</f>
        <v/>
      </c>
      <c r="J1812" s="462">
        <f>IF(AND(Q1812=TRUE, R1812=TRUE, S1812=TRUE), IF(W1812&lt;-0.05, "អនុញ្ញាត (អ្នកផ្គត់ផ្គង់ប្រកាសខ្វះ)", "បានប្រកាស (អនុញ្ញាត)"), IF(AND(Q1812=FALSE, R1812=FALSE, S1812=FALSE), "ព្យួរទុក (មិនមានទិន្នន័យ)", "ប្រកាសខុស (ព្យួរទុក)"))</f>
        <v/>
      </c>
      <c r="K1812" s="462" t="inlineStr"/>
      <c r="L1812" s="462" t="inlineStr"/>
      <c r="M1812" s="464">
        <f>AH1812</f>
        <v/>
      </c>
      <c r="N1812" s="464">
        <f>IF(W1812&lt;0,AH1812,I1812)</f>
        <v/>
      </c>
      <c r="O1812" s="464">
        <f>I1812-M1812</f>
        <v/>
      </c>
      <c r="P1812" s="462" t="n"/>
      <c r="Q1812" s="462">
        <f>V1812=W1812</f>
        <v/>
      </c>
      <c r="R1812" s="462">
        <f>AND(MONTH(F1812)=MONTH(X1812), YEAR(F1812)=YEAR(X1812))</f>
        <v/>
      </c>
      <c r="S1812" s="462">
        <f>AC1812="L001-901905215"</f>
        <v/>
      </c>
      <c r="T1812" s="464">
        <f>G1812-AH1812</f>
        <v/>
      </c>
      <c r="U1812" s="462" t="n"/>
      <c r="V1812" s="462" t="inlineStr">
        <is>
          <t>063057</t>
        </is>
      </c>
      <c r="W1812" s="462" t="inlineStr"/>
      <c r="X1812" s="499" t="n"/>
      <c r="Y1812" s="462" t="n"/>
      <c r="Z1812" s="462" t="n"/>
      <c r="AA1812" s="462" t="n"/>
      <c r="AB1812" s="462" t="n"/>
      <c r="AC1812" s="462" t="n"/>
      <c r="AD1812" s="462" t="n"/>
      <c r="AE1812" s="462" t="n"/>
      <c r="AF1812" s="462" t="n"/>
      <c r="AG1812" s="462" t="n"/>
      <c r="AH1812" s="462" t="n"/>
      <c r="AI1812" s="462" t="n"/>
      <c r="AJ1812" s="462" t="n"/>
      <c r="AK1812" s="462" t="n"/>
      <c r="AL1812" s="462" t="n"/>
      <c r="AM1812" s="462" t="n"/>
      <c r="AN1812" s="462" t="n"/>
      <c r="AO1812" s="462" t="n"/>
      <c r="AP1812" s="462" t="n"/>
      <c r="AQ1812" s="462" t="n"/>
      <c r="AR1812" s="462" t="n"/>
      <c r="AS1812" s="462" t="n"/>
    </row>
    <row r="1813">
      <c r="A1813" s="461" t="n">
        <v>1805</v>
      </c>
      <c r="B1813" s="462" t="inlineStr">
        <is>
          <t>LIFE -OFF,</t>
        </is>
      </c>
      <c r="C1813" s="462" t="inlineStr">
        <is>
          <t>កំពង់ផែស្វយ័តក្រុងព្រះសីហនុ</t>
        </is>
      </c>
      <c r="D1813" s="462" t="inlineStr">
        <is>
          <t>L001-100044638</t>
        </is>
      </c>
      <c r="E1813" s="462" t="inlineStr">
        <is>
          <t>063059</t>
        </is>
      </c>
      <c r="F1813" s="463" t="n">
        <v>44659</v>
      </c>
      <c r="G1813" s="464" t="n">
        <v>6877</v>
      </c>
      <c r="H1813" s="462" t="n"/>
      <c r="I1813" s="464">
        <f>G1813</f>
        <v/>
      </c>
      <c r="J1813" s="462">
        <f>IF(AND(Q1813=TRUE, R1813=TRUE, S1813=TRUE), IF(W1813&lt;-0.05, "អនុញ្ញាត (អ្នកផ្គត់ផ្គង់ប្រកាសខ្វះ)", "បានប្រកាស (អនុញ្ញាត)"), IF(AND(Q1813=FALSE, R1813=FALSE, S1813=FALSE), "ព្យួរទុក (មិនមានទិន្នន័យ)", "ប្រកាសខុស (ព្យួរទុក)"))</f>
        <v/>
      </c>
      <c r="K1813" s="462" t="inlineStr"/>
      <c r="L1813" s="462" t="inlineStr"/>
      <c r="M1813" s="464">
        <f>AH1813</f>
        <v/>
      </c>
      <c r="N1813" s="464">
        <f>IF(W1813&lt;0,AH1813,I1813)</f>
        <v/>
      </c>
      <c r="O1813" s="464">
        <f>I1813-M1813</f>
        <v/>
      </c>
      <c r="P1813" s="462" t="n"/>
      <c r="Q1813" s="462">
        <f>V1813=W1813</f>
        <v/>
      </c>
      <c r="R1813" s="462">
        <f>AND(MONTH(F1813)=MONTH(X1813), YEAR(F1813)=YEAR(X1813))</f>
        <v/>
      </c>
      <c r="S1813" s="462">
        <f>AC1813="L001-901905215"</f>
        <v/>
      </c>
      <c r="T1813" s="464">
        <f>G1813-AH1813</f>
        <v/>
      </c>
      <c r="U1813" s="462" t="n"/>
      <c r="V1813" s="462" t="inlineStr">
        <is>
          <t>063059</t>
        </is>
      </c>
      <c r="W1813" s="462" t="inlineStr"/>
      <c r="X1813" s="499" t="n"/>
      <c r="Y1813" s="462" t="n"/>
      <c r="Z1813" s="462" t="n"/>
      <c r="AA1813" s="462" t="n"/>
      <c r="AB1813" s="462" t="n"/>
      <c r="AC1813" s="462" t="n"/>
      <c r="AD1813" s="462" t="n"/>
      <c r="AE1813" s="462" t="n"/>
      <c r="AF1813" s="462" t="n"/>
      <c r="AG1813" s="462" t="n"/>
      <c r="AH1813" s="462" t="n"/>
      <c r="AI1813" s="462" t="n"/>
      <c r="AJ1813" s="462" t="n"/>
      <c r="AK1813" s="462" t="n"/>
      <c r="AL1813" s="462" t="n"/>
      <c r="AM1813" s="462" t="n"/>
      <c r="AN1813" s="462" t="n"/>
      <c r="AO1813" s="462" t="n"/>
      <c r="AP1813" s="462" t="n"/>
      <c r="AQ1813" s="462" t="n"/>
      <c r="AR1813" s="462" t="n"/>
      <c r="AS1813" s="462" t="n"/>
    </row>
    <row r="1814">
      <c r="A1814" s="461" t="n">
        <v>1806</v>
      </c>
      <c r="B1814" s="462" t="inlineStr">
        <is>
          <t>Customer Clearance,Export Service, Seal Fee,Handling Charge,Trucking Fee, Export Permit</t>
        </is>
      </c>
      <c r="C1814" s="462" t="inlineStr">
        <is>
          <t>យ៉ាំង ស៊ា ឡូជីស្ទីក (ខេមបូឌា)</t>
        </is>
      </c>
      <c r="D1814" s="462" t="inlineStr">
        <is>
          <t>K004-901637199</t>
        </is>
      </c>
      <c r="E1814" s="462" t="inlineStr">
        <is>
          <t>2022040049</t>
        </is>
      </c>
      <c r="F1814" s="463" t="n">
        <v>44669</v>
      </c>
      <c r="G1814" s="464" t="n">
        <v>778663</v>
      </c>
      <c r="H1814" s="462" t="n"/>
      <c r="I1814" s="464">
        <f>G1814</f>
        <v/>
      </c>
      <c r="J1814" s="462">
        <f>IF(AND(Q1814=TRUE, R1814=TRUE, S1814=TRUE), IF(W1814&lt;-0.05, "អនុញ្ញាត (អ្នកផ្គត់ផ្គង់ប្រកាសខ្វះ)", "បានប្រកាស (អនុញ្ញាត)"), IF(AND(Q1814=FALSE, R1814=FALSE, S1814=FALSE), "ព្យួរទុក (មិនមានទិន្នន័យ)", "ប្រកាសខុស (ព្យួរទុក)"))</f>
        <v/>
      </c>
      <c r="K1814" s="462" t="inlineStr"/>
      <c r="L1814" s="462" t="inlineStr"/>
      <c r="M1814" s="464">
        <f>AH1814</f>
        <v/>
      </c>
      <c r="N1814" s="464">
        <f>IF(W1814&lt;0,AH1814,I1814)</f>
        <v/>
      </c>
      <c r="O1814" s="464">
        <f>I1814-M1814</f>
        <v/>
      </c>
      <c r="P1814" s="462" t="n"/>
      <c r="Q1814" s="462">
        <f>V1814=W1814</f>
        <v/>
      </c>
      <c r="R1814" s="462">
        <f>AND(MONTH(F1814)=MONTH(X1814), YEAR(F1814)=YEAR(X1814))</f>
        <v/>
      </c>
      <c r="S1814" s="462">
        <f>AC1814="L001-901905215"</f>
        <v/>
      </c>
      <c r="T1814" s="464">
        <f>G1814-AH1814</f>
        <v/>
      </c>
      <c r="U1814" s="462" t="n"/>
      <c r="V1814" s="462" t="inlineStr">
        <is>
          <t>2022040049</t>
        </is>
      </c>
      <c r="W1814" s="462" t="inlineStr">
        <is>
          <t>2022040049</t>
        </is>
      </c>
      <c r="X1814" s="463" t="n">
        <v>44669</v>
      </c>
      <c r="Y1814" s="462" t="inlineStr">
        <is>
          <t>2022040049</t>
        </is>
      </c>
      <c r="Z1814" s="462" t="inlineStr"/>
      <c r="AA1814" s="462" t="inlineStr">
        <is>
          <t>បុគ្គលជាប់អាករ</t>
        </is>
      </c>
      <c r="AB1814" s="462" t="inlineStr">
        <is>
          <t>L001-901905215</t>
        </is>
      </c>
      <c r="AC1814" s="462" t="inlineStr">
        <is>
          <t>វីអ៊ីស៊ិន (ខេមបូឌា) អ៊ិនដាសស្ទ្រី ឯ.ក</t>
        </is>
      </c>
      <c r="AD1814" s="464" t="n">
        <v>8565288</v>
      </c>
      <c r="AE1814" s="464" t="n">
        <v>7786625</v>
      </c>
      <c r="AF1814" s="464" t="n">
        <v>0</v>
      </c>
      <c r="AG1814" s="464" t="n">
        <v>0</v>
      </c>
      <c r="AH1814" s="464" t="n">
        <v>778663</v>
      </c>
      <c r="AI1814" s="464" t="n">
        <v>0</v>
      </c>
      <c r="AJ1814" s="464" t="n">
        <v>0</v>
      </c>
      <c r="AK1814" s="464" t="n">
        <v>0</v>
      </c>
      <c r="AL1814" s="464" t="n">
        <v>0</v>
      </c>
      <c r="AM1814" s="464" t="n">
        <v>0</v>
      </c>
      <c r="AN1814" s="464" t="n">
        <v>0</v>
      </c>
      <c r="AO1814" s="464" t="n">
        <v>0</v>
      </c>
      <c r="AP1814" s="464" t="n">
        <v>0</v>
      </c>
      <c r="AQ1814" s="462" t="inlineStr"/>
      <c r="AR1814" s="462" t="inlineStr">
        <is>
          <t>សេវាកម្រៃជើងសារលើការដឹកជញ្ជូនទំនិញ</t>
        </is>
      </c>
      <c r="AS1814" s="462" t="inlineStr">
        <is>
          <t>បានប្រកាសពន្ធ</t>
        </is>
      </c>
    </row>
    <row r="1815">
      <c r="A1815" s="461" t="n">
        <v>1807</v>
      </c>
      <c r="B1815" s="462" t="inlineStr">
        <is>
          <t>LIFE -OFF,GATE FEE CHARGE</t>
        </is>
      </c>
      <c r="C1815" s="462" t="inlineStr">
        <is>
          <t>កំពង់ផែស្វយ័តក្រុងព្រះសីហនុ</t>
        </is>
      </c>
      <c r="D1815" s="462" t="inlineStr">
        <is>
          <t>L001-100044638</t>
        </is>
      </c>
      <c r="E1815" s="462" t="inlineStr">
        <is>
          <t>063196</t>
        </is>
      </c>
      <c r="F1815" s="463" t="n">
        <v>44659</v>
      </c>
      <c r="G1815" s="464" t="n">
        <v>6877</v>
      </c>
      <c r="H1815" s="462" t="n"/>
      <c r="I1815" s="464">
        <f>G1815</f>
        <v/>
      </c>
      <c r="J1815" s="462">
        <f>IF(AND(Q1815=TRUE, R1815=TRUE, S1815=TRUE), IF(W1815&lt;-0.05, "អនុញ្ញាត (អ្នកផ្គត់ផ្គង់ប្រកាសខ្វះ)", "បានប្រកាស (អនុញ្ញាត)"), IF(AND(Q1815=FALSE, R1815=FALSE, S1815=FALSE), "ព្យួរទុក (មិនមានទិន្នន័យ)", "ប្រកាសខុស (ព្យួរទុក)"))</f>
        <v/>
      </c>
      <c r="K1815" s="462" t="inlineStr"/>
      <c r="L1815" s="462" t="inlineStr"/>
      <c r="M1815" s="464">
        <f>AH1815</f>
        <v/>
      </c>
      <c r="N1815" s="464">
        <f>IF(W1815&lt;0,AH1815,I1815)</f>
        <v/>
      </c>
      <c r="O1815" s="464">
        <f>I1815-M1815</f>
        <v/>
      </c>
      <c r="P1815" s="462" t="n"/>
      <c r="Q1815" s="462">
        <f>V1815=W1815</f>
        <v/>
      </c>
      <c r="R1815" s="462">
        <f>AND(MONTH(F1815)=MONTH(X1815), YEAR(F1815)=YEAR(X1815))</f>
        <v/>
      </c>
      <c r="S1815" s="462">
        <f>AC1815="L001-901905215"</f>
        <v/>
      </c>
      <c r="T1815" s="464">
        <f>G1815-AH1815</f>
        <v/>
      </c>
      <c r="U1815" s="462" t="n"/>
      <c r="V1815" s="462" t="inlineStr">
        <is>
          <t>063196</t>
        </is>
      </c>
      <c r="W1815" s="462" t="inlineStr"/>
      <c r="X1815" s="499" t="n"/>
      <c r="Y1815" s="462" t="n"/>
      <c r="Z1815" s="462" t="n"/>
      <c r="AA1815" s="462" t="n"/>
      <c r="AB1815" s="462" t="n"/>
      <c r="AC1815" s="462" t="n"/>
      <c r="AD1815" s="462" t="n"/>
      <c r="AE1815" s="462" t="n"/>
      <c r="AF1815" s="462" t="n"/>
      <c r="AG1815" s="462" t="n"/>
      <c r="AH1815" s="462" t="n"/>
      <c r="AI1815" s="462" t="n"/>
      <c r="AJ1815" s="462" t="n"/>
      <c r="AK1815" s="462" t="n"/>
      <c r="AL1815" s="462" t="n"/>
      <c r="AM1815" s="462" t="n"/>
      <c r="AN1815" s="462" t="n"/>
      <c r="AO1815" s="462" t="n"/>
      <c r="AP1815" s="462" t="n"/>
      <c r="AQ1815" s="462" t="n"/>
      <c r="AR1815" s="462" t="n"/>
      <c r="AS1815" s="462" t="n"/>
    </row>
    <row r="1816">
      <c r="A1816" s="461" t="n">
        <v>1808</v>
      </c>
      <c r="B1816" s="462" t="inlineStr">
        <is>
          <t>LIFE -OFF,GATE FEE CHARGE</t>
        </is>
      </c>
      <c r="C1816" s="462" t="inlineStr">
        <is>
          <t>កំពង់ផែស្វយ័តក្រុងព្រះសីហនុ</t>
        </is>
      </c>
      <c r="D1816" s="462" t="inlineStr">
        <is>
          <t>L001-100044638</t>
        </is>
      </c>
      <c r="E1816" s="462" t="inlineStr">
        <is>
          <t>063194</t>
        </is>
      </c>
      <c r="F1816" s="463" t="n">
        <v>44659</v>
      </c>
      <c r="G1816" s="464" t="n">
        <v>6877</v>
      </c>
      <c r="H1816" s="462" t="n"/>
      <c r="I1816" s="464">
        <f>G1816</f>
        <v/>
      </c>
      <c r="J1816" s="462">
        <f>IF(AND(Q1816=TRUE, R1816=TRUE, S1816=TRUE), IF(W1816&lt;-0.05, "អនុញ្ញាត (អ្នកផ្គត់ផ្គង់ប្រកាសខ្វះ)", "បានប្រកាស (អនុញ្ញាត)"), IF(AND(Q1816=FALSE, R1816=FALSE, S1816=FALSE), "ព្យួរទុក (មិនមានទិន្នន័យ)", "ប្រកាសខុស (ព្យួរទុក)"))</f>
        <v/>
      </c>
      <c r="K1816" s="462" t="inlineStr"/>
      <c r="L1816" s="462" t="inlineStr"/>
      <c r="M1816" s="464">
        <f>AH1816</f>
        <v/>
      </c>
      <c r="N1816" s="464">
        <f>IF(W1816&lt;0,AH1816,I1816)</f>
        <v/>
      </c>
      <c r="O1816" s="464">
        <f>I1816-M1816</f>
        <v/>
      </c>
      <c r="P1816" s="462" t="n"/>
      <c r="Q1816" s="462">
        <f>V1816=W1816</f>
        <v/>
      </c>
      <c r="R1816" s="462">
        <f>AND(MONTH(F1816)=MONTH(X1816), YEAR(F1816)=YEAR(X1816))</f>
        <v/>
      </c>
      <c r="S1816" s="462">
        <f>AC1816="L001-901905215"</f>
        <v/>
      </c>
      <c r="T1816" s="464">
        <f>G1816-AH1816</f>
        <v/>
      </c>
      <c r="U1816" s="462" t="n"/>
      <c r="V1816" s="462" t="inlineStr">
        <is>
          <t>063194</t>
        </is>
      </c>
      <c r="W1816" s="462" t="inlineStr"/>
      <c r="X1816" s="499" t="n"/>
      <c r="Y1816" s="462" t="n"/>
      <c r="Z1816" s="462" t="n"/>
      <c r="AA1816" s="462" t="n"/>
      <c r="AB1816" s="462" t="n"/>
      <c r="AC1816" s="462" t="n"/>
      <c r="AD1816" s="462" t="n"/>
      <c r="AE1816" s="462" t="n"/>
      <c r="AF1816" s="462" t="n"/>
      <c r="AG1816" s="462" t="n"/>
      <c r="AH1816" s="462" t="n"/>
      <c r="AI1816" s="462" t="n"/>
      <c r="AJ1816" s="462" t="n"/>
      <c r="AK1816" s="462" t="n"/>
      <c r="AL1816" s="462" t="n"/>
      <c r="AM1816" s="462" t="n"/>
      <c r="AN1816" s="462" t="n"/>
      <c r="AO1816" s="462" t="n"/>
      <c r="AP1816" s="462" t="n"/>
      <c r="AQ1816" s="462" t="n"/>
      <c r="AR1816" s="462" t="n"/>
      <c r="AS1816" s="462" t="n"/>
    </row>
    <row r="1817">
      <c r="A1817" s="461" t="n">
        <v>1809</v>
      </c>
      <c r="B1817" s="462" t="inlineStr">
        <is>
          <t>LIFE -OFF,GATE FEE CHARGE</t>
        </is>
      </c>
      <c r="C1817" s="462" t="inlineStr">
        <is>
          <t>កំពង់ផែស្វយ័តក្រុងព្រះសីហនុ</t>
        </is>
      </c>
      <c r="D1817" s="462" t="inlineStr">
        <is>
          <t>L001-100044638</t>
        </is>
      </c>
      <c r="E1817" s="462" t="inlineStr">
        <is>
          <t>063051</t>
        </is>
      </c>
      <c r="F1817" s="463" t="n">
        <v>44659</v>
      </c>
      <c r="G1817" s="464" t="n">
        <v>6877</v>
      </c>
      <c r="H1817" s="462" t="n"/>
      <c r="I1817" s="464">
        <f>G1817</f>
        <v/>
      </c>
      <c r="J1817" s="462">
        <f>IF(AND(Q1817=TRUE, R1817=TRUE, S1817=TRUE), IF(W1817&lt;-0.05, "អនុញ្ញាត (អ្នកផ្គត់ផ្គង់ប្រកាសខ្វះ)", "បានប្រកាស (អនុញ្ញាត)"), IF(AND(Q1817=FALSE, R1817=FALSE, S1817=FALSE), "ព្យួរទុក (មិនមានទិន្នន័យ)", "ប្រកាសខុស (ព្យួរទុក)"))</f>
        <v/>
      </c>
      <c r="K1817" s="462" t="inlineStr"/>
      <c r="L1817" s="462" t="inlineStr"/>
      <c r="M1817" s="464">
        <f>AH1817</f>
        <v/>
      </c>
      <c r="N1817" s="464">
        <f>IF(W1817&lt;0,AH1817,I1817)</f>
        <v/>
      </c>
      <c r="O1817" s="464">
        <f>I1817-M1817</f>
        <v/>
      </c>
      <c r="P1817" s="462" t="n"/>
      <c r="Q1817" s="462">
        <f>V1817=W1817</f>
        <v/>
      </c>
      <c r="R1817" s="462">
        <f>AND(MONTH(F1817)=MONTH(X1817), YEAR(F1817)=YEAR(X1817))</f>
        <v/>
      </c>
      <c r="S1817" s="462">
        <f>AC1817="L001-901905215"</f>
        <v/>
      </c>
      <c r="T1817" s="464">
        <f>G1817-AH1817</f>
        <v/>
      </c>
      <c r="U1817" s="462" t="n"/>
      <c r="V1817" s="462" t="inlineStr">
        <is>
          <t>063051</t>
        </is>
      </c>
      <c r="W1817" s="462" t="inlineStr"/>
      <c r="X1817" s="499" t="n"/>
      <c r="Y1817" s="462" t="n"/>
      <c r="Z1817" s="462" t="n"/>
      <c r="AA1817" s="462" t="n"/>
      <c r="AB1817" s="462" t="n"/>
      <c r="AC1817" s="462" t="n"/>
      <c r="AD1817" s="462" t="n"/>
      <c r="AE1817" s="462" t="n"/>
      <c r="AF1817" s="462" t="n"/>
      <c r="AG1817" s="462" t="n"/>
      <c r="AH1817" s="462" t="n"/>
      <c r="AI1817" s="462" t="n"/>
      <c r="AJ1817" s="462" t="n"/>
      <c r="AK1817" s="462" t="n"/>
      <c r="AL1817" s="462" t="n"/>
      <c r="AM1817" s="462" t="n"/>
      <c r="AN1817" s="462" t="n"/>
      <c r="AO1817" s="462" t="n"/>
      <c r="AP1817" s="462" t="n"/>
      <c r="AQ1817" s="462" t="n"/>
      <c r="AR1817" s="462" t="n"/>
      <c r="AS1817" s="462" t="n"/>
    </row>
    <row r="1818">
      <c r="A1818" s="461" t="n">
        <v>1810</v>
      </c>
      <c r="B1818" s="462" t="inlineStr">
        <is>
          <t>Customer Clearance,Export Service, Seal Fee,Handling Charge,Trucking Fee, Export Permit</t>
        </is>
      </c>
      <c r="C1818" s="462" t="inlineStr">
        <is>
          <t>យ៉ាំង ស៊ា ឡូជីស្ទីក (ខេមបូឌា)</t>
        </is>
      </c>
      <c r="D1818" s="462" t="inlineStr">
        <is>
          <t>K004-901637199</t>
        </is>
      </c>
      <c r="E1818" s="462" t="inlineStr">
        <is>
          <t>2022040036</t>
        </is>
      </c>
      <c r="F1818" s="463" t="n">
        <v>44663</v>
      </c>
      <c r="G1818" s="464" t="n">
        <v>778663</v>
      </c>
      <c r="H1818" s="462" t="n"/>
      <c r="I1818" s="464">
        <f>G1818</f>
        <v/>
      </c>
      <c r="J1818" s="462">
        <f>IF(AND(Q1818=TRUE, R1818=TRUE, S1818=TRUE), IF(W1818&lt;-0.05, "អនុញ្ញាត (អ្នកផ្គត់ផ្គង់ប្រកាសខ្វះ)", "បានប្រកាស (អនុញ្ញាត)"), IF(AND(Q1818=FALSE, R1818=FALSE, S1818=FALSE), "ព្យួរទុក (មិនមានទិន្នន័យ)", "ប្រកាសខុស (ព្យួរទុក)"))</f>
        <v/>
      </c>
      <c r="K1818" s="462" t="inlineStr"/>
      <c r="L1818" s="462" t="inlineStr"/>
      <c r="M1818" s="464">
        <f>AH1818</f>
        <v/>
      </c>
      <c r="N1818" s="464">
        <f>IF(W1818&lt;0,AH1818,I1818)</f>
        <v/>
      </c>
      <c r="O1818" s="464">
        <f>I1818-M1818</f>
        <v/>
      </c>
      <c r="P1818" s="462" t="n"/>
      <c r="Q1818" s="462">
        <f>V1818=W1818</f>
        <v/>
      </c>
      <c r="R1818" s="462">
        <f>AND(MONTH(F1818)=MONTH(X1818), YEAR(F1818)=YEAR(X1818))</f>
        <v/>
      </c>
      <c r="S1818" s="462">
        <f>AC1818="L001-901905215"</f>
        <v/>
      </c>
      <c r="T1818" s="464">
        <f>G1818-AH1818</f>
        <v/>
      </c>
      <c r="U1818" s="462" t="n"/>
      <c r="V1818" s="462" t="inlineStr">
        <is>
          <t>2022040036</t>
        </is>
      </c>
      <c r="W1818" s="462" t="inlineStr">
        <is>
          <t>2022040036</t>
        </is>
      </c>
      <c r="X1818" s="463" t="n">
        <v>44663</v>
      </c>
      <c r="Y1818" s="462" t="inlineStr">
        <is>
          <t>2022040036</t>
        </is>
      </c>
      <c r="Z1818" s="462" t="inlineStr"/>
      <c r="AA1818" s="462" t="inlineStr">
        <is>
          <t>បុគ្គលជាប់អាករ</t>
        </is>
      </c>
      <c r="AB1818" s="462" t="inlineStr">
        <is>
          <t>L001-901905215</t>
        </is>
      </c>
      <c r="AC1818" s="462" t="inlineStr">
        <is>
          <t>វីអ៊ីស៊ិន (ខេមបូឌា) អ៊ិនដាសស្ទ្រី ឯ.ក</t>
        </is>
      </c>
      <c r="AD1818" s="464" t="n">
        <v>8565288</v>
      </c>
      <c r="AE1818" s="464" t="n">
        <v>7786625</v>
      </c>
      <c r="AF1818" s="464" t="n">
        <v>0</v>
      </c>
      <c r="AG1818" s="464" t="n">
        <v>0</v>
      </c>
      <c r="AH1818" s="464" t="n">
        <v>778663</v>
      </c>
      <c r="AI1818" s="464" t="n">
        <v>0</v>
      </c>
      <c r="AJ1818" s="464" t="n">
        <v>0</v>
      </c>
      <c r="AK1818" s="464" t="n">
        <v>0</v>
      </c>
      <c r="AL1818" s="464" t="n">
        <v>0</v>
      </c>
      <c r="AM1818" s="464" t="n">
        <v>0</v>
      </c>
      <c r="AN1818" s="464" t="n">
        <v>0</v>
      </c>
      <c r="AO1818" s="464" t="n">
        <v>0</v>
      </c>
      <c r="AP1818" s="464" t="n">
        <v>0</v>
      </c>
      <c r="AQ1818" s="462" t="inlineStr"/>
      <c r="AR1818" s="462" t="inlineStr">
        <is>
          <t>សេវាកម្រៃជើងសារលើការដឹកជញ្ជូនទំនិញ</t>
        </is>
      </c>
      <c r="AS1818" s="462" t="inlineStr">
        <is>
          <t>បានប្រកាសពន្ធ</t>
        </is>
      </c>
    </row>
    <row r="1819">
      <c r="A1819" s="461" t="n">
        <v>1811</v>
      </c>
      <c r="B1819" s="462" t="inlineStr">
        <is>
          <t>EIB,EMF,KHCIC,KHDOC,KHTHC</t>
        </is>
      </c>
      <c r="C1819" s="462" t="inlineStr">
        <is>
          <t>អេសអាយធីស៊ី ខិនថេនើរ ឡាញ (ខេមបូឌា)</t>
        </is>
      </c>
      <c r="D1819" s="462" t="inlineStr">
        <is>
          <t>L001-107035863</t>
        </is>
      </c>
      <c r="E1819" s="462" t="inlineStr">
        <is>
          <t>SITC2022-005845</t>
        </is>
      </c>
      <c r="F1819" s="463" t="n">
        <v>44652</v>
      </c>
      <c r="G1819" s="464" t="n">
        <v>225219</v>
      </c>
      <c r="H1819" s="462" t="n"/>
      <c r="I1819" s="464">
        <f>G1819</f>
        <v/>
      </c>
      <c r="J1819" s="462">
        <f>IF(AND(Q1819=TRUE, R1819=TRUE, S1819=TRUE), IF(W1819&lt;-0.05, "អនុញ្ញាត (អ្នកផ្គត់ផ្គង់ប្រកាសខ្វះ)", "បានប្រកាស (អនុញ្ញាត)"), IF(AND(Q1819=FALSE, R1819=FALSE, S1819=FALSE), "ព្យួរទុក (មិនមានទិន្នន័យ)", "ប្រកាសខុស (ព្យួរទុក)"))</f>
        <v/>
      </c>
      <c r="K1819" s="462" t="inlineStr"/>
      <c r="L1819" s="462" t="inlineStr"/>
      <c r="M1819" s="464">
        <f>AH1819</f>
        <v/>
      </c>
      <c r="N1819" s="464">
        <f>IF(W1819&lt;0,AH1819,I1819)</f>
        <v/>
      </c>
      <c r="O1819" s="464">
        <f>I1819-M1819</f>
        <v/>
      </c>
      <c r="P1819" s="462" t="n"/>
      <c r="Q1819" s="462">
        <f>V1819=W1819</f>
        <v/>
      </c>
      <c r="R1819" s="462">
        <f>AND(MONTH(F1819)=MONTH(X1819), YEAR(F1819)=YEAR(X1819))</f>
        <v/>
      </c>
      <c r="S1819" s="462">
        <f>AC1819="L001-901905215"</f>
        <v/>
      </c>
      <c r="T1819" s="464">
        <f>G1819-AH1819</f>
        <v/>
      </c>
      <c r="U1819" s="462" t="n"/>
      <c r="V1819" s="462" t="inlineStr">
        <is>
          <t>SITC2022005845</t>
        </is>
      </c>
      <c r="W1819" s="462" t="inlineStr">
        <is>
          <t>SITC2022005845</t>
        </is>
      </c>
      <c r="X1819" s="463" t="n">
        <v>44628</v>
      </c>
      <c r="Y1819" s="462" t="inlineStr">
        <is>
          <t>SITC2022-005845</t>
        </is>
      </c>
      <c r="Z1819" s="462" t="inlineStr"/>
      <c r="AA1819" s="462" t="inlineStr">
        <is>
          <t>បុគ្គលជាប់អាករ</t>
        </is>
      </c>
      <c r="AB1819" s="462" t="inlineStr">
        <is>
          <t>L001-901905215</t>
        </is>
      </c>
      <c r="AC1819" s="462" t="inlineStr">
        <is>
          <t>វីអ៊ីស៊ិន (ខេមបូឌា) អ៊ិនដាសស្ទ្រី ឯ.ក</t>
        </is>
      </c>
      <c r="AD1819" s="464" t="n">
        <v>2477409</v>
      </c>
      <c r="AE1819" s="464" t="n">
        <v>2252190</v>
      </c>
      <c r="AF1819" s="464" t="n">
        <v>0</v>
      </c>
      <c r="AG1819" s="464" t="n">
        <v>0</v>
      </c>
      <c r="AH1819" s="464" t="n">
        <v>225219</v>
      </c>
      <c r="AI1819" s="464" t="n">
        <v>0</v>
      </c>
      <c r="AJ1819" s="464" t="n">
        <v>0</v>
      </c>
      <c r="AK1819" s="464" t="n">
        <v>0</v>
      </c>
      <c r="AL1819" s="464" t="n">
        <v>0</v>
      </c>
      <c r="AM1819" s="464" t="n">
        <v>0</v>
      </c>
      <c r="AN1819" s="464" t="n">
        <v>0</v>
      </c>
      <c r="AO1819" s="464" t="n">
        <v>0</v>
      </c>
      <c r="AP1819" s="464" t="n">
        <v>0</v>
      </c>
      <c r="AQ1819" s="462" t="inlineStr"/>
      <c r="AR1819" s="462" t="inlineStr">
        <is>
          <t>KHCIC,EIB,EMF,KHTHC,KHDOC</t>
        </is>
      </c>
      <c r="AS1819" s="462" t="inlineStr">
        <is>
          <t>បានប្រកាសពន្ធ</t>
        </is>
      </c>
    </row>
    <row r="1820">
      <c r="A1820" s="461" t="n">
        <v>1812</v>
      </c>
      <c r="B1820" s="462" t="inlineStr">
        <is>
          <t>Lift-On &amp; Lift-Off</t>
        </is>
      </c>
      <c r="C1820" s="462" t="inlineStr">
        <is>
          <t>កំពង់ផែស្វយ័តក្រុងព្រះសីហនុ</t>
        </is>
      </c>
      <c r="D1820" s="462" t="inlineStr">
        <is>
          <t>L001-100044638</t>
        </is>
      </c>
      <c r="E1820" s="462" t="inlineStr">
        <is>
          <t>045078</t>
        </is>
      </c>
      <c r="F1820" s="463" t="n">
        <v>44652</v>
      </c>
      <c r="G1820" s="464" t="n">
        <v>35270</v>
      </c>
      <c r="H1820" s="462" t="n"/>
      <c r="I1820" s="464">
        <f>G1820</f>
        <v/>
      </c>
      <c r="J1820" s="462">
        <f>IF(AND(Q1820=TRUE, R1820=TRUE, S1820=TRUE), IF(W1820&lt;-0.05, "អនុញ្ញាត (អ្នកផ្គត់ផ្គង់ប្រកាសខ្វះ)", "បានប្រកាស (អនុញ្ញាត)"), IF(AND(Q1820=FALSE, R1820=FALSE, S1820=FALSE), "ព្យួរទុក (មិនមានទិន្នន័យ)", "ប្រកាសខុស (ព្យួរទុក)"))</f>
        <v/>
      </c>
      <c r="K1820" s="462" t="inlineStr"/>
      <c r="L1820" s="462" t="inlineStr"/>
      <c r="M1820" s="464">
        <f>AH1820</f>
        <v/>
      </c>
      <c r="N1820" s="464">
        <f>IF(W1820&lt;0,AH1820,I1820)</f>
        <v/>
      </c>
      <c r="O1820" s="464">
        <f>I1820-M1820</f>
        <v/>
      </c>
      <c r="P1820" s="462" t="n"/>
      <c r="Q1820" s="462">
        <f>V1820=W1820</f>
        <v/>
      </c>
      <c r="R1820" s="462">
        <f>AND(MONTH(F1820)=MONTH(X1820), YEAR(F1820)=YEAR(X1820))</f>
        <v/>
      </c>
      <c r="S1820" s="462">
        <f>AC1820="L001-901905215"</f>
        <v/>
      </c>
      <c r="T1820" s="464">
        <f>G1820-AH1820</f>
        <v/>
      </c>
      <c r="U1820" s="462" t="n"/>
      <c r="V1820" s="462" t="inlineStr">
        <is>
          <t>045078</t>
        </is>
      </c>
      <c r="W1820" s="462" t="inlineStr"/>
      <c r="X1820" s="499" t="n"/>
      <c r="Y1820" s="462" t="n"/>
      <c r="Z1820" s="462" t="n"/>
      <c r="AA1820" s="462" t="n"/>
      <c r="AB1820" s="462" t="n"/>
      <c r="AC1820" s="462" t="n"/>
      <c r="AD1820" s="462" t="n"/>
      <c r="AE1820" s="462" t="n"/>
      <c r="AF1820" s="462" t="n"/>
      <c r="AG1820" s="462" t="n"/>
      <c r="AH1820" s="462" t="n"/>
      <c r="AI1820" s="462" t="n"/>
      <c r="AJ1820" s="462" t="n"/>
      <c r="AK1820" s="462" t="n"/>
      <c r="AL1820" s="462" t="n"/>
      <c r="AM1820" s="462" t="n"/>
      <c r="AN1820" s="462" t="n"/>
      <c r="AO1820" s="462" t="n"/>
      <c r="AP1820" s="462" t="n"/>
      <c r="AQ1820" s="462" t="n"/>
      <c r="AR1820" s="462" t="n"/>
      <c r="AS1820" s="462" t="n"/>
    </row>
    <row r="1821">
      <c r="A1821" s="461" t="n">
        <v>1813</v>
      </c>
      <c r="B1821" s="462" t="inlineStr">
        <is>
          <t>Clearance Import&amp; Trucking Import &amp; Handling Fee</t>
        </is>
      </c>
      <c r="C1821" s="462" t="inlineStr">
        <is>
          <t>ហុង តុង អ៊ិនធើណេសិនណល ឡូជីស្ទីក ឯ.ក</t>
        </is>
      </c>
      <c r="D1821" s="462" t="inlineStr">
        <is>
          <t>K003-902006166</t>
        </is>
      </c>
      <c r="E1821" s="462" t="inlineStr">
        <is>
          <t>HT220057</t>
        </is>
      </c>
      <c r="F1821" s="463" t="n">
        <v>44652</v>
      </c>
      <c r="G1821" s="464" t="n">
        <v>246806</v>
      </c>
      <c r="H1821" s="462" t="n"/>
      <c r="I1821" s="464">
        <f>G1821</f>
        <v/>
      </c>
      <c r="J1821" s="462">
        <f>IF(AND(Q1821=TRUE, R1821=TRUE, S1821=TRUE), IF(W1821&lt;-0.05, "អនុញ្ញាត (អ្នកផ្គត់ផ្គង់ប្រកាសខ្វះ)", "បានប្រកាស (អនុញ្ញាត)"), IF(AND(Q1821=FALSE, R1821=FALSE, S1821=FALSE), "ព្យួរទុក (មិនមានទិន្នន័យ)", "ប្រកាសខុស (ព្យួរទុក)"))</f>
        <v/>
      </c>
      <c r="K1821" s="462" t="inlineStr"/>
      <c r="L1821" s="462" t="inlineStr"/>
      <c r="M1821" s="464">
        <f>AH1821</f>
        <v/>
      </c>
      <c r="N1821" s="464">
        <f>IF(W1821&lt;0,AH1821,I1821)</f>
        <v/>
      </c>
      <c r="O1821" s="464">
        <f>I1821-M1821</f>
        <v/>
      </c>
      <c r="P1821" s="462" t="n"/>
      <c r="Q1821" s="462">
        <f>V1821=W1821</f>
        <v/>
      </c>
      <c r="R1821" s="462">
        <f>AND(MONTH(F1821)=MONTH(X1821), YEAR(F1821)=YEAR(X1821))</f>
        <v/>
      </c>
      <c r="S1821" s="462">
        <f>AC1821="L001-901905215"</f>
        <v/>
      </c>
      <c r="T1821" s="464">
        <f>G1821-AH1821</f>
        <v/>
      </c>
      <c r="U1821" s="462" t="n"/>
      <c r="V1821" s="462" t="inlineStr">
        <is>
          <t>HT220057</t>
        </is>
      </c>
      <c r="W1821" s="462" t="inlineStr">
        <is>
          <t>HT220057</t>
        </is>
      </c>
      <c r="X1821" s="463" t="n">
        <v>44889</v>
      </c>
      <c r="Y1821" s="462" t="inlineStr">
        <is>
          <t>HT220057</t>
        </is>
      </c>
      <c r="Z1821" s="462" t="inlineStr"/>
      <c r="AA1821" s="462" t="inlineStr">
        <is>
          <t>បុគ្គលជាប់អាករ</t>
        </is>
      </c>
      <c r="AB1821" s="462" t="inlineStr">
        <is>
          <t>L001-901705067</t>
        </is>
      </c>
      <c r="AC1821" s="462" t="inlineStr">
        <is>
          <t>ស៊ូវ ហ្គូដ ហ្គាម៉ិន ឯ.ក</t>
        </is>
      </c>
      <c r="AD1821" s="464" t="n">
        <v>1364550</v>
      </c>
      <c r="AE1821" s="464" t="n">
        <v>1240500</v>
      </c>
      <c r="AF1821" s="464" t="n">
        <v>0</v>
      </c>
      <c r="AG1821" s="464" t="n">
        <v>0</v>
      </c>
      <c r="AH1821" s="464" t="n">
        <v>124050</v>
      </c>
      <c r="AI1821" s="464" t="n">
        <v>0</v>
      </c>
      <c r="AJ1821" s="464" t="n">
        <v>0</v>
      </c>
      <c r="AK1821" s="464" t="n">
        <v>0</v>
      </c>
      <c r="AL1821" s="464" t="n">
        <v>0</v>
      </c>
      <c r="AM1821" s="464" t="n">
        <v>0</v>
      </c>
      <c r="AN1821" s="464" t="n">
        <v>0</v>
      </c>
      <c r="AO1821" s="464" t="n">
        <v>0</v>
      </c>
      <c r="AP1821" s="464" t="n">
        <v>0</v>
      </c>
      <c r="AQ1821" s="462" t="inlineStr"/>
      <c r="AR1821" s="462" t="inlineStr">
        <is>
          <t>Trucking service</t>
        </is>
      </c>
      <c r="AS1821" s="462" t="inlineStr">
        <is>
          <t>បានប្រកាសពន្ធ</t>
        </is>
      </c>
    </row>
    <row r="1822">
      <c r="A1822" s="461" t="n">
        <v>1814</v>
      </c>
      <c r="B1822" s="462" t="inlineStr">
        <is>
          <t>Foreign Sale</t>
        </is>
      </c>
      <c r="C1822" s="462" t="inlineStr">
        <is>
          <t>មើស្គ (ខេមបូឌា)</t>
        </is>
      </c>
      <c r="D1822" s="462" t="inlineStr">
        <is>
          <t>L001-100045200</t>
        </is>
      </c>
      <c r="E1822" s="462" t="inlineStr">
        <is>
          <t>59988555</t>
        </is>
      </c>
      <c r="F1822" s="463" t="n">
        <v>44652</v>
      </c>
      <c r="G1822" s="464" t="n">
        <v>120869</v>
      </c>
      <c r="H1822" s="462" t="n"/>
      <c r="I1822" s="464">
        <f>G1822</f>
        <v/>
      </c>
      <c r="J1822" s="462">
        <f>IF(AND(Q1822=TRUE, R1822=TRUE, S1822=TRUE), IF(W1822&lt;-0.05, "អនុញ្ញាត (អ្នកផ្គត់ផ្គង់ប្រកាសខ្វះ)", "បានប្រកាស (អនុញ្ញាត)"), IF(AND(Q1822=FALSE, R1822=FALSE, S1822=FALSE), "ព្យួរទុក (មិនមានទិន្នន័យ)", "ប្រកាសខុស (ព្យួរទុក)"))</f>
        <v/>
      </c>
      <c r="K1822" s="462" t="inlineStr"/>
      <c r="L1822" s="462" t="inlineStr"/>
      <c r="M1822" s="464">
        <f>AH1822</f>
        <v/>
      </c>
      <c r="N1822" s="464">
        <f>IF(W1822&lt;0,AH1822,I1822)</f>
        <v/>
      </c>
      <c r="O1822" s="464">
        <f>I1822-M1822</f>
        <v/>
      </c>
      <c r="P1822" s="462" t="n"/>
      <c r="Q1822" s="462">
        <f>V1822=W1822</f>
        <v/>
      </c>
      <c r="R1822" s="462">
        <f>AND(MONTH(F1822)=MONTH(X1822), YEAR(F1822)=YEAR(X1822))</f>
        <v/>
      </c>
      <c r="S1822" s="462">
        <f>AC1822="L001-901905215"</f>
        <v/>
      </c>
      <c r="T1822" s="464">
        <f>G1822-AH1822</f>
        <v/>
      </c>
      <c r="U1822" s="462" t="n"/>
      <c r="V1822" s="462" t="inlineStr">
        <is>
          <t>59988555</t>
        </is>
      </c>
      <c r="W1822" s="462" t="inlineStr"/>
      <c r="X1822" s="499" t="n"/>
      <c r="Y1822" s="462" t="n"/>
      <c r="Z1822" s="462" t="n"/>
      <c r="AA1822" s="462" t="n"/>
      <c r="AB1822" s="462" t="n"/>
      <c r="AC1822" s="462" t="n"/>
      <c r="AD1822" s="462" t="n"/>
      <c r="AE1822" s="462" t="n"/>
      <c r="AF1822" s="462" t="n"/>
      <c r="AG1822" s="462" t="n"/>
      <c r="AH1822" s="462" t="n"/>
      <c r="AI1822" s="462" t="n"/>
      <c r="AJ1822" s="462" t="n"/>
      <c r="AK1822" s="462" t="n"/>
      <c r="AL1822" s="462" t="n"/>
      <c r="AM1822" s="462" t="n"/>
      <c r="AN1822" s="462" t="n"/>
      <c r="AO1822" s="462" t="n"/>
      <c r="AP1822" s="462" t="n"/>
      <c r="AQ1822" s="462" t="n"/>
      <c r="AR1822" s="462" t="n"/>
      <c r="AS1822" s="462" t="n"/>
    </row>
    <row r="1823">
      <c r="A1823" s="461" t="n">
        <v>1815</v>
      </c>
      <c r="B1823" s="462" t="inlineStr">
        <is>
          <t>Lift-On &amp; Lift-Off</t>
        </is>
      </c>
      <c r="C1823" s="462" t="inlineStr">
        <is>
          <t>កំពង់ផែស្វយ័តក្រុងព្រះសីហនុ</t>
        </is>
      </c>
      <c r="D1823" s="462" t="inlineStr">
        <is>
          <t>L001-100044638</t>
        </is>
      </c>
      <c r="E1823" s="462" t="inlineStr">
        <is>
          <t>047414</t>
        </is>
      </c>
      <c r="F1823" s="463" t="n">
        <v>44652</v>
      </c>
      <c r="G1823" s="464" t="n">
        <v>35090</v>
      </c>
      <c r="H1823" s="462" t="n"/>
      <c r="I1823" s="464">
        <f>G1823</f>
        <v/>
      </c>
      <c r="J1823" s="462">
        <f>IF(AND(Q1823=TRUE, R1823=TRUE, S1823=TRUE), IF(W1823&lt;-0.05, "អនុញ្ញាត (អ្នកផ្គត់ផ្គង់ប្រកាសខ្វះ)", "បានប្រកាស (អនុញ្ញាត)"), IF(AND(Q1823=FALSE, R1823=FALSE, S1823=FALSE), "ព្យួរទុក (មិនមានទិន្នន័យ)", "ប្រកាសខុស (ព្យួរទុក)"))</f>
        <v/>
      </c>
      <c r="K1823" s="462" t="inlineStr"/>
      <c r="L1823" s="462" t="inlineStr"/>
      <c r="M1823" s="464">
        <f>AH1823</f>
        <v/>
      </c>
      <c r="N1823" s="464">
        <f>IF(W1823&lt;0,AH1823,I1823)</f>
        <v/>
      </c>
      <c r="O1823" s="464">
        <f>I1823-M1823</f>
        <v/>
      </c>
      <c r="P1823" s="462" t="n"/>
      <c r="Q1823" s="462">
        <f>V1823=W1823</f>
        <v/>
      </c>
      <c r="R1823" s="462">
        <f>AND(MONTH(F1823)=MONTH(X1823), YEAR(F1823)=YEAR(X1823))</f>
        <v/>
      </c>
      <c r="S1823" s="462">
        <f>AC1823="L001-901905215"</f>
        <v/>
      </c>
      <c r="T1823" s="464">
        <f>G1823-AH1823</f>
        <v/>
      </c>
      <c r="U1823" s="462" t="n"/>
      <c r="V1823" s="462" t="inlineStr">
        <is>
          <t>047414</t>
        </is>
      </c>
      <c r="W1823" s="462" t="inlineStr"/>
      <c r="X1823" s="499" t="n"/>
      <c r="Y1823" s="462" t="n"/>
      <c r="Z1823" s="462" t="n"/>
      <c r="AA1823" s="462" t="n"/>
      <c r="AB1823" s="462" t="n"/>
      <c r="AC1823" s="462" t="n"/>
      <c r="AD1823" s="462" t="n"/>
      <c r="AE1823" s="462" t="n"/>
      <c r="AF1823" s="462" t="n"/>
      <c r="AG1823" s="462" t="n"/>
      <c r="AH1823" s="462" t="n"/>
      <c r="AI1823" s="462" t="n"/>
      <c r="AJ1823" s="462" t="n"/>
      <c r="AK1823" s="462" t="n"/>
      <c r="AL1823" s="462" t="n"/>
      <c r="AM1823" s="462" t="n"/>
      <c r="AN1823" s="462" t="n"/>
      <c r="AO1823" s="462" t="n"/>
      <c r="AP1823" s="462" t="n"/>
      <c r="AQ1823" s="462" t="n"/>
      <c r="AR1823" s="462" t="n"/>
      <c r="AS1823" s="462" t="n"/>
    </row>
    <row r="1824">
      <c r="A1824" s="461" t="n">
        <v>1816</v>
      </c>
      <c r="B1824" s="462" t="inlineStr">
        <is>
          <t>Clearance Import&amp; Trucking Import &amp; Handling Fee</t>
        </is>
      </c>
      <c r="C1824" s="462" t="inlineStr">
        <is>
          <t>ហុង តុង អ៊ិនធើណេសិនណល ឡូជីស្ទីក ឯ.ក</t>
        </is>
      </c>
      <c r="D1824" s="462" t="inlineStr">
        <is>
          <t>K003-902006166</t>
        </is>
      </c>
      <c r="E1824" s="462" t="inlineStr">
        <is>
          <t>HT220056</t>
        </is>
      </c>
      <c r="F1824" s="463" t="n">
        <v>44680</v>
      </c>
      <c r="G1824" s="464" t="n">
        <v>246806</v>
      </c>
      <c r="H1824" s="462" t="n"/>
      <c r="I1824" s="464">
        <f>G1824</f>
        <v/>
      </c>
      <c r="J1824" s="462">
        <f>IF(AND(Q1824=TRUE, R1824=TRUE, S1824=TRUE), IF(W1824&lt;-0.05, "អនុញ្ញាត (អ្នកផ្គត់ផ្គង់ប្រកាសខ្វះ)", "បានប្រកាស (អនុញ្ញាត)"), IF(AND(Q1824=FALSE, R1824=FALSE, S1824=FALSE), "ព្យួរទុក (មិនមានទិន្នន័យ)", "ប្រកាសខុស (ព្យួរទុក)"))</f>
        <v/>
      </c>
      <c r="K1824" s="462" t="inlineStr"/>
      <c r="L1824" s="462" t="inlineStr"/>
      <c r="M1824" s="464">
        <f>AH1824</f>
        <v/>
      </c>
      <c r="N1824" s="464">
        <f>IF(W1824&lt;0,AH1824,I1824)</f>
        <v/>
      </c>
      <c r="O1824" s="464">
        <f>I1824-M1824</f>
        <v/>
      </c>
      <c r="P1824" s="462" t="n"/>
      <c r="Q1824" s="462">
        <f>V1824=W1824</f>
        <v/>
      </c>
      <c r="R1824" s="462">
        <f>AND(MONTH(F1824)=MONTH(X1824), YEAR(F1824)=YEAR(X1824))</f>
        <v/>
      </c>
      <c r="S1824" s="462">
        <f>AC1824="L001-901905215"</f>
        <v/>
      </c>
      <c r="T1824" s="464">
        <f>G1824-AH1824</f>
        <v/>
      </c>
      <c r="U1824" s="462" t="n"/>
      <c r="V1824" s="462" t="inlineStr">
        <is>
          <t>HT220056</t>
        </is>
      </c>
      <c r="W1824" s="462" t="inlineStr">
        <is>
          <t>HT220056</t>
        </is>
      </c>
      <c r="X1824" s="463" t="n">
        <v>44888</v>
      </c>
      <c r="Y1824" s="462" t="inlineStr">
        <is>
          <t>HT220056</t>
        </is>
      </c>
      <c r="Z1824" s="462" t="inlineStr"/>
      <c r="AA1824" s="462" t="inlineStr">
        <is>
          <t>បុគ្គលជាប់អាករ</t>
        </is>
      </c>
      <c r="AB1824" s="462" t="inlineStr">
        <is>
          <t>L001-901705067</t>
        </is>
      </c>
      <c r="AC1824" s="462" t="inlineStr">
        <is>
          <t>ស៊ូវ ហ្គូដ ហ្គាម៉ិន ឯ.ក</t>
        </is>
      </c>
      <c r="AD1824" s="464" t="n">
        <v>2001340</v>
      </c>
      <c r="AE1824" s="464" t="n">
        <v>1819400</v>
      </c>
      <c r="AF1824" s="464" t="n">
        <v>0</v>
      </c>
      <c r="AG1824" s="464" t="n">
        <v>0</v>
      </c>
      <c r="AH1824" s="464" t="n">
        <v>181940</v>
      </c>
      <c r="AI1824" s="464" t="n">
        <v>0</v>
      </c>
      <c r="AJ1824" s="464" t="n">
        <v>0</v>
      </c>
      <c r="AK1824" s="464" t="n">
        <v>0</v>
      </c>
      <c r="AL1824" s="464" t="n">
        <v>0</v>
      </c>
      <c r="AM1824" s="464" t="n">
        <v>0</v>
      </c>
      <c r="AN1824" s="464" t="n">
        <v>0</v>
      </c>
      <c r="AO1824" s="464" t="n">
        <v>0</v>
      </c>
      <c r="AP1824" s="464" t="n">
        <v>0</v>
      </c>
      <c r="AQ1824" s="462" t="inlineStr"/>
      <c r="AR1824" s="462" t="inlineStr">
        <is>
          <t>Trucking service</t>
        </is>
      </c>
      <c r="AS1824" s="462" t="inlineStr">
        <is>
          <t>បានប្រកាសពន្ធ</t>
        </is>
      </c>
    </row>
    <row r="1825">
      <c r="A1825" s="461" t="n">
        <v>1817</v>
      </c>
      <c r="B1825" s="462" t="inlineStr">
        <is>
          <t>Cy Management Fee, Thc Charges, Bl Fee,FCR Fee, VGM Processing Fee</t>
        </is>
      </c>
      <c r="C1825" s="462" t="inlineStr">
        <is>
          <t>អ៊ិចស្ពែឌីធ័រ ខេមបូឌា អិលធីឌី</t>
        </is>
      </c>
      <c r="D1825" s="462" t="inlineStr">
        <is>
          <t>L001-100045898</t>
        </is>
      </c>
      <c r="E1825" s="462" t="inlineStr">
        <is>
          <t>TI-0225700</t>
        </is>
      </c>
      <c r="F1825" s="463" t="n">
        <v>44671</v>
      </c>
      <c r="G1825" s="464" t="n">
        <v>249172</v>
      </c>
      <c r="H1825" s="462" t="n"/>
      <c r="I1825" s="464">
        <f>G1825</f>
        <v/>
      </c>
      <c r="J1825" s="462">
        <f>IF(AND(Q1825=TRUE, R1825=TRUE, S1825=TRUE), IF(W1825&lt;-0.05, "អនុញ្ញាត (អ្នកផ្គត់ផ្គង់ប្រកាសខ្វះ)", "បានប្រកាស (អនុញ្ញាត)"), IF(AND(Q1825=FALSE, R1825=FALSE, S1825=FALSE), "ព្យួរទុក (មិនមានទិន្នន័យ)", "ប្រកាសខុស (ព្យួរទុក)"))</f>
        <v/>
      </c>
      <c r="K1825" s="462" t="inlineStr"/>
      <c r="L1825" s="462" t="inlineStr"/>
      <c r="M1825" s="464">
        <f>AH1825</f>
        <v/>
      </c>
      <c r="N1825" s="464">
        <f>IF(W1825&lt;0,AH1825,I1825)</f>
        <v/>
      </c>
      <c r="O1825" s="464">
        <f>I1825-M1825</f>
        <v/>
      </c>
      <c r="P1825" s="462" t="n"/>
      <c r="Q1825" s="462">
        <f>V1825=W1825</f>
        <v/>
      </c>
      <c r="R1825" s="462">
        <f>AND(MONTH(F1825)=MONTH(X1825), YEAR(F1825)=YEAR(X1825))</f>
        <v/>
      </c>
      <c r="S1825" s="462">
        <f>AC1825="L001-901905215"</f>
        <v/>
      </c>
      <c r="T1825" s="464">
        <f>G1825-AH1825</f>
        <v/>
      </c>
      <c r="U1825" s="462" t="n"/>
      <c r="V1825" s="462" t="inlineStr">
        <is>
          <t>TI0225700</t>
        </is>
      </c>
      <c r="W1825" s="462" t="inlineStr">
        <is>
          <t>TI0225700</t>
        </is>
      </c>
      <c r="X1825" s="463" t="n">
        <v>44671</v>
      </c>
      <c r="Y1825" s="462" t="inlineStr">
        <is>
          <t>TI-0225700</t>
        </is>
      </c>
      <c r="Z1825" s="462" t="inlineStr"/>
      <c r="AA1825" s="462" t="inlineStr">
        <is>
          <t>បុគ្គលជាប់អាករ</t>
        </is>
      </c>
      <c r="AB1825" s="462" t="inlineStr">
        <is>
          <t>L001-901905215</t>
        </is>
      </c>
      <c r="AC1825" s="462" t="inlineStr">
        <is>
          <t>វីអ៊ីស៊ិន (ខេមបូឌា) អ៊ិនដាសស្ទ្រី ឯ.ក</t>
        </is>
      </c>
      <c r="AD1825" s="464" t="n">
        <v>2740892</v>
      </c>
      <c r="AE1825" s="464" t="n">
        <v>2491720</v>
      </c>
      <c r="AF1825" s="464" t="n">
        <v>0</v>
      </c>
      <c r="AG1825" s="464" t="n">
        <v>0</v>
      </c>
      <c r="AH1825" s="464" t="n">
        <v>249172</v>
      </c>
      <c r="AI1825" s="464" t="n">
        <v>0</v>
      </c>
      <c r="AJ1825" s="464" t="n">
        <v>0</v>
      </c>
      <c r="AK1825" s="464" t="n">
        <v>0</v>
      </c>
      <c r="AL1825" s="464" t="n">
        <v>0</v>
      </c>
      <c r="AM1825" s="464" t="n">
        <v>0</v>
      </c>
      <c r="AN1825" s="464" t="n">
        <v>0</v>
      </c>
      <c r="AO1825" s="464" t="n">
        <v>0</v>
      </c>
      <c r="AP1825" s="464" t="n">
        <v>0</v>
      </c>
      <c r="AQ1825" s="462" t="inlineStr"/>
      <c r="AR1825" s="462" t="inlineStr">
        <is>
          <t>Local Charge</t>
        </is>
      </c>
      <c r="AS1825" s="462" t="inlineStr">
        <is>
          <t>បានប្រកាសពន្ធ</t>
        </is>
      </c>
    </row>
    <row r="1826">
      <c r="A1826" s="461" t="n">
        <v>1818</v>
      </c>
      <c r="B1826" s="462" t="inlineStr">
        <is>
          <t>Cy Management Fee, Thc Charges, Bl Fee,FCR Fee, VGM Processing Fee</t>
        </is>
      </c>
      <c r="C1826" s="462" t="inlineStr">
        <is>
          <t>អ៊ិចស្ពែឌីធ័រ ខេមបូឌា អិលធីឌី</t>
        </is>
      </c>
      <c r="D1826" s="462" t="inlineStr">
        <is>
          <t>L001-100045898</t>
        </is>
      </c>
      <c r="E1826" s="462" t="inlineStr">
        <is>
          <t>TI-0225699</t>
        </is>
      </c>
      <c r="F1826" s="463" t="n">
        <v>44671</v>
      </c>
      <c r="G1826" s="464" t="n">
        <v>370522</v>
      </c>
      <c r="H1826" s="462" t="n"/>
      <c r="I1826" s="464">
        <f>G1826</f>
        <v/>
      </c>
      <c r="J1826" s="462">
        <f>IF(AND(Q1826=TRUE, R1826=TRUE, S1826=TRUE), IF(W1826&lt;-0.05, "អនុញ្ញាត (អ្នកផ្គត់ផ្គង់ប្រកាសខ្វះ)", "បានប្រកាស (អនុញ្ញាត)"), IF(AND(Q1826=FALSE, R1826=FALSE, S1826=FALSE), "ព្យួរទុក (មិនមានទិន្នន័យ)", "ប្រកាសខុស (ព្យួរទុក)"))</f>
        <v/>
      </c>
      <c r="K1826" s="462" t="inlineStr"/>
      <c r="L1826" s="462" t="inlineStr"/>
      <c r="M1826" s="464">
        <f>AH1826</f>
        <v/>
      </c>
      <c r="N1826" s="464">
        <f>IF(W1826&lt;0,AH1826,I1826)</f>
        <v/>
      </c>
      <c r="O1826" s="464">
        <f>I1826-M1826</f>
        <v/>
      </c>
      <c r="P1826" s="462" t="n"/>
      <c r="Q1826" s="462">
        <f>V1826=W1826</f>
        <v/>
      </c>
      <c r="R1826" s="462">
        <f>AND(MONTH(F1826)=MONTH(X1826), YEAR(F1826)=YEAR(X1826))</f>
        <v/>
      </c>
      <c r="S1826" s="462">
        <f>AC1826="L001-901905215"</f>
        <v/>
      </c>
      <c r="T1826" s="464">
        <f>G1826-AH1826</f>
        <v/>
      </c>
      <c r="U1826" s="462" t="n"/>
      <c r="V1826" s="462" t="inlineStr">
        <is>
          <t>TI0225699</t>
        </is>
      </c>
      <c r="W1826" s="462" t="inlineStr">
        <is>
          <t>TI0225699</t>
        </is>
      </c>
      <c r="X1826" s="463" t="n">
        <v>44671</v>
      </c>
      <c r="Y1826" s="462" t="inlineStr">
        <is>
          <t>TI-0225699</t>
        </is>
      </c>
      <c r="Z1826" s="462" t="inlineStr"/>
      <c r="AA1826" s="462" t="inlineStr">
        <is>
          <t>បុគ្គលជាប់អាករ</t>
        </is>
      </c>
      <c r="AB1826" s="462" t="inlineStr">
        <is>
          <t>L001-901905215</t>
        </is>
      </c>
      <c r="AC1826" s="462" t="inlineStr">
        <is>
          <t>វីអ៊ីស៊ិន (ខេមបូឌា) អ៊ិនដាសស្ទ្រី ឯ.ក</t>
        </is>
      </c>
      <c r="AD1826" s="464" t="n">
        <v>4075742</v>
      </c>
      <c r="AE1826" s="464" t="n">
        <v>3705220</v>
      </c>
      <c r="AF1826" s="464" t="n">
        <v>0</v>
      </c>
      <c r="AG1826" s="464" t="n">
        <v>0</v>
      </c>
      <c r="AH1826" s="464" t="n">
        <v>370522</v>
      </c>
      <c r="AI1826" s="464" t="n">
        <v>0</v>
      </c>
      <c r="AJ1826" s="464" t="n">
        <v>0</v>
      </c>
      <c r="AK1826" s="464" t="n">
        <v>0</v>
      </c>
      <c r="AL1826" s="464" t="n">
        <v>0</v>
      </c>
      <c r="AM1826" s="464" t="n">
        <v>0</v>
      </c>
      <c r="AN1826" s="464" t="n">
        <v>0</v>
      </c>
      <c r="AO1826" s="464" t="n">
        <v>0</v>
      </c>
      <c r="AP1826" s="464" t="n">
        <v>0</v>
      </c>
      <c r="AQ1826" s="462" t="inlineStr"/>
      <c r="AR1826" s="462" t="inlineStr">
        <is>
          <t>Local Charge</t>
        </is>
      </c>
      <c r="AS1826" s="462" t="inlineStr">
        <is>
          <t>បានប្រកាសពន្ធ</t>
        </is>
      </c>
    </row>
    <row r="1827">
      <c r="A1827" s="461" t="n">
        <v>1819</v>
      </c>
      <c r="B1827" s="462" t="inlineStr">
        <is>
          <t>Cy Management Fee, Thc Charges, Bl Fee,FCR Fee, VGM Processing Fee</t>
        </is>
      </c>
      <c r="C1827" s="462" t="inlineStr">
        <is>
          <t>អ៊ិចស្ពែឌីធ័រ ខេមបូឌា អិលធីឌី</t>
        </is>
      </c>
      <c r="D1827" s="462" t="inlineStr">
        <is>
          <t>L001-100045898</t>
        </is>
      </c>
      <c r="E1827" s="462" t="inlineStr">
        <is>
          <t>TI-0225698</t>
        </is>
      </c>
      <c r="F1827" s="463" t="n">
        <v>44671</v>
      </c>
      <c r="G1827" s="464" t="n">
        <v>129035</v>
      </c>
      <c r="H1827" s="462" t="n"/>
      <c r="I1827" s="464">
        <f>G1827</f>
        <v/>
      </c>
      <c r="J1827" s="462">
        <f>IF(AND(Q1827=TRUE, R1827=TRUE, S1827=TRUE), IF(W1827&lt;-0.05, "អនុញ្ញាត (អ្នកផ្គត់ផ្គង់ប្រកាសខ្វះ)", "បានប្រកាស (អនុញ្ញាត)"), IF(AND(Q1827=FALSE, R1827=FALSE, S1827=FALSE), "ព្យួរទុក (មិនមានទិន្នន័យ)", "ប្រកាសខុស (ព្យួរទុក)"))</f>
        <v/>
      </c>
      <c r="K1827" s="462" t="inlineStr"/>
      <c r="L1827" s="462" t="inlineStr"/>
      <c r="M1827" s="464">
        <f>AH1827</f>
        <v/>
      </c>
      <c r="N1827" s="464">
        <f>IF(W1827&lt;0,AH1827,I1827)</f>
        <v/>
      </c>
      <c r="O1827" s="464">
        <f>I1827-M1827</f>
        <v/>
      </c>
      <c r="P1827" s="462" t="n"/>
      <c r="Q1827" s="462">
        <f>V1827=W1827</f>
        <v/>
      </c>
      <c r="R1827" s="462">
        <f>AND(MONTH(F1827)=MONTH(X1827), YEAR(F1827)=YEAR(X1827))</f>
        <v/>
      </c>
      <c r="S1827" s="462">
        <f>AC1827="L001-901905215"</f>
        <v/>
      </c>
      <c r="T1827" s="464">
        <f>G1827-AH1827</f>
        <v/>
      </c>
      <c r="U1827" s="462" t="n"/>
      <c r="V1827" s="462" t="inlineStr">
        <is>
          <t>TI0225698</t>
        </is>
      </c>
      <c r="W1827" s="462" t="inlineStr">
        <is>
          <t>TI0225698</t>
        </is>
      </c>
      <c r="X1827" s="463" t="n">
        <v>44671</v>
      </c>
      <c r="Y1827" s="462" t="inlineStr">
        <is>
          <t>TI-0225698</t>
        </is>
      </c>
      <c r="Z1827" s="462" t="inlineStr"/>
      <c r="AA1827" s="462" t="inlineStr">
        <is>
          <t>បុគ្គលជាប់អាករ</t>
        </is>
      </c>
      <c r="AB1827" s="462" t="inlineStr">
        <is>
          <t>L001-901905215</t>
        </is>
      </c>
      <c r="AC1827" s="462" t="inlineStr">
        <is>
          <t>វីអ៊ីស៊ិន (ខេមបូឌា) អ៊ិនដាសស្ទ្រី ឯ.ក</t>
        </is>
      </c>
      <c r="AD1827" s="464" t="n">
        <v>1419391</v>
      </c>
      <c r="AE1827" s="464" t="n">
        <v>1290355</v>
      </c>
      <c r="AF1827" s="464" t="n">
        <v>0</v>
      </c>
      <c r="AG1827" s="464" t="n">
        <v>0</v>
      </c>
      <c r="AH1827" s="464" t="n">
        <v>129036</v>
      </c>
      <c r="AI1827" s="464" t="n">
        <v>0</v>
      </c>
      <c r="AJ1827" s="464" t="n">
        <v>0</v>
      </c>
      <c r="AK1827" s="464" t="n">
        <v>0</v>
      </c>
      <c r="AL1827" s="464" t="n">
        <v>0</v>
      </c>
      <c r="AM1827" s="464" t="n">
        <v>0</v>
      </c>
      <c r="AN1827" s="464" t="n">
        <v>0</v>
      </c>
      <c r="AO1827" s="464" t="n">
        <v>0</v>
      </c>
      <c r="AP1827" s="464" t="n">
        <v>0</v>
      </c>
      <c r="AQ1827" s="462" t="inlineStr"/>
      <c r="AR1827" s="462" t="inlineStr">
        <is>
          <t>Local Charge</t>
        </is>
      </c>
      <c r="AS1827" s="462" t="inlineStr">
        <is>
          <t>បានប្រកាសពន្ធ</t>
        </is>
      </c>
    </row>
    <row r="1828">
      <c r="A1828" s="461" t="n">
        <v>1820</v>
      </c>
      <c r="B1828" s="462" t="inlineStr">
        <is>
          <t>Cy Management Fee, Thc Charges, Bl Fee,FCR Fee, VGM Processing Fee</t>
        </is>
      </c>
      <c r="C1828" s="462" t="inlineStr">
        <is>
          <t>អ៊ិចស្ពែឌីធ័រ ខេមបូឌា អិលធីឌី</t>
        </is>
      </c>
      <c r="D1828" s="462" t="inlineStr">
        <is>
          <t>L001-100045898</t>
        </is>
      </c>
      <c r="E1828" s="462" t="inlineStr">
        <is>
          <t>TI-0225649</t>
        </is>
      </c>
      <c r="F1828" s="463" t="n">
        <v>44670</v>
      </c>
      <c r="G1828" s="464" t="n">
        <v>508052</v>
      </c>
      <c r="H1828" s="462" t="n"/>
      <c r="I1828" s="464">
        <f>G1828</f>
        <v/>
      </c>
      <c r="J1828" s="462">
        <f>IF(AND(Q1828=TRUE, R1828=TRUE, S1828=TRUE), IF(W1828&lt;-0.05, "អនុញ្ញាត (អ្នកផ្គត់ផ្គង់ប្រកាសខ្វះ)", "បានប្រកាស (អនុញ្ញាត)"), IF(AND(Q1828=FALSE, R1828=FALSE, S1828=FALSE), "ព្យួរទុក (មិនមានទិន្នន័យ)", "ប្រកាសខុស (ព្យួរទុក)"))</f>
        <v/>
      </c>
      <c r="K1828" s="462" t="inlineStr"/>
      <c r="L1828" s="462" t="inlineStr"/>
      <c r="M1828" s="464">
        <f>AH1828</f>
        <v/>
      </c>
      <c r="N1828" s="464">
        <f>IF(W1828&lt;0,AH1828,I1828)</f>
        <v/>
      </c>
      <c r="O1828" s="464">
        <f>I1828-M1828</f>
        <v/>
      </c>
      <c r="P1828" s="462" t="n"/>
      <c r="Q1828" s="462">
        <f>V1828=W1828</f>
        <v/>
      </c>
      <c r="R1828" s="462">
        <f>AND(MONTH(F1828)=MONTH(X1828), YEAR(F1828)=YEAR(X1828))</f>
        <v/>
      </c>
      <c r="S1828" s="462">
        <f>AC1828="L001-901905215"</f>
        <v/>
      </c>
      <c r="T1828" s="464">
        <f>G1828-AH1828</f>
        <v/>
      </c>
      <c r="U1828" s="462" t="n"/>
      <c r="V1828" s="462" t="inlineStr">
        <is>
          <t>TI0225649</t>
        </is>
      </c>
      <c r="W1828" s="462" t="inlineStr">
        <is>
          <t>TI0225649</t>
        </is>
      </c>
      <c r="X1828" s="463" t="n">
        <v>44670</v>
      </c>
      <c r="Y1828" s="462" t="inlineStr">
        <is>
          <t>TI-0225649</t>
        </is>
      </c>
      <c r="Z1828" s="462" t="inlineStr"/>
      <c r="AA1828" s="462" t="inlineStr">
        <is>
          <t>បុគ្គលជាប់អាករ</t>
        </is>
      </c>
      <c r="AB1828" s="462" t="inlineStr">
        <is>
          <t>L001-901905215</t>
        </is>
      </c>
      <c r="AC1828" s="462" t="inlineStr">
        <is>
          <t>វីអ៊ីស៊ិន (ខេមបូឌា) អ៊ិនដាសស្ទ្រី ឯ.ក</t>
        </is>
      </c>
      <c r="AD1828" s="464" t="n">
        <v>5588572</v>
      </c>
      <c r="AE1828" s="464" t="n">
        <v>5080520</v>
      </c>
      <c r="AF1828" s="464" t="n">
        <v>0</v>
      </c>
      <c r="AG1828" s="464" t="n">
        <v>0</v>
      </c>
      <c r="AH1828" s="464" t="n">
        <v>508052</v>
      </c>
      <c r="AI1828" s="464" t="n">
        <v>0</v>
      </c>
      <c r="AJ1828" s="464" t="n">
        <v>0</v>
      </c>
      <c r="AK1828" s="464" t="n">
        <v>0</v>
      </c>
      <c r="AL1828" s="464" t="n">
        <v>0</v>
      </c>
      <c r="AM1828" s="464" t="n">
        <v>0</v>
      </c>
      <c r="AN1828" s="464" t="n">
        <v>0</v>
      </c>
      <c r="AO1828" s="464" t="n">
        <v>0</v>
      </c>
      <c r="AP1828" s="464" t="n">
        <v>0</v>
      </c>
      <c r="AQ1828" s="462" t="inlineStr"/>
      <c r="AR1828" s="462" t="inlineStr">
        <is>
          <t>Local Charge</t>
        </is>
      </c>
      <c r="AS1828" s="462" t="inlineStr">
        <is>
          <t>បានប្រកាសពន្ធ</t>
        </is>
      </c>
    </row>
    <row r="1829">
      <c r="A1829" s="461" t="n">
        <v>1821</v>
      </c>
      <c r="B1829" s="462" t="inlineStr">
        <is>
          <t>Cy Management Fee, Thc Charges, Bl Fee,FCR Fee, VGM Processing Fee</t>
        </is>
      </c>
      <c r="C1829" s="462" t="inlineStr">
        <is>
          <t>អ៊ិចស្ពែឌីធ័រ ខេមបូឌា អិលធីឌី</t>
        </is>
      </c>
      <c r="D1829" s="462" t="inlineStr">
        <is>
          <t>L001-100045898</t>
        </is>
      </c>
      <c r="E1829" s="462" t="inlineStr">
        <is>
          <t>TI-0225621</t>
        </is>
      </c>
      <c r="F1829" s="463" t="n">
        <v>44670</v>
      </c>
      <c r="G1829" s="464" t="n">
        <v>597851</v>
      </c>
      <c r="H1829" s="462" t="n"/>
      <c r="I1829" s="464">
        <f>G1829</f>
        <v/>
      </c>
      <c r="J1829" s="462">
        <f>IF(AND(Q1829=TRUE, R1829=TRUE, S1829=TRUE), IF(W1829&lt;-0.05, "អនុញ្ញាត (អ្នកផ្គត់ផ្គង់ប្រកាសខ្វះ)", "បានប្រកាស (អនុញ្ញាត)"), IF(AND(Q1829=FALSE, R1829=FALSE, S1829=FALSE), "ព្យួរទុក (មិនមានទិន្នន័យ)", "ប្រកាសខុស (ព្យួរទុក)"))</f>
        <v/>
      </c>
      <c r="K1829" s="462" t="inlineStr"/>
      <c r="L1829" s="462" t="inlineStr"/>
      <c r="M1829" s="464">
        <f>AH1829</f>
        <v/>
      </c>
      <c r="N1829" s="464">
        <f>IF(W1829&lt;0,AH1829,I1829)</f>
        <v/>
      </c>
      <c r="O1829" s="464">
        <f>I1829-M1829</f>
        <v/>
      </c>
      <c r="P1829" s="462" t="n"/>
      <c r="Q1829" s="462">
        <f>V1829=W1829</f>
        <v/>
      </c>
      <c r="R1829" s="462">
        <f>AND(MONTH(F1829)=MONTH(X1829), YEAR(F1829)=YEAR(X1829))</f>
        <v/>
      </c>
      <c r="S1829" s="462">
        <f>AC1829="L001-901905215"</f>
        <v/>
      </c>
      <c r="T1829" s="464">
        <f>G1829-AH1829</f>
        <v/>
      </c>
      <c r="U1829" s="462" t="n"/>
      <c r="V1829" s="462" t="inlineStr">
        <is>
          <t>TI0225621</t>
        </is>
      </c>
      <c r="W1829" s="462" t="inlineStr">
        <is>
          <t>TI0225621</t>
        </is>
      </c>
      <c r="X1829" s="463" t="n">
        <v>44670</v>
      </c>
      <c r="Y1829" s="462" t="inlineStr">
        <is>
          <t>TI-0225621</t>
        </is>
      </c>
      <c r="Z1829" s="462" t="inlineStr"/>
      <c r="AA1829" s="462" t="inlineStr">
        <is>
          <t>បុគ្គលជាប់អាករ</t>
        </is>
      </c>
      <c r="AB1829" s="462" t="inlineStr">
        <is>
          <t>L001-901905215</t>
        </is>
      </c>
      <c r="AC1829" s="462" t="inlineStr">
        <is>
          <t>វីអ៊ីស៊ិន (ខេមបូឌា) អ៊ិនដាសស្ទ្រី ឯ.ក</t>
        </is>
      </c>
      <c r="AD1829" s="464" t="n">
        <v>6576361</v>
      </c>
      <c r="AE1829" s="464" t="n">
        <v>5978510</v>
      </c>
      <c r="AF1829" s="464" t="n">
        <v>0</v>
      </c>
      <c r="AG1829" s="464" t="n">
        <v>0</v>
      </c>
      <c r="AH1829" s="464" t="n">
        <v>597851</v>
      </c>
      <c r="AI1829" s="464" t="n">
        <v>0</v>
      </c>
      <c r="AJ1829" s="464" t="n">
        <v>0</v>
      </c>
      <c r="AK1829" s="464" t="n">
        <v>0</v>
      </c>
      <c r="AL1829" s="464" t="n">
        <v>0</v>
      </c>
      <c r="AM1829" s="464" t="n">
        <v>0</v>
      </c>
      <c r="AN1829" s="464" t="n">
        <v>0</v>
      </c>
      <c r="AO1829" s="464" t="n">
        <v>0</v>
      </c>
      <c r="AP1829" s="464" t="n">
        <v>0</v>
      </c>
      <c r="AQ1829" s="462" t="inlineStr"/>
      <c r="AR1829" s="462" t="inlineStr">
        <is>
          <t>Local Charge</t>
        </is>
      </c>
      <c r="AS1829" s="462" t="inlineStr">
        <is>
          <t>បានប្រកាសពន្ធ</t>
        </is>
      </c>
    </row>
    <row r="1830">
      <c r="A1830" s="461" t="n">
        <v>1822</v>
      </c>
      <c r="B1830" s="462" t="inlineStr">
        <is>
          <t>Cy Management Fee, Thc Charges, Bl Fee,FCR Fee, VGM Processing Fee</t>
        </is>
      </c>
      <c r="C1830" s="462" t="inlineStr">
        <is>
          <t>អ៊ិចស្ពែឌីធ័រ ខេមបូឌា អិលធីឌី</t>
        </is>
      </c>
      <c r="D1830" s="462" t="inlineStr">
        <is>
          <t>L001-100045898</t>
        </is>
      </c>
      <c r="E1830" s="462" t="inlineStr">
        <is>
          <t>TI-0225620</t>
        </is>
      </c>
      <c r="F1830" s="463" t="n">
        <v>44670</v>
      </c>
      <c r="G1830" s="464" t="n">
        <v>378612</v>
      </c>
      <c r="H1830" s="462" t="n"/>
      <c r="I1830" s="464">
        <f>G1830</f>
        <v/>
      </c>
      <c r="J1830" s="462">
        <f>IF(AND(Q1830=TRUE, R1830=TRUE, S1830=TRUE), IF(W1830&lt;-0.05, "អនុញ្ញាត (អ្នកផ្គត់ផ្គង់ប្រកាសខ្វះ)", "បានប្រកាស (អនុញ្ញាត)"), IF(AND(Q1830=FALSE, R1830=FALSE, S1830=FALSE), "ព្យួរទុក (មិនមានទិន្នន័យ)", "ប្រកាសខុស (ព្យួរទុក)"))</f>
        <v/>
      </c>
      <c r="K1830" s="462" t="inlineStr"/>
      <c r="L1830" s="462" t="inlineStr"/>
      <c r="M1830" s="464">
        <f>AH1830</f>
        <v/>
      </c>
      <c r="N1830" s="464">
        <f>IF(W1830&lt;0,AH1830,I1830)</f>
        <v/>
      </c>
      <c r="O1830" s="464">
        <f>I1830-M1830</f>
        <v/>
      </c>
      <c r="P1830" s="462" t="n"/>
      <c r="Q1830" s="462">
        <f>V1830=W1830</f>
        <v/>
      </c>
      <c r="R1830" s="462">
        <f>AND(MONTH(F1830)=MONTH(X1830), YEAR(F1830)=YEAR(X1830))</f>
        <v/>
      </c>
      <c r="S1830" s="462">
        <f>AC1830="L001-901905215"</f>
        <v/>
      </c>
      <c r="T1830" s="464">
        <f>G1830-AH1830</f>
        <v/>
      </c>
      <c r="U1830" s="462" t="n"/>
      <c r="V1830" s="462" t="inlineStr">
        <is>
          <t>TI0225620</t>
        </is>
      </c>
      <c r="W1830" s="462" t="inlineStr">
        <is>
          <t>TI0225620</t>
        </is>
      </c>
      <c r="X1830" s="463" t="n">
        <v>44670</v>
      </c>
      <c r="Y1830" s="462" t="inlineStr">
        <is>
          <t>TI-0225620</t>
        </is>
      </c>
      <c r="Z1830" s="462" t="inlineStr"/>
      <c r="AA1830" s="462" t="inlineStr">
        <is>
          <t>បុគ្គលជាប់អាករ</t>
        </is>
      </c>
      <c r="AB1830" s="462" t="inlineStr">
        <is>
          <t>L001-901905215</t>
        </is>
      </c>
      <c r="AC1830" s="462" t="inlineStr">
        <is>
          <t>វីអ៊ីស៊ិន (ខេមបូឌា) អ៊ិនដាសស្ទ្រី ឯ.ក</t>
        </is>
      </c>
      <c r="AD1830" s="464" t="n">
        <v>4164732</v>
      </c>
      <c r="AE1830" s="464" t="n">
        <v>3786120</v>
      </c>
      <c r="AF1830" s="464" t="n">
        <v>0</v>
      </c>
      <c r="AG1830" s="464" t="n">
        <v>0</v>
      </c>
      <c r="AH1830" s="464" t="n">
        <v>378612</v>
      </c>
      <c r="AI1830" s="464" t="n">
        <v>0</v>
      </c>
      <c r="AJ1830" s="464" t="n">
        <v>0</v>
      </c>
      <c r="AK1830" s="464" t="n">
        <v>0</v>
      </c>
      <c r="AL1830" s="464" t="n">
        <v>0</v>
      </c>
      <c r="AM1830" s="464" t="n">
        <v>0</v>
      </c>
      <c r="AN1830" s="464" t="n">
        <v>0</v>
      </c>
      <c r="AO1830" s="464" t="n">
        <v>0</v>
      </c>
      <c r="AP1830" s="464" t="n">
        <v>0</v>
      </c>
      <c r="AQ1830" s="462" t="inlineStr"/>
      <c r="AR1830" s="462" t="inlineStr">
        <is>
          <t>Local Charge</t>
        </is>
      </c>
      <c r="AS1830" s="462" t="inlineStr">
        <is>
          <t>បានប្រកាសពន្ធ</t>
        </is>
      </c>
    </row>
    <row r="1831">
      <c r="A1831" s="461" t="n">
        <v>1823</v>
      </c>
      <c r="B1831" s="462" t="inlineStr">
        <is>
          <t>Cy Management Fee, Thc Charges, Bl Fee,FCR Fee, VGM Processing Fee</t>
        </is>
      </c>
      <c r="C1831" s="462" t="inlineStr">
        <is>
          <t>អ៊ិចស្ពែឌីធ័រ ខេមបូឌា អិលធីឌី</t>
        </is>
      </c>
      <c r="D1831" s="462" t="inlineStr">
        <is>
          <t>L001-100045898</t>
        </is>
      </c>
      <c r="E1831" s="462" t="inlineStr">
        <is>
          <t>TI-0225619</t>
        </is>
      </c>
      <c r="F1831" s="463" t="n">
        <v>44670</v>
      </c>
      <c r="G1831" s="464" t="n">
        <v>219239</v>
      </c>
      <c r="H1831" s="462" t="n"/>
      <c r="I1831" s="464">
        <f>G1831</f>
        <v/>
      </c>
      <c r="J1831" s="462">
        <f>IF(AND(Q1831=TRUE, R1831=TRUE, S1831=TRUE), IF(W1831&lt;-0.05, "អនុញ្ញាត (អ្នកផ្គត់ផ្គង់ប្រកាសខ្វះ)", "បានប្រកាស (អនុញ្ញាត)"), IF(AND(Q1831=FALSE, R1831=FALSE, S1831=FALSE), "ព្យួរទុក (មិនមានទិន្នន័យ)", "ប្រកាសខុស (ព្យួរទុក)"))</f>
        <v/>
      </c>
      <c r="K1831" s="462" t="inlineStr"/>
      <c r="L1831" s="462" t="inlineStr"/>
      <c r="M1831" s="464">
        <f>AH1831</f>
        <v/>
      </c>
      <c r="N1831" s="464">
        <f>IF(W1831&lt;0,AH1831,I1831)</f>
        <v/>
      </c>
      <c r="O1831" s="464">
        <f>I1831-M1831</f>
        <v/>
      </c>
      <c r="P1831" s="462" t="n"/>
      <c r="Q1831" s="462">
        <f>V1831=W1831</f>
        <v/>
      </c>
      <c r="R1831" s="462">
        <f>AND(MONTH(F1831)=MONTH(X1831), YEAR(F1831)=YEAR(X1831))</f>
        <v/>
      </c>
      <c r="S1831" s="462">
        <f>AC1831="L001-901905215"</f>
        <v/>
      </c>
      <c r="T1831" s="464">
        <f>G1831-AH1831</f>
        <v/>
      </c>
      <c r="U1831" s="462" t="n"/>
      <c r="V1831" s="462" t="inlineStr">
        <is>
          <t>TI0225619</t>
        </is>
      </c>
      <c r="W1831" s="462" t="inlineStr">
        <is>
          <t>TI0225619</t>
        </is>
      </c>
      <c r="X1831" s="463" t="n">
        <v>44670</v>
      </c>
      <c r="Y1831" s="462" t="inlineStr">
        <is>
          <t>TI-0225619</t>
        </is>
      </c>
      <c r="Z1831" s="462" t="inlineStr"/>
      <c r="AA1831" s="462" t="inlineStr">
        <is>
          <t>បុគ្គលជាប់អាករ</t>
        </is>
      </c>
      <c r="AB1831" s="462" t="inlineStr">
        <is>
          <t>L001-901905215</t>
        </is>
      </c>
      <c r="AC1831" s="462" t="inlineStr">
        <is>
          <t>វីអ៊ីស៊ិន (ខេមបូឌា) អ៊ិនដាសស្ទ្រី ឯ.ក</t>
        </is>
      </c>
      <c r="AD1831" s="464" t="n">
        <v>2411629</v>
      </c>
      <c r="AE1831" s="464" t="n">
        <v>2192390</v>
      </c>
      <c r="AF1831" s="464" t="n">
        <v>0</v>
      </c>
      <c r="AG1831" s="464" t="n">
        <v>0</v>
      </c>
      <c r="AH1831" s="464" t="n">
        <v>219239</v>
      </c>
      <c r="AI1831" s="464" t="n">
        <v>0</v>
      </c>
      <c r="AJ1831" s="464" t="n">
        <v>0</v>
      </c>
      <c r="AK1831" s="464" t="n">
        <v>0</v>
      </c>
      <c r="AL1831" s="464" t="n">
        <v>0</v>
      </c>
      <c r="AM1831" s="464" t="n">
        <v>0</v>
      </c>
      <c r="AN1831" s="464" t="n">
        <v>0</v>
      </c>
      <c r="AO1831" s="464" t="n">
        <v>0</v>
      </c>
      <c r="AP1831" s="464" t="n">
        <v>0</v>
      </c>
      <c r="AQ1831" s="462" t="inlineStr"/>
      <c r="AR1831" s="462" t="inlineStr">
        <is>
          <t>Local Charge</t>
        </is>
      </c>
      <c r="AS1831" s="462" t="inlineStr">
        <is>
          <t>បានប្រកាសពន្ធ</t>
        </is>
      </c>
    </row>
    <row r="1832">
      <c r="A1832" s="461" t="n">
        <v>1824</v>
      </c>
      <c r="B1832" s="462" t="inlineStr">
        <is>
          <t>Cy Management Fee, Thc Charges, Bl Fee,FCR Fee, VGM Processing Fee</t>
        </is>
      </c>
      <c r="C1832" s="462" t="inlineStr">
        <is>
          <t>អ៊ិចស្ពែឌីធ័រ ខេមបូឌា អិលធីឌី</t>
        </is>
      </c>
      <c r="D1832" s="462" t="inlineStr">
        <is>
          <t>L001-100045898</t>
        </is>
      </c>
      <c r="E1832" s="462" t="inlineStr">
        <is>
          <t>TI-0224902</t>
        </is>
      </c>
      <c r="F1832" s="463" t="n">
        <v>44656</v>
      </c>
      <c r="G1832" s="464" t="n">
        <v>526370</v>
      </c>
      <c r="H1832" s="462" t="n"/>
      <c r="I1832" s="464">
        <f>G1832</f>
        <v/>
      </c>
      <c r="J1832" s="462">
        <f>IF(AND(Q1832=TRUE, R1832=TRUE, S1832=TRUE), IF(W1832&lt;-0.05, "អនុញ្ញាត (អ្នកផ្គត់ផ្គង់ប្រកាសខ្វះ)", "បានប្រកាស (អនុញ្ញាត)"), IF(AND(Q1832=FALSE, R1832=FALSE, S1832=FALSE), "ព្យួរទុក (មិនមានទិន្នន័យ)", "ប្រកាសខុស (ព្យួរទុក)"))</f>
        <v/>
      </c>
      <c r="K1832" s="462" t="inlineStr"/>
      <c r="L1832" s="462" t="inlineStr"/>
      <c r="M1832" s="464">
        <f>AH1832</f>
        <v/>
      </c>
      <c r="N1832" s="464">
        <f>IF(W1832&lt;0,AH1832,I1832)</f>
        <v/>
      </c>
      <c r="O1832" s="464">
        <f>I1832-M1832</f>
        <v/>
      </c>
      <c r="P1832" s="462" t="n"/>
      <c r="Q1832" s="462">
        <f>V1832=W1832</f>
        <v/>
      </c>
      <c r="R1832" s="462">
        <f>AND(MONTH(F1832)=MONTH(X1832), YEAR(F1832)=YEAR(X1832))</f>
        <v/>
      </c>
      <c r="S1832" s="462">
        <f>AC1832="L001-901905215"</f>
        <v/>
      </c>
      <c r="T1832" s="464">
        <f>G1832-AH1832</f>
        <v/>
      </c>
      <c r="U1832" s="462" t="n"/>
      <c r="V1832" s="462" t="inlineStr">
        <is>
          <t>TI0224902</t>
        </is>
      </c>
      <c r="W1832" s="462" t="inlineStr">
        <is>
          <t>TI0224902</t>
        </is>
      </c>
      <c r="X1832" s="463" t="n">
        <v>44656</v>
      </c>
      <c r="Y1832" s="462" t="inlineStr">
        <is>
          <t>TI-0224902</t>
        </is>
      </c>
      <c r="Z1832" s="462" t="inlineStr"/>
      <c r="AA1832" s="462" t="inlineStr">
        <is>
          <t>បុគ្គលជាប់អាករ</t>
        </is>
      </c>
      <c r="AB1832" s="462" t="inlineStr">
        <is>
          <t>L001-901905215</t>
        </is>
      </c>
      <c r="AC1832" s="462" t="inlineStr">
        <is>
          <t>វីអ៊ីស៊ិន (ខេមបូឌា) អ៊ិនដាសស្ទ្រី ឯ.ក</t>
        </is>
      </c>
      <c r="AD1832" s="464" t="n">
        <v>5790070</v>
      </c>
      <c r="AE1832" s="464" t="n">
        <v>5263700</v>
      </c>
      <c r="AF1832" s="464" t="n">
        <v>0</v>
      </c>
      <c r="AG1832" s="464" t="n">
        <v>0</v>
      </c>
      <c r="AH1832" s="464" t="n">
        <v>526370</v>
      </c>
      <c r="AI1832" s="464" t="n">
        <v>0</v>
      </c>
      <c r="AJ1832" s="464" t="n">
        <v>0</v>
      </c>
      <c r="AK1832" s="464" t="n">
        <v>0</v>
      </c>
      <c r="AL1832" s="464" t="n">
        <v>0</v>
      </c>
      <c r="AM1832" s="464" t="n">
        <v>0</v>
      </c>
      <c r="AN1832" s="464" t="n">
        <v>0</v>
      </c>
      <c r="AO1832" s="464" t="n">
        <v>0</v>
      </c>
      <c r="AP1832" s="464" t="n">
        <v>0</v>
      </c>
      <c r="AQ1832" s="462" t="inlineStr"/>
      <c r="AR1832" s="462" t="inlineStr">
        <is>
          <t>Local Charge</t>
        </is>
      </c>
      <c r="AS1832" s="462" t="inlineStr">
        <is>
          <t>បានប្រកាសពន្ធ</t>
        </is>
      </c>
    </row>
    <row r="1833">
      <c r="A1833" s="461" t="n">
        <v>1825</v>
      </c>
      <c r="B1833" s="462" t="inlineStr">
        <is>
          <t>Cy Management Fee, Thc Charges, Bl Fee,FCR Fee, VGM Processing Fee</t>
        </is>
      </c>
      <c r="C1833" s="462" t="inlineStr">
        <is>
          <t>អ៊ិចស្ពែឌីធ័រ ខេមបូឌា អិលធីឌី</t>
        </is>
      </c>
      <c r="D1833" s="462" t="inlineStr">
        <is>
          <t>L001-100045898</t>
        </is>
      </c>
      <c r="E1833" s="462" t="inlineStr">
        <is>
          <t>TI-0224901</t>
        </is>
      </c>
      <c r="F1833" s="463" t="n">
        <v>44656</v>
      </c>
      <c r="G1833" s="464" t="n">
        <v>279381</v>
      </c>
      <c r="H1833" s="462" t="n"/>
      <c r="I1833" s="464">
        <f>G1833</f>
        <v/>
      </c>
      <c r="J1833" s="462">
        <f>IF(AND(Q1833=TRUE, R1833=TRUE, S1833=TRUE), IF(W1833&lt;-0.05, "អនុញ្ញាត (អ្នកផ្គត់ផ្គង់ប្រកាសខ្វះ)", "បានប្រកាស (អនុញ្ញាត)"), IF(AND(Q1833=FALSE, R1833=FALSE, S1833=FALSE), "ព្យួរទុក (មិនមានទិន្នន័យ)", "ប្រកាសខុស (ព្យួរទុក)"))</f>
        <v/>
      </c>
      <c r="K1833" s="462" t="inlineStr"/>
      <c r="L1833" s="462" t="inlineStr"/>
      <c r="M1833" s="464">
        <f>AH1833</f>
        <v/>
      </c>
      <c r="N1833" s="464">
        <f>IF(W1833&lt;0,AH1833,I1833)</f>
        <v/>
      </c>
      <c r="O1833" s="464">
        <f>I1833-M1833</f>
        <v/>
      </c>
      <c r="P1833" s="462" t="n"/>
      <c r="Q1833" s="462">
        <f>V1833=W1833</f>
        <v/>
      </c>
      <c r="R1833" s="462">
        <f>AND(MONTH(F1833)=MONTH(X1833), YEAR(F1833)=YEAR(X1833))</f>
        <v/>
      </c>
      <c r="S1833" s="462">
        <f>AC1833="L001-901905215"</f>
        <v/>
      </c>
      <c r="T1833" s="464">
        <f>G1833-AH1833</f>
        <v/>
      </c>
      <c r="U1833" s="462" t="n"/>
      <c r="V1833" s="462" t="inlineStr">
        <is>
          <t>TI0224901</t>
        </is>
      </c>
      <c r="W1833" s="462" t="inlineStr">
        <is>
          <t>TI0224901</t>
        </is>
      </c>
      <c r="X1833" s="463" t="n">
        <v>44656</v>
      </c>
      <c r="Y1833" s="462" t="inlineStr">
        <is>
          <t>TI-0224901</t>
        </is>
      </c>
      <c r="Z1833" s="462" t="inlineStr"/>
      <c r="AA1833" s="462" t="inlineStr">
        <is>
          <t>បុគ្គលជាប់អាករ</t>
        </is>
      </c>
      <c r="AB1833" s="462" t="inlineStr">
        <is>
          <t>L001-901905215</t>
        </is>
      </c>
      <c r="AC1833" s="462" t="inlineStr">
        <is>
          <t>វីអ៊ីស៊ិន (ខេមបូឌា) អ៊ិនដាសស្ទ្រី ឯ.ក</t>
        </is>
      </c>
      <c r="AD1833" s="464" t="n">
        <v>3073191</v>
      </c>
      <c r="AE1833" s="464" t="n">
        <v>2793810</v>
      </c>
      <c r="AF1833" s="464" t="n">
        <v>0</v>
      </c>
      <c r="AG1833" s="464" t="n">
        <v>0</v>
      </c>
      <c r="AH1833" s="464" t="n">
        <v>279381</v>
      </c>
      <c r="AI1833" s="464" t="n">
        <v>0</v>
      </c>
      <c r="AJ1833" s="464" t="n">
        <v>0</v>
      </c>
      <c r="AK1833" s="464" t="n">
        <v>0</v>
      </c>
      <c r="AL1833" s="464" t="n">
        <v>0</v>
      </c>
      <c r="AM1833" s="464" t="n">
        <v>0</v>
      </c>
      <c r="AN1833" s="464" t="n">
        <v>0</v>
      </c>
      <c r="AO1833" s="464" t="n">
        <v>0</v>
      </c>
      <c r="AP1833" s="464" t="n">
        <v>0</v>
      </c>
      <c r="AQ1833" s="462" t="inlineStr"/>
      <c r="AR1833" s="462" t="inlineStr">
        <is>
          <t>Local Charge</t>
        </is>
      </c>
      <c r="AS1833" s="462" t="inlineStr">
        <is>
          <t>បានប្រកាសពន្ធ</t>
        </is>
      </c>
    </row>
    <row r="1834">
      <c r="A1834" s="461" t="n">
        <v>1826</v>
      </c>
      <c r="B1834" s="462" t="inlineStr">
        <is>
          <t>THC, CARRIER BL FEE,SEAL FEE, HANDLING FEE, VGM FEE, AMS FEE,TELEX FEE</t>
        </is>
      </c>
      <c r="C1834" s="462" t="inlineStr">
        <is>
          <t>អេស៊ាន ហ្វ្រេត (ខេមបូឌា)</t>
        </is>
      </c>
      <c r="D1834" s="462" t="inlineStr">
        <is>
          <t>K004-105012505</t>
        </is>
      </c>
      <c r="E1834" s="462" t="inlineStr">
        <is>
          <t>PPTT22/0590</t>
        </is>
      </c>
      <c r="F1834" s="463" t="n">
        <v>44669</v>
      </c>
      <c r="G1834" s="464" t="n">
        <v>174744</v>
      </c>
      <c r="H1834" s="462" t="n"/>
      <c r="I1834" s="464">
        <f>G1834</f>
        <v/>
      </c>
      <c r="J1834" s="462">
        <f>IF(AND(Q1834=TRUE, R1834=TRUE, S1834=TRUE), IF(W1834&lt;-0.05, "អនុញ្ញាត (អ្នកផ្គត់ផ្គង់ប្រកាសខ្វះ)", "បានប្រកាស (អនុញ្ញាត)"), IF(AND(Q1834=FALSE, R1834=FALSE, S1834=FALSE), "ព្យួរទុក (មិនមានទិន្នន័យ)", "ប្រកាសខុស (ព្យួរទុក)"))</f>
        <v/>
      </c>
      <c r="K1834" s="462" t="inlineStr"/>
      <c r="L1834" s="462" t="inlineStr"/>
      <c r="M1834" s="464">
        <f>AH1834</f>
        <v/>
      </c>
      <c r="N1834" s="464">
        <f>IF(W1834&lt;0,AH1834,I1834)</f>
        <v/>
      </c>
      <c r="O1834" s="464">
        <f>I1834-M1834</f>
        <v/>
      </c>
      <c r="P1834" s="462" t="n"/>
      <c r="Q1834" s="462">
        <f>V1834=W1834</f>
        <v/>
      </c>
      <c r="R1834" s="462">
        <f>AND(MONTH(F1834)=MONTH(X1834), YEAR(F1834)=YEAR(X1834))</f>
        <v/>
      </c>
      <c r="S1834" s="462">
        <f>AC1834="L001-901905215"</f>
        <v/>
      </c>
      <c r="T1834" s="464">
        <f>G1834-AH1834</f>
        <v/>
      </c>
      <c r="U1834" s="462" t="n"/>
      <c r="V1834" s="462" t="inlineStr">
        <is>
          <t>PPTT220590</t>
        </is>
      </c>
      <c r="W1834" s="462" t="inlineStr"/>
      <c r="X1834" s="499" t="n"/>
      <c r="Y1834" s="462" t="n"/>
      <c r="Z1834" s="462" t="n"/>
      <c r="AA1834" s="462" t="n"/>
      <c r="AB1834" s="462" t="n"/>
      <c r="AC1834" s="462" t="n"/>
      <c r="AD1834" s="462" t="n"/>
      <c r="AE1834" s="462" t="n"/>
      <c r="AF1834" s="462" t="n"/>
      <c r="AG1834" s="462" t="n"/>
      <c r="AH1834" s="462" t="n"/>
      <c r="AI1834" s="462" t="n"/>
      <c r="AJ1834" s="462" t="n"/>
      <c r="AK1834" s="462" t="n"/>
      <c r="AL1834" s="462" t="n"/>
      <c r="AM1834" s="462" t="n"/>
      <c r="AN1834" s="462" t="n"/>
      <c r="AO1834" s="462" t="n"/>
      <c r="AP1834" s="462" t="n"/>
      <c r="AQ1834" s="462" t="n"/>
      <c r="AR1834" s="462" t="n"/>
      <c r="AS1834" s="462" t="n"/>
    </row>
    <row r="1835">
      <c r="A1835" s="461" t="n">
        <v>1827</v>
      </c>
      <c r="B1835" s="462" t="inlineStr">
        <is>
          <t>THC, CARRIER BL FEE,SEAL FEE, HANDLING FEE, VGM FEE, AMS FEE,TELEX FEE</t>
        </is>
      </c>
      <c r="C1835" s="462" t="inlineStr">
        <is>
          <t>អេស៊ាន ហ្វ្រេត (ខេមបូឌា)</t>
        </is>
      </c>
      <c r="D1835" s="462" t="inlineStr">
        <is>
          <t>K004-105012505</t>
        </is>
      </c>
      <c r="E1835" s="462" t="inlineStr">
        <is>
          <t>PPTT22/0589</t>
        </is>
      </c>
      <c r="F1835" s="463" t="n">
        <v>44669</v>
      </c>
      <c r="G1835" s="464" t="n">
        <v>174744</v>
      </c>
      <c r="H1835" s="462" t="n"/>
      <c r="I1835" s="464">
        <f>G1835</f>
        <v/>
      </c>
      <c r="J1835" s="462">
        <f>IF(AND(Q1835=TRUE, R1835=TRUE, S1835=TRUE), IF(W1835&lt;-0.05, "អនុញ្ញាត (អ្នកផ្គត់ផ្គង់ប្រកាសខ្វះ)", "បានប្រកាស (អនុញ្ញាត)"), IF(AND(Q1835=FALSE, R1835=FALSE, S1835=FALSE), "ព្យួរទុក (មិនមានទិន្នន័យ)", "ប្រកាសខុស (ព្យួរទុក)"))</f>
        <v/>
      </c>
      <c r="K1835" s="462" t="inlineStr"/>
      <c r="L1835" s="462" t="inlineStr"/>
      <c r="M1835" s="464">
        <f>AH1835</f>
        <v/>
      </c>
      <c r="N1835" s="464">
        <f>IF(W1835&lt;0,AH1835,I1835)</f>
        <v/>
      </c>
      <c r="O1835" s="464">
        <f>I1835-M1835</f>
        <v/>
      </c>
      <c r="P1835" s="462" t="n"/>
      <c r="Q1835" s="462">
        <f>V1835=W1835</f>
        <v/>
      </c>
      <c r="R1835" s="462">
        <f>AND(MONTH(F1835)=MONTH(X1835), YEAR(F1835)=YEAR(X1835))</f>
        <v/>
      </c>
      <c r="S1835" s="462">
        <f>AC1835="L001-901905215"</f>
        <v/>
      </c>
      <c r="T1835" s="464">
        <f>G1835-AH1835</f>
        <v/>
      </c>
      <c r="U1835" s="462" t="n"/>
      <c r="V1835" s="462" t="inlineStr">
        <is>
          <t>PPTT220589</t>
        </is>
      </c>
      <c r="W1835" s="462" t="inlineStr"/>
      <c r="X1835" s="499" t="n"/>
      <c r="Y1835" s="462" t="n"/>
      <c r="Z1835" s="462" t="n"/>
      <c r="AA1835" s="462" t="n"/>
      <c r="AB1835" s="462" t="n"/>
      <c r="AC1835" s="462" t="n"/>
      <c r="AD1835" s="462" t="n"/>
      <c r="AE1835" s="462" t="n"/>
      <c r="AF1835" s="462" t="n"/>
      <c r="AG1835" s="462" t="n"/>
      <c r="AH1835" s="462" t="n"/>
      <c r="AI1835" s="462" t="n"/>
      <c r="AJ1835" s="462" t="n"/>
      <c r="AK1835" s="462" t="n"/>
      <c r="AL1835" s="462" t="n"/>
      <c r="AM1835" s="462" t="n"/>
      <c r="AN1835" s="462" t="n"/>
      <c r="AO1835" s="462" t="n"/>
      <c r="AP1835" s="462" t="n"/>
      <c r="AQ1835" s="462" t="n"/>
      <c r="AR1835" s="462" t="n"/>
      <c r="AS1835" s="462" t="n"/>
    </row>
    <row r="1836">
      <c r="A1836" s="461" t="n">
        <v>1828</v>
      </c>
      <c r="B1836" s="462" t="inlineStr">
        <is>
          <t>THC, CARRIER BL FEE,SEAL FEE, HANDLING FEE, VGM FEE, AMS FEE,TELEX FEE</t>
        </is>
      </c>
      <c r="C1836" s="462" t="inlineStr">
        <is>
          <t>អេស៊ាន ហ្វ្រេត (ខេមបូឌា)</t>
        </is>
      </c>
      <c r="D1836" s="462" t="inlineStr">
        <is>
          <t>K004-105012505</t>
        </is>
      </c>
      <c r="E1836" s="462" t="inlineStr">
        <is>
          <t>PPTT22/0580</t>
        </is>
      </c>
      <c r="F1836" s="463" t="n">
        <v>44659</v>
      </c>
      <c r="G1836" s="464" t="n">
        <v>174744</v>
      </c>
      <c r="H1836" s="462" t="n"/>
      <c r="I1836" s="464">
        <f>G1836</f>
        <v/>
      </c>
      <c r="J1836" s="462">
        <f>IF(AND(Q1836=TRUE, R1836=TRUE, S1836=TRUE), IF(W1836&lt;-0.05, "អនុញ្ញាត (អ្នកផ្គត់ផ្គង់ប្រកាសខ្វះ)", "បានប្រកាស (អនុញ្ញាត)"), IF(AND(Q1836=FALSE, R1836=FALSE, S1836=FALSE), "ព្យួរទុក (មិនមានទិន្នន័យ)", "ប្រកាសខុស (ព្យួរទុក)"))</f>
        <v/>
      </c>
      <c r="K1836" s="462" t="inlineStr"/>
      <c r="L1836" s="462" t="inlineStr"/>
      <c r="M1836" s="464">
        <f>AH1836</f>
        <v/>
      </c>
      <c r="N1836" s="464">
        <f>IF(W1836&lt;0,AH1836,I1836)</f>
        <v/>
      </c>
      <c r="O1836" s="464">
        <f>I1836-M1836</f>
        <v/>
      </c>
      <c r="P1836" s="462" t="n"/>
      <c r="Q1836" s="462">
        <f>V1836=W1836</f>
        <v/>
      </c>
      <c r="R1836" s="462">
        <f>AND(MONTH(F1836)=MONTH(X1836), YEAR(F1836)=YEAR(X1836))</f>
        <v/>
      </c>
      <c r="S1836" s="462">
        <f>AC1836="L001-901905215"</f>
        <v/>
      </c>
      <c r="T1836" s="464">
        <f>G1836-AH1836</f>
        <v/>
      </c>
      <c r="U1836" s="462" t="n"/>
      <c r="V1836" s="462" t="inlineStr">
        <is>
          <t>PPTT220580</t>
        </is>
      </c>
      <c r="W1836" s="462" t="inlineStr"/>
      <c r="X1836" s="499" t="n"/>
      <c r="Y1836" s="462" t="n"/>
      <c r="Z1836" s="462" t="n"/>
      <c r="AA1836" s="462" t="n"/>
      <c r="AB1836" s="462" t="n"/>
      <c r="AC1836" s="462" t="n"/>
      <c r="AD1836" s="462" t="n"/>
      <c r="AE1836" s="462" t="n"/>
      <c r="AF1836" s="462" t="n"/>
      <c r="AG1836" s="462" t="n"/>
      <c r="AH1836" s="462" t="n"/>
      <c r="AI1836" s="462" t="n"/>
      <c r="AJ1836" s="462" t="n"/>
      <c r="AK1836" s="462" t="n"/>
      <c r="AL1836" s="462" t="n"/>
      <c r="AM1836" s="462" t="n"/>
      <c r="AN1836" s="462" t="n"/>
      <c r="AO1836" s="462" t="n"/>
      <c r="AP1836" s="462" t="n"/>
      <c r="AQ1836" s="462" t="n"/>
      <c r="AR1836" s="462" t="n"/>
      <c r="AS1836" s="462" t="n"/>
    </row>
    <row r="1837">
      <c r="A1837" s="461" t="n">
        <v>1829</v>
      </c>
      <c r="B1837" s="462" t="inlineStr">
        <is>
          <t>LIFE -OFF,GATE FEE CHARGE</t>
        </is>
      </c>
      <c r="C1837" s="462" t="inlineStr">
        <is>
          <t>កំពង់ផែស្វយ័តភ្នំពេញ "ក.ស.ភ"</t>
        </is>
      </c>
      <c r="D1837" s="462" t="inlineStr">
        <is>
          <t>L001-100044999</t>
        </is>
      </c>
      <c r="E1837" s="462" t="inlineStr">
        <is>
          <t>INV20220428504</t>
        </is>
      </c>
      <c r="F1837" s="463" t="n">
        <v>44669</v>
      </c>
      <c r="G1837" s="464" t="n">
        <v>29124</v>
      </c>
      <c r="H1837" s="462" t="n"/>
      <c r="I1837" s="464">
        <f>G1837</f>
        <v/>
      </c>
      <c r="J1837" s="462">
        <f>IF(AND(Q1837=TRUE, R1837=TRUE, S1837=TRUE), IF(W1837&lt;-0.05, "អនុញ្ញាត (អ្នកផ្គត់ផ្គង់ប្រកាសខ្វះ)", "បានប្រកាស (អនុញ្ញាត)"), IF(AND(Q1837=FALSE, R1837=FALSE, S1837=FALSE), "ព្យួរទុក (មិនមានទិន្នន័យ)", "ប្រកាសខុស (ព្យួរទុក)"))</f>
        <v/>
      </c>
      <c r="K1837" s="462" t="inlineStr"/>
      <c r="L1837" s="462" t="inlineStr"/>
      <c r="M1837" s="464">
        <f>AH1837</f>
        <v/>
      </c>
      <c r="N1837" s="464">
        <f>IF(W1837&lt;0,AH1837,I1837)</f>
        <v/>
      </c>
      <c r="O1837" s="464">
        <f>I1837-M1837</f>
        <v/>
      </c>
      <c r="P1837" s="462" t="n"/>
      <c r="Q1837" s="462">
        <f>V1837=W1837</f>
        <v/>
      </c>
      <c r="R1837" s="462">
        <f>AND(MONTH(F1837)=MONTH(X1837), YEAR(F1837)=YEAR(X1837))</f>
        <v/>
      </c>
      <c r="S1837" s="462">
        <f>AC1837="L001-901905215"</f>
        <v/>
      </c>
      <c r="T1837" s="464">
        <f>G1837-AH1837</f>
        <v/>
      </c>
      <c r="U1837" s="462" t="n"/>
      <c r="V1837" s="462" t="inlineStr">
        <is>
          <t>INV20220428504</t>
        </is>
      </c>
      <c r="W1837" s="462" t="inlineStr"/>
      <c r="X1837" s="499" t="n"/>
      <c r="Y1837" s="462" t="n"/>
      <c r="Z1837" s="462" t="n"/>
      <c r="AA1837" s="462" t="n"/>
      <c r="AB1837" s="462" t="n"/>
      <c r="AC1837" s="462" t="n"/>
      <c r="AD1837" s="462" t="n"/>
      <c r="AE1837" s="462" t="n"/>
      <c r="AF1837" s="462" t="n"/>
      <c r="AG1837" s="462" t="n"/>
      <c r="AH1837" s="462" t="n"/>
      <c r="AI1837" s="462" t="n"/>
      <c r="AJ1837" s="462" t="n"/>
      <c r="AK1837" s="462" t="n"/>
      <c r="AL1837" s="462" t="n"/>
      <c r="AM1837" s="462" t="n"/>
      <c r="AN1837" s="462" t="n"/>
      <c r="AO1837" s="462" t="n"/>
      <c r="AP1837" s="462" t="n"/>
      <c r="AQ1837" s="462" t="n"/>
      <c r="AR1837" s="462" t="n"/>
      <c r="AS1837" s="462" t="n"/>
    </row>
    <row r="1838">
      <c r="A1838" s="461" t="n">
        <v>1830</v>
      </c>
      <c r="B1838" s="462" t="inlineStr">
        <is>
          <t>CLEARNCE &amp; TRUCKING FEE</t>
        </is>
      </c>
      <c r="C1838" s="462" t="inlineStr">
        <is>
          <t>56ប៊ី-លីង សឹបផ្លាយ ឆេន មេនេចម៉ិន ឯ.ក</t>
        </is>
      </c>
      <c r="D1838" s="462" t="inlineStr">
        <is>
          <t>K004-902004795</t>
        </is>
      </c>
      <c r="E1838" s="462" t="inlineStr">
        <is>
          <t>TI2022-0345</t>
        </is>
      </c>
      <c r="F1838" s="463" t="n">
        <v>44669</v>
      </c>
      <c r="G1838" s="464" t="n">
        <v>268993</v>
      </c>
      <c r="H1838" s="462" t="n"/>
      <c r="I1838" s="464">
        <f>G1838</f>
        <v/>
      </c>
      <c r="J1838" s="462">
        <f>IF(AND(Q1838=TRUE, R1838=TRUE, S1838=TRUE), IF(W1838&lt;-0.05, "អនុញ្ញាត (អ្នកផ្គត់ផ្គង់ប្រកាសខ្វះ)", "បានប្រកាស (អនុញ្ញាត)"), IF(AND(Q1838=FALSE, R1838=FALSE, S1838=FALSE), "ព្យួរទុក (មិនមានទិន្នន័យ)", "ប្រកាសខុស (ព្យួរទុក)"))</f>
        <v/>
      </c>
      <c r="K1838" s="462" t="inlineStr"/>
      <c r="L1838" s="462" t="inlineStr"/>
      <c r="M1838" s="464">
        <f>AH1838</f>
        <v/>
      </c>
      <c r="N1838" s="464">
        <f>IF(W1838&lt;0,AH1838,I1838)</f>
        <v/>
      </c>
      <c r="O1838" s="464">
        <f>I1838-M1838</f>
        <v/>
      </c>
      <c r="P1838" s="462" t="n"/>
      <c r="Q1838" s="462">
        <f>V1838=W1838</f>
        <v/>
      </c>
      <c r="R1838" s="462">
        <f>AND(MONTH(F1838)=MONTH(X1838), YEAR(F1838)=YEAR(X1838))</f>
        <v/>
      </c>
      <c r="S1838" s="462">
        <f>AC1838="L001-901905215"</f>
        <v/>
      </c>
      <c r="T1838" s="464">
        <f>G1838-AH1838</f>
        <v/>
      </c>
      <c r="U1838" s="462" t="n"/>
      <c r="V1838" s="462" t="inlineStr">
        <is>
          <t>TI20220345</t>
        </is>
      </c>
      <c r="W1838" s="462" t="inlineStr">
        <is>
          <t>TI20220345</t>
        </is>
      </c>
      <c r="X1838" s="463" t="n">
        <v>44669</v>
      </c>
      <c r="Y1838" s="462" t="inlineStr">
        <is>
          <t>TI2022-0345</t>
        </is>
      </c>
      <c r="Z1838" s="462" t="inlineStr"/>
      <c r="AA1838" s="462" t="inlineStr">
        <is>
          <t>បុគ្គលជាប់អាករ</t>
        </is>
      </c>
      <c r="AB1838" s="462" t="inlineStr">
        <is>
          <t>L001-901905215</t>
        </is>
      </c>
      <c r="AC1838" s="462" t="inlineStr">
        <is>
          <t>វីអ៊ីស៊ិន (ខេមបូឌា) អ៊ិនដាសស្ទ្រី ឯ.ក</t>
        </is>
      </c>
      <c r="AD1838" s="464" t="n">
        <v>2958918</v>
      </c>
      <c r="AE1838" s="464" t="n">
        <v>2689925</v>
      </c>
      <c r="AF1838" s="464" t="n">
        <v>0</v>
      </c>
      <c r="AG1838" s="464" t="n">
        <v>0</v>
      </c>
      <c r="AH1838" s="464" t="n">
        <v>268993</v>
      </c>
      <c r="AI1838" s="464" t="n">
        <v>0</v>
      </c>
      <c r="AJ1838" s="464" t="n">
        <v>0</v>
      </c>
      <c r="AK1838" s="464" t="n">
        <v>0</v>
      </c>
      <c r="AL1838" s="464" t="n">
        <v>0</v>
      </c>
      <c r="AM1838" s="464" t="n">
        <v>0</v>
      </c>
      <c r="AN1838" s="464" t="n">
        <v>0</v>
      </c>
      <c r="AO1838" s="464" t="n">
        <v>0</v>
      </c>
      <c r="AP1838" s="464" t="n">
        <v>0</v>
      </c>
      <c r="AQ1838" s="462" t="inlineStr"/>
      <c r="AR1838" s="462" t="inlineStr">
        <is>
          <t>CLEARANCE &amp; TRUCKING FEE</t>
        </is>
      </c>
      <c r="AS1838" s="462" t="inlineStr">
        <is>
          <t>បានប្រកាសពន្ធ</t>
        </is>
      </c>
    </row>
    <row r="1839">
      <c r="A1839" s="461" t="n">
        <v>1831</v>
      </c>
      <c r="B1839" s="462" t="inlineStr">
        <is>
          <t>LIFE -OFF,GATE FEE CHARGE</t>
        </is>
      </c>
      <c r="C1839" s="462" t="inlineStr">
        <is>
          <t>កំពង់ផែស្វយ័តភ្នំពេញ "ក.ស.ភ"</t>
        </is>
      </c>
      <c r="D1839" s="462" t="inlineStr">
        <is>
          <t>L001-100044999</t>
        </is>
      </c>
      <c r="E1839" s="462" t="inlineStr">
        <is>
          <t>INV20220428505</t>
        </is>
      </c>
      <c r="F1839" s="463" t="n">
        <v>44669</v>
      </c>
      <c r="G1839" s="464" t="n">
        <v>58248</v>
      </c>
      <c r="H1839" s="462" t="n"/>
      <c r="I1839" s="464">
        <f>G1839</f>
        <v/>
      </c>
      <c r="J1839" s="462">
        <f>IF(AND(Q1839=TRUE, R1839=TRUE, S1839=TRUE), IF(W1839&lt;-0.05, "អនុញ្ញាត (អ្នកផ្គត់ផ្គង់ប្រកាសខ្វះ)", "បានប្រកាស (អនុញ្ញាត)"), IF(AND(Q1839=FALSE, R1839=FALSE, S1839=FALSE), "ព្យួរទុក (មិនមានទិន្នន័យ)", "ប្រកាសខុស (ព្យួរទុក)"))</f>
        <v/>
      </c>
      <c r="K1839" s="462" t="inlineStr"/>
      <c r="L1839" s="462" t="inlineStr"/>
      <c r="M1839" s="464">
        <f>AH1839</f>
        <v/>
      </c>
      <c r="N1839" s="464">
        <f>IF(W1839&lt;0,AH1839,I1839)</f>
        <v/>
      </c>
      <c r="O1839" s="464">
        <f>I1839-M1839</f>
        <v/>
      </c>
      <c r="P1839" s="462" t="n"/>
      <c r="Q1839" s="462">
        <f>V1839=W1839</f>
        <v/>
      </c>
      <c r="R1839" s="462">
        <f>AND(MONTH(F1839)=MONTH(X1839), YEAR(F1839)=YEAR(X1839))</f>
        <v/>
      </c>
      <c r="S1839" s="462">
        <f>AC1839="L001-901905215"</f>
        <v/>
      </c>
      <c r="T1839" s="464">
        <f>G1839-AH1839</f>
        <v/>
      </c>
      <c r="U1839" s="462" t="n"/>
      <c r="V1839" s="462" t="inlineStr">
        <is>
          <t>INV20220428505</t>
        </is>
      </c>
      <c r="W1839" s="462" t="inlineStr"/>
      <c r="X1839" s="499" t="n"/>
      <c r="Y1839" s="462" t="n"/>
      <c r="Z1839" s="462" t="n"/>
      <c r="AA1839" s="462" t="n"/>
      <c r="AB1839" s="462" t="n"/>
      <c r="AC1839" s="462" t="n"/>
      <c r="AD1839" s="462" t="n"/>
      <c r="AE1839" s="462" t="n"/>
      <c r="AF1839" s="462" t="n"/>
      <c r="AG1839" s="462" t="n"/>
      <c r="AH1839" s="462" t="n"/>
      <c r="AI1839" s="462" t="n"/>
      <c r="AJ1839" s="462" t="n"/>
      <c r="AK1839" s="462" t="n"/>
      <c r="AL1839" s="462" t="n"/>
      <c r="AM1839" s="462" t="n"/>
      <c r="AN1839" s="462" t="n"/>
      <c r="AO1839" s="462" t="n"/>
      <c r="AP1839" s="462" t="n"/>
      <c r="AQ1839" s="462" t="n"/>
      <c r="AR1839" s="462" t="n"/>
      <c r="AS1839" s="462" t="n"/>
    </row>
    <row r="1840">
      <c r="A1840" s="461" t="n">
        <v>1832</v>
      </c>
      <c r="B1840" s="462" t="inlineStr">
        <is>
          <t>CLEARNCE &amp; TRUCKING FEE</t>
        </is>
      </c>
      <c r="C1840" s="462" t="inlineStr">
        <is>
          <t>56ប៊ី-លីង សឹបផ្លាយ ឆេន មេនេចម៉ិន ឯ.ក</t>
        </is>
      </c>
      <c r="D1840" s="462" t="inlineStr">
        <is>
          <t>K004-902004795</t>
        </is>
      </c>
      <c r="E1840" s="462" t="inlineStr">
        <is>
          <t>TI2022-0344</t>
        </is>
      </c>
      <c r="F1840" s="463" t="n">
        <v>44669</v>
      </c>
      <c r="G1840" s="464" t="n">
        <v>481355</v>
      </c>
      <c r="H1840" s="462" t="n"/>
      <c r="I1840" s="464">
        <f>G1840</f>
        <v/>
      </c>
      <c r="J1840" s="462">
        <f>IF(AND(Q1840=TRUE, R1840=TRUE, S1840=TRUE), IF(W1840&lt;-0.05, "អនុញ្ញាត (អ្នកផ្គត់ផ្គង់ប្រកាសខ្វះ)", "បានប្រកាស (អនុញ្ញាត)"), IF(AND(Q1840=FALSE, R1840=FALSE, S1840=FALSE), "ព្យួរទុក (មិនមានទិន្នន័យ)", "ប្រកាសខុស (ព្យួរទុក)"))</f>
        <v/>
      </c>
      <c r="K1840" s="462" t="inlineStr"/>
      <c r="L1840" s="462" t="inlineStr"/>
      <c r="M1840" s="464">
        <f>AH1840</f>
        <v/>
      </c>
      <c r="N1840" s="464">
        <f>IF(W1840&lt;0,AH1840,I1840)</f>
        <v/>
      </c>
      <c r="O1840" s="464">
        <f>I1840-M1840</f>
        <v/>
      </c>
      <c r="P1840" s="462" t="n"/>
      <c r="Q1840" s="462">
        <f>V1840=W1840</f>
        <v/>
      </c>
      <c r="R1840" s="462">
        <f>AND(MONTH(F1840)=MONTH(X1840), YEAR(F1840)=YEAR(X1840))</f>
        <v/>
      </c>
      <c r="S1840" s="462">
        <f>AC1840="L001-901905215"</f>
        <v/>
      </c>
      <c r="T1840" s="464">
        <f>G1840-AH1840</f>
        <v/>
      </c>
      <c r="U1840" s="462" t="n"/>
      <c r="V1840" s="462" t="inlineStr">
        <is>
          <t>TI20220344</t>
        </is>
      </c>
      <c r="W1840" s="462" t="inlineStr">
        <is>
          <t>TI20220344</t>
        </is>
      </c>
      <c r="X1840" s="463" t="n">
        <v>44669</v>
      </c>
      <c r="Y1840" s="462" t="inlineStr">
        <is>
          <t>TI2022-0344</t>
        </is>
      </c>
      <c r="Z1840" s="462" t="inlineStr"/>
      <c r="AA1840" s="462" t="inlineStr">
        <is>
          <t>បុគ្គលជាប់អាករ</t>
        </is>
      </c>
      <c r="AB1840" s="462" t="inlineStr">
        <is>
          <t>L001-901905215</t>
        </is>
      </c>
      <c r="AC1840" s="462" t="inlineStr">
        <is>
          <t>វីអ៊ីស៊ិន (ខេមបូឌា) អ៊ិនដាសស្ទ្រី ឯ.ក</t>
        </is>
      </c>
      <c r="AD1840" s="464" t="n">
        <v>5294905</v>
      </c>
      <c r="AE1840" s="464" t="n">
        <v>4813550</v>
      </c>
      <c r="AF1840" s="464" t="n">
        <v>0</v>
      </c>
      <c r="AG1840" s="464" t="n">
        <v>0</v>
      </c>
      <c r="AH1840" s="464" t="n">
        <v>481355</v>
      </c>
      <c r="AI1840" s="464" t="n">
        <v>0</v>
      </c>
      <c r="AJ1840" s="464" t="n">
        <v>0</v>
      </c>
      <c r="AK1840" s="464" t="n">
        <v>0</v>
      </c>
      <c r="AL1840" s="464" t="n">
        <v>0</v>
      </c>
      <c r="AM1840" s="464" t="n">
        <v>0</v>
      </c>
      <c r="AN1840" s="464" t="n">
        <v>0</v>
      </c>
      <c r="AO1840" s="464" t="n">
        <v>0</v>
      </c>
      <c r="AP1840" s="464" t="n">
        <v>0</v>
      </c>
      <c r="AQ1840" s="462" t="inlineStr"/>
      <c r="AR1840" s="462" t="inlineStr">
        <is>
          <t>CLEARANCE &amp; TRUCKING FEE</t>
        </is>
      </c>
      <c r="AS1840" s="462" t="inlineStr">
        <is>
          <t>បានប្រកាសពន្ធ</t>
        </is>
      </c>
    </row>
    <row r="1841">
      <c r="A1841" s="461" t="n">
        <v>1833</v>
      </c>
      <c r="B1841" s="462" t="inlineStr">
        <is>
          <t>LIFE -OFF,GATE FEE CHARGE</t>
        </is>
      </c>
      <c r="C1841" s="462" t="inlineStr">
        <is>
          <t>កំពង់ផែស្វយ័តភ្នំពេញ "ក.ស.ភ"</t>
        </is>
      </c>
      <c r="D1841" s="462" t="inlineStr">
        <is>
          <t>L001-100044999</t>
        </is>
      </c>
      <c r="E1841" s="462" t="inlineStr">
        <is>
          <t>INV20220428502</t>
        </is>
      </c>
      <c r="F1841" s="463" t="n">
        <v>44669</v>
      </c>
      <c r="G1841" s="464" t="n">
        <v>19416</v>
      </c>
      <c r="H1841" s="462" t="n"/>
      <c r="I1841" s="464">
        <f>G1841</f>
        <v/>
      </c>
      <c r="J1841" s="462">
        <f>IF(AND(Q1841=TRUE, R1841=TRUE, S1841=TRUE), IF(W1841&lt;-0.05, "អនុញ្ញាត (អ្នកផ្គត់ផ្គង់ប្រកាសខ្វះ)", "បានប្រកាស (អនុញ្ញាត)"), IF(AND(Q1841=FALSE, R1841=FALSE, S1841=FALSE), "ព្យួរទុក (មិនមានទិន្នន័យ)", "ប្រកាសខុស (ព្យួរទុក)"))</f>
        <v/>
      </c>
      <c r="K1841" s="462" t="inlineStr"/>
      <c r="L1841" s="462" t="inlineStr"/>
      <c r="M1841" s="464">
        <f>AH1841</f>
        <v/>
      </c>
      <c r="N1841" s="464">
        <f>IF(W1841&lt;0,AH1841,I1841)</f>
        <v/>
      </c>
      <c r="O1841" s="464">
        <f>I1841-M1841</f>
        <v/>
      </c>
      <c r="P1841" s="462" t="n"/>
      <c r="Q1841" s="462">
        <f>V1841=W1841</f>
        <v/>
      </c>
      <c r="R1841" s="462">
        <f>AND(MONTH(F1841)=MONTH(X1841), YEAR(F1841)=YEAR(X1841))</f>
        <v/>
      </c>
      <c r="S1841" s="462">
        <f>AC1841="L001-901905215"</f>
        <v/>
      </c>
      <c r="T1841" s="464">
        <f>G1841-AH1841</f>
        <v/>
      </c>
      <c r="U1841" s="462" t="n"/>
      <c r="V1841" s="462" t="inlineStr">
        <is>
          <t>INV20220428502</t>
        </is>
      </c>
      <c r="W1841" s="462" t="inlineStr"/>
      <c r="X1841" s="499" t="n"/>
      <c r="Y1841" s="462" t="n"/>
      <c r="Z1841" s="462" t="n"/>
      <c r="AA1841" s="462" t="n"/>
      <c r="AB1841" s="462" t="n"/>
      <c r="AC1841" s="462" t="n"/>
      <c r="AD1841" s="462" t="n"/>
      <c r="AE1841" s="462" t="n"/>
      <c r="AF1841" s="462" t="n"/>
      <c r="AG1841" s="462" t="n"/>
      <c r="AH1841" s="462" t="n"/>
      <c r="AI1841" s="462" t="n"/>
      <c r="AJ1841" s="462" t="n"/>
      <c r="AK1841" s="462" t="n"/>
      <c r="AL1841" s="462" t="n"/>
      <c r="AM1841" s="462" t="n"/>
      <c r="AN1841" s="462" t="n"/>
      <c r="AO1841" s="462" t="n"/>
      <c r="AP1841" s="462" t="n"/>
      <c r="AQ1841" s="462" t="n"/>
      <c r="AR1841" s="462" t="n"/>
      <c r="AS1841" s="462" t="n"/>
    </row>
    <row r="1842">
      <c r="A1842" s="461" t="n">
        <v>1834</v>
      </c>
      <c r="B1842" s="462" t="inlineStr">
        <is>
          <t>CLEARNCE &amp; TRUCKING FEE</t>
        </is>
      </c>
      <c r="C1842" s="462" t="inlineStr">
        <is>
          <t>56ប៊ី-លីង សឹបផ្លាយ ឆេន មេនេចម៉ិន ឯ.ក</t>
        </is>
      </c>
      <c r="D1842" s="462" t="inlineStr">
        <is>
          <t>K004-902004795</t>
        </is>
      </c>
      <c r="E1842" s="462" t="inlineStr">
        <is>
          <t>TI2022-0343</t>
        </is>
      </c>
      <c r="F1842" s="463" t="n">
        <v>44669</v>
      </c>
      <c r="G1842" s="464" t="n">
        <v>256858</v>
      </c>
      <c r="H1842" s="462" t="n"/>
      <c r="I1842" s="464">
        <f>G1842</f>
        <v/>
      </c>
      <c r="J1842" s="462">
        <f>IF(AND(Q1842=TRUE, R1842=TRUE, S1842=TRUE), IF(W1842&lt;-0.05, "អនុញ្ញាត (អ្នកផ្គត់ផ្គង់ប្រកាសខ្វះ)", "បានប្រកាស (អនុញ្ញាត)"), IF(AND(Q1842=FALSE, R1842=FALSE, S1842=FALSE), "ព្យួរទុក (មិនមានទិន្នន័យ)", "ប្រកាសខុស (ព្យួរទុក)"))</f>
        <v/>
      </c>
      <c r="K1842" s="462" t="inlineStr"/>
      <c r="L1842" s="462" t="inlineStr"/>
      <c r="M1842" s="464">
        <f>AH1842</f>
        <v/>
      </c>
      <c r="N1842" s="464">
        <f>IF(W1842&lt;0,AH1842,I1842)</f>
        <v/>
      </c>
      <c r="O1842" s="464">
        <f>I1842-M1842</f>
        <v/>
      </c>
      <c r="P1842" s="462" t="n"/>
      <c r="Q1842" s="462">
        <f>V1842=W1842</f>
        <v/>
      </c>
      <c r="R1842" s="462">
        <f>AND(MONTH(F1842)=MONTH(X1842), YEAR(F1842)=YEAR(X1842))</f>
        <v/>
      </c>
      <c r="S1842" s="462">
        <f>AC1842="L001-901905215"</f>
        <v/>
      </c>
      <c r="T1842" s="464">
        <f>G1842-AH1842</f>
        <v/>
      </c>
      <c r="U1842" s="462" t="n"/>
      <c r="V1842" s="462" t="inlineStr">
        <is>
          <t>TI20220343</t>
        </is>
      </c>
      <c r="W1842" s="462" t="inlineStr">
        <is>
          <t>TI20220343</t>
        </is>
      </c>
      <c r="X1842" s="463" t="n">
        <v>44669</v>
      </c>
      <c r="Y1842" s="462" t="inlineStr">
        <is>
          <t>TI2022-0343</t>
        </is>
      </c>
      <c r="Z1842" s="462" t="inlineStr"/>
      <c r="AA1842" s="462" t="inlineStr">
        <is>
          <t>បុគ្គលជាប់អាករ</t>
        </is>
      </c>
      <c r="AB1842" s="462" t="inlineStr">
        <is>
          <t>L001-901905215</t>
        </is>
      </c>
      <c r="AC1842" s="462" t="inlineStr">
        <is>
          <t>វីអ៊ីស៊ិន (ខេមបូឌា) អ៊ិនដាសស្ទ្រី ឯ.ក</t>
        </is>
      </c>
      <c r="AD1842" s="464" t="n">
        <v>2825433</v>
      </c>
      <c r="AE1842" s="464" t="n">
        <v>2568575</v>
      </c>
      <c r="AF1842" s="464" t="n">
        <v>0</v>
      </c>
      <c r="AG1842" s="464" t="n">
        <v>0</v>
      </c>
      <c r="AH1842" s="464" t="n">
        <v>256858</v>
      </c>
      <c r="AI1842" s="464" t="n">
        <v>0</v>
      </c>
      <c r="AJ1842" s="464" t="n">
        <v>0</v>
      </c>
      <c r="AK1842" s="464" t="n">
        <v>0</v>
      </c>
      <c r="AL1842" s="464" t="n">
        <v>0</v>
      </c>
      <c r="AM1842" s="464" t="n">
        <v>0</v>
      </c>
      <c r="AN1842" s="464" t="n">
        <v>0</v>
      </c>
      <c r="AO1842" s="464" t="n">
        <v>0</v>
      </c>
      <c r="AP1842" s="464" t="n">
        <v>0</v>
      </c>
      <c r="AQ1842" s="462" t="inlineStr"/>
      <c r="AR1842" s="462" t="inlineStr">
        <is>
          <t>CLEARANCE &amp; TRUCKING FEE</t>
        </is>
      </c>
      <c r="AS1842" s="462" t="inlineStr">
        <is>
          <t>បានប្រកាសពន្ធ</t>
        </is>
      </c>
    </row>
    <row r="1843">
      <c r="A1843" s="461" t="n">
        <v>1835</v>
      </c>
      <c r="B1843" s="462" t="inlineStr">
        <is>
          <t>LIFE -OFF,GATE FEE CHARGE</t>
        </is>
      </c>
      <c r="C1843" s="462" t="inlineStr">
        <is>
          <t>កំពង់ផែស្វយ័តភ្នំពេញ "ក.ស.ភ"</t>
        </is>
      </c>
      <c r="D1843" s="462" t="inlineStr">
        <is>
          <t>L001-100044999</t>
        </is>
      </c>
      <c r="E1843" s="462" t="inlineStr">
        <is>
          <t>INV20220427278</t>
        </is>
      </c>
      <c r="F1843" s="463" t="n">
        <v>44662</v>
      </c>
      <c r="G1843" s="464" t="n">
        <v>58248</v>
      </c>
      <c r="H1843" s="462" t="n"/>
      <c r="I1843" s="464">
        <f>G1843</f>
        <v/>
      </c>
      <c r="J1843" s="462">
        <f>IF(AND(Q1843=TRUE, R1843=TRUE, S1843=TRUE), IF(W1843&lt;-0.05, "អនុញ្ញាត (អ្នកផ្គត់ផ្គង់ប្រកាសខ្វះ)", "បានប្រកាស (អនុញ្ញាត)"), IF(AND(Q1843=FALSE, R1843=FALSE, S1843=FALSE), "ព្យួរទុក (មិនមានទិន្នន័យ)", "ប្រកាសខុស (ព្យួរទុក)"))</f>
        <v/>
      </c>
      <c r="K1843" s="462" t="inlineStr"/>
      <c r="L1843" s="462" t="inlineStr"/>
      <c r="M1843" s="464">
        <f>AH1843</f>
        <v/>
      </c>
      <c r="N1843" s="464">
        <f>IF(W1843&lt;0,AH1843,I1843)</f>
        <v/>
      </c>
      <c r="O1843" s="464">
        <f>I1843-M1843</f>
        <v/>
      </c>
      <c r="P1843" s="462" t="n"/>
      <c r="Q1843" s="462">
        <f>V1843=W1843</f>
        <v/>
      </c>
      <c r="R1843" s="462">
        <f>AND(MONTH(F1843)=MONTH(X1843), YEAR(F1843)=YEAR(X1843))</f>
        <v/>
      </c>
      <c r="S1843" s="462">
        <f>AC1843="L001-901905215"</f>
        <v/>
      </c>
      <c r="T1843" s="464">
        <f>G1843-AH1843</f>
        <v/>
      </c>
      <c r="U1843" s="462" t="n"/>
      <c r="V1843" s="462" t="inlineStr">
        <is>
          <t>INV20220427278</t>
        </is>
      </c>
      <c r="W1843" s="462" t="inlineStr"/>
      <c r="X1843" s="499" t="n"/>
      <c r="Y1843" s="462" t="n"/>
      <c r="Z1843" s="462" t="n"/>
      <c r="AA1843" s="462" t="n"/>
      <c r="AB1843" s="462" t="n"/>
      <c r="AC1843" s="462" t="n"/>
      <c r="AD1843" s="462" t="n"/>
      <c r="AE1843" s="462" t="n"/>
      <c r="AF1843" s="462" t="n"/>
      <c r="AG1843" s="462" t="n"/>
      <c r="AH1843" s="462" t="n"/>
      <c r="AI1843" s="462" t="n"/>
      <c r="AJ1843" s="462" t="n"/>
      <c r="AK1843" s="462" t="n"/>
      <c r="AL1843" s="462" t="n"/>
      <c r="AM1843" s="462" t="n"/>
      <c r="AN1843" s="462" t="n"/>
      <c r="AO1843" s="462" t="n"/>
      <c r="AP1843" s="462" t="n"/>
      <c r="AQ1843" s="462" t="n"/>
      <c r="AR1843" s="462" t="n"/>
      <c r="AS1843" s="462" t="n"/>
    </row>
    <row r="1844">
      <c r="A1844" s="461" t="n">
        <v>1836</v>
      </c>
      <c r="B1844" s="462" t="inlineStr">
        <is>
          <t>CLEARNCE &amp; TRUCKING FEE</t>
        </is>
      </c>
      <c r="C1844" s="462" t="inlineStr">
        <is>
          <t>56ប៊ី-លីង សឹបផ្លាយ ឆេន មេនេចម៉ិន ឯ.ក</t>
        </is>
      </c>
      <c r="D1844" s="462" t="inlineStr">
        <is>
          <t>K004-902004795</t>
        </is>
      </c>
      <c r="E1844" s="462" t="inlineStr">
        <is>
          <t>TI2022-0328</t>
        </is>
      </c>
      <c r="F1844" s="463" t="n">
        <v>44662</v>
      </c>
      <c r="G1844" s="464" t="n">
        <v>481355</v>
      </c>
      <c r="H1844" s="462" t="n"/>
      <c r="I1844" s="464">
        <f>G1844</f>
        <v/>
      </c>
      <c r="J1844" s="462">
        <f>IF(AND(Q1844=TRUE, R1844=TRUE, S1844=TRUE), IF(W1844&lt;-0.05, "អនុញ្ញាត (អ្នកផ្គត់ផ្គង់ប្រកាសខ្វះ)", "បានប្រកាស (អនុញ្ញាត)"), IF(AND(Q1844=FALSE, R1844=FALSE, S1844=FALSE), "ព្យួរទុក (មិនមានទិន្នន័យ)", "ប្រកាសខុស (ព្យួរទុក)"))</f>
        <v/>
      </c>
      <c r="K1844" s="462" t="inlineStr"/>
      <c r="L1844" s="462" t="inlineStr"/>
      <c r="M1844" s="464">
        <f>AH1844</f>
        <v/>
      </c>
      <c r="N1844" s="464">
        <f>IF(W1844&lt;0,AH1844,I1844)</f>
        <v/>
      </c>
      <c r="O1844" s="464">
        <f>I1844-M1844</f>
        <v/>
      </c>
      <c r="P1844" s="462" t="n"/>
      <c r="Q1844" s="462">
        <f>V1844=W1844</f>
        <v/>
      </c>
      <c r="R1844" s="462">
        <f>AND(MONTH(F1844)=MONTH(X1844), YEAR(F1844)=YEAR(X1844))</f>
        <v/>
      </c>
      <c r="S1844" s="462">
        <f>AC1844="L001-901905215"</f>
        <v/>
      </c>
      <c r="T1844" s="464">
        <f>G1844-AH1844</f>
        <v/>
      </c>
      <c r="U1844" s="462" t="n"/>
      <c r="V1844" s="462" t="inlineStr">
        <is>
          <t>TI20220328</t>
        </is>
      </c>
      <c r="W1844" s="462" t="inlineStr">
        <is>
          <t>TI20220328</t>
        </is>
      </c>
      <c r="X1844" s="463" t="n">
        <v>44662</v>
      </c>
      <c r="Y1844" s="462" t="inlineStr">
        <is>
          <t>TI2022-0328</t>
        </is>
      </c>
      <c r="Z1844" s="462" t="inlineStr"/>
      <c r="AA1844" s="462" t="inlineStr">
        <is>
          <t>បុគ្គលជាប់អាករ</t>
        </is>
      </c>
      <c r="AB1844" s="462" t="inlineStr">
        <is>
          <t>L001-901905215</t>
        </is>
      </c>
      <c r="AC1844" s="462" t="inlineStr">
        <is>
          <t>វីអ៊ីស៊ិន (ខេមបូឌា) អ៊ិនដាសស្ទ្រី ឯ.ក</t>
        </is>
      </c>
      <c r="AD1844" s="464" t="n">
        <v>5294905</v>
      </c>
      <c r="AE1844" s="464" t="n">
        <v>4813550</v>
      </c>
      <c r="AF1844" s="464" t="n">
        <v>0</v>
      </c>
      <c r="AG1844" s="464" t="n">
        <v>0</v>
      </c>
      <c r="AH1844" s="464" t="n">
        <v>481355</v>
      </c>
      <c r="AI1844" s="464" t="n">
        <v>0</v>
      </c>
      <c r="AJ1844" s="464" t="n">
        <v>0</v>
      </c>
      <c r="AK1844" s="464" t="n">
        <v>0</v>
      </c>
      <c r="AL1844" s="464" t="n">
        <v>0</v>
      </c>
      <c r="AM1844" s="464" t="n">
        <v>0</v>
      </c>
      <c r="AN1844" s="464" t="n">
        <v>0</v>
      </c>
      <c r="AO1844" s="464" t="n">
        <v>0</v>
      </c>
      <c r="AP1844" s="464" t="n">
        <v>0</v>
      </c>
      <c r="AQ1844" s="462" t="inlineStr"/>
      <c r="AR1844" s="462" t="inlineStr">
        <is>
          <t>CLEARANCE &amp; TRUCKING FEE</t>
        </is>
      </c>
      <c r="AS1844" s="462" t="inlineStr">
        <is>
          <t>បានប្រកាសពន្ធ</t>
        </is>
      </c>
    </row>
    <row r="1845">
      <c r="A1845" s="461" t="n">
        <v>1837</v>
      </c>
      <c r="B1845" s="462" t="inlineStr">
        <is>
          <t>LIFE -OFF,GATE FEE CHARGE</t>
        </is>
      </c>
      <c r="C1845" s="462" t="inlineStr">
        <is>
          <t>កំពង់ផែស្វយ័តភ្នំពេញ "ក.ស.ភ"</t>
        </is>
      </c>
      <c r="D1845" s="462" t="inlineStr">
        <is>
          <t>L001-100044999</t>
        </is>
      </c>
      <c r="E1845" s="462" t="inlineStr">
        <is>
          <t>INV20220427263</t>
        </is>
      </c>
      <c r="F1845" s="463" t="n">
        <v>44662</v>
      </c>
      <c r="G1845" s="464" t="n">
        <v>29124</v>
      </c>
      <c r="H1845" s="462" t="n"/>
      <c r="I1845" s="464">
        <f>G1845</f>
        <v/>
      </c>
      <c r="J1845" s="462">
        <f>IF(AND(Q1845=TRUE, R1845=TRUE, S1845=TRUE), IF(W1845&lt;-0.05, "អនុញ្ញាត (អ្នកផ្គត់ផ្គង់ប្រកាសខ្វះ)", "បានប្រកាស (អនុញ្ញាត)"), IF(AND(Q1845=FALSE, R1845=FALSE, S1845=FALSE), "ព្យួរទុក (មិនមានទិន្នន័យ)", "ប្រកាសខុស (ព្យួរទុក)"))</f>
        <v/>
      </c>
      <c r="K1845" s="462" t="inlineStr"/>
      <c r="L1845" s="462" t="inlineStr"/>
      <c r="M1845" s="464">
        <f>AH1845</f>
        <v/>
      </c>
      <c r="N1845" s="464">
        <f>IF(W1845&lt;0,AH1845,I1845)</f>
        <v/>
      </c>
      <c r="O1845" s="464">
        <f>I1845-M1845</f>
        <v/>
      </c>
      <c r="P1845" s="462" t="n"/>
      <c r="Q1845" s="462">
        <f>V1845=W1845</f>
        <v/>
      </c>
      <c r="R1845" s="462">
        <f>AND(MONTH(F1845)=MONTH(X1845), YEAR(F1845)=YEAR(X1845))</f>
        <v/>
      </c>
      <c r="S1845" s="462">
        <f>AC1845="L001-901905215"</f>
        <v/>
      </c>
      <c r="T1845" s="464">
        <f>G1845-AH1845</f>
        <v/>
      </c>
      <c r="U1845" s="462" t="n"/>
      <c r="V1845" s="462" t="inlineStr">
        <is>
          <t>INV20220427263</t>
        </is>
      </c>
      <c r="W1845" s="462" t="inlineStr"/>
      <c r="X1845" s="499" t="n"/>
      <c r="Y1845" s="462" t="n"/>
      <c r="Z1845" s="462" t="n"/>
      <c r="AA1845" s="462" t="n"/>
      <c r="AB1845" s="462" t="n"/>
      <c r="AC1845" s="462" t="n"/>
      <c r="AD1845" s="462" t="n"/>
      <c r="AE1845" s="462" t="n"/>
      <c r="AF1845" s="462" t="n"/>
      <c r="AG1845" s="462" t="n"/>
      <c r="AH1845" s="462" t="n"/>
      <c r="AI1845" s="462" t="n"/>
      <c r="AJ1845" s="462" t="n"/>
      <c r="AK1845" s="462" t="n"/>
      <c r="AL1845" s="462" t="n"/>
      <c r="AM1845" s="462" t="n"/>
      <c r="AN1845" s="462" t="n"/>
      <c r="AO1845" s="462" t="n"/>
      <c r="AP1845" s="462" t="n"/>
      <c r="AQ1845" s="462" t="n"/>
      <c r="AR1845" s="462" t="n"/>
      <c r="AS1845" s="462" t="n"/>
    </row>
    <row r="1846">
      <c r="A1846" s="461" t="n">
        <v>1838</v>
      </c>
      <c r="B1846" s="462" t="inlineStr">
        <is>
          <t>CLEARNCE &amp; TRUCKING FEE</t>
        </is>
      </c>
      <c r="C1846" s="462" t="inlineStr">
        <is>
          <t>56ប៊ី-លីង សឹបផ្លាយ ឆេន មេនេចម៉ិន ឯ.ក</t>
        </is>
      </c>
      <c r="D1846" s="462" t="inlineStr">
        <is>
          <t>K004-902004795</t>
        </is>
      </c>
      <c r="E1846" s="462" t="inlineStr">
        <is>
          <t>TI2022-0327</t>
        </is>
      </c>
      <c r="F1846" s="463" t="n">
        <v>44662</v>
      </c>
      <c r="G1846" s="464" t="n">
        <v>268993</v>
      </c>
      <c r="H1846" s="462" t="n"/>
      <c r="I1846" s="464">
        <f>G1846</f>
        <v/>
      </c>
      <c r="J1846" s="462">
        <f>IF(AND(Q1846=TRUE, R1846=TRUE, S1846=TRUE), IF(W1846&lt;-0.05, "អនុញ្ញាត (អ្នកផ្គត់ផ្គង់ប្រកាសខ្វះ)", "បានប្រកាស (អនុញ្ញាត)"), IF(AND(Q1846=FALSE, R1846=FALSE, S1846=FALSE), "ព្យួរទុក (មិនមានទិន្នន័យ)", "ប្រកាសខុស (ព្យួរទុក)"))</f>
        <v/>
      </c>
      <c r="K1846" s="462" t="inlineStr"/>
      <c r="L1846" s="462" t="inlineStr"/>
      <c r="M1846" s="464">
        <f>AH1846</f>
        <v/>
      </c>
      <c r="N1846" s="464">
        <f>IF(W1846&lt;0,AH1846,I1846)</f>
        <v/>
      </c>
      <c r="O1846" s="464">
        <f>I1846-M1846</f>
        <v/>
      </c>
      <c r="P1846" s="462" t="n"/>
      <c r="Q1846" s="462">
        <f>V1846=W1846</f>
        <v/>
      </c>
      <c r="R1846" s="462">
        <f>AND(MONTH(F1846)=MONTH(X1846), YEAR(F1846)=YEAR(X1846))</f>
        <v/>
      </c>
      <c r="S1846" s="462">
        <f>AC1846="L001-901905215"</f>
        <v/>
      </c>
      <c r="T1846" s="464">
        <f>G1846-AH1846</f>
        <v/>
      </c>
      <c r="U1846" s="462" t="n"/>
      <c r="V1846" s="462" t="inlineStr">
        <is>
          <t>TI20220327</t>
        </is>
      </c>
      <c r="W1846" s="462" t="inlineStr">
        <is>
          <t>TI20220327</t>
        </is>
      </c>
      <c r="X1846" s="463" t="n">
        <v>44662</v>
      </c>
      <c r="Y1846" s="462" t="inlineStr">
        <is>
          <t>TI2022-0327</t>
        </is>
      </c>
      <c r="Z1846" s="462" t="inlineStr"/>
      <c r="AA1846" s="462" t="inlineStr">
        <is>
          <t>បុគ្គលជាប់អាករ</t>
        </is>
      </c>
      <c r="AB1846" s="462" t="inlineStr">
        <is>
          <t>L001-901905215</t>
        </is>
      </c>
      <c r="AC1846" s="462" t="inlineStr">
        <is>
          <t>វីអ៊ីស៊ិន (ខេមបូឌា) អ៊ិនដាសស្ទ្រី ឯ.ក</t>
        </is>
      </c>
      <c r="AD1846" s="464" t="n">
        <v>2958918</v>
      </c>
      <c r="AE1846" s="464" t="n">
        <v>2689925</v>
      </c>
      <c r="AF1846" s="464" t="n">
        <v>0</v>
      </c>
      <c r="AG1846" s="464" t="n">
        <v>0</v>
      </c>
      <c r="AH1846" s="464" t="n">
        <v>268993</v>
      </c>
      <c r="AI1846" s="464" t="n">
        <v>0</v>
      </c>
      <c r="AJ1846" s="464" t="n">
        <v>0</v>
      </c>
      <c r="AK1846" s="464" t="n">
        <v>0</v>
      </c>
      <c r="AL1846" s="464" t="n">
        <v>0</v>
      </c>
      <c r="AM1846" s="464" t="n">
        <v>0</v>
      </c>
      <c r="AN1846" s="464" t="n">
        <v>0</v>
      </c>
      <c r="AO1846" s="464" t="n">
        <v>0</v>
      </c>
      <c r="AP1846" s="464" t="n">
        <v>0</v>
      </c>
      <c r="AQ1846" s="462" t="inlineStr"/>
      <c r="AR1846" s="462" t="inlineStr">
        <is>
          <t>CLEARANCE &amp; TRUCKING FEE</t>
        </is>
      </c>
      <c r="AS1846" s="462" t="inlineStr">
        <is>
          <t>បានប្រកាសពន្ធ</t>
        </is>
      </c>
    </row>
    <row r="1847">
      <c r="A1847" s="461" t="n">
        <v>1839</v>
      </c>
      <c r="B1847" s="462" t="inlineStr">
        <is>
          <t>LIFE -OFF,GATE FEE CHARGE</t>
        </is>
      </c>
      <c r="C1847" s="462" t="inlineStr">
        <is>
          <t>កំពង់ផែស្វយ័តភ្នំពេញ "ក.ស.ភ"</t>
        </is>
      </c>
      <c r="D1847" s="462" t="inlineStr">
        <is>
          <t>L001-100044999</t>
        </is>
      </c>
      <c r="E1847" s="462" t="inlineStr">
        <is>
          <t>INV20220427262</t>
        </is>
      </c>
      <c r="F1847" s="463" t="n">
        <v>44662</v>
      </c>
      <c r="G1847" s="464" t="n">
        <v>29124</v>
      </c>
      <c r="H1847" s="462" t="n"/>
      <c r="I1847" s="464">
        <f>G1847</f>
        <v/>
      </c>
      <c r="J1847" s="462">
        <f>IF(AND(Q1847=TRUE, R1847=TRUE, S1847=TRUE), IF(W1847&lt;-0.05, "អនុញ្ញាត (អ្នកផ្គត់ផ្គង់ប្រកាសខ្វះ)", "បានប្រកាស (អនុញ្ញាត)"), IF(AND(Q1847=FALSE, R1847=FALSE, S1847=FALSE), "ព្យួរទុក (មិនមានទិន្នន័យ)", "ប្រកាសខុស (ព្យួរទុក)"))</f>
        <v/>
      </c>
      <c r="K1847" s="462" t="inlineStr"/>
      <c r="L1847" s="462" t="inlineStr"/>
      <c r="M1847" s="464">
        <f>AH1847</f>
        <v/>
      </c>
      <c r="N1847" s="464">
        <f>IF(W1847&lt;0,AH1847,I1847)</f>
        <v/>
      </c>
      <c r="O1847" s="464">
        <f>I1847-M1847</f>
        <v/>
      </c>
      <c r="P1847" s="462" t="n"/>
      <c r="Q1847" s="462">
        <f>V1847=W1847</f>
        <v/>
      </c>
      <c r="R1847" s="462">
        <f>AND(MONTH(F1847)=MONTH(X1847), YEAR(F1847)=YEAR(X1847))</f>
        <v/>
      </c>
      <c r="S1847" s="462">
        <f>AC1847="L001-901905215"</f>
        <v/>
      </c>
      <c r="T1847" s="464">
        <f>G1847-AH1847</f>
        <v/>
      </c>
      <c r="U1847" s="462" t="n"/>
      <c r="V1847" s="462" t="inlineStr">
        <is>
          <t>INV20220427262</t>
        </is>
      </c>
      <c r="W1847" s="462" t="inlineStr"/>
      <c r="X1847" s="499" t="n"/>
      <c r="Y1847" s="462" t="n"/>
      <c r="Z1847" s="462" t="n"/>
      <c r="AA1847" s="462" t="n"/>
      <c r="AB1847" s="462" t="n"/>
      <c r="AC1847" s="462" t="n"/>
      <c r="AD1847" s="462" t="n"/>
      <c r="AE1847" s="462" t="n"/>
      <c r="AF1847" s="462" t="n"/>
      <c r="AG1847" s="462" t="n"/>
      <c r="AH1847" s="462" t="n"/>
      <c r="AI1847" s="462" t="n"/>
      <c r="AJ1847" s="462" t="n"/>
      <c r="AK1847" s="462" t="n"/>
      <c r="AL1847" s="462" t="n"/>
      <c r="AM1847" s="462" t="n"/>
      <c r="AN1847" s="462" t="n"/>
      <c r="AO1847" s="462" t="n"/>
      <c r="AP1847" s="462" t="n"/>
      <c r="AQ1847" s="462" t="n"/>
      <c r="AR1847" s="462" t="n"/>
      <c r="AS1847" s="462" t="n"/>
    </row>
    <row r="1848">
      <c r="A1848" s="461" t="n">
        <v>1840</v>
      </c>
      <c r="B1848" s="462" t="inlineStr">
        <is>
          <t>CLEARNCE &amp; TRUCKING FEE</t>
        </is>
      </c>
      <c r="C1848" s="462" t="inlineStr">
        <is>
          <t>56ប៊ី-លីង សឹបផ្លាយ ឆេន មេនេចម៉ិន ឯ.ក</t>
        </is>
      </c>
      <c r="D1848" s="462" t="inlineStr">
        <is>
          <t>K004-902004795</t>
        </is>
      </c>
      <c r="E1848" s="462" t="inlineStr">
        <is>
          <t>TI2022-0326</t>
        </is>
      </c>
      <c r="F1848" s="463" t="n">
        <v>44659</v>
      </c>
      <c r="G1848" s="464" t="n">
        <v>268993</v>
      </c>
      <c r="H1848" s="462" t="n"/>
      <c r="I1848" s="464">
        <f>G1848</f>
        <v/>
      </c>
      <c r="J1848" s="462">
        <f>IF(AND(Q1848=TRUE, R1848=TRUE, S1848=TRUE), IF(W1848&lt;-0.05, "អនុញ្ញាត (អ្នកផ្គត់ផ្គង់ប្រកាសខ្វះ)", "បានប្រកាស (អនុញ្ញាត)"), IF(AND(Q1848=FALSE, R1848=FALSE, S1848=FALSE), "ព្យួរទុក (មិនមានទិន្នន័យ)", "ប្រកាសខុស (ព្យួរទុក)"))</f>
        <v/>
      </c>
      <c r="K1848" s="462" t="inlineStr"/>
      <c r="L1848" s="462" t="inlineStr"/>
      <c r="M1848" s="464">
        <f>AH1848</f>
        <v/>
      </c>
      <c r="N1848" s="464">
        <f>IF(W1848&lt;0,AH1848,I1848)</f>
        <v/>
      </c>
      <c r="O1848" s="464">
        <f>I1848-M1848</f>
        <v/>
      </c>
      <c r="P1848" s="462" t="n"/>
      <c r="Q1848" s="462">
        <f>V1848=W1848</f>
        <v/>
      </c>
      <c r="R1848" s="462">
        <f>AND(MONTH(F1848)=MONTH(X1848), YEAR(F1848)=YEAR(X1848))</f>
        <v/>
      </c>
      <c r="S1848" s="462">
        <f>AC1848="L001-901905215"</f>
        <v/>
      </c>
      <c r="T1848" s="464">
        <f>G1848-AH1848</f>
        <v/>
      </c>
      <c r="U1848" s="462" t="n"/>
      <c r="V1848" s="462" t="inlineStr">
        <is>
          <t>TI20220326</t>
        </is>
      </c>
      <c r="W1848" s="462" t="inlineStr">
        <is>
          <t>TI20220326</t>
        </is>
      </c>
      <c r="X1848" s="463" t="n">
        <v>44659</v>
      </c>
      <c r="Y1848" s="462" t="inlineStr">
        <is>
          <t>TI2022-0326</t>
        </is>
      </c>
      <c r="Z1848" s="462" t="inlineStr"/>
      <c r="AA1848" s="462" t="inlineStr">
        <is>
          <t>បុគ្គលជាប់អាករ</t>
        </is>
      </c>
      <c r="AB1848" s="462" t="inlineStr">
        <is>
          <t>L001-901905215</t>
        </is>
      </c>
      <c r="AC1848" s="462" t="inlineStr">
        <is>
          <t>វីអ៊ីស៊ិន (ខេមបូឌា) អ៊ិនដាសស្ទ្រី ឯ.ក</t>
        </is>
      </c>
      <c r="AD1848" s="464" t="n">
        <v>2958918</v>
      </c>
      <c r="AE1848" s="464" t="n">
        <v>2689925</v>
      </c>
      <c r="AF1848" s="464" t="n">
        <v>0</v>
      </c>
      <c r="AG1848" s="464" t="n">
        <v>0</v>
      </c>
      <c r="AH1848" s="464" t="n">
        <v>268993</v>
      </c>
      <c r="AI1848" s="464" t="n">
        <v>0</v>
      </c>
      <c r="AJ1848" s="464" t="n">
        <v>0</v>
      </c>
      <c r="AK1848" s="464" t="n">
        <v>0</v>
      </c>
      <c r="AL1848" s="464" t="n">
        <v>0</v>
      </c>
      <c r="AM1848" s="464" t="n">
        <v>0</v>
      </c>
      <c r="AN1848" s="464" t="n">
        <v>0</v>
      </c>
      <c r="AO1848" s="464" t="n">
        <v>0</v>
      </c>
      <c r="AP1848" s="464" t="n">
        <v>0</v>
      </c>
      <c r="AQ1848" s="462" t="inlineStr"/>
      <c r="AR1848" s="462" t="inlineStr">
        <is>
          <t>CLEARANCE &amp; TRUCKING FEE</t>
        </is>
      </c>
      <c r="AS1848" s="462" t="inlineStr">
        <is>
          <t>បានប្រកាសពន្ធ</t>
        </is>
      </c>
    </row>
    <row r="1849">
      <c r="A1849" s="461" t="n">
        <v>1841</v>
      </c>
      <c r="B1849" s="462" t="inlineStr">
        <is>
          <t>LIFE -OFF,GATE FEE CHARGE</t>
        </is>
      </c>
      <c r="C1849" s="462" t="inlineStr">
        <is>
          <t>កំពង់ផែស្វយ័តភ្នំពេញ "ក.ស.ភ"</t>
        </is>
      </c>
      <c r="D1849" s="462" t="inlineStr">
        <is>
          <t>L001-100044999</t>
        </is>
      </c>
      <c r="E1849" s="462" t="inlineStr">
        <is>
          <t>INV20220431264</t>
        </is>
      </c>
      <c r="F1849" s="463" t="n">
        <v>44678</v>
      </c>
      <c r="G1849" s="464" t="n">
        <v>2426</v>
      </c>
      <c r="H1849" s="462" t="n"/>
      <c r="I1849" s="464">
        <f>G1849</f>
        <v/>
      </c>
      <c r="J1849" s="462">
        <f>IF(AND(Q1849=TRUE, R1849=TRUE, S1849=TRUE), IF(W1849&lt;-0.05, "អនុញ្ញាត (អ្នកផ្គត់ផ្គង់ប្រកាសខ្វះ)", "បានប្រកាស (អនុញ្ញាត)"), IF(AND(Q1849=FALSE, R1849=FALSE, S1849=FALSE), "ព្យួរទុក (មិនមានទិន្នន័យ)", "ប្រកាសខុស (ព្យួរទុក)"))</f>
        <v/>
      </c>
      <c r="K1849" s="462" t="inlineStr"/>
      <c r="L1849" s="462" t="inlineStr"/>
      <c r="M1849" s="464">
        <f>AH1849</f>
        <v/>
      </c>
      <c r="N1849" s="464">
        <f>IF(W1849&lt;0,AH1849,I1849)</f>
        <v/>
      </c>
      <c r="O1849" s="464">
        <f>I1849-M1849</f>
        <v/>
      </c>
      <c r="P1849" s="462" t="n"/>
      <c r="Q1849" s="462">
        <f>V1849=W1849</f>
        <v/>
      </c>
      <c r="R1849" s="462">
        <f>AND(MONTH(F1849)=MONTH(X1849), YEAR(F1849)=YEAR(X1849))</f>
        <v/>
      </c>
      <c r="S1849" s="462">
        <f>AC1849="L001-901905215"</f>
        <v/>
      </c>
      <c r="T1849" s="464">
        <f>G1849-AH1849</f>
        <v/>
      </c>
      <c r="U1849" s="462" t="n"/>
      <c r="V1849" s="462" t="inlineStr">
        <is>
          <t>INV20220431264</t>
        </is>
      </c>
      <c r="W1849" s="462" t="inlineStr"/>
      <c r="X1849" s="499" t="n"/>
      <c r="Y1849" s="462" t="n"/>
      <c r="Z1849" s="462" t="n"/>
      <c r="AA1849" s="462" t="n"/>
      <c r="AB1849" s="462" t="n"/>
      <c r="AC1849" s="462" t="n"/>
      <c r="AD1849" s="462" t="n"/>
      <c r="AE1849" s="462" t="n"/>
      <c r="AF1849" s="462" t="n"/>
      <c r="AG1849" s="462" t="n"/>
      <c r="AH1849" s="462" t="n"/>
      <c r="AI1849" s="462" t="n"/>
      <c r="AJ1849" s="462" t="n"/>
      <c r="AK1849" s="462" t="n"/>
      <c r="AL1849" s="462" t="n"/>
      <c r="AM1849" s="462" t="n"/>
      <c r="AN1849" s="462" t="n"/>
      <c r="AO1849" s="462" t="n"/>
      <c r="AP1849" s="462" t="n"/>
      <c r="AQ1849" s="462" t="n"/>
      <c r="AR1849" s="462" t="n"/>
      <c r="AS1849" s="462" t="n"/>
    </row>
    <row r="1850">
      <c r="A1850" s="461" t="n">
        <v>1842</v>
      </c>
      <c r="B1850" s="462" t="inlineStr">
        <is>
          <t>CLEARNCE &amp; TRUCKING FEE</t>
        </is>
      </c>
      <c r="C1850" s="462" t="inlineStr">
        <is>
          <t>56ប៊ី-លីង សឹបផ្លាយ ឆេន មេនេចម៉ិន ឯ.ក</t>
        </is>
      </c>
      <c r="D1850" s="462" t="inlineStr">
        <is>
          <t>K004-902004795</t>
        </is>
      </c>
      <c r="E1850" s="462" t="inlineStr">
        <is>
          <t>TI2022-0325</t>
        </is>
      </c>
      <c r="F1850" s="463" t="n">
        <v>44659</v>
      </c>
      <c r="G1850" s="464" t="n">
        <v>268993</v>
      </c>
      <c r="H1850" s="462" t="n"/>
      <c r="I1850" s="464">
        <f>G1850</f>
        <v/>
      </c>
      <c r="J1850" s="462">
        <f>IF(AND(Q1850=TRUE, R1850=TRUE, S1850=TRUE), IF(W1850&lt;-0.05, "អនុញ្ញាត (អ្នកផ្គត់ផ្គង់ប្រកាសខ្វះ)", "បានប្រកាស (អនុញ្ញាត)"), IF(AND(Q1850=FALSE, R1850=FALSE, S1850=FALSE), "ព្យួរទុក (មិនមានទិន្នន័យ)", "ប្រកាសខុស (ព្យួរទុក)"))</f>
        <v/>
      </c>
      <c r="K1850" s="462" t="inlineStr"/>
      <c r="L1850" s="462" t="inlineStr"/>
      <c r="M1850" s="464">
        <f>AH1850</f>
        <v/>
      </c>
      <c r="N1850" s="464">
        <f>IF(W1850&lt;0,AH1850,I1850)</f>
        <v/>
      </c>
      <c r="O1850" s="464">
        <f>I1850-M1850</f>
        <v/>
      </c>
      <c r="P1850" s="462" t="n"/>
      <c r="Q1850" s="462">
        <f>V1850=W1850</f>
        <v/>
      </c>
      <c r="R1850" s="462">
        <f>AND(MONTH(F1850)=MONTH(X1850), YEAR(F1850)=YEAR(X1850))</f>
        <v/>
      </c>
      <c r="S1850" s="462">
        <f>AC1850="L001-901905215"</f>
        <v/>
      </c>
      <c r="T1850" s="464">
        <f>G1850-AH1850</f>
        <v/>
      </c>
      <c r="U1850" s="462" t="n"/>
      <c r="V1850" s="462" t="inlineStr">
        <is>
          <t>TI20220325</t>
        </is>
      </c>
      <c r="W1850" s="462" t="inlineStr">
        <is>
          <t>TI20220325</t>
        </is>
      </c>
      <c r="X1850" s="463" t="n">
        <v>44659</v>
      </c>
      <c r="Y1850" s="462" t="inlineStr">
        <is>
          <t>TI2022-0325</t>
        </is>
      </c>
      <c r="Z1850" s="462" t="inlineStr"/>
      <c r="AA1850" s="462" t="inlineStr">
        <is>
          <t>បុគ្គលជាប់អាករ</t>
        </is>
      </c>
      <c r="AB1850" s="462" t="inlineStr">
        <is>
          <t>L001-901905215</t>
        </is>
      </c>
      <c r="AC1850" s="462" t="inlineStr">
        <is>
          <t>វីអ៊ីស៊ិន (ខេមបូឌា) អ៊ិនដាសស្ទ្រី ឯ.ក</t>
        </is>
      </c>
      <c r="AD1850" s="464" t="n">
        <v>2958918</v>
      </c>
      <c r="AE1850" s="464" t="n">
        <v>2689925</v>
      </c>
      <c r="AF1850" s="464" t="n">
        <v>0</v>
      </c>
      <c r="AG1850" s="464" t="n">
        <v>0</v>
      </c>
      <c r="AH1850" s="464" t="n">
        <v>268993</v>
      </c>
      <c r="AI1850" s="464" t="n">
        <v>0</v>
      </c>
      <c r="AJ1850" s="464" t="n">
        <v>0</v>
      </c>
      <c r="AK1850" s="464" t="n">
        <v>0</v>
      </c>
      <c r="AL1850" s="464" t="n">
        <v>0</v>
      </c>
      <c r="AM1850" s="464" t="n">
        <v>0</v>
      </c>
      <c r="AN1850" s="464" t="n">
        <v>0</v>
      </c>
      <c r="AO1850" s="464" t="n">
        <v>0</v>
      </c>
      <c r="AP1850" s="464" t="n">
        <v>0</v>
      </c>
      <c r="AQ1850" s="462" t="inlineStr"/>
      <c r="AR1850" s="462" t="inlineStr">
        <is>
          <t>CLEARANCE &amp; TRUCKING FEE</t>
        </is>
      </c>
      <c r="AS1850" s="462" t="inlineStr">
        <is>
          <t>បានប្រកាសពន្ធ</t>
        </is>
      </c>
    </row>
    <row r="1851">
      <c r="A1851" s="461" t="n">
        <v>1843</v>
      </c>
      <c r="B1851" s="462" t="inlineStr">
        <is>
          <t>LIFE -OFF,GATE FEE CHARGE</t>
        </is>
      </c>
      <c r="C1851" s="462" t="inlineStr">
        <is>
          <t>កំពង់ផែស្វយ័តភ្នំពេញ "ក.ស.ភ"</t>
        </is>
      </c>
      <c r="D1851" s="462" t="inlineStr">
        <is>
          <t>L001-100044999</t>
        </is>
      </c>
      <c r="E1851" s="462" t="inlineStr">
        <is>
          <t>INV20220427270</t>
        </is>
      </c>
      <c r="F1851" s="463" t="n">
        <v>44662</v>
      </c>
      <c r="G1851" s="464" t="n">
        <v>29124</v>
      </c>
      <c r="H1851" s="462" t="n"/>
      <c r="I1851" s="464">
        <f>G1851</f>
        <v/>
      </c>
      <c r="J1851" s="462">
        <f>IF(AND(Q1851=TRUE, R1851=TRUE, S1851=TRUE), IF(W1851&lt;-0.05, "អនុញ្ញាត (អ្នកផ្គត់ផ្គង់ប្រកាសខ្វះ)", "បានប្រកាស (អនុញ្ញាត)"), IF(AND(Q1851=FALSE, R1851=FALSE, S1851=FALSE), "ព្យួរទុក (មិនមានទិន្នន័យ)", "ប្រកាសខុស (ព្យួរទុក)"))</f>
        <v/>
      </c>
      <c r="K1851" s="462" t="inlineStr"/>
      <c r="L1851" s="462" t="inlineStr"/>
      <c r="M1851" s="464">
        <f>AH1851</f>
        <v/>
      </c>
      <c r="N1851" s="464">
        <f>IF(W1851&lt;0,AH1851,I1851)</f>
        <v/>
      </c>
      <c r="O1851" s="464">
        <f>I1851-M1851</f>
        <v/>
      </c>
      <c r="P1851" s="462" t="n"/>
      <c r="Q1851" s="462">
        <f>V1851=W1851</f>
        <v/>
      </c>
      <c r="R1851" s="462">
        <f>AND(MONTH(F1851)=MONTH(X1851), YEAR(F1851)=YEAR(X1851))</f>
        <v/>
      </c>
      <c r="S1851" s="462">
        <f>AC1851="L001-901905215"</f>
        <v/>
      </c>
      <c r="T1851" s="464">
        <f>G1851-AH1851</f>
        <v/>
      </c>
      <c r="U1851" s="462" t="n"/>
      <c r="V1851" s="462" t="inlineStr">
        <is>
          <t>INV20220427270</t>
        </is>
      </c>
      <c r="W1851" s="462" t="inlineStr"/>
      <c r="X1851" s="499" t="n"/>
      <c r="Y1851" s="462" t="n"/>
      <c r="Z1851" s="462" t="n"/>
      <c r="AA1851" s="462" t="n"/>
      <c r="AB1851" s="462" t="n"/>
      <c r="AC1851" s="462" t="n"/>
      <c r="AD1851" s="462" t="n"/>
      <c r="AE1851" s="462" t="n"/>
      <c r="AF1851" s="462" t="n"/>
      <c r="AG1851" s="462" t="n"/>
      <c r="AH1851" s="462" t="n"/>
      <c r="AI1851" s="462" t="n"/>
      <c r="AJ1851" s="462" t="n"/>
      <c r="AK1851" s="462" t="n"/>
      <c r="AL1851" s="462" t="n"/>
      <c r="AM1851" s="462" t="n"/>
      <c r="AN1851" s="462" t="n"/>
      <c r="AO1851" s="462" t="n"/>
      <c r="AP1851" s="462" t="n"/>
      <c r="AQ1851" s="462" t="n"/>
      <c r="AR1851" s="462" t="n"/>
      <c r="AS1851" s="462" t="n"/>
    </row>
    <row r="1852">
      <c r="A1852" s="461" t="n">
        <v>1844</v>
      </c>
      <c r="B1852" s="462" t="inlineStr">
        <is>
          <t>CLEARNCE &amp; TRUCKING FEE</t>
        </is>
      </c>
      <c r="C1852" s="462" t="inlineStr">
        <is>
          <t>56ប៊ី-លីង សឹបផ្លាយ ឆេន មេនេចម៉ិន ឯ.ក</t>
        </is>
      </c>
      <c r="D1852" s="462" t="inlineStr">
        <is>
          <t>K004-902004795</t>
        </is>
      </c>
      <c r="E1852" s="462" t="inlineStr">
        <is>
          <t>TI2022-0321</t>
        </is>
      </c>
      <c r="F1852" s="463" t="n">
        <v>44657</v>
      </c>
      <c r="G1852" s="464" t="n">
        <v>694404</v>
      </c>
      <c r="H1852" s="462" t="n"/>
      <c r="I1852" s="464">
        <f>G1852</f>
        <v/>
      </c>
      <c r="J1852" s="462">
        <f>IF(AND(Q1852=TRUE, R1852=TRUE, S1852=TRUE), IF(W1852&lt;-0.05, "អនុញ្ញាត (អ្នកផ្គត់ផ្គង់ប្រកាសខ្វះ)", "បានប្រកាស (អនុញ្ញាត)"), IF(AND(Q1852=FALSE, R1852=FALSE, S1852=FALSE), "ព្យួរទុក (មិនមានទិន្នន័យ)", "ប្រកាសខុស (ព្យួរទុក)"))</f>
        <v/>
      </c>
      <c r="K1852" s="462" t="inlineStr"/>
      <c r="L1852" s="462" t="inlineStr"/>
      <c r="M1852" s="464">
        <f>AH1852</f>
        <v/>
      </c>
      <c r="N1852" s="464">
        <f>IF(W1852&lt;0,AH1852,I1852)</f>
        <v/>
      </c>
      <c r="O1852" s="464">
        <f>I1852-M1852</f>
        <v/>
      </c>
      <c r="P1852" s="462" t="n"/>
      <c r="Q1852" s="462">
        <f>V1852=W1852</f>
        <v/>
      </c>
      <c r="R1852" s="462">
        <f>AND(MONTH(F1852)=MONTH(X1852), YEAR(F1852)=YEAR(X1852))</f>
        <v/>
      </c>
      <c r="S1852" s="462">
        <f>AC1852="L001-901905215"</f>
        <v/>
      </c>
      <c r="T1852" s="464">
        <f>G1852-AH1852</f>
        <v/>
      </c>
      <c r="U1852" s="462" t="n"/>
      <c r="V1852" s="462" t="inlineStr">
        <is>
          <t>TI20220321</t>
        </is>
      </c>
      <c r="W1852" s="462" t="inlineStr">
        <is>
          <t>TI20220321</t>
        </is>
      </c>
      <c r="X1852" s="463" t="n">
        <v>44657</v>
      </c>
      <c r="Y1852" s="462" t="inlineStr">
        <is>
          <t>TI2022-0321</t>
        </is>
      </c>
      <c r="Z1852" s="462" t="inlineStr"/>
      <c r="AA1852" s="462" t="inlineStr">
        <is>
          <t>បុគ្គលជាប់អាករ</t>
        </is>
      </c>
      <c r="AB1852" s="462" t="inlineStr">
        <is>
          <t>L001-901905215</t>
        </is>
      </c>
      <c r="AC1852" s="462" t="inlineStr">
        <is>
          <t>វីអ៊ីស៊ិន (ខេមបូឌា) អ៊ិនដាសស្ទ្រី ឯ.ក</t>
        </is>
      </c>
      <c r="AD1852" s="464" t="n">
        <v>7638439</v>
      </c>
      <c r="AE1852" s="464" t="n">
        <v>6944035</v>
      </c>
      <c r="AF1852" s="464" t="n">
        <v>0</v>
      </c>
      <c r="AG1852" s="464" t="n">
        <v>0</v>
      </c>
      <c r="AH1852" s="464" t="n">
        <v>694404</v>
      </c>
      <c r="AI1852" s="464" t="n">
        <v>0</v>
      </c>
      <c r="AJ1852" s="464" t="n">
        <v>0</v>
      </c>
      <c r="AK1852" s="464" t="n">
        <v>0</v>
      </c>
      <c r="AL1852" s="464" t="n">
        <v>0</v>
      </c>
      <c r="AM1852" s="464" t="n">
        <v>0</v>
      </c>
      <c r="AN1852" s="464" t="n">
        <v>0</v>
      </c>
      <c r="AO1852" s="464" t="n">
        <v>0</v>
      </c>
      <c r="AP1852" s="464" t="n">
        <v>0</v>
      </c>
      <c r="AQ1852" s="462" t="inlineStr"/>
      <c r="AR1852" s="462" t="inlineStr">
        <is>
          <t>CLEARANCE &amp; TRUCKING FEE</t>
        </is>
      </c>
      <c r="AS1852" s="462" t="inlineStr">
        <is>
          <t>បានប្រកាសពន្ធ</t>
        </is>
      </c>
    </row>
    <row r="1853">
      <c r="A1853" s="461" t="n">
        <v>1845</v>
      </c>
      <c r="B1853" s="462" t="inlineStr">
        <is>
          <t>LIFE -OFF,GATE FEE CHARGE</t>
        </is>
      </c>
      <c r="C1853" s="462" t="inlineStr">
        <is>
          <t>កំពង់ផែស្វយ័តភ្នំពេញ "ក.ស.ភ"</t>
        </is>
      </c>
      <c r="D1853" s="462" t="inlineStr">
        <is>
          <t>L001-100044999</t>
        </is>
      </c>
      <c r="E1853" s="462" t="inlineStr">
        <is>
          <t>INV2022431267</t>
        </is>
      </c>
      <c r="F1853" s="463" t="n">
        <v>44678</v>
      </c>
      <c r="G1853" s="464" t="n">
        <v>2426</v>
      </c>
      <c r="H1853" s="462" t="n"/>
      <c r="I1853" s="464">
        <f>G1853</f>
        <v/>
      </c>
      <c r="J1853" s="462">
        <f>IF(AND(Q1853=TRUE, R1853=TRUE, S1853=TRUE), IF(W1853&lt;-0.05, "អនុញ្ញាត (អ្នកផ្គត់ផ្គង់ប្រកាសខ្វះ)", "បានប្រកាស (អនុញ្ញាត)"), IF(AND(Q1853=FALSE, R1853=FALSE, S1853=FALSE), "ព្យួរទុក (មិនមានទិន្នន័យ)", "ប្រកាសខុស (ព្យួរទុក)"))</f>
        <v/>
      </c>
      <c r="K1853" s="462" t="inlineStr"/>
      <c r="L1853" s="462" t="inlineStr"/>
      <c r="M1853" s="464">
        <f>AH1853</f>
        <v/>
      </c>
      <c r="N1853" s="464">
        <f>IF(W1853&lt;0,AH1853,I1853)</f>
        <v/>
      </c>
      <c r="O1853" s="464">
        <f>I1853-M1853</f>
        <v/>
      </c>
      <c r="P1853" s="462" t="n"/>
      <c r="Q1853" s="462">
        <f>V1853=W1853</f>
        <v/>
      </c>
      <c r="R1853" s="462">
        <f>AND(MONTH(F1853)=MONTH(X1853), YEAR(F1853)=YEAR(X1853))</f>
        <v/>
      </c>
      <c r="S1853" s="462">
        <f>AC1853="L001-901905215"</f>
        <v/>
      </c>
      <c r="T1853" s="464">
        <f>G1853-AH1853</f>
        <v/>
      </c>
      <c r="U1853" s="462" t="n"/>
      <c r="V1853" s="462" t="inlineStr">
        <is>
          <t>INV2022431267</t>
        </is>
      </c>
      <c r="W1853" s="462" t="inlineStr"/>
      <c r="X1853" s="499" t="n"/>
      <c r="Y1853" s="462" t="n"/>
      <c r="Z1853" s="462" t="n"/>
      <c r="AA1853" s="462" t="n"/>
      <c r="AB1853" s="462" t="n"/>
      <c r="AC1853" s="462" t="n"/>
      <c r="AD1853" s="462" t="n"/>
      <c r="AE1853" s="462" t="n"/>
      <c r="AF1853" s="462" t="n"/>
      <c r="AG1853" s="462" t="n"/>
      <c r="AH1853" s="462" t="n"/>
      <c r="AI1853" s="462" t="n"/>
      <c r="AJ1853" s="462" t="n"/>
      <c r="AK1853" s="462" t="n"/>
      <c r="AL1853" s="462" t="n"/>
      <c r="AM1853" s="462" t="n"/>
      <c r="AN1853" s="462" t="n"/>
      <c r="AO1853" s="462" t="n"/>
      <c r="AP1853" s="462" t="n"/>
      <c r="AQ1853" s="462" t="n"/>
      <c r="AR1853" s="462" t="n"/>
      <c r="AS1853" s="462" t="n"/>
    </row>
    <row r="1854">
      <c r="A1854" s="461" t="n">
        <v>1846</v>
      </c>
      <c r="B1854" s="462" t="inlineStr">
        <is>
          <t>LIFE -OFF,GATE FEE CHARGE</t>
        </is>
      </c>
      <c r="C1854" s="462" t="inlineStr">
        <is>
          <t>កំពង់ផែស្វយ័តភ្នំពេញ "ក.ស.ភ"</t>
        </is>
      </c>
      <c r="D1854" s="462" t="inlineStr">
        <is>
          <t>L001-100044999</t>
        </is>
      </c>
      <c r="E1854" s="462" t="inlineStr">
        <is>
          <t>INV2022426032</t>
        </is>
      </c>
      <c r="F1854" s="463" t="n">
        <v>44657</v>
      </c>
      <c r="G1854" s="464" t="n">
        <v>29153</v>
      </c>
      <c r="H1854" s="462" t="n"/>
      <c r="I1854" s="464">
        <f>G1854</f>
        <v/>
      </c>
      <c r="J1854" s="462">
        <f>IF(AND(Q1854=TRUE, R1854=TRUE, S1854=TRUE), IF(W1854&lt;-0.05, "អនុញ្ញាត (អ្នកផ្គត់ផ្គង់ប្រកាសខ្វះ)", "បានប្រកាស (អនុញ្ញាត)"), IF(AND(Q1854=FALSE, R1854=FALSE, S1854=FALSE), "ព្យួរទុក (មិនមានទិន្នន័យ)", "ប្រកាសខុស (ព្យួរទុក)"))</f>
        <v/>
      </c>
      <c r="K1854" s="462" t="inlineStr"/>
      <c r="L1854" s="462" t="inlineStr"/>
      <c r="M1854" s="464">
        <f>AH1854</f>
        <v/>
      </c>
      <c r="N1854" s="464">
        <f>IF(W1854&lt;0,AH1854,I1854)</f>
        <v/>
      </c>
      <c r="O1854" s="464">
        <f>I1854-M1854</f>
        <v/>
      </c>
      <c r="P1854" s="462" t="n"/>
      <c r="Q1854" s="462">
        <f>V1854=W1854</f>
        <v/>
      </c>
      <c r="R1854" s="462">
        <f>AND(MONTH(F1854)=MONTH(X1854), YEAR(F1854)=YEAR(X1854))</f>
        <v/>
      </c>
      <c r="S1854" s="462">
        <f>AC1854="L001-901905215"</f>
        <v/>
      </c>
      <c r="T1854" s="464">
        <f>G1854-AH1854</f>
        <v/>
      </c>
      <c r="U1854" s="462" t="n"/>
      <c r="V1854" s="462" t="inlineStr">
        <is>
          <t>INV2022426032</t>
        </is>
      </c>
      <c r="W1854" s="462" t="inlineStr"/>
      <c r="X1854" s="499" t="n"/>
      <c r="Y1854" s="462" t="n"/>
      <c r="Z1854" s="462" t="n"/>
      <c r="AA1854" s="462" t="n"/>
      <c r="AB1854" s="462" t="n"/>
      <c r="AC1854" s="462" t="n"/>
      <c r="AD1854" s="462" t="n"/>
      <c r="AE1854" s="462" t="n"/>
      <c r="AF1854" s="462" t="n"/>
      <c r="AG1854" s="462" t="n"/>
      <c r="AH1854" s="462" t="n"/>
      <c r="AI1854" s="462" t="n"/>
      <c r="AJ1854" s="462" t="n"/>
      <c r="AK1854" s="462" t="n"/>
      <c r="AL1854" s="462" t="n"/>
      <c r="AM1854" s="462" t="n"/>
      <c r="AN1854" s="462" t="n"/>
      <c r="AO1854" s="462" t="n"/>
      <c r="AP1854" s="462" t="n"/>
      <c r="AQ1854" s="462" t="n"/>
      <c r="AR1854" s="462" t="n"/>
      <c r="AS1854" s="462" t="n"/>
    </row>
    <row r="1855">
      <c r="A1855" s="461" t="n">
        <v>1847</v>
      </c>
      <c r="B1855" s="462" t="inlineStr">
        <is>
          <t>CLEARNCE &amp; TRUCKING FEE</t>
        </is>
      </c>
      <c r="C1855" s="462" t="inlineStr">
        <is>
          <t>56ប៊ី-លីង សឹបផ្លាយ ឆេន មេនេចម៉ិន ឯ.ក</t>
        </is>
      </c>
      <c r="D1855" s="462" t="inlineStr">
        <is>
          <t>K004-902004795</t>
        </is>
      </c>
      <c r="E1855" s="462" t="inlineStr">
        <is>
          <t>TI2022-0320</t>
        </is>
      </c>
      <c r="F1855" s="463" t="n">
        <v>44657</v>
      </c>
      <c r="G1855" s="464" t="n">
        <v>269259</v>
      </c>
      <c r="H1855" s="462" t="n"/>
      <c r="I1855" s="464">
        <f>G1855</f>
        <v/>
      </c>
      <c r="J1855" s="462">
        <f>IF(AND(Q1855=TRUE, R1855=TRUE, S1855=TRUE), IF(W1855&lt;-0.05, "អនុញ្ញាត (អ្នកផ្គត់ផ្គង់ប្រកាសខ្វះ)", "បានប្រកាស (អនុញ្ញាត)"), IF(AND(Q1855=FALSE, R1855=FALSE, S1855=FALSE), "ព្យួរទុក (មិនមានទិន្នន័យ)", "ប្រកាសខុស (ព្យួរទុក)"))</f>
        <v/>
      </c>
      <c r="K1855" s="462" t="inlineStr"/>
      <c r="L1855" s="462" t="inlineStr"/>
      <c r="M1855" s="464">
        <f>AH1855</f>
        <v/>
      </c>
      <c r="N1855" s="464">
        <f>IF(W1855&lt;0,AH1855,I1855)</f>
        <v/>
      </c>
      <c r="O1855" s="464">
        <f>I1855-M1855</f>
        <v/>
      </c>
      <c r="P1855" s="462" t="n"/>
      <c r="Q1855" s="462">
        <f>V1855=W1855</f>
        <v/>
      </c>
      <c r="R1855" s="462">
        <f>AND(MONTH(F1855)=MONTH(X1855), YEAR(F1855)=YEAR(X1855))</f>
        <v/>
      </c>
      <c r="S1855" s="462">
        <f>AC1855="L001-901905215"</f>
        <v/>
      </c>
      <c r="T1855" s="464">
        <f>G1855-AH1855</f>
        <v/>
      </c>
      <c r="U1855" s="462" t="n"/>
      <c r="V1855" s="462" t="inlineStr">
        <is>
          <t>TI20220320</t>
        </is>
      </c>
      <c r="W1855" s="462" t="inlineStr">
        <is>
          <t>TI20220320</t>
        </is>
      </c>
      <c r="X1855" s="463" t="n">
        <v>44657</v>
      </c>
      <c r="Y1855" s="462" t="inlineStr">
        <is>
          <t>TI2022-0320</t>
        </is>
      </c>
      <c r="Z1855" s="462" t="inlineStr"/>
      <c r="AA1855" s="462" t="inlineStr">
        <is>
          <t>បុគ្គលជាប់អាករ</t>
        </is>
      </c>
      <c r="AB1855" s="462" t="inlineStr">
        <is>
          <t>L001-901905215</t>
        </is>
      </c>
      <c r="AC1855" s="462" t="inlineStr">
        <is>
          <t>វីអ៊ីស៊ិន (ខេមបូឌា) អ៊ិនដាសស្ទ្រី ឯ.ក</t>
        </is>
      </c>
      <c r="AD1855" s="464" t="n">
        <v>2961844</v>
      </c>
      <c r="AE1855" s="464" t="n">
        <v>2692585</v>
      </c>
      <c r="AF1855" s="464" t="n">
        <v>0</v>
      </c>
      <c r="AG1855" s="464" t="n">
        <v>0</v>
      </c>
      <c r="AH1855" s="464" t="n">
        <v>269259</v>
      </c>
      <c r="AI1855" s="464" t="n">
        <v>0</v>
      </c>
      <c r="AJ1855" s="464" t="n">
        <v>0</v>
      </c>
      <c r="AK1855" s="464" t="n">
        <v>0</v>
      </c>
      <c r="AL1855" s="464" t="n">
        <v>0</v>
      </c>
      <c r="AM1855" s="464" t="n">
        <v>0</v>
      </c>
      <c r="AN1855" s="464" t="n">
        <v>0</v>
      </c>
      <c r="AO1855" s="464" t="n">
        <v>0</v>
      </c>
      <c r="AP1855" s="464" t="n">
        <v>0</v>
      </c>
      <c r="AQ1855" s="462" t="inlineStr"/>
      <c r="AR1855" s="462" t="inlineStr">
        <is>
          <t>CLEARANCE &amp; TRUCKING FEE</t>
        </is>
      </c>
      <c r="AS1855" s="462" t="inlineStr">
        <is>
          <t>បានប្រកាសពន្ធ</t>
        </is>
      </c>
    </row>
    <row r="1856">
      <c r="A1856" s="461" t="n">
        <v>1848</v>
      </c>
      <c r="B1856" s="462" t="inlineStr">
        <is>
          <t>LIFE -OFF,GATE FEE CHARGE</t>
        </is>
      </c>
      <c r="C1856" s="462" t="inlineStr">
        <is>
          <t>កំពង់ផែស្វយ័តភ្នំពេញ "ក.ស.ភ"</t>
        </is>
      </c>
      <c r="D1856" s="462" t="inlineStr">
        <is>
          <t>L001-100044999</t>
        </is>
      </c>
      <c r="E1856" s="462" t="inlineStr">
        <is>
          <t>INV2022426031</t>
        </is>
      </c>
      <c r="F1856" s="463" t="n">
        <v>44657</v>
      </c>
      <c r="G1856" s="464" t="n">
        <v>29153</v>
      </c>
      <c r="H1856" s="462" t="n"/>
      <c r="I1856" s="464">
        <f>G1856</f>
        <v/>
      </c>
      <c r="J1856" s="462">
        <f>IF(AND(Q1856=TRUE, R1856=TRUE, S1856=TRUE), IF(W1856&lt;-0.05, "អនុញ្ញាត (អ្នកផ្គត់ផ្គង់ប្រកាសខ្វះ)", "បានប្រកាស (អនុញ្ញាត)"), IF(AND(Q1856=FALSE, R1856=FALSE, S1856=FALSE), "ព្យួរទុក (មិនមានទិន្នន័យ)", "ប្រកាសខុស (ព្យួរទុក)"))</f>
        <v/>
      </c>
      <c r="K1856" s="462" t="inlineStr"/>
      <c r="L1856" s="462" t="inlineStr"/>
      <c r="M1856" s="464">
        <f>AH1856</f>
        <v/>
      </c>
      <c r="N1856" s="464">
        <f>IF(W1856&lt;0,AH1856,I1856)</f>
        <v/>
      </c>
      <c r="O1856" s="464">
        <f>I1856-M1856</f>
        <v/>
      </c>
      <c r="P1856" s="462" t="n"/>
      <c r="Q1856" s="462">
        <f>V1856=W1856</f>
        <v/>
      </c>
      <c r="R1856" s="462">
        <f>AND(MONTH(F1856)=MONTH(X1856), YEAR(F1856)=YEAR(X1856))</f>
        <v/>
      </c>
      <c r="S1856" s="462">
        <f>AC1856="L001-901905215"</f>
        <v/>
      </c>
      <c r="T1856" s="464">
        <f>G1856-AH1856</f>
        <v/>
      </c>
      <c r="U1856" s="462" t="n"/>
      <c r="V1856" s="462" t="inlineStr">
        <is>
          <t>INV2022426031</t>
        </is>
      </c>
      <c r="W1856" s="462" t="inlineStr"/>
      <c r="X1856" s="499" t="n"/>
      <c r="Y1856" s="462" t="n"/>
      <c r="Z1856" s="462" t="n"/>
      <c r="AA1856" s="462" t="n"/>
      <c r="AB1856" s="462" t="n"/>
      <c r="AC1856" s="462" t="n"/>
      <c r="AD1856" s="462" t="n"/>
      <c r="AE1856" s="462" t="n"/>
      <c r="AF1856" s="462" t="n"/>
      <c r="AG1856" s="462" t="n"/>
      <c r="AH1856" s="462" t="n"/>
      <c r="AI1856" s="462" t="n"/>
      <c r="AJ1856" s="462" t="n"/>
      <c r="AK1856" s="462" t="n"/>
      <c r="AL1856" s="462" t="n"/>
      <c r="AM1856" s="462" t="n"/>
      <c r="AN1856" s="462" t="n"/>
      <c r="AO1856" s="462" t="n"/>
      <c r="AP1856" s="462" t="n"/>
      <c r="AQ1856" s="462" t="n"/>
      <c r="AR1856" s="462" t="n"/>
      <c r="AS1856" s="462" t="n"/>
    </row>
    <row r="1857">
      <c r="A1857" s="461" t="n">
        <v>1849</v>
      </c>
      <c r="B1857" s="462" t="inlineStr">
        <is>
          <t xml:space="preserve">Express Fee </t>
        </is>
      </c>
      <c r="C1857" s="462" t="inlineStr">
        <is>
          <t>ឌី អេច អិល អិចប្រេស (ខេមបូឌា)</t>
        </is>
      </c>
      <c r="D1857" s="462" t="inlineStr">
        <is>
          <t>L001-100045197</t>
        </is>
      </c>
      <c r="E1857" s="462" t="inlineStr">
        <is>
          <t>PNHR000419025</t>
        </is>
      </c>
      <c r="F1857" s="463" t="n">
        <v>44672</v>
      </c>
      <c r="G1857" s="464" t="n">
        <v>14320</v>
      </c>
      <c r="H1857" s="462" t="n"/>
      <c r="I1857" s="464">
        <f>G1857</f>
        <v/>
      </c>
      <c r="J1857" s="462">
        <f>IF(AND(Q1857=TRUE, R1857=TRUE, S1857=TRUE), IF(W1857&lt;-0.05, "អនុញ្ញាត (អ្នកផ្គត់ផ្គង់ប្រកាសខ្វះ)", "បានប្រកាស (អនុញ្ញាត)"), IF(AND(Q1857=FALSE, R1857=FALSE, S1857=FALSE), "ព្យួរទុក (មិនមានទិន្នន័យ)", "ប្រកាសខុស (ព្យួរទុក)"))</f>
        <v/>
      </c>
      <c r="K1857" s="462" t="inlineStr"/>
      <c r="L1857" s="462" t="inlineStr"/>
      <c r="M1857" s="464">
        <f>AH1857</f>
        <v/>
      </c>
      <c r="N1857" s="464">
        <f>IF(W1857&lt;0,AH1857,I1857)</f>
        <v/>
      </c>
      <c r="O1857" s="464">
        <f>I1857-M1857</f>
        <v/>
      </c>
      <c r="P1857" s="462" t="n"/>
      <c r="Q1857" s="462">
        <f>V1857=W1857</f>
        <v/>
      </c>
      <c r="R1857" s="462">
        <f>AND(MONTH(F1857)=MONTH(X1857), YEAR(F1857)=YEAR(X1857))</f>
        <v/>
      </c>
      <c r="S1857" s="462">
        <f>AC1857="L001-901905215"</f>
        <v/>
      </c>
      <c r="T1857" s="464">
        <f>G1857-AH1857</f>
        <v/>
      </c>
      <c r="U1857" s="462" t="n"/>
      <c r="V1857" s="462" t="inlineStr">
        <is>
          <t>PNHR000419025</t>
        </is>
      </c>
      <c r="W1857" s="462" t="inlineStr"/>
      <c r="X1857" s="499" t="n"/>
      <c r="Y1857" s="462" t="n"/>
      <c r="Z1857" s="462" t="n"/>
      <c r="AA1857" s="462" t="n"/>
      <c r="AB1857" s="462" t="n"/>
      <c r="AC1857" s="462" t="n"/>
      <c r="AD1857" s="462" t="n"/>
      <c r="AE1857" s="462" t="n"/>
      <c r="AF1857" s="462" t="n"/>
      <c r="AG1857" s="462" t="n"/>
      <c r="AH1857" s="462" t="n"/>
      <c r="AI1857" s="462" t="n"/>
      <c r="AJ1857" s="462" t="n"/>
      <c r="AK1857" s="462" t="n"/>
      <c r="AL1857" s="462" t="n"/>
      <c r="AM1857" s="462" t="n"/>
      <c r="AN1857" s="462" t="n"/>
      <c r="AO1857" s="462" t="n"/>
      <c r="AP1857" s="462" t="n"/>
      <c r="AQ1857" s="462" t="n"/>
      <c r="AR1857" s="462" t="n"/>
      <c r="AS1857" s="462" t="n"/>
    </row>
    <row r="1858">
      <c r="A1858" s="461" t="n">
        <v>1850</v>
      </c>
      <c r="B1858" s="462" t="inlineStr">
        <is>
          <t>CLEARNCE &amp; TRUCKING FEE</t>
        </is>
      </c>
      <c r="C1858" s="462" t="inlineStr">
        <is>
          <t>56ប៊ី-លីង សឹបផ្លាយ ឆេន មេនេចម៉ិន ឯ.ក</t>
        </is>
      </c>
      <c r="D1858" s="462" t="inlineStr">
        <is>
          <t>K004-902004795</t>
        </is>
      </c>
      <c r="E1858" s="462" t="inlineStr">
        <is>
          <t>TI2022-0319</t>
        </is>
      </c>
      <c r="F1858" s="463" t="n">
        <v>44657</v>
      </c>
      <c r="G1858" s="464" t="n">
        <v>269259</v>
      </c>
      <c r="H1858" s="462" t="n"/>
      <c r="I1858" s="464">
        <f>G1858</f>
        <v/>
      </c>
      <c r="J1858" s="462">
        <f>IF(AND(Q1858=TRUE, R1858=TRUE, S1858=TRUE), IF(W1858&lt;-0.05, "អនុញ្ញាត (អ្នកផ្គត់ផ្គង់ប្រកាសខ្វះ)", "បានប្រកាស (អនុញ្ញាត)"), IF(AND(Q1858=FALSE, R1858=FALSE, S1858=FALSE), "ព្យួរទុក (មិនមានទិន្នន័យ)", "ប្រកាសខុស (ព្យួរទុក)"))</f>
        <v/>
      </c>
      <c r="K1858" s="462" t="inlineStr"/>
      <c r="L1858" s="462" t="inlineStr"/>
      <c r="M1858" s="464">
        <f>AH1858</f>
        <v/>
      </c>
      <c r="N1858" s="464">
        <f>IF(W1858&lt;0,AH1858,I1858)</f>
        <v/>
      </c>
      <c r="O1858" s="464">
        <f>I1858-M1858</f>
        <v/>
      </c>
      <c r="P1858" s="462" t="n"/>
      <c r="Q1858" s="462">
        <f>V1858=W1858</f>
        <v/>
      </c>
      <c r="R1858" s="462">
        <f>AND(MONTH(F1858)=MONTH(X1858), YEAR(F1858)=YEAR(X1858))</f>
        <v/>
      </c>
      <c r="S1858" s="462">
        <f>AC1858="L001-901905215"</f>
        <v/>
      </c>
      <c r="T1858" s="464">
        <f>G1858-AH1858</f>
        <v/>
      </c>
      <c r="U1858" s="462" t="n"/>
      <c r="V1858" s="462" t="inlineStr">
        <is>
          <t>TI20220319</t>
        </is>
      </c>
      <c r="W1858" s="462" t="inlineStr">
        <is>
          <t>TI20220319</t>
        </is>
      </c>
      <c r="X1858" s="463" t="n">
        <v>44657</v>
      </c>
      <c r="Y1858" s="462" t="inlineStr">
        <is>
          <t>TI2022-0319</t>
        </is>
      </c>
      <c r="Z1858" s="462" t="inlineStr"/>
      <c r="AA1858" s="462" t="inlineStr">
        <is>
          <t>បុគ្គលជាប់អាករ</t>
        </is>
      </c>
      <c r="AB1858" s="462" t="inlineStr">
        <is>
          <t>L001-901905215</t>
        </is>
      </c>
      <c r="AC1858" s="462" t="inlineStr">
        <is>
          <t>វីអ៊ីស៊ិន (ខេមបូឌា) អ៊ិនដាសស្ទ្រី ឯ.ក</t>
        </is>
      </c>
      <c r="AD1858" s="464" t="n">
        <v>2961844</v>
      </c>
      <c r="AE1858" s="464" t="n">
        <v>2692585</v>
      </c>
      <c r="AF1858" s="464" t="n">
        <v>0</v>
      </c>
      <c r="AG1858" s="464" t="n">
        <v>0</v>
      </c>
      <c r="AH1858" s="464" t="n">
        <v>269259</v>
      </c>
      <c r="AI1858" s="464" t="n">
        <v>0</v>
      </c>
      <c r="AJ1858" s="464" t="n">
        <v>0</v>
      </c>
      <c r="AK1858" s="464" t="n">
        <v>0</v>
      </c>
      <c r="AL1858" s="464" t="n">
        <v>0</v>
      </c>
      <c r="AM1858" s="464" t="n">
        <v>0</v>
      </c>
      <c r="AN1858" s="464" t="n">
        <v>0</v>
      </c>
      <c r="AO1858" s="464" t="n">
        <v>0</v>
      </c>
      <c r="AP1858" s="464" t="n">
        <v>0</v>
      </c>
      <c r="AQ1858" s="462" t="inlineStr"/>
      <c r="AR1858" s="462" t="inlineStr">
        <is>
          <t>CLEARANCE &amp; TRUCKING FEE</t>
        </is>
      </c>
      <c r="AS1858" s="462" t="inlineStr">
        <is>
          <t>បានប្រកាសពន្ធ</t>
        </is>
      </c>
    </row>
    <row r="1859">
      <c r="A1859" s="461" t="n">
        <v>1851</v>
      </c>
      <c r="B1859" s="462" t="inlineStr">
        <is>
          <t>Building Rental Charge and Management Fee for April 2022</t>
        </is>
      </c>
      <c r="C1859" s="462" t="inlineStr">
        <is>
          <t>មេហ្គា លេបឹល &amp; ស្ទីកឃើរ (ខេមបូឌា)</t>
        </is>
      </c>
      <c r="D1859" s="462" t="inlineStr">
        <is>
          <t>L001-100185983</t>
        </is>
      </c>
      <c r="E1859" s="462" t="inlineStr">
        <is>
          <t>INV20220401</t>
        </is>
      </c>
      <c r="F1859" s="463" t="n">
        <v>44652</v>
      </c>
      <c r="G1859" s="464" t="n">
        <v>4521653</v>
      </c>
      <c r="H1859" s="462" t="n"/>
      <c r="I1859" s="464">
        <f>G1859</f>
        <v/>
      </c>
      <c r="J1859" s="462">
        <f>IF(AND(Q1859=TRUE, R1859=TRUE, S1859=TRUE), IF(W1859&lt;-0.05, "អនុញ្ញាត (អ្នកផ្គត់ផ្គង់ប្រកាសខ្វះ)", "បានប្រកាស (អនុញ្ញាត)"), IF(AND(Q1859=FALSE, R1859=FALSE, S1859=FALSE), "ព្យួរទុក (មិនមានទិន្នន័យ)", "ប្រកាសខុស (ព្យួរទុក)"))</f>
        <v/>
      </c>
      <c r="K1859" s="462" t="inlineStr"/>
      <c r="L1859" s="462" t="inlineStr"/>
      <c r="M1859" s="464">
        <f>AH1859</f>
        <v/>
      </c>
      <c r="N1859" s="464">
        <f>IF(W1859&lt;0,AH1859,I1859)</f>
        <v/>
      </c>
      <c r="O1859" s="464">
        <f>I1859-M1859</f>
        <v/>
      </c>
      <c r="P1859" s="462" t="n"/>
      <c r="Q1859" s="462">
        <f>V1859=W1859</f>
        <v/>
      </c>
      <c r="R1859" s="462">
        <f>AND(MONTH(F1859)=MONTH(X1859), YEAR(F1859)=YEAR(X1859))</f>
        <v/>
      </c>
      <c r="S1859" s="462">
        <f>AC1859="L001-901905215"</f>
        <v/>
      </c>
      <c r="T1859" s="464">
        <f>G1859-AH1859</f>
        <v/>
      </c>
      <c r="U1859" s="462" t="n"/>
      <c r="V1859" s="462" t="inlineStr">
        <is>
          <t>INV20220401</t>
        </is>
      </c>
      <c r="W1859" s="462" t="inlineStr"/>
      <c r="X1859" s="499" t="n"/>
      <c r="Y1859" s="462" t="n"/>
      <c r="Z1859" s="462" t="n"/>
      <c r="AA1859" s="462" t="n"/>
      <c r="AB1859" s="462" t="n"/>
      <c r="AC1859" s="462" t="n"/>
      <c r="AD1859" s="462" t="n"/>
      <c r="AE1859" s="462" t="n"/>
      <c r="AF1859" s="462" t="n"/>
      <c r="AG1859" s="462" t="n"/>
      <c r="AH1859" s="462" t="n"/>
      <c r="AI1859" s="462" t="n"/>
      <c r="AJ1859" s="462" t="n"/>
      <c r="AK1859" s="462" t="n"/>
      <c r="AL1859" s="462" t="n"/>
      <c r="AM1859" s="462" t="n"/>
      <c r="AN1859" s="462" t="n"/>
      <c r="AO1859" s="462" t="n"/>
      <c r="AP1859" s="462" t="n"/>
      <c r="AQ1859" s="462" t="n"/>
      <c r="AR1859" s="462" t="n"/>
      <c r="AS1859" s="462" t="n"/>
    </row>
    <row r="1860">
      <c r="A1860" s="461" t="n">
        <v>1852</v>
      </c>
      <c r="B1860" s="462" t="inlineStr">
        <is>
          <t>Security Service</t>
        </is>
      </c>
      <c r="C1860" s="462" t="inlineStr">
        <is>
          <t>សហ័ស សិឃ្យូរិធី ឯ.ក</t>
        </is>
      </c>
      <c r="D1860" s="462" t="inlineStr">
        <is>
          <t>K010-107032600</t>
        </is>
      </c>
      <c r="E1860" s="462" t="inlineStr">
        <is>
          <t>SHTI210149</t>
        </is>
      </c>
      <c r="F1860" s="463" t="n">
        <v>44676</v>
      </c>
      <c r="G1860" s="464" t="n">
        <v>226688</v>
      </c>
      <c r="H1860" s="462" t="n"/>
      <c r="I1860" s="464">
        <f>G1860</f>
        <v/>
      </c>
      <c r="J1860" s="462">
        <f>IF(AND(Q1860=TRUE, R1860=TRUE, S1860=TRUE), IF(W1860&lt;-0.05, "អនុញ្ញាត (អ្នកផ្គត់ផ្គង់ប្រកាសខ្វះ)", "បានប្រកាស (អនុញ្ញាត)"), IF(AND(Q1860=FALSE, R1860=FALSE, S1860=FALSE), "ព្យួរទុក (មិនមានទិន្នន័យ)", "ប្រកាសខុស (ព្យួរទុក)"))</f>
        <v/>
      </c>
      <c r="K1860" s="462" t="inlineStr"/>
      <c r="L1860" s="462" t="inlineStr"/>
      <c r="M1860" s="464">
        <f>AH1860</f>
        <v/>
      </c>
      <c r="N1860" s="464">
        <f>IF(W1860&lt;0,AH1860,I1860)</f>
        <v/>
      </c>
      <c r="O1860" s="464">
        <f>I1860-M1860</f>
        <v/>
      </c>
      <c r="P1860" s="462" t="n"/>
      <c r="Q1860" s="462">
        <f>V1860=W1860</f>
        <v/>
      </c>
      <c r="R1860" s="462">
        <f>AND(MONTH(F1860)=MONTH(X1860), YEAR(F1860)=YEAR(X1860))</f>
        <v/>
      </c>
      <c r="S1860" s="462">
        <f>AC1860="L001-901905215"</f>
        <v/>
      </c>
      <c r="T1860" s="464">
        <f>G1860-AH1860</f>
        <v/>
      </c>
      <c r="U1860" s="462" t="n"/>
      <c r="V1860" s="462" t="inlineStr">
        <is>
          <t>SHTI210149</t>
        </is>
      </c>
      <c r="W1860" s="462" t="inlineStr">
        <is>
          <t>SHTI210149</t>
        </is>
      </c>
      <c r="X1860" s="463" t="n">
        <v>44308</v>
      </c>
      <c r="Y1860" s="462" t="inlineStr">
        <is>
          <t>SHTI210149</t>
        </is>
      </c>
      <c r="Z1860" s="462" t="inlineStr"/>
      <c r="AA1860" s="462" t="inlineStr">
        <is>
          <t>បុគ្គលជាប់អាករ</t>
        </is>
      </c>
      <c r="AB1860" s="462" t="inlineStr">
        <is>
          <t>L001-901905215</t>
        </is>
      </c>
      <c r="AC1860" s="462" t="inlineStr">
        <is>
          <t>វីអ៊ីស៊ិន (ខេមបូឌា) អ៊ិនដាសស្ទ្រី ឯ.ក</t>
        </is>
      </c>
      <c r="AD1860" s="464" t="n">
        <v>2493568</v>
      </c>
      <c r="AE1860" s="464" t="n">
        <v>2266880</v>
      </c>
      <c r="AF1860" s="464" t="n">
        <v>0</v>
      </c>
      <c r="AG1860" s="464" t="n">
        <v>0</v>
      </c>
      <c r="AH1860" s="464" t="n">
        <v>226688</v>
      </c>
      <c r="AI1860" s="464" t="n">
        <v>0</v>
      </c>
      <c r="AJ1860" s="464" t="n">
        <v>0</v>
      </c>
      <c r="AK1860" s="464" t="n">
        <v>0</v>
      </c>
      <c r="AL1860" s="464" t="n">
        <v>0</v>
      </c>
      <c r="AM1860" s="464" t="n">
        <v>0</v>
      </c>
      <c r="AN1860" s="464" t="n">
        <v>0</v>
      </c>
      <c r="AO1860" s="464" t="n">
        <v>0</v>
      </c>
      <c r="AP1860" s="464" t="n">
        <v>0</v>
      </c>
      <c r="AQ1860" s="462" t="inlineStr"/>
      <c r="AR1860" s="462" t="inlineStr">
        <is>
          <t>Security guards service fee in April 2021</t>
        </is>
      </c>
      <c r="AS1860" s="462" t="inlineStr">
        <is>
          <t>បានប្រកាសពន្ធ</t>
        </is>
      </c>
    </row>
    <row r="1861">
      <c r="A1861" s="461" t="n">
        <v>1853</v>
      </c>
      <c r="B1861" s="462" t="inlineStr">
        <is>
          <t>Instrasture Maintenance Fee for Mar 2022</t>
        </is>
      </c>
      <c r="C1861" s="462" t="inlineStr">
        <is>
          <t>ភ្នំពេញ អេសអ៊ីហ្សិត ភីអិលស៊ី</t>
        </is>
      </c>
      <c r="D1861" s="462" t="inlineStr">
        <is>
          <t>L001-100046592</t>
        </is>
      </c>
      <c r="E1861" s="462" t="inlineStr">
        <is>
          <t>2022-01789</t>
        </is>
      </c>
      <c r="F1861" s="463" t="n">
        <v>44669</v>
      </c>
      <c r="G1861" s="464" t="n">
        <v>163775</v>
      </c>
      <c r="H1861" s="462" t="n"/>
      <c r="I1861" s="464">
        <f>G1861</f>
        <v/>
      </c>
      <c r="J1861" s="462">
        <f>IF(AND(Q1861=TRUE, R1861=TRUE, S1861=TRUE), IF(W1861&lt;-0.05, "អនុញ្ញាត (អ្នកផ្គត់ផ្គង់ប្រកាសខ្វះ)", "បានប្រកាស (អនុញ្ញាត)"), IF(AND(Q1861=FALSE, R1861=FALSE, S1861=FALSE), "ព្យួរទុក (មិនមានទិន្នន័យ)", "ប្រកាសខុស (ព្យួរទុក)"))</f>
        <v/>
      </c>
      <c r="K1861" s="462" t="inlineStr"/>
      <c r="L1861" s="462" t="inlineStr"/>
      <c r="M1861" s="464">
        <f>AH1861</f>
        <v/>
      </c>
      <c r="N1861" s="464">
        <f>IF(W1861&lt;0,AH1861,I1861)</f>
        <v/>
      </c>
      <c r="O1861" s="464">
        <f>I1861-M1861</f>
        <v/>
      </c>
      <c r="P1861" s="462" t="n"/>
      <c r="Q1861" s="462">
        <f>V1861=W1861</f>
        <v/>
      </c>
      <c r="R1861" s="462">
        <f>AND(MONTH(F1861)=MONTH(X1861), YEAR(F1861)=YEAR(X1861))</f>
        <v/>
      </c>
      <c r="S1861" s="462">
        <f>AC1861="L001-901905215"</f>
        <v/>
      </c>
      <c r="T1861" s="464">
        <f>G1861-AH1861</f>
        <v/>
      </c>
      <c r="U1861" s="462" t="n"/>
      <c r="V1861" s="462" t="inlineStr">
        <is>
          <t>202201789</t>
        </is>
      </c>
      <c r="W1861" s="462" t="inlineStr">
        <is>
          <t>202201789</t>
        </is>
      </c>
      <c r="X1861" s="463" t="n">
        <v>44669</v>
      </c>
      <c r="Y1861" s="462" t="inlineStr">
        <is>
          <t>2022-01789</t>
        </is>
      </c>
      <c r="Z1861" s="462" t="inlineStr"/>
      <c r="AA1861" s="462" t="inlineStr">
        <is>
          <t>បុគ្គលជាប់អាករ</t>
        </is>
      </c>
      <c r="AB1861" s="462" t="inlineStr">
        <is>
          <t>L001-901905215</t>
        </is>
      </c>
      <c r="AC1861" s="462" t="inlineStr">
        <is>
          <t>វីអ៊ីស៊ិន (ខេមបូឌា) អ៊ិនដាសស្ទ្រី ឯ.ក</t>
        </is>
      </c>
      <c r="AD1861" s="464" t="n">
        <v>1801522</v>
      </c>
      <c r="AE1861" s="464" t="n">
        <v>1637747</v>
      </c>
      <c r="AF1861" s="464" t="n">
        <v>0</v>
      </c>
      <c r="AG1861" s="464" t="n">
        <v>0</v>
      </c>
      <c r="AH1861" s="464" t="n">
        <v>163775</v>
      </c>
      <c r="AI1861" s="464" t="n">
        <v>0</v>
      </c>
      <c r="AJ1861" s="464" t="n">
        <v>0</v>
      </c>
      <c r="AK1861" s="464" t="n">
        <v>0</v>
      </c>
      <c r="AL1861" s="464" t="n">
        <v>0</v>
      </c>
      <c r="AM1861" s="464" t="n">
        <v>0</v>
      </c>
      <c r="AN1861" s="464" t="n">
        <v>0</v>
      </c>
      <c r="AO1861" s="464" t="n">
        <v>0</v>
      </c>
      <c r="AP1861" s="464" t="n">
        <v>0</v>
      </c>
      <c r="AQ1861" s="462" t="inlineStr"/>
      <c r="AR1861" s="462" t="inlineStr">
        <is>
          <t>Infrastructure Maintenance fee for April 2022</t>
        </is>
      </c>
      <c r="AS1861" s="462" t="inlineStr">
        <is>
          <t>បានប្រកាសពន្ធ</t>
        </is>
      </c>
    </row>
    <row r="1862">
      <c r="A1862" s="461" t="n">
        <v>1854</v>
      </c>
      <c r="B1862" s="462" t="inlineStr">
        <is>
          <t>Instrasture Maintenance Fee for Mar 2022</t>
        </is>
      </c>
      <c r="C1862" s="462" t="inlineStr">
        <is>
          <t>ភ្នំពេញ អេសអ៊ីហ្សិត ភីអិលស៊ី</t>
        </is>
      </c>
      <c r="D1862" s="462" t="inlineStr">
        <is>
          <t>L001-100046592</t>
        </is>
      </c>
      <c r="E1862" s="462" t="inlineStr">
        <is>
          <t>2022-01780</t>
        </is>
      </c>
      <c r="F1862" s="463" t="n">
        <v>44669</v>
      </c>
      <c r="G1862" s="464" t="n">
        <v>199404</v>
      </c>
      <c r="H1862" s="462" t="n"/>
      <c r="I1862" s="464">
        <f>G1862</f>
        <v/>
      </c>
      <c r="J1862" s="462">
        <f>IF(AND(Q1862=TRUE, R1862=TRUE, S1862=TRUE), IF(W1862&lt;-0.05, "អនុញ្ញាត (អ្នកផ្គត់ផ្គង់ប្រកាសខ្វះ)", "បានប្រកាស (អនុញ្ញាត)"), IF(AND(Q1862=FALSE, R1862=FALSE, S1862=FALSE), "ព្យួរទុក (មិនមានទិន្នន័យ)", "ប្រកាសខុស (ព្យួរទុក)"))</f>
        <v/>
      </c>
      <c r="K1862" s="462" t="inlineStr"/>
      <c r="L1862" s="462" t="inlineStr"/>
      <c r="M1862" s="464">
        <f>AH1862</f>
        <v/>
      </c>
      <c r="N1862" s="464">
        <f>IF(W1862&lt;0,AH1862,I1862)</f>
        <v/>
      </c>
      <c r="O1862" s="464">
        <f>I1862-M1862</f>
        <v/>
      </c>
      <c r="P1862" s="462" t="n"/>
      <c r="Q1862" s="462">
        <f>V1862=W1862</f>
        <v/>
      </c>
      <c r="R1862" s="462">
        <f>AND(MONTH(F1862)=MONTH(X1862), YEAR(F1862)=YEAR(X1862))</f>
        <v/>
      </c>
      <c r="S1862" s="462">
        <f>AC1862="L001-901905215"</f>
        <v/>
      </c>
      <c r="T1862" s="464">
        <f>G1862-AH1862</f>
        <v/>
      </c>
      <c r="U1862" s="462" t="n"/>
      <c r="V1862" s="462" t="inlineStr">
        <is>
          <t>202201780</t>
        </is>
      </c>
      <c r="W1862" s="462" t="inlineStr">
        <is>
          <t>202201780</t>
        </is>
      </c>
      <c r="X1862" s="463" t="n">
        <v>44669</v>
      </c>
      <c r="Y1862" s="462" t="inlineStr">
        <is>
          <t>2022-01780</t>
        </is>
      </c>
      <c r="Z1862" s="462" t="inlineStr"/>
      <c r="AA1862" s="462" t="inlineStr">
        <is>
          <t>បុគ្គលជាប់អាករ</t>
        </is>
      </c>
      <c r="AB1862" s="462" t="inlineStr">
        <is>
          <t>L001-901905215</t>
        </is>
      </c>
      <c r="AC1862" s="462" t="inlineStr">
        <is>
          <t>វីអ៊ីស៊ិន (ខេមបូឌា) អ៊ិនដាសស្ទ្រី ឯ.ក</t>
        </is>
      </c>
      <c r="AD1862" s="464" t="n">
        <v>2193442</v>
      </c>
      <c r="AE1862" s="464" t="n">
        <v>1994038</v>
      </c>
      <c r="AF1862" s="464" t="n">
        <v>0</v>
      </c>
      <c r="AG1862" s="464" t="n">
        <v>0</v>
      </c>
      <c r="AH1862" s="464" t="n">
        <v>199404</v>
      </c>
      <c r="AI1862" s="464" t="n">
        <v>0</v>
      </c>
      <c r="AJ1862" s="464" t="n">
        <v>0</v>
      </c>
      <c r="AK1862" s="464" t="n">
        <v>0</v>
      </c>
      <c r="AL1862" s="464" t="n">
        <v>0</v>
      </c>
      <c r="AM1862" s="464" t="n">
        <v>0</v>
      </c>
      <c r="AN1862" s="464" t="n">
        <v>0</v>
      </c>
      <c r="AO1862" s="464" t="n">
        <v>0</v>
      </c>
      <c r="AP1862" s="464" t="n">
        <v>0</v>
      </c>
      <c r="AQ1862" s="462" t="inlineStr"/>
      <c r="AR1862" s="462" t="inlineStr">
        <is>
          <t>Infrastructure Maintenance fee for April 2022</t>
        </is>
      </c>
      <c r="AS1862" s="462" t="inlineStr">
        <is>
          <t>បានប្រកាសពន្ធ</t>
        </is>
      </c>
    </row>
    <row r="1863">
      <c r="A1863" s="461" t="n">
        <v>1855</v>
      </c>
      <c r="B1863" s="462" t="inlineStr">
        <is>
          <t>Security servicee fee</t>
        </is>
      </c>
      <c r="C1863" s="462" t="inlineStr">
        <is>
          <t>ភី.អិល (ខេមបូឌា) ស៊ីឃ្យួរឹធី</t>
        </is>
      </c>
      <c r="D1863" s="462" t="inlineStr">
        <is>
          <t>K010-901502809</t>
        </is>
      </c>
      <c r="E1863" s="462" t="inlineStr">
        <is>
          <t>PL000959</t>
        </is>
      </c>
      <c r="F1863" s="463" t="n">
        <v>44652</v>
      </c>
      <c r="G1863" s="464" t="n">
        <v>202300</v>
      </c>
      <c r="H1863" s="462" t="n"/>
      <c r="I1863" s="464">
        <f>G1863</f>
        <v/>
      </c>
      <c r="J1863" s="462">
        <f>IF(AND(Q1863=TRUE, R1863=TRUE, S1863=TRUE), IF(W1863&lt;-0.05, "អនុញ្ញាត (អ្នកផ្គត់ផ្គង់ប្រកាសខ្វះ)", "បានប្រកាស (អនុញ្ញាត)"), IF(AND(Q1863=FALSE, R1863=FALSE, S1863=FALSE), "ព្យួរទុក (មិនមានទិន្នន័យ)", "ប្រកាសខុស (ព្យួរទុក)"))</f>
        <v/>
      </c>
      <c r="K1863" s="462" t="inlineStr"/>
      <c r="L1863" s="462" t="inlineStr"/>
      <c r="M1863" s="464">
        <f>AH1863</f>
        <v/>
      </c>
      <c r="N1863" s="464">
        <f>IF(W1863&lt;0,AH1863,I1863)</f>
        <v/>
      </c>
      <c r="O1863" s="464">
        <f>I1863-M1863</f>
        <v/>
      </c>
      <c r="P1863" s="462" t="n"/>
      <c r="Q1863" s="462">
        <f>V1863=W1863</f>
        <v/>
      </c>
      <c r="R1863" s="462">
        <f>AND(MONTH(F1863)=MONTH(X1863), YEAR(F1863)=YEAR(X1863))</f>
        <v/>
      </c>
      <c r="S1863" s="462">
        <f>AC1863="L001-901905215"</f>
        <v/>
      </c>
      <c r="T1863" s="464">
        <f>G1863-AH1863</f>
        <v/>
      </c>
      <c r="U1863" s="462" t="n"/>
      <c r="V1863" s="462" t="inlineStr">
        <is>
          <t>PL000959</t>
        </is>
      </c>
      <c r="W1863" s="462" t="inlineStr">
        <is>
          <t>PL000959</t>
        </is>
      </c>
      <c r="X1863" s="463" t="n">
        <v>44645</v>
      </c>
      <c r="Y1863" s="462" t="inlineStr">
        <is>
          <t>PL000959</t>
        </is>
      </c>
      <c r="Z1863" s="462" t="inlineStr"/>
      <c r="AA1863" s="462" t="inlineStr">
        <is>
          <t>បុគ្គលជាប់អាករ</t>
        </is>
      </c>
      <c r="AB1863" s="462" t="inlineStr">
        <is>
          <t>L001-901905215</t>
        </is>
      </c>
      <c r="AC1863" s="462" t="inlineStr">
        <is>
          <t>វីអ៊ីស៊ិន (ខេមបូឌា) អ៊ិនដាសស្ទ្រី ឯ.ក</t>
        </is>
      </c>
      <c r="AD1863" s="464" t="n">
        <v>2227500</v>
      </c>
      <c r="AE1863" s="464" t="n">
        <v>2025000</v>
      </c>
      <c r="AF1863" s="464" t="n">
        <v>0</v>
      </c>
      <c r="AG1863" s="464" t="n">
        <v>0</v>
      </c>
      <c r="AH1863" s="464" t="n">
        <v>202500</v>
      </c>
      <c r="AI1863" s="464" t="n">
        <v>0</v>
      </c>
      <c r="AJ1863" s="464" t="n">
        <v>0</v>
      </c>
      <c r="AK1863" s="464" t="n">
        <v>0</v>
      </c>
      <c r="AL1863" s="464" t="n">
        <v>0</v>
      </c>
      <c r="AM1863" s="464" t="n">
        <v>0</v>
      </c>
      <c r="AN1863" s="464" t="n">
        <v>0</v>
      </c>
      <c r="AO1863" s="464" t="n">
        <v>0</v>
      </c>
      <c r="AP1863" s="464" t="n">
        <v>0</v>
      </c>
      <c r="AQ1863" s="462" t="inlineStr"/>
      <c r="AR1863" s="462" t="inlineStr">
        <is>
          <t>សេវាកម្មសន្តិសុខ</t>
        </is>
      </c>
      <c r="AS1863" s="462" t="inlineStr">
        <is>
          <t>បានប្រកាសពន្ធ</t>
        </is>
      </c>
    </row>
    <row r="1864">
      <c r="A1864" s="461" t="n">
        <v>1856</v>
      </c>
      <c r="B1864" s="462" t="inlineStr">
        <is>
          <t>Carton Paper</t>
        </is>
      </c>
      <c r="C1864" s="462" t="inlineStr">
        <is>
          <t>យី មីង ភែកឃីជីង ឯ.ក</t>
        </is>
      </c>
      <c r="D1864" s="462" t="inlineStr">
        <is>
          <t>B108-902101335</t>
        </is>
      </c>
      <c r="E1864" s="462" t="inlineStr">
        <is>
          <t>YM-0012</t>
        </is>
      </c>
      <c r="F1864" s="463" t="n">
        <v>44681</v>
      </c>
      <c r="G1864" s="464" t="n">
        <v>125029</v>
      </c>
      <c r="H1864" s="462" t="n"/>
      <c r="I1864" s="464">
        <f>G1864</f>
        <v/>
      </c>
      <c r="J1864" s="462">
        <f>IF(AND(Q1864=TRUE, R1864=TRUE, S1864=TRUE), IF(W1864&lt;-0.05, "អនុញ្ញាត (អ្នកផ្គត់ផ្គង់ប្រកាសខ្វះ)", "បានប្រកាស (អនុញ្ញាត)"), IF(AND(Q1864=FALSE, R1864=FALSE, S1864=FALSE), "ព្យួរទុក (មិនមានទិន្នន័យ)", "ប្រកាសខុស (ព្យួរទុក)"))</f>
        <v/>
      </c>
      <c r="K1864" s="462" t="inlineStr"/>
      <c r="L1864" s="462" t="inlineStr"/>
      <c r="M1864" s="464">
        <f>AH1864</f>
        <v/>
      </c>
      <c r="N1864" s="464">
        <f>IF(W1864&lt;0,AH1864,I1864)</f>
        <v/>
      </c>
      <c r="O1864" s="464">
        <f>I1864-M1864</f>
        <v/>
      </c>
      <c r="P1864" s="462" t="n"/>
      <c r="Q1864" s="462">
        <f>V1864=W1864</f>
        <v/>
      </c>
      <c r="R1864" s="462">
        <f>AND(MONTH(F1864)=MONTH(X1864), YEAR(F1864)=YEAR(X1864))</f>
        <v/>
      </c>
      <c r="S1864" s="462">
        <f>AC1864="L001-901905215"</f>
        <v/>
      </c>
      <c r="T1864" s="464">
        <f>G1864-AH1864</f>
        <v/>
      </c>
      <c r="U1864" s="462" t="n"/>
      <c r="V1864" s="462" t="inlineStr">
        <is>
          <t>YM0012</t>
        </is>
      </c>
      <c r="W1864" s="462" t="inlineStr">
        <is>
          <t>YM0012</t>
        </is>
      </c>
      <c r="X1864" s="463" t="n">
        <v>44681</v>
      </c>
      <c r="Y1864" s="462" t="inlineStr">
        <is>
          <t>YM-0012</t>
        </is>
      </c>
      <c r="Z1864" s="462" t="inlineStr"/>
      <c r="AA1864" s="462" t="inlineStr">
        <is>
          <t>បុគ្គលជាប់អាករ</t>
        </is>
      </c>
      <c r="AB1864" s="462" t="inlineStr">
        <is>
          <t>L001-901905215</t>
        </is>
      </c>
      <c r="AC1864" s="462" t="inlineStr">
        <is>
          <t>វីអ៊ីស៊ិន (ខេមបូឌា) អ៊ិនដាសស្ទ្រី ឯ.ក</t>
        </is>
      </c>
      <c r="AD1864" s="464" t="n">
        <v>1375316</v>
      </c>
      <c r="AE1864" s="464" t="n">
        <v>1250287</v>
      </c>
      <c r="AF1864" s="464" t="n">
        <v>0</v>
      </c>
      <c r="AG1864" s="464" t="n">
        <v>0</v>
      </c>
      <c r="AH1864" s="464" t="n">
        <v>125029</v>
      </c>
      <c r="AI1864" s="464" t="n">
        <v>0</v>
      </c>
      <c r="AJ1864" s="464" t="n">
        <v>0</v>
      </c>
      <c r="AK1864" s="464" t="n">
        <v>0</v>
      </c>
      <c r="AL1864" s="464" t="n">
        <v>0</v>
      </c>
      <c r="AM1864" s="464" t="n">
        <v>0</v>
      </c>
      <c r="AN1864" s="464" t="n">
        <v>0</v>
      </c>
      <c r="AO1864" s="464" t="n">
        <v>0</v>
      </c>
      <c r="AP1864" s="464" t="n">
        <v>0</v>
      </c>
      <c r="AQ1864" s="462" t="inlineStr"/>
      <c r="AR1864" s="462" t="inlineStr">
        <is>
          <t>Card-Board</t>
        </is>
      </c>
      <c r="AS1864" s="462" t="inlineStr">
        <is>
          <t>បានប្រកាសពន្ធ</t>
        </is>
      </c>
    </row>
    <row r="1865">
      <c r="A1865" s="461" t="n">
        <v>1857</v>
      </c>
      <c r="B1865" s="462" t="inlineStr">
        <is>
          <t>Inspection Service Fee</t>
        </is>
      </c>
      <c r="C1865" s="462" t="inlineStr">
        <is>
          <t>ប្យួរ៉ូ វេរីតាស (ខេមបូឌា) លីមីធីត</t>
        </is>
      </c>
      <c r="D1865" s="462" t="inlineStr">
        <is>
          <t>L001-107024462</t>
        </is>
      </c>
      <c r="E1865" s="462" t="inlineStr">
        <is>
          <t>59012095</t>
        </is>
      </c>
      <c r="F1865" s="463" t="n">
        <v>44659</v>
      </c>
      <c r="G1865" s="464" t="n">
        <v>54791</v>
      </c>
      <c r="H1865" s="462" t="n"/>
      <c r="I1865" s="464">
        <f>G1865</f>
        <v/>
      </c>
      <c r="J1865" s="462">
        <f>IF(AND(Q1865=TRUE, R1865=TRUE, S1865=TRUE), IF(W1865&lt;-0.05, "អនុញ្ញាត (អ្នកផ្គត់ផ្គង់ប្រកាសខ្វះ)", "បានប្រកាស (អនុញ្ញាត)"), IF(AND(Q1865=FALSE, R1865=FALSE, S1865=FALSE), "ព្យួរទុក (មិនមានទិន្នន័យ)", "ប្រកាសខុស (ព្យួរទុក)"))</f>
        <v/>
      </c>
      <c r="K1865" s="462" t="inlineStr"/>
      <c r="L1865" s="462" t="inlineStr"/>
      <c r="M1865" s="464">
        <f>AH1865</f>
        <v/>
      </c>
      <c r="N1865" s="464">
        <f>IF(W1865&lt;0,AH1865,I1865)</f>
        <v/>
      </c>
      <c r="O1865" s="464">
        <f>I1865-M1865</f>
        <v/>
      </c>
      <c r="P1865" s="462" t="n"/>
      <c r="Q1865" s="462">
        <f>V1865=W1865</f>
        <v/>
      </c>
      <c r="R1865" s="462">
        <f>AND(MONTH(F1865)=MONTH(X1865), YEAR(F1865)=YEAR(X1865))</f>
        <v/>
      </c>
      <c r="S1865" s="462">
        <f>AC1865="L001-901905215"</f>
        <v/>
      </c>
      <c r="T1865" s="464">
        <f>G1865-AH1865</f>
        <v/>
      </c>
      <c r="U1865" s="462" t="n"/>
      <c r="V1865" s="462" t="inlineStr">
        <is>
          <t>59012095</t>
        </is>
      </c>
      <c r="W1865" s="462" t="inlineStr">
        <is>
          <t>59012095</t>
        </is>
      </c>
      <c r="X1865" s="463" t="n">
        <v>44659</v>
      </c>
      <c r="Y1865" s="462" t="inlineStr">
        <is>
          <t>59012095</t>
        </is>
      </c>
      <c r="Z1865" s="462" t="inlineStr"/>
      <c r="AA1865" s="462" t="inlineStr">
        <is>
          <t>បុគ្គលជាប់អាករ</t>
        </is>
      </c>
      <c r="AB1865" s="462" t="inlineStr">
        <is>
          <t>L001-901905215</t>
        </is>
      </c>
      <c r="AC1865" s="462" t="inlineStr">
        <is>
          <t>វីអ៊ីស៊ិន (ខេមបូឌា) អ៊ិនដាសស្ទ្រី ឯ.ក</t>
        </is>
      </c>
      <c r="AD1865" s="464" t="n">
        <v>602705</v>
      </c>
      <c r="AE1865" s="464" t="n">
        <v>547914</v>
      </c>
      <c r="AF1865" s="464" t="n">
        <v>0</v>
      </c>
      <c r="AG1865" s="464" t="n">
        <v>0</v>
      </c>
      <c r="AH1865" s="464" t="n">
        <v>54791</v>
      </c>
      <c r="AI1865" s="464" t="n">
        <v>0</v>
      </c>
      <c r="AJ1865" s="464" t="n">
        <v>0</v>
      </c>
      <c r="AK1865" s="464" t="n">
        <v>0</v>
      </c>
      <c r="AL1865" s="464" t="n">
        <v>0</v>
      </c>
      <c r="AM1865" s="464" t="n">
        <v>0</v>
      </c>
      <c r="AN1865" s="464" t="n">
        <v>0</v>
      </c>
      <c r="AO1865" s="464" t="n">
        <v>0</v>
      </c>
      <c r="AP1865" s="464" t="n">
        <v>0</v>
      </c>
      <c r="AQ1865" s="462" t="inlineStr"/>
      <c r="AR1865" s="462" t="inlineStr">
        <is>
          <t>ចំនូលបានមកពីការលក់</t>
        </is>
      </c>
      <c r="AS1865" s="462" t="inlineStr">
        <is>
          <t>បានប្រកាសពន្ធ</t>
        </is>
      </c>
    </row>
    <row r="1866">
      <c r="A1866" s="461" t="n">
        <v>1858</v>
      </c>
      <c r="B1866" s="462" t="inlineStr">
        <is>
          <t>Inspection Service Fee</t>
        </is>
      </c>
      <c r="C1866" s="462" t="inlineStr">
        <is>
          <t>ប្យួរ៉ូ វេរីតាស (ខេមបូឌា) លីមីធីត</t>
        </is>
      </c>
      <c r="D1866" s="462" t="inlineStr">
        <is>
          <t>L001-107024462</t>
        </is>
      </c>
      <c r="E1866" s="462" t="inlineStr">
        <is>
          <t>59012094</t>
        </is>
      </c>
      <c r="F1866" s="463" t="n">
        <v>44659</v>
      </c>
      <c r="G1866" s="464" t="n">
        <v>54791</v>
      </c>
      <c r="H1866" s="462" t="n"/>
      <c r="I1866" s="464">
        <f>G1866</f>
        <v/>
      </c>
      <c r="J1866" s="462">
        <f>IF(AND(Q1866=TRUE, R1866=TRUE, S1866=TRUE), IF(W1866&lt;-0.05, "អនុញ្ញាត (អ្នកផ្គត់ផ្គង់ប្រកាសខ្វះ)", "បានប្រកាស (អនុញ្ញាត)"), IF(AND(Q1866=FALSE, R1866=FALSE, S1866=FALSE), "ព្យួរទុក (មិនមានទិន្នន័យ)", "ប្រកាសខុស (ព្យួរទុក)"))</f>
        <v/>
      </c>
      <c r="K1866" s="462" t="inlineStr"/>
      <c r="L1866" s="462" t="inlineStr"/>
      <c r="M1866" s="464">
        <f>AH1866</f>
        <v/>
      </c>
      <c r="N1866" s="464">
        <f>IF(W1866&lt;0,AH1866,I1866)</f>
        <v/>
      </c>
      <c r="O1866" s="464">
        <f>I1866-M1866</f>
        <v/>
      </c>
      <c r="P1866" s="462" t="n"/>
      <c r="Q1866" s="462">
        <f>V1866=W1866</f>
        <v/>
      </c>
      <c r="R1866" s="462">
        <f>AND(MONTH(F1866)=MONTH(X1866), YEAR(F1866)=YEAR(X1866))</f>
        <v/>
      </c>
      <c r="S1866" s="462">
        <f>AC1866="L001-901905215"</f>
        <v/>
      </c>
      <c r="T1866" s="464">
        <f>G1866-AH1866</f>
        <v/>
      </c>
      <c r="U1866" s="462" t="n"/>
      <c r="V1866" s="462" t="inlineStr">
        <is>
          <t>59012094</t>
        </is>
      </c>
      <c r="W1866" s="462" t="inlineStr">
        <is>
          <t>59012094</t>
        </is>
      </c>
      <c r="X1866" s="463" t="n">
        <v>44659</v>
      </c>
      <c r="Y1866" s="462" t="inlineStr">
        <is>
          <t>59012094</t>
        </is>
      </c>
      <c r="Z1866" s="462" t="inlineStr"/>
      <c r="AA1866" s="462" t="inlineStr">
        <is>
          <t>បុគ្គលជាប់អាករ</t>
        </is>
      </c>
      <c r="AB1866" s="462" t="inlineStr">
        <is>
          <t>L001-901905215</t>
        </is>
      </c>
      <c r="AC1866" s="462" t="inlineStr">
        <is>
          <t>វីអ៊ីស៊ិន (ខេមបូឌា) អ៊ិនដាសស្ទ្រី ឯ.ក</t>
        </is>
      </c>
      <c r="AD1866" s="464" t="n">
        <v>602705</v>
      </c>
      <c r="AE1866" s="464" t="n">
        <v>547914</v>
      </c>
      <c r="AF1866" s="464" t="n">
        <v>0</v>
      </c>
      <c r="AG1866" s="464" t="n">
        <v>0</v>
      </c>
      <c r="AH1866" s="464" t="n">
        <v>54791</v>
      </c>
      <c r="AI1866" s="464" t="n">
        <v>0</v>
      </c>
      <c r="AJ1866" s="464" t="n">
        <v>0</v>
      </c>
      <c r="AK1866" s="464" t="n">
        <v>0</v>
      </c>
      <c r="AL1866" s="464" t="n">
        <v>0</v>
      </c>
      <c r="AM1866" s="464" t="n">
        <v>0</v>
      </c>
      <c r="AN1866" s="464" t="n">
        <v>0</v>
      </c>
      <c r="AO1866" s="464" t="n">
        <v>0</v>
      </c>
      <c r="AP1866" s="464" t="n">
        <v>0</v>
      </c>
      <c r="AQ1866" s="462" t="inlineStr"/>
      <c r="AR1866" s="462" t="inlineStr">
        <is>
          <t>ចំនូលបានមកពីការលក់</t>
        </is>
      </c>
      <c r="AS1866" s="462" t="inlineStr">
        <is>
          <t>បានប្រកាសពន្ធ</t>
        </is>
      </c>
    </row>
    <row r="1867">
      <c r="A1867" s="461" t="n">
        <v>1859</v>
      </c>
      <c r="B1867" s="462" t="inlineStr">
        <is>
          <t>Inspection Service Fee</t>
        </is>
      </c>
      <c r="C1867" s="462" t="inlineStr">
        <is>
          <t>ប្យួរ៉ូ វេរីតាស (ខេមបូឌា) លីមីធីត</t>
        </is>
      </c>
      <c r="D1867" s="462" t="inlineStr">
        <is>
          <t>L001-107024462</t>
        </is>
      </c>
      <c r="E1867" s="462" t="inlineStr">
        <is>
          <t>59012078</t>
        </is>
      </c>
      <c r="F1867" s="463" t="n">
        <v>44656</v>
      </c>
      <c r="G1867" s="464" t="n">
        <v>54846</v>
      </c>
      <c r="H1867" s="462" t="n"/>
      <c r="I1867" s="464">
        <f>G1867</f>
        <v/>
      </c>
      <c r="J1867" s="462">
        <f>IF(AND(Q1867=TRUE, R1867=TRUE, S1867=TRUE), IF(W1867&lt;-0.05, "អនុញ្ញាត (អ្នកផ្គត់ផ្គង់ប្រកាសខ្វះ)", "បានប្រកាស (អនុញ្ញាត)"), IF(AND(Q1867=FALSE, R1867=FALSE, S1867=FALSE), "ព្យួរទុក (មិនមានទិន្នន័យ)", "ប្រកាសខុស (ព្យួរទុក)"))</f>
        <v/>
      </c>
      <c r="K1867" s="462" t="inlineStr"/>
      <c r="L1867" s="462" t="inlineStr"/>
      <c r="M1867" s="464">
        <f>AH1867</f>
        <v/>
      </c>
      <c r="N1867" s="464">
        <f>IF(W1867&lt;0,AH1867,I1867)</f>
        <v/>
      </c>
      <c r="O1867" s="464">
        <f>I1867-M1867</f>
        <v/>
      </c>
      <c r="P1867" s="462" t="n"/>
      <c r="Q1867" s="462">
        <f>V1867=W1867</f>
        <v/>
      </c>
      <c r="R1867" s="462">
        <f>AND(MONTH(F1867)=MONTH(X1867), YEAR(F1867)=YEAR(X1867))</f>
        <v/>
      </c>
      <c r="S1867" s="462">
        <f>AC1867="L001-901905215"</f>
        <v/>
      </c>
      <c r="T1867" s="464">
        <f>G1867-AH1867</f>
        <v/>
      </c>
      <c r="U1867" s="462" t="n"/>
      <c r="V1867" s="462" t="inlineStr">
        <is>
          <t>59012078</t>
        </is>
      </c>
      <c r="W1867" s="462" t="inlineStr">
        <is>
          <t>59012078</t>
        </is>
      </c>
      <c r="X1867" s="463" t="n">
        <v>44656</v>
      </c>
      <c r="Y1867" s="462" t="inlineStr">
        <is>
          <t>59012078</t>
        </is>
      </c>
      <c r="Z1867" s="462" t="inlineStr"/>
      <c r="AA1867" s="462" t="inlineStr">
        <is>
          <t>បុគ្គលជាប់អាករ</t>
        </is>
      </c>
      <c r="AB1867" s="462" t="inlineStr">
        <is>
          <t>L001-901905215</t>
        </is>
      </c>
      <c r="AC1867" s="462" t="inlineStr">
        <is>
          <t>វីអ៊ីស៊ិន (ខេមបូឌា) អ៊ិនដាសស្ទ្រី ឯ.ក</t>
        </is>
      </c>
      <c r="AD1867" s="464" t="n">
        <v>603301</v>
      </c>
      <c r="AE1867" s="464" t="n">
        <v>548455</v>
      </c>
      <c r="AF1867" s="464" t="n">
        <v>0</v>
      </c>
      <c r="AG1867" s="464" t="n">
        <v>0</v>
      </c>
      <c r="AH1867" s="464" t="n">
        <v>54846</v>
      </c>
      <c r="AI1867" s="464" t="n">
        <v>0</v>
      </c>
      <c r="AJ1867" s="464" t="n">
        <v>0</v>
      </c>
      <c r="AK1867" s="464" t="n">
        <v>0</v>
      </c>
      <c r="AL1867" s="464" t="n">
        <v>0</v>
      </c>
      <c r="AM1867" s="464" t="n">
        <v>0</v>
      </c>
      <c r="AN1867" s="464" t="n">
        <v>0</v>
      </c>
      <c r="AO1867" s="464" t="n">
        <v>0</v>
      </c>
      <c r="AP1867" s="464" t="n">
        <v>0</v>
      </c>
      <c r="AQ1867" s="462" t="inlineStr"/>
      <c r="AR1867" s="462" t="inlineStr">
        <is>
          <t>ចំនូលបានមកពីការលក់</t>
        </is>
      </c>
      <c r="AS1867" s="462" t="inlineStr">
        <is>
          <t>បានប្រកាសពន្ធ</t>
        </is>
      </c>
    </row>
    <row r="1868">
      <c r="A1868" s="461" t="n">
        <v>1860</v>
      </c>
      <c r="B1868" s="462" t="inlineStr">
        <is>
          <t>Monthly Tax Declcaration for April 2022</t>
        </is>
      </c>
      <c r="C1868" s="462" t="inlineStr">
        <is>
          <t>យីងកឺ ខេម ថេក អ៊ែតវ៉ាយហ្សឺរី ឯ.ក</t>
        </is>
      </c>
      <c r="D1868" s="462" t="inlineStr">
        <is>
          <t>K003-902005313</t>
        </is>
      </c>
      <c r="E1868" s="462" t="inlineStr">
        <is>
          <t>YKT22-087</t>
        </is>
      </c>
      <c r="F1868" s="463" t="n">
        <v>44652</v>
      </c>
      <c r="G1868" s="464" t="n">
        <v>567140</v>
      </c>
      <c r="H1868" s="462" t="n"/>
      <c r="I1868" s="464">
        <f>G1868</f>
        <v/>
      </c>
      <c r="J1868" s="462">
        <f>IF(AND(Q1868=TRUE, R1868=TRUE, S1868=TRUE), IF(W1868&lt;-0.05, "អនុញ្ញាត (អ្នកផ្គត់ផ្គង់ប្រកាសខ្វះ)", "បានប្រកាស (អនុញ្ញាត)"), IF(AND(Q1868=FALSE, R1868=FALSE, S1868=FALSE), "ព្យួរទុក (មិនមានទិន្នន័យ)", "ប្រកាសខុស (ព្យួរទុក)"))</f>
        <v/>
      </c>
      <c r="K1868" s="462" t="inlineStr"/>
      <c r="L1868" s="462" t="inlineStr"/>
      <c r="M1868" s="464">
        <f>AH1868</f>
        <v/>
      </c>
      <c r="N1868" s="464">
        <f>IF(W1868&lt;0,AH1868,I1868)</f>
        <v/>
      </c>
      <c r="O1868" s="464">
        <f>I1868-M1868</f>
        <v/>
      </c>
      <c r="P1868" s="462" t="n"/>
      <c r="Q1868" s="462">
        <f>V1868=W1868</f>
        <v/>
      </c>
      <c r="R1868" s="462">
        <f>AND(MONTH(F1868)=MONTH(X1868), YEAR(F1868)=YEAR(X1868))</f>
        <v/>
      </c>
      <c r="S1868" s="462">
        <f>AC1868="L001-901905215"</f>
        <v/>
      </c>
      <c r="T1868" s="464">
        <f>G1868-AH1868</f>
        <v/>
      </c>
      <c r="U1868" s="462" t="n"/>
      <c r="V1868" s="462" t="inlineStr">
        <is>
          <t>YKT22087</t>
        </is>
      </c>
      <c r="W1868" s="462" t="inlineStr">
        <is>
          <t>YKT22087</t>
        </is>
      </c>
      <c r="X1868" s="463" t="n">
        <v>44655</v>
      </c>
      <c r="Y1868" s="462" t="inlineStr">
        <is>
          <t>YKT22-087</t>
        </is>
      </c>
      <c r="Z1868" s="462" t="inlineStr"/>
      <c r="AA1868" s="462" t="inlineStr">
        <is>
          <t>បុគ្គលជាប់អាករ</t>
        </is>
      </c>
      <c r="AB1868" s="462" t="inlineStr">
        <is>
          <t>L001-901905215</t>
        </is>
      </c>
      <c r="AC1868" s="462" t="inlineStr">
        <is>
          <t>វីអ៊ីស៊ិន (ខេមបូឌា) អ៊ិនដាសស្ទ្រី ឯ.ក</t>
        </is>
      </c>
      <c r="AD1868" s="464" t="n">
        <v>6238540</v>
      </c>
      <c r="AE1868" s="464" t="n">
        <v>5671400</v>
      </c>
      <c r="AF1868" s="464" t="n">
        <v>0</v>
      </c>
      <c r="AG1868" s="464" t="n">
        <v>0</v>
      </c>
      <c r="AH1868" s="464" t="n">
        <v>567140</v>
      </c>
      <c r="AI1868" s="464" t="n">
        <v>0</v>
      </c>
      <c r="AJ1868" s="464" t="n">
        <v>0</v>
      </c>
      <c r="AK1868" s="464" t="n">
        <v>0</v>
      </c>
      <c r="AL1868" s="464" t="n">
        <v>0</v>
      </c>
      <c r="AM1868" s="464" t="n">
        <v>0</v>
      </c>
      <c r="AN1868" s="464" t="n">
        <v>0</v>
      </c>
      <c r="AO1868" s="464" t="n">
        <v>0</v>
      </c>
      <c r="AP1868" s="464" t="n">
        <v>0</v>
      </c>
      <c r="AQ1868" s="462" t="inlineStr"/>
      <c r="AR1868" s="462" t="inlineStr">
        <is>
          <t>Monthly Tax declaration for Apr 2022 service</t>
        </is>
      </c>
      <c r="AS1868" s="462" t="inlineStr">
        <is>
          <t>បានប្រកាសពន្ធ</t>
        </is>
      </c>
    </row>
    <row r="1869">
      <c r="A1869" s="461" t="n">
        <v>1861</v>
      </c>
      <c r="B1869" s="462" t="inlineStr">
        <is>
          <t>Annual Tax Return for 2021</t>
        </is>
      </c>
      <c r="C1869" s="462" t="inlineStr">
        <is>
          <t>យីងកឺ ខេម ថេក អ៊ែតវ៉ាយហ្សឺរី ឯ.ក</t>
        </is>
      </c>
      <c r="D1869" s="462" t="inlineStr">
        <is>
          <t>K003-902005313</t>
        </is>
      </c>
      <c r="E1869" s="462" t="inlineStr">
        <is>
          <t>YKT22-066</t>
        </is>
      </c>
      <c r="F1869" s="463" t="n">
        <v>44652</v>
      </c>
      <c r="G1869" s="464" t="n">
        <v>405100</v>
      </c>
      <c r="H1869" s="462" t="n"/>
      <c r="I1869" s="464">
        <f>G1869</f>
        <v/>
      </c>
      <c r="J1869" s="462">
        <f>IF(AND(Q1869=TRUE, R1869=TRUE, S1869=TRUE), IF(W1869&lt;-0.05, "អនុញ្ញាត (អ្នកផ្គត់ផ្គង់ប្រកាសខ្វះ)", "បានប្រកាស (អនុញ្ញាត)"), IF(AND(Q1869=FALSE, R1869=FALSE, S1869=FALSE), "ព្យួរទុក (មិនមានទិន្នន័យ)", "ប្រកាសខុស (ព្យួរទុក)"))</f>
        <v/>
      </c>
      <c r="K1869" s="462" t="inlineStr"/>
      <c r="L1869" s="462" t="inlineStr"/>
      <c r="M1869" s="464">
        <f>AH1869</f>
        <v/>
      </c>
      <c r="N1869" s="464">
        <f>IF(W1869&lt;0,AH1869,I1869)</f>
        <v/>
      </c>
      <c r="O1869" s="464">
        <f>I1869-M1869</f>
        <v/>
      </c>
      <c r="P1869" s="462" t="n"/>
      <c r="Q1869" s="462">
        <f>V1869=W1869</f>
        <v/>
      </c>
      <c r="R1869" s="462">
        <f>AND(MONTH(F1869)=MONTH(X1869), YEAR(F1869)=YEAR(X1869))</f>
        <v/>
      </c>
      <c r="S1869" s="462">
        <f>AC1869="L001-901905215"</f>
        <v/>
      </c>
      <c r="T1869" s="464">
        <f>G1869-AH1869</f>
        <v/>
      </c>
      <c r="U1869" s="462" t="n"/>
      <c r="V1869" s="462" t="inlineStr">
        <is>
          <t>YKT22066</t>
        </is>
      </c>
      <c r="W1869" s="462" t="inlineStr">
        <is>
          <t>YKT22066</t>
        </is>
      </c>
      <c r="X1869" s="463" t="n">
        <v>44652</v>
      </c>
      <c r="Y1869" s="462" t="inlineStr">
        <is>
          <t>YKT22-066</t>
        </is>
      </c>
      <c r="Z1869" s="462" t="inlineStr"/>
      <c r="AA1869" s="462" t="inlineStr">
        <is>
          <t>បុគ្គលជាប់អាករ</t>
        </is>
      </c>
      <c r="AB1869" s="462" t="inlineStr">
        <is>
          <t>L001-901905215</t>
        </is>
      </c>
      <c r="AC1869" s="462" t="inlineStr">
        <is>
          <t>វីអ៊ីស៊ិន (ខេមបូឌា) អ៊ិនដាសស្ទ្រី ឯ.ក</t>
        </is>
      </c>
      <c r="AD1869" s="464" t="n">
        <v>4456100</v>
      </c>
      <c r="AE1869" s="464" t="n">
        <v>4051000</v>
      </c>
      <c r="AF1869" s="464" t="n">
        <v>0</v>
      </c>
      <c r="AG1869" s="464" t="n">
        <v>0</v>
      </c>
      <c r="AH1869" s="464" t="n">
        <v>405100</v>
      </c>
      <c r="AI1869" s="464" t="n">
        <v>0</v>
      </c>
      <c r="AJ1869" s="464" t="n">
        <v>0</v>
      </c>
      <c r="AK1869" s="464" t="n">
        <v>0</v>
      </c>
      <c r="AL1869" s="464" t="n">
        <v>0</v>
      </c>
      <c r="AM1869" s="464" t="n">
        <v>0</v>
      </c>
      <c r="AN1869" s="464" t="n">
        <v>0</v>
      </c>
      <c r="AO1869" s="464" t="n">
        <v>0</v>
      </c>
      <c r="AP1869" s="464" t="n">
        <v>0</v>
      </c>
      <c r="AQ1869" s="462" t="inlineStr"/>
      <c r="AR1869" s="462" t="inlineStr">
        <is>
          <t>Annual Tax Return for 2021</t>
        </is>
      </c>
      <c r="AS1869" s="462" t="inlineStr">
        <is>
          <t>បានប្រកាសពន្ធ</t>
        </is>
      </c>
    </row>
    <row r="1870">
      <c r="A1870" s="461" t="n">
        <v>1862</v>
      </c>
      <c r="B1870" s="462" t="inlineStr">
        <is>
          <t>CLEARANCE AND TRUCKING FEE</t>
        </is>
      </c>
      <c r="C1870" s="462" t="inlineStr">
        <is>
          <t>56ប៊ី-លីង សឹបផ្លាយ ឆេន មេនេចម៉ិន ឯ.ក</t>
        </is>
      </c>
      <c r="D1870" s="462" t="inlineStr">
        <is>
          <t>K004-902004795</t>
        </is>
      </c>
      <c r="E1870" s="462" t="inlineStr">
        <is>
          <t>TI2023-0380</t>
        </is>
      </c>
      <c r="F1870" s="463" t="n">
        <v>45029</v>
      </c>
      <c r="G1870" s="464" t="n">
        <v>193088</v>
      </c>
      <c r="H1870" s="462" t="n"/>
      <c r="I1870" s="464">
        <f>G1870</f>
        <v/>
      </c>
      <c r="J1870" s="462">
        <f>IF(AND(Q1870=TRUE, R1870=TRUE, S1870=TRUE), IF(W1870&lt;-0.05, "អនុញ្ញាត (អ្នកផ្គត់ផ្គង់ប្រកាសខ្វះ)", "បានប្រកាស (អនុញ្ញាត)"), IF(AND(Q1870=FALSE, R1870=FALSE, S1870=FALSE), "ព្យួរទុក (មិនមានទិន្នន័យ)", "ប្រកាសខុស (ព្យួរទុក)"))</f>
        <v/>
      </c>
      <c r="K1870" s="462" t="inlineStr"/>
      <c r="L1870" s="462" t="inlineStr"/>
      <c r="M1870" s="464">
        <f>AH1870</f>
        <v/>
      </c>
      <c r="N1870" s="464">
        <f>IF(W1870&lt;0,AH1870,I1870)</f>
        <v/>
      </c>
      <c r="O1870" s="464">
        <f>I1870-M1870</f>
        <v/>
      </c>
      <c r="P1870" s="462" t="n"/>
      <c r="Q1870" s="462">
        <f>V1870=W1870</f>
        <v/>
      </c>
      <c r="R1870" s="462">
        <f>AND(MONTH(F1870)=MONTH(X1870), YEAR(F1870)=YEAR(X1870))</f>
        <v/>
      </c>
      <c r="S1870" s="462">
        <f>AC1870="L001-901905215"</f>
        <v/>
      </c>
      <c r="T1870" s="464">
        <f>G1870-AH1870</f>
        <v/>
      </c>
      <c r="U1870" s="462" t="n"/>
      <c r="V1870" s="462" t="inlineStr">
        <is>
          <t>TI20230380</t>
        </is>
      </c>
      <c r="W1870" s="462" t="inlineStr">
        <is>
          <t>TI20230380</t>
        </is>
      </c>
      <c r="X1870" s="463" t="n">
        <v>45029</v>
      </c>
      <c r="Y1870" s="462" t="inlineStr">
        <is>
          <t>TI2023-0380</t>
        </is>
      </c>
      <c r="Z1870" s="462" t="inlineStr"/>
      <c r="AA1870" s="462" t="inlineStr">
        <is>
          <t>បុគ្គលជាប់អាករ</t>
        </is>
      </c>
      <c r="AB1870" s="462" t="inlineStr">
        <is>
          <t>L001-901905215</t>
        </is>
      </c>
      <c r="AC1870" s="462" t="inlineStr">
        <is>
          <t>វីអ៊ីស៊ិន (ខេមបូឌា) អ៊ិនដាសស្ទ្រី ឯ.ក</t>
        </is>
      </c>
      <c r="AD1870" s="464" t="n">
        <v>2123963</v>
      </c>
      <c r="AE1870" s="464" t="n">
        <v>1930875</v>
      </c>
      <c r="AF1870" s="464" t="n">
        <v>0</v>
      </c>
      <c r="AG1870" s="464" t="n">
        <v>0</v>
      </c>
      <c r="AH1870" s="464" t="n">
        <v>193088</v>
      </c>
      <c r="AI1870" s="464" t="n">
        <v>0</v>
      </c>
      <c r="AJ1870" s="464" t="n">
        <v>0</v>
      </c>
      <c r="AK1870" s="464" t="n">
        <v>0</v>
      </c>
      <c r="AL1870" s="464" t="n">
        <v>0</v>
      </c>
      <c r="AM1870" s="464" t="n">
        <v>0</v>
      </c>
      <c r="AN1870" s="464" t="n">
        <v>0</v>
      </c>
      <c r="AO1870" s="464" t="n">
        <v>0</v>
      </c>
      <c r="AP1870" s="464" t="n">
        <v>0</v>
      </c>
      <c r="AQ1870" s="462" t="inlineStr"/>
      <c r="AR1870" s="462" t="inlineStr">
        <is>
          <t>CLEARANCE AND TRUCKING FEE</t>
        </is>
      </c>
      <c r="AS1870" s="462" t="inlineStr">
        <is>
          <t>បានប្រកាសពន្ធ</t>
        </is>
      </c>
    </row>
    <row r="1871">
      <c r="A1871" s="461" t="n">
        <v>1863</v>
      </c>
      <c r="B1871" s="462" t="inlineStr">
        <is>
          <t>CLEARANCE AND TRUCKING FEE</t>
        </is>
      </c>
      <c r="C1871" s="462" t="inlineStr">
        <is>
          <t>56ប៊ី-លីង សឹបផ្លាយ ឆេន មេនេចម៉ិន ឯ.ក</t>
        </is>
      </c>
      <c r="D1871" s="462" t="inlineStr">
        <is>
          <t>K004-902004795</t>
        </is>
      </c>
      <c r="E1871" s="462" t="inlineStr">
        <is>
          <t>TI2023-0337</t>
        </is>
      </c>
      <c r="F1871" s="463" t="n">
        <v>45023</v>
      </c>
      <c r="G1871" s="464" t="n">
        <v>336731</v>
      </c>
      <c r="H1871" s="462" t="n"/>
      <c r="I1871" s="464">
        <f>G1871</f>
        <v/>
      </c>
      <c r="J1871" s="462">
        <f>IF(AND(Q1871=TRUE, R1871=TRUE, S1871=TRUE), IF(W1871&lt;-0.05, "អនុញ្ញាត (អ្នកផ្គត់ផ្គង់ប្រកាសខ្វះ)", "បានប្រកាស (អនុញ្ញាត)"), IF(AND(Q1871=FALSE, R1871=FALSE, S1871=FALSE), "ព្យួរទុក (មិនមានទិន្នន័យ)", "ប្រកាសខុស (ព្យួរទុក)"))</f>
        <v/>
      </c>
      <c r="K1871" s="462" t="inlineStr"/>
      <c r="L1871" s="462" t="inlineStr"/>
      <c r="M1871" s="464">
        <f>AH1871</f>
        <v/>
      </c>
      <c r="N1871" s="464">
        <f>IF(W1871&lt;0,AH1871,I1871)</f>
        <v/>
      </c>
      <c r="O1871" s="464">
        <f>I1871-M1871</f>
        <v/>
      </c>
      <c r="P1871" s="462" t="n"/>
      <c r="Q1871" s="462">
        <f>V1871=W1871</f>
        <v/>
      </c>
      <c r="R1871" s="462">
        <f>AND(MONTH(F1871)=MONTH(X1871), YEAR(F1871)=YEAR(X1871))</f>
        <v/>
      </c>
      <c r="S1871" s="462">
        <f>AC1871="L001-901905215"</f>
        <v/>
      </c>
      <c r="T1871" s="464">
        <f>G1871-AH1871</f>
        <v/>
      </c>
      <c r="U1871" s="462" t="n"/>
      <c r="V1871" s="462" t="inlineStr">
        <is>
          <t>TI20230337</t>
        </is>
      </c>
      <c r="W1871" s="462" t="inlineStr">
        <is>
          <t>TI20230337</t>
        </is>
      </c>
      <c r="X1871" s="463" t="n">
        <v>45023</v>
      </c>
      <c r="Y1871" s="462" t="inlineStr">
        <is>
          <t>TI2023-0337</t>
        </is>
      </c>
      <c r="Z1871" s="462" t="inlineStr"/>
      <c r="AA1871" s="462" t="inlineStr">
        <is>
          <t>បុគ្គលជាប់អាករ</t>
        </is>
      </c>
      <c r="AB1871" s="462" t="inlineStr">
        <is>
          <t>L001-901905215</t>
        </is>
      </c>
      <c r="AC1871" s="462" t="inlineStr">
        <is>
          <t>វីអ៊ីស៊ិន (ខេមបូឌា) អ៊ិនដាសស្ទ្រី ឯ.ក</t>
        </is>
      </c>
      <c r="AD1871" s="464" t="n">
        <v>3704041</v>
      </c>
      <c r="AE1871" s="464" t="n">
        <v>3367310</v>
      </c>
      <c r="AF1871" s="464" t="n">
        <v>0</v>
      </c>
      <c r="AG1871" s="464" t="n">
        <v>0</v>
      </c>
      <c r="AH1871" s="464" t="n">
        <v>336731</v>
      </c>
      <c r="AI1871" s="464" t="n">
        <v>0</v>
      </c>
      <c r="AJ1871" s="464" t="n">
        <v>0</v>
      </c>
      <c r="AK1871" s="464" t="n">
        <v>0</v>
      </c>
      <c r="AL1871" s="464" t="n">
        <v>0</v>
      </c>
      <c r="AM1871" s="464" t="n">
        <v>0</v>
      </c>
      <c r="AN1871" s="464" t="n">
        <v>0</v>
      </c>
      <c r="AO1871" s="464" t="n">
        <v>0</v>
      </c>
      <c r="AP1871" s="464" t="n">
        <v>0</v>
      </c>
      <c r="AQ1871" s="462" t="inlineStr"/>
      <c r="AR1871" s="462" t="inlineStr">
        <is>
          <t>CLEARANCE AND TRUCKING FEE</t>
        </is>
      </c>
      <c r="AS1871" s="462" t="inlineStr">
        <is>
          <t>បានប្រកាសពន្ធ</t>
        </is>
      </c>
    </row>
    <row r="1872">
      <c r="A1872" s="461" t="n">
        <v>1864</v>
      </c>
      <c r="B1872" s="462" t="inlineStr">
        <is>
          <t>CLEARANCE AND TRUCKING FEE</t>
        </is>
      </c>
      <c r="C1872" s="462" t="inlineStr">
        <is>
          <t>56ប៊ី-លីង សឹបផ្លាយ ឆេន មេនេចម៉ិន ឯ.ក</t>
        </is>
      </c>
      <c r="D1872" s="462" t="inlineStr">
        <is>
          <t>K004-902004795</t>
        </is>
      </c>
      <c r="E1872" s="462" t="inlineStr">
        <is>
          <t>TI2023-0356</t>
        </is>
      </c>
      <c r="F1872" s="463" t="n">
        <v>45023</v>
      </c>
      <c r="G1872" s="464" t="n">
        <v>269791</v>
      </c>
      <c r="H1872" s="462" t="n"/>
      <c r="I1872" s="464">
        <f>G1872</f>
        <v/>
      </c>
      <c r="J1872" s="462">
        <f>IF(AND(Q1872=TRUE, R1872=TRUE, S1872=TRUE), IF(W1872&lt;-0.05, "អនុញ្ញាត (អ្នកផ្គត់ផ្គង់ប្រកាសខ្វះ)", "បានប្រកាស (អនុញ្ញាត)"), IF(AND(Q1872=FALSE, R1872=FALSE, S1872=FALSE), "ព្យួរទុក (មិនមានទិន្នន័យ)", "ប្រកាសខុស (ព្យួរទុក)"))</f>
        <v/>
      </c>
      <c r="K1872" s="462" t="inlineStr"/>
      <c r="L1872" s="462" t="inlineStr"/>
      <c r="M1872" s="464">
        <f>AH1872</f>
        <v/>
      </c>
      <c r="N1872" s="464">
        <f>IF(W1872&lt;0,AH1872,I1872)</f>
        <v/>
      </c>
      <c r="O1872" s="464">
        <f>I1872-M1872</f>
        <v/>
      </c>
      <c r="P1872" s="462" t="n"/>
      <c r="Q1872" s="462">
        <f>V1872=W1872</f>
        <v/>
      </c>
      <c r="R1872" s="462">
        <f>AND(MONTH(F1872)=MONTH(X1872), YEAR(F1872)=YEAR(X1872))</f>
        <v/>
      </c>
      <c r="S1872" s="462">
        <f>AC1872="L001-901905215"</f>
        <v/>
      </c>
      <c r="T1872" s="464">
        <f>G1872-AH1872</f>
        <v/>
      </c>
      <c r="U1872" s="462" t="n"/>
      <c r="V1872" s="462" t="inlineStr">
        <is>
          <t>TI20230356</t>
        </is>
      </c>
      <c r="W1872" s="462" t="inlineStr">
        <is>
          <t>TI20230356</t>
        </is>
      </c>
      <c r="X1872" s="463" t="n">
        <v>45023</v>
      </c>
      <c r="Y1872" s="462" t="inlineStr">
        <is>
          <t>TI2023-0356</t>
        </is>
      </c>
      <c r="Z1872" s="462" t="inlineStr"/>
      <c r="AA1872" s="462" t="inlineStr">
        <is>
          <t>បុគ្គលជាប់អាករ</t>
        </is>
      </c>
      <c r="AB1872" s="462" t="inlineStr">
        <is>
          <t>L001-901905215</t>
        </is>
      </c>
      <c r="AC1872" s="462" t="inlineStr">
        <is>
          <t>វីអ៊ីស៊ិន (ខេមបូឌា) អ៊ិនដាសស្ទ្រី ឯ.ក</t>
        </is>
      </c>
      <c r="AD1872" s="464" t="n">
        <v>2967696</v>
      </c>
      <c r="AE1872" s="464" t="n">
        <v>2697905</v>
      </c>
      <c r="AF1872" s="464" t="n">
        <v>0</v>
      </c>
      <c r="AG1872" s="464" t="n">
        <v>0</v>
      </c>
      <c r="AH1872" s="464" t="n">
        <v>269791</v>
      </c>
      <c r="AI1872" s="464" t="n">
        <v>0</v>
      </c>
      <c r="AJ1872" s="464" t="n">
        <v>0</v>
      </c>
      <c r="AK1872" s="464" t="n">
        <v>0</v>
      </c>
      <c r="AL1872" s="464" t="n">
        <v>0</v>
      </c>
      <c r="AM1872" s="464" t="n">
        <v>0</v>
      </c>
      <c r="AN1872" s="464" t="n">
        <v>0</v>
      </c>
      <c r="AO1872" s="464" t="n">
        <v>0</v>
      </c>
      <c r="AP1872" s="464" t="n">
        <v>0</v>
      </c>
      <c r="AQ1872" s="462" t="inlineStr"/>
      <c r="AR1872" s="462" t="inlineStr">
        <is>
          <t>CLEARANCE AND TRUCKING FEE</t>
        </is>
      </c>
      <c r="AS1872" s="462" t="inlineStr">
        <is>
          <t>បានប្រកាសពន្ធ</t>
        </is>
      </c>
    </row>
    <row r="1873">
      <c r="A1873" s="461" t="n">
        <v>1865</v>
      </c>
      <c r="B1873" s="462" t="inlineStr">
        <is>
          <t>LIFT OFF CHARGES 40'FULL AND GATE FEE CHARGES 40' FULL</t>
        </is>
      </c>
      <c r="C1873" s="462" t="inlineStr">
        <is>
          <t>កំពង់ផែស្វយ័តភ្នំពេញ "ក.ស.ភ"</t>
        </is>
      </c>
      <c r="D1873" s="462" t="inlineStr">
        <is>
          <t>L001-100044999</t>
        </is>
      </c>
      <c r="E1873" s="462" t="inlineStr">
        <is>
          <t>INV20230418817</t>
        </is>
      </c>
      <c r="F1873" s="463" t="n">
        <v>45028</v>
      </c>
      <c r="G1873" s="464" t="n">
        <v>29246</v>
      </c>
      <c r="H1873" s="462" t="n"/>
      <c r="I1873" s="464">
        <f>G1873</f>
        <v/>
      </c>
      <c r="J1873" s="462">
        <f>IF(AND(Q1873=TRUE, R1873=TRUE, S1873=TRUE), IF(W1873&lt;-0.05, "អនុញ្ញាត (អ្នកផ្គត់ផ្គង់ប្រកាសខ្វះ)", "បានប្រកាស (អនុញ្ញាត)"), IF(AND(Q1873=FALSE, R1873=FALSE, S1873=FALSE), "ព្យួរទុក (មិនមានទិន្នន័យ)", "ប្រកាសខុស (ព្យួរទុក)"))</f>
        <v/>
      </c>
      <c r="K1873" s="462" t="inlineStr"/>
      <c r="L1873" s="462" t="inlineStr"/>
      <c r="M1873" s="464">
        <f>AH1873</f>
        <v/>
      </c>
      <c r="N1873" s="464">
        <f>IF(W1873&lt;0,AH1873,I1873)</f>
        <v/>
      </c>
      <c r="O1873" s="464">
        <f>I1873-M1873</f>
        <v/>
      </c>
      <c r="P1873" s="462" t="n"/>
      <c r="Q1873" s="462">
        <f>V1873=W1873</f>
        <v/>
      </c>
      <c r="R1873" s="462">
        <f>AND(MONTH(F1873)=MONTH(X1873), YEAR(F1873)=YEAR(X1873))</f>
        <v/>
      </c>
      <c r="S1873" s="462">
        <f>AC1873="L001-901905215"</f>
        <v/>
      </c>
      <c r="T1873" s="464">
        <f>G1873-AH1873</f>
        <v/>
      </c>
      <c r="U1873" s="462" t="n"/>
      <c r="V1873" s="462" t="inlineStr">
        <is>
          <t>INV20230418817</t>
        </is>
      </c>
      <c r="W1873" s="462" t="inlineStr"/>
      <c r="X1873" s="499" t="n"/>
      <c r="Y1873" s="462" t="n"/>
      <c r="Z1873" s="462" t="n"/>
      <c r="AA1873" s="462" t="n"/>
      <c r="AB1873" s="462" t="n"/>
      <c r="AC1873" s="462" t="n"/>
      <c r="AD1873" s="462" t="n"/>
      <c r="AE1873" s="462" t="n"/>
      <c r="AF1873" s="462" t="n"/>
      <c r="AG1873" s="462" t="n"/>
      <c r="AH1873" s="462" t="n"/>
      <c r="AI1873" s="462" t="n"/>
      <c r="AJ1873" s="462" t="n"/>
      <c r="AK1873" s="462" t="n"/>
      <c r="AL1873" s="462" t="n"/>
      <c r="AM1873" s="462" t="n"/>
      <c r="AN1873" s="462" t="n"/>
      <c r="AO1873" s="462" t="n"/>
      <c r="AP1873" s="462" t="n"/>
      <c r="AQ1873" s="462" t="n"/>
      <c r="AR1873" s="462" t="n"/>
      <c r="AS1873" s="462" t="n"/>
    </row>
    <row r="1874">
      <c r="A1874" s="461" t="n">
        <v>1866</v>
      </c>
      <c r="B1874" s="462" t="inlineStr">
        <is>
          <t>CLEARANCE AND TRUCKING FEE</t>
        </is>
      </c>
      <c r="C1874" s="462" t="inlineStr">
        <is>
          <t>56ប៊ី-លីង សឹបផ្លាយ ឆេន មេនេចម៉ិន ឯ.ក</t>
        </is>
      </c>
      <c r="D1874" s="462" t="inlineStr">
        <is>
          <t>K004-902004795</t>
        </is>
      </c>
      <c r="E1874" s="462" t="inlineStr">
        <is>
          <t>TI2023-0358</t>
        </is>
      </c>
      <c r="F1874" s="463" t="n">
        <v>45023</v>
      </c>
      <c r="G1874" s="464" t="n">
        <v>208936</v>
      </c>
      <c r="H1874" s="462" t="n"/>
      <c r="I1874" s="464">
        <f>G1874</f>
        <v/>
      </c>
      <c r="J1874" s="462">
        <f>IF(AND(Q1874=TRUE, R1874=TRUE, S1874=TRUE), IF(W1874&lt;-0.05, "អនុញ្ញាត (អ្នកផ្គត់ផ្គង់ប្រកាសខ្វះ)", "បានប្រកាស (អនុញ្ញាត)"), IF(AND(Q1874=FALSE, R1874=FALSE, S1874=FALSE), "ព្យួរទុក (មិនមានទិន្នន័យ)", "ប្រកាសខុស (ព្យួរទុក)"))</f>
        <v/>
      </c>
      <c r="K1874" s="462" t="inlineStr"/>
      <c r="L1874" s="462" t="inlineStr"/>
      <c r="M1874" s="464">
        <f>AH1874</f>
        <v/>
      </c>
      <c r="N1874" s="464">
        <f>IF(W1874&lt;0,AH1874,I1874)</f>
        <v/>
      </c>
      <c r="O1874" s="464">
        <f>I1874-M1874</f>
        <v/>
      </c>
      <c r="P1874" s="462" t="n"/>
      <c r="Q1874" s="462">
        <f>V1874=W1874</f>
        <v/>
      </c>
      <c r="R1874" s="462">
        <f>AND(MONTH(F1874)=MONTH(X1874), YEAR(F1874)=YEAR(X1874))</f>
        <v/>
      </c>
      <c r="S1874" s="462">
        <f>AC1874="L001-901905215"</f>
        <v/>
      </c>
      <c r="T1874" s="464">
        <f>G1874-AH1874</f>
        <v/>
      </c>
      <c r="U1874" s="462" t="n"/>
      <c r="V1874" s="462" t="inlineStr">
        <is>
          <t>TI20230358</t>
        </is>
      </c>
      <c r="W1874" s="462" t="inlineStr">
        <is>
          <t>TI20230358</t>
        </is>
      </c>
      <c r="X1874" s="463" t="n">
        <v>45023</v>
      </c>
      <c r="Y1874" s="462" t="inlineStr">
        <is>
          <t>TI2023-0358</t>
        </is>
      </c>
      <c r="Z1874" s="462" t="inlineStr"/>
      <c r="AA1874" s="462" t="inlineStr">
        <is>
          <t>បុគ្គលជាប់អាករ</t>
        </is>
      </c>
      <c r="AB1874" s="462" t="inlineStr">
        <is>
          <t>L001-901905215</t>
        </is>
      </c>
      <c r="AC1874" s="462" t="inlineStr">
        <is>
          <t>វីអ៊ីស៊ិន (ខេមបូឌា) អ៊ិនដាសស្ទ្រី ឯ.ក</t>
        </is>
      </c>
      <c r="AD1874" s="464" t="n">
        <v>2298291</v>
      </c>
      <c r="AE1874" s="464" t="n">
        <v>2089355</v>
      </c>
      <c r="AF1874" s="464" t="n">
        <v>0</v>
      </c>
      <c r="AG1874" s="464" t="n">
        <v>0</v>
      </c>
      <c r="AH1874" s="464" t="n">
        <v>208936</v>
      </c>
      <c r="AI1874" s="464" t="n">
        <v>0</v>
      </c>
      <c r="AJ1874" s="464" t="n">
        <v>0</v>
      </c>
      <c r="AK1874" s="464" t="n">
        <v>0</v>
      </c>
      <c r="AL1874" s="464" t="n">
        <v>0</v>
      </c>
      <c r="AM1874" s="464" t="n">
        <v>0</v>
      </c>
      <c r="AN1874" s="464" t="n">
        <v>0</v>
      </c>
      <c r="AO1874" s="464" t="n">
        <v>0</v>
      </c>
      <c r="AP1874" s="464" t="n">
        <v>0</v>
      </c>
      <c r="AQ1874" s="462" t="inlineStr"/>
      <c r="AR1874" s="462" t="inlineStr">
        <is>
          <t>CLEARANCE AND TRUCKING FEE</t>
        </is>
      </c>
      <c r="AS1874" s="462" t="inlineStr">
        <is>
          <t>បានប្រកាសពន្ធ</t>
        </is>
      </c>
    </row>
    <row r="1875">
      <c r="A1875" s="461" t="n">
        <v>1867</v>
      </c>
      <c r="B1875" s="462" t="inlineStr">
        <is>
          <t>CLEARANCE AND TRUCKING FEE</t>
        </is>
      </c>
      <c r="C1875" s="462" t="inlineStr">
        <is>
          <t>56ប៊ី-លីង សឹបផ្លាយ ឆេន មេនេចម៉ិន ឯ.ក</t>
        </is>
      </c>
      <c r="D1875" s="462" t="inlineStr">
        <is>
          <t>K004-902004795</t>
        </is>
      </c>
      <c r="E1875" s="462" t="inlineStr">
        <is>
          <t>TI2023-0370</t>
        </is>
      </c>
      <c r="F1875" s="463" t="n">
        <v>45029</v>
      </c>
      <c r="G1875" s="464" t="n">
        <v>298778</v>
      </c>
      <c r="H1875" s="462" t="n"/>
      <c r="I1875" s="464">
        <f>G1875</f>
        <v/>
      </c>
      <c r="J1875" s="462">
        <f>IF(AND(Q1875=TRUE, R1875=TRUE, S1875=TRUE), IF(W1875&lt;-0.05, "អនុញ្ញាត (អ្នកផ្គត់ផ្គង់ប្រកាសខ្វះ)", "បានប្រកាស (អនុញ្ញាត)"), IF(AND(Q1875=FALSE, R1875=FALSE, S1875=FALSE), "ព្យួរទុក (មិនមានទិន្នន័យ)", "ប្រកាសខុស (ព្យួរទុក)"))</f>
        <v/>
      </c>
      <c r="K1875" s="462" t="inlineStr"/>
      <c r="L1875" s="462" t="inlineStr"/>
      <c r="M1875" s="464">
        <f>AH1875</f>
        <v/>
      </c>
      <c r="N1875" s="464">
        <f>IF(W1875&lt;0,AH1875,I1875)</f>
        <v/>
      </c>
      <c r="O1875" s="464">
        <f>I1875-M1875</f>
        <v/>
      </c>
      <c r="P1875" s="462" t="n"/>
      <c r="Q1875" s="462">
        <f>V1875=W1875</f>
        <v/>
      </c>
      <c r="R1875" s="462">
        <f>AND(MONTH(F1875)=MONTH(X1875), YEAR(F1875)=YEAR(X1875))</f>
        <v/>
      </c>
      <c r="S1875" s="462">
        <f>AC1875="L001-901905215"</f>
        <v/>
      </c>
      <c r="T1875" s="464">
        <f>G1875-AH1875</f>
        <v/>
      </c>
      <c r="U1875" s="462" t="n"/>
      <c r="V1875" s="462" t="inlineStr">
        <is>
          <t>TI20230370</t>
        </is>
      </c>
      <c r="W1875" s="462" t="inlineStr">
        <is>
          <t>TI20230370</t>
        </is>
      </c>
      <c r="X1875" s="463" t="n">
        <v>45029</v>
      </c>
      <c r="Y1875" s="462" t="inlineStr">
        <is>
          <t>TI2023-0370</t>
        </is>
      </c>
      <c r="Z1875" s="462" t="inlineStr"/>
      <c r="AA1875" s="462" t="inlineStr">
        <is>
          <t>បុគ្គលជាប់អាករ</t>
        </is>
      </c>
      <c r="AB1875" s="462" t="inlineStr">
        <is>
          <t>L001-901905215</t>
        </is>
      </c>
      <c r="AC1875" s="462" t="inlineStr">
        <is>
          <t>វីអ៊ីស៊ិន (ខេមបូឌា) អ៊ិនដាសស្ទ្រី ឯ.ក</t>
        </is>
      </c>
      <c r="AD1875" s="464" t="n">
        <v>3286553</v>
      </c>
      <c r="AE1875" s="464" t="n">
        <v>2987775</v>
      </c>
      <c r="AF1875" s="464" t="n">
        <v>0</v>
      </c>
      <c r="AG1875" s="464" t="n">
        <v>0</v>
      </c>
      <c r="AH1875" s="464" t="n">
        <v>298778</v>
      </c>
      <c r="AI1875" s="464" t="n">
        <v>0</v>
      </c>
      <c r="AJ1875" s="464" t="n">
        <v>0</v>
      </c>
      <c r="AK1875" s="464" t="n">
        <v>0</v>
      </c>
      <c r="AL1875" s="464" t="n">
        <v>0</v>
      </c>
      <c r="AM1875" s="464" t="n">
        <v>0</v>
      </c>
      <c r="AN1875" s="464" t="n">
        <v>0</v>
      </c>
      <c r="AO1875" s="464" t="n">
        <v>0</v>
      </c>
      <c r="AP1875" s="464" t="n">
        <v>0</v>
      </c>
      <c r="AQ1875" s="462" t="inlineStr"/>
      <c r="AR1875" s="462" t="inlineStr">
        <is>
          <t>CLEARANCE AND TRUCKING FEE</t>
        </is>
      </c>
      <c r="AS1875" s="462" t="inlineStr">
        <is>
          <t>បានប្រកាសពន្ធ</t>
        </is>
      </c>
    </row>
    <row r="1876">
      <c r="A1876" s="461" t="n">
        <v>1868</v>
      </c>
      <c r="B1876" s="462" t="inlineStr">
        <is>
          <t>LIFT OFF</t>
        </is>
      </c>
      <c r="C1876" s="462" t="inlineStr">
        <is>
          <t>កំពង់ផែស្វយ័តក្រុងព្រះសីហនុ</t>
        </is>
      </c>
      <c r="D1876" s="462" t="inlineStr">
        <is>
          <t>L001-100044638</t>
        </is>
      </c>
      <c r="E1876" s="462" t="inlineStr">
        <is>
          <t>054020</t>
        </is>
      </c>
      <c r="F1876" s="463" t="n">
        <v>45028</v>
      </c>
      <c r="G1876" s="464" t="n">
        <v>6905</v>
      </c>
      <c r="H1876" s="462" t="n"/>
      <c r="I1876" s="464">
        <f>G1876</f>
        <v/>
      </c>
      <c r="J1876" s="462">
        <f>IF(AND(Q1876=TRUE, R1876=TRUE, S1876=TRUE), IF(W1876&lt;-0.05, "អនុញ្ញាត (អ្នកផ្គត់ផ្គង់ប្រកាសខ្វះ)", "បានប្រកាស (អនុញ្ញាត)"), IF(AND(Q1876=FALSE, R1876=FALSE, S1876=FALSE), "ព្យួរទុក (មិនមានទិន្នន័យ)", "ប្រកាសខុស (ព្យួរទុក)"))</f>
        <v/>
      </c>
      <c r="K1876" s="462" t="inlineStr"/>
      <c r="L1876" s="462" t="inlineStr"/>
      <c r="M1876" s="464">
        <f>AH1876</f>
        <v/>
      </c>
      <c r="N1876" s="464">
        <f>IF(W1876&lt;0,AH1876,I1876)</f>
        <v/>
      </c>
      <c r="O1876" s="464">
        <f>I1876-M1876</f>
        <v/>
      </c>
      <c r="P1876" s="462" t="n"/>
      <c r="Q1876" s="462">
        <f>V1876=W1876</f>
        <v/>
      </c>
      <c r="R1876" s="462">
        <f>AND(MONTH(F1876)=MONTH(X1876), YEAR(F1876)=YEAR(X1876))</f>
        <v/>
      </c>
      <c r="S1876" s="462">
        <f>AC1876="L001-901905215"</f>
        <v/>
      </c>
      <c r="T1876" s="464">
        <f>G1876-AH1876</f>
        <v/>
      </c>
      <c r="U1876" s="462" t="n"/>
      <c r="V1876" s="462" t="inlineStr">
        <is>
          <t>054020</t>
        </is>
      </c>
      <c r="W1876" s="462" t="inlineStr"/>
      <c r="X1876" s="499" t="n"/>
      <c r="Y1876" s="462" t="n"/>
      <c r="Z1876" s="462" t="n"/>
      <c r="AA1876" s="462" t="n"/>
      <c r="AB1876" s="462" t="n"/>
      <c r="AC1876" s="462" t="n"/>
      <c r="AD1876" s="462" t="n"/>
      <c r="AE1876" s="462" t="n"/>
      <c r="AF1876" s="462" t="n"/>
      <c r="AG1876" s="462" t="n"/>
      <c r="AH1876" s="462" t="n"/>
      <c r="AI1876" s="462" t="n"/>
      <c r="AJ1876" s="462" t="n"/>
      <c r="AK1876" s="462" t="n"/>
      <c r="AL1876" s="462" t="n"/>
      <c r="AM1876" s="462" t="n"/>
      <c r="AN1876" s="462" t="n"/>
      <c r="AO1876" s="462" t="n"/>
      <c r="AP1876" s="462" t="n"/>
      <c r="AQ1876" s="462" t="n"/>
      <c r="AR1876" s="462" t="n"/>
      <c r="AS1876" s="462" t="n"/>
    </row>
    <row r="1877">
      <c r="A1877" s="461" t="n">
        <v>1869</v>
      </c>
      <c r="B1877" s="462" t="inlineStr">
        <is>
          <t>CLERANCE FEE</t>
        </is>
      </c>
      <c r="C1877" s="462" t="inlineStr">
        <is>
          <t>56ប៊ី-លីង សឹបផ្លាយ ឆេន មេនេចម៉ិន ឯ.ក</t>
        </is>
      </c>
      <c r="D1877" s="462" t="inlineStr">
        <is>
          <t>K004-902004795</t>
        </is>
      </c>
      <c r="E1877" s="462" t="inlineStr">
        <is>
          <t>TI2023-0379</t>
        </is>
      </c>
      <c r="F1877" s="463" t="n">
        <v>45029</v>
      </c>
      <c r="G1877" s="464" t="n">
        <v>170730</v>
      </c>
      <c r="H1877" s="462" t="n"/>
      <c r="I1877" s="464">
        <f>G1877</f>
        <v/>
      </c>
      <c r="J1877" s="462">
        <f>IF(AND(Q1877=TRUE, R1877=TRUE, S1877=TRUE), IF(W1877&lt;-0.05, "អនុញ្ញាត (អ្នកផ្គត់ផ្គង់ប្រកាសខ្វះ)", "បានប្រកាស (អនុញ្ញាត)"), IF(AND(Q1877=FALSE, R1877=FALSE, S1877=FALSE), "ព្យួរទុក (មិនមានទិន្នន័យ)", "ប្រកាសខុស (ព្យួរទុក)"))</f>
        <v/>
      </c>
      <c r="K1877" s="462" t="inlineStr"/>
      <c r="L1877" s="462" t="inlineStr"/>
      <c r="M1877" s="464">
        <f>AH1877</f>
        <v/>
      </c>
      <c r="N1877" s="464">
        <f>IF(W1877&lt;0,AH1877,I1877)</f>
        <v/>
      </c>
      <c r="O1877" s="464">
        <f>I1877-M1877</f>
        <v/>
      </c>
      <c r="P1877" s="462" t="n"/>
      <c r="Q1877" s="462">
        <f>V1877=W1877</f>
        <v/>
      </c>
      <c r="R1877" s="462">
        <f>AND(MONTH(F1877)=MONTH(X1877), YEAR(F1877)=YEAR(X1877))</f>
        <v/>
      </c>
      <c r="S1877" s="462">
        <f>AC1877="L001-901905215"</f>
        <v/>
      </c>
      <c r="T1877" s="464">
        <f>G1877-AH1877</f>
        <v/>
      </c>
      <c r="U1877" s="462" t="n"/>
      <c r="V1877" s="462" t="inlineStr">
        <is>
          <t>TI20230379</t>
        </is>
      </c>
      <c r="W1877" s="462" t="inlineStr">
        <is>
          <t>TI20230379</t>
        </is>
      </c>
      <c r="X1877" s="463" t="n">
        <v>45029</v>
      </c>
      <c r="Y1877" s="462" t="inlineStr">
        <is>
          <t>TI2023-0379</t>
        </is>
      </c>
      <c r="Z1877" s="462" t="inlineStr"/>
      <c r="AA1877" s="462" t="inlineStr">
        <is>
          <t>បុគ្គលជាប់អាករ</t>
        </is>
      </c>
      <c r="AB1877" s="462" t="inlineStr">
        <is>
          <t>L001-901905215</t>
        </is>
      </c>
      <c r="AC1877" s="462" t="inlineStr">
        <is>
          <t>វីអ៊ីស៊ិន (ខេមបូឌា) អ៊ិនដាសស្ទ្រី ឯ.ក</t>
        </is>
      </c>
      <c r="AD1877" s="464" t="n">
        <v>1878030</v>
      </c>
      <c r="AE1877" s="464" t="n">
        <v>1707300</v>
      </c>
      <c r="AF1877" s="464" t="n">
        <v>0</v>
      </c>
      <c r="AG1877" s="464" t="n">
        <v>0</v>
      </c>
      <c r="AH1877" s="464" t="n">
        <v>170730</v>
      </c>
      <c r="AI1877" s="464" t="n">
        <v>0</v>
      </c>
      <c r="AJ1877" s="464" t="n">
        <v>0</v>
      </c>
      <c r="AK1877" s="464" t="n">
        <v>0</v>
      </c>
      <c r="AL1877" s="464" t="n">
        <v>0</v>
      </c>
      <c r="AM1877" s="464" t="n">
        <v>0</v>
      </c>
      <c r="AN1877" s="464" t="n">
        <v>0</v>
      </c>
      <c r="AO1877" s="464" t="n">
        <v>0</v>
      </c>
      <c r="AP1877" s="464" t="n">
        <v>0</v>
      </c>
      <c r="AQ1877" s="462" t="inlineStr"/>
      <c r="AR1877" s="462" t="inlineStr">
        <is>
          <t>CLEARANCE FEE</t>
        </is>
      </c>
      <c r="AS1877" s="462" t="inlineStr">
        <is>
          <t>បានប្រកាសពន្ធ</t>
        </is>
      </c>
    </row>
    <row r="1878">
      <c r="A1878" s="461" t="n">
        <v>1870</v>
      </c>
      <c r="B1878" s="462" t="inlineStr">
        <is>
          <t>CLEARANCE AND TRUCKING FEE</t>
        </is>
      </c>
      <c r="C1878" s="462" t="inlineStr">
        <is>
          <t>56ប៊ី-លីង សឹបផ្លាយ ឆេន មេនេចម៉ិន ឯ.ក</t>
        </is>
      </c>
      <c r="D1878" s="462" t="inlineStr">
        <is>
          <t>K004-902004795</t>
        </is>
      </c>
      <c r="E1878" s="462" t="inlineStr">
        <is>
          <t>TI2023-0381</t>
        </is>
      </c>
      <c r="F1878" s="463" t="n">
        <v>45029</v>
      </c>
      <c r="G1878" s="464" t="n">
        <v>209348</v>
      </c>
      <c r="H1878" s="462" t="n"/>
      <c r="I1878" s="464">
        <f>G1878</f>
        <v/>
      </c>
      <c r="J1878" s="462">
        <f>IF(AND(Q1878=TRUE, R1878=TRUE, S1878=TRUE), IF(W1878&lt;-0.05, "អនុញ្ញាត (អ្នកផ្គត់ផ្គង់ប្រកាសខ្វះ)", "បានប្រកាស (អនុញ្ញាត)"), IF(AND(Q1878=FALSE, R1878=FALSE, S1878=FALSE), "ព្យួរទុក (មិនមានទិន្នន័យ)", "ប្រកាសខុស (ព្យួរទុក)"))</f>
        <v/>
      </c>
      <c r="K1878" s="462" t="inlineStr"/>
      <c r="L1878" s="462" t="inlineStr"/>
      <c r="M1878" s="464">
        <f>AH1878</f>
        <v/>
      </c>
      <c r="N1878" s="464">
        <f>IF(W1878&lt;0,AH1878,I1878)</f>
        <v/>
      </c>
      <c r="O1878" s="464">
        <f>I1878-M1878</f>
        <v/>
      </c>
      <c r="P1878" s="462" t="n"/>
      <c r="Q1878" s="462">
        <f>V1878=W1878</f>
        <v/>
      </c>
      <c r="R1878" s="462">
        <f>AND(MONTH(F1878)=MONTH(X1878), YEAR(F1878)=YEAR(X1878))</f>
        <v/>
      </c>
      <c r="S1878" s="462">
        <f>AC1878="L001-901905215"</f>
        <v/>
      </c>
      <c r="T1878" s="464">
        <f>G1878-AH1878</f>
        <v/>
      </c>
      <c r="U1878" s="462" t="n"/>
      <c r="V1878" s="462" t="inlineStr">
        <is>
          <t>TI20230381</t>
        </is>
      </c>
      <c r="W1878" s="462" t="inlineStr">
        <is>
          <t>TI20230381</t>
        </is>
      </c>
      <c r="X1878" s="463" t="n">
        <v>45029</v>
      </c>
      <c r="Y1878" s="462" t="inlineStr">
        <is>
          <t>TI2023-0381</t>
        </is>
      </c>
      <c r="Z1878" s="462" t="inlineStr"/>
      <c r="AA1878" s="462" t="inlineStr">
        <is>
          <t>បុគ្គលជាប់អាករ</t>
        </is>
      </c>
      <c r="AB1878" s="462" t="inlineStr">
        <is>
          <t>L001-901905215</t>
        </is>
      </c>
      <c r="AC1878" s="462" t="inlineStr">
        <is>
          <t>វីអ៊ីស៊ិន (ខេមបូឌា) អ៊ិនដាសស្ទ្រី ឯ.ក</t>
        </is>
      </c>
      <c r="AD1878" s="464" t="n">
        <v>2302823</v>
      </c>
      <c r="AE1878" s="464" t="n">
        <v>2093475</v>
      </c>
      <c r="AF1878" s="464" t="n">
        <v>0</v>
      </c>
      <c r="AG1878" s="464" t="n">
        <v>0</v>
      </c>
      <c r="AH1878" s="464" t="n">
        <v>209348</v>
      </c>
      <c r="AI1878" s="464" t="n">
        <v>0</v>
      </c>
      <c r="AJ1878" s="464" t="n">
        <v>0</v>
      </c>
      <c r="AK1878" s="464" t="n">
        <v>0</v>
      </c>
      <c r="AL1878" s="464" t="n">
        <v>0</v>
      </c>
      <c r="AM1878" s="464" t="n">
        <v>0</v>
      </c>
      <c r="AN1878" s="464" t="n">
        <v>0</v>
      </c>
      <c r="AO1878" s="464" t="n">
        <v>0</v>
      </c>
      <c r="AP1878" s="464" t="n">
        <v>0</v>
      </c>
      <c r="AQ1878" s="462" t="inlineStr"/>
      <c r="AR1878" s="462" t="inlineStr">
        <is>
          <t>CLEARANCE AND TRUCKING FEE</t>
        </is>
      </c>
      <c r="AS1878" s="462" t="inlineStr">
        <is>
          <t>បានប្រកាសពន្ធ</t>
        </is>
      </c>
    </row>
    <row r="1879">
      <c r="A1879" s="461" t="n">
        <v>1871</v>
      </c>
      <c r="B1879" s="462" t="inlineStr">
        <is>
          <t>CLEARANCE FEE</t>
        </is>
      </c>
      <c r="C1879" s="462" t="inlineStr">
        <is>
          <t>56ប៊ី-លីង សឹបផ្លាយ ឆេន មេនេចម៉ិន ឯ.ក</t>
        </is>
      </c>
      <c r="D1879" s="462" t="inlineStr">
        <is>
          <t>K004-902004795</t>
        </is>
      </c>
      <c r="E1879" s="462" t="inlineStr">
        <is>
          <t>TI2023-0395</t>
        </is>
      </c>
      <c r="F1879" s="463" t="n">
        <v>45029</v>
      </c>
      <c r="G1879" s="464" t="n">
        <v>170730</v>
      </c>
      <c r="H1879" s="462" t="n"/>
      <c r="I1879" s="464">
        <f>G1879</f>
        <v/>
      </c>
      <c r="J1879" s="462">
        <f>IF(AND(Q1879=TRUE, R1879=TRUE, S1879=TRUE), IF(W1879&lt;-0.05, "អនុញ្ញាត (អ្នកផ្គត់ផ្គង់ប្រកាសខ្វះ)", "បានប្រកាស (អនុញ្ញាត)"), IF(AND(Q1879=FALSE, R1879=FALSE, S1879=FALSE), "ព្យួរទុក (មិនមានទិន្នន័យ)", "ប្រកាសខុស (ព្យួរទុក)"))</f>
        <v/>
      </c>
      <c r="K1879" s="462" t="inlineStr"/>
      <c r="L1879" s="462" t="inlineStr"/>
      <c r="M1879" s="464">
        <f>AH1879</f>
        <v/>
      </c>
      <c r="N1879" s="464">
        <f>IF(W1879&lt;0,AH1879,I1879)</f>
        <v/>
      </c>
      <c r="O1879" s="464">
        <f>I1879-M1879</f>
        <v/>
      </c>
      <c r="P1879" s="462" t="n"/>
      <c r="Q1879" s="462">
        <f>V1879=W1879</f>
        <v/>
      </c>
      <c r="R1879" s="462">
        <f>AND(MONTH(F1879)=MONTH(X1879), YEAR(F1879)=YEAR(X1879))</f>
        <v/>
      </c>
      <c r="S1879" s="462">
        <f>AC1879="L001-901905215"</f>
        <v/>
      </c>
      <c r="T1879" s="464">
        <f>G1879-AH1879</f>
        <v/>
      </c>
      <c r="U1879" s="462" t="n"/>
      <c r="V1879" s="462" t="inlineStr">
        <is>
          <t>TI20230395</t>
        </is>
      </c>
      <c r="W1879" s="462" t="inlineStr">
        <is>
          <t>TI20230395</t>
        </is>
      </c>
      <c r="X1879" s="463" t="n">
        <v>45029</v>
      </c>
      <c r="Y1879" s="462" t="inlineStr">
        <is>
          <t>TI2023-0395</t>
        </is>
      </c>
      <c r="Z1879" s="462" t="inlineStr"/>
      <c r="AA1879" s="462" t="inlineStr">
        <is>
          <t>បុគ្គលជាប់អាករ</t>
        </is>
      </c>
      <c r="AB1879" s="462" t="inlineStr">
        <is>
          <t>L001-901905215</t>
        </is>
      </c>
      <c r="AC1879" s="462" t="inlineStr">
        <is>
          <t>វីអ៊ីស៊ិន (ខេមបូឌា) អ៊ិនដាសស្ទ្រី ឯ.ក</t>
        </is>
      </c>
      <c r="AD1879" s="464" t="n">
        <v>1878030</v>
      </c>
      <c r="AE1879" s="464" t="n">
        <v>1707300</v>
      </c>
      <c r="AF1879" s="464" t="n">
        <v>0</v>
      </c>
      <c r="AG1879" s="464" t="n">
        <v>0</v>
      </c>
      <c r="AH1879" s="464" t="n">
        <v>170730</v>
      </c>
      <c r="AI1879" s="464" t="n">
        <v>0</v>
      </c>
      <c r="AJ1879" s="464" t="n">
        <v>0</v>
      </c>
      <c r="AK1879" s="464" t="n">
        <v>0</v>
      </c>
      <c r="AL1879" s="464" t="n">
        <v>0</v>
      </c>
      <c r="AM1879" s="464" t="n">
        <v>0</v>
      </c>
      <c r="AN1879" s="464" t="n">
        <v>0</v>
      </c>
      <c r="AO1879" s="464" t="n">
        <v>0</v>
      </c>
      <c r="AP1879" s="464" t="n">
        <v>0</v>
      </c>
      <c r="AQ1879" s="462" t="inlineStr"/>
      <c r="AR1879" s="462" t="inlineStr">
        <is>
          <t>CLEARANCE FEE</t>
        </is>
      </c>
      <c r="AS1879" s="462" t="inlineStr">
        <is>
          <t>បានប្រកាសពន្ធ</t>
        </is>
      </c>
    </row>
    <row r="1880">
      <c r="A1880" s="461" t="n">
        <v>1872</v>
      </c>
      <c r="B1880" s="462" t="inlineStr">
        <is>
          <t>CLERANCE FEE</t>
        </is>
      </c>
      <c r="C1880" s="462" t="inlineStr">
        <is>
          <t>56ប៊ី-លីង សឹបផ្លាយ ឆេន មេនេចម៉ិន ឯ.ក</t>
        </is>
      </c>
      <c r="D1880" s="462" t="inlineStr">
        <is>
          <t>K004-902004795</t>
        </is>
      </c>
      <c r="E1880" s="462" t="inlineStr">
        <is>
          <t>TI2023-0382</t>
        </is>
      </c>
      <c r="F1880" s="463" t="n">
        <v>45029</v>
      </c>
      <c r="G1880" s="464" t="n">
        <v>170730</v>
      </c>
      <c r="H1880" s="462" t="n"/>
      <c r="I1880" s="464">
        <f>G1880</f>
        <v/>
      </c>
      <c r="J1880" s="462">
        <f>IF(AND(Q1880=TRUE, R1880=TRUE, S1880=TRUE), IF(W1880&lt;-0.05, "អនុញ្ញាត (អ្នកផ្គត់ផ្គង់ប្រកាសខ្វះ)", "បានប្រកាស (អនុញ្ញាត)"), IF(AND(Q1880=FALSE, R1880=FALSE, S1880=FALSE), "ព្យួរទុក (មិនមានទិន្នន័យ)", "ប្រកាសខុស (ព្យួរទុក)"))</f>
        <v/>
      </c>
      <c r="K1880" s="462" t="inlineStr"/>
      <c r="L1880" s="462" t="inlineStr"/>
      <c r="M1880" s="464">
        <f>AH1880</f>
        <v/>
      </c>
      <c r="N1880" s="464">
        <f>IF(W1880&lt;0,AH1880,I1880)</f>
        <v/>
      </c>
      <c r="O1880" s="464">
        <f>I1880-M1880</f>
        <v/>
      </c>
      <c r="P1880" s="462" t="n"/>
      <c r="Q1880" s="462">
        <f>V1880=W1880</f>
        <v/>
      </c>
      <c r="R1880" s="462">
        <f>AND(MONTH(F1880)=MONTH(X1880), YEAR(F1880)=YEAR(X1880))</f>
        <v/>
      </c>
      <c r="S1880" s="462">
        <f>AC1880="L001-901905215"</f>
        <v/>
      </c>
      <c r="T1880" s="464">
        <f>G1880-AH1880</f>
        <v/>
      </c>
      <c r="U1880" s="462" t="n"/>
      <c r="V1880" s="462" t="inlineStr">
        <is>
          <t>TI20230382</t>
        </is>
      </c>
      <c r="W1880" s="462" t="inlineStr">
        <is>
          <t>TI20230382</t>
        </is>
      </c>
      <c r="X1880" s="463" t="n">
        <v>45029</v>
      </c>
      <c r="Y1880" s="462" t="inlineStr">
        <is>
          <t>TI2023-0382</t>
        </is>
      </c>
      <c r="Z1880" s="462" t="inlineStr"/>
      <c r="AA1880" s="462" t="inlineStr">
        <is>
          <t>បុគ្គលជាប់អាករ</t>
        </is>
      </c>
      <c r="AB1880" s="462" t="inlineStr">
        <is>
          <t>L001-901905215</t>
        </is>
      </c>
      <c r="AC1880" s="462" t="inlineStr">
        <is>
          <t>វីអ៊ីស៊ិន (ខេមបូឌា) អ៊ិនដាសស្ទ្រី ឯ.ក</t>
        </is>
      </c>
      <c r="AD1880" s="464" t="n">
        <v>1878030</v>
      </c>
      <c r="AE1880" s="464" t="n">
        <v>1707300</v>
      </c>
      <c r="AF1880" s="464" t="n">
        <v>0</v>
      </c>
      <c r="AG1880" s="464" t="n">
        <v>0</v>
      </c>
      <c r="AH1880" s="464" t="n">
        <v>170730</v>
      </c>
      <c r="AI1880" s="464" t="n">
        <v>0</v>
      </c>
      <c r="AJ1880" s="464" t="n">
        <v>0</v>
      </c>
      <c r="AK1880" s="464" t="n">
        <v>0</v>
      </c>
      <c r="AL1880" s="464" t="n">
        <v>0</v>
      </c>
      <c r="AM1880" s="464" t="n">
        <v>0</v>
      </c>
      <c r="AN1880" s="464" t="n">
        <v>0</v>
      </c>
      <c r="AO1880" s="464" t="n">
        <v>0</v>
      </c>
      <c r="AP1880" s="464" t="n">
        <v>0</v>
      </c>
      <c r="AQ1880" s="462" t="inlineStr"/>
      <c r="AR1880" s="462" t="inlineStr">
        <is>
          <t>CLEARANCE FEE</t>
        </is>
      </c>
      <c r="AS1880" s="462" t="inlineStr">
        <is>
          <t>បានប្រកាសពន្ធ</t>
        </is>
      </c>
    </row>
    <row r="1881">
      <c r="A1881" s="461" t="n">
        <v>1873</v>
      </c>
      <c r="B1881" s="462" t="inlineStr">
        <is>
          <t>CLERANCE FEE</t>
        </is>
      </c>
      <c r="C1881" s="462" t="inlineStr">
        <is>
          <t>56ប៊ី-លីង សឹបផ្លាយ ឆេន មេនេចម៉ិន ឯ.ក</t>
        </is>
      </c>
      <c r="D1881" s="462" t="inlineStr">
        <is>
          <t>K004-902004795</t>
        </is>
      </c>
      <c r="E1881" s="462" t="inlineStr">
        <is>
          <t>TI2023-0383</t>
        </is>
      </c>
      <c r="F1881" s="463" t="n">
        <v>45029</v>
      </c>
      <c r="G1881" s="464" t="n">
        <v>170730</v>
      </c>
      <c r="H1881" s="462" t="n"/>
      <c r="I1881" s="464">
        <f>G1881</f>
        <v/>
      </c>
      <c r="J1881" s="462">
        <f>IF(AND(Q1881=TRUE, R1881=TRUE, S1881=TRUE), IF(W1881&lt;-0.05, "អនុញ្ញាត (អ្នកផ្គត់ផ្គង់ប្រកាសខ្វះ)", "បានប្រកាស (អនុញ្ញាត)"), IF(AND(Q1881=FALSE, R1881=FALSE, S1881=FALSE), "ព្យួរទុក (មិនមានទិន្នន័យ)", "ប្រកាសខុស (ព្យួរទុក)"))</f>
        <v/>
      </c>
      <c r="K1881" s="462" t="inlineStr"/>
      <c r="L1881" s="462" t="inlineStr"/>
      <c r="M1881" s="464">
        <f>AH1881</f>
        <v/>
      </c>
      <c r="N1881" s="464">
        <f>IF(W1881&lt;0,AH1881,I1881)</f>
        <v/>
      </c>
      <c r="O1881" s="464">
        <f>I1881-M1881</f>
        <v/>
      </c>
      <c r="P1881" s="462" t="n"/>
      <c r="Q1881" s="462">
        <f>V1881=W1881</f>
        <v/>
      </c>
      <c r="R1881" s="462">
        <f>AND(MONTH(F1881)=MONTH(X1881), YEAR(F1881)=YEAR(X1881))</f>
        <v/>
      </c>
      <c r="S1881" s="462">
        <f>AC1881="L001-901905215"</f>
        <v/>
      </c>
      <c r="T1881" s="464">
        <f>G1881-AH1881</f>
        <v/>
      </c>
      <c r="U1881" s="462" t="n"/>
      <c r="V1881" s="462" t="inlineStr">
        <is>
          <t>TI20230383</t>
        </is>
      </c>
      <c r="W1881" s="462" t="inlineStr">
        <is>
          <t>TI20230383</t>
        </is>
      </c>
      <c r="X1881" s="463" t="n">
        <v>45029</v>
      </c>
      <c r="Y1881" s="462" t="inlineStr">
        <is>
          <t>TI2023-0383</t>
        </is>
      </c>
      <c r="Z1881" s="462" t="inlineStr"/>
      <c r="AA1881" s="462" t="inlineStr">
        <is>
          <t>បុគ្គលជាប់អាករ</t>
        </is>
      </c>
      <c r="AB1881" s="462" t="inlineStr">
        <is>
          <t>L001-901905215</t>
        </is>
      </c>
      <c r="AC1881" s="462" t="inlineStr">
        <is>
          <t>វីអ៊ីស៊ិន (ខេមបូឌា) អ៊ិនដាសស្ទ្រី ឯ.ក</t>
        </is>
      </c>
      <c r="AD1881" s="464" t="n">
        <v>1878030</v>
      </c>
      <c r="AE1881" s="464" t="n">
        <v>1707300</v>
      </c>
      <c r="AF1881" s="464" t="n">
        <v>0</v>
      </c>
      <c r="AG1881" s="464" t="n">
        <v>0</v>
      </c>
      <c r="AH1881" s="464" t="n">
        <v>170730</v>
      </c>
      <c r="AI1881" s="464" t="n">
        <v>0</v>
      </c>
      <c r="AJ1881" s="464" t="n">
        <v>0</v>
      </c>
      <c r="AK1881" s="464" t="n">
        <v>0</v>
      </c>
      <c r="AL1881" s="464" t="n">
        <v>0</v>
      </c>
      <c r="AM1881" s="464" t="n">
        <v>0</v>
      </c>
      <c r="AN1881" s="464" t="n">
        <v>0</v>
      </c>
      <c r="AO1881" s="464" t="n">
        <v>0</v>
      </c>
      <c r="AP1881" s="464" t="n">
        <v>0</v>
      </c>
      <c r="AQ1881" s="462" t="inlineStr"/>
      <c r="AR1881" s="462" t="inlineStr">
        <is>
          <t>CLEARANCE FEE</t>
        </is>
      </c>
      <c r="AS1881" s="462" t="inlineStr">
        <is>
          <t>បានប្រកាសពន្ធ</t>
        </is>
      </c>
    </row>
    <row r="1882">
      <c r="A1882" s="461" t="n">
        <v>1874</v>
      </c>
      <c r="B1882" s="462" t="inlineStr">
        <is>
          <t>CLEARANCE AND TRUCKING FEE</t>
        </is>
      </c>
      <c r="C1882" s="462" t="inlineStr">
        <is>
          <t>56ប៊ី-លីង សឹបផ្លាយ ឆេន មេនេចម៉ិន ឯ.ក</t>
        </is>
      </c>
      <c r="D1882" s="462" t="inlineStr">
        <is>
          <t>K004-902004795</t>
        </is>
      </c>
      <c r="E1882" s="462" t="inlineStr">
        <is>
          <t>TI2023-0384</t>
        </is>
      </c>
      <c r="F1882" s="463" t="n">
        <v>45029</v>
      </c>
      <c r="G1882" s="464" t="n">
        <v>361785</v>
      </c>
      <c r="H1882" s="462" t="n"/>
      <c r="I1882" s="464">
        <f>G1882</f>
        <v/>
      </c>
      <c r="J1882" s="462">
        <f>IF(AND(Q1882=TRUE, R1882=TRUE, S1882=TRUE), IF(W1882&lt;-0.05, "អនុញ្ញាត (អ្នកផ្គត់ផ្គង់ប្រកាសខ្វះ)", "បានប្រកាស (អនុញ្ញាត)"), IF(AND(Q1882=FALSE, R1882=FALSE, S1882=FALSE), "ព្យួរទុក (មិនមានទិន្នន័យ)", "ប្រកាសខុស (ព្យួរទុក)"))</f>
        <v/>
      </c>
      <c r="K1882" s="462" t="inlineStr"/>
      <c r="L1882" s="462" t="inlineStr"/>
      <c r="M1882" s="464">
        <f>AH1882</f>
        <v/>
      </c>
      <c r="N1882" s="464">
        <f>IF(W1882&lt;0,AH1882,I1882)</f>
        <v/>
      </c>
      <c r="O1882" s="464">
        <f>I1882-M1882</f>
        <v/>
      </c>
      <c r="P1882" s="462" t="n"/>
      <c r="Q1882" s="462">
        <f>V1882=W1882</f>
        <v/>
      </c>
      <c r="R1882" s="462">
        <f>AND(MONTH(F1882)=MONTH(X1882), YEAR(F1882)=YEAR(X1882))</f>
        <v/>
      </c>
      <c r="S1882" s="462">
        <f>AC1882="L001-901905215"</f>
        <v/>
      </c>
      <c r="T1882" s="464">
        <f>G1882-AH1882</f>
        <v/>
      </c>
      <c r="U1882" s="462" t="n"/>
      <c r="V1882" s="462" t="inlineStr">
        <is>
          <t>TI20230384</t>
        </is>
      </c>
      <c r="W1882" s="462" t="inlineStr">
        <is>
          <t>TI20230384</t>
        </is>
      </c>
      <c r="X1882" s="463" t="n">
        <v>45029</v>
      </c>
      <c r="Y1882" s="462" t="inlineStr">
        <is>
          <t>TI2023-0384</t>
        </is>
      </c>
      <c r="Z1882" s="462" t="inlineStr"/>
      <c r="AA1882" s="462" t="inlineStr">
        <is>
          <t>បុគ្គលជាប់អាករ</t>
        </is>
      </c>
      <c r="AB1882" s="462" t="inlineStr">
        <is>
          <t>L001-901905215</t>
        </is>
      </c>
      <c r="AC1882" s="462" t="inlineStr">
        <is>
          <t>វីអ៊ីស៊ិន (ខេមបូឌា) អ៊ិនដាសស្ទ្រី ឯ.ក</t>
        </is>
      </c>
      <c r="AD1882" s="464" t="n">
        <v>3979635</v>
      </c>
      <c r="AE1882" s="464" t="n">
        <v>3617850</v>
      </c>
      <c r="AF1882" s="464" t="n">
        <v>0</v>
      </c>
      <c r="AG1882" s="464" t="n">
        <v>0</v>
      </c>
      <c r="AH1882" s="464" t="n">
        <v>361785</v>
      </c>
      <c r="AI1882" s="464" t="n">
        <v>0</v>
      </c>
      <c r="AJ1882" s="464" t="n">
        <v>0</v>
      </c>
      <c r="AK1882" s="464" t="n">
        <v>0</v>
      </c>
      <c r="AL1882" s="464" t="n">
        <v>0</v>
      </c>
      <c r="AM1882" s="464" t="n">
        <v>0</v>
      </c>
      <c r="AN1882" s="464" t="n">
        <v>0</v>
      </c>
      <c r="AO1882" s="464" t="n">
        <v>0</v>
      </c>
      <c r="AP1882" s="464" t="n">
        <v>0</v>
      </c>
      <c r="AQ1882" s="462" t="inlineStr"/>
      <c r="AR1882" s="462" t="inlineStr">
        <is>
          <t>CLEARANCE AND TRUCKING FEE</t>
        </is>
      </c>
      <c r="AS1882" s="462" t="inlineStr">
        <is>
          <t>បានប្រកាសពន្ធ</t>
        </is>
      </c>
    </row>
    <row r="1883">
      <c r="A1883" s="461" t="n">
        <v>1875</v>
      </c>
      <c r="B1883" s="462" t="inlineStr">
        <is>
          <t>CLEARANCE AND TRUCKING FEE</t>
        </is>
      </c>
      <c r="C1883" s="462" t="inlineStr">
        <is>
          <t>56ប៊ី-លីង សឹបផ្លាយ ឆេន មេនេចម៉ិន ឯ.ក</t>
        </is>
      </c>
      <c r="D1883" s="462" t="inlineStr">
        <is>
          <t>K004-902004795</t>
        </is>
      </c>
      <c r="E1883" s="462" t="inlineStr">
        <is>
          <t>TI2023-0385</t>
        </is>
      </c>
      <c r="F1883" s="463" t="n">
        <v>45029</v>
      </c>
      <c r="G1883" s="464" t="n">
        <v>170730</v>
      </c>
      <c r="H1883" s="462" t="n"/>
      <c r="I1883" s="464">
        <f>G1883</f>
        <v/>
      </c>
      <c r="J1883" s="462">
        <f>IF(AND(Q1883=TRUE, R1883=TRUE, S1883=TRUE), IF(W1883&lt;-0.05, "អនុញ្ញាត (អ្នកផ្គត់ផ្គង់ប្រកាសខ្វះ)", "បានប្រកាស (អនុញ្ញាត)"), IF(AND(Q1883=FALSE, R1883=FALSE, S1883=FALSE), "ព្យួរទុក (មិនមានទិន្នន័យ)", "ប្រកាសខុស (ព្យួរទុក)"))</f>
        <v/>
      </c>
      <c r="K1883" s="462" t="inlineStr"/>
      <c r="L1883" s="462" t="inlineStr"/>
      <c r="M1883" s="464">
        <f>AH1883</f>
        <v/>
      </c>
      <c r="N1883" s="464">
        <f>IF(W1883&lt;0,AH1883,I1883)</f>
        <v/>
      </c>
      <c r="O1883" s="464">
        <f>I1883-M1883</f>
        <v/>
      </c>
      <c r="P1883" s="462" t="n"/>
      <c r="Q1883" s="462">
        <f>V1883=W1883</f>
        <v/>
      </c>
      <c r="R1883" s="462">
        <f>AND(MONTH(F1883)=MONTH(X1883), YEAR(F1883)=YEAR(X1883))</f>
        <v/>
      </c>
      <c r="S1883" s="462">
        <f>AC1883="L001-901905215"</f>
        <v/>
      </c>
      <c r="T1883" s="464">
        <f>G1883-AH1883</f>
        <v/>
      </c>
      <c r="U1883" s="462" t="n"/>
      <c r="V1883" s="462" t="inlineStr">
        <is>
          <t>TI20230385</t>
        </is>
      </c>
      <c r="W1883" s="462" t="inlineStr">
        <is>
          <t>TI20230385</t>
        </is>
      </c>
      <c r="X1883" s="463" t="n">
        <v>45029</v>
      </c>
      <c r="Y1883" s="462" t="inlineStr">
        <is>
          <t>TI2023-0385</t>
        </is>
      </c>
      <c r="Z1883" s="462" t="inlineStr"/>
      <c r="AA1883" s="462" t="inlineStr">
        <is>
          <t>បុគ្គលជាប់អាករ</t>
        </is>
      </c>
      <c r="AB1883" s="462" t="inlineStr">
        <is>
          <t>L001-901905215</t>
        </is>
      </c>
      <c r="AC1883" s="462" t="inlineStr">
        <is>
          <t>វីអ៊ីស៊ិន (ខេមបូឌា) អ៊ិនដាសស្ទ្រី ឯ.ក</t>
        </is>
      </c>
      <c r="AD1883" s="464" t="n">
        <v>1878030</v>
      </c>
      <c r="AE1883" s="464" t="n">
        <v>1707300</v>
      </c>
      <c r="AF1883" s="464" t="n">
        <v>0</v>
      </c>
      <c r="AG1883" s="464" t="n">
        <v>0</v>
      </c>
      <c r="AH1883" s="464" t="n">
        <v>170730</v>
      </c>
      <c r="AI1883" s="464" t="n">
        <v>0</v>
      </c>
      <c r="AJ1883" s="464" t="n">
        <v>0</v>
      </c>
      <c r="AK1883" s="464" t="n">
        <v>0</v>
      </c>
      <c r="AL1883" s="464" t="n">
        <v>0</v>
      </c>
      <c r="AM1883" s="464" t="n">
        <v>0</v>
      </c>
      <c r="AN1883" s="464" t="n">
        <v>0</v>
      </c>
      <c r="AO1883" s="464" t="n">
        <v>0</v>
      </c>
      <c r="AP1883" s="464" t="n">
        <v>0</v>
      </c>
      <c r="AQ1883" s="462" t="inlineStr"/>
      <c r="AR1883" s="462" t="inlineStr">
        <is>
          <t>CLEARANCE AND TRUCKING FEE</t>
        </is>
      </c>
      <c r="AS1883" s="462" t="inlineStr">
        <is>
          <t>បានប្រកាសពន្ធ</t>
        </is>
      </c>
    </row>
    <row r="1884">
      <c r="A1884" s="461" t="n">
        <v>1876</v>
      </c>
      <c r="B1884" s="462" t="inlineStr">
        <is>
          <t>CLEARANCE AND TRUCKING FEE</t>
        </is>
      </c>
      <c r="C1884" s="462" t="inlineStr">
        <is>
          <t>56ប៊ី-លីង សឹបផ្លាយ ឆេន មេនេចម៉ិន ឯ.ក</t>
        </is>
      </c>
      <c r="D1884" s="462" t="inlineStr">
        <is>
          <t>K004-902004795</t>
        </is>
      </c>
      <c r="E1884" s="462" t="inlineStr">
        <is>
          <t>TI2023-0386</t>
        </is>
      </c>
      <c r="F1884" s="463" t="n">
        <v>45029</v>
      </c>
      <c r="G1884" s="464" t="n">
        <v>270323</v>
      </c>
      <c r="H1884" s="462" t="n"/>
      <c r="I1884" s="464">
        <f>G1884</f>
        <v/>
      </c>
      <c r="J1884" s="462">
        <f>IF(AND(Q1884=TRUE, R1884=TRUE, S1884=TRUE), IF(W1884&lt;-0.05, "អនុញ្ញាត (អ្នកផ្គត់ផ្គង់ប្រកាសខ្វះ)", "បានប្រកាស (អនុញ្ញាត)"), IF(AND(Q1884=FALSE, R1884=FALSE, S1884=FALSE), "ព្យួរទុក (មិនមានទិន្នន័យ)", "ប្រកាសខុស (ព្យួរទុក)"))</f>
        <v/>
      </c>
      <c r="K1884" s="462" t="inlineStr"/>
      <c r="L1884" s="462" t="inlineStr"/>
      <c r="M1884" s="464">
        <f>AH1884</f>
        <v/>
      </c>
      <c r="N1884" s="464">
        <f>IF(W1884&lt;0,AH1884,I1884)</f>
        <v/>
      </c>
      <c r="O1884" s="464">
        <f>I1884-M1884</f>
        <v/>
      </c>
      <c r="P1884" s="462" t="n"/>
      <c r="Q1884" s="462">
        <f>V1884=W1884</f>
        <v/>
      </c>
      <c r="R1884" s="462">
        <f>AND(MONTH(F1884)=MONTH(X1884), YEAR(F1884)=YEAR(X1884))</f>
        <v/>
      </c>
      <c r="S1884" s="462">
        <f>AC1884="L001-901905215"</f>
        <v/>
      </c>
      <c r="T1884" s="464">
        <f>G1884-AH1884</f>
        <v/>
      </c>
      <c r="U1884" s="462" t="n"/>
      <c r="V1884" s="462" t="inlineStr">
        <is>
          <t>TI20230386</t>
        </is>
      </c>
      <c r="W1884" s="462" t="inlineStr">
        <is>
          <t>TI20230386</t>
        </is>
      </c>
      <c r="X1884" s="463" t="n">
        <v>45029</v>
      </c>
      <c r="Y1884" s="462" t="inlineStr">
        <is>
          <t>TI2023-0386</t>
        </is>
      </c>
      <c r="Z1884" s="462" t="inlineStr"/>
      <c r="AA1884" s="462" t="inlineStr">
        <is>
          <t>បុគ្គលជាប់អាករ</t>
        </is>
      </c>
      <c r="AB1884" s="462" t="inlineStr">
        <is>
          <t>L001-901905215</t>
        </is>
      </c>
      <c r="AC1884" s="462" t="inlineStr">
        <is>
          <t>វីអ៊ីស៊ិន (ខេមបូឌា) អ៊ិនដាសស្ទ្រី ឯ.ក</t>
        </is>
      </c>
      <c r="AD1884" s="464" t="n">
        <v>2973548</v>
      </c>
      <c r="AE1884" s="464" t="n">
        <v>2703225</v>
      </c>
      <c r="AF1884" s="464" t="n">
        <v>0</v>
      </c>
      <c r="AG1884" s="464" t="n">
        <v>0</v>
      </c>
      <c r="AH1884" s="464" t="n">
        <v>270323</v>
      </c>
      <c r="AI1884" s="464" t="n">
        <v>0</v>
      </c>
      <c r="AJ1884" s="464" t="n">
        <v>0</v>
      </c>
      <c r="AK1884" s="464" t="n">
        <v>0</v>
      </c>
      <c r="AL1884" s="464" t="n">
        <v>0</v>
      </c>
      <c r="AM1884" s="464" t="n">
        <v>0</v>
      </c>
      <c r="AN1884" s="464" t="n">
        <v>0</v>
      </c>
      <c r="AO1884" s="464" t="n">
        <v>0</v>
      </c>
      <c r="AP1884" s="464" t="n">
        <v>0</v>
      </c>
      <c r="AQ1884" s="462" t="inlineStr"/>
      <c r="AR1884" s="462" t="inlineStr">
        <is>
          <t>CLEARANCE AND TRUCKING FEE</t>
        </is>
      </c>
      <c r="AS1884" s="462" t="inlineStr">
        <is>
          <t>បានប្រកាសពន្ធ</t>
        </is>
      </c>
    </row>
    <row r="1885">
      <c r="A1885" s="461" t="n">
        <v>1877</v>
      </c>
      <c r="B1885" s="462" t="inlineStr">
        <is>
          <t>LIFT OFF CHARGES 40'FULL AND GATE FEE CHARGES 40' FULL</t>
        </is>
      </c>
      <c r="C1885" s="462" t="inlineStr">
        <is>
          <t>កំពង់ផែស្វយ័តភ្នំពេញ "ក.ស.ភ"</t>
        </is>
      </c>
      <c r="D1885" s="462" t="inlineStr">
        <is>
          <t>L001-100044999</t>
        </is>
      </c>
      <c r="E1885" s="462" t="inlineStr">
        <is>
          <t>INV20230418821</t>
        </is>
      </c>
      <c r="F1885" s="463" t="n">
        <v>45028</v>
      </c>
      <c r="G1885" s="464" t="n">
        <v>29246</v>
      </c>
      <c r="H1885" s="462" t="n"/>
      <c r="I1885" s="464">
        <f>G1885</f>
        <v/>
      </c>
      <c r="J1885" s="462">
        <f>IF(AND(Q1885=TRUE, R1885=TRUE, S1885=TRUE), IF(W1885&lt;-0.05, "អនុញ្ញាត (អ្នកផ្គត់ផ្គង់ប្រកាសខ្វះ)", "បានប្រកាស (អនុញ្ញាត)"), IF(AND(Q1885=FALSE, R1885=FALSE, S1885=FALSE), "ព្យួរទុក (មិនមានទិន្នន័យ)", "ប្រកាសខុស (ព្យួរទុក)"))</f>
        <v/>
      </c>
      <c r="K1885" s="462" t="inlineStr"/>
      <c r="L1885" s="462" t="inlineStr"/>
      <c r="M1885" s="464">
        <f>AH1885</f>
        <v/>
      </c>
      <c r="N1885" s="464">
        <f>IF(W1885&lt;0,AH1885,I1885)</f>
        <v/>
      </c>
      <c r="O1885" s="464">
        <f>I1885-M1885</f>
        <v/>
      </c>
      <c r="P1885" s="462" t="n"/>
      <c r="Q1885" s="462">
        <f>V1885=W1885</f>
        <v/>
      </c>
      <c r="R1885" s="462">
        <f>AND(MONTH(F1885)=MONTH(X1885), YEAR(F1885)=YEAR(X1885))</f>
        <v/>
      </c>
      <c r="S1885" s="462">
        <f>AC1885="L001-901905215"</f>
        <v/>
      </c>
      <c r="T1885" s="464">
        <f>G1885-AH1885</f>
        <v/>
      </c>
      <c r="U1885" s="462" t="n"/>
      <c r="V1885" s="462" t="inlineStr">
        <is>
          <t>INV20230418821</t>
        </is>
      </c>
      <c r="W1885" s="462" t="inlineStr"/>
      <c r="X1885" s="499" t="n"/>
      <c r="Y1885" s="462" t="n"/>
      <c r="Z1885" s="462" t="n"/>
      <c r="AA1885" s="462" t="n"/>
      <c r="AB1885" s="462" t="n"/>
      <c r="AC1885" s="462" t="n"/>
      <c r="AD1885" s="462" t="n"/>
      <c r="AE1885" s="462" t="n"/>
      <c r="AF1885" s="462" t="n"/>
      <c r="AG1885" s="462" t="n"/>
      <c r="AH1885" s="462" t="n"/>
      <c r="AI1885" s="462" t="n"/>
      <c r="AJ1885" s="462" t="n"/>
      <c r="AK1885" s="462" t="n"/>
      <c r="AL1885" s="462" t="n"/>
      <c r="AM1885" s="462" t="n"/>
      <c r="AN1885" s="462" t="n"/>
      <c r="AO1885" s="462" t="n"/>
      <c r="AP1885" s="462" t="n"/>
      <c r="AQ1885" s="462" t="n"/>
      <c r="AR1885" s="462" t="n"/>
      <c r="AS1885" s="462" t="n"/>
    </row>
    <row r="1886">
      <c r="A1886" s="461" t="n">
        <v>1878</v>
      </c>
      <c r="B1886" s="462" t="inlineStr">
        <is>
          <t>CLEARANCE FEE</t>
        </is>
      </c>
      <c r="C1886" s="462" t="inlineStr">
        <is>
          <t>56ប៊ី-លីង សឹបផ្លាយ ឆេន មេនេចម៉ិន ឯ.ក</t>
        </is>
      </c>
      <c r="D1886" s="462" t="inlineStr">
        <is>
          <t>K004-902004795</t>
        </is>
      </c>
      <c r="E1886" s="462" t="inlineStr">
        <is>
          <t>TI2023-0393</t>
        </is>
      </c>
      <c r="F1886" s="463" t="n">
        <v>45029</v>
      </c>
      <c r="G1886" s="464" t="n">
        <v>170730</v>
      </c>
      <c r="H1886" s="462" t="n"/>
      <c r="I1886" s="464">
        <f>G1886</f>
        <v/>
      </c>
      <c r="J1886" s="462">
        <f>IF(AND(Q1886=TRUE, R1886=TRUE, S1886=TRUE), IF(W1886&lt;-0.05, "អនុញ្ញាត (អ្នកផ្គត់ផ្គង់ប្រកាសខ្វះ)", "បានប្រកាស (អនុញ្ញាត)"), IF(AND(Q1886=FALSE, R1886=FALSE, S1886=FALSE), "ព្យួរទុក (មិនមានទិន្នន័យ)", "ប្រកាសខុស (ព្យួរទុក)"))</f>
        <v/>
      </c>
      <c r="K1886" s="462" t="inlineStr"/>
      <c r="L1886" s="462" t="inlineStr"/>
      <c r="M1886" s="464">
        <f>AH1886</f>
        <v/>
      </c>
      <c r="N1886" s="464">
        <f>IF(W1886&lt;0,AH1886,I1886)</f>
        <v/>
      </c>
      <c r="O1886" s="464">
        <f>I1886-M1886</f>
        <v/>
      </c>
      <c r="P1886" s="462" t="n"/>
      <c r="Q1886" s="462">
        <f>V1886=W1886</f>
        <v/>
      </c>
      <c r="R1886" s="462">
        <f>AND(MONTH(F1886)=MONTH(X1886), YEAR(F1886)=YEAR(X1886))</f>
        <v/>
      </c>
      <c r="S1886" s="462">
        <f>AC1886="L001-901905215"</f>
        <v/>
      </c>
      <c r="T1886" s="464">
        <f>G1886-AH1886</f>
        <v/>
      </c>
      <c r="U1886" s="462" t="n"/>
      <c r="V1886" s="462" t="inlineStr">
        <is>
          <t>TI20230393</t>
        </is>
      </c>
      <c r="W1886" s="462" t="inlineStr">
        <is>
          <t>TI20230393</t>
        </is>
      </c>
      <c r="X1886" s="463" t="n">
        <v>45029</v>
      </c>
      <c r="Y1886" s="462" t="inlineStr">
        <is>
          <t>TI2023-0393</t>
        </is>
      </c>
      <c r="Z1886" s="462" t="inlineStr"/>
      <c r="AA1886" s="462" t="inlineStr">
        <is>
          <t>បុគ្គលជាប់អាករ</t>
        </is>
      </c>
      <c r="AB1886" s="462" t="inlineStr">
        <is>
          <t>L001-901905215</t>
        </is>
      </c>
      <c r="AC1886" s="462" t="inlineStr">
        <is>
          <t>វីអ៊ីស៊ិន (ខេមបូឌា) អ៊ិនដាសស្ទ្រី ឯ.ក</t>
        </is>
      </c>
      <c r="AD1886" s="464" t="n">
        <v>1878030</v>
      </c>
      <c r="AE1886" s="464" t="n">
        <v>1707300</v>
      </c>
      <c r="AF1886" s="464" t="n">
        <v>0</v>
      </c>
      <c r="AG1886" s="464" t="n">
        <v>0</v>
      </c>
      <c r="AH1886" s="464" t="n">
        <v>170730</v>
      </c>
      <c r="AI1886" s="464" t="n">
        <v>0</v>
      </c>
      <c r="AJ1886" s="464" t="n">
        <v>0</v>
      </c>
      <c r="AK1886" s="464" t="n">
        <v>0</v>
      </c>
      <c r="AL1886" s="464" t="n">
        <v>0</v>
      </c>
      <c r="AM1886" s="464" t="n">
        <v>0</v>
      </c>
      <c r="AN1886" s="464" t="n">
        <v>0</v>
      </c>
      <c r="AO1886" s="464" t="n">
        <v>0</v>
      </c>
      <c r="AP1886" s="464" t="n">
        <v>0</v>
      </c>
      <c r="AQ1886" s="462" t="inlineStr"/>
      <c r="AR1886" s="462" t="inlineStr">
        <is>
          <t>CLEARANCE FEE</t>
        </is>
      </c>
      <c r="AS1886" s="462" t="inlineStr">
        <is>
          <t>បានប្រកាសពន្ធ</t>
        </is>
      </c>
    </row>
    <row r="1887">
      <c r="A1887" s="461" t="n">
        <v>1879</v>
      </c>
      <c r="B1887" s="462" t="inlineStr">
        <is>
          <t>CLERANCE FEE</t>
        </is>
      </c>
      <c r="C1887" s="462" t="inlineStr">
        <is>
          <t>56ប៊ី-លីង សឹបផ្លាយ ឆេន មេនេចម៉ិន ឯ.ក</t>
        </is>
      </c>
      <c r="D1887" s="462" t="inlineStr">
        <is>
          <t>K004-902004795</t>
        </is>
      </c>
      <c r="E1887" s="462" t="inlineStr">
        <is>
          <t>TI2023-0336</t>
        </is>
      </c>
      <c r="F1887" s="463" t="n">
        <v>45023</v>
      </c>
      <c r="G1887" s="464" t="n">
        <v>170394</v>
      </c>
      <c r="H1887" s="462" t="n"/>
      <c r="I1887" s="464">
        <f>G1887</f>
        <v/>
      </c>
      <c r="J1887" s="462">
        <f>IF(AND(Q1887=TRUE, R1887=TRUE, S1887=TRUE), IF(W1887&lt;-0.05, "អនុញ្ញាត (អ្នកផ្គត់ផ្គង់ប្រកាសខ្វះ)", "បានប្រកាស (អនុញ្ញាត)"), IF(AND(Q1887=FALSE, R1887=FALSE, S1887=FALSE), "ព្យួរទុក (មិនមានទិន្នន័យ)", "ប្រកាសខុស (ព្យួរទុក)"))</f>
        <v/>
      </c>
      <c r="K1887" s="462" t="inlineStr"/>
      <c r="L1887" s="462" t="inlineStr"/>
      <c r="M1887" s="464">
        <f>AH1887</f>
        <v/>
      </c>
      <c r="N1887" s="464">
        <f>IF(W1887&lt;0,AH1887,I1887)</f>
        <v/>
      </c>
      <c r="O1887" s="464">
        <f>I1887-M1887</f>
        <v/>
      </c>
      <c r="P1887" s="462" t="n"/>
      <c r="Q1887" s="462">
        <f>V1887=W1887</f>
        <v/>
      </c>
      <c r="R1887" s="462">
        <f>AND(MONTH(F1887)=MONTH(X1887), YEAR(F1887)=YEAR(X1887))</f>
        <v/>
      </c>
      <c r="S1887" s="462">
        <f>AC1887="L001-901905215"</f>
        <v/>
      </c>
      <c r="T1887" s="464">
        <f>G1887-AH1887</f>
        <v/>
      </c>
      <c r="U1887" s="462" t="n"/>
      <c r="V1887" s="462" t="inlineStr">
        <is>
          <t>TI20230336</t>
        </is>
      </c>
      <c r="W1887" s="462" t="inlineStr">
        <is>
          <t>TI20230336</t>
        </is>
      </c>
      <c r="X1887" s="463" t="n">
        <v>45023</v>
      </c>
      <c r="Y1887" s="462" t="inlineStr">
        <is>
          <t>TI2023-0336</t>
        </is>
      </c>
      <c r="Z1887" s="462" t="inlineStr"/>
      <c r="AA1887" s="462" t="inlineStr">
        <is>
          <t>បុគ្គលជាប់អាករ</t>
        </is>
      </c>
      <c r="AB1887" s="462" t="inlineStr">
        <is>
          <t>L001-901905215</t>
        </is>
      </c>
      <c r="AC1887" s="462" t="inlineStr">
        <is>
          <t>វីអ៊ីស៊ិន (ខេមបូឌា) អ៊ិនដាសស្ទ្រី ឯ.ក</t>
        </is>
      </c>
      <c r="AD1887" s="464" t="n">
        <v>1874334</v>
      </c>
      <c r="AE1887" s="464" t="n">
        <v>1703940</v>
      </c>
      <c r="AF1887" s="464" t="n">
        <v>0</v>
      </c>
      <c r="AG1887" s="464" t="n">
        <v>0</v>
      </c>
      <c r="AH1887" s="464" t="n">
        <v>170394</v>
      </c>
      <c r="AI1887" s="464" t="n">
        <v>0</v>
      </c>
      <c r="AJ1887" s="464" t="n">
        <v>0</v>
      </c>
      <c r="AK1887" s="464" t="n">
        <v>0</v>
      </c>
      <c r="AL1887" s="464" t="n">
        <v>0</v>
      </c>
      <c r="AM1887" s="464" t="n">
        <v>0</v>
      </c>
      <c r="AN1887" s="464" t="n">
        <v>0</v>
      </c>
      <c r="AO1887" s="464" t="n">
        <v>0</v>
      </c>
      <c r="AP1887" s="464" t="n">
        <v>0</v>
      </c>
      <c r="AQ1887" s="462" t="inlineStr"/>
      <c r="AR1887" s="462" t="inlineStr">
        <is>
          <t>CLEARANCE FEE</t>
        </is>
      </c>
      <c r="AS1887" s="462" t="inlineStr">
        <is>
          <t>បានប្រកាសពន្ធ</t>
        </is>
      </c>
    </row>
    <row r="1888">
      <c r="A1888" s="461" t="n">
        <v>1880</v>
      </c>
      <c r="B1888" s="462" t="inlineStr">
        <is>
          <t>CLERANCE FEE</t>
        </is>
      </c>
      <c r="C1888" s="462" t="inlineStr">
        <is>
          <t>56ប៊ី-លីង សឹបផ្លាយ ឆេន មេនេចម៉ិន ឯ.ក</t>
        </is>
      </c>
      <c r="D1888" s="462" t="inlineStr">
        <is>
          <t>K004-902004795</t>
        </is>
      </c>
      <c r="E1888" s="462" t="inlineStr">
        <is>
          <t>TI2023-0335</t>
        </is>
      </c>
      <c r="F1888" s="463" t="n">
        <v>45023</v>
      </c>
      <c r="G1888" s="464" t="n">
        <v>170394</v>
      </c>
      <c r="H1888" s="462" t="n"/>
      <c r="I1888" s="464">
        <f>G1888</f>
        <v/>
      </c>
      <c r="J1888" s="462">
        <f>IF(AND(Q1888=TRUE, R1888=TRUE, S1888=TRUE), IF(W1888&lt;-0.05, "អនុញ្ញាត (អ្នកផ្គត់ផ្គង់ប្រកាសខ្វះ)", "បានប្រកាស (អនុញ្ញាត)"), IF(AND(Q1888=FALSE, R1888=FALSE, S1888=FALSE), "ព្យួរទុក (មិនមានទិន្នន័យ)", "ប្រកាសខុស (ព្យួរទុក)"))</f>
        <v/>
      </c>
      <c r="K1888" s="462" t="inlineStr"/>
      <c r="L1888" s="462" t="inlineStr"/>
      <c r="M1888" s="464">
        <f>AH1888</f>
        <v/>
      </c>
      <c r="N1888" s="464">
        <f>IF(W1888&lt;0,AH1888,I1888)</f>
        <v/>
      </c>
      <c r="O1888" s="464">
        <f>I1888-M1888</f>
        <v/>
      </c>
      <c r="P1888" s="462" t="n"/>
      <c r="Q1888" s="462">
        <f>V1888=W1888</f>
        <v/>
      </c>
      <c r="R1888" s="462">
        <f>AND(MONTH(F1888)=MONTH(X1888), YEAR(F1888)=YEAR(X1888))</f>
        <v/>
      </c>
      <c r="S1888" s="462">
        <f>AC1888="L001-901905215"</f>
        <v/>
      </c>
      <c r="T1888" s="464">
        <f>G1888-AH1888</f>
        <v/>
      </c>
      <c r="U1888" s="462" t="n"/>
      <c r="V1888" s="462" t="inlineStr">
        <is>
          <t>TI20230335</t>
        </is>
      </c>
      <c r="W1888" s="462" t="inlineStr">
        <is>
          <t>TI20230335</t>
        </is>
      </c>
      <c r="X1888" s="463" t="n">
        <v>45023</v>
      </c>
      <c r="Y1888" s="462" t="inlineStr">
        <is>
          <t>TI2023-0335</t>
        </is>
      </c>
      <c r="Z1888" s="462" t="inlineStr"/>
      <c r="AA1888" s="462" t="inlineStr">
        <is>
          <t>បុគ្គលជាប់អាករ</t>
        </is>
      </c>
      <c r="AB1888" s="462" t="inlineStr">
        <is>
          <t>L001-901905215</t>
        </is>
      </c>
      <c r="AC1888" s="462" t="inlineStr">
        <is>
          <t>វីអ៊ីស៊ិន (ខេមបូឌា) អ៊ិនដាសស្ទ្រី ឯ.ក</t>
        </is>
      </c>
      <c r="AD1888" s="464" t="n">
        <v>1874334</v>
      </c>
      <c r="AE1888" s="464" t="n">
        <v>1703940</v>
      </c>
      <c r="AF1888" s="464" t="n">
        <v>0</v>
      </c>
      <c r="AG1888" s="464" t="n">
        <v>0</v>
      </c>
      <c r="AH1888" s="464" t="n">
        <v>170394</v>
      </c>
      <c r="AI1888" s="464" t="n">
        <v>0</v>
      </c>
      <c r="AJ1888" s="464" t="n">
        <v>0</v>
      </c>
      <c r="AK1888" s="464" t="n">
        <v>0</v>
      </c>
      <c r="AL1888" s="464" t="n">
        <v>0</v>
      </c>
      <c r="AM1888" s="464" t="n">
        <v>0</v>
      </c>
      <c r="AN1888" s="464" t="n">
        <v>0</v>
      </c>
      <c r="AO1888" s="464" t="n">
        <v>0</v>
      </c>
      <c r="AP1888" s="464" t="n">
        <v>0</v>
      </c>
      <c r="AQ1888" s="462" t="inlineStr"/>
      <c r="AR1888" s="462" t="inlineStr">
        <is>
          <t>CLEARANCE FEE</t>
        </is>
      </c>
      <c r="AS1888" s="462" t="inlineStr">
        <is>
          <t>បានប្រកាសពន្ធ</t>
        </is>
      </c>
    </row>
    <row r="1889">
      <c r="A1889" s="461" t="n">
        <v>1881</v>
      </c>
      <c r="B1889" s="462" t="inlineStr">
        <is>
          <t>CLEARANCE AND TRUCKING FEE</t>
        </is>
      </c>
      <c r="C1889" s="462" t="inlineStr">
        <is>
          <t>56ប៊ី-លីង សឹបផ្លាយ ឆេន មេនេចម៉ិន ឯ.ក</t>
        </is>
      </c>
      <c r="D1889" s="462" t="inlineStr">
        <is>
          <t>K004-902004795</t>
        </is>
      </c>
      <c r="E1889" s="462" t="inlineStr">
        <is>
          <t>TI2023-0334</t>
        </is>
      </c>
      <c r="F1889" s="463" t="n">
        <v>45023</v>
      </c>
      <c r="G1889" s="464" t="n">
        <v>208936</v>
      </c>
      <c r="H1889" s="462" t="n"/>
      <c r="I1889" s="464">
        <f>G1889</f>
        <v/>
      </c>
      <c r="J1889" s="462">
        <f>IF(AND(Q1889=TRUE, R1889=TRUE, S1889=TRUE), IF(W1889&lt;-0.05, "អនុញ្ញាត (អ្នកផ្គត់ផ្គង់ប្រកាសខ្វះ)", "បានប្រកាស (អនុញ្ញាត)"), IF(AND(Q1889=FALSE, R1889=FALSE, S1889=FALSE), "ព្យួរទុក (មិនមានទិន្នន័យ)", "ប្រកាសខុស (ព្យួរទុក)"))</f>
        <v/>
      </c>
      <c r="K1889" s="462" t="inlineStr"/>
      <c r="L1889" s="462" t="inlineStr"/>
      <c r="M1889" s="464">
        <f>AH1889</f>
        <v/>
      </c>
      <c r="N1889" s="464">
        <f>IF(W1889&lt;0,AH1889,I1889)</f>
        <v/>
      </c>
      <c r="O1889" s="464">
        <f>I1889-M1889</f>
        <v/>
      </c>
      <c r="P1889" s="462" t="n"/>
      <c r="Q1889" s="462">
        <f>V1889=W1889</f>
        <v/>
      </c>
      <c r="R1889" s="462">
        <f>AND(MONTH(F1889)=MONTH(X1889), YEAR(F1889)=YEAR(X1889))</f>
        <v/>
      </c>
      <c r="S1889" s="462">
        <f>AC1889="L001-901905215"</f>
        <v/>
      </c>
      <c r="T1889" s="464">
        <f>G1889-AH1889</f>
        <v/>
      </c>
      <c r="U1889" s="462" t="n"/>
      <c r="V1889" s="462" t="inlineStr">
        <is>
          <t>TI20230334</t>
        </is>
      </c>
      <c r="W1889" s="462" t="inlineStr">
        <is>
          <t>TI20230334</t>
        </is>
      </c>
      <c r="X1889" s="463" t="n">
        <v>45023</v>
      </c>
      <c r="Y1889" s="462" t="inlineStr">
        <is>
          <t>TI2023-0334</t>
        </is>
      </c>
      <c r="Z1889" s="462" t="inlineStr"/>
      <c r="AA1889" s="462" t="inlineStr">
        <is>
          <t>បុគ្គលជាប់អាករ</t>
        </is>
      </c>
      <c r="AB1889" s="462" t="inlineStr">
        <is>
          <t>L001-901905215</t>
        </is>
      </c>
      <c r="AC1889" s="462" t="inlineStr">
        <is>
          <t>វីអ៊ីស៊ិន (ខេមបូឌា) អ៊ិនដាសស្ទ្រី ឯ.ក</t>
        </is>
      </c>
      <c r="AD1889" s="464" t="n">
        <v>2298291</v>
      </c>
      <c r="AE1889" s="464" t="n">
        <v>2089355</v>
      </c>
      <c r="AF1889" s="464" t="n">
        <v>0</v>
      </c>
      <c r="AG1889" s="464" t="n">
        <v>0</v>
      </c>
      <c r="AH1889" s="464" t="n">
        <v>208936</v>
      </c>
      <c r="AI1889" s="464" t="n">
        <v>0</v>
      </c>
      <c r="AJ1889" s="464" t="n">
        <v>0</v>
      </c>
      <c r="AK1889" s="464" t="n">
        <v>0</v>
      </c>
      <c r="AL1889" s="464" t="n">
        <v>0</v>
      </c>
      <c r="AM1889" s="464" t="n">
        <v>0</v>
      </c>
      <c r="AN1889" s="464" t="n">
        <v>0</v>
      </c>
      <c r="AO1889" s="464" t="n">
        <v>0</v>
      </c>
      <c r="AP1889" s="464" t="n">
        <v>0</v>
      </c>
      <c r="AQ1889" s="462" t="inlineStr"/>
      <c r="AR1889" s="462" t="inlineStr">
        <is>
          <t>CLEARANCE AND TRUCKING FEE</t>
        </is>
      </c>
      <c r="AS1889" s="462" t="inlineStr">
        <is>
          <t>បានប្រកាសពន្ធ</t>
        </is>
      </c>
    </row>
    <row r="1890">
      <c r="A1890" s="461" t="n">
        <v>1882</v>
      </c>
      <c r="B1890" s="462" t="inlineStr">
        <is>
          <t>LIFT OFF CHARGES 40'FULL AND GATE FEE CHARGES 40' FULL</t>
        </is>
      </c>
      <c r="C1890" s="462" t="inlineStr">
        <is>
          <t>កំពង់ផែស្វយ័តភ្នំពេញ "ក.ស.ភ"</t>
        </is>
      </c>
      <c r="D1890" s="462" t="inlineStr">
        <is>
          <t>L001-100044999</t>
        </is>
      </c>
      <c r="E1890" s="462" t="inlineStr">
        <is>
          <t>INV20230417022</t>
        </is>
      </c>
      <c r="F1890" s="463" t="n">
        <v>45020</v>
      </c>
      <c r="G1890" s="464" t="n">
        <v>29160</v>
      </c>
      <c r="H1890" s="462" t="n"/>
      <c r="I1890" s="464">
        <f>G1890</f>
        <v/>
      </c>
      <c r="J1890" s="462">
        <f>IF(AND(Q1890=TRUE, R1890=TRUE, S1890=TRUE), IF(W1890&lt;-0.05, "អនុញ្ញាត (អ្នកផ្គត់ផ្គង់ប្រកាសខ្វះ)", "បានប្រកាស (អនុញ្ញាត)"), IF(AND(Q1890=FALSE, R1890=FALSE, S1890=FALSE), "ព្យួរទុក (មិនមានទិន្នន័យ)", "ប្រកាសខុស (ព្យួរទុក)"))</f>
        <v/>
      </c>
      <c r="K1890" s="462" t="inlineStr"/>
      <c r="L1890" s="462" t="inlineStr"/>
      <c r="M1890" s="464">
        <f>AH1890</f>
        <v/>
      </c>
      <c r="N1890" s="464">
        <f>IF(W1890&lt;0,AH1890,I1890)</f>
        <v/>
      </c>
      <c r="O1890" s="464">
        <f>I1890-M1890</f>
        <v/>
      </c>
      <c r="P1890" s="462" t="n"/>
      <c r="Q1890" s="462">
        <f>V1890=W1890</f>
        <v/>
      </c>
      <c r="R1890" s="462">
        <f>AND(MONTH(F1890)=MONTH(X1890), YEAR(F1890)=YEAR(X1890))</f>
        <v/>
      </c>
      <c r="S1890" s="462">
        <f>AC1890="L001-901905215"</f>
        <v/>
      </c>
      <c r="T1890" s="464">
        <f>G1890-AH1890</f>
        <v/>
      </c>
      <c r="U1890" s="462" t="n"/>
      <c r="V1890" s="462" t="inlineStr">
        <is>
          <t>INV20230417022</t>
        </is>
      </c>
      <c r="W1890" s="462" t="inlineStr"/>
      <c r="X1890" s="499" t="n"/>
      <c r="Y1890" s="462" t="n"/>
      <c r="Z1890" s="462" t="n"/>
      <c r="AA1890" s="462" t="n"/>
      <c r="AB1890" s="462" t="n"/>
      <c r="AC1890" s="462" t="n"/>
      <c r="AD1890" s="462" t="n"/>
      <c r="AE1890" s="462" t="n"/>
      <c r="AF1890" s="462" t="n"/>
      <c r="AG1890" s="462" t="n"/>
      <c r="AH1890" s="462" t="n"/>
      <c r="AI1890" s="462" t="n"/>
      <c r="AJ1890" s="462" t="n"/>
      <c r="AK1890" s="462" t="n"/>
      <c r="AL1890" s="462" t="n"/>
      <c r="AM1890" s="462" t="n"/>
      <c r="AN1890" s="462" t="n"/>
      <c r="AO1890" s="462" t="n"/>
      <c r="AP1890" s="462" t="n"/>
      <c r="AQ1890" s="462" t="n"/>
      <c r="AR1890" s="462" t="n"/>
      <c r="AS1890" s="462" t="n"/>
    </row>
    <row r="1891">
      <c r="A1891" s="461" t="n">
        <v>1883</v>
      </c>
      <c r="B1891" s="462" t="inlineStr">
        <is>
          <t>Export Administration fee, Port Formality, service Charge &amp; Extra Cut Seal</t>
        </is>
      </c>
      <c r="C1891" s="462" t="inlineStr">
        <is>
          <t>ឆាយ ដា ឡូយីស្ទីក</t>
        </is>
      </c>
      <c r="D1891" s="462" t="inlineStr">
        <is>
          <t>L001-100063098</t>
        </is>
      </c>
      <c r="E1891" s="462" t="inlineStr">
        <is>
          <t>2304003780</t>
        </is>
      </c>
      <c r="F1891" s="463" t="n">
        <v>45033</v>
      </c>
      <c r="G1891" s="464" t="n">
        <v>88980</v>
      </c>
      <c r="H1891" s="462" t="n"/>
      <c r="I1891" s="464">
        <f>G1891</f>
        <v/>
      </c>
      <c r="J1891" s="462">
        <f>IF(AND(Q1891=TRUE, R1891=TRUE, S1891=TRUE), IF(W1891&lt;-0.05, "អនុញ្ញាត (អ្នកផ្គត់ផ្គង់ប្រកាសខ្វះ)", "បានប្រកាស (អនុញ្ញាត)"), IF(AND(Q1891=FALSE, R1891=FALSE, S1891=FALSE), "ព្យួរទុក (មិនមានទិន្នន័យ)", "ប្រកាសខុស (ព្យួរទុក)"))</f>
        <v/>
      </c>
      <c r="K1891" s="462" t="inlineStr"/>
      <c r="L1891" s="462" t="inlineStr"/>
      <c r="M1891" s="464">
        <f>AH1891</f>
        <v/>
      </c>
      <c r="N1891" s="464">
        <f>IF(W1891&lt;0,AH1891,I1891)</f>
        <v/>
      </c>
      <c r="O1891" s="464">
        <f>I1891-M1891</f>
        <v/>
      </c>
      <c r="P1891" s="462" t="n"/>
      <c r="Q1891" s="462">
        <f>V1891=W1891</f>
        <v/>
      </c>
      <c r="R1891" s="462">
        <f>AND(MONTH(F1891)=MONTH(X1891), YEAR(F1891)=YEAR(X1891))</f>
        <v/>
      </c>
      <c r="S1891" s="462">
        <f>AC1891="L001-901905215"</f>
        <v/>
      </c>
      <c r="T1891" s="464">
        <f>G1891-AH1891</f>
        <v/>
      </c>
      <c r="U1891" s="462" t="n"/>
      <c r="V1891" s="462" t="inlineStr">
        <is>
          <t>2304003780</t>
        </is>
      </c>
      <c r="W1891" s="462" t="inlineStr">
        <is>
          <t>2304003780</t>
        </is>
      </c>
      <c r="X1891" s="463" t="n">
        <v>45033</v>
      </c>
      <c r="Y1891" s="462" t="inlineStr">
        <is>
          <t>2304003780</t>
        </is>
      </c>
      <c r="Z1891" s="462" t="inlineStr"/>
      <c r="AA1891" s="462" t="inlineStr">
        <is>
          <t>បុគ្គលជាប់អាករ</t>
        </is>
      </c>
      <c r="AB1891" s="462" t="inlineStr">
        <is>
          <t>L001-901905215</t>
        </is>
      </c>
      <c r="AC1891" s="462" t="inlineStr">
        <is>
          <t>វីអ៊ីស៊ិន (ខេមបូឌា) អ៊ិនដាសស្ទ្រី ឯ.ក</t>
        </is>
      </c>
      <c r="AD1891" s="464" t="n">
        <v>978777</v>
      </c>
      <c r="AE1891" s="464" t="n">
        <v>889797</v>
      </c>
      <c r="AF1891" s="464" t="n">
        <v>0</v>
      </c>
      <c r="AG1891" s="464" t="n">
        <v>0</v>
      </c>
      <c r="AH1891" s="464" t="n">
        <v>88980</v>
      </c>
      <c r="AI1891" s="464" t="n">
        <v>0</v>
      </c>
      <c r="AJ1891" s="464" t="n">
        <v>0</v>
      </c>
      <c r="AK1891" s="464" t="n">
        <v>0</v>
      </c>
      <c r="AL1891" s="464" t="n">
        <v>0</v>
      </c>
      <c r="AM1891" s="464" t="n">
        <v>0</v>
      </c>
      <c r="AN1891" s="464" t="n">
        <v>0</v>
      </c>
      <c r="AO1891" s="464" t="n">
        <v>0</v>
      </c>
      <c r="AP1891" s="464" t="n">
        <v>0</v>
      </c>
      <c r="AQ1891" s="462" t="inlineStr"/>
      <c r="AR1891" s="462" t="inlineStr">
        <is>
          <t>Export Administration Fee</t>
        </is>
      </c>
      <c r="AS1891" s="462" t="inlineStr">
        <is>
          <t>បានប្រកាសពន្ធ</t>
        </is>
      </c>
    </row>
    <row r="1892">
      <c r="A1892" s="461" t="n">
        <v>1884</v>
      </c>
      <c r="B1892" s="462" t="inlineStr">
        <is>
          <t>Export Administration fee, Port Formality, service Charge &amp; Extra Cut Seal</t>
        </is>
      </c>
      <c r="C1892" s="462" t="inlineStr">
        <is>
          <t>ឆាយ ដា ឡូយីស្ទីក</t>
        </is>
      </c>
      <c r="D1892" s="462" t="inlineStr">
        <is>
          <t>L001-100063098</t>
        </is>
      </c>
      <c r="E1892" s="462" t="inlineStr">
        <is>
          <t>2304003783</t>
        </is>
      </c>
      <c r="F1892" s="463" t="n">
        <v>45033</v>
      </c>
      <c r="G1892" s="464" t="n">
        <v>76791</v>
      </c>
      <c r="H1892" s="462" t="n"/>
      <c r="I1892" s="464">
        <f>G1892</f>
        <v/>
      </c>
      <c r="J1892" s="462">
        <f>IF(AND(Q1892=TRUE, R1892=TRUE, S1892=TRUE), IF(W1892&lt;-0.05, "អនុញ្ញាត (អ្នកផ្គត់ផ្គង់ប្រកាសខ្វះ)", "បានប្រកាស (អនុញ្ញាត)"), IF(AND(Q1892=FALSE, R1892=FALSE, S1892=FALSE), "ព្យួរទុក (មិនមានទិន្នន័យ)", "ប្រកាសខុស (ព្យួរទុក)"))</f>
        <v/>
      </c>
      <c r="K1892" s="462" t="inlineStr"/>
      <c r="L1892" s="462" t="inlineStr"/>
      <c r="M1892" s="464">
        <f>AH1892</f>
        <v/>
      </c>
      <c r="N1892" s="464">
        <f>IF(W1892&lt;0,AH1892,I1892)</f>
        <v/>
      </c>
      <c r="O1892" s="464">
        <f>I1892-M1892</f>
        <v/>
      </c>
      <c r="P1892" s="462" t="n"/>
      <c r="Q1892" s="462">
        <f>V1892=W1892</f>
        <v/>
      </c>
      <c r="R1892" s="462">
        <f>AND(MONTH(F1892)=MONTH(X1892), YEAR(F1892)=YEAR(X1892))</f>
        <v/>
      </c>
      <c r="S1892" s="462">
        <f>AC1892="L001-901905215"</f>
        <v/>
      </c>
      <c r="T1892" s="464">
        <f>G1892-AH1892</f>
        <v/>
      </c>
      <c r="U1892" s="462" t="n"/>
      <c r="V1892" s="462" t="inlineStr">
        <is>
          <t>2304003783</t>
        </is>
      </c>
      <c r="W1892" s="462" t="inlineStr">
        <is>
          <t>2304003783</t>
        </is>
      </c>
      <c r="X1892" s="463" t="n">
        <v>45033</v>
      </c>
      <c r="Y1892" s="462" t="inlineStr">
        <is>
          <t>2304003783</t>
        </is>
      </c>
      <c r="Z1892" s="462" t="inlineStr"/>
      <c r="AA1892" s="462" t="inlineStr">
        <is>
          <t>បុគ្គលជាប់អាករ</t>
        </is>
      </c>
      <c r="AB1892" s="462" t="inlineStr">
        <is>
          <t>L001-901905215</t>
        </is>
      </c>
      <c r="AC1892" s="462" t="inlineStr">
        <is>
          <t>វីអ៊ីស៊ិន (ខេមបូឌា) អ៊ិនដាសស្ទ្រី ឯ.ក</t>
        </is>
      </c>
      <c r="AD1892" s="464" t="n">
        <v>844698</v>
      </c>
      <c r="AE1892" s="464" t="n">
        <v>767907</v>
      </c>
      <c r="AF1892" s="464" t="n">
        <v>0</v>
      </c>
      <c r="AG1892" s="464" t="n">
        <v>0</v>
      </c>
      <c r="AH1892" s="464" t="n">
        <v>76791</v>
      </c>
      <c r="AI1892" s="464" t="n">
        <v>0</v>
      </c>
      <c r="AJ1892" s="464" t="n">
        <v>0</v>
      </c>
      <c r="AK1892" s="464" t="n">
        <v>0</v>
      </c>
      <c r="AL1892" s="464" t="n">
        <v>0</v>
      </c>
      <c r="AM1892" s="464" t="n">
        <v>0</v>
      </c>
      <c r="AN1892" s="464" t="n">
        <v>0</v>
      </c>
      <c r="AO1892" s="464" t="n">
        <v>0</v>
      </c>
      <c r="AP1892" s="464" t="n">
        <v>0</v>
      </c>
      <c r="AQ1892" s="462" t="inlineStr"/>
      <c r="AR1892" s="462" t="inlineStr">
        <is>
          <t>Export Administration Fee</t>
        </is>
      </c>
      <c r="AS1892" s="462" t="inlineStr">
        <is>
          <t>បានប្រកាសពន្ធ</t>
        </is>
      </c>
    </row>
    <row r="1893">
      <c r="A1893" s="461" t="n">
        <v>1885</v>
      </c>
      <c r="B1893" s="462" t="inlineStr">
        <is>
          <t>Export Administration fee, Port Formality, service Charge</t>
        </is>
      </c>
      <c r="C1893" s="462" t="inlineStr">
        <is>
          <t>ឆាយ ដា ឡូយីស្ទីក</t>
        </is>
      </c>
      <c r="D1893" s="462" t="inlineStr">
        <is>
          <t>L001-100063098</t>
        </is>
      </c>
      <c r="E1893" s="462" t="inlineStr">
        <is>
          <t>2304003786</t>
        </is>
      </c>
      <c r="F1893" s="463" t="n">
        <v>45033</v>
      </c>
      <c r="G1893" s="464" t="n">
        <v>76791</v>
      </c>
      <c r="H1893" s="462" t="n"/>
      <c r="I1893" s="464">
        <f>G1893</f>
        <v/>
      </c>
      <c r="J1893" s="462">
        <f>IF(AND(Q1893=TRUE, R1893=TRUE, S1893=TRUE), IF(W1893&lt;-0.05, "អនុញ្ញាត (អ្នកផ្គត់ផ្គង់ប្រកាសខ្វះ)", "បានប្រកាស (អនុញ្ញាត)"), IF(AND(Q1893=FALSE, R1893=FALSE, S1893=FALSE), "ព្យួរទុក (មិនមានទិន្នន័យ)", "ប្រកាសខុស (ព្យួរទុក)"))</f>
        <v/>
      </c>
      <c r="K1893" s="462" t="inlineStr"/>
      <c r="L1893" s="462" t="inlineStr"/>
      <c r="M1893" s="464">
        <f>AH1893</f>
        <v/>
      </c>
      <c r="N1893" s="464">
        <f>IF(W1893&lt;0,AH1893,I1893)</f>
        <v/>
      </c>
      <c r="O1893" s="464">
        <f>I1893-M1893</f>
        <v/>
      </c>
      <c r="P1893" s="462" t="n"/>
      <c r="Q1893" s="462">
        <f>V1893=W1893</f>
        <v/>
      </c>
      <c r="R1893" s="462">
        <f>AND(MONTH(F1893)=MONTH(X1893), YEAR(F1893)=YEAR(X1893))</f>
        <v/>
      </c>
      <c r="S1893" s="462">
        <f>AC1893="L001-901905215"</f>
        <v/>
      </c>
      <c r="T1893" s="464">
        <f>G1893-AH1893</f>
        <v/>
      </c>
      <c r="U1893" s="462" t="n"/>
      <c r="V1893" s="462" t="inlineStr">
        <is>
          <t>2304003786</t>
        </is>
      </c>
      <c r="W1893" s="462" t="inlineStr">
        <is>
          <t>2304003786</t>
        </is>
      </c>
      <c r="X1893" s="463" t="n">
        <v>45033</v>
      </c>
      <c r="Y1893" s="462" t="inlineStr">
        <is>
          <t>2304003786</t>
        </is>
      </c>
      <c r="Z1893" s="462" t="inlineStr"/>
      <c r="AA1893" s="462" t="inlineStr">
        <is>
          <t>បុគ្គលជាប់អាករ</t>
        </is>
      </c>
      <c r="AB1893" s="462" t="inlineStr">
        <is>
          <t>L001-901905215</t>
        </is>
      </c>
      <c r="AC1893" s="462" t="inlineStr">
        <is>
          <t>វីអ៊ីស៊ិន (ខេមបូឌា) អ៊ិនដាសស្ទ្រី ឯ.ក</t>
        </is>
      </c>
      <c r="AD1893" s="464" t="n">
        <v>844698</v>
      </c>
      <c r="AE1893" s="464" t="n">
        <v>767907</v>
      </c>
      <c r="AF1893" s="464" t="n">
        <v>0</v>
      </c>
      <c r="AG1893" s="464" t="n">
        <v>0</v>
      </c>
      <c r="AH1893" s="464" t="n">
        <v>76791</v>
      </c>
      <c r="AI1893" s="464" t="n">
        <v>0</v>
      </c>
      <c r="AJ1893" s="464" t="n">
        <v>0</v>
      </c>
      <c r="AK1893" s="464" t="n">
        <v>0</v>
      </c>
      <c r="AL1893" s="464" t="n">
        <v>0</v>
      </c>
      <c r="AM1893" s="464" t="n">
        <v>0</v>
      </c>
      <c r="AN1893" s="464" t="n">
        <v>0</v>
      </c>
      <c r="AO1893" s="464" t="n">
        <v>0</v>
      </c>
      <c r="AP1893" s="464" t="n">
        <v>0</v>
      </c>
      <c r="AQ1893" s="462" t="inlineStr"/>
      <c r="AR1893" s="462" t="inlineStr">
        <is>
          <t>Export Administration Fee</t>
        </is>
      </c>
      <c r="AS1893" s="462" t="inlineStr">
        <is>
          <t>បានប្រកាសពន្ធ</t>
        </is>
      </c>
    </row>
    <row r="1894">
      <c r="A1894" s="461" t="n">
        <v>1886</v>
      </c>
      <c r="B1894" s="462" t="inlineStr">
        <is>
          <t>Worker fee</t>
        </is>
      </c>
      <c r="C1894" s="462" t="inlineStr">
        <is>
          <t>ឆាយ ដា ឡូយីស្ទីក</t>
        </is>
      </c>
      <c r="D1894" s="462" t="inlineStr">
        <is>
          <t>L001-100063098</t>
        </is>
      </c>
      <c r="E1894" s="462" t="inlineStr">
        <is>
          <t>2304003814</t>
        </is>
      </c>
      <c r="F1894" s="463" t="n">
        <v>45034</v>
      </c>
      <c r="G1894" s="464" t="n">
        <v>15439</v>
      </c>
      <c r="H1894" s="462" t="n"/>
      <c r="I1894" s="464">
        <f>G1894</f>
        <v/>
      </c>
      <c r="J1894" s="462">
        <f>IF(AND(Q1894=TRUE, R1894=TRUE, S1894=TRUE), IF(W1894&lt;-0.05, "អនុញ្ញាត (អ្នកផ្គត់ផ្គង់ប្រកាសខ្វះ)", "បានប្រកាស (អនុញ្ញាត)"), IF(AND(Q1894=FALSE, R1894=FALSE, S1894=FALSE), "ព្យួរទុក (មិនមានទិន្នន័យ)", "ប្រកាសខុស (ព្យួរទុក)"))</f>
        <v/>
      </c>
      <c r="K1894" s="462" t="inlineStr"/>
      <c r="L1894" s="462" t="inlineStr"/>
      <c r="M1894" s="464">
        <f>AH1894</f>
        <v/>
      </c>
      <c r="N1894" s="464">
        <f>IF(W1894&lt;0,AH1894,I1894)</f>
        <v/>
      </c>
      <c r="O1894" s="464">
        <f>I1894-M1894</f>
        <v/>
      </c>
      <c r="P1894" s="462" t="n"/>
      <c r="Q1894" s="462">
        <f>V1894=W1894</f>
        <v/>
      </c>
      <c r="R1894" s="462">
        <f>AND(MONTH(F1894)=MONTH(X1894), YEAR(F1894)=YEAR(X1894))</f>
        <v/>
      </c>
      <c r="S1894" s="462">
        <f>AC1894="L001-901905215"</f>
        <v/>
      </c>
      <c r="T1894" s="464">
        <f>G1894-AH1894</f>
        <v/>
      </c>
      <c r="U1894" s="462" t="n"/>
      <c r="V1894" s="462" t="inlineStr">
        <is>
          <t>2304003814</t>
        </is>
      </c>
      <c r="W1894" s="462" t="inlineStr">
        <is>
          <t>2304003814</t>
        </is>
      </c>
      <c r="X1894" s="463" t="n">
        <v>45034</v>
      </c>
      <c r="Y1894" s="462" t="inlineStr">
        <is>
          <t>2304003814</t>
        </is>
      </c>
      <c r="Z1894" s="462" t="inlineStr"/>
      <c r="AA1894" s="462" t="inlineStr">
        <is>
          <t>បុគ្គលជាប់អាករ</t>
        </is>
      </c>
      <c r="AB1894" s="462" t="inlineStr">
        <is>
          <t>L001-901905215</t>
        </is>
      </c>
      <c r="AC1894" s="462" t="inlineStr">
        <is>
          <t>វីអ៊ីស៊ិន (ខេមបូឌា) អ៊ិនដាសស្ទ្រី ឯ.ក</t>
        </is>
      </c>
      <c r="AD1894" s="464" t="n">
        <v>169833</v>
      </c>
      <c r="AE1894" s="464" t="n">
        <v>154394</v>
      </c>
      <c r="AF1894" s="464" t="n">
        <v>0</v>
      </c>
      <c r="AG1894" s="464" t="n">
        <v>0</v>
      </c>
      <c r="AH1894" s="464" t="n">
        <v>15439</v>
      </c>
      <c r="AI1894" s="464" t="n">
        <v>0</v>
      </c>
      <c r="AJ1894" s="464" t="n">
        <v>0</v>
      </c>
      <c r="AK1894" s="464" t="n">
        <v>0</v>
      </c>
      <c r="AL1894" s="464" t="n">
        <v>0</v>
      </c>
      <c r="AM1894" s="464" t="n">
        <v>0</v>
      </c>
      <c r="AN1894" s="464" t="n">
        <v>0</v>
      </c>
      <c r="AO1894" s="464" t="n">
        <v>0</v>
      </c>
      <c r="AP1894" s="464" t="n">
        <v>0</v>
      </c>
      <c r="AQ1894" s="462" t="inlineStr"/>
      <c r="AR1894" s="462" t="inlineStr">
        <is>
          <t>Worker Fee</t>
        </is>
      </c>
      <c r="AS1894" s="462" t="inlineStr">
        <is>
          <t>បានប្រកាសពន្ធ</t>
        </is>
      </c>
    </row>
    <row r="1895">
      <c r="A1895" s="461" t="n">
        <v>1887</v>
      </c>
      <c r="B1895" s="462" t="inlineStr">
        <is>
          <t>Export Administration fee, Port Formality, service Charge</t>
        </is>
      </c>
      <c r="C1895" s="462" t="inlineStr">
        <is>
          <t>ឆាយ ដា ឡូយីស្ទីក</t>
        </is>
      </c>
      <c r="D1895" s="462" t="inlineStr">
        <is>
          <t>L001-100063098</t>
        </is>
      </c>
      <c r="E1895" s="462" t="inlineStr">
        <is>
          <t>2304004030</t>
        </is>
      </c>
      <c r="F1895" s="463" t="n">
        <v>45040</v>
      </c>
      <c r="G1895" s="464" t="n">
        <v>77093</v>
      </c>
      <c r="H1895" s="462" t="n"/>
      <c r="I1895" s="464">
        <f>G1895</f>
        <v/>
      </c>
      <c r="J1895" s="462">
        <f>IF(AND(Q1895=TRUE, R1895=TRUE, S1895=TRUE), IF(W1895&lt;-0.05, "អនុញ្ញាត (អ្នកផ្គត់ផ្គង់ប្រកាសខ្វះ)", "បានប្រកាស (អនុញ្ញាត)"), IF(AND(Q1895=FALSE, R1895=FALSE, S1895=FALSE), "ព្យួរទុក (មិនមានទិន្នន័យ)", "ប្រកាសខុស (ព្យួរទុក)"))</f>
        <v/>
      </c>
      <c r="K1895" s="462" t="inlineStr"/>
      <c r="L1895" s="462" t="inlineStr"/>
      <c r="M1895" s="464">
        <f>AH1895</f>
        <v/>
      </c>
      <c r="N1895" s="464">
        <f>IF(W1895&lt;0,AH1895,I1895)</f>
        <v/>
      </c>
      <c r="O1895" s="464">
        <f>I1895-M1895</f>
        <v/>
      </c>
      <c r="P1895" s="462" t="n"/>
      <c r="Q1895" s="462">
        <f>V1895=W1895</f>
        <v/>
      </c>
      <c r="R1895" s="462">
        <f>AND(MONTH(F1895)=MONTH(X1895), YEAR(F1895)=YEAR(X1895))</f>
        <v/>
      </c>
      <c r="S1895" s="462">
        <f>AC1895="L001-901905215"</f>
        <v/>
      </c>
      <c r="T1895" s="464">
        <f>G1895-AH1895</f>
        <v/>
      </c>
      <c r="U1895" s="462" t="n"/>
      <c r="V1895" s="462" t="inlineStr">
        <is>
          <t>2304004030</t>
        </is>
      </c>
      <c r="W1895" s="462" t="inlineStr">
        <is>
          <t>2304004030</t>
        </is>
      </c>
      <c r="X1895" s="463" t="n">
        <v>45040</v>
      </c>
      <c r="Y1895" s="462" t="inlineStr">
        <is>
          <t>2304004030</t>
        </is>
      </c>
      <c r="Z1895" s="462" t="inlineStr"/>
      <c r="AA1895" s="462" t="inlineStr">
        <is>
          <t>បុគ្គលជាប់អាករ</t>
        </is>
      </c>
      <c r="AB1895" s="462" t="inlineStr">
        <is>
          <t>L001-901905215</t>
        </is>
      </c>
      <c r="AC1895" s="462" t="inlineStr">
        <is>
          <t>វីអ៊ីស៊ិន (ខេមបូឌា) អ៊ិនដាសស្ទ្រី ឯ.ក</t>
        </is>
      </c>
      <c r="AD1895" s="464" t="n">
        <v>848024</v>
      </c>
      <c r="AE1895" s="464" t="n">
        <v>770931</v>
      </c>
      <c r="AF1895" s="464" t="n">
        <v>0</v>
      </c>
      <c r="AG1895" s="464" t="n">
        <v>0</v>
      </c>
      <c r="AH1895" s="464" t="n">
        <v>77093</v>
      </c>
      <c r="AI1895" s="464" t="n">
        <v>0</v>
      </c>
      <c r="AJ1895" s="464" t="n">
        <v>0</v>
      </c>
      <c r="AK1895" s="464" t="n">
        <v>0</v>
      </c>
      <c r="AL1895" s="464" t="n">
        <v>0</v>
      </c>
      <c r="AM1895" s="464" t="n">
        <v>0</v>
      </c>
      <c r="AN1895" s="464" t="n">
        <v>0</v>
      </c>
      <c r="AO1895" s="464" t="n">
        <v>0</v>
      </c>
      <c r="AP1895" s="464" t="n">
        <v>0</v>
      </c>
      <c r="AQ1895" s="462" t="inlineStr"/>
      <c r="AR1895" s="462" t="inlineStr">
        <is>
          <t>Export Administration Fee</t>
        </is>
      </c>
      <c r="AS1895" s="462" t="inlineStr">
        <is>
          <t>បានប្រកាសពន្ធ</t>
        </is>
      </c>
    </row>
    <row r="1896">
      <c r="A1896" s="461" t="n">
        <v>1888</v>
      </c>
      <c r="B1896" s="462" t="inlineStr">
        <is>
          <t>Export Administration fee, Port Formality, service Charge &amp; Extra Cut Seal</t>
        </is>
      </c>
      <c r="C1896" s="462" t="inlineStr">
        <is>
          <t>ឆាយ ដា ឡូយីស្ទីក</t>
        </is>
      </c>
      <c r="D1896" s="462" t="inlineStr">
        <is>
          <t>L001-100063098</t>
        </is>
      </c>
      <c r="E1896" s="462" t="inlineStr">
        <is>
          <t>2304004032</t>
        </is>
      </c>
      <c r="F1896" s="463" t="n">
        <v>45040</v>
      </c>
      <c r="G1896" s="464" t="n">
        <v>89330</v>
      </c>
      <c r="H1896" s="462" t="n"/>
      <c r="I1896" s="464">
        <f>G1896</f>
        <v/>
      </c>
      <c r="J1896" s="462">
        <f>IF(AND(Q1896=TRUE, R1896=TRUE, S1896=TRUE), IF(W1896&lt;-0.05, "អនុញ្ញាត (អ្នកផ្គត់ផ្គង់ប្រកាសខ្វះ)", "បានប្រកាស (អនុញ្ញាត)"), IF(AND(Q1896=FALSE, R1896=FALSE, S1896=FALSE), "ព្យួរទុក (មិនមានទិន្នន័យ)", "ប្រកាសខុស (ព្យួរទុក)"))</f>
        <v/>
      </c>
      <c r="K1896" s="462" t="inlineStr"/>
      <c r="L1896" s="462" t="inlineStr"/>
      <c r="M1896" s="464">
        <f>AH1896</f>
        <v/>
      </c>
      <c r="N1896" s="464">
        <f>IF(W1896&lt;0,AH1896,I1896)</f>
        <v/>
      </c>
      <c r="O1896" s="464">
        <f>I1896-M1896</f>
        <v/>
      </c>
      <c r="P1896" s="462" t="n"/>
      <c r="Q1896" s="462">
        <f>V1896=W1896</f>
        <v/>
      </c>
      <c r="R1896" s="462">
        <f>AND(MONTH(F1896)=MONTH(X1896), YEAR(F1896)=YEAR(X1896))</f>
        <v/>
      </c>
      <c r="S1896" s="462">
        <f>AC1896="L001-901905215"</f>
        <v/>
      </c>
      <c r="T1896" s="464">
        <f>G1896-AH1896</f>
        <v/>
      </c>
      <c r="U1896" s="462" t="n"/>
      <c r="V1896" s="462" t="inlineStr">
        <is>
          <t>2304004032</t>
        </is>
      </c>
      <c r="W1896" s="462" t="inlineStr">
        <is>
          <t>2304004032</t>
        </is>
      </c>
      <c r="X1896" s="463" t="n">
        <v>45040</v>
      </c>
      <c r="Y1896" s="462" t="inlineStr">
        <is>
          <t>2304004032</t>
        </is>
      </c>
      <c r="Z1896" s="462" t="inlineStr"/>
      <c r="AA1896" s="462" t="inlineStr">
        <is>
          <t>បុគ្គលជាប់អាករ</t>
        </is>
      </c>
      <c r="AB1896" s="462" t="inlineStr">
        <is>
          <t>L001-901905215</t>
        </is>
      </c>
      <c r="AC1896" s="462" t="inlineStr">
        <is>
          <t>វីអ៊ីស៊ិន (ខេមបូឌា) អ៊ិនដាសស្ទ្រី ឯ.ក</t>
        </is>
      </c>
      <c r="AD1896" s="464" t="n">
        <v>982631</v>
      </c>
      <c r="AE1896" s="464" t="n">
        <v>893301</v>
      </c>
      <c r="AF1896" s="464" t="n">
        <v>0</v>
      </c>
      <c r="AG1896" s="464" t="n">
        <v>0</v>
      </c>
      <c r="AH1896" s="464" t="n">
        <v>89330</v>
      </c>
      <c r="AI1896" s="464" t="n">
        <v>0</v>
      </c>
      <c r="AJ1896" s="464" t="n">
        <v>0</v>
      </c>
      <c r="AK1896" s="464" t="n">
        <v>0</v>
      </c>
      <c r="AL1896" s="464" t="n">
        <v>0</v>
      </c>
      <c r="AM1896" s="464" t="n">
        <v>0</v>
      </c>
      <c r="AN1896" s="464" t="n">
        <v>0</v>
      </c>
      <c r="AO1896" s="464" t="n">
        <v>0</v>
      </c>
      <c r="AP1896" s="464" t="n">
        <v>0</v>
      </c>
      <c r="AQ1896" s="462" t="inlineStr"/>
      <c r="AR1896" s="462" t="inlineStr">
        <is>
          <t>Export Administration Fee</t>
        </is>
      </c>
      <c r="AS1896" s="462" t="inlineStr">
        <is>
          <t>បានប្រកាសពន្ធ</t>
        </is>
      </c>
    </row>
    <row r="1897">
      <c r="A1897" s="461" t="n">
        <v>1889</v>
      </c>
      <c r="B1897" s="462" t="inlineStr">
        <is>
          <t>Export Administration fee, Port Formality, service Charge</t>
        </is>
      </c>
      <c r="C1897" s="462" t="inlineStr">
        <is>
          <t>ឆាយ ដា ឡូយីស្ទីក</t>
        </is>
      </c>
      <c r="D1897" s="462" t="inlineStr">
        <is>
          <t>L001-100063098</t>
        </is>
      </c>
      <c r="E1897" s="462" t="inlineStr">
        <is>
          <t>2304004040</t>
        </is>
      </c>
      <c r="F1897" s="463" t="n">
        <v>45040</v>
      </c>
      <c r="G1897" s="464" t="n">
        <v>77093</v>
      </c>
      <c r="H1897" s="462" t="n"/>
      <c r="I1897" s="464">
        <f>G1897</f>
        <v/>
      </c>
      <c r="J1897" s="462">
        <f>IF(AND(Q1897=TRUE, R1897=TRUE, S1897=TRUE), IF(W1897&lt;-0.05, "អនុញ្ញាត (អ្នកផ្គត់ផ្គង់ប្រកាសខ្វះ)", "បានប្រកាស (អនុញ្ញាត)"), IF(AND(Q1897=FALSE, R1897=FALSE, S1897=FALSE), "ព្យួរទុក (មិនមានទិន្នន័យ)", "ប្រកាសខុស (ព្យួរទុក)"))</f>
        <v/>
      </c>
      <c r="K1897" s="462" t="inlineStr"/>
      <c r="L1897" s="462" t="inlineStr"/>
      <c r="M1897" s="464">
        <f>AH1897</f>
        <v/>
      </c>
      <c r="N1897" s="464">
        <f>IF(W1897&lt;0,AH1897,I1897)</f>
        <v/>
      </c>
      <c r="O1897" s="464">
        <f>I1897-M1897</f>
        <v/>
      </c>
      <c r="P1897" s="462" t="n"/>
      <c r="Q1897" s="462">
        <f>V1897=W1897</f>
        <v/>
      </c>
      <c r="R1897" s="462">
        <f>AND(MONTH(F1897)=MONTH(X1897), YEAR(F1897)=YEAR(X1897))</f>
        <v/>
      </c>
      <c r="S1897" s="462">
        <f>AC1897="L001-901905215"</f>
        <v/>
      </c>
      <c r="T1897" s="464">
        <f>G1897-AH1897</f>
        <v/>
      </c>
      <c r="U1897" s="462" t="n"/>
      <c r="V1897" s="462" t="inlineStr">
        <is>
          <t>2304004040</t>
        </is>
      </c>
      <c r="W1897" s="462" t="inlineStr">
        <is>
          <t>2304004040</t>
        </is>
      </c>
      <c r="X1897" s="463" t="n">
        <v>45040</v>
      </c>
      <c r="Y1897" s="462" t="inlineStr">
        <is>
          <t>2304004040</t>
        </is>
      </c>
      <c r="Z1897" s="462" t="inlineStr"/>
      <c r="AA1897" s="462" t="inlineStr">
        <is>
          <t>បុគ្គលជាប់អាករ</t>
        </is>
      </c>
      <c r="AB1897" s="462" t="inlineStr">
        <is>
          <t>L001-901905215</t>
        </is>
      </c>
      <c r="AC1897" s="462" t="inlineStr">
        <is>
          <t>វីអ៊ីស៊ិន (ខេមបូឌា) អ៊ិនដាសស្ទ្រី ឯ.ក</t>
        </is>
      </c>
      <c r="AD1897" s="464" t="n">
        <v>848024</v>
      </c>
      <c r="AE1897" s="464" t="n">
        <v>770931</v>
      </c>
      <c r="AF1897" s="464" t="n">
        <v>0</v>
      </c>
      <c r="AG1897" s="464" t="n">
        <v>0</v>
      </c>
      <c r="AH1897" s="464" t="n">
        <v>77093</v>
      </c>
      <c r="AI1897" s="464" t="n">
        <v>0</v>
      </c>
      <c r="AJ1897" s="464" t="n">
        <v>0</v>
      </c>
      <c r="AK1897" s="464" t="n">
        <v>0</v>
      </c>
      <c r="AL1897" s="464" t="n">
        <v>0</v>
      </c>
      <c r="AM1897" s="464" t="n">
        <v>0</v>
      </c>
      <c r="AN1897" s="464" t="n">
        <v>0</v>
      </c>
      <c r="AO1897" s="464" t="n">
        <v>0</v>
      </c>
      <c r="AP1897" s="464" t="n">
        <v>0</v>
      </c>
      <c r="AQ1897" s="462" t="inlineStr"/>
      <c r="AR1897" s="462" t="inlineStr">
        <is>
          <t>Export Administration Fee</t>
        </is>
      </c>
      <c r="AS1897" s="462" t="inlineStr">
        <is>
          <t>បានប្រកាសពន្ធ</t>
        </is>
      </c>
    </row>
    <row r="1898">
      <c r="A1898" s="461" t="n">
        <v>1890</v>
      </c>
      <c r="B1898" s="462" t="inlineStr">
        <is>
          <t>Export Administration fee, Port Formality, service Charge &amp; Extra Cut Seal</t>
        </is>
      </c>
      <c r="C1898" s="462" t="inlineStr">
        <is>
          <t>ឆាយ ដា ឡូយីស្ទីក</t>
        </is>
      </c>
      <c r="D1898" s="462" t="inlineStr">
        <is>
          <t>L001-100063098</t>
        </is>
      </c>
      <c r="E1898" s="462" t="inlineStr">
        <is>
          <t>2304004054</t>
        </is>
      </c>
      <c r="F1898" s="463" t="n">
        <v>45040</v>
      </c>
      <c r="G1898" s="464" t="n">
        <v>89330</v>
      </c>
      <c r="H1898" s="462" t="n"/>
      <c r="I1898" s="464">
        <f>G1898</f>
        <v/>
      </c>
      <c r="J1898" s="462">
        <f>IF(AND(Q1898=TRUE, R1898=TRUE, S1898=TRUE), IF(W1898&lt;-0.05, "អនុញ្ញាត (អ្នកផ្គត់ផ្គង់ប្រកាសខ្វះ)", "បានប្រកាស (អនុញ្ញាត)"), IF(AND(Q1898=FALSE, R1898=FALSE, S1898=FALSE), "ព្យួរទុក (មិនមានទិន្នន័យ)", "ប្រកាសខុស (ព្យួរទុក)"))</f>
        <v/>
      </c>
      <c r="K1898" s="462" t="inlineStr"/>
      <c r="L1898" s="462" t="inlineStr"/>
      <c r="M1898" s="464">
        <f>AH1898</f>
        <v/>
      </c>
      <c r="N1898" s="464">
        <f>IF(W1898&lt;0,AH1898,I1898)</f>
        <v/>
      </c>
      <c r="O1898" s="464">
        <f>I1898-M1898</f>
        <v/>
      </c>
      <c r="P1898" s="462" t="n"/>
      <c r="Q1898" s="462">
        <f>V1898=W1898</f>
        <v/>
      </c>
      <c r="R1898" s="462">
        <f>AND(MONTH(F1898)=MONTH(X1898), YEAR(F1898)=YEAR(X1898))</f>
        <v/>
      </c>
      <c r="S1898" s="462">
        <f>AC1898="L001-901905215"</f>
        <v/>
      </c>
      <c r="T1898" s="464">
        <f>G1898-AH1898</f>
        <v/>
      </c>
      <c r="U1898" s="462" t="n"/>
      <c r="V1898" s="462" t="inlineStr">
        <is>
          <t>2304004054</t>
        </is>
      </c>
      <c r="W1898" s="462" t="inlineStr">
        <is>
          <t>2304004054</t>
        </is>
      </c>
      <c r="X1898" s="463" t="n">
        <v>45040</v>
      </c>
      <c r="Y1898" s="462" t="inlineStr">
        <is>
          <t>2304004054</t>
        </is>
      </c>
      <c r="Z1898" s="462" t="inlineStr"/>
      <c r="AA1898" s="462" t="inlineStr">
        <is>
          <t>បុគ្គលជាប់អាករ</t>
        </is>
      </c>
      <c r="AB1898" s="462" t="inlineStr">
        <is>
          <t>L001-901905215</t>
        </is>
      </c>
      <c r="AC1898" s="462" t="inlineStr">
        <is>
          <t>វីអ៊ីស៊ិន (ខេមបូឌា) អ៊ិនដាសស្ទ្រី ឯ.ក</t>
        </is>
      </c>
      <c r="AD1898" s="464" t="n">
        <v>982631</v>
      </c>
      <c r="AE1898" s="464" t="n">
        <v>893301</v>
      </c>
      <c r="AF1898" s="464" t="n">
        <v>0</v>
      </c>
      <c r="AG1898" s="464" t="n">
        <v>0</v>
      </c>
      <c r="AH1898" s="464" t="n">
        <v>89330</v>
      </c>
      <c r="AI1898" s="464" t="n">
        <v>0</v>
      </c>
      <c r="AJ1898" s="464" t="n">
        <v>0</v>
      </c>
      <c r="AK1898" s="464" t="n">
        <v>0</v>
      </c>
      <c r="AL1898" s="464" t="n">
        <v>0</v>
      </c>
      <c r="AM1898" s="464" t="n">
        <v>0</v>
      </c>
      <c r="AN1898" s="464" t="n">
        <v>0</v>
      </c>
      <c r="AO1898" s="464" t="n">
        <v>0</v>
      </c>
      <c r="AP1898" s="464" t="n">
        <v>0</v>
      </c>
      <c r="AQ1898" s="462" t="inlineStr"/>
      <c r="AR1898" s="462" t="inlineStr">
        <is>
          <t>Export Administration Fee</t>
        </is>
      </c>
      <c r="AS1898" s="462" t="inlineStr">
        <is>
          <t>បានប្រកាសពន្ធ</t>
        </is>
      </c>
    </row>
    <row r="1899">
      <c r="A1899" s="461" t="n">
        <v>1891</v>
      </c>
      <c r="B1899" s="462" t="inlineStr">
        <is>
          <t>Export Administration fee, Port Formality, service Charge &amp; Extra Cut Seal</t>
        </is>
      </c>
      <c r="C1899" s="462" t="inlineStr">
        <is>
          <t>ឆាយ ដា ឡូយីស្ទីក</t>
        </is>
      </c>
      <c r="D1899" s="462" t="inlineStr">
        <is>
          <t>L001-100063098</t>
        </is>
      </c>
      <c r="E1899" s="462" t="inlineStr">
        <is>
          <t>2304004056</t>
        </is>
      </c>
      <c r="F1899" s="463" t="n">
        <v>45040</v>
      </c>
      <c r="G1899" s="464" t="n">
        <v>89330</v>
      </c>
      <c r="H1899" s="462" t="n"/>
      <c r="I1899" s="464">
        <f>G1899</f>
        <v/>
      </c>
      <c r="J1899" s="462">
        <f>IF(AND(Q1899=TRUE, R1899=TRUE, S1899=TRUE), IF(W1899&lt;-0.05, "អនុញ្ញាត (អ្នកផ្គត់ផ្គង់ប្រកាសខ្វះ)", "បានប្រកាស (អនុញ្ញាត)"), IF(AND(Q1899=FALSE, R1899=FALSE, S1899=FALSE), "ព្យួរទុក (មិនមានទិន្នន័យ)", "ប្រកាសខុស (ព្យួរទុក)"))</f>
        <v/>
      </c>
      <c r="K1899" s="462" t="inlineStr"/>
      <c r="L1899" s="462" t="inlineStr"/>
      <c r="M1899" s="464">
        <f>AH1899</f>
        <v/>
      </c>
      <c r="N1899" s="464">
        <f>IF(W1899&lt;0,AH1899,I1899)</f>
        <v/>
      </c>
      <c r="O1899" s="464">
        <f>I1899-M1899</f>
        <v/>
      </c>
      <c r="P1899" s="462" t="n"/>
      <c r="Q1899" s="462">
        <f>V1899=W1899</f>
        <v/>
      </c>
      <c r="R1899" s="462">
        <f>AND(MONTH(F1899)=MONTH(X1899), YEAR(F1899)=YEAR(X1899))</f>
        <v/>
      </c>
      <c r="S1899" s="462">
        <f>AC1899="L001-901905215"</f>
        <v/>
      </c>
      <c r="T1899" s="464">
        <f>G1899-AH1899</f>
        <v/>
      </c>
      <c r="U1899" s="462" t="n"/>
      <c r="V1899" s="462" t="inlineStr">
        <is>
          <t>2304004056</t>
        </is>
      </c>
      <c r="W1899" s="462" t="inlineStr">
        <is>
          <t>2304004056</t>
        </is>
      </c>
      <c r="X1899" s="463" t="n">
        <v>45040</v>
      </c>
      <c r="Y1899" s="462" t="inlineStr">
        <is>
          <t>2304004056</t>
        </is>
      </c>
      <c r="Z1899" s="462" t="inlineStr"/>
      <c r="AA1899" s="462" t="inlineStr">
        <is>
          <t>បុគ្គលជាប់អាករ</t>
        </is>
      </c>
      <c r="AB1899" s="462" t="inlineStr">
        <is>
          <t>L001-901905215</t>
        </is>
      </c>
      <c r="AC1899" s="462" t="inlineStr">
        <is>
          <t>វីអ៊ីស៊ិន (ខេមបូឌា) អ៊ិនដាសស្ទ្រី ឯ.ក</t>
        </is>
      </c>
      <c r="AD1899" s="464" t="n">
        <v>982631</v>
      </c>
      <c r="AE1899" s="464" t="n">
        <v>893301</v>
      </c>
      <c r="AF1899" s="464" t="n">
        <v>0</v>
      </c>
      <c r="AG1899" s="464" t="n">
        <v>0</v>
      </c>
      <c r="AH1899" s="464" t="n">
        <v>89330</v>
      </c>
      <c r="AI1899" s="464" t="n">
        <v>0</v>
      </c>
      <c r="AJ1899" s="464" t="n">
        <v>0</v>
      </c>
      <c r="AK1899" s="464" t="n">
        <v>0</v>
      </c>
      <c r="AL1899" s="464" t="n">
        <v>0</v>
      </c>
      <c r="AM1899" s="464" t="n">
        <v>0</v>
      </c>
      <c r="AN1899" s="464" t="n">
        <v>0</v>
      </c>
      <c r="AO1899" s="464" t="n">
        <v>0</v>
      </c>
      <c r="AP1899" s="464" t="n">
        <v>0</v>
      </c>
      <c r="AQ1899" s="462" t="inlineStr"/>
      <c r="AR1899" s="462" t="inlineStr">
        <is>
          <t>Export Administration Fee</t>
        </is>
      </c>
      <c r="AS1899" s="462" t="inlineStr">
        <is>
          <t>បានប្រកាសពន្ធ</t>
        </is>
      </c>
    </row>
    <row r="1900">
      <c r="A1900" s="461" t="n">
        <v>1892</v>
      </c>
      <c r="B1900" s="462" t="inlineStr">
        <is>
          <t>Export Administration fee, Port Formality, service Charge &amp; Extra Cut Seal</t>
        </is>
      </c>
      <c r="C1900" s="462" t="inlineStr">
        <is>
          <t>ឆាយ ដា ឡូយីស្ទីក</t>
        </is>
      </c>
      <c r="D1900" s="462" t="inlineStr">
        <is>
          <t>L001-100063098</t>
        </is>
      </c>
      <c r="E1900" s="462" t="inlineStr">
        <is>
          <t>2304004058</t>
        </is>
      </c>
      <c r="F1900" s="463" t="n">
        <v>45040</v>
      </c>
      <c r="G1900" s="464" t="n">
        <v>89330</v>
      </c>
      <c r="H1900" s="462" t="n"/>
      <c r="I1900" s="464">
        <f>G1900</f>
        <v/>
      </c>
      <c r="J1900" s="462">
        <f>IF(AND(Q1900=TRUE, R1900=TRUE, S1900=TRUE), IF(W1900&lt;-0.05, "អនុញ្ញាត (អ្នកផ្គត់ផ្គង់ប្រកាសខ្វះ)", "បានប្រកាស (អនុញ្ញាត)"), IF(AND(Q1900=FALSE, R1900=FALSE, S1900=FALSE), "ព្យួរទុក (មិនមានទិន្នន័យ)", "ប្រកាសខុស (ព្យួរទុក)"))</f>
        <v/>
      </c>
      <c r="K1900" s="462" t="inlineStr"/>
      <c r="L1900" s="462" t="inlineStr"/>
      <c r="M1900" s="464">
        <f>AH1900</f>
        <v/>
      </c>
      <c r="N1900" s="464">
        <f>IF(W1900&lt;0,AH1900,I1900)</f>
        <v/>
      </c>
      <c r="O1900" s="464">
        <f>I1900-M1900</f>
        <v/>
      </c>
      <c r="P1900" s="462" t="n"/>
      <c r="Q1900" s="462">
        <f>V1900=W1900</f>
        <v/>
      </c>
      <c r="R1900" s="462">
        <f>AND(MONTH(F1900)=MONTH(X1900), YEAR(F1900)=YEAR(X1900))</f>
        <v/>
      </c>
      <c r="S1900" s="462">
        <f>AC1900="L001-901905215"</f>
        <v/>
      </c>
      <c r="T1900" s="464">
        <f>G1900-AH1900</f>
        <v/>
      </c>
      <c r="U1900" s="462" t="n"/>
      <c r="V1900" s="462" t="inlineStr">
        <is>
          <t>2304004058</t>
        </is>
      </c>
      <c r="W1900" s="462" t="inlineStr">
        <is>
          <t>2304004058</t>
        </is>
      </c>
      <c r="X1900" s="463" t="n">
        <v>45040</v>
      </c>
      <c r="Y1900" s="462" t="inlineStr">
        <is>
          <t>2304004058</t>
        </is>
      </c>
      <c r="Z1900" s="462" t="inlineStr"/>
      <c r="AA1900" s="462" t="inlineStr">
        <is>
          <t>បុគ្គលជាប់អាករ</t>
        </is>
      </c>
      <c r="AB1900" s="462" t="inlineStr">
        <is>
          <t>L001-901905215</t>
        </is>
      </c>
      <c r="AC1900" s="462" t="inlineStr">
        <is>
          <t>វីអ៊ីស៊ិន (ខេមបូឌា) អ៊ិនដាសស្ទ្រី ឯ.ក</t>
        </is>
      </c>
      <c r="AD1900" s="464" t="n">
        <v>982631</v>
      </c>
      <c r="AE1900" s="464" t="n">
        <v>893301</v>
      </c>
      <c r="AF1900" s="464" t="n">
        <v>0</v>
      </c>
      <c r="AG1900" s="464" t="n">
        <v>0</v>
      </c>
      <c r="AH1900" s="464" t="n">
        <v>89330</v>
      </c>
      <c r="AI1900" s="464" t="n">
        <v>0</v>
      </c>
      <c r="AJ1900" s="464" t="n">
        <v>0</v>
      </c>
      <c r="AK1900" s="464" t="n">
        <v>0</v>
      </c>
      <c r="AL1900" s="464" t="n">
        <v>0</v>
      </c>
      <c r="AM1900" s="464" t="n">
        <v>0</v>
      </c>
      <c r="AN1900" s="464" t="n">
        <v>0</v>
      </c>
      <c r="AO1900" s="464" t="n">
        <v>0</v>
      </c>
      <c r="AP1900" s="464" t="n">
        <v>0</v>
      </c>
      <c r="AQ1900" s="462" t="inlineStr"/>
      <c r="AR1900" s="462" t="inlineStr">
        <is>
          <t>Export Administration Fee</t>
        </is>
      </c>
      <c r="AS1900" s="462" t="inlineStr">
        <is>
          <t>បានប្រកាសពន្ធ</t>
        </is>
      </c>
    </row>
    <row r="1901">
      <c r="A1901" s="461" t="n">
        <v>1893</v>
      </c>
      <c r="B1901" s="462" t="inlineStr">
        <is>
          <t>Export Administration fee, Port Formality, service Charge, OT Document, late Gate Container, Late Gate Document</t>
        </is>
      </c>
      <c r="C1901" s="462" t="inlineStr">
        <is>
          <t>ឆាយ ដា ឡូយីស្ទីក</t>
        </is>
      </c>
      <c r="D1901" s="462" t="inlineStr">
        <is>
          <t>L001-100063098</t>
        </is>
      </c>
      <c r="E1901" s="462" t="inlineStr">
        <is>
          <t>2304004062</t>
        </is>
      </c>
      <c r="F1901" s="463" t="n">
        <v>45040</v>
      </c>
      <c r="G1901" s="464" t="n">
        <v>181108</v>
      </c>
      <c r="H1901" s="462" t="n"/>
      <c r="I1901" s="464">
        <f>G1901</f>
        <v/>
      </c>
      <c r="J1901" s="462">
        <f>IF(AND(Q1901=TRUE, R1901=TRUE, S1901=TRUE), IF(W1901&lt;-0.05, "អនុញ្ញាត (អ្នកផ្គត់ផ្គង់ប្រកាសខ្វះ)", "បានប្រកាស (អនុញ្ញាត)"), IF(AND(Q1901=FALSE, R1901=FALSE, S1901=FALSE), "ព្យួរទុក (មិនមានទិន្នន័យ)", "ប្រកាសខុស (ព្យួរទុក)"))</f>
        <v/>
      </c>
      <c r="K1901" s="462" t="inlineStr"/>
      <c r="L1901" s="462" t="inlineStr"/>
      <c r="M1901" s="464">
        <f>AH1901</f>
        <v/>
      </c>
      <c r="N1901" s="464">
        <f>IF(W1901&lt;0,AH1901,I1901)</f>
        <v/>
      </c>
      <c r="O1901" s="464">
        <f>I1901-M1901</f>
        <v/>
      </c>
      <c r="P1901" s="462" t="n"/>
      <c r="Q1901" s="462">
        <f>V1901=W1901</f>
        <v/>
      </c>
      <c r="R1901" s="462">
        <f>AND(MONTH(F1901)=MONTH(X1901), YEAR(F1901)=YEAR(X1901))</f>
        <v/>
      </c>
      <c r="S1901" s="462">
        <f>AC1901="L001-901905215"</f>
        <v/>
      </c>
      <c r="T1901" s="464">
        <f>G1901-AH1901</f>
        <v/>
      </c>
      <c r="U1901" s="462" t="n"/>
      <c r="V1901" s="462" t="inlineStr">
        <is>
          <t>2304004062</t>
        </is>
      </c>
      <c r="W1901" s="462" t="inlineStr">
        <is>
          <t>2304004062</t>
        </is>
      </c>
      <c r="X1901" s="463" t="n">
        <v>45040</v>
      </c>
      <c r="Y1901" s="462" t="inlineStr">
        <is>
          <t>2304004062</t>
        </is>
      </c>
      <c r="Z1901" s="462" t="inlineStr"/>
      <c r="AA1901" s="462" t="inlineStr">
        <is>
          <t>បុគ្គលជាប់អាករ</t>
        </is>
      </c>
      <c r="AB1901" s="462" t="inlineStr">
        <is>
          <t>L001-901905215</t>
        </is>
      </c>
      <c r="AC1901" s="462" t="inlineStr">
        <is>
          <t>វីអ៊ីស៊ិន (ខេមបូឌា) អ៊ិនដាសស្ទ្រី ឯ.ក</t>
        </is>
      </c>
      <c r="AD1901" s="464" t="n">
        <v>1992184</v>
      </c>
      <c r="AE1901" s="464" t="n">
        <v>1811076</v>
      </c>
      <c r="AF1901" s="464" t="n">
        <v>0</v>
      </c>
      <c r="AG1901" s="464" t="n">
        <v>0</v>
      </c>
      <c r="AH1901" s="464" t="n">
        <v>181108</v>
      </c>
      <c r="AI1901" s="464" t="n">
        <v>0</v>
      </c>
      <c r="AJ1901" s="464" t="n">
        <v>0</v>
      </c>
      <c r="AK1901" s="464" t="n">
        <v>0</v>
      </c>
      <c r="AL1901" s="464" t="n">
        <v>0</v>
      </c>
      <c r="AM1901" s="464" t="n">
        <v>0</v>
      </c>
      <c r="AN1901" s="464" t="n">
        <v>0</v>
      </c>
      <c r="AO1901" s="464" t="n">
        <v>0</v>
      </c>
      <c r="AP1901" s="464" t="n">
        <v>0</v>
      </c>
      <c r="AQ1901" s="462" t="inlineStr"/>
      <c r="AR1901" s="462" t="inlineStr">
        <is>
          <t>Export Administration Fee</t>
        </is>
      </c>
      <c r="AS1901" s="462" t="inlineStr">
        <is>
          <t>បានប្រកាសពន្ធ</t>
        </is>
      </c>
    </row>
    <row r="1902">
      <c r="A1902" s="461" t="n">
        <v>1894</v>
      </c>
      <c r="B1902" s="462" t="inlineStr">
        <is>
          <t>Export Administration fee, Port Formality, service Charge &amp; Extra Cut Seal</t>
        </is>
      </c>
      <c r="C1902" s="462" t="inlineStr">
        <is>
          <t>ឆាយ ដា ឡូយីស្ទីក</t>
        </is>
      </c>
      <c r="D1902" s="462" t="inlineStr">
        <is>
          <t>L001-100063098</t>
        </is>
      </c>
      <c r="E1902" s="462" t="inlineStr">
        <is>
          <t>2304004066</t>
        </is>
      </c>
      <c r="F1902" s="463" t="n">
        <v>45040</v>
      </c>
      <c r="G1902" s="464" t="n">
        <v>89330</v>
      </c>
      <c r="H1902" s="462" t="n"/>
      <c r="I1902" s="464">
        <f>G1902</f>
        <v/>
      </c>
      <c r="J1902" s="462">
        <f>IF(AND(Q1902=TRUE, R1902=TRUE, S1902=TRUE), IF(W1902&lt;-0.05, "អនុញ្ញាត (អ្នកផ្គត់ផ្គង់ប្រកាសខ្វះ)", "បានប្រកាស (អនុញ្ញាត)"), IF(AND(Q1902=FALSE, R1902=FALSE, S1902=FALSE), "ព្យួរទុក (មិនមានទិន្នន័យ)", "ប្រកាសខុស (ព្យួរទុក)"))</f>
        <v/>
      </c>
      <c r="K1902" s="462" t="inlineStr"/>
      <c r="L1902" s="462" t="inlineStr"/>
      <c r="M1902" s="464">
        <f>AH1902</f>
        <v/>
      </c>
      <c r="N1902" s="464">
        <f>IF(W1902&lt;0,AH1902,I1902)</f>
        <v/>
      </c>
      <c r="O1902" s="464">
        <f>I1902-M1902</f>
        <v/>
      </c>
      <c r="P1902" s="462" t="n"/>
      <c r="Q1902" s="462">
        <f>V1902=W1902</f>
        <v/>
      </c>
      <c r="R1902" s="462">
        <f>AND(MONTH(F1902)=MONTH(X1902), YEAR(F1902)=YEAR(X1902))</f>
        <v/>
      </c>
      <c r="S1902" s="462">
        <f>AC1902="L001-901905215"</f>
        <v/>
      </c>
      <c r="T1902" s="464">
        <f>G1902-AH1902</f>
        <v/>
      </c>
      <c r="U1902" s="462" t="n"/>
      <c r="V1902" s="462" t="inlineStr">
        <is>
          <t>2304004066</t>
        </is>
      </c>
      <c r="W1902" s="462" t="inlineStr">
        <is>
          <t>2304004066</t>
        </is>
      </c>
      <c r="X1902" s="463" t="n">
        <v>45040</v>
      </c>
      <c r="Y1902" s="462" t="inlineStr">
        <is>
          <t>2304004066</t>
        </is>
      </c>
      <c r="Z1902" s="462" t="inlineStr"/>
      <c r="AA1902" s="462" t="inlineStr">
        <is>
          <t>បុគ្គលជាប់អាករ</t>
        </is>
      </c>
      <c r="AB1902" s="462" t="inlineStr">
        <is>
          <t>L001-901905215</t>
        </is>
      </c>
      <c r="AC1902" s="462" t="inlineStr">
        <is>
          <t>វីអ៊ីស៊ិន (ខេមបូឌា) អ៊ិនដាសស្ទ្រី ឯ.ក</t>
        </is>
      </c>
      <c r="AD1902" s="464" t="n">
        <v>982631</v>
      </c>
      <c r="AE1902" s="464" t="n">
        <v>893301</v>
      </c>
      <c r="AF1902" s="464" t="n">
        <v>0</v>
      </c>
      <c r="AG1902" s="464" t="n">
        <v>0</v>
      </c>
      <c r="AH1902" s="464" t="n">
        <v>89330</v>
      </c>
      <c r="AI1902" s="464" t="n">
        <v>0</v>
      </c>
      <c r="AJ1902" s="464" t="n">
        <v>0</v>
      </c>
      <c r="AK1902" s="464" t="n">
        <v>0</v>
      </c>
      <c r="AL1902" s="464" t="n">
        <v>0</v>
      </c>
      <c r="AM1902" s="464" t="n">
        <v>0</v>
      </c>
      <c r="AN1902" s="464" t="n">
        <v>0</v>
      </c>
      <c r="AO1902" s="464" t="n">
        <v>0</v>
      </c>
      <c r="AP1902" s="464" t="n">
        <v>0</v>
      </c>
      <c r="AQ1902" s="462" t="inlineStr"/>
      <c r="AR1902" s="462" t="inlineStr">
        <is>
          <t>Export Administration Fee</t>
        </is>
      </c>
      <c r="AS1902" s="462" t="inlineStr">
        <is>
          <t>បានប្រកាសពន្ធ</t>
        </is>
      </c>
    </row>
    <row r="1903">
      <c r="A1903" s="461" t="n">
        <v>1895</v>
      </c>
      <c r="B1903" s="462" t="inlineStr">
        <is>
          <t>Worker fee</t>
        </is>
      </c>
      <c r="C1903" s="462" t="inlineStr">
        <is>
          <t>ឆាយ ដា ឡូយីស្ទីក</t>
        </is>
      </c>
      <c r="D1903" s="462" t="inlineStr">
        <is>
          <t>L001-100063098</t>
        </is>
      </c>
      <c r="E1903" s="462" t="inlineStr">
        <is>
          <t>2304004077</t>
        </is>
      </c>
      <c r="F1903" s="463" t="n">
        <v>45040</v>
      </c>
      <c r="G1903" s="464" t="n">
        <v>30593</v>
      </c>
      <c r="H1903" s="462" t="n"/>
      <c r="I1903" s="464">
        <f>G1903</f>
        <v/>
      </c>
      <c r="J1903" s="462">
        <f>IF(AND(Q1903=TRUE, R1903=TRUE, S1903=TRUE), IF(W1903&lt;-0.05, "អនុញ្ញាត (អ្នកផ្គត់ផ្គង់ប្រកាសខ្វះ)", "បានប្រកាស (អនុញ្ញាត)"), IF(AND(Q1903=FALSE, R1903=FALSE, S1903=FALSE), "ព្យួរទុក (មិនមានទិន្នន័យ)", "ប្រកាសខុស (ព្យួរទុក)"))</f>
        <v/>
      </c>
      <c r="K1903" s="462" t="inlineStr"/>
      <c r="L1903" s="462" t="inlineStr"/>
      <c r="M1903" s="464">
        <f>AH1903</f>
        <v/>
      </c>
      <c r="N1903" s="464">
        <f>IF(W1903&lt;0,AH1903,I1903)</f>
        <v/>
      </c>
      <c r="O1903" s="464">
        <f>I1903-M1903</f>
        <v/>
      </c>
      <c r="P1903" s="462" t="n"/>
      <c r="Q1903" s="462">
        <f>V1903=W1903</f>
        <v/>
      </c>
      <c r="R1903" s="462">
        <f>AND(MONTH(F1903)=MONTH(X1903), YEAR(F1903)=YEAR(X1903))</f>
        <v/>
      </c>
      <c r="S1903" s="462">
        <f>AC1903="L001-901905215"</f>
        <v/>
      </c>
      <c r="T1903" s="464">
        <f>G1903-AH1903</f>
        <v/>
      </c>
      <c r="U1903" s="462" t="n"/>
      <c r="V1903" s="462" t="inlineStr">
        <is>
          <t>2304004077</t>
        </is>
      </c>
      <c r="W1903" s="462" t="inlineStr">
        <is>
          <t>2304004077</t>
        </is>
      </c>
      <c r="X1903" s="463" t="n">
        <v>45040</v>
      </c>
      <c r="Y1903" s="462" t="inlineStr">
        <is>
          <t>2304004077</t>
        </is>
      </c>
      <c r="Z1903" s="462" t="inlineStr"/>
      <c r="AA1903" s="462" t="inlineStr">
        <is>
          <t>បុគ្គលជាប់អាករ</t>
        </is>
      </c>
      <c r="AB1903" s="462" t="inlineStr">
        <is>
          <t>L001-901905215</t>
        </is>
      </c>
      <c r="AC1903" s="462" t="inlineStr">
        <is>
          <t>វីអ៊ីស៊ិន (ខេមបូឌា) អ៊ិនដាសស្ទ្រី ឯ.ក</t>
        </is>
      </c>
      <c r="AD1903" s="464" t="n">
        <v>336518</v>
      </c>
      <c r="AE1903" s="464" t="n">
        <v>305925</v>
      </c>
      <c r="AF1903" s="464" t="n">
        <v>0</v>
      </c>
      <c r="AG1903" s="464" t="n">
        <v>0</v>
      </c>
      <c r="AH1903" s="464" t="n">
        <v>30593</v>
      </c>
      <c r="AI1903" s="464" t="n">
        <v>0</v>
      </c>
      <c r="AJ1903" s="464" t="n">
        <v>0</v>
      </c>
      <c r="AK1903" s="464" t="n">
        <v>0</v>
      </c>
      <c r="AL1903" s="464" t="n">
        <v>0</v>
      </c>
      <c r="AM1903" s="464" t="n">
        <v>0</v>
      </c>
      <c r="AN1903" s="464" t="n">
        <v>0</v>
      </c>
      <c r="AO1903" s="464" t="n">
        <v>0</v>
      </c>
      <c r="AP1903" s="464" t="n">
        <v>0</v>
      </c>
      <c r="AQ1903" s="462" t="inlineStr"/>
      <c r="AR1903" s="462" t="inlineStr">
        <is>
          <t>Worker Fee</t>
        </is>
      </c>
      <c r="AS1903" s="462" t="inlineStr">
        <is>
          <t>បានប្រកាសពន្ធ</t>
        </is>
      </c>
    </row>
    <row r="1904">
      <c r="A1904" s="461" t="n">
        <v>1896</v>
      </c>
      <c r="B1904" s="462" t="inlineStr">
        <is>
          <t>CLEARANCE AND TRUCKING FEE</t>
        </is>
      </c>
      <c r="C1904" s="462" t="inlineStr">
        <is>
          <t>56ប៊ី-លីង សឹបផ្លាយ ឆេន មេនេចម៉ិន ឯ.ក</t>
        </is>
      </c>
      <c r="D1904" s="462" t="inlineStr">
        <is>
          <t>K004-902004795</t>
        </is>
      </c>
      <c r="E1904" s="462" t="inlineStr">
        <is>
          <t>TI2023-0332</t>
        </is>
      </c>
      <c r="F1904" s="463" t="n">
        <v>45023</v>
      </c>
      <c r="G1904" s="464" t="n">
        <v>298190</v>
      </c>
      <c r="H1904" s="462" t="n"/>
      <c r="I1904" s="464">
        <f>G1904</f>
        <v/>
      </c>
      <c r="J1904" s="462">
        <f>IF(AND(Q1904=TRUE, R1904=TRUE, S1904=TRUE), IF(W1904&lt;-0.05, "អនុញ្ញាត (អ្នកផ្គត់ផ្គង់ប្រកាសខ្វះ)", "បានប្រកាស (អនុញ្ញាត)"), IF(AND(Q1904=FALSE, R1904=FALSE, S1904=FALSE), "ព្យួរទុក (មិនមានទិន្នន័យ)", "ប្រកាសខុស (ព្យួរទុក)"))</f>
        <v/>
      </c>
      <c r="K1904" s="462" t="inlineStr"/>
      <c r="L1904" s="462" t="inlineStr"/>
      <c r="M1904" s="464">
        <f>AH1904</f>
        <v/>
      </c>
      <c r="N1904" s="464">
        <f>IF(W1904&lt;0,AH1904,I1904)</f>
        <v/>
      </c>
      <c r="O1904" s="464">
        <f>I1904-M1904</f>
        <v/>
      </c>
      <c r="P1904" s="462" t="n"/>
      <c r="Q1904" s="462">
        <f>V1904=W1904</f>
        <v/>
      </c>
      <c r="R1904" s="462">
        <f>AND(MONTH(F1904)=MONTH(X1904), YEAR(F1904)=YEAR(X1904))</f>
        <v/>
      </c>
      <c r="S1904" s="462">
        <f>AC1904="L001-901905215"</f>
        <v/>
      </c>
      <c r="T1904" s="464">
        <f>G1904-AH1904</f>
        <v/>
      </c>
      <c r="U1904" s="462" t="n"/>
      <c r="V1904" s="462" t="inlineStr">
        <is>
          <t>TI20230332</t>
        </is>
      </c>
      <c r="W1904" s="462" t="inlineStr">
        <is>
          <t>TI20230332</t>
        </is>
      </c>
      <c r="X1904" s="463" t="n">
        <v>45023</v>
      </c>
      <c r="Y1904" s="462" t="inlineStr">
        <is>
          <t>TI2023-0332</t>
        </is>
      </c>
      <c r="Z1904" s="462" t="inlineStr"/>
      <c r="AA1904" s="462" t="inlineStr">
        <is>
          <t>បុគ្គលជាប់អាករ</t>
        </is>
      </c>
      <c r="AB1904" s="462" t="inlineStr">
        <is>
          <t>L001-901905215</t>
        </is>
      </c>
      <c r="AC1904" s="462" t="inlineStr">
        <is>
          <t>វីអ៊ីស៊ិន (ខេមបូឌា) អ៊ិនដាសស្ទ្រី ឯ.ក</t>
        </is>
      </c>
      <c r="AD1904" s="464" t="n">
        <v>3280085</v>
      </c>
      <c r="AE1904" s="464" t="n">
        <v>2981895</v>
      </c>
      <c r="AF1904" s="464" t="n">
        <v>0</v>
      </c>
      <c r="AG1904" s="464" t="n">
        <v>0</v>
      </c>
      <c r="AH1904" s="464" t="n">
        <v>298190</v>
      </c>
      <c r="AI1904" s="464" t="n">
        <v>0</v>
      </c>
      <c r="AJ1904" s="464" t="n">
        <v>0</v>
      </c>
      <c r="AK1904" s="464" t="n">
        <v>0</v>
      </c>
      <c r="AL1904" s="464" t="n">
        <v>0</v>
      </c>
      <c r="AM1904" s="464" t="n">
        <v>0</v>
      </c>
      <c r="AN1904" s="464" t="n">
        <v>0</v>
      </c>
      <c r="AO1904" s="464" t="n">
        <v>0</v>
      </c>
      <c r="AP1904" s="464" t="n">
        <v>0</v>
      </c>
      <c r="AQ1904" s="462" t="inlineStr"/>
      <c r="AR1904" s="462" t="inlineStr">
        <is>
          <t>CLEARANCE AND TRUCKING FEE</t>
        </is>
      </c>
      <c r="AS1904" s="462" t="inlineStr">
        <is>
          <t>បានប្រកាសពន្ធ</t>
        </is>
      </c>
    </row>
    <row r="1905">
      <c r="A1905" s="461" t="n">
        <v>1897</v>
      </c>
      <c r="B1905" s="462" t="inlineStr">
        <is>
          <t>CLEARANCE AND TRUCKING FEE</t>
        </is>
      </c>
      <c r="C1905" s="462" t="inlineStr">
        <is>
          <t>56ប៊ី-លីង សឹបផ្លាយ ឆេន មេនេចម៉ិន ឯ.ក</t>
        </is>
      </c>
      <c r="D1905" s="462" t="inlineStr">
        <is>
          <t>K004-902004795</t>
        </is>
      </c>
      <c r="E1905" s="462" t="inlineStr">
        <is>
          <t>TI2023-0333</t>
        </is>
      </c>
      <c r="F1905" s="463" t="n">
        <v>45023</v>
      </c>
      <c r="G1905" s="464" t="n">
        <v>269791</v>
      </c>
      <c r="H1905" s="462" t="n"/>
      <c r="I1905" s="464">
        <f>G1905</f>
        <v/>
      </c>
      <c r="J1905" s="462">
        <f>IF(AND(Q1905=TRUE, R1905=TRUE, S1905=TRUE), IF(W1905&lt;-0.05, "អនុញ្ញាត (អ្នកផ្គត់ផ្គង់ប្រកាសខ្វះ)", "បានប្រកាស (អនុញ្ញាត)"), IF(AND(Q1905=FALSE, R1905=FALSE, S1905=FALSE), "ព្យួរទុក (មិនមានទិន្នន័យ)", "ប្រកាសខុស (ព្យួរទុក)"))</f>
        <v/>
      </c>
      <c r="K1905" s="462" t="inlineStr"/>
      <c r="L1905" s="462" t="inlineStr"/>
      <c r="M1905" s="464">
        <f>AH1905</f>
        <v/>
      </c>
      <c r="N1905" s="464">
        <f>IF(W1905&lt;0,AH1905,I1905)</f>
        <v/>
      </c>
      <c r="O1905" s="464">
        <f>I1905-M1905</f>
        <v/>
      </c>
      <c r="P1905" s="462" t="n"/>
      <c r="Q1905" s="462">
        <f>V1905=W1905</f>
        <v/>
      </c>
      <c r="R1905" s="462">
        <f>AND(MONTH(F1905)=MONTH(X1905), YEAR(F1905)=YEAR(X1905))</f>
        <v/>
      </c>
      <c r="S1905" s="462">
        <f>AC1905="L001-901905215"</f>
        <v/>
      </c>
      <c r="T1905" s="464">
        <f>G1905-AH1905</f>
        <v/>
      </c>
      <c r="U1905" s="462" t="n"/>
      <c r="V1905" s="462" t="inlineStr">
        <is>
          <t>TI20230333</t>
        </is>
      </c>
      <c r="W1905" s="462" t="inlineStr">
        <is>
          <t>TI20230333</t>
        </is>
      </c>
      <c r="X1905" s="463" t="n">
        <v>45023</v>
      </c>
      <c r="Y1905" s="462" t="inlineStr">
        <is>
          <t>TI2023-0333</t>
        </is>
      </c>
      <c r="Z1905" s="462" t="inlineStr"/>
      <c r="AA1905" s="462" t="inlineStr">
        <is>
          <t>បុគ្គលជាប់អាករ</t>
        </is>
      </c>
      <c r="AB1905" s="462" t="inlineStr">
        <is>
          <t>L001-901905215</t>
        </is>
      </c>
      <c r="AC1905" s="462" t="inlineStr">
        <is>
          <t>វីអ៊ីស៊ិន (ខេមបូឌា) អ៊ិនដាសស្ទ្រី ឯ.ក</t>
        </is>
      </c>
      <c r="AD1905" s="464" t="n">
        <v>2967696</v>
      </c>
      <c r="AE1905" s="464" t="n">
        <v>2697905</v>
      </c>
      <c r="AF1905" s="464" t="n">
        <v>0</v>
      </c>
      <c r="AG1905" s="464" t="n">
        <v>0</v>
      </c>
      <c r="AH1905" s="464" t="n">
        <v>269791</v>
      </c>
      <c r="AI1905" s="464" t="n">
        <v>0</v>
      </c>
      <c r="AJ1905" s="464" t="n">
        <v>0</v>
      </c>
      <c r="AK1905" s="464" t="n">
        <v>0</v>
      </c>
      <c r="AL1905" s="464" t="n">
        <v>0</v>
      </c>
      <c r="AM1905" s="464" t="n">
        <v>0</v>
      </c>
      <c r="AN1905" s="464" t="n">
        <v>0</v>
      </c>
      <c r="AO1905" s="464" t="n">
        <v>0</v>
      </c>
      <c r="AP1905" s="464" t="n">
        <v>0</v>
      </c>
      <c r="AQ1905" s="462" t="inlineStr"/>
      <c r="AR1905" s="462" t="inlineStr">
        <is>
          <t>CLEARANCE AND TRUCKING FEE</t>
        </is>
      </c>
      <c r="AS1905" s="462" t="inlineStr">
        <is>
          <t>បានប្រកាសពន្ធ</t>
        </is>
      </c>
    </row>
    <row r="1906">
      <c r="A1906" s="461" t="n">
        <v>1898</v>
      </c>
      <c r="B1906" s="462" t="inlineStr">
        <is>
          <t>CLEARANCE AND TRUCKING FEE</t>
        </is>
      </c>
      <c r="C1906" s="462" t="inlineStr">
        <is>
          <t>56ប៊ី-លីង សឹបផ្លាយ ឆេន មេនេចម៉ិន ឯ.ក</t>
        </is>
      </c>
      <c r="D1906" s="462" t="inlineStr">
        <is>
          <t>K004-902004795</t>
        </is>
      </c>
      <c r="E1906" s="462" t="inlineStr">
        <is>
          <t>TI2023-0394</t>
        </is>
      </c>
      <c r="F1906" s="463" t="n">
        <v>45029</v>
      </c>
      <c r="G1906" s="464" t="n">
        <v>209348</v>
      </c>
      <c r="H1906" s="462" t="n"/>
      <c r="I1906" s="464">
        <f>G1906</f>
        <v/>
      </c>
      <c r="J1906" s="462">
        <f>IF(AND(Q1906=TRUE, R1906=TRUE, S1906=TRUE), IF(W1906&lt;-0.05, "អនុញ្ញាត (អ្នកផ្គត់ផ្គង់ប្រកាសខ្វះ)", "បានប្រកាស (អនុញ្ញាត)"), IF(AND(Q1906=FALSE, R1906=FALSE, S1906=FALSE), "ព្យួរទុក (មិនមានទិន្នន័យ)", "ប្រកាសខុស (ព្យួរទុក)"))</f>
        <v/>
      </c>
      <c r="K1906" s="462" t="inlineStr"/>
      <c r="L1906" s="462" t="inlineStr"/>
      <c r="M1906" s="464">
        <f>AH1906</f>
        <v/>
      </c>
      <c r="N1906" s="464">
        <f>IF(W1906&lt;0,AH1906,I1906)</f>
        <v/>
      </c>
      <c r="O1906" s="464">
        <f>I1906-M1906</f>
        <v/>
      </c>
      <c r="P1906" s="462" t="n"/>
      <c r="Q1906" s="462">
        <f>V1906=W1906</f>
        <v/>
      </c>
      <c r="R1906" s="462">
        <f>AND(MONTH(F1906)=MONTH(X1906), YEAR(F1906)=YEAR(X1906))</f>
        <v/>
      </c>
      <c r="S1906" s="462">
        <f>AC1906="L001-901905215"</f>
        <v/>
      </c>
      <c r="T1906" s="464">
        <f>G1906-AH1906</f>
        <v/>
      </c>
      <c r="U1906" s="462" t="n"/>
      <c r="V1906" s="462" t="inlineStr">
        <is>
          <t>TI20230394</t>
        </is>
      </c>
      <c r="W1906" s="462" t="inlineStr">
        <is>
          <t>TI20230394</t>
        </is>
      </c>
      <c r="X1906" s="463" t="n">
        <v>45029</v>
      </c>
      <c r="Y1906" s="462" t="inlineStr">
        <is>
          <t>TI2023-0394</t>
        </is>
      </c>
      <c r="Z1906" s="462" t="inlineStr"/>
      <c r="AA1906" s="462" t="inlineStr">
        <is>
          <t>បុគ្គលជាប់អាករ</t>
        </is>
      </c>
      <c r="AB1906" s="462" t="inlineStr">
        <is>
          <t>L001-901905215</t>
        </is>
      </c>
      <c r="AC1906" s="462" t="inlineStr">
        <is>
          <t>វីអ៊ីស៊ិន (ខេមបូឌា) អ៊ិនដាសស្ទ្រី ឯ.ក</t>
        </is>
      </c>
      <c r="AD1906" s="464" t="n">
        <v>2302823</v>
      </c>
      <c r="AE1906" s="464" t="n">
        <v>2093475</v>
      </c>
      <c r="AF1906" s="464" t="n">
        <v>0</v>
      </c>
      <c r="AG1906" s="464" t="n">
        <v>0</v>
      </c>
      <c r="AH1906" s="464" t="n">
        <v>209348</v>
      </c>
      <c r="AI1906" s="464" t="n">
        <v>0</v>
      </c>
      <c r="AJ1906" s="464" t="n">
        <v>0</v>
      </c>
      <c r="AK1906" s="464" t="n">
        <v>0</v>
      </c>
      <c r="AL1906" s="464" t="n">
        <v>0</v>
      </c>
      <c r="AM1906" s="464" t="n">
        <v>0</v>
      </c>
      <c r="AN1906" s="464" t="n">
        <v>0</v>
      </c>
      <c r="AO1906" s="464" t="n">
        <v>0</v>
      </c>
      <c r="AP1906" s="464" t="n">
        <v>0</v>
      </c>
      <c r="AQ1906" s="462" t="inlineStr"/>
      <c r="AR1906" s="462" t="inlineStr">
        <is>
          <t>CLEARANCE AND TRUCKING FEE</t>
        </is>
      </c>
      <c r="AS1906" s="462" t="inlineStr">
        <is>
          <t>បានប្រកាសពន្ធ</t>
        </is>
      </c>
    </row>
    <row r="1907">
      <c r="A1907" s="461" t="n">
        <v>1899</v>
      </c>
      <c r="B1907" s="462" t="inlineStr">
        <is>
          <t>CLEARANCE AND TRUCKING FEE</t>
        </is>
      </c>
      <c r="C1907" s="462" t="inlineStr">
        <is>
          <t>56ប៊ី-លីង សឹបផ្លាយ ឆេន មេនេចម៉ិន ឯ.ក</t>
        </is>
      </c>
      <c r="D1907" s="462" t="inlineStr">
        <is>
          <t>K004-902004795</t>
        </is>
      </c>
      <c r="E1907" s="462" t="inlineStr">
        <is>
          <t>TI2023-0396</t>
        </is>
      </c>
      <c r="F1907" s="463" t="n">
        <v>45029</v>
      </c>
      <c r="G1907" s="464" t="n">
        <v>209348</v>
      </c>
      <c r="H1907" s="462" t="n"/>
      <c r="I1907" s="464">
        <f>G1907</f>
        <v/>
      </c>
      <c r="J1907" s="462">
        <f>IF(AND(Q1907=TRUE, R1907=TRUE, S1907=TRUE), IF(W1907&lt;-0.05, "អនុញ្ញាត (អ្នកផ្គត់ផ្គង់ប្រកាសខ្វះ)", "បានប្រកាស (អនុញ្ញាត)"), IF(AND(Q1907=FALSE, R1907=FALSE, S1907=FALSE), "ព្យួរទុក (មិនមានទិន្នន័យ)", "ប្រកាសខុស (ព្យួរទុក)"))</f>
        <v/>
      </c>
      <c r="K1907" s="462" t="inlineStr"/>
      <c r="L1907" s="462" t="inlineStr"/>
      <c r="M1907" s="464">
        <f>AH1907</f>
        <v/>
      </c>
      <c r="N1907" s="464">
        <f>IF(W1907&lt;0,AH1907,I1907)</f>
        <v/>
      </c>
      <c r="O1907" s="464">
        <f>I1907-M1907</f>
        <v/>
      </c>
      <c r="P1907" s="462" t="n"/>
      <c r="Q1907" s="462">
        <f>V1907=W1907</f>
        <v/>
      </c>
      <c r="R1907" s="462">
        <f>AND(MONTH(F1907)=MONTH(X1907), YEAR(F1907)=YEAR(X1907))</f>
        <v/>
      </c>
      <c r="S1907" s="462">
        <f>AC1907="L001-901905215"</f>
        <v/>
      </c>
      <c r="T1907" s="464">
        <f>G1907-AH1907</f>
        <v/>
      </c>
      <c r="U1907" s="462" t="n"/>
      <c r="V1907" s="462" t="inlineStr">
        <is>
          <t>TI20230396</t>
        </is>
      </c>
      <c r="W1907" s="462" t="inlineStr">
        <is>
          <t>TI20230396</t>
        </is>
      </c>
      <c r="X1907" s="463" t="n">
        <v>45029</v>
      </c>
      <c r="Y1907" s="462" t="inlineStr">
        <is>
          <t>TI2023-0396</t>
        </is>
      </c>
      <c r="Z1907" s="462" t="inlineStr"/>
      <c r="AA1907" s="462" t="inlineStr">
        <is>
          <t>បុគ្គលជាប់អាករ</t>
        </is>
      </c>
      <c r="AB1907" s="462" t="inlineStr">
        <is>
          <t>L001-901905215</t>
        </is>
      </c>
      <c r="AC1907" s="462" t="inlineStr">
        <is>
          <t>វីអ៊ីស៊ិន (ខេមបូឌា) អ៊ិនដាសស្ទ្រី ឯ.ក</t>
        </is>
      </c>
      <c r="AD1907" s="464" t="n">
        <v>2302823</v>
      </c>
      <c r="AE1907" s="464" t="n">
        <v>2093475</v>
      </c>
      <c r="AF1907" s="464" t="n">
        <v>0</v>
      </c>
      <c r="AG1907" s="464" t="n">
        <v>0</v>
      </c>
      <c r="AH1907" s="464" t="n">
        <v>209348</v>
      </c>
      <c r="AI1907" s="464" t="n">
        <v>0</v>
      </c>
      <c r="AJ1907" s="464" t="n">
        <v>0</v>
      </c>
      <c r="AK1907" s="464" t="n">
        <v>0</v>
      </c>
      <c r="AL1907" s="464" t="n">
        <v>0</v>
      </c>
      <c r="AM1907" s="464" t="n">
        <v>0</v>
      </c>
      <c r="AN1907" s="464" t="n">
        <v>0</v>
      </c>
      <c r="AO1907" s="464" t="n">
        <v>0</v>
      </c>
      <c r="AP1907" s="464" t="n">
        <v>0</v>
      </c>
      <c r="AQ1907" s="462" t="inlineStr"/>
      <c r="AR1907" s="462" t="inlineStr">
        <is>
          <t>CLEARANCE AND TRUCKING FEE</t>
        </is>
      </c>
      <c r="AS1907" s="462" t="inlineStr">
        <is>
          <t>បានប្រកាសពន្ធ</t>
        </is>
      </c>
    </row>
    <row r="1908">
      <c r="A1908" s="461" t="n">
        <v>1900</v>
      </c>
      <c r="B1908" s="462" t="inlineStr">
        <is>
          <t>Export Administration fee, Port Formality, service Charge &amp; Extra Cut Seal</t>
        </is>
      </c>
      <c r="C1908" s="462" t="inlineStr">
        <is>
          <t>ឆាយ ដា ឡូយីស្ទីក</t>
        </is>
      </c>
      <c r="D1908" s="462" t="inlineStr">
        <is>
          <t>L001-100063098</t>
        </is>
      </c>
      <c r="E1908" s="462" t="inlineStr">
        <is>
          <t>2304003766</t>
        </is>
      </c>
      <c r="F1908" s="463" t="n">
        <v>45033</v>
      </c>
      <c r="G1908" s="464" t="n">
        <v>88980</v>
      </c>
      <c r="H1908" s="462" t="n"/>
      <c r="I1908" s="464">
        <f>G1908</f>
        <v/>
      </c>
      <c r="J1908" s="462">
        <f>IF(AND(Q1908=TRUE, R1908=TRUE, S1908=TRUE), IF(W1908&lt;-0.05, "អនុញ្ញាត (អ្នកផ្គត់ផ្គង់ប្រកាសខ្វះ)", "បានប្រកាស (អនុញ្ញាត)"), IF(AND(Q1908=FALSE, R1908=FALSE, S1908=FALSE), "ព្យួរទុក (មិនមានទិន្នន័យ)", "ប្រកាសខុស (ព្យួរទុក)"))</f>
        <v/>
      </c>
      <c r="K1908" s="462" t="inlineStr"/>
      <c r="L1908" s="462" t="inlineStr"/>
      <c r="M1908" s="464">
        <f>AH1908</f>
        <v/>
      </c>
      <c r="N1908" s="464">
        <f>IF(W1908&lt;0,AH1908,I1908)</f>
        <v/>
      </c>
      <c r="O1908" s="464">
        <f>I1908-M1908</f>
        <v/>
      </c>
      <c r="P1908" s="462" t="n"/>
      <c r="Q1908" s="462">
        <f>V1908=W1908</f>
        <v/>
      </c>
      <c r="R1908" s="462">
        <f>AND(MONTH(F1908)=MONTH(X1908), YEAR(F1908)=YEAR(X1908))</f>
        <v/>
      </c>
      <c r="S1908" s="462">
        <f>AC1908="L001-901905215"</f>
        <v/>
      </c>
      <c r="T1908" s="464">
        <f>G1908-AH1908</f>
        <v/>
      </c>
      <c r="U1908" s="462" t="n"/>
      <c r="V1908" s="462" t="inlineStr">
        <is>
          <t>2304003766</t>
        </is>
      </c>
      <c r="W1908" s="462" t="inlineStr">
        <is>
          <t>2304003766</t>
        </is>
      </c>
      <c r="X1908" s="463" t="n">
        <v>45033</v>
      </c>
      <c r="Y1908" s="462" t="inlineStr">
        <is>
          <t>2304003766</t>
        </is>
      </c>
      <c r="Z1908" s="462" t="inlineStr"/>
      <c r="AA1908" s="462" t="inlineStr">
        <is>
          <t>បុគ្គលជាប់អាករ</t>
        </is>
      </c>
      <c r="AB1908" s="462" t="inlineStr">
        <is>
          <t>L001-901905215</t>
        </is>
      </c>
      <c r="AC1908" s="462" t="inlineStr">
        <is>
          <t>វីអ៊ីស៊ិន (ខេមបូឌា) អ៊ិនដាសស្ទ្រី ឯ.ក</t>
        </is>
      </c>
      <c r="AD1908" s="464" t="n">
        <v>978777</v>
      </c>
      <c r="AE1908" s="464" t="n">
        <v>889797</v>
      </c>
      <c r="AF1908" s="464" t="n">
        <v>0</v>
      </c>
      <c r="AG1908" s="464" t="n">
        <v>0</v>
      </c>
      <c r="AH1908" s="464" t="n">
        <v>88980</v>
      </c>
      <c r="AI1908" s="464" t="n">
        <v>0</v>
      </c>
      <c r="AJ1908" s="464" t="n">
        <v>0</v>
      </c>
      <c r="AK1908" s="464" t="n">
        <v>0</v>
      </c>
      <c r="AL1908" s="464" t="n">
        <v>0</v>
      </c>
      <c r="AM1908" s="464" t="n">
        <v>0</v>
      </c>
      <c r="AN1908" s="464" t="n">
        <v>0</v>
      </c>
      <c r="AO1908" s="464" t="n">
        <v>0</v>
      </c>
      <c r="AP1908" s="464" t="n">
        <v>0</v>
      </c>
      <c r="AQ1908" s="462" t="inlineStr"/>
      <c r="AR1908" s="462" t="inlineStr">
        <is>
          <t>Export Administration Fee</t>
        </is>
      </c>
      <c r="AS1908" s="462" t="inlineStr">
        <is>
          <t>បានប្រកាសពន្ធ</t>
        </is>
      </c>
    </row>
    <row r="1909">
      <c r="A1909" s="461" t="n">
        <v>1901</v>
      </c>
      <c r="B1909" s="462" t="inlineStr">
        <is>
          <t>CLEARANCE AND TRUCKING FEE</t>
        </is>
      </c>
      <c r="C1909" s="462" t="inlineStr">
        <is>
          <t>56ប៊ី-លីង សឹបផ្លាយ ឆេន មេនេចម៉ិន ឯ.ក</t>
        </is>
      </c>
      <c r="D1909" s="462" t="inlineStr">
        <is>
          <t>K004-902004795</t>
        </is>
      </c>
      <c r="E1909" s="462" t="inlineStr">
        <is>
          <t>TI2023-0513</t>
        </is>
      </c>
      <c r="F1909" s="463" t="n">
        <v>45043</v>
      </c>
      <c r="G1909" s="464" t="n">
        <v>211459</v>
      </c>
      <c r="H1909" s="462" t="n"/>
      <c r="I1909" s="464">
        <f>G1909</f>
        <v/>
      </c>
      <c r="J1909" s="462">
        <f>IF(AND(Q1909=TRUE, R1909=TRUE, S1909=TRUE), IF(W1909&lt;-0.05, "អនុញ្ញាត (អ្នកផ្គត់ផ្គង់ប្រកាសខ្វះ)", "បានប្រកាស (អនុញ្ញាត)"), IF(AND(Q1909=FALSE, R1909=FALSE, S1909=FALSE), "ព្យួរទុក (មិនមានទិន្នន័យ)", "ប្រកាសខុស (ព្យួរទុក)"))</f>
        <v/>
      </c>
      <c r="K1909" s="462" t="inlineStr"/>
      <c r="L1909" s="462" t="inlineStr"/>
      <c r="M1909" s="464">
        <f>AH1909</f>
        <v/>
      </c>
      <c r="N1909" s="464">
        <f>IF(W1909&lt;0,AH1909,I1909)</f>
        <v/>
      </c>
      <c r="O1909" s="464">
        <f>I1909-M1909</f>
        <v/>
      </c>
      <c r="P1909" s="462" t="n"/>
      <c r="Q1909" s="462">
        <f>V1909=W1909</f>
        <v/>
      </c>
      <c r="R1909" s="462">
        <f>AND(MONTH(F1909)=MONTH(X1909), YEAR(F1909)=YEAR(X1909))</f>
        <v/>
      </c>
      <c r="S1909" s="462">
        <f>AC1909="L001-901905215"</f>
        <v/>
      </c>
      <c r="T1909" s="464">
        <f>G1909-AH1909</f>
        <v/>
      </c>
      <c r="U1909" s="462" t="n"/>
      <c r="V1909" s="462" t="inlineStr">
        <is>
          <t>TI20230513</t>
        </is>
      </c>
      <c r="W1909" s="462" t="inlineStr">
        <is>
          <t>TI20230513</t>
        </is>
      </c>
      <c r="X1909" s="463" t="n">
        <v>45043</v>
      </c>
      <c r="Y1909" s="462" t="inlineStr">
        <is>
          <t>TI2023-0513</t>
        </is>
      </c>
      <c r="Z1909" s="462" t="inlineStr"/>
      <c r="AA1909" s="462" t="inlineStr">
        <is>
          <t>បុគ្គលជាប់អាករ</t>
        </is>
      </c>
      <c r="AB1909" s="462" t="inlineStr">
        <is>
          <t>L001-901905215</t>
        </is>
      </c>
      <c r="AC1909" s="462" t="inlineStr">
        <is>
          <t>វីអ៊ីស៊ិន (ខេមបូឌា) អ៊ិនដាសស្ទ្រី ឯ.ក</t>
        </is>
      </c>
      <c r="AD1909" s="464" t="n">
        <v>2326049</v>
      </c>
      <c r="AE1909" s="464" t="n">
        <v>2114590</v>
      </c>
      <c r="AF1909" s="464" t="n">
        <v>0</v>
      </c>
      <c r="AG1909" s="464" t="n">
        <v>0</v>
      </c>
      <c r="AH1909" s="464" t="n">
        <v>211459</v>
      </c>
      <c r="AI1909" s="464" t="n">
        <v>0</v>
      </c>
      <c r="AJ1909" s="464" t="n">
        <v>0</v>
      </c>
      <c r="AK1909" s="464" t="n">
        <v>0</v>
      </c>
      <c r="AL1909" s="464" t="n">
        <v>0</v>
      </c>
      <c r="AM1909" s="464" t="n">
        <v>0</v>
      </c>
      <c r="AN1909" s="464" t="n">
        <v>0</v>
      </c>
      <c r="AO1909" s="464" t="n">
        <v>0</v>
      </c>
      <c r="AP1909" s="464" t="n">
        <v>0</v>
      </c>
      <c r="AQ1909" s="462" t="inlineStr"/>
      <c r="AR1909" s="462" t="inlineStr">
        <is>
          <t>CLEARANCE AND TRUCKING FEE</t>
        </is>
      </c>
      <c r="AS1909" s="462" t="inlineStr">
        <is>
          <t>បានប្រកាសពន្ធ</t>
        </is>
      </c>
    </row>
    <row r="1910">
      <c r="A1910" s="461" t="n">
        <v>1902</v>
      </c>
      <c r="B1910" s="462" t="inlineStr">
        <is>
          <t>CLEARANCE FEE</t>
        </is>
      </c>
      <c r="C1910" s="462" t="inlineStr">
        <is>
          <t>56ប៊ី-លីង សឹបផ្លាយ ឆេន មេនេចម៉ិន ឯ.ក</t>
        </is>
      </c>
      <c r="D1910" s="462" t="inlineStr">
        <is>
          <t>K004-902004795</t>
        </is>
      </c>
      <c r="E1910" s="462" t="inlineStr">
        <is>
          <t>TI2023-0514</t>
        </is>
      </c>
      <c r="F1910" s="463" t="n">
        <v>45043</v>
      </c>
      <c r="G1910" s="464" t="n">
        <v>172452</v>
      </c>
      <c r="H1910" s="462" t="n"/>
      <c r="I1910" s="464">
        <f>G1910</f>
        <v/>
      </c>
      <c r="J1910" s="462">
        <f>IF(AND(Q1910=TRUE, R1910=TRUE, S1910=TRUE), IF(W1910&lt;-0.05, "អនុញ្ញាត (អ្នកផ្គត់ផ្គង់ប្រកាសខ្វះ)", "បានប្រកាស (អនុញ្ញាត)"), IF(AND(Q1910=FALSE, R1910=FALSE, S1910=FALSE), "ព្យួរទុក (មិនមានទិន្នន័យ)", "ប្រកាសខុស (ព្យួរទុក)"))</f>
        <v/>
      </c>
      <c r="K1910" s="462" t="inlineStr"/>
      <c r="L1910" s="462" t="inlineStr"/>
      <c r="M1910" s="464">
        <f>AH1910</f>
        <v/>
      </c>
      <c r="N1910" s="464">
        <f>IF(W1910&lt;0,AH1910,I1910)</f>
        <v/>
      </c>
      <c r="O1910" s="464">
        <f>I1910-M1910</f>
        <v/>
      </c>
      <c r="P1910" s="462" t="n"/>
      <c r="Q1910" s="462">
        <f>V1910=W1910</f>
        <v/>
      </c>
      <c r="R1910" s="462">
        <f>AND(MONTH(F1910)=MONTH(X1910), YEAR(F1910)=YEAR(X1910))</f>
        <v/>
      </c>
      <c r="S1910" s="462">
        <f>AC1910="L001-901905215"</f>
        <v/>
      </c>
      <c r="T1910" s="464">
        <f>G1910-AH1910</f>
        <v/>
      </c>
      <c r="U1910" s="462" t="n"/>
      <c r="V1910" s="462" t="inlineStr">
        <is>
          <t>TI20230514</t>
        </is>
      </c>
      <c r="W1910" s="462" t="inlineStr">
        <is>
          <t>TI20230514</t>
        </is>
      </c>
      <c r="X1910" s="463" t="n">
        <v>45043</v>
      </c>
      <c r="Y1910" s="462" t="inlineStr">
        <is>
          <t>TI2023-0514</t>
        </is>
      </c>
      <c r="Z1910" s="462" t="inlineStr"/>
      <c r="AA1910" s="462" t="inlineStr">
        <is>
          <t>បុគ្គលជាប់អាករ</t>
        </is>
      </c>
      <c r="AB1910" s="462" t="inlineStr">
        <is>
          <t>L001-901905215</t>
        </is>
      </c>
      <c r="AC1910" s="462" t="inlineStr">
        <is>
          <t>វីអ៊ីស៊ិន (ខេមបូឌា) អ៊ិនដាសស្ទ្រី ឯ.ក</t>
        </is>
      </c>
      <c r="AD1910" s="464" t="n">
        <v>1896972</v>
      </c>
      <c r="AE1910" s="464" t="n">
        <v>1724520</v>
      </c>
      <c r="AF1910" s="464" t="n">
        <v>0</v>
      </c>
      <c r="AG1910" s="464" t="n">
        <v>0</v>
      </c>
      <c r="AH1910" s="464" t="n">
        <v>172452</v>
      </c>
      <c r="AI1910" s="464" t="n">
        <v>0</v>
      </c>
      <c r="AJ1910" s="464" t="n">
        <v>0</v>
      </c>
      <c r="AK1910" s="464" t="n">
        <v>0</v>
      </c>
      <c r="AL1910" s="464" t="n">
        <v>0</v>
      </c>
      <c r="AM1910" s="464" t="n">
        <v>0</v>
      </c>
      <c r="AN1910" s="464" t="n">
        <v>0</v>
      </c>
      <c r="AO1910" s="464" t="n">
        <v>0</v>
      </c>
      <c r="AP1910" s="464" t="n">
        <v>0</v>
      </c>
      <c r="AQ1910" s="462" t="inlineStr"/>
      <c r="AR1910" s="462" t="inlineStr">
        <is>
          <t>CLEARANCE FEE</t>
        </is>
      </c>
      <c r="AS1910" s="462" t="inlineStr">
        <is>
          <t>បានប្រកាសពន្ធ</t>
        </is>
      </c>
    </row>
    <row r="1911">
      <c r="A1911" s="461" t="n">
        <v>1903</v>
      </c>
      <c r="B1911" s="462" t="inlineStr">
        <is>
          <t>CLEARANCE FEE</t>
        </is>
      </c>
      <c r="C1911" s="462" t="inlineStr">
        <is>
          <t>56ប៊ី-លីង សឹបផ្លាយ ឆេន មេនេចម៉ិន ឯ.ក</t>
        </is>
      </c>
      <c r="D1911" s="462" t="inlineStr">
        <is>
          <t>K004-902004795</t>
        </is>
      </c>
      <c r="E1911" s="462" t="inlineStr">
        <is>
          <t>TI2023-0515</t>
        </is>
      </c>
      <c r="F1911" s="463" t="n">
        <v>45043</v>
      </c>
      <c r="G1911" s="464" t="n">
        <v>172452</v>
      </c>
      <c r="H1911" s="462" t="n"/>
      <c r="I1911" s="464">
        <f>G1911</f>
        <v/>
      </c>
      <c r="J1911" s="462">
        <f>IF(AND(Q1911=TRUE, R1911=TRUE, S1911=TRUE), IF(W1911&lt;-0.05, "អនុញ្ញាត (អ្នកផ្គត់ផ្គង់ប្រកាសខ្វះ)", "បានប្រកាស (អនុញ្ញាត)"), IF(AND(Q1911=FALSE, R1911=FALSE, S1911=FALSE), "ព្យួរទុក (មិនមានទិន្នន័យ)", "ប្រកាសខុស (ព្យួរទុក)"))</f>
        <v/>
      </c>
      <c r="K1911" s="462" t="inlineStr"/>
      <c r="L1911" s="462" t="inlineStr"/>
      <c r="M1911" s="464">
        <f>AH1911</f>
        <v/>
      </c>
      <c r="N1911" s="464">
        <f>IF(W1911&lt;0,AH1911,I1911)</f>
        <v/>
      </c>
      <c r="O1911" s="464">
        <f>I1911-M1911</f>
        <v/>
      </c>
      <c r="P1911" s="462" t="n"/>
      <c r="Q1911" s="462">
        <f>V1911=W1911</f>
        <v/>
      </c>
      <c r="R1911" s="462">
        <f>AND(MONTH(F1911)=MONTH(X1911), YEAR(F1911)=YEAR(X1911))</f>
        <v/>
      </c>
      <c r="S1911" s="462">
        <f>AC1911="L001-901905215"</f>
        <v/>
      </c>
      <c r="T1911" s="464">
        <f>G1911-AH1911</f>
        <v/>
      </c>
      <c r="U1911" s="462" t="n"/>
      <c r="V1911" s="462" t="inlineStr">
        <is>
          <t>TI20230515</t>
        </is>
      </c>
      <c r="W1911" s="462" t="inlineStr">
        <is>
          <t>TI20230515</t>
        </is>
      </c>
      <c r="X1911" s="463" t="n">
        <v>45043</v>
      </c>
      <c r="Y1911" s="462" t="inlineStr">
        <is>
          <t>TI2023-0515</t>
        </is>
      </c>
      <c r="Z1911" s="462" t="inlineStr"/>
      <c r="AA1911" s="462" t="inlineStr">
        <is>
          <t>បុគ្គលជាប់អាករ</t>
        </is>
      </c>
      <c r="AB1911" s="462" t="inlineStr">
        <is>
          <t>L001-901905215</t>
        </is>
      </c>
      <c r="AC1911" s="462" t="inlineStr">
        <is>
          <t>វីអ៊ីស៊ិន (ខេមបូឌា) អ៊ិនដាសស្ទ្រី ឯ.ក</t>
        </is>
      </c>
      <c r="AD1911" s="464" t="n">
        <v>1896972</v>
      </c>
      <c r="AE1911" s="464" t="n">
        <v>1724520</v>
      </c>
      <c r="AF1911" s="464" t="n">
        <v>0</v>
      </c>
      <c r="AG1911" s="464" t="n">
        <v>0</v>
      </c>
      <c r="AH1911" s="464" t="n">
        <v>172452</v>
      </c>
      <c r="AI1911" s="464" t="n">
        <v>0</v>
      </c>
      <c r="AJ1911" s="464" t="n">
        <v>0</v>
      </c>
      <c r="AK1911" s="464" t="n">
        <v>0</v>
      </c>
      <c r="AL1911" s="464" t="n">
        <v>0</v>
      </c>
      <c r="AM1911" s="464" t="n">
        <v>0</v>
      </c>
      <c r="AN1911" s="464" t="n">
        <v>0</v>
      </c>
      <c r="AO1911" s="464" t="n">
        <v>0</v>
      </c>
      <c r="AP1911" s="464" t="n">
        <v>0</v>
      </c>
      <c r="AQ1911" s="462" t="inlineStr"/>
      <c r="AR1911" s="462" t="inlineStr">
        <is>
          <t>CLEARANCE FEE</t>
        </is>
      </c>
      <c r="AS1911" s="462" t="inlineStr">
        <is>
          <t>បានប្រកាសពន្ធ</t>
        </is>
      </c>
    </row>
    <row r="1912">
      <c r="A1912" s="461" t="n">
        <v>1904</v>
      </c>
      <c r="B1912" s="462" t="inlineStr">
        <is>
          <t>CLEARANCE FEE</t>
        </is>
      </c>
      <c r="C1912" s="462" t="inlineStr">
        <is>
          <t>56ប៊ី-លីង សឹបផ្លាយ ឆេន មេនេចម៉ិន ឯ.ក</t>
        </is>
      </c>
      <c r="D1912" s="462" t="inlineStr">
        <is>
          <t>K004-902004795</t>
        </is>
      </c>
      <c r="E1912" s="462" t="inlineStr">
        <is>
          <t>TI2023-0516</t>
        </is>
      </c>
      <c r="F1912" s="463" t="n">
        <v>45043</v>
      </c>
      <c r="G1912" s="464" t="n">
        <v>172452</v>
      </c>
      <c r="H1912" s="462" t="n"/>
      <c r="I1912" s="464">
        <f>G1912</f>
        <v/>
      </c>
      <c r="J1912" s="462">
        <f>IF(AND(Q1912=TRUE, R1912=TRUE, S1912=TRUE), IF(W1912&lt;-0.05, "អនុញ្ញាត (អ្នកផ្គត់ផ្គង់ប្រកាសខ្វះ)", "បានប្រកាស (អនុញ្ញាត)"), IF(AND(Q1912=FALSE, R1912=FALSE, S1912=FALSE), "ព្យួរទុក (មិនមានទិន្នន័យ)", "ប្រកាសខុស (ព្យួរទុក)"))</f>
        <v/>
      </c>
      <c r="K1912" s="462" t="inlineStr"/>
      <c r="L1912" s="462" t="inlineStr"/>
      <c r="M1912" s="464">
        <f>AH1912</f>
        <v/>
      </c>
      <c r="N1912" s="464">
        <f>IF(W1912&lt;0,AH1912,I1912)</f>
        <v/>
      </c>
      <c r="O1912" s="464">
        <f>I1912-M1912</f>
        <v/>
      </c>
      <c r="P1912" s="462" t="n"/>
      <c r="Q1912" s="462">
        <f>V1912=W1912</f>
        <v/>
      </c>
      <c r="R1912" s="462">
        <f>AND(MONTH(F1912)=MONTH(X1912), YEAR(F1912)=YEAR(X1912))</f>
        <v/>
      </c>
      <c r="S1912" s="462">
        <f>AC1912="L001-901905215"</f>
        <v/>
      </c>
      <c r="T1912" s="464">
        <f>G1912-AH1912</f>
        <v/>
      </c>
      <c r="U1912" s="462" t="n"/>
      <c r="V1912" s="462" t="inlineStr">
        <is>
          <t>TI20230516</t>
        </is>
      </c>
      <c r="W1912" s="462" t="inlineStr">
        <is>
          <t>TI20230516</t>
        </is>
      </c>
      <c r="X1912" s="463" t="n">
        <v>45043</v>
      </c>
      <c r="Y1912" s="462" t="inlineStr">
        <is>
          <t>TI2023-0516</t>
        </is>
      </c>
      <c r="Z1912" s="462" t="inlineStr"/>
      <c r="AA1912" s="462" t="inlineStr">
        <is>
          <t>បុគ្គលជាប់អាករ</t>
        </is>
      </c>
      <c r="AB1912" s="462" t="inlineStr">
        <is>
          <t>L001-901905215</t>
        </is>
      </c>
      <c r="AC1912" s="462" t="inlineStr">
        <is>
          <t>វីអ៊ីស៊ិន (ខេមបូឌា) អ៊ិនដាសស្ទ្រី ឯ.ក</t>
        </is>
      </c>
      <c r="AD1912" s="464" t="n">
        <v>1896972</v>
      </c>
      <c r="AE1912" s="464" t="n">
        <v>1724520</v>
      </c>
      <c r="AF1912" s="464" t="n">
        <v>0</v>
      </c>
      <c r="AG1912" s="464" t="n">
        <v>0</v>
      </c>
      <c r="AH1912" s="464" t="n">
        <v>172452</v>
      </c>
      <c r="AI1912" s="464" t="n">
        <v>0</v>
      </c>
      <c r="AJ1912" s="464" t="n">
        <v>0</v>
      </c>
      <c r="AK1912" s="464" t="n">
        <v>0</v>
      </c>
      <c r="AL1912" s="464" t="n">
        <v>0</v>
      </c>
      <c r="AM1912" s="464" t="n">
        <v>0</v>
      </c>
      <c r="AN1912" s="464" t="n">
        <v>0</v>
      </c>
      <c r="AO1912" s="464" t="n">
        <v>0</v>
      </c>
      <c r="AP1912" s="464" t="n">
        <v>0</v>
      </c>
      <c r="AQ1912" s="462" t="inlineStr"/>
      <c r="AR1912" s="462" t="inlineStr">
        <is>
          <t>CLEARANCE FEE</t>
        </is>
      </c>
      <c r="AS1912" s="462" t="inlineStr">
        <is>
          <t>បានប្រកាសពន្ធ</t>
        </is>
      </c>
    </row>
    <row r="1913">
      <c r="A1913" s="461" t="n">
        <v>1905</v>
      </c>
      <c r="B1913" s="462" t="inlineStr">
        <is>
          <t>CLEARANCE AND TRUCKING FEE</t>
        </is>
      </c>
      <c r="C1913" s="462" t="inlineStr">
        <is>
          <t>56ប៊ី-លីង សឹបផ្លាយ ឆេន មេនេចម៉ិន ឯ.ក</t>
        </is>
      </c>
      <c r="D1913" s="462" t="inlineStr">
        <is>
          <t>K004-902004795</t>
        </is>
      </c>
      <c r="E1913" s="462" t="inlineStr">
        <is>
          <t>TI2023-0517</t>
        </is>
      </c>
      <c r="F1913" s="463" t="n">
        <v>45043</v>
      </c>
      <c r="G1913" s="464" t="n">
        <v>211459</v>
      </c>
      <c r="H1913" s="462" t="n"/>
      <c r="I1913" s="464">
        <f>G1913</f>
        <v/>
      </c>
      <c r="J1913" s="462">
        <f>IF(AND(Q1913=TRUE, R1913=TRUE, S1913=TRUE), IF(W1913&lt;-0.05, "អនុញ្ញាត (អ្នកផ្គត់ផ្គង់ប្រកាសខ្វះ)", "បានប្រកាស (អនុញ្ញាត)"), IF(AND(Q1913=FALSE, R1913=FALSE, S1913=FALSE), "ព្យួរទុក (មិនមានទិន្នន័យ)", "ប្រកាសខុស (ព្យួរទុក)"))</f>
        <v/>
      </c>
      <c r="K1913" s="462" t="inlineStr"/>
      <c r="L1913" s="462" t="inlineStr"/>
      <c r="M1913" s="464">
        <f>AH1913</f>
        <v/>
      </c>
      <c r="N1913" s="464">
        <f>IF(W1913&lt;0,AH1913,I1913)</f>
        <v/>
      </c>
      <c r="O1913" s="464">
        <f>I1913-M1913</f>
        <v/>
      </c>
      <c r="P1913" s="462" t="n"/>
      <c r="Q1913" s="462">
        <f>V1913=W1913</f>
        <v/>
      </c>
      <c r="R1913" s="462">
        <f>AND(MONTH(F1913)=MONTH(X1913), YEAR(F1913)=YEAR(X1913))</f>
        <v/>
      </c>
      <c r="S1913" s="462">
        <f>AC1913="L001-901905215"</f>
        <v/>
      </c>
      <c r="T1913" s="464">
        <f>G1913-AH1913</f>
        <v/>
      </c>
      <c r="U1913" s="462" t="n"/>
      <c r="V1913" s="462" t="inlineStr">
        <is>
          <t>TI20230517</t>
        </is>
      </c>
      <c r="W1913" s="462" t="inlineStr">
        <is>
          <t>TI20230517</t>
        </is>
      </c>
      <c r="X1913" s="463" t="n">
        <v>45043</v>
      </c>
      <c r="Y1913" s="462" t="inlineStr">
        <is>
          <t>TI2023-0517</t>
        </is>
      </c>
      <c r="Z1913" s="462" t="inlineStr"/>
      <c r="AA1913" s="462" t="inlineStr">
        <is>
          <t>បុគ្គលជាប់អាករ</t>
        </is>
      </c>
      <c r="AB1913" s="462" t="inlineStr">
        <is>
          <t>L001-901905215</t>
        </is>
      </c>
      <c r="AC1913" s="462" t="inlineStr">
        <is>
          <t>វីអ៊ីស៊ិន (ខេមបូឌា) អ៊ិនដាសស្ទ្រី ឯ.ក</t>
        </is>
      </c>
      <c r="AD1913" s="464" t="n">
        <v>2326049</v>
      </c>
      <c r="AE1913" s="464" t="n">
        <v>2114590</v>
      </c>
      <c r="AF1913" s="464" t="n">
        <v>0</v>
      </c>
      <c r="AG1913" s="464" t="n">
        <v>0</v>
      </c>
      <c r="AH1913" s="464" t="n">
        <v>211459</v>
      </c>
      <c r="AI1913" s="464" t="n">
        <v>0</v>
      </c>
      <c r="AJ1913" s="464" t="n">
        <v>0</v>
      </c>
      <c r="AK1913" s="464" t="n">
        <v>0</v>
      </c>
      <c r="AL1913" s="464" t="n">
        <v>0</v>
      </c>
      <c r="AM1913" s="464" t="n">
        <v>0</v>
      </c>
      <c r="AN1913" s="464" t="n">
        <v>0</v>
      </c>
      <c r="AO1913" s="464" t="n">
        <v>0</v>
      </c>
      <c r="AP1913" s="464" t="n">
        <v>0</v>
      </c>
      <c r="AQ1913" s="462" t="inlineStr"/>
      <c r="AR1913" s="462" t="inlineStr">
        <is>
          <t>CLEARANCE AND TRUCKING FEE</t>
        </is>
      </c>
      <c r="AS1913" s="462" t="inlineStr">
        <is>
          <t>បានប្រកាសពន្ធ</t>
        </is>
      </c>
    </row>
    <row r="1914">
      <c r="A1914" s="461" t="n">
        <v>1906</v>
      </c>
      <c r="B1914" s="462" t="inlineStr">
        <is>
          <t>CLEARANCE AND TRUCKING FEE</t>
        </is>
      </c>
      <c r="C1914" s="462" t="inlineStr">
        <is>
          <t>56ប៊ី-លីង សឹបផ្លាយ ឆេន មេនេចម៉ិន ឯ.ក</t>
        </is>
      </c>
      <c r="D1914" s="462" t="inlineStr">
        <is>
          <t>K004-902004795</t>
        </is>
      </c>
      <c r="E1914" s="462" t="inlineStr">
        <is>
          <t>TI2023-0399</t>
        </is>
      </c>
      <c r="F1914" s="463" t="n">
        <v>45029</v>
      </c>
      <c r="G1914" s="464" t="n">
        <v>270323</v>
      </c>
      <c r="H1914" s="462" t="n"/>
      <c r="I1914" s="464">
        <f>G1914</f>
        <v/>
      </c>
      <c r="J1914" s="462">
        <f>IF(AND(Q1914=TRUE, R1914=TRUE, S1914=TRUE), IF(W1914&lt;-0.05, "អនុញ្ញាត (អ្នកផ្គត់ផ្គង់ប្រកាសខ្វះ)", "បានប្រកាស (អនុញ្ញាត)"), IF(AND(Q1914=FALSE, R1914=FALSE, S1914=FALSE), "ព្យួរទុក (មិនមានទិន្នន័យ)", "ប្រកាសខុស (ព្យួរទុក)"))</f>
        <v/>
      </c>
      <c r="K1914" s="462" t="inlineStr"/>
      <c r="L1914" s="462" t="inlineStr"/>
      <c r="M1914" s="464">
        <f>AH1914</f>
        <v/>
      </c>
      <c r="N1914" s="464">
        <f>IF(W1914&lt;0,AH1914,I1914)</f>
        <v/>
      </c>
      <c r="O1914" s="464">
        <f>I1914-M1914</f>
        <v/>
      </c>
      <c r="P1914" s="462" t="n"/>
      <c r="Q1914" s="462">
        <f>V1914=W1914</f>
        <v/>
      </c>
      <c r="R1914" s="462">
        <f>AND(MONTH(F1914)=MONTH(X1914), YEAR(F1914)=YEAR(X1914))</f>
        <v/>
      </c>
      <c r="S1914" s="462">
        <f>AC1914="L001-901905215"</f>
        <v/>
      </c>
      <c r="T1914" s="464">
        <f>G1914-AH1914</f>
        <v/>
      </c>
      <c r="U1914" s="462" t="n"/>
      <c r="V1914" s="462" t="inlineStr">
        <is>
          <t>TI20230399</t>
        </is>
      </c>
      <c r="W1914" s="462" t="inlineStr">
        <is>
          <t>TI20230399</t>
        </is>
      </c>
      <c r="X1914" s="463" t="n">
        <v>45029</v>
      </c>
      <c r="Y1914" s="462" t="inlineStr">
        <is>
          <t>TI2023-0399</t>
        </is>
      </c>
      <c r="Z1914" s="462" t="inlineStr"/>
      <c r="AA1914" s="462" t="inlineStr">
        <is>
          <t>បុគ្គលជាប់អាករ</t>
        </is>
      </c>
      <c r="AB1914" s="462" t="inlineStr">
        <is>
          <t>L001-901905215</t>
        </is>
      </c>
      <c r="AC1914" s="462" t="inlineStr">
        <is>
          <t>វីអ៊ីស៊ិន (ខេមបូឌា) អ៊ិនដាសស្ទ្រី ឯ.ក</t>
        </is>
      </c>
      <c r="AD1914" s="464" t="n">
        <v>2973548</v>
      </c>
      <c r="AE1914" s="464" t="n">
        <v>2703225</v>
      </c>
      <c r="AF1914" s="464" t="n">
        <v>0</v>
      </c>
      <c r="AG1914" s="464" t="n">
        <v>0</v>
      </c>
      <c r="AH1914" s="464" t="n">
        <v>270323</v>
      </c>
      <c r="AI1914" s="464" t="n">
        <v>0</v>
      </c>
      <c r="AJ1914" s="464" t="n">
        <v>0</v>
      </c>
      <c r="AK1914" s="464" t="n">
        <v>0</v>
      </c>
      <c r="AL1914" s="464" t="n">
        <v>0</v>
      </c>
      <c r="AM1914" s="464" t="n">
        <v>0</v>
      </c>
      <c r="AN1914" s="464" t="n">
        <v>0</v>
      </c>
      <c r="AO1914" s="464" t="n">
        <v>0</v>
      </c>
      <c r="AP1914" s="464" t="n">
        <v>0</v>
      </c>
      <c r="AQ1914" s="462" t="inlineStr"/>
      <c r="AR1914" s="462" t="inlineStr">
        <is>
          <t>CLEARANCE AND TRUCKING FEE</t>
        </is>
      </c>
      <c r="AS1914" s="462" t="inlineStr">
        <is>
          <t>បានប្រកាសពន្ធ</t>
        </is>
      </c>
    </row>
    <row r="1915">
      <c r="A1915" s="461" t="n">
        <v>1907</v>
      </c>
      <c r="B1915" s="462" t="inlineStr">
        <is>
          <t>CLEARANCE AND TRUCKING FEE</t>
        </is>
      </c>
      <c r="C1915" s="462" t="inlineStr">
        <is>
          <t>56ប៊ី-លីង សឹបផ្លាយ ឆេន មេនេចម៉ិន ឯ.ក</t>
        </is>
      </c>
      <c r="D1915" s="462" t="inlineStr">
        <is>
          <t>K004-902004795</t>
        </is>
      </c>
      <c r="E1915" s="462" t="inlineStr">
        <is>
          <t>TI2023-0512</t>
        </is>
      </c>
      <c r="F1915" s="463" t="n">
        <v>45043</v>
      </c>
      <c r="G1915" s="464" t="n">
        <v>211459</v>
      </c>
      <c r="H1915" s="462" t="n"/>
      <c r="I1915" s="464">
        <f>G1915</f>
        <v/>
      </c>
      <c r="J1915" s="462">
        <f>IF(AND(Q1915=TRUE, R1915=TRUE, S1915=TRUE), IF(W1915&lt;-0.05, "អនុញ្ញាត (អ្នកផ្គត់ផ្គង់ប្រកាសខ្វះ)", "បានប្រកាស (អនុញ្ញាត)"), IF(AND(Q1915=FALSE, R1915=FALSE, S1915=FALSE), "ព្យួរទុក (មិនមានទិន្នន័យ)", "ប្រកាសខុស (ព្យួរទុក)"))</f>
        <v/>
      </c>
      <c r="K1915" s="462" t="inlineStr"/>
      <c r="L1915" s="462" t="inlineStr"/>
      <c r="M1915" s="464">
        <f>AH1915</f>
        <v/>
      </c>
      <c r="N1915" s="464">
        <f>IF(W1915&lt;0,AH1915,I1915)</f>
        <v/>
      </c>
      <c r="O1915" s="464">
        <f>I1915-M1915</f>
        <v/>
      </c>
      <c r="P1915" s="462" t="n"/>
      <c r="Q1915" s="462">
        <f>V1915=W1915</f>
        <v/>
      </c>
      <c r="R1915" s="462">
        <f>AND(MONTH(F1915)=MONTH(X1915), YEAR(F1915)=YEAR(X1915))</f>
        <v/>
      </c>
      <c r="S1915" s="462">
        <f>AC1915="L001-901905215"</f>
        <v/>
      </c>
      <c r="T1915" s="464">
        <f>G1915-AH1915</f>
        <v/>
      </c>
      <c r="U1915" s="462" t="n"/>
      <c r="V1915" s="462" t="inlineStr">
        <is>
          <t>TI20230512</t>
        </is>
      </c>
      <c r="W1915" s="462" t="inlineStr">
        <is>
          <t>TI20230512</t>
        </is>
      </c>
      <c r="X1915" s="463" t="n">
        <v>45043</v>
      </c>
      <c r="Y1915" s="462" t="inlineStr">
        <is>
          <t>TI2023-0512</t>
        </is>
      </c>
      <c r="Z1915" s="462" t="inlineStr"/>
      <c r="AA1915" s="462" t="inlineStr">
        <is>
          <t>បុគ្គលជាប់អាករ</t>
        </is>
      </c>
      <c r="AB1915" s="462" t="inlineStr">
        <is>
          <t>L001-901905215</t>
        </is>
      </c>
      <c r="AC1915" s="462" t="inlineStr">
        <is>
          <t>វីអ៊ីស៊ិន (ខេមបូឌា) អ៊ិនដាសស្ទ្រី ឯ.ក</t>
        </is>
      </c>
      <c r="AD1915" s="464" t="n">
        <v>2326049</v>
      </c>
      <c r="AE1915" s="464" t="n">
        <v>2114590</v>
      </c>
      <c r="AF1915" s="464" t="n">
        <v>0</v>
      </c>
      <c r="AG1915" s="464" t="n">
        <v>0</v>
      </c>
      <c r="AH1915" s="464" t="n">
        <v>211459</v>
      </c>
      <c r="AI1915" s="464" t="n">
        <v>0</v>
      </c>
      <c r="AJ1915" s="464" t="n">
        <v>0</v>
      </c>
      <c r="AK1915" s="464" t="n">
        <v>0</v>
      </c>
      <c r="AL1915" s="464" t="n">
        <v>0</v>
      </c>
      <c r="AM1915" s="464" t="n">
        <v>0</v>
      </c>
      <c r="AN1915" s="464" t="n">
        <v>0</v>
      </c>
      <c r="AO1915" s="464" t="n">
        <v>0</v>
      </c>
      <c r="AP1915" s="464" t="n">
        <v>0</v>
      </c>
      <c r="AQ1915" s="462" t="inlineStr"/>
      <c r="AR1915" s="462" t="inlineStr">
        <is>
          <t>CLEARANCE AND TRUCKING FEE</t>
        </is>
      </c>
      <c r="AS1915" s="462" t="inlineStr">
        <is>
          <t>បានប្រកាសពន្ធ</t>
        </is>
      </c>
    </row>
    <row r="1916">
      <c r="A1916" s="461" t="n">
        <v>1908</v>
      </c>
      <c r="B1916" s="462" t="inlineStr">
        <is>
          <t>CLEARANCE FEE</t>
        </is>
      </c>
      <c r="C1916" s="462" t="inlineStr">
        <is>
          <t>56ប៊ី-លីង សឹបផ្លាយ ឆេន មេនេចម៉ិន ឯ.ក</t>
        </is>
      </c>
      <c r="D1916" s="462" t="inlineStr">
        <is>
          <t>K004-902004795</t>
        </is>
      </c>
      <c r="E1916" s="462" t="inlineStr">
        <is>
          <t>TI2023-0507</t>
        </is>
      </c>
      <c r="F1916" s="463" t="n">
        <v>45043</v>
      </c>
      <c r="G1916" s="464" t="n">
        <v>172452</v>
      </c>
      <c r="H1916" s="462" t="n"/>
      <c r="I1916" s="464">
        <f>G1916</f>
        <v/>
      </c>
      <c r="J1916" s="462">
        <f>IF(AND(Q1916=TRUE, R1916=TRUE, S1916=TRUE), IF(W1916&lt;-0.05, "អនុញ្ញាត (អ្នកផ្គត់ផ្គង់ប្រកាសខ្វះ)", "បានប្រកាស (អនុញ្ញាត)"), IF(AND(Q1916=FALSE, R1916=FALSE, S1916=FALSE), "ព្យួរទុក (មិនមានទិន្នន័យ)", "ប្រកាសខុស (ព្យួរទុក)"))</f>
        <v/>
      </c>
      <c r="K1916" s="462" t="inlineStr"/>
      <c r="L1916" s="462" t="inlineStr"/>
      <c r="M1916" s="464">
        <f>AH1916</f>
        <v/>
      </c>
      <c r="N1916" s="464">
        <f>IF(W1916&lt;0,AH1916,I1916)</f>
        <v/>
      </c>
      <c r="O1916" s="464">
        <f>I1916-M1916</f>
        <v/>
      </c>
      <c r="P1916" s="462" t="n"/>
      <c r="Q1916" s="462">
        <f>V1916=W1916</f>
        <v/>
      </c>
      <c r="R1916" s="462">
        <f>AND(MONTH(F1916)=MONTH(X1916), YEAR(F1916)=YEAR(X1916))</f>
        <v/>
      </c>
      <c r="S1916" s="462">
        <f>AC1916="L001-901905215"</f>
        <v/>
      </c>
      <c r="T1916" s="464">
        <f>G1916-AH1916</f>
        <v/>
      </c>
      <c r="U1916" s="462" t="n"/>
      <c r="V1916" s="462" t="inlineStr">
        <is>
          <t>TI20230507</t>
        </is>
      </c>
      <c r="W1916" s="462" t="inlineStr">
        <is>
          <t>TI20230507</t>
        </is>
      </c>
      <c r="X1916" s="463" t="n">
        <v>45043</v>
      </c>
      <c r="Y1916" s="462" t="inlineStr">
        <is>
          <t>TI2023-0507</t>
        </is>
      </c>
      <c r="Z1916" s="462" t="inlineStr"/>
      <c r="AA1916" s="462" t="inlineStr">
        <is>
          <t>បុគ្គលជាប់អាករ</t>
        </is>
      </c>
      <c r="AB1916" s="462" t="inlineStr">
        <is>
          <t>L001-901905215</t>
        </is>
      </c>
      <c r="AC1916" s="462" t="inlineStr">
        <is>
          <t>វីអ៊ីស៊ិន (ខេមបូឌា) អ៊ិនដាសស្ទ្រី ឯ.ក</t>
        </is>
      </c>
      <c r="AD1916" s="464" t="n">
        <v>1896972</v>
      </c>
      <c r="AE1916" s="464" t="n">
        <v>1724520</v>
      </c>
      <c r="AF1916" s="464" t="n">
        <v>0</v>
      </c>
      <c r="AG1916" s="464" t="n">
        <v>0</v>
      </c>
      <c r="AH1916" s="464" t="n">
        <v>172452</v>
      </c>
      <c r="AI1916" s="464" t="n">
        <v>0</v>
      </c>
      <c r="AJ1916" s="464" t="n">
        <v>0</v>
      </c>
      <c r="AK1916" s="464" t="n">
        <v>0</v>
      </c>
      <c r="AL1916" s="464" t="n">
        <v>0</v>
      </c>
      <c r="AM1916" s="464" t="n">
        <v>0</v>
      </c>
      <c r="AN1916" s="464" t="n">
        <v>0</v>
      </c>
      <c r="AO1916" s="464" t="n">
        <v>0</v>
      </c>
      <c r="AP1916" s="464" t="n">
        <v>0</v>
      </c>
      <c r="AQ1916" s="462" t="inlineStr"/>
      <c r="AR1916" s="462" t="inlineStr">
        <is>
          <t>CLEARANCE FEE</t>
        </is>
      </c>
      <c r="AS1916" s="462" t="inlineStr">
        <is>
          <t>បានប្រកាសពន្ធ</t>
        </is>
      </c>
    </row>
    <row r="1917">
      <c r="A1917" s="461" t="n">
        <v>1909</v>
      </c>
      <c r="B1917" s="462" t="inlineStr">
        <is>
          <t>CLEARANCE FEE</t>
        </is>
      </c>
      <c r="C1917" s="462" t="inlineStr">
        <is>
          <t>56ប៊ី-លីង សឹបផ្លាយ ឆេន មេនេចម៉ិន ឯ.ក</t>
        </is>
      </c>
      <c r="D1917" s="462" t="inlineStr">
        <is>
          <t>K004-902004795</t>
        </is>
      </c>
      <c r="E1917" s="462" t="inlineStr">
        <is>
          <t>TI2023-0482</t>
        </is>
      </c>
      <c r="F1917" s="463" t="n">
        <v>45040</v>
      </c>
      <c r="G1917" s="464" t="n">
        <v>171318</v>
      </c>
      <c r="H1917" s="462" t="n"/>
      <c r="I1917" s="464">
        <f>G1917</f>
        <v/>
      </c>
      <c r="J1917" s="462">
        <f>IF(AND(Q1917=TRUE, R1917=TRUE, S1917=TRUE), IF(W1917&lt;-0.05, "អនុញ្ញាត (អ្នកផ្គត់ផ្គង់ប្រកាសខ្វះ)", "បានប្រកាស (អនុញ្ញាត)"), IF(AND(Q1917=FALSE, R1917=FALSE, S1917=FALSE), "ព្យួរទុក (មិនមានទិន្នន័យ)", "ប្រកាសខុស (ព្យួរទុក)"))</f>
        <v/>
      </c>
      <c r="K1917" s="462" t="inlineStr"/>
      <c r="L1917" s="462" t="inlineStr"/>
      <c r="M1917" s="464">
        <f>AH1917</f>
        <v/>
      </c>
      <c r="N1917" s="464">
        <f>IF(W1917&lt;0,AH1917,I1917)</f>
        <v/>
      </c>
      <c r="O1917" s="464">
        <f>I1917-M1917</f>
        <v/>
      </c>
      <c r="P1917" s="462" t="n"/>
      <c r="Q1917" s="462">
        <f>V1917=W1917</f>
        <v/>
      </c>
      <c r="R1917" s="462">
        <f>AND(MONTH(F1917)=MONTH(X1917), YEAR(F1917)=YEAR(X1917))</f>
        <v/>
      </c>
      <c r="S1917" s="462">
        <f>AC1917="L001-901905215"</f>
        <v/>
      </c>
      <c r="T1917" s="464">
        <f>G1917-AH1917</f>
        <v/>
      </c>
      <c r="U1917" s="462" t="n"/>
      <c r="V1917" s="462" t="inlineStr">
        <is>
          <t>TI20230482</t>
        </is>
      </c>
      <c r="W1917" s="462" t="inlineStr">
        <is>
          <t>TI20230482</t>
        </is>
      </c>
      <c r="X1917" s="463" t="n">
        <v>45040</v>
      </c>
      <c r="Y1917" s="462" t="inlineStr">
        <is>
          <t>TI2023-0482</t>
        </is>
      </c>
      <c r="Z1917" s="462" t="inlineStr"/>
      <c r="AA1917" s="462" t="inlineStr">
        <is>
          <t>បុគ្គលជាប់អាករ</t>
        </is>
      </c>
      <c r="AB1917" s="462" t="inlineStr">
        <is>
          <t>L001-901905215</t>
        </is>
      </c>
      <c r="AC1917" s="462" t="inlineStr">
        <is>
          <t>វីអ៊ីស៊ិន (ខេមបូឌា) អ៊ិនដាសស្ទ្រី ឯ.ក</t>
        </is>
      </c>
      <c r="AD1917" s="464" t="n">
        <v>1884498</v>
      </c>
      <c r="AE1917" s="464" t="n">
        <v>1713180</v>
      </c>
      <c r="AF1917" s="464" t="n">
        <v>0</v>
      </c>
      <c r="AG1917" s="464" t="n">
        <v>0</v>
      </c>
      <c r="AH1917" s="464" t="n">
        <v>171318</v>
      </c>
      <c r="AI1917" s="464" t="n">
        <v>0</v>
      </c>
      <c r="AJ1917" s="464" t="n">
        <v>0</v>
      </c>
      <c r="AK1917" s="464" t="n">
        <v>0</v>
      </c>
      <c r="AL1917" s="464" t="n">
        <v>0</v>
      </c>
      <c r="AM1917" s="464" t="n">
        <v>0</v>
      </c>
      <c r="AN1917" s="464" t="n">
        <v>0</v>
      </c>
      <c r="AO1917" s="464" t="n">
        <v>0</v>
      </c>
      <c r="AP1917" s="464" t="n">
        <v>0</v>
      </c>
      <c r="AQ1917" s="462" t="inlineStr"/>
      <c r="AR1917" s="462" t="inlineStr">
        <is>
          <t>CLEARANCE FEE</t>
        </is>
      </c>
      <c r="AS1917" s="462" t="inlineStr">
        <is>
          <t>បានប្រកាសពន្ធ</t>
        </is>
      </c>
    </row>
    <row r="1918">
      <c r="A1918" s="461" t="n">
        <v>1910</v>
      </c>
      <c r="B1918" s="462" t="inlineStr">
        <is>
          <t>CLEARANCE AND TRUCKING FEE</t>
        </is>
      </c>
      <c r="C1918" s="462" t="inlineStr">
        <is>
          <t>56ប៊ី-លីង សឹបផ្លាយ ឆេន មេនេចម៉ិន ឯ.ក</t>
        </is>
      </c>
      <c r="D1918" s="462" t="inlineStr">
        <is>
          <t>K004-902004795</t>
        </is>
      </c>
      <c r="E1918" s="462" t="inlineStr">
        <is>
          <t>TI2023-0481</t>
        </is>
      </c>
      <c r="F1918" s="463" t="n">
        <v>45040</v>
      </c>
      <c r="G1918" s="464" t="n">
        <v>271254</v>
      </c>
      <c r="H1918" s="462" t="n"/>
      <c r="I1918" s="464">
        <f>G1918</f>
        <v/>
      </c>
      <c r="J1918" s="462">
        <f>IF(AND(Q1918=TRUE, R1918=TRUE, S1918=TRUE), IF(W1918&lt;-0.05, "អនុញ្ញាត (អ្នកផ្គត់ផ្គង់ប្រកាសខ្វះ)", "បានប្រកាស (អនុញ្ញាត)"), IF(AND(Q1918=FALSE, R1918=FALSE, S1918=FALSE), "ព្យួរទុក (មិនមានទិន្នន័យ)", "ប្រកាសខុស (ព្យួរទុក)"))</f>
        <v/>
      </c>
      <c r="K1918" s="462" t="inlineStr"/>
      <c r="L1918" s="462" t="inlineStr"/>
      <c r="M1918" s="464">
        <f>AH1918</f>
        <v/>
      </c>
      <c r="N1918" s="464">
        <f>IF(W1918&lt;0,AH1918,I1918)</f>
        <v/>
      </c>
      <c r="O1918" s="464">
        <f>I1918-M1918</f>
        <v/>
      </c>
      <c r="P1918" s="462" t="n"/>
      <c r="Q1918" s="462">
        <f>V1918=W1918</f>
        <v/>
      </c>
      <c r="R1918" s="462">
        <f>AND(MONTH(F1918)=MONTH(X1918), YEAR(F1918)=YEAR(X1918))</f>
        <v/>
      </c>
      <c r="S1918" s="462">
        <f>AC1918="L001-901905215"</f>
        <v/>
      </c>
      <c r="T1918" s="464">
        <f>G1918-AH1918</f>
        <v/>
      </c>
      <c r="U1918" s="462" t="n"/>
      <c r="V1918" s="462" t="inlineStr">
        <is>
          <t>TI20230481</t>
        </is>
      </c>
      <c r="W1918" s="462" t="inlineStr">
        <is>
          <t>TI20230481</t>
        </is>
      </c>
      <c r="X1918" s="463" t="n">
        <v>45040</v>
      </c>
      <c r="Y1918" s="462" t="inlineStr">
        <is>
          <t>TI2023-0481</t>
        </is>
      </c>
      <c r="Z1918" s="462" t="inlineStr"/>
      <c r="AA1918" s="462" t="inlineStr">
        <is>
          <t>បុគ្គលជាប់អាករ</t>
        </is>
      </c>
      <c r="AB1918" s="462" t="inlineStr">
        <is>
          <t>L001-901905215</t>
        </is>
      </c>
      <c r="AC1918" s="462" t="inlineStr">
        <is>
          <t>វីអ៊ីស៊ិន (ខេមបូឌា) អ៊ិនដាសស្ទ្រី ឯ.ក</t>
        </is>
      </c>
      <c r="AD1918" s="464" t="n">
        <v>2983789</v>
      </c>
      <c r="AE1918" s="464" t="n">
        <v>2712535</v>
      </c>
      <c r="AF1918" s="464" t="n">
        <v>0</v>
      </c>
      <c r="AG1918" s="464" t="n">
        <v>0</v>
      </c>
      <c r="AH1918" s="464" t="n">
        <v>271254</v>
      </c>
      <c r="AI1918" s="464" t="n">
        <v>0</v>
      </c>
      <c r="AJ1918" s="464" t="n">
        <v>0</v>
      </c>
      <c r="AK1918" s="464" t="n">
        <v>0</v>
      </c>
      <c r="AL1918" s="464" t="n">
        <v>0</v>
      </c>
      <c r="AM1918" s="464" t="n">
        <v>0</v>
      </c>
      <c r="AN1918" s="464" t="n">
        <v>0</v>
      </c>
      <c r="AO1918" s="464" t="n">
        <v>0</v>
      </c>
      <c r="AP1918" s="464" t="n">
        <v>0</v>
      </c>
      <c r="AQ1918" s="462" t="inlineStr"/>
      <c r="AR1918" s="462" t="inlineStr">
        <is>
          <t>CLEARANCE AND TRUCKING FEE</t>
        </is>
      </c>
      <c r="AS1918" s="462" t="inlineStr">
        <is>
          <t>បានប្រកាសពន្ធ</t>
        </is>
      </c>
    </row>
    <row r="1919">
      <c r="A1919" s="461" t="n">
        <v>1911</v>
      </c>
      <c r="B1919" s="462" t="inlineStr">
        <is>
          <t>LIFT OFF CHARGES 45'FULL AND GATE FEE CHARGES 45' FULL</t>
        </is>
      </c>
      <c r="C1919" s="462" t="inlineStr">
        <is>
          <t>កំពង់ផែស្វយ័តភ្នំពេញ "ក.ស.ភ"</t>
        </is>
      </c>
      <c r="D1919" s="462" t="inlineStr">
        <is>
          <t>L001-100044999</t>
        </is>
      </c>
      <c r="E1919" s="462" t="inlineStr">
        <is>
          <t>INV20230419176</t>
        </is>
      </c>
      <c r="F1919" s="463" t="n">
        <v>45033</v>
      </c>
      <c r="G1919" s="464" t="n">
        <v>29254</v>
      </c>
      <c r="H1919" s="462" t="n"/>
      <c r="I1919" s="464">
        <f>G1919</f>
        <v/>
      </c>
      <c r="J1919" s="462">
        <f>IF(AND(Q1919=TRUE, R1919=TRUE, S1919=TRUE), IF(W1919&lt;-0.05, "អនុញ្ញាត (អ្នកផ្គត់ផ្គង់ប្រកាសខ្វះ)", "បានប្រកាស (អនុញ្ញាត)"), IF(AND(Q1919=FALSE, R1919=FALSE, S1919=FALSE), "ព្យួរទុក (មិនមានទិន្នន័យ)", "ប្រកាសខុស (ព្យួរទុក)"))</f>
        <v/>
      </c>
      <c r="K1919" s="462" t="inlineStr"/>
      <c r="L1919" s="462" t="inlineStr"/>
      <c r="M1919" s="464">
        <f>AH1919</f>
        <v/>
      </c>
      <c r="N1919" s="464">
        <f>IF(W1919&lt;0,AH1919,I1919)</f>
        <v/>
      </c>
      <c r="O1919" s="464">
        <f>I1919-M1919</f>
        <v/>
      </c>
      <c r="P1919" s="462" t="n"/>
      <c r="Q1919" s="462">
        <f>V1919=W1919</f>
        <v/>
      </c>
      <c r="R1919" s="462">
        <f>AND(MONTH(F1919)=MONTH(X1919), YEAR(F1919)=YEAR(X1919))</f>
        <v/>
      </c>
      <c r="S1919" s="462">
        <f>AC1919="L001-901905215"</f>
        <v/>
      </c>
      <c r="T1919" s="464">
        <f>G1919-AH1919</f>
        <v/>
      </c>
      <c r="U1919" s="462" t="n"/>
      <c r="V1919" s="462" t="inlineStr">
        <is>
          <t>INV20230419176</t>
        </is>
      </c>
      <c r="W1919" s="462" t="inlineStr"/>
      <c r="X1919" s="499" t="n"/>
      <c r="Y1919" s="462" t="n"/>
      <c r="Z1919" s="462" t="n"/>
      <c r="AA1919" s="462" t="n"/>
      <c r="AB1919" s="462" t="n"/>
      <c r="AC1919" s="462" t="n"/>
      <c r="AD1919" s="462" t="n"/>
      <c r="AE1919" s="462" t="n"/>
      <c r="AF1919" s="462" t="n"/>
      <c r="AG1919" s="462" t="n"/>
      <c r="AH1919" s="462" t="n"/>
      <c r="AI1919" s="462" t="n"/>
      <c r="AJ1919" s="462" t="n"/>
      <c r="AK1919" s="462" t="n"/>
      <c r="AL1919" s="462" t="n"/>
      <c r="AM1919" s="462" t="n"/>
      <c r="AN1919" s="462" t="n"/>
      <c r="AO1919" s="462" t="n"/>
      <c r="AP1919" s="462" t="n"/>
      <c r="AQ1919" s="462" t="n"/>
      <c r="AR1919" s="462" t="n"/>
      <c r="AS1919" s="462" t="n"/>
    </row>
    <row r="1920">
      <c r="A1920" s="461" t="n">
        <v>1912</v>
      </c>
      <c r="B1920" s="462" t="inlineStr">
        <is>
          <t>CLEARANCE AND TRUCKING FEE</t>
        </is>
      </c>
      <c r="C1920" s="462" t="inlineStr">
        <is>
          <t>56ប៊ី-លីង សឹបផ្លាយ ឆេន មេនេចម៉ិន ឯ.ក</t>
        </is>
      </c>
      <c r="D1920" s="462" t="inlineStr">
        <is>
          <t>K004-902004795</t>
        </is>
      </c>
      <c r="E1920" s="462" t="inlineStr">
        <is>
          <t>TI2023-0440</t>
        </is>
      </c>
      <c r="F1920" s="463" t="n">
        <v>45035</v>
      </c>
      <c r="G1920" s="464" t="n">
        <v>666824</v>
      </c>
      <c r="H1920" s="462" t="n"/>
      <c r="I1920" s="464">
        <f>G1920</f>
        <v/>
      </c>
      <c r="J1920" s="462">
        <f>IF(AND(Q1920=TRUE, R1920=TRUE, S1920=TRUE), IF(W1920&lt;-0.05, "អនុញ្ញាត (អ្នកផ្គត់ផ្គង់ប្រកាសខ្វះ)", "បានប្រកាស (អនុញ្ញាត)"), IF(AND(Q1920=FALSE, R1920=FALSE, S1920=FALSE), "ព្យួរទុក (មិនមានទិន្នន័យ)", "ប្រកាសខុស (ព្យួរទុក)"))</f>
        <v/>
      </c>
      <c r="K1920" s="462" t="inlineStr"/>
      <c r="L1920" s="462" t="inlineStr"/>
      <c r="M1920" s="464">
        <f>AH1920</f>
        <v/>
      </c>
      <c r="N1920" s="464">
        <f>IF(W1920&lt;0,AH1920,I1920)</f>
        <v/>
      </c>
      <c r="O1920" s="464">
        <f>I1920-M1920</f>
        <v/>
      </c>
      <c r="P1920" s="462" t="n"/>
      <c r="Q1920" s="462">
        <f>V1920=W1920</f>
        <v/>
      </c>
      <c r="R1920" s="462">
        <f>AND(MONTH(F1920)=MONTH(X1920), YEAR(F1920)=YEAR(X1920))</f>
        <v/>
      </c>
      <c r="S1920" s="462">
        <f>AC1920="L001-901905215"</f>
        <v/>
      </c>
      <c r="T1920" s="464">
        <f>G1920-AH1920</f>
        <v/>
      </c>
      <c r="U1920" s="462" t="n"/>
      <c r="V1920" s="462" t="inlineStr">
        <is>
          <t>TI20230440</t>
        </is>
      </c>
      <c r="W1920" s="462" t="inlineStr">
        <is>
          <t>TI20230440</t>
        </is>
      </c>
      <c r="X1920" s="463" t="n">
        <v>45035</v>
      </c>
      <c r="Y1920" s="462" t="inlineStr">
        <is>
          <t>TI2023-0440</t>
        </is>
      </c>
      <c r="Z1920" s="462" t="inlineStr"/>
      <c r="AA1920" s="462" t="inlineStr">
        <is>
          <t>បុគ្គលជាប់អាករ</t>
        </is>
      </c>
      <c r="AB1920" s="462" t="inlineStr">
        <is>
          <t>L001-901905215</t>
        </is>
      </c>
      <c r="AC1920" s="462" t="inlineStr">
        <is>
          <t>វីអ៊ីស៊ិន (ខេមបូឌា) អ៊ិនដាសស្ទ្រី ឯ.ក</t>
        </is>
      </c>
      <c r="AD1920" s="464" t="n">
        <v>7335064</v>
      </c>
      <c r="AE1920" s="464" t="n">
        <v>6668240</v>
      </c>
      <c r="AF1920" s="464" t="n">
        <v>0</v>
      </c>
      <c r="AG1920" s="464" t="n">
        <v>0</v>
      </c>
      <c r="AH1920" s="464" t="n">
        <v>666824</v>
      </c>
      <c r="AI1920" s="464" t="n">
        <v>0</v>
      </c>
      <c r="AJ1920" s="464" t="n">
        <v>0</v>
      </c>
      <c r="AK1920" s="464" t="n">
        <v>0</v>
      </c>
      <c r="AL1920" s="464" t="n">
        <v>0</v>
      </c>
      <c r="AM1920" s="464" t="n">
        <v>0</v>
      </c>
      <c r="AN1920" s="464" t="n">
        <v>0</v>
      </c>
      <c r="AO1920" s="464" t="n">
        <v>0</v>
      </c>
      <c r="AP1920" s="464" t="n">
        <v>0</v>
      </c>
      <c r="AQ1920" s="462" t="inlineStr"/>
      <c r="AR1920" s="462" t="inlineStr">
        <is>
          <t>CLEARANCE AND TRUCKING FEE</t>
        </is>
      </c>
      <c r="AS1920" s="462" t="inlineStr">
        <is>
          <t>បានប្រកាសពន្ធ</t>
        </is>
      </c>
    </row>
    <row r="1921">
      <c r="A1921" s="461" t="n">
        <v>1913</v>
      </c>
      <c r="B1921" s="462" t="inlineStr">
        <is>
          <t>CLEARANCE AND TRUCKING FEE</t>
        </is>
      </c>
      <c r="C1921" s="462" t="inlineStr">
        <is>
          <t>56ប៊ី-លីង សឹបផ្លាយ ឆេន មេនេចម៉ិន ឯ.ក</t>
        </is>
      </c>
      <c r="D1921" s="462" t="inlineStr">
        <is>
          <t>K004-902004795</t>
        </is>
      </c>
      <c r="E1921" s="462" t="inlineStr">
        <is>
          <t>TI2023-0447</t>
        </is>
      </c>
      <c r="F1921" s="463" t="n">
        <v>45040</v>
      </c>
      <c r="G1921" s="464" t="n">
        <v>299807</v>
      </c>
      <c r="H1921" s="462" t="n"/>
      <c r="I1921" s="464">
        <f>G1921</f>
        <v/>
      </c>
      <c r="J1921" s="462">
        <f>IF(AND(Q1921=TRUE, R1921=TRUE, S1921=TRUE), IF(W1921&lt;-0.05, "អនុញ្ញាត (អ្នកផ្គត់ផ្គង់ប្រកាសខ្វះ)", "បានប្រកាស (អនុញ្ញាត)"), IF(AND(Q1921=FALSE, R1921=FALSE, S1921=FALSE), "ព្យួរទុក (មិនមានទិន្នន័យ)", "ប្រកាសខុស (ព្យួរទុក)"))</f>
        <v/>
      </c>
      <c r="K1921" s="462" t="inlineStr"/>
      <c r="L1921" s="462" t="inlineStr"/>
      <c r="M1921" s="464">
        <f>AH1921</f>
        <v/>
      </c>
      <c r="N1921" s="464">
        <f>IF(W1921&lt;0,AH1921,I1921)</f>
        <v/>
      </c>
      <c r="O1921" s="464">
        <f>I1921-M1921</f>
        <v/>
      </c>
      <c r="P1921" s="462" t="n"/>
      <c r="Q1921" s="462">
        <f>V1921=W1921</f>
        <v/>
      </c>
      <c r="R1921" s="462">
        <f>AND(MONTH(F1921)=MONTH(X1921), YEAR(F1921)=YEAR(X1921))</f>
        <v/>
      </c>
      <c r="S1921" s="462">
        <f>AC1921="L001-901905215"</f>
        <v/>
      </c>
      <c r="T1921" s="464">
        <f>G1921-AH1921</f>
        <v/>
      </c>
      <c r="U1921" s="462" t="n"/>
      <c r="V1921" s="462" t="inlineStr">
        <is>
          <t>TI20230447</t>
        </is>
      </c>
      <c r="W1921" s="462" t="inlineStr">
        <is>
          <t>TI20230447</t>
        </is>
      </c>
      <c r="X1921" s="463" t="n">
        <v>45040</v>
      </c>
      <c r="Y1921" s="462" t="inlineStr">
        <is>
          <t>TI2023-0447</t>
        </is>
      </c>
      <c r="Z1921" s="462" t="inlineStr"/>
      <c r="AA1921" s="462" t="inlineStr">
        <is>
          <t>បុគ្គលជាប់អាករ</t>
        </is>
      </c>
      <c r="AB1921" s="462" t="inlineStr">
        <is>
          <t>L001-901905215</t>
        </is>
      </c>
      <c r="AC1921" s="462" t="inlineStr">
        <is>
          <t>វីអ៊ីស៊ិន (ខេមបូឌា) អ៊ិនដាសស្ទ្រី ឯ.ក</t>
        </is>
      </c>
      <c r="AD1921" s="464" t="n">
        <v>3297872</v>
      </c>
      <c r="AE1921" s="464" t="n">
        <v>2998065</v>
      </c>
      <c r="AF1921" s="464" t="n">
        <v>0</v>
      </c>
      <c r="AG1921" s="464" t="n">
        <v>0</v>
      </c>
      <c r="AH1921" s="464" t="n">
        <v>299807</v>
      </c>
      <c r="AI1921" s="464" t="n">
        <v>0</v>
      </c>
      <c r="AJ1921" s="464" t="n">
        <v>0</v>
      </c>
      <c r="AK1921" s="464" t="n">
        <v>0</v>
      </c>
      <c r="AL1921" s="464" t="n">
        <v>0</v>
      </c>
      <c r="AM1921" s="464" t="n">
        <v>0</v>
      </c>
      <c r="AN1921" s="464" t="n">
        <v>0</v>
      </c>
      <c r="AO1921" s="464" t="n">
        <v>0</v>
      </c>
      <c r="AP1921" s="464" t="n">
        <v>0</v>
      </c>
      <c r="AQ1921" s="462" t="inlineStr"/>
      <c r="AR1921" s="462" t="inlineStr">
        <is>
          <t>CLEARANCE AND TRUCKING FEE</t>
        </is>
      </c>
      <c r="AS1921" s="462" t="inlineStr">
        <is>
          <t>បានប្រកាសពន្ធ</t>
        </is>
      </c>
    </row>
    <row r="1922">
      <c r="A1922" s="461" t="n">
        <v>1914</v>
      </c>
      <c r="B1922" s="462" t="inlineStr">
        <is>
          <t>LIFT OFF</t>
        </is>
      </c>
      <c r="C1922" s="462" t="inlineStr">
        <is>
          <t>កំពង់ផែស្វយ័តក្រុងព្រះសីហនុ</t>
        </is>
      </c>
      <c r="D1922" s="462" t="inlineStr">
        <is>
          <t>L001-100044638</t>
        </is>
      </c>
      <c r="E1922" s="462" t="inlineStr">
        <is>
          <t>58288</t>
        </is>
      </c>
      <c r="F1922" s="463" t="n">
        <v>45036</v>
      </c>
      <c r="G1922" s="464" t="n">
        <v>20757</v>
      </c>
      <c r="H1922" s="462" t="n"/>
      <c r="I1922" s="464">
        <f>G1922</f>
        <v/>
      </c>
      <c r="J1922" s="462">
        <f>IF(AND(Q1922=TRUE, R1922=TRUE, S1922=TRUE), IF(W1922&lt;-0.05, "អនុញ្ញាត (អ្នកផ្គត់ផ្គង់ប្រកាសខ្វះ)", "បានប្រកាស (អនុញ្ញាត)"), IF(AND(Q1922=FALSE, R1922=FALSE, S1922=FALSE), "ព្យួរទុក (មិនមានទិន្នន័យ)", "ប្រកាសខុស (ព្យួរទុក)"))</f>
        <v/>
      </c>
      <c r="K1922" s="462" t="inlineStr"/>
      <c r="L1922" s="462" t="inlineStr"/>
      <c r="M1922" s="464">
        <f>AH1922</f>
        <v/>
      </c>
      <c r="N1922" s="464">
        <f>IF(W1922&lt;0,AH1922,I1922)</f>
        <v/>
      </c>
      <c r="O1922" s="464">
        <f>I1922-M1922</f>
        <v/>
      </c>
      <c r="P1922" s="462" t="n"/>
      <c r="Q1922" s="462">
        <f>V1922=W1922</f>
        <v/>
      </c>
      <c r="R1922" s="462">
        <f>AND(MONTH(F1922)=MONTH(X1922), YEAR(F1922)=YEAR(X1922))</f>
        <v/>
      </c>
      <c r="S1922" s="462">
        <f>AC1922="L001-901905215"</f>
        <v/>
      </c>
      <c r="T1922" s="464">
        <f>G1922-AH1922</f>
        <v/>
      </c>
      <c r="U1922" s="462" t="n"/>
      <c r="V1922" s="462" t="inlineStr">
        <is>
          <t>58288</t>
        </is>
      </c>
      <c r="W1922" s="462" t="inlineStr"/>
      <c r="X1922" s="499" t="n"/>
      <c r="Y1922" s="462" t="n"/>
      <c r="Z1922" s="462" t="n"/>
      <c r="AA1922" s="462" t="n"/>
      <c r="AB1922" s="462" t="n"/>
      <c r="AC1922" s="462" t="n"/>
      <c r="AD1922" s="462" t="n"/>
      <c r="AE1922" s="462" t="n"/>
      <c r="AF1922" s="462" t="n"/>
      <c r="AG1922" s="462" t="n"/>
      <c r="AH1922" s="462" t="n"/>
      <c r="AI1922" s="462" t="n"/>
      <c r="AJ1922" s="462" t="n"/>
      <c r="AK1922" s="462" t="n"/>
      <c r="AL1922" s="462" t="n"/>
      <c r="AM1922" s="462" t="n"/>
      <c r="AN1922" s="462" t="n"/>
      <c r="AO1922" s="462" t="n"/>
      <c r="AP1922" s="462" t="n"/>
      <c r="AQ1922" s="462" t="n"/>
      <c r="AR1922" s="462" t="n"/>
      <c r="AS1922" s="462" t="n"/>
    </row>
    <row r="1923">
      <c r="A1923" s="461" t="n">
        <v>1915</v>
      </c>
      <c r="B1923" s="462" t="inlineStr">
        <is>
          <t>CLEARANCE AND TRUCKING FEE</t>
        </is>
      </c>
      <c r="C1923" s="462" t="inlineStr">
        <is>
          <t>56ប៊ី-លីង សឹបផ្លាយ ឆេន មេនេចម៉ិន ឯ.ក</t>
        </is>
      </c>
      <c r="D1923" s="462" t="inlineStr">
        <is>
          <t>K004-902004795</t>
        </is>
      </c>
      <c r="E1923" s="462" t="inlineStr">
        <is>
          <t>TI2023-0448</t>
        </is>
      </c>
      <c r="F1923" s="463" t="n">
        <v>45040</v>
      </c>
      <c r="G1923" s="464" t="n">
        <v>542507</v>
      </c>
      <c r="H1923" s="462" t="n"/>
      <c r="I1923" s="464">
        <f>G1923</f>
        <v/>
      </c>
      <c r="J1923" s="462">
        <f>IF(AND(Q1923=TRUE, R1923=TRUE, S1923=TRUE), IF(W1923&lt;-0.05, "អនុញ្ញាត (អ្នកផ្គត់ផ្គង់ប្រកាសខ្វះ)", "បានប្រកាស (អនុញ្ញាត)"), IF(AND(Q1923=FALSE, R1923=FALSE, S1923=FALSE), "ព្យួរទុក (មិនមានទិន្នន័យ)", "ប្រកាសខុស (ព្យួរទុក)"))</f>
        <v/>
      </c>
      <c r="K1923" s="462" t="inlineStr"/>
      <c r="L1923" s="462" t="inlineStr"/>
      <c r="M1923" s="464">
        <f>AH1923</f>
        <v/>
      </c>
      <c r="N1923" s="464">
        <f>IF(W1923&lt;0,AH1923,I1923)</f>
        <v/>
      </c>
      <c r="O1923" s="464">
        <f>I1923-M1923</f>
        <v/>
      </c>
      <c r="P1923" s="462" t="n"/>
      <c r="Q1923" s="462">
        <f>V1923=W1923</f>
        <v/>
      </c>
      <c r="R1923" s="462">
        <f>AND(MONTH(F1923)=MONTH(X1923), YEAR(F1923)=YEAR(X1923))</f>
        <v/>
      </c>
      <c r="S1923" s="462">
        <f>AC1923="L001-901905215"</f>
        <v/>
      </c>
      <c r="T1923" s="464">
        <f>G1923-AH1923</f>
        <v/>
      </c>
      <c r="U1923" s="462" t="n"/>
      <c r="V1923" s="462" t="inlineStr">
        <is>
          <t>TI20230448</t>
        </is>
      </c>
      <c r="W1923" s="462" t="inlineStr">
        <is>
          <t>TI20230448</t>
        </is>
      </c>
      <c r="X1923" s="463" t="n">
        <v>45040</v>
      </c>
      <c r="Y1923" s="462" t="inlineStr">
        <is>
          <t>TI2023-0448</t>
        </is>
      </c>
      <c r="Z1923" s="462" t="inlineStr"/>
      <c r="AA1923" s="462" t="inlineStr">
        <is>
          <t>បុគ្គលជាប់អាករ</t>
        </is>
      </c>
      <c r="AB1923" s="462" t="inlineStr">
        <is>
          <t>L001-901905215</t>
        </is>
      </c>
      <c r="AC1923" s="462" t="inlineStr">
        <is>
          <t>វីអ៊ីស៊ិន (ខេមបូឌា) អ៊ិនដាសស្ទ្រី ឯ.ក</t>
        </is>
      </c>
      <c r="AD1923" s="464" t="n">
        <v>5967577</v>
      </c>
      <c r="AE1923" s="464" t="n">
        <v>5425070</v>
      </c>
      <c r="AF1923" s="464" t="n">
        <v>0</v>
      </c>
      <c r="AG1923" s="464" t="n">
        <v>0</v>
      </c>
      <c r="AH1923" s="464" t="n">
        <v>542507</v>
      </c>
      <c r="AI1923" s="464" t="n">
        <v>0</v>
      </c>
      <c r="AJ1923" s="464" t="n">
        <v>0</v>
      </c>
      <c r="AK1923" s="464" t="n">
        <v>0</v>
      </c>
      <c r="AL1923" s="464" t="n">
        <v>0</v>
      </c>
      <c r="AM1923" s="464" t="n">
        <v>0</v>
      </c>
      <c r="AN1923" s="464" t="n">
        <v>0</v>
      </c>
      <c r="AO1923" s="464" t="n">
        <v>0</v>
      </c>
      <c r="AP1923" s="464" t="n">
        <v>0</v>
      </c>
      <c r="AQ1923" s="462" t="inlineStr"/>
      <c r="AR1923" s="462" t="inlineStr">
        <is>
          <t>CLEARANCE AND TRUCKING FEE</t>
        </is>
      </c>
      <c r="AS1923" s="462" t="inlineStr">
        <is>
          <t>បានប្រកាសពន្ធ</t>
        </is>
      </c>
    </row>
    <row r="1924">
      <c r="A1924" s="461" t="n">
        <v>1916</v>
      </c>
      <c r="B1924" s="462" t="inlineStr">
        <is>
          <t>LIFT OFF</t>
        </is>
      </c>
      <c r="C1924" s="462" t="inlineStr">
        <is>
          <t>កំពង់ផែស្វយ័តក្រុងព្រះសីហនុ</t>
        </is>
      </c>
      <c r="D1924" s="462" t="inlineStr">
        <is>
          <t>L001-100044638</t>
        </is>
      </c>
      <c r="E1924" s="462" t="inlineStr">
        <is>
          <t>058289</t>
        </is>
      </c>
      <c r="F1924" s="463" t="n">
        <v>45036</v>
      </c>
      <c r="G1924" s="464" t="n">
        <v>20757</v>
      </c>
      <c r="H1924" s="462" t="n"/>
      <c r="I1924" s="464">
        <f>G1924</f>
        <v/>
      </c>
      <c r="J1924" s="462">
        <f>IF(AND(Q1924=TRUE, R1924=TRUE, S1924=TRUE), IF(W1924&lt;-0.05, "អនុញ្ញាត (អ្នកផ្គត់ផ្គង់ប្រកាសខ្វះ)", "បានប្រកាស (អនុញ្ញាត)"), IF(AND(Q1924=FALSE, R1924=FALSE, S1924=FALSE), "ព្យួរទុក (មិនមានទិន្នន័យ)", "ប្រកាសខុស (ព្យួរទុក)"))</f>
        <v/>
      </c>
      <c r="K1924" s="462" t="inlineStr"/>
      <c r="L1924" s="462" t="inlineStr"/>
      <c r="M1924" s="464">
        <f>AH1924</f>
        <v/>
      </c>
      <c r="N1924" s="464">
        <f>IF(W1924&lt;0,AH1924,I1924)</f>
        <v/>
      </c>
      <c r="O1924" s="464">
        <f>I1924-M1924</f>
        <v/>
      </c>
      <c r="P1924" s="462" t="n"/>
      <c r="Q1924" s="462">
        <f>V1924=W1924</f>
        <v/>
      </c>
      <c r="R1924" s="462">
        <f>AND(MONTH(F1924)=MONTH(X1924), YEAR(F1924)=YEAR(X1924))</f>
        <v/>
      </c>
      <c r="S1924" s="462">
        <f>AC1924="L001-901905215"</f>
        <v/>
      </c>
      <c r="T1924" s="464">
        <f>G1924-AH1924</f>
        <v/>
      </c>
      <c r="U1924" s="462" t="n"/>
      <c r="V1924" s="462" t="inlineStr">
        <is>
          <t>058289</t>
        </is>
      </c>
      <c r="W1924" s="462" t="inlineStr"/>
      <c r="X1924" s="499" t="n"/>
      <c r="Y1924" s="462" t="n"/>
      <c r="Z1924" s="462" t="n"/>
      <c r="AA1924" s="462" t="n"/>
      <c r="AB1924" s="462" t="n"/>
      <c r="AC1924" s="462" t="n"/>
      <c r="AD1924" s="462" t="n"/>
      <c r="AE1924" s="462" t="n"/>
      <c r="AF1924" s="462" t="n"/>
      <c r="AG1924" s="462" t="n"/>
      <c r="AH1924" s="462" t="n"/>
      <c r="AI1924" s="462" t="n"/>
      <c r="AJ1924" s="462" t="n"/>
      <c r="AK1924" s="462" t="n"/>
      <c r="AL1924" s="462" t="n"/>
      <c r="AM1924" s="462" t="n"/>
      <c r="AN1924" s="462" t="n"/>
      <c r="AO1924" s="462" t="n"/>
      <c r="AP1924" s="462" t="n"/>
      <c r="AQ1924" s="462" t="n"/>
      <c r="AR1924" s="462" t="n"/>
      <c r="AS1924" s="462" t="n"/>
    </row>
    <row r="1925">
      <c r="A1925" s="461" t="n">
        <v>1917</v>
      </c>
      <c r="B1925" s="462" t="inlineStr">
        <is>
          <t>LIFT OFF</t>
        </is>
      </c>
      <c r="C1925" s="462" t="inlineStr">
        <is>
          <t>កំពង់ផែស្វយ័តក្រុងព្រះសីហនុ</t>
        </is>
      </c>
      <c r="D1925" s="462" t="inlineStr">
        <is>
          <t>L001-100044638</t>
        </is>
      </c>
      <c r="E1925" s="462" t="inlineStr">
        <is>
          <t>058291</t>
        </is>
      </c>
      <c r="F1925" s="463" t="n">
        <v>45036</v>
      </c>
      <c r="G1925" s="464" t="n">
        <v>20757</v>
      </c>
      <c r="H1925" s="462" t="n"/>
      <c r="I1925" s="464">
        <f>G1925</f>
        <v/>
      </c>
      <c r="J1925" s="462">
        <f>IF(AND(Q1925=TRUE, R1925=TRUE, S1925=TRUE), IF(W1925&lt;-0.05, "អនុញ្ញាត (អ្នកផ្គត់ផ្គង់ប្រកាសខ្វះ)", "បានប្រកាស (អនុញ្ញាត)"), IF(AND(Q1925=FALSE, R1925=FALSE, S1925=FALSE), "ព្យួរទុក (មិនមានទិន្នន័យ)", "ប្រកាសខុស (ព្យួរទុក)"))</f>
        <v/>
      </c>
      <c r="K1925" s="462" t="inlineStr"/>
      <c r="L1925" s="462" t="inlineStr"/>
      <c r="M1925" s="464">
        <f>AH1925</f>
        <v/>
      </c>
      <c r="N1925" s="464">
        <f>IF(W1925&lt;0,AH1925,I1925)</f>
        <v/>
      </c>
      <c r="O1925" s="464">
        <f>I1925-M1925</f>
        <v/>
      </c>
      <c r="P1925" s="462" t="n"/>
      <c r="Q1925" s="462">
        <f>V1925=W1925</f>
        <v/>
      </c>
      <c r="R1925" s="462">
        <f>AND(MONTH(F1925)=MONTH(X1925), YEAR(F1925)=YEAR(X1925))</f>
        <v/>
      </c>
      <c r="S1925" s="462">
        <f>AC1925="L001-901905215"</f>
        <v/>
      </c>
      <c r="T1925" s="464">
        <f>G1925-AH1925</f>
        <v/>
      </c>
      <c r="U1925" s="462" t="n"/>
      <c r="V1925" s="462" t="inlineStr">
        <is>
          <t>058291</t>
        </is>
      </c>
      <c r="W1925" s="462" t="inlineStr"/>
      <c r="X1925" s="499" t="n"/>
      <c r="Y1925" s="462" t="n"/>
      <c r="Z1925" s="462" t="n"/>
      <c r="AA1925" s="462" t="n"/>
      <c r="AB1925" s="462" t="n"/>
      <c r="AC1925" s="462" t="n"/>
      <c r="AD1925" s="462" t="n"/>
      <c r="AE1925" s="462" t="n"/>
      <c r="AF1925" s="462" t="n"/>
      <c r="AG1925" s="462" t="n"/>
      <c r="AH1925" s="462" t="n"/>
      <c r="AI1925" s="462" t="n"/>
      <c r="AJ1925" s="462" t="n"/>
      <c r="AK1925" s="462" t="n"/>
      <c r="AL1925" s="462" t="n"/>
      <c r="AM1925" s="462" t="n"/>
      <c r="AN1925" s="462" t="n"/>
      <c r="AO1925" s="462" t="n"/>
      <c r="AP1925" s="462" t="n"/>
      <c r="AQ1925" s="462" t="n"/>
      <c r="AR1925" s="462" t="n"/>
      <c r="AS1925" s="462" t="n"/>
    </row>
    <row r="1926">
      <c r="A1926" s="461" t="n">
        <v>1918</v>
      </c>
      <c r="B1926" s="462" t="inlineStr">
        <is>
          <t>CLEARANCE AND TRUCKING FEE</t>
        </is>
      </c>
      <c r="C1926" s="462" t="inlineStr">
        <is>
          <t>56ប៊ី-លីង សឹបផ្លាយ ឆេន មេនេចម៉ិន ឯ.ក</t>
        </is>
      </c>
      <c r="D1926" s="462" t="inlineStr">
        <is>
          <t>K004-902004795</t>
        </is>
      </c>
      <c r="E1926" s="462" t="inlineStr">
        <is>
          <t>TI2023-0449</t>
        </is>
      </c>
      <c r="F1926" s="463" t="n">
        <v>45040</v>
      </c>
      <c r="G1926" s="464" t="n">
        <v>210069</v>
      </c>
      <c r="H1926" s="462" t="n"/>
      <c r="I1926" s="464">
        <f>G1926</f>
        <v/>
      </c>
      <c r="J1926" s="462">
        <f>IF(AND(Q1926=TRUE, R1926=TRUE, S1926=TRUE), IF(W1926&lt;-0.05, "អនុញ្ញាត (អ្នកផ្គត់ផ្គង់ប្រកាសខ្វះ)", "បានប្រកាស (អនុញ្ញាត)"), IF(AND(Q1926=FALSE, R1926=FALSE, S1926=FALSE), "ព្យួរទុក (មិនមានទិន្នន័យ)", "ប្រកាសខុស (ព្យួរទុក)"))</f>
        <v/>
      </c>
      <c r="K1926" s="462" t="inlineStr"/>
      <c r="L1926" s="462" t="inlineStr"/>
      <c r="M1926" s="464">
        <f>AH1926</f>
        <v/>
      </c>
      <c r="N1926" s="464">
        <f>IF(W1926&lt;0,AH1926,I1926)</f>
        <v/>
      </c>
      <c r="O1926" s="464">
        <f>I1926-M1926</f>
        <v/>
      </c>
      <c r="P1926" s="462" t="n"/>
      <c r="Q1926" s="462">
        <f>V1926=W1926</f>
        <v/>
      </c>
      <c r="R1926" s="462">
        <f>AND(MONTH(F1926)=MONTH(X1926), YEAR(F1926)=YEAR(X1926))</f>
        <v/>
      </c>
      <c r="S1926" s="462">
        <f>AC1926="L001-901905215"</f>
        <v/>
      </c>
      <c r="T1926" s="464">
        <f>G1926-AH1926</f>
        <v/>
      </c>
      <c r="U1926" s="462" t="n"/>
      <c r="V1926" s="462" t="inlineStr">
        <is>
          <t>TI20230449</t>
        </is>
      </c>
      <c r="W1926" s="462" t="inlineStr">
        <is>
          <t>TI20230449</t>
        </is>
      </c>
      <c r="X1926" s="463" t="n">
        <v>45040</v>
      </c>
      <c r="Y1926" s="462" t="inlineStr">
        <is>
          <t>TI2023-0449</t>
        </is>
      </c>
      <c r="Z1926" s="462" t="inlineStr"/>
      <c r="AA1926" s="462" t="inlineStr">
        <is>
          <t>បុគ្គលជាប់អាករ</t>
        </is>
      </c>
      <c r="AB1926" s="462" t="inlineStr">
        <is>
          <t>L001-901905215</t>
        </is>
      </c>
      <c r="AC1926" s="462" t="inlineStr">
        <is>
          <t>វីអ៊ីស៊ិន (ខេមបូឌា) អ៊ិនដាសស្ទ្រី ឯ.ក</t>
        </is>
      </c>
      <c r="AD1926" s="464" t="n">
        <v>2310754</v>
      </c>
      <c r="AE1926" s="464" t="n">
        <v>2100685</v>
      </c>
      <c r="AF1926" s="464" t="n">
        <v>0</v>
      </c>
      <c r="AG1926" s="464" t="n">
        <v>0</v>
      </c>
      <c r="AH1926" s="464" t="n">
        <v>210069</v>
      </c>
      <c r="AI1926" s="464" t="n">
        <v>0</v>
      </c>
      <c r="AJ1926" s="464" t="n">
        <v>0</v>
      </c>
      <c r="AK1926" s="464" t="n">
        <v>0</v>
      </c>
      <c r="AL1926" s="464" t="n">
        <v>0</v>
      </c>
      <c r="AM1926" s="464" t="n">
        <v>0</v>
      </c>
      <c r="AN1926" s="464" t="n">
        <v>0</v>
      </c>
      <c r="AO1926" s="464" t="n">
        <v>0</v>
      </c>
      <c r="AP1926" s="464" t="n">
        <v>0</v>
      </c>
      <c r="AQ1926" s="462" t="inlineStr"/>
      <c r="AR1926" s="462" t="inlineStr">
        <is>
          <t>CLEARANCE AND TRUCKING FEE</t>
        </is>
      </c>
      <c r="AS1926" s="462" t="inlineStr">
        <is>
          <t>បានប្រកាសពន្ធ</t>
        </is>
      </c>
    </row>
    <row r="1927">
      <c r="A1927" s="461" t="n">
        <v>1919</v>
      </c>
      <c r="B1927" s="462" t="inlineStr">
        <is>
          <t>CLEARANCE FEE</t>
        </is>
      </c>
      <c r="C1927" s="462" t="inlineStr">
        <is>
          <t>56ប៊ី-លីង សឹបផ្លាយ ឆេន មេនេចម៉ិន ឯ.ក</t>
        </is>
      </c>
      <c r="D1927" s="462" t="inlineStr">
        <is>
          <t>K004-902004795</t>
        </is>
      </c>
      <c r="E1927" s="462" t="inlineStr">
        <is>
          <t>TI2023-0450</t>
        </is>
      </c>
      <c r="F1927" s="463" t="n">
        <v>45040</v>
      </c>
      <c r="G1927" s="464" t="n">
        <v>171318</v>
      </c>
      <c r="H1927" s="462" t="n"/>
      <c r="I1927" s="464">
        <f>G1927</f>
        <v/>
      </c>
      <c r="J1927" s="462">
        <f>IF(AND(Q1927=TRUE, R1927=TRUE, S1927=TRUE), IF(W1927&lt;-0.05, "អនុញ្ញាត (អ្នកផ្គត់ផ្គង់ប្រកាសខ្វះ)", "បានប្រកាស (អនុញ្ញាត)"), IF(AND(Q1927=FALSE, R1927=FALSE, S1927=FALSE), "ព្យួរទុក (មិនមានទិន្នន័យ)", "ប្រកាសខុស (ព្យួរទុក)"))</f>
        <v/>
      </c>
      <c r="K1927" s="462" t="inlineStr"/>
      <c r="L1927" s="462" t="inlineStr"/>
      <c r="M1927" s="464">
        <f>AH1927</f>
        <v/>
      </c>
      <c r="N1927" s="464">
        <f>IF(W1927&lt;0,AH1927,I1927)</f>
        <v/>
      </c>
      <c r="O1927" s="464">
        <f>I1927-M1927</f>
        <v/>
      </c>
      <c r="P1927" s="462" t="n"/>
      <c r="Q1927" s="462">
        <f>V1927=W1927</f>
        <v/>
      </c>
      <c r="R1927" s="462">
        <f>AND(MONTH(F1927)=MONTH(X1927), YEAR(F1927)=YEAR(X1927))</f>
        <v/>
      </c>
      <c r="S1927" s="462">
        <f>AC1927="L001-901905215"</f>
        <v/>
      </c>
      <c r="T1927" s="464">
        <f>G1927-AH1927</f>
        <v/>
      </c>
      <c r="U1927" s="462" t="n"/>
      <c r="V1927" s="462" t="inlineStr">
        <is>
          <t>TI20230450</t>
        </is>
      </c>
      <c r="W1927" s="462" t="inlineStr">
        <is>
          <t>TI20230450</t>
        </is>
      </c>
      <c r="X1927" s="463" t="n">
        <v>45040</v>
      </c>
      <c r="Y1927" s="462" t="inlineStr">
        <is>
          <t>TI2023-0450</t>
        </is>
      </c>
      <c r="Z1927" s="462" t="inlineStr"/>
      <c r="AA1927" s="462" t="inlineStr">
        <is>
          <t>បុគ្គលជាប់អាករ</t>
        </is>
      </c>
      <c r="AB1927" s="462" t="inlineStr">
        <is>
          <t>L001-901905215</t>
        </is>
      </c>
      <c r="AC1927" s="462" t="inlineStr">
        <is>
          <t>វីអ៊ីស៊ិន (ខេមបូឌា) អ៊ិនដាសស្ទ្រី ឯ.ក</t>
        </is>
      </c>
      <c r="AD1927" s="464" t="n">
        <v>1884498</v>
      </c>
      <c r="AE1927" s="464" t="n">
        <v>1713180</v>
      </c>
      <c r="AF1927" s="464" t="n">
        <v>0</v>
      </c>
      <c r="AG1927" s="464" t="n">
        <v>0</v>
      </c>
      <c r="AH1927" s="464" t="n">
        <v>171318</v>
      </c>
      <c r="AI1927" s="464" t="n">
        <v>0</v>
      </c>
      <c r="AJ1927" s="464" t="n">
        <v>0</v>
      </c>
      <c r="AK1927" s="464" t="n">
        <v>0</v>
      </c>
      <c r="AL1927" s="464" t="n">
        <v>0</v>
      </c>
      <c r="AM1927" s="464" t="n">
        <v>0</v>
      </c>
      <c r="AN1927" s="464" t="n">
        <v>0</v>
      </c>
      <c r="AO1927" s="464" t="n">
        <v>0</v>
      </c>
      <c r="AP1927" s="464" t="n">
        <v>0</v>
      </c>
      <c r="AQ1927" s="462" t="inlineStr"/>
      <c r="AR1927" s="462" t="inlineStr">
        <is>
          <t>CLEARANCE AND TRUCKING FEE</t>
        </is>
      </c>
      <c r="AS1927" s="462" t="inlineStr">
        <is>
          <t>បានប្រកាសពន្ធ</t>
        </is>
      </c>
    </row>
    <row r="1928">
      <c r="A1928" s="461" t="n">
        <v>1920</v>
      </c>
      <c r="B1928" s="462" t="inlineStr">
        <is>
          <t>CLEARANCE AND TRUCKING FEE</t>
        </is>
      </c>
      <c r="C1928" s="462" t="inlineStr">
        <is>
          <t>56ប៊ី-លីង សឹបផ្លាយ ឆេន មេនេចម៉ិន ឯ.ក</t>
        </is>
      </c>
      <c r="D1928" s="462" t="inlineStr">
        <is>
          <t>K004-902004795</t>
        </is>
      </c>
      <c r="E1928" s="462" t="inlineStr">
        <is>
          <t>TI2023-0451</t>
        </is>
      </c>
      <c r="F1928" s="463" t="n">
        <v>45040</v>
      </c>
      <c r="G1928" s="464" t="n">
        <v>210069</v>
      </c>
      <c r="H1928" s="462" t="n"/>
      <c r="I1928" s="464">
        <f>G1928</f>
        <v/>
      </c>
      <c r="J1928" s="462">
        <f>IF(AND(Q1928=TRUE, R1928=TRUE, S1928=TRUE), IF(W1928&lt;-0.05, "អនុញ្ញាត (អ្នកផ្គត់ផ្គង់ប្រកាសខ្វះ)", "បានប្រកាស (អនុញ្ញាត)"), IF(AND(Q1928=FALSE, R1928=FALSE, S1928=FALSE), "ព្យួរទុក (មិនមានទិន្នន័យ)", "ប្រកាសខុស (ព្យួរទុក)"))</f>
        <v/>
      </c>
      <c r="K1928" s="462" t="inlineStr"/>
      <c r="L1928" s="462" t="inlineStr"/>
      <c r="M1928" s="464">
        <f>AH1928</f>
        <v/>
      </c>
      <c r="N1928" s="464">
        <f>IF(W1928&lt;0,AH1928,I1928)</f>
        <v/>
      </c>
      <c r="O1928" s="464">
        <f>I1928-M1928</f>
        <v/>
      </c>
      <c r="P1928" s="462" t="n"/>
      <c r="Q1928" s="462">
        <f>V1928=W1928</f>
        <v/>
      </c>
      <c r="R1928" s="462">
        <f>AND(MONTH(F1928)=MONTH(X1928), YEAR(F1928)=YEAR(X1928))</f>
        <v/>
      </c>
      <c r="S1928" s="462">
        <f>AC1928="L001-901905215"</f>
        <v/>
      </c>
      <c r="T1928" s="464">
        <f>G1928-AH1928</f>
        <v/>
      </c>
      <c r="U1928" s="462" t="n"/>
      <c r="V1928" s="462" t="inlineStr">
        <is>
          <t>TI20230451</t>
        </is>
      </c>
      <c r="W1928" s="462" t="inlineStr">
        <is>
          <t>TI20230451</t>
        </is>
      </c>
      <c r="X1928" s="463" t="n">
        <v>45040</v>
      </c>
      <c r="Y1928" s="462" t="inlineStr">
        <is>
          <t>TI2023-0451</t>
        </is>
      </c>
      <c r="Z1928" s="462" t="inlineStr"/>
      <c r="AA1928" s="462" t="inlineStr">
        <is>
          <t>បុគ្គលជាប់អាករ</t>
        </is>
      </c>
      <c r="AB1928" s="462" t="inlineStr">
        <is>
          <t>L001-901905215</t>
        </is>
      </c>
      <c r="AC1928" s="462" t="inlineStr">
        <is>
          <t>វីអ៊ីស៊ិន (ខេមបូឌា) អ៊ិនដាសស្ទ្រី ឯ.ក</t>
        </is>
      </c>
      <c r="AD1928" s="464" t="n">
        <v>2310754</v>
      </c>
      <c r="AE1928" s="464" t="n">
        <v>2100685</v>
      </c>
      <c r="AF1928" s="464" t="n">
        <v>0</v>
      </c>
      <c r="AG1928" s="464" t="n">
        <v>0</v>
      </c>
      <c r="AH1928" s="464" t="n">
        <v>210069</v>
      </c>
      <c r="AI1928" s="464" t="n">
        <v>0</v>
      </c>
      <c r="AJ1928" s="464" t="n">
        <v>0</v>
      </c>
      <c r="AK1928" s="464" t="n">
        <v>0</v>
      </c>
      <c r="AL1928" s="464" t="n">
        <v>0</v>
      </c>
      <c r="AM1928" s="464" t="n">
        <v>0</v>
      </c>
      <c r="AN1928" s="464" t="n">
        <v>0</v>
      </c>
      <c r="AO1928" s="464" t="n">
        <v>0</v>
      </c>
      <c r="AP1928" s="464" t="n">
        <v>0</v>
      </c>
      <c r="AQ1928" s="462" t="inlineStr"/>
      <c r="AR1928" s="462" t="inlineStr">
        <is>
          <t>CLEARANCE AND TRUCKING FEE</t>
        </is>
      </c>
      <c r="AS1928" s="462" t="inlineStr">
        <is>
          <t>បានប្រកាសពន្ធ</t>
        </is>
      </c>
    </row>
    <row r="1929">
      <c r="A1929" s="461" t="n">
        <v>1921</v>
      </c>
      <c r="B1929" s="462" t="inlineStr">
        <is>
          <t>CLEARANCE FEE</t>
        </is>
      </c>
      <c r="C1929" s="462" t="inlineStr">
        <is>
          <t>56ប៊ី-លីង សឹបផ្លាយ ឆេន មេនេចម៉ិន ឯ.ក</t>
        </is>
      </c>
      <c r="D1929" s="462" t="inlineStr">
        <is>
          <t>K004-902004795</t>
        </is>
      </c>
      <c r="E1929" s="462" t="inlineStr">
        <is>
          <t>TI2023-0452</t>
        </is>
      </c>
      <c r="F1929" s="463" t="n">
        <v>45040</v>
      </c>
      <c r="G1929" s="464" t="n">
        <v>171318</v>
      </c>
      <c r="H1929" s="462" t="n"/>
      <c r="I1929" s="464">
        <f>G1929</f>
        <v/>
      </c>
      <c r="J1929" s="462">
        <f>IF(AND(Q1929=TRUE, R1929=TRUE, S1929=TRUE), IF(W1929&lt;-0.05, "អនុញ្ញាត (អ្នកផ្គត់ផ្គង់ប្រកាសខ្វះ)", "បានប្រកាស (អនុញ្ញាត)"), IF(AND(Q1929=FALSE, R1929=FALSE, S1929=FALSE), "ព្យួរទុក (មិនមានទិន្នន័យ)", "ប្រកាសខុស (ព្យួរទុក)"))</f>
        <v/>
      </c>
      <c r="K1929" s="462" t="inlineStr"/>
      <c r="L1929" s="462" t="inlineStr"/>
      <c r="M1929" s="464">
        <f>AH1929</f>
        <v/>
      </c>
      <c r="N1929" s="464">
        <f>IF(W1929&lt;0,AH1929,I1929)</f>
        <v/>
      </c>
      <c r="O1929" s="464">
        <f>I1929-M1929</f>
        <v/>
      </c>
      <c r="P1929" s="462" t="n"/>
      <c r="Q1929" s="462">
        <f>V1929=W1929</f>
        <v/>
      </c>
      <c r="R1929" s="462">
        <f>AND(MONTH(F1929)=MONTH(X1929), YEAR(F1929)=YEAR(X1929))</f>
        <v/>
      </c>
      <c r="S1929" s="462">
        <f>AC1929="L001-901905215"</f>
        <v/>
      </c>
      <c r="T1929" s="464">
        <f>G1929-AH1929</f>
        <v/>
      </c>
      <c r="U1929" s="462" t="n"/>
      <c r="V1929" s="462" t="inlineStr">
        <is>
          <t>TI20230452</t>
        </is>
      </c>
      <c r="W1929" s="462" t="inlineStr">
        <is>
          <t>TI20230452</t>
        </is>
      </c>
      <c r="X1929" s="463" t="n">
        <v>45040</v>
      </c>
      <c r="Y1929" s="462" t="inlineStr">
        <is>
          <t>TI2023-0452</t>
        </is>
      </c>
      <c r="Z1929" s="462" t="inlineStr"/>
      <c r="AA1929" s="462" t="inlineStr">
        <is>
          <t>បុគ្គលជាប់អាករ</t>
        </is>
      </c>
      <c r="AB1929" s="462" t="inlineStr">
        <is>
          <t>L001-901905215</t>
        </is>
      </c>
      <c r="AC1929" s="462" t="inlineStr">
        <is>
          <t>វីអ៊ីស៊ិន (ខេមបូឌា) អ៊ិនដាសស្ទ្រី ឯ.ក</t>
        </is>
      </c>
      <c r="AD1929" s="464" t="n">
        <v>1884498</v>
      </c>
      <c r="AE1929" s="464" t="n">
        <v>1713180</v>
      </c>
      <c r="AF1929" s="464" t="n">
        <v>0</v>
      </c>
      <c r="AG1929" s="464" t="n">
        <v>0</v>
      </c>
      <c r="AH1929" s="464" t="n">
        <v>171318</v>
      </c>
      <c r="AI1929" s="464" t="n">
        <v>0</v>
      </c>
      <c r="AJ1929" s="464" t="n">
        <v>0</v>
      </c>
      <c r="AK1929" s="464" t="n">
        <v>0</v>
      </c>
      <c r="AL1929" s="464" t="n">
        <v>0</v>
      </c>
      <c r="AM1929" s="464" t="n">
        <v>0</v>
      </c>
      <c r="AN1929" s="464" t="n">
        <v>0</v>
      </c>
      <c r="AO1929" s="464" t="n">
        <v>0</v>
      </c>
      <c r="AP1929" s="464" t="n">
        <v>0</v>
      </c>
      <c r="AQ1929" s="462" t="inlineStr"/>
      <c r="AR1929" s="462" t="inlineStr">
        <is>
          <t>CLEARANCE AND TRUCKING FEE</t>
        </is>
      </c>
      <c r="AS1929" s="462" t="inlineStr">
        <is>
          <t>បានប្រកាសពន្ធ</t>
        </is>
      </c>
    </row>
    <row r="1930">
      <c r="A1930" s="461" t="n">
        <v>1922</v>
      </c>
      <c r="B1930" s="462" t="inlineStr">
        <is>
          <t>CLEARANCE AND TRUCKING FEE</t>
        </is>
      </c>
      <c r="C1930" s="462" t="inlineStr">
        <is>
          <t>56ប៊ី-លីង សឹបផ្លាយ ឆេន មេនេចម៉ិន ឯ.ក</t>
        </is>
      </c>
      <c r="D1930" s="462" t="inlineStr">
        <is>
          <t>K004-902004795</t>
        </is>
      </c>
      <c r="E1930" s="462" t="inlineStr">
        <is>
          <t>TI2023-0453</t>
        </is>
      </c>
      <c r="F1930" s="463" t="n">
        <v>45040</v>
      </c>
      <c r="G1930" s="464" t="n">
        <v>210069</v>
      </c>
      <c r="H1930" s="462" t="n"/>
      <c r="I1930" s="464">
        <f>G1930</f>
        <v/>
      </c>
      <c r="J1930" s="462">
        <f>IF(AND(Q1930=TRUE, R1930=TRUE, S1930=TRUE), IF(W1930&lt;-0.05, "អនុញ្ញាត (អ្នកផ្គត់ផ្គង់ប្រកាសខ្វះ)", "បានប្រកាស (អនុញ្ញាត)"), IF(AND(Q1930=FALSE, R1930=FALSE, S1930=FALSE), "ព្យួរទុក (មិនមានទិន្នន័យ)", "ប្រកាសខុស (ព្យួរទុក)"))</f>
        <v/>
      </c>
      <c r="K1930" s="462" t="inlineStr"/>
      <c r="L1930" s="462" t="inlineStr"/>
      <c r="M1930" s="464">
        <f>AH1930</f>
        <v/>
      </c>
      <c r="N1930" s="464">
        <f>IF(W1930&lt;0,AH1930,I1930)</f>
        <v/>
      </c>
      <c r="O1930" s="464">
        <f>I1930-M1930</f>
        <v/>
      </c>
      <c r="P1930" s="462" t="n"/>
      <c r="Q1930" s="462">
        <f>V1930=W1930</f>
        <v/>
      </c>
      <c r="R1930" s="462">
        <f>AND(MONTH(F1930)=MONTH(X1930), YEAR(F1930)=YEAR(X1930))</f>
        <v/>
      </c>
      <c r="S1930" s="462">
        <f>AC1930="L001-901905215"</f>
        <v/>
      </c>
      <c r="T1930" s="464">
        <f>G1930-AH1930</f>
        <v/>
      </c>
      <c r="U1930" s="462" t="n"/>
      <c r="V1930" s="462" t="inlineStr">
        <is>
          <t>TI20230453</t>
        </is>
      </c>
      <c r="W1930" s="462" t="inlineStr">
        <is>
          <t>TI20230453</t>
        </is>
      </c>
      <c r="X1930" s="463" t="n">
        <v>45040</v>
      </c>
      <c r="Y1930" s="462" t="inlineStr">
        <is>
          <t>TI2023-0453</t>
        </is>
      </c>
      <c r="Z1930" s="462" t="inlineStr"/>
      <c r="AA1930" s="462" t="inlineStr">
        <is>
          <t>បុគ្គលជាប់អាករ</t>
        </is>
      </c>
      <c r="AB1930" s="462" t="inlineStr">
        <is>
          <t>L001-901905215</t>
        </is>
      </c>
      <c r="AC1930" s="462" t="inlineStr">
        <is>
          <t>វីអ៊ីស៊ិន (ខេមបូឌា) អ៊ិនដាសស្ទ្រី ឯ.ក</t>
        </is>
      </c>
      <c r="AD1930" s="464" t="n">
        <v>2310754</v>
      </c>
      <c r="AE1930" s="464" t="n">
        <v>2100685</v>
      </c>
      <c r="AF1930" s="464" t="n">
        <v>0</v>
      </c>
      <c r="AG1930" s="464" t="n">
        <v>0</v>
      </c>
      <c r="AH1930" s="464" t="n">
        <v>210069</v>
      </c>
      <c r="AI1930" s="464" t="n">
        <v>0</v>
      </c>
      <c r="AJ1930" s="464" t="n">
        <v>0</v>
      </c>
      <c r="AK1930" s="464" t="n">
        <v>0</v>
      </c>
      <c r="AL1930" s="464" t="n">
        <v>0</v>
      </c>
      <c r="AM1930" s="464" t="n">
        <v>0</v>
      </c>
      <c r="AN1930" s="464" t="n">
        <v>0</v>
      </c>
      <c r="AO1930" s="464" t="n">
        <v>0</v>
      </c>
      <c r="AP1930" s="464" t="n">
        <v>0</v>
      </c>
      <c r="AQ1930" s="462" t="inlineStr"/>
      <c r="AR1930" s="462" t="inlineStr">
        <is>
          <t>CLEARANCE AND TRUCKING FEE</t>
        </is>
      </c>
      <c r="AS1930" s="462" t="inlineStr">
        <is>
          <t>បានប្រកាសពន្ធ</t>
        </is>
      </c>
    </row>
    <row r="1931">
      <c r="A1931" s="461" t="n">
        <v>1923</v>
      </c>
      <c r="B1931" s="462" t="inlineStr">
        <is>
          <t>CLEARANCE FEE</t>
        </is>
      </c>
      <c r="C1931" s="462" t="inlineStr">
        <is>
          <t>56ប៊ី-លីង សឹបផ្លាយ ឆេន មេនេចម៉ិន ឯ.ក</t>
        </is>
      </c>
      <c r="D1931" s="462" t="inlineStr">
        <is>
          <t>K004-902004795</t>
        </is>
      </c>
      <c r="E1931" s="462" t="inlineStr">
        <is>
          <t>TI2023-0454</t>
        </is>
      </c>
      <c r="F1931" s="463" t="n">
        <v>45040</v>
      </c>
      <c r="G1931" s="464" t="n">
        <v>171318</v>
      </c>
      <c r="H1931" s="462" t="n"/>
      <c r="I1931" s="464">
        <f>G1931</f>
        <v/>
      </c>
      <c r="J1931" s="462">
        <f>IF(AND(Q1931=TRUE, R1931=TRUE, S1931=TRUE), IF(W1931&lt;-0.05, "អនុញ្ញាត (អ្នកផ្គត់ផ្គង់ប្រកាសខ្វះ)", "បានប្រកាស (អនុញ្ញាត)"), IF(AND(Q1931=FALSE, R1931=FALSE, S1931=FALSE), "ព្យួរទុក (មិនមានទិន្នន័យ)", "ប្រកាសខុស (ព្យួរទុក)"))</f>
        <v/>
      </c>
      <c r="K1931" s="462" t="inlineStr"/>
      <c r="L1931" s="462" t="inlineStr"/>
      <c r="M1931" s="464">
        <f>AH1931</f>
        <v/>
      </c>
      <c r="N1931" s="464">
        <f>IF(W1931&lt;0,AH1931,I1931)</f>
        <v/>
      </c>
      <c r="O1931" s="464">
        <f>I1931-M1931</f>
        <v/>
      </c>
      <c r="P1931" s="462" t="n"/>
      <c r="Q1931" s="462">
        <f>V1931=W1931</f>
        <v/>
      </c>
      <c r="R1931" s="462">
        <f>AND(MONTH(F1931)=MONTH(X1931), YEAR(F1931)=YEAR(X1931))</f>
        <v/>
      </c>
      <c r="S1931" s="462">
        <f>AC1931="L001-901905215"</f>
        <v/>
      </c>
      <c r="T1931" s="464">
        <f>G1931-AH1931</f>
        <v/>
      </c>
      <c r="U1931" s="462" t="n"/>
      <c r="V1931" s="462" t="inlineStr">
        <is>
          <t>TI20230454</t>
        </is>
      </c>
      <c r="W1931" s="462" t="inlineStr">
        <is>
          <t>TI20230454</t>
        </is>
      </c>
      <c r="X1931" s="463" t="n">
        <v>45040</v>
      </c>
      <c r="Y1931" s="462" t="inlineStr">
        <is>
          <t>TI2023-0454</t>
        </is>
      </c>
      <c r="Z1931" s="462" t="inlineStr"/>
      <c r="AA1931" s="462" t="inlineStr">
        <is>
          <t>បុគ្គលជាប់អាករ</t>
        </is>
      </c>
      <c r="AB1931" s="462" t="inlineStr">
        <is>
          <t>L001-901905215</t>
        </is>
      </c>
      <c r="AC1931" s="462" t="inlineStr">
        <is>
          <t>វីអ៊ីស៊ិន (ខេមបូឌា) អ៊ិនដាសស្ទ្រី ឯ.ក</t>
        </is>
      </c>
      <c r="AD1931" s="464" t="n">
        <v>1884498</v>
      </c>
      <c r="AE1931" s="464" t="n">
        <v>1713180</v>
      </c>
      <c r="AF1931" s="464" t="n">
        <v>0</v>
      </c>
      <c r="AG1931" s="464" t="n">
        <v>0</v>
      </c>
      <c r="AH1931" s="464" t="n">
        <v>171318</v>
      </c>
      <c r="AI1931" s="464" t="n">
        <v>0</v>
      </c>
      <c r="AJ1931" s="464" t="n">
        <v>0</v>
      </c>
      <c r="AK1931" s="464" t="n">
        <v>0</v>
      </c>
      <c r="AL1931" s="464" t="n">
        <v>0</v>
      </c>
      <c r="AM1931" s="464" t="n">
        <v>0</v>
      </c>
      <c r="AN1931" s="464" t="n">
        <v>0</v>
      </c>
      <c r="AO1931" s="464" t="n">
        <v>0</v>
      </c>
      <c r="AP1931" s="464" t="n">
        <v>0</v>
      </c>
      <c r="AQ1931" s="462" t="inlineStr"/>
      <c r="AR1931" s="462" t="inlineStr">
        <is>
          <t>CLEARANCE FEE</t>
        </is>
      </c>
      <c r="AS1931" s="462" t="inlineStr">
        <is>
          <t>បានប្រកាសពន្ធ</t>
        </is>
      </c>
    </row>
    <row r="1932">
      <c r="A1932" s="461" t="n">
        <v>1924</v>
      </c>
      <c r="B1932" s="462" t="inlineStr">
        <is>
          <t>CLEARANCE AND TRUCKING FEE</t>
        </is>
      </c>
      <c r="C1932" s="462" t="inlineStr">
        <is>
          <t>56ប៊ី-លីង សឹបផ្លាយ ឆេន មេនេចម៉ិន ឯ.ក</t>
        </is>
      </c>
      <c r="D1932" s="462" t="inlineStr">
        <is>
          <t>K004-902004795</t>
        </is>
      </c>
      <c r="E1932" s="462" t="inlineStr">
        <is>
          <t>TI2023-0455</t>
        </is>
      </c>
      <c r="F1932" s="463" t="n">
        <v>45040</v>
      </c>
      <c r="G1932" s="464" t="n">
        <v>210069</v>
      </c>
      <c r="H1932" s="462" t="n"/>
      <c r="I1932" s="464">
        <f>G1932</f>
        <v/>
      </c>
      <c r="J1932" s="462">
        <f>IF(AND(Q1932=TRUE, R1932=TRUE, S1932=TRUE), IF(W1932&lt;-0.05, "អនុញ្ញាត (អ្នកផ្គត់ផ្គង់ប្រកាសខ្វះ)", "បានប្រកាស (អនុញ្ញាត)"), IF(AND(Q1932=FALSE, R1932=FALSE, S1932=FALSE), "ព្យួរទុក (មិនមានទិន្នន័យ)", "ប្រកាសខុស (ព្យួរទុក)"))</f>
        <v/>
      </c>
      <c r="K1932" s="462" t="inlineStr"/>
      <c r="L1932" s="462" t="inlineStr"/>
      <c r="M1932" s="464">
        <f>AH1932</f>
        <v/>
      </c>
      <c r="N1932" s="464">
        <f>IF(W1932&lt;0,AH1932,I1932)</f>
        <v/>
      </c>
      <c r="O1932" s="464">
        <f>I1932-M1932</f>
        <v/>
      </c>
      <c r="P1932" s="462" t="n"/>
      <c r="Q1932" s="462">
        <f>V1932=W1932</f>
        <v/>
      </c>
      <c r="R1932" s="462">
        <f>AND(MONTH(F1932)=MONTH(X1932), YEAR(F1932)=YEAR(X1932))</f>
        <v/>
      </c>
      <c r="S1932" s="462">
        <f>AC1932="L001-901905215"</f>
        <v/>
      </c>
      <c r="T1932" s="464">
        <f>G1932-AH1932</f>
        <v/>
      </c>
      <c r="U1932" s="462" t="n"/>
      <c r="V1932" s="462" t="inlineStr">
        <is>
          <t>TI20230455</t>
        </is>
      </c>
      <c r="W1932" s="462" t="inlineStr">
        <is>
          <t>TI20230455</t>
        </is>
      </c>
      <c r="X1932" s="463" t="n">
        <v>45040</v>
      </c>
      <c r="Y1932" s="462" t="inlineStr">
        <is>
          <t>TI2023-0455</t>
        </is>
      </c>
      <c r="Z1932" s="462" t="inlineStr"/>
      <c r="AA1932" s="462" t="inlineStr">
        <is>
          <t>បុគ្គលជាប់អាករ</t>
        </is>
      </c>
      <c r="AB1932" s="462" t="inlineStr">
        <is>
          <t>L001-901905215</t>
        </is>
      </c>
      <c r="AC1932" s="462" t="inlineStr">
        <is>
          <t>វីអ៊ីស៊ិន (ខេមបូឌា) អ៊ិនដាសស្ទ្រី ឯ.ក</t>
        </is>
      </c>
      <c r="AD1932" s="464" t="n">
        <v>2310754</v>
      </c>
      <c r="AE1932" s="464" t="n">
        <v>2100685</v>
      </c>
      <c r="AF1932" s="464" t="n">
        <v>0</v>
      </c>
      <c r="AG1932" s="464" t="n">
        <v>0</v>
      </c>
      <c r="AH1932" s="464" t="n">
        <v>210069</v>
      </c>
      <c r="AI1932" s="464" t="n">
        <v>0</v>
      </c>
      <c r="AJ1932" s="464" t="n">
        <v>0</v>
      </c>
      <c r="AK1932" s="464" t="n">
        <v>0</v>
      </c>
      <c r="AL1932" s="464" t="n">
        <v>0</v>
      </c>
      <c r="AM1932" s="464" t="n">
        <v>0</v>
      </c>
      <c r="AN1932" s="464" t="n">
        <v>0</v>
      </c>
      <c r="AO1932" s="464" t="n">
        <v>0</v>
      </c>
      <c r="AP1932" s="464" t="n">
        <v>0</v>
      </c>
      <c r="AQ1932" s="462" t="inlineStr"/>
      <c r="AR1932" s="462" t="inlineStr">
        <is>
          <t>CLEARANCE AND TRUCKING FEE</t>
        </is>
      </c>
      <c r="AS1932" s="462" t="inlineStr">
        <is>
          <t>បានប្រកាសពន្ធ</t>
        </is>
      </c>
    </row>
    <row r="1933">
      <c r="A1933" s="461" t="n">
        <v>1925</v>
      </c>
      <c r="B1933" s="462" t="inlineStr">
        <is>
          <t>CLEARANCE AND TRUCKING FEE</t>
        </is>
      </c>
      <c r="C1933" s="462" t="inlineStr">
        <is>
          <t>56ប៊ី-លីង សឹបផ្លាយ ឆេន មេនេចម៉ិន ឯ.ក</t>
        </is>
      </c>
      <c r="D1933" s="462" t="inlineStr">
        <is>
          <t>K004-902004795</t>
        </is>
      </c>
      <c r="E1933" s="462" t="inlineStr">
        <is>
          <t>TI2023-0456</t>
        </is>
      </c>
      <c r="F1933" s="463" t="n">
        <v>45040</v>
      </c>
      <c r="G1933" s="464" t="n">
        <v>210069</v>
      </c>
      <c r="H1933" s="462" t="n"/>
      <c r="I1933" s="464">
        <f>G1933</f>
        <v/>
      </c>
      <c r="J1933" s="462">
        <f>IF(AND(Q1933=TRUE, R1933=TRUE, S1933=TRUE), IF(W1933&lt;-0.05, "អនុញ្ញាត (អ្នកផ្គត់ផ្គង់ប្រកាសខ្វះ)", "បានប្រកាស (អនុញ្ញាត)"), IF(AND(Q1933=FALSE, R1933=FALSE, S1933=FALSE), "ព្យួរទុក (មិនមានទិន្នន័យ)", "ប្រកាសខុស (ព្យួរទុក)"))</f>
        <v/>
      </c>
      <c r="K1933" s="462" t="inlineStr"/>
      <c r="L1933" s="462" t="inlineStr"/>
      <c r="M1933" s="464">
        <f>AH1933</f>
        <v/>
      </c>
      <c r="N1933" s="464">
        <f>IF(W1933&lt;0,AH1933,I1933)</f>
        <v/>
      </c>
      <c r="O1933" s="464">
        <f>I1933-M1933</f>
        <v/>
      </c>
      <c r="P1933" s="462" t="n"/>
      <c r="Q1933" s="462">
        <f>V1933=W1933</f>
        <v/>
      </c>
      <c r="R1933" s="462">
        <f>AND(MONTH(F1933)=MONTH(X1933), YEAR(F1933)=YEAR(X1933))</f>
        <v/>
      </c>
      <c r="S1933" s="462">
        <f>AC1933="L001-901905215"</f>
        <v/>
      </c>
      <c r="T1933" s="464">
        <f>G1933-AH1933</f>
        <v/>
      </c>
      <c r="U1933" s="462" t="n"/>
      <c r="V1933" s="462" t="inlineStr">
        <is>
          <t>TI20230456</t>
        </is>
      </c>
      <c r="W1933" s="462" t="inlineStr">
        <is>
          <t>TI20230456</t>
        </is>
      </c>
      <c r="X1933" s="463" t="n">
        <v>45040</v>
      </c>
      <c r="Y1933" s="462" t="inlineStr">
        <is>
          <t>TI2023-0456</t>
        </is>
      </c>
      <c r="Z1933" s="462" t="inlineStr"/>
      <c r="AA1933" s="462" t="inlineStr">
        <is>
          <t>បុគ្គលជាប់អាករ</t>
        </is>
      </c>
      <c r="AB1933" s="462" t="inlineStr">
        <is>
          <t>L001-901905215</t>
        </is>
      </c>
      <c r="AC1933" s="462" t="inlineStr">
        <is>
          <t>វីអ៊ីស៊ិន (ខេមបូឌា) អ៊ិនដាសស្ទ្រី ឯ.ក</t>
        </is>
      </c>
      <c r="AD1933" s="464" t="n">
        <v>2310754</v>
      </c>
      <c r="AE1933" s="464" t="n">
        <v>2100685</v>
      </c>
      <c r="AF1933" s="464" t="n">
        <v>0</v>
      </c>
      <c r="AG1933" s="464" t="n">
        <v>0</v>
      </c>
      <c r="AH1933" s="464" t="n">
        <v>210069</v>
      </c>
      <c r="AI1933" s="464" t="n">
        <v>0</v>
      </c>
      <c r="AJ1933" s="464" t="n">
        <v>0</v>
      </c>
      <c r="AK1933" s="464" t="n">
        <v>0</v>
      </c>
      <c r="AL1933" s="464" t="n">
        <v>0</v>
      </c>
      <c r="AM1933" s="464" t="n">
        <v>0</v>
      </c>
      <c r="AN1933" s="464" t="n">
        <v>0</v>
      </c>
      <c r="AO1933" s="464" t="n">
        <v>0</v>
      </c>
      <c r="AP1933" s="464" t="n">
        <v>0</v>
      </c>
      <c r="AQ1933" s="462" t="inlineStr"/>
      <c r="AR1933" s="462" t="inlineStr">
        <is>
          <t>CLEARANCE AND TRUCKING FEE</t>
        </is>
      </c>
      <c r="AS1933" s="462" t="inlineStr">
        <is>
          <t>បានប្រកាសពន្ធ</t>
        </is>
      </c>
    </row>
    <row r="1934">
      <c r="A1934" s="461" t="n">
        <v>1926</v>
      </c>
      <c r="B1934" s="462" t="inlineStr">
        <is>
          <t>Export Administration fee, Port Formality, service Charge &amp; Extra Cut Seal</t>
        </is>
      </c>
      <c r="C1934" s="462" t="inlineStr">
        <is>
          <t>ឆាយ ដា ឡូយីស្ទីក</t>
        </is>
      </c>
      <c r="D1934" s="462" t="inlineStr">
        <is>
          <t>L001-100063098</t>
        </is>
      </c>
      <c r="E1934" s="462" t="inlineStr">
        <is>
          <t>2304003775</t>
        </is>
      </c>
      <c r="F1934" s="463" t="n">
        <v>45033</v>
      </c>
      <c r="G1934" s="464" t="n">
        <v>88980</v>
      </c>
      <c r="H1934" s="462" t="n"/>
      <c r="I1934" s="464">
        <f>G1934</f>
        <v/>
      </c>
      <c r="J1934" s="462">
        <f>IF(AND(Q1934=TRUE, R1934=TRUE, S1934=TRUE), IF(W1934&lt;-0.05, "អនុញ្ញាត (អ្នកផ្គត់ផ្គង់ប្រកាសខ្វះ)", "បានប្រកាស (អនុញ្ញាត)"), IF(AND(Q1934=FALSE, R1934=FALSE, S1934=FALSE), "ព្យួរទុក (មិនមានទិន្នន័យ)", "ប្រកាសខុស (ព្យួរទុក)"))</f>
        <v/>
      </c>
      <c r="K1934" s="462" t="inlineStr"/>
      <c r="L1934" s="462" t="inlineStr"/>
      <c r="M1934" s="464">
        <f>AH1934</f>
        <v/>
      </c>
      <c r="N1934" s="464">
        <f>IF(W1934&lt;0,AH1934,I1934)</f>
        <v/>
      </c>
      <c r="O1934" s="464">
        <f>I1934-M1934</f>
        <v/>
      </c>
      <c r="P1934" s="462" t="n"/>
      <c r="Q1934" s="462">
        <f>V1934=W1934</f>
        <v/>
      </c>
      <c r="R1934" s="462">
        <f>AND(MONTH(F1934)=MONTH(X1934), YEAR(F1934)=YEAR(X1934))</f>
        <v/>
      </c>
      <c r="S1934" s="462">
        <f>AC1934="L001-901905215"</f>
        <v/>
      </c>
      <c r="T1934" s="464">
        <f>G1934-AH1934</f>
        <v/>
      </c>
      <c r="U1934" s="462" t="n"/>
      <c r="V1934" s="462" t="inlineStr">
        <is>
          <t>2304003775</t>
        </is>
      </c>
      <c r="W1934" s="462" t="inlineStr">
        <is>
          <t>2304003775</t>
        </is>
      </c>
      <c r="X1934" s="463" t="n">
        <v>45033</v>
      </c>
      <c r="Y1934" s="462" t="inlineStr">
        <is>
          <t>2304003775</t>
        </is>
      </c>
      <c r="Z1934" s="462" t="inlineStr"/>
      <c r="AA1934" s="462" t="inlineStr">
        <is>
          <t>បុគ្គលជាប់អាករ</t>
        </is>
      </c>
      <c r="AB1934" s="462" t="inlineStr">
        <is>
          <t>L001-901905215</t>
        </is>
      </c>
      <c r="AC1934" s="462" t="inlineStr">
        <is>
          <t>វីអ៊ីស៊ិន (ខេមបូឌា) អ៊ិនដាសស្ទ្រី ឯ.ក</t>
        </is>
      </c>
      <c r="AD1934" s="464" t="n">
        <v>978777</v>
      </c>
      <c r="AE1934" s="464" t="n">
        <v>889797</v>
      </c>
      <c r="AF1934" s="464" t="n">
        <v>0</v>
      </c>
      <c r="AG1934" s="464" t="n">
        <v>0</v>
      </c>
      <c r="AH1934" s="464" t="n">
        <v>88980</v>
      </c>
      <c r="AI1934" s="464" t="n">
        <v>0</v>
      </c>
      <c r="AJ1934" s="464" t="n">
        <v>0</v>
      </c>
      <c r="AK1934" s="464" t="n">
        <v>0</v>
      </c>
      <c r="AL1934" s="464" t="n">
        <v>0</v>
      </c>
      <c r="AM1934" s="464" t="n">
        <v>0</v>
      </c>
      <c r="AN1934" s="464" t="n">
        <v>0</v>
      </c>
      <c r="AO1934" s="464" t="n">
        <v>0</v>
      </c>
      <c r="AP1934" s="464" t="n">
        <v>0</v>
      </c>
      <c r="AQ1934" s="462" t="inlineStr"/>
      <c r="AR1934" s="462" t="inlineStr">
        <is>
          <t>Export Administration Fee</t>
        </is>
      </c>
      <c r="AS1934" s="462" t="inlineStr">
        <is>
          <t>បានប្រកាសពន្ធ</t>
        </is>
      </c>
    </row>
    <row r="1935">
      <c r="A1935" s="461" t="n">
        <v>1927</v>
      </c>
      <c r="B1935" s="462" t="inlineStr">
        <is>
          <t>Export Administration fee, Port Formality, service Charge</t>
        </is>
      </c>
      <c r="C1935" s="462" t="inlineStr">
        <is>
          <t>ឆាយ ដា ឡូយីស្ទីក</t>
        </is>
      </c>
      <c r="D1935" s="462" t="inlineStr">
        <is>
          <t>L001-100063098</t>
        </is>
      </c>
      <c r="E1935" s="462" t="inlineStr">
        <is>
          <t>2304003760</t>
        </is>
      </c>
      <c r="F1935" s="463" t="n">
        <v>45033</v>
      </c>
      <c r="G1935" s="464" t="n">
        <v>76791</v>
      </c>
      <c r="H1935" s="462" t="n"/>
      <c r="I1935" s="464">
        <f>G1935</f>
        <v/>
      </c>
      <c r="J1935" s="462">
        <f>IF(AND(Q1935=TRUE, R1935=TRUE, S1935=TRUE), IF(W1935&lt;-0.05, "អនុញ្ញាត (អ្នកផ្គត់ផ្គង់ប្រកាសខ្វះ)", "បានប្រកាស (អនុញ្ញាត)"), IF(AND(Q1935=FALSE, R1935=FALSE, S1935=FALSE), "ព្យួរទុក (មិនមានទិន្នន័យ)", "ប្រកាសខុស (ព្យួរទុក)"))</f>
        <v/>
      </c>
      <c r="K1935" s="462" t="inlineStr"/>
      <c r="L1935" s="462" t="inlineStr"/>
      <c r="M1935" s="464">
        <f>AH1935</f>
        <v/>
      </c>
      <c r="N1935" s="464">
        <f>IF(W1935&lt;0,AH1935,I1935)</f>
        <v/>
      </c>
      <c r="O1935" s="464">
        <f>I1935-M1935</f>
        <v/>
      </c>
      <c r="P1935" s="462" t="n"/>
      <c r="Q1935" s="462">
        <f>V1935=W1935</f>
        <v/>
      </c>
      <c r="R1935" s="462">
        <f>AND(MONTH(F1935)=MONTH(X1935), YEAR(F1935)=YEAR(X1935))</f>
        <v/>
      </c>
      <c r="S1935" s="462">
        <f>AC1935="L001-901905215"</f>
        <v/>
      </c>
      <c r="T1935" s="464">
        <f>G1935-AH1935</f>
        <v/>
      </c>
      <c r="U1935" s="462" t="n"/>
      <c r="V1935" s="462" t="inlineStr">
        <is>
          <t>2304003760</t>
        </is>
      </c>
      <c r="W1935" s="462" t="inlineStr">
        <is>
          <t>2304003760</t>
        </is>
      </c>
      <c r="X1935" s="463" t="n">
        <v>45033</v>
      </c>
      <c r="Y1935" s="462" t="inlineStr">
        <is>
          <t>2304003760</t>
        </is>
      </c>
      <c r="Z1935" s="462" t="inlineStr"/>
      <c r="AA1935" s="462" t="inlineStr">
        <is>
          <t>បុគ្គលជាប់អាករ</t>
        </is>
      </c>
      <c r="AB1935" s="462" t="inlineStr">
        <is>
          <t>L001-901905215</t>
        </is>
      </c>
      <c r="AC1935" s="462" t="inlineStr">
        <is>
          <t>វីអ៊ីស៊ិន (ខេមបូឌា) អ៊ិនដាសស្ទ្រី ឯ.ក</t>
        </is>
      </c>
      <c r="AD1935" s="464" t="n">
        <v>844698</v>
      </c>
      <c r="AE1935" s="464" t="n">
        <v>767907</v>
      </c>
      <c r="AF1935" s="464" t="n">
        <v>0</v>
      </c>
      <c r="AG1935" s="464" t="n">
        <v>0</v>
      </c>
      <c r="AH1935" s="464" t="n">
        <v>76791</v>
      </c>
      <c r="AI1935" s="464" t="n">
        <v>0</v>
      </c>
      <c r="AJ1935" s="464" t="n">
        <v>0</v>
      </c>
      <c r="AK1935" s="464" t="n">
        <v>0</v>
      </c>
      <c r="AL1935" s="464" t="n">
        <v>0</v>
      </c>
      <c r="AM1935" s="464" t="n">
        <v>0</v>
      </c>
      <c r="AN1935" s="464" t="n">
        <v>0</v>
      </c>
      <c r="AO1935" s="464" t="n">
        <v>0</v>
      </c>
      <c r="AP1935" s="464" t="n">
        <v>0</v>
      </c>
      <c r="AQ1935" s="462" t="inlineStr"/>
      <c r="AR1935" s="462" t="inlineStr">
        <is>
          <t>Export Administration Fee</t>
        </is>
      </c>
      <c r="AS1935" s="462" t="inlineStr">
        <is>
          <t>បានប្រកាសពន្ធ</t>
        </is>
      </c>
    </row>
    <row r="1936">
      <c r="A1936" s="461" t="n">
        <v>1928</v>
      </c>
      <c r="B1936" s="462" t="inlineStr">
        <is>
          <t>Carbon dioxide 40L</t>
        </is>
      </c>
      <c r="C1936" s="462" t="inlineStr">
        <is>
          <t>ធីវីសីុ ហ្គាស សឹលូសិន</t>
        </is>
      </c>
      <c r="D1936" s="462" t="inlineStr">
        <is>
          <t>K005-901501105</t>
        </is>
      </c>
      <c r="E1936" s="462" t="inlineStr">
        <is>
          <t>2023-0830</t>
        </is>
      </c>
      <c r="F1936" s="463" t="n">
        <v>45046</v>
      </c>
      <c r="G1936" s="464" t="n">
        <v>296280</v>
      </c>
      <c r="H1936" s="462" t="n"/>
      <c r="I1936" s="464">
        <f>G1936</f>
        <v/>
      </c>
      <c r="J1936" s="462">
        <f>IF(AND(Q1936=TRUE, R1936=TRUE, S1936=TRUE), IF(W1936&lt;-0.05, "អនុញ្ញាត (អ្នកផ្គត់ផ្គង់ប្រកាសខ្វះ)", "បានប្រកាស (អនុញ្ញាត)"), IF(AND(Q1936=FALSE, R1936=FALSE, S1936=FALSE), "ព្យួរទុក (មិនមានទិន្នន័យ)", "ប្រកាសខុស (ព្យួរទុក)"))</f>
        <v/>
      </c>
      <c r="K1936" s="462" t="inlineStr"/>
      <c r="L1936" s="462" t="inlineStr"/>
      <c r="M1936" s="464">
        <f>AH1936</f>
        <v/>
      </c>
      <c r="N1936" s="464">
        <f>IF(W1936&lt;0,AH1936,I1936)</f>
        <v/>
      </c>
      <c r="O1936" s="464">
        <f>I1936-M1936</f>
        <v/>
      </c>
      <c r="P1936" s="462" t="n"/>
      <c r="Q1936" s="462">
        <f>V1936=W1936</f>
        <v/>
      </c>
      <c r="R1936" s="462">
        <f>AND(MONTH(F1936)=MONTH(X1936), YEAR(F1936)=YEAR(X1936))</f>
        <v/>
      </c>
      <c r="S1936" s="462">
        <f>AC1936="L001-901905215"</f>
        <v/>
      </c>
      <c r="T1936" s="464">
        <f>G1936-AH1936</f>
        <v/>
      </c>
      <c r="U1936" s="462" t="n"/>
      <c r="V1936" s="462" t="inlineStr">
        <is>
          <t>20230830</t>
        </is>
      </c>
      <c r="W1936" s="462" t="inlineStr">
        <is>
          <t>20230830</t>
        </is>
      </c>
      <c r="X1936" s="463" t="n">
        <v>45046</v>
      </c>
      <c r="Y1936" s="462" t="inlineStr">
        <is>
          <t>2023-0830</t>
        </is>
      </c>
      <c r="Z1936" s="462" t="inlineStr"/>
      <c r="AA1936" s="462" t="inlineStr">
        <is>
          <t>បុគ្គលជាប់អាករ</t>
        </is>
      </c>
      <c r="AB1936" s="462" t="inlineStr">
        <is>
          <t>L001-901905215</t>
        </is>
      </c>
      <c r="AC1936" s="462" t="inlineStr">
        <is>
          <t>វីអ៊ីស៊ិន (ខេមបូឌា) អ៊ិនដាសស្ទ្រី ឯ.ក</t>
        </is>
      </c>
      <c r="AD1936" s="464" t="n">
        <v>3259080</v>
      </c>
      <c r="AE1936" s="464" t="n">
        <v>2962800</v>
      </c>
      <c r="AF1936" s="464" t="n">
        <v>0</v>
      </c>
      <c r="AG1936" s="464" t="n">
        <v>0</v>
      </c>
      <c r="AH1936" s="464" t="n">
        <v>296280</v>
      </c>
      <c r="AI1936" s="464" t="n">
        <v>0</v>
      </c>
      <c r="AJ1936" s="464" t="n">
        <v>0</v>
      </c>
      <c r="AK1936" s="464" t="n">
        <v>0</v>
      </c>
      <c r="AL1936" s="464" t="n">
        <v>0</v>
      </c>
      <c r="AM1936" s="464" t="n">
        <v>0</v>
      </c>
      <c r="AN1936" s="464" t="n">
        <v>0</v>
      </c>
      <c r="AO1936" s="464" t="n">
        <v>0</v>
      </c>
      <c r="AP1936" s="464" t="n">
        <v>0</v>
      </c>
      <c r="AQ1936" s="462" t="inlineStr"/>
      <c r="AR1936" s="462" t="inlineStr">
        <is>
          <t>Carbon Dioxide 40L</t>
        </is>
      </c>
      <c r="AS1936" s="462" t="inlineStr">
        <is>
          <t>បានប្រកាសពន្ធ</t>
        </is>
      </c>
    </row>
    <row r="1937">
      <c r="A1937" s="461" t="n">
        <v>1929</v>
      </c>
      <c r="B1937" s="462" t="inlineStr">
        <is>
          <t>DHL Express</t>
        </is>
      </c>
      <c r="C1937" s="462" t="inlineStr">
        <is>
          <t>ឌី អេច អិល អិចប្រេស (ខេមបូឌា)</t>
        </is>
      </c>
      <c r="D1937" s="462" t="inlineStr">
        <is>
          <t>L001-100045197</t>
        </is>
      </c>
      <c r="E1937" s="462" t="inlineStr">
        <is>
          <t>PNHIR00159383</t>
        </is>
      </c>
      <c r="F1937" s="463" t="n">
        <v>45029</v>
      </c>
      <c r="G1937" s="464" t="n">
        <v>8130</v>
      </c>
      <c r="H1937" s="462" t="n"/>
      <c r="I1937" s="464">
        <f>G1937</f>
        <v/>
      </c>
      <c r="J1937" s="462">
        <f>IF(AND(Q1937=TRUE, R1937=TRUE, S1937=TRUE), IF(W1937&lt;-0.05, "អនុញ្ញាត (អ្នកផ្គត់ផ្គង់ប្រកាសខ្វះ)", "បានប្រកាស (អនុញ្ញាត)"), IF(AND(Q1937=FALSE, R1937=FALSE, S1937=FALSE), "ព្យួរទុក (មិនមានទិន្នន័យ)", "ប្រកាសខុស (ព្យួរទុក)"))</f>
        <v/>
      </c>
      <c r="K1937" s="462" t="inlineStr"/>
      <c r="L1937" s="462" t="inlineStr"/>
      <c r="M1937" s="464">
        <f>AH1937</f>
        <v/>
      </c>
      <c r="N1937" s="464">
        <f>IF(W1937&lt;0,AH1937,I1937)</f>
        <v/>
      </c>
      <c r="O1937" s="464">
        <f>I1937-M1937</f>
        <v/>
      </c>
      <c r="P1937" s="462" t="n"/>
      <c r="Q1937" s="462">
        <f>V1937=W1937</f>
        <v/>
      </c>
      <c r="R1937" s="462">
        <f>AND(MONTH(F1937)=MONTH(X1937), YEAR(F1937)=YEAR(X1937))</f>
        <v/>
      </c>
      <c r="S1937" s="462">
        <f>AC1937="L001-901905215"</f>
        <v/>
      </c>
      <c r="T1937" s="464">
        <f>G1937-AH1937</f>
        <v/>
      </c>
      <c r="U1937" s="462" t="n"/>
      <c r="V1937" s="462" t="inlineStr">
        <is>
          <t>PNHIR00159383</t>
        </is>
      </c>
      <c r="W1937" s="462" t="inlineStr">
        <is>
          <t>PNHIR00159383</t>
        </is>
      </c>
      <c r="X1937" s="463" t="n">
        <v>45029</v>
      </c>
      <c r="Y1937" s="462" t="inlineStr">
        <is>
          <t>PNHIR00159383</t>
        </is>
      </c>
      <c r="Z1937" s="462" t="inlineStr"/>
      <c r="AA1937" s="462" t="inlineStr">
        <is>
          <t>បុគ្គលជាប់អាករ</t>
        </is>
      </c>
      <c r="AB1937" s="462" t="inlineStr">
        <is>
          <t>L001-901905215</t>
        </is>
      </c>
      <c r="AC1937" s="462" t="inlineStr">
        <is>
          <t>វីអ៊ីស៊ិន (ខេមបូឌា) អ៊ិនដាសស្ទ្រី ឯ.ក</t>
        </is>
      </c>
      <c r="AD1937" s="464" t="n">
        <v>89430</v>
      </c>
      <c r="AE1937" s="464" t="n">
        <v>81300</v>
      </c>
      <c r="AF1937" s="464" t="n">
        <v>0</v>
      </c>
      <c r="AG1937" s="464" t="n">
        <v>0</v>
      </c>
      <c r="AH1937" s="464" t="n">
        <v>8130</v>
      </c>
      <c r="AI1937" s="464" t="n">
        <v>0</v>
      </c>
      <c r="AJ1937" s="464" t="n">
        <v>0</v>
      </c>
      <c r="AK1937" s="464" t="n">
        <v>0</v>
      </c>
      <c r="AL1937" s="464" t="n">
        <v>0</v>
      </c>
      <c r="AM1937" s="464" t="n">
        <v>0</v>
      </c>
      <c r="AN1937" s="464" t="n">
        <v>0</v>
      </c>
      <c r="AO1937" s="464" t="n">
        <v>0</v>
      </c>
      <c r="AP1937" s="464" t="n">
        <v>0</v>
      </c>
      <c r="AQ1937" s="462" t="inlineStr"/>
      <c r="AR1937" s="462" t="inlineStr">
        <is>
          <t>Revenue in April 2023</t>
        </is>
      </c>
      <c r="AS1937" s="462" t="inlineStr">
        <is>
          <t>បានប្រកាសពន្ធ</t>
        </is>
      </c>
    </row>
    <row r="1938">
      <c r="A1938" s="461" t="n">
        <v>1930</v>
      </c>
      <c r="B1938" s="462" t="inlineStr">
        <is>
          <t>DHL Express</t>
        </is>
      </c>
      <c r="C1938" s="462" t="inlineStr">
        <is>
          <t>ឌី អេច អិល អិចប្រេស (ខេមបូឌា)</t>
        </is>
      </c>
      <c r="D1938" s="462" t="inlineStr">
        <is>
          <t>L001-100045197</t>
        </is>
      </c>
      <c r="E1938" s="462" t="inlineStr">
        <is>
          <t>PNHIR00159581</t>
        </is>
      </c>
      <c r="F1938" s="463" t="n">
        <v>45033</v>
      </c>
      <c r="G1938" s="464" t="n">
        <v>8126</v>
      </c>
      <c r="H1938" s="462" t="n"/>
      <c r="I1938" s="464">
        <f>G1938</f>
        <v/>
      </c>
      <c r="J1938" s="462">
        <f>IF(AND(Q1938=TRUE, R1938=TRUE, S1938=TRUE), IF(W1938&lt;-0.05, "អនុញ្ញាត (អ្នកផ្គត់ផ្គង់ប្រកាសខ្វះ)", "បានប្រកាស (អនុញ្ញាត)"), IF(AND(Q1938=FALSE, R1938=FALSE, S1938=FALSE), "ព្យួរទុក (មិនមានទិន្នន័យ)", "ប្រកាសខុស (ព្យួរទុក)"))</f>
        <v/>
      </c>
      <c r="K1938" s="462" t="inlineStr"/>
      <c r="L1938" s="462" t="inlineStr"/>
      <c r="M1938" s="464">
        <f>AH1938</f>
        <v/>
      </c>
      <c r="N1938" s="464">
        <f>IF(W1938&lt;0,AH1938,I1938)</f>
        <v/>
      </c>
      <c r="O1938" s="464">
        <f>I1938-M1938</f>
        <v/>
      </c>
      <c r="P1938" s="462" t="n"/>
      <c r="Q1938" s="462">
        <f>V1938=W1938</f>
        <v/>
      </c>
      <c r="R1938" s="462">
        <f>AND(MONTH(F1938)=MONTH(X1938), YEAR(F1938)=YEAR(X1938))</f>
        <v/>
      </c>
      <c r="S1938" s="462">
        <f>AC1938="L001-901905215"</f>
        <v/>
      </c>
      <c r="T1938" s="464">
        <f>G1938-AH1938</f>
        <v/>
      </c>
      <c r="U1938" s="462" t="n"/>
      <c r="V1938" s="462" t="inlineStr">
        <is>
          <t>PNHIR00159581</t>
        </is>
      </c>
      <c r="W1938" s="462" t="inlineStr">
        <is>
          <t>PNHIR00159581</t>
        </is>
      </c>
      <c r="X1938" s="463" t="n">
        <v>45033</v>
      </c>
      <c r="Y1938" s="462" t="inlineStr">
        <is>
          <t>PNHIR00159581</t>
        </is>
      </c>
      <c r="Z1938" s="462" t="inlineStr"/>
      <c r="AA1938" s="462" t="inlineStr">
        <is>
          <t>បុគ្គលជាប់អាករ</t>
        </is>
      </c>
      <c r="AB1938" s="462" t="inlineStr">
        <is>
          <t>L001-901905215</t>
        </is>
      </c>
      <c r="AC1938" s="462" t="inlineStr">
        <is>
          <t>វីអ៊ីស៊ិន (ខេមបូឌា) អ៊ិនដាសស្ទ្រី ឯ.ក</t>
        </is>
      </c>
      <c r="AD1938" s="464" t="n">
        <v>89386</v>
      </c>
      <c r="AE1938" s="464" t="n">
        <v>81260</v>
      </c>
      <c r="AF1938" s="464" t="n">
        <v>0</v>
      </c>
      <c r="AG1938" s="464" t="n">
        <v>0</v>
      </c>
      <c r="AH1938" s="464" t="n">
        <v>8126</v>
      </c>
      <c r="AI1938" s="464" t="n">
        <v>0</v>
      </c>
      <c r="AJ1938" s="464" t="n">
        <v>0</v>
      </c>
      <c r="AK1938" s="464" t="n">
        <v>0</v>
      </c>
      <c r="AL1938" s="464" t="n">
        <v>0</v>
      </c>
      <c r="AM1938" s="464" t="n">
        <v>0</v>
      </c>
      <c r="AN1938" s="464" t="n">
        <v>0</v>
      </c>
      <c r="AO1938" s="464" t="n">
        <v>0</v>
      </c>
      <c r="AP1938" s="464" t="n">
        <v>0</v>
      </c>
      <c r="AQ1938" s="462" t="inlineStr"/>
      <c r="AR1938" s="462" t="inlineStr">
        <is>
          <t>Revenue in April 2023</t>
        </is>
      </c>
      <c r="AS1938" s="462" t="inlineStr">
        <is>
          <t>បានប្រកាសពន្ធ</t>
        </is>
      </c>
    </row>
    <row r="1939">
      <c r="A1939" s="461" t="n">
        <v>1931</v>
      </c>
      <c r="B1939" s="462" t="inlineStr">
        <is>
          <t>DHL Express</t>
        </is>
      </c>
      <c r="C1939" s="462" t="inlineStr">
        <is>
          <t>ឌី អេច អិល អិចប្រេស (ខេមបូឌា)</t>
        </is>
      </c>
      <c r="D1939" s="462" t="inlineStr">
        <is>
          <t>L001-100045197</t>
        </is>
      </c>
      <c r="E1939" s="462" t="inlineStr">
        <is>
          <t>PNHIR000456630</t>
        </is>
      </c>
      <c r="F1939" s="463" t="n">
        <v>45029</v>
      </c>
      <c r="G1939" s="464" t="n">
        <v>47516</v>
      </c>
      <c r="H1939" s="462" t="n"/>
      <c r="I1939" s="464">
        <f>G1939</f>
        <v/>
      </c>
      <c r="J1939" s="462">
        <f>IF(AND(Q1939=TRUE, R1939=TRUE, S1939=TRUE), IF(W1939&lt;-0.05, "អនុញ្ញាត (អ្នកផ្គត់ផ្គង់ប្រកាសខ្វះ)", "បានប្រកាស (អនុញ្ញាត)"), IF(AND(Q1939=FALSE, R1939=FALSE, S1939=FALSE), "ព្យួរទុក (មិនមានទិន្នន័យ)", "ប្រកាសខុស (ព្យួរទុក)"))</f>
        <v/>
      </c>
      <c r="K1939" s="462" t="inlineStr"/>
      <c r="L1939" s="462" t="inlineStr"/>
      <c r="M1939" s="464">
        <f>AH1939</f>
        <v/>
      </c>
      <c r="N1939" s="464">
        <f>IF(W1939&lt;0,AH1939,I1939)</f>
        <v/>
      </c>
      <c r="O1939" s="464">
        <f>I1939-M1939</f>
        <v/>
      </c>
      <c r="P1939" s="462" t="n"/>
      <c r="Q1939" s="462">
        <f>V1939=W1939</f>
        <v/>
      </c>
      <c r="R1939" s="462">
        <f>AND(MONTH(F1939)=MONTH(X1939), YEAR(F1939)=YEAR(X1939))</f>
        <v/>
      </c>
      <c r="S1939" s="462">
        <f>AC1939="L001-901905215"</f>
        <v/>
      </c>
      <c r="T1939" s="464">
        <f>G1939-AH1939</f>
        <v/>
      </c>
      <c r="U1939" s="462" t="n"/>
      <c r="V1939" s="462" t="inlineStr">
        <is>
          <t>PNHIR000456630</t>
        </is>
      </c>
      <c r="W1939" s="462" t="inlineStr"/>
      <c r="X1939" s="499" t="n"/>
      <c r="Y1939" s="462" t="n"/>
      <c r="Z1939" s="462" t="n"/>
      <c r="AA1939" s="462" t="n"/>
      <c r="AB1939" s="462" t="n"/>
      <c r="AC1939" s="462" t="n"/>
      <c r="AD1939" s="462" t="n"/>
      <c r="AE1939" s="462" t="n"/>
      <c r="AF1939" s="462" t="n"/>
      <c r="AG1939" s="462" t="n"/>
      <c r="AH1939" s="462" t="n"/>
      <c r="AI1939" s="462" t="n"/>
      <c r="AJ1939" s="462" t="n"/>
      <c r="AK1939" s="462" t="n"/>
      <c r="AL1939" s="462" t="n"/>
      <c r="AM1939" s="462" t="n"/>
      <c r="AN1939" s="462" t="n"/>
      <c r="AO1939" s="462" t="n"/>
      <c r="AP1939" s="462" t="n"/>
      <c r="AQ1939" s="462" t="n"/>
      <c r="AR1939" s="462" t="n"/>
      <c r="AS1939" s="462" t="n"/>
    </row>
    <row r="1940">
      <c r="A1940" s="461" t="n">
        <v>1932</v>
      </c>
      <c r="B1940" s="462" t="inlineStr">
        <is>
          <t>DHL Express</t>
        </is>
      </c>
      <c r="C1940" s="462" t="inlineStr">
        <is>
          <t>ឌី អេច អិល អិចប្រេស (ខេមបូឌា)</t>
        </is>
      </c>
      <c r="D1940" s="462" t="inlineStr">
        <is>
          <t>L001-100045197</t>
        </is>
      </c>
      <c r="E1940" s="462" t="inlineStr">
        <is>
          <t>PNHIR000457242</t>
        </is>
      </c>
      <c r="F1940" s="463" t="n">
        <v>45036</v>
      </c>
      <c r="G1940" s="464" t="n">
        <v>83805</v>
      </c>
      <c r="H1940" s="462" t="n"/>
      <c r="I1940" s="464">
        <f>G1940</f>
        <v/>
      </c>
      <c r="J1940" s="462">
        <f>IF(AND(Q1940=TRUE, R1940=TRUE, S1940=TRUE), IF(W1940&lt;-0.05, "អនុញ្ញាត (អ្នកផ្គត់ផ្គង់ប្រកាសខ្វះ)", "បានប្រកាស (អនុញ្ញាត)"), IF(AND(Q1940=FALSE, R1940=FALSE, S1940=FALSE), "ព្យួរទុក (មិនមានទិន្នន័យ)", "ប្រកាសខុស (ព្យួរទុក)"))</f>
        <v/>
      </c>
      <c r="K1940" s="462" t="inlineStr"/>
      <c r="L1940" s="462" t="inlineStr"/>
      <c r="M1940" s="464">
        <f>AH1940</f>
        <v/>
      </c>
      <c r="N1940" s="464">
        <f>IF(W1940&lt;0,AH1940,I1940)</f>
        <v/>
      </c>
      <c r="O1940" s="464">
        <f>I1940-M1940</f>
        <v/>
      </c>
      <c r="P1940" s="462" t="n"/>
      <c r="Q1940" s="462">
        <f>V1940=W1940</f>
        <v/>
      </c>
      <c r="R1940" s="462">
        <f>AND(MONTH(F1940)=MONTH(X1940), YEAR(F1940)=YEAR(X1940))</f>
        <v/>
      </c>
      <c r="S1940" s="462">
        <f>AC1940="L001-901905215"</f>
        <v/>
      </c>
      <c r="T1940" s="464">
        <f>G1940-AH1940</f>
        <v/>
      </c>
      <c r="U1940" s="462" t="n"/>
      <c r="V1940" s="462" t="inlineStr">
        <is>
          <t>PNHIR000457242</t>
        </is>
      </c>
      <c r="W1940" s="462" t="inlineStr"/>
      <c r="X1940" s="499" t="n"/>
      <c r="Y1940" s="462" t="n"/>
      <c r="Z1940" s="462" t="n"/>
      <c r="AA1940" s="462" t="n"/>
      <c r="AB1940" s="462" t="n"/>
      <c r="AC1940" s="462" t="n"/>
      <c r="AD1940" s="462" t="n"/>
      <c r="AE1940" s="462" t="n"/>
      <c r="AF1940" s="462" t="n"/>
      <c r="AG1940" s="462" t="n"/>
      <c r="AH1940" s="462" t="n"/>
      <c r="AI1940" s="462" t="n"/>
      <c r="AJ1940" s="462" t="n"/>
      <c r="AK1940" s="462" t="n"/>
      <c r="AL1940" s="462" t="n"/>
      <c r="AM1940" s="462" t="n"/>
      <c r="AN1940" s="462" t="n"/>
      <c r="AO1940" s="462" t="n"/>
      <c r="AP1940" s="462" t="n"/>
      <c r="AQ1940" s="462" t="n"/>
      <c r="AR1940" s="462" t="n"/>
      <c r="AS1940" s="462" t="n"/>
    </row>
    <row r="1941">
      <c r="A1941" s="461" t="n">
        <v>1933</v>
      </c>
      <c r="B1941" s="462" t="inlineStr">
        <is>
          <t>DHL Express</t>
        </is>
      </c>
      <c r="C1941" s="462" t="inlineStr">
        <is>
          <t>ឌី អេច អិល អិចប្រេស (ខេមបូឌា)</t>
        </is>
      </c>
      <c r="D1941" s="462" t="inlineStr">
        <is>
          <t>L001-100045197</t>
        </is>
      </c>
      <c r="E1941" s="462" t="inlineStr">
        <is>
          <t>PNHIR00159803</t>
        </is>
      </c>
      <c r="F1941" s="463" t="n">
        <v>45036</v>
      </c>
      <c r="G1941" s="464" t="n">
        <v>8140</v>
      </c>
      <c r="H1941" s="462" t="n"/>
      <c r="I1941" s="464">
        <f>G1941</f>
        <v/>
      </c>
      <c r="J1941" s="462">
        <f>IF(AND(Q1941=TRUE, R1941=TRUE, S1941=TRUE), IF(W1941&lt;-0.05, "អនុញ្ញាត (អ្នកផ្គត់ផ្គង់ប្រកាសខ្វះ)", "បានប្រកាស (អនុញ្ញាត)"), IF(AND(Q1941=FALSE, R1941=FALSE, S1941=FALSE), "ព្យួរទុក (មិនមានទិន្នន័យ)", "ប្រកាសខុស (ព្យួរទុក)"))</f>
        <v/>
      </c>
      <c r="K1941" s="462" t="inlineStr"/>
      <c r="L1941" s="462" t="inlineStr"/>
      <c r="M1941" s="464">
        <f>AH1941</f>
        <v/>
      </c>
      <c r="N1941" s="464">
        <f>IF(W1941&lt;0,AH1941,I1941)</f>
        <v/>
      </c>
      <c r="O1941" s="464">
        <f>I1941-M1941</f>
        <v/>
      </c>
      <c r="P1941" s="462" t="n"/>
      <c r="Q1941" s="462">
        <f>V1941=W1941</f>
        <v/>
      </c>
      <c r="R1941" s="462">
        <f>AND(MONTH(F1941)=MONTH(X1941), YEAR(F1941)=YEAR(X1941))</f>
        <v/>
      </c>
      <c r="S1941" s="462">
        <f>AC1941="L001-901905215"</f>
        <v/>
      </c>
      <c r="T1941" s="464">
        <f>G1941-AH1941</f>
        <v/>
      </c>
      <c r="U1941" s="462" t="n"/>
      <c r="V1941" s="462" t="inlineStr">
        <is>
          <t>PNHIR00159803</t>
        </is>
      </c>
      <c r="W1941" s="462" t="inlineStr">
        <is>
          <t>PNHIR00159803</t>
        </is>
      </c>
      <c r="X1941" s="463" t="n">
        <v>45036</v>
      </c>
      <c r="Y1941" s="462" t="inlineStr">
        <is>
          <t>PNHIR00159803</t>
        </is>
      </c>
      <c r="Z1941" s="462" t="inlineStr"/>
      <c r="AA1941" s="462" t="inlineStr">
        <is>
          <t>បុគ្គលជាប់អាករ</t>
        </is>
      </c>
      <c r="AB1941" s="462" t="inlineStr">
        <is>
          <t>L001-901905215</t>
        </is>
      </c>
      <c r="AC1941" s="462" t="inlineStr">
        <is>
          <t>វីអ៊ីស៊ិន (ខេមបូឌា) អ៊ិនដាសស្ទ្រី ឯ.ក</t>
        </is>
      </c>
      <c r="AD1941" s="464" t="n">
        <v>89540</v>
      </c>
      <c r="AE1941" s="464" t="n">
        <v>81400</v>
      </c>
      <c r="AF1941" s="464" t="n">
        <v>0</v>
      </c>
      <c r="AG1941" s="464" t="n">
        <v>0</v>
      </c>
      <c r="AH1941" s="464" t="n">
        <v>8140</v>
      </c>
      <c r="AI1941" s="464" t="n">
        <v>0</v>
      </c>
      <c r="AJ1941" s="464" t="n">
        <v>0</v>
      </c>
      <c r="AK1941" s="464" t="n">
        <v>0</v>
      </c>
      <c r="AL1941" s="464" t="n">
        <v>0</v>
      </c>
      <c r="AM1941" s="464" t="n">
        <v>0</v>
      </c>
      <c r="AN1941" s="464" t="n">
        <v>0</v>
      </c>
      <c r="AO1941" s="464" t="n">
        <v>0</v>
      </c>
      <c r="AP1941" s="464" t="n">
        <v>0</v>
      </c>
      <c r="AQ1941" s="462" t="inlineStr"/>
      <c r="AR1941" s="462" t="inlineStr">
        <is>
          <t>Revenue in April 2023</t>
        </is>
      </c>
      <c r="AS1941" s="462" t="inlineStr">
        <is>
          <t>បានប្រកាសពន្ធ</t>
        </is>
      </c>
    </row>
    <row r="1942">
      <c r="A1942" s="461" t="n">
        <v>1934</v>
      </c>
      <c r="B1942" s="462" t="inlineStr">
        <is>
          <t>DHL Express</t>
        </is>
      </c>
      <c r="C1942" s="462" t="inlineStr">
        <is>
          <t>ឌី អេច អិល អិចប្រេស (ខេមបូឌា)</t>
        </is>
      </c>
      <c r="D1942" s="462" t="inlineStr">
        <is>
          <t>L001-100045197</t>
        </is>
      </c>
      <c r="E1942" s="462" t="inlineStr">
        <is>
          <t>PNHIR000457830</t>
        </is>
      </c>
      <c r="F1942" s="463" t="n">
        <v>45043</v>
      </c>
      <c r="G1942" s="464" t="n">
        <v>8438</v>
      </c>
      <c r="H1942" s="462" t="n"/>
      <c r="I1942" s="464">
        <f>G1942</f>
        <v/>
      </c>
      <c r="J1942" s="462">
        <f>IF(AND(Q1942=TRUE, R1942=TRUE, S1942=TRUE), IF(W1942&lt;-0.05, "អនុញ្ញាត (អ្នកផ្គត់ផ្គង់ប្រកាសខ្វះ)", "បានប្រកាស (អនុញ្ញាត)"), IF(AND(Q1942=FALSE, R1942=FALSE, S1942=FALSE), "ព្យួរទុក (មិនមានទិន្នន័យ)", "ប្រកាសខុស (ព្យួរទុក)"))</f>
        <v/>
      </c>
      <c r="K1942" s="462" t="inlineStr"/>
      <c r="L1942" s="462" t="inlineStr"/>
      <c r="M1942" s="464">
        <f>AH1942</f>
        <v/>
      </c>
      <c r="N1942" s="464">
        <f>IF(W1942&lt;0,AH1942,I1942)</f>
        <v/>
      </c>
      <c r="O1942" s="464">
        <f>I1942-M1942</f>
        <v/>
      </c>
      <c r="P1942" s="462" t="n"/>
      <c r="Q1942" s="462">
        <f>V1942=W1942</f>
        <v/>
      </c>
      <c r="R1942" s="462">
        <f>AND(MONTH(F1942)=MONTH(X1942), YEAR(F1942)=YEAR(X1942))</f>
        <v/>
      </c>
      <c r="S1942" s="462">
        <f>AC1942="L001-901905215"</f>
        <v/>
      </c>
      <c r="T1942" s="464">
        <f>G1942-AH1942</f>
        <v/>
      </c>
      <c r="U1942" s="462" t="n"/>
      <c r="V1942" s="462" t="inlineStr">
        <is>
          <t>PNHIR000457830</t>
        </is>
      </c>
      <c r="W1942" s="462" t="inlineStr"/>
      <c r="X1942" s="499" t="n"/>
      <c r="Y1942" s="462" t="n"/>
      <c r="Z1942" s="462" t="n"/>
      <c r="AA1942" s="462" t="n"/>
      <c r="AB1942" s="462" t="n"/>
      <c r="AC1942" s="462" t="n"/>
      <c r="AD1942" s="462" t="n"/>
      <c r="AE1942" s="462" t="n"/>
      <c r="AF1942" s="462" t="n"/>
      <c r="AG1942" s="462" t="n"/>
      <c r="AH1942" s="462" t="n"/>
      <c r="AI1942" s="462" t="n"/>
      <c r="AJ1942" s="462" t="n"/>
      <c r="AK1942" s="462" t="n"/>
      <c r="AL1942" s="462" t="n"/>
      <c r="AM1942" s="462" t="n"/>
      <c r="AN1942" s="462" t="n"/>
      <c r="AO1942" s="462" t="n"/>
      <c r="AP1942" s="462" t="n"/>
      <c r="AQ1942" s="462" t="n"/>
      <c r="AR1942" s="462" t="n"/>
      <c r="AS1942" s="462" t="n"/>
    </row>
    <row r="1943">
      <c r="A1943" s="461" t="n">
        <v>1935</v>
      </c>
      <c r="B1943" s="462" t="inlineStr">
        <is>
          <t>DHL Express</t>
        </is>
      </c>
      <c r="C1943" s="462" t="inlineStr">
        <is>
          <t>ឌី អេច អិល អិចប្រេស (ខេមបូឌា)</t>
        </is>
      </c>
      <c r="D1943" s="462" t="inlineStr">
        <is>
          <t>L001-100045197</t>
        </is>
      </c>
      <c r="E1943" s="462" t="inlineStr">
        <is>
          <t>PNHIR000458374</t>
        </is>
      </c>
      <c r="F1943" s="463" t="n">
        <v>45046</v>
      </c>
      <c r="G1943" s="464" t="n">
        <v>19752</v>
      </c>
      <c r="H1943" s="462" t="n"/>
      <c r="I1943" s="464">
        <f>G1943</f>
        <v/>
      </c>
      <c r="J1943" s="462">
        <f>IF(AND(Q1943=TRUE, R1943=TRUE, S1943=TRUE), IF(W1943&lt;-0.05, "អនុញ្ញាត (អ្នកផ្គត់ផ្គង់ប្រកាសខ្វះ)", "បានប្រកាស (អនុញ្ញាត)"), IF(AND(Q1943=FALSE, R1943=FALSE, S1943=FALSE), "ព្យួរទុក (មិនមានទិន្នន័យ)", "ប្រកាសខុស (ព្យួរទុក)"))</f>
        <v/>
      </c>
      <c r="K1943" s="462" t="inlineStr"/>
      <c r="L1943" s="462" t="inlineStr"/>
      <c r="M1943" s="464">
        <f>AH1943</f>
        <v/>
      </c>
      <c r="N1943" s="464">
        <f>IF(W1943&lt;0,AH1943,I1943)</f>
        <v/>
      </c>
      <c r="O1943" s="464">
        <f>I1943-M1943</f>
        <v/>
      </c>
      <c r="P1943" s="462" t="n"/>
      <c r="Q1943" s="462">
        <f>V1943=W1943</f>
        <v/>
      </c>
      <c r="R1943" s="462">
        <f>AND(MONTH(F1943)=MONTH(X1943), YEAR(F1943)=YEAR(X1943))</f>
        <v/>
      </c>
      <c r="S1943" s="462">
        <f>AC1943="L001-901905215"</f>
        <v/>
      </c>
      <c r="T1943" s="464">
        <f>G1943-AH1943</f>
        <v/>
      </c>
      <c r="U1943" s="462" t="n"/>
      <c r="V1943" s="462" t="inlineStr">
        <is>
          <t>PNHIR000458374</t>
        </is>
      </c>
      <c r="W1943" s="462" t="inlineStr"/>
      <c r="X1943" s="499" t="n"/>
      <c r="Y1943" s="462" t="n"/>
      <c r="Z1943" s="462" t="n"/>
      <c r="AA1943" s="462" t="n"/>
      <c r="AB1943" s="462" t="n"/>
      <c r="AC1943" s="462" t="n"/>
      <c r="AD1943" s="462" t="n"/>
      <c r="AE1943" s="462" t="n"/>
      <c r="AF1943" s="462" t="n"/>
      <c r="AG1943" s="462" t="n"/>
      <c r="AH1943" s="462" t="n"/>
      <c r="AI1943" s="462" t="n"/>
      <c r="AJ1943" s="462" t="n"/>
      <c r="AK1943" s="462" t="n"/>
      <c r="AL1943" s="462" t="n"/>
      <c r="AM1943" s="462" t="n"/>
      <c r="AN1943" s="462" t="n"/>
      <c r="AO1943" s="462" t="n"/>
      <c r="AP1943" s="462" t="n"/>
      <c r="AQ1943" s="462" t="n"/>
      <c r="AR1943" s="462" t="n"/>
      <c r="AS1943" s="462" t="n"/>
    </row>
    <row r="1944">
      <c r="A1944" s="461" t="n">
        <v>1936</v>
      </c>
      <c r="B1944" s="462" t="inlineStr">
        <is>
          <t>Security fee</t>
        </is>
      </c>
      <c r="C1944" s="462" t="inlineStr">
        <is>
          <t>អេសអេហ្វអាយ​ ស៊ីឃ្យួរឹធី ហ្វសស៍ អ៊ិនធើណេសិនណល ឯ.ក</t>
        </is>
      </c>
      <c r="D1944" s="462" t="inlineStr">
        <is>
          <t>K010-901908100</t>
        </is>
      </c>
      <c r="E1944" s="462" t="inlineStr">
        <is>
          <t>SIF2023/189</t>
        </is>
      </c>
      <c r="F1944" s="463" t="n">
        <v>45040</v>
      </c>
      <c r="G1944" s="464" t="n">
        <v>228424</v>
      </c>
      <c r="H1944" s="462" t="n"/>
      <c r="I1944" s="464">
        <f>G1944</f>
        <v/>
      </c>
      <c r="J1944" s="462">
        <f>IF(AND(Q1944=TRUE, R1944=TRUE, S1944=TRUE), IF(W1944&lt;-0.05, "អនុញ្ញាត (អ្នកផ្គត់ផ្គង់ប្រកាសខ្វះ)", "បានប្រកាស (អនុញ្ញាត)"), IF(AND(Q1944=FALSE, R1944=FALSE, S1944=FALSE), "ព្យួរទុក (មិនមានទិន្នន័យ)", "ប្រកាសខុស (ព្យួរទុក)"))</f>
        <v/>
      </c>
      <c r="K1944" s="462" t="inlineStr"/>
      <c r="L1944" s="462" t="inlineStr"/>
      <c r="M1944" s="464">
        <f>AH1944</f>
        <v/>
      </c>
      <c r="N1944" s="464">
        <f>IF(W1944&lt;0,AH1944,I1944)</f>
        <v/>
      </c>
      <c r="O1944" s="464">
        <f>I1944-M1944</f>
        <v/>
      </c>
      <c r="P1944" s="462" t="n"/>
      <c r="Q1944" s="462">
        <f>V1944=W1944</f>
        <v/>
      </c>
      <c r="R1944" s="462">
        <f>AND(MONTH(F1944)=MONTH(X1944), YEAR(F1944)=YEAR(X1944))</f>
        <v/>
      </c>
      <c r="S1944" s="462">
        <f>AC1944="L001-901905215"</f>
        <v/>
      </c>
      <c r="T1944" s="464">
        <f>G1944-AH1944</f>
        <v/>
      </c>
      <c r="U1944" s="462" t="n"/>
      <c r="V1944" s="462" t="inlineStr">
        <is>
          <t>SIF2023189</t>
        </is>
      </c>
      <c r="W1944" s="462" t="inlineStr"/>
      <c r="X1944" s="499" t="n"/>
      <c r="Y1944" s="462" t="n"/>
      <c r="Z1944" s="462" t="n"/>
      <c r="AA1944" s="462" t="n"/>
      <c r="AB1944" s="462" t="n"/>
      <c r="AC1944" s="462" t="n"/>
      <c r="AD1944" s="462" t="n"/>
      <c r="AE1944" s="462" t="n"/>
      <c r="AF1944" s="462" t="n"/>
      <c r="AG1944" s="462" t="n"/>
      <c r="AH1944" s="462" t="n"/>
      <c r="AI1944" s="462" t="n"/>
      <c r="AJ1944" s="462" t="n"/>
      <c r="AK1944" s="462" t="n"/>
      <c r="AL1944" s="462" t="n"/>
      <c r="AM1944" s="462" t="n"/>
      <c r="AN1944" s="462" t="n"/>
      <c r="AO1944" s="462" t="n"/>
      <c r="AP1944" s="462" t="n"/>
      <c r="AQ1944" s="462" t="n"/>
      <c r="AR1944" s="462" t="n"/>
      <c r="AS1944" s="462" t="n"/>
    </row>
    <row r="1945">
      <c r="A1945" s="461" t="n">
        <v>1937</v>
      </c>
      <c r="B1945" s="462" t="inlineStr">
        <is>
          <t>HANDLING AND TRUCKING FEE</t>
        </is>
      </c>
      <c r="C1945" s="462" t="inlineStr">
        <is>
          <t>អ៊ិចស្ពែឌីធ័រ ខេមបូឌា អិលធីឌី</t>
        </is>
      </c>
      <c r="D1945" s="462" t="inlineStr">
        <is>
          <t>L001-100045898</t>
        </is>
      </c>
      <c r="E1945" s="462" t="inlineStr">
        <is>
          <t>TI-0246599</t>
        </is>
      </c>
      <c r="F1945" s="463" t="n">
        <v>45019</v>
      </c>
      <c r="G1945" s="464" t="n">
        <v>57667</v>
      </c>
      <c r="H1945" s="462" t="n"/>
      <c r="I1945" s="464">
        <f>G1945</f>
        <v/>
      </c>
      <c r="J1945" s="462">
        <f>IF(AND(Q1945=TRUE, R1945=TRUE, S1945=TRUE), IF(W1945&lt;-0.05, "អនុញ្ញាត (អ្នកផ្គត់ផ្គង់ប្រកាសខ្វះ)", "បានប្រកាស (អនុញ្ញាត)"), IF(AND(Q1945=FALSE, R1945=FALSE, S1945=FALSE), "ព្យួរទុក (មិនមានទិន្នន័យ)", "ប្រកាសខុស (ព្យួរទុក)"))</f>
        <v/>
      </c>
      <c r="K1945" s="462" t="inlineStr"/>
      <c r="L1945" s="462" t="inlineStr"/>
      <c r="M1945" s="464">
        <f>AH1945</f>
        <v/>
      </c>
      <c r="N1945" s="464">
        <f>IF(W1945&lt;0,AH1945,I1945)</f>
        <v/>
      </c>
      <c r="O1945" s="464">
        <f>I1945-M1945</f>
        <v/>
      </c>
      <c r="P1945" s="462" t="n"/>
      <c r="Q1945" s="462">
        <f>V1945=W1945</f>
        <v/>
      </c>
      <c r="R1945" s="462">
        <f>AND(MONTH(F1945)=MONTH(X1945), YEAR(F1945)=YEAR(X1945))</f>
        <v/>
      </c>
      <c r="S1945" s="462">
        <f>AC1945="L001-901905215"</f>
        <v/>
      </c>
      <c r="T1945" s="464">
        <f>G1945-AH1945</f>
        <v/>
      </c>
      <c r="U1945" s="462" t="n"/>
      <c r="V1945" s="462" t="inlineStr">
        <is>
          <t>TI0246599</t>
        </is>
      </c>
      <c r="W1945" s="462" t="inlineStr">
        <is>
          <t>TI0246599</t>
        </is>
      </c>
      <c r="X1945" s="463" t="n">
        <v>45019</v>
      </c>
      <c r="Y1945" s="462" t="inlineStr">
        <is>
          <t>TI-0246599</t>
        </is>
      </c>
      <c r="Z1945" s="462" t="inlineStr"/>
      <c r="AA1945" s="462" t="inlineStr">
        <is>
          <t>បុគ្គលជាប់អាករ</t>
        </is>
      </c>
      <c r="AB1945" s="462" t="inlineStr">
        <is>
          <t>L001-901905215</t>
        </is>
      </c>
      <c r="AC1945" s="462" t="inlineStr">
        <is>
          <t>វីអ៊ីស៊ិន (ខេមបូឌា) អ៊ិនដាសស្ទ្រី ឯ.ក</t>
        </is>
      </c>
      <c r="AD1945" s="464" t="n">
        <v>634260</v>
      </c>
      <c r="AE1945" s="464" t="n">
        <v>576600</v>
      </c>
      <c r="AF1945" s="464" t="n">
        <v>0</v>
      </c>
      <c r="AG1945" s="464" t="n">
        <v>0</v>
      </c>
      <c r="AH1945" s="464" t="n">
        <v>57660</v>
      </c>
      <c r="AI1945" s="464" t="n">
        <v>0</v>
      </c>
      <c r="AJ1945" s="464" t="n">
        <v>0</v>
      </c>
      <c r="AK1945" s="464" t="n">
        <v>0</v>
      </c>
      <c r="AL1945" s="464" t="n">
        <v>0</v>
      </c>
      <c r="AM1945" s="464" t="n">
        <v>0</v>
      </c>
      <c r="AN1945" s="464" t="n">
        <v>0</v>
      </c>
      <c r="AO1945" s="464" t="n">
        <v>0</v>
      </c>
      <c r="AP1945" s="464" t="n">
        <v>0</v>
      </c>
      <c r="AQ1945" s="462" t="inlineStr"/>
      <c r="AR1945" s="462" t="inlineStr">
        <is>
          <t>Local Charge</t>
        </is>
      </c>
      <c r="AS1945" s="462" t="inlineStr">
        <is>
          <t>បានប្រកាសពន្ធ</t>
        </is>
      </c>
    </row>
    <row r="1946">
      <c r="A1946" s="461" t="n">
        <v>1938</v>
      </c>
      <c r="B1946" s="462" t="inlineStr">
        <is>
          <t>Rental machine copy</t>
        </is>
      </c>
      <c r="C1946" s="462" t="inlineStr">
        <is>
          <t xml:space="preserve">អិនធីអិល តិចណូឡូជី </t>
        </is>
      </c>
      <c r="D1946" s="462" t="inlineStr">
        <is>
          <t>K005-901900283</t>
        </is>
      </c>
      <c r="E1946" s="462" t="inlineStr">
        <is>
          <t>NTL23-1593</t>
        </is>
      </c>
      <c r="F1946" s="463" t="n">
        <v>45040</v>
      </c>
      <c r="G1946" s="464" t="n">
        <v>20395</v>
      </c>
      <c r="H1946" s="462" t="n"/>
      <c r="I1946" s="464">
        <f>G1946</f>
        <v/>
      </c>
      <c r="J1946" s="462">
        <f>IF(AND(Q1946=TRUE, R1946=TRUE, S1946=TRUE), IF(W1946&lt;-0.05, "អនុញ្ញាត (អ្នកផ្គត់ផ្គង់ប្រកាសខ្វះ)", "បានប្រកាស (អនុញ្ញាត)"), IF(AND(Q1946=FALSE, R1946=FALSE, S1946=FALSE), "ព្យួរទុក (មិនមានទិន្នន័យ)", "ប្រកាសខុស (ព្យួរទុក)"))</f>
        <v/>
      </c>
      <c r="K1946" s="462" t="inlineStr"/>
      <c r="L1946" s="462" t="inlineStr"/>
      <c r="M1946" s="464">
        <f>AH1946</f>
        <v/>
      </c>
      <c r="N1946" s="464">
        <f>IF(W1946&lt;0,AH1946,I1946)</f>
        <v/>
      </c>
      <c r="O1946" s="464">
        <f>I1946-M1946</f>
        <v/>
      </c>
      <c r="P1946" s="462" t="n"/>
      <c r="Q1946" s="462">
        <f>V1946=W1946</f>
        <v/>
      </c>
      <c r="R1946" s="462">
        <f>AND(MONTH(F1946)=MONTH(X1946), YEAR(F1946)=YEAR(X1946))</f>
        <v/>
      </c>
      <c r="S1946" s="462">
        <f>AC1946="L001-901905215"</f>
        <v/>
      </c>
      <c r="T1946" s="464">
        <f>G1946-AH1946</f>
        <v/>
      </c>
      <c r="U1946" s="462" t="n"/>
      <c r="V1946" s="462" t="inlineStr">
        <is>
          <t>NTL231593</t>
        </is>
      </c>
      <c r="W1946" s="462" t="inlineStr">
        <is>
          <t>NTL231593</t>
        </is>
      </c>
      <c r="X1946" s="463" t="n">
        <v>45040</v>
      </c>
      <c r="Y1946" s="462" t="inlineStr">
        <is>
          <t>NTL23-1593</t>
        </is>
      </c>
      <c r="Z1946" s="462" t="inlineStr"/>
      <c r="AA1946" s="462" t="inlineStr">
        <is>
          <t>បុគ្គលជាប់អាករ</t>
        </is>
      </c>
      <c r="AB1946" s="462" t="inlineStr">
        <is>
          <t>L001-901905215</t>
        </is>
      </c>
      <c r="AC1946" s="462" t="inlineStr">
        <is>
          <t>វីអ៊ីស៊ិន (ខេមបូឌា) អ៊ិនដាសស្ទ្រី ឯ.ក</t>
        </is>
      </c>
      <c r="AD1946" s="464" t="n">
        <v>224345</v>
      </c>
      <c r="AE1946" s="464" t="n">
        <v>203950</v>
      </c>
      <c r="AF1946" s="464" t="n">
        <v>0</v>
      </c>
      <c r="AG1946" s="464" t="n">
        <v>0</v>
      </c>
      <c r="AH1946" s="464" t="n">
        <v>20395</v>
      </c>
      <c r="AI1946" s="464" t="n">
        <v>0</v>
      </c>
      <c r="AJ1946" s="464" t="n">
        <v>0</v>
      </c>
      <c r="AK1946" s="464" t="n">
        <v>0</v>
      </c>
      <c r="AL1946" s="464" t="n">
        <v>0</v>
      </c>
      <c r="AM1946" s="464" t="n">
        <v>0</v>
      </c>
      <c r="AN1946" s="464" t="n">
        <v>0</v>
      </c>
      <c r="AO1946" s="464" t="n">
        <v>0</v>
      </c>
      <c r="AP1946" s="464" t="n">
        <v>0</v>
      </c>
      <c r="AQ1946" s="462" t="inlineStr"/>
      <c r="AR1946" s="462" t="inlineStr">
        <is>
          <t>Rental Machine Photocopier CANON iR-2525</t>
        </is>
      </c>
      <c r="AS1946" s="462" t="inlineStr">
        <is>
          <t>បានប្រកាសពន្ធ</t>
        </is>
      </c>
    </row>
    <row r="1947">
      <c r="A1947" s="461" t="n">
        <v>1939</v>
      </c>
      <c r="B1947" s="462" t="inlineStr">
        <is>
          <t>Construction materials</t>
        </is>
      </c>
      <c r="C1947" s="462" t="inlineStr">
        <is>
          <t>រ៉ូស ផ្លាស្ទីក (ខេមបូឌា) ឯ.ក</t>
        </is>
      </c>
      <c r="D1947" s="462" t="inlineStr">
        <is>
          <t>K006-901801572</t>
        </is>
      </c>
      <c r="E1947" s="462" t="inlineStr">
        <is>
          <t>TI-000024</t>
        </is>
      </c>
      <c r="F1947" s="463" t="n">
        <v>45042</v>
      </c>
      <c r="G1947" s="464" t="n">
        <v>1842687</v>
      </c>
      <c r="H1947" s="462" t="n"/>
      <c r="I1947" s="464">
        <f>G1947</f>
        <v/>
      </c>
      <c r="J1947" s="462">
        <f>IF(AND(Q1947=TRUE, R1947=TRUE, S1947=TRUE), IF(W1947&lt;-0.05, "អនុញ្ញាត (អ្នកផ្គត់ផ្គង់ប្រកាសខ្វះ)", "បានប្រកាស (អនុញ្ញាត)"), IF(AND(Q1947=FALSE, R1947=FALSE, S1947=FALSE), "ព្យួរទុក (មិនមានទិន្នន័យ)", "ប្រកាសខុស (ព្យួរទុក)"))</f>
        <v/>
      </c>
      <c r="K1947" s="462" t="inlineStr"/>
      <c r="L1947" s="462" t="inlineStr"/>
      <c r="M1947" s="464">
        <f>AH1947</f>
        <v/>
      </c>
      <c r="N1947" s="464">
        <f>IF(W1947&lt;0,AH1947,I1947)</f>
        <v/>
      </c>
      <c r="O1947" s="464">
        <f>I1947-M1947</f>
        <v/>
      </c>
      <c r="P1947" s="462" t="n"/>
      <c r="Q1947" s="462">
        <f>V1947=W1947</f>
        <v/>
      </c>
      <c r="R1947" s="462">
        <f>AND(MONTH(F1947)=MONTH(X1947), YEAR(F1947)=YEAR(X1947))</f>
        <v/>
      </c>
      <c r="S1947" s="462">
        <f>AC1947="L001-901905215"</f>
        <v/>
      </c>
      <c r="T1947" s="464">
        <f>G1947-AH1947</f>
        <v/>
      </c>
      <c r="U1947" s="462" t="n"/>
      <c r="V1947" s="462" t="inlineStr">
        <is>
          <t>TI000024</t>
        </is>
      </c>
      <c r="W1947" s="462" t="inlineStr">
        <is>
          <t>TI000024</t>
        </is>
      </c>
      <c r="X1947" s="463" t="n">
        <v>45042</v>
      </c>
      <c r="Y1947" s="462" t="inlineStr">
        <is>
          <t>TI-000024</t>
        </is>
      </c>
      <c r="Z1947" s="462" t="inlineStr"/>
      <c r="AA1947" s="462" t="inlineStr">
        <is>
          <t>បុគ្គលជាប់អាករ</t>
        </is>
      </c>
      <c r="AB1947" s="462" t="inlineStr">
        <is>
          <t>L001-901905215</t>
        </is>
      </c>
      <c r="AC1947" s="462" t="inlineStr">
        <is>
          <t>វីអ៊ីស៊ិន (ខេមបូឌា) អ៊ិនដាសស្ទ្រី ឯ.ក</t>
        </is>
      </c>
      <c r="AD1947" s="464" t="n">
        <v>20269555</v>
      </c>
      <c r="AE1947" s="464" t="n">
        <v>18426868</v>
      </c>
      <c r="AF1947" s="464" t="n">
        <v>0</v>
      </c>
      <c r="AG1947" s="464" t="n">
        <v>0</v>
      </c>
      <c r="AH1947" s="464" t="n">
        <v>1842687</v>
      </c>
      <c r="AI1947" s="464" t="n">
        <v>0</v>
      </c>
      <c r="AJ1947" s="464" t="n">
        <v>0</v>
      </c>
      <c r="AK1947" s="464" t="n">
        <v>0</v>
      </c>
      <c r="AL1947" s="464" t="n">
        <v>0</v>
      </c>
      <c r="AM1947" s="464" t="n">
        <v>0</v>
      </c>
      <c r="AN1947" s="464" t="n">
        <v>0</v>
      </c>
      <c r="AO1947" s="464" t="n">
        <v>0</v>
      </c>
      <c r="AP1947" s="464" t="n">
        <v>0</v>
      </c>
      <c r="AQ1947" s="462" t="inlineStr"/>
      <c r="AR1947" s="462" t="inlineStr">
        <is>
          <t>សក់ទុយោ</t>
        </is>
      </c>
      <c r="AS1947" s="462" t="inlineStr">
        <is>
          <t>បានប្រកាសពន្ធ</t>
        </is>
      </c>
    </row>
    <row r="1948">
      <c r="A1948" s="461" t="n">
        <v>1940</v>
      </c>
      <c r="B1948" s="462" t="inlineStr">
        <is>
          <t>Service Fee</t>
        </is>
      </c>
      <c r="C1948" s="462" t="inlineStr">
        <is>
          <t>ប្យួរ៉ូ វេរីតាស (ខេមបូឌា) លីមីធីត</t>
        </is>
      </c>
      <c r="D1948" s="462" t="inlineStr">
        <is>
          <t>L001-107024462</t>
        </is>
      </c>
      <c r="E1948" s="462" t="inlineStr">
        <is>
          <t>59014619</t>
        </is>
      </c>
      <c r="F1948" s="463" t="n">
        <v>45023</v>
      </c>
      <c r="G1948" s="464" t="n">
        <v>54954</v>
      </c>
      <c r="H1948" s="462" t="n"/>
      <c r="I1948" s="464">
        <f>G1948</f>
        <v/>
      </c>
      <c r="J1948" s="462">
        <f>IF(AND(Q1948=TRUE, R1948=TRUE, S1948=TRUE), IF(W1948&lt;-0.05, "អនុញ្ញាត (អ្នកផ្គត់ផ្គង់ប្រកាសខ្វះ)", "បានប្រកាស (អនុញ្ញាត)"), IF(AND(Q1948=FALSE, R1948=FALSE, S1948=FALSE), "ព្យួរទុក (មិនមានទិន្នន័យ)", "ប្រកាសខុស (ព្យួរទុក)"))</f>
        <v/>
      </c>
      <c r="K1948" s="462" t="inlineStr"/>
      <c r="L1948" s="462" t="inlineStr"/>
      <c r="M1948" s="464">
        <f>AH1948</f>
        <v/>
      </c>
      <c r="N1948" s="464">
        <f>IF(W1948&lt;0,AH1948,I1948)</f>
        <v/>
      </c>
      <c r="O1948" s="464">
        <f>I1948-M1948</f>
        <v/>
      </c>
      <c r="P1948" s="462" t="n"/>
      <c r="Q1948" s="462">
        <f>V1948=W1948</f>
        <v/>
      </c>
      <c r="R1948" s="462">
        <f>AND(MONTH(F1948)=MONTH(X1948), YEAR(F1948)=YEAR(X1948))</f>
        <v/>
      </c>
      <c r="S1948" s="462">
        <f>AC1948="L001-901905215"</f>
        <v/>
      </c>
      <c r="T1948" s="464">
        <f>G1948-AH1948</f>
        <v/>
      </c>
      <c r="U1948" s="462" t="n"/>
      <c r="V1948" s="462" t="inlineStr">
        <is>
          <t>59014619</t>
        </is>
      </c>
      <c r="W1948" s="462" t="inlineStr">
        <is>
          <t>59014619</t>
        </is>
      </c>
      <c r="X1948" s="463" t="n">
        <v>45023</v>
      </c>
      <c r="Y1948" s="462" t="inlineStr">
        <is>
          <t>59014619</t>
        </is>
      </c>
      <c r="Z1948" s="462" t="inlineStr"/>
      <c r="AA1948" s="462" t="inlineStr">
        <is>
          <t>បុគ្គលជាប់អាករ</t>
        </is>
      </c>
      <c r="AB1948" s="462" t="inlineStr">
        <is>
          <t>L001-901905215</t>
        </is>
      </c>
      <c r="AC1948" s="462" t="inlineStr">
        <is>
          <t>វីអ៊ីស៊ិន (ខេមបូឌា) អ៊ិនដាសស្ទ្រី ឯ.ក</t>
        </is>
      </c>
      <c r="AD1948" s="464" t="n">
        <v>604493</v>
      </c>
      <c r="AE1948" s="464" t="n">
        <v>549539</v>
      </c>
      <c r="AF1948" s="464" t="n">
        <v>0</v>
      </c>
      <c r="AG1948" s="464" t="n">
        <v>0</v>
      </c>
      <c r="AH1948" s="464" t="n">
        <v>54954</v>
      </c>
      <c r="AI1948" s="464" t="n">
        <v>0</v>
      </c>
      <c r="AJ1948" s="464" t="n">
        <v>0</v>
      </c>
      <c r="AK1948" s="464" t="n">
        <v>0</v>
      </c>
      <c r="AL1948" s="464" t="n">
        <v>0</v>
      </c>
      <c r="AM1948" s="464" t="n">
        <v>0</v>
      </c>
      <c r="AN1948" s="464" t="n">
        <v>0</v>
      </c>
      <c r="AO1948" s="464" t="n">
        <v>0</v>
      </c>
      <c r="AP1948" s="464" t="n">
        <v>0</v>
      </c>
      <c r="AQ1948" s="462" t="inlineStr"/>
      <c r="AR1948" s="462" t="inlineStr">
        <is>
          <t>ចំនូលបានមកពីការលក់</t>
        </is>
      </c>
      <c r="AS1948" s="462" t="inlineStr">
        <is>
          <t>បានប្រកាសពន្ធ</t>
        </is>
      </c>
    </row>
    <row r="1949">
      <c r="A1949" s="461" t="n">
        <v>1941</v>
      </c>
      <c r="B1949" s="462" t="inlineStr">
        <is>
          <t>Service Fee</t>
        </is>
      </c>
      <c r="C1949" s="462" t="inlineStr">
        <is>
          <t>ប្យួរ៉ូ វេរីតាស (ខេមបូឌា) លីមីធីត</t>
        </is>
      </c>
      <c r="D1949" s="462" t="inlineStr">
        <is>
          <t>L001-107024462</t>
        </is>
      </c>
      <c r="E1949" s="462" t="inlineStr">
        <is>
          <t>59014629</t>
        </is>
      </c>
      <c r="F1949" s="463" t="n">
        <v>45026</v>
      </c>
      <c r="G1949" s="464" t="n">
        <v>109985</v>
      </c>
      <c r="H1949" s="462" t="n"/>
      <c r="I1949" s="464">
        <f>G1949</f>
        <v/>
      </c>
      <c r="J1949" s="462">
        <f>IF(AND(Q1949=TRUE, R1949=TRUE, S1949=TRUE), IF(W1949&lt;-0.05, "អនុញ្ញាត (អ្នកផ្គត់ផ្គង់ប្រកាសខ្វះ)", "បានប្រកាស (អនុញ្ញាត)"), IF(AND(Q1949=FALSE, R1949=FALSE, S1949=FALSE), "ព្យួរទុក (មិនមានទិន្នន័យ)", "ប្រកាសខុស (ព្យួរទុក)"))</f>
        <v/>
      </c>
      <c r="K1949" s="462" t="inlineStr"/>
      <c r="L1949" s="462" t="inlineStr"/>
      <c r="M1949" s="464">
        <f>AH1949</f>
        <v/>
      </c>
      <c r="N1949" s="464">
        <f>IF(W1949&lt;0,AH1949,I1949)</f>
        <v/>
      </c>
      <c r="O1949" s="464">
        <f>I1949-M1949</f>
        <v/>
      </c>
      <c r="P1949" s="462" t="n"/>
      <c r="Q1949" s="462">
        <f>V1949=W1949</f>
        <v/>
      </c>
      <c r="R1949" s="462">
        <f>AND(MONTH(F1949)=MONTH(X1949), YEAR(F1949)=YEAR(X1949))</f>
        <v/>
      </c>
      <c r="S1949" s="462">
        <f>AC1949="L001-901905215"</f>
        <v/>
      </c>
      <c r="T1949" s="464">
        <f>G1949-AH1949</f>
        <v/>
      </c>
      <c r="U1949" s="462" t="n"/>
      <c r="V1949" s="462" t="inlineStr">
        <is>
          <t>59014629</t>
        </is>
      </c>
      <c r="W1949" s="462" t="inlineStr">
        <is>
          <t>59014629</t>
        </is>
      </c>
      <c r="X1949" s="463" t="n">
        <v>45026</v>
      </c>
      <c r="Y1949" s="462" t="inlineStr">
        <is>
          <t>59014629</t>
        </is>
      </c>
      <c r="Z1949" s="462" t="inlineStr"/>
      <c r="AA1949" s="462" t="inlineStr">
        <is>
          <t>បុគ្គលជាប់អាករ</t>
        </is>
      </c>
      <c r="AB1949" s="462" t="inlineStr">
        <is>
          <t>L001-901905215</t>
        </is>
      </c>
      <c r="AC1949" s="462" t="inlineStr">
        <is>
          <t>វីអ៊ីស៊ិន (ខេមបូឌា) អ៊ិនដាសស្ទ្រី ឯ.ក</t>
        </is>
      </c>
      <c r="AD1949" s="464" t="n">
        <v>1209839</v>
      </c>
      <c r="AE1949" s="464" t="n">
        <v>1099854</v>
      </c>
      <c r="AF1949" s="464" t="n">
        <v>0</v>
      </c>
      <c r="AG1949" s="464" t="n">
        <v>0</v>
      </c>
      <c r="AH1949" s="464" t="n">
        <v>109985</v>
      </c>
      <c r="AI1949" s="464" t="n">
        <v>0</v>
      </c>
      <c r="AJ1949" s="464" t="n">
        <v>0</v>
      </c>
      <c r="AK1949" s="464" t="n">
        <v>0</v>
      </c>
      <c r="AL1949" s="464" t="n">
        <v>0</v>
      </c>
      <c r="AM1949" s="464" t="n">
        <v>0</v>
      </c>
      <c r="AN1949" s="464" t="n">
        <v>0</v>
      </c>
      <c r="AO1949" s="464" t="n">
        <v>0</v>
      </c>
      <c r="AP1949" s="464" t="n">
        <v>0</v>
      </c>
      <c r="AQ1949" s="462" t="inlineStr"/>
      <c r="AR1949" s="462" t="inlineStr">
        <is>
          <t>ចំនូលបានមកពីការលក់</t>
        </is>
      </c>
      <c r="AS1949" s="462" t="inlineStr">
        <is>
          <t>បានប្រកាសពន្ធ</t>
        </is>
      </c>
    </row>
    <row r="1950">
      <c r="A1950" s="461" t="n">
        <v>1942</v>
      </c>
      <c r="B1950" s="462" t="inlineStr">
        <is>
          <t>Service Fee</t>
        </is>
      </c>
      <c r="C1950" s="462" t="inlineStr">
        <is>
          <t>ប្យួរ៉ូ វេរីតាស (ខេមបូឌា) លីមីធីត</t>
        </is>
      </c>
      <c r="D1950" s="462" t="inlineStr">
        <is>
          <t>L001-107024462</t>
        </is>
      </c>
      <c r="E1950" s="462" t="inlineStr">
        <is>
          <t>59014651</t>
        </is>
      </c>
      <c r="F1950" s="463" t="n">
        <v>45029</v>
      </c>
      <c r="G1950" s="464" t="n">
        <v>110121</v>
      </c>
      <c r="H1950" s="462" t="n"/>
      <c r="I1950" s="464">
        <f>G1950</f>
        <v/>
      </c>
      <c r="J1950" s="462">
        <f>IF(AND(Q1950=TRUE, R1950=TRUE, S1950=TRUE), IF(W1950&lt;-0.05, "អនុញ្ញាត (អ្នកផ្គត់ផ្គង់ប្រកាសខ្វះ)", "បានប្រកាស (អនុញ្ញាត)"), IF(AND(Q1950=FALSE, R1950=FALSE, S1950=FALSE), "ព្យួរទុក (មិនមានទិន្នន័យ)", "ប្រកាសខុស (ព្យួរទុក)"))</f>
        <v/>
      </c>
      <c r="K1950" s="462" t="inlineStr"/>
      <c r="L1950" s="462" t="inlineStr"/>
      <c r="M1950" s="464">
        <f>AH1950</f>
        <v/>
      </c>
      <c r="N1950" s="464">
        <f>IF(W1950&lt;0,AH1950,I1950)</f>
        <v/>
      </c>
      <c r="O1950" s="464">
        <f>I1950-M1950</f>
        <v/>
      </c>
      <c r="P1950" s="462" t="n"/>
      <c r="Q1950" s="462">
        <f>V1950=W1950</f>
        <v/>
      </c>
      <c r="R1950" s="462">
        <f>AND(MONTH(F1950)=MONTH(X1950), YEAR(F1950)=YEAR(X1950))</f>
        <v/>
      </c>
      <c r="S1950" s="462">
        <f>AC1950="L001-901905215"</f>
        <v/>
      </c>
      <c r="T1950" s="464">
        <f>G1950-AH1950</f>
        <v/>
      </c>
      <c r="U1950" s="462" t="n"/>
      <c r="V1950" s="462" t="inlineStr">
        <is>
          <t>59014651</t>
        </is>
      </c>
      <c r="W1950" s="462" t="inlineStr">
        <is>
          <t>59014651</t>
        </is>
      </c>
      <c r="X1950" s="463" t="n">
        <v>45029</v>
      </c>
      <c r="Y1950" s="462" t="inlineStr">
        <is>
          <t>59014651</t>
        </is>
      </c>
      <c r="Z1950" s="462" t="inlineStr"/>
      <c r="AA1950" s="462" t="inlineStr">
        <is>
          <t>បុគ្គលជាប់អាករ</t>
        </is>
      </c>
      <c r="AB1950" s="462" t="inlineStr">
        <is>
          <t>L001-901905215</t>
        </is>
      </c>
      <c r="AC1950" s="462" t="inlineStr">
        <is>
          <t>វីអ៊ីស៊ិន (ខេមបូឌា) អ៊ិនដាសស្ទ្រី ឯ.ក</t>
        </is>
      </c>
      <c r="AD1950" s="464" t="n">
        <v>1211330</v>
      </c>
      <c r="AE1950" s="464" t="n">
        <v>1101209</v>
      </c>
      <c r="AF1950" s="464" t="n">
        <v>0</v>
      </c>
      <c r="AG1950" s="464" t="n">
        <v>0</v>
      </c>
      <c r="AH1950" s="464" t="n">
        <v>110121</v>
      </c>
      <c r="AI1950" s="464" t="n">
        <v>0</v>
      </c>
      <c r="AJ1950" s="464" t="n">
        <v>0</v>
      </c>
      <c r="AK1950" s="464" t="n">
        <v>0</v>
      </c>
      <c r="AL1950" s="464" t="n">
        <v>0</v>
      </c>
      <c r="AM1950" s="464" t="n">
        <v>0</v>
      </c>
      <c r="AN1950" s="464" t="n">
        <v>0</v>
      </c>
      <c r="AO1950" s="464" t="n">
        <v>0</v>
      </c>
      <c r="AP1950" s="464" t="n">
        <v>0</v>
      </c>
      <c r="AQ1950" s="462" t="inlineStr"/>
      <c r="AR1950" s="462" t="inlineStr">
        <is>
          <t>ចំនូលបានមកពីការលក់</t>
        </is>
      </c>
      <c r="AS1950" s="462" t="inlineStr">
        <is>
          <t>បានប្រកាសពន្ធ</t>
        </is>
      </c>
    </row>
    <row r="1951">
      <c r="A1951" s="461" t="n">
        <v>1943</v>
      </c>
      <c r="B1951" s="462" t="inlineStr">
        <is>
          <t>Service Fee</t>
        </is>
      </c>
      <c r="C1951" s="462" t="inlineStr">
        <is>
          <t>ប្យួរ៉ូ វេរីតាស (ខេមបូឌា) លីមីធីត</t>
        </is>
      </c>
      <c r="D1951" s="462" t="inlineStr">
        <is>
          <t>L001-107024462</t>
        </is>
      </c>
      <c r="E1951" s="462" t="inlineStr">
        <is>
          <t>59014693</t>
        </is>
      </c>
      <c r="F1951" s="463" t="n">
        <v>45038</v>
      </c>
      <c r="G1951" s="464" t="n">
        <v>55171</v>
      </c>
      <c r="H1951" s="462" t="n"/>
      <c r="I1951" s="464">
        <f>G1951</f>
        <v/>
      </c>
      <c r="J1951" s="462">
        <f>IF(AND(Q1951=TRUE, R1951=TRUE, S1951=TRUE), IF(W1951&lt;-0.05, "អនុញ្ញាត (អ្នកផ្គត់ផ្គង់ប្រកាសខ្វះ)", "បានប្រកាស (អនុញ្ញាត)"), IF(AND(Q1951=FALSE, R1951=FALSE, S1951=FALSE), "ព្យួរទុក (មិនមានទិន្នន័យ)", "ប្រកាសខុស (ព្យួរទុក)"))</f>
        <v/>
      </c>
      <c r="K1951" s="462" t="inlineStr"/>
      <c r="L1951" s="462" t="inlineStr"/>
      <c r="M1951" s="464">
        <f>AH1951</f>
        <v/>
      </c>
      <c r="N1951" s="464">
        <f>IF(W1951&lt;0,AH1951,I1951)</f>
        <v/>
      </c>
      <c r="O1951" s="464">
        <f>I1951-M1951</f>
        <v/>
      </c>
      <c r="P1951" s="462" t="n"/>
      <c r="Q1951" s="462">
        <f>V1951=W1951</f>
        <v/>
      </c>
      <c r="R1951" s="462">
        <f>AND(MONTH(F1951)=MONTH(X1951), YEAR(F1951)=YEAR(X1951))</f>
        <v/>
      </c>
      <c r="S1951" s="462">
        <f>AC1951="L001-901905215"</f>
        <v/>
      </c>
      <c r="T1951" s="464">
        <f>G1951-AH1951</f>
        <v/>
      </c>
      <c r="U1951" s="462" t="n"/>
      <c r="V1951" s="462" t="inlineStr">
        <is>
          <t>59014693</t>
        </is>
      </c>
      <c r="W1951" s="462" t="inlineStr">
        <is>
          <t>59014693</t>
        </is>
      </c>
      <c r="X1951" s="463" t="n">
        <v>45038</v>
      </c>
      <c r="Y1951" s="462" t="inlineStr">
        <is>
          <t>59014693</t>
        </is>
      </c>
      <c r="Z1951" s="462" t="inlineStr"/>
      <c r="AA1951" s="462" t="inlineStr">
        <is>
          <t>បុគ្គលជាប់អាករ</t>
        </is>
      </c>
      <c r="AB1951" s="462" t="inlineStr">
        <is>
          <t>L001-901905215</t>
        </is>
      </c>
      <c r="AC1951" s="462" t="inlineStr">
        <is>
          <t>វីអ៊ីស៊ិន (ខេមបូឌា) អ៊ិនដាសស្ទ្រី ឯ.ក</t>
        </is>
      </c>
      <c r="AD1951" s="464" t="n">
        <v>606877</v>
      </c>
      <c r="AE1951" s="464" t="n">
        <v>551706</v>
      </c>
      <c r="AF1951" s="464" t="n">
        <v>0</v>
      </c>
      <c r="AG1951" s="464" t="n">
        <v>0</v>
      </c>
      <c r="AH1951" s="464" t="n">
        <v>55171</v>
      </c>
      <c r="AI1951" s="464" t="n">
        <v>0</v>
      </c>
      <c r="AJ1951" s="464" t="n">
        <v>0</v>
      </c>
      <c r="AK1951" s="464" t="n">
        <v>0</v>
      </c>
      <c r="AL1951" s="464" t="n">
        <v>0</v>
      </c>
      <c r="AM1951" s="464" t="n">
        <v>0</v>
      </c>
      <c r="AN1951" s="464" t="n">
        <v>0</v>
      </c>
      <c r="AO1951" s="464" t="n">
        <v>0</v>
      </c>
      <c r="AP1951" s="464" t="n">
        <v>0</v>
      </c>
      <c r="AQ1951" s="462" t="inlineStr"/>
      <c r="AR1951" s="462" t="inlineStr">
        <is>
          <t>ចំនូលបានមកពីការលក់</t>
        </is>
      </c>
      <c r="AS1951" s="462" t="inlineStr">
        <is>
          <t>បានប្រកាសពន្ធ</t>
        </is>
      </c>
    </row>
    <row r="1952">
      <c r="A1952" s="461" t="n">
        <v>1944</v>
      </c>
      <c r="B1952" s="462" t="inlineStr">
        <is>
          <t>Final Random Inspection &amp; Travelling Fee</t>
        </is>
      </c>
      <c r="C1952" s="462" t="inlineStr">
        <is>
          <t>អ៊ិនធើថេក ថេសធីង សឺវីស (ខេមបូឌា) ខមភេនី លីមីធីត</t>
        </is>
      </c>
      <c r="D1952" s="462" t="inlineStr">
        <is>
          <t>L001-100045707</t>
        </is>
      </c>
      <c r="E1952" s="462" t="inlineStr">
        <is>
          <t>KHM20230003985</t>
        </is>
      </c>
      <c r="F1952" s="463" t="n">
        <v>45029</v>
      </c>
      <c r="G1952" s="464" t="n">
        <v>518287</v>
      </c>
      <c r="H1952" s="462" t="n"/>
      <c r="I1952" s="464">
        <f>G1952</f>
        <v/>
      </c>
      <c r="J1952" s="462">
        <f>IF(AND(Q1952=TRUE, R1952=TRUE, S1952=TRUE), IF(W1952&lt;-0.05, "អនុញ្ញាត (អ្នកផ្គត់ផ្គង់ប្រកាសខ្វះ)", "បានប្រកាស (អនុញ្ញាត)"), IF(AND(Q1952=FALSE, R1952=FALSE, S1952=FALSE), "ព្យួរទុក (មិនមានទិន្នន័យ)", "ប្រកាសខុស (ព្យួរទុក)"))</f>
        <v/>
      </c>
      <c r="K1952" s="462" t="inlineStr"/>
      <c r="L1952" s="462" t="inlineStr"/>
      <c r="M1952" s="464">
        <f>AH1952</f>
        <v/>
      </c>
      <c r="N1952" s="464">
        <f>IF(W1952&lt;0,AH1952,I1952)</f>
        <v/>
      </c>
      <c r="O1952" s="464">
        <f>I1952-M1952</f>
        <v/>
      </c>
      <c r="P1952" s="462" t="n"/>
      <c r="Q1952" s="462">
        <f>V1952=W1952</f>
        <v/>
      </c>
      <c r="R1952" s="462">
        <f>AND(MONTH(F1952)=MONTH(X1952), YEAR(F1952)=YEAR(X1952))</f>
        <v/>
      </c>
      <c r="S1952" s="462">
        <f>AC1952="L001-901905215"</f>
        <v/>
      </c>
      <c r="T1952" s="464">
        <f>G1952-AH1952</f>
        <v/>
      </c>
      <c r="U1952" s="462" t="n"/>
      <c r="V1952" s="462" t="inlineStr">
        <is>
          <t>KHM20230003985</t>
        </is>
      </c>
      <c r="W1952" s="462" t="inlineStr">
        <is>
          <t>KHM20230003985</t>
        </is>
      </c>
      <c r="X1952" s="463" t="n">
        <v>45029</v>
      </c>
      <c r="Y1952" s="462" t="inlineStr">
        <is>
          <t>KHM20230003985</t>
        </is>
      </c>
      <c r="Z1952" s="462" t="inlineStr"/>
      <c r="AA1952" s="462" t="inlineStr">
        <is>
          <t>បុគ្គលជាប់អាករ</t>
        </is>
      </c>
      <c r="AB1952" s="462" t="inlineStr">
        <is>
          <t>L001-901905215</t>
        </is>
      </c>
      <c r="AC1952" s="462" t="inlineStr">
        <is>
          <t>វីអ៊ីស៊ិន (ខេមបូឌា) អ៊ិនដាសស្ទ្រី ឯ.ក</t>
        </is>
      </c>
      <c r="AD1952" s="464" t="n">
        <v>5701163</v>
      </c>
      <c r="AE1952" s="464" t="n">
        <v>5182875</v>
      </c>
      <c r="AF1952" s="464" t="n">
        <v>0</v>
      </c>
      <c r="AG1952" s="464" t="n">
        <v>0</v>
      </c>
      <c r="AH1952" s="464" t="n">
        <v>518288</v>
      </c>
      <c r="AI1952" s="464" t="n">
        <v>0</v>
      </c>
      <c r="AJ1952" s="464" t="n">
        <v>0</v>
      </c>
      <c r="AK1952" s="464" t="n">
        <v>0</v>
      </c>
      <c r="AL1952" s="464" t="n">
        <v>0</v>
      </c>
      <c r="AM1952" s="464" t="n">
        <v>0</v>
      </c>
      <c r="AN1952" s="464" t="n">
        <v>0</v>
      </c>
      <c r="AO1952" s="464" t="n">
        <v>0</v>
      </c>
      <c r="AP1952" s="464" t="n">
        <v>0</v>
      </c>
      <c r="AQ1952" s="462" t="inlineStr"/>
      <c r="AR1952" s="462" t="inlineStr">
        <is>
          <t>Inspection service fee</t>
        </is>
      </c>
      <c r="AS1952" s="462" t="inlineStr">
        <is>
          <t>បានប្រកាសពន្ធ</t>
        </is>
      </c>
    </row>
    <row r="1953">
      <c r="A1953" s="461" t="n">
        <v>1945</v>
      </c>
      <c r="B1953" s="462" t="inlineStr">
        <is>
          <t>DHL Express</t>
        </is>
      </c>
      <c r="C1953" s="462" t="inlineStr">
        <is>
          <t>ឌី អេច អិល អិចប្រេស (ខេមបូឌា)</t>
        </is>
      </c>
      <c r="D1953" s="462" t="inlineStr">
        <is>
          <t>L001-100045197</t>
        </is>
      </c>
      <c r="E1953" s="462" t="inlineStr">
        <is>
          <t>PNHIR00159195</t>
        </is>
      </c>
      <c r="F1953" s="463" t="n">
        <v>45026</v>
      </c>
      <c r="G1953" s="464" t="n">
        <v>8120</v>
      </c>
      <c r="H1953" s="462" t="n"/>
      <c r="I1953" s="464">
        <f>G1953</f>
        <v/>
      </c>
      <c r="J1953" s="462">
        <f>IF(AND(Q1953=TRUE, R1953=TRUE, S1953=TRUE), IF(W1953&lt;-0.05, "អនុញ្ញាត (អ្នកផ្គត់ផ្គង់ប្រកាសខ្វះ)", "បានប្រកាស (អនុញ្ញាត)"), IF(AND(Q1953=FALSE, R1953=FALSE, S1953=FALSE), "ព្យួរទុក (មិនមានទិន្នន័យ)", "ប្រកាសខុស (ព្យួរទុក)"))</f>
        <v/>
      </c>
      <c r="K1953" s="462" t="inlineStr"/>
      <c r="L1953" s="462" t="inlineStr"/>
      <c r="M1953" s="464">
        <f>AH1953</f>
        <v/>
      </c>
      <c r="N1953" s="464">
        <f>IF(W1953&lt;0,AH1953,I1953)</f>
        <v/>
      </c>
      <c r="O1953" s="464">
        <f>I1953-M1953</f>
        <v/>
      </c>
      <c r="P1953" s="462" t="n"/>
      <c r="Q1953" s="462">
        <f>V1953=W1953</f>
        <v/>
      </c>
      <c r="R1953" s="462">
        <f>AND(MONTH(F1953)=MONTH(X1953), YEAR(F1953)=YEAR(X1953))</f>
        <v/>
      </c>
      <c r="S1953" s="462">
        <f>AC1953="L001-901905215"</f>
        <v/>
      </c>
      <c r="T1953" s="464">
        <f>G1953-AH1953</f>
        <v/>
      </c>
      <c r="U1953" s="462" t="n"/>
      <c r="V1953" s="462" t="inlineStr">
        <is>
          <t>PNHIR00159195</t>
        </is>
      </c>
      <c r="W1953" s="462" t="inlineStr">
        <is>
          <t>PNHIR00159195</t>
        </is>
      </c>
      <c r="X1953" s="463" t="n">
        <v>45026</v>
      </c>
      <c r="Y1953" s="462" t="inlineStr">
        <is>
          <t>PNHIR00159195</t>
        </is>
      </c>
      <c r="Z1953" s="462" t="inlineStr"/>
      <c r="AA1953" s="462" t="inlineStr">
        <is>
          <t>បុគ្គលជាប់អាករ</t>
        </is>
      </c>
      <c r="AB1953" s="462" t="inlineStr">
        <is>
          <t>L001-901905215</t>
        </is>
      </c>
      <c r="AC1953" s="462" t="inlineStr">
        <is>
          <t>វីអ៊ីស៊ិន (ខេមបូឌា) អ៊ិនដាសស្ទ្រី ឯ.ក</t>
        </is>
      </c>
      <c r="AD1953" s="464" t="n">
        <v>89320</v>
      </c>
      <c r="AE1953" s="464" t="n">
        <v>81200</v>
      </c>
      <c r="AF1953" s="464" t="n">
        <v>0</v>
      </c>
      <c r="AG1953" s="464" t="n">
        <v>0</v>
      </c>
      <c r="AH1953" s="464" t="n">
        <v>8120</v>
      </c>
      <c r="AI1953" s="464" t="n">
        <v>0</v>
      </c>
      <c r="AJ1953" s="464" t="n">
        <v>0</v>
      </c>
      <c r="AK1953" s="464" t="n">
        <v>0</v>
      </c>
      <c r="AL1953" s="464" t="n">
        <v>0</v>
      </c>
      <c r="AM1953" s="464" t="n">
        <v>0</v>
      </c>
      <c r="AN1953" s="464" t="n">
        <v>0</v>
      </c>
      <c r="AO1953" s="464" t="n">
        <v>0</v>
      </c>
      <c r="AP1953" s="464" t="n">
        <v>0</v>
      </c>
      <c r="AQ1953" s="462" t="inlineStr"/>
      <c r="AR1953" s="462" t="inlineStr">
        <is>
          <t>Revenue in April 2023</t>
        </is>
      </c>
      <c r="AS1953" s="462" t="inlineStr">
        <is>
          <t>បានប្រកាសពន្ធ</t>
        </is>
      </c>
    </row>
    <row r="1954">
      <c r="A1954" s="461" t="n">
        <v>1946</v>
      </c>
      <c r="B1954" s="462" t="inlineStr">
        <is>
          <t>DHL Express</t>
        </is>
      </c>
      <c r="C1954" s="462" t="inlineStr">
        <is>
          <t>ឌី អេច អិល អិចប្រេស (ខេមបូឌា)</t>
        </is>
      </c>
      <c r="D1954" s="462" t="inlineStr">
        <is>
          <t>L001-100045197</t>
        </is>
      </c>
      <c r="E1954" s="462" t="inlineStr">
        <is>
          <t>PNHIR000455997</t>
        </is>
      </c>
      <c r="F1954" s="463" t="n">
        <v>45022</v>
      </c>
      <c r="G1954" s="464" t="n">
        <v>29298</v>
      </c>
      <c r="H1954" s="462" t="n"/>
      <c r="I1954" s="464">
        <f>G1954</f>
        <v/>
      </c>
      <c r="J1954" s="462">
        <f>IF(AND(Q1954=TRUE, R1954=TRUE, S1954=TRUE), IF(W1954&lt;-0.05, "អនុញ្ញាត (អ្នកផ្គត់ផ្គង់ប្រកាសខ្វះ)", "បានប្រកាស (អនុញ្ញាត)"), IF(AND(Q1954=FALSE, R1954=FALSE, S1954=FALSE), "ព្យួរទុក (មិនមានទិន្នន័យ)", "ប្រកាសខុស (ព្យួរទុក)"))</f>
        <v/>
      </c>
      <c r="K1954" s="462" t="inlineStr"/>
      <c r="L1954" s="462" t="inlineStr"/>
      <c r="M1954" s="464">
        <f>AH1954</f>
        <v/>
      </c>
      <c r="N1954" s="464">
        <f>IF(W1954&lt;0,AH1954,I1954)</f>
        <v/>
      </c>
      <c r="O1954" s="464">
        <f>I1954-M1954</f>
        <v/>
      </c>
      <c r="P1954" s="462" t="n"/>
      <c r="Q1954" s="462">
        <f>V1954=W1954</f>
        <v/>
      </c>
      <c r="R1954" s="462">
        <f>AND(MONTH(F1954)=MONTH(X1954), YEAR(F1954)=YEAR(X1954))</f>
        <v/>
      </c>
      <c r="S1954" s="462">
        <f>AC1954="L001-901905215"</f>
        <v/>
      </c>
      <c r="T1954" s="464">
        <f>G1954-AH1954</f>
        <v/>
      </c>
      <c r="U1954" s="462" t="n"/>
      <c r="V1954" s="462" t="inlineStr">
        <is>
          <t>PNHIR000455997</t>
        </is>
      </c>
      <c r="W1954" s="462" t="inlineStr"/>
      <c r="X1954" s="499" t="n"/>
      <c r="Y1954" s="462" t="n"/>
      <c r="Z1954" s="462" t="n"/>
      <c r="AA1954" s="462" t="n"/>
      <c r="AB1954" s="462" t="n"/>
      <c r="AC1954" s="462" t="n"/>
      <c r="AD1954" s="462" t="n"/>
      <c r="AE1954" s="462" t="n"/>
      <c r="AF1954" s="462" t="n"/>
      <c r="AG1954" s="462" t="n"/>
      <c r="AH1954" s="462" t="n"/>
      <c r="AI1954" s="462" t="n"/>
      <c r="AJ1954" s="462" t="n"/>
      <c r="AK1954" s="462" t="n"/>
      <c r="AL1954" s="462" t="n"/>
      <c r="AM1954" s="462" t="n"/>
      <c r="AN1954" s="462" t="n"/>
      <c r="AO1954" s="462" t="n"/>
      <c r="AP1954" s="462" t="n"/>
      <c r="AQ1954" s="462" t="n"/>
      <c r="AR1954" s="462" t="n"/>
      <c r="AS1954" s="462" t="n"/>
    </row>
    <row r="1955">
      <c r="A1955" s="461" t="n">
        <v>1947</v>
      </c>
      <c r="B1955" s="462" t="inlineStr">
        <is>
          <t>DHL Express</t>
        </is>
      </c>
      <c r="C1955" s="462" t="inlineStr">
        <is>
          <t>ឌី អេច អិល អិចប្រេស (ខេមបូឌា)</t>
        </is>
      </c>
      <c r="D1955" s="462" t="inlineStr">
        <is>
          <t>L001-100045197</t>
        </is>
      </c>
      <c r="E1955" s="462" t="inlineStr">
        <is>
          <t>PNHIR00158743</t>
        </is>
      </c>
      <c r="F1955" s="463" t="n">
        <v>45019</v>
      </c>
      <c r="G1955" s="464" t="n">
        <v>8104</v>
      </c>
      <c r="H1955" s="462" t="n"/>
      <c r="I1955" s="464">
        <f>G1955</f>
        <v/>
      </c>
      <c r="J1955" s="462">
        <f>IF(AND(Q1955=TRUE, R1955=TRUE, S1955=TRUE), IF(W1955&lt;-0.05, "អនុញ្ញាត (អ្នកផ្គត់ផ្គង់ប្រកាសខ្វះ)", "បានប្រកាស (អនុញ្ញាត)"), IF(AND(Q1955=FALSE, R1955=FALSE, S1955=FALSE), "ព្យួរទុក (មិនមានទិន្នន័យ)", "ប្រកាសខុស (ព្យួរទុក)"))</f>
        <v/>
      </c>
      <c r="K1955" s="462" t="inlineStr"/>
      <c r="L1955" s="462" t="inlineStr"/>
      <c r="M1955" s="464">
        <f>AH1955</f>
        <v/>
      </c>
      <c r="N1955" s="464">
        <f>IF(W1955&lt;0,AH1955,I1955)</f>
        <v/>
      </c>
      <c r="O1955" s="464">
        <f>I1955-M1955</f>
        <v/>
      </c>
      <c r="P1955" s="462" t="n"/>
      <c r="Q1955" s="462">
        <f>V1955=W1955</f>
        <v/>
      </c>
      <c r="R1955" s="462">
        <f>AND(MONTH(F1955)=MONTH(X1955), YEAR(F1955)=YEAR(X1955))</f>
        <v/>
      </c>
      <c r="S1955" s="462">
        <f>AC1955="L001-901905215"</f>
        <v/>
      </c>
      <c r="T1955" s="464">
        <f>G1955-AH1955</f>
        <v/>
      </c>
      <c r="U1955" s="462" t="n"/>
      <c r="V1955" s="462" t="inlineStr">
        <is>
          <t>PNHIR00158743</t>
        </is>
      </c>
      <c r="W1955" s="462" t="inlineStr">
        <is>
          <t>PNHIR00158743</t>
        </is>
      </c>
      <c r="X1955" s="463" t="n">
        <v>45019</v>
      </c>
      <c r="Y1955" s="462" t="inlineStr">
        <is>
          <t>PNHIR00158743</t>
        </is>
      </c>
      <c r="Z1955" s="462" t="inlineStr"/>
      <c r="AA1955" s="462" t="inlineStr">
        <is>
          <t>បុគ្គលជាប់អាករ</t>
        </is>
      </c>
      <c r="AB1955" s="462" t="inlineStr">
        <is>
          <t>L001-901905215</t>
        </is>
      </c>
      <c r="AC1955" s="462" t="inlineStr">
        <is>
          <t>វីអ៊ីស៊ិន (ខេមបូឌា) អ៊ិនដាសស្ទ្រី ឯ.ក</t>
        </is>
      </c>
      <c r="AD1955" s="464" t="n">
        <v>89144</v>
      </c>
      <c r="AE1955" s="464" t="n">
        <v>81040</v>
      </c>
      <c r="AF1955" s="464" t="n">
        <v>0</v>
      </c>
      <c r="AG1955" s="464" t="n">
        <v>0</v>
      </c>
      <c r="AH1955" s="464" t="n">
        <v>8104</v>
      </c>
      <c r="AI1955" s="464" t="n">
        <v>0</v>
      </c>
      <c r="AJ1955" s="464" t="n">
        <v>0</v>
      </c>
      <c r="AK1955" s="464" t="n">
        <v>0</v>
      </c>
      <c r="AL1955" s="464" t="n">
        <v>0</v>
      </c>
      <c r="AM1955" s="464" t="n">
        <v>0</v>
      </c>
      <c r="AN1955" s="464" t="n">
        <v>0</v>
      </c>
      <c r="AO1955" s="464" t="n">
        <v>0</v>
      </c>
      <c r="AP1955" s="464" t="n">
        <v>0</v>
      </c>
      <c r="AQ1955" s="462" t="inlineStr"/>
      <c r="AR1955" s="462" t="inlineStr">
        <is>
          <t>Revenue in April 2023</t>
        </is>
      </c>
      <c r="AS1955" s="462" t="inlineStr">
        <is>
          <t>បានប្រកាសពន្ធ</t>
        </is>
      </c>
    </row>
    <row r="1956">
      <c r="A1956" s="461" t="n">
        <v>1948</v>
      </c>
      <c r="B1956" s="462" t="inlineStr">
        <is>
          <t>Infrastructure Maintenance fee for April 2023</t>
        </is>
      </c>
      <c r="C1956" s="462" t="inlineStr">
        <is>
          <t>ភ្នំពេញ អេសអ៊ីហ្សិត ភីអិលស៊ី</t>
        </is>
      </c>
      <c r="D1956" s="462" t="inlineStr">
        <is>
          <t>L001-100046592</t>
        </is>
      </c>
      <c r="E1956" s="462" t="inlineStr">
        <is>
          <t>2023-01845</t>
        </is>
      </c>
      <c r="F1956" s="463" t="n">
        <v>45034</v>
      </c>
      <c r="G1956" s="464" t="n">
        <v>164503</v>
      </c>
      <c r="H1956" s="462" t="n"/>
      <c r="I1956" s="464">
        <f>G1956</f>
        <v/>
      </c>
      <c r="J1956" s="462">
        <f>IF(AND(Q1956=TRUE, R1956=TRUE, S1956=TRUE), IF(W1956&lt;-0.05, "អនុញ្ញាត (អ្នកផ្គត់ផ្គង់ប្រកាសខ្វះ)", "បានប្រកាស (អនុញ្ញាត)"), IF(AND(Q1956=FALSE, R1956=FALSE, S1956=FALSE), "ព្យួរទុក (មិនមានទិន្នន័យ)", "ប្រកាសខុស (ព្យួរទុក)"))</f>
        <v/>
      </c>
      <c r="K1956" s="462" t="inlineStr"/>
      <c r="L1956" s="462" t="inlineStr"/>
      <c r="M1956" s="464">
        <f>AH1956</f>
        <v/>
      </c>
      <c r="N1956" s="464">
        <f>IF(W1956&lt;0,AH1956,I1956)</f>
        <v/>
      </c>
      <c r="O1956" s="464">
        <f>I1956-M1956</f>
        <v/>
      </c>
      <c r="P1956" s="462" t="n"/>
      <c r="Q1956" s="462">
        <f>V1956=W1956</f>
        <v/>
      </c>
      <c r="R1956" s="462">
        <f>AND(MONTH(F1956)=MONTH(X1956), YEAR(F1956)=YEAR(X1956))</f>
        <v/>
      </c>
      <c r="S1956" s="462">
        <f>AC1956="L001-901905215"</f>
        <v/>
      </c>
      <c r="T1956" s="464">
        <f>G1956-AH1956</f>
        <v/>
      </c>
      <c r="U1956" s="462" t="n"/>
      <c r="V1956" s="462" t="inlineStr">
        <is>
          <t>202301845</t>
        </is>
      </c>
      <c r="W1956" s="462" t="inlineStr">
        <is>
          <t>202301845</t>
        </is>
      </c>
      <c r="X1956" s="463" t="n">
        <v>45034</v>
      </c>
      <c r="Y1956" s="462" t="inlineStr">
        <is>
          <t>2023-01845</t>
        </is>
      </c>
      <c r="Z1956" s="462" t="inlineStr"/>
      <c r="AA1956" s="462" t="inlineStr">
        <is>
          <t>បុគ្គលជាប់អាករ</t>
        </is>
      </c>
      <c r="AB1956" s="462" t="inlineStr">
        <is>
          <t>L001-901905215</t>
        </is>
      </c>
      <c r="AC1956" s="462" t="inlineStr">
        <is>
          <t>វីអ៊ីស៊ិន (ខេមបូឌា) អ៊ិនដាសស្ទ្រី ឯ.ក</t>
        </is>
      </c>
      <c r="AD1956" s="464" t="n">
        <v>1809538</v>
      </c>
      <c r="AE1956" s="464" t="n">
        <v>1645035</v>
      </c>
      <c r="AF1956" s="464" t="n">
        <v>0</v>
      </c>
      <c r="AG1956" s="464" t="n">
        <v>0</v>
      </c>
      <c r="AH1956" s="464" t="n">
        <v>164503</v>
      </c>
      <c r="AI1956" s="464" t="n">
        <v>0</v>
      </c>
      <c r="AJ1956" s="464" t="n">
        <v>0</v>
      </c>
      <c r="AK1956" s="464" t="n">
        <v>0</v>
      </c>
      <c r="AL1956" s="464" t="n">
        <v>0</v>
      </c>
      <c r="AM1956" s="464" t="n">
        <v>0</v>
      </c>
      <c r="AN1956" s="464" t="n">
        <v>0</v>
      </c>
      <c r="AO1956" s="464" t="n">
        <v>0</v>
      </c>
      <c r="AP1956" s="464" t="n">
        <v>0</v>
      </c>
      <c r="AQ1956" s="462" t="inlineStr"/>
      <c r="AR1956" s="462" t="inlineStr">
        <is>
          <t>Infrastructure Maintenance fee for Apr 2023</t>
        </is>
      </c>
      <c r="AS1956" s="462" t="inlineStr">
        <is>
          <t>បានប្រកាសពន្ធ</t>
        </is>
      </c>
    </row>
    <row r="1957">
      <c r="A1957" s="461" t="n">
        <v>1949</v>
      </c>
      <c r="B1957" s="462" t="inlineStr">
        <is>
          <t>CY THC,DOCUMENT CHARGE,SEAL FEE, AMS FEE, HANDLING CHARGE AND OBL SURRENDER</t>
        </is>
      </c>
      <c r="C1957" s="462" t="inlineStr">
        <is>
          <t>ហេកធ័រ ត្រេនស្ព័រថេសិន (ខេមបូឌា) ឯ.ក</t>
        </is>
      </c>
      <c r="D1957" s="462" t="inlineStr">
        <is>
          <t>K002-901900264</t>
        </is>
      </c>
      <c r="E1957" s="462" t="inlineStr">
        <is>
          <t>23000600</t>
        </is>
      </c>
      <c r="F1957" s="463" t="n">
        <v>45020</v>
      </c>
      <c r="G1957" s="464" t="n">
        <v>168075</v>
      </c>
      <c r="H1957" s="462" t="n"/>
      <c r="I1957" s="464">
        <f>G1957</f>
        <v/>
      </c>
      <c r="J1957" s="462">
        <f>IF(AND(Q1957=TRUE, R1957=TRUE, S1957=TRUE), IF(W1957&lt;-0.05, "អនុញ្ញាត (អ្នកផ្គត់ផ្គង់ប្រកាសខ្វះ)", "បានប្រកាស (អនុញ្ញាត)"), IF(AND(Q1957=FALSE, R1957=FALSE, S1957=FALSE), "ព្យួរទុក (មិនមានទិន្នន័យ)", "ប្រកាសខុស (ព្យួរទុក)"))</f>
        <v/>
      </c>
      <c r="K1957" s="462" t="inlineStr"/>
      <c r="L1957" s="462" t="inlineStr"/>
      <c r="M1957" s="464">
        <f>AH1957</f>
        <v/>
      </c>
      <c r="N1957" s="464">
        <f>IF(W1957&lt;0,AH1957,I1957)</f>
        <v/>
      </c>
      <c r="O1957" s="464">
        <f>I1957-M1957</f>
        <v/>
      </c>
      <c r="P1957" s="462" t="n"/>
      <c r="Q1957" s="462">
        <f>V1957=W1957</f>
        <v/>
      </c>
      <c r="R1957" s="462">
        <f>AND(MONTH(F1957)=MONTH(X1957), YEAR(F1957)=YEAR(X1957))</f>
        <v/>
      </c>
      <c r="S1957" s="462">
        <f>AC1957="L001-901905215"</f>
        <v/>
      </c>
      <c r="T1957" s="464">
        <f>G1957-AH1957</f>
        <v/>
      </c>
      <c r="U1957" s="462" t="n"/>
      <c r="V1957" s="462" t="inlineStr">
        <is>
          <t>23000600</t>
        </is>
      </c>
      <c r="W1957" s="462" t="inlineStr">
        <is>
          <t>23000600</t>
        </is>
      </c>
      <c r="X1957" s="463" t="n">
        <v>45020</v>
      </c>
      <c r="Y1957" s="462" t="inlineStr">
        <is>
          <t>23000600</t>
        </is>
      </c>
      <c r="Z1957" s="462" t="inlineStr"/>
      <c r="AA1957" s="462" t="inlineStr">
        <is>
          <t>បុគ្គលជាប់អាករ</t>
        </is>
      </c>
      <c r="AB1957" s="462" t="inlineStr">
        <is>
          <t>L001-901905215</t>
        </is>
      </c>
      <c r="AC1957" s="462" t="inlineStr">
        <is>
          <t>វីអ៊ីស៊ិន (ខេមបូឌា) អ៊ិនដាសស្ទ្រី ឯ.ក</t>
        </is>
      </c>
      <c r="AD1957" s="464" t="n">
        <v>1878498</v>
      </c>
      <c r="AE1957" s="464" t="n">
        <v>1707725</v>
      </c>
      <c r="AF1957" s="464" t="n">
        <v>0</v>
      </c>
      <c r="AG1957" s="464" t="n">
        <v>0</v>
      </c>
      <c r="AH1957" s="464" t="n">
        <v>170773</v>
      </c>
      <c r="AI1957" s="464" t="n">
        <v>0</v>
      </c>
      <c r="AJ1957" s="464" t="n">
        <v>0</v>
      </c>
      <c r="AK1957" s="464" t="n">
        <v>0</v>
      </c>
      <c r="AL1957" s="464" t="n">
        <v>0</v>
      </c>
      <c r="AM1957" s="464" t="n">
        <v>0</v>
      </c>
      <c r="AN1957" s="464" t="n">
        <v>0</v>
      </c>
      <c r="AO1957" s="464" t="n">
        <v>0</v>
      </c>
      <c r="AP1957" s="464" t="n">
        <v>0</v>
      </c>
      <c r="AQ1957" s="462" t="inlineStr"/>
      <c r="AR1957" s="462" t="inlineStr">
        <is>
          <t>CY THC</t>
        </is>
      </c>
      <c r="AS1957" s="462" t="inlineStr">
        <is>
          <t>បានប្រកាសពន្ធ</t>
        </is>
      </c>
    </row>
    <row r="1958">
      <c r="A1958" s="461" t="n">
        <v>1950</v>
      </c>
      <c r="B1958" s="462" t="inlineStr">
        <is>
          <t>IMPORT FEE CHARGE</t>
        </is>
      </c>
      <c r="C1958" s="462" t="inlineStr">
        <is>
          <t>យូសេន ឡូជីស្ទីក (ខេមបូឌា) ខូ អិលធីឌី</t>
        </is>
      </c>
      <c r="D1958" s="462" t="inlineStr">
        <is>
          <t>L001-104015799</t>
        </is>
      </c>
      <c r="E1958" s="462" t="inlineStr">
        <is>
          <t>PNHTI0048094</t>
        </is>
      </c>
      <c r="F1958" s="463" t="n">
        <v>45044</v>
      </c>
      <c r="G1958" s="464" t="n">
        <v>1211606</v>
      </c>
      <c r="H1958" s="462" t="n"/>
      <c r="I1958" s="464">
        <f>G1958</f>
        <v/>
      </c>
      <c r="J1958" s="462">
        <f>IF(AND(Q1958=TRUE, R1958=TRUE, S1958=TRUE), IF(W1958&lt;-0.05, "អនុញ្ញាត (អ្នកផ្គត់ផ្គង់ប្រកាសខ្វះ)", "បានប្រកាស (អនុញ្ញាត)"), IF(AND(Q1958=FALSE, R1958=FALSE, S1958=FALSE), "ព្យួរទុក (មិនមានទិន្នន័យ)", "ប្រកាសខុស (ព្យួរទុក)"))</f>
        <v/>
      </c>
      <c r="K1958" s="462" t="inlineStr"/>
      <c r="L1958" s="462" t="inlineStr"/>
      <c r="M1958" s="464">
        <f>AH1958</f>
        <v/>
      </c>
      <c r="N1958" s="464">
        <f>IF(W1958&lt;0,AH1958,I1958)</f>
        <v/>
      </c>
      <c r="O1958" s="464">
        <f>I1958-M1958</f>
        <v/>
      </c>
      <c r="P1958" s="462" t="n"/>
      <c r="Q1958" s="462">
        <f>V1958=W1958</f>
        <v/>
      </c>
      <c r="R1958" s="462">
        <f>AND(MONTH(F1958)=MONTH(X1958), YEAR(F1958)=YEAR(X1958))</f>
        <v/>
      </c>
      <c r="S1958" s="462">
        <f>AC1958="L001-901905215"</f>
        <v/>
      </c>
      <c r="T1958" s="464">
        <f>G1958-AH1958</f>
        <v/>
      </c>
      <c r="U1958" s="462" t="n"/>
      <c r="V1958" s="462" t="inlineStr">
        <is>
          <t>PNHTI0048094</t>
        </is>
      </c>
      <c r="W1958" s="462" t="inlineStr">
        <is>
          <t>PNHTI0048094</t>
        </is>
      </c>
      <c r="X1958" s="463" t="n">
        <v>45044</v>
      </c>
      <c r="Y1958" s="462" t="inlineStr">
        <is>
          <t>PNHTI0048094</t>
        </is>
      </c>
      <c r="Z1958" s="462" t="inlineStr"/>
      <c r="AA1958" s="462" t="inlineStr">
        <is>
          <t>បុគ្គលជាប់អាករ</t>
        </is>
      </c>
      <c r="AB1958" s="462" t="inlineStr">
        <is>
          <t>L001-901905215</t>
        </is>
      </c>
      <c r="AC1958" s="462" t="inlineStr">
        <is>
          <t>វីអ៊ីស៊ិន (ខេមបូឌា) អ៊ិនដាសស្ទ្រី ឯ.ក</t>
        </is>
      </c>
      <c r="AD1958" s="464" t="n">
        <v>13327662</v>
      </c>
      <c r="AE1958" s="464" t="n">
        <v>12116056</v>
      </c>
      <c r="AF1958" s="464" t="n">
        <v>0</v>
      </c>
      <c r="AG1958" s="464" t="n">
        <v>0</v>
      </c>
      <c r="AH1958" s="464" t="n">
        <v>1211606</v>
      </c>
      <c r="AI1958" s="464" t="n">
        <v>0</v>
      </c>
      <c r="AJ1958" s="464" t="n">
        <v>0</v>
      </c>
      <c r="AK1958" s="464" t="n">
        <v>0</v>
      </c>
      <c r="AL1958" s="464" t="n">
        <v>0</v>
      </c>
      <c r="AM1958" s="464" t="n">
        <v>0</v>
      </c>
      <c r="AN1958" s="464" t="n">
        <v>0</v>
      </c>
      <c r="AO1958" s="464" t="n">
        <v>0</v>
      </c>
      <c r="AP1958" s="464" t="n">
        <v>0</v>
      </c>
      <c r="AQ1958" s="462" t="inlineStr"/>
      <c r="AR1958" s="462" t="inlineStr">
        <is>
          <t>ថ្លៃរៀបចំឯកសារ</t>
        </is>
      </c>
      <c r="AS1958" s="462" t="inlineStr">
        <is>
          <t>បានប្រកាសពន្ធ</t>
        </is>
      </c>
    </row>
    <row r="1959">
      <c r="A1959" s="461" t="n">
        <v>1951</v>
      </c>
      <c r="B1959" s="462" t="inlineStr">
        <is>
          <t>IMPORT FEE CHARGE</t>
        </is>
      </c>
      <c r="C1959" s="462" t="inlineStr">
        <is>
          <t>យូសេន ឡូជីស្ទីក (ខេមបូឌា) ខូ អិលធីឌី</t>
        </is>
      </c>
      <c r="D1959" s="462" t="inlineStr">
        <is>
          <t>L001-104015799</t>
        </is>
      </c>
      <c r="E1959" s="462" t="inlineStr">
        <is>
          <t>PNHTI0048095</t>
        </is>
      </c>
      <c r="F1959" s="463" t="n">
        <v>45044</v>
      </c>
      <c r="G1959" s="464" t="n">
        <v>154313</v>
      </c>
      <c r="H1959" s="462" t="n"/>
      <c r="I1959" s="464">
        <f>G1959</f>
        <v/>
      </c>
      <c r="J1959" s="462">
        <f>IF(AND(Q1959=TRUE, R1959=TRUE, S1959=TRUE), IF(W1959&lt;-0.05, "អនុញ្ញាត (អ្នកផ្គត់ផ្គង់ប្រកាសខ្វះ)", "បានប្រកាស (អនុញ្ញាត)"), IF(AND(Q1959=FALSE, R1959=FALSE, S1959=FALSE), "ព្យួរទុក (មិនមានទិន្នន័យ)", "ប្រកាសខុស (ព្យួរទុក)"))</f>
        <v/>
      </c>
      <c r="K1959" s="462" t="inlineStr"/>
      <c r="L1959" s="462" t="inlineStr"/>
      <c r="M1959" s="464">
        <f>AH1959</f>
        <v/>
      </c>
      <c r="N1959" s="464">
        <f>IF(W1959&lt;0,AH1959,I1959)</f>
        <v/>
      </c>
      <c r="O1959" s="464">
        <f>I1959-M1959</f>
        <v/>
      </c>
      <c r="P1959" s="462" t="n"/>
      <c r="Q1959" s="462">
        <f>V1959=W1959</f>
        <v/>
      </c>
      <c r="R1959" s="462">
        <f>AND(MONTH(F1959)=MONTH(X1959), YEAR(F1959)=YEAR(X1959))</f>
        <v/>
      </c>
      <c r="S1959" s="462">
        <f>AC1959="L001-901905215"</f>
        <v/>
      </c>
      <c r="T1959" s="464">
        <f>G1959-AH1959</f>
        <v/>
      </c>
      <c r="U1959" s="462" t="n"/>
      <c r="V1959" s="462" t="inlineStr">
        <is>
          <t>PNHTI0048095</t>
        </is>
      </c>
      <c r="W1959" s="462" t="inlineStr">
        <is>
          <t>PNHTI0048095</t>
        </is>
      </c>
      <c r="X1959" s="463" t="n">
        <v>45044</v>
      </c>
      <c r="Y1959" s="462" t="inlineStr">
        <is>
          <t>PNHTI0048095</t>
        </is>
      </c>
      <c r="Z1959" s="462" t="inlineStr"/>
      <c r="AA1959" s="462" t="inlineStr">
        <is>
          <t>បុគ្គលជាប់អាករ</t>
        </is>
      </c>
      <c r="AB1959" s="462" t="inlineStr">
        <is>
          <t>L001-901905215</t>
        </is>
      </c>
      <c r="AC1959" s="462" t="inlineStr">
        <is>
          <t>វីអ៊ីស៊ិន (ខេមបូឌា) អ៊ិនដាសស្ទ្រី ឯ.ក</t>
        </is>
      </c>
      <c r="AD1959" s="464" t="n">
        <v>1697438</v>
      </c>
      <c r="AE1959" s="464" t="n">
        <v>1543125</v>
      </c>
      <c r="AF1959" s="464" t="n">
        <v>0</v>
      </c>
      <c r="AG1959" s="464" t="n">
        <v>0</v>
      </c>
      <c r="AH1959" s="464" t="n">
        <v>154313</v>
      </c>
      <c r="AI1959" s="464" t="n">
        <v>0</v>
      </c>
      <c r="AJ1959" s="464" t="n">
        <v>0</v>
      </c>
      <c r="AK1959" s="464" t="n">
        <v>0</v>
      </c>
      <c r="AL1959" s="464" t="n">
        <v>0</v>
      </c>
      <c r="AM1959" s="464" t="n">
        <v>0</v>
      </c>
      <c r="AN1959" s="464" t="n">
        <v>0</v>
      </c>
      <c r="AO1959" s="464" t="n">
        <v>0</v>
      </c>
      <c r="AP1959" s="464" t="n">
        <v>0</v>
      </c>
      <c r="AQ1959" s="462" t="inlineStr"/>
      <c r="AR1959" s="462" t="inlineStr">
        <is>
          <t>ថ្លៃរៀបចំឯកសារ</t>
        </is>
      </c>
      <c r="AS1959" s="462" t="inlineStr">
        <is>
          <t>បានប្រកាសពន្ធ</t>
        </is>
      </c>
    </row>
    <row r="1960">
      <c r="A1960" s="461" t="n">
        <v>1952</v>
      </c>
      <c r="B1960" s="462" t="inlineStr">
        <is>
          <t>IMPORT FEE CHARGE</t>
        </is>
      </c>
      <c r="C1960" s="462" t="inlineStr">
        <is>
          <t>យូសេន ឡូជីស្ទីក (ខេមបូឌា) ខូ អិលធីឌី</t>
        </is>
      </c>
      <c r="D1960" s="462" t="inlineStr">
        <is>
          <t>L001-104015799</t>
        </is>
      </c>
      <c r="E1960" s="462" t="inlineStr">
        <is>
          <t>PNHTI0048097</t>
        </is>
      </c>
      <c r="F1960" s="463" t="n">
        <v>45044</v>
      </c>
      <c r="G1960" s="464" t="n">
        <v>296280</v>
      </c>
      <c r="H1960" s="462" t="n"/>
      <c r="I1960" s="464">
        <f>G1960</f>
        <v/>
      </c>
      <c r="J1960" s="462">
        <f>IF(AND(Q1960=TRUE, R1960=TRUE, S1960=TRUE), IF(W1960&lt;-0.05, "អនុញ្ញាត (អ្នកផ្គត់ផ្គង់ប្រកាសខ្វះ)", "បានប្រកាស (អនុញ្ញាត)"), IF(AND(Q1960=FALSE, R1960=FALSE, S1960=FALSE), "ព្យួរទុក (មិនមានទិន្នន័យ)", "ប្រកាសខុស (ព្យួរទុក)"))</f>
        <v/>
      </c>
      <c r="K1960" s="462" t="inlineStr"/>
      <c r="L1960" s="462" t="inlineStr"/>
      <c r="M1960" s="464">
        <f>AH1960</f>
        <v/>
      </c>
      <c r="N1960" s="464">
        <f>IF(W1960&lt;0,AH1960,I1960)</f>
        <v/>
      </c>
      <c r="O1960" s="464">
        <f>I1960-M1960</f>
        <v/>
      </c>
      <c r="P1960" s="462" t="n"/>
      <c r="Q1960" s="462">
        <f>V1960=W1960</f>
        <v/>
      </c>
      <c r="R1960" s="462">
        <f>AND(MONTH(F1960)=MONTH(X1960), YEAR(F1960)=YEAR(X1960))</f>
        <v/>
      </c>
      <c r="S1960" s="462">
        <f>AC1960="L001-901905215"</f>
        <v/>
      </c>
      <c r="T1960" s="464">
        <f>G1960-AH1960</f>
        <v/>
      </c>
      <c r="U1960" s="462" t="n"/>
      <c r="V1960" s="462" t="inlineStr">
        <is>
          <t>PNHTI0048097</t>
        </is>
      </c>
      <c r="W1960" s="462" t="inlineStr">
        <is>
          <t>PNHTI0048097</t>
        </is>
      </c>
      <c r="X1960" s="463" t="n">
        <v>45044</v>
      </c>
      <c r="Y1960" s="462" t="inlineStr">
        <is>
          <t>PNHTI0048097</t>
        </is>
      </c>
      <c r="Z1960" s="462" t="inlineStr"/>
      <c r="AA1960" s="462" t="inlineStr">
        <is>
          <t>បុគ្គលជាប់អាករ</t>
        </is>
      </c>
      <c r="AB1960" s="462" t="inlineStr">
        <is>
          <t>L001-901905215</t>
        </is>
      </c>
      <c r="AC1960" s="462" t="inlineStr">
        <is>
          <t>វីអ៊ីស៊ិន (ខេមបូឌា) អ៊ិនដាសស្ទ្រី ឯ.ក</t>
        </is>
      </c>
      <c r="AD1960" s="464" t="n">
        <v>3259080</v>
      </c>
      <c r="AE1960" s="464" t="n">
        <v>2962800</v>
      </c>
      <c r="AF1960" s="464" t="n">
        <v>0</v>
      </c>
      <c r="AG1960" s="464" t="n">
        <v>0</v>
      </c>
      <c r="AH1960" s="464" t="n">
        <v>296280</v>
      </c>
      <c r="AI1960" s="464" t="n">
        <v>0</v>
      </c>
      <c r="AJ1960" s="464" t="n">
        <v>0</v>
      </c>
      <c r="AK1960" s="464" t="n">
        <v>0</v>
      </c>
      <c r="AL1960" s="464" t="n">
        <v>0</v>
      </c>
      <c r="AM1960" s="464" t="n">
        <v>0</v>
      </c>
      <c r="AN1960" s="464" t="n">
        <v>0</v>
      </c>
      <c r="AO1960" s="464" t="n">
        <v>0</v>
      </c>
      <c r="AP1960" s="464" t="n">
        <v>0</v>
      </c>
      <c r="AQ1960" s="462" t="inlineStr"/>
      <c r="AR1960" s="462" t="inlineStr">
        <is>
          <t>ថ្លៃរៀបចំឯកសារ</t>
        </is>
      </c>
      <c r="AS1960" s="462" t="inlineStr">
        <is>
          <t>បានប្រកាសពន្ធ</t>
        </is>
      </c>
    </row>
    <row r="1961">
      <c r="A1961" s="461" t="n">
        <v>1953</v>
      </c>
      <c r="B1961" s="462" t="inlineStr">
        <is>
          <t>CLEARANCE IMPORT 40',TRUCKING IMPORT 40' AND HANDLING FEE</t>
        </is>
      </c>
      <c r="C1961" s="462" t="inlineStr">
        <is>
          <t>ហាវតាយ អ៊ិនធើណេសិនណល ឡូជីស្ទីក ឯ.ក</t>
        </is>
      </c>
      <c r="D1961" s="462" t="inlineStr">
        <is>
          <t>K007-902202863</t>
        </is>
      </c>
      <c r="E1961" s="462" t="inlineStr">
        <is>
          <t>HT230049</t>
        </is>
      </c>
      <c r="F1961" s="463" t="n">
        <v>45044</v>
      </c>
      <c r="G1961" s="464" t="n">
        <v>251015</v>
      </c>
      <c r="H1961" s="462" t="n"/>
      <c r="I1961" s="464">
        <f>G1961</f>
        <v/>
      </c>
      <c r="J1961" s="462">
        <f>IF(AND(Q1961=TRUE, R1961=TRUE, S1961=TRUE), IF(W1961&lt;-0.05, "អនុញ្ញាត (អ្នកផ្គត់ផ្គង់ប្រកាសខ្វះ)", "បានប្រកាស (អនុញ្ញាត)"), IF(AND(Q1961=FALSE, R1961=FALSE, S1961=FALSE), "ព្យួរទុក (មិនមានទិន្នន័យ)", "ប្រកាសខុស (ព្យួរទុក)"))</f>
        <v/>
      </c>
      <c r="K1961" s="462" t="inlineStr"/>
      <c r="L1961" s="462" t="inlineStr"/>
      <c r="M1961" s="464">
        <f>AH1961</f>
        <v/>
      </c>
      <c r="N1961" s="464">
        <f>IF(W1961&lt;0,AH1961,I1961)</f>
        <v/>
      </c>
      <c r="O1961" s="464">
        <f>I1961-M1961</f>
        <v/>
      </c>
      <c r="P1961" s="462" t="n"/>
      <c r="Q1961" s="462">
        <f>V1961=W1961</f>
        <v/>
      </c>
      <c r="R1961" s="462">
        <f>AND(MONTH(F1961)=MONTH(X1961), YEAR(F1961)=YEAR(X1961))</f>
        <v/>
      </c>
      <c r="S1961" s="462">
        <f>AC1961="L001-901905215"</f>
        <v/>
      </c>
      <c r="T1961" s="464">
        <f>G1961-AH1961</f>
        <v/>
      </c>
      <c r="U1961" s="462" t="n"/>
      <c r="V1961" s="462" t="inlineStr">
        <is>
          <t>HT230049</t>
        </is>
      </c>
      <c r="W1961" s="462" t="inlineStr">
        <is>
          <t>HT230049</t>
        </is>
      </c>
      <c r="X1961" s="463" t="n">
        <v>45044</v>
      </c>
      <c r="Y1961" s="462" t="inlineStr">
        <is>
          <t>HT230049</t>
        </is>
      </c>
      <c r="Z1961" s="462" t="inlineStr"/>
      <c r="AA1961" s="462" t="inlineStr">
        <is>
          <t>បុគ្គលជាប់អាករ</t>
        </is>
      </c>
      <c r="AB1961" s="462" t="inlineStr">
        <is>
          <t>L001-901905215</t>
        </is>
      </c>
      <c r="AC1961" s="462" t="inlineStr">
        <is>
          <t>វីអ៊ីស៊ិន (ខេមបូឌា) អ៊ិនដាសស្ទ្រី ឯ.ក</t>
        </is>
      </c>
      <c r="AD1961" s="464" t="n">
        <v>2761165</v>
      </c>
      <c r="AE1961" s="464" t="n">
        <v>2510150</v>
      </c>
      <c r="AF1961" s="464" t="n">
        <v>0</v>
      </c>
      <c r="AG1961" s="464" t="n">
        <v>0</v>
      </c>
      <c r="AH1961" s="464" t="n">
        <v>251015</v>
      </c>
      <c r="AI1961" s="464" t="n">
        <v>0</v>
      </c>
      <c r="AJ1961" s="464" t="n">
        <v>0</v>
      </c>
      <c r="AK1961" s="464" t="n">
        <v>0</v>
      </c>
      <c r="AL1961" s="464" t="n">
        <v>0</v>
      </c>
      <c r="AM1961" s="464" t="n">
        <v>0</v>
      </c>
      <c r="AN1961" s="464" t="n">
        <v>0</v>
      </c>
      <c r="AO1961" s="464" t="n">
        <v>0</v>
      </c>
      <c r="AP1961" s="464" t="n">
        <v>0</v>
      </c>
      <c r="AQ1961" s="462" t="inlineStr"/>
      <c r="AR1961" s="462" t="inlineStr">
        <is>
          <t>Trucking service</t>
        </is>
      </c>
      <c r="AS1961" s="462" t="inlineStr">
        <is>
          <t>បានប្រកាសពន្ធ</t>
        </is>
      </c>
    </row>
    <row r="1962">
      <c r="A1962" s="461" t="n">
        <v>1954</v>
      </c>
      <c r="B1962" s="462" t="inlineStr">
        <is>
          <t>LIFT ON AND LIFT OFF</t>
        </is>
      </c>
      <c r="C1962" s="462" t="inlineStr">
        <is>
          <t>កំពង់ផែស្វយ័តក្រុងព្រះសីហនុ</t>
        </is>
      </c>
      <c r="D1962" s="462" t="inlineStr">
        <is>
          <t>L001-100044638</t>
        </is>
      </c>
      <c r="E1962" s="462" t="inlineStr">
        <is>
          <t>052876</t>
        </is>
      </c>
      <c r="F1962" s="463" t="n">
        <v>45026</v>
      </c>
      <c r="G1962" s="464" t="n">
        <v>35322</v>
      </c>
      <c r="H1962" s="462" t="n"/>
      <c r="I1962" s="464">
        <f>G1962</f>
        <v/>
      </c>
      <c r="J1962" s="462">
        <f>IF(AND(Q1962=TRUE, R1962=TRUE, S1962=TRUE), IF(W1962&lt;-0.05, "អនុញ្ញាត (អ្នកផ្គត់ផ្គង់ប្រកាសខ្វះ)", "បានប្រកាស (អនុញ្ញាត)"), IF(AND(Q1962=FALSE, R1962=FALSE, S1962=FALSE), "ព្យួរទុក (មិនមានទិន្នន័យ)", "ប្រកាសខុស (ព្យួរទុក)"))</f>
        <v/>
      </c>
      <c r="K1962" s="462" t="inlineStr"/>
      <c r="L1962" s="462" t="inlineStr"/>
      <c r="M1962" s="464">
        <f>AH1962</f>
        <v/>
      </c>
      <c r="N1962" s="464">
        <f>IF(W1962&lt;0,AH1962,I1962)</f>
        <v/>
      </c>
      <c r="O1962" s="464">
        <f>I1962-M1962</f>
        <v/>
      </c>
      <c r="P1962" s="462" t="n"/>
      <c r="Q1962" s="462">
        <f>V1962=W1962</f>
        <v/>
      </c>
      <c r="R1962" s="462">
        <f>AND(MONTH(F1962)=MONTH(X1962), YEAR(F1962)=YEAR(X1962))</f>
        <v/>
      </c>
      <c r="S1962" s="462">
        <f>AC1962="L001-901905215"</f>
        <v/>
      </c>
      <c r="T1962" s="464">
        <f>G1962-AH1962</f>
        <v/>
      </c>
      <c r="U1962" s="462" t="n"/>
      <c r="V1962" s="462" t="inlineStr">
        <is>
          <t>052876</t>
        </is>
      </c>
      <c r="W1962" s="462" t="inlineStr"/>
      <c r="X1962" s="499" t="n"/>
      <c r="Y1962" s="462" t="n"/>
      <c r="Z1962" s="462" t="n"/>
      <c r="AA1962" s="462" t="n"/>
      <c r="AB1962" s="462" t="n"/>
      <c r="AC1962" s="462" t="n"/>
      <c r="AD1962" s="462" t="n"/>
      <c r="AE1962" s="462" t="n"/>
      <c r="AF1962" s="462" t="n"/>
      <c r="AG1962" s="462" t="n"/>
      <c r="AH1962" s="462" t="n"/>
      <c r="AI1962" s="462" t="n"/>
      <c r="AJ1962" s="462" t="n"/>
      <c r="AK1962" s="462" t="n"/>
      <c r="AL1962" s="462" t="n"/>
      <c r="AM1962" s="462" t="n"/>
      <c r="AN1962" s="462" t="n"/>
      <c r="AO1962" s="462" t="n"/>
      <c r="AP1962" s="462" t="n"/>
      <c r="AQ1962" s="462" t="n"/>
      <c r="AR1962" s="462" t="n"/>
      <c r="AS1962" s="462" t="n"/>
    </row>
    <row r="1963">
      <c r="A1963" s="461" t="n">
        <v>1955</v>
      </c>
      <c r="B1963" s="462" t="inlineStr">
        <is>
          <t>EIB,EMF,KHCIC,KHDOC AND KHTHC</t>
        </is>
      </c>
      <c r="C1963" s="462" t="inlineStr">
        <is>
          <t>អេសអាយធីស៊ី ខិនថេនើរ ឡាញ (ខេមបូឌា)</t>
        </is>
      </c>
      <c r="D1963" s="462" t="inlineStr">
        <is>
          <t>L001-107035863</t>
        </is>
      </c>
      <c r="E1963" s="462" t="inlineStr">
        <is>
          <t>SITC2023-007609</t>
        </is>
      </c>
      <c r="F1963" s="463" t="n">
        <v>45021</v>
      </c>
      <c r="G1963" s="464" t="n">
        <v>224775</v>
      </c>
      <c r="H1963" s="462" t="n"/>
      <c r="I1963" s="464">
        <f>G1963</f>
        <v/>
      </c>
      <c r="J1963" s="462">
        <f>IF(AND(Q1963=TRUE, R1963=TRUE, S1963=TRUE), IF(W1963&lt;-0.05, "អនុញ្ញាត (អ្នកផ្គត់ផ្គង់ប្រកាសខ្វះ)", "បានប្រកាស (អនុញ្ញាត)"), IF(AND(Q1963=FALSE, R1963=FALSE, S1963=FALSE), "ព្យួរទុក (មិនមានទិន្នន័យ)", "ប្រកាសខុស (ព្យួរទុក)"))</f>
        <v/>
      </c>
      <c r="K1963" s="462" t="inlineStr"/>
      <c r="L1963" s="462" t="inlineStr"/>
      <c r="M1963" s="464">
        <f>AH1963</f>
        <v/>
      </c>
      <c r="N1963" s="464">
        <f>IF(W1963&lt;0,AH1963,I1963)</f>
        <v/>
      </c>
      <c r="O1963" s="464">
        <f>I1963-M1963</f>
        <v/>
      </c>
      <c r="P1963" s="462" t="n"/>
      <c r="Q1963" s="462">
        <f>V1963=W1963</f>
        <v/>
      </c>
      <c r="R1963" s="462">
        <f>AND(MONTH(F1963)=MONTH(X1963), YEAR(F1963)=YEAR(X1963))</f>
        <v/>
      </c>
      <c r="S1963" s="462">
        <f>AC1963="L001-901905215"</f>
        <v/>
      </c>
      <c r="T1963" s="464">
        <f>G1963-AH1963</f>
        <v/>
      </c>
      <c r="U1963" s="462" t="n"/>
      <c r="V1963" s="462" t="inlineStr">
        <is>
          <t>SITC2023007609</t>
        </is>
      </c>
      <c r="W1963" s="462" t="inlineStr">
        <is>
          <t>SITC2023007609</t>
        </is>
      </c>
      <c r="X1963" s="463" t="n">
        <v>45021</v>
      </c>
      <c r="Y1963" s="462" t="inlineStr">
        <is>
          <t>SITC2023-007609</t>
        </is>
      </c>
      <c r="Z1963" s="462" t="inlineStr"/>
      <c r="AA1963" s="462" t="inlineStr">
        <is>
          <t>បុគ្គលជាប់អាករ</t>
        </is>
      </c>
      <c r="AB1963" s="462" t="inlineStr">
        <is>
          <t>L001-901905215</t>
        </is>
      </c>
      <c r="AC1963" s="462" t="inlineStr">
        <is>
          <t>វីអ៊ីស៊ិន (ខេមបូឌា) អ៊ិនដាសស្ទ្រី ឯ.ក</t>
        </is>
      </c>
      <c r="AD1963" s="464" t="n">
        <v>2474357</v>
      </c>
      <c r="AE1963" s="464" t="n">
        <v>2249415</v>
      </c>
      <c r="AF1963" s="464" t="n">
        <v>0</v>
      </c>
      <c r="AG1963" s="464" t="n">
        <v>0</v>
      </c>
      <c r="AH1963" s="464" t="n">
        <v>224942</v>
      </c>
      <c r="AI1963" s="464" t="n">
        <v>0</v>
      </c>
      <c r="AJ1963" s="464" t="n">
        <v>0</v>
      </c>
      <c r="AK1963" s="464" t="n">
        <v>0</v>
      </c>
      <c r="AL1963" s="464" t="n">
        <v>0</v>
      </c>
      <c r="AM1963" s="464" t="n">
        <v>0</v>
      </c>
      <c r="AN1963" s="464" t="n">
        <v>0</v>
      </c>
      <c r="AO1963" s="464" t="n">
        <v>0</v>
      </c>
      <c r="AP1963" s="464" t="n">
        <v>0</v>
      </c>
      <c r="AQ1963" s="462" t="inlineStr"/>
      <c r="AR1963" s="462" t="inlineStr">
        <is>
          <t>KHCIC,KHTHC,EMF,EIB,KHDOC</t>
        </is>
      </c>
      <c r="AS1963" s="462" t="inlineStr">
        <is>
          <t>បានប្រកាសពន្ធ</t>
        </is>
      </c>
    </row>
    <row r="1964">
      <c r="A1964" s="461" t="n">
        <v>1956</v>
      </c>
      <c r="B1964" s="462" t="inlineStr">
        <is>
          <t>CLEARANCE IMPORT 20',TRUCKING IMPORT 20' AND HANDLING FEE</t>
        </is>
      </c>
      <c r="C1964" s="462" t="inlineStr">
        <is>
          <t>ហាវតាយ អ៊ិនធើណេសិនណល ឡូជីស្ទីក ឯ.ក</t>
        </is>
      </c>
      <c r="D1964" s="462" t="inlineStr">
        <is>
          <t>K007-902202863</t>
        </is>
      </c>
      <c r="E1964" s="462" t="inlineStr">
        <is>
          <t>HT230050</t>
        </is>
      </c>
      <c r="F1964" s="463" t="n">
        <v>45044</v>
      </c>
      <c r="G1964" s="464" t="n">
        <v>242785</v>
      </c>
      <c r="H1964" s="462" t="n"/>
      <c r="I1964" s="464">
        <f>G1964</f>
        <v/>
      </c>
      <c r="J1964" s="462">
        <f>IF(AND(Q1964=TRUE, R1964=TRUE, S1964=TRUE), IF(W1964&lt;-0.05, "អនុញ្ញាត (អ្នកផ្គត់ផ្គង់ប្រកាសខ្វះ)", "បានប្រកាស (អនុញ្ញាត)"), IF(AND(Q1964=FALSE, R1964=FALSE, S1964=FALSE), "ព្យួរទុក (មិនមានទិន្នន័យ)", "ប្រកាសខុស (ព្យួរទុក)"))</f>
        <v/>
      </c>
      <c r="K1964" s="462" t="inlineStr"/>
      <c r="L1964" s="462" t="inlineStr"/>
      <c r="M1964" s="464">
        <f>AH1964</f>
        <v/>
      </c>
      <c r="N1964" s="464">
        <f>IF(W1964&lt;0,AH1964,I1964)</f>
        <v/>
      </c>
      <c r="O1964" s="464">
        <f>I1964-M1964</f>
        <v/>
      </c>
      <c r="P1964" s="462" t="n"/>
      <c r="Q1964" s="462">
        <f>V1964=W1964</f>
        <v/>
      </c>
      <c r="R1964" s="462">
        <f>AND(MONTH(F1964)=MONTH(X1964), YEAR(F1964)=YEAR(X1964))</f>
        <v/>
      </c>
      <c r="S1964" s="462">
        <f>AC1964="L001-901905215"</f>
        <v/>
      </c>
      <c r="T1964" s="464">
        <f>G1964-AH1964</f>
        <v/>
      </c>
      <c r="U1964" s="462" t="n"/>
      <c r="V1964" s="462" t="inlineStr">
        <is>
          <t>HT230050</t>
        </is>
      </c>
      <c r="W1964" s="462" t="inlineStr">
        <is>
          <t>HT230050</t>
        </is>
      </c>
      <c r="X1964" s="463" t="n">
        <v>45044</v>
      </c>
      <c r="Y1964" s="462" t="inlineStr">
        <is>
          <t>HT230050</t>
        </is>
      </c>
      <c r="Z1964" s="462" t="inlineStr"/>
      <c r="AA1964" s="462" t="inlineStr">
        <is>
          <t>បុគ្គលជាប់អាករ</t>
        </is>
      </c>
      <c r="AB1964" s="462" t="inlineStr">
        <is>
          <t>L001-901905215</t>
        </is>
      </c>
      <c r="AC1964" s="462" t="inlineStr">
        <is>
          <t>វីអ៊ីស៊ិន (ខេមបូឌា) អ៊ិនដាសស្ទ្រី ឯ.ក</t>
        </is>
      </c>
      <c r="AD1964" s="464" t="n">
        <v>2670635</v>
      </c>
      <c r="AE1964" s="464" t="n">
        <v>2427850</v>
      </c>
      <c r="AF1964" s="464" t="n">
        <v>0</v>
      </c>
      <c r="AG1964" s="464" t="n">
        <v>0</v>
      </c>
      <c r="AH1964" s="464" t="n">
        <v>242785</v>
      </c>
      <c r="AI1964" s="464" t="n">
        <v>0</v>
      </c>
      <c r="AJ1964" s="464" t="n">
        <v>0</v>
      </c>
      <c r="AK1964" s="464" t="n">
        <v>0</v>
      </c>
      <c r="AL1964" s="464" t="n">
        <v>0</v>
      </c>
      <c r="AM1964" s="464" t="n">
        <v>0</v>
      </c>
      <c r="AN1964" s="464" t="n">
        <v>0</v>
      </c>
      <c r="AO1964" s="464" t="n">
        <v>0</v>
      </c>
      <c r="AP1964" s="464" t="n">
        <v>0</v>
      </c>
      <c r="AQ1964" s="462" t="inlineStr"/>
      <c r="AR1964" s="462" t="inlineStr">
        <is>
          <t>Trucking service</t>
        </is>
      </c>
      <c r="AS1964" s="462" t="inlineStr">
        <is>
          <t>បានប្រកាសពន្ធ</t>
        </is>
      </c>
    </row>
    <row r="1965">
      <c r="A1965" s="461" t="n">
        <v>1957</v>
      </c>
      <c r="B1965" s="462" t="inlineStr">
        <is>
          <t>LIFT ON AND LIFT OFF</t>
        </is>
      </c>
      <c r="C1965" s="462" t="inlineStr">
        <is>
          <t>កំពង់ផែស្វយ័តក្រុងព្រះសីហនុ</t>
        </is>
      </c>
      <c r="D1965" s="462" t="inlineStr">
        <is>
          <t>L001-100044638</t>
        </is>
      </c>
      <c r="E1965" s="462" t="inlineStr">
        <is>
          <t>048965</t>
        </is>
      </c>
      <c r="F1965" s="463" t="n">
        <v>45021</v>
      </c>
      <c r="G1965" s="464" t="n">
        <v>23102</v>
      </c>
      <c r="H1965" s="462" t="n"/>
      <c r="I1965" s="464">
        <f>G1965</f>
        <v/>
      </c>
      <c r="J1965" s="462">
        <f>IF(AND(Q1965=TRUE, R1965=TRUE, S1965=TRUE), IF(W1965&lt;-0.05, "អនុញ្ញាត (អ្នកផ្គត់ផ្គង់ប្រកាសខ្វះ)", "បានប្រកាស (អនុញ្ញាត)"), IF(AND(Q1965=FALSE, R1965=FALSE, S1965=FALSE), "ព្យួរទុក (មិនមានទិន្នន័យ)", "ប្រកាសខុស (ព្យួរទុក)"))</f>
        <v/>
      </c>
      <c r="K1965" s="462" t="inlineStr"/>
      <c r="L1965" s="462" t="inlineStr"/>
      <c r="M1965" s="464">
        <f>AH1965</f>
        <v/>
      </c>
      <c r="N1965" s="464">
        <f>IF(W1965&lt;0,AH1965,I1965)</f>
        <v/>
      </c>
      <c r="O1965" s="464">
        <f>I1965-M1965</f>
        <v/>
      </c>
      <c r="P1965" s="462" t="n"/>
      <c r="Q1965" s="462">
        <f>V1965=W1965</f>
        <v/>
      </c>
      <c r="R1965" s="462">
        <f>AND(MONTH(F1965)=MONTH(X1965), YEAR(F1965)=YEAR(X1965))</f>
        <v/>
      </c>
      <c r="S1965" s="462">
        <f>AC1965="L001-901905215"</f>
        <v/>
      </c>
      <c r="T1965" s="464">
        <f>G1965-AH1965</f>
        <v/>
      </c>
      <c r="U1965" s="462" t="n"/>
      <c r="V1965" s="462" t="inlineStr">
        <is>
          <t>048965</t>
        </is>
      </c>
      <c r="W1965" s="462" t="inlineStr"/>
      <c r="X1965" s="499" t="n"/>
      <c r="Y1965" s="462" t="n"/>
      <c r="Z1965" s="462" t="n"/>
      <c r="AA1965" s="462" t="n"/>
      <c r="AB1965" s="462" t="n"/>
      <c r="AC1965" s="462" t="n"/>
      <c r="AD1965" s="462" t="n"/>
      <c r="AE1965" s="462" t="n"/>
      <c r="AF1965" s="462" t="n"/>
      <c r="AG1965" s="462" t="n"/>
      <c r="AH1965" s="462" t="n"/>
      <c r="AI1965" s="462" t="n"/>
      <c r="AJ1965" s="462" t="n"/>
      <c r="AK1965" s="462" t="n"/>
      <c r="AL1965" s="462" t="n"/>
      <c r="AM1965" s="462" t="n"/>
      <c r="AN1965" s="462" t="n"/>
      <c r="AO1965" s="462" t="n"/>
      <c r="AP1965" s="462" t="n"/>
      <c r="AQ1965" s="462" t="n"/>
      <c r="AR1965" s="462" t="n"/>
      <c r="AS1965" s="462" t="n"/>
    </row>
    <row r="1966">
      <c r="A1966" s="461" t="n">
        <v>1958</v>
      </c>
      <c r="B1966" s="462" t="inlineStr">
        <is>
          <t>EIB,EMF,KHCIC,KHDOC AND KHTHC</t>
        </is>
      </c>
      <c r="C1966" s="462" t="inlineStr">
        <is>
          <t>អេសអាយធីស៊ី ខិនថេនើរ ឡាញ (ខេមបូឌា)</t>
        </is>
      </c>
      <c r="D1966" s="462" t="inlineStr">
        <is>
          <t>L001-107035863</t>
        </is>
      </c>
      <c r="E1966" s="462" t="inlineStr">
        <is>
          <t>SITC2023-007253</t>
        </is>
      </c>
      <c r="F1966" s="463" t="n">
        <v>45017</v>
      </c>
      <c r="G1966" s="464" t="n">
        <v>139863</v>
      </c>
      <c r="H1966" s="462" t="n"/>
      <c r="I1966" s="464">
        <f>G1966</f>
        <v/>
      </c>
      <c r="J1966" s="462">
        <f>IF(AND(Q1966=TRUE, R1966=TRUE, S1966=TRUE), IF(W1966&lt;-0.05, "អនុញ្ញាត (អ្នកផ្គត់ផ្គង់ប្រកាសខ្វះ)", "បានប្រកាស (អនុញ្ញាត)"), IF(AND(Q1966=FALSE, R1966=FALSE, S1966=FALSE), "ព្យួរទុក (មិនមានទិន្នន័យ)", "ប្រកាសខុស (ព្យួរទុក)"))</f>
        <v/>
      </c>
      <c r="K1966" s="462" t="inlineStr"/>
      <c r="L1966" s="462" t="inlineStr"/>
      <c r="M1966" s="464">
        <f>AH1966</f>
        <v/>
      </c>
      <c r="N1966" s="464">
        <f>IF(W1966&lt;0,AH1966,I1966)</f>
        <v/>
      </c>
      <c r="O1966" s="464">
        <f>I1966-M1966</f>
        <v/>
      </c>
      <c r="P1966" s="462" t="n"/>
      <c r="Q1966" s="462">
        <f>V1966=W1966</f>
        <v/>
      </c>
      <c r="R1966" s="462">
        <f>AND(MONTH(F1966)=MONTH(X1966), YEAR(F1966)=YEAR(X1966))</f>
        <v/>
      </c>
      <c r="S1966" s="462">
        <f>AC1966="L001-901905215"</f>
        <v/>
      </c>
      <c r="T1966" s="464">
        <f>G1966-AH1966</f>
        <v/>
      </c>
      <c r="U1966" s="462" t="n"/>
      <c r="V1966" s="462" t="inlineStr">
        <is>
          <t>SITC2023007253</t>
        </is>
      </c>
      <c r="W1966" s="462" t="inlineStr">
        <is>
          <t>SITC2023007253</t>
        </is>
      </c>
      <c r="X1966" s="463" t="n">
        <v>45017</v>
      </c>
      <c r="Y1966" s="462" t="inlineStr">
        <is>
          <t>SITC2023-007253</t>
        </is>
      </c>
      <c r="Z1966" s="462" t="inlineStr"/>
      <c r="AA1966" s="462" t="inlineStr">
        <is>
          <t>បុគ្គលជាប់អាករ</t>
        </is>
      </c>
      <c r="AB1966" s="462" t="inlineStr">
        <is>
          <t>L001-901905215</t>
        </is>
      </c>
      <c r="AC1966" s="462" t="inlineStr">
        <is>
          <t>វីអ៊ីស៊ិន (ខេមបូឌា) អ៊ិនដាសស្ទ្រី ឯ.ក</t>
        </is>
      </c>
      <c r="AD1966" s="464" t="n">
        <v>1538493</v>
      </c>
      <c r="AE1966" s="464" t="n">
        <v>1398630</v>
      </c>
      <c r="AF1966" s="464" t="n">
        <v>0</v>
      </c>
      <c r="AG1966" s="464" t="n">
        <v>0</v>
      </c>
      <c r="AH1966" s="464" t="n">
        <v>139863</v>
      </c>
      <c r="AI1966" s="464" t="n">
        <v>0</v>
      </c>
      <c r="AJ1966" s="464" t="n">
        <v>0</v>
      </c>
      <c r="AK1966" s="464" t="n">
        <v>0</v>
      </c>
      <c r="AL1966" s="464" t="n">
        <v>0</v>
      </c>
      <c r="AM1966" s="464" t="n">
        <v>0</v>
      </c>
      <c r="AN1966" s="464" t="n">
        <v>0</v>
      </c>
      <c r="AO1966" s="464" t="n">
        <v>0</v>
      </c>
      <c r="AP1966" s="464" t="n">
        <v>0</v>
      </c>
      <c r="AQ1966" s="462" t="inlineStr"/>
      <c r="AR1966" s="462" t="inlineStr">
        <is>
          <t>KHTHC,EIB,KHCIC,EMF,KHDOC</t>
        </is>
      </c>
      <c r="AS1966" s="462" t="inlineStr">
        <is>
          <t>បានប្រកាសពន្ធ</t>
        </is>
      </c>
    </row>
    <row r="1967">
      <c r="A1967" s="461" t="n">
        <v>1959</v>
      </c>
      <c r="B1967" s="462" t="inlineStr">
        <is>
          <t>CLEARANCE IMPORT 20',TRUCKING IMPORT 20' AND HANDLING FEE</t>
        </is>
      </c>
      <c r="C1967" s="462" t="inlineStr">
        <is>
          <t>ហាវតាយ អ៊ិនធើណេសិនណល ឡូជីស្ទីក ឯ.ក</t>
        </is>
      </c>
      <c r="D1967" s="462" t="inlineStr">
        <is>
          <t>K007-902202863</t>
        </is>
      </c>
      <c r="E1967" s="462" t="inlineStr">
        <is>
          <t>HT230057</t>
        </is>
      </c>
      <c r="F1967" s="463" t="n">
        <v>45044</v>
      </c>
      <c r="G1967" s="464" t="n">
        <v>242785</v>
      </c>
      <c r="H1967" s="462" t="n"/>
      <c r="I1967" s="464">
        <f>G1967</f>
        <v/>
      </c>
      <c r="J1967" s="462">
        <f>IF(AND(Q1967=TRUE, R1967=TRUE, S1967=TRUE), IF(W1967&lt;-0.05, "អនុញ្ញាត (អ្នកផ្គត់ផ្គង់ប្រកាសខ្វះ)", "បានប្រកាស (អនុញ្ញាត)"), IF(AND(Q1967=FALSE, R1967=FALSE, S1967=FALSE), "ព្យួរទុក (មិនមានទិន្នន័យ)", "ប្រកាសខុស (ព្យួរទុក)"))</f>
        <v/>
      </c>
      <c r="K1967" s="462" t="inlineStr"/>
      <c r="L1967" s="462" t="inlineStr"/>
      <c r="M1967" s="464">
        <f>AH1967</f>
        <v/>
      </c>
      <c r="N1967" s="464">
        <f>IF(W1967&lt;0,AH1967,I1967)</f>
        <v/>
      </c>
      <c r="O1967" s="464">
        <f>I1967-M1967</f>
        <v/>
      </c>
      <c r="P1967" s="462" t="n"/>
      <c r="Q1967" s="462">
        <f>V1967=W1967</f>
        <v/>
      </c>
      <c r="R1967" s="462">
        <f>AND(MONTH(F1967)=MONTH(X1967), YEAR(F1967)=YEAR(X1967))</f>
        <v/>
      </c>
      <c r="S1967" s="462">
        <f>AC1967="L001-901905215"</f>
        <v/>
      </c>
      <c r="T1967" s="464">
        <f>G1967-AH1967</f>
        <v/>
      </c>
      <c r="U1967" s="462" t="n"/>
      <c r="V1967" s="462" t="inlineStr">
        <is>
          <t>HT230057</t>
        </is>
      </c>
      <c r="W1967" s="462" t="inlineStr">
        <is>
          <t>HT230057</t>
        </is>
      </c>
      <c r="X1967" s="463" t="n">
        <v>45044</v>
      </c>
      <c r="Y1967" s="462" t="inlineStr">
        <is>
          <t>HT230057</t>
        </is>
      </c>
      <c r="Z1967" s="462" t="inlineStr"/>
      <c r="AA1967" s="462" t="inlineStr">
        <is>
          <t>បុគ្គលជាប់អាករ</t>
        </is>
      </c>
      <c r="AB1967" s="462" t="inlineStr">
        <is>
          <t>L001-901905215</t>
        </is>
      </c>
      <c r="AC1967" s="462" t="inlineStr">
        <is>
          <t>វីអ៊ីស៊ិន (ខេមបូឌា) អ៊ិនដាសស្ទ្រី ឯ.ក</t>
        </is>
      </c>
      <c r="AD1967" s="464" t="n">
        <v>2670635</v>
      </c>
      <c r="AE1967" s="464" t="n">
        <v>2427850</v>
      </c>
      <c r="AF1967" s="464" t="n">
        <v>0</v>
      </c>
      <c r="AG1967" s="464" t="n">
        <v>0</v>
      </c>
      <c r="AH1967" s="464" t="n">
        <v>242785</v>
      </c>
      <c r="AI1967" s="464" t="n">
        <v>0</v>
      </c>
      <c r="AJ1967" s="464" t="n">
        <v>0</v>
      </c>
      <c r="AK1967" s="464" t="n">
        <v>0</v>
      </c>
      <c r="AL1967" s="464" t="n">
        <v>0</v>
      </c>
      <c r="AM1967" s="464" t="n">
        <v>0</v>
      </c>
      <c r="AN1967" s="464" t="n">
        <v>0</v>
      </c>
      <c r="AO1967" s="464" t="n">
        <v>0</v>
      </c>
      <c r="AP1967" s="464" t="n">
        <v>0</v>
      </c>
      <c r="AQ1967" s="462" t="inlineStr"/>
      <c r="AR1967" s="462" t="inlineStr">
        <is>
          <t>Trucking service</t>
        </is>
      </c>
      <c r="AS1967" s="462" t="inlineStr">
        <is>
          <t>បានប្រកាសពន្ធ</t>
        </is>
      </c>
    </row>
    <row r="1968">
      <c r="A1968" s="461" t="n">
        <v>1960</v>
      </c>
      <c r="B1968" s="462" t="inlineStr">
        <is>
          <t>LIFT ON AND LIFT OFF</t>
        </is>
      </c>
      <c r="C1968" s="462" t="inlineStr">
        <is>
          <t>កំពង់ផែស្វយ័តក្រុងព្រះសីហនុ</t>
        </is>
      </c>
      <c r="D1968" s="462" t="inlineStr">
        <is>
          <t>L001-100044638</t>
        </is>
      </c>
      <c r="E1968" s="462" t="inlineStr">
        <is>
          <t>060896</t>
        </is>
      </c>
      <c r="F1968" s="463" t="n">
        <v>45040</v>
      </c>
      <c r="G1968" s="464" t="n">
        <v>23250</v>
      </c>
      <c r="H1968" s="462" t="n"/>
      <c r="I1968" s="464">
        <f>G1968</f>
        <v/>
      </c>
      <c r="J1968" s="462">
        <f>IF(AND(Q1968=TRUE, R1968=TRUE, S1968=TRUE), IF(W1968&lt;-0.05, "អនុញ្ញាត (អ្នកផ្គត់ផ្គង់ប្រកាសខ្វះ)", "បានប្រកាស (អនុញ្ញាត)"), IF(AND(Q1968=FALSE, R1968=FALSE, S1968=FALSE), "ព្យួរទុក (មិនមានទិន្នន័យ)", "ប្រកាសខុស (ព្យួរទុក)"))</f>
        <v/>
      </c>
      <c r="K1968" s="462" t="inlineStr"/>
      <c r="L1968" s="462" t="inlineStr"/>
      <c r="M1968" s="464">
        <f>AH1968</f>
        <v/>
      </c>
      <c r="N1968" s="464">
        <f>IF(W1968&lt;0,AH1968,I1968)</f>
        <v/>
      </c>
      <c r="O1968" s="464">
        <f>I1968-M1968</f>
        <v/>
      </c>
      <c r="P1968" s="462" t="n"/>
      <c r="Q1968" s="462">
        <f>V1968=W1968</f>
        <v/>
      </c>
      <c r="R1968" s="462">
        <f>AND(MONTH(F1968)=MONTH(X1968), YEAR(F1968)=YEAR(X1968))</f>
        <v/>
      </c>
      <c r="S1968" s="462">
        <f>AC1968="L001-901905215"</f>
        <v/>
      </c>
      <c r="T1968" s="464">
        <f>G1968-AH1968</f>
        <v/>
      </c>
      <c r="U1968" s="462" t="n"/>
      <c r="V1968" s="462" t="inlineStr">
        <is>
          <t>060896</t>
        </is>
      </c>
      <c r="W1968" s="462" t="inlineStr"/>
      <c r="X1968" s="499" t="n"/>
      <c r="Y1968" s="462" t="n"/>
      <c r="Z1968" s="462" t="n"/>
      <c r="AA1968" s="462" t="n"/>
      <c r="AB1968" s="462" t="n"/>
      <c r="AC1968" s="462" t="n"/>
      <c r="AD1968" s="462" t="n"/>
      <c r="AE1968" s="462" t="n"/>
      <c r="AF1968" s="462" t="n"/>
      <c r="AG1968" s="462" t="n"/>
      <c r="AH1968" s="462" t="n"/>
      <c r="AI1968" s="462" t="n"/>
      <c r="AJ1968" s="462" t="n"/>
      <c r="AK1968" s="462" t="n"/>
      <c r="AL1968" s="462" t="n"/>
      <c r="AM1968" s="462" t="n"/>
      <c r="AN1968" s="462" t="n"/>
      <c r="AO1968" s="462" t="n"/>
      <c r="AP1968" s="462" t="n"/>
      <c r="AQ1968" s="462" t="n"/>
      <c r="AR1968" s="462" t="n"/>
      <c r="AS1968" s="462" t="n"/>
    </row>
    <row r="1969">
      <c r="A1969" s="461" t="n">
        <v>1961</v>
      </c>
      <c r="B1969" s="462" t="inlineStr">
        <is>
          <t>EIB,EMF,KHCIC,KHDOC AND KHTHC</t>
        </is>
      </c>
      <c r="C1969" s="462" t="inlineStr">
        <is>
          <t>អេសអាយធីស៊ី ខិនថេនើរ ឡាញ (ខេមបូឌា)</t>
        </is>
      </c>
      <c r="D1969" s="462" t="inlineStr">
        <is>
          <t>L001-107035863</t>
        </is>
      </c>
      <c r="E1969" s="462" t="inlineStr">
        <is>
          <t>SITC2023-009094</t>
        </is>
      </c>
      <c r="F1969" s="463" t="n">
        <v>45036</v>
      </c>
      <c r="G1969" s="464" t="n">
        <v>140415</v>
      </c>
      <c r="H1969" s="462" t="n"/>
      <c r="I1969" s="464">
        <f>G1969</f>
        <v/>
      </c>
      <c r="J1969" s="462">
        <f>IF(AND(Q1969=TRUE, R1969=TRUE, S1969=TRUE), IF(W1969&lt;-0.05, "អនុញ្ញាត (អ្នកផ្គត់ផ្គង់ប្រកាសខ្វះ)", "បានប្រកាស (អនុញ្ញាត)"), IF(AND(Q1969=FALSE, R1969=FALSE, S1969=FALSE), "ព្យួរទុក (មិនមានទិន្នន័យ)", "ប្រកាសខុស (ព្យួរទុក)"))</f>
        <v/>
      </c>
      <c r="K1969" s="462" t="inlineStr"/>
      <c r="L1969" s="462" t="inlineStr"/>
      <c r="M1969" s="464">
        <f>AH1969</f>
        <v/>
      </c>
      <c r="N1969" s="464">
        <f>IF(W1969&lt;0,AH1969,I1969)</f>
        <v/>
      </c>
      <c r="O1969" s="464">
        <f>I1969-M1969</f>
        <v/>
      </c>
      <c r="P1969" s="462" t="n"/>
      <c r="Q1969" s="462">
        <f>V1969=W1969</f>
        <v/>
      </c>
      <c r="R1969" s="462">
        <f>AND(MONTH(F1969)=MONTH(X1969), YEAR(F1969)=YEAR(X1969))</f>
        <v/>
      </c>
      <c r="S1969" s="462">
        <f>AC1969="L001-901905215"</f>
        <v/>
      </c>
      <c r="T1969" s="464">
        <f>G1969-AH1969</f>
        <v/>
      </c>
      <c r="U1969" s="462" t="n"/>
      <c r="V1969" s="462" t="inlineStr">
        <is>
          <t>SITC2023009094</t>
        </is>
      </c>
      <c r="W1969" s="462" t="inlineStr">
        <is>
          <t>SITC2023009094</t>
        </is>
      </c>
      <c r="X1969" s="463" t="n">
        <v>45036</v>
      </c>
      <c r="Y1969" s="462" t="inlineStr">
        <is>
          <t>SITC2023-009094</t>
        </is>
      </c>
      <c r="Z1969" s="462" t="inlineStr"/>
      <c r="AA1969" s="462" t="inlineStr">
        <is>
          <t>បុគ្គលជាប់អាករ</t>
        </is>
      </c>
      <c r="AB1969" s="462" t="inlineStr">
        <is>
          <t>L001-901905215</t>
        </is>
      </c>
      <c r="AC1969" s="462" t="inlineStr">
        <is>
          <t>វីអ៊ីស៊ិន (ខេមបូឌា) អ៊ិនដាសស្ទ្រី ឯ.ក</t>
        </is>
      </c>
      <c r="AD1969" s="464" t="n">
        <v>1544565</v>
      </c>
      <c r="AE1969" s="464" t="n">
        <v>1404150</v>
      </c>
      <c r="AF1969" s="464" t="n">
        <v>0</v>
      </c>
      <c r="AG1969" s="464" t="n">
        <v>0</v>
      </c>
      <c r="AH1969" s="464" t="n">
        <v>140415</v>
      </c>
      <c r="AI1969" s="464" t="n">
        <v>0</v>
      </c>
      <c r="AJ1969" s="464" t="n">
        <v>0</v>
      </c>
      <c r="AK1969" s="464" t="n">
        <v>0</v>
      </c>
      <c r="AL1969" s="464" t="n">
        <v>0</v>
      </c>
      <c r="AM1969" s="464" t="n">
        <v>0</v>
      </c>
      <c r="AN1969" s="464" t="n">
        <v>0</v>
      </c>
      <c r="AO1969" s="464" t="n">
        <v>0</v>
      </c>
      <c r="AP1969" s="464" t="n">
        <v>0</v>
      </c>
      <c r="AQ1969" s="462" t="inlineStr"/>
      <c r="AR1969" s="462" t="inlineStr">
        <is>
          <t>EMF,KHTHC,EIB,KHDOC,KHCIC</t>
        </is>
      </c>
      <c r="AS1969" s="462" t="inlineStr">
        <is>
          <t>បានប្រកាសពន្ធ</t>
        </is>
      </c>
    </row>
    <row r="1970">
      <c r="A1970" s="461" t="n">
        <v>1962</v>
      </c>
      <c r="B1970" s="462" t="inlineStr">
        <is>
          <t>Building Rental Charge (540 SQM) For April 2023 and Management Fee For March 2023</t>
        </is>
      </c>
      <c r="C1970" s="462" t="inlineStr">
        <is>
          <t>មេហ្គា លេបឹល &amp; ស្ទីកឃើរ (ខេមបូឌា)</t>
        </is>
      </c>
      <c r="D1970" s="462" t="inlineStr">
        <is>
          <t>L001-100185983</t>
        </is>
      </c>
      <c r="E1970" s="462" t="inlineStr">
        <is>
          <t>INV20230401</t>
        </is>
      </c>
      <c r="F1970" s="463" t="n">
        <v>45019</v>
      </c>
      <c r="G1970" s="464" t="n">
        <v>652571</v>
      </c>
      <c r="H1970" s="462" t="n"/>
      <c r="I1970" s="464">
        <f>G1970</f>
        <v/>
      </c>
      <c r="J1970" s="462">
        <f>IF(AND(Q1970=TRUE, R1970=TRUE, S1970=TRUE), IF(W1970&lt;-0.05, "អនុញ្ញាត (អ្នកផ្គត់ផ្គង់ប្រកាសខ្វះ)", "បានប្រកាស (អនុញ្ញាត)"), IF(AND(Q1970=FALSE, R1970=FALSE, S1970=FALSE), "ព្យួរទុក (មិនមានទិន្នន័យ)", "ប្រកាសខុស (ព្យួរទុក)"))</f>
        <v/>
      </c>
      <c r="K1970" s="462" t="inlineStr"/>
      <c r="L1970" s="462" t="inlineStr"/>
      <c r="M1970" s="464">
        <f>AH1970</f>
        <v/>
      </c>
      <c r="N1970" s="464">
        <f>IF(W1970&lt;0,AH1970,I1970)</f>
        <v/>
      </c>
      <c r="O1970" s="464">
        <f>I1970-M1970</f>
        <v/>
      </c>
      <c r="P1970" s="462" t="n"/>
      <c r="Q1970" s="462">
        <f>V1970=W1970</f>
        <v/>
      </c>
      <c r="R1970" s="462">
        <f>AND(MONTH(F1970)=MONTH(X1970), YEAR(F1970)=YEAR(X1970))</f>
        <v/>
      </c>
      <c r="S1970" s="462">
        <f>AC1970="L001-901905215"</f>
        <v/>
      </c>
      <c r="T1970" s="464">
        <f>G1970-AH1970</f>
        <v/>
      </c>
      <c r="U1970" s="462" t="n"/>
      <c r="V1970" s="462" t="inlineStr">
        <is>
          <t>INV20230401</t>
        </is>
      </c>
      <c r="W1970" s="462" t="inlineStr">
        <is>
          <t>INV20230401</t>
        </is>
      </c>
      <c r="X1970" s="463" t="n">
        <v>45019</v>
      </c>
      <c r="Y1970" s="462" t="inlineStr">
        <is>
          <t>INV20230401</t>
        </is>
      </c>
      <c r="Z1970" s="462" t="inlineStr"/>
      <c r="AA1970" s="462" t="inlineStr">
        <is>
          <t>បុគ្គលជាប់អាករ</t>
        </is>
      </c>
      <c r="AB1970" s="462" t="inlineStr">
        <is>
          <t>L001-901905215</t>
        </is>
      </c>
      <c r="AC1970" s="462" t="inlineStr">
        <is>
          <t>វីអ៊ីស៊ិន (ខេមបូឌា) អ៊ិនដាសស្ទ្រី ឯ.ក</t>
        </is>
      </c>
      <c r="AD1970" s="464" t="n">
        <v>7178280</v>
      </c>
      <c r="AE1970" s="464" t="n">
        <v>6525709</v>
      </c>
      <c r="AF1970" s="464" t="n">
        <v>0</v>
      </c>
      <c r="AG1970" s="464" t="n">
        <v>0</v>
      </c>
      <c r="AH1970" s="464" t="n">
        <v>652571</v>
      </c>
      <c r="AI1970" s="464" t="n">
        <v>0</v>
      </c>
      <c r="AJ1970" s="464" t="n">
        <v>0</v>
      </c>
      <c r="AK1970" s="464" t="n">
        <v>0</v>
      </c>
      <c r="AL1970" s="464" t="n">
        <v>0</v>
      </c>
      <c r="AM1970" s="464" t="n">
        <v>0</v>
      </c>
      <c r="AN1970" s="464" t="n">
        <v>0</v>
      </c>
      <c r="AO1970" s="464" t="n">
        <v>0</v>
      </c>
      <c r="AP1970" s="464" t="n">
        <v>0</v>
      </c>
      <c r="AQ1970" s="462" t="inlineStr"/>
      <c r="AR1970" s="462" t="inlineStr">
        <is>
          <t>Building rental and management charges</t>
        </is>
      </c>
      <c r="AS1970" s="462" t="inlineStr">
        <is>
          <t>បានប្រកាសពន្ធ</t>
        </is>
      </c>
    </row>
    <row r="1971">
      <c r="A1971" s="461" t="n">
        <v>1963</v>
      </c>
      <c r="B1971" s="462" t="inlineStr">
        <is>
          <t>Infrastructure Maintenance fee for April 2023</t>
        </is>
      </c>
      <c r="C1971" s="462" t="inlineStr">
        <is>
          <t>ភ្នំពេញ អេសអ៊ីហ្សិត ភីអិលស៊ី</t>
        </is>
      </c>
      <c r="D1971" s="462" t="inlineStr">
        <is>
          <t>L001-100046592</t>
        </is>
      </c>
      <c r="E1971" s="462" t="inlineStr">
        <is>
          <t>2023-01836</t>
        </is>
      </c>
      <c r="F1971" s="463" t="n">
        <v>45034</v>
      </c>
      <c r="G1971" s="464" t="n">
        <v>200291</v>
      </c>
      <c r="H1971" s="462" t="n"/>
      <c r="I1971" s="464">
        <f>G1971</f>
        <v/>
      </c>
      <c r="J1971" s="462">
        <f>IF(AND(Q1971=TRUE, R1971=TRUE, S1971=TRUE), IF(W1971&lt;-0.05, "អនុញ្ញាត (អ្នកផ្គត់ផ្គង់ប្រកាសខ្វះ)", "បានប្រកាស (អនុញ្ញាត)"), IF(AND(Q1971=FALSE, R1971=FALSE, S1971=FALSE), "ព្យួរទុក (មិនមានទិន្នន័យ)", "ប្រកាសខុស (ព្យួរទុក)"))</f>
        <v/>
      </c>
      <c r="K1971" s="462" t="inlineStr"/>
      <c r="L1971" s="462" t="inlineStr"/>
      <c r="M1971" s="464">
        <f>AH1971</f>
        <v/>
      </c>
      <c r="N1971" s="464">
        <f>IF(W1971&lt;0,AH1971,I1971)</f>
        <v/>
      </c>
      <c r="O1971" s="464">
        <f>I1971-M1971</f>
        <v/>
      </c>
      <c r="P1971" s="462" t="n"/>
      <c r="Q1971" s="462">
        <f>V1971=W1971</f>
        <v/>
      </c>
      <c r="R1971" s="462">
        <f>AND(MONTH(F1971)=MONTH(X1971), YEAR(F1971)=YEAR(X1971))</f>
        <v/>
      </c>
      <c r="S1971" s="462">
        <f>AC1971="L001-901905215"</f>
        <v/>
      </c>
      <c r="T1971" s="464">
        <f>G1971-AH1971</f>
        <v/>
      </c>
      <c r="U1971" s="462" t="n"/>
      <c r="V1971" s="462" t="inlineStr">
        <is>
          <t>202301836</t>
        </is>
      </c>
      <c r="W1971" s="462" t="inlineStr">
        <is>
          <t>202301836</t>
        </is>
      </c>
      <c r="X1971" s="463" t="n">
        <v>45034</v>
      </c>
      <c r="Y1971" s="462" t="inlineStr">
        <is>
          <t>2023-01836</t>
        </is>
      </c>
      <c r="Z1971" s="462" t="inlineStr"/>
      <c r="AA1971" s="462" t="inlineStr">
        <is>
          <t>បុគ្គលជាប់អាករ</t>
        </is>
      </c>
      <c r="AB1971" s="462" t="inlineStr">
        <is>
          <t>L001-901905215</t>
        </is>
      </c>
      <c r="AC1971" s="462" t="inlineStr">
        <is>
          <t>វីអ៊ីស៊ិន (ខេមបូឌា) អ៊ិនដាសស្ទ្រី ឯ.ក</t>
        </is>
      </c>
      <c r="AD1971" s="464" t="n">
        <v>2203202</v>
      </c>
      <c r="AE1971" s="464" t="n">
        <v>2002911</v>
      </c>
      <c r="AF1971" s="464" t="n">
        <v>0</v>
      </c>
      <c r="AG1971" s="464" t="n">
        <v>0</v>
      </c>
      <c r="AH1971" s="464" t="n">
        <v>200291</v>
      </c>
      <c r="AI1971" s="464" t="n">
        <v>0</v>
      </c>
      <c r="AJ1971" s="464" t="n">
        <v>0</v>
      </c>
      <c r="AK1971" s="464" t="n">
        <v>0</v>
      </c>
      <c r="AL1971" s="464" t="n">
        <v>0</v>
      </c>
      <c r="AM1971" s="464" t="n">
        <v>0</v>
      </c>
      <c r="AN1971" s="464" t="n">
        <v>0</v>
      </c>
      <c r="AO1971" s="464" t="n">
        <v>0</v>
      </c>
      <c r="AP1971" s="464" t="n">
        <v>0</v>
      </c>
      <c r="AQ1971" s="462" t="inlineStr"/>
      <c r="AR1971" s="462" t="inlineStr">
        <is>
          <t>Infrastructure Maintenance fee for Apr 2023</t>
        </is>
      </c>
      <c r="AS1971" s="462" t="inlineStr">
        <is>
          <t>បានប្រកាសពន្ធ</t>
        </is>
      </c>
    </row>
    <row r="1972">
      <c r="A1972" s="461" t="n">
        <v>1964</v>
      </c>
      <c r="B1972" s="462" t="inlineStr">
        <is>
          <t>HANDLING AND TRUCKING FEE</t>
        </is>
      </c>
      <c r="C1972" s="462" t="inlineStr">
        <is>
          <t>អ៊ិចស្ពែឌីធ័រ ខេមបូឌា អិលធីឌី</t>
        </is>
      </c>
      <c r="D1972" s="462" t="inlineStr">
        <is>
          <t>L001-100045898</t>
        </is>
      </c>
      <c r="E1972" s="462" t="inlineStr">
        <is>
          <t>TI-0246573</t>
        </is>
      </c>
      <c r="F1972" s="463" t="n">
        <v>45019</v>
      </c>
      <c r="G1972" s="464" t="n">
        <v>221854</v>
      </c>
      <c r="H1972" s="462" t="n"/>
      <c r="I1972" s="464">
        <f>G1972</f>
        <v/>
      </c>
      <c r="J1972" s="462">
        <f>IF(AND(Q1972=TRUE, R1972=TRUE, S1972=TRUE), IF(W1972&lt;-0.05, "អនុញ្ញាត (អ្នកផ្គត់ផ្គង់ប្រកាសខ្វះ)", "បានប្រកាស (អនុញ្ញាត)"), IF(AND(Q1972=FALSE, R1972=FALSE, S1972=FALSE), "ព្យួរទុក (មិនមានទិន្នន័យ)", "ប្រកាសខុស (ព្យួរទុក)"))</f>
        <v/>
      </c>
      <c r="K1972" s="462" t="inlineStr"/>
      <c r="L1972" s="462" t="inlineStr"/>
      <c r="M1972" s="464">
        <f>AH1972</f>
        <v/>
      </c>
      <c r="N1972" s="464">
        <f>IF(W1972&lt;0,AH1972,I1972)</f>
        <v/>
      </c>
      <c r="O1972" s="464">
        <f>I1972-M1972</f>
        <v/>
      </c>
      <c r="P1972" s="462" t="n"/>
      <c r="Q1972" s="462">
        <f>V1972=W1972</f>
        <v/>
      </c>
      <c r="R1972" s="462">
        <f>AND(MONTH(F1972)=MONTH(X1972), YEAR(F1972)=YEAR(X1972))</f>
        <v/>
      </c>
      <c r="S1972" s="462">
        <f>AC1972="L001-901905215"</f>
        <v/>
      </c>
      <c r="T1972" s="464">
        <f>G1972-AH1972</f>
        <v/>
      </c>
      <c r="U1972" s="462" t="n"/>
      <c r="V1972" s="462" t="inlineStr">
        <is>
          <t>TI0246573</t>
        </is>
      </c>
      <c r="W1972" s="462" t="inlineStr">
        <is>
          <t>TI0246573</t>
        </is>
      </c>
      <c r="X1972" s="463" t="n">
        <v>45019</v>
      </c>
      <c r="Y1972" s="462" t="inlineStr">
        <is>
          <t>TI-0246573</t>
        </is>
      </c>
      <c r="Z1972" s="462" t="inlineStr"/>
      <c r="AA1972" s="462" t="inlineStr">
        <is>
          <t>បុគ្គលជាប់អាករ</t>
        </is>
      </c>
      <c r="AB1972" s="462" t="inlineStr">
        <is>
          <t>L001-901905215</t>
        </is>
      </c>
      <c r="AC1972" s="462" t="inlineStr">
        <is>
          <t>វីអ៊ីស៊ិន (ខេមបូឌា) អ៊ិនដាសស្ទ្រី ឯ.ក</t>
        </is>
      </c>
      <c r="AD1972" s="464" t="n">
        <v>2440317</v>
      </c>
      <c r="AE1972" s="464" t="n">
        <v>2218470</v>
      </c>
      <c r="AF1972" s="464" t="n">
        <v>0</v>
      </c>
      <c r="AG1972" s="464" t="n">
        <v>0</v>
      </c>
      <c r="AH1972" s="464" t="n">
        <v>221847</v>
      </c>
      <c r="AI1972" s="464" t="n">
        <v>0</v>
      </c>
      <c r="AJ1972" s="464" t="n">
        <v>0</v>
      </c>
      <c r="AK1972" s="464" t="n">
        <v>0</v>
      </c>
      <c r="AL1972" s="464" t="n">
        <v>0</v>
      </c>
      <c r="AM1972" s="464" t="n">
        <v>0</v>
      </c>
      <c r="AN1972" s="464" t="n">
        <v>0</v>
      </c>
      <c r="AO1972" s="464" t="n">
        <v>0</v>
      </c>
      <c r="AP1972" s="464" t="n">
        <v>0</v>
      </c>
      <c r="AQ1972" s="462" t="inlineStr"/>
      <c r="AR1972" s="462" t="inlineStr">
        <is>
          <t>Local Charge</t>
        </is>
      </c>
      <c r="AS1972" s="462" t="inlineStr">
        <is>
          <t>បានប្រកាសពន្ធ</t>
        </is>
      </c>
    </row>
    <row r="1973">
      <c r="A1973" s="461" t="n">
        <v>1965</v>
      </c>
      <c r="B1973" s="462" t="inlineStr">
        <is>
          <t>HANDLING AND TRUCKING FEE</t>
        </is>
      </c>
      <c r="C1973" s="462" t="inlineStr">
        <is>
          <t>អ៊ិចស្ពែឌីធ័រ ខេមបូឌា អិលធីឌី</t>
        </is>
      </c>
      <c r="D1973" s="462" t="inlineStr">
        <is>
          <t>L001-100045898</t>
        </is>
      </c>
      <c r="E1973" s="462" t="inlineStr">
        <is>
          <t>TI-0246600</t>
        </is>
      </c>
      <c r="F1973" s="463" t="n">
        <v>45019</v>
      </c>
      <c r="G1973" s="464" t="n">
        <v>293770</v>
      </c>
      <c r="H1973" s="462" t="n"/>
      <c r="I1973" s="464">
        <f>G1973</f>
        <v/>
      </c>
      <c r="J1973" s="462">
        <f>IF(AND(Q1973=TRUE, R1973=TRUE, S1973=TRUE), IF(W1973&lt;-0.05, "អនុញ្ញាត (អ្នកផ្គត់ផ្គង់ប្រកាសខ្វះ)", "បានប្រកាស (អនុញ្ញាត)"), IF(AND(Q1973=FALSE, R1973=FALSE, S1973=FALSE), "ព្យួរទុក (មិនមានទិន្នន័យ)", "ប្រកាសខុស (ព្យួរទុក)"))</f>
        <v/>
      </c>
      <c r="K1973" s="462" t="inlineStr"/>
      <c r="L1973" s="462" t="inlineStr"/>
      <c r="M1973" s="464">
        <f>AH1973</f>
        <v/>
      </c>
      <c r="N1973" s="464">
        <f>IF(W1973&lt;0,AH1973,I1973)</f>
        <v/>
      </c>
      <c r="O1973" s="464">
        <f>I1973-M1973</f>
        <v/>
      </c>
      <c r="P1973" s="462" t="n"/>
      <c r="Q1973" s="462">
        <f>V1973=W1973</f>
        <v/>
      </c>
      <c r="R1973" s="462">
        <f>AND(MONTH(F1973)=MONTH(X1973), YEAR(F1973)=YEAR(X1973))</f>
        <v/>
      </c>
      <c r="S1973" s="462">
        <f>AC1973="L001-901905215"</f>
        <v/>
      </c>
      <c r="T1973" s="464">
        <f>G1973-AH1973</f>
        <v/>
      </c>
      <c r="U1973" s="462" t="n"/>
      <c r="V1973" s="462" t="inlineStr">
        <is>
          <t>TI0246600</t>
        </is>
      </c>
      <c r="W1973" s="462" t="inlineStr">
        <is>
          <t>TI0246600</t>
        </is>
      </c>
      <c r="X1973" s="463" t="n">
        <v>45019</v>
      </c>
      <c r="Y1973" s="462" t="inlineStr">
        <is>
          <t>TI-0246600</t>
        </is>
      </c>
      <c r="Z1973" s="462" t="inlineStr"/>
      <c r="AA1973" s="462" t="inlineStr">
        <is>
          <t>បុគ្គលជាប់អាករ</t>
        </is>
      </c>
      <c r="AB1973" s="462" t="inlineStr">
        <is>
          <t>L001-901905215</t>
        </is>
      </c>
      <c r="AC1973" s="462" t="inlineStr">
        <is>
          <t>វីអ៊ីស៊ិន (ខេមបូឌា) អ៊ិនដាសស្ទ្រី ឯ.ក</t>
        </is>
      </c>
      <c r="AD1973" s="464" t="n">
        <v>3231470</v>
      </c>
      <c r="AE1973" s="464" t="n">
        <v>2937700</v>
      </c>
      <c r="AF1973" s="464" t="n">
        <v>0</v>
      </c>
      <c r="AG1973" s="464" t="n">
        <v>0</v>
      </c>
      <c r="AH1973" s="464" t="n">
        <v>293770</v>
      </c>
      <c r="AI1973" s="464" t="n">
        <v>0</v>
      </c>
      <c r="AJ1973" s="464" t="n">
        <v>0</v>
      </c>
      <c r="AK1973" s="464" t="n">
        <v>0</v>
      </c>
      <c r="AL1973" s="464" t="n">
        <v>0</v>
      </c>
      <c r="AM1973" s="464" t="n">
        <v>0</v>
      </c>
      <c r="AN1973" s="464" t="n">
        <v>0</v>
      </c>
      <c r="AO1973" s="464" t="n">
        <v>0</v>
      </c>
      <c r="AP1973" s="464" t="n">
        <v>0</v>
      </c>
      <c r="AQ1973" s="462" t="inlineStr"/>
      <c r="AR1973" s="462" t="inlineStr">
        <is>
          <t>Local Charge</t>
        </is>
      </c>
      <c r="AS1973" s="462" t="inlineStr">
        <is>
          <t>បានប្រកាសពន្ធ</t>
        </is>
      </c>
    </row>
    <row r="1974">
      <c r="A1974" s="461" t="n">
        <v>1966</v>
      </c>
      <c r="B1974" s="462" t="inlineStr">
        <is>
          <t>Worker fee</t>
        </is>
      </c>
      <c r="C1974" s="462" t="inlineStr">
        <is>
          <t>ឆាយ ដា ឡូយីស្ទីក</t>
        </is>
      </c>
      <c r="D1974" s="462" t="inlineStr">
        <is>
          <t>L001-100063098</t>
        </is>
      </c>
      <c r="E1974" s="462" t="inlineStr">
        <is>
          <t>2304003595</t>
        </is>
      </c>
      <c r="F1974" s="463" t="n">
        <v>45027</v>
      </c>
      <c r="G1974" s="464" t="n">
        <v>24366</v>
      </c>
      <c r="H1974" s="462" t="n"/>
      <c r="I1974" s="464">
        <f>G1974</f>
        <v/>
      </c>
      <c r="J1974" s="462">
        <f>IF(AND(Q1974=TRUE, R1974=TRUE, S1974=TRUE), IF(W1974&lt;-0.05, "អនុញ្ញាត (អ្នកផ្គត់ផ្គង់ប្រកាសខ្វះ)", "បានប្រកាស (អនុញ្ញាត)"), IF(AND(Q1974=FALSE, R1974=FALSE, S1974=FALSE), "ព្យួរទុក (មិនមានទិន្នន័យ)", "ប្រកាសខុស (ព្យួរទុក)"))</f>
        <v/>
      </c>
      <c r="K1974" s="462" t="inlineStr"/>
      <c r="L1974" s="462" t="inlineStr"/>
      <c r="M1974" s="464">
        <f>AH1974</f>
        <v/>
      </c>
      <c r="N1974" s="464">
        <f>IF(W1974&lt;0,AH1974,I1974)</f>
        <v/>
      </c>
      <c r="O1974" s="464">
        <f>I1974-M1974</f>
        <v/>
      </c>
      <c r="P1974" s="462" t="n"/>
      <c r="Q1974" s="462">
        <f>V1974=W1974</f>
        <v/>
      </c>
      <c r="R1974" s="462">
        <f>AND(MONTH(F1974)=MONTH(X1974), YEAR(F1974)=YEAR(X1974))</f>
        <v/>
      </c>
      <c r="S1974" s="462">
        <f>AC1974="L001-901905215"</f>
        <v/>
      </c>
      <c r="T1974" s="464">
        <f>G1974-AH1974</f>
        <v/>
      </c>
      <c r="U1974" s="462" t="n"/>
      <c r="V1974" s="462" t="inlineStr">
        <is>
          <t>2304003595</t>
        </is>
      </c>
      <c r="W1974" s="462" t="inlineStr">
        <is>
          <t>2304003595</t>
        </is>
      </c>
      <c r="X1974" s="463" t="n">
        <v>45027</v>
      </c>
      <c r="Y1974" s="462" t="inlineStr">
        <is>
          <t>2304003595</t>
        </is>
      </c>
      <c r="Z1974" s="462" t="inlineStr"/>
      <c r="AA1974" s="462" t="inlineStr">
        <is>
          <t>បុគ្គលជាប់អាករ</t>
        </is>
      </c>
      <c r="AB1974" s="462" t="inlineStr">
        <is>
          <t>L001-901905215</t>
        </is>
      </c>
      <c r="AC1974" s="462" t="inlineStr">
        <is>
          <t>វីអ៊ីស៊ិន (ខេមបូឌា) អ៊ិនដាសស្ទ្រី ឯ.ក</t>
        </is>
      </c>
      <c r="AD1974" s="464" t="n">
        <v>268026</v>
      </c>
      <c r="AE1974" s="464" t="n">
        <v>243660</v>
      </c>
      <c r="AF1974" s="464" t="n">
        <v>0</v>
      </c>
      <c r="AG1974" s="464" t="n">
        <v>0</v>
      </c>
      <c r="AH1974" s="464" t="n">
        <v>24366</v>
      </c>
      <c r="AI1974" s="464" t="n">
        <v>0</v>
      </c>
      <c r="AJ1974" s="464" t="n">
        <v>0</v>
      </c>
      <c r="AK1974" s="464" t="n">
        <v>0</v>
      </c>
      <c r="AL1974" s="464" t="n">
        <v>0</v>
      </c>
      <c r="AM1974" s="464" t="n">
        <v>0</v>
      </c>
      <c r="AN1974" s="464" t="n">
        <v>0</v>
      </c>
      <c r="AO1974" s="464" t="n">
        <v>0</v>
      </c>
      <c r="AP1974" s="464" t="n">
        <v>0</v>
      </c>
      <c r="AQ1974" s="462" t="inlineStr"/>
      <c r="AR1974" s="462" t="inlineStr">
        <is>
          <t>Worker Fee</t>
        </is>
      </c>
      <c r="AS1974" s="462" t="inlineStr">
        <is>
          <t>បានប្រកាសពន្ធ</t>
        </is>
      </c>
    </row>
    <row r="1975">
      <c r="A1975" s="461" t="n">
        <v>1967</v>
      </c>
      <c r="B1975" s="462" t="inlineStr">
        <is>
          <t>Export Administration fee, Port Formality, service Charge</t>
        </is>
      </c>
      <c r="C1975" s="462" t="inlineStr">
        <is>
          <t>ឆាយ ដា ឡូយីស្ទីក</t>
        </is>
      </c>
      <c r="D1975" s="462" t="inlineStr">
        <is>
          <t>L001-100063098</t>
        </is>
      </c>
      <c r="E1975" s="462" t="inlineStr">
        <is>
          <t>2304003332</t>
        </is>
      </c>
      <c r="F1975" s="463" t="n">
        <v>45019</v>
      </c>
      <c r="G1975" s="464" t="n">
        <v>76583</v>
      </c>
      <c r="H1975" s="462" t="n"/>
      <c r="I1975" s="464">
        <f>G1975</f>
        <v/>
      </c>
      <c r="J1975" s="462">
        <f>IF(AND(Q1975=TRUE, R1975=TRUE, S1975=TRUE), IF(W1975&lt;-0.05, "អនុញ្ញាត (អ្នកផ្គត់ផ្គង់ប្រកាសខ្វះ)", "បានប្រកាស (អនុញ្ញាត)"), IF(AND(Q1975=FALSE, R1975=FALSE, S1975=FALSE), "ព្យួរទុក (មិនមានទិន្នន័យ)", "ប្រកាសខុស (ព្យួរទុក)"))</f>
        <v/>
      </c>
      <c r="K1975" s="462" t="inlineStr"/>
      <c r="L1975" s="462" t="inlineStr"/>
      <c r="M1975" s="464">
        <f>AH1975</f>
        <v/>
      </c>
      <c r="N1975" s="464">
        <f>IF(W1975&lt;0,AH1975,I1975)</f>
        <v/>
      </c>
      <c r="O1975" s="464">
        <f>I1975-M1975</f>
        <v/>
      </c>
      <c r="P1975" s="462" t="n"/>
      <c r="Q1975" s="462">
        <f>V1975=W1975</f>
        <v/>
      </c>
      <c r="R1975" s="462">
        <f>AND(MONTH(F1975)=MONTH(X1975), YEAR(F1975)=YEAR(X1975))</f>
        <v/>
      </c>
      <c r="S1975" s="462">
        <f>AC1975="L001-901905215"</f>
        <v/>
      </c>
      <c r="T1975" s="464">
        <f>G1975-AH1975</f>
        <v/>
      </c>
      <c r="U1975" s="462" t="n"/>
      <c r="V1975" s="462" t="inlineStr">
        <is>
          <t>2304003332</t>
        </is>
      </c>
      <c r="W1975" s="462" t="inlineStr">
        <is>
          <t>2304003332</t>
        </is>
      </c>
      <c r="X1975" s="463" t="n">
        <v>45019</v>
      </c>
      <c r="Y1975" s="462" t="inlineStr">
        <is>
          <t>2304003332</t>
        </is>
      </c>
      <c r="Z1975" s="462" t="inlineStr"/>
      <c r="AA1975" s="462" t="inlineStr">
        <is>
          <t>បុគ្គលជាប់អាករ</t>
        </is>
      </c>
      <c r="AB1975" s="462" t="inlineStr">
        <is>
          <t>L001-901905215</t>
        </is>
      </c>
      <c r="AC1975" s="462" t="inlineStr">
        <is>
          <t>វីអ៊ីស៊ិន (ខេមបូឌា) អ៊ិនដាសស្ទ្រី ឯ.ក</t>
        </is>
      </c>
      <c r="AD1975" s="464" t="n">
        <v>842411</v>
      </c>
      <c r="AE1975" s="464" t="n">
        <v>765828</v>
      </c>
      <c r="AF1975" s="464" t="n">
        <v>0</v>
      </c>
      <c r="AG1975" s="464" t="n">
        <v>0</v>
      </c>
      <c r="AH1975" s="464" t="n">
        <v>76583</v>
      </c>
      <c r="AI1975" s="464" t="n">
        <v>0</v>
      </c>
      <c r="AJ1975" s="464" t="n">
        <v>0</v>
      </c>
      <c r="AK1975" s="464" t="n">
        <v>0</v>
      </c>
      <c r="AL1975" s="464" t="n">
        <v>0</v>
      </c>
      <c r="AM1975" s="464" t="n">
        <v>0</v>
      </c>
      <c r="AN1975" s="464" t="n">
        <v>0</v>
      </c>
      <c r="AO1975" s="464" t="n">
        <v>0</v>
      </c>
      <c r="AP1975" s="464" t="n">
        <v>0</v>
      </c>
      <c r="AQ1975" s="462" t="inlineStr"/>
      <c r="AR1975" s="462" t="inlineStr">
        <is>
          <t>Export Administration Fee</t>
        </is>
      </c>
      <c r="AS1975" s="462" t="inlineStr">
        <is>
          <t>បានប្រកាសពន្ធ</t>
        </is>
      </c>
    </row>
    <row r="1976">
      <c r="A1976" s="461" t="n">
        <v>1968</v>
      </c>
      <c r="B1976" s="462" t="inlineStr">
        <is>
          <t>HANDLING AND TRUCKING FEE</t>
        </is>
      </c>
      <c r="C1976" s="462" t="inlineStr">
        <is>
          <t>អ៊ិចស្ពែឌីធ័រ ខេមបូឌា អិលធីឌី</t>
        </is>
      </c>
      <c r="D1976" s="462" t="inlineStr">
        <is>
          <t>L001-100045898</t>
        </is>
      </c>
      <c r="E1976" s="462" t="inlineStr">
        <is>
          <t>TI-0247614</t>
        </is>
      </c>
      <c r="F1976" s="463" t="n">
        <v>45040</v>
      </c>
      <c r="G1976" s="464" t="n">
        <v>415290</v>
      </c>
      <c r="H1976" s="462" t="n"/>
      <c r="I1976" s="464">
        <f>G1976</f>
        <v/>
      </c>
      <c r="J1976" s="462">
        <f>IF(AND(Q1976=TRUE, R1976=TRUE, S1976=TRUE), IF(W1976&lt;-0.05, "អនុញ្ញាត (អ្នកផ្គត់ផ្គង់ប្រកាសខ្វះ)", "បានប្រកាស (អនុញ្ញាត)"), IF(AND(Q1976=FALSE, R1976=FALSE, S1976=FALSE), "ព្យួរទុក (មិនមានទិន្នន័យ)", "ប្រកាសខុស (ព្យួរទុក)"))</f>
        <v/>
      </c>
      <c r="K1976" s="462" t="inlineStr"/>
      <c r="L1976" s="462" t="inlineStr"/>
      <c r="M1976" s="464">
        <f>AH1976</f>
        <v/>
      </c>
      <c r="N1976" s="464">
        <f>IF(W1976&lt;0,AH1976,I1976)</f>
        <v/>
      </c>
      <c r="O1976" s="464">
        <f>I1976-M1976</f>
        <v/>
      </c>
      <c r="P1976" s="462" t="n"/>
      <c r="Q1976" s="462">
        <f>V1976=W1976</f>
        <v/>
      </c>
      <c r="R1976" s="462">
        <f>AND(MONTH(F1976)=MONTH(X1976), YEAR(F1976)=YEAR(X1976))</f>
        <v/>
      </c>
      <c r="S1976" s="462">
        <f>AC1976="L001-901905215"</f>
        <v/>
      </c>
      <c r="T1976" s="464">
        <f>G1976-AH1976</f>
        <v/>
      </c>
      <c r="U1976" s="462" t="n"/>
      <c r="V1976" s="462" t="inlineStr">
        <is>
          <t>TI0247614</t>
        </is>
      </c>
      <c r="W1976" s="462" t="inlineStr">
        <is>
          <t>TI0247614</t>
        </is>
      </c>
      <c r="X1976" s="463" t="n">
        <v>45040</v>
      </c>
      <c r="Y1976" s="462" t="inlineStr">
        <is>
          <t>TI-0247614</t>
        </is>
      </c>
      <c r="Z1976" s="462" t="inlineStr"/>
      <c r="AA1976" s="462" t="inlineStr">
        <is>
          <t>បុគ្គលជាប់អាករ</t>
        </is>
      </c>
      <c r="AB1976" s="462" t="inlineStr">
        <is>
          <t>L001-901905215</t>
        </is>
      </c>
      <c r="AC1976" s="462" t="inlineStr">
        <is>
          <t>វីអ៊ីស៊ិន (ខេមបូឌា) អ៊ិនដាសស្ទ្រី ឯ.ក</t>
        </is>
      </c>
      <c r="AD1976" s="464" t="n">
        <v>4568113</v>
      </c>
      <c r="AE1976" s="464" t="n">
        <v>4152830</v>
      </c>
      <c r="AF1976" s="464" t="n">
        <v>0</v>
      </c>
      <c r="AG1976" s="464" t="n">
        <v>0</v>
      </c>
      <c r="AH1976" s="464" t="n">
        <v>415283</v>
      </c>
      <c r="AI1976" s="464" t="n">
        <v>0</v>
      </c>
      <c r="AJ1976" s="464" t="n">
        <v>0</v>
      </c>
      <c r="AK1976" s="464" t="n">
        <v>0</v>
      </c>
      <c r="AL1976" s="464" t="n">
        <v>0</v>
      </c>
      <c r="AM1976" s="464" t="n">
        <v>0</v>
      </c>
      <c r="AN1976" s="464" t="n">
        <v>0</v>
      </c>
      <c r="AO1976" s="464" t="n">
        <v>0</v>
      </c>
      <c r="AP1976" s="464" t="n">
        <v>0</v>
      </c>
      <c r="AQ1976" s="462" t="inlineStr"/>
      <c r="AR1976" s="462" t="inlineStr">
        <is>
          <t>Local Charge</t>
        </is>
      </c>
      <c r="AS1976" s="462" t="inlineStr">
        <is>
          <t>បានប្រកាសពន្ធ</t>
        </is>
      </c>
    </row>
    <row r="1977">
      <c r="A1977" s="461" t="n">
        <v>1969</v>
      </c>
      <c r="B1977" s="462" t="inlineStr">
        <is>
          <t>HANDLING AND TRUCKING FEE</t>
        </is>
      </c>
      <c r="C1977" s="462" t="inlineStr">
        <is>
          <t>អ៊ិចស្ពែឌីធ័រ ខេមបូឌា អិលធីឌី</t>
        </is>
      </c>
      <c r="D1977" s="462" t="inlineStr">
        <is>
          <t>L001-100045898</t>
        </is>
      </c>
      <c r="E1977" s="462" t="inlineStr">
        <is>
          <t>TI-0247617</t>
        </is>
      </c>
      <c r="F1977" s="463" t="n">
        <v>45040</v>
      </c>
      <c r="G1977" s="464" t="n">
        <v>325215</v>
      </c>
      <c r="H1977" s="462" t="n"/>
      <c r="I1977" s="464">
        <f>G1977</f>
        <v/>
      </c>
      <c r="J1977" s="462">
        <f>IF(AND(Q1977=TRUE, R1977=TRUE, S1977=TRUE), IF(W1977&lt;-0.05, "អនុញ្ញាត (អ្នកផ្គត់ផ្គង់ប្រកាសខ្វះ)", "បានប្រកាស (អនុញ្ញាត)"), IF(AND(Q1977=FALSE, R1977=FALSE, S1977=FALSE), "ព្យួរទុក (មិនមានទិន្នន័យ)", "ប្រកាសខុស (ព្យួរទុក)"))</f>
        <v/>
      </c>
      <c r="K1977" s="462" t="inlineStr"/>
      <c r="L1977" s="462" t="inlineStr"/>
      <c r="M1977" s="464">
        <f>AH1977</f>
        <v/>
      </c>
      <c r="N1977" s="464">
        <f>IF(W1977&lt;0,AH1977,I1977)</f>
        <v/>
      </c>
      <c r="O1977" s="464">
        <f>I1977-M1977</f>
        <v/>
      </c>
      <c r="P1977" s="462" t="n"/>
      <c r="Q1977" s="462">
        <f>V1977=W1977</f>
        <v/>
      </c>
      <c r="R1977" s="462">
        <f>AND(MONTH(F1977)=MONTH(X1977), YEAR(F1977)=YEAR(X1977))</f>
        <v/>
      </c>
      <c r="S1977" s="462">
        <f>AC1977="L001-901905215"</f>
        <v/>
      </c>
      <c r="T1977" s="464">
        <f>G1977-AH1977</f>
        <v/>
      </c>
      <c r="U1977" s="462" t="n"/>
      <c r="V1977" s="462" t="inlineStr">
        <is>
          <t>TI0247617</t>
        </is>
      </c>
      <c r="W1977" s="462" t="inlineStr">
        <is>
          <t>TI0247617</t>
        </is>
      </c>
      <c r="X1977" s="463" t="n">
        <v>45040</v>
      </c>
      <c r="Y1977" s="462" t="inlineStr">
        <is>
          <t>TI-0247617</t>
        </is>
      </c>
      <c r="Z1977" s="462" t="inlineStr"/>
      <c r="AA1977" s="462" t="inlineStr">
        <is>
          <t>បុគ្គលជាប់អាករ</t>
        </is>
      </c>
      <c r="AB1977" s="462" t="inlineStr">
        <is>
          <t>L001-901905215</t>
        </is>
      </c>
      <c r="AC1977" s="462" t="inlineStr">
        <is>
          <t>វីអ៊ីស៊ិន (ខេមបូឌា) អ៊ិនដាសស្ទ្រី ឯ.ក</t>
        </is>
      </c>
      <c r="AD1977" s="464" t="n">
        <v>3577405</v>
      </c>
      <c r="AE1977" s="464" t="n">
        <v>3252186</v>
      </c>
      <c r="AF1977" s="464" t="n">
        <v>0</v>
      </c>
      <c r="AG1977" s="464" t="n">
        <v>0</v>
      </c>
      <c r="AH1977" s="464" t="n">
        <v>325219</v>
      </c>
      <c r="AI1977" s="464" t="n">
        <v>0</v>
      </c>
      <c r="AJ1977" s="464" t="n">
        <v>0</v>
      </c>
      <c r="AK1977" s="464" t="n">
        <v>0</v>
      </c>
      <c r="AL1977" s="464" t="n">
        <v>0</v>
      </c>
      <c r="AM1977" s="464" t="n">
        <v>0</v>
      </c>
      <c r="AN1977" s="464" t="n">
        <v>0</v>
      </c>
      <c r="AO1977" s="464" t="n">
        <v>0</v>
      </c>
      <c r="AP1977" s="464" t="n">
        <v>0</v>
      </c>
      <c r="AQ1977" s="462" t="inlineStr"/>
      <c r="AR1977" s="462" t="inlineStr">
        <is>
          <t>Local Charge</t>
        </is>
      </c>
      <c r="AS1977" s="462" t="inlineStr">
        <is>
          <t>បានប្រកាសពន្ធ</t>
        </is>
      </c>
    </row>
    <row r="1978">
      <c r="A1978" s="461" t="n">
        <v>1970</v>
      </c>
      <c r="B1978" s="462" t="inlineStr">
        <is>
          <t>HANDLING AND TRUCKING FEE</t>
        </is>
      </c>
      <c r="C1978" s="462" t="inlineStr">
        <is>
          <t>អ៊ិចស្ពែឌីធ័រ ខេមបូឌា អិលធីឌី</t>
        </is>
      </c>
      <c r="D1978" s="462" t="inlineStr">
        <is>
          <t>L001-100045898</t>
        </is>
      </c>
      <c r="E1978" s="462" t="inlineStr">
        <is>
          <t>TI-0247625</t>
        </is>
      </c>
      <c r="F1978" s="463" t="n">
        <v>45040</v>
      </c>
      <c r="G1978" s="464" t="n">
        <v>56898</v>
      </c>
      <c r="H1978" s="462" t="n"/>
      <c r="I1978" s="464">
        <f>G1978</f>
        <v/>
      </c>
      <c r="J1978" s="462">
        <f>IF(AND(Q1978=TRUE, R1978=TRUE, S1978=TRUE), IF(W1978&lt;-0.05, "អនុញ្ញាត (អ្នកផ្គត់ផ្គង់ប្រកាសខ្វះ)", "បានប្រកាស (អនុញ្ញាត)"), IF(AND(Q1978=FALSE, R1978=FALSE, S1978=FALSE), "ព្យួរទុក (មិនមានទិន្នន័យ)", "ប្រកាសខុស (ព្យួរទុក)"))</f>
        <v/>
      </c>
      <c r="K1978" s="462" t="inlineStr"/>
      <c r="L1978" s="462" t="inlineStr"/>
      <c r="M1978" s="464">
        <f>AH1978</f>
        <v/>
      </c>
      <c r="N1978" s="464">
        <f>IF(W1978&lt;0,AH1978,I1978)</f>
        <v/>
      </c>
      <c r="O1978" s="464">
        <f>I1978-M1978</f>
        <v/>
      </c>
      <c r="P1978" s="462" t="n"/>
      <c r="Q1978" s="462">
        <f>V1978=W1978</f>
        <v/>
      </c>
      <c r="R1978" s="462">
        <f>AND(MONTH(F1978)=MONTH(X1978), YEAR(F1978)=YEAR(X1978))</f>
        <v/>
      </c>
      <c r="S1978" s="462">
        <f>AC1978="L001-901905215"</f>
        <v/>
      </c>
      <c r="T1978" s="464">
        <f>G1978-AH1978</f>
        <v/>
      </c>
      <c r="U1978" s="462" t="n"/>
      <c r="V1978" s="462" t="inlineStr">
        <is>
          <t>TI0247625</t>
        </is>
      </c>
      <c r="W1978" s="462" t="inlineStr">
        <is>
          <t>TI0247625</t>
        </is>
      </c>
      <c r="X1978" s="463" t="n">
        <v>45040</v>
      </c>
      <c r="Y1978" s="462" t="inlineStr">
        <is>
          <t>TI-0247625</t>
        </is>
      </c>
      <c r="Z1978" s="462" t="inlineStr"/>
      <c r="AA1978" s="462" t="inlineStr">
        <is>
          <t>បុគ្គលជាប់អាករ</t>
        </is>
      </c>
      <c r="AB1978" s="462" t="inlineStr">
        <is>
          <t>L001-901905215</t>
        </is>
      </c>
      <c r="AC1978" s="462" t="inlineStr">
        <is>
          <t>វីអ៊ីស៊ិន (ខេមបូឌា) អ៊ិនដាសស្ទ្រី ឯ.ក</t>
        </is>
      </c>
      <c r="AD1978" s="464" t="n">
        <v>625923</v>
      </c>
      <c r="AE1978" s="464" t="n">
        <v>569021</v>
      </c>
      <c r="AF1978" s="464" t="n">
        <v>0</v>
      </c>
      <c r="AG1978" s="464" t="n">
        <v>0</v>
      </c>
      <c r="AH1978" s="464" t="n">
        <v>56902</v>
      </c>
      <c r="AI1978" s="464" t="n">
        <v>0</v>
      </c>
      <c r="AJ1978" s="464" t="n">
        <v>0</v>
      </c>
      <c r="AK1978" s="464" t="n">
        <v>0</v>
      </c>
      <c r="AL1978" s="464" t="n">
        <v>0</v>
      </c>
      <c r="AM1978" s="464" t="n">
        <v>0</v>
      </c>
      <c r="AN1978" s="464" t="n">
        <v>0</v>
      </c>
      <c r="AO1978" s="464" t="n">
        <v>0</v>
      </c>
      <c r="AP1978" s="464" t="n">
        <v>0</v>
      </c>
      <c r="AQ1978" s="462" t="inlineStr"/>
      <c r="AR1978" s="462" t="inlineStr">
        <is>
          <t>Local Charge</t>
        </is>
      </c>
      <c r="AS1978" s="462" t="inlineStr">
        <is>
          <t>បានប្រកាសពន្ធ</t>
        </is>
      </c>
    </row>
    <row r="1979">
      <c r="A1979" s="461" t="n">
        <v>1971</v>
      </c>
      <c r="B1979" s="462" t="inlineStr">
        <is>
          <t>HANDLING AND TRUCKING FEE</t>
        </is>
      </c>
      <c r="C1979" s="462" t="inlineStr">
        <is>
          <t>អ៊ិចស្ពែឌីធ័រ ខេមបូឌា អិលធីឌី</t>
        </is>
      </c>
      <c r="D1979" s="462" t="inlineStr">
        <is>
          <t>L001-100045898</t>
        </is>
      </c>
      <c r="E1979" s="462" t="inlineStr">
        <is>
          <t>TI-0247633</t>
        </is>
      </c>
      <c r="F1979" s="463" t="n">
        <v>45040</v>
      </c>
      <c r="G1979" s="464" t="n">
        <v>52741</v>
      </c>
      <c r="H1979" s="462" t="n"/>
      <c r="I1979" s="464">
        <f>G1979</f>
        <v/>
      </c>
      <c r="J1979" s="462">
        <f>IF(AND(Q1979=TRUE, R1979=TRUE, S1979=TRUE), IF(W1979&lt;-0.05, "អនុញ្ញាត (អ្នកផ្គត់ផ្គង់ប្រកាសខ្វះ)", "បានប្រកាស (អនុញ្ញាត)"), IF(AND(Q1979=FALSE, R1979=FALSE, S1979=FALSE), "ព្យួរទុក (មិនមានទិន្នន័យ)", "ប្រកាសខុស (ព្យួរទុក)"))</f>
        <v/>
      </c>
      <c r="K1979" s="462" t="inlineStr"/>
      <c r="L1979" s="462" t="inlineStr"/>
      <c r="M1979" s="464">
        <f>AH1979</f>
        <v/>
      </c>
      <c r="N1979" s="464">
        <f>IF(W1979&lt;0,AH1979,I1979)</f>
        <v/>
      </c>
      <c r="O1979" s="464">
        <f>I1979-M1979</f>
        <v/>
      </c>
      <c r="P1979" s="462" t="n"/>
      <c r="Q1979" s="462">
        <f>V1979=W1979</f>
        <v/>
      </c>
      <c r="R1979" s="462">
        <f>AND(MONTH(F1979)=MONTH(X1979), YEAR(F1979)=YEAR(X1979))</f>
        <v/>
      </c>
      <c r="S1979" s="462">
        <f>AC1979="L001-901905215"</f>
        <v/>
      </c>
      <c r="T1979" s="464">
        <f>G1979-AH1979</f>
        <v/>
      </c>
      <c r="U1979" s="462" t="n"/>
      <c r="V1979" s="462" t="inlineStr">
        <is>
          <t>TI0247633</t>
        </is>
      </c>
      <c r="W1979" s="462" t="inlineStr">
        <is>
          <t>TI0247633</t>
        </is>
      </c>
      <c r="X1979" s="463" t="n">
        <v>45040</v>
      </c>
      <c r="Y1979" s="462" t="inlineStr">
        <is>
          <t>TI-0247633</t>
        </is>
      </c>
      <c r="Z1979" s="462" t="inlineStr"/>
      <c r="AA1979" s="462" t="inlineStr">
        <is>
          <t>បុគ្គលជាប់អាករ</t>
        </is>
      </c>
      <c r="AB1979" s="462" t="inlineStr">
        <is>
          <t>L001-901905215</t>
        </is>
      </c>
      <c r="AC1979" s="462" t="inlineStr">
        <is>
          <t>វីអ៊ីស៊ិន (ខេមបូឌា) អ៊ិនដាសស្ទ្រី ឯ.ក</t>
        </is>
      </c>
      <c r="AD1979" s="464" t="n">
        <v>580156</v>
      </c>
      <c r="AE1979" s="464" t="n">
        <v>527415</v>
      </c>
      <c r="AF1979" s="464" t="n">
        <v>0</v>
      </c>
      <c r="AG1979" s="464" t="n">
        <v>0</v>
      </c>
      <c r="AH1979" s="464" t="n">
        <v>52741</v>
      </c>
      <c r="AI1979" s="464" t="n">
        <v>0</v>
      </c>
      <c r="AJ1979" s="464" t="n">
        <v>0</v>
      </c>
      <c r="AK1979" s="464" t="n">
        <v>0</v>
      </c>
      <c r="AL1979" s="464" t="n">
        <v>0</v>
      </c>
      <c r="AM1979" s="464" t="n">
        <v>0</v>
      </c>
      <c r="AN1979" s="464" t="n">
        <v>0</v>
      </c>
      <c r="AO1979" s="464" t="n">
        <v>0</v>
      </c>
      <c r="AP1979" s="464" t="n">
        <v>0</v>
      </c>
      <c r="AQ1979" s="462" t="inlineStr"/>
      <c r="AR1979" s="462" t="inlineStr">
        <is>
          <t>Local Charge</t>
        </is>
      </c>
      <c r="AS1979" s="462" t="inlineStr">
        <is>
          <t>បានប្រកាសពន្ធ</t>
        </is>
      </c>
    </row>
    <row r="1980">
      <c r="A1980" s="461" t="n">
        <v>1972</v>
      </c>
      <c r="B1980" s="462" t="inlineStr">
        <is>
          <t>HANDLING AND TRUCKING FEE</t>
        </is>
      </c>
      <c r="C1980" s="462" t="inlineStr">
        <is>
          <t>អ៊ិចស្ពែឌីធ័រ ខេមបូឌា អិលធីឌី</t>
        </is>
      </c>
      <c r="D1980" s="462" t="inlineStr">
        <is>
          <t>L001-100045898</t>
        </is>
      </c>
      <c r="E1980" s="462" t="inlineStr">
        <is>
          <t>TI-0247636</t>
        </is>
      </c>
      <c r="F1980" s="463" t="n">
        <v>45040</v>
      </c>
      <c r="G1980" s="464" t="n">
        <v>204432</v>
      </c>
      <c r="H1980" s="462" t="n"/>
      <c r="I1980" s="464">
        <f>G1980</f>
        <v/>
      </c>
      <c r="J1980" s="462">
        <f>IF(AND(Q1980=TRUE, R1980=TRUE, S1980=TRUE), IF(W1980&lt;-0.05, "អនុញ្ញាត (អ្នកផ្គត់ផ្គង់ប្រកាសខ្វះ)", "បានប្រកាស (អនុញ្ញាត)"), IF(AND(Q1980=FALSE, R1980=FALSE, S1980=FALSE), "ព្យួរទុក (មិនមានទិន្នន័យ)", "ប្រកាសខុស (ព្យួរទុក)"))</f>
        <v/>
      </c>
      <c r="K1980" s="462" t="inlineStr"/>
      <c r="L1980" s="462" t="inlineStr"/>
      <c r="M1980" s="464">
        <f>AH1980</f>
        <v/>
      </c>
      <c r="N1980" s="464">
        <f>IF(W1980&lt;0,AH1980,I1980)</f>
        <v/>
      </c>
      <c r="O1980" s="464">
        <f>I1980-M1980</f>
        <v/>
      </c>
      <c r="P1980" s="462" t="n"/>
      <c r="Q1980" s="462">
        <f>V1980=W1980</f>
        <v/>
      </c>
      <c r="R1980" s="462">
        <f>AND(MONTH(F1980)=MONTH(X1980), YEAR(F1980)=YEAR(X1980))</f>
        <v/>
      </c>
      <c r="S1980" s="462">
        <f>AC1980="L001-901905215"</f>
        <v/>
      </c>
      <c r="T1980" s="464">
        <f>G1980-AH1980</f>
        <v/>
      </c>
      <c r="U1980" s="462" t="n"/>
      <c r="V1980" s="462" t="inlineStr">
        <is>
          <t>TI0247636</t>
        </is>
      </c>
      <c r="W1980" s="462" t="inlineStr">
        <is>
          <t>TI0247636</t>
        </is>
      </c>
      <c r="X1980" s="463" t="n">
        <v>45040</v>
      </c>
      <c r="Y1980" s="462" t="inlineStr">
        <is>
          <t>TI-0247636</t>
        </is>
      </c>
      <c r="Z1980" s="462" t="inlineStr"/>
      <c r="AA1980" s="462" t="inlineStr">
        <is>
          <t>បុគ្គលជាប់អាករ</t>
        </is>
      </c>
      <c r="AB1980" s="462" t="inlineStr">
        <is>
          <t>L001-901905215</t>
        </is>
      </c>
      <c r="AC1980" s="462" t="inlineStr">
        <is>
          <t>វីអ៊ីស៊ិន (ខេមបូឌា) អ៊ិនដាសស្ទ្រី ឯ.ក</t>
        </is>
      </c>
      <c r="AD1980" s="464" t="n">
        <v>2248834</v>
      </c>
      <c r="AE1980" s="464" t="n">
        <v>2044395</v>
      </c>
      <c r="AF1980" s="464" t="n">
        <v>0</v>
      </c>
      <c r="AG1980" s="464" t="n">
        <v>0</v>
      </c>
      <c r="AH1980" s="464" t="n">
        <v>204439</v>
      </c>
      <c r="AI1980" s="464" t="n">
        <v>0</v>
      </c>
      <c r="AJ1980" s="464" t="n">
        <v>0</v>
      </c>
      <c r="AK1980" s="464" t="n">
        <v>0</v>
      </c>
      <c r="AL1980" s="464" t="n">
        <v>0</v>
      </c>
      <c r="AM1980" s="464" t="n">
        <v>0</v>
      </c>
      <c r="AN1980" s="464" t="n">
        <v>0</v>
      </c>
      <c r="AO1980" s="464" t="n">
        <v>0</v>
      </c>
      <c r="AP1980" s="464" t="n">
        <v>0</v>
      </c>
      <c r="AQ1980" s="462" t="inlineStr"/>
      <c r="AR1980" s="462" t="inlineStr">
        <is>
          <t>Local Charge</t>
        </is>
      </c>
      <c r="AS1980" s="462" t="inlineStr">
        <is>
          <t>បានប្រកាសពន្ធ</t>
        </is>
      </c>
    </row>
    <row r="1981">
      <c r="A1981" s="461" t="n">
        <v>1973</v>
      </c>
      <c r="B1981" s="462" t="inlineStr">
        <is>
          <t>Export Administration fee, Port Formality &amp; service Charge</t>
        </is>
      </c>
      <c r="C1981" s="462" t="inlineStr">
        <is>
          <t>ឆាយ ដា ឡូយីស្ទីក</t>
        </is>
      </c>
      <c r="D1981" s="462" t="inlineStr">
        <is>
          <t>L001-100063098</t>
        </is>
      </c>
      <c r="E1981" s="462" t="inlineStr">
        <is>
          <t>2304003319</t>
        </is>
      </c>
      <c r="F1981" s="463" t="n">
        <v>45019</v>
      </c>
      <c r="G1981" s="464" t="n">
        <v>76583</v>
      </c>
      <c r="H1981" s="462" t="n"/>
      <c r="I1981" s="464">
        <f>G1981</f>
        <v/>
      </c>
      <c r="J1981" s="462">
        <f>IF(AND(Q1981=TRUE, R1981=TRUE, S1981=TRUE), IF(W1981&lt;-0.05, "អនុញ្ញាត (អ្នកផ្គត់ផ្គង់ប្រកាសខ្វះ)", "បានប្រកាស (អនុញ្ញាត)"), IF(AND(Q1981=FALSE, R1981=FALSE, S1981=FALSE), "ព្យួរទុក (មិនមានទិន្នន័យ)", "ប្រកាសខុស (ព្យួរទុក)"))</f>
        <v/>
      </c>
      <c r="K1981" s="462" t="inlineStr"/>
      <c r="L1981" s="462" t="inlineStr"/>
      <c r="M1981" s="464">
        <f>AH1981</f>
        <v/>
      </c>
      <c r="N1981" s="464">
        <f>IF(W1981&lt;0,AH1981,I1981)</f>
        <v/>
      </c>
      <c r="O1981" s="464">
        <f>I1981-M1981</f>
        <v/>
      </c>
      <c r="P1981" s="462" t="n"/>
      <c r="Q1981" s="462">
        <f>V1981=W1981</f>
        <v/>
      </c>
      <c r="R1981" s="462">
        <f>AND(MONTH(F1981)=MONTH(X1981), YEAR(F1981)=YEAR(X1981))</f>
        <v/>
      </c>
      <c r="S1981" s="462">
        <f>AC1981="L001-901905215"</f>
        <v/>
      </c>
      <c r="T1981" s="464">
        <f>G1981-AH1981</f>
        <v/>
      </c>
      <c r="U1981" s="462" t="n"/>
      <c r="V1981" s="462" t="inlineStr">
        <is>
          <t>2304003319</t>
        </is>
      </c>
      <c r="W1981" s="462" t="inlineStr">
        <is>
          <t>2304003319</t>
        </is>
      </c>
      <c r="X1981" s="463" t="n">
        <v>45019</v>
      </c>
      <c r="Y1981" s="462" t="inlineStr">
        <is>
          <t>2304003319</t>
        </is>
      </c>
      <c r="Z1981" s="462" t="inlineStr"/>
      <c r="AA1981" s="462" t="inlineStr">
        <is>
          <t>បុគ្គលជាប់អាករ</t>
        </is>
      </c>
      <c r="AB1981" s="462" t="inlineStr">
        <is>
          <t>L001-901905215</t>
        </is>
      </c>
      <c r="AC1981" s="462" t="inlineStr">
        <is>
          <t>វីអ៊ីស៊ិន (ខេមបូឌា) អ៊ិនដាសស្ទ្រី ឯ.ក</t>
        </is>
      </c>
      <c r="AD1981" s="464" t="n">
        <v>842411</v>
      </c>
      <c r="AE1981" s="464" t="n">
        <v>765828</v>
      </c>
      <c r="AF1981" s="464" t="n">
        <v>0</v>
      </c>
      <c r="AG1981" s="464" t="n">
        <v>0</v>
      </c>
      <c r="AH1981" s="464" t="n">
        <v>76583</v>
      </c>
      <c r="AI1981" s="464" t="n">
        <v>0</v>
      </c>
      <c r="AJ1981" s="464" t="n">
        <v>0</v>
      </c>
      <c r="AK1981" s="464" t="n">
        <v>0</v>
      </c>
      <c r="AL1981" s="464" t="n">
        <v>0</v>
      </c>
      <c r="AM1981" s="464" t="n">
        <v>0</v>
      </c>
      <c r="AN1981" s="464" t="n">
        <v>0</v>
      </c>
      <c r="AO1981" s="464" t="n">
        <v>0</v>
      </c>
      <c r="AP1981" s="464" t="n">
        <v>0</v>
      </c>
      <c r="AQ1981" s="462" t="inlineStr"/>
      <c r="AR1981" s="462" t="inlineStr">
        <is>
          <t>Export Administration Fee</t>
        </is>
      </c>
      <c r="AS1981" s="462" t="inlineStr">
        <is>
          <t>បានប្រកាសពន្ធ</t>
        </is>
      </c>
    </row>
    <row r="1982">
      <c r="A1982" s="461" t="n">
        <v>1974</v>
      </c>
      <c r="B1982" s="462" t="inlineStr">
        <is>
          <t>Export Administration fee, Port Formality, service Charge &amp; Extra Cut Seal</t>
        </is>
      </c>
      <c r="C1982" s="462" t="inlineStr">
        <is>
          <t>ឆាយ ដា ឡូយីស្ទីក</t>
        </is>
      </c>
      <c r="D1982" s="462" t="inlineStr">
        <is>
          <t>L001-100063098</t>
        </is>
      </c>
      <c r="E1982" s="462" t="inlineStr">
        <is>
          <t>2304003323</t>
        </is>
      </c>
      <c r="F1982" s="463" t="n">
        <v>45019</v>
      </c>
      <c r="G1982" s="464" t="n">
        <v>100895</v>
      </c>
      <c r="H1982" s="462" t="n"/>
      <c r="I1982" s="464">
        <f>G1982</f>
        <v/>
      </c>
      <c r="J1982" s="462">
        <f>IF(AND(Q1982=TRUE, R1982=TRUE, S1982=TRUE), IF(W1982&lt;-0.05, "អនុញ្ញាត (អ្នកផ្គត់ផ្គង់ប្រកាសខ្វះ)", "បានប្រកាស (អនុញ្ញាត)"), IF(AND(Q1982=FALSE, R1982=FALSE, S1982=FALSE), "ព្យួរទុក (មិនមានទិន្នន័យ)", "ប្រកាសខុស (ព្យួរទុក)"))</f>
        <v/>
      </c>
      <c r="K1982" s="462" t="inlineStr"/>
      <c r="L1982" s="462" t="inlineStr"/>
      <c r="M1982" s="464">
        <f>AH1982</f>
        <v/>
      </c>
      <c r="N1982" s="464">
        <f>IF(W1982&lt;0,AH1982,I1982)</f>
        <v/>
      </c>
      <c r="O1982" s="464">
        <f>I1982-M1982</f>
        <v/>
      </c>
      <c r="P1982" s="462" t="n"/>
      <c r="Q1982" s="462">
        <f>V1982=W1982</f>
        <v/>
      </c>
      <c r="R1982" s="462">
        <f>AND(MONTH(F1982)=MONTH(X1982), YEAR(F1982)=YEAR(X1982))</f>
        <v/>
      </c>
      <c r="S1982" s="462">
        <f>AC1982="L001-901905215"</f>
        <v/>
      </c>
      <c r="T1982" s="464">
        <f>G1982-AH1982</f>
        <v/>
      </c>
      <c r="U1982" s="462" t="n"/>
      <c r="V1982" s="462" t="inlineStr">
        <is>
          <t>2304003323</t>
        </is>
      </c>
      <c r="W1982" s="462" t="inlineStr">
        <is>
          <t>2304003323</t>
        </is>
      </c>
      <c r="X1982" s="463" t="n">
        <v>45019</v>
      </c>
      <c r="Y1982" s="462" t="inlineStr">
        <is>
          <t>2304003323</t>
        </is>
      </c>
      <c r="Z1982" s="462" t="inlineStr"/>
      <c r="AA1982" s="462" t="inlineStr">
        <is>
          <t>បុគ្គលជាប់អាករ</t>
        </is>
      </c>
      <c r="AB1982" s="462" t="inlineStr">
        <is>
          <t>L001-901905215</t>
        </is>
      </c>
      <c r="AC1982" s="462" t="inlineStr">
        <is>
          <t>វីអ៊ីស៊ិន (ខេមបូឌា) អ៊ិនដាសស្ទ្រី ឯ.ក</t>
        </is>
      </c>
      <c r="AD1982" s="464" t="n">
        <v>1109843</v>
      </c>
      <c r="AE1982" s="464" t="n">
        <v>1008948</v>
      </c>
      <c r="AF1982" s="464" t="n">
        <v>0</v>
      </c>
      <c r="AG1982" s="464" t="n">
        <v>0</v>
      </c>
      <c r="AH1982" s="464" t="n">
        <v>100895</v>
      </c>
      <c r="AI1982" s="464" t="n">
        <v>0</v>
      </c>
      <c r="AJ1982" s="464" t="n">
        <v>0</v>
      </c>
      <c r="AK1982" s="464" t="n">
        <v>0</v>
      </c>
      <c r="AL1982" s="464" t="n">
        <v>0</v>
      </c>
      <c r="AM1982" s="464" t="n">
        <v>0</v>
      </c>
      <c r="AN1982" s="464" t="n">
        <v>0</v>
      </c>
      <c r="AO1982" s="464" t="n">
        <v>0</v>
      </c>
      <c r="AP1982" s="464" t="n">
        <v>0</v>
      </c>
      <c r="AQ1982" s="462" t="inlineStr"/>
      <c r="AR1982" s="462" t="inlineStr">
        <is>
          <t>Export Administration Fee</t>
        </is>
      </c>
      <c r="AS1982" s="462" t="inlineStr">
        <is>
          <t>បានប្រកាសពន្ធ</t>
        </is>
      </c>
    </row>
    <row r="1983">
      <c r="A1983" s="461" t="n">
        <v>1975</v>
      </c>
      <c r="B1983" s="462" t="inlineStr">
        <is>
          <t>Export Administration fee, Port Formality, service Charge &amp; Extra Cut Seal</t>
        </is>
      </c>
      <c r="C1983" s="462" t="inlineStr">
        <is>
          <t>ឆាយ ដា ឡូយីស្ទីក</t>
        </is>
      </c>
      <c r="D1983" s="462" t="inlineStr">
        <is>
          <t>L001-100063098</t>
        </is>
      </c>
      <c r="E1983" s="462" t="inlineStr">
        <is>
          <t>2304003342</t>
        </is>
      </c>
      <c r="F1983" s="463" t="n">
        <v>45019</v>
      </c>
      <c r="G1983" s="464" t="n">
        <v>88739</v>
      </c>
      <c r="H1983" s="462" t="n"/>
      <c r="I1983" s="464">
        <f>G1983</f>
        <v/>
      </c>
      <c r="J1983" s="462">
        <f>IF(AND(Q1983=TRUE, R1983=TRUE, S1983=TRUE), IF(W1983&lt;-0.05, "អនុញ្ញាត (អ្នកផ្គត់ផ្គង់ប្រកាសខ្វះ)", "បានប្រកាស (អនុញ្ញាត)"), IF(AND(Q1983=FALSE, R1983=FALSE, S1983=FALSE), "ព្យួរទុក (មិនមានទិន្នន័យ)", "ប្រកាសខុស (ព្យួរទុក)"))</f>
        <v/>
      </c>
      <c r="K1983" s="462" t="inlineStr"/>
      <c r="L1983" s="462" t="inlineStr"/>
      <c r="M1983" s="464">
        <f>AH1983</f>
        <v/>
      </c>
      <c r="N1983" s="464">
        <f>IF(W1983&lt;0,AH1983,I1983)</f>
        <v/>
      </c>
      <c r="O1983" s="464">
        <f>I1983-M1983</f>
        <v/>
      </c>
      <c r="P1983" s="462" t="n"/>
      <c r="Q1983" s="462">
        <f>V1983=W1983</f>
        <v/>
      </c>
      <c r="R1983" s="462">
        <f>AND(MONTH(F1983)=MONTH(X1983), YEAR(F1983)=YEAR(X1983))</f>
        <v/>
      </c>
      <c r="S1983" s="462">
        <f>AC1983="L001-901905215"</f>
        <v/>
      </c>
      <c r="T1983" s="464">
        <f>G1983-AH1983</f>
        <v/>
      </c>
      <c r="U1983" s="462" t="n"/>
      <c r="V1983" s="462" t="inlineStr">
        <is>
          <t>2304003342</t>
        </is>
      </c>
      <c r="W1983" s="462" t="inlineStr">
        <is>
          <t>2304003342</t>
        </is>
      </c>
      <c r="X1983" s="463" t="n">
        <v>45019</v>
      </c>
      <c r="Y1983" s="462" t="inlineStr">
        <is>
          <t>2304003342</t>
        </is>
      </c>
      <c r="Z1983" s="462" t="inlineStr"/>
      <c r="AA1983" s="462" t="inlineStr">
        <is>
          <t>បុគ្គលជាប់អាករ</t>
        </is>
      </c>
      <c r="AB1983" s="462" t="inlineStr">
        <is>
          <t>L001-901905215</t>
        </is>
      </c>
      <c r="AC1983" s="462" t="inlineStr">
        <is>
          <t>វីអ៊ីស៊ិន (ខេមបូឌា) អ៊ិនដាសស្ទ្រី ឯ.ក</t>
        </is>
      </c>
      <c r="AD1983" s="464" t="n">
        <v>976127</v>
      </c>
      <c r="AE1983" s="464" t="n">
        <v>887388</v>
      </c>
      <c r="AF1983" s="464" t="n">
        <v>0</v>
      </c>
      <c r="AG1983" s="464" t="n">
        <v>0</v>
      </c>
      <c r="AH1983" s="464" t="n">
        <v>88739</v>
      </c>
      <c r="AI1983" s="464" t="n">
        <v>0</v>
      </c>
      <c r="AJ1983" s="464" t="n">
        <v>0</v>
      </c>
      <c r="AK1983" s="464" t="n">
        <v>0</v>
      </c>
      <c r="AL1983" s="464" t="n">
        <v>0</v>
      </c>
      <c r="AM1983" s="464" t="n">
        <v>0</v>
      </c>
      <c r="AN1983" s="464" t="n">
        <v>0</v>
      </c>
      <c r="AO1983" s="464" t="n">
        <v>0</v>
      </c>
      <c r="AP1983" s="464" t="n">
        <v>0</v>
      </c>
      <c r="AQ1983" s="462" t="inlineStr"/>
      <c r="AR1983" s="462" t="inlineStr">
        <is>
          <t>Export Administration Fee</t>
        </is>
      </c>
      <c r="AS1983" s="462" t="inlineStr">
        <is>
          <t>បានប្រកាសពន្ធ</t>
        </is>
      </c>
    </row>
    <row r="1984">
      <c r="A1984" s="461" t="n">
        <v>1976</v>
      </c>
      <c r="B1984" s="462" t="inlineStr">
        <is>
          <t>HANDLING AND TRUCKING FEE</t>
        </is>
      </c>
      <c r="C1984" s="462" t="inlineStr">
        <is>
          <t>អ៊ិចស្ពែឌីធ័រ ខេមបូឌា អិលធីឌី</t>
        </is>
      </c>
      <c r="D1984" s="462" t="inlineStr">
        <is>
          <t>L001-100045898</t>
        </is>
      </c>
      <c r="E1984" s="462" t="inlineStr">
        <is>
          <t>TI-0246602</t>
        </is>
      </c>
      <c r="F1984" s="463" t="n">
        <v>45019</v>
      </c>
      <c r="G1984" s="464" t="n">
        <v>520432</v>
      </c>
      <c r="H1984" s="462" t="n"/>
      <c r="I1984" s="464">
        <f>G1984</f>
        <v/>
      </c>
      <c r="J1984" s="462">
        <f>IF(AND(Q1984=TRUE, R1984=TRUE, S1984=TRUE), IF(W1984&lt;-0.05, "អនុញ្ញាត (អ្នកផ្គត់ផ្គង់ប្រកាសខ្វះ)", "បានប្រកាស (អនុញ្ញាត)"), IF(AND(Q1984=FALSE, R1984=FALSE, S1984=FALSE), "ព្យួរទុក (មិនមានទិន្នន័យ)", "ប្រកាសខុស (ព្យួរទុក)"))</f>
        <v/>
      </c>
      <c r="K1984" s="462" t="inlineStr"/>
      <c r="L1984" s="462" t="inlineStr"/>
      <c r="M1984" s="464">
        <f>AH1984</f>
        <v/>
      </c>
      <c r="N1984" s="464">
        <f>IF(W1984&lt;0,AH1984,I1984)</f>
        <v/>
      </c>
      <c r="O1984" s="464">
        <f>I1984-M1984</f>
        <v/>
      </c>
      <c r="P1984" s="462" t="n"/>
      <c r="Q1984" s="462">
        <f>V1984=W1984</f>
        <v/>
      </c>
      <c r="R1984" s="462">
        <f>AND(MONTH(F1984)=MONTH(X1984), YEAR(F1984)=YEAR(X1984))</f>
        <v/>
      </c>
      <c r="S1984" s="462">
        <f>AC1984="L001-901905215"</f>
        <v/>
      </c>
      <c r="T1984" s="464">
        <f>G1984-AH1984</f>
        <v/>
      </c>
      <c r="U1984" s="462" t="n"/>
      <c r="V1984" s="462" t="inlineStr">
        <is>
          <t>TI0246602</t>
        </is>
      </c>
      <c r="W1984" s="462" t="inlineStr">
        <is>
          <t>TI0246602</t>
        </is>
      </c>
      <c r="X1984" s="463" t="n">
        <v>45019</v>
      </c>
      <c r="Y1984" s="462" t="inlineStr">
        <is>
          <t>TI-0246602</t>
        </is>
      </c>
      <c r="Z1984" s="462" t="inlineStr"/>
      <c r="AA1984" s="462" t="inlineStr">
        <is>
          <t>បុគ្គលជាប់អាករ</t>
        </is>
      </c>
      <c r="AB1984" s="462" t="inlineStr">
        <is>
          <t>L001-901905215</t>
        </is>
      </c>
      <c r="AC1984" s="462" t="inlineStr">
        <is>
          <t>វីអ៊ីស៊ិន (ខេមបូឌា) អ៊ិនដាសស្ទ្រី ឯ.ក</t>
        </is>
      </c>
      <c r="AD1984" s="464" t="n">
        <v>5724828</v>
      </c>
      <c r="AE1984" s="464" t="n">
        <v>5204389</v>
      </c>
      <c r="AF1984" s="464" t="n">
        <v>0</v>
      </c>
      <c r="AG1984" s="464" t="n">
        <v>0</v>
      </c>
      <c r="AH1984" s="464" t="n">
        <v>520439</v>
      </c>
      <c r="AI1984" s="464" t="n">
        <v>0</v>
      </c>
      <c r="AJ1984" s="464" t="n">
        <v>0</v>
      </c>
      <c r="AK1984" s="464" t="n">
        <v>0</v>
      </c>
      <c r="AL1984" s="464" t="n">
        <v>0</v>
      </c>
      <c r="AM1984" s="464" t="n">
        <v>0</v>
      </c>
      <c r="AN1984" s="464" t="n">
        <v>0</v>
      </c>
      <c r="AO1984" s="464" t="n">
        <v>0</v>
      </c>
      <c r="AP1984" s="464" t="n">
        <v>0</v>
      </c>
      <c r="AQ1984" s="462" t="inlineStr"/>
      <c r="AR1984" s="462" t="inlineStr">
        <is>
          <t>Local Charge</t>
        </is>
      </c>
      <c r="AS1984" s="462" t="inlineStr">
        <is>
          <t>បានប្រកាសពន្ធ</t>
        </is>
      </c>
    </row>
    <row r="1985">
      <c r="A1985" s="461" t="n">
        <v>1977</v>
      </c>
      <c r="B1985" s="462" t="inlineStr">
        <is>
          <t>Worker fee</t>
        </is>
      </c>
      <c r="C1985" s="462" t="inlineStr">
        <is>
          <t>ឆាយ ដា ឡូយីស្ទីក</t>
        </is>
      </c>
      <c r="D1985" s="462" t="inlineStr">
        <is>
          <t>L001-100063098</t>
        </is>
      </c>
      <c r="E1985" s="462" t="inlineStr">
        <is>
          <t>2304003361</t>
        </is>
      </c>
      <c r="F1985" s="463" t="n">
        <v>45019</v>
      </c>
      <c r="G1985" s="464" t="n">
        <v>8104</v>
      </c>
      <c r="H1985" s="462" t="n"/>
      <c r="I1985" s="464">
        <f>G1985</f>
        <v/>
      </c>
      <c r="J1985" s="462">
        <f>IF(AND(Q1985=TRUE, R1985=TRUE, S1985=TRUE), IF(W1985&lt;-0.05, "អនុញ្ញាត (អ្នកផ្គត់ផ្គង់ប្រកាសខ្វះ)", "បានប្រកាស (អនុញ្ញាត)"), IF(AND(Q1985=FALSE, R1985=FALSE, S1985=FALSE), "ព្យួរទុក (មិនមានទិន្នន័យ)", "ប្រកាសខុស (ព្យួរទុក)"))</f>
        <v/>
      </c>
      <c r="K1985" s="462" t="inlineStr"/>
      <c r="L1985" s="462" t="inlineStr"/>
      <c r="M1985" s="464">
        <f>AH1985</f>
        <v/>
      </c>
      <c r="N1985" s="464">
        <f>IF(W1985&lt;0,AH1985,I1985)</f>
        <v/>
      </c>
      <c r="O1985" s="464">
        <f>I1985-M1985</f>
        <v/>
      </c>
      <c r="P1985" s="462" t="n"/>
      <c r="Q1985" s="462">
        <f>V1985=W1985</f>
        <v/>
      </c>
      <c r="R1985" s="462">
        <f>AND(MONTH(F1985)=MONTH(X1985), YEAR(F1985)=YEAR(X1985))</f>
        <v/>
      </c>
      <c r="S1985" s="462">
        <f>AC1985="L001-901905215"</f>
        <v/>
      </c>
      <c r="T1985" s="464">
        <f>G1985-AH1985</f>
        <v/>
      </c>
      <c r="U1985" s="462" t="n"/>
      <c r="V1985" s="462" t="inlineStr">
        <is>
          <t>2304003361</t>
        </is>
      </c>
      <c r="W1985" s="462" t="inlineStr">
        <is>
          <t>2304003361</t>
        </is>
      </c>
      <c r="X1985" s="463" t="n">
        <v>45019</v>
      </c>
      <c r="Y1985" s="462" t="inlineStr">
        <is>
          <t>2304003361</t>
        </is>
      </c>
      <c r="Z1985" s="462" t="inlineStr"/>
      <c r="AA1985" s="462" t="inlineStr">
        <is>
          <t>បុគ្គលជាប់អាករ</t>
        </is>
      </c>
      <c r="AB1985" s="462" t="inlineStr">
        <is>
          <t>L001-901905215</t>
        </is>
      </c>
      <c r="AC1985" s="462" t="inlineStr">
        <is>
          <t>វីអ៊ីស៊ិន (ខេមបូឌា) អ៊ិនដាសស្ទ្រី ឯ.ក</t>
        </is>
      </c>
      <c r="AD1985" s="464" t="n">
        <v>89144</v>
      </c>
      <c r="AE1985" s="464" t="n">
        <v>81040</v>
      </c>
      <c r="AF1985" s="464" t="n">
        <v>0</v>
      </c>
      <c r="AG1985" s="464" t="n">
        <v>0</v>
      </c>
      <c r="AH1985" s="464" t="n">
        <v>8104</v>
      </c>
      <c r="AI1985" s="464" t="n">
        <v>0</v>
      </c>
      <c r="AJ1985" s="464" t="n">
        <v>0</v>
      </c>
      <c r="AK1985" s="464" t="n">
        <v>0</v>
      </c>
      <c r="AL1985" s="464" t="n">
        <v>0</v>
      </c>
      <c r="AM1985" s="464" t="n">
        <v>0</v>
      </c>
      <c r="AN1985" s="464" t="n">
        <v>0</v>
      </c>
      <c r="AO1985" s="464" t="n">
        <v>0</v>
      </c>
      <c r="AP1985" s="464" t="n">
        <v>0</v>
      </c>
      <c r="AQ1985" s="462" t="inlineStr"/>
      <c r="AR1985" s="462" t="inlineStr">
        <is>
          <t>Worker Fee</t>
        </is>
      </c>
      <c r="AS1985" s="462" t="inlineStr">
        <is>
          <t>បានប្រកាសពន្ធ</t>
        </is>
      </c>
    </row>
    <row r="1986">
      <c r="A1986" s="461" t="n">
        <v>1978</v>
      </c>
      <c r="B1986" s="462" t="inlineStr">
        <is>
          <t>Export Administration fee, Port Formality, service Charge</t>
        </is>
      </c>
      <c r="C1986" s="462" t="inlineStr">
        <is>
          <t>ឆាយ ដា ឡូយីស្ទីក</t>
        </is>
      </c>
      <c r="D1986" s="462" t="inlineStr">
        <is>
          <t>L001-100063098</t>
        </is>
      </c>
      <c r="E1986" s="462" t="inlineStr">
        <is>
          <t>2304003534</t>
        </is>
      </c>
      <c r="F1986" s="463" t="n">
        <v>45026</v>
      </c>
      <c r="G1986" s="464" t="n">
        <v>76734</v>
      </c>
      <c r="H1986" s="462" t="n"/>
      <c r="I1986" s="464">
        <f>G1986</f>
        <v/>
      </c>
      <c r="J1986" s="462">
        <f>IF(AND(Q1986=TRUE, R1986=TRUE, S1986=TRUE), IF(W1986&lt;-0.05, "អនុញ្ញាត (អ្នកផ្គត់ផ្គង់ប្រកាសខ្វះ)", "បានប្រកាស (អនុញ្ញាត)"), IF(AND(Q1986=FALSE, R1986=FALSE, S1986=FALSE), "ព្យួរទុក (មិនមានទិន្នន័យ)", "ប្រកាសខុស (ព្យួរទុក)"))</f>
        <v/>
      </c>
      <c r="K1986" s="462" t="inlineStr"/>
      <c r="L1986" s="462" t="inlineStr"/>
      <c r="M1986" s="464">
        <f>AH1986</f>
        <v/>
      </c>
      <c r="N1986" s="464">
        <f>IF(W1986&lt;0,AH1986,I1986)</f>
        <v/>
      </c>
      <c r="O1986" s="464">
        <f>I1986-M1986</f>
        <v/>
      </c>
      <c r="P1986" s="462" t="n"/>
      <c r="Q1986" s="462">
        <f>V1986=W1986</f>
        <v/>
      </c>
      <c r="R1986" s="462">
        <f>AND(MONTH(F1986)=MONTH(X1986), YEAR(F1986)=YEAR(X1986))</f>
        <v/>
      </c>
      <c r="S1986" s="462">
        <f>AC1986="L001-901905215"</f>
        <v/>
      </c>
      <c r="T1986" s="464">
        <f>G1986-AH1986</f>
        <v/>
      </c>
      <c r="U1986" s="462" t="n"/>
      <c r="V1986" s="462" t="inlineStr">
        <is>
          <t>2304003534</t>
        </is>
      </c>
      <c r="W1986" s="462" t="inlineStr">
        <is>
          <t>2304003534</t>
        </is>
      </c>
      <c r="X1986" s="463" t="n">
        <v>45026</v>
      </c>
      <c r="Y1986" s="462" t="inlineStr">
        <is>
          <t>2304003534</t>
        </is>
      </c>
      <c r="Z1986" s="462" t="inlineStr"/>
      <c r="AA1986" s="462" t="inlineStr">
        <is>
          <t>បុគ្គលជាប់អាករ</t>
        </is>
      </c>
      <c r="AB1986" s="462" t="inlineStr">
        <is>
          <t>L001-901905215</t>
        </is>
      </c>
      <c r="AC1986" s="462" t="inlineStr">
        <is>
          <t>វីអ៊ីស៊ិន (ខេមបូឌា) អ៊ិនដាសស្ទ្រី ឯ.ក</t>
        </is>
      </c>
      <c r="AD1986" s="464" t="n">
        <v>844074</v>
      </c>
      <c r="AE1986" s="464" t="n">
        <v>767340</v>
      </c>
      <c r="AF1986" s="464" t="n">
        <v>0</v>
      </c>
      <c r="AG1986" s="464" t="n">
        <v>0</v>
      </c>
      <c r="AH1986" s="464" t="n">
        <v>76734</v>
      </c>
      <c r="AI1986" s="464" t="n">
        <v>0</v>
      </c>
      <c r="AJ1986" s="464" t="n">
        <v>0</v>
      </c>
      <c r="AK1986" s="464" t="n">
        <v>0</v>
      </c>
      <c r="AL1986" s="464" t="n">
        <v>0</v>
      </c>
      <c r="AM1986" s="464" t="n">
        <v>0</v>
      </c>
      <c r="AN1986" s="464" t="n">
        <v>0</v>
      </c>
      <c r="AO1986" s="464" t="n">
        <v>0</v>
      </c>
      <c r="AP1986" s="464" t="n">
        <v>0</v>
      </c>
      <c r="AQ1986" s="462" t="inlineStr"/>
      <c r="AR1986" s="462" t="inlineStr">
        <is>
          <t>Export Administration Fee</t>
        </is>
      </c>
      <c r="AS1986" s="462" t="inlineStr">
        <is>
          <t>បានប្រកាសពន្ធ</t>
        </is>
      </c>
    </row>
    <row r="1987">
      <c r="A1987" s="461" t="n">
        <v>1979</v>
      </c>
      <c r="B1987" s="462" t="inlineStr">
        <is>
          <t>Export Administration fee, Port Formality, service Charge &amp; Extra Cut Seal</t>
        </is>
      </c>
      <c r="C1987" s="462" t="inlineStr">
        <is>
          <t>ឆាយ ដា ឡូយីស្ទីក</t>
        </is>
      </c>
      <c r="D1987" s="462" t="inlineStr">
        <is>
          <t>L001-100063098</t>
        </is>
      </c>
      <c r="E1987" s="462" t="inlineStr">
        <is>
          <t>2304003536</t>
        </is>
      </c>
      <c r="F1987" s="463" t="n">
        <v>45026</v>
      </c>
      <c r="G1987" s="464" t="n">
        <v>101094</v>
      </c>
      <c r="H1987" s="462" t="n"/>
      <c r="I1987" s="464">
        <f>G1987</f>
        <v/>
      </c>
      <c r="J1987" s="462">
        <f>IF(AND(Q1987=TRUE, R1987=TRUE, S1987=TRUE), IF(W1987&lt;-0.05, "អនុញ្ញាត (អ្នកផ្គត់ផ្គង់ប្រកាសខ្វះ)", "បានប្រកាស (អនុញ្ញាត)"), IF(AND(Q1987=FALSE, R1987=FALSE, S1987=FALSE), "ព្យួរទុក (មិនមានទិន្នន័យ)", "ប្រកាសខុស (ព្យួរទុក)"))</f>
        <v/>
      </c>
      <c r="K1987" s="462" t="inlineStr"/>
      <c r="L1987" s="462" t="inlineStr"/>
      <c r="M1987" s="464">
        <f>AH1987</f>
        <v/>
      </c>
      <c r="N1987" s="464">
        <f>IF(W1987&lt;0,AH1987,I1987)</f>
        <v/>
      </c>
      <c r="O1987" s="464">
        <f>I1987-M1987</f>
        <v/>
      </c>
      <c r="P1987" s="462" t="n"/>
      <c r="Q1987" s="462">
        <f>V1987=W1987</f>
        <v/>
      </c>
      <c r="R1987" s="462">
        <f>AND(MONTH(F1987)=MONTH(X1987), YEAR(F1987)=YEAR(X1987))</f>
        <v/>
      </c>
      <c r="S1987" s="462">
        <f>AC1987="L001-901905215"</f>
        <v/>
      </c>
      <c r="T1987" s="464">
        <f>G1987-AH1987</f>
        <v/>
      </c>
      <c r="U1987" s="462" t="n"/>
      <c r="V1987" s="462" t="inlineStr">
        <is>
          <t>2304003536</t>
        </is>
      </c>
      <c r="W1987" s="462" t="inlineStr">
        <is>
          <t>2304003536</t>
        </is>
      </c>
      <c r="X1987" s="463" t="n">
        <v>45026</v>
      </c>
      <c r="Y1987" s="462" t="inlineStr">
        <is>
          <t>2304003536</t>
        </is>
      </c>
      <c r="Z1987" s="462" t="inlineStr"/>
      <c r="AA1987" s="462" t="inlineStr">
        <is>
          <t>បុគ្គលជាប់អាករ</t>
        </is>
      </c>
      <c r="AB1987" s="462" t="inlineStr">
        <is>
          <t>L001-901905215</t>
        </is>
      </c>
      <c r="AC1987" s="462" t="inlineStr">
        <is>
          <t>វីអ៊ីស៊ិន (ខេមបូឌា) អ៊ិនដាសស្ទ្រី ឯ.ក</t>
        </is>
      </c>
      <c r="AD1987" s="464" t="n">
        <v>1112034</v>
      </c>
      <c r="AE1987" s="464" t="n">
        <v>1010940</v>
      </c>
      <c r="AF1987" s="464" t="n">
        <v>0</v>
      </c>
      <c r="AG1987" s="464" t="n">
        <v>0</v>
      </c>
      <c r="AH1987" s="464" t="n">
        <v>101094</v>
      </c>
      <c r="AI1987" s="464" t="n">
        <v>0</v>
      </c>
      <c r="AJ1987" s="464" t="n">
        <v>0</v>
      </c>
      <c r="AK1987" s="464" t="n">
        <v>0</v>
      </c>
      <c r="AL1987" s="464" t="n">
        <v>0</v>
      </c>
      <c r="AM1987" s="464" t="n">
        <v>0</v>
      </c>
      <c r="AN1987" s="464" t="n">
        <v>0</v>
      </c>
      <c r="AO1987" s="464" t="n">
        <v>0</v>
      </c>
      <c r="AP1987" s="464" t="n">
        <v>0</v>
      </c>
      <c r="AQ1987" s="462" t="inlineStr"/>
      <c r="AR1987" s="462" t="inlineStr">
        <is>
          <t>Export Administration Fee</t>
        </is>
      </c>
      <c r="AS1987" s="462" t="inlineStr">
        <is>
          <t>បានប្រកាសពន្ធ</t>
        </is>
      </c>
    </row>
    <row r="1988">
      <c r="A1988" s="461" t="n">
        <v>1980</v>
      </c>
      <c r="B1988" s="462" t="inlineStr">
        <is>
          <t>Export Administration fee, Port Formality, service Charge &amp; Extra Cut Seal</t>
        </is>
      </c>
      <c r="C1988" s="462" t="inlineStr">
        <is>
          <t>ឆាយ ដា ឡូយីស្ទីក</t>
        </is>
      </c>
      <c r="D1988" s="462" t="inlineStr">
        <is>
          <t>L001-100063098</t>
        </is>
      </c>
      <c r="E1988" s="462" t="inlineStr">
        <is>
          <t>2304003549</t>
        </is>
      </c>
      <c r="F1988" s="463" t="n">
        <v>45026</v>
      </c>
      <c r="G1988" s="464" t="n">
        <v>88914</v>
      </c>
      <c r="H1988" s="462" t="n"/>
      <c r="I1988" s="464">
        <f>G1988</f>
        <v/>
      </c>
      <c r="J1988" s="462">
        <f>IF(AND(Q1988=TRUE, R1988=TRUE, S1988=TRUE), IF(W1988&lt;-0.05, "អនុញ្ញាត (អ្នកផ្គត់ផ្គង់ប្រកាសខ្វះ)", "បានប្រកាស (អនុញ្ញាត)"), IF(AND(Q1988=FALSE, R1988=FALSE, S1988=FALSE), "ព្យួរទុក (មិនមានទិន្នន័យ)", "ប្រកាសខុស (ព្យួរទុក)"))</f>
        <v/>
      </c>
      <c r="K1988" s="462" t="inlineStr"/>
      <c r="L1988" s="462" t="inlineStr"/>
      <c r="M1988" s="464">
        <f>AH1988</f>
        <v/>
      </c>
      <c r="N1988" s="464">
        <f>IF(W1988&lt;0,AH1988,I1988)</f>
        <v/>
      </c>
      <c r="O1988" s="464">
        <f>I1988-M1988</f>
        <v/>
      </c>
      <c r="P1988" s="462" t="n"/>
      <c r="Q1988" s="462">
        <f>V1988=W1988</f>
        <v/>
      </c>
      <c r="R1988" s="462">
        <f>AND(MONTH(F1988)=MONTH(X1988), YEAR(F1988)=YEAR(X1988))</f>
        <v/>
      </c>
      <c r="S1988" s="462">
        <f>AC1988="L001-901905215"</f>
        <v/>
      </c>
      <c r="T1988" s="464">
        <f>G1988-AH1988</f>
        <v/>
      </c>
      <c r="U1988" s="462" t="n"/>
      <c r="V1988" s="462" t="inlineStr">
        <is>
          <t>2304003549</t>
        </is>
      </c>
      <c r="W1988" s="462" t="inlineStr">
        <is>
          <t>2304003549</t>
        </is>
      </c>
      <c r="X1988" s="463" t="n">
        <v>45026</v>
      </c>
      <c r="Y1988" s="462" t="inlineStr">
        <is>
          <t>2304003549</t>
        </is>
      </c>
      <c r="Z1988" s="462" t="inlineStr"/>
      <c r="AA1988" s="462" t="inlineStr">
        <is>
          <t>បុគ្គលជាប់អាករ</t>
        </is>
      </c>
      <c r="AB1988" s="462" t="inlineStr">
        <is>
          <t>L001-901905215</t>
        </is>
      </c>
      <c r="AC1988" s="462" t="inlineStr">
        <is>
          <t>វីអ៊ីស៊ិន (ខេមបូឌា) អ៊ិនដាសស្ទ្រី ឯ.ក</t>
        </is>
      </c>
      <c r="AD1988" s="464" t="n">
        <v>978054</v>
      </c>
      <c r="AE1988" s="464" t="n">
        <v>889140</v>
      </c>
      <c r="AF1988" s="464" t="n">
        <v>0</v>
      </c>
      <c r="AG1988" s="464" t="n">
        <v>0</v>
      </c>
      <c r="AH1988" s="464" t="n">
        <v>88914</v>
      </c>
      <c r="AI1988" s="464" t="n">
        <v>0</v>
      </c>
      <c r="AJ1988" s="464" t="n">
        <v>0</v>
      </c>
      <c r="AK1988" s="464" t="n">
        <v>0</v>
      </c>
      <c r="AL1988" s="464" t="n">
        <v>0</v>
      </c>
      <c r="AM1988" s="464" t="n">
        <v>0</v>
      </c>
      <c r="AN1988" s="464" t="n">
        <v>0</v>
      </c>
      <c r="AO1988" s="464" t="n">
        <v>0</v>
      </c>
      <c r="AP1988" s="464" t="n">
        <v>0</v>
      </c>
      <c r="AQ1988" s="462" t="inlineStr"/>
      <c r="AR1988" s="462" t="inlineStr">
        <is>
          <t>Export Administration Fee</t>
        </is>
      </c>
      <c r="AS1988" s="462" t="inlineStr">
        <is>
          <t>បានប្រកាសពន្ធ</t>
        </is>
      </c>
    </row>
    <row r="1989">
      <c r="A1989" s="461" t="n">
        <v>1981</v>
      </c>
      <c r="B1989" s="462" t="inlineStr">
        <is>
          <t>Export Administration fee, Port Formality, service Charge</t>
        </is>
      </c>
      <c r="C1989" s="462" t="inlineStr">
        <is>
          <t>ឆាយ ដា ឡូយីស្ទីក</t>
        </is>
      </c>
      <c r="D1989" s="462" t="inlineStr">
        <is>
          <t>L001-100063098</t>
        </is>
      </c>
      <c r="E1989" s="462" t="inlineStr">
        <is>
          <t>2304003550</t>
        </is>
      </c>
      <c r="F1989" s="463" t="n">
        <v>45026</v>
      </c>
      <c r="G1989" s="464" t="n">
        <v>76734</v>
      </c>
      <c r="H1989" s="462" t="n"/>
      <c r="I1989" s="464">
        <f>G1989</f>
        <v/>
      </c>
      <c r="J1989" s="462">
        <f>IF(AND(Q1989=TRUE, R1989=TRUE, S1989=TRUE), IF(W1989&lt;-0.05, "អនុញ្ញាត (អ្នកផ្គត់ផ្គង់ប្រកាសខ្វះ)", "បានប្រកាស (អនុញ្ញាត)"), IF(AND(Q1989=FALSE, R1989=FALSE, S1989=FALSE), "ព្យួរទុក (មិនមានទិន្នន័យ)", "ប្រកាសខុស (ព្យួរទុក)"))</f>
        <v/>
      </c>
      <c r="K1989" s="462" t="inlineStr"/>
      <c r="L1989" s="462" t="inlineStr"/>
      <c r="M1989" s="464">
        <f>AH1989</f>
        <v/>
      </c>
      <c r="N1989" s="464">
        <f>IF(W1989&lt;0,AH1989,I1989)</f>
        <v/>
      </c>
      <c r="O1989" s="464">
        <f>I1989-M1989</f>
        <v/>
      </c>
      <c r="P1989" s="462" t="n"/>
      <c r="Q1989" s="462">
        <f>V1989=W1989</f>
        <v/>
      </c>
      <c r="R1989" s="462">
        <f>AND(MONTH(F1989)=MONTH(X1989), YEAR(F1989)=YEAR(X1989))</f>
        <v/>
      </c>
      <c r="S1989" s="462">
        <f>AC1989="L001-901905215"</f>
        <v/>
      </c>
      <c r="T1989" s="464">
        <f>G1989-AH1989</f>
        <v/>
      </c>
      <c r="U1989" s="462" t="n"/>
      <c r="V1989" s="462" t="inlineStr">
        <is>
          <t>2304003550</t>
        </is>
      </c>
      <c r="W1989" s="462" t="inlineStr">
        <is>
          <t>2304003550</t>
        </is>
      </c>
      <c r="X1989" s="463" t="n">
        <v>45026</v>
      </c>
      <c r="Y1989" s="462" t="inlineStr">
        <is>
          <t>2304003550</t>
        </is>
      </c>
      <c r="Z1989" s="462" t="inlineStr"/>
      <c r="AA1989" s="462" t="inlineStr">
        <is>
          <t>បុគ្គលជាប់អាករ</t>
        </is>
      </c>
      <c r="AB1989" s="462" t="inlineStr">
        <is>
          <t>L001-901905215</t>
        </is>
      </c>
      <c r="AC1989" s="462" t="inlineStr">
        <is>
          <t>វីអ៊ីស៊ិន (ខេមបូឌា) អ៊ិនដាសស្ទ្រី ឯ.ក</t>
        </is>
      </c>
      <c r="AD1989" s="464" t="n">
        <v>844074</v>
      </c>
      <c r="AE1989" s="464" t="n">
        <v>767340</v>
      </c>
      <c r="AF1989" s="464" t="n">
        <v>0</v>
      </c>
      <c r="AG1989" s="464" t="n">
        <v>0</v>
      </c>
      <c r="AH1989" s="464" t="n">
        <v>76734</v>
      </c>
      <c r="AI1989" s="464" t="n">
        <v>0</v>
      </c>
      <c r="AJ1989" s="464" t="n">
        <v>0</v>
      </c>
      <c r="AK1989" s="464" t="n">
        <v>0</v>
      </c>
      <c r="AL1989" s="464" t="n">
        <v>0</v>
      </c>
      <c r="AM1989" s="464" t="n">
        <v>0</v>
      </c>
      <c r="AN1989" s="464" t="n">
        <v>0</v>
      </c>
      <c r="AO1989" s="464" t="n">
        <v>0</v>
      </c>
      <c r="AP1989" s="464" t="n">
        <v>0</v>
      </c>
      <c r="AQ1989" s="462" t="inlineStr"/>
      <c r="AR1989" s="462" t="inlineStr">
        <is>
          <t>Export Administration Fee</t>
        </is>
      </c>
      <c r="AS1989" s="462" t="inlineStr">
        <is>
          <t>បានប្រកាសពន្ធ</t>
        </is>
      </c>
    </row>
    <row r="1990">
      <c r="A1990" s="461" t="n">
        <v>1982</v>
      </c>
      <c r="B1990" s="462" t="inlineStr">
        <is>
          <t>Export Administration fee, Port Formality, service Charge, Extra Cut Seal, OT Document, late Gate Container, Late Gate Document</t>
        </is>
      </c>
      <c r="C1990" s="462" t="inlineStr">
        <is>
          <t>ឆាយ ដា ឡូយីស្ទីក</t>
        </is>
      </c>
      <c r="D1990" s="462" t="inlineStr">
        <is>
          <t>L001-100063098</t>
        </is>
      </c>
      <c r="E1990" s="462" t="inlineStr">
        <is>
          <t>2304003556</t>
        </is>
      </c>
      <c r="F1990" s="463" t="n">
        <v>45026</v>
      </c>
      <c r="G1990" s="464" t="n">
        <v>192444</v>
      </c>
      <c r="H1990" s="462" t="n"/>
      <c r="I1990" s="464">
        <f>G1990</f>
        <v/>
      </c>
      <c r="J1990" s="462">
        <f>IF(AND(Q1990=TRUE, R1990=TRUE, S1990=TRUE), IF(W1990&lt;-0.05, "អនុញ្ញាត (អ្នកផ្គត់ផ្គង់ប្រកាសខ្វះ)", "បានប្រកាស (អនុញ្ញាត)"), IF(AND(Q1990=FALSE, R1990=FALSE, S1990=FALSE), "ព្យួរទុក (មិនមានទិន្នន័យ)", "ប្រកាសខុស (ព្យួរទុក)"))</f>
        <v/>
      </c>
      <c r="K1990" s="462" t="inlineStr"/>
      <c r="L1990" s="462" t="inlineStr"/>
      <c r="M1990" s="464">
        <f>AH1990</f>
        <v/>
      </c>
      <c r="N1990" s="464">
        <f>IF(W1990&lt;0,AH1990,I1990)</f>
        <v/>
      </c>
      <c r="O1990" s="464">
        <f>I1990-M1990</f>
        <v/>
      </c>
      <c r="P1990" s="462" t="n"/>
      <c r="Q1990" s="462">
        <f>V1990=W1990</f>
        <v/>
      </c>
      <c r="R1990" s="462">
        <f>AND(MONTH(F1990)=MONTH(X1990), YEAR(F1990)=YEAR(X1990))</f>
        <v/>
      </c>
      <c r="S1990" s="462">
        <f>AC1990="L001-901905215"</f>
        <v/>
      </c>
      <c r="T1990" s="464">
        <f>G1990-AH1990</f>
        <v/>
      </c>
      <c r="U1990" s="462" t="n"/>
      <c r="V1990" s="462" t="inlineStr">
        <is>
          <t>2304003556</t>
        </is>
      </c>
      <c r="W1990" s="462" t="inlineStr">
        <is>
          <t>2304003556</t>
        </is>
      </c>
      <c r="X1990" s="463" t="n">
        <v>45026</v>
      </c>
      <c r="Y1990" s="462" t="inlineStr">
        <is>
          <t>2304003556</t>
        </is>
      </c>
      <c r="Z1990" s="462" t="inlineStr"/>
      <c r="AA1990" s="462" t="inlineStr">
        <is>
          <t>បុគ្គលជាប់អាករ</t>
        </is>
      </c>
      <c r="AB1990" s="462" t="inlineStr">
        <is>
          <t>L001-901905215</t>
        </is>
      </c>
      <c r="AC1990" s="462" t="inlineStr">
        <is>
          <t>វីអ៊ីស៊ិន (ខេមបូឌា) អ៊ិនដាសស្ទ្រី ឯ.ក</t>
        </is>
      </c>
      <c r="AD1990" s="464" t="n">
        <v>2116884</v>
      </c>
      <c r="AE1990" s="464" t="n">
        <v>1924440</v>
      </c>
      <c r="AF1990" s="464" t="n">
        <v>0</v>
      </c>
      <c r="AG1990" s="464" t="n">
        <v>0</v>
      </c>
      <c r="AH1990" s="464" t="n">
        <v>192444</v>
      </c>
      <c r="AI1990" s="464" t="n">
        <v>0</v>
      </c>
      <c r="AJ1990" s="464" t="n">
        <v>0</v>
      </c>
      <c r="AK1990" s="464" t="n">
        <v>0</v>
      </c>
      <c r="AL1990" s="464" t="n">
        <v>0</v>
      </c>
      <c r="AM1990" s="464" t="n">
        <v>0</v>
      </c>
      <c r="AN1990" s="464" t="n">
        <v>0</v>
      </c>
      <c r="AO1990" s="464" t="n">
        <v>0</v>
      </c>
      <c r="AP1990" s="464" t="n">
        <v>0</v>
      </c>
      <c r="AQ1990" s="462" t="inlineStr"/>
      <c r="AR1990" s="462" t="inlineStr">
        <is>
          <t>Export Administration Fee</t>
        </is>
      </c>
      <c r="AS1990" s="462" t="inlineStr">
        <is>
          <t>បានប្រកាសពន្ធ</t>
        </is>
      </c>
    </row>
    <row r="1991">
      <c r="A1991" s="461" t="n">
        <v>1983</v>
      </c>
      <c r="B1991" s="462" t="inlineStr">
        <is>
          <t>Export Administration fee, Port Formality, service Charge</t>
        </is>
      </c>
      <c r="C1991" s="462" t="inlineStr">
        <is>
          <t>ឆាយ ដា ឡូយីស្ទីក</t>
        </is>
      </c>
      <c r="D1991" s="462" t="inlineStr">
        <is>
          <t>L001-100063098</t>
        </is>
      </c>
      <c r="E1991" s="462" t="inlineStr">
        <is>
          <t>2304003559</t>
        </is>
      </c>
      <c r="F1991" s="463" t="n">
        <v>45026</v>
      </c>
      <c r="G1991" s="464" t="n">
        <v>76734</v>
      </c>
      <c r="H1991" s="462" t="n"/>
      <c r="I1991" s="464">
        <f>G1991</f>
        <v/>
      </c>
      <c r="J1991" s="462">
        <f>IF(AND(Q1991=TRUE, R1991=TRUE, S1991=TRUE), IF(W1991&lt;-0.05, "អនុញ្ញាត (អ្នកផ្គត់ផ្គង់ប្រកាសខ្វះ)", "បានប្រកាស (អនុញ្ញាត)"), IF(AND(Q1991=FALSE, R1991=FALSE, S1991=FALSE), "ព្យួរទុក (មិនមានទិន្នន័យ)", "ប្រកាសខុស (ព្យួរទុក)"))</f>
        <v/>
      </c>
      <c r="K1991" s="462" t="inlineStr"/>
      <c r="L1991" s="462" t="inlineStr"/>
      <c r="M1991" s="464">
        <f>AH1991</f>
        <v/>
      </c>
      <c r="N1991" s="464">
        <f>IF(W1991&lt;0,AH1991,I1991)</f>
        <v/>
      </c>
      <c r="O1991" s="464">
        <f>I1991-M1991</f>
        <v/>
      </c>
      <c r="P1991" s="462" t="n"/>
      <c r="Q1991" s="462">
        <f>V1991=W1991</f>
        <v/>
      </c>
      <c r="R1991" s="462">
        <f>AND(MONTH(F1991)=MONTH(X1991), YEAR(F1991)=YEAR(X1991))</f>
        <v/>
      </c>
      <c r="S1991" s="462">
        <f>AC1991="L001-901905215"</f>
        <v/>
      </c>
      <c r="T1991" s="464">
        <f>G1991-AH1991</f>
        <v/>
      </c>
      <c r="U1991" s="462" t="n"/>
      <c r="V1991" s="462" t="inlineStr">
        <is>
          <t>2304003559</t>
        </is>
      </c>
      <c r="W1991" s="462" t="inlineStr">
        <is>
          <t>2304003559</t>
        </is>
      </c>
      <c r="X1991" s="463" t="n">
        <v>45026</v>
      </c>
      <c r="Y1991" s="462" t="inlineStr">
        <is>
          <t>2304003559</t>
        </is>
      </c>
      <c r="Z1991" s="462" t="inlineStr"/>
      <c r="AA1991" s="462" t="inlineStr">
        <is>
          <t>បុគ្គលជាប់អាករ</t>
        </is>
      </c>
      <c r="AB1991" s="462" t="inlineStr">
        <is>
          <t>L001-901905215</t>
        </is>
      </c>
      <c r="AC1991" s="462" t="inlineStr">
        <is>
          <t>វីអ៊ីស៊ិន (ខេមបូឌា) អ៊ិនដាសស្ទ្រី ឯ.ក</t>
        </is>
      </c>
      <c r="AD1991" s="464" t="n">
        <v>844074</v>
      </c>
      <c r="AE1991" s="464" t="n">
        <v>767340</v>
      </c>
      <c r="AF1991" s="464" t="n">
        <v>0</v>
      </c>
      <c r="AG1991" s="464" t="n">
        <v>0</v>
      </c>
      <c r="AH1991" s="464" t="n">
        <v>76734</v>
      </c>
      <c r="AI1991" s="464" t="n">
        <v>0</v>
      </c>
      <c r="AJ1991" s="464" t="n">
        <v>0</v>
      </c>
      <c r="AK1991" s="464" t="n">
        <v>0</v>
      </c>
      <c r="AL1991" s="464" t="n">
        <v>0</v>
      </c>
      <c r="AM1991" s="464" t="n">
        <v>0</v>
      </c>
      <c r="AN1991" s="464" t="n">
        <v>0</v>
      </c>
      <c r="AO1991" s="464" t="n">
        <v>0</v>
      </c>
      <c r="AP1991" s="464" t="n">
        <v>0</v>
      </c>
      <c r="AQ1991" s="462" t="inlineStr"/>
      <c r="AR1991" s="462" t="inlineStr">
        <is>
          <t>Export Administration Fee</t>
        </is>
      </c>
      <c r="AS1991" s="462" t="inlineStr">
        <is>
          <t>បានប្រកាសពន្ធ</t>
        </is>
      </c>
    </row>
    <row r="1992">
      <c r="A1992" s="461" t="n">
        <v>1984</v>
      </c>
      <c r="B1992" s="462" t="inlineStr">
        <is>
          <t>HANDLING AND TRUCKING FEE</t>
        </is>
      </c>
      <c r="C1992" s="462" t="inlineStr">
        <is>
          <t>អ៊ិចស្ពែឌីធ័រ ខេមបូឌា អិលធីឌី</t>
        </is>
      </c>
      <c r="D1992" s="462" t="inlineStr">
        <is>
          <t>L001-100045898</t>
        </is>
      </c>
      <c r="E1992" s="462" t="inlineStr">
        <is>
          <t>TI-0247600</t>
        </is>
      </c>
      <c r="F1992" s="463" t="n">
        <v>45040</v>
      </c>
      <c r="G1992" s="464" t="n">
        <v>250636</v>
      </c>
      <c r="H1992" s="462" t="n"/>
      <c r="I1992" s="464">
        <f>G1992</f>
        <v/>
      </c>
      <c r="J1992" s="462">
        <f>IF(AND(Q1992=TRUE, R1992=TRUE, S1992=TRUE), IF(W1992&lt;-0.05, "អនុញ្ញាត (អ្នកផ្គត់ផ្គង់ប្រកាសខ្វះ)", "បានប្រកាស (អនុញ្ញាត)"), IF(AND(Q1992=FALSE, R1992=FALSE, S1992=FALSE), "ព្យួរទុក (មិនមានទិន្នន័យ)", "ប្រកាសខុស (ព្យួរទុក)"))</f>
        <v/>
      </c>
      <c r="K1992" s="462" t="inlineStr"/>
      <c r="L1992" s="462" t="inlineStr"/>
      <c r="M1992" s="464">
        <f>AH1992</f>
        <v/>
      </c>
      <c r="N1992" s="464">
        <f>IF(W1992&lt;0,AH1992,I1992)</f>
        <v/>
      </c>
      <c r="O1992" s="464">
        <f>I1992-M1992</f>
        <v/>
      </c>
      <c r="P1992" s="462" t="n"/>
      <c r="Q1992" s="462">
        <f>V1992=W1992</f>
        <v/>
      </c>
      <c r="R1992" s="462">
        <f>AND(MONTH(F1992)=MONTH(X1992), YEAR(F1992)=YEAR(X1992))</f>
        <v/>
      </c>
      <c r="S1992" s="462">
        <f>AC1992="L001-901905215"</f>
        <v/>
      </c>
      <c r="T1992" s="464">
        <f>G1992-AH1992</f>
        <v/>
      </c>
      <c r="U1992" s="462" t="n"/>
      <c r="V1992" s="462" t="inlineStr">
        <is>
          <t>TI0247600</t>
        </is>
      </c>
      <c r="W1992" s="462" t="inlineStr">
        <is>
          <t>TI0247600</t>
        </is>
      </c>
      <c r="X1992" s="463" t="n">
        <v>45040</v>
      </c>
      <c r="Y1992" s="462" t="inlineStr">
        <is>
          <t>TI-0247600</t>
        </is>
      </c>
      <c r="Z1992" s="462" t="inlineStr"/>
      <c r="AA1992" s="462" t="inlineStr">
        <is>
          <t>បុគ្គលជាប់អាករ</t>
        </is>
      </c>
      <c r="AB1992" s="462" t="inlineStr">
        <is>
          <t>L001-901905215</t>
        </is>
      </c>
      <c r="AC1992" s="462" t="inlineStr">
        <is>
          <t>វីអ៊ីស៊ិន (ខេមបូឌា) អ៊ិនដាសស្ទ្រី ឯ.ក</t>
        </is>
      </c>
      <c r="AD1992" s="464" t="n">
        <v>2757200</v>
      </c>
      <c r="AE1992" s="464" t="n">
        <v>2506545</v>
      </c>
      <c r="AF1992" s="464" t="n">
        <v>0</v>
      </c>
      <c r="AG1992" s="464" t="n">
        <v>0</v>
      </c>
      <c r="AH1992" s="464" t="n">
        <v>250655</v>
      </c>
      <c r="AI1992" s="464" t="n">
        <v>0</v>
      </c>
      <c r="AJ1992" s="464" t="n">
        <v>0</v>
      </c>
      <c r="AK1992" s="464" t="n">
        <v>0</v>
      </c>
      <c r="AL1992" s="464" t="n">
        <v>0</v>
      </c>
      <c r="AM1992" s="464" t="n">
        <v>0</v>
      </c>
      <c r="AN1992" s="464" t="n">
        <v>0</v>
      </c>
      <c r="AO1992" s="464" t="n">
        <v>0</v>
      </c>
      <c r="AP1992" s="464" t="n">
        <v>0</v>
      </c>
      <c r="AQ1992" s="462" t="inlineStr"/>
      <c r="AR1992" s="462" t="inlineStr">
        <is>
          <t>Local Charge</t>
        </is>
      </c>
      <c r="AS1992" s="462" t="inlineStr">
        <is>
          <t>បានប្រកាសពន្ធ</t>
        </is>
      </c>
    </row>
    <row r="1993">
      <c r="A1993" s="461" t="n">
        <v>1985</v>
      </c>
      <c r="B1993" s="462" t="inlineStr">
        <is>
          <t>HANDLING AND TRUCKING FEE</t>
        </is>
      </c>
      <c r="C1993" s="462" t="inlineStr">
        <is>
          <t>អ៊ិចស្ពែឌីធ័រ ខេមបូឌា អិលធីឌី</t>
        </is>
      </c>
      <c r="D1993" s="462" t="inlineStr">
        <is>
          <t>L001-100045898</t>
        </is>
      </c>
      <c r="E1993" s="462" t="inlineStr">
        <is>
          <t>TI-0247588</t>
        </is>
      </c>
      <c r="F1993" s="463" t="n">
        <v>45040</v>
      </c>
      <c r="G1993" s="464" t="n">
        <v>291849</v>
      </c>
      <c r="H1993" s="462" t="n"/>
      <c r="I1993" s="464">
        <f>G1993</f>
        <v/>
      </c>
      <c r="J1993" s="462">
        <f>IF(AND(Q1993=TRUE, R1993=TRUE, S1993=TRUE), IF(W1993&lt;-0.05, "អនុញ្ញាត (អ្នកផ្គត់ផ្គង់ប្រកាសខ្វះ)", "បានប្រកាស (អនុញ្ញាត)"), IF(AND(Q1993=FALSE, R1993=FALSE, S1993=FALSE), "ព្យួរទុក (មិនមានទិន្នន័យ)", "ប្រកាសខុស (ព្យួរទុក)"))</f>
        <v/>
      </c>
      <c r="K1993" s="462" t="inlineStr"/>
      <c r="L1993" s="462" t="inlineStr"/>
      <c r="M1993" s="464">
        <f>AH1993</f>
        <v/>
      </c>
      <c r="N1993" s="464">
        <f>IF(W1993&lt;0,AH1993,I1993)</f>
        <v/>
      </c>
      <c r="O1993" s="464">
        <f>I1993-M1993</f>
        <v/>
      </c>
      <c r="P1993" s="462" t="n"/>
      <c r="Q1993" s="462">
        <f>V1993=W1993</f>
        <v/>
      </c>
      <c r="R1993" s="462">
        <f>AND(MONTH(F1993)=MONTH(X1993), YEAR(F1993)=YEAR(X1993))</f>
        <v/>
      </c>
      <c r="S1993" s="462">
        <f>AC1993="L001-901905215"</f>
        <v/>
      </c>
      <c r="T1993" s="464">
        <f>G1993-AH1993</f>
        <v/>
      </c>
      <c r="U1993" s="462" t="n"/>
      <c r="V1993" s="462" t="inlineStr">
        <is>
          <t>TI0247588</t>
        </is>
      </c>
      <c r="W1993" s="462" t="inlineStr">
        <is>
          <t>TI0247588</t>
        </is>
      </c>
      <c r="X1993" s="463" t="n">
        <v>45040</v>
      </c>
      <c r="Y1993" s="462" t="inlineStr">
        <is>
          <t>TI-0247588</t>
        </is>
      </c>
      <c r="Z1993" s="462" t="inlineStr"/>
      <c r="AA1993" s="462" t="inlineStr">
        <is>
          <t>បុគ្គលជាប់អាករ</t>
        </is>
      </c>
      <c r="AB1993" s="462" t="inlineStr">
        <is>
          <t>L001-901905215</t>
        </is>
      </c>
      <c r="AC1993" s="462" t="inlineStr">
        <is>
          <t>វីអ៊ីស៊ិន (ខេមបូឌា) អ៊ិនដាសស្ទ្រី ឯ.ក</t>
        </is>
      </c>
      <c r="AD1993" s="464" t="n">
        <v>3210377</v>
      </c>
      <c r="AE1993" s="464" t="n">
        <v>2918525</v>
      </c>
      <c r="AF1993" s="464" t="n">
        <v>0</v>
      </c>
      <c r="AG1993" s="464" t="n">
        <v>0</v>
      </c>
      <c r="AH1993" s="464" t="n">
        <v>291852</v>
      </c>
      <c r="AI1993" s="464" t="n">
        <v>0</v>
      </c>
      <c r="AJ1993" s="464" t="n">
        <v>0</v>
      </c>
      <c r="AK1993" s="464" t="n">
        <v>0</v>
      </c>
      <c r="AL1993" s="464" t="n">
        <v>0</v>
      </c>
      <c r="AM1993" s="464" t="n">
        <v>0</v>
      </c>
      <c r="AN1993" s="464" t="n">
        <v>0</v>
      </c>
      <c r="AO1993" s="464" t="n">
        <v>0</v>
      </c>
      <c r="AP1993" s="464" t="n">
        <v>0</v>
      </c>
      <c r="AQ1993" s="462" t="inlineStr"/>
      <c r="AR1993" s="462" t="inlineStr">
        <is>
          <t>Local Charge</t>
        </is>
      </c>
      <c r="AS1993" s="462" t="inlineStr">
        <is>
          <t>បានប្រកាសពន្ធ</t>
        </is>
      </c>
    </row>
    <row r="1994">
      <c r="A1994" s="461" t="n">
        <v>1986</v>
      </c>
      <c r="B1994" s="462" t="inlineStr">
        <is>
          <t>HANDLING AND TRUCKING FEE</t>
        </is>
      </c>
      <c r="C1994" s="462" t="inlineStr">
        <is>
          <t>អ៊ិចស្ពែឌីធ័រ ខេមបូឌា អិលធីឌី</t>
        </is>
      </c>
      <c r="D1994" s="462" t="inlineStr">
        <is>
          <t>L001-100045898</t>
        </is>
      </c>
      <c r="E1994" s="462" t="inlineStr">
        <is>
          <t>TI-0247578</t>
        </is>
      </c>
      <c r="F1994" s="463" t="n">
        <v>45040</v>
      </c>
      <c r="G1994" s="464" t="n">
        <v>255101</v>
      </c>
      <c r="H1994" s="462" t="n"/>
      <c r="I1994" s="464">
        <f>G1994</f>
        <v/>
      </c>
      <c r="J1994" s="462">
        <f>IF(AND(Q1994=TRUE, R1994=TRUE, S1994=TRUE), IF(W1994&lt;-0.05, "អនុញ្ញាត (អ្នកផ្គត់ផ្គង់ប្រកាសខ្វះ)", "បានប្រកាស (អនុញ្ញាត)"), IF(AND(Q1994=FALSE, R1994=FALSE, S1994=FALSE), "ព្យួរទុក (មិនមានទិន្នន័យ)", "ប្រកាសខុស (ព្យួរទុក)"))</f>
        <v/>
      </c>
      <c r="K1994" s="462" t="inlineStr"/>
      <c r="L1994" s="462" t="inlineStr"/>
      <c r="M1994" s="464">
        <f>AH1994</f>
        <v/>
      </c>
      <c r="N1994" s="464">
        <f>IF(W1994&lt;0,AH1994,I1994)</f>
        <v/>
      </c>
      <c r="O1994" s="464">
        <f>I1994-M1994</f>
        <v/>
      </c>
      <c r="P1994" s="462" t="n"/>
      <c r="Q1994" s="462">
        <f>V1994=W1994</f>
        <v/>
      </c>
      <c r="R1994" s="462">
        <f>AND(MONTH(F1994)=MONTH(X1994), YEAR(F1994)=YEAR(X1994))</f>
        <v/>
      </c>
      <c r="S1994" s="462">
        <f>AC1994="L001-901905215"</f>
        <v/>
      </c>
      <c r="T1994" s="464">
        <f>G1994-AH1994</f>
        <v/>
      </c>
      <c r="U1994" s="462" t="n"/>
      <c r="V1994" s="462" t="inlineStr">
        <is>
          <t>TI0247578</t>
        </is>
      </c>
      <c r="W1994" s="462" t="inlineStr">
        <is>
          <t>TI0247578</t>
        </is>
      </c>
      <c r="X1994" s="463" t="n">
        <v>45040</v>
      </c>
      <c r="Y1994" s="462" t="inlineStr">
        <is>
          <t>TI-0247578</t>
        </is>
      </c>
      <c r="Z1994" s="462" t="inlineStr"/>
      <c r="AA1994" s="462" t="inlineStr">
        <is>
          <t>បុគ្គលជាប់អាករ</t>
        </is>
      </c>
      <c r="AB1994" s="462" t="inlineStr">
        <is>
          <t>L001-901905215</t>
        </is>
      </c>
      <c r="AC1994" s="462" t="inlineStr">
        <is>
          <t>វីអ៊ីស៊ិន (ខេមបូឌា) អ៊ិនដាសស្ទ្រី ឯ.ក</t>
        </is>
      </c>
      <c r="AD1994" s="464" t="n">
        <v>2806107</v>
      </c>
      <c r="AE1994" s="464" t="n">
        <v>2551006</v>
      </c>
      <c r="AF1994" s="464" t="n">
        <v>0</v>
      </c>
      <c r="AG1994" s="464" t="n">
        <v>0</v>
      </c>
      <c r="AH1994" s="464" t="n">
        <v>255101</v>
      </c>
      <c r="AI1994" s="464" t="n">
        <v>0</v>
      </c>
      <c r="AJ1994" s="464" t="n">
        <v>0</v>
      </c>
      <c r="AK1994" s="464" t="n">
        <v>0</v>
      </c>
      <c r="AL1994" s="464" t="n">
        <v>0</v>
      </c>
      <c r="AM1994" s="464" t="n">
        <v>0</v>
      </c>
      <c r="AN1994" s="464" t="n">
        <v>0</v>
      </c>
      <c r="AO1994" s="464" t="n">
        <v>0</v>
      </c>
      <c r="AP1994" s="464" t="n">
        <v>0</v>
      </c>
      <c r="AQ1994" s="462" t="inlineStr"/>
      <c r="AR1994" s="462" t="inlineStr">
        <is>
          <t>Local Charge</t>
        </is>
      </c>
      <c r="AS1994" s="462" t="inlineStr">
        <is>
          <t>បានប្រកាសពន្ធ</t>
        </is>
      </c>
    </row>
    <row r="1995">
      <c r="A1995" s="461" t="n">
        <v>1987</v>
      </c>
      <c r="B1995" s="462" t="inlineStr">
        <is>
          <t>HANDLING AND TRUCKING FEE</t>
        </is>
      </c>
      <c r="C1995" s="462" t="inlineStr">
        <is>
          <t>អ៊ិចស្ពែឌីធ័រ ខេមបូឌា អិលធីឌី</t>
        </is>
      </c>
      <c r="D1995" s="462" t="inlineStr">
        <is>
          <t>L001-100045898</t>
        </is>
      </c>
      <c r="E1995" s="462" t="inlineStr">
        <is>
          <t>TI-0247328</t>
        </is>
      </c>
      <c r="F1995" s="463" t="n">
        <v>45034</v>
      </c>
      <c r="G1995" s="464" t="n">
        <v>193772</v>
      </c>
      <c r="H1995" s="462" t="n"/>
      <c r="I1995" s="464">
        <f>G1995</f>
        <v/>
      </c>
      <c r="J1995" s="462">
        <f>IF(AND(Q1995=TRUE, R1995=TRUE, S1995=TRUE), IF(W1995&lt;-0.05, "អនុញ្ញាត (អ្នកផ្គត់ផ្គង់ប្រកាសខ្វះ)", "បានប្រកាស (អនុញ្ញាត)"), IF(AND(Q1995=FALSE, R1995=FALSE, S1995=FALSE), "ព្យួរទុក (មិនមានទិន្នន័យ)", "ប្រកាសខុស (ព្យួរទុក)"))</f>
        <v/>
      </c>
      <c r="K1995" s="462" t="inlineStr"/>
      <c r="L1995" s="462" t="inlineStr"/>
      <c r="M1995" s="464">
        <f>AH1995</f>
        <v/>
      </c>
      <c r="N1995" s="464">
        <f>IF(W1995&lt;0,AH1995,I1995)</f>
        <v/>
      </c>
      <c r="O1995" s="464">
        <f>I1995-M1995</f>
        <v/>
      </c>
      <c r="P1995" s="462" t="n"/>
      <c r="Q1995" s="462">
        <f>V1995=W1995</f>
        <v/>
      </c>
      <c r="R1995" s="462">
        <f>AND(MONTH(F1995)=MONTH(X1995), YEAR(F1995)=YEAR(X1995))</f>
        <v/>
      </c>
      <c r="S1995" s="462">
        <f>AC1995="L001-901905215"</f>
        <v/>
      </c>
      <c r="T1995" s="464">
        <f>G1995-AH1995</f>
        <v/>
      </c>
      <c r="U1995" s="462" t="n"/>
      <c r="V1995" s="462" t="inlineStr">
        <is>
          <t>TI0247328</t>
        </is>
      </c>
      <c r="W1995" s="462" t="inlineStr">
        <is>
          <t>TI0247328</t>
        </is>
      </c>
      <c r="X1995" s="463" t="n">
        <v>45034</v>
      </c>
      <c r="Y1995" s="462" t="inlineStr">
        <is>
          <t>TI-0247328</t>
        </is>
      </c>
      <c r="Z1995" s="462" t="inlineStr"/>
      <c r="AA1995" s="462" t="inlineStr">
        <is>
          <t>បុគ្គលជាប់អាករ</t>
        </is>
      </c>
      <c r="AB1995" s="462" t="inlineStr">
        <is>
          <t>L001-901905215</t>
        </is>
      </c>
      <c r="AC1995" s="462" t="inlineStr">
        <is>
          <t>វីអ៊ីស៊ិន (ខេមបូឌា) អ៊ិនដាសស្ទ្រី ឯ.ក</t>
        </is>
      </c>
      <c r="AD1995" s="464" t="n">
        <v>2131409</v>
      </c>
      <c r="AE1995" s="464" t="n">
        <v>1937645</v>
      </c>
      <c r="AF1995" s="464" t="n">
        <v>0</v>
      </c>
      <c r="AG1995" s="464" t="n">
        <v>0</v>
      </c>
      <c r="AH1995" s="464" t="n">
        <v>193764</v>
      </c>
      <c r="AI1995" s="464" t="n">
        <v>0</v>
      </c>
      <c r="AJ1995" s="464" t="n">
        <v>0</v>
      </c>
      <c r="AK1995" s="464" t="n">
        <v>0</v>
      </c>
      <c r="AL1995" s="464" t="n">
        <v>0</v>
      </c>
      <c r="AM1995" s="464" t="n">
        <v>0</v>
      </c>
      <c r="AN1995" s="464" t="n">
        <v>0</v>
      </c>
      <c r="AO1995" s="464" t="n">
        <v>0</v>
      </c>
      <c r="AP1995" s="464" t="n">
        <v>0</v>
      </c>
      <c r="AQ1995" s="462" t="inlineStr"/>
      <c r="AR1995" s="462" t="inlineStr">
        <is>
          <t>Local Charge</t>
        </is>
      </c>
      <c r="AS1995" s="462" t="inlineStr">
        <is>
          <t>បានប្រកាសពន្ធ</t>
        </is>
      </c>
    </row>
    <row r="1996">
      <c r="A1996" s="461" t="n">
        <v>1988</v>
      </c>
      <c r="B1996" s="462" t="inlineStr">
        <is>
          <t>HANDLING AND TRUCKING FEE</t>
        </is>
      </c>
      <c r="C1996" s="462" t="inlineStr">
        <is>
          <t>អ៊ិចស្ពែឌីធ័រ ខេមបូឌា អិលធីឌី</t>
        </is>
      </c>
      <c r="D1996" s="462" t="inlineStr">
        <is>
          <t>L001-100045898</t>
        </is>
      </c>
      <c r="E1996" s="462" t="inlineStr">
        <is>
          <t>TI-0246610</t>
        </is>
      </c>
      <c r="F1996" s="463" t="n">
        <v>45019</v>
      </c>
      <c r="G1996" s="464" t="n">
        <v>97362</v>
      </c>
      <c r="H1996" s="462" t="n"/>
      <c r="I1996" s="464">
        <f>G1996</f>
        <v/>
      </c>
      <c r="J1996" s="462">
        <f>IF(AND(Q1996=TRUE, R1996=TRUE, S1996=TRUE), IF(W1996&lt;-0.05, "អនុញ្ញាត (អ្នកផ្គត់ផ្គង់ប្រកាសខ្វះ)", "បានប្រកាស (អនុញ្ញាត)"), IF(AND(Q1996=FALSE, R1996=FALSE, S1996=FALSE), "ព្យួរទុក (មិនមានទិន្នន័យ)", "ប្រកាសខុស (ព្យួរទុក)"))</f>
        <v/>
      </c>
      <c r="K1996" s="462" t="inlineStr"/>
      <c r="L1996" s="462" t="inlineStr"/>
      <c r="M1996" s="464">
        <f>AH1996</f>
        <v/>
      </c>
      <c r="N1996" s="464">
        <f>IF(W1996&lt;0,AH1996,I1996)</f>
        <v/>
      </c>
      <c r="O1996" s="464">
        <f>I1996-M1996</f>
        <v/>
      </c>
      <c r="P1996" s="462" t="n"/>
      <c r="Q1996" s="462">
        <f>V1996=W1996</f>
        <v/>
      </c>
      <c r="R1996" s="462">
        <f>AND(MONTH(F1996)=MONTH(X1996), YEAR(F1996)=YEAR(X1996))</f>
        <v/>
      </c>
      <c r="S1996" s="462">
        <f>AC1996="L001-901905215"</f>
        <v/>
      </c>
      <c r="T1996" s="464">
        <f>G1996-AH1996</f>
        <v/>
      </c>
      <c r="U1996" s="462" t="n"/>
      <c r="V1996" s="462" t="inlineStr">
        <is>
          <t>TI0246610</t>
        </is>
      </c>
      <c r="W1996" s="462" t="inlineStr">
        <is>
          <t>TI0246610</t>
        </is>
      </c>
      <c r="X1996" s="463" t="n">
        <v>45019</v>
      </c>
      <c r="Y1996" s="462" t="inlineStr">
        <is>
          <t>TI-0246610</t>
        </is>
      </c>
      <c r="Z1996" s="462" t="inlineStr"/>
      <c r="AA1996" s="462" t="inlineStr">
        <is>
          <t>បុគ្គលជាប់អាករ</t>
        </is>
      </c>
      <c r="AB1996" s="462" t="inlineStr">
        <is>
          <t>L001-901905215</t>
        </is>
      </c>
      <c r="AC1996" s="462" t="inlineStr">
        <is>
          <t>វីអ៊ីស៊ិន (ខេមបូឌា) អ៊ិនដាសស្ទ្រី ឯ.ក</t>
        </is>
      </c>
      <c r="AD1996" s="464" t="n">
        <v>1071065</v>
      </c>
      <c r="AE1996" s="464" t="n">
        <v>973695</v>
      </c>
      <c r="AF1996" s="464" t="n">
        <v>0</v>
      </c>
      <c r="AG1996" s="464" t="n">
        <v>0</v>
      </c>
      <c r="AH1996" s="464" t="n">
        <v>97370</v>
      </c>
      <c r="AI1996" s="464" t="n">
        <v>0</v>
      </c>
      <c r="AJ1996" s="464" t="n">
        <v>0</v>
      </c>
      <c r="AK1996" s="464" t="n">
        <v>0</v>
      </c>
      <c r="AL1996" s="464" t="n">
        <v>0</v>
      </c>
      <c r="AM1996" s="464" t="n">
        <v>0</v>
      </c>
      <c r="AN1996" s="464" t="n">
        <v>0</v>
      </c>
      <c r="AO1996" s="464" t="n">
        <v>0</v>
      </c>
      <c r="AP1996" s="464" t="n">
        <v>0</v>
      </c>
      <c r="AQ1996" s="462" t="inlineStr"/>
      <c r="AR1996" s="462" t="inlineStr">
        <is>
          <t>Local Charge</t>
        </is>
      </c>
      <c r="AS1996" s="462" t="inlineStr">
        <is>
          <t>បានប្រកាសពន្ធ</t>
        </is>
      </c>
    </row>
    <row r="1997">
      <c r="A1997" s="461" t="n">
        <v>1989</v>
      </c>
      <c r="B1997" s="462" t="inlineStr">
        <is>
          <t>HANDLING AND TRUCKING FEE</t>
        </is>
      </c>
      <c r="C1997" s="462" t="inlineStr">
        <is>
          <t>អ៊ិចស្ពែឌីធ័រ ខេមបូឌា អិលធីឌី</t>
        </is>
      </c>
      <c r="D1997" s="462" t="inlineStr">
        <is>
          <t>L001-100045898</t>
        </is>
      </c>
      <c r="E1997" s="462" t="inlineStr">
        <is>
          <t>TI-0246939</t>
        </is>
      </c>
      <c r="F1997" s="463" t="n">
        <v>45026</v>
      </c>
      <c r="G1997" s="464" t="n">
        <v>262682</v>
      </c>
      <c r="H1997" s="462" t="n"/>
      <c r="I1997" s="464">
        <f>G1997</f>
        <v/>
      </c>
      <c r="J1997" s="462">
        <f>IF(AND(Q1997=TRUE, R1997=TRUE, S1997=TRUE), IF(W1997&lt;-0.05, "អនុញ្ញាត (អ្នកផ្គត់ផ្គង់ប្រកាសខ្វះ)", "បានប្រកាស (អនុញ្ញាត)"), IF(AND(Q1997=FALSE, R1997=FALSE, S1997=FALSE), "ព្យួរទុក (មិនមានទិន្នន័យ)", "ប្រកាសខុស (ព្យួរទុក)"))</f>
        <v/>
      </c>
      <c r="K1997" s="462" t="inlineStr"/>
      <c r="L1997" s="462" t="inlineStr"/>
      <c r="M1997" s="464">
        <f>AH1997</f>
        <v/>
      </c>
      <c r="N1997" s="464">
        <f>IF(W1997&lt;0,AH1997,I1997)</f>
        <v/>
      </c>
      <c r="O1997" s="464">
        <f>I1997-M1997</f>
        <v/>
      </c>
      <c r="P1997" s="462" t="n"/>
      <c r="Q1997" s="462">
        <f>V1997=W1997</f>
        <v/>
      </c>
      <c r="R1997" s="462">
        <f>AND(MONTH(F1997)=MONTH(X1997), YEAR(F1997)=YEAR(X1997))</f>
        <v/>
      </c>
      <c r="S1997" s="462">
        <f>AC1997="L001-901905215"</f>
        <v/>
      </c>
      <c r="T1997" s="464">
        <f>G1997-AH1997</f>
        <v/>
      </c>
      <c r="U1997" s="462" t="n"/>
      <c r="V1997" s="462" t="inlineStr">
        <is>
          <t>TI0246939</t>
        </is>
      </c>
      <c r="W1997" s="462" t="inlineStr">
        <is>
          <t>TI0246939</t>
        </is>
      </c>
      <c r="X1997" s="463" t="n">
        <v>45026</v>
      </c>
      <c r="Y1997" s="462" t="inlineStr">
        <is>
          <t>TI-0246939</t>
        </is>
      </c>
      <c r="Z1997" s="462" t="inlineStr"/>
      <c r="AA1997" s="462" t="inlineStr">
        <is>
          <t>បុគ្គលជាប់អាករ</t>
        </is>
      </c>
      <c r="AB1997" s="462" t="inlineStr">
        <is>
          <t>L001-901905215</t>
        </is>
      </c>
      <c r="AC1997" s="462" t="inlineStr">
        <is>
          <t>វីអ៊ីស៊ិន (ខេមបូឌា) អ៊ិនដាសស្ទ្រី ឯ.ក</t>
        </is>
      </c>
      <c r="AD1997" s="464" t="n">
        <v>2889502</v>
      </c>
      <c r="AE1997" s="464" t="n">
        <v>2626820</v>
      </c>
      <c r="AF1997" s="464" t="n">
        <v>0</v>
      </c>
      <c r="AG1997" s="464" t="n">
        <v>0</v>
      </c>
      <c r="AH1997" s="464" t="n">
        <v>262682</v>
      </c>
      <c r="AI1997" s="464" t="n">
        <v>0</v>
      </c>
      <c r="AJ1997" s="464" t="n">
        <v>0</v>
      </c>
      <c r="AK1997" s="464" t="n">
        <v>0</v>
      </c>
      <c r="AL1997" s="464" t="n">
        <v>0</v>
      </c>
      <c r="AM1997" s="464" t="n">
        <v>0</v>
      </c>
      <c r="AN1997" s="464" t="n">
        <v>0</v>
      </c>
      <c r="AO1997" s="464" t="n">
        <v>0</v>
      </c>
      <c r="AP1997" s="464" t="n">
        <v>0</v>
      </c>
      <c r="AQ1997" s="462" t="inlineStr"/>
      <c r="AR1997" s="462" t="inlineStr">
        <is>
          <t>Local Charge</t>
        </is>
      </c>
      <c r="AS1997" s="462" t="inlineStr">
        <is>
          <t>បានប្រកាសពន្ធ</t>
        </is>
      </c>
    </row>
    <row r="1998">
      <c r="A1998" s="461" t="n">
        <v>1990</v>
      </c>
      <c r="B1998" s="462" t="inlineStr">
        <is>
          <t>HANDLING AND TRUCKING FEE</t>
        </is>
      </c>
      <c r="C1998" s="462" t="inlineStr">
        <is>
          <t>អ៊ិចស្ពែឌីធ័រ ខេមបូឌា អិលធីឌី</t>
        </is>
      </c>
      <c r="D1998" s="462" t="inlineStr">
        <is>
          <t>L001-100045898</t>
        </is>
      </c>
      <c r="E1998" s="462" t="inlineStr">
        <is>
          <t>TI-0246952</t>
        </is>
      </c>
      <c r="F1998" s="463" t="n">
        <v>45026</v>
      </c>
      <c r="G1998" s="464" t="n">
        <v>58006</v>
      </c>
      <c r="H1998" s="462" t="n"/>
      <c r="I1998" s="464">
        <f>G1998</f>
        <v/>
      </c>
      <c r="J1998" s="462">
        <f>IF(AND(Q1998=TRUE, R1998=TRUE, S1998=TRUE), IF(W1998&lt;-0.05, "អនុញ្ញាត (អ្នកផ្គត់ផ្គង់ប្រកាសខ្វះ)", "បានប្រកាស (អនុញ្ញាត)"), IF(AND(Q1998=FALSE, R1998=FALSE, S1998=FALSE), "ព្យួរទុក (មិនមានទិន្នន័យ)", "ប្រកាសខុស (ព្យួរទុក)"))</f>
        <v/>
      </c>
      <c r="K1998" s="462" t="inlineStr"/>
      <c r="L1998" s="462" t="inlineStr"/>
      <c r="M1998" s="464">
        <f>AH1998</f>
        <v/>
      </c>
      <c r="N1998" s="464">
        <f>IF(W1998&lt;0,AH1998,I1998)</f>
        <v/>
      </c>
      <c r="O1998" s="464">
        <f>I1998-M1998</f>
        <v/>
      </c>
      <c r="P1998" s="462" t="n"/>
      <c r="Q1998" s="462">
        <f>V1998=W1998</f>
        <v/>
      </c>
      <c r="R1998" s="462">
        <f>AND(MONTH(F1998)=MONTH(X1998), YEAR(F1998)=YEAR(X1998))</f>
        <v/>
      </c>
      <c r="S1998" s="462">
        <f>AC1998="L001-901905215"</f>
        <v/>
      </c>
      <c r="T1998" s="464">
        <f>G1998-AH1998</f>
        <v/>
      </c>
      <c r="U1998" s="462" t="n"/>
      <c r="V1998" s="462" t="inlineStr">
        <is>
          <t>TI0246952</t>
        </is>
      </c>
      <c r="W1998" s="462" t="inlineStr">
        <is>
          <t>TI0246952</t>
        </is>
      </c>
      <c r="X1998" s="463" t="n">
        <v>45026</v>
      </c>
      <c r="Y1998" s="462" t="inlineStr">
        <is>
          <t>TI-0246952</t>
        </is>
      </c>
      <c r="Z1998" s="462" t="inlineStr"/>
      <c r="AA1998" s="462" t="inlineStr">
        <is>
          <t>បុគ្គលជាប់អាករ</t>
        </is>
      </c>
      <c r="AB1998" s="462" t="inlineStr">
        <is>
          <t>L001-901905215</t>
        </is>
      </c>
      <c r="AC1998" s="462" t="inlineStr">
        <is>
          <t>វីអ៊ីស៊ិន (ខេមបូឌា) អ៊ិនដាសស្ទ្រី ឯ.ក</t>
        </is>
      </c>
      <c r="AD1998" s="464" t="n">
        <v>638191</v>
      </c>
      <c r="AE1998" s="464" t="n">
        <v>580174</v>
      </c>
      <c r="AF1998" s="464" t="n">
        <v>0</v>
      </c>
      <c r="AG1998" s="464" t="n">
        <v>0</v>
      </c>
      <c r="AH1998" s="464" t="n">
        <v>58017</v>
      </c>
      <c r="AI1998" s="464" t="n">
        <v>0</v>
      </c>
      <c r="AJ1998" s="464" t="n">
        <v>0</v>
      </c>
      <c r="AK1998" s="464" t="n">
        <v>0</v>
      </c>
      <c r="AL1998" s="464" t="n">
        <v>0</v>
      </c>
      <c r="AM1998" s="464" t="n">
        <v>0</v>
      </c>
      <c r="AN1998" s="464" t="n">
        <v>0</v>
      </c>
      <c r="AO1998" s="464" t="n">
        <v>0</v>
      </c>
      <c r="AP1998" s="464" t="n">
        <v>0</v>
      </c>
      <c r="AQ1998" s="462" t="inlineStr"/>
      <c r="AR1998" s="462" t="inlineStr">
        <is>
          <t>Local Charge</t>
        </is>
      </c>
      <c r="AS1998" s="462" t="inlineStr">
        <is>
          <t>បានប្រកាសពន្ធ</t>
        </is>
      </c>
    </row>
    <row r="1999">
      <c r="A1999" s="461" t="n">
        <v>1991</v>
      </c>
      <c r="B1999" s="462" t="inlineStr">
        <is>
          <t>HANDLING AND TRUCKING FEE</t>
        </is>
      </c>
      <c r="C1999" s="462" t="inlineStr">
        <is>
          <t>អ៊ិចស្ពែឌីធ័រ ខេមបូឌា អិលធីឌី</t>
        </is>
      </c>
      <c r="D1999" s="462" t="inlineStr">
        <is>
          <t>L001-100045898</t>
        </is>
      </c>
      <c r="E1999" s="462" t="inlineStr">
        <is>
          <t>TI-0246958</t>
        </is>
      </c>
      <c r="F1999" s="463" t="n">
        <v>45026</v>
      </c>
      <c r="G1999" s="464" t="n">
        <v>354722</v>
      </c>
      <c r="H1999" s="462" t="n"/>
      <c r="I1999" s="464">
        <f>G1999</f>
        <v/>
      </c>
      <c r="J1999" s="462">
        <f>IF(AND(Q1999=TRUE, R1999=TRUE, S1999=TRUE), IF(W1999&lt;-0.05, "អនុញ្ញាត (អ្នកផ្គត់ផ្គង់ប្រកាសខ្វះ)", "បានប្រកាស (អនុញ្ញាត)"), IF(AND(Q1999=FALSE, R1999=FALSE, S1999=FALSE), "ព្យួរទុក (មិនមានទិន្នន័យ)", "ប្រកាសខុស (ព្យួរទុក)"))</f>
        <v/>
      </c>
      <c r="K1999" s="462" t="inlineStr"/>
      <c r="L1999" s="462" t="inlineStr"/>
      <c r="M1999" s="464">
        <f>AH1999</f>
        <v/>
      </c>
      <c r="N1999" s="464">
        <f>IF(W1999&lt;0,AH1999,I1999)</f>
        <v/>
      </c>
      <c r="O1999" s="464">
        <f>I1999-M1999</f>
        <v/>
      </c>
      <c r="P1999" s="462" t="n"/>
      <c r="Q1999" s="462">
        <f>V1999=W1999</f>
        <v/>
      </c>
      <c r="R1999" s="462">
        <f>AND(MONTH(F1999)=MONTH(X1999), YEAR(F1999)=YEAR(X1999))</f>
        <v/>
      </c>
      <c r="S1999" s="462">
        <f>AC1999="L001-901905215"</f>
        <v/>
      </c>
      <c r="T1999" s="464">
        <f>G1999-AH1999</f>
        <v/>
      </c>
      <c r="U1999" s="462" t="n"/>
      <c r="V1999" s="462" t="inlineStr">
        <is>
          <t>TI0246958</t>
        </is>
      </c>
      <c r="W1999" s="462" t="inlineStr">
        <is>
          <t>TI0246958</t>
        </is>
      </c>
      <c r="X1999" s="463" t="n">
        <v>45026</v>
      </c>
      <c r="Y1999" s="462" t="inlineStr">
        <is>
          <t>TI-0246958</t>
        </is>
      </c>
      <c r="Z1999" s="462" t="inlineStr"/>
      <c r="AA1999" s="462" t="inlineStr">
        <is>
          <t>បុគ្គលជាប់អាករ</t>
        </is>
      </c>
      <c r="AB1999" s="462" t="inlineStr">
        <is>
          <t>L001-901905215</t>
        </is>
      </c>
      <c r="AC1999" s="462" t="inlineStr">
        <is>
          <t>វីអ៊ីស៊ិន (ខេមបូឌា) អ៊ិនដាសស្ទ្រី ឯ.ក</t>
        </is>
      </c>
      <c r="AD1999" s="464" t="n">
        <v>3901944</v>
      </c>
      <c r="AE1999" s="464" t="n">
        <v>3547222</v>
      </c>
      <c r="AF1999" s="464" t="n">
        <v>0</v>
      </c>
      <c r="AG1999" s="464" t="n">
        <v>0</v>
      </c>
      <c r="AH1999" s="464" t="n">
        <v>354722</v>
      </c>
      <c r="AI1999" s="464" t="n">
        <v>0</v>
      </c>
      <c r="AJ1999" s="464" t="n">
        <v>0</v>
      </c>
      <c r="AK1999" s="464" t="n">
        <v>0</v>
      </c>
      <c r="AL1999" s="464" t="n">
        <v>0</v>
      </c>
      <c r="AM1999" s="464" t="n">
        <v>0</v>
      </c>
      <c r="AN1999" s="464" t="n">
        <v>0</v>
      </c>
      <c r="AO1999" s="464" t="n">
        <v>0</v>
      </c>
      <c r="AP1999" s="464" t="n">
        <v>0</v>
      </c>
      <c r="AQ1999" s="462" t="inlineStr"/>
      <c r="AR1999" s="462" t="inlineStr">
        <is>
          <t>Local Charge</t>
        </is>
      </c>
      <c r="AS1999" s="462" t="inlineStr">
        <is>
          <t>បានប្រកាសពន្ធ</t>
        </is>
      </c>
    </row>
    <row r="2000">
      <c r="A2000" s="461" t="n">
        <v>1992</v>
      </c>
      <c r="B2000" s="462" t="inlineStr">
        <is>
          <t>HANDLING AND TRUCKING FEE</t>
        </is>
      </c>
      <c r="C2000" s="462" t="inlineStr">
        <is>
          <t>អ៊ិចស្ពែឌីធ័រ ខេមបូឌា អិលធីឌី</t>
        </is>
      </c>
      <c r="D2000" s="462" t="inlineStr">
        <is>
          <t>L001-100045898</t>
        </is>
      </c>
      <c r="E2000" s="462" t="inlineStr">
        <is>
          <t>TI-0246966</t>
        </is>
      </c>
      <c r="F2000" s="463" t="n">
        <v>45026</v>
      </c>
      <c r="G2000" s="464" t="n">
        <v>56918</v>
      </c>
      <c r="H2000" s="462" t="n"/>
      <c r="I2000" s="464">
        <f>G2000</f>
        <v/>
      </c>
      <c r="J2000" s="462">
        <f>IF(AND(Q2000=TRUE, R2000=TRUE, S2000=TRUE), IF(W2000&lt;-0.05, "អនុញ្ញាត (អ្នកផ្គត់ផ្គង់ប្រកាសខ្វះ)", "បានប្រកាស (អនុញ្ញាត)"), IF(AND(Q2000=FALSE, R2000=FALSE, S2000=FALSE), "ព្យួរទុក (មិនមានទិន្នន័យ)", "ប្រកាសខុស (ព្យួរទុក)"))</f>
        <v/>
      </c>
      <c r="K2000" s="462" t="inlineStr"/>
      <c r="L2000" s="462" t="inlineStr"/>
      <c r="M2000" s="464">
        <f>AH2000</f>
        <v/>
      </c>
      <c r="N2000" s="464">
        <f>IF(W2000&lt;0,AH2000,I2000)</f>
        <v/>
      </c>
      <c r="O2000" s="464">
        <f>I2000-M2000</f>
        <v/>
      </c>
      <c r="P2000" s="462" t="n"/>
      <c r="Q2000" s="462">
        <f>V2000=W2000</f>
        <v/>
      </c>
      <c r="R2000" s="462">
        <f>AND(MONTH(F2000)=MONTH(X2000), YEAR(F2000)=YEAR(X2000))</f>
        <v/>
      </c>
      <c r="S2000" s="462">
        <f>AC2000="L001-901905215"</f>
        <v/>
      </c>
      <c r="T2000" s="464">
        <f>G2000-AH2000</f>
        <v/>
      </c>
      <c r="U2000" s="462" t="n"/>
      <c r="V2000" s="462" t="inlineStr">
        <is>
          <t>TI0246966</t>
        </is>
      </c>
      <c r="W2000" s="462" t="inlineStr">
        <is>
          <t>TI0246966</t>
        </is>
      </c>
      <c r="X2000" s="463" t="n">
        <v>45026</v>
      </c>
      <c r="Y2000" s="462" t="inlineStr">
        <is>
          <t>TI-0246966</t>
        </is>
      </c>
      <c r="Z2000" s="462" t="inlineStr"/>
      <c r="AA2000" s="462" t="inlineStr">
        <is>
          <t>បុគ្គលជាប់អាករ</t>
        </is>
      </c>
      <c r="AB2000" s="462" t="inlineStr">
        <is>
          <t>L001-901905215</t>
        </is>
      </c>
      <c r="AC2000" s="462" t="inlineStr">
        <is>
          <t>វីអ៊ីស៊ិន (ខេមបូឌា) អ៊ិនដាសស្ទ្រី ឯ.ក</t>
        </is>
      </c>
      <c r="AD2000" s="464" t="n">
        <v>626133</v>
      </c>
      <c r="AE2000" s="464" t="n">
        <v>569212</v>
      </c>
      <c r="AF2000" s="464" t="n">
        <v>0</v>
      </c>
      <c r="AG2000" s="464" t="n">
        <v>0</v>
      </c>
      <c r="AH2000" s="464" t="n">
        <v>56921</v>
      </c>
      <c r="AI2000" s="464" t="n">
        <v>0</v>
      </c>
      <c r="AJ2000" s="464" t="n">
        <v>0</v>
      </c>
      <c r="AK2000" s="464" t="n">
        <v>0</v>
      </c>
      <c r="AL2000" s="464" t="n">
        <v>0</v>
      </c>
      <c r="AM2000" s="464" t="n">
        <v>0</v>
      </c>
      <c r="AN2000" s="464" t="n">
        <v>0</v>
      </c>
      <c r="AO2000" s="464" t="n">
        <v>0</v>
      </c>
      <c r="AP2000" s="464" t="n">
        <v>0</v>
      </c>
      <c r="AQ2000" s="462" t="inlineStr"/>
      <c r="AR2000" s="462" t="inlineStr">
        <is>
          <t>Local Charge</t>
        </is>
      </c>
      <c r="AS2000" s="462" t="inlineStr">
        <is>
          <t>បានប្រកាសពន្ធ</t>
        </is>
      </c>
    </row>
    <row r="2001">
      <c r="A2001" s="461" t="n">
        <v>1993</v>
      </c>
      <c r="B2001" s="462" t="inlineStr">
        <is>
          <t>HANDLING AND TRUCKING FEE</t>
        </is>
      </c>
      <c r="C2001" s="462" t="inlineStr">
        <is>
          <t>អ៊ិចស្ពែឌីធ័រ ខេមបូឌា អិលធីឌី</t>
        </is>
      </c>
      <c r="D2001" s="462" t="inlineStr">
        <is>
          <t>L001-100045898</t>
        </is>
      </c>
      <c r="E2001" s="462" t="inlineStr">
        <is>
          <t>TI-0246992</t>
        </is>
      </c>
      <c r="F2001" s="463" t="n">
        <v>45026</v>
      </c>
      <c r="G2001" s="464" t="n">
        <v>282642</v>
      </c>
      <c r="H2001" s="462" t="n"/>
      <c r="I2001" s="464">
        <f>G2001</f>
        <v/>
      </c>
      <c r="J2001" s="462">
        <f>IF(AND(Q2001=TRUE, R2001=TRUE, S2001=TRUE), IF(W2001&lt;-0.05, "អនុញ្ញាត (អ្នកផ្គត់ផ្គង់ប្រកាសខ្វះ)", "បានប្រកាស (អនុញ្ញាត)"), IF(AND(Q2001=FALSE, R2001=FALSE, S2001=FALSE), "ព្យួរទុក (មិនមានទិន្នន័យ)", "ប្រកាសខុស (ព្យួរទុក)"))</f>
        <v/>
      </c>
      <c r="K2001" s="462" t="inlineStr"/>
      <c r="L2001" s="462" t="inlineStr"/>
      <c r="M2001" s="464">
        <f>AH2001</f>
        <v/>
      </c>
      <c r="N2001" s="464">
        <f>IF(W2001&lt;0,AH2001,I2001)</f>
        <v/>
      </c>
      <c r="O2001" s="464">
        <f>I2001-M2001</f>
        <v/>
      </c>
      <c r="P2001" s="462" t="n"/>
      <c r="Q2001" s="462">
        <f>V2001=W2001</f>
        <v/>
      </c>
      <c r="R2001" s="462">
        <f>AND(MONTH(F2001)=MONTH(X2001), YEAR(F2001)=YEAR(X2001))</f>
        <v/>
      </c>
      <c r="S2001" s="462">
        <f>AC2001="L001-901905215"</f>
        <v/>
      </c>
      <c r="T2001" s="464">
        <f>G2001-AH2001</f>
        <v/>
      </c>
      <c r="U2001" s="462" t="n"/>
      <c r="V2001" s="462" t="inlineStr">
        <is>
          <t>TI0246992</t>
        </is>
      </c>
      <c r="W2001" s="462" t="inlineStr">
        <is>
          <t>TI0246992</t>
        </is>
      </c>
      <c r="X2001" s="463" t="n">
        <v>45026</v>
      </c>
      <c r="Y2001" s="462" t="inlineStr">
        <is>
          <t>TI-0246992</t>
        </is>
      </c>
      <c r="Z2001" s="462" t="inlineStr"/>
      <c r="AA2001" s="462" t="inlineStr">
        <is>
          <t>បុគ្គលជាប់អាករ</t>
        </is>
      </c>
      <c r="AB2001" s="462" t="inlineStr">
        <is>
          <t>L001-901905215</t>
        </is>
      </c>
      <c r="AC2001" s="462" t="inlineStr">
        <is>
          <t>វីអ៊ីស៊ិន (ខេមបូឌា) អ៊ិនដាសស្ទ្រី ឯ.ក</t>
        </is>
      </c>
      <c r="AD2001" s="464" t="n">
        <v>3109229</v>
      </c>
      <c r="AE2001" s="464" t="n">
        <v>2826572</v>
      </c>
      <c r="AF2001" s="464" t="n">
        <v>0</v>
      </c>
      <c r="AG2001" s="464" t="n">
        <v>0</v>
      </c>
      <c r="AH2001" s="464" t="n">
        <v>282657</v>
      </c>
      <c r="AI2001" s="464" t="n">
        <v>0</v>
      </c>
      <c r="AJ2001" s="464" t="n">
        <v>0</v>
      </c>
      <c r="AK2001" s="464" t="n">
        <v>0</v>
      </c>
      <c r="AL2001" s="464" t="n">
        <v>0</v>
      </c>
      <c r="AM2001" s="464" t="n">
        <v>0</v>
      </c>
      <c r="AN2001" s="464" t="n">
        <v>0</v>
      </c>
      <c r="AO2001" s="464" t="n">
        <v>0</v>
      </c>
      <c r="AP2001" s="464" t="n">
        <v>0</v>
      </c>
      <c r="AQ2001" s="462" t="inlineStr"/>
      <c r="AR2001" s="462" t="inlineStr">
        <is>
          <t>Local Charge</t>
        </is>
      </c>
      <c r="AS2001" s="462" t="inlineStr">
        <is>
          <t>បានប្រកាសពន្ធ</t>
        </is>
      </c>
    </row>
    <row r="2002">
      <c r="A2002" s="461" t="n">
        <v>1994</v>
      </c>
      <c r="B2002" s="462" t="inlineStr">
        <is>
          <t>HANDLING AND TRUCKING FEE</t>
        </is>
      </c>
      <c r="C2002" s="462" t="inlineStr">
        <is>
          <t>អ៊ិចស្ពែឌីធ័រ ខេមបូឌា អិលធីឌី</t>
        </is>
      </c>
      <c r="D2002" s="462" t="inlineStr">
        <is>
          <t>L001-100045898</t>
        </is>
      </c>
      <c r="E2002" s="462" t="inlineStr">
        <is>
          <t>TI-0247002</t>
        </is>
      </c>
      <c r="F2002" s="463" t="n">
        <v>45026</v>
      </c>
      <c r="G2002" s="464" t="n">
        <v>391561</v>
      </c>
      <c r="H2002" s="462" t="n"/>
      <c r="I2002" s="464">
        <f>G2002</f>
        <v/>
      </c>
      <c r="J2002" s="462">
        <f>IF(AND(Q2002=TRUE, R2002=TRUE, S2002=TRUE), IF(W2002&lt;-0.05, "អនុញ្ញាត (អ្នកផ្គត់ផ្គង់ប្រកាសខ្វះ)", "បានប្រកាស (អនុញ្ញាត)"), IF(AND(Q2002=FALSE, R2002=FALSE, S2002=FALSE), "ព្យួរទុក (មិនមានទិន្នន័យ)", "ប្រកាសខុស (ព្យួរទុក)"))</f>
        <v/>
      </c>
      <c r="K2002" s="462" t="inlineStr"/>
      <c r="L2002" s="462" t="inlineStr"/>
      <c r="M2002" s="464">
        <f>AH2002</f>
        <v/>
      </c>
      <c r="N2002" s="464">
        <f>IF(W2002&lt;0,AH2002,I2002)</f>
        <v/>
      </c>
      <c r="O2002" s="464">
        <f>I2002-M2002</f>
        <v/>
      </c>
      <c r="P2002" s="462" t="n"/>
      <c r="Q2002" s="462">
        <f>V2002=W2002</f>
        <v/>
      </c>
      <c r="R2002" s="462">
        <f>AND(MONTH(F2002)=MONTH(X2002), YEAR(F2002)=YEAR(X2002))</f>
        <v/>
      </c>
      <c r="S2002" s="462">
        <f>AC2002="L001-901905215"</f>
        <v/>
      </c>
      <c r="T2002" s="464">
        <f>G2002-AH2002</f>
        <v/>
      </c>
      <c r="U2002" s="462" t="n"/>
      <c r="V2002" s="462" t="inlineStr">
        <is>
          <t>TI0247002</t>
        </is>
      </c>
      <c r="W2002" s="462" t="inlineStr">
        <is>
          <t>TI0247002</t>
        </is>
      </c>
      <c r="X2002" s="463" t="n">
        <v>45026</v>
      </c>
      <c r="Y2002" s="462" t="inlineStr">
        <is>
          <t>TI-0247002</t>
        </is>
      </c>
      <c r="Z2002" s="462" t="inlineStr"/>
      <c r="AA2002" s="462" t="inlineStr">
        <is>
          <t>បុគ្គលជាប់អាករ</t>
        </is>
      </c>
      <c r="AB2002" s="462" t="inlineStr">
        <is>
          <t>L001-901905215</t>
        </is>
      </c>
      <c r="AC2002" s="462" t="inlineStr">
        <is>
          <t>វីអ៊ីស៊ិន (ខេមបូឌា) អ៊ិនដាសស្ទ្រី ឯ.ក</t>
        </is>
      </c>
      <c r="AD2002" s="464" t="n">
        <v>4307010</v>
      </c>
      <c r="AE2002" s="464" t="n">
        <v>3915464</v>
      </c>
      <c r="AF2002" s="464" t="n">
        <v>0</v>
      </c>
      <c r="AG2002" s="464" t="n">
        <v>0</v>
      </c>
      <c r="AH2002" s="464" t="n">
        <v>391546</v>
      </c>
      <c r="AI2002" s="464" t="n">
        <v>0</v>
      </c>
      <c r="AJ2002" s="464" t="n">
        <v>0</v>
      </c>
      <c r="AK2002" s="464" t="n">
        <v>0</v>
      </c>
      <c r="AL2002" s="464" t="n">
        <v>0</v>
      </c>
      <c r="AM2002" s="464" t="n">
        <v>0</v>
      </c>
      <c r="AN2002" s="464" t="n">
        <v>0</v>
      </c>
      <c r="AO2002" s="464" t="n">
        <v>0</v>
      </c>
      <c r="AP2002" s="464" t="n">
        <v>0</v>
      </c>
      <c r="AQ2002" s="462" t="inlineStr"/>
      <c r="AR2002" s="462" t="inlineStr">
        <is>
          <t>Local Charge</t>
        </is>
      </c>
      <c r="AS2002" s="462" t="inlineStr">
        <is>
          <t>បានប្រកាសពន្ធ</t>
        </is>
      </c>
    </row>
    <row r="2003">
      <c r="A2003" s="461" t="n">
        <v>1995</v>
      </c>
      <c r="B2003" s="462" t="inlineStr">
        <is>
          <t>HANDLING AND TRUCKING FEE</t>
        </is>
      </c>
      <c r="C2003" s="462" t="inlineStr">
        <is>
          <t>អ៊ិចស្ពែឌីធ័រ ខេមបូឌា អិលធីឌី</t>
        </is>
      </c>
      <c r="D2003" s="462" t="inlineStr">
        <is>
          <t>L001-100045898</t>
        </is>
      </c>
      <c r="E2003" s="462" t="inlineStr">
        <is>
          <t>TI-0247005</t>
        </is>
      </c>
      <c r="F2003" s="463" t="n">
        <v>45026</v>
      </c>
      <c r="G2003" s="464" t="n">
        <v>326830</v>
      </c>
      <c r="H2003" s="462" t="n"/>
      <c r="I2003" s="464">
        <f>G2003</f>
        <v/>
      </c>
      <c r="J2003" s="462">
        <f>IF(AND(Q2003=TRUE, R2003=TRUE, S2003=TRUE), IF(W2003&lt;-0.05, "អនុញ្ញាត (អ្នកផ្គត់ផ្គង់ប្រកាសខ្វះ)", "បានប្រកាស (អនុញ្ញាត)"), IF(AND(Q2003=FALSE, R2003=FALSE, S2003=FALSE), "ព្យួរទុក (មិនមានទិន្នន័យ)", "ប្រកាសខុស (ព្យួរទុក)"))</f>
        <v/>
      </c>
      <c r="K2003" s="462" t="inlineStr"/>
      <c r="L2003" s="462" t="inlineStr"/>
      <c r="M2003" s="464">
        <f>AH2003</f>
        <v/>
      </c>
      <c r="N2003" s="464">
        <f>IF(W2003&lt;0,AH2003,I2003)</f>
        <v/>
      </c>
      <c r="O2003" s="464">
        <f>I2003-M2003</f>
        <v/>
      </c>
      <c r="P2003" s="462" t="n"/>
      <c r="Q2003" s="462">
        <f>V2003=W2003</f>
        <v/>
      </c>
      <c r="R2003" s="462">
        <f>AND(MONTH(F2003)=MONTH(X2003), YEAR(F2003)=YEAR(X2003))</f>
        <v/>
      </c>
      <c r="S2003" s="462">
        <f>AC2003="L001-901905215"</f>
        <v/>
      </c>
      <c r="T2003" s="464">
        <f>G2003-AH2003</f>
        <v/>
      </c>
      <c r="U2003" s="462" t="n"/>
      <c r="V2003" s="462" t="inlineStr">
        <is>
          <t>TI0247005</t>
        </is>
      </c>
      <c r="W2003" s="462" t="inlineStr">
        <is>
          <t>TI0247005</t>
        </is>
      </c>
      <c r="X2003" s="463" t="n">
        <v>45026</v>
      </c>
      <c r="Y2003" s="462" t="inlineStr">
        <is>
          <t>TI-0247005</t>
        </is>
      </c>
      <c r="Z2003" s="462" t="inlineStr"/>
      <c r="AA2003" s="462" t="inlineStr">
        <is>
          <t>បុគ្គលជាប់អាករ</t>
        </is>
      </c>
      <c r="AB2003" s="462" t="inlineStr">
        <is>
          <t>L001-901905215</t>
        </is>
      </c>
      <c r="AC2003" s="462" t="inlineStr">
        <is>
          <t>វីអ៊ីស៊ិន (ខេមបូឌា) អ៊ិនដាសស្ទ្រី ឯ.ក</t>
        </is>
      </c>
      <c r="AD2003" s="464" t="n">
        <v>3595130</v>
      </c>
      <c r="AE2003" s="464" t="n">
        <v>3268300</v>
      </c>
      <c r="AF2003" s="464" t="n">
        <v>0</v>
      </c>
      <c r="AG2003" s="464" t="n">
        <v>0</v>
      </c>
      <c r="AH2003" s="464" t="n">
        <v>326830</v>
      </c>
      <c r="AI2003" s="464" t="n">
        <v>0</v>
      </c>
      <c r="AJ2003" s="464" t="n">
        <v>0</v>
      </c>
      <c r="AK2003" s="464" t="n">
        <v>0</v>
      </c>
      <c r="AL2003" s="464" t="n">
        <v>0</v>
      </c>
      <c r="AM2003" s="464" t="n">
        <v>0</v>
      </c>
      <c r="AN2003" s="464" t="n">
        <v>0</v>
      </c>
      <c r="AO2003" s="464" t="n">
        <v>0</v>
      </c>
      <c r="AP2003" s="464" t="n">
        <v>0</v>
      </c>
      <c r="AQ2003" s="462" t="inlineStr"/>
      <c r="AR2003" s="462" t="inlineStr">
        <is>
          <t>Local Charge</t>
        </is>
      </c>
      <c r="AS2003" s="462" t="inlineStr">
        <is>
          <t>បានប្រកាសពន្ធ</t>
        </is>
      </c>
    </row>
    <row r="2004">
      <c r="A2004" s="461" t="n">
        <v>1996</v>
      </c>
      <c r="B2004" s="462" t="inlineStr">
        <is>
          <t>HANDLING AND TRUCKING FEE</t>
        </is>
      </c>
      <c r="C2004" s="462" t="inlineStr">
        <is>
          <t>អ៊ិចស្ពែឌីធ័រ ខេមបូឌា អិលធីឌី</t>
        </is>
      </c>
      <c r="D2004" s="462" t="inlineStr">
        <is>
          <t>L001-100045898</t>
        </is>
      </c>
      <c r="E2004" s="462" t="inlineStr">
        <is>
          <t>TI-0247006</t>
        </is>
      </c>
      <c r="F2004" s="463" t="n">
        <v>45026</v>
      </c>
      <c r="G2004" s="464" t="n">
        <v>652364</v>
      </c>
      <c r="H2004" s="462" t="n"/>
      <c r="I2004" s="464">
        <f>G2004</f>
        <v/>
      </c>
      <c r="J2004" s="462">
        <f>IF(AND(Q2004=TRUE, R2004=TRUE, S2004=TRUE), IF(W2004&lt;-0.05, "អនុញ្ញាត (អ្នកផ្គត់ផ្គង់ប្រកាសខ្វះ)", "បានប្រកាស (អនុញ្ញាត)"), IF(AND(Q2004=FALSE, R2004=FALSE, S2004=FALSE), "ព្យួរទុក (មិនមានទិន្នន័យ)", "ប្រកាសខុស (ព្យួរទុក)"))</f>
        <v/>
      </c>
      <c r="K2004" s="462" t="inlineStr"/>
      <c r="L2004" s="462" t="inlineStr"/>
      <c r="M2004" s="464">
        <f>AH2004</f>
        <v/>
      </c>
      <c r="N2004" s="464">
        <f>IF(W2004&lt;0,AH2004,I2004)</f>
        <v/>
      </c>
      <c r="O2004" s="464">
        <f>I2004-M2004</f>
        <v/>
      </c>
      <c r="P2004" s="462" t="n"/>
      <c r="Q2004" s="462">
        <f>V2004=W2004</f>
        <v/>
      </c>
      <c r="R2004" s="462">
        <f>AND(MONTH(F2004)=MONTH(X2004), YEAR(F2004)=YEAR(X2004))</f>
        <v/>
      </c>
      <c r="S2004" s="462">
        <f>AC2004="L001-901905215"</f>
        <v/>
      </c>
      <c r="T2004" s="464">
        <f>G2004-AH2004</f>
        <v/>
      </c>
      <c r="U2004" s="462" t="n"/>
      <c r="V2004" s="462" t="inlineStr">
        <is>
          <t>TI0247006</t>
        </is>
      </c>
      <c r="W2004" s="462" t="inlineStr">
        <is>
          <t>TI0247006</t>
        </is>
      </c>
      <c r="X2004" s="463" t="n">
        <v>45026</v>
      </c>
      <c r="Y2004" s="462" t="inlineStr">
        <is>
          <t>TI-0247006</t>
        </is>
      </c>
      <c r="Z2004" s="462" t="inlineStr"/>
      <c r="AA2004" s="462" t="inlineStr">
        <is>
          <t>បុគ្គលជាប់អាករ</t>
        </is>
      </c>
      <c r="AB2004" s="462" t="inlineStr">
        <is>
          <t>L001-901905215</t>
        </is>
      </c>
      <c r="AC2004" s="462" t="inlineStr">
        <is>
          <t>វីអ៊ីស៊ិន (ខេមបូឌា) អ៊ិនដាសស្ទ្រី ឯ.ក</t>
        </is>
      </c>
      <c r="AD2004" s="464" t="n">
        <v>7175969</v>
      </c>
      <c r="AE2004" s="464" t="n">
        <v>6523608</v>
      </c>
      <c r="AF2004" s="464" t="n">
        <v>0</v>
      </c>
      <c r="AG2004" s="464" t="n">
        <v>0</v>
      </c>
      <c r="AH2004" s="464" t="n">
        <v>652361</v>
      </c>
      <c r="AI2004" s="464" t="n">
        <v>0</v>
      </c>
      <c r="AJ2004" s="464" t="n">
        <v>0</v>
      </c>
      <c r="AK2004" s="464" t="n">
        <v>0</v>
      </c>
      <c r="AL2004" s="464" t="n">
        <v>0</v>
      </c>
      <c r="AM2004" s="464" t="n">
        <v>0</v>
      </c>
      <c r="AN2004" s="464" t="n">
        <v>0</v>
      </c>
      <c r="AO2004" s="464" t="n">
        <v>0</v>
      </c>
      <c r="AP2004" s="464" t="n">
        <v>0</v>
      </c>
      <c r="AQ2004" s="462" t="inlineStr"/>
      <c r="AR2004" s="462" t="inlineStr">
        <is>
          <t>Local Charge</t>
        </is>
      </c>
      <c r="AS2004" s="462" t="inlineStr">
        <is>
          <t>បានប្រកាសពន្ធ</t>
        </is>
      </c>
    </row>
    <row r="2005">
      <c r="A2005" s="461" t="n">
        <v>1997</v>
      </c>
      <c r="B2005" s="462" t="inlineStr">
        <is>
          <t>HANDLING AND TRUCKING FEE</t>
        </is>
      </c>
      <c r="C2005" s="462" t="inlineStr">
        <is>
          <t>អ៊ិចស្ពែឌីធ័រ ខេមបូឌា អិលធីឌី</t>
        </is>
      </c>
      <c r="D2005" s="462" t="inlineStr">
        <is>
          <t>L001-100045898</t>
        </is>
      </c>
      <c r="E2005" s="462" t="inlineStr">
        <is>
          <t>TI-0247264</t>
        </is>
      </c>
      <c r="F2005" s="463" t="n">
        <v>45034</v>
      </c>
      <c r="G2005" s="464" t="n">
        <v>303262</v>
      </c>
      <c r="H2005" s="462" t="n"/>
      <c r="I2005" s="464">
        <f>G2005</f>
        <v/>
      </c>
      <c r="J2005" s="462">
        <f>IF(AND(Q2005=TRUE, R2005=TRUE, S2005=TRUE), IF(W2005&lt;-0.05, "អនុញ្ញាត (អ្នកផ្គត់ផ្គង់ប្រកាសខ្វះ)", "បានប្រកាស (អនុញ្ញាត)"), IF(AND(Q2005=FALSE, R2005=FALSE, S2005=FALSE), "ព្យួរទុក (មិនមានទិន្នន័យ)", "ប្រកាសខុស (ព្យួរទុក)"))</f>
        <v/>
      </c>
      <c r="K2005" s="462" t="inlineStr"/>
      <c r="L2005" s="462" t="inlineStr"/>
      <c r="M2005" s="464">
        <f>AH2005</f>
        <v/>
      </c>
      <c r="N2005" s="464">
        <f>IF(W2005&lt;0,AH2005,I2005)</f>
        <v/>
      </c>
      <c r="O2005" s="464">
        <f>I2005-M2005</f>
        <v/>
      </c>
      <c r="P2005" s="462" t="n"/>
      <c r="Q2005" s="462">
        <f>V2005=W2005</f>
        <v/>
      </c>
      <c r="R2005" s="462">
        <f>AND(MONTH(F2005)=MONTH(X2005), YEAR(F2005)=YEAR(X2005))</f>
        <v/>
      </c>
      <c r="S2005" s="462">
        <f>AC2005="L001-901905215"</f>
        <v/>
      </c>
      <c r="T2005" s="464">
        <f>G2005-AH2005</f>
        <v/>
      </c>
      <c r="U2005" s="462" t="n"/>
      <c r="V2005" s="462" t="inlineStr">
        <is>
          <t>TI0247264</t>
        </is>
      </c>
      <c r="W2005" s="462" t="inlineStr">
        <is>
          <t>TI0247264</t>
        </is>
      </c>
      <c r="X2005" s="463" t="n">
        <v>45034</v>
      </c>
      <c r="Y2005" s="462" t="inlineStr">
        <is>
          <t>TI-0247264</t>
        </is>
      </c>
      <c r="Z2005" s="462" t="inlineStr"/>
      <c r="AA2005" s="462" t="inlineStr">
        <is>
          <t>បុគ្គលជាប់អាករ</t>
        </is>
      </c>
      <c r="AB2005" s="462" t="inlineStr">
        <is>
          <t>L001-901905215</t>
        </is>
      </c>
      <c r="AC2005" s="462" t="inlineStr">
        <is>
          <t>វីអ៊ីស៊ិន (ខេមបូឌា) អ៊ិនដាសស្ទ្រី ឯ.ក</t>
        </is>
      </c>
      <c r="AD2005" s="464" t="n">
        <v>3335886</v>
      </c>
      <c r="AE2005" s="464" t="n">
        <v>3032624</v>
      </c>
      <c r="AF2005" s="464" t="n">
        <v>0</v>
      </c>
      <c r="AG2005" s="464" t="n">
        <v>0</v>
      </c>
      <c r="AH2005" s="464" t="n">
        <v>303262</v>
      </c>
      <c r="AI2005" s="464" t="n">
        <v>0</v>
      </c>
      <c r="AJ2005" s="464" t="n">
        <v>0</v>
      </c>
      <c r="AK2005" s="464" t="n">
        <v>0</v>
      </c>
      <c r="AL2005" s="464" t="n">
        <v>0</v>
      </c>
      <c r="AM2005" s="464" t="n">
        <v>0</v>
      </c>
      <c r="AN2005" s="464" t="n">
        <v>0</v>
      </c>
      <c r="AO2005" s="464" t="n">
        <v>0</v>
      </c>
      <c r="AP2005" s="464" t="n">
        <v>0</v>
      </c>
      <c r="AQ2005" s="462" t="inlineStr"/>
      <c r="AR2005" s="462" t="inlineStr">
        <is>
          <t>Local Charge</t>
        </is>
      </c>
      <c r="AS2005" s="462" t="inlineStr">
        <is>
          <t>បានប្រកាសពន្ធ</t>
        </is>
      </c>
    </row>
    <row r="2006">
      <c r="A2006" s="461" t="n">
        <v>1998</v>
      </c>
      <c r="B2006" s="462" t="inlineStr">
        <is>
          <t>HANDLING AND TRUCKING FEE</t>
        </is>
      </c>
      <c r="C2006" s="462" t="inlineStr">
        <is>
          <t>អ៊ិចស្ពែឌីធ័រ ខេមបូឌា អិលធីឌី</t>
        </is>
      </c>
      <c r="D2006" s="462" t="inlineStr">
        <is>
          <t>L001-100045898</t>
        </is>
      </c>
      <c r="E2006" s="462" t="inlineStr">
        <is>
          <t>TI-0247274</t>
        </is>
      </c>
      <c r="F2006" s="463" t="n">
        <v>45034</v>
      </c>
      <c r="G2006" s="464" t="n">
        <v>327478</v>
      </c>
      <c r="H2006" s="462" t="n"/>
      <c r="I2006" s="464">
        <f>G2006</f>
        <v/>
      </c>
      <c r="J2006" s="462">
        <f>IF(AND(Q2006=TRUE, R2006=TRUE, S2006=TRUE), IF(W2006&lt;-0.05, "អនុញ្ញាត (អ្នកផ្គត់ផ្គង់ប្រកាសខ្វះ)", "បានប្រកាស (អនុញ្ញាត)"), IF(AND(Q2006=FALSE, R2006=FALSE, S2006=FALSE), "ព្យួរទុក (មិនមានទិន្នន័យ)", "ប្រកាសខុស (ព្យួរទុក)"))</f>
        <v/>
      </c>
      <c r="K2006" s="462" t="inlineStr"/>
      <c r="L2006" s="462" t="inlineStr"/>
      <c r="M2006" s="464">
        <f>AH2006</f>
        <v/>
      </c>
      <c r="N2006" s="464">
        <f>IF(W2006&lt;0,AH2006,I2006)</f>
        <v/>
      </c>
      <c r="O2006" s="464">
        <f>I2006-M2006</f>
        <v/>
      </c>
      <c r="P2006" s="462" t="n"/>
      <c r="Q2006" s="462">
        <f>V2006=W2006</f>
        <v/>
      </c>
      <c r="R2006" s="462">
        <f>AND(MONTH(F2006)=MONTH(X2006), YEAR(F2006)=YEAR(X2006))</f>
        <v/>
      </c>
      <c r="S2006" s="462">
        <f>AC2006="L001-901905215"</f>
        <v/>
      </c>
      <c r="T2006" s="464">
        <f>G2006-AH2006</f>
        <v/>
      </c>
      <c r="U2006" s="462" t="n"/>
      <c r="V2006" s="462" t="inlineStr">
        <is>
          <t>TI0247274</t>
        </is>
      </c>
      <c r="W2006" s="462" t="inlineStr">
        <is>
          <t>TI0247274</t>
        </is>
      </c>
      <c r="X2006" s="463" t="n">
        <v>45034</v>
      </c>
      <c r="Y2006" s="462" t="inlineStr">
        <is>
          <t>TI-0247274</t>
        </is>
      </c>
      <c r="Z2006" s="462" t="inlineStr"/>
      <c r="AA2006" s="462" t="inlineStr">
        <is>
          <t>បុគ្គលជាប់អាករ</t>
        </is>
      </c>
      <c r="AB2006" s="462" t="inlineStr">
        <is>
          <t>L001-901905215</t>
        </is>
      </c>
      <c r="AC2006" s="462" t="inlineStr">
        <is>
          <t>វីអ៊ីស៊ិន (ខេមបូឌា) អ៊ិនដាសស្ទ្រី ឯ.ក</t>
        </is>
      </c>
      <c r="AD2006" s="464" t="n">
        <v>3602256</v>
      </c>
      <c r="AE2006" s="464" t="n">
        <v>3274778</v>
      </c>
      <c r="AF2006" s="464" t="n">
        <v>0</v>
      </c>
      <c r="AG2006" s="464" t="n">
        <v>0</v>
      </c>
      <c r="AH2006" s="464" t="n">
        <v>327478</v>
      </c>
      <c r="AI2006" s="464" t="n">
        <v>0</v>
      </c>
      <c r="AJ2006" s="464" t="n">
        <v>0</v>
      </c>
      <c r="AK2006" s="464" t="n">
        <v>0</v>
      </c>
      <c r="AL2006" s="464" t="n">
        <v>0</v>
      </c>
      <c r="AM2006" s="464" t="n">
        <v>0</v>
      </c>
      <c r="AN2006" s="464" t="n">
        <v>0</v>
      </c>
      <c r="AO2006" s="464" t="n">
        <v>0</v>
      </c>
      <c r="AP2006" s="464" t="n">
        <v>0</v>
      </c>
      <c r="AQ2006" s="462" t="inlineStr"/>
      <c r="AR2006" s="462" t="inlineStr">
        <is>
          <t>Local Charge</t>
        </is>
      </c>
      <c r="AS2006" s="462" t="inlineStr">
        <is>
          <t>បានប្រកាសពន្ធ</t>
        </is>
      </c>
    </row>
    <row r="2007">
      <c r="A2007" s="461" t="n">
        <v>1999</v>
      </c>
      <c r="B2007" s="462" t="inlineStr">
        <is>
          <t>HANDLING AND TRUCKING FEE</t>
        </is>
      </c>
      <c r="C2007" s="462" t="inlineStr">
        <is>
          <t>អ៊ិចស្ពែឌីធ័រ ខេមបូឌា អិលធីឌី</t>
        </is>
      </c>
      <c r="D2007" s="462" t="inlineStr">
        <is>
          <t>L001-100045898</t>
        </is>
      </c>
      <c r="E2007" s="462" t="inlineStr">
        <is>
          <t>TI-0247289</t>
        </is>
      </c>
      <c r="F2007" s="463" t="n">
        <v>45034</v>
      </c>
      <c r="G2007" s="464" t="n">
        <v>232574</v>
      </c>
      <c r="H2007" s="462" t="n"/>
      <c r="I2007" s="464">
        <f>G2007</f>
        <v/>
      </c>
      <c r="J2007" s="462">
        <f>IF(AND(Q2007=TRUE, R2007=TRUE, S2007=TRUE), IF(W2007&lt;-0.05, "អនុញ្ញាត (អ្នកផ្គត់ផ្គង់ប្រកាសខ្វះ)", "បានប្រកាស (អនុញ្ញាត)"), IF(AND(Q2007=FALSE, R2007=FALSE, S2007=FALSE), "ព្យួរទុក (មិនមានទិន្នន័យ)", "ប្រកាសខុស (ព្យួរទុក)"))</f>
        <v/>
      </c>
      <c r="K2007" s="462" t="inlineStr"/>
      <c r="L2007" s="462" t="inlineStr"/>
      <c r="M2007" s="464">
        <f>AH2007</f>
        <v/>
      </c>
      <c r="N2007" s="464">
        <f>IF(W2007&lt;0,AH2007,I2007)</f>
        <v/>
      </c>
      <c r="O2007" s="464">
        <f>I2007-M2007</f>
        <v/>
      </c>
      <c r="P2007" s="462" t="n"/>
      <c r="Q2007" s="462">
        <f>V2007=W2007</f>
        <v/>
      </c>
      <c r="R2007" s="462">
        <f>AND(MONTH(F2007)=MONTH(X2007), YEAR(F2007)=YEAR(X2007))</f>
        <v/>
      </c>
      <c r="S2007" s="462">
        <f>AC2007="L001-901905215"</f>
        <v/>
      </c>
      <c r="T2007" s="464">
        <f>G2007-AH2007</f>
        <v/>
      </c>
      <c r="U2007" s="462" t="n"/>
      <c r="V2007" s="462" t="inlineStr">
        <is>
          <t>TI0247289</t>
        </is>
      </c>
      <c r="W2007" s="462" t="inlineStr">
        <is>
          <t>TI0247289</t>
        </is>
      </c>
      <c r="X2007" s="463" t="n">
        <v>45034</v>
      </c>
      <c r="Y2007" s="462" t="inlineStr">
        <is>
          <t>TI-0247289</t>
        </is>
      </c>
      <c r="Z2007" s="462" t="inlineStr"/>
      <c r="AA2007" s="462" t="inlineStr">
        <is>
          <t>បុគ្គលជាប់អាករ</t>
        </is>
      </c>
      <c r="AB2007" s="462" t="inlineStr">
        <is>
          <t>L001-901905215</t>
        </is>
      </c>
      <c r="AC2007" s="462" t="inlineStr">
        <is>
          <t>វីអ៊ីស៊ិន (ខេមបូឌា) អ៊ិនដាសស្ទ្រី ឯ.ក</t>
        </is>
      </c>
      <c r="AD2007" s="464" t="n">
        <v>2558227</v>
      </c>
      <c r="AE2007" s="464" t="n">
        <v>2325661</v>
      </c>
      <c r="AF2007" s="464" t="n">
        <v>0</v>
      </c>
      <c r="AG2007" s="464" t="n">
        <v>0</v>
      </c>
      <c r="AH2007" s="464" t="n">
        <v>232566</v>
      </c>
      <c r="AI2007" s="464" t="n">
        <v>0</v>
      </c>
      <c r="AJ2007" s="464" t="n">
        <v>0</v>
      </c>
      <c r="AK2007" s="464" t="n">
        <v>0</v>
      </c>
      <c r="AL2007" s="464" t="n">
        <v>0</v>
      </c>
      <c r="AM2007" s="464" t="n">
        <v>0</v>
      </c>
      <c r="AN2007" s="464" t="n">
        <v>0</v>
      </c>
      <c r="AO2007" s="464" t="n">
        <v>0</v>
      </c>
      <c r="AP2007" s="464" t="n">
        <v>0</v>
      </c>
      <c r="AQ2007" s="462" t="inlineStr"/>
      <c r="AR2007" s="462" t="inlineStr">
        <is>
          <t>Local Charge</t>
        </is>
      </c>
      <c r="AS2007" s="462" t="inlineStr">
        <is>
          <t>បានប្រកាសពន្ធ</t>
        </is>
      </c>
    </row>
    <row r="2008">
      <c r="A2008" s="461" t="n">
        <v>2000</v>
      </c>
      <c r="B2008" s="462" t="inlineStr">
        <is>
          <t>HANDLING AND TRUCKING FEE</t>
        </is>
      </c>
      <c r="C2008" s="462" t="inlineStr">
        <is>
          <t>អ៊ិចស្ពែឌីធ័រ ខេមបូឌា អិលធីឌី</t>
        </is>
      </c>
      <c r="D2008" s="462" t="inlineStr">
        <is>
          <t>L001-100045898</t>
        </is>
      </c>
      <c r="E2008" s="462" t="inlineStr">
        <is>
          <t>TI-0247298</t>
        </is>
      </c>
      <c r="F2008" s="463" t="n">
        <v>45034</v>
      </c>
      <c r="G2008" s="464" t="n">
        <v>87713</v>
      </c>
      <c r="H2008" s="462" t="n"/>
      <c r="I2008" s="464">
        <f>G2008</f>
        <v/>
      </c>
      <c r="J2008" s="462">
        <f>IF(AND(Q2008=TRUE, R2008=TRUE, S2008=TRUE), IF(W2008&lt;-0.05, "អនុញ្ញាត (អ្នកផ្គត់ផ្គង់ប្រកាសខ្វះ)", "បានប្រកាស (អនុញ្ញាត)"), IF(AND(Q2008=FALSE, R2008=FALSE, S2008=FALSE), "ព្យួរទុក (មិនមានទិន្នន័យ)", "ប្រកាសខុស (ព្យួរទុក)"))</f>
        <v/>
      </c>
      <c r="K2008" s="462" t="inlineStr"/>
      <c r="L2008" s="462" t="inlineStr"/>
      <c r="M2008" s="464">
        <f>AH2008</f>
        <v/>
      </c>
      <c r="N2008" s="464">
        <f>IF(W2008&lt;0,AH2008,I2008)</f>
        <v/>
      </c>
      <c r="O2008" s="464">
        <f>I2008-M2008</f>
        <v/>
      </c>
      <c r="P2008" s="462" t="n"/>
      <c r="Q2008" s="462">
        <f>V2008=W2008</f>
        <v/>
      </c>
      <c r="R2008" s="462">
        <f>AND(MONTH(F2008)=MONTH(X2008), YEAR(F2008)=YEAR(X2008))</f>
        <v/>
      </c>
      <c r="S2008" s="462">
        <f>AC2008="L001-901905215"</f>
        <v/>
      </c>
      <c r="T2008" s="464">
        <f>G2008-AH2008</f>
        <v/>
      </c>
      <c r="U2008" s="462" t="n"/>
      <c r="V2008" s="462" t="inlineStr">
        <is>
          <t>TI0247298</t>
        </is>
      </c>
      <c r="W2008" s="462" t="inlineStr">
        <is>
          <t>TI0247298</t>
        </is>
      </c>
      <c r="X2008" s="463" t="n">
        <v>45034</v>
      </c>
      <c r="Y2008" s="462" t="inlineStr">
        <is>
          <t>TI-0247298</t>
        </is>
      </c>
      <c r="Z2008" s="462" t="inlineStr"/>
      <c r="AA2008" s="462" t="inlineStr">
        <is>
          <t>បុគ្គលជាប់អាករ</t>
        </is>
      </c>
      <c r="AB2008" s="462" t="inlineStr">
        <is>
          <t>L001-901905215</t>
        </is>
      </c>
      <c r="AC2008" s="462" t="inlineStr">
        <is>
          <t>វីអ៊ីស៊ិន (ខេមបូឌា) អ៊ិនដាសស្ទ្រី ឯ.ក</t>
        </is>
      </c>
      <c r="AD2008" s="464" t="n">
        <v>964922</v>
      </c>
      <c r="AE2008" s="464" t="n">
        <v>877202</v>
      </c>
      <c r="AF2008" s="464" t="n">
        <v>0</v>
      </c>
      <c r="AG2008" s="464" t="n">
        <v>0</v>
      </c>
      <c r="AH2008" s="464" t="n">
        <v>87720</v>
      </c>
      <c r="AI2008" s="464" t="n">
        <v>0</v>
      </c>
      <c r="AJ2008" s="464" t="n">
        <v>0</v>
      </c>
      <c r="AK2008" s="464" t="n">
        <v>0</v>
      </c>
      <c r="AL2008" s="464" t="n">
        <v>0</v>
      </c>
      <c r="AM2008" s="464" t="n">
        <v>0</v>
      </c>
      <c r="AN2008" s="464" t="n">
        <v>0</v>
      </c>
      <c r="AO2008" s="464" t="n">
        <v>0</v>
      </c>
      <c r="AP2008" s="464" t="n">
        <v>0</v>
      </c>
      <c r="AQ2008" s="462" t="inlineStr"/>
      <c r="AR2008" s="462" t="inlineStr">
        <is>
          <t>Local Charge</t>
        </is>
      </c>
      <c r="AS2008" s="462" t="inlineStr">
        <is>
          <t>បានប្រកាសពន្ធ</t>
        </is>
      </c>
    </row>
    <row r="2009">
      <c r="A2009" s="461" t="n">
        <v>2001</v>
      </c>
      <c r="B2009" s="462" t="inlineStr">
        <is>
          <t>HANDLING AND TRUCKING FEE</t>
        </is>
      </c>
      <c r="C2009" s="462" t="inlineStr">
        <is>
          <t>អ៊ិចស្ពែឌីធ័រ ខេមបូឌា អិលធីឌី</t>
        </is>
      </c>
      <c r="D2009" s="462" t="inlineStr">
        <is>
          <t>L001-100045898</t>
        </is>
      </c>
      <c r="E2009" s="462" t="inlineStr">
        <is>
          <t>TI-0247309</t>
        </is>
      </c>
      <c r="F2009" s="463" t="n">
        <v>45034</v>
      </c>
      <c r="G2009" s="464" t="n">
        <v>198237</v>
      </c>
      <c r="H2009" s="462" t="n"/>
      <c r="I2009" s="464">
        <f>G2009</f>
        <v/>
      </c>
      <c r="J2009" s="462">
        <f>IF(AND(Q2009=TRUE, R2009=TRUE, S2009=TRUE), IF(W2009&lt;-0.05, "អនុញ្ញាត (អ្នកផ្គត់ផ្គង់ប្រកាសខ្វះ)", "បានប្រកាស (អនុញ្ញាត)"), IF(AND(Q2009=FALSE, R2009=FALSE, S2009=FALSE), "ព្យួរទុក (មិនមានទិន្នន័យ)", "ប្រកាសខុស (ព្យួរទុក)"))</f>
        <v/>
      </c>
      <c r="K2009" s="462" t="inlineStr"/>
      <c r="L2009" s="462" t="inlineStr"/>
      <c r="M2009" s="464">
        <f>AH2009</f>
        <v/>
      </c>
      <c r="N2009" s="464">
        <f>IF(W2009&lt;0,AH2009,I2009)</f>
        <v/>
      </c>
      <c r="O2009" s="464">
        <f>I2009-M2009</f>
        <v/>
      </c>
      <c r="P2009" s="462" t="n"/>
      <c r="Q2009" s="462">
        <f>V2009=W2009</f>
        <v/>
      </c>
      <c r="R2009" s="462">
        <f>AND(MONTH(F2009)=MONTH(X2009), YEAR(F2009)=YEAR(X2009))</f>
        <v/>
      </c>
      <c r="S2009" s="462">
        <f>AC2009="L001-901905215"</f>
        <v/>
      </c>
      <c r="T2009" s="464">
        <f>G2009-AH2009</f>
        <v/>
      </c>
      <c r="U2009" s="462" t="n"/>
      <c r="V2009" s="462" t="inlineStr">
        <is>
          <t>TI0247309</t>
        </is>
      </c>
      <c r="W2009" s="462" t="inlineStr">
        <is>
          <t>TI0247309</t>
        </is>
      </c>
      <c r="X2009" s="463" t="n">
        <v>45034</v>
      </c>
      <c r="Y2009" s="462" t="inlineStr">
        <is>
          <t>TI-0247309</t>
        </is>
      </c>
      <c r="Z2009" s="462" t="inlineStr"/>
      <c r="AA2009" s="462" t="inlineStr">
        <is>
          <t>បុគ្គលជាប់អាករ</t>
        </is>
      </c>
      <c r="AB2009" s="462" t="inlineStr">
        <is>
          <t>L001-901905215</t>
        </is>
      </c>
      <c r="AC2009" s="462" t="inlineStr">
        <is>
          <t>វីអ៊ីស៊ិន (ខេមបូឌា) អ៊ិនដាសស្ទ្រី ឯ.ក</t>
        </is>
      </c>
      <c r="AD2009" s="464" t="n">
        <v>2180571</v>
      </c>
      <c r="AE2009" s="464" t="n">
        <v>1982337</v>
      </c>
      <c r="AF2009" s="464" t="n">
        <v>0</v>
      </c>
      <c r="AG2009" s="464" t="n">
        <v>0</v>
      </c>
      <c r="AH2009" s="464" t="n">
        <v>198234</v>
      </c>
      <c r="AI2009" s="464" t="n">
        <v>0</v>
      </c>
      <c r="AJ2009" s="464" t="n">
        <v>0</v>
      </c>
      <c r="AK2009" s="464" t="n">
        <v>0</v>
      </c>
      <c r="AL2009" s="464" t="n">
        <v>0</v>
      </c>
      <c r="AM2009" s="464" t="n">
        <v>0</v>
      </c>
      <c r="AN2009" s="464" t="n">
        <v>0</v>
      </c>
      <c r="AO2009" s="464" t="n">
        <v>0</v>
      </c>
      <c r="AP2009" s="464" t="n">
        <v>0</v>
      </c>
      <c r="AQ2009" s="462" t="inlineStr"/>
      <c r="AR2009" s="462" t="inlineStr">
        <is>
          <t>Local Charge</t>
        </is>
      </c>
      <c r="AS2009" s="462" t="inlineStr">
        <is>
          <t>បានប្រកាសពន្ធ</t>
        </is>
      </c>
    </row>
    <row r="2010">
      <c r="A2010" s="461" t="n">
        <v>2002</v>
      </c>
      <c r="B2010" s="462" t="inlineStr">
        <is>
          <t>HANDLING AND TRUCKING FEE</t>
        </is>
      </c>
      <c r="C2010" s="462" t="inlineStr">
        <is>
          <t>អ៊ិចស្ពែឌីធ័រ ខេមបូឌា អិលធីឌី</t>
        </is>
      </c>
      <c r="D2010" s="462" t="inlineStr">
        <is>
          <t>L001-100045898</t>
        </is>
      </c>
      <c r="E2010" s="462" t="inlineStr">
        <is>
          <t>TI-0247323</t>
        </is>
      </c>
      <c r="F2010" s="463" t="n">
        <v>45034</v>
      </c>
      <c r="G2010" s="464" t="n">
        <v>252054</v>
      </c>
      <c r="H2010" s="462" t="n"/>
      <c r="I2010" s="464">
        <f>G2010</f>
        <v/>
      </c>
      <c r="J2010" s="462">
        <f>IF(AND(Q2010=TRUE, R2010=TRUE, S2010=TRUE), IF(W2010&lt;-0.05, "អនុញ្ញាត (អ្នកផ្គត់ផ្គង់ប្រកាសខ្វះ)", "បានប្រកាស (អនុញ្ញាត)"), IF(AND(Q2010=FALSE, R2010=FALSE, S2010=FALSE), "ព្យួរទុក (មិនមានទិន្នន័យ)", "ប្រកាសខុស (ព្យួរទុក)"))</f>
        <v/>
      </c>
      <c r="K2010" s="462" t="inlineStr"/>
      <c r="L2010" s="462" t="inlineStr"/>
      <c r="M2010" s="464">
        <f>AH2010</f>
        <v/>
      </c>
      <c r="N2010" s="464">
        <f>IF(W2010&lt;0,AH2010,I2010)</f>
        <v/>
      </c>
      <c r="O2010" s="464">
        <f>I2010-M2010</f>
        <v/>
      </c>
      <c r="P2010" s="462" t="n"/>
      <c r="Q2010" s="462">
        <f>V2010=W2010</f>
        <v/>
      </c>
      <c r="R2010" s="462">
        <f>AND(MONTH(F2010)=MONTH(X2010), YEAR(F2010)=YEAR(X2010))</f>
        <v/>
      </c>
      <c r="S2010" s="462">
        <f>AC2010="L001-901905215"</f>
        <v/>
      </c>
      <c r="T2010" s="464">
        <f>G2010-AH2010</f>
        <v/>
      </c>
      <c r="U2010" s="462" t="n"/>
      <c r="V2010" s="462" t="inlineStr">
        <is>
          <t>TI0247323</t>
        </is>
      </c>
      <c r="W2010" s="462" t="inlineStr">
        <is>
          <t>TI0247323</t>
        </is>
      </c>
      <c r="X2010" s="463" t="n">
        <v>45034</v>
      </c>
      <c r="Y2010" s="462" t="inlineStr">
        <is>
          <t>TI-0247323</t>
        </is>
      </c>
      <c r="Z2010" s="462" t="inlineStr"/>
      <c r="AA2010" s="462" t="inlineStr">
        <is>
          <t>បុគ្គលជាប់អាករ</t>
        </is>
      </c>
      <c r="AB2010" s="462" t="inlineStr">
        <is>
          <t>L001-901905215</t>
        </is>
      </c>
      <c r="AC2010" s="462" t="inlineStr">
        <is>
          <t>វីអ៊ីស៊ិន (ខេមបូឌា) អ៊ិនដាសស្ទ្រី ឯ.ក</t>
        </is>
      </c>
      <c r="AD2010" s="464" t="n">
        <v>2772754</v>
      </c>
      <c r="AE2010" s="464" t="n">
        <v>2520685</v>
      </c>
      <c r="AF2010" s="464" t="n">
        <v>0</v>
      </c>
      <c r="AG2010" s="464" t="n">
        <v>0</v>
      </c>
      <c r="AH2010" s="464" t="n">
        <v>252069</v>
      </c>
      <c r="AI2010" s="464" t="n">
        <v>0</v>
      </c>
      <c r="AJ2010" s="464" t="n">
        <v>0</v>
      </c>
      <c r="AK2010" s="464" t="n">
        <v>0</v>
      </c>
      <c r="AL2010" s="464" t="n">
        <v>0</v>
      </c>
      <c r="AM2010" s="464" t="n">
        <v>0</v>
      </c>
      <c r="AN2010" s="464" t="n">
        <v>0</v>
      </c>
      <c r="AO2010" s="464" t="n">
        <v>0</v>
      </c>
      <c r="AP2010" s="464" t="n">
        <v>0</v>
      </c>
      <c r="AQ2010" s="462" t="inlineStr"/>
      <c r="AR2010" s="462" t="inlineStr">
        <is>
          <t>Local Charge</t>
        </is>
      </c>
      <c r="AS2010" s="462" t="inlineStr">
        <is>
          <t>បានប្រកាសពន្ធ</t>
        </is>
      </c>
    </row>
    <row r="2011">
      <c r="A2011" s="461" t="n">
        <v>2003</v>
      </c>
      <c r="B2011" s="462" t="inlineStr">
        <is>
          <t>CY THC,DOCUMENT CHARGE,SEAL FEE, AMS FEE, HANDLING CHARGE AND OBL SURRENDER</t>
        </is>
      </c>
      <c r="C2011" s="462" t="inlineStr">
        <is>
          <t>ហេកធ័រ ត្រេនស្ព័រថេសិន (ខេមបូឌា) ឯ.ក</t>
        </is>
      </c>
      <c r="D2011" s="462" t="inlineStr">
        <is>
          <t>K002-901900264</t>
        </is>
      </c>
      <c r="E2011" s="462" t="inlineStr">
        <is>
          <t>23000698</t>
        </is>
      </c>
      <c r="F2011" s="463" t="n">
        <v>45035</v>
      </c>
      <c r="G2011" s="464" t="n">
        <v>168739</v>
      </c>
      <c r="H2011" s="462" t="n"/>
      <c r="I2011" s="464">
        <f>G2011</f>
        <v/>
      </c>
      <c r="J2011" s="462">
        <f>IF(AND(Q2011=TRUE, R2011=TRUE, S2011=TRUE), IF(W2011&lt;-0.05, "អនុញ្ញាត (អ្នកផ្គត់ផ្គង់ប្រកាសខ្វះ)", "បានប្រកាស (អនុញ្ញាត)"), IF(AND(Q2011=FALSE, R2011=FALSE, S2011=FALSE), "ព្យួរទុក (មិនមានទិន្នន័យ)", "ប្រកាសខុស (ព្យួរទុក)"))</f>
        <v/>
      </c>
      <c r="K2011" s="462" t="inlineStr"/>
      <c r="L2011" s="462" t="inlineStr"/>
      <c r="M2011" s="464">
        <f>AH2011</f>
        <v/>
      </c>
      <c r="N2011" s="464">
        <f>IF(W2011&lt;0,AH2011,I2011)</f>
        <v/>
      </c>
      <c r="O2011" s="464">
        <f>I2011-M2011</f>
        <v/>
      </c>
      <c r="P2011" s="462" t="n"/>
      <c r="Q2011" s="462">
        <f>V2011=W2011</f>
        <v/>
      </c>
      <c r="R2011" s="462">
        <f>AND(MONTH(F2011)=MONTH(X2011), YEAR(F2011)=YEAR(X2011))</f>
        <v/>
      </c>
      <c r="S2011" s="462">
        <f>AC2011="L001-901905215"</f>
        <v/>
      </c>
      <c r="T2011" s="464">
        <f>G2011-AH2011</f>
        <v/>
      </c>
      <c r="U2011" s="462" t="n"/>
      <c r="V2011" s="462" t="inlineStr">
        <is>
          <t>23000698</t>
        </is>
      </c>
      <c r="W2011" s="462" t="inlineStr">
        <is>
          <t>23000698</t>
        </is>
      </c>
      <c r="X2011" s="463" t="n">
        <v>45035</v>
      </c>
      <c r="Y2011" s="462" t="inlineStr">
        <is>
          <t>23000698</t>
        </is>
      </c>
      <c r="Z2011" s="462" t="inlineStr"/>
      <c r="AA2011" s="462" t="inlineStr">
        <is>
          <t>បុគ្គលជាប់អាករ</t>
        </is>
      </c>
      <c r="AB2011" s="462" t="inlineStr">
        <is>
          <t>L001-901905215</t>
        </is>
      </c>
      <c r="AC2011" s="462" t="inlineStr">
        <is>
          <t>វីអ៊ីស៊ិន (ខេមបូឌា) អ៊ិនដាសស្ទ្រី ឯ.ក</t>
        </is>
      </c>
      <c r="AD2011" s="464" t="n">
        <v>1878498</v>
      </c>
      <c r="AE2011" s="464" t="n">
        <v>1707725</v>
      </c>
      <c r="AF2011" s="464" t="n">
        <v>0</v>
      </c>
      <c r="AG2011" s="464" t="n">
        <v>0</v>
      </c>
      <c r="AH2011" s="464" t="n">
        <v>170773</v>
      </c>
      <c r="AI2011" s="464" t="n">
        <v>0</v>
      </c>
      <c r="AJ2011" s="464" t="n">
        <v>0</v>
      </c>
      <c r="AK2011" s="464" t="n">
        <v>0</v>
      </c>
      <c r="AL2011" s="464" t="n">
        <v>0</v>
      </c>
      <c r="AM2011" s="464" t="n">
        <v>0</v>
      </c>
      <c r="AN2011" s="464" t="n">
        <v>0</v>
      </c>
      <c r="AO2011" s="464" t="n">
        <v>0</v>
      </c>
      <c r="AP2011" s="464" t="n">
        <v>0</v>
      </c>
      <c r="AQ2011" s="462" t="inlineStr"/>
      <c r="AR2011" s="462" t="inlineStr">
        <is>
          <t>CY THC</t>
        </is>
      </c>
      <c r="AS2011" s="462" t="inlineStr">
        <is>
          <t>បានប្រកាសពន្ធ</t>
        </is>
      </c>
    </row>
    <row r="2012">
      <c r="A2012" s="461" t="n">
        <v>2004</v>
      </c>
      <c r="B2012" s="462" t="inlineStr">
        <is>
          <t>Paper label</t>
        </is>
      </c>
      <c r="C2012" s="462" t="inlineStr">
        <is>
          <t>ស៊ីន ហ្វី យ៉ាង ព្រីនធីង &amp; អិកសេសសឺរី ឯ.ក</t>
        </is>
      </c>
      <c r="D2012" s="462" t="inlineStr">
        <is>
          <t>K010-901906822</t>
        </is>
      </c>
      <c r="E2012" s="462" t="inlineStr">
        <is>
          <t>XFY-YD2023067</t>
        </is>
      </c>
      <c r="F2012" s="463" t="n">
        <v>45043</v>
      </c>
      <c r="G2012" s="464" t="n">
        <v>262727</v>
      </c>
      <c r="H2012" s="462" t="n"/>
      <c r="I2012" s="464">
        <f>G2012</f>
        <v/>
      </c>
      <c r="J2012" s="462">
        <f>IF(AND(Q2012=TRUE, R2012=TRUE, S2012=TRUE), IF(W2012&lt;-0.05, "អនុញ្ញាត (អ្នកផ្គត់ផ្គង់ប្រកាសខ្វះ)", "បានប្រកាស (អនុញ្ញាត)"), IF(AND(Q2012=FALSE, R2012=FALSE, S2012=FALSE), "ព្យួរទុក (មិនមានទិន្នន័យ)", "ប្រកាសខុស (ព្យួរទុក)"))</f>
        <v/>
      </c>
      <c r="K2012" s="462" t="inlineStr"/>
      <c r="L2012" s="462" t="inlineStr"/>
      <c r="M2012" s="464">
        <f>AH2012</f>
        <v/>
      </c>
      <c r="N2012" s="464">
        <f>IF(W2012&lt;0,AH2012,I2012)</f>
        <v/>
      </c>
      <c r="O2012" s="464">
        <f>I2012-M2012</f>
        <v/>
      </c>
      <c r="P2012" s="462" t="n"/>
      <c r="Q2012" s="462">
        <f>V2012=W2012</f>
        <v/>
      </c>
      <c r="R2012" s="462">
        <f>AND(MONTH(F2012)=MONTH(X2012), YEAR(F2012)=YEAR(X2012))</f>
        <v/>
      </c>
      <c r="S2012" s="462">
        <f>AC2012="L001-901905215"</f>
        <v/>
      </c>
      <c r="T2012" s="464">
        <f>G2012-AH2012</f>
        <v/>
      </c>
      <c r="U2012" s="462" t="n"/>
      <c r="V2012" s="462" t="inlineStr">
        <is>
          <t>XFYYD2023067</t>
        </is>
      </c>
      <c r="W2012" s="462" t="inlineStr">
        <is>
          <t>XFYYD2023067</t>
        </is>
      </c>
      <c r="X2012" s="463" t="n">
        <v>45043</v>
      </c>
      <c r="Y2012" s="462" t="inlineStr">
        <is>
          <t>XFY-YD2023067</t>
        </is>
      </c>
      <c r="Z2012" s="462" t="inlineStr"/>
      <c r="AA2012" s="462" t="inlineStr">
        <is>
          <t>បុគ្គលជាប់អាករ</t>
        </is>
      </c>
      <c r="AB2012" s="462" t="inlineStr">
        <is>
          <t>L001-901905215</t>
        </is>
      </c>
      <c r="AC2012" s="462" t="inlineStr">
        <is>
          <t>វីអ៊ីស៊ិន (ខេមបូឌា) អ៊ិនដាសស្ទ្រី ឯ.ក</t>
        </is>
      </c>
      <c r="AD2012" s="464" t="n">
        <v>2889992</v>
      </c>
      <c r="AE2012" s="464" t="n">
        <v>2627265</v>
      </c>
      <c r="AF2012" s="464" t="n">
        <v>0</v>
      </c>
      <c r="AG2012" s="464" t="n">
        <v>0</v>
      </c>
      <c r="AH2012" s="464" t="n">
        <v>262727</v>
      </c>
      <c r="AI2012" s="464" t="n">
        <v>0</v>
      </c>
      <c r="AJ2012" s="464" t="n">
        <v>0</v>
      </c>
      <c r="AK2012" s="464" t="n">
        <v>0</v>
      </c>
      <c r="AL2012" s="464" t="n">
        <v>0</v>
      </c>
      <c r="AM2012" s="464" t="n">
        <v>0</v>
      </c>
      <c r="AN2012" s="464" t="n">
        <v>0</v>
      </c>
      <c r="AO2012" s="464" t="n">
        <v>0</v>
      </c>
      <c r="AP2012" s="464" t="n">
        <v>0</v>
      </c>
      <c r="AQ2012" s="462" t="inlineStr"/>
      <c r="AR2012" s="462" t="inlineStr">
        <is>
          <t>(ផ្លាក) Paper Label</t>
        </is>
      </c>
      <c r="AS2012" s="462" t="inlineStr">
        <is>
          <t>បានប្រកាសពន្ធ</t>
        </is>
      </c>
    </row>
    <row r="2013">
      <c r="A2013" s="461" t="n">
        <v>2005</v>
      </c>
      <c r="B2013" s="462" t="inlineStr">
        <is>
          <t>PDQ and Color box</t>
        </is>
      </c>
      <c r="C2013" s="462" t="inlineStr">
        <is>
          <t>វីង ចេង ភែកឃីជីង ឯ.ក</t>
        </is>
      </c>
      <c r="D2013" s="462" t="inlineStr">
        <is>
          <t>L001-902102915</t>
        </is>
      </c>
      <c r="E2013" s="462" t="inlineStr">
        <is>
          <t>TI0288</t>
        </is>
      </c>
      <c r="F2013" s="463" t="n">
        <v>45045</v>
      </c>
      <c r="G2013" s="464" t="n">
        <v>2021605</v>
      </c>
      <c r="H2013" s="462" t="n"/>
      <c r="I2013" s="464">
        <f>G2013</f>
        <v/>
      </c>
      <c r="J2013" s="462">
        <f>IF(AND(Q2013=TRUE, R2013=TRUE, S2013=TRUE), IF(W2013&lt;-0.05, "អនុញ្ញាត (អ្នកផ្គត់ផ្គង់ប្រកាសខ្វះ)", "បានប្រកាស (អនុញ្ញាត)"), IF(AND(Q2013=FALSE, R2013=FALSE, S2013=FALSE), "ព្យួរទុក (មិនមានទិន្នន័យ)", "ប្រកាសខុស (ព្យួរទុក)"))</f>
        <v/>
      </c>
      <c r="K2013" s="462" t="inlineStr"/>
      <c r="L2013" s="462" t="inlineStr"/>
      <c r="M2013" s="464">
        <f>AH2013</f>
        <v/>
      </c>
      <c r="N2013" s="464">
        <f>IF(W2013&lt;0,AH2013,I2013)</f>
        <v/>
      </c>
      <c r="O2013" s="464">
        <f>I2013-M2013</f>
        <v/>
      </c>
      <c r="P2013" s="462" t="n"/>
      <c r="Q2013" s="462">
        <f>V2013=W2013</f>
        <v/>
      </c>
      <c r="R2013" s="462">
        <f>AND(MONTH(F2013)=MONTH(X2013), YEAR(F2013)=YEAR(X2013))</f>
        <v/>
      </c>
      <c r="S2013" s="462">
        <f>AC2013="L001-901905215"</f>
        <v/>
      </c>
      <c r="T2013" s="464">
        <f>G2013-AH2013</f>
        <v/>
      </c>
      <c r="U2013" s="462" t="n"/>
      <c r="V2013" s="462" t="inlineStr">
        <is>
          <t>TI0288</t>
        </is>
      </c>
      <c r="W2013" s="462" t="inlineStr">
        <is>
          <t>TI0288</t>
        </is>
      </c>
      <c r="X2013" s="463" t="n">
        <v>45045</v>
      </c>
      <c r="Y2013" s="462" t="inlineStr">
        <is>
          <t>TI0288</t>
        </is>
      </c>
      <c r="Z2013" s="462" t="inlineStr"/>
      <c r="AA2013" s="462" t="inlineStr">
        <is>
          <t>បុគ្គលជាប់អាករ</t>
        </is>
      </c>
      <c r="AB2013" s="462" t="inlineStr">
        <is>
          <t>L001-901905215</t>
        </is>
      </c>
      <c r="AC2013" s="462" t="inlineStr">
        <is>
          <t>វីអ៊ីស៊ិន (ខេមបូឌា) អ៊ិនដាសស្ទ្រី ឯ.ក</t>
        </is>
      </c>
      <c r="AD2013" s="464" t="n">
        <v>22237666</v>
      </c>
      <c r="AE2013" s="464" t="n">
        <v>20216060</v>
      </c>
      <c r="AF2013" s="464" t="n">
        <v>0</v>
      </c>
      <c r="AG2013" s="464" t="n">
        <v>0</v>
      </c>
      <c r="AH2013" s="464" t="n">
        <v>2021606</v>
      </c>
      <c r="AI2013" s="464" t="n">
        <v>0</v>
      </c>
      <c r="AJ2013" s="464" t="n">
        <v>0</v>
      </c>
      <c r="AK2013" s="464" t="n">
        <v>0</v>
      </c>
      <c r="AL2013" s="464" t="n">
        <v>0</v>
      </c>
      <c r="AM2013" s="464" t="n">
        <v>0</v>
      </c>
      <c r="AN2013" s="464" t="n">
        <v>0</v>
      </c>
      <c r="AO2013" s="464" t="n">
        <v>0</v>
      </c>
      <c r="AP2013" s="464" t="n">
        <v>0</v>
      </c>
      <c r="AQ2013" s="462" t="inlineStr"/>
      <c r="AR2013" s="462" t="inlineStr">
        <is>
          <t>ចំណូលពីការលក់ Color Box and PDQ</t>
        </is>
      </c>
      <c r="AS2013" s="462" t="inlineStr">
        <is>
          <t>បានប្រកាសពន្ធ</t>
        </is>
      </c>
    </row>
    <row r="2014">
      <c r="A2014" s="461" t="n">
        <v>2006</v>
      </c>
      <c r="B2014" s="462" t="inlineStr">
        <is>
          <t>Poly bag</t>
        </is>
      </c>
      <c r="C2014" s="462" t="inlineStr">
        <is>
          <t>ហុង ហ៊ីង ភែកឃីជីង មេធៀរៀល ឯ.ក</t>
        </is>
      </c>
      <c r="D2014" s="462" t="inlineStr">
        <is>
          <t>L001-901900945</t>
        </is>
      </c>
      <c r="E2014" s="462" t="inlineStr">
        <is>
          <t>T2023-000153</t>
        </is>
      </c>
      <c r="F2014" s="463" t="n">
        <v>45043</v>
      </c>
      <c r="G2014" s="464" t="n">
        <v>15645</v>
      </c>
      <c r="H2014" s="462" t="n"/>
      <c r="I2014" s="464">
        <f>G2014</f>
        <v/>
      </c>
      <c r="J2014" s="462">
        <f>IF(AND(Q2014=TRUE, R2014=TRUE, S2014=TRUE), IF(W2014&lt;-0.05, "អនុញ្ញាត (អ្នកផ្គត់ផ្គង់ប្រកាសខ្វះ)", "បានប្រកាស (អនុញ្ញាត)"), IF(AND(Q2014=FALSE, R2014=FALSE, S2014=FALSE), "ព្យួរទុក (មិនមានទិន្នន័យ)", "ប្រកាសខុស (ព្យួរទុក)"))</f>
        <v/>
      </c>
      <c r="K2014" s="462" t="inlineStr"/>
      <c r="L2014" s="462" t="inlineStr"/>
      <c r="M2014" s="464">
        <f>AH2014</f>
        <v/>
      </c>
      <c r="N2014" s="464">
        <f>IF(W2014&lt;0,AH2014,I2014)</f>
        <v/>
      </c>
      <c r="O2014" s="464">
        <f>I2014-M2014</f>
        <v/>
      </c>
      <c r="P2014" s="462" t="n"/>
      <c r="Q2014" s="462">
        <f>V2014=W2014</f>
        <v/>
      </c>
      <c r="R2014" s="462">
        <f>AND(MONTH(F2014)=MONTH(X2014), YEAR(F2014)=YEAR(X2014))</f>
        <v/>
      </c>
      <c r="S2014" s="462">
        <f>AC2014="L001-901905215"</f>
        <v/>
      </c>
      <c r="T2014" s="464">
        <f>G2014-AH2014</f>
        <v/>
      </c>
      <c r="U2014" s="462" t="n"/>
      <c r="V2014" s="462" t="inlineStr">
        <is>
          <t>T2023000153</t>
        </is>
      </c>
      <c r="W2014" s="462" t="inlineStr">
        <is>
          <t>T2023000153</t>
        </is>
      </c>
      <c r="X2014" s="463" t="n">
        <v>45043</v>
      </c>
      <c r="Y2014" s="462" t="inlineStr">
        <is>
          <t>T2023-000153</t>
        </is>
      </c>
      <c r="Z2014" s="462" t="inlineStr"/>
      <c r="AA2014" s="462" t="inlineStr">
        <is>
          <t>បុគ្គលជាប់អាករ</t>
        </is>
      </c>
      <c r="AB2014" s="462" t="inlineStr">
        <is>
          <t>L001-901905215</t>
        </is>
      </c>
      <c r="AC2014" s="462" t="inlineStr">
        <is>
          <t>វីអ៊ីស៊ិន (ខេមបូឌា) អ៊ិនដាសស្ទ្រី ឯ.ក</t>
        </is>
      </c>
      <c r="AD2014" s="464" t="n">
        <v>172092</v>
      </c>
      <c r="AE2014" s="464" t="n">
        <v>156447</v>
      </c>
      <c r="AF2014" s="464" t="n">
        <v>0</v>
      </c>
      <c r="AG2014" s="464" t="n">
        <v>0</v>
      </c>
      <c r="AH2014" s="464" t="n">
        <v>15645</v>
      </c>
      <c r="AI2014" s="464" t="n">
        <v>0</v>
      </c>
      <c r="AJ2014" s="464" t="n">
        <v>0</v>
      </c>
      <c r="AK2014" s="464" t="n">
        <v>0</v>
      </c>
      <c r="AL2014" s="464" t="n">
        <v>0</v>
      </c>
      <c r="AM2014" s="464" t="n">
        <v>0</v>
      </c>
      <c r="AN2014" s="464" t="n">
        <v>0</v>
      </c>
      <c r="AO2014" s="464" t="n">
        <v>0</v>
      </c>
      <c r="AP2014" s="464" t="n">
        <v>0</v>
      </c>
      <c r="AQ2014" s="462" t="inlineStr"/>
      <c r="AR2014" s="462" t="inlineStr">
        <is>
          <t>Poly bag</t>
        </is>
      </c>
      <c r="AS2014" s="462" t="inlineStr">
        <is>
          <t>បានប្រកាសពន្ធ</t>
        </is>
      </c>
    </row>
    <row r="2015">
      <c r="A2015" s="461" t="n">
        <v>2007</v>
      </c>
      <c r="B2015" s="462" t="inlineStr">
        <is>
          <t>Paper</t>
        </is>
      </c>
      <c r="C2015" s="462" t="inlineStr">
        <is>
          <t>ដុងគ័ន ស៊ីធី ហ្វាញស្តារ ព្រីនធីង (ខេមបូឌា)</t>
        </is>
      </c>
      <c r="D2015" s="462" t="inlineStr">
        <is>
          <t>L001-100193021</t>
        </is>
      </c>
      <c r="E2015" s="462" t="inlineStr">
        <is>
          <t>00098</t>
        </is>
      </c>
      <c r="F2015" s="463" t="n">
        <v>45042</v>
      </c>
      <c r="G2015" s="464" t="n">
        <v>5921985</v>
      </c>
      <c r="H2015" s="462" t="n"/>
      <c r="I2015" s="464">
        <f>G2015</f>
        <v/>
      </c>
      <c r="J2015" s="462">
        <f>IF(AND(Q2015=TRUE, R2015=TRUE, S2015=TRUE), IF(W2015&lt;-0.05, "អនុញ្ញាត (អ្នកផ្គត់ផ្គង់ប្រកាសខ្វះ)", "បានប្រកាស (អនុញ្ញាត)"), IF(AND(Q2015=FALSE, R2015=FALSE, S2015=FALSE), "ព្យួរទុក (មិនមានទិន្នន័យ)", "ប្រកាសខុស (ព្យួរទុក)"))</f>
        <v/>
      </c>
      <c r="K2015" s="462" t="inlineStr"/>
      <c r="L2015" s="462" t="inlineStr"/>
      <c r="M2015" s="464">
        <f>AH2015</f>
        <v/>
      </c>
      <c r="N2015" s="464">
        <f>IF(W2015&lt;0,AH2015,I2015)</f>
        <v/>
      </c>
      <c r="O2015" s="464">
        <f>I2015-M2015</f>
        <v/>
      </c>
      <c r="P2015" s="462" t="n"/>
      <c r="Q2015" s="462">
        <f>V2015=W2015</f>
        <v/>
      </c>
      <c r="R2015" s="462">
        <f>AND(MONTH(F2015)=MONTH(X2015), YEAR(F2015)=YEAR(X2015))</f>
        <v/>
      </c>
      <c r="S2015" s="462">
        <f>AC2015="L001-901905215"</f>
        <v/>
      </c>
      <c r="T2015" s="464">
        <f>G2015-AH2015</f>
        <v/>
      </c>
      <c r="U2015" s="462" t="n"/>
      <c r="V2015" s="462" t="inlineStr">
        <is>
          <t>00098</t>
        </is>
      </c>
      <c r="W2015" s="462" t="inlineStr">
        <is>
          <t>00098</t>
        </is>
      </c>
      <c r="X2015" s="463" t="n">
        <v>45042</v>
      </c>
      <c r="Y2015" s="462" t="inlineStr">
        <is>
          <t>00098</t>
        </is>
      </c>
      <c r="Z2015" s="462" t="inlineStr"/>
      <c r="AA2015" s="462" t="inlineStr">
        <is>
          <t>បុគ្គលជាប់អាករ</t>
        </is>
      </c>
      <c r="AB2015" s="462" t="inlineStr">
        <is>
          <t>L001-901905215</t>
        </is>
      </c>
      <c r="AC2015" s="462" t="inlineStr">
        <is>
          <t>វីអ៊ីស៊ិន (ខេមបូឌា) អ៊ិនដាសស្ទ្រី ឯ.ក</t>
        </is>
      </c>
      <c r="AD2015" s="464" t="n">
        <v>65141840</v>
      </c>
      <c r="AE2015" s="464" t="n">
        <v>59219855</v>
      </c>
      <c r="AF2015" s="464" t="n">
        <v>0</v>
      </c>
      <c r="AG2015" s="464" t="n">
        <v>0</v>
      </c>
      <c r="AH2015" s="464" t="n">
        <v>5921985</v>
      </c>
      <c r="AI2015" s="464" t="n">
        <v>0</v>
      </c>
      <c r="AJ2015" s="464" t="n">
        <v>0</v>
      </c>
      <c r="AK2015" s="464" t="n">
        <v>0</v>
      </c>
      <c r="AL2015" s="464" t="n">
        <v>0</v>
      </c>
      <c r="AM2015" s="464" t="n">
        <v>0</v>
      </c>
      <c r="AN2015" s="464" t="n">
        <v>0</v>
      </c>
      <c r="AO2015" s="464" t="n">
        <v>0</v>
      </c>
      <c r="AP2015" s="464" t="n">
        <v>0</v>
      </c>
      <c r="AQ2015" s="462" t="inlineStr"/>
      <c r="AR2015" s="462" t="inlineStr">
        <is>
          <t>ផ្លាកក្រដាស និង ក្រដាស</t>
        </is>
      </c>
      <c r="AS2015" s="462" t="inlineStr">
        <is>
          <t>បានប្រកាសពន្ធ</t>
        </is>
      </c>
    </row>
    <row r="2016">
      <c r="A2016" s="461" t="n">
        <v>2008</v>
      </c>
      <c r="B2016" s="462" t="inlineStr"/>
      <c r="C2016" s="462" t="inlineStr">
        <is>
          <t>អ៊ិចស្ពែឌីធ័រ ខេមបូឌា អិលធីឌី</t>
        </is>
      </c>
      <c r="D2016" s="462" t="inlineStr">
        <is>
          <t>L001-100045898</t>
        </is>
      </c>
      <c r="E2016" s="462" t="inlineStr">
        <is>
          <t>TI0176128</t>
        </is>
      </c>
      <c r="F2016" s="463" t="n">
        <v>43963</v>
      </c>
      <c r="G2016" s="464" t="n">
        <v>150880</v>
      </c>
      <c r="H2016" s="462" t="n"/>
      <c r="I2016" s="464">
        <f>G2016</f>
        <v/>
      </c>
      <c r="J2016" s="462">
        <f>IF(AND(Q2016=TRUE, R2016=TRUE, S2016=TRUE), IF(W2016&lt;-0.05, "អនុញ្ញាត (អ្នកផ្គត់ផ្គង់ប្រកាសខ្វះ)", "បានប្រកាស (អនុញ្ញាត)"), IF(AND(Q2016=FALSE, R2016=FALSE, S2016=FALSE), "ព្យួរទុក (មិនមានទិន្នន័យ)", "ប្រកាសខុស (ព្យួរទុក)"))</f>
        <v/>
      </c>
      <c r="K2016" s="462" t="inlineStr"/>
      <c r="L2016" s="462" t="inlineStr"/>
      <c r="M2016" s="464">
        <f>AH2016</f>
        <v/>
      </c>
      <c r="N2016" s="464">
        <f>IF(W2016&lt;0,AH2016,I2016)</f>
        <v/>
      </c>
      <c r="O2016" s="464">
        <f>I2016-M2016</f>
        <v/>
      </c>
      <c r="P2016" s="462" t="n"/>
      <c r="Q2016" s="462">
        <f>V2016=W2016</f>
        <v/>
      </c>
      <c r="R2016" s="462">
        <f>AND(MONTH(F2016)=MONTH(X2016), YEAR(F2016)=YEAR(X2016))</f>
        <v/>
      </c>
      <c r="S2016" s="462">
        <f>AC2016="L001-901905215"</f>
        <v/>
      </c>
      <c r="T2016" s="464">
        <f>G2016-AH2016</f>
        <v/>
      </c>
      <c r="U2016" s="462" t="n"/>
      <c r="V2016" s="462" t="inlineStr">
        <is>
          <t>TI0176128</t>
        </is>
      </c>
      <c r="W2016" s="462" t="inlineStr">
        <is>
          <t>TI0176128</t>
        </is>
      </c>
      <c r="X2016" s="463" t="n">
        <v>43963</v>
      </c>
      <c r="Y2016" s="462" t="inlineStr">
        <is>
          <t>TI-0176128</t>
        </is>
      </c>
      <c r="Z2016" s="462" t="inlineStr"/>
      <c r="AA2016" s="462" t="inlineStr">
        <is>
          <t>បុគ្គលជាប់អាករ</t>
        </is>
      </c>
      <c r="AB2016" s="462" t="inlineStr">
        <is>
          <t>L001-901905215</t>
        </is>
      </c>
      <c r="AC2016" s="462" t="inlineStr">
        <is>
          <t>វីអ៊ីស៊ិន (ខេមបូឌា) អ៊ិនដាសស្ទ្រី ឯ.ក</t>
        </is>
      </c>
      <c r="AD2016" s="464" t="n">
        <v>1659680</v>
      </c>
      <c r="AE2016" s="464" t="n">
        <v>1508800</v>
      </c>
      <c r="AF2016" s="464" t="n">
        <v>0</v>
      </c>
      <c r="AG2016" s="464" t="n">
        <v>0</v>
      </c>
      <c r="AH2016" s="464" t="n">
        <v>150880</v>
      </c>
      <c r="AI2016" s="464" t="n">
        <v>0</v>
      </c>
      <c r="AJ2016" s="464" t="n">
        <v>0</v>
      </c>
      <c r="AK2016" s="464" t="n">
        <v>0</v>
      </c>
      <c r="AL2016" s="464" t="n">
        <v>0</v>
      </c>
      <c r="AM2016" s="464" t="n">
        <v>0</v>
      </c>
      <c r="AN2016" s="464" t="n">
        <v>0</v>
      </c>
      <c r="AO2016" s="464" t="n">
        <v>0</v>
      </c>
      <c r="AP2016" s="464" t="n">
        <v>0</v>
      </c>
      <c r="AQ2016" s="462" t="inlineStr"/>
      <c r="AR2016" s="462" t="inlineStr"/>
      <c r="AS2016" s="462" t="inlineStr">
        <is>
          <t>បានប្រកាសពន្ធ</t>
        </is>
      </c>
    </row>
    <row r="2017">
      <c r="A2017" s="461" t="n">
        <v>2009</v>
      </c>
      <c r="B2017" s="462" t="inlineStr"/>
      <c r="C2017" s="462" t="inlineStr">
        <is>
          <t>ខេមវីល គ្លូប៊ល ឯ.ក</t>
        </is>
      </c>
      <c r="D2017" s="462" t="inlineStr">
        <is>
          <t>L001-901637190</t>
        </is>
      </c>
      <c r="E2017" s="462" t="inlineStr">
        <is>
          <t>INV200572</t>
        </is>
      </c>
      <c r="F2017" s="463" t="n">
        <v>43977</v>
      </c>
      <c r="G2017" s="464" t="n">
        <v>176945</v>
      </c>
      <c r="H2017" s="462" t="n"/>
      <c r="I2017" s="464">
        <f>G2017</f>
        <v/>
      </c>
      <c r="J2017" s="462">
        <f>IF(AND(Q2017=TRUE, R2017=TRUE, S2017=TRUE), IF(W2017&lt;-0.05, "អនុញ្ញាត (អ្នកផ្គត់ផ្គង់ប្រកាសខ្វះ)", "បានប្រកាស (អនុញ្ញាត)"), IF(AND(Q2017=FALSE, R2017=FALSE, S2017=FALSE), "ព្យួរទុក (មិនមានទិន្នន័យ)", "ប្រកាសខុស (ព្យួរទុក)"))</f>
        <v/>
      </c>
      <c r="K2017" s="462" t="inlineStr"/>
      <c r="L2017" s="462" t="inlineStr"/>
      <c r="M2017" s="464">
        <f>AH2017</f>
        <v/>
      </c>
      <c r="N2017" s="464">
        <f>IF(W2017&lt;0,AH2017,I2017)</f>
        <v/>
      </c>
      <c r="O2017" s="464">
        <f>I2017-M2017</f>
        <v/>
      </c>
      <c r="P2017" s="462" t="n"/>
      <c r="Q2017" s="462">
        <f>V2017=W2017</f>
        <v/>
      </c>
      <c r="R2017" s="462">
        <f>AND(MONTH(F2017)=MONTH(X2017), YEAR(F2017)=YEAR(X2017))</f>
        <v/>
      </c>
      <c r="S2017" s="462">
        <f>AC2017="L001-901905215"</f>
        <v/>
      </c>
      <c r="T2017" s="464">
        <f>G2017-AH2017</f>
        <v/>
      </c>
      <c r="U2017" s="462" t="n"/>
      <c r="V2017" s="462" t="inlineStr">
        <is>
          <t>INV200572</t>
        </is>
      </c>
      <c r="W2017" s="462" t="inlineStr">
        <is>
          <t>INV200572</t>
        </is>
      </c>
      <c r="X2017" s="463" t="n">
        <v>43977</v>
      </c>
      <c r="Y2017" s="462" t="inlineStr">
        <is>
          <t>INV200572</t>
        </is>
      </c>
      <c r="Z2017" s="462" t="inlineStr"/>
      <c r="AA2017" s="462" t="inlineStr">
        <is>
          <t>បុគ្គលជាប់អាករ</t>
        </is>
      </c>
      <c r="AB2017" s="462" t="inlineStr">
        <is>
          <t>L001-901905215</t>
        </is>
      </c>
      <c r="AC2017" s="462" t="inlineStr">
        <is>
          <t>វីអ៊ីស៊ិន (ខេមបូឌា) អ៊ិនដាសស្ទ្រី ឯ.ក</t>
        </is>
      </c>
      <c r="AD2017" s="464" t="n">
        <v>1946868</v>
      </c>
      <c r="AE2017" s="464" t="n">
        <v>1769880</v>
      </c>
      <c r="AF2017" s="464" t="n">
        <v>0</v>
      </c>
      <c r="AG2017" s="464" t="n">
        <v>0</v>
      </c>
      <c r="AH2017" s="464" t="n">
        <v>176988</v>
      </c>
      <c r="AI2017" s="464" t="n">
        <v>0</v>
      </c>
      <c r="AJ2017" s="464" t="n">
        <v>0</v>
      </c>
      <c r="AK2017" s="464" t="n">
        <v>0</v>
      </c>
      <c r="AL2017" s="464" t="n">
        <v>0</v>
      </c>
      <c r="AM2017" s="464" t="n">
        <v>0</v>
      </c>
      <c r="AN2017" s="464" t="n">
        <v>0</v>
      </c>
      <c r="AO2017" s="464" t="n">
        <v>0</v>
      </c>
      <c r="AP2017" s="464" t="n">
        <v>0</v>
      </c>
      <c r="AQ2017" s="462" t="inlineStr"/>
      <c r="AR2017" s="462" t="inlineStr"/>
      <c r="AS2017" s="462" t="inlineStr">
        <is>
          <t>បានប្រកាសពន្ធ</t>
        </is>
      </c>
    </row>
    <row r="2018">
      <c r="A2018" s="461" t="n">
        <v>2010</v>
      </c>
      <c r="B2018" s="462" t="inlineStr"/>
      <c r="C2018" s="462" t="inlineStr">
        <is>
          <t>ប្យួរ៉ូ វេរីតាស (ខេមបូឌា) លីមីធីត</t>
        </is>
      </c>
      <c r="D2018" s="462" t="inlineStr">
        <is>
          <t>L001-107024462</t>
        </is>
      </c>
      <c r="E2018" s="462" t="inlineStr">
        <is>
          <t>59007504</t>
        </is>
      </c>
      <c r="F2018" s="463" t="n">
        <v>43959</v>
      </c>
      <c r="G2018" s="464" t="n">
        <v>184770</v>
      </c>
      <c r="H2018" s="462" t="n"/>
      <c r="I2018" s="464">
        <f>G2018</f>
        <v/>
      </c>
      <c r="J2018" s="462">
        <f>IF(AND(Q2018=TRUE, R2018=TRUE, S2018=TRUE), IF(W2018&lt;-0.05, "អនុញ្ញាត (អ្នកផ្គត់ផ្គង់ប្រកាសខ្វះ)", "បានប្រកាស (អនុញ្ញាត)"), IF(AND(Q2018=FALSE, R2018=FALSE, S2018=FALSE), "ព្យួរទុក (មិនមានទិន្នន័យ)", "ប្រកាសខុស (ព្យួរទុក)"))</f>
        <v/>
      </c>
      <c r="K2018" s="462" t="inlineStr"/>
      <c r="L2018" s="462" t="inlineStr"/>
      <c r="M2018" s="464">
        <f>AH2018</f>
        <v/>
      </c>
      <c r="N2018" s="464">
        <f>IF(W2018&lt;0,AH2018,I2018)</f>
        <v/>
      </c>
      <c r="O2018" s="464">
        <f>I2018-M2018</f>
        <v/>
      </c>
      <c r="P2018" s="462" t="n"/>
      <c r="Q2018" s="462">
        <f>V2018=W2018</f>
        <v/>
      </c>
      <c r="R2018" s="462">
        <f>AND(MONTH(F2018)=MONTH(X2018), YEAR(F2018)=YEAR(X2018))</f>
        <v/>
      </c>
      <c r="S2018" s="462">
        <f>AC2018="L001-901905215"</f>
        <v/>
      </c>
      <c r="T2018" s="464">
        <f>G2018-AH2018</f>
        <v/>
      </c>
      <c r="U2018" s="462" t="n"/>
      <c r="V2018" s="462" t="inlineStr">
        <is>
          <t>59007504</t>
        </is>
      </c>
      <c r="W2018" s="462" t="inlineStr">
        <is>
          <t>59007504</t>
        </is>
      </c>
      <c r="X2018" s="463" t="n">
        <v>43959</v>
      </c>
      <c r="Y2018" s="462" t="inlineStr">
        <is>
          <t>59007504</t>
        </is>
      </c>
      <c r="Z2018" s="462" t="inlineStr"/>
      <c r="AA2018" s="462" t="inlineStr">
        <is>
          <t>បុគ្គលជាប់អាករ</t>
        </is>
      </c>
      <c r="AB2018" s="462" t="inlineStr">
        <is>
          <t>L001-901905215</t>
        </is>
      </c>
      <c r="AC2018" s="462" t="inlineStr">
        <is>
          <t>វីអ៊ីស៊ិន (ខេមបូឌា) អ៊ិនដាសស្ទ្រី ឯ.ក</t>
        </is>
      </c>
      <c r="AD2018" s="464" t="n">
        <v>2032470</v>
      </c>
      <c r="AE2018" s="464" t="n">
        <v>1847700</v>
      </c>
      <c r="AF2018" s="464" t="n">
        <v>0</v>
      </c>
      <c r="AG2018" s="464" t="n">
        <v>0</v>
      </c>
      <c r="AH2018" s="464" t="n">
        <v>184770</v>
      </c>
      <c r="AI2018" s="464" t="n">
        <v>0</v>
      </c>
      <c r="AJ2018" s="464" t="n">
        <v>0</v>
      </c>
      <c r="AK2018" s="464" t="n">
        <v>0</v>
      </c>
      <c r="AL2018" s="464" t="n">
        <v>0</v>
      </c>
      <c r="AM2018" s="464" t="n">
        <v>0</v>
      </c>
      <c r="AN2018" s="464" t="n">
        <v>0</v>
      </c>
      <c r="AO2018" s="464" t="n">
        <v>0</v>
      </c>
      <c r="AP2018" s="464" t="n">
        <v>0</v>
      </c>
      <c r="AQ2018" s="462" t="inlineStr"/>
      <c r="AR2018" s="462" t="inlineStr"/>
      <c r="AS2018" s="462" t="inlineStr">
        <is>
          <t>បានប្រកាសពន្ធ</t>
        </is>
      </c>
    </row>
    <row r="2019">
      <c r="A2019" s="461" t="n">
        <v>2011</v>
      </c>
      <c r="B2019" s="462" t="inlineStr"/>
      <c r="C2019" s="462" t="inlineStr">
        <is>
          <t>ប្យួរ៉ូ វេរីតាស (ខេមបូឌា) លីមីធីត</t>
        </is>
      </c>
      <c r="D2019" s="462" t="inlineStr">
        <is>
          <t>L001-107024462</t>
        </is>
      </c>
      <c r="E2019" s="462" t="inlineStr">
        <is>
          <t>59007476</t>
        </is>
      </c>
      <c r="F2019" s="463" t="n">
        <v>43956</v>
      </c>
      <c r="G2019" s="464" t="n">
        <v>123120</v>
      </c>
      <c r="H2019" s="462" t="n"/>
      <c r="I2019" s="464">
        <f>G2019</f>
        <v/>
      </c>
      <c r="J2019" s="462">
        <f>IF(AND(Q2019=TRUE, R2019=TRUE, S2019=TRUE), IF(W2019&lt;-0.05, "អនុញ្ញាត (អ្នកផ្គត់ផ្គង់ប្រកាសខ្វះ)", "បានប្រកាស (អនុញ្ញាត)"), IF(AND(Q2019=FALSE, R2019=FALSE, S2019=FALSE), "ព្យួរទុក (មិនមានទិន្នន័យ)", "ប្រកាសខុស (ព្យួរទុក)"))</f>
        <v/>
      </c>
      <c r="K2019" s="462" t="inlineStr"/>
      <c r="L2019" s="462" t="inlineStr"/>
      <c r="M2019" s="464">
        <f>AH2019</f>
        <v/>
      </c>
      <c r="N2019" s="464">
        <f>IF(W2019&lt;0,AH2019,I2019)</f>
        <v/>
      </c>
      <c r="O2019" s="464">
        <f>I2019-M2019</f>
        <v/>
      </c>
      <c r="P2019" s="462" t="n"/>
      <c r="Q2019" s="462">
        <f>V2019=W2019</f>
        <v/>
      </c>
      <c r="R2019" s="462">
        <f>AND(MONTH(F2019)=MONTH(X2019), YEAR(F2019)=YEAR(X2019))</f>
        <v/>
      </c>
      <c r="S2019" s="462">
        <f>AC2019="L001-901905215"</f>
        <v/>
      </c>
      <c r="T2019" s="464">
        <f>G2019-AH2019</f>
        <v/>
      </c>
      <c r="U2019" s="462" t="n"/>
      <c r="V2019" s="462" t="inlineStr">
        <is>
          <t>59007476</t>
        </is>
      </c>
      <c r="W2019" s="462" t="inlineStr">
        <is>
          <t>59007476</t>
        </is>
      </c>
      <c r="X2019" s="463" t="n">
        <v>43956</v>
      </c>
      <c r="Y2019" s="462" t="inlineStr">
        <is>
          <t>59007476</t>
        </is>
      </c>
      <c r="Z2019" s="462" t="inlineStr"/>
      <c r="AA2019" s="462" t="inlineStr">
        <is>
          <t>បុគ្គលជាប់អាករ</t>
        </is>
      </c>
      <c r="AB2019" s="462" t="inlineStr">
        <is>
          <t>L001-901905215</t>
        </is>
      </c>
      <c r="AC2019" s="462" t="inlineStr">
        <is>
          <t>វីអ៊ីស៊ិន (ខេមបូឌា) អ៊ិនដាសស្ទ្រី ឯ.ក</t>
        </is>
      </c>
      <c r="AD2019" s="464" t="n">
        <v>1354320</v>
      </c>
      <c r="AE2019" s="464" t="n">
        <v>1231200</v>
      </c>
      <c r="AF2019" s="464" t="n">
        <v>0</v>
      </c>
      <c r="AG2019" s="464" t="n">
        <v>0</v>
      </c>
      <c r="AH2019" s="464" t="n">
        <v>123120</v>
      </c>
      <c r="AI2019" s="464" t="n">
        <v>0</v>
      </c>
      <c r="AJ2019" s="464" t="n">
        <v>0</v>
      </c>
      <c r="AK2019" s="464" t="n">
        <v>0</v>
      </c>
      <c r="AL2019" s="464" t="n">
        <v>0</v>
      </c>
      <c r="AM2019" s="464" t="n">
        <v>0</v>
      </c>
      <c r="AN2019" s="464" t="n">
        <v>0</v>
      </c>
      <c r="AO2019" s="464" t="n">
        <v>0</v>
      </c>
      <c r="AP2019" s="464" t="n">
        <v>0</v>
      </c>
      <c r="AQ2019" s="462" t="inlineStr"/>
      <c r="AR2019" s="462" t="inlineStr"/>
      <c r="AS2019" s="462" t="inlineStr">
        <is>
          <t>បានប្រកាសពន្ធ</t>
        </is>
      </c>
    </row>
    <row r="2020">
      <c r="A2020" s="461" t="n">
        <v>2012</v>
      </c>
      <c r="B2020" s="462" t="inlineStr"/>
      <c r="C2020" s="462" t="inlineStr">
        <is>
          <t>អ៊ិចស្ពែឌីធ័រ ខេមបូឌា អិលធីឌី</t>
        </is>
      </c>
      <c r="D2020" s="462" t="inlineStr">
        <is>
          <t>L001-100045898</t>
        </is>
      </c>
      <c r="E2020" s="462" t="inlineStr">
        <is>
          <t>TI0176701</t>
        </is>
      </c>
      <c r="F2020" s="463" t="n">
        <v>43976</v>
      </c>
      <c r="G2020" s="464" t="n">
        <v>125096</v>
      </c>
      <c r="H2020" s="462" t="n"/>
      <c r="I2020" s="464">
        <f>G2020</f>
        <v/>
      </c>
      <c r="J2020" s="462">
        <f>IF(AND(Q2020=TRUE, R2020=TRUE, S2020=TRUE), IF(W2020&lt;-0.05, "អនុញ្ញាត (អ្នកផ្គត់ផ្គង់ប្រកាសខ្វះ)", "បានប្រកាស (អនុញ្ញាត)"), IF(AND(Q2020=FALSE, R2020=FALSE, S2020=FALSE), "ព្យួរទុក (មិនមានទិន្នន័យ)", "ប្រកាសខុស (ព្យួរទុក)"))</f>
        <v/>
      </c>
      <c r="K2020" s="462" t="inlineStr"/>
      <c r="L2020" s="462" t="inlineStr"/>
      <c r="M2020" s="464">
        <f>AH2020</f>
        <v/>
      </c>
      <c r="N2020" s="464">
        <f>IF(W2020&lt;0,AH2020,I2020)</f>
        <v/>
      </c>
      <c r="O2020" s="464">
        <f>I2020-M2020</f>
        <v/>
      </c>
      <c r="P2020" s="462" t="n"/>
      <c r="Q2020" s="462">
        <f>V2020=W2020</f>
        <v/>
      </c>
      <c r="R2020" s="462">
        <f>AND(MONTH(F2020)=MONTH(X2020), YEAR(F2020)=YEAR(X2020))</f>
        <v/>
      </c>
      <c r="S2020" s="462">
        <f>AC2020="L001-901905215"</f>
        <v/>
      </c>
      <c r="T2020" s="464">
        <f>G2020-AH2020</f>
        <v/>
      </c>
      <c r="U2020" s="462" t="n"/>
      <c r="V2020" s="462" t="inlineStr">
        <is>
          <t>TI0176701</t>
        </is>
      </c>
      <c r="W2020" s="462" t="inlineStr">
        <is>
          <t>TI0176701</t>
        </is>
      </c>
      <c r="X2020" s="463" t="n">
        <v>43976</v>
      </c>
      <c r="Y2020" s="462" t="inlineStr">
        <is>
          <t>TI-0176701</t>
        </is>
      </c>
      <c r="Z2020" s="462" t="inlineStr"/>
      <c r="AA2020" s="462" t="inlineStr">
        <is>
          <t>បុគ្គលជាប់អាករ</t>
        </is>
      </c>
      <c r="AB2020" s="462" t="inlineStr">
        <is>
          <t>L001-901905215</t>
        </is>
      </c>
      <c r="AC2020" s="462" t="inlineStr">
        <is>
          <t>វីអ៊ីស៊ិន (ខេមបូឌា) អ៊ិនដាសស្ទ្រី ឯ.ក</t>
        </is>
      </c>
      <c r="AD2020" s="464" t="n">
        <v>1376056</v>
      </c>
      <c r="AE2020" s="464" t="n">
        <v>1250960</v>
      </c>
      <c r="AF2020" s="464" t="n">
        <v>0</v>
      </c>
      <c r="AG2020" s="464" t="n">
        <v>0</v>
      </c>
      <c r="AH2020" s="464" t="n">
        <v>125096</v>
      </c>
      <c r="AI2020" s="464" t="n">
        <v>0</v>
      </c>
      <c r="AJ2020" s="464" t="n">
        <v>0</v>
      </c>
      <c r="AK2020" s="464" t="n">
        <v>0</v>
      </c>
      <c r="AL2020" s="464" t="n">
        <v>0</v>
      </c>
      <c r="AM2020" s="464" t="n">
        <v>0</v>
      </c>
      <c r="AN2020" s="464" t="n">
        <v>0</v>
      </c>
      <c r="AO2020" s="464" t="n">
        <v>0</v>
      </c>
      <c r="AP2020" s="464" t="n">
        <v>0</v>
      </c>
      <c r="AQ2020" s="462" t="inlineStr"/>
      <c r="AR2020" s="462" t="inlineStr"/>
      <c r="AS2020" s="462" t="inlineStr">
        <is>
          <t>បានប្រកាសពន្ធ</t>
        </is>
      </c>
    </row>
    <row r="2021">
      <c r="A2021" s="461" t="n">
        <v>2013</v>
      </c>
      <c r="B2021" s="462" t="inlineStr"/>
      <c r="C2021" s="462" t="inlineStr">
        <is>
          <t>អ៊ិចស្ពែឌីធ័រ ខេមបូឌា អិលធីឌី</t>
        </is>
      </c>
      <c r="D2021" s="462" t="inlineStr">
        <is>
          <t>L001-100045898</t>
        </is>
      </c>
      <c r="E2021" s="462" t="inlineStr">
        <is>
          <t>TI0176700</t>
        </is>
      </c>
      <c r="F2021" s="463" t="n">
        <v>43976</v>
      </c>
      <c r="G2021" s="464" t="n">
        <v>151432</v>
      </c>
      <c r="H2021" s="462" t="n"/>
      <c r="I2021" s="464">
        <f>G2021</f>
        <v/>
      </c>
      <c r="J2021" s="462">
        <f>IF(AND(Q2021=TRUE, R2021=TRUE, S2021=TRUE), IF(W2021&lt;-0.05, "អនុញ្ញាត (អ្នកផ្គត់ផ្គង់ប្រកាសខ្វះ)", "បានប្រកាស (អនុញ្ញាត)"), IF(AND(Q2021=FALSE, R2021=FALSE, S2021=FALSE), "ព្យួរទុក (មិនមានទិន្នន័យ)", "ប្រកាសខុស (ព្យួរទុក)"))</f>
        <v/>
      </c>
      <c r="K2021" s="462" t="inlineStr"/>
      <c r="L2021" s="462" t="inlineStr"/>
      <c r="M2021" s="464">
        <f>AH2021</f>
        <v/>
      </c>
      <c r="N2021" s="464">
        <f>IF(W2021&lt;0,AH2021,I2021)</f>
        <v/>
      </c>
      <c r="O2021" s="464">
        <f>I2021-M2021</f>
        <v/>
      </c>
      <c r="P2021" s="462" t="n"/>
      <c r="Q2021" s="462">
        <f>V2021=W2021</f>
        <v/>
      </c>
      <c r="R2021" s="462">
        <f>AND(MONTH(F2021)=MONTH(X2021), YEAR(F2021)=YEAR(X2021))</f>
        <v/>
      </c>
      <c r="S2021" s="462">
        <f>AC2021="L001-901905215"</f>
        <v/>
      </c>
      <c r="T2021" s="464">
        <f>G2021-AH2021</f>
        <v/>
      </c>
      <c r="U2021" s="462" t="n"/>
      <c r="V2021" s="462" t="inlineStr">
        <is>
          <t>TI0176700</t>
        </is>
      </c>
      <c r="W2021" s="462" t="inlineStr">
        <is>
          <t>TI0176700</t>
        </is>
      </c>
      <c r="X2021" s="463" t="n">
        <v>43976</v>
      </c>
      <c r="Y2021" s="462" t="inlineStr">
        <is>
          <t>TI-0176700</t>
        </is>
      </c>
      <c r="Z2021" s="462" t="inlineStr"/>
      <c r="AA2021" s="462" t="inlineStr">
        <is>
          <t>បុគ្គលជាប់អាករ</t>
        </is>
      </c>
      <c r="AB2021" s="462" t="inlineStr">
        <is>
          <t>L001-901905215</t>
        </is>
      </c>
      <c r="AC2021" s="462" t="inlineStr">
        <is>
          <t>វីអ៊ីស៊ិន (ខេមបូឌា) អ៊ិនដាសស្ទ្រី ឯ.ក</t>
        </is>
      </c>
      <c r="AD2021" s="464" t="n">
        <v>1665752</v>
      </c>
      <c r="AE2021" s="464" t="n">
        <v>1514320</v>
      </c>
      <c r="AF2021" s="464" t="n">
        <v>0</v>
      </c>
      <c r="AG2021" s="464" t="n">
        <v>0</v>
      </c>
      <c r="AH2021" s="464" t="n">
        <v>151432</v>
      </c>
      <c r="AI2021" s="464" t="n">
        <v>0</v>
      </c>
      <c r="AJ2021" s="464" t="n">
        <v>0</v>
      </c>
      <c r="AK2021" s="464" t="n">
        <v>0</v>
      </c>
      <c r="AL2021" s="464" t="n">
        <v>0</v>
      </c>
      <c r="AM2021" s="464" t="n">
        <v>0</v>
      </c>
      <c r="AN2021" s="464" t="n">
        <v>0</v>
      </c>
      <c r="AO2021" s="464" t="n">
        <v>0</v>
      </c>
      <c r="AP2021" s="464" t="n">
        <v>0</v>
      </c>
      <c r="AQ2021" s="462" t="inlineStr"/>
      <c r="AR2021" s="462" t="inlineStr"/>
      <c r="AS2021" s="462" t="inlineStr">
        <is>
          <t>បានប្រកាសពន្ធ</t>
        </is>
      </c>
    </row>
    <row r="2022">
      <c r="A2022" s="461" t="n">
        <v>2014</v>
      </c>
      <c r="B2022" s="462" t="inlineStr"/>
      <c r="C2022" s="462" t="inlineStr">
        <is>
          <t>អ៊ិចស្ពែឌីធ័រ ខេមបូឌា អិលធីឌី</t>
        </is>
      </c>
      <c r="D2022" s="462" t="inlineStr">
        <is>
          <t>L001-100045898</t>
        </is>
      </c>
      <c r="E2022" s="462" t="inlineStr">
        <is>
          <t>TI0176556</t>
        </is>
      </c>
      <c r="F2022" s="463" t="n">
        <v>43971</v>
      </c>
      <c r="G2022" s="464" t="n">
        <v>90443</v>
      </c>
      <c r="H2022" s="462" t="n"/>
      <c r="I2022" s="464">
        <f>G2022</f>
        <v/>
      </c>
      <c r="J2022" s="462">
        <f>IF(AND(Q2022=TRUE, R2022=TRUE, S2022=TRUE), IF(W2022&lt;-0.05, "អនុញ្ញាត (អ្នកផ្គត់ផ្គង់ប្រកាសខ្វះ)", "បានប្រកាស (អនុញ្ញាត)"), IF(AND(Q2022=FALSE, R2022=FALSE, S2022=FALSE), "ព្យួរទុក (មិនមានទិន្នន័យ)", "ប្រកាសខុស (ព្យួរទុក)"))</f>
        <v/>
      </c>
      <c r="K2022" s="462" t="inlineStr"/>
      <c r="L2022" s="462" t="inlineStr"/>
      <c r="M2022" s="464">
        <f>AH2022</f>
        <v/>
      </c>
      <c r="N2022" s="464">
        <f>IF(W2022&lt;0,AH2022,I2022)</f>
        <v/>
      </c>
      <c r="O2022" s="464">
        <f>I2022-M2022</f>
        <v/>
      </c>
      <c r="P2022" s="462" t="n"/>
      <c r="Q2022" s="462">
        <f>V2022=W2022</f>
        <v/>
      </c>
      <c r="R2022" s="462">
        <f>AND(MONTH(F2022)=MONTH(X2022), YEAR(F2022)=YEAR(X2022))</f>
        <v/>
      </c>
      <c r="S2022" s="462">
        <f>AC2022="L001-901905215"</f>
        <v/>
      </c>
      <c r="T2022" s="464">
        <f>G2022-AH2022</f>
        <v/>
      </c>
      <c r="U2022" s="462" t="n"/>
      <c r="V2022" s="462" t="inlineStr">
        <is>
          <t>TI0176556</t>
        </is>
      </c>
      <c r="W2022" s="462" t="inlineStr">
        <is>
          <t>TI0176556</t>
        </is>
      </c>
      <c r="X2022" s="463" t="n">
        <v>43971</v>
      </c>
      <c r="Y2022" s="462" t="inlineStr">
        <is>
          <t>TI-0176556</t>
        </is>
      </c>
      <c r="Z2022" s="462" t="inlineStr"/>
      <c r="AA2022" s="462" t="inlineStr">
        <is>
          <t>បុគ្គលជាប់អាករ</t>
        </is>
      </c>
      <c r="AB2022" s="462" t="inlineStr">
        <is>
          <t>L001-901905215</t>
        </is>
      </c>
      <c r="AC2022" s="462" t="inlineStr">
        <is>
          <t>វីអ៊ីស៊ិន (ខេមបូឌា) អ៊ិនដាសស្ទ្រី ឯ.ក</t>
        </is>
      </c>
      <c r="AD2022" s="464" t="n">
        <v>994830</v>
      </c>
      <c r="AE2022" s="464" t="n">
        <v>904391</v>
      </c>
      <c r="AF2022" s="464" t="n">
        <v>0</v>
      </c>
      <c r="AG2022" s="464" t="n">
        <v>0</v>
      </c>
      <c r="AH2022" s="464" t="n">
        <v>90439</v>
      </c>
      <c r="AI2022" s="464" t="n">
        <v>0</v>
      </c>
      <c r="AJ2022" s="464" t="n">
        <v>0</v>
      </c>
      <c r="AK2022" s="464" t="n">
        <v>0</v>
      </c>
      <c r="AL2022" s="464" t="n">
        <v>0</v>
      </c>
      <c r="AM2022" s="464" t="n">
        <v>0</v>
      </c>
      <c r="AN2022" s="464" t="n">
        <v>0</v>
      </c>
      <c r="AO2022" s="464" t="n">
        <v>0</v>
      </c>
      <c r="AP2022" s="464" t="n">
        <v>0</v>
      </c>
      <c r="AQ2022" s="462" t="inlineStr"/>
      <c r="AR2022" s="462" t="inlineStr"/>
      <c r="AS2022" s="462" t="inlineStr">
        <is>
          <t>បានប្រកាសពន្ធ</t>
        </is>
      </c>
    </row>
    <row r="2023">
      <c r="A2023" s="461" t="n">
        <v>2015</v>
      </c>
      <c r="B2023" s="462" t="inlineStr"/>
      <c r="C2023" s="462" t="inlineStr">
        <is>
          <t>ខេមវីល គ្លូប៊ល ឯ.ក</t>
        </is>
      </c>
      <c r="D2023" s="462" t="inlineStr">
        <is>
          <t>L001-901637190</t>
        </is>
      </c>
      <c r="E2023" s="462" t="inlineStr">
        <is>
          <t>INV200537</t>
        </is>
      </c>
      <c r="F2023" s="463" t="n">
        <v>43969</v>
      </c>
      <c r="G2023" s="464" t="n">
        <v>86205</v>
      </c>
      <c r="H2023" s="462" t="n"/>
      <c r="I2023" s="464">
        <f>G2023</f>
        <v/>
      </c>
      <c r="J2023" s="462">
        <f>IF(AND(Q2023=TRUE, R2023=TRUE, S2023=TRUE), IF(W2023&lt;-0.05, "អនុញ្ញាត (អ្នកផ្គត់ផ្គង់ប្រកាសខ្វះ)", "បានប្រកាស (អនុញ្ញាត)"), IF(AND(Q2023=FALSE, R2023=FALSE, S2023=FALSE), "ព្យួរទុក (មិនមានទិន្នន័យ)", "ប្រកាសខុស (ព្យួរទុក)"))</f>
        <v/>
      </c>
      <c r="K2023" s="462" t="inlineStr"/>
      <c r="L2023" s="462" t="inlineStr"/>
      <c r="M2023" s="464">
        <f>AH2023</f>
        <v/>
      </c>
      <c r="N2023" s="464">
        <f>IF(W2023&lt;0,AH2023,I2023)</f>
        <v/>
      </c>
      <c r="O2023" s="464">
        <f>I2023-M2023</f>
        <v/>
      </c>
      <c r="P2023" s="462" t="n"/>
      <c r="Q2023" s="462">
        <f>V2023=W2023</f>
        <v/>
      </c>
      <c r="R2023" s="462">
        <f>AND(MONTH(F2023)=MONTH(X2023), YEAR(F2023)=YEAR(X2023))</f>
        <v/>
      </c>
      <c r="S2023" s="462">
        <f>AC2023="L001-901905215"</f>
        <v/>
      </c>
      <c r="T2023" s="464">
        <f>G2023-AH2023</f>
        <v/>
      </c>
      <c r="U2023" s="462" t="n"/>
      <c r="V2023" s="462" t="inlineStr">
        <is>
          <t>INV200537</t>
        </is>
      </c>
      <c r="W2023" s="462" t="inlineStr">
        <is>
          <t>INV200537</t>
        </is>
      </c>
      <c r="X2023" s="463" t="n">
        <v>43969</v>
      </c>
      <c r="Y2023" s="462" t="inlineStr">
        <is>
          <t>INV200537</t>
        </is>
      </c>
      <c r="Z2023" s="462" t="inlineStr"/>
      <c r="AA2023" s="462" t="inlineStr">
        <is>
          <t>បុគ្គលជាប់អាករ</t>
        </is>
      </c>
      <c r="AB2023" s="462" t="inlineStr">
        <is>
          <t>L001-901905215</t>
        </is>
      </c>
      <c r="AC2023" s="462" t="inlineStr">
        <is>
          <t>វីអ៊ីស៊ិន (ខេមបូឌា) អ៊ិនដាសស្ទ្រី ឯ.ក</t>
        </is>
      </c>
      <c r="AD2023" s="464" t="n">
        <v>950796</v>
      </c>
      <c r="AE2023" s="464" t="n">
        <v>864360</v>
      </c>
      <c r="AF2023" s="464" t="n">
        <v>0</v>
      </c>
      <c r="AG2023" s="464" t="n">
        <v>0</v>
      </c>
      <c r="AH2023" s="464" t="n">
        <v>86436</v>
      </c>
      <c r="AI2023" s="464" t="n">
        <v>0</v>
      </c>
      <c r="AJ2023" s="464" t="n">
        <v>0</v>
      </c>
      <c r="AK2023" s="464" t="n">
        <v>0</v>
      </c>
      <c r="AL2023" s="464" t="n">
        <v>0</v>
      </c>
      <c r="AM2023" s="464" t="n">
        <v>0</v>
      </c>
      <c r="AN2023" s="464" t="n">
        <v>0</v>
      </c>
      <c r="AO2023" s="464" t="n">
        <v>0</v>
      </c>
      <c r="AP2023" s="464" t="n">
        <v>0</v>
      </c>
      <c r="AQ2023" s="462" t="inlineStr"/>
      <c r="AR2023" s="462" t="inlineStr"/>
      <c r="AS2023" s="462" t="inlineStr">
        <is>
          <t>បានប្រកាសពន្ធ</t>
        </is>
      </c>
    </row>
    <row r="2024">
      <c r="A2024" s="461" t="n">
        <v>2016</v>
      </c>
      <c r="B2024" s="462" t="inlineStr"/>
      <c r="C2024" s="462" t="inlineStr">
        <is>
          <t>កំពង់ផែស្វយ័តភ្នំពេញ "ក.ស.ភ"</t>
        </is>
      </c>
      <c r="D2024" s="462" t="inlineStr">
        <is>
          <t>L001-100044999</t>
        </is>
      </c>
      <c r="E2024" s="462" t="inlineStr">
        <is>
          <t>INV20200524267</t>
        </is>
      </c>
      <c r="F2024" s="463" t="n">
        <v>43974</v>
      </c>
      <c r="G2024" s="464" t="n">
        <v>19625</v>
      </c>
      <c r="H2024" s="462" t="n"/>
      <c r="I2024" s="464">
        <f>G2024</f>
        <v/>
      </c>
      <c r="J2024" s="462">
        <f>IF(AND(Q2024=TRUE, R2024=TRUE, S2024=TRUE), IF(W2024&lt;-0.05, "អនុញ្ញាត (អ្នកផ្គត់ផ្គង់ប្រកាសខ្វះ)", "បានប្រកាស (អនុញ្ញាត)"), IF(AND(Q2024=FALSE, R2024=FALSE, S2024=FALSE), "ព្យួរទុក (មិនមានទិន្នន័យ)", "ប្រកាសខុស (ព្យួរទុក)"))</f>
        <v/>
      </c>
      <c r="K2024" s="462" t="inlineStr"/>
      <c r="L2024" s="462" t="inlineStr"/>
      <c r="M2024" s="464">
        <f>AH2024</f>
        <v/>
      </c>
      <c r="N2024" s="464">
        <f>IF(W2024&lt;0,AH2024,I2024)</f>
        <v/>
      </c>
      <c r="O2024" s="464">
        <f>I2024-M2024</f>
        <v/>
      </c>
      <c r="P2024" s="462" t="n"/>
      <c r="Q2024" s="462">
        <f>V2024=W2024</f>
        <v/>
      </c>
      <c r="R2024" s="462">
        <f>AND(MONTH(F2024)=MONTH(X2024), YEAR(F2024)=YEAR(X2024))</f>
        <v/>
      </c>
      <c r="S2024" s="462">
        <f>AC2024="L001-901905215"</f>
        <v/>
      </c>
      <c r="T2024" s="464">
        <f>G2024-AH2024</f>
        <v/>
      </c>
      <c r="U2024" s="462" t="n"/>
      <c r="V2024" s="462" t="inlineStr">
        <is>
          <t>INV20200524267</t>
        </is>
      </c>
      <c r="W2024" s="462" t="inlineStr"/>
      <c r="X2024" s="499" t="n"/>
      <c r="Y2024" s="462" t="n"/>
      <c r="Z2024" s="462" t="n"/>
      <c r="AA2024" s="462" t="n"/>
      <c r="AB2024" s="462" t="n"/>
      <c r="AC2024" s="462" t="n"/>
      <c r="AD2024" s="462" t="n"/>
      <c r="AE2024" s="462" t="n"/>
      <c r="AF2024" s="462" t="n"/>
      <c r="AG2024" s="462" t="n"/>
      <c r="AH2024" s="462" t="n"/>
      <c r="AI2024" s="462" t="n"/>
      <c r="AJ2024" s="462" t="n"/>
      <c r="AK2024" s="462" t="n"/>
      <c r="AL2024" s="462" t="n"/>
      <c r="AM2024" s="462" t="n"/>
      <c r="AN2024" s="462" t="n"/>
      <c r="AO2024" s="462" t="n"/>
      <c r="AP2024" s="462" t="n"/>
      <c r="AQ2024" s="462" t="n"/>
      <c r="AR2024" s="462" t="n"/>
      <c r="AS2024" s="462" t="n"/>
    </row>
    <row r="2025">
      <c r="A2025" s="461" t="n">
        <v>2017</v>
      </c>
      <c r="B2025" s="462" t="inlineStr"/>
      <c r="C2025" s="462" t="inlineStr">
        <is>
          <t>អ៊ិចស្ពែឌីធ័រ ខេមបូឌា អិលធីឌី</t>
        </is>
      </c>
      <c r="D2025" s="462" t="inlineStr">
        <is>
          <t>L001-100045898</t>
        </is>
      </c>
      <c r="E2025" s="462" t="inlineStr">
        <is>
          <t>TI0176540</t>
        </is>
      </c>
      <c r="F2025" s="463" t="n">
        <v>43971</v>
      </c>
      <c r="G2025" s="464" t="n">
        <v>63372</v>
      </c>
      <c r="H2025" s="462" t="n"/>
      <c r="I2025" s="464">
        <f>G2025</f>
        <v/>
      </c>
      <c r="J2025" s="462">
        <f>IF(AND(Q2025=TRUE, R2025=TRUE, S2025=TRUE), IF(W2025&lt;-0.05, "អនុញ្ញាត (អ្នកផ្គត់ផ្គង់ប្រកាសខ្វះ)", "បានប្រកាស (អនុញ្ញាត)"), IF(AND(Q2025=FALSE, R2025=FALSE, S2025=FALSE), "ព្យួរទុក (មិនមានទិន្នន័យ)", "ប្រកាសខុស (ព្យួរទុក)"))</f>
        <v/>
      </c>
      <c r="K2025" s="462" t="inlineStr"/>
      <c r="L2025" s="462" t="inlineStr"/>
      <c r="M2025" s="464">
        <f>AH2025</f>
        <v/>
      </c>
      <c r="N2025" s="464">
        <f>IF(W2025&lt;0,AH2025,I2025)</f>
        <v/>
      </c>
      <c r="O2025" s="464">
        <f>I2025-M2025</f>
        <v/>
      </c>
      <c r="P2025" s="462" t="n"/>
      <c r="Q2025" s="462">
        <f>V2025=W2025</f>
        <v/>
      </c>
      <c r="R2025" s="462">
        <f>AND(MONTH(F2025)=MONTH(X2025), YEAR(F2025)=YEAR(X2025))</f>
        <v/>
      </c>
      <c r="S2025" s="462">
        <f>AC2025="L001-901905215"</f>
        <v/>
      </c>
      <c r="T2025" s="464">
        <f>G2025-AH2025</f>
        <v/>
      </c>
      <c r="U2025" s="462" t="n"/>
      <c r="V2025" s="462" t="inlineStr">
        <is>
          <t>TI0176540</t>
        </is>
      </c>
      <c r="W2025" s="462" t="inlineStr">
        <is>
          <t>TI0176540</t>
        </is>
      </c>
      <c r="X2025" s="463" t="n">
        <v>43971</v>
      </c>
      <c r="Y2025" s="462" t="inlineStr">
        <is>
          <t>TI-0176540</t>
        </is>
      </c>
      <c r="Z2025" s="462" t="inlineStr"/>
      <c r="AA2025" s="462" t="inlineStr">
        <is>
          <t>បុគ្គលជាប់អាករ</t>
        </is>
      </c>
      <c r="AB2025" s="462" t="inlineStr">
        <is>
          <t>L001-901905215</t>
        </is>
      </c>
      <c r="AC2025" s="462" t="inlineStr">
        <is>
          <t>វីអ៊ីស៊ិន (ខេមបូឌា) អ៊ិនដាសស្ទ្រី ឯ.ក</t>
        </is>
      </c>
      <c r="AD2025" s="464" t="n">
        <v>696969</v>
      </c>
      <c r="AE2025" s="464" t="n">
        <v>633608</v>
      </c>
      <c r="AF2025" s="464" t="n">
        <v>0</v>
      </c>
      <c r="AG2025" s="464" t="n">
        <v>0</v>
      </c>
      <c r="AH2025" s="464" t="n">
        <v>63361</v>
      </c>
      <c r="AI2025" s="464" t="n">
        <v>0</v>
      </c>
      <c r="AJ2025" s="464" t="n">
        <v>0</v>
      </c>
      <c r="AK2025" s="464" t="n">
        <v>0</v>
      </c>
      <c r="AL2025" s="464" t="n">
        <v>0</v>
      </c>
      <c r="AM2025" s="464" t="n">
        <v>0</v>
      </c>
      <c r="AN2025" s="464" t="n">
        <v>0</v>
      </c>
      <c r="AO2025" s="464" t="n">
        <v>0</v>
      </c>
      <c r="AP2025" s="464" t="n">
        <v>0</v>
      </c>
      <c r="AQ2025" s="462" t="inlineStr"/>
      <c r="AR2025" s="462" t="inlineStr"/>
      <c r="AS2025" s="462" t="inlineStr">
        <is>
          <t>បានប្រកាសពន្ធ</t>
        </is>
      </c>
    </row>
    <row r="2026">
      <c r="A2026" s="461" t="n">
        <v>2018</v>
      </c>
      <c r="B2026" s="462" t="inlineStr"/>
      <c r="C2026" s="462" t="inlineStr">
        <is>
          <t>អ៊ិចស្ពែឌីធ័រ ខេមបូឌា អិលធីឌី</t>
        </is>
      </c>
      <c r="D2026" s="462" t="inlineStr">
        <is>
          <t>L001-100045898</t>
        </is>
      </c>
      <c r="E2026" s="462" t="inlineStr">
        <is>
          <t>TI0176343</t>
        </is>
      </c>
      <c r="F2026" s="463" t="n">
        <v>43969</v>
      </c>
      <c r="G2026" s="464" t="n">
        <v>135055</v>
      </c>
      <c r="H2026" s="462" t="n"/>
      <c r="I2026" s="464">
        <f>G2026</f>
        <v/>
      </c>
      <c r="J2026" s="462">
        <f>IF(AND(Q2026=TRUE, R2026=TRUE, S2026=TRUE), IF(W2026&lt;-0.05, "អនុញ្ញាត (អ្នកផ្គត់ផ្គង់ប្រកាសខ្វះ)", "បានប្រកាស (អនុញ្ញាត)"), IF(AND(Q2026=FALSE, R2026=FALSE, S2026=FALSE), "ព្យួរទុក (មិនមានទិន្នន័យ)", "ប្រកាសខុស (ព្យួរទុក)"))</f>
        <v/>
      </c>
      <c r="K2026" s="462" t="inlineStr"/>
      <c r="L2026" s="462" t="inlineStr"/>
      <c r="M2026" s="464">
        <f>AH2026</f>
        <v/>
      </c>
      <c r="N2026" s="464">
        <f>IF(W2026&lt;0,AH2026,I2026)</f>
        <v/>
      </c>
      <c r="O2026" s="464">
        <f>I2026-M2026</f>
        <v/>
      </c>
      <c r="P2026" s="462" t="n"/>
      <c r="Q2026" s="462">
        <f>V2026=W2026</f>
        <v/>
      </c>
      <c r="R2026" s="462">
        <f>AND(MONTH(F2026)=MONTH(X2026), YEAR(F2026)=YEAR(X2026))</f>
        <v/>
      </c>
      <c r="S2026" s="462">
        <f>AC2026="L001-901905215"</f>
        <v/>
      </c>
      <c r="T2026" s="464">
        <f>G2026-AH2026</f>
        <v/>
      </c>
      <c r="U2026" s="462" t="n"/>
      <c r="V2026" s="462" t="inlineStr">
        <is>
          <t>TI0176343</t>
        </is>
      </c>
      <c r="W2026" s="462" t="inlineStr">
        <is>
          <t>TI0176343</t>
        </is>
      </c>
      <c r="X2026" s="463" t="n">
        <v>43969</v>
      </c>
      <c r="Y2026" s="462" t="inlineStr">
        <is>
          <t>TI-0176343</t>
        </is>
      </c>
      <c r="Z2026" s="462" t="inlineStr"/>
      <c r="AA2026" s="462" t="inlineStr">
        <is>
          <t>បុគ្គលជាប់អាករ</t>
        </is>
      </c>
      <c r="AB2026" s="462" t="inlineStr">
        <is>
          <t>L001-901905215</t>
        </is>
      </c>
      <c r="AC2026" s="462" t="inlineStr">
        <is>
          <t>វីអ៊ីស៊ិន (ខេមបូឌា) អ៊ិនដាសស្ទ្រី ឯ.ក</t>
        </is>
      </c>
      <c r="AD2026" s="464" t="n">
        <v>1485600</v>
      </c>
      <c r="AE2026" s="464" t="n">
        <v>1350545</v>
      </c>
      <c r="AF2026" s="464" t="n">
        <v>0</v>
      </c>
      <c r="AG2026" s="464" t="n">
        <v>0</v>
      </c>
      <c r="AH2026" s="464" t="n">
        <v>135055</v>
      </c>
      <c r="AI2026" s="464" t="n">
        <v>0</v>
      </c>
      <c r="AJ2026" s="464" t="n">
        <v>0</v>
      </c>
      <c r="AK2026" s="464" t="n">
        <v>0</v>
      </c>
      <c r="AL2026" s="464" t="n">
        <v>0</v>
      </c>
      <c r="AM2026" s="464" t="n">
        <v>0</v>
      </c>
      <c r="AN2026" s="464" t="n">
        <v>0</v>
      </c>
      <c r="AO2026" s="464" t="n">
        <v>0</v>
      </c>
      <c r="AP2026" s="464" t="n">
        <v>0</v>
      </c>
      <c r="AQ2026" s="462" t="inlineStr"/>
      <c r="AR2026" s="462" t="inlineStr"/>
      <c r="AS2026" s="462" t="inlineStr">
        <is>
          <t>បានប្រកាសពន្ធ</t>
        </is>
      </c>
    </row>
    <row r="2027">
      <c r="A2027" s="461" t="n">
        <v>2019</v>
      </c>
      <c r="B2027" s="462" t="inlineStr"/>
      <c r="C2027" s="462" t="inlineStr">
        <is>
          <t>អ៊ិចស្ពែឌីធ័រ ខេមបូឌា អិលធីឌី</t>
        </is>
      </c>
      <c r="D2027" s="462" t="inlineStr">
        <is>
          <t>L001-100045898</t>
        </is>
      </c>
      <c r="E2027" s="462" t="inlineStr">
        <is>
          <t>TI0176344</t>
        </is>
      </c>
      <c r="F2027" s="463" t="n">
        <v>43969</v>
      </c>
      <c r="G2027" s="464" t="n">
        <v>216539</v>
      </c>
      <c r="H2027" s="462" t="n"/>
      <c r="I2027" s="464">
        <f>G2027</f>
        <v/>
      </c>
      <c r="J2027" s="462">
        <f>IF(AND(Q2027=TRUE, R2027=TRUE, S2027=TRUE), IF(W2027&lt;-0.05, "អនុញ្ញាត (អ្នកផ្គត់ផ្គង់ប្រកាសខ្វះ)", "បានប្រកាស (អនុញ្ញាត)"), IF(AND(Q2027=FALSE, R2027=FALSE, S2027=FALSE), "ព្យួរទុក (មិនមានទិន្នន័យ)", "ប្រកាសខុស (ព្យួរទុក)"))</f>
        <v/>
      </c>
      <c r="K2027" s="462" t="inlineStr"/>
      <c r="L2027" s="462" t="inlineStr"/>
      <c r="M2027" s="464">
        <f>AH2027</f>
        <v/>
      </c>
      <c r="N2027" s="464">
        <f>IF(W2027&lt;0,AH2027,I2027)</f>
        <v/>
      </c>
      <c r="O2027" s="464">
        <f>I2027-M2027</f>
        <v/>
      </c>
      <c r="P2027" s="462" t="n"/>
      <c r="Q2027" s="462">
        <f>V2027=W2027</f>
        <v/>
      </c>
      <c r="R2027" s="462">
        <f>AND(MONTH(F2027)=MONTH(X2027), YEAR(F2027)=YEAR(X2027))</f>
        <v/>
      </c>
      <c r="S2027" s="462">
        <f>AC2027="L001-901905215"</f>
        <v/>
      </c>
      <c r="T2027" s="464">
        <f>G2027-AH2027</f>
        <v/>
      </c>
      <c r="U2027" s="462" t="n"/>
      <c r="V2027" s="462" t="inlineStr">
        <is>
          <t>TI0176344</t>
        </is>
      </c>
      <c r="W2027" s="462" t="inlineStr">
        <is>
          <t>TI0176344</t>
        </is>
      </c>
      <c r="X2027" s="463" t="n">
        <v>43969</v>
      </c>
      <c r="Y2027" s="462" t="inlineStr">
        <is>
          <t>TI-0176344</t>
        </is>
      </c>
      <c r="Z2027" s="462" t="inlineStr"/>
      <c r="AA2027" s="462" t="inlineStr">
        <is>
          <t>បុគ្គលជាប់អាករ</t>
        </is>
      </c>
      <c r="AB2027" s="462" t="inlineStr">
        <is>
          <t>L001-901905215</t>
        </is>
      </c>
      <c r="AC2027" s="462" t="inlineStr">
        <is>
          <t>វីអ៊ីស៊ិន (ខេមបូឌា) អ៊ិនដាសស្ទ្រី ឯ.ក</t>
        </is>
      </c>
      <c r="AD2027" s="464" t="n">
        <v>2381926</v>
      </c>
      <c r="AE2027" s="464" t="n">
        <v>2165387</v>
      </c>
      <c r="AF2027" s="464" t="n">
        <v>0</v>
      </c>
      <c r="AG2027" s="464" t="n">
        <v>0</v>
      </c>
      <c r="AH2027" s="464" t="n">
        <v>216539</v>
      </c>
      <c r="AI2027" s="464" t="n">
        <v>0</v>
      </c>
      <c r="AJ2027" s="464" t="n">
        <v>0</v>
      </c>
      <c r="AK2027" s="464" t="n">
        <v>0</v>
      </c>
      <c r="AL2027" s="464" t="n">
        <v>0</v>
      </c>
      <c r="AM2027" s="464" t="n">
        <v>0</v>
      </c>
      <c r="AN2027" s="464" t="n">
        <v>0</v>
      </c>
      <c r="AO2027" s="464" t="n">
        <v>0</v>
      </c>
      <c r="AP2027" s="464" t="n">
        <v>0</v>
      </c>
      <c r="AQ2027" s="462" t="inlineStr"/>
      <c r="AR2027" s="462" t="inlineStr"/>
      <c r="AS2027" s="462" t="inlineStr">
        <is>
          <t>បានប្រកាសពន្ធ</t>
        </is>
      </c>
    </row>
    <row r="2028">
      <c r="A2028" s="461" t="n">
        <v>2020</v>
      </c>
      <c r="B2028" s="462" t="inlineStr"/>
      <c r="C2028" s="462" t="inlineStr">
        <is>
          <t>អ៊ិចស្ពែឌីធ័រ ខេមបូឌា អិលធីឌី</t>
        </is>
      </c>
      <c r="D2028" s="462" t="inlineStr">
        <is>
          <t>L001-100045898</t>
        </is>
      </c>
      <c r="E2028" s="462" t="inlineStr">
        <is>
          <t>TI0176237</t>
        </is>
      </c>
      <c r="F2028" s="463" t="n">
        <v>43965</v>
      </c>
      <c r="G2028" s="464" t="n">
        <v>68435</v>
      </c>
      <c r="H2028" s="462" t="n"/>
      <c r="I2028" s="464">
        <f>G2028</f>
        <v/>
      </c>
      <c r="J2028" s="462">
        <f>IF(AND(Q2028=TRUE, R2028=TRUE, S2028=TRUE), IF(W2028&lt;-0.05, "អនុញ្ញាត (អ្នកផ្គត់ផ្គង់ប្រកាសខ្វះ)", "បានប្រកាស (អនុញ្ញាត)"), IF(AND(Q2028=FALSE, R2028=FALSE, S2028=FALSE), "ព្យួរទុក (មិនមានទិន្នន័យ)", "ប្រកាសខុស (ព្យួរទុក)"))</f>
        <v/>
      </c>
      <c r="K2028" s="462" t="inlineStr"/>
      <c r="L2028" s="462" t="inlineStr"/>
      <c r="M2028" s="464">
        <f>AH2028</f>
        <v/>
      </c>
      <c r="N2028" s="464">
        <f>IF(W2028&lt;0,AH2028,I2028)</f>
        <v/>
      </c>
      <c r="O2028" s="464">
        <f>I2028-M2028</f>
        <v/>
      </c>
      <c r="P2028" s="462" t="n"/>
      <c r="Q2028" s="462">
        <f>V2028=W2028</f>
        <v/>
      </c>
      <c r="R2028" s="462">
        <f>AND(MONTH(F2028)=MONTH(X2028), YEAR(F2028)=YEAR(X2028))</f>
        <v/>
      </c>
      <c r="S2028" s="462">
        <f>AC2028="L001-901905215"</f>
        <v/>
      </c>
      <c r="T2028" s="464">
        <f>G2028-AH2028</f>
        <v/>
      </c>
      <c r="U2028" s="462" t="n"/>
      <c r="V2028" s="462" t="inlineStr">
        <is>
          <t>TI0176237</t>
        </is>
      </c>
      <c r="W2028" s="462" t="inlineStr">
        <is>
          <t>TI0176237</t>
        </is>
      </c>
      <c r="X2028" s="463" t="n">
        <v>43965</v>
      </c>
      <c r="Y2028" s="462" t="inlineStr">
        <is>
          <t>TI-0176237</t>
        </is>
      </c>
      <c r="Z2028" s="462" t="inlineStr"/>
      <c r="AA2028" s="462" t="inlineStr">
        <is>
          <t>បុគ្គលជាប់អាករ</t>
        </is>
      </c>
      <c r="AB2028" s="462" t="inlineStr">
        <is>
          <t>L001-901905215</t>
        </is>
      </c>
      <c r="AC2028" s="462" t="inlineStr">
        <is>
          <t>វីអ៊ីស៊ិន (ខេមបូឌា) អ៊ិនដាសស្ទ្រី ឯ.ក</t>
        </is>
      </c>
      <c r="AD2028" s="464" t="n">
        <v>752702</v>
      </c>
      <c r="AE2028" s="464" t="n">
        <v>684275</v>
      </c>
      <c r="AF2028" s="464" t="n">
        <v>0</v>
      </c>
      <c r="AG2028" s="464" t="n">
        <v>0</v>
      </c>
      <c r="AH2028" s="464" t="n">
        <v>68427</v>
      </c>
      <c r="AI2028" s="464" t="n">
        <v>0</v>
      </c>
      <c r="AJ2028" s="464" t="n">
        <v>0</v>
      </c>
      <c r="AK2028" s="464" t="n">
        <v>0</v>
      </c>
      <c r="AL2028" s="464" t="n">
        <v>0</v>
      </c>
      <c r="AM2028" s="464" t="n">
        <v>0</v>
      </c>
      <c r="AN2028" s="464" t="n">
        <v>0</v>
      </c>
      <c r="AO2028" s="464" t="n">
        <v>0</v>
      </c>
      <c r="AP2028" s="464" t="n">
        <v>0</v>
      </c>
      <c r="AQ2028" s="462" t="inlineStr"/>
      <c r="AR2028" s="462" t="inlineStr"/>
      <c r="AS2028" s="462" t="inlineStr">
        <is>
          <t>បានប្រកាសពន្ធ</t>
        </is>
      </c>
    </row>
    <row r="2029">
      <c r="A2029" s="461" t="n">
        <v>2021</v>
      </c>
      <c r="B2029" s="462" t="inlineStr"/>
      <c r="C2029" s="462" t="inlineStr">
        <is>
          <t>អ៊ិចស្ពែឌីធ័រ ខេមបូឌា អិលធីឌី</t>
        </is>
      </c>
      <c r="D2029" s="462" t="inlineStr">
        <is>
          <t>L001-100045898</t>
        </is>
      </c>
      <c r="E2029" s="462" t="inlineStr">
        <is>
          <t>TI0176127</t>
        </is>
      </c>
      <c r="F2029" s="463" t="n">
        <v>43963</v>
      </c>
      <c r="G2029" s="464" t="n">
        <v>150880</v>
      </c>
      <c r="H2029" s="462" t="n"/>
      <c r="I2029" s="464">
        <f>G2029</f>
        <v/>
      </c>
      <c r="J2029" s="462">
        <f>IF(AND(Q2029=TRUE, R2029=TRUE, S2029=TRUE), IF(W2029&lt;-0.05, "អនុញ្ញាត (អ្នកផ្គត់ផ្គង់ប្រកាសខ្វះ)", "បានប្រកាស (អនុញ្ញាត)"), IF(AND(Q2029=FALSE, R2029=FALSE, S2029=FALSE), "ព្យួរទុក (មិនមានទិន្នន័យ)", "ប្រកាសខុស (ព្យួរទុក)"))</f>
        <v/>
      </c>
      <c r="K2029" s="462" t="inlineStr"/>
      <c r="L2029" s="462" t="inlineStr"/>
      <c r="M2029" s="464">
        <f>AH2029</f>
        <v/>
      </c>
      <c r="N2029" s="464">
        <f>IF(W2029&lt;0,AH2029,I2029)</f>
        <v/>
      </c>
      <c r="O2029" s="464">
        <f>I2029-M2029</f>
        <v/>
      </c>
      <c r="P2029" s="462" t="n"/>
      <c r="Q2029" s="462">
        <f>V2029=W2029</f>
        <v/>
      </c>
      <c r="R2029" s="462">
        <f>AND(MONTH(F2029)=MONTH(X2029), YEAR(F2029)=YEAR(X2029))</f>
        <v/>
      </c>
      <c r="S2029" s="462">
        <f>AC2029="L001-901905215"</f>
        <v/>
      </c>
      <c r="T2029" s="464">
        <f>G2029-AH2029</f>
        <v/>
      </c>
      <c r="U2029" s="462" t="n"/>
      <c r="V2029" s="462" t="inlineStr">
        <is>
          <t>TI0176127</t>
        </is>
      </c>
      <c r="W2029" s="462" t="inlineStr">
        <is>
          <t>TI0176127</t>
        </is>
      </c>
      <c r="X2029" s="463" t="n">
        <v>43963</v>
      </c>
      <c r="Y2029" s="462" t="inlineStr">
        <is>
          <t>TI-0176127</t>
        </is>
      </c>
      <c r="Z2029" s="462" t="inlineStr"/>
      <c r="AA2029" s="462" t="inlineStr">
        <is>
          <t>បុគ្គលជាប់អាករ</t>
        </is>
      </c>
      <c r="AB2029" s="462" t="inlineStr">
        <is>
          <t>L001-901905215</t>
        </is>
      </c>
      <c r="AC2029" s="462" t="inlineStr">
        <is>
          <t>វីអ៊ីស៊ិន (ខេមបូឌា) អ៊ិនដាសស្ទ្រី ឯ.ក</t>
        </is>
      </c>
      <c r="AD2029" s="464" t="n">
        <v>1659680</v>
      </c>
      <c r="AE2029" s="464" t="n">
        <v>1508800</v>
      </c>
      <c r="AF2029" s="464" t="n">
        <v>0</v>
      </c>
      <c r="AG2029" s="464" t="n">
        <v>0</v>
      </c>
      <c r="AH2029" s="464" t="n">
        <v>150880</v>
      </c>
      <c r="AI2029" s="464" t="n">
        <v>0</v>
      </c>
      <c r="AJ2029" s="464" t="n">
        <v>0</v>
      </c>
      <c r="AK2029" s="464" t="n">
        <v>0</v>
      </c>
      <c r="AL2029" s="464" t="n">
        <v>0</v>
      </c>
      <c r="AM2029" s="464" t="n">
        <v>0</v>
      </c>
      <c r="AN2029" s="464" t="n">
        <v>0</v>
      </c>
      <c r="AO2029" s="464" t="n">
        <v>0</v>
      </c>
      <c r="AP2029" s="464" t="n">
        <v>0</v>
      </c>
      <c r="AQ2029" s="462" t="inlineStr"/>
      <c r="AR2029" s="462" t="inlineStr"/>
      <c r="AS2029" s="462" t="inlineStr">
        <is>
          <t>បានប្រកាសពន្ធ</t>
        </is>
      </c>
    </row>
    <row r="2030">
      <c r="A2030" s="461" t="n">
        <v>2022</v>
      </c>
      <c r="B2030" s="462" t="inlineStr"/>
      <c r="C2030" s="462" t="inlineStr">
        <is>
          <t>អ៊ិចស្ពែឌីធ័រ ខេមបូឌា អិលធីឌី</t>
        </is>
      </c>
      <c r="D2030" s="462" t="inlineStr">
        <is>
          <t>L001-100045898</t>
        </is>
      </c>
      <c r="E2030" s="462" t="inlineStr">
        <is>
          <t>TI0176129</t>
        </is>
      </c>
      <c r="F2030" s="463" t="n">
        <v>43963</v>
      </c>
      <c r="G2030" s="464" t="n">
        <v>124640</v>
      </c>
      <c r="H2030" s="462" t="n"/>
      <c r="I2030" s="464">
        <f>G2030</f>
        <v/>
      </c>
      <c r="J2030" s="462">
        <f>IF(AND(Q2030=TRUE, R2030=TRUE, S2030=TRUE), IF(W2030&lt;-0.05, "អនុញ្ញាត (អ្នកផ្គត់ផ្គង់ប្រកាសខ្វះ)", "បានប្រកាស (អនុញ្ញាត)"), IF(AND(Q2030=FALSE, R2030=FALSE, S2030=FALSE), "ព្យួរទុក (មិនមានទិន្នន័យ)", "ប្រកាសខុស (ព្យួរទុក)"))</f>
        <v/>
      </c>
      <c r="K2030" s="462" t="inlineStr"/>
      <c r="L2030" s="462" t="inlineStr"/>
      <c r="M2030" s="464">
        <f>AH2030</f>
        <v/>
      </c>
      <c r="N2030" s="464">
        <f>IF(W2030&lt;0,AH2030,I2030)</f>
        <v/>
      </c>
      <c r="O2030" s="464">
        <f>I2030-M2030</f>
        <v/>
      </c>
      <c r="P2030" s="462" t="n"/>
      <c r="Q2030" s="462">
        <f>V2030=W2030</f>
        <v/>
      </c>
      <c r="R2030" s="462">
        <f>AND(MONTH(F2030)=MONTH(X2030), YEAR(F2030)=YEAR(X2030))</f>
        <v/>
      </c>
      <c r="S2030" s="462">
        <f>AC2030="L001-901905215"</f>
        <v/>
      </c>
      <c r="T2030" s="464">
        <f>G2030-AH2030</f>
        <v/>
      </c>
      <c r="U2030" s="462" t="n"/>
      <c r="V2030" s="462" t="inlineStr">
        <is>
          <t>TI0176129</t>
        </is>
      </c>
      <c r="W2030" s="462" t="inlineStr">
        <is>
          <t>TI0176129</t>
        </is>
      </c>
      <c r="X2030" s="463" t="n">
        <v>43963</v>
      </c>
      <c r="Y2030" s="462" t="inlineStr">
        <is>
          <t>TI-0176129</t>
        </is>
      </c>
      <c r="Z2030" s="462" t="inlineStr"/>
      <c r="AA2030" s="462" t="inlineStr">
        <is>
          <t>បុគ្គលជាប់អាករ</t>
        </is>
      </c>
      <c r="AB2030" s="462" t="inlineStr">
        <is>
          <t>L001-901905215</t>
        </is>
      </c>
      <c r="AC2030" s="462" t="inlineStr">
        <is>
          <t>វីអ៊ីស៊ិន (ខេមបូឌា) អ៊ិនដាសស្ទ្រី ឯ.ក</t>
        </is>
      </c>
      <c r="AD2030" s="464" t="n">
        <v>1371040</v>
      </c>
      <c r="AE2030" s="464" t="n">
        <v>1246400</v>
      </c>
      <c r="AF2030" s="464" t="n">
        <v>0</v>
      </c>
      <c r="AG2030" s="464" t="n">
        <v>0</v>
      </c>
      <c r="AH2030" s="464" t="n">
        <v>124640</v>
      </c>
      <c r="AI2030" s="464" t="n">
        <v>0</v>
      </c>
      <c r="AJ2030" s="464" t="n">
        <v>0</v>
      </c>
      <c r="AK2030" s="464" t="n">
        <v>0</v>
      </c>
      <c r="AL2030" s="464" t="n">
        <v>0</v>
      </c>
      <c r="AM2030" s="464" t="n">
        <v>0</v>
      </c>
      <c r="AN2030" s="464" t="n">
        <v>0</v>
      </c>
      <c r="AO2030" s="464" t="n">
        <v>0</v>
      </c>
      <c r="AP2030" s="464" t="n">
        <v>0</v>
      </c>
      <c r="AQ2030" s="462" t="inlineStr"/>
      <c r="AR2030" s="462" t="inlineStr"/>
      <c r="AS2030" s="462" t="inlineStr">
        <is>
          <t>បានប្រកាសពន្ធ</t>
        </is>
      </c>
    </row>
    <row r="2031">
      <c r="A2031" s="461" t="n">
        <v>2023</v>
      </c>
      <c r="B2031" s="462" t="inlineStr"/>
      <c r="C2031" s="462" t="inlineStr">
        <is>
          <t>អ៊ិចស្ពែឌីធ័រ ខេមបូឌា អិលធីឌី</t>
        </is>
      </c>
      <c r="D2031" s="462" t="inlineStr">
        <is>
          <t>L001-100045898</t>
        </is>
      </c>
      <c r="E2031" s="462" t="inlineStr">
        <is>
          <t>TI0176130</t>
        </is>
      </c>
      <c r="F2031" s="463" t="n">
        <v>43963</v>
      </c>
      <c r="G2031" s="464" t="n">
        <v>152930</v>
      </c>
      <c r="H2031" s="462" t="n"/>
      <c r="I2031" s="464">
        <f>G2031</f>
        <v/>
      </c>
      <c r="J2031" s="462">
        <f>IF(AND(Q2031=TRUE, R2031=TRUE, S2031=TRUE), IF(W2031&lt;-0.05, "អនុញ្ញាត (អ្នកផ្គត់ផ្គង់ប្រកាសខ្វះ)", "បានប្រកាស (អនុញ្ញាត)"), IF(AND(Q2031=FALSE, R2031=FALSE, S2031=FALSE), "ព្យួរទុក (មិនមានទិន្នន័យ)", "ប្រកាសខុស (ព្យួរទុក)"))</f>
        <v/>
      </c>
      <c r="K2031" s="462" t="inlineStr"/>
      <c r="L2031" s="462" t="inlineStr"/>
      <c r="M2031" s="464">
        <f>AH2031</f>
        <v/>
      </c>
      <c r="N2031" s="464">
        <f>IF(W2031&lt;0,AH2031,I2031)</f>
        <v/>
      </c>
      <c r="O2031" s="464">
        <f>I2031-M2031</f>
        <v/>
      </c>
      <c r="P2031" s="462" t="n"/>
      <c r="Q2031" s="462">
        <f>V2031=W2031</f>
        <v/>
      </c>
      <c r="R2031" s="462">
        <f>AND(MONTH(F2031)=MONTH(X2031), YEAR(F2031)=YEAR(X2031))</f>
        <v/>
      </c>
      <c r="S2031" s="462">
        <f>AC2031="L001-901905215"</f>
        <v/>
      </c>
      <c r="T2031" s="464">
        <f>G2031-AH2031</f>
        <v/>
      </c>
      <c r="U2031" s="462" t="n"/>
      <c r="V2031" s="462" t="inlineStr">
        <is>
          <t>TI0176130</t>
        </is>
      </c>
      <c r="W2031" s="462" t="inlineStr">
        <is>
          <t>TI0176130</t>
        </is>
      </c>
      <c r="X2031" s="463" t="n">
        <v>43963</v>
      </c>
      <c r="Y2031" s="462" t="inlineStr">
        <is>
          <t>TI-0176130</t>
        </is>
      </c>
      <c r="Z2031" s="462" t="inlineStr"/>
      <c r="AA2031" s="462" t="inlineStr">
        <is>
          <t>បុគ្គលជាប់អាករ</t>
        </is>
      </c>
      <c r="AB2031" s="462" t="inlineStr">
        <is>
          <t>L001-901905215</t>
        </is>
      </c>
      <c r="AC2031" s="462" t="inlineStr">
        <is>
          <t>វីអ៊ីស៊ិន (ខេមបូឌា) អ៊ិនដាសស្ទ្រី ឯ.ក</t>
        </is>
      </c>
      <c r="AD2031" s="464" t="n">
        <v>1682230</v>
      </c>
      <c r="AE2031" s="464" t="n">
        <v>1529300</v>
      </c>
      <c r="AF2031" s="464" t="n">
        <v>0</v>
      </c>
      <c r="AG2031" s="464" t="n">
        <v>0</v>
      </c>
      <c r="AH2031" s="464" t="n">
        <v>152930</v>
      </c>
      <c r="AI2031" s="464" t="n">
        <v>0</v>
      </c>
      <c r="AJ2031" s="464" t="n">
        <v>0</v>
      </c>
      <c r="AK2031" s="464" t="n">
        <v>0</v>
      </c>
      <c r="AL2031" s="464" t="n">
        <v>0</v>
      </c>
      <c r="AM2031" s="464" t="n">
        <v>0</v>
      </c>
      <c r="AN2031" s="464" t="n">
        <v>0</v>
      </c>
      <c r="AO2031" s="464" t="n">
        <v>0</v>
      </c>
      <c r="AP2031" s="464" t="n">
        <v>0</v>
      </c>
      <c r="AQ2031" s="462" t="inlineStr"/>
      <c r="AR2031" s="462" t="inlineStr"/>
      <c r="AS2031" s="462" t="inlineStr">
        <is>
          <t>បានប្រកាសពន្ធ</t>
        </is>
      </c>
    </row>
    <row r="2032">
      <c r="A2032" s="461" t="n">
        <v>2024</v>
      </c>
      <c r="B2032" s="462" t="inlineStr"/>
      <c r="C2032" s="462" t="inlineStr">
        <is>
          <t>អ៊ិចស្ពែឌីធ័រ ខេមបូឌា អិលធីឌី</t>
        </is>
      </c>
      <c r="D2032" s="462" t="inlineStr">
        <is>
          <t>L001-100045898</t>
        </is>
      </c>
      <c r="E2032" s="462" t="inlineStr">
        <is>
          <t>TI0175858</t>
        </is>
      </c>
      <c r="F2032" s="463" t="n">
        <v>43956</v>
      </c>
      <c r="G2032" s="464" t="n">
        <v>153079</v>
      </c>
      <c r="H2032" s="462" t="n"/>
      <c r="I2032" s="464">
        <f>G2032</f>
        <v/>
      </c>
      <c r="J2032" s="462">
        <f>IF(AND(Q2032=TRUE, R2032=TRUE, S2032=TRUE), IF(W2032&lt;-0.05, "អនុញ្ញាត (អ្នកផ្គត់ផ្គង់ប្រកាសខ្វះ)", "បានប្រកាស (អនុញ្ញាត)"), IF(AND(Q2032=FALSE, R2032=FALSE, S2032=FALSE), "ព្យួរទុក (មិនមានទិន្នន័យ)", "ប្រកាសខុស (ព្យួរទុក)"))</f>
        <v/>
      </c>
      <c r="K2032" s="462" t="inlineStr"/>
      <c r="L2032" s="462" t="inlineStr"/>
      <c r="M2032" s="464">
        <f>AH2032</f>
        <v/>
      </c>
      <c r="N2032" s="464">
        <f>IF(W2032&lt;0,AH2032,I2032)</f>
        <v/>
      </c>
      <c r="O2032" s="464">
        <f>I2032-M2032</f>
        <v/>
      </c>
      <c r="P2032" s="462" t="n"/>
      <c r="Q2032" s="462">
        <f>V2032=W2032</f>
        <v/>
      </c>
      <c r="R2032" s="462">
        <f>AND(MONTH(F2032)=MONTH(X2032), YEAR(F2032)=YEAR(X2032))</f>
        <v/>
      </c>
      <c r="S2032" s="462">
        <f>AC2032="L001-901905215"</f>
        <v/>
      </c>
      <c r="T2032" s="464">
        <f>G2032-AH2032</f>
        <v/>
      </c>
      <c r="U2032" s="462" t="n"/>
      <c r="V2032" s="462" t="inlineStr">
        <is>
          <t>TI0175858</t>
        </is>
      </c>
      <c r="W2032" s="462" t="inlineStr">
        <is>
          <t>TI0175858</t>
        </is>
      </c>
      <c r="X2032" s="463" t="n">
        <v>43956</v>
      </c>
      <c r="Y2032" s="462" t="inlineStr">
        <is>
          <t>TI-0175858</t>
        </is>
      </c>
      <c r="Z2032" s="462" t="inlineStr"/>
      <c r="AA2032" s="462" t="inlineStr">
        <is>
          <t>បុគ្គលជាប់អាករ</t>
        </is>
      </c>
      <c r="AB2032" s="462" t="inlineStr">
        <is>
          <t>L001-901905215</t>
        </is>
      </c>
      <c r="AC2032" s="462" t="inlineStr">
        <is>
          <t>វីអ៊ីស៊ិន (ខេមបូឌា) អ៊ិនដាសស្ទ្រី ឯ.ក</t>
        </is>
      </c>
      <c r="AD2032" s="464" t="n">
        <v>1683871</v>
      </c>
      <c r="AE2032" s="464" t="n">
        <v>1530792</v>
      </c>
      <c r="AF2032" s="464" t="n">
        <v>0</v>
      </c>
      <c r="AG2032" s="464" t="n">
        <v>0</v>
      </c>
      <c r="AH2032" s="464" t="n">
        <v>153079</v>
      </c>
      <c r="AI2032" s="464" t="n">
        <v>0</v>
      </c>
      <c r="AJ2032" s="464" t="n">
        <v>0</v>
      </c>
      <c r="AK2032" s="464" t="n">
        <v>0</v>
      </c>
      <c r="AL2032" s="464" t="n">
        <v>0</v>
      </c>
      <c r="AM2032" s="464" t="n">
        <v>0</v>
      </c>
      <c r="AN2032" s="464" t="n">
        <v>0</v>
      </c>
      <c r="AO2032" s="464" t="n">
        <v>0</v>
      </c>
      <c r="AP2032" s="464" t="n">
        <v>0</v>
      </c>
      <c r="AQ2032" s="462" t="inlineStr"/>
      <c r="AR2032" s="462" t="inlineStr"/>
      <c r="AS2032" s="462" t="inlineStr">
        <is>
          <t>បានប្រកាសពន្ធ</t>
        </is>
      </c>
    </row>
    <row r="2033">
      <c r="A2033" s="461" t="n">
        <v>2025</v>
      </c>
      <c r="B2033" s="462" t="inlineStr"/>
      <c r="C2033" s="462" t="inlineStr">
        <is>
          <t>អ៊ិចស្ពែឌីធ័រ ខេមបូឌា អិលធីឌី</t>
        </is>
      </c>
      <c r="D2033" s="462" t="inlineStr">
        <is>
          <t>L001-100045898</t>
        </is>
      </c>
      <c r="E2033" s="462" t="inlineStr">
        <is>
          <t>TI0175857</t>
        </is>
      </c>
      <c r="F2033" s="463" t="n">
        <v>43956</v>
      </c>
      <c r="G2033" s="464" t="n">
        <v>151027</v>
      </c>
      <c r="H2033" s="462" t="n"/>
      <c r="I2033" s="464">
        <f>G2033</f>
        <v/>
      </c>
      <c r="J2033" s="462">
        <f>IF(AND(Q2033=TRUE, R2033=TRUE, S2033=TRUE), IF(W2033&lt;-0.05, "អនុញ្ញាត (អ្នកផ្គត់ផ្គង់ប្រកាសខ្វះ)", "បានប្រកាស (អនុញ្ញាត)"), IF(AND(Q2033=FALSE, R2033=FALSE, S2033=FALSE), "ព្យួរទុក (មិនមានទិន្នន័យ)", "ប្រកាសខុស (ព្យួរទុក)"))</f>
        <v/>
      </c>
      <c r="K2033" s="462" t="inlineStr"/>
      <c r="L2033" s="462" t="inlineStr"/>
      <c r="M2033" s="464">
        <f>AH2033</f>
        <v/>
      </c>
      <c r="N2033" s="464">
        <f>IF(W2033&lt;0,AH2033,I2033)</f>
        <v/>
      </c>
      <c r="O2033" s="464">
        <f>I2033-M2033</f>
        <v/>
      </c>
      <c r="P2033" s="462" t="n"/>
      <c r="Q2033" s="462">
        <f>V2033=W2033</f>
        <v/>
      </c>
      <c r="R2033" s="462">
        <f>AND(MONTH(F2033)=MONTH(X2033), YEAR(F2033)=YEAR(X2033))</f>
        <v/>
      </c>
      <c r="S2033" s="462">
        <f>AC2033="L001-901905215"</f>
        <v/>
      </c>
      <c r="T2033" s="464">
        <f>G2033-AH2033</f>
        <v/>
      </c>
      <c r="U2033" s="462" t="n"/>
      <c r="V2033" s="462" t="inlineStr">
        <is>
          <t>TI0175857</t>
        </is>
      </c>
      <c r="W2033" s="462" t="inlineStr">
        <is>
          <t>TI0175857</t>
        </is>
      </c>
      <c r="X2033" s="463" t="n">
        <v>43956</v>
      </c>
      <c r="Y2033" s="462" t="inlineStr">
        <is>
          <t>TI-0175857</t>
        </is>
      </c>
      <c r="Z2033" s="462" t="inlineStr"/>
      <c r="AA2033" s="462" t="inlineStr">
        <is>
          <t>បុគ្គលជាប់អាករ</t>
        </is>
      </c>
      <c r="AB2033" s="462" t="inlineStr">
        <is>
          <t>L001-901905215</t>
        </is>
      </c>
      <c r="AC2033" s="462" t="inlineStr">
        <is>
          <t>វីអ៊ីស៊ិន (ខេមបូឌា) អ៊ិនដាសស្ទ្រី ឯ.ក</t>
        </is>
      </c>
      <c r="AD2033" s="464" t="n">
        <v>1661299</v>
      </c>
      <c r="AE2033" s="464" t="n">
        <v>1510272</v>
      </c>
      <c r="AF2033" s="464" t="n">
        <v>0</v>
      </c>
      <c r="AG2033" s="464" t="n">
        <v>0</v>
      </c>
      <c r="AH2033" s="464" t="n">
        <v>151027</v>
      </c>
      <c r="AI2033" s="464" t="n">
        <v>0</v>
      </c>
      <c r="AJ2033" s="464" t="n">
        <v>0</v>
      </c>
      <c r="AK2033" s="464" t="n">
        <v>0</v>
      </c>
      <c r="AL2033" s="464" t="n">
        <v>0</v>
      </c>
      <c r="AM2033" s="464" t="n">
        <v>0</v>
      </c>
      <c r="AN2033" s="464" t="n">
        <v>0</v>
      </c>
      <c r="AO2033" s="464" t="n">
        <v>0</v>
      </c>
      <c r="AP2033" s="464" t="n">
        <v>0</v>
      </c>
      <c r="AQ2033" s="462" t="inlineStr"/>
      <c r="AR2033" s="462" t="inlineStr"/>
      <c r="AS2033" s="462" t="inlineStr">
        <is>
          <t>បានប្រកាសពន្ធ</t>
        </is>
      </c>
    </row>
    <row r="2034">
      <c r="A2034" s="461" t="n">
        <v>2026</v>
      </c>
      <c r="B2034" s="462" t="inlineStr"/>
      <c r="C2034" s="462" t="inlineStr">
        <is>
          <t>កំពង់ផែស្វយ័តភ្នំពេញ "ក.ស.ភ"</t>
        </is>
      </c>
      <c r="D2034" s="462" t="inlineStr">
        <is>
          <t>L001-100044999</t>
        </is>
      </c>
      <c r="E2034" s="462" t="inlineStr">
        <is>
          <t>INV20200524266</t>
        </is>
      </c>
      <c r="F2034" s="463" t="n">
        <v>43974</v>
      </c>
      <c r="G2034" s="464" t="n">
        <v>19625</v>
      </c>
      <c r="H2034" s="462" t="n"/>
      <c r="I2034" s="464">
        <f>G2034</f>
        <v/>
      </c>
      <c r="J2034" s="462">
        <f>IF(AND(Q2034=TRUE, R2034=TRUE, S2034=TRUE), IF(W2034&lt;-0.05, "អនុញ្ញាត (អ្នកផ្គត់ផ្គង់ប្រកាសខ្វះ)", "បានប្រកាស (អនុញ្ញាត)"), IF(AND(Q2034=FALSE, R2034=FALSE, S2034=FALSE), "ព្យួរទុក (មិនមានទិន្នន័យ)", "ប្រកាសខុស (ព្យួរទុក)"))</f>
        <v/>
      </c>
      <c r="K2034" s="462" t="inlineStr"/>
      <c r="L2034" s="462" t="inlineStr"/>
      <c r="M2034" s="464">
        <f>AH2034</f>
        <v/>
      </c>
      <c r="N2034" s="464">
        <f>IF(W2034&lt;0,AH2034,I2034)</f>
        <v/>
      </c>
      <c r="O2034" s="464">
        <f>I2034-M2034</f>
        <v/>
      </c>
      <c r="P2034" s="462" t="n"/>
      <c r="Q2034" s="462">
        <f>V2034=W2034</f>
        <v/>
      </c>
      <c r="R2034" s="462">
        <f>AND(MONTH(F2034)=MONTH(X2034), YEAR(F2034)=YEAR(X2034))</f>
        <v/>
      </c>
      <c r="S2034" s="462">
        <f>AC2034="L001-901905215"</f>
        <v/>
      </c>
      <c r="T2034" s="464">
        <f>G2034-AH2034</f>
        <v/>
      </c>
      <c r="U2034" s="462" t="n"/>
      <c r="V2034" s="462" t="inlineStr">
        <is>
          <t>INV20200524266</t>
        </is>
      </c>
      <c r="W2034" s="462" t="inlineStr"/>
      <c r="X2034" s="499" t="n"/>
      <c r="Y2034" s="462" t="n"/>
      <c r="Z2034" s="462" t="n"/>
      <c r="AA2034" s="462" t="n"/>
      <c r="AB2034" s="462" t="n"/>
      <c r="AC2034" s="462" t="n"/>
      <c r="AD2034" s="462" t="n"/>
      <c r="AE2034" s="462" t="n"/>
      <c r="AF2034" s="462" t="n"/>
      <c r="AG2034" s="462" t="n"/>
      <c r="AH2034" s="462" t="n"/>
      <c r="AI2034" s="462" t="n"/>
      <c r="AJ2034" s="462" t="n"/>
      <c r="AK2034" s="462" t="n"/>
      <c r="AL2034" s="462" t="n"/>
      <c r="AM2034" s="462" t="n"/>
      <c r="AN2034" s="462" t="n"/>
      <c r="AO2034" s="462" t="n"/>
      <c r="AP2034" s="462" t="n"/>
      <c r="AQ2034" s="462" t="n"/>
      <c r="AR2034" s="462" t="n"/>
      <c r="AS2034" s="462" t="n"/>
    </row>
    <row r="2035">
      <c r="A2035" s="461" t="n">
        <v>2027</v>
      </c>
      <c r="B2035" s="462" t="inlineStr"/>
      <c r="C2035" s="462" t="inlineStr">
        <is>
          <t>ខេមវីល គ្លូប៊ល ឯ.ក</t>
        </is>
      </c>
      <c r="D2035" s="462" t="inlineStr">
        <is>
          <t>L001-901637190</t>
        </is>
      </c>
      <c r="E2035" s="462" t="inlineStr">
        <is>
          <t>INV200571</t>
        </is>
      </c>
      <c r="F2035" s="463" t="n">
        <v>43977</v>
      </c>
      <c r="G2035" s="464" t="n">
        <v>176945</v>
      </c>
      <c r="H2035" s="462" t="n"/>
      <c r="I2035" s="464">
        <f>G2035</f>
        <v/>
      </c>
      <c r="J2035" s="462">
        <f>IF(AND(Q2035=TRUE, R2035=TRUE, S2035=TRUE), IF(W2035&lt;-0.05, "អនុញ្ញាត (អ្នកផ្គត់ផ្គង់ប្រកាសខ្វះ)", "បានប្រកាស (អនុញ្ញាត)"), IF(AND(Q2035=FALSE, R2035=FALSE, S2035=FALSE), "ព្យួរទុក (មិនមានទិន្នន័យ)", "ប្រកាសខុស (ព្យួរទុក)"))</f>
        <v/>
      </c>
      <c r="K2035" s="462" t="inlineStr"/>
      <c r="L2035" s="462" t="inlineStr"/>
      <c r="M2035" s="464">
        <f>AH2035</f>
        <v/>
      </c>
      <c r="N2035" s="464">
        <f>IF(W2035&lt;0,AH2035,I2035)</f>
        <v/>
      </c>
      <c r="O2035" s="464">
        <f>I2035-M2035</f>
        <v/>
      </c>
      <c r="P2035" s="462" t="n"/>
      <c r="Q2035" s="462">
        <f>V2035=W2035</f>
        <v/>
      </c>
      <c r="R2035" s="462">
        <f>AND(MONTH(F2035)=MONTH(X2035), YEAR(F2035)=YEAR(X2035))</f>
        <v/>
      </c>
      <c r="S2035" s="462">
        <f>AC2035="L001-901905215"</f>
        <v/>
      </c>
      <c r="T2035" s="464">
        <f>G2035-AH2035</f>
        <v/>
      </c>
      <c r="U2035" s="462" t="n"/>
      <c r="V2035" s="462" t="inlineStr">
        <is>
          <t>INV200571</t>
        </is>
      </c>
      <c r="W2035" s="462" t="inlineStr">
        <is>
          <t>INV200571</t>
        </is>
      </c>
      <c r="X2035" s="463" t="n">
        <v>43977</v>
      </c>
      <c r="Y2035" s="462" t="inlineStr">
        <is>
          <t>INV200571</t>
        </is>
      </c>
      <c r="Z2035" s="462" t="inlineStr"/>
      <c r="AA2035" s="462" t="inlineStr">
        <is>
          <t>បុគ្គលជាប់អាករ</t>
        </is>
      </c>
      <c r="AB2035" s="462" t="inlineStr">
        <is>
          <t>L001-901905215</t>
        </is>
      </c>
      <c r="AC2035" s="462" t="inlineStr">
        <is>
          <t>វីអ៊ីស៊ិន (ខេមបូឌា) អ៊ិនដាសស្ទ្រី ឯ.ក</t>
        </is>
      </c>
      <c r="AD2035" s="464" t="n">
        <v>1946868</v>
      </c>
      <c r="AE2035" s="464" t="n">
        <v>1769880</v>
      </c>
      <c r="AF2035" s="464" t="n">
        <v>0</v>
      </c>
      <c r="AG2035" s="464" t="n">
        <v>0</v>
      </c>
      <c r="AH2035" s="464" t="n">
        <v>176988</v>
      </c>
      <c r="AI2035" s="464" t="n">
        <v>0</v>
      </c>
      <c r="AJ2035" s="464" t="n">
        <v>0</v>
      </c>
      <c r="AK2035" s="464" t="n">
        <v>0</v>
      </c>
      <c r="AL2035" s="464" t="n">
        <v>0</v>
      </c>
      <c r="AM2035" s="464" t="n">
        <v>0</v>
      </c>
      <c r="AN2035" s="464" t="n">
        <v>0</v>
      </c>
      <c r="AO2035" s="464" t="n">
        <v>0</v>
      </c>
      <c r="AP2035" s="464" t="n">
        <v>0</v>
      </c>
      <c r="AQ2035" s="462" t="inlineStr"/>
      <c r="AR2035" s="462" t="inlineStr"/>
      <c r="AS2035" s="462" t="inlineStr">
        <is>
          <t>បានប្រកាសពន្ធ</t>
        </is>
      </c>
    </row>
    <row r="2036">
      <c r="A2036" s="461" t="n">
        <v>2028</v>
      </c>
      <c r="B2036" s="462" t="inlineStr"/>
      <c r="C2036" s="462" t="inlineStr">
        <is>
          <t>ខេមវីល គ្លូប៊ល ឯ.ក</t>
        </is>
      </c>
      <c r="D2036" s="462" t="inlineStr">
        <is>
          <t>L001-901637190</t>
        </is>
      </c>
      <c r="E2036" s="462" t="inlineStr">
        <is>
          <t>INV200538</t>
        </is>
      </c>
      <c r="F2036" s="463" t="n">
        <v>43969</v>
      </c>
      <c r="G2036" s="464" t="n">
        <v>86205</v>
      </c>
      <c r="H2036" s="462" t="n"/>
      <c r="I2036" s="464">
        <f>G2036</f>
        <v/>
      </c>
      <c r="J2036" s="462">
        <f>IF(AND(Q2036=TRUE, R2036=TRUE, S2036=TRUE), IF(W2036&lt;-0.05, "អនុញ្ញាត (អ្នកផ្គត់ផ្គង់ប្រកាសខ្វះ)", "បានប្រកាស (អនុញ្ញាត)"), IF(AND(Q2036=FALSE, R2036=FALSE, S2036=FALSE), "ព្យួរទុក (មិនមានទិន្នន័យ)", "ប្រកាសខុស (ព្យួរទុក)"))</f>
        <v/>
      </c>
      <c r="K2036" s="462" t="inlineStr"/>
      <c r="L2036" s="462" t="inlineStr"/>
      <c r="M2036" s="464">
        <f>AH2036</f>
        <v/>
      </c>
      <c r="N2036" s="464">
        <f>IF(W2036&lt;0,AH2036,I2036)</f>
        <v/>
      </c>
      <c r="O2036" s="464">
        <f>I2036-M2036</f>
        <v/>
      </c>
      <c r="P2036" s="462" t="n"/>
      <c r="Q2036" s="462">
        <f>V2036=W2036</f>
        <v/>
      </c>
      <c r="R2036" s="462">
        <f>AND(MONTH(F2036)=MONTH(X2036), YEAR(F2036)=YEAR(X2036))</f>
        <v/>
      </c>
      <c r="S2036" s="462">
        <f>AC2036="L001-901905215"</f>
        <v/>
      </c>
      <c r="T2036" s="464">
        <f>G2036-AH2036</f>
        <v/>
      </c>
      <c r="U2036" s="462" t="n"/>
      <c r="V2036" s="462" t="inlineStr">
        <is>
          <t>INV200538</t>
        </is>
      </c>
      <c r="W2036" s="462" t="inlineStr">
        <is>
          <t>INV200538</t>
        </is>
      </c>
      <c r="X2036" s="463" t="n">
        <v>43969</v>
      </c>
      <c r="Y2036" s="462" t="inlineStr">
        <is>
          <t>INV200538</t>
        </is>
      </c>
      <c r="Z2036" s="462" t="inlineStr"/>
      <c r="AA2036" s="462" t="inlineStr">
        <is>
          <t>បុគ្គលជាប់អាករ</t>
        </is>
      </c>
      <c r="AB2036" s="462" t="inlineStr">
        <is>
          <t>L001-901905215</t>
        </is>
      </c>
      <c r="AC2036" s="462" t="inlineStr">
        <is>
          <t>វីអ៊ីស៊ិន (ខេមបូឌា) អ៊ិនដាសស្ទ្រី ឯ.ក</t>
        </is>
      </c>
      <c r="AD2036" s="464" t="n">
        <v>950796</v>
      </c>
      <c r="AE2036" s="464" t="n">
        <v>864360</v>
      </c>
      <c r="AF2036" s="464" t="n">
        <v>0</v>
      </c>
      <c r="AG2036" s="464" t="n">
        <v>0</v>
      </c>
      <c r="AH2036" s="464" t="n">
        <v>86436</v>
      </c>
      <c r="AI2036" s="464" t="n">
        <v>0</v>
      </c>
      <c r="AJ2036" s="464" t="n">
        <v>0</v>
      </c>
      <c r="AK2036" s="464" t="n">
        <v>0</v>
      </c>
      <c r="AL2036" s="464" t="n">
        <v>0</v>
      </c>
      <c r="AM2036" s="464" t="n">
        <v>0</v>
      </c>
      <c r="AN2036" s="464" t="n">
        <v>0</v>
      </c>
      <c r="AO2036" s="464" t="n">
        <v>0</v>
      </c>
      <c r="AP2036" s="464" t="n">
        <v>0</v>
      </c>
      <c r="AQ2036" s="462" t="inlineStr"/>
      <c r="AR2036" s="462" t="inlineStr"/>
      <c r="AS2036" s="462" t="inlineStr">
        <is>
          <t>បានប្រកាសពន្ធ</t>
        </is>
      </c>
    </row>
    <row r="2037">
      <c r="A2037" s="461" t="n">
        <v>2029</v>
      </c>
      <c r="B2037" s="462" t="inlineStr"/>
      <c r="C2037" s="462" t="inlineStr">
        <is>
          <t>កំពង់ផែស្វយ័តភ្នំពេញ "ក.ស.ភ"</t>
        </is>
      </c>
      <c r="D2037" s="462" t="inlineStr">
        <is>
          <t>L001-100044999</t>
        </is>
      </c>
      <c r="E2037" s="462" t="inlineStr">
        <is>
          <t>INV20200522484</t>
        </is>
      </c>
      <c r="F2037" s="463" t="n">
        <v>43960</v>
      </c>
      <c r="G2037" s="464" t="n">
        <v>19597</v>
      </c>
      <c r="H2037" s="462" t="n"/>
      <c r="I2037" s="464">
        <f>G2037</f>
        <v/>
      </c>
      <c r="J2037" s="462">
        <f>IF(AND(Q2037=TRUE, R2037=TRUE, S2037=TRUE), IF(W2037&lt;-0.05, "អនុញ្ញាត (អ្នកផ្គត់ផ្គង់ប្រកាសខ្វះ)", "បានប្រកាស (អនុញ្ញាត)"), IF(AND(Q2037=FALSE, R2037=FALSE, S2037=FALSE), "ព្យួរទុក (មិនមានទិន្នន័យ)", "ប្រកាសខុស (ព្យួរទុក)"))</f>
        <v/>
      </c>
      <c r="K2037" s="462" t="inlineStr"/>
      <c r="L2037" s="462" t="inlineStr"/>
      <c r="M2037" s="464">
        <f>AH2037</f>
        <v/>
      </c>
      <c r="N2037" s="464">
        <f>IF(W2037&lt;0,AH2037,I2037)</f>
        <v/>
      </c>
      <c r="O2037" s="464">
        <f>I2037-M2037</f>
        <v/>
      </c>
      <c r="P2037" s="462" t="n"/>
      <c r="Q2037" s="462">
        <f>V2037=W2037</f>
        <v/>
      </c>
      <c r="R2037" s="462">
        <f>AND(MONTH(F2037)=MONTH(X2037), YEAR(F2037)=YEAR(X2037))</f>
        <v/>
      </c>
      <c r="S2037" s="462">
        <f>AC2037="L001-901905215"</f>
        <v/>
      </c>
      <c r="T2037" s="464">
        <f>G2037-AH2037</f>
        <v/>
      </c>
      <c r="U2037" s="462" t="n"/>
      <c r="V2037" s="462" t="inlineStr">
        <is>
          <t>INV20200522484</t>
        </is>
      </c>
      <c r="W2037" s="462" t="inlineStr"/>
      <c r="X2037" s="499" t="n"/>
      <c r="Y2037" s="462" t="n"/>
      <c r="Z2037" s="462" t="n"/>
      <c r="AA2037" s="462" t="n"/>
      <c r="AB2037" s="462" t="n"/>
      <c r="AC2037" s="462" t="n"/>
      <c r="AD2037" s="462" t="n"/>
      <c r="AE2037" s="462" t="n"/>
      <c r="AF2037" s="462" t="n"/>
      <c r="AG2037" s="462" t="n"/>
      <c r="AH2037" s="462" t="n"/>
      <c r="AI2037" s="462" t="n"/>
      <c r="AJ2037" s="462" t="n"/>
      <c r="AK2037" s="462" t="n"/>
      <c r="AL2037" s="462" t="n"/>
      <c r="AM2037" s="462" t="n"/>
      <c r="AN2037" s="462" t="n"/>
      <c r="AO2037" s="462" t="n"/>
      <c r="AP2037" s="462" t="n"/>
      <c r="AQ2037" s="462" t="n"/>
      <c r="AR2037" s="462" t="n"/>
      <c r="AS2037" s="462" t="n"/>
    </row>
    <row r="2038">
      <c r="A2038" s="461" t="n">
        <v>2030</v>
      </c>
      <c r="B2038" s="462" t="inlineStr"/>
      <c r="C2038" s="462" t="inlineStr">
        <is>
          <t>ខេមវីល គ្លូប៊ល ឯ.ក</t>
        </is>
      </c>
      <c r="D2038" s="462" t="inlineStr">
        <is>
          <t>L001-901637190</t>
        </is>
      </c>
      <c r="E2038" s="462" t="inlineStr">
        <is>
          <t>INV200523</t>
        </is>
      </c>
      <c r="F2038" s="463" t="n">
        <v>43969</v>
      </c>
      <c r="G2038" s="464" t="n">
        <v>176515</v>
      </c>
      <c r="H2038" s="462" t="n"/>
      <c r="I2038" s="464">
        <f>G2038</f>
        <v/>
      </c>
      <c r="J2038" s="462">
        <f>IF(AND(Q2038=TRUE, R2038=TRUE, S2038=TRUE), IF(W2038&lt;-0.05, "អនុញ្ញាត (អ្នកផ្គត់ផ្គង់ប្រកាសខ្វះ)", "បានប្រកាស (អនុញ្ញាត)"), IF(AND(Q2038=FALSE, R2038=FALSE, S2038=FALSE), "ព្យួរទុក (មិនមានទិន្នន័យ)", "ប្រកាសខុស (ព្យួរទុក)"))</f>
        <v/>
      </c>
      <c r="K2038" s="462" t="inlineStr"/>
      <c r="L2038" s="462" t="inlineStr"/>
      <c r="M2038" s="464">
        <f>AH2038</f>
        <v/>
      </c>
      <c r="N2038" s="464">
        <f>IF(W2038&lt;0,AH2038,I2038)</f>
        <v/>
      </c>
      <c r="O2038" s="464">
        <f>I2038-M2038</f>
        <v/>
      </c>
      <c r="P2038" s="462" t="n"/>
      <c r="Q2038" s="462">
        <f>V2038=W2038</f>
        <v/>
      </c>
      <c r="R2038" s="462">
        <f>AND(MONTH(F2038)=MONTH(X2038), YEAR(F2038)=YEAR(X2038))</f>
        <v/>
      </c>
      <c r="S2038" s="462">
        <f>AC2038="L001-901905215"</f>
        <v/>
      </c>
      <c r="T2038" s="464">
        <f>G2038-AH2038</f>
        <v/>
      </c>
      <c r="U2038" s="462" t="n"/>
      <c r="V2038" s="462" t="inlineStr">
        <is>
          <t>INV200523</t>
        </is>
      </c>
      <c r="W2038" s="462" t="inlineStr">
        <is>
          <t>INV200523</t>
        </is>
      </c>
      <c r="X2038" s="463" t="n">
        <v>43969</v>
      </c>
      <c r="Y2038" s="462" t="inlineStr">
        <is>
          <t>INV200523</t>
        </is>
      </c>
      <c r="Z2038" s="462" t="inlineStr"/>
      <c r="AA2038" s="462" t="inlineStr">
        <is>
          <t>បុគ្គលជាប់អាករ</t>
        </is>
      </c>
      <c r="AB2038" s="462" t="inlineStr">
        <is>
          <t>L001-901905215</t>
        </is>
      </c>
      <c r="AC2038" s="462" t="inlineStr">
        <is>
          <t>វីអ៊ីស៊ិន (ខេមបូឌា) អ៊ិនដាសស្ទ្រី ឯ.ក</t>
        </is>
      </c>
      <c r="AD2038" s="464" t="n">
        <v>1946868</v>
      </c>
      <c r="AE2038" s="464" t="n">
        <v>1769880</v>
      </c>
      <c r="AF2038" s="464" t="n">
        <v>0</v>
      </c>
      <c r="AG2038" s="464" t="n">
        <v>0</v>
      </c>
      <c r="AH2038" s="464" t="n">
        <v>176988</v>
      </c>
      <c r="AI2038" s="464" t="n">
        <v>0</v>
      </c>
      <c r="AJ2038" s="464" t="n">
        <v>0</v>
      </c>
      <c r="AK2038" s="464" t="n">
        <v>0</v>
      </c>
      <c r="AL2038" s="464" t="n">
        <v>0</v>
      </c>
      <c r="AM2038" s="464" t="n">
        <v>0</v>
      </c>
      <c r="AN2038" s="464" t="n">
        <v>0</v>
      </c>
      <c r="AO2038" s="464" t="n">
        <v>0</v>
      </c>
      <c r="AP2038" s="464" t="n">
        <v>0</v>
      </c>
      <c r="AQ2038" s="462" t="inlineStr"/>
      <c r="AR2038" s="462" t="inlineStr"/>
      <c r="AS2038" s="462" t="inlineStr">
        <is>
          <t>បានប្រកាសពន្ធ</t>
        </is>
      </c>
    </row>
    <row r="2039">
      <c r="A2039" s="461" t="n">
        <v>2031</v>
      </c>
      <c r="B2039" s="462" t="inlineStr"/>
      <c r="C2039" s="462" t="inlineStr">
        <is>
          <t>កំពង់ផែស្វយ័តភ្នំពេញ "ក.ស.ភ"</t>
        </is>
      </c>
      <c r="D2039" s="462" t="inlineStr">
        <is>
          <t>L001-100044999</t>
        </is>
      </c>
      <c r="E2039" s="462" t="inlineStr">
        <is>
          <t>INV20200522485</t>
        </is>
      </c>
      <c r="F2039" s="463" t="n">
        <v>43960</v>
      </c>
      <c r="G2039" s="464" t="n">
        <v>19597</v>
      </c>
      <c r="H2039" s="462" t="n"/>
      <c r="I2039" s="464">
        <f>G2039</f>
        <v/>
      </c>
      <c r="J2039" s="462">
        <f>IF(AND(Q2039=TRUE, R2039=TRUE, S2039=TRUE), IF(W2039&lt;-0.05, "អនុញ្ញាត (អ្នកផ្គត់ផ្គង់ប្រកាសខ្វះ)", "បានប្រកាស (អនុញ្ញាត)"), IF(AND(Q2039=FALSE, R2039=FALSE, S2039=FALSE), "ព្យួរទុក (មិនមានទិន្នន័យ)", "ប្រកាសខុស (ព្យួរទុក)"))</f>
        <v/>
      </c>
      <c r="K2039" s="462" t="inlineStr"/>
      <c r="L2039" s="462" t="inlineStr"/>
      <c r="M2039" s="464">
        <f>AH2039</f>
        <v/>
      </c>
      <c r="N2039" s="464">
        <f>IF(W2039&lt;0,AH2039,I2039)</f>
        <v/>
      </c>
      <c r="O2039" s="464">
        <f>I2039-M2039</f>
        <v/>
      </c>
      <c r="P2039" s="462" t="n"/>
      <c r="Q2039" s="462">
        <f>V2039=W2039</f>
        <v/>
      </c>
      <c r="R2039" s="462">
        <f>AND(MONTH(F2039)=MONTH(X2039), YEAR(F2039)=YEAR(X2039))</f>
        <v/>
      </c>
      <c r="S2039" s="462">
        <f>AC2039="L001-901905215"</f>
        <v/>
      </c>
      <c r="T2039" s="464">
        <f>G2039-AH2039</f>
        <v/>
      </c>
      <c r="U2039" s="462" t="n"/>
      <c r="V2039" s="462" t="inlineStr">
        <is>
          <t>INV20200522485</t>
        </is>
      </c>
      <c r="W2039" s="462" t="inlineStr"/>
      <c r="X2039" s="499" t="n"/>
      <c r="Y2039" s="462" t="n"/>
      <c r="Z2039" s="462" t="n"/>
      <c r="AA2039" s="462" t="n"/>
      <c r="AB2039" s="462" t="n"/>
      <c r="AC2039" s="462" t="n"/>
      <c r="AD2039" s="462" t="n"/>
      <c r="AE2039" s="462" t="n"/>
      <c r="AF2039" s="462" t="n"/>
      <c r="AG2039" s="462" t="n"/>
      <c r="AH2039" s="462" t="n"/>
      <c r="AI2039" s="462" t="n"/>
      <c r="AJ2039" s="462" t="n"/>
      <c r="AK2039" s="462" t="n"/>
      <c r="AL2039" s="462" t="n"/>
      <c r="AM2039" s="462" t="n"/>
      <c r="AN2039" s="462" t="n"/>
      <c r="AO2039" s="462" t="n"/>
      <c r="AP2039" s="462" t="n"/>
      <c r="AQ2039" s="462" t="n"/>
      <c r="AR2039" s="462" t="n"/>
      <c r="AS2039" s="462" t="n"/>
    </row>
    <row r="2040">
      <c r="A2040" s="461" t="n">
        <v>2032</v>
      </c>
      <c r="B2040" s="462" t="inlineStr"/>
      <c r="C2040" s="462" t="inlineStr">
        <is>
          <t>ខេមវីល គ្លូប៊ល ឯ.ក</t>
        </is>
      </c>
      <c r="D2040" s="462" t="inlineStr">
        <is>
          <t>L001-901637190</t>
        </is>
      </c>
      <c r="E2040" s="462" t="inlineStr">
        <is>
          <t>INV200524</t>
        </is>
      </c>
      <c r="F2040" s="463" t="n">
        <v>43969</v>
      </c>
      <c r="G2040" s="464" t="n">
        <v>176515</v>
      </c>
      <c r="H2040" s="462" t="n"/>
      <c r="I2040" s="464">
        <f>G2040</f>
        <v/>
      </c>
      <c r="J2040" s="462">
        <f>IF(AND(Q2040=TRUE, R2040=TRUE, S2040=TRUE), IF(W2040&lt;-0.05, "អនុញ្ញាត (អ្នកផ្គត់ផ្គង់ប្រកាសខ្វះ)", "បានប្រកាស (អនុញ្ញាត)"), IF(AND(Q2040=FALSE, R2040=FALSE, S2040=FALSE), "ព្យួរទុក (មិនមានទិន្នន័យ)", "ប្រកាសខុស (ព្យួរទុក)"))</f>
        <v/>
      </c>
      <c r="K2040" s="462" t="inlineStr"/>
      <c r="L2040" s="462" t="inlineStr"/>
      <c r="M2040" s="464">
        <f>AH2040</f>
        <v/>
      </c>
      <c r="N2040" s="464">
        <f>IF(W2040&lt;0,AH2040,I2040)</f>
        <v/>
      </c>
      <c r="O2040" s="464">
        <f>I2040-M2040</f>
        <v/>
      </c>
      <c r="P2040" s="462" t="n"/>
      <c r="Q2040" s="462">
        <f>V2040=W2040</f>
        <v/>
      </c>
      <c r="R2040" s="462">
        <f>AND(MONTH(F2040)=MONTH(X2040), YEAR(F2040)=YEAR(X2040))</f>
        <v/>
      </c>
      <c r="S2040" s="462">
        <f>AC2040="L001-901905215"</f>
        <v/>
      </c>
      <c r="T2040" s="464">
        <f>G2040-AH2040</f>
        <v/>
      </c>
      <c r="U2040" s="462" t="n"/>
      <c r="V2040" s="462" t="inlineStr">
        <is>
          <t>INV200524</t>
        </is>
      </c>
      <c r="W2040" s="462" t="inlineStr">
        <is>
          <t>INV200524</t>
        </is>
      </c>
      <c r="X2040" s="463" t="n">
        <v>43969</v>
      </c>
      <c r="Y2040" s="462" t="inlineStr">
        <is>
          <t>INV200524</t>
        </is>
      </c>
      <c r="Z2040" s="462" t="inlineStr"/>
      <c r="AA2040" s="462" t="inlineStr">
        <is>
          <t>បុគ្គលជាប់អាករ</t>
        </is>
      </c>
      <c r="AB2040" s="462" t="inlineStr">
        <is>
          <t>L001-901905215</t>
        </is>
      </c>
      <c r="AC2040" s="462" t="inlineStr">
        <is>
          <t>វីអ៊ីស៊ិន (ខេមបូឌា) អ៊ិនដាសស្ទ្រី ឯ.ក</t>
        </is>
      </c>
      <c r="AD2040" s="464" t="n">
        <v>1946868</v>
      </c>
      <c r="AE2040" s="464" t="n">
        <v>1769880</v>
      </c>
      <c r="AF2040" s="464" t="n">
        <v>0</v>
      </c>
      <c r="AG2040" s="464" t="n">
        <v>0</v>
      </c>
      <c r="AH2040" s="464" t="n">
        <v>176988</v>
      </c>
      <c r="AI2040" s="464" t="n">
        <v>0</v>
      </c>
      <c r="AJ2040" s="464" t="n">
        <v>0</v>
      </c>
      <c r="AK2040" s="464" t="n">
        <v>0</v>
      </c>
      <c r="AL2040" s="464" t="n">
        <v>0</v>
      </c>
      <c r="AM2040" s="464" t="n">
        <v>0</v>
      </c>
      <c r="AN2040" s="464" t="n">
        <v>0</v>
      </c>
      <c r="AO2040" s="464" t="n">
        <v>0</v>
      </c>
      <c r="AP2040" s="464" t="n">
        <v>0</v>
      </c>
      <c r="AQ2040" s="462" t="inlineStr"/>
      <c r="AR2040" s="462" t="inlineStr"/>
      <c r="AS2040" s="462" t="inlineStr">
        <is>
          <t>បានប្រកាសពន្ធ</t>
        </is>
      </c>
    </row>
    <row r="2041">
      <c r="A2041" s="461" t="n">
        <v>2033</v>
      </c>
      <c r="B2041" s="462" t="inlineStr"/>
      <c r="C2041" s="462" t="inlineStr">
        <is>
          <t>ខេមវីល គ្លូប៊ល ឯ.ក</t>
        </is>
      </c>
      <c r="D2041" s="462" t="inlineStr">
        <is>
          <t>L001-901637190</t>
        </is>
      </c>
      <c r="E2041" s="462" t="inlineStr">
        <is>
          <t>INV200535</t>
        </is>
      </c>
      <c r="F2041" s="463" t="n">
        <v>43969</v>
      </c>
      <c r="G2041" s="464" t="n">
        <v>86205</v>
      </c>
      <c r="H2041" s="462" t="n"/>
      <c r="I2041" s="464">
        <f>G2041</f>
        <v/>
      </c>
      <c r="J2041" s="462">
        <f>IF(AND(Q2041=TRUE, R2041=TRUE, S2041=TRUE), IF(W2041&lt;-0.05, "អនុញ្ញាត (អ្នកផ្គត់ផ្គង់ប្រកាសខ្វះ)", "បានប្រកាស (អនុញ្ញាត)"), IF(AND(Q2041=FALSE, R2041=FALSE, S2041=FALSE), "ព្យួរទុក (មិនមានទិន្នន័យ)", "ប្រកាសខុស (ព្យួរទុក)"))</f>
        <v/>
      </c>
      <c r="K2041" s="462" t="inlineStr"/>
      <c r="L2041" s="462" t="inlineStr"/>
      <c r="M2041" s="464">
        <f>AH2041</f>
        <v/>
      </c>
      <c r="N2041" s="464">
        <f>IF(W2041&lt;0,AH2041,I2041)</f>
        <v/>
      </c>
      <c r="O2041" s="464">
        <f>I2041-M2041</f>
        <v/>
      </c>
      <c r="P2041" s="462" t="n"/>
      <c r="Q2041" s="462">
        <f>V2041=W2041</f>
        <v/>
      </c>
      <c r="R2041" s="462">
        <f>AND(MONTH(F2041)=MONTH(X2041), YEAR(F2041)=YEAR(X2041))</f>
        <v/>
      </c>
      <c r="S2041" s="462">
        <f>AC2041="L001-901905215"</f>
        <v/>
      </c>
      <c r="T2041" s="464">
        <f>G2041-AH2041</f>
        <v/>
      </c>
      <c r="U2041" s="462" t="n"/>
      <c r="V2041" s="462" t="inlineStr">
        <is>
          <t>INV200535</t>
        </is>
      </c>
      <c r="W2041" s="462" t="inlineStr">
        <is>
          <t>INV200535</t>
        </is>
      </c>
      <c r="X2041" s="463" t="n">
        <v>43969</v>
      </c>
      <c r="Y2041" s="462" t="inlineStr">
        <is>
          <t>INV200535</t>
        </is>
      </c>
      <c r="Z2041" s="462" t="inlineStr"/>
      <c r="AA2041" s="462" t="inlineStr">
        <is>
          <t>បុគ្គលជាប់អាករ</t>
        </is>
      </c>
      <c r="AB2041" s="462" t="inlineStr">
        <is>
          <t>L001-901905215</t>
        </is>
      </c>
      <c r="AC2041" s="462" t="inlineStr">
        <is>
          <t>វីអ៊ីស៊ិន (ខេមបូឌា) អ៊ិនដាសស្ទ្រី ឯ.ក</t>
        </is>
      </c>
      <c r="AD2041" s="464" t="n">
        <v>950796</v>
      </c>
      <c r="AE2041" s="464" t="n">
        <v>864360</v>
      </c>
      <c r="AF2041" s="464" t="n">
        <v>0</v>
      </c>
      <c r="AG2041" s="464" t="n">
        <v>0</v>
      </c>
      <c r="AH2041" s="464" t="n">
        <v>86436</v>
      </c>
      <c r="AI2041" s="464" t="n">
        <v>0</v>
      </c>
      <c r="AJ2041" s="464" t="n">
        <v>0</v>
      </c>
      <c r="AK2041" s="464" t="n">
        <v>0</v>
      </c>
      <c r="AL2041" s="464" t="n">
        <v>0</v>
      </c>
      <c r="AM2041" s="464" t="n">
        <v>0</v>
      </c>
      <c r="AN2041" s="464" t="n">
        <v>0</v>
      </c>
      <c r="AO2041" s="464" t="n">
        <v>0</v>
      </c>
      <c r="AP2041" s="464" t="n">
        <v>0</v>
      </c>
      <c r="AQ2041" s="462" t="inlineStr"/>
      <c r="AR2041" s="462" t="inlineStr"/>
      <c r="AS2041" s="462" t="inlineStr">
        <is>
          <t>បានប្រកាសពន្ធ</t>
        </is>
      </c>
    </row>
    <row r="2042">
      <c r="A2042" s="461" t="n">
        <v>2034</v>
      </c>
      <c r="B2042" s="462" t="inlineStr">
        <is>
          <t>Monthly tax declaration for Apr 2021</t>
        </is>
      </c>
      <c r="C2042" s="462" t="inlineStr">
        <is>
          <t>យីងកឺ ខេម ថេក អ៊ែតវ៉ាយហ្សឺរី ឯ.ក</t>
        </is>
      </c>
      <c r="D2042" s="462" t="inlineStr">
        <is>
          <t>K003-902005313</t>
        </is>
      </c>
      <c r="E2042" s="462" t="inlineStr">
        <is>
          <t>YKT21-074</t>
        </is>
      </c>
      <c r="F2042" s="463" t="n">
        <v>44322</v>
      </c>
      <c r="G2042" s="464" t="n">
        <v>239319</v>
      </c>
      <c r="H2042" s="462" t="n"/>
      <c r="I2042" s="464">
        <f>G2042</f>
        <v/>
      </c>
      <c r="J2042" s="462">
        <f>IF(AND(Q2042=TRUE, R2042=TRUE, S2042=TRUE), IF(W2042&lt;-0.05, "អនុញ្ញាត (អ្នកផ្គត់ផ្គង់ប្រកាសខ្វះ)", "បានប្រកាស (អនុញ្ញាត)"), IF(AND(Q2042=FALSE, R2042=FALSE, S2042=FALSE), "ព្យួរទុក (មិនមានទិន្នន័យ)", "ប្រកាសខុស (ព្យួរទុក)"))</f>
        <v/>
      </c>
      <c r="K2042" s="462" t="inlineStr"/>
      <c r="L2042" s="462" t="inlineStr"/>
      <c r="M2042" s="464">
        <f>AH2042</f>
        <v/>
      </c>
      <c r="N2042" s="464">
        <f>IF(W2042&lt;0,AH2042,I2042)</f>
        <v/>
      </c>
      <c r="O2042" s="464">
        <f>I2042-M2042</f>
        <v/>
      </c>
      <c r="P2042" s="462" t="n"/>
      <c r="Q2042" s="462">
        <f>V2042=W2042</f>
        <v/>
      </c>
      <c r="R2042" s="462">
        <f>AND(MONTH(F2042)=MONTH(X2042), YEAR(F2042)=YEAR(X2042))</f>
        <v/>
      </c>
      <c r="S2042" s="462">
        <f>AC2042="L001-901905215"</f>
        <v/>
      </c>
      <c r="T2042" s="464">
        <f>G2042-AH2042</f>
        <v/>
      </c>
      <c r="U2042" s="462" t="n"/>
      <c r="V2042" s="462" t="inlineStr">
        <is>
          <t>YKT21074</t>
        </is>
      </c>
      <c r="W2042" s="462" t="inlineStr">
        <is>
          <t>YKT21074</t>
        </is>
      </c>
      <c r="X2042" s="463" t="n">
        <v>44322</v>
      </c>
      <c r="Y2042" s="462" t="inlineStr">
        <is>
          <t>YKT21-074</t>
        </is>
      </c>
      <c r="Z2042" s="462" t="inlineStr"/>
      <c r="AA2042" s="462" t="inlineStr">
        <is>
          <t>បុគ្គលជាប់អាករ</t>
        </is>
      </c>
      <c r="AB2042" s="462" t="inlineStr">
        <is>
          <t>L001-901905215</t>
        </is>
      </c>
      <c r="AC2042" s="462" t="inlineStr">
        <is>
          <t>វីអ៊ីស៊ិន (ខេមបូឌា) អ៊ិនដាសស្ទ្រី ឯ.ក</t>
        </is>
      </c>
      <c r="AD2042" s="464" t="n">
        <v>2632504</v>
      </c>
      <c r="AE2042" s="464" t="n">
        <v>2393185</v>
      </c>
      <c r="AF2042" s="464" t="n">
        <v>0</v>
      </c>
      <c r="AG2042" s="464" t="n">
        <v>0</v>
      </c>
      <c r="AH2042" s="464" t="n">
        <v>239319</v>
      </c>
      <c r="AI2042" s="464" t="n">
        <v>0</v>
      </c>
      <c r="AJ2042" s="464" t="n">
        <v>0</v>
      </c>
      <c r="AK2042" s="464" t="n">
        <v>0</v>
      </c>
      <c r="AL2042" s="464" t="n">
        <v>0</v>
      </c>
      <c r="AM2042" s="464" t="n">
        <v>0</v>
      </c>
      <c r="AN2042" s="464" t="n">
        <v>0</v>
      </c>
      <c r="AO2042" s="464" t="n">
        <v>0</v>
      </c>
      <c r="AP2042" s="464" t="n">
        <v>0</v>
      </c>
      <c r="AQ2042" s="462" t="inlineStr"/>
      <c r="AR2042" s="462" t="inlineStr">
        <is>
          <t>សេវារៀបចំលិខិតប្រកាសពន្ធខែ មេសា ឆ្នាំ ២០២១</t>
        </is>
      </c>
      <c r="AS2042" s="462" t="inlineStr">
        <is>
          <t>បានប្រកាសពន្ធ</t>
        </is>
      </c>
    </row>
    <row r="2043">
      <c r="A2043" s="461" t="n">
        <v>2035</v>
      </c>
      <c r="B2043" s="462" t="inlineStr">
        <is>
          <t>Sampling and travel fee</t>
        </is>
      </c>
      <c r="C2043" s="462" t="inlineStr">
        <is>
          <t>អេសជីអេស (ខេមបូឌា) លីមីធីត</t>
        </is>
      </c>
      <c r="D2043" s="462" t="inlineStr">
        <is>
          <t>L001-107030519</t>
        </is>
      </c>
      <c r="E2043" s="462" t="inlineStr">
        <is>
          <t>10011821</t>
        </is>
      </c>
      <c r="F2043" s="463" t="n">
        <v>44317</v>
      </c>
      <c r="G2043" s="464" t="n">
        <v>10628</v>
      </c>
      <c r="H2043" s="462" t="n"/>
      <c r="I2043" s="464">
        <f>G2043</f>
        <v/>
      </c>
      <c r="J2043" s="462">
        <f>IF(AND(Q2043=TRUE, R2043=TRUE, S2043=TRUE), IF(W2043&lt;-0.05, "អនុញ្ញាត (អ្នកផ្គត់ផ្គង់ប្រកាសខ្វះ)", "បានប្រកាស (អនុញ្ញាត)"), IF(AND(Q2043=FALSE, R2043=FALSE, S2043=FALSE), "ព្យួរទុក (មិនមានទិន្នន័យ)", "ប្រកាសខុស (ព្យួរទុក)"))</f>
        <v/>
      </c>
      <c r="K2043" s="462" t="inlineStr"/>
      <c r="L2043" s="462" t="inlineStr"/>
      <c r="M2043" s="464">
        <f>AH2043</f>
        <v/>
      </c>
      <c r="N2043" s="464">
        <f>IF(W2043&lt;0,AH2043,I2043)</f>
        <v/>
      </c>
      <c r="O2043" s="464">
        <f>I2043-M2043</f>
        <v/>
      </c>
      <c r="P2043" s="462" t="n"/>
      <c r="Q2043" s="462">
        <f>V2043=W2043</f>
        <v/>
      </c>
      <c r="R2043" s="462">
        <f>AND(MONTH(F2043)=MONTH(X2043), YEAR(F2043)=YEAR(X2043))</f>
        <v/>
      </c>
      <c r="S2043" s="462">
        <f>AC2043="L001-901905215"</f>
        <v/>
      </c>
      <c r="T2043" s="464">
        <f>G2043-AH2043</f>
        <v/>
      </c>
      <c r="U2043" s="462" t="n"/>
      <c r="V2043" s="462" t="inlineStr">
        <is>
          <t>10011821</t>
        </is>
      </c>
      <c r="W2043" s="462" t="inlineStr">
        <is>
          <t>10011821</t>
        </is>
      </c>
      <c r="X2043" s="463" t="n">
        <v>44306</v>
      </c>
      <c r="Y2043" s="462" t="inlineStr">
        <is>
          <t>10011821</t>
        </is>
      </c>
      <c r="Z2043" s="462" t="inlineStr"/>
      <c r="AA2043" s="462" t="inlineStr">
        <is>
          <t>បុគ្គលជាប់អាករ</t>
        </is>
      </c>
      <c r="AB2043" s="462" t="inlineStr">
        <is>
          <t>L001-901905215</t>
        </is>
      </c>
      <c r="AC2043" s="462" t="inlineStr">
        <is>
          <t>វីអ៊ីស៊ិន (ខេមបូឌា) អ៊ិនដាសស្ទ្រី ឯ.ក</t>
        </is>
      </c>
      <c r="AD2043" s="464" t="n">
        <v>1162181</v>
      </c>
      <c r="AE2043" s="464" t="n">
        <v>1056528</v>
      </c>
      <c r="AF2043" s="464" t="n">
        <v>0</v>
      </c>
      <c r="AG2043" s="464" t="n">
        <v>0</v>
      </c>
      <c r="AH2043" s="464" t="n">
        <v>105653</v>
      </c>
      <c r="AI2043" s="464" t="n">
        <v>0</v>
      </c>
      <c r="AJ2043" s="464" t="n">
        <v>0</v>
      </c>
      <c r="AK2043" s="464" t="n">
        <v>0</v>
      </c>
      <c r="AL2043" s="464" t="n">
        <v>0</v>
      </c>
      <c r="AM2043" s="464" t="n">
        <v>0</v>
      </c>
      <c r="AN2043" s="464" t="n">
        <v>0</v>
      </c>
      <c r="AO2043" s="464" t="n">
        <v>0</v>
      </c>
      <c r="AP2043" s="464" t="n">
        <v>0</v>
      </c>
      <c r="AQ2043" s="462" t="inlineStr"/>
      <c r="AR2043" s="462" t="inlineStr">
        <is>
          <t>Sampling</t>
        </is>
      </c>
      <c r="AS2043" s="462" t="inlineStr">
        <is>
          <t>បានប្រកាសពន្ធ</t>
        </is>
      </c>
    </row>
    <row r="2044">
      <c r="A2044" s="461" t="n">
        <v>2036</v>
      </c>
      <c r="B2044" s="462" t="inlineStr">
        <is>
          <t>Express Fee</t>
        </is>
      </c>
      <c r="C2044" s="462" t="inlineStr">
        <is>
          <t>ឌី អេច អិល អិចប្រេស (ខេមបូឌា)</t>
        </is>
      </c>
      <c r="D2044" s="462" t="inlineStr">
        <is>
          <t>L001-100045197</t>
        </is>
      </c>
      <c r="E2044" s="462" t="inlineStr">
        <is>
          <t>PNHR000380677</t>
        </is>
      </c>
      <c r="F2044" s="463" t="n">
        <v>44336</v>
      </c>
      <c r="G2044" s="464" t="n">
        <v>6903</v>
      </c>
      <c r="H2044" s="462" t="n"/>
      <c r="I2044" s="464">
        <f>G2044</f>
        <v/>
      </c>
      <c r="J2044" s="462">
        <f>IF(AND(Q2044=TRUE, R2044=TRUE, S2044=TRUE), IF(W2044&lt;-0.05, "អនុញ្ញាត (អ្នកផ្គត់ផ្គង់ប្រកាសខ្វះ)", "បានប្រកាស (អនុញ្ញាត)"), IF(AND(Q2044=FALSE, R2044=FALSE, S2044=FALSE), "ព្យួរទុក (មិនមានទិន្នន័យ)", "ប្រកាសខុស (ព្យួរទុក)"))</f>
        <v/>
      </c>
      <c r="K2044" s="462" t="inlineStr"/>
      <c r="L2044" s="462" t="inlineStr"/>
      <c r="M2044" s="464">
        <f>AH2044</f>
        <v/>
      </c>
      <c r="N2044" s="464">
        <f>IF(W2044&lt;0,AH2044,I2044)</f>
        <v/>
      </c>
      <c r="O2044" s="464">
        <f>I2044-M2044</f>
        <v/>
      </c>
      <c r="P2044" s="462" t="n"/>
      <c r="Q2044" s="462">
        <f>V2044=W2044</f>
        <v/>
      </c>
      <c r="R2044" s="462">
        <f>AND(MONTH(F2044)=MONTH(X2044), YEAR(F2044)=YEAR(X2044))</f>
        <v/>
      </c>
      <c r="S2044" s="462">
        <f>AC2044="L001-901905215"</f>
        <v/>
      </c>
      <c r="T2044" s="464">
        <f>G2044-AH2044</f>
        <v/>
      </c>
      <c r="U2044" s="462" t="n"/>
      <c r="V2044" s="462" t="inlineStr">
        <is>
          <t>PNHR000380677</t>
        </is>
      </c>
      <c r="W2044" s="462" t="inlineStr"/>
      <c r="X2044" s="499" t="n"/>
      <c r="Y2044" s="462" t="n"/>
      <c r="Z2044" s="462" t="n"/>
      <c r="AA2044" s="462" t="n"/>
      <c r="AB2044" s="462" t="n"/>
      <c r="AC2044" s="462" t="n"/>
      <c r="AD2044" s="462" t="n"/>
      <c r="AE2044" s="462" t="n"/>
      <c r="AF2044" s="462" t="n"/>
      <c r="AG2044" s="462" t="n"/>
      <c r="AH2044" s="462" t="n"/>
      <c r="AI2044" s="462" t="n"/>
      <c r="AJ2044" s="462" t="n"/>
      <c r="AK2044" s="462" t="n"/>
      <c r="AL2044" s="462" t="n"/>
      <c r="AM2044" s="462" t="n"/>
      <c r="AN2044" s="462" t="n"/>
      <c r="AO2044" s="462" t="n"/>
      <c r="AP2044" s="462" t="n"/>
      <c r="AQ2044" s="462" t="n"/>
      <c r="AR2044" s="462" t="n"/>
      <c r="AS2044" s="462" t="n"/>
    </row>
    <row r="2045">
      <c r="A2045" s="461" t="n">
        <v>2037</v>
      </c>
      <c r="B2045" s="462" t="inlineStr">
        <is>
          <t>Express Fee</t>
        </is>
      </c>
      <c r="C2045" s="462" t="inlineStr">
        <is>
          <t>ឌី អេច អិល អិចប្រេស (ខេមបូឌា)</t>
        </is>
      </c>
      <c r="D2045" s="462" t="inlineStr">
        <is>
          <t>L001-100045197</t>
        </is>
      </c>
      <c r="E2045" s="462" t="inlineStr">
        <is>
          <t>PNHR000379912</t>
        </is>
      </c>
      <c r="F2045" s="463" t="n">
        <v>44329</v>
      </c>
      <c r="G2045" s="464" t="n">
        <v>8557</v>
      </c>
      <c r="H2045" s="462" t="n"/>
      <c r="I2045" s="464">
        <f>G2045</f>
        <v/>
      </c>
      <c r="J2045" s="462">
        <f>IF(AND(Q2045=TRUE, R2045=TRUE, S2045=TRUE), IF(W2045&lt;-0.05, "អនុញ្ញាត (អ្នកផ្គត់ផ្គង់ប្រកាសខ្វះ)", "បានប្រកាស (អនុញ្ញាត)"), IF(AND(Q2045=FALSE, R2045=FALSE, S2045=FALSE), "ព្យួរទុក (មិនមានទិន្នន័យ)", "ប្រកាសខុស (ព្យួរទុក)"))</f>
        <v/>
      </c>
      <c r="K2045" s="462" t="inlineStr"/>
      <c r="L2045" s="462" t="inlineStr"/>
      <c r="M2045" s="464">
        <f>AH2045</f>
        <v/>
      </c>
      <c r="N2045" s="464">
        <f>IF(W2045&lt;0,AH2045,I2045)</f>
        <v/>
      </c>
      <c r="O2045" s="464">
        <f>I2045-M2045</f>
        <v/>
      </c>
      <c r="P2045" s="462" t="n"/>
      <c r="Q2045" s="462">
        <f>V2045=W2045</f>
        <v/>
      </c>
      <c r="R2045" s="462">
        <f>AND(MONTH(F2045)=MONTH(X2045), YEAR(F2045)=YEAR(X2045))</f>
        <v/>
      </c>
      <c r="S2045" s="462">
        <f>AC2045="L001-901905215"</f>
        <v/>
      </c>
      <c r="T2045" s="464">
        <f>G2045-AH2045</f>
        <v/>
      </c>
      <c r="U2045" s="462" t="n"/>
      <c r="V2045" s="462" t="inlineStr">
        <is>
          <t>PNHR000379912</t>
        </is>
      </c>
      <c r="W2045" s="462" t="inlineStr"/>
      <c r="X2045" s="499" t="n"/>
      <c r="Y2045" s="462" t="n"/>
      <c r="Z2045" s="462" t="n"/>
      <c r="AA2045" s="462" t="n"/>
      <c r="AB2045" s="462" t="n"/>
      <c r="AC2045" s="462" t="n"/>
      <c r="AD2045" s="462" t="n"/>
      <c r="AE2045" s="462" t="n"/>
      <c r="AF2045" s="462" t="n"/>
      <c r="AG2045" s="462" t="n"/>
      <c r="AH2045" s="462" t="n"/>
      <c r="AI2045" s="462" t="n"/>
      <c r="AJ2045" s="462" t="n"/>
      <c r="AK2045" s="462" t="n"/>
      <c r="AL2045" s="462" t="n"/>
      <c r="AM2045" s="462" t="n"/>
      <c r="AN2045" s="462" t="n"/>
      <c r="AO2045" s="462" t="n"/>
      <c r="AP2045" s="462" t="n"/>
      <c r="AQ2045" s="462" t="n"/>
      <c r="AR2045" s="462" t="n"/>
      <c r="AS2045" s="462" t="n"/>
    </row>
    <row r="2046">
      <c r="A2046" s="461" t="n">
        <v>2038</v>
      </c>
      <c r="B2046" s="462" t="inlineStr">
        <is>
          <t>Lift On/Off</t>
        </is>
      </c>
      <c r="C2046" s="462" t="inlineStr">
        <is>
          <t>កំពង់ផែស្វយ័តភ្នំពេញ "ក.ស.ភ"</t>
        </is>
      </c>
      <c r="D2046" s="462" t="inlineStr">
        <is>
          <t>L001-100044999</t>
        </is>
      </c>
      <c r="E2046" s="462" t="inlineStr">
        <is>
          <t>INV20210418526</t>
        </is>
      </c>
      <c r="F2046" s="463" t="n">
        <v>44317</v>
      </c>
      <c r="G2046" s="464" t="n">
        <v>4855</v>
      </c>
      <c r="H2046" s="462" t="n"/>
      <c r="I2046" s="464">
        <f>G2046</f>
        <v/>
      </c>
      <c r="J2046" s="462">
        <f>IF(AND(Q2046=TRUE, R2046=TRUE, S2046=TRUE), IF(W2046&lt;-0.05, "អនុញ្ញាត (អ្នកផ្គត់ផ្គង់ប្រកាសខ្វះ)", "បានប្រកាស (អនុញ្ញាត)"), IF(AND(Q2046=FALSE, R2046=FALSE, S2046=FALSE), "ព្យួរទុក (មិនមានទិន្នន័យ)", "ប្រកាសខុស (ព្យួរទុក)"))</f>
        <v/>
      </c>
      <c r="K2046" s="462" t="inlineStr"/>
      <c r="L2046" s="462" t="inlineStr"/>
      <c r="M2046" s="464">
        <f>AH2046</f>
        <v/>
      </c>
      <c r="N2046" s="464">
        <f>IF(W2046&lt;0,AH2046,I2046)</f>
        <v/>
      </c>
      <c r="O2046" s="464">
        <f>I2046-M2046</f>
        <v/>
      </c>
      <c r="P2046" s="462" t="n"/>
      <c r="Q2046" s="462">
        <f>V2046=W2046</f>
        <v/>
      </c>
      <c r="R2046" s="462">
        <f>AND(MONTH(F2046)=MONTH(X2046), YEAR(F2046)=YEAR(X2046))</f>
        <v/>
      </c>
      <c r="S2046" s="462">
        <f>AC2046="L001-901905215"</f>
        <v/>
      </c>
      <c r="T2046" s="464">
        <f>G2046-AH2046</f>
        <v/>
      </c>
      <c r="U2046" s="462" t="n"/>
      <c r="V2046" s="462" t="inlineStr">
        <is>
          <t>INV20210418526</t>
        </is>
      </c>
      <c r="W2046" s="462" t="inlineStr"/>
      <c r="X2046" s="499" t="n"/>
      <c r="Y2046" s="462" t="n"/>
      <c r="Z2046" s="462" t="n"/>
      <c r="AA2046" s="462" t="n"/>
      <c r="AB2046" s="462" t="n"/>
      <c r="AC2046" s="462" t="n"/>
      <c r="AD2046" s="462" t="n"/>
      <c r="AE2046" s="462" t="n"/>
      <c r="AF2046" s="462" t="n"/>
      <c r="AG2046" s="462" t="n"/>
      <c r="AH2046" s="462" t="n"/>
      <c r="AI2046" s="462" t="n"/>
      <c r="AJ2046" s="462" t="n"/>
      <c r="AK2046" s="462" t="n"/>
      <c r="AL2046" s="462" t="n"/>
      <c r="AM2046" s="462" t="n"/>
      <c r="AN2046" s="462" t="n"/>
      <c r="AO2046" s="462" t="n"/>
      <c r="AP2046" s="462" t="n"/>
      <c r="AQ2046" s="462" t="n"/>
      <c r="AR2046" s="462" t="n"/>
      <c r="AS2046" s="462" t="n"/>
    </row>
    <row r="2047">
      <c r="A2047" s="461" t="n">
        <v>2039</v>
      </c>
      <c r="B2047" s="462" t="inlineStr">
        <is>
          <t>THC Local charge</t>
        </is>
      </c>
      <c r="C2047" s="462" t="inlineStr">
        <is>
          <t>មើស្គ (ខេមបូឌា)</t>
        </is>
      </c>
      <c r="D2047" s="462" t="inlineStr">
        <is>
          <t>L001-100045200</t>
        </is>
      </c>
      <c r="E2047" s="462" t="inlineStr">
        <is>
          <t>5995874738</t>
        </is>
      </c>
      <c r="F2047" s="463" t="n">
        <v>44342</v>
      </c>
      <c r="G2047" s="464" t="n">
        <v>172106</v>
      </c>
      <c r="H2047" s="462" t="n"/>
      <c r="I2047" s="464">
        <f>G2047</f>
        <v/>
      </c>
      <c r="J2047" s="462">
        <f>IF(AND(Q2047=TRUE, R2047=TRUE, S2047=TRUE), IF(W2047&lt;-0.05, "អនុញ្ញាត (អ្នកផ្គត់ផ្គង់ប្រកាសខ្វះ)", "បានប្រកាស (អនុញ្ញាត)"), IF(AND(Q2047=FALSE, R2047=FALSE, S2047=FALSE), "ព្យួរទុក (មិនមានទិន្នន័យ)", "ប្រកាសខុស (ព្យួរទុក)"))</f>
        <v/>
      </c>
      <c r="K2047" s="462" t="inlineStr"/>
      <c r="L2047" s="462" t="inlineStr"/>
      <c r="M2047" s="464">
        <f>AH2047</f>
        <v/>
      </c>
      <c r="N2047" s="464">
        <f>IF(W2047&lt;0,AH2047,I2047)</f>
        <v/>
      </c>
      <c r="O2047" s="464">
        <f>I2047-M2047</f>
        <v/>
      </c>
      <c r="P2047" s="462" t="n"/>
      <c r="Q2047" s="462">
        <f>V2047=W2047</f>
        <v/>
      </c>
      <c r="R2047" s="462">
        <f>AND(MONTH(F2047)=MONTH(X2047), YEAR(F2047)=YEAR(X2047))</f>
        <v/>
      </c>
      <c r="S2047" s="462">
        <f>AC2047="L001-901905215"</f>
        <v/>
      </c>
      <c r="T2047" s="464">
        <f>G2047-AH2047</f>
        <v/>
      </c>
      <c r="U2047" s="462" t="n"/>
      <c r="V2047" s="462" t="inlineStr">
        <is>
          <t>5995874738</t>
        </is>
      </c>
      <c r="W2047" s="462" t="inlineStr">
        <is>
          <t>5995874738</t>
        </is>
      </c>
      <c r="X2047" s="463" t="n">
        <v>44342</v>
      </c>
      <c r="Y2047" s="462" t="inlineStr">
        <is>
          <t>5995874738</t>
        </is>
      </c>
      <c r="Z2047" s="462" t="inlineStr"/>
      <c r="AA2047" s="462" t="inlineStr">
        <is>
          <t>បុគ្គលជាប់អាករ</t>
        </is>
      </c>
      <c r="AB2047" s="462" t="inlineStr">
        <is>
          <t>L001-901905215</t>
        </is>
      </c>
      <c r="AC2047" s="462" t="inlineStr">
        <is>
          <t>វីអ៊ីស៊ិន (ខេមបូឌា) អ៊ិនដាសស្ទ្រី ឯ.ក</t>
        </is>
      </c>
      <c r="AD2047" s="464" t="n">
        <v>1893161</v>
      </c>
      <c r="AE2047" s="464" t="n">
        <v>1721055</v>
      </c>
      <c r="AF2047" s="464" t="n">
        <v>0</v>
      </c>
      <c r="AG2047" s="464" t="n">
        <v>0</v>
      </c>
      <c r="AH2047" s="464" t="n">
        <v>172106</v>
      </c>
      <c r="AI2047" s="464" t="n">
        <v>0</v>
      </c>
      <c r="AJ2047" s="464" t="n">
        <v>0</v>
      </c>
      <c r="AK2047" s="464" t="n">
        <v>0</v>
      </c>
      <c r="AL2047" s="464" t="n">
        <v>0</v>
      </c>
      <c r="AM2047" s="464" t="n">
        <v>0</v>
      </c>
      <c r="AN2047" s="464" t="n">
        <v>0</v>
      </c>
      <c r="AO2047" s="464" t="n">
        <v>0</v>
      </c>
      <c r="AP2047" s="464" t="n">
        <v>0</v>
      </c>
      <c r="AQ2047" s="462" t="inlineStr"/>
      <c r="AR2047" s="462" t="inlineStr"/>
      <c r="AS2047" s="462" t="inlineStr">
        <is>
          <t>បានប្រកាសពន្ធ</t>
        </is>
      </c>
    </row>
    <row r="2048">
      <c r="A2048" s="461" t="n">
        <v>2040</v>
      </c>
      <c r="B2048" s="462" t="inlineStr">
        <is>
          <t>THC Local charge</t>
        </is>
      </c>
      <c r="C2048" s="462" t="inlineStr">
        <is>
          <t>មើស្គ (ខេមបូឌា)</t>
        </is>
      </c>
      <c r="D2048" s="462" t="inlineStr">
        <is>
          <t>L001-100045200</t>
        </is>
      </c>
      <c r="E2048" s="462" t="inlineStr">
        <is>
          <t>5995874743</t>
        </is>
      </c>
      <c r="F2048" s="463" t="n">
        <v>44342</v>
      </c>
      <c r="G2048" s="464" t="n">
        <v>66397</v>
      </c>
      <c r="H2048" s="462" t="n"/>
      <c r="I2048" s="464">
        <f>G2048</f>
        <v/>
      </c>
      <c r="J2048" s="462">
        <f>IF(AND(Q2048=TRUE, R2048=TRUE, S2048=TRUE), IF(W2048&lt;-0.05, "អនុញ្ញាត (អ្នកផ្គត់ផ្គង់ប្រកាសខ្វះ)", "បានប្រកាស (អនុញ្ញាត)"), IF(AND(Q2048=FALSE, R2048=FALSE, S2048=FALSE), "ព្យួរទុក (មិនមានទិន្នន័យ)", "ប្រកាសខុស (ព្យួរទុក)"))</f>
        <v/>
      </c>
      <c r="K2048" s="462" t="inlineStr"/>
      <c r="L2048" s="462" t="inlineStr"/>
      <c r="M2048" s="464">
        <f>AH2048</f>
        <v/>
      </c>
      <c r="N2048" s="464">
        <f>IF(W2048&lt;0,AH2048,I2048)</f>
        <v/>
      </c>
      <c r="O2048" s="464">
        <f>I2048-M2048</f>
        <v/>
      </c>
      <c r="P2048" s="462" t="n"/>
      <c r="Q2048" s="462">
        <f>V2048=W2048</f>
        <v/>
      </c>
      <c r="R2048" s="462">
        <f>AND(MONTH(F2048)=MONTH(X2048), YEAR(F2048)=YEAR(X2048))</f>
        <v/>
      </c>
      <c r="S2048" s="462">
        <f>AC2048="L001-901905215"</f>
        <v/>
      </c>
      <c r="T2048" s="464">
        <f>G2048-AH2048</f>
        <v/>
      </c>
      <c r="U2048" s="462" t="n"/>
      <c r="V2048" s="462" t="inlineStr">
        <is>
          <t>5995874743</t>
        </is>
      </c>
      <c r="W2048" s="462" t="inlineStr">
        <is>
          <t>5995874743</t>
        </is>
      </c>
      <c r="X2048" s="463" t="n">
        <v>44342</v>
      </c>
      <c r="Y2048" s="462" t="inlineStr">
        <is>
          <t>5995874743</t>
        </is>
      </c>
      <c r="Z2048" s="462" t="inlineStr"/>
      <c r="AA2048" s="462" t="inlineStr">
        <is>
          <t>បុគ្គលជាប់អាករ</t>
        </is>
      </c>
      <c r="AB2048" s="462" t="inlineStr">
        <is>
          <t>L001-901905215</t>
        </is>
      </c>
      <c r="AC2048" s="462" t="inlineStr">
        <is>
          <t>វីអ៊ីស៊ិន (ខេមបូឌា) អ៊ិនដាសស្ទ្រី ឯ.ក</t>
        </is>
      </c>
      <c r="AD2048" s="464" t="n">
        <v>730362</v>
      </c>
      <c r="AE2048" s="464" t="n">
        <v>663965</v>
      </c>
      <c r="AF2048" s="464" t="n">
        <v>0</v>
      </c>
      <c r="AG2048" s="464" t="n">
        <v>0</v>
      </c>
      <c r="AH2048" s="464" t="n">
        <v>66397</v>
      </c>
      <c r="AI2048" s="464" t="n">
        <v>0</v>
      </c>
      <c r="AJ2048" s="464" t="n">
        <v>0</v>
      </c>
      <c r="AK2048" s="464" t="n">
        <v>0</v>
      </c>
      <c r="AL2048" s="464" t="n">
        <v>0</v>
      </c>
      <c r="AM2048" s="464" t="n">
        <v>0</v>
      </c>
      <c r="AN2048" s="464" t="n">
        <v>0</v>
      </c>
      <c r="AO2048" s="464" t="n">
        <v>0</v>
      </c>
      <c r="AP2048" s="464" t="n">
        <v>0</v>
      </c>
      <c r="AQ2048" s="462" t="inlineStr"/>
      <c r="AR2048" s="462" t="inlineStr"/>
      <c r="AS2048" s="462" t="inlineStr">
        <is>
          <t>បានប្រកាសពន្ធ</t>
        </is>
      </c>
    </row>
    <row r="2049">
      <c r="A2049" s="461" t="n">
        <v>2041</v>
      </c>
      <c r="B2049" s="462" t="inlineStr">
        <is>
          <t>General pest control service on May 2021</t>
        </is>
      </c>
      <c r="C2049" s="462" t="inlineStr">
        <is>
          <t>ភីស៊ីអាយ សឺវីស</t>
        </is>
      </c>
      <c r="D2049" s="462" t="inlineStr">
        <is>
          <t>K010-901639639</t>
        </is>
      </c>
      <c r="E2049" s="462" t="inlineStr">
        <is>
          <t>2021-0090</t>
        </is>
      </c>
      <c r="F2049" s="463" t="n">
        <v>44333</v>
      </c>
      <c r="G2049" s="464" t="n">
        <v>80960</v>
      </c>
      <c r="H2049" s="462" t="n"/>
      <c r="I2049" s="464">
        <f>G2049</f>
        <v/>
      </c>
      <c r="J2049" s="462">
        <f>IF(AND(Q2049=TRUE, R2049=TRUE, S2049=TRUE), IF(W2049&lt;-0.05, "អនុញ្ញាត (អ្នកផ្គត់ផ្គង់ប្រកាសខ្វះ)", "បានប្រកាស (អនុញ្ញាត)"), IF(AND(Q2049=FALSE, R2049=FALSE, S2049=FALSE), "ព្យួរទុក (មិនមានទិន្នន័យ)", "ប្រកាសខុស (ព្យួរទុក)"))</f>
        <v/>
      </c>
      <c r="K2049" s="462" t="inlineStr"/>
      <c r="L2049" s="462" t="inlineStr"/>
      <c r="M2049" s="464">
        <f>AH2049</f>
        <v/>
      </c>
      <c r="N2049" s="464">
        <f>IF(W2049&lt;0,AH2049,I2049)</f>
        <v/>
      </c>
      <c r="O2049" s="464">
        <f>I2049-M2049</f>
        <v/>
      </c>
      <c r="P2049" s="462" t="n"/>
      <c r="Q2049" s="462">
        <f>V2049=W2049</f>
        <v/>
      </c>
      <c r="R2049" s="462">
        <f>AND(MONTH(F2049)=MONTH(X2049), YEAR(F2049)=YEAR(X2049))</f>
        <v/>
      </c>
      <c r="S2049" s="462">
        <f>AC2049="L001-901905215"</f>
        <v/>
      </c>
      <c r="T2049" s="464">
        <f>G2049-AH2049</f>
        <v/>
      </c>
      <c r="U2049" s="462" t="n"/>
      <c r="V2049" s="462" t="inlineStr">
        <is>
          <t>20210090</t>
        </is>
      </c>
      <c r="W2049" s="462" t="inlineStr">
        <is>
          <t>20210090</t>
        </is>
      </c>
      <c r="X2049" s="463" t="n">
        <v>44331</v>
      </c>
      <c r="Y2049" s="462" t="inlineStr">
        <is>
          <t>2021-0090</t>
        </is>
      </c>
      <c r="Z2049" s="462" t="inlineStr"/>
      <c r="AA2049" s="462" t="inlineStr">
        <is>
          <t>បុគ្គលជាប់អាករ</t>
        </is>
      </c>
      <c r="AB2049" s="462" t="inlineStr">
        <is>
          <t>L001-901703175</t>
        </is>
      </c>
      <c r="AC2049" s="462" t="inlineStr">
        <is>
          <t>ស៊ីណូហារ៉ា (ភ្នំពេញ) ឯ.ក</t>
        </is>
      </c>
      <c r="AD2049" s="464" t="n">
        <v>897160</v>
      </c>
      <c r="AE2049" s="464" t="n">
        <v>815600</v>
      </c>
      <c r="AF2049" s="464" t="n">
        <v>0</v>
      </c>
      <c r="AG2049" s="464" t="n">
        <v>0</v>
      </c>
      <c r="AH2049" s="464" t="n">
        <v>81560</v>
      </c>
      <c r="AI2049" s="464" t="n">
        <v>0</v>
      </c>
      <c r="AJ2049" s="464" t="n">
        <v>0</v>
      </c>
      <c r="AK2049" s="464" t="n">
        <v>0</v>
      </c>
      <c r="AL2049" s="464" t="n">
        <v>0</v>
      </c>
      <c r="AM2049" s="464" t="n">
        <v>0</v>
      </c>
      <c r="AN2049" s="464" t="n">
        <v>0</v>
      </c>
      <c r="AO2049" s="464" t="n">
        <v>0</v>
      </c>
      <c r="AP2049" s="464" t="n">
        <v>0</v>
      </c>
      <c r="AQ2049" s="462" t="inlineStr"/>
      <c r="AR2049" s="462" t="inlineStr">
        <is>
          <t>សេវាកម្មកំចាត់សត្វល្អិត</t>
        </is>
      </c>
      <c r="AS2049" s="462" t="inlineStr">
        <is>
          <t>បានប្រកាសពន្ធ</t>
        </is>
      </c>
    </row>
    <row r="2050">
      <c r="A2050" s="461" t="n">
        <v>2042</v>
      </c>
      <c r="B2050" s="462" t="inlineStr">
        <is>
          <t>Service Fee</t>
        </is>
      </c>
      <c r="C2050" s="462" t="inlineStr">
        <is>
          <t>សូស៊ីយេតេ កុងសេស្យូនែរ ដឺ ឡាអេរ៉ូព័រ</t>
        </is>
      </c>
      <c r="D2050" s="462" t="inlineStr">
        <is>
          <t>L001-100047300</t>
        </is>
      </c>
      <c r="E2050" s="462" t="inlineStr">
        <is>
          <t>2100-026242</t>
        </is>
      </c>
      <c r="F2050" s="463" t="n">
        <v>44343</v>
      </c>
      <c r="G2050" s="464" t="n">
        <v>10290</v>
      </c>
      <c r="H2050" s="462" t="n"/>
      <c r="I2050" s="464">
        <f>G2050</f>
        <v/>
      </c>
      <c r="J2050" s="462">
        <f>IF(AND(Q2050=TRUE, R2050=TRUE, S2050=TRUE), IF(W2050&lt;-0.05, "អនុញ្ញាត (អ្នកផ្គត់ផ្គង់ប្រកាសខ្វះ)", "បានប្រកាស (អនុញ្ញាត)"), IF(AND(Q2050=FALSE, R2050=FALSE, S2050=FALSE), "ព្យួរទុក (មិនមានទិន្នន័យ)", "ប្រកាសខុស (ព្យួរទុក)"))</f>
        <v/>
      </c>
      <c r="K2050" s="462" t="inlineStr"/>
      <c r="L2050" s="462" t="inlineStr"/>
      <c r="M2050" s="464">
        <f>AH2050</f>
        <v/>
      </c>
      <c r="N2050" s="464">
        <f>IF(W2050&lt;0,AH2050,I2050)</f>
        <v/>
      </c>
      <c r="O2050" s="464">
        <f>I2050-M2050</f>
        <v/>
      </c>
      <c r="P2050" s="462" t="n"/>
      <c r="Q2050" s="462">
        <f>V2050=W2050</f>
        <v/>
      </c>
      <c r="R2050" s="462">
        <f>AND(MONTH(F2050)=MONTH(X2050), YEAR(F2050)=YEAR(X2050))</f>
        <v/>
      </c>
      <c r="S2050" s="462">
        <f>AC2050="L001-901905215"</f>
        <v/>
      </c>
      <c r="T2050" s="464">
        <f>G2050-AH2050</f>
        <v/>
      </c>
      <c r="U2050" s="462" t="n"/>
      <c r="V2050" s="462" t="inlineStr">
        <is>
          <t>2100026242</t>
        </is>
      </c>
      <c r="W2050" s="462" t="inlineStr"/>
      <c r="X2050" s="499" t="n"/>
      <c r="Y2050" s="462" t="n"/>
      <c r="Z2050" s="462" t="n"/>
      <c r="AA2050" s="462" t="n"/>
      <c r="AB2050" s="462" t="n"/>
      <c r="AC2050" s="462" t="n"/>
      <c r="AD2050" s="462" t="n"/>
      <c r="AE2050" s="462" t="n"/>
      <c r="AF2050" s="462" t="n"/>
      <c r="AG2050" s="462" t="n"/>
      <c r="AH2050" s="462" t="n"/>
      <c r="AI2050" s="462" t="n"/>
      <c r="AJ2050" s="462" t="n"/>
      <c r="AK2050" s="462" t="n"/>
      <c r="AL2050" s="462" t="n"/>
      <c r="AM2050" s="462" t="n"/>
      <c r="AN2050" s="462" t="n"/>
      <c r="AO2050" s="462" t="n"/>
      <c r="AP2050" s="462" t="n"/>
      <c r="AQ2050" s="462" t="n"/>
      <c r="AR2050" s="462" t="n"/>
      <c r="AS2050" s="462" t="n"/>
    </row>
    <row r="2051">
      <c r="A2051" s="461" t="n">
        <v>2043</v>
      </c>
      <c r="B2051" s="462" t="inlineStr">
        <is>
          <t>Service Fee</t>
        </is>
      </c>
      <c r="C2051" s="462" t="inlineStr">
        <is>
          <t>សូស៊ីយេតេ កុងសេស្យូនែរ ដឺ ឡាអេរ៉ូព័រ</t>
        </is>
      </c>
      <c r="D2051" s="462" t="inlineStr">
        <is>
          <t>L001-100047300</t>
        </is>
      </c>
      <c r="E2051" s="462" t="inlineStr">
        <is>
          <t>2100-025649</t>
        </is>
      </c>
      <c r="F2051" s="463" t="n">
        <v>44340</v>
      </c>
      <c r="G2051" s="464" t="n">
        <v>22224</v>
      </c>
      <c r="H2051" s="462" t="n"/>
      <c r="I2051" s="464">
        <f>G2051</f>
        <v/>
      </c>
      <c r="J2051" s="462">
        <f>IF(AND(Q2051=TRUE, R2051=TRUE, S2051=TRUE), IF(W2051&lt;-0.05, "អនុញ្ញាត (អ្នកផ្គត់ផ្គង់ប្រកាសខ្វះ)", "បានប្រកាស (អនុញ្ញាត)"), IF(AND(Q2051=FALSE, R2051=FALSE, S2051=FALSE), "ព្យួរទុក (មិនមានទិន្នន័យ)", "ប្រកាសខុស (ព្យួរទុក)"))</f>
        <v/>
      </c>
      <c r="K2051" s="462" t="inlineStr"/>
      <c r="L2051" s="462" t="inlineStr"/>
      <c r="M2051" s="464">
        <f>AH2051</f>
        <v/>
      </c>
      <c r="N2051" s="464">
        <f>IF(W2051&lt;0,AH2051,I2051)</f>
        <v/>
      </c>
      <c r="O2051" s="464">
        <f>I2051-M2051</f>
        <v/>
      </c>
      <c r="P2051" s="462" t="n"/>
      <c r="Q2051" s="462">
        <f>V2051=W2051</f>
        <v/>
      </c>
      <c r="R2051" s="462">
        <f>AND(MONTH(F2051)=MONTH(X2051), YEAR(F2051)=YEAR(X2051))</f>
        <v/>
      </c>
      <c r="S2051" s="462">
        <f>AC2051="L001-901905215"</f>
        <v/>
      </c>
      <c r="T2051" s="464">
        <f>G2051-AH2051</f>
        <v/>
      </c>
      <c r="U2051" s="462" t="n"/>
      <c r="V2051" s="462" t="inlineStr">
        <is>
          <t>2100025649</t>
        </is>
      </c>
      <c r="W2051" s="462" t="inlineStr"/>
      <c r="X2051" s="499" t="n"/>
      <c r="Y2051" s="462" t="n"/>
      <c r="Z2051" s="462" t="n"/>
      <c r="AA2051" s="462" t="n"/>
      <c r="AB2051" s="462" t="n"/>
      <c r="AC2051" s="462" t="n"/>
      <c r="AD2051" s="462" t="n"/>
      <c r="AE2051" s="462" t="n"/>
      <c r="AF2051" s="462" t="n"/>
      <c r="AG2051" s="462" t="n"/>
      <c r="AH2051" s="462" t="n"/>
      <c r="AI2051" s="462" t="n"/>
      <c r="AJ2051" s="462" t="n"/>
      <c r="AK2051" s="462" t="n"/>
      <c r="AL2051" s="462" t="n"/>
      <c r="AM2051" s="462" t="n"/>
      <c r="AN2051" s="462" t="n"/>
      <c r="AO2051" s="462" t="n"/>
      <c r="AP2051" s="462" t="n"/>
      <c r="AQ2051" s="462" t="n"/>
      <c r="AR2051" s="462" t="n"/>
      <c r="AS2051" s="462" t="n"/>
    </row>
    <row r="2052">
      <c r="A2052" s="461" t="n">
        <v>2044</v>
      </c>
      <c r="B2052" s="462" t="inlineStr">
        <is>
          <t>Lift On &amp; Lift Off</t>
        </is>
      </c>
      <c r="C2052" s="462" t="inlineStr">
        <is>
          <t>កំពង់ផែស្វយ័តក្រុងព្រះសីហនុ</t>
        </is>
      </c>
      <c r="D2052" s="462" t="inlineStr">
        <is>
          <t>L001-100044638</t>
        </is>
      </c>
      <c r="E2052" s="462" t="inlineStr">
        <is>
          <t>082359</t>
        </is>
      </c>
      <c r="F2052" s="463" t="n">
        <v>44340</v>
      </c>
      <c r="G2052" s="464" t="n">
        <v>35435</v>
      </c>
      <c r="H2052" s="462" t="n"/>
      <c r="I2052" s="464">
        <f>G2052</f>
        <v/>
      </c>
      <c r="J2052" s="462">
        <f>IF(AND(Q2052=TRUE, R2052=TRUE, S2052=TRUE), IF(W2052&lt;-0.05, "អនុញ្ញាត (អ្នកផ្គត់ផ្គង់ប្រកាសខ្វះ)", "បានប្រកាស (អនុញ្ញាត)"), IF(AND(Q2052=FALSE, R2052=FALSE, S2052=FALSE), "ព្យួរទុក (មិនមានទិន្នន័យ)", "ប្រកាសខុស (ព្យួរទុក)"))</f>
        <v/>
      </c>
      <c r="K2052" s="462" t="inlineStr"/>
      <c r="L2052" s="462" t="inlineStr"/>
      <c r="M2052" s="464">
        <f>AH2052</f>
        <v/>
      </c>
      <c r="N2052" s="464">
        <f>IF(W2052&lt;0,AH2052,I2052)</f>
        <v/>
      </c>
      <c r="O2052" s="464">
        <f>I2052-M2052</f>
        <v/>
      </c>
      <c r="P2052" s="462" t="n"/>
      <c r="Q2052" s="462">
        <f>V2052=W2052</f>
        <v/>
      </c>
      <c r="R2052" s="462">
        <f>AND(MONTH(F2052)=MONTH(X2052), YEAR(F2052)=YEAR(X2052))</f>
        <v/>
      </c>
      <c r="S2052" s="462">
        <f>AC2052="L001-901905215"</f>
        <v/>
      </c>
      <c r="T2052" s="464">
        <f>G2052-AH2052</f>
        <v/>
      </c>
      <c r="U2052" s="462" t="n"/>
      <c r="V2052" s="462" t="inlineStr">
        <is>
          <t>082359</t>
        </is>
      </c>
      <c r="W2052" s="462" t="inlineStr"/>
      <c r="X2052" s="499" t="n"/>
      <c r="Y2052" s="462" t="n"/>
      <c r="Z2052" s="462" t="n"/>
      <c r="AA2052" s="462" t="n"/>
      <c r="AB2052" s="462" t="n"/>
      <c r="AC2052" s="462" t="n"/>
      <c r="AD2052" s="462" t="n"/>
      <c r="AE2052" s="462" t="n"/>
      <c r="AF2052" s="462" t="n"/>
      <c r="AG2052" s="462" t="n"/>
      <c r="AH2052" s="462" t="n"/>
      <c r="AI2052" s="462" t="n"/>
      <c r="AJ2052" s="462" t="n"/>
      <c r="AK2052" s="462" t="n"/>
      <c r="AL2052" s="462" t="n"/>
      <c r="AM2052" s="462" t="n"/>
      <c r="AN2052" s="462" t="n"/>
      <c r="AO2052" s="462" t="n"/>
      <c r="AP2052" s="462" t="n"/>
      <c r="AQ2052" s="462" t="n"/>
      <c r="AR2052" s="462" t="n"/>
      <c r="AS2052" s="462" t="n"/>
    </row>
    <row r="2053">
      <c r="A2053" s="461" t="n">
        <v>2045</v>
      </c>
      <c r="B2053" s="462" t="inlineStr">
        <is>
          <t>Lift On &amp; Lift Off</t>
        </is>
      </c>
      <c r="C2053" s="462" t="inlineStr">
        <is>
          <t>កំពង់ផែស្វយ័តក្រុងព្រះសីហនុ</t>
        </is>
      </c>
      <c r="D2053" s="462" t="inlineStr">
        <is>
          <t>L001-100044638</t>
        </is>
      </c>
      <c r="E2053" s="462" t="inlineStr">
        <is>
          <t>080799</t>
        </is>
      </c>
      <c r="F2053" s="463" t="n">
        <v>44337</v>
      </c>
      <c r="G2053" s="464" t="n">
        <v>35453</v>
      </c>
      <c r="H2053" s="462" t="n"/>
      <c r="I2053" s="464">
        <f>G2053</f>
        <v/>
      </c>
      <c r="J2053" s="462">
        <f>IF(AND(Q2053=TRUE, R2053=TRUE, S2053=TRUE), IF(W2053&lt;-0.05, "អនុញ្ញាត (អ្នកផ្គត់ផ្គង់ប្រកាសខ្វះ)", "បានប្រកាស (អនុញ្ញាត)"), IF(AND(Q2053=FALSE, R2053=FALSE, S2053=FALSE), "ព្យួរទុក (មិនមានទិន្នន័យ)", "ប្រកាសខុស (ព្យួរទុក)"))</f>
        <v/>
      </c>
      <c r="K2053" s="462" t="inlineStr"/>
      <c r="L2053" s="462" t="inlineStr"/>
      <c r="M2053" s="464">
        <f>AH2053</f>
        <v/>
      </c>
      <c r="N2053" s="464">
        <f>IF(W2053&lt;0,AH2053,I2053)</f>
        <v/>
      </c>
      <c r="O2053" s="464">
        <f>I2053-M2053</f>
        <v/>
      </c>
      <c r="P2053" s="462" t="n"/>
      <c r="Q2053" s="462">
        <f>V2053=W2053</f>
        <v/>
      </c>
      <c r="R2053" s="462">
        <f>AND(MONTH(F2053)=MONTH(X2053), YEAR(F2053)=YEAR(X2053))</f>
        <v/>
      </c>
      <c r="S2053" s="462">
        <f>AC2053="L001-901905215"</f>
        <v/>
      </c>
      <c r="T2053" s="464">
        <f>G2053-AH2053</f>
        <v/>
      </c>
      <c r="U2053" s="462" t="n"/>
      <c r="V2053" s="462" t="inlineStr">
        <is>
          <t>080799</t>
        </is>
      </c>
      <c r="W2053" s="462" t="inlineStr"/>
      <c r="X2053" s="499" t="n"/>
      <c r="Y2053" s="462" t="n"/>
      <c r="Z2053" s="462" t="n"/>
      <c r="AA2053" s="462" t="n"/>
      <c r="AB2053" s="462" t="n"/>
      <c r="AC2053" s="462" t="n"/>
      <c r="AD2053" s="462" t="n"/>
      <c r="AE2053" s="462" t="n"/>
      <c r="AF2053" s="462" t="n"/>
      <c r="AG2053" s="462" t="n"/>
      <c r="AH2053" s="462" t="n"/>
      <c r="AI2053" s="462" t="n"/>
      <c r="AJ2053" s="462" t="n"/>
      <c r="AK2053" s="462" t="n"/>
      <c r="AL2053" s="462" t="n"/>
      <c r="AM2053" s="462" t="n"/>
      <c r="AN2053" s="462" t="n"/>
      <c r="AO2053" s="462" t="n"/>
      <c r="AP2053" s="462" t="n"/>
      <c r="AQ2053" s="462" t="n"/>
      <c r="AR2053" s="462" t="n"/>
      <c r="AS2053" s="462" t="n"/>
    </row>
    <row r="2054">
      <c r="A2054" s="461" t="n">
        <v>2046</v>
      </c>
      <c r="B2054" s="462" t="inlineStr">
        <is>
          <t>THC</t>
        </is>
      </c>
      <c r="C2054" s="462" t="inlineStr">
        <is>
          <t>ខូស្កូ ស៊ីបភីង ឡាញ (ខេមបូឌា) ឯ.ក</t>
        </is>
      </c>
      <c r="D2054" s="462" t="inlineStr">
        <is>
          <t>L001-100103383</t>
        </is>
      </c>
      <c r="E2054" s="462" t="inlineStr">
        <is>
          <t>COS2105-06393</t>
        </is>
      </c>
      <c r="F2054" s="463" t="n">
        <v>44333</v>
      </c>
      <c r="G2054" s="464" t="n">
        <v>213570</v>
      </c>
      <c r="H2054" s="462" t="n"/>
      <c r="I2054" s="464">
        <f>G2054</f>
        <v/>
      </c>
      <c r="J2054" s="462">
        <f>IF(AND(Q2054=TRUE, R2054=TRUE, S2054=TRUE), IF(W2054&lt;-0.05, "អនុញ្ញាត (អ្នកផ្គត់ផ្គង់ប្រកាសខ្វះ)", "បានប្រកាស (អនុញ្ញាត)"), IF(AND(Q2054=FALSE, R2054=FALSE, S2054=FALSE), "ព្យួរទុក (មិនមានទិន្នន័យ)", "ប្រកាសខុស (ព្យួរទុក)"))</f>
        <v/>
      </c>
      <c r="K2054" s="462" t="inlineStr"/>
      <c r="L2054" s="462" t="inlineStr"/>
      <c r="M2054" s="464">
        <f>AH2054</f>
        <v/>
      </c>
      <c r="N2054" s="464">
        <f>IF(W2054&lt;0,AH2054,I2054)</f>
        <v/>
      </c>
      <c r="O2054" s="464">
        <f>I2054-M2054</f>
        <v/>
      </c>
      <c r="P2054" s="462" t="n"/>
      <c r="Q2054" s="462">
        <f>V2054=W2054</f>
        <v/>
      </c>
      <c r="R2054" s="462">
        <f>AND(MONTH(F2054)=MONTH(X2054), YEAR(F2054)=YEAR(X2054))</f>
        <v/>
      </c>
      <c r="S2054" s="462">
        <f>AC2054="L001-901905215"</f>
        <v/>
      </c>
      <c r="T2054" s="464">
        <f>G2054-AH2054</f>
        <v/>
      </c>
      <c r="U2054" s="462" t="n"/>
      <c r="V2054" s="462" t="inlineStr">
        <is>
          <t>COS210506393</t>
        </is>
      </c>
      <c r="W2054" s="462" t="inlineStr">
        <is>
          <t>COS210506393</t>
        </is>
      </c>
      <c r="X2054" s="463" t="n">
        <v>44333</v>
      </c>
      <c r="Y2054" s="462" t="inlineStr">
        <is>
          <t>COS2105-06393</t>
        </is>
      </c>
      <c r="Z2054" s="462" t="inlineStr"/>
      <c r="AA2054" s="462" t="inlineStr">
        <is>
          <t>បុគ្គលជាប់អាករ</t>
        </is>
      </c>
      <c r="AB2054" s="462" t="inlineStr">
        <is>
          <t>L001-901905215</t>
        </is>
      </c>
      <c r="AC2054" s="462" t="inlineStr">
        <is>
          <t>វីអ៊ីស៊ិន (ខេមបូឌា) អ៊ិនដាសស្ទ្រី ឯ.ក</t>
        </is>
      </c>
      <c r="AD2054" s="464" t="n">
        <v>2349270</v>
      </c>
      <c r="AE2054" s="464" t="n">
        <v>2135700</v>
      </c>
      <c r="AF2054" s="464" t="n">
        <v>0</v>
      </c>
      <c r="AG2054" s="464" t="n">
        <v>0</v>
      </c>
      <c r="AH2054" s="464" t="n">
        <v>213570</v>
      </c>
      <c r="AI2054" s="464" t="n">
        <v>0</v>
      </c>
      <c r="AJ2054" s="464" t="n">
        <v>0</v>
      </c>
      <c r="AK2054" s="464" t="n">
        <v>0</v>
      </c>
      <c r="AL2054" s="464" t="n">
        <v>0</v>
      </c>
      <c r="AM2054" s="464" t="n">
        <v>0</v>
      </c>
      <c r="AN2054" s="464" t="n">
        <v>0</v>
      </c>
      <c r="AO2054" s="464" t="n">
        <v>0</v>
      </c>
      <c r="AP2054" s="464" t="n">
        <v>0</v>
      </c>
      <c r="AQ2054" s="462" t="inlineStr"/>
      <c r="AR2054" s="462" t="inlineStr">
        <is>
          <t>THC&amp;DOC</t>
        </is>
      </c>
      <c r="AS2054" s="462" t="inlineStr">
        <is>
          <t>បានប្រកាសពន្ធ</t>
        </is>
      </c>
    </row>
    <row r="2055">
      <c r="A2055" s="461" t="n">
        <v>2047</v>
      </c>
      <c r="B2055" s="462" t="inlineStr">
        <is>
          <t>Lift on</t>
        </is>
      </c>
      <c r="C2055" s="462" t="inlineStr">
        <is>
          <t>ហុង ឡេង ហួរ</t>
        </is>
      </c>
      <c r="D2055" s="462" t="inlineStr">
        <is>
          <t>L001-100068901</t>
        </is>
      </c>
      <c r="E2055" s="462" t="inlineStr">
        <is>
          <t>161646</t>
        </is>
      </c>
      <c r="F2055" s="463" t="n">
        <v>44337</v>
      </c>
      <c r="G2055" s="464" t="n">
        <v>5557</v>
      </c>
      <c r="H2055" s="462" t="n"/>
      <c r="I2055" s="464">
        <f>G2055</f>
        <v/>
      </c>
      <c r="J2055" s="462">
        <f>IF(AND(Q2055=TRUE, R2055=TRUE, S2055=TRUE), IF(W2055&lt;-0.05, "អនុញ្ញាត (អ្នកផ្គត់ផ្គង់ប្រកាសខ្វះ)", "បានប្រកាស (អនុញ្ញាត)"), IF(AND(Q2055=FALSE, R2055=FALSE, S2055=FALSE), "ព្យួរទុក (មិនមានទិន្នន័យ)", "ប្រកាសខុស (ព្យួរទុក)"))</f>
        <v/>
      </c>
      <c r="K2055" s="462" t="inlineStr"/>
      <c r="L2055" s="462" t="inlineStr"/>
      <c r="M2055" s="464">
        <f>AH2055</f>
        <v/>
      </c>
      <c r="N2055" s="464">
        <f>IF(W2055&lt;0,AH2055,I2055)</f>
        <v/>
      </c>
      <c r="O2055" s="464">
        <f>I2055-M2055</f>
        <v/>
      </c>
      <c r="P2055" s="462" t="n"/>
      <c r="Q2055" s="462">
        <f>V2055=W2055</f>
        <v/>
      </c>
      <c r="R2055" s="462">
        <f>AND(MONTH(F2055)=MONTH(X2055), YEAR(F2055)=YEAR(X2055))</f>
        <v/>
      </c>
      <c r="S2055" s="462">
        <f>AC2055="L001-901905215"</f>
        <v/>
      </c>
      <c r="T2055" s="464">
        <f>G2055-AH2055</f>
        <v/>
      </c>
      <c r="U2055" s="462" t="n"/>
      <c r="V2055" s="462" t="inlineStr">
        <is>
          <t>161646</t>
        </is>
      </c>
      <c r="W2055" s="462" t="inlineStr">
        <is>
          <t>161646</t>
        </is>
      </c>
      <c r="X2055" s="463" t="n">
        <v>44337</v>
      </c>
      <c r="Y2055" s="462" t="inlineStr">
        <is>
          <t>161646</t>
        </is>
      </c>
      <c r="Z2055" s="462" t="inlineStr"/>
      <c r="AA2055" s="462" t="inlineStr">
        <is>
          <t>បុគ្គលមិនជាប់អាករ</t>
        </is>
      </c>
      <c r="AB2055" s="462" t="inlineStr">
        <is>
          <t>GC0000001</t>
        </is>
      </c>
      <c r="AC2055" s="462" t="inlineStr">
        <is>
          <t>អតិថិជនទូទៅ</t>
        </is>
      </c>
      <c r="AD2055" s="464" t="n">
        <v>61125</v>
      </c>
      <c r="AE2055" s="464" t="n">
        <v>55568</v>
      </c>
      <c r="AF2055" s="464" t="n">
        <v>0</v>
      </c>
      <c r="AG2055" s="464" t="n">
        <v>0</v>
      </c>
      <c r="AH2055" s="464" t="n">
        <v>5557</v>
      </c>
      <c r="AI2055" s="464" t="n">
        <v>0</v>
      </c>
      <c r="AJ2055" s="464" t="n">
        <v>0</v>
      </c>
      <c r="AK2055" s="464" t="n">
        <v>0</v>
      </c>
      <c r="AL2055" s="464" t="n">
        <v>0</v>
      </c>
      <c r="AM2055" s="464" t="n">
        <v>0</v>
      </c>
      <c r="AN2055" s="464" t="n">
        <v>0</v>
      </c>
      <c r="AO2055" s="464" t="n">
        <v>0</v>
      </c>
      <c r="AP2055" s="464" t="n">
        <v>0</v>
      </c>
      <c r="AQ2055" s="462" t="inlineStr"/>
      <c r="AR2055" s="462" t="inlineStr">
        <is>
          <t>DPY*** Lift On Empty Fee</t>
        </is>
      </c>
      <c r="AS2055" s="462" t="inlineStr">
        <is>
          <t>បានប្រកាសពន្ធ</t>
        </is>
      </c>
    </row>
    <row r="2056">
      <c r="A2056" s="461" t="n">
        <v>2048</v>
      </c>
      <c r="B2056" s="462" t="inlineStr">
        <is>
          <t>THC,DOC FEE</t>
        </is>
      </c>
      <c r="C2056" s="462" t="inlineStr">
        <is>
          <t>ហារី &amp; សាន់ អេជេនស៊ី</t>
        </is>
      </c>
      <c r="D2056" s="462" t="inlineStr">
        <is>
          <t>K002-901637349</t>
        </is>
      </c>
      <c r="E2056" s="462" t="inlineStr">
        <is>
          <t>TI-001084</t>
        </is>
      </c>
      <c r="F2056" s="463" t="n">
        <v>44319</v>
      </c>
      <c r="G2056" s="464" t="n">
        <v>109296</v>
      </c>
      <c r="H2056" s="462" t="n"/>
      <c r="I2056" s="464">
        <f>G2056</f>
        <v/>
      </c>
      <c r="J2056" s="462">
        <f>IF(AND(Q2056=TRUE, R2056=TRUE, S2056=TRUE), IF(W2056&lt;-0.05, "អនុញ្ញាត (អ្នកផ្គត់ផ្គង់ប្រកាសខ្វះ)", "បានប្រកាស (អនុញ្ញាត)"), IF(AND(Q2056=FALSE, R2056=FALSE, S2056=FALSE), "ព្យួរទុក (មិនមានទិន្នន័យ)", "ប្រកាសខុស (ព្យួរទុក)"))</f>
        <v/>
      </c>
      <c r="K2056" s="462" t="inlineStr"/>
      <c r="L2056" s="462" t="inlineStr"/>
      <c r="M2056" s="464">
        <f>AH2056</f>
        <v/>
      </c>
      <c r="N2056" s="464">
        <f>IF(W2056&lt;0,AH2056,I2056)</f>
        <v/>
      </c>
      <c r="O2056" s="464">
        <f>I2056-M2056</f>
        <v/>
      </c>
      <c r="P2056" s="462" t="n"/>
      <c r="Q2056" s="462">
        <f>V2056=W2056</f>
        <v/>
      </c>
      <c r="R2056" s="462">
        <f>AND(MONTH(F2056)=MONTH(X2056), YEAR(F2056)=YEAR(X2056))</f>
        <v/>
      </c>
      <c r="S2056" s="462">
        <f>AC2056="L001-901905215"</f>
        <v/>
      </c>
      <c r="T2056" s="464">
        <f>G2056-AH2056</f>
        <v/>
      </c>
      <c r="U2056" s="462" t="n"/>
      <c r="V2056" s="462" t="inlineStr">
        <is>
          <t>TI001084</t>
        </is>
      </c>
      <c r="W2056" s="462" t="inlineStr">
        <is>
          <t>TI001084</t>
        </is>
      </c>
      <c r="X2056" s="463" t="n">
        <v>44319</v>
      </c>
      <c r="Y2056" s="462" t="inlineStr">
        <is>
          <t>TI-001084</t>
        </is>
      </c>
      <c r="Z2056" s="462" t="inlineStr"/>
      <c r="AA2056" s="462" t="inlineStr">
        <is>
          <t>បុគ្គលជាប់អាករ</t>
        </is>
      </c>
      <c r="AB2056" s="462" t="inlineStr">
        <is>
          <t>L001-901905215</t>
        </is>
      </c>
      <c r="AC2056" s="462" t="inlineStr">
        <is>
          <t>វីអ៊ីស៊ិន (ខេមបូឌា) អ៊ិនដាសស្ទ្រី ឯ.ក</t>
        </is>
      </c>
      <c r="AD2056" s="464" t="n">
        <v>1202256</v>
      </c>
      <c r="AE2056" s="464" t="n">
        <v>1092960</v>
      </c>
      <c r="AF2056" s="464" t="n">
        <v>0</v>
      </c>
      <c r="AG2056" s="464" t="n">
        <v>0</v>
      </c>
      <c r="AH2056" s="464" t="n">
        <v>109296</v>
      </c>
      <c r="AI2056" s="464" t="n">
        <v>0</v>
      </c>
      <c r="AJ2056" s="464" t="n">
        <v>0</v>
      </c>
      <c r="AK2056" s="464" t="n">
        <v>0</v>
      </c>
      <c r="AL2056" s="464" t="n">
        <v>0</v>
      </c>
      <c r="AM2056" s="464" t="n">
        <v>0</v>
      </c>
      <c r="AN2056" s="464" t="n">
        <v>0</v>
      </c>
      <c r="AO2056" s="464" t="n">
        <v>0</v>
      </c>
      <c r="AP2056" s="464" t="n">
        <v>0</v>
      </c>
      <c r="AQ2056" s="462" t="inlineStr"/>
      <c r="AR2056" s="462" t="inlineStr">
        <is>
          <t>ថ្លៃលើករឺដាក់ទំនិញចុះពីកប៉ាល់នៅផែ, ថ្លែឯកសារ​, ថ្លែសោរ (THC,DOC,SEAL)</t>
        </is>
      </c>
      <c r="AS2056" s="462" t="inlineStr">
        <is>
          <t>បានប្រកាសពន្ធ</t>
        </is>
      </c>
    </row>
    <row r="2057">
      <c r="A2057" s="461" t="n">
        <v>2049</v>
      </c>
      <c r="B2057" s="462" t="inlineStr">
        <is>
          <t>Lift On &amp; Lift Off</t>
        </is>
      </c>
      <c r="C2057" s="462" t="inlineStr">
        <is>
          <t>កំពង់ផែស្វយ័តក្រុងព្រះសីហនុ</t>
        </is>
      </c>
      <c r="D2057" s="462" t="inlineStr">
        <is>
          <t>L001-100044638</t>
        </is>
      </c>
      <c r="E2057" s="462" t="inlineStr">
        <is>
          <t>075033</t>
        </is>
      </c>
      <c r="F2057" s="463" t="n">
        <v>44317</v>
      </c>
      <c r="G2057" s="464" t="n">
        <v>35365</v>
      </c>
      <c r="H2057" s="462" t="n"/>
      <c r="I2057" s="464">
        <f>G2057</f>
        <v/>
      </c>
      <c r="J2057" s="462">
        <f>IF(AND(Q2057=TRUE, R2057=TRUE, S2057=TRUE), IF(W2057&lt;-0.05, "អនុញ្ញាត (អ្នកផ្គត់ផ្គង់ប្រកាសខ្វះ)", "បានប្រកាស (អនុញ្ញាត)"), IF(AND(Q2057=FALSE, R2057=FALSE, S2057=FALSE), "ព្យួរទុក (មិនមានទិន្នន័យ)", "ប្រកាសខុស (ព្យួរទុក)"))</f>
        <v/>
      </c>
      <c r="K2057" s="462" t="inlineStr"/>
      <c r="L2057" s="462" t="inlineStr"/>
      <c r="M2057" s="464">
        <f>AH2057</f>
        <v/>
      </c>
      <c r="N2057" s="464">
        <f>IF(W2057&lt;0,AH2057,I2057)</f>
        <v/>
      </c>
      <c r="O2057" s="464">
        <f>I2057-M2057</f>
        <v/>
      </c>
      <c r="P2057" s="462" t="n"/>
      <c r="Q2057" s="462">
        <f>V2057=W2057</f>
        <v/>
      </c>
      <c r="R2057" s="462">
        <f>AND(MONTH(F2057)=MONTH(X2057), YEAR(F2057)=YEAR(X2057))</f>
        <v/>
      </c>
      <c r="S2057" s="462">
        <f>AC2057="L001-901905215"</f>
        <v/>
      </c>
      <c r="T2057" s="464">
        <f>G2057-AH2057</f>
        <v/>
      </c>
      <c r="U2057" s="462" t="n"/>
      <c r="V2057" s="462" t="inlineStr">
        <is>
          <t>075033</t>
        </is>
      </c>
      <c r="W2057" s="462" t="inlineStr"/>
      <c r="X2057" s="499" t="n"/>
      <c r="Y2057" s="462" t="n"/>
      <c r="Z2057" s="462" t="n"/>
      <c r="AA2057" s="462" t="n"/>
      <c r="AB2057" s="462" t="n"/>
      <c r="AC2057" s="462" t="n"/>
      <c r="AD2057" s="462" t="n"/>
      <c r="AE2057" s="462" t="n"/>
      <c r="AF2057" s="462" t="n"/>
      <c r="AG2057" s="462" t="n"/>
      <c r="AH2057" s="462" t="n"/>
      <c r="AI2057" s="462" t="n"/>
      <c r="AJ2057" s="462" t="n"/>
      <c r="AK2057" s="462" t="n"/>
      <c r="AL2057" s="462" t="n"/>
      <c r="AM2057" s="462" t="n"/>
      <c r="AN2057" s="462" t="n"/>
      <c r="AO2057" s="462" t="n"/>
      <c r="AP2057" s="462" t="n"/>
      <c r="AQ2057" s="462" t="n"/>
      <c r="AR2057" s="462" t="n"/>
      <c r="AS2057" s="462" t="n"/>
    </row>
    <row r="2058">
      <c r="A2058" s="461" t="n">
        <v>2050</v>
      </c>
      <c r="B2058" s="462" t="inlineStr">
        <is>
          <t>Terminal handing charge</t>
        </is>
      </c>
      <c r="C2058" s="462" t="inlineStr">
        <is>
          <t>អេវើរហ្គ្រីន ស៊ីបភីង សឺវីស (ខេមបូឌា) ឯ.ក</t>
        </is>
      </c>
      <c r="D2058" s="462" t="inlineStr">
        <is>
          <t>L001-901705421</t>
        </is>
      </c>
      <c r="E2058" s="462" t="inlineStr">
        <is>
          <t>IY21003381</t>
        </is>
      </c>
      <c r="F2058" s="463" t="n">
        <v>44328</v>
      </c>
      <c r="G2058" s="464" t="n">
        <v>91013</v>
      </c>
      <c r="H2058" s="462" t="n"/>
      <c r="I2058" s="464">
        <f>G2058</f>
        <v/>
      </c>
      <c r="J2058" s="462">
        <f>IF(AND(Q2058=TRUE, R2058=TRUE, S2058=TRUE), IF(W2058&lt;-0.05, "អនុញ្ញាត (អ្នកផ្គត់ផ្គង់ប្រកាសខ្វះ)", "បានប្រកាស (អនុញ្ញាត)"), IF(AND(Q2058=FALSE, R2058=FALSE, S2058=FALSE), "ព្យួរទុក (មិនមានទិន្នន័យ)", "ប្រកាសខុស (ព្យួរទុក)"))</f>
        <v/>
      </c>
      <c r="K2058" s="462" t="inlineStr"/>
      <c r="L2058" s="462" t="inlineStr"/>
      <c r="M2058" s="464">
        <f>AH2058</f>
        <v/>
      </c>
      <c r="N2058" s="464">
        <f>IF(W2058&lt;0,AH2058,I2058)</f>
        <v/>
      </c>
      <c r="O2058" s="464">
        <f>I2058-M2058</f>
        <v/>
      </c>
      <c r="P2058" s="462" t="n"/>
      <c r="Q2058" s="462">
        <f>V2058=W2058</f>
        <v/>
      </c>
      <c r="R2058" s="462">
        <f>AND(MONTH(F2058)=MONTH(X2058), YEAR(F2058)=YEAR(X2058))</f>
        <v/>
      </c>
      <c r="S2058" s="462">
        <f>AC2058="L001-901905215"</f>
        <v/>
      </c>
      <c r="T2058" s="464">
        <f>G2058-AH2058</f>
        <v/>
      </c>
      <c r="U2058" s="462" t="n"/>
      <c r="V2058" s="462" t="inlineStr">
        <is>
          <t>IY21003381</t>
        </is>
      </c>
      <c r="W2058" s="462" t="inlineStr">
        <is>
          <t>IY21003381</t>
        </is>
      </c>
      <c r="X2058" s="463" t="n">
        <v>44293</v>
      </c>
      <c r="Y2058" s="462" t="inlineStr">
        <is>
          <t>IY21003381</t>
        </is>
      </c>
      <c r="Z2058" s="462" t="inlineStr"/>
      <c r="AA2058" s="462" t="inlineStr">
        <is>
          <t>បុគ្គលជាប់អាករ</t>
        </is>
      </c>
      <c r="AB2058" s="462" t="inlineStr">
        <is>
          <t>L001-901905215</t>
        </is>
      </c>
      <c r="AC2058" s="462" t="inlineStr">
        <is>
          <t>វីអ៊ីស៊ិន (ខេមបូឌា) អ៊ិនដាសស្ទ្រី ឯ.ក</t>
        </is>
      </c>
      <c r="AD2058" s="464" t="n">
        <v>1001138</v>
      </c>
      <c r="AE2058" s="464" t="n">
        <v>910125</v>
      </c>
      <c r="AF2058" s="464" t="n">
        <v>0</v>
      </c>
      <c r="AG2058" s="464" t="n">
        <v>0</v>
      </c>
      <c r="AH2058" s="464" t="n">
        <v>91013</v>
      </c>
      <c r="AI2058" s="464" t="n">
        <v>0</v>
      </c>
      <c r="AJ2058" s="464" t="n">
        <v>0</v>
      </c>
      <c r="AK2058" s="464" t="n">
        <v>0</v>
      </c>
      <c r="AL2058" s="464" t="n">
        <v>0</v>
      </c>
      <c r="AM2058" s="464" t="n">
        <v>0</v>
      </c>
      <c r="AN2058" s="464" t="n">
        <v>0</v>
      </c>
      <c r="AO2058" s="464" t="n">
        <v>0</v>
      </c>
      <c r="AP2058" s="464" t="n">
        <v>0</v>
      </c>
      <c r="AQ2058" s="462" t="inlineStr"/>
      <c r="AR2058" s="462" t="inlineStr">
        <is>
          <t>THC, Doc fee…..</t>
        </is>
      </c>
      <c r="AS2058" s="462" t="inlineStr">
        <is>
          <t>បានប្រកាសពន្ធ</t>
        </is>
      </c>
    </row>
    <row r="2059">
      <c r="A2059" s="461" t="n">
        <v>2051</v>
      </c>
      <c r="B2059" s="462" t="inlineStr">
        <is>
          <t>Trucking Fee</t>
        </is>
      </c>
      <c r="C2059" s="462" t="inlineStr">
        <is>
          <t>56ប៊ី-លីង សឹបផ្លាយ ឆេន មេនេចម៉ិន ឯ.ក</t>
        </is>
      </c>
      <c r="D2059" s="462" t="inlineStr">
        <is>
          <t>K004-902004795</t>
        </is>
      </c>
      <c r="E2059" s="462" t="inlineStr">
        <is>
          <t>IN202105-0326</t>
        </is>
      </c>
      <c r="F2059" s="463" t="n">
        <v>44347</v>
      </c>
      <c r="G2059" s="464" t="n">
        <v>299292</v>
      </c>
      <c r="H2059" s="462" t="n"/>
      <c r="I2059" s="464">
        <f>G2059</f>
        <v/>
      </c>
      <c r="J2059" s="462">
        <f>IF(AND(Q2059=TRUE, R2059=TRUE, S2059=TRUE), IF(W2059&lt;-0.05, "អនុញ្ញាត (អ្នកផ្គត់ផ្គង់ប្រកាសខ្វះ)", "បានប្រកាស (អនុញ្ញាត)"), IF(AND(Q2059=FALSE, R2059=FALSE, S2059=FALSE), "ព្យួរទុក (មិនមានទិន្នន័យ)", "ប្រកាសខុស (ព្យួរទុក)"))</f>
        <v/>
      </c>
      <c r="K2059" s="462" t="inlineStr"/>
      <c r="L2059" s="462" t="inlineStr"/>
      <c r="M2059" s="464">
        <f>AH2059</f>
        <v/>
      </c>
      <c r="N2059" s="464">
        <f>IF(W2059&lt;0,AH2059,I2059)</f>
        <v/>
      </c>
      <c r="O2059" s="464">
        <f>I2059-M2059</f>
        <v/>
      </c>
      <c r="P2059" s="462" t="n"/>
      <c r="Q2059" s="462">
        <f>V2059=W2059</f>
        <v/>
      </c>
      <c r="R2059" s="462">
        <f>AND(MONTH(F2059)=MONTH(X2059), YEAR(F2059)=YEAR(X2059))</f>
        <v/>
      </c>
      <c r="S2059" s="462">
        <f>AC2059="L001-901905215"</f>
        <v/>
      </c>
      <c r="T2059" s="464">
        <f>G2059-AH2059</f>
        <v/>
      </c>
      <c r="U2059" s="462" t="n"/>
      <c r="V2059" s="462" t="inlineStr">
        <is>
          <t>IN2021050326</t>
        </is>
      </c>
      <c r="W2059" s="462" t="inlineStr">
        <is>
          <t>IN2021050326</t>
        </is>
      </c>
      <c r="X2059" s="463" t="n">
        <v>44347</v>
      </c>
      <c r="Y2059" s="462" t="inlineStr">
        <is>
          <t>IN202105-0326</t>
        </is>
      </c>
      <c r="Z2059" s="462" t="inlineStr"/>
      <c r="AA2059" s="462" t="inlineStr">
        <is>
          <t>បុគ្គលជាប់អាករ</t>
        </is>
      </c>
      <c r="AB2059" s="462" t="inlineStr">
        <is>
          <t>L001-901905215</t>
        </is>
      </c>
      <c r="AC2059" s="462" t="inlineStr">
        <is>
          <t>វីអ៊ីស៊ិន (ខេមបូឌា) អ៊ិនដាសស្ទ្រី ឯ.ក</t>
        </is>
      </c>
      <c r="AD2059" s="464" t="n">
        <v>3292212</v>
      </c>
      <c r="AE2059" s="464" t="n">
        <v>2992920</v>
      </c>
      <c r="AF2059" s="464" t="n">
        <v>0</v>
      </c>
      <c r="AG2059" s="464" t="n">
        <v>0</v>
      </c>
      <c r="AH2059" s="464" t="n">
        <v>299292</v>
      </c>
      <c r="AI2059" s="464" t="n">
        <v>0</v>
      </c>
      <c r="AJ2059" s="464" t="n">
        <v>0</v>
      </c>
      <c r="AK2059" s="464" t="n">
        <v>0</v>
      </c>
      <c r="AL2059" s="464" t="n">
        <v>0</v>
      </c>
      <c r="AM2059" s="464" t="n">
        <v>0</v>
      </c>
      <c r="AN2059" s="464" t="n">
        <v>0</v>
      </c>
      <c r="AO2059" s="464" t="n">
        <v>0</v>
      </c>
      <c r="AP2059" s="464" t="n">
        <v>0</v>
      </c>
      <c r="AQ2059" s="462" t="inlineStr"/>
      <c r="AR2059" s="462" t="inlineStr">
        <is>
          <t>Trucking Fee</t>
        </is>
      </c>
      <c r="AS2059" s="462" t="inlineStr">
        <is>
          <t>បានប្រកាសពន្ធ</t>
        </is>
      </c>
    </row>
    <row r="2060">
      <c r="A2060" s="461" t="n">
        <v>2052</v>
      </c>
      <c r="B2060" s="462" t="inlineStr">
        <is>
          <t>Trucking Fee</t>
        </is>
      </c>
      <c r="C2060" s="462" t="inlineStr">
        <is>
          <t>56ប៊ី-លីង សឹបផ្លាយ ឆេន មេនេចម៉ិន ឯ.ក</t>
        </is>
      </c>
      <c r="D2060" s="462" t="inlineStr">
        <is>
          <t>K004-902004795</t>
        </is>
      </c>
      <c r="E2060" s="462" t="inlineStr">
        <is>
          <t>IN202105-0325</t>
        </is>
      </c>
      <c r="F2060" s="463" t="n">
        <v>44347</v>
      </c>
      <c r="G2060" s="464" t="n">
        <v>166952</v>
      </c>
      <c r="H2060" s="462" t="n"/>
      <c r="I2060" s="464">
        <f>G2060</f>
        <v/>
      </c>
      <c r="J2060" s="462">
        <f>IF(AND(Q2060=TRUE, R2060=TRUE, S2060=TRUE), IF(W2060&lt;-0.05, "អនុញ្ញាត (អ្នកផ្គត់ផ្គង់ប្រកាសខ្វះ)", "បានប្រកាស (អនុញ្ញាត)"), IF(AND(Q2060=FALSE, R2060=FALSE, S2060=FALSE), "ព្យួរទុក (មិនមានទិន្នន័យ)", "ប្រកាសខុស (ព្យួរទុក)"))</f>
        <v/>
      </c>
      <c r="K2060" s="462" t="inlineStr"/>
      <c r="L2060" s="462" t="inlineStr"/>
      <c r="M2060" s="464">
        <f>AH2060</f>
        <v/>
      </c>
      <c r="N2060" s="464">
        <f>IF(W2060&lt;0,AH2060,I2060)</f>
        <v/>
      </c>
      <c r="O2060" s="464">
        <f>I2060-M2060</f>
        <v/>
      </c>
      <c r="P2060" s="462" t="n"/>
      <c r="Q2060" s="462">
        <f>V2060=W2060</f>
        <v/>
      </c>
      <c r="R2060" s="462">
        <f>AND(MONTH(F2060)=MONTH(X2060), YEAR(F2060)=YEAR(X2060))</f>
        <v/>
      </c>
      <c r="S2060" s="462">
        <f>AC2060="L001-901905215"</f>
        <v/>
      </c>
      <c r="T2060" s="464">
        <f>G2060-AH2060</f>
        <v/>
      </c>
      <c r="U2060" s="462" t="n"/>
      <c r="V2060" s="462" t="inlineStr">
        <is>
          <t>IN2021050325</t>
        </is>
      </c>
      <c r="W2060" s="462" t="inlineStr">
        <is>
          <t>IN2021050325</t>
        </is>
      </c>
      <c r="X2060" s="463" t="n">
        <v>44347</v>
      </c>
      <c r="Y2060" s="462" t="inlineStr">
        <is>
          <t>IN202105-0325</t>
        </is>
      </c>
      <c r="Z2060" s="462" t="inlineStr"/>
      <c r="AA2060" s="462" t="inlineStr">
        <is>
          <t>បុគ្គលជាប់អាករ</t>
        </is>
      </c>
      <c r="AB2060" s="462" t="inlineStr">
        <is>
          <t>L001-901905215</t>
        </is>
      </c>
      <c r="AC2060" s="462" t="inlineStr">
        <is>
          <t>វីអ៊ីស៊ិន (ខេមបូឌា) អ៊ិនដាសស្ទ្រី ឯ.ក</t>
        </is>
      </c>
      <c r="AD2060" s="464" t="n">
        <v>1836472</v>
      </c>
      <c r="AE2060" s="464" t="n">
        <v>1669520</v>
      </c>
      <c r="AF2060" s="464" t="n">
        <v>0</v>
      </c>
      <c r="AG2060" s="464" t="n">
        <v>0</v>
      </c>
      <c r="AH2060" s="464" t="n">
        <v>166952</v>
      </c>
      <c r="AI2060" s="464" t="n">
        <v>0</v>
      </c>
      <c r="AJ2060" s="464" t="n">
        <v>0</v>
      </c>
      <c r="AK2060" s="464" t="n">
        <v>0</v>
      </c>
      <c r="AL2060" s="464" t="n">
        <v>0</v>
      </c>
      <c r="AM2060" s="464" t="n">
        <v>0</v>
      </c>
      <c r="AN2060" s="464" t="n">
        <v>0</v>
      </c>
      <c r="AO2060" s="464" t="n">
        <v>0</v>
      </c>
      <c r="AP2060" s="464" t="n">
        <v>0</v>
      </c>
      <c r="AQ2060" s="462" t="inlineStr"/>
      <c r="AR2060" s="462" t="inlineStr">
        <is>
          <t>Trucking Fee</t>
        </is>
      </c>
      <c r="AS2060" s="462" t="inlineStr">
        <is>
          <t>បានប្រកាសពន្ធ</t>
        </is>
      </c>
    </row>
    <row r="2061">
      <c r="A2061" s="461" t="n">
        <v>2053</v>
      </c>
      <c r="B2061" s="462" t="inlineStr">
        <is>
          <t>Trucking Fee</t>
        </is>
      </c>
      <c r="C2061" s="462" t="inlineStr">
        <is>
          <t>56ប៊ី-លីង សឹបផ្លាយ ឆេន មេនេចម៉ិន ឯ.ក</t>
        </is>
      </c>
      <c r="D2061" s="462" t="inlineStr">
        <is>
          <t>K004-902004795</t>
        </is>
      </c>
      <c r="E2061" s="462" t="inlineStr">
        <is>
          <t>IN202105-0324</t>
        </is>
      </c>
      <c r="F2061" s="463" t="n">
        <v>44347</v>
      </c>
      <c r="G2061" s="464" t="n">
        <v>166952</v>
      </c>
      <c r="H2061" s="462" t="n"/>
      <c r="I2061" s="464">
        <f>G2061</f>
        <v/>
      </c>
      <c r="J2061" s="462">
        <f>IF(AND(Q2061=TRUE, R2061=TRUE, S2061=TRUE), IF(W2061&lt;-0.05, "អនុញ្ញាត (អ្នកផ្គត់ផ្គង់ប្រកាសខ្វះ)", "បានប្រកាស (អនុញ្ញាត)"), IF(AND(Q2061=FALSE, R2061=FALSE, S2061=FALSE), "ព្យួរទុក (មិនមានទិន្នន័យ)", "ប្រកាសខុស (ព្យួរទុក)"))</f>
        <v/>
      </c>
      <c r="K2061" s="462" t="inlineStr"/>
      <c r="L2061" s="462" t="inlineStr"/>
      <c r="M2061" s="464">
        <f>AH2061</f>
        <v/>
      </c>
      <c r="N2061" s="464">
        <f>IF(W2061&lt;0,AH2061,I2061)</f>
        <v/>
      </c>
      <c r="O2061" s="464">
        <f>I2061-M2061</f>
        <v/>
      </c>
      <c r="P2061" s="462" t="n"/>
      <c r="Q2061" s="462">
        <f>V2061=W2061</f>
        <v/>
      </c>
      <c r="R2061" s="462">
        <f>AND(MONTH(F2061)=MONTH(X2061), YEAR(F2061)=YEAR(X2061))</f>
        <v/>
      </c>
      <c r="S2061" s="462">
        <f>AC2061="L001-901905215"</f>
        <v/>
      </c>
      <c r="T2061" s="464">
        <f>G2061-AH2061</f>
        <v/>
      </c>
      <c r="U2061" s="462" t="n"/>
      <c r="V2061" s="462" t="inlineStr">
        <is>
          <t>IN2021050324</t>
        </is>
      </c>
      <c r="W2061" s="462" t="inlineStr">
        <is>
          <t>IN2021050324</t>
        </is>
      </c>
      <c r="X2061" s="463" t="n">
        <v>44347</v>
      </c>
      <c r="Y2061" s="462" t="inlineStr">
        <is>
          <t>IN202105-0324</t>
        </is>
      </c>
      <c r="Z2061" s="462" t="inlineStr"/>
      <c r="AA2061" s="462" t="inlineStr">
        <is>
          <t>បុគ្គលជាប់អាករ</t>
        </is>
      </c>
      <c r="AB2061" s="462" t="inlineStr">
        <is>
          <t>L001-901905215</t>
        </is>
      </c>
      <c r="AC2061" s="462" t="inlineStr">
        <is>
          <t>វីអ៊ីស៊ិន (ខេមបូឌា) អ៊ិនដាសស្ទ្រី ឯ.ក</t>
        </is>
      </c>
      <c r="AD2061" s="464" t="n">
        <v>1836472</v>
      </c>
      <c r="AE2061" s="464" t="n">
        <v>1669520</v>
      </c>
      <c r="AF2061" s="464" t="n">
        <v>0</v>
      </c>
      <c r="AG2061" s="464" t="n">
        <v>0</v>
      </c>
      <c r="AH2061" s="464" t="n">
        <v>166952</v>
      </c>
      <c r="AI2061" s="464" t="n">
        <v>0</v>
      </c>
      <c r="AJ2061" s="464" t="n">
        <v>0</v>
      </c>
      <c r="AK2061" s="464" t="n">
        <v>0</v>
      </c>
      <c r="AL2061" s="464" t="n">
        <v>0</v>
      </c>
      <c r="AM2061" s="464" t="n">
        <v>0</v>
      </c>
      <c r="AN2061" s="464" t="n">
        <v>0</v>
      </c>
      <c r="AO2061" s="464" t="n">
        <v>0</v>
      </c>
      <c r="AP2061" s="464" t="n">
        <v>0</v>
      </c>
      <c r="AQ2061" s="462" t="inlineStr"/>
      <c r="AR2061" s="462" t="inlineStr">
        <is>
          <t>Trucking Fee</t>
        </is>
      </c>
      <c r="AS2061" s="462" t="inlineStr">
        <is>
          <t>បានប្រកាសពន្ធ</t>
        </is>
      </c>
    </row>
    <row r="2062">
      <c r="A2062" s="461" t="n">
        <v>2054</v>
      </c>
      <c r="B2062" s="462" t="inlineStr">
        <is>
          <t>Trucking Fee</t>
        </is>
      </c>
      <c r="C2062" s="462" t="inlineStr">
        <is>
          <t>56ប៊ី-លីង សឹបផ្លាយ ឆេន មេនេចម៉ិន ឯ.ក</t>
        </is>
      </c>
      <c r="D2062" s="462" t="inlineStr">
        <is>
          <t>K004-902004795</t>
        </is>
      </c>
      <c r="E2062" s="462" t="inlineStr">
        <is>
          <t>IN202105-0323</t>
        </is>
      </c>
      <c r="F2062" s="463" t="n">
        <v>44347</v>
      </c>
      <c r="G2062" s="464" t="n">
        <v>423488</v>
      </c>
      <c r="H2062" s="462" t="n"/>
      <c r="I2062" s="464">
        <f>G2062</f>
        <v/>
      </c>
      <c r="J2062" s="462">
        <f>IF(AND(Q2062=TRUE, R2062=TRUE, S2062=TRUE), IF(W2062&lt;-0.05, "អនុញ្ញាត (អ្នកផ្គត់ផ្គង់ប្រកាសខ្វះ)", "បានប្រកាស (អនុញ្ញាត)"), IF(AND(Q2062=FALSE, R2062=FALSE, S2062=FALSE), "ព្យួរទុក (មិនមានទិន្នន័យ)", "ប្រកាសខុស (ព្យួរទុក)"))</f>
        <v/>
      </c>
      <c r="K2062" s="462" t="inlineStr"/>
      <c r="L2062" s="462" t="inlineStr"/>
      <c r="M2062" s="464">
        <f>AH2062</f>
        <v/>
      </c>
      <c r="N2062" s="464">
        <f>IF(W2062&lt;0,AH2062,I2062)</f>
        <v/>
      </c>
      <c r="O2062" s="464">
        <f>I2062-M2062</f>
        <v/>
      </c>
      <c r="P2062" s="462" t="n"/>
      <c r="Q2062" s="462">
        <f>V2062=W2062</f>
        <v/>
      </c>
      <c r="R2062" s="462">
        <f>AND(MONTH(F2062)=MONTH(X2062), YEAR(F2062)=YEAR(X2062))</f>
        <v/>
      </c>
      <c r="S2062" s="462">
        <f>AC2062="L001-901905215"</f>
        <v/>
      </c>
      <c r="T2062" s="464">
        <f>G2062-AH2062</f>
        <v/>
      </c>
      <c r="U2062" s="462" t="n"/>
      <c r="V2062" s="462" t="inlineStr">
        <is>
          <t>IN2021050323</t>
        </is>
      </c>
      <c r="W2062" s="462" t="inlineStr">
        <is>
          <t>IN2021050323</t>
        </is>
      </c>
      <c r="X2062" s="463" t="n">
        <v>44347</v>
      </c>
      <c r="Y2062" s="462" t="inlineStr">
        <is>
          <t>IN202105-0323</t>
        </is>
      </c>
      <c r="Z2062" s="462" t="inlineStr"/>
      <c r="AA2062" s="462" t="inlineStr">
        <is>
          <t>បុគ្គលជាប់អាករ</t>
        </is>
      </c>
      <c r="AB2062" s="462" t="inlineStr">
        <is>
          <t>L001-901905215</t>
        </is>
      </c>
      <c r="AC2062" s="462" t="inlineStr">
        <is>
          <t>វីអ៊ីស៊ិន (ខេមបូឌា) អ៊ិនដាសស្ទ្រី ឯ.ក</t>
        </is>
      </c>
      <c r="AD2062" s="464" t="n">
        <v>4658368</v>
      </c>
      <c r="AE2062" s="464" t="n">
        <v>4234880</v>
      </c>
      <c r="AF2062" s="464" t="n">
        <v>0</v>
      </c>
      <c r="AG2062" s="464" t="n">
        <v>0</v>
      </c>
      <c r="AH2062" s="464" t="n">
        <v>423488</v>
      </c>
      <c r="AI2062" s="464" t="n">
        <v>0</v>
      </c>
      <c r="AJ2062" s="464" t="n">
        <v>0</v>
      </c>
      <c r="AK2062" s="464" t="n">
        <v>0</v>
      </c>
      <c r="AL2062" s="464" t="n">
        <v>0</v>
      </c>
      <c r="AM2062" s="464" t="n">
        <v>0</v>
      </c>
      <c r="AN2062" s="464" t="n">
        <v>0</v>
      </c>
      <c r="AO2062" s="464" t="n">
        <v>0</v>
      </c>
      <c r="AP2062" s="464" t="n">
        <v>0</v>
      </c>
      <c r="AQ2062" s="462" t="inlineStr"/>
      <c r="AR2062" s="462" t="inlineStr">
        <is>
          <t>Trucking Fee</t>
        </is>
      </c>
      <c r="AS2062" s="462" t="inlineStr">
        <is>
          <t>បានប្រកាសពន្ធ</t>
        </is>
      </c>
    </row>
    <row r="2063">
      <c r="A2063" s="461" t="n">
        <v>2055</v>
      </c>
      <c r="B2063" s="462" t="inlineStr">
        <is>
          <t>Trucking Fee</t>
        </is>
      </c>
      <c r="C2063" s="462" t="inlineStr">
        <is>
          <t>56ប៊ី-លីង សឹបផ្លាយ ឆេន មេនេចម៉ិន ឯ.ក</t>
        </is>
      </c>
      <c r="D2063" s="462" t="inlineStr">
        <is>
          <t>K004-902004795</t>
        </is>
      </c>
      <c r="E2063" s="462" t="inlineStr">
        <is>
          <t>IN202105-0322</t>
        </is>
      </c>
      <c r="F2063" s="463" t="n">
        <v>44347</v>
      </c>
      <c r="G2063" s="464" t="n">
        <v>423488</v>
      </c>
      <c r="H2063" s="462" t="n"/>
      <c r="I2063" s="464">
        <f>G2063</f>
        <v/>
      </c>
      <c r="J2063" s="462">
        <f>IF(AND(Q2063=TRUE, R2063=TRUE, S2063=TRUE), IF(W2063&lt;-0.05, "អនុញ្ញាត (អ្នកផ្គត់ផ្គង់ប្រកាសខ្វះ)", "បានប្រកាស (អនុញ្ញាត)"), IF(AND(Q2063=FALSE, R2063=FALSE, S2063=FALSE), "ព្យួរទុក (មិនមានទិន្នន័យ)", "ប្រកាសខុស (ព្យួរទុក)"))</f>
        <v/>
      </c>
      <c r="K2063" s="462" t="inlineStr"/>
      <c r="L2063" s="462" t="inlineStr"/>
      <c r="M2063" s="464">
        <f>AH2063</f>
        <v/>
      </c>
      <c r="N2063" s="464">
        <f>IF(W2063&lt;0,AH2063,I2063)</f>
        <v/>
      </c>
      <c r="O2063" s="464">
        <f>I2063-M2063</f>
        <v/>
      </c>
      <c r="P2063" s="462" t="n"/>
      <c r="Q2063" s="462">
        <f>V2063=W2063</f>
        <v/>
      </c>
      <c r="R2063" s="462">
        <f>AND(MONTH(F2063)=MONTH(X2063), YEAR(F2063)=YEAR(X2063))</f>
        <v/>
      </c>
      <c r="S2063" s="462">
        <f>AC2063="L001-901905215"</f>
        <v/>
      </c>
      <c r="T2063" s="464">
        <f>G2063-AH2063</f>
        <v/>
      </c>
      <c r="U2063" s="462" t="n"/>
      <c r="V2063" s="462" t="inlineStr">
        <is>
          <t>IN2021050322</t>
        </is>
      </c>
      <c r="W2063" s="462" t="inlineStr">
        <is>
          <t>IN2021050322</t>
        </is>
      </c>
      <c r="X2063" s="463" t="n">
        <v>44347</v>
      </c>
      <c r="Y2063" s="462" t="inlineStr">
        <is>
          <t>IN202105-0322</t>
        </is>
      </c>
      <c r="Z2063" s="462" t="inlineStr"/>
      <c r="AA2063" s="462" t="inlineStr">
        <is>
          <t>បុគ្គលជាប់អាករ</t>
        </is>
      </c>
      <c r="AB2063" s="462" t="inlineStr">
        <is>
          <t>L001-901905215</t>
        </is>
      </c>
      <c r="AC2063" s="462" t="inlineStr">
        <is>
          <t>វីអ៊ីស៊ិន (ខេមបូឌា) អ៊ិនដាសស្ទ្រី ឯ.ក</t>
        </is>
      </c>
      <c r="AD2063" s="464" t="n">
        <v>4658368</v>
      </c>
      <c r="AE2063" s="464" t="n">
        <v>4234880</v>
      </c>
      <c r="AF2063" s="464" t="n">
        <v>0</v>
      </c>
      <c r="AG2063" s="464" t="n">
        <v>0</v>
      </c>
      <c r="AH2063" s="464" t="n">
        <v>423488</v>
      </c>
      <c r="AI2063" s="464" t="n">
        <v>0</v>
      </c>
      <c r="AJ2063" s="464" t="n">
        <v>0</v>
      </c>
      <c r="AK2063" s="464" t="n">
        <v>0</v>
      </c>
      <c r="AL2063" s="464" t="n">
        <v>0</v>
      </c>
      <c r="AM2063" s="464" t="n">
        <v>0</v>
      </c>
      <c r="AN2063" s="464" t="n">
        <v>0</v>
      </c>
      <c r="AO2063" s="464" t="n">
        <v>0</v>
      </c>
      <c r="AP2063" s="464" t="n">
        <v>0</v>
      </c>
      <c r="AQ2063" s="462" t="inlineStr"/>
      <c r="AR2063" s="462" t="inlineStr">
        <is>
          <t>Trucking Fee</t>
        </is>
      </c>
      <c r="AS2063" s="462" t="inlineStr">
        <is>
          <t>បានប្រកាសពន្ធ</t>
        </is>
      </c>
    </row>
    <row r="2064">
      <c r="A2064" s="461" t="n">
        <v>2056</v>
      </c>
      <c r="B2064" s="462" t="inlineStr">
        <is>
          <t>Trucking Fee</t>
        </is>
      </c>
      <c r="C2064" s="462" t="inlineStr">
        <is>
          <t>56ប៊ី-លីង សឹបផ្លាយ ឆេន មេនេចម៉ិន ឯ.ក</t>
        </is>
      </c>
      <c r="D2064" s="462" t="inlineStr">
        <is>
          <t>K004-902004795</t>
        </is>
      </c>
      <c r="E2064" s="462" t="inlineStr">
        <is>
          <t>IN202105-0321</t>
        </is>
      </c>
      <c r="F2064" s="463" t="n">
        <v>44347</v>
      </c>
      <c r="G2064" s="464" t="n">
        <v>299292</v>
      </c>
      <c r="H2064" s="462" t="n"/>
      <c r="I2064" s="464">
        <f>G2064</f>
        <v/>
      </c>
      <c r="J2064" s="462">
        <f>IF(AND(Q2064=TRUE, R2064=TRUE, S2064=TRUE), IF(W2064&lt;-0.05, "អនុញ្ញាត (អ្នកផ្គត់ផ្គង់ប្រកាសខ្វះ)", "បានប្រកាស (អនុញ្ញាត)"), IF(AND(Q2064=FALSE, R2064=FALSE, S2064=FALSE), "ព្យួរទុក (មិនមានទិន្នន័យ)", "ប្រកាសខុស (ព្យួរទុក)"))</f>
        <v/>
      </c>
      <c r="K2064" s="462" t="inlineStr"/>
      <c r="L2064" s="462" t="inlineStr"/>
      <c r="M2064" s="464">
        <f>AH2064</f>
        <v/>
      </c>
      <c r="N2064" s="464">
        <f>IF(W2064&lt;0,AH2064,I2064)</f>
        <v/>
      </c>
      <c r="O2064" s="464">
        <f>I2064-M2064</f>
        <v/>
      </c>
      <c r="P2064" s="462" t="n"/>
      <c r="Q2064" s="462">
        <f>V2064=W2064</f>
        <v/>
      </c>
      <c r="R2064" s="462">
        <f>AND(MONTH(F2064)=MONTH(X2064), YEAR(F2064)=YEAR(X2064))</f>
        <v/>
      </c>
      <c r="S2064" s="462">
        <f>AC2064="L001-901905215"</f>
        <v/>
      </c>
      <c r="T2064" s="464">
        <f>G2064-AH2064</f>
        <v/>
      </c>
      <c r="U2064" s="462" t="n"/>
      <c r="V2064" s="462" t="inlineStr">
        <is>
          <t>IN2021050321</t>
        </is>
      </c>
      <c r="W2064" s="462" t="inlineStr">
        <is>
          <t>IN2021050321</t>
        </is>
      </c>
      <c r="X2064" s="463" t="n">
        <v>44347</v>
      </c>
      <c r="Y2064" s="462" t="inlineStr">
        <is>
          <t>IN202105-0321</t>
        </is>
      </c>
      <c r="Z2064" s="462" t="inlineStr"/>
      <c r="AA2064" s="462" t="inlineStr">
        <is>
          <t>បុគ្គលជាប់អាករ</t>
        </is>
      </c>
      <c r="AB2064" s="462" t="inlineStr">
        <is>
          <t>L001-901905215</t>
        </is>
      </c>
      <c r="AC2064" s="462" t="inlineStr">
        <is>
          <t>វីអ៊ីស៊ិន (ខេមបូឌា) អ៊ិនដាសស្ទ្រី ឯ.ក</t>
        </is>
      </c>
      <c r="AD2064" s="464" t="n">
        <v>3292212</v>
      </c>
      <c r="AE2064" s="464" t="n">
        <v>2992920</v>
      </c>
      <c r="AF2064" s="464" t="n">
        <v>0</v>
      </c>
      <c r="AG2064" s="464" t="n">
        <v>0</v>
      </c>
      <c r="AH2064" s="464" t="n">
        <v>299292</v>
      </c>
      <c r="AI2064" s="464" t="n">
        <v>0</v>
      </c>
      <c r="AJ2064" s="464" t="n">
        <v>0</v>
      </c>
      <c r="AK2064" s="464" t="n">
        <v>0</v>
      </c>
      <c r="AL2064" s="464" t="n">
        <v>0</v>
      </c>
      <c r="AM2064" s="464" t="n">
        <v>0</v>
      </c>
      <c r="AN2064" s="464" t="n">
        <v>0</v>
      </c>
      <c r="AO2064" s="464" t="n">
        <v>0</v>
      </c>
      <c r="AP2064" s="464" t="n">
        <v>0</v>
      </c>
      <c r="AQ2064" s="462" t="inlineStr"/>
      <c r="AR2064" s="462" t="inlineStr">
        <is>
          <t>Trucking Fee</t>
        </is>
      </c>
      <c r="AS2064" s="462" t="inlineStr">
        <is>
          <t>បានប្រកាសពន្ធ</t>
        </is>
      </c>
    </row>
    <row r="2065">
      <c r="A2065" s="461" t="n">
        <v>2057</v>
      </c>
      <c r="B2065" s="462" t="inlineStr">
        <is>
          <t>Trucking Fee</t>
        </is>
      </c>
      <c r="C2065" s="462" t="inlineStr">
        <is>
          <t>56ប៊ី-លីង សឹបផ្លាយ ឆេន មេនេចម៉ិន ឯ.ក</t>
        </is>
      </c>
      <c r="D2065" s="462" t="inlineStr">
        <is>
          <t>K004-902004795</t>
        </is>
      </c>
      <c r="E2065" s="462" t="inlineStr">
        <is>
          <t>IN202105-0320</t>
        </is>
      </c>
      <c r="F2065" s="463" t="n">
        <v>44347</v>
      </c>
      <c r="G2065" s="464" t="n">
        <v>270788</v>
      </c>
      <c r="H2065" s="462" t="n"/>
      <c r="I2065" s="464">
        <f>G2065</f>
        <v/>
      </c>
      <c r="J2065" s="462">
        <f>IF(AND(Q2065=TRUE, R2065=TRUE, S2065=TRUE), IF(W2065&lt;-0.05, "អនុញ្ញាត (អ្នកផ្គត់ផ្គង់ប្រកាសខ្វះ)", "បានប្រកាស (អនុញ្ញាត)"), IF(AND(Q2065=FALSE, R2065=FALSE, S2065=FALSE), "ព្យួរទុក (មិនមានទិន្នន័យ)", "ប្រកាសខុស (ព្យួរទុក)"))</f>
        <v/>
      </c>
      <c r="K2065" s="462" t="inlineStr"/>
      <c r="L2065" s="462" t="inlineStr"/>
      <c r="M2065" s="464">
        <f>AH2065</f>
        <v/>
      </c>
      <c r="N2065" s="464">
        <f>IF(W2065&lt;0,AH2065,I2065)</f>
        <v/>
      </c>
      <c r="O2065" s="464">
        <f>I2065-M2065</f>
        <v/>
      </c>
      <c r="P2065" s="462" t="n"/>
      <c r="Q2065" s="462">
        <f>V2065=W2065</f>
        <v/>
      </c>
      <c r="R2065" s="462">
        <f>AND(MONTH(F2065)=MONTH(X2065), YEAR(F2065)=YEAR(X2065))</f>
        <v/>
      </c>
      <c r="S2065" s="462">
        <f>AC2065="L001-901905215"</f>
        <v/>
      </c>
      <c r="T2065" s="464">
        <f>G2065-AH2065</f>
        <v/>
      </c>
      <c r="U2065" s="462" t="n"/>
      <c r="V2065" s="462" t="inlineStr">
        <is>
          <t>IN2021050320</t>
        </is>
      </c>
      <c r="W2065" s="462" t="inlineStr">
        <is>
          <t>IN2021050320</t>
        </is>
      </c>
      <c r="X2065" s="463" t="n">
        <v>44347</v>
      </c>
      <c r="Y2065" s="462" t="inlineStr">
        <is>
          <t>IN202105-0320</t>
        </is>
      </c>
      <c r="Z2065" s="462" t="inlineStr"/>
      <c r="AA2065" s="462" t="inlineStr">
        <is>
          <t>បុគ្គលជាប់អាករ</t>
        </is>
      </c>
      <c r="AB2065" s="462" t="inlineStr">
        <is>
          <t>L001-901905215</t>
        </is>
      </c>
      <c r="AC2065" s="462" t="inlineStr">
        <is>
          <t>វីអ៊ីស៊ិន (ខេមបូឌា) អ៊ិនដាសស្ទ្រី ឯ.ក</t>
        </is>
      </c>
      <c r="AD2065" s="464" t="n">
        <v>2978668</v>
      </c>
      <c r="AE2065" s="464" t="n">
        <v>2707880</v>
      </c>
      <c r="AF2065" s="464" t="n">
        <v>0</v>
      </c>
      <c r="AG2065" s="464" t="n">
        <v>0</v>
      </c>
      <c r="AH2065" s="464" t="n">
        <v>270788</v>
      </c>
      <c r="AI2065" s="464" t="n">
        <v>0</v>
      </c>
      <c r="AJ2065" s="464" t="n">
        <v>0</v>
      </c>
      <c r="AK2065" s="464" t="n">
        <v>0</v>
      </c>
      <c r="AL2065" s="464" t="n">
        <v>0</v>
      </c>
      <c r="AM2065" s="464" t="n">
        <v>0</v>
      </c>
      <c r="AN2065" s="464" t="n">
        <v>0</v>
      </c>
      <c r="AO2065" s="464" t="n">
        <v>0</v>
      </c>
      <c r="AP2065" s="464" t="n">
        <v>0</v>
      </c>
      <c r="AQ2065" s="462" t="inlineStr"/>
      <c r="AR2065" s="462" t="inlineStr">
        <is>
          <t>Trucking Fee</t>
        </is>
      </c>
      <c r="AS2065" s="462" t="inlineStr">
        <is>
          <t>បានប្រកាសពន្ធ</t>
        </is>
      </c>
    </row>
    <row r="2066">
      <c r="A2066" s="461" t="n">
        <v>2058</v>
      </c>
      <c r="B2066" s="462" t="inlineStr">
        <is>
          <t>Trucking Fee</t>
        </is>
      </c>
      <c r="C2066" s="462" t="inlineStr">
        <is>
          <t>56ប៊ី-លីង សឹបផ្លាយ ឆេន មេនេចម៉ិន ឯ.ក</t>
        </is>
      </c>
      <c r="D2066" s="462" t="inlineStr">
        <is>
          <t>K004-902004795</t>
        </is>
      </c>
      <c r="E2066" s="462" t="inlineStr">
        <is>
          <t>IN202105-0319</t>
        </is>
      </c>
      <c r="F2066" s="463" t="n">
        <v>44347</v>
      </c>
      <c r="G2066" s="464" t="n">
        <v>270788</v>
      </c>
      <c r="H2066" s="462" t="n"/>
      <c r="I2066" s="464">
        <f>G2066</f>
        <v/>
      </c>
      <c r="J2066" s="462">
        <f>IF(AND(Q2066=TRUE, R2066=TRUE, S2066=TRUE), IF(W2066&lt;-0.05, "អនុញ្ញាត (អ្នកផ្គត់ផ្គង់ប្រកាសខ្វះ)", "បានប្រកាស (អនុញ្ញាត)"), IF(AND(Q2066=FALSE, R2066=FALSE, S2066=FALSE), "ព្យួរទុក (មិនមានទិន្នន័យ)", "ប្រកាសខុស (ព្យួរទុក)"))</f>
        <v/>
      </c>
      <c r="K2066" s="462" t="inlineStr"/>
      <c r="L2066" s="462" t="inlineStr"/>
      <c r="M2066" s="464">
        <f>AH2066</f>
        <v/>
      </c>
      <c r="N2066" s="464">
        <f>IF(W2066&lt;0,AH2066,I2066)</f>
        <v/>
      </c>
      <c r="O2066" s="464">
        <f>I2066-M2066</f>
        <v/>
      </c>
      <c r="P2066" s="462" t="n"/>
      <c r="Q2066" s="462">
        <f>V2066=W2066</f>
        <v/>
      </c>
      <c r="R2066" s="462">
        <f>AND(MONTH(F2066)=MONTH(X2066), YEAR(F2066)=YEAR(X2066))</f>
        <v/>
      </c>
      <c r="S2066" s="462">
        <f>AC2066="L001-901905215"</f>
        <v/>
      </c>
      <c r="T2066" s="464">
        <f>G2066-AH2066</f>
        <v/>
      </c>
      <c r="U2066" s="462" t="n"/>
      <c r="V2066" s="462" t="inlineStr">
        <is>
          <t>IN2021050319</t>
        </is>
      </c>
      <c r="W2066" s="462" t="inlineStr">
        <is>
          <t>IN2021050319</t>
        </is>
      </c>
      <c r="X2066" s="463" t="n">
        <v>44347</v>
      </c>
      <c r="Y2066" s="462" t="inlineStr">
        <is>
          <t>IN202105-0319</t>
        </is>
      </c>
      <c r="Z2066" s="462" t="inlineStr"/>
      <c r="AA2066" s="462" t="inlineStr">
        <is>
          <t>បុគ្គលជាប់អាករ</t>
        </is>
      </c>
      <c r="AB2066" s="462" t="inlineStr">
        <is>
          <t>L001-901905215</t>
        </is>
      </c>
      <c r="AC2066" s="462" t="inlineStr">
        <is>
          <t>វីអ៊ីស៊ិន (ខេមបូឌា) អ៊ិនដាសស្ទ្រី ឯ.ក</t>
        </is>
      </c>
      <c r="AD2066" s="464" t="n">
        <v>2978668</v>
      </c>
      <c r="AE2066" s="464" t="n">
        <v>2707880</v>
      </c>
      <c r="AF2066" s="464" t="n">
        <v>0</v>
      </c>
      <c r="AG2066" s="464" t="n">
        <v>0</v>
      </c>
      <c r="AH2066" s="464" t="n">
        <v>270788</v>
      </c>
      <c r="AI2066" s="464" t="n">
        <v>0</v>
      </c>
      <c r="AJ2066" s="464" t="n">
        <v>0</v>
      </c>
      <c r="AK2066" s="464" t="n">
        <v>0</v>
      </c>
      <c r="AL2066" s="464" t="n">
        <v>0</v>
      </c>
      <c r="AM2066" s="464" t="n">
        <v>0</v>
      </c>
      <c r="AN2066" s="464" t="n">
        <v>0</v>
      </c>
      <c r="AO2066" s="464" t="n">
        <v>0</v>
      </c>
      <c r="AP2066" s="464" t="n">
        <v>0</v>
      </c>
      <c r="AQ2066" s="462" t="inlineStr"/>
      <c r="AR2066" s="462" t="inlineStr">
        <is>
          <t>Trucking Fee</t>
        </is>
      </c>
      <c r="AS2066" s="462" t="inlineStr">
        <is>
          <t>បានប្រកាសពន្ធ</t>
        </is>
      </c>
    </row>
    <row r="2067">
      <c r="A2067" s="461" t="n">
        <v>2059</v>
      </c>
      <c r="B2067" s="462" t="inlineStr">
        <is>
          <t>Trucking Fee</t>
        </is>
      </c>
      <c r="C2067" s="462" t="inlineStr">
        <is>
          <t>56ប៊ី-លីង សឹបផ្លាយ ឆេន មេនេចម៉ិន ឯ.ក</t>
        </is>
      </c>
      <c r="D2067" s="462" t="inlineStr">
        <is>
          <t>K004-902004795</t>
        </is>
      </c>
      <c r="E2067" s="462" t="inlineStr">
        <is>
          <t>IN202105-0318</t>
        </is>
      </c>
      <c r="F2067" s="463" t="n">
        <v>44347</v>
      </c>
      <c r="G2067" s="464" t="n">
        <v>299292</v>
      </c>
      <c r="H2067" s="462" t="n"/>
      <c r="I2067" s="464">
        <f>G2067</f>
        <v/>
      </c>
      <c r="J2067" s="462">
        <f>IF(AND(Q2067=TRUE, R2067=TRUE, S2067=TRUE), IF(W2067&lt;-0.05, "អនុញ្ញាត (អ្នកផ្គត់ផ្គង់ប្រកាសខ្វះ)", "បានប្រកាស (អនុញ្ញាត)"), IF(AND(Q2067=FALSE, R2067=FALSE, S2067=FALSE), "ព្យួរទុក (មិនមានទិន្នន័យ)", "ប្រកាសខុស (ព្យួរទុក)"))</f>
        <v/>
      </c>
      <c r="K2067" s="462" t="inlineStr"/>
      <c r="L2067" s="462" t="inlineStr"/>
      <c r="M2067" s="464">
        <f>AH2067</f>
        <v/>
      </c>
      <c r="N2067" s="464">
        <f>IF(W2067&lt;0,AH2067,I2067)</f>
        <v/>
      </c>
      <c r="O2067" s="464">
        <f>I2067-M2067</f>
        <v/>
      </c>
      <c r="P2067" s="462" t="n"/>
      <c r="Q2067" s="462">
        <f>V2067=W2067</f>
        <v/>
      </c>
      <c r="R2067" s="462">
        <f>AND(MONTH(F2067)=MONTH(X2067), YEAR(F2067)=YEAR(X2067))</f>
        <v/>
      </c>
      <c r="S2067" s="462">
        <f>AC2067="L001-901905215"</f>
        <v/>
      </c>
      <c r="T2067" s="464">
        <f>G2067-AH2067</f>
        <v/>
      </c>
      <c r="U2067" s="462" t="n"/>
      <c r="V2067" s="462" t="inlineStr">
        <is>
          <t>IN2021050318</t>
        </is>
      </c>
      <c r="W2067" s="462" t="inlineStr">
        <is>
          <t>IN2021050318</t>
        </is>
      </c>
      <c r="X2067" s="463" t="n">
        <v>44347</v>
      </c>
      <c r="Y2067" s="462" t="inlineStr">
        <is>
          <t>IN202105-0318</t>
        </is>
      </c>
      <c r="Z2067" s="462" t="inlineStr"/>
      <c r="AA2067" s="462" t="inlineStr">
        <is>
          <t>បុគ្គលជាប់អាករ</t>
        </is>
      </c>
      <c r="AB2067" s="462" t="inlineStr">
        <is>
          <t>L001-901905215</t>
        </is>
      </c>
      <c r="AC2067" s="462" t="inlineStr">
        <is>
          <t>វីអ៊ីស៊ិន (ខេមបូឌា) អ៊ិនដាសស្ទ្រី ឯ.ក</t>
        </is>
      </c>
      <c r="AD2067" s="464" t="n">
        <v>3292212</v>
      </c>
      <c r="AE2067" s="464" t="n">
        <v>2992920</v>
      </c>
      <c r="AF2067" s="464" t="n">
        <v>0</v>
      </c>
      <c r="AG2067" s="464" t="n">
        <v>0</v>
      </c>
      <c r="AH2067" s="464" t="n">
        <v>299292</v>
      </c>
      <c r="AI2067" s="464" t="n">
        <v>0</v>
      </c>
      <c r="AJ2067" s="464" t="n">
        <v>0</v>
      </c>
      <c r="AK2067" s="464" t="n">
        <v>0</v>
      </c>
      <c r="AL2067" s="464" t="n">
        <v>0</v>
      </c>
      <c r="AM2067" s="464" t="n">
        <v>0</v>
      </c>
      <c r="AN2067" s="464" t="n">
        <v>0</v>
      </c>
      <c r="AO2067" s="464" t="n">
        <v>0</v>
      </c>
      <c r="AP2067" s="464" t="n">
        <v>0</v>
      </c>
      <c r="AQ2067" s="462" t="inlineStr"/>
      <c r="AR2067" s="462" t="inlineStr">
        <is>
          <t>Trucking Fee</t>
        </is>
      </c>
      <c r="AS2067" s="462" t="inlineStr">
        <is>
          <t>បានប្រកាសពន្ធ</t>
        </is>
      </c>
    </row>
    <row r="2068">
      <c r="A2068" s="461" t="n">
        <v>2060</v>
      </c>
      <c r="B2068" s="462" t="inlineStr">
        <is>
          <t>Trucking Fee</t>
        </is>
      </c>
      <c r="C2068" s="462" t="inlineStr">
        <is>
          <t>56ប៊ី-លីង សឹបផ្លាយ ឆេន មេនេចម៉ិន ឯ.ក</t>
        </is>
      </c>
      <c r="D2068" s="462" t="inlineStr">
        <is>
          <t>K004-902004795</t>
        </is>
      </c>
      <c r="E2068" s="462" t="inlineStr">
        <is>
          <t>IN202105-0317</t>
        </is>
      </c>
      <c r="F2068" s="463" t="n">
        <v>44347</v>
      </c>
      <c r="G2068" s="464" t="n">
        <v>164916</v>
      </c>
      <c r="H2068" s="462" t="n"/>
      <c r="I2068" s="464">
        <f>G2068</f>
        <v/>
      </c>
      <c r="J2068" s="462">
        <f>IF(AND(Q2068=TRUE, R2068=TRUE, S2068=TRUE), IF(W2068&lt;-0.05, "អនុញ្ញាត (អ្នកផ្គត់ផ្គង់ប្រកាសខ្វះ)", "បានប្រកាស (អនុញ្ញាត)"), IF(AND(Q2068=FALSE, R2068=FALSE, S2068=FALSE), "ព្យួរទុក (មិនមានទិន្នន័យ)", "ប្រកាសខុស (ព្យួរទុក)"))</f>
        <v/>
      </c>
      <c r="K2068" s="462" t="inlineStr"/>
      <c r="L2068" s="462" t="inlineStr"/>
      <c r="M2068" s="464">
        <f>AH2068</f>
        <v/>
      </c>
      <c r="N2068" s="464">
        <f>IF(W2068&lt;0,AH2068,I2068)</f>
        <v/>
      </c>
      <c r="O2068" s="464">
        <f>I2068-M2068</f>
        <v/>
      </c>
      <c r="P2068" s="462" t="n"/>
      <c r="Q2068" s="462">
        <f>V2068=W2068</f>
        <v/>
      </c>
      <c r="R2068" s="462">
        <f>AND(MONTH(F2068)=MONTH(X2068), YEAR(F2068)=YEAR(X2068))</f>
        <v/>
      </c>
      <c r="S2068" s="462">
        <f>AC2068="L001-901905215"</f>
        <v/>
      </c>
      <c r="T2068" s="464">
        <f>G2068-AH2068</f>
        <v/>
      </c>
      <c r="U2068" s="462" t="n"/>
      <c r="V2068" s="462" t="inlineStr">
        <is>
          <t>IN2021050317</t>
        </is>
      </c>
      <c r="W2068" s="462" t="inlineStr">
        <is>
          <t>IN2021050317</t>
        </is>
      </c>
      <c r="X2068" s="463" t="n">
        <v>44347</v>
      </c>
      <c r="Y2068" s="462" t="inlineStr">
        <is>
          <t>IN202105-0317</t>
        </is>
      </c>
      <c r="Z2068" s="462" t="inlineStr"/>
      <c r="AA2068" s="462" t="inlineStr">
        <is>
          <t>បុគ្គលជាប់អាករ</t>
        </is>
      </c>
      <c r="AB2068" s="462" t="inlineStr">
        <is>
          <t>L001-901905215</t>
        </is>
      </c>
      <c r="AC2068" s="462" t="inlineStr">
        <is>
          <t>វីអ៊ីស៊ិន (ខេមបូឌា) អ៊ិនដាសស្ទ្រី ឯ.ក</t>
        </is>
      </c>
      <c r="AD2068" s="464" t="n">
        <v>1814076</v>
      </c>
      <c r="AE2068" s="464" t="n">
        <v>1649160</v>
      </c>
      <c r="AF2068" s="464" t="n">
        <v>0</v>
      </c>
      <c r="AG2068" s="464" t="n">
        <v>0</v>
      </c>
      <c r="AH2068" s="464" t="n">
        <v>164916</v>
      </c>
      <c r="AI2068" s="464" t="n">
        <v>0</v>
      </c>
      <c r="AJ2068" s="464" t="n">
        <v>0</v>
      </c>
      <c r="AK2068" s="464" t="n">
        <v>0</v>
      </c>
      <c r="AL2068" s="464" t="n">
        <v>0</v>
      </c>
      <c r="AM2068" s="464" t="n">
        <v>0</v>
      </c>
      <c r="AN2068" s="464" t="n">
        <v>0</v>
      </c>
      <c r="AO2068" s="464" t="n">
        <v>0</v>
      </c>
      <c r="AP2068" s="464" t="n">
        <v>0</v>
      </c>
      <c r="AQ2068" s="462" t="inlineStr"/>
      <c r="AR2068" s="462" t="inlineStr">
        <is>
          <t>Trucking Fee</t>
        </is>
      </c>
      <c r="AS2068" s="462" t="inlineStr">
        <is>
          <t>បានប្រកាសពន្ធ</t>
        </is>
      </c>
    </row>
    <row r="2069">
      <c r="A2069" s="461" t="n">
        <v>2061</v>
      </c>
      <c r="B2069" s="462" t="inlineStr">
        <is>
          <t>Trucking Fee</t>
        </is>
      </c>
      <c r="C2069" s="462" t="inlineStr">
        <is>
          <t>56ប៊ី-លីង សឹបផ្លាយ ឆេន មេនេចម៉ិន ឯ.ក</t>
        </is>
      </c>
      <c r="D2069" s="462" t="inlineStr">
        <is>
          <t>K004-902004795</t>
        </is>
      </c>
      <c r="E2069" s="462" t="inlineStr">
        <is>
          <t>IN202105-0316</t>
        </is>
      </c>
      <c r="F2069" s="463" t="n">
        <v>44347</v>
      </c>
      <c r="G2069" s="464" t="n">
        <v>260608</v>
      </c>
      <c r="H2069" s="462" t="n"/>
      <c r="I2069" s="464">
        <f>G2069</f>
        <v/>
      </c>
      <c r="J2069" s="462">
        <f>IF(AND(Q2069=TRUE, R2069=TRUE, S2069=TRUE), IF(W2069&lt;-0.05, "អនុញ្ញាត (អ្នកផ្គត់ផ្គង់ប្រកាសខ្វះ)", "បានប្រកាស (អនុញ្ញាត)"), IF(AND(Q2069=FALSE, R2069=FALSE, S2069=FALSE), "ព្យួរទុក (មិនមានទិន្នន័យ)", "ប្រកាសខុស (ព្យួរទុក)"))</f>
        <v/>
      </c>
      <c r="K2069" s="462" t="inlineStr"/>
      <c r="L2069" s="462" t="inlineStr"/>
      <c r="M2069" s="464">
        <f>AH2069</f>
        <v/>
      </c>
      <c r="N2069" s="464">
        <f>IF(W2069&lt;0,AH2069,I2069)</f>
        <v/>
      </c>
      <c r="O2069" s="464">
        <f>I2069-M2069</f>
        <v/>
      </c>
      <c r="P2069" s="462" t="n"/>
      <c r="Q2069" s="462">
        <f>V2069=W2069</f>
        <v/>
      </c>
      <c r="R2069" s="462">
        <f>AND(MONTH(F2069)=MONTH(X2069), YEAR(F2069)=YEAR(X2069))</f>
        <v/>
      </c>
      <c r="S2069" s="462">
        <f>AC2069="L001-901905215"</f>
        <v/>
      </c>
      <c r="T2069" s="464">
        <f>G2069-AH2069</f>
        <v/>
      </c>
      <c r="U2069" s="462" t="n"/>
      <c r="V2069" s="462" t="inlineStr">
        <is>
          <t>IN2021050316</t>
        </is>
      </c>
      <c r="W2069" s="462" t="inlineStr">
        <is>
          <t>IN2021050316</t>
        </is>
      </c>
      <c r="X2069" s="463" t="n">
        <v>44347</v>
      </c>
      <c r="Y2069" s="462" t="inlineStr">
        <is>
          <t>IN202105-0316</t>
        </is>
      </c>
      <c r="Z2069" s="462" t="inlineStr"/>
      <c r="AA2069" s="462" t="inlineStr">
        <is>
          <t>បុគ្គលជាប់អាករ</t>
        </is>
      </c>
      <c r="AB2069" s="462" t="inlineStr">
        <is>
          <t>L001-901905215</t>
        </is>
      </c>
      <c r="AC2069" s="462" t="inlineStr">
        <is>
          <t>វីអ៊ីស៊ិន (ខេមបូឌា) អ៊ិនដាសស្ទ្រី ឯ.ក</t>
        </is>
      </c>
      <c r="AD2069" s="464" t="n">
        <v>2866688</v>
      </c>
      <c r="AE2069" s="464" t="n">
        <v>2606080</v>
      </c>
      <c r="AF2069" s="464" t="n">
        <v>0</v>
      </c>
      <c r="AG2069" s="464" t="n">
        <v>0</v>
      </c>
      <c r="AH2069" s="464" t="n">
        <v>260608</v>
      </c>
      <c r="AI2069" s="464" t="n">
        <v>0</v>
      </c>
      <c r="AJ2069" s="464" t="n">
        <v>0</v>
      </c>
      <c r="AK2069" s="464" t="n">
        <v>0</v>
      </c>
      <c r="AL2069" s="464" t="n">
        <v>0</v>
      </c>
      <c r="AM2069" s="464" t="n">
        <v>0</v>
      </c>
      <c r="AN2069" s="464" t="n">
        <v>0</v>
      </c>
      <c r="AO2069" s="464" t="n">
        <v>0</v>
      </c>
      <c r="AP2069" s="464" t="n">
        <v>0</v>
      </c>
      <c r="AQ2069" s="462" t="inlineStr"/>
      <c r="AR2069" s="462" t="inlineStr">
        <is>
          <t>Trucking Fee</t>
        </is>
      </c>
      <c r="AS2069" s="462" t="inlineStr">
        <is>
          <t>បានប្រកាសពន្ធ</t>
        </is>
      </c>
    </row>
    <row r="2070">
      <c r="A2070" s="461" t="n">
        <v>2062</v>
      </c>
      <c r="B2070" s="462" t="inlineStr">
        <is>
          <t>Trucking Fee</t>
        </is>
      </c>
      <c r="C2070" s="462" t="inlineStr">
        <is>
          <t>56ប៊ី-លីង សឹបផ្លាយ ឆេន មេនេចម៉ិន ឯ.ក</t>
        </is>
      </c>
      <c r="D2070" s="462" t="inlineStr">
        <is>
          <t>K004-902004795</t>
        </is>
      </c>
      <c r="E2070" s="462" t="inlineStr">
        <is>
          <t>IN202105-0315</t>
        </is>
      </c>
      <c r="F2070" s="463" t="n">
        <v>44347</v>
      </c>
      <c r="G2070" s="464" t="n">
        <v>484568</v>
      </c>
      <c r="H2070" s="462" t="n"/>
      <c r="I2070" s="464">
        <f>G2070</f>
        <v/>
      </c>
      <c r="J2070" s="462">
        <f>IF(AND(Q2070=TRUE, R2070=TRUE, S2070=TRUE), IF(W2070&lt;-0.05, "អនុញ្ញាត (អ្នកផ្គត់ផ្គង់ប្រកាសខ្វះ)", "បានប្រកាស (អនុញ្ញាត)"), IF(AND(Q2070=FALSE, R2070=FALSE, S2070=FALSE), "ព្យួរទុក (មិនមានទិន្នន័យ)", "ប្រកាសខុស (ព្យួរទុក)"))</f>
        <v/>
      </c>
      <c r="K2070" s="462" t="inlineStr"/>
      <c r="L2070" s="462" t="inlineStr"/>
      <c r="M2070" s="464">
        <f>AH2070</f>
        <v/>
      </c>
      <c r="N2070" s="464">
        <f>IF(W2070&lt;0,AH2070,I2070)</f>
        <v/>
      </c>
      <c r="O2070" s="464">
        <f>I2070-M2070</f>
        <v/>
      </c>
      <c r="P2070" s="462" t="n"/>
      <c r="Q2070" s="462">
        <f>V2070=W2070</f>
        <v/>
      </c>
      <c r="R2070" s="462">
        <f>AND(MONTH(F2070)=MONTH(X2070), YEAR(F2070)=YEAR(X2070))</f>
        <v/>
      </c>
      <c r="S2070" s="462">
        <f>AC2070="L001-901905215"</f>
        <v/>
      </c>
      <c r="T2070" s="464">
        <f>G2070-AH2070</f>
        <v/>
      </c>
      <c r="U2070" s="462" t="n"/>
      <c r="V2070" s="462" t="inlineStr">
        <is>
          <t>IN2021050315</t>
        </is>
      </c>
      <c r="W2070" s="462" t="inlineStr">
        <is>
          <t>IN2021050315</t>
        </is>
      </c>
      <c r="X2070" s="463" t="n">
        <v>44347</v>
      </c>
      <c r="Y2070" s="462" t="inlineStr">
        <is>
          <t>IN202105-0315</t>
        </is>
      </c>
      <c r="Z2070" s="462" t="inlineStr"/>
      <c r="AA2070" s="462" t="inlineStr">
        <is>
          <t>បុគ្គលជាប់អាករ</t>
        </is>
      </c>
      <c r="AB2070" s="462" t="inlineStr">
        <is>
          <t>L001-901905215</t>
        </is>
      </c>
      <c r="AC2070" s="462" t="inlineStr">
        <is>
          <t>វីអ៊ីស៊ិន (ខេមបូឌា) អ៊ិនដាសស្ទ្រី ឯ.ក</t>
        </is>
      </c>
      <c r="AD2070" s="464" t="n">
        <v>5330248</v>
      </c>
      <c r="AE2070" s="464" t="n">
        <v>4845680</v>
      </c>
      <c r="AF2070" s="464" t="n">
        <v>0</v>
      </c>
      <c r="AG2070" s="464" t="n">
        <v>0</v>
      </c>
      <c r="AH2070" s="464" t="n">
        <v>484568</v>
      </c>
      <c r="AI2070" s="464" t="n">
        <v>0</v>
      </c>
      <c r="AJ2070" s="464" t="n">
        <v>0</v>
      </c>
      <c r="AK2070" s="464" t="n">
        <v>0</v>
      </c>
      <c r="AL2070" s="464" t="n">
        <v>0</v>
      </c>
      <c r="AM2070" s="464" t="n">
        <v>0</v>
      </c>
      <c r="AN2070" s="464" t="n">
        <v>0</v>
      </c>
      <c r="AO2070" s="464" t="n">
        <v>0</v>
      </c>
      <c r="AP2070" s="464" t="n">
        <v>0</v>
      </c>
      <c r="AQ2070" s="462" t="inlineStr"/>
      <c r="AR2070" s="462" t="inlineStr">
        <is>
          <t>Trucking Fee</t>
        </is>
      </c>
      <c r="AS2070" s="462" t="inlineStr">
        <is>
          <t>បានប្រកាសពន្ធ</t>
        </is>
      </c>
    </row>
    <row r="2071">
      <c r="A2071" s="461" t="n">
        <v>2063</v>
      </c>
      <c r="B2071" s="462" t="inlineStr">
        <is>
          <t>Trucking Fee</t>
        </is>
      </c>
      <c r="C2071" s="462" t="inlineStr">
        <is>
          <t>56ប៊ី-លីង សឹបផ្លាយ ឆេន មេនេចម៉ិន ឯ.ក</t>
        </is>
      </c>
      <c r="D2071" s="462" t="inlineStr">
        <is>
          <t>K004-902004795</t>
        </is>
      </c>
      <c r="E2071" s="462" t="inlineStr">
        <is>
          <t>IN202105-0314</t>
        </is>
      </c>
      <c r="F2071" s="463" t="n">
        <v>44347</v>
      </c>
      <c r="G2071" s="464" t="n">
        <v>258572</v>
      </c>
      <c r="H2071" s="462" t="n"/>
      <c r="I2071" s="464">
        <f>G2071</f>
        <v/>
      </c>
      <c r="J2071" s="462">
        <f>IF(AND(Q2071=TRUE, R2071=TRUE, S2071=TRUE), IF(W2071&lt;-0.05, "អនុញ្ញាត (អ្នកផ្គត់ផ្គង់ប្រកាសខ្វះ)", "បានប្រកាស (អនុញ្ញាត)"), IF(AND(Q2071=FALSE, R2071=FALSE, S2071=FALSE), "ព្យួរទុក (មិនមានទិន្នន័យ)", "ប្រកាសខុស (ព្យួរទុក)"))</f>
        <v/>
      </c>
      <c r="K2071" s="462" t="inlineStr"/>
      <c r="L2071" s="462" t="inlineStr"/>
      <c r="M2071" s="464">
        <f>AH2071</f>
        <v/>
      </c>
      <c r="N2071" s="464">
        <f>IF(W2071&lt;0,AH2071,I2071)</f>
        <v/>
      </c>
      <c r="O2071" s="464">
        <f>I2071-M2071</f>
        <v/>
      </c>
      <c r="P2071" s="462" t="n"/>
      <c r="Q2071" s="462">
        <f>V2071=W2071</f>
        <v/>
      </c>
      <c r="R2071" s="462">
        <f>AND(MONTH(F2071)=MONTH(X2071), YEAR(F2071)=YEAR(X2071))</f>
        <v/>
      </c>
      <c r="S2071" s="462">
        <f>AC2071="L001-901905215"</f>
        <v/>
      </c>
      <c r="T2071" s="464">
        <f>G2071-AH2071</f>
        <v/>
      </c>
      <c r="U2071" s="462" t="n"/>
      <c r="V2071" s="462" t="inlineStr">
        <is>
          <t>IN2021050314</t>
        </is>
      </c>
      <c r="W2071" s="462" t="inlineStr">
        <is>
          <t>IN2021050314</t>
        </is>
      </c>
      <c r="X2071" s="463" t="n">
        <v>44347</v>
      </c>
      <c r="Y2071" s="462" t="inlineStr">
        <is>
          <t>IN202105-0314</t>
        </is>
      </c>
      <c r="Z2071" s="462" t="inlineStr"/>
      <c r="AA2071" s="462" t="inlineStr">
        <is>
          <t>បុគ្គលជាប់អាករ</t>
        </is>
      </c>
      <c r="AB2071" s="462" t="inlineStr">
        <is>
          <t>L001-901905215</t>
        </is>
      </c>
      <c r="AC2071" s="462" t="inlineStr">
        <is>
          <t>វីអ៊ីស៊ិន (ខេមបូឌា) អ៊ិនដាសស្ទ្រី ឯ.ក</t>
        </is>
      </c>
      <c r="AD2071" s="464" t="n">
        <v>2844292</v>
      </c>
      <c r="AE2071" s="464" t="n">
        <v>2585720</v>
      </c>
      <c r="AF2071" s="464" t="n">
        <v>0</v>
      </c>
      <c r="AG2071" s="464" t="n">
        <v>0</v>
      </c>
      <c r="AH2071" s="464" t="n">
        <v>258572</v>
      </c>
      <c r="AI2071" s="464" t="n">
        <v>0</v>
      </c>
      <c r="AJ2071" s="464" t="n">
        <v>0</v>
      </c>
      <c r="AK2071" s="464" t="n">
        <v>0</v>
      </c>
      <c r="AL2071" s="464" t="n">
        <v>0</v>
      </c>
      <c r="AM2071" s="464" t="n">
        <v>0</v>
      </c>
      <c r="AN2071" s="464" t="n">
        <v>0</v>
      </c>
      <c r="AO2071" s="464" t="n">
        <v>0</v>
      </c>
      <c r="AP2071" s="464" t="n">
        <v>0</v>
      </c>
      <c r="AQ2071" s="462" t="inlineStr"/>
      <c r="AR2071" s="462" t="inlineStr">
        <is>
          <t>Trucking Fee</t>
        </is>
      </c>
      <c r="AS2071" s="462" t="inlineStr">
        <is>
          <t>បានប្រកាសពន្ធ</t>
        </is>
      </c>
    </row>
    <row r="2072">
      <c r="A2072" s="461" t="n">
        <v>2064</v>
      </c>
      <c r="B2072" s="462" t="inlineStr">
        <is>
          <t>Trucking Fee</t>
        </is>
      </c>
      <c r="C2072" s="462" t="inlineStr">
        <is>
          <t>56ប៊ី-លីង សឹបផ្លាយ ឆេន មេនេចម៉ិន ឯ.ក</t>
        </is>
      </c>
      <c r="D2072" s="462" t="inlineStr">
        <is>
          <t>K004-902004795</t>
        </is>
      </c>
      <c r="E2072" s="462" t="inlineStr">
        <is>
          <t>IN202105-0313</t>
        </is>
      </c>
      <c r="F2072" s="463" t="n">
        <v>44347</v>
      </c>
      <c r="G2072" s="464" t="n">
        <v>164916</v>
      </c>
      <c r="H2072" s="462" t="n"/>
      <c r="I2072" s="464">
        <f>G2072</f>
        <v/>
      </c>
      <c r="J2072" s="462">
        <f>IF(AND(Q2072=TRUE, R2072=TRUE, S2072=TRUE), IF(W2072&lt;-0.05, "អនុញ្ញាត (អ្នកផ្គត់ផ្គង់ប្រកាសខ្វះ)", "បានប្រកាស (អនុញ្ញាត)"), IF(AND(Q2072=FALSE, R2072=FALSE, S2072=FALSE), "ព្យួរទុក (មិនមានទិន្នន័យ)", "ប្រកាសខុស (ព្យួរទុក)"))</f>
        <v/>
      </c>
      <c r="K2072" s="462" t="inlineStr"/>
      <c r="L2072" s="462" t="inlineStr"/>
      <c r="M2072" s="464">
        <f>AH2072</f>
        <v/>
      </c>
      <c r="N2072" s="464">
        <f>IF(W2072&lt;0,AH2072,I2072)</f>
        <v/>
      </c>
      <c r="O2072" s="464">
        <f>I2072-M2072</f>
        <v/>
      </c>
      <c r="P2072" s="462" t="n"/>
      <c r="Q2072" s="462">
        <f>V2072=W2072</f>
        <v/>
      </c>
      <c r="R2072" s="462">
        <f>AND(MONTH(F2072)=MONTH(X2072), YEAR(F2072)=YEAR(X2072))</f>
        <v/>
      </c>
      <c r="S2072" s="462">
        <f>AC2072="L001-901905215"</f>
        <v/>
      </c>
      <c r="T2072" s="464">
        <f>G2072-AH2072</f>
        <v/>
      </c>
      <c r="U2072" s="462" t="n"/>
      <c r="V2072" s="462" t="inlineStr">
        <is>
          <t>IN2021050313</t>
        </is>
      </c>
      <c r="W2072" s="462" t="inlineStr">
        <is>
          <t>IN2021050313</t>
        </is>
      </c>
      <c r="X2072" s="463" t="n">
        <v>44347</v>
      </c>
      <c r="Y2072" s="462" t="inlineStr">
        <is>
          <t>IN202105-0313</t>
        </is>
      </c>
      <c r="Z2072" s="462" t="inlineStr"/>
      <c r="AA2072" s="462" t="inlineStr">
        <is>
          <t>បុគ្គលជាប់អាករ</t>
        </is>
      </c>
      <c r="AB2072" s="462" t="inlineStr">
        <is>
          <t>L001-901905215</t>
        </is>
      </c>
      <c r="AC2072" s="462" t="inlineStr">
        <is>
          <t>វីអ៊ីស៊ិន (ខេមបូឌា) អ៊ិនដាសស្ទ្រី ឯ.ក</t>
        </is>
      </c>
      <c r="AD2072" s="464" t="n">
        <v>1814076</v>
      </c>
      <c r="AE2072" s="464" t="n">
        <v>1649160</v>
      </c>
      <c r="AF2072" s="464" t="n">
        <v>0</v>
      </c>
      <c r="AG2072" s="464" t="n">
        <v>0</v>
      </c>
      <c r="AH2072" s="464" t="n">
        <v>164916</v>
      </c>
      <c r="AI2072" s="464" t="n">
        <v>0</v>
      </c>
      <c r="AJ2072" s="464" t="n">
        <v>0</v>
      </c>
      <c r="AK2072" s="464" t="n">
        <v>0</v>
      </c>
      <c r="AL2072" s="464" t="n">
        <v>0</v>
      </c>
      <c r="AM2072" s="464" t="n">
        <v>0</v>
      </c>
      <c r="AN2072" s="464" t="n">
        <v>0</v>
      </c>
      <c r="AO2072" s="464" t="n">
        <v>0</v>
      </c>
      <c r="AP2072" s="464" t="n">
        <v>0</v>
      </c>
      <c r="AQ2072" s="462" t="inlineStr"/>
      <c r="AR2072" s="462" t="inlineStr">
        <is>
          <t>Trucking Fee</t>
        </is>
      </c>
      <c r="AS2072" s="462" t="inlineStr">
        <is>
          <t>បានប្រកាសពន្ធ</t>
        </is>
      </c>
    </row>
    <row r="2073">
      <c r="A2073" s="461" t="n">
        <v>2065</v>
      </c>
      <c r="B2073" s="462" t="inlineStr">
        <is>
          <t>Trucking Fee</t>
        </is>
      </c>
      <c r="C2073" s="462" t="inlineStr">
        <is>
          <t>56ប៊ី-លីង សឹបផ្លាយ ឆេន មេនេចម៉ិន ឯ.ក</t>
        </is>
      </c>
      <c r="D2073" s="462" t="inlineStr">
        <is>
          <t>K004-902004795</t>
        </is>
      </c>
      <c r="E2073" s="462" t="inlineStr">
        <is>
          <t>IN202105-0312</t>
        </is>
      </c>
      <c r="F2073" s="463" t="n">
        <v>44347</v>
      </c>
      <c r="G2073" s="464" t="n">
        <v>236176</v>
      </c>
      <c r="H2073" s="462" t="n"/>
      <c r="I2073" s="464">
        <f>G2073</f>
        <v/>
      </c>
      <c r="J2073" s="462">
        <f>IF(AND(Q2073=TRUE, R2073=TRUE, S2073=TRUE), IF(W2073&lt;-0.05, "អនុញ្ញាត (អ្នកផ្គត់ផ្គង់ប្រកាសខ្វះ)", "បានប្រកាស (អនុញ្ញាត)"), IF(AND(Q2073=FALSE, R2073=FALSE, S2073=FALSE), "ព្យួរទុក (មិនមានទិន្នន័យ)", "ប្រកាសខុស (ព្យួរទុក)"))</f>
        <v/>
      </c>
      <c r="K2073" s="462" t="inlineStr"/>
      <c r="L2073" s="462" t="inlineStr"/>
      <c r="M2073" s="464">
        <f>AH2073</f>
        <v/>
      </c>
      <c r="N2073" s="464">
        <f>IF(W2073&lt;0,AH2073,I2073)</f>
        <v/>
      </c>
      <c r="O2073" s="464">
        <f>I2073-M2073</f>
        <v/>
      </c>
      <c r="P2073" s="462" t="n"/>
      <c r="Q2073" s="462">
        <f>V2073=W2073</f>
        <v/>
      </c>
      <c r="R2073" s="462">
        <f>AND(MONTH(F2073)=MONTH(X2073), YEAR(F2073)=YEAR(X2073))</f>
        <v/>
      </c>
      <c r="S2073" s="462">
        <f>AC2073="L001-901905215"</f>
        <v/>
      </c>
      <c r="T2073" s="464">
        <f>G2073-AH2073</f>
        <v/>
      </c>
      <c r="U2073" s="462" t="n"/>
      <c r="V2073" s="462" t="inlineStr">
        <is>
          <t>IN2021050312</t>
        </is>
      </c>
      <c r="W2073" s="462" t="inlineStr">
        <is>
          <t>IN2021050312</t>
        </is>
      </c>
      <c r="X2073" s="463" t="n">
        <v>44347</v>
      </c>
      <c r="Y2073" s="462" t="inlineStr">
        <is>
          <t>IN202105-0312</t>
        </is>
      </c>
      <c r="Z2073" s="462" t="inlineStr"/>
      <c r="AA2073" s="462" t="inlineStr">
        <is>
          <t>បុគ្គលជាប់អាករ</t>
        </is>
      </c>
      <c r="AB2073" s="462" t="inlineStr">
        <is>
          <t>L001-901905215</t>
        </is>
      </c>
      <c r="AC2073" s="462" t="inlineStr">
        <is>
          <t>វីអ៊ីស៊ិន (ខេមបូឌា) អ៊ិនដាសស្ទ្រី ឯ.ក</t>
        </is>
      </c>
      <c r="AD2073" s="464" t="n">
        <v>2597936</v>
      </c>
      <c r="AE2073" s="464" t="n">
        <v>2361760</v>
      </c>
      <c r="AF2073" s="464" t="n">
        <v>0</v>
      </c>
      <c r="AG2073" s="464" t="n">
        <v>0</v>
      </c>
      <c r="AH2073" s="464" t="n">
        <v>236176</v>
      </c>
      <c r="AI2073" s="464" t="n">
        <v>0</v>
      </c>
      <c r="AJ2073" s="464" t="n">
        <v>0</v>
      </c>
      <c r="AK2073" s="464" t="n">
        <v>0</v>
      </c>
      <c r="AL2073" s="464" t="n">
        <v>0</v>
      </c>
      <c r="AM2073" s="464" t="n">
        <v>0</v>
      </c>
      <c r="AN2073" s="464" t="n">
        <v>0</v>
      </c>
      <c r="AO2073" s="464" t="n">
        <v>0</v>
      </c>
      <c r="AP2073" s="464" t="n">
        <v>0</v>
      </c>
      <c r="AQ2073" s="462" t="inlineStr"/>
      <c r="AR2073" s="462" t="inlineStr">
        <is>
          <t>Trucking Fee</t>
        </is>
      </c>
      <c r="AS2073" s="462" t="inlineStr">
        <is>
          <t>បានប្រកាសពន្ធ</t>
        </is>
      </c>
    </row>
    <row r="2074">
      <c r="A2074" s="461" t="n">
        <v>2066</v>
      </c>
      <c r="B2074" s="462" t="inlineStr">
        <is>
          <t>Trucking Fee</t>
        </is>
      </c>
      <c r="C2074" s="462" t="inlineStr">
        <is>
          <t>56ប៊ី-លីង សឹបផ្លាយ ឆេន មេនេចម៉ិន ឯ.ក</t>
        </is>
      </c>
      <c r="D2074" s="462" t="inlineStr">
        <is>
          <t>K004-902004795</t>
        </is>
      </c>
      <c r="E2074" s="462" t="inlineStr">
        <is>
          <t>IN202105-0311</t>
        </is>
      </c>
      <c r="F2074" s="463" t="n">
        <v>44347</v>
      </c>
      <c r="G2074" s="464" t="n">
        <v>236176</v>
      </c>
      <c r="H2074" s="462" t="n"/>
      <c r="I2074" s="464">
        <f>G2074</f>
        <v/>
      </c>
      <c r="J2074" s="462">
        <f>IF(AND(Q2074=TRUE, R2074=TRUE, S2074=TRUE), IF(W2074&lt;-0.05, "អនុញ្ញាត (អ្នកផ្គត់ផ្គង់ប្រកាសខ្វះ)", "បានប្រកាស (អនុញ្ញាត)"), IF(AND(Q2074=FALSE, R2074=FALSE, S2074=FALSE), "ព្យួរទុក (មិនមានទិន្នន័យ)", "ប្រកាសខុស (ព្យួរទុក)"))</f>
        <v/>
      </c>
      <c r="K2074" s="462" t="inlineStr"/>
      <c r="L2074" s="462" t="inlineStr"/>
      <c r="M2074" s="464">
        <f>AH2074</f>
        <v/>
      </c>
      <c r="N2074" s="464">
        <f>IF(W2074&lt;0,AH2074,I2074)</f>
        <v/>
      </c>
      <c r="O2074" s="464">
        <f>I2074-M2074</f>
        <v/>
      </c>
      <c r="P2074" s="462" t="n"/>
      <c r="Q2074" s="462">
        <f>V2074=W2074</f>
        <v/>
      </c>
      <c r="R2074" s="462">
        <f>AND(MONTH(F2074)=MONTH(X2074), YEAR(F2074)=YEAR(X2074))</f>
        <v/>
      </c>
      <c r="S2074" s="462">
        <f>AC2074="L001-901905215"</f>
        <v/>
      </c>
      <c r="T2074" s="464">
        <f>G2074-AH2074</f>
        <v/>
      </c>
      <c r="U2074" s="462" t="n"/>
      <c r="V2074" s="462" t="inlineStr">
        <is>
          <t>IN2021050311</t>
        </is>
      </c>
      <c r="W2074" s="462" t="inlineStr">
        <is>
          <t>IN2021050311</t>
        </is>
      </c>
      <c r="X2074" s="463" t="n">
        <v>44347</v>
      </c>
      <c r="Y2074" s="462" t="inlineStr">
        <is>
          <t>IN202105-0311</t>
        </is>
      </c>
      <c r="Z2074" s="462" t="inlineStr"/>
      <c r="AA2074" s="462" t="inlineStr">
        <is>
          <t>បុគ្គលជាប់អាករ</t>
        </is>
      </c>
      <c r="AB2074" s="462" t="inlineStr">
        <is>
          <t>L001-901905215</t>
        </is>
      </c>
      <c r="AC2074" s="462" t="inlineStr">
        <is>
          <t>វីអ៊ីស៊ិន (ខេមបូឌា) អ៊ិនដាសស្ទ្រី ឯ.ក</t>
        </is>
      </c>
      <c r="AD2074" s="464" t="n">
        <v>2597936</v>
      </c>
      <c r="AE2074" s="464" t="n">
        <v>2361760</v>
      </c>
      <c r="AF2074" s="464" t="n">
        <v>0</v>
      </c>
      <c r="AG2074" s="464" t="n">
        <v>0</v>
      </c>
      <c r="AH2074" s="464" t="n">
        <v>236176</v>
      </c>
      <c r="AI2074" s="464" t="n">
        <v>0</v>
      </c>
      <c r="AJ2074" s="464" t="n">
        <v>0</v>
      </c>
      <c r="AK2074" s="464" t="n">
        <v>0</v>
      </c>
      <c r="AL2074" s="464" t="n">
        <v>0</v>
      </c>
      <c r="AM2074" s="464" t="n">
        <v>0</v>
      </c>
      <c r="AN2074" s="464" t="n">
        <v>0</v>
      </c>
      <c r="AO2074" s="464" t="n">
        <v>0</v>
      </c>
      <c r="AP2074" s="464" t="n">
        <v>0</v>
      </c>
      <c r="AQ2074" s="462" t="inlineStr"/>
      <c r="AR2074" s="462" t="inlineStr">
        <is>
          <t>Trucking Fee</t>
        </is>
      </c>
      <c r="AS2074" s="462" t="inlineStr">
        <is>
          <t>បានប្រកាសពន្ធ</t>
        </is>
      </c>
    </row>
    <row r="2075">
      <c r="A2075" s="461" t="n">
        <v>2067</v>
      </c>
      <c r="B2075" s="462" t="inlineStr">
        <is>
          <t>Trucking Fee</t>
        </is>
      </c>
      <c r="C2075" s="462" t="inlineStr">
        <is>
          <t>56ប៊ី-លីង សឹបផ្លាយ ឆេន មេនេចម៉ិន ឯ.ក</t>
        </is>
      </c>
      <c r="D2075" s="462" t="inlineStr">
        <is>
          <t>K004-902004795</t>
        </is>
      </c>
      <c r="E2075" s="462" t="inlineStr">
        <is>
          <t>IN202105-0310</t>
        </is>
      </c>
      <c r="F2075" s="463" t="n">
        <v>44347</v>
      </c>
      <c r="G2075" s="464" t="n">
        <v>258572</v>
      </c>
      <c r="H2075" s="462" t="n"/>
      <c r="I2075" s="464">
        <f>G2075</f>
        <v/>
      </c>
      <c r="J2075" s="462">
        <f>IF(AND(Q2075=TRUE, R2075=TRUE, S2075=TRUE), IF(W2075&lt;-0.05, "អនុញ្ញាត (អ្នកផ្គត់ផ្គង់ប្រកាសខ្វះ)", "បានប្រកាស (អនុញ្ញាត)"), IF(AND(Q2075=FALSE, R2075=FALSE, S2075=FALSE), "ព្យួរទុក (មិនមានទិន្នន័យ)", "ប្រកាសខុស (ព្យួរទុក)"))</f>
        <v/>
      </c>
      <c r="K2075" s="462" t="inlineStr"/>
      <c r="L2075" s="462" t="inlineStr"/>
      <c r="M2075" s="464">
        <f>AH2075</f>
        <v/>
      </c>
      <c r="N2075" s="464">
        <f>IF(W2075&lt;0,AH2075,I2075)</f>
        <v/>
      </c>
      <c r="O2075" s="464">
        <f>I2075-M2075</f>
        <v/>
      </c>
      <c r="P2075" s="462" t="n"/>
      <c r="Q2075" s="462">
        <f>V2075=W2075</f>
        <v/>
      </c>
      <c r="R2075" s="462">
        <f>AND(MONTH(F2075)=MONTH(X2075), YEAR(F2075)=YEAR(X2075))</f>
        <v/>
      </c>
      <c r="S2075" s="462">
        <f>AC2075="L001-901905215"</f>
        <v/>
      </c>
      <c r="T2075" s="464">
        <f>G2075-AH2075</f>
        <v/>
      </c>
      <c r="U2075" s="462" t="n"/>
      <c r="V2075" s="462" t="inlineStr">
        <is>
          <t>IN2021050310</t>
        </is>
      </c>
      <c r="W2075" s="462" t="inlineStr">
        <is>
          <t>IN2021050310</t>
        </is>
      </c>
      <c r="X2075" s="463" t="n">
        <v>44347</v>
      </c>
      <c r="Y2075" s="462" t="inlineStr">
        <is>
          <t>IN202105-0310</t>
        </is>
      </c>
      <c r="Z2075" s="462" t="inlineStr"/>
      <c r="AA2075" s="462" t="inlineStr">
        <is>
          <t>បុគ្គលជាប់អាករ</t>
        </is>
      </c>
      <c r="AB2075" s="462" t="inlineStr">
        <is>
          <t>L001-901905215</t>
        </is>
      </c>
      <c r="AC2075" s="462" t="inlineStr">
        <is>
          <t>វីអ៊ីស៊ិន (ខេមបូឌា) អ៊ិនដាសស្ទ្រី ឯ.ក</t>
        </is>
      </c>
      <c r="AD2075" s="464" t="n">
        <v>2844292</v>
      </c>
      <c r="AE2075" s="464" t="n">
        <v>2585720</v>
      </c>
      <c r="AF2075" s="464" t="n">
        <v>0</v>
      </c>
      <c r="AG2075" s="464" t="n">
        <v>0</v>
      </c>
      <c r="AH2075" s="464" t="n">
        <v>258572</v>
      </c>
      <c r="AI2075" s="464" t="n">
        <v>0</v>
      </c>
      <c r="AJ2075" s="464" t="n">
        <v>0</v>
      </c>
      <c r="AK2075" s="464" t="n">
        <v>0</v>
      </c>
      <c r="AL2075" s="464" t="n">
        <v>0</v>
      </c>
      <c r="AM2075" s="464" t="n">
        <v>0</v>
      </c>
      <c r="AN2075" s="464" t="n">
        <v>0</v>
      </c>
      <c r="AO2075" s="464" t="n">
        <v>0</v>
      </c>
      <c r="AP2075" s="464" t="n">
        <v>0</v>
      </c>
      <c r="AQ2075" s="462" t="inlineStr"/>
      <c r="AR2075" s="462" t="inlineStr">
        <is>
          <t>Trucking Fee</t>
        </is>
      </c>
      <c r="AS2075" s="462" t="inlineStr">
        <is>
          <t>បានប្រកាសពន្ធ</t>
        </is>
      </c>
    </row>
    <row r="2076">
      <c r="A2076" s="461" t="n">
        <v>2068</v>
      </c>
      <c r="B2076" s="462" t="inlineStr">
        <is>
          <t>Trucking Fee</t>
        </is>
      </c>
      <c r="C2076" s="462" t="inlineStr">
        <is>
          <t>56ប៊ី-លីង សឹបផ្លាយ ឆេន មេនេចម៉ិន ឯ.ក</t>
        </is>
      </c>
      <c r="D2076" s="462" t="inlineStr">
        <is>
          <t>K004-902004795</t>
        </is>
      </c>
      <c r="E2076" s="462" t="inlineStr">
        <is>
          <t>IN202105-0309</t>
        </is>
      </c>
      <c r="F2076" s="463" t="n">
        <v>44347</v>
      </c>
      <c r="G2076" s="464" t="n">
        <v>293184</v>
      </c>
      <c r="H2076" s="462" t="n"/>
      <c r="I2076" s="464">
        <f>G2076</f>
        <v/>
      </c>
      <c r="J2076" s="462">
        <f>IF(AND(Q2076=TRUE, R2076=TRUE, S2076=TRUE), IF(W2076&lt;-0.05, "អនុញ្ញាត (អ្នកផ្គត់ផ្គង់ប្រកាសខ្វះ)", "បានប្រកាស (អនុញ្ញាត)"), IF(AND(Q2076=FALSE, R2076=FALSE, S2076=FALSE), "ព្យួរទុក (មិនមានទិន្នន័យ)", "ប្រកាសខុស (ព្យួរទុក)"))</f>
        <v/>
      </c>
      <c r="K2076" s="462" t="inlineStr"/>
      <c r="L2076" s="462" t="inlineStr"/>
      <c r="M2076" s="464">
        <f>AH2076</f>
        <v/>
      </c>
      <c r="N2076" s="464">
        <f>IF(W2076&lt;0,AH2076,I2076)</f>
        <v/>
      </c>
      <c r="O2076" s="464">
        <f>I2076-M2076</f>
        <v/>
      </c>
      <c r="P2076" s="462" t="n"/>
      <c r="Q2076" s="462">
        <f>V2076=W2076</f>
        <v/>
      </c>
      <c r="R2076" s="462">
        <f>AND(MONTH(F2076)=MONTH(X2076), YEAR(F2076)=YEAR(X2076))</f>
        <v/>
      </c>
      <c r="S2076" s="462">
        <f>AC2076="L001-901905215"</f>
        <v/>
      </c>
      <c r="T2076" s="464">
        <f>G2076-AH2076</f>
        <v/>
      </c>
      <c r="U2076" s="462" t="n"/>
      <c r="V2076" s="462" t="inlineStr">
        <is>
          <t>IN2021050309</t>
        </is>
      </c>
      <c r="W2076" s="462" t="inlineStr">
        <is>
          <t>IN2021050309</t>
        </is>
      </c>
      <c r="X2076" s="463" t="n">
        <v>44347</v>
      </c>
      <c r="Y2076" s="462" t="inlineStr">
        <is>
          <t>IN202105-0309</t>
        </is>
      </c>
      <c r="Z2076" s="462" t="inlineStr"/>
      <c r="AA2076" s="462" t="inlineStr">
        <is>
          <t>បុគ្គលជាប់អាករ</t>
        </is>
      </c>
      <c r="AB2076" s="462" t="inlineStr">
        <is>
          <t>L001-901905215</t>
        </is>
      </c>
      <c r="AC2076" s="462" t="inlineStr">
        <is>
          <t>វីអ៊ីស៊ិន (ខេមបូឌា) អ៊ិនដាសស្ទ្រី ឯ.ក</t>
        </is>
      </c>
      <c r="AD2076" s="464" t="n">
        <v>3225024</v>
      </c>
      <c r="AE2076" s="464" t="n">
        <v>2931840</v>
      </c>
      <c r="AF2076" s="464" t="n">
        <v>0</v>
      </c>
      <c r="AG2076" s="464" t="n">
        <v>0</v>
      </c>
      <c r="AH2076" s="464" t="n">
        <v>293184</v>
      </c>
      <c r="AI2076" s="464" t="n">
        <v>0</v>
      </c>
      <c r="AJ2076" s="464" t="n">
        <v>0</v>
      </c>
      <c r="AK2076" s="464" t="n">
        <v>0</v>
      </c>
      <c r="AL2076" s="464" t="n">
        <v>0</v>
      </c>
      <c r="AM2076" s="464" t="n">
        <v>0</v>
      </c>
      <c r="AN2076" s="464" t="n">
        <v>0</v>
      </c>
      <c r="AO2076" s="464" t="n">
        <v>0</v>
      </c>
      <c r="AP2076" s="464" t="n">
        <v>0</v>
      </c>
      <c r="AQ2076" s="462" t="inlineStr"/>
      <c r="AR2076" s="462" t="inlineStr">
        <is>
          <t>Trucking Fee</t>
        </is>
      </c>
      <c r="AS2076" s="462" t="inlineStr">
        <is>
          <t>បានប្រកាសពន្ធ</t>
        </is>
      </c>
    </row>
    <row r="2077">
      <c r="A2077" s="461" t="n">
        <v>2069</v>
      </c>
      <c r="B2077" s="462" t="inlineStr">
        <is>
          <t>Trucking Fee</t>
        </is>
      </c>
      <c r="C2077" s="462" t="inlineStr">
        <is>
          <t>56ប៊ី-លីង សឹបផ្លាយ ឆេន មេនេចម៉ិន ឯ.ក</t>
        </is>
      </c>
      <c r="D2077" s="462" t="inlineStr">
        <is>
          <t>K004-902004795</t>
        </is>
      </c>
      <c r="E2077" s="462" t="inlineStr">
        <is>
          <t>IN202105-0307</t>
        </is>
      </c>
      <c r="F2077" s="463" t="n">
        <v>44347</v>
      </c>
      <c r="G2077" s="464" t="n">
        <v>270788</v>
      </c>
      <c r="H2077" s="462" t="n"/>
      <c r="I2077" s="464">
        <f>G2077</f>
        <v/>
      </c>
      <c r="J2077" s="462">
        <f>IF(AND(Q2077=TRUE, R2077=TRUE, S2077=TRUE), IF(W2077&lt;-0.05, "អនុញ្ញាត (អ្នកផ្គត់ផ្គង់ប្រកាសខ្វះ)", "បានប្រកាស (អនុញ្ញាត)"), IF(AND(Q2077=FALSE, R2077=FALSE, S2077=FALSE), "ព្យួរទុក (មិនមានទិន្នន័យ)", "ប្រកាសខុស (ព្យួរទុក)"))</f>
        <v/>
      </c>
      <c r="K2077" s="462" t="inlineStr"/>
      <c r="L2077" s="462" t="inlineStr"/>
      <c r="M2077" s="464">
        <f>AH2077</f>
        <v/>
      </c>
      <c r="N2077" s="464">
        <f>IF(W2077&lt;0,AH2077,I2077)</f>
        <v/>
      </c>
      <c r="O2077" s="464">
        <f>I2077-M2077</f>
        <v/>
      </c>
      <c r="P2077" s="462" t="n"/>
      <c r="Q2077" s="462">
        <f>V2077=W2077</f>
        <v/>
      </c>
      <c r="R2077" s="462">
        <f>AND(MONTH(F2077)=MONTH(X2077), YEAR(F2077)=YEAR(X2077))</f>
        <v/>
      </c>
      <c r="S2077" s="462">
        <f>AC2077="L001-901905215"</f>
        <v/>
      </c>
      <c r="T2077" s="464">
        <f>G2077-AH2077</f>
        <v/>
      </c>
      <c r="U2077" s="462" t="n"/>
      <c r="V2077" s="462" t="inlineStr">
        <is>
          <t>IN2021050307</t>
        </is>
      </c>
      <c r="W2077" s="462" t="inlineStr">
        <is>
          <t>IN2021050307</t>
        </is>
      </c>
      <c r="X2077" s="463" t="n">
        <v>44347</v>
      </c>
      <c r="Y2077" s="462" t="inlineStr">
        <is>
          <t>IN202105-0307</t>
        </is>
      </c>
      <c r="Z2077" s="462" t="inlineStr"/>
      <c r="AA2077" s="462" t="inlineStr">
        <is>
          <t>បុគ្គលជាប់អាករ</t>
        </is>
      </c>
      <c r="AB2077" s="462" t="inlineStr">
        <is>
          <t>L001-901905215</t>
        </is>
      </c>
      <c r="AC2077" s="462" t="inlineStr">
        <is>
          <t>វីអ៊ីស៊ិន (ខេមបូឌា) អ៊ិនដាសស្ទ្រី ឯ.ក</t>
        </is>
      </c>
      <c r="AD2077" s="464" t="n">
        <v>2978668</v>
      </c>
      <c r="AE2077" s="464" t="n">
        <v>2707880</v>
      </c>
      <c r="AF2077" s="464" t="n">
        <v>0</v>
      </c>
      <c r="AG2077" s="464" t="n">
        <v>0</v>
      </c>
      <c r="AH2077" s="464" t="n">
        <v>270788</v>
      </c>
      <c r="AI2077" s="464" t="n">
        <v>0</v>
      </c>
      <c r="AJ2077" s="464" t="n">
        <v>0</v>
      </c>
      <c r="AK2077" s="464" t="n">
        <v>0</v>
      </c>
      <c r="AL2077" s="464" t="n">
        <v>0</v>
      </c>
      <c r="AM2077" s="464" t="n">
        <v>0</v>
      </c>
      <c r="AN2077" s="464" t="n">
        <v>0</v>
      </c>
      <c r="AO2077" s="464" t="n">
        <v>0</v>
      </c>
      <c r="AP2077" s="464" t="n">
        <v>0</v>
      </c>
      <c r="AQ2077" s="462" t="inlineStr"/>
      <c r="AR2077" s="462" t="inlineStr">
        <is>
          <t>Trucking Fee</t>
        </is>
      </c>
      <c r="AS2077" s="462" t="inlineStr">
        <is>
          <t>បានប្រកាសពន្ធ</t>
        </is>
      </c>
    </row>
    <row r="2078">
      <c r="A2078" s="461" t="n">
        <v>2070</v>
      </c>
      <c r="B2078" s="462" t="inlineStr">
        <is>
          <t>Trucking Fee</t>
        </is>
      </c>
      <c r="C2078" s="462" t="inlineStr">
        <is>
          <t>56ប៊ី-លីង សឹបផ្លាយ ឆេន មេនេចម៉ិន ឯ.ក</t>
        </is>
      </c>
      <c r="D2078" s="462" t="inlineStr">
        <is>
          <t>K004-902004795</t>
        </is>
      </c>
      <c r="E2078" s="462" t="inlineStr">
        <is>
          <t>IN202105-0305</t>
        </is>
      </c>
      <c r="F2078" s="463" t="n">
        <v>44347</v>
      </c>
      <c r="G2078" s="464" t="n">
        <v>270788</v>
      </c>
      <c r="H2078" s="462" t="n"/>
      <c r="I2078" s="464">
        <f>G2078</f>
        <v/>
      </c>
      <c r="J2078" s="462">
        <f>IF(AND(Q2078=TRUE, R2078=TRUE, S2078=TRUE), IF(W2078&lt;-0.05, "អនុញ្ញាត (អ្នកផ្គត់ផ្គង់ប្រកាសខ្វះ)", "បានប្រកាស (អនុញ្ញាត)"), IF(AND(Q2078=FALSE, R2078=FALSE, S2078=FALSE), "ព្យួរទុក (មិនមានទិន្នន័យ)", "ប្រកាសខុស (ព្យួរទុក)"))</f>
        <v/>
      </c>
      <c r="K2078" s="462" t="inlineStr"/>
      <c r="L2078" s="462" t="inlineStr"/>
      <c r="M2078" s="464">
        <f>AH2078</f>
        <v/>
      </c>
      <c r="N2078" s="464">
        <f>IF(W2078&lt;0,AH2078,I2078)</f>
        <v/>
      </c>
      <c r="O2078" s="464">
        <f>I2078-M2078</f>
        <v/>
      </c>
      <c r="P2078" s="462" t="n"/>
      <c r="Q2078" s="462">
        <f>V2078=W2078</f>
        <v/>
      </c>
      <c r="R2078" s="462">
        <f>AND(MONTH(F2078)=MONTH(X2078), YEAR(F2078)=YEAR(X2078))</f>
        <v/>
      </c>
      <c r="S2078" s="462">
        <f>AC2078="L001-901905215"</f>
        <v/>
      </c>
      <c r="T2078" s="464">
        <f>G2078-AH2078</f>
        <v/>
      </c>
      <c r="U2078" s="462" t="n"/>
      <c r="V2078" s="462" t="inlineStr">
        <is>
          <t>IN2021050305</t>
        </is>
      </c>
      <c r="W2078" s="462" t="inlineStr"/>
      <c r="X2078" s="499" t="n"/>
      <c r="Y2078" s="462" t="n"/>
      <c r="Z2078" s="462" t="n"/>
      <c r="AA2078" s="462" t="n"/>
      <c r="AB2078" s="462" t="n"/>
      <c r="AC2078" s="462" t="n"/>
      <c r="AD2078" s="462" t="n"/>
      <c r="AE2078" s="462" t="n"/>
      <c r="AF2078" s="462" t="n"/>
      <c r="AG2078" s="462" t="n"/>
      <c r="AH2078" s="462" t="n"/>
      <c r="AI2078" s="462" t="n"/>
      <c r="AJ2078" s="462" t="n"/>
      <c r="AK2078" s="462" t="n"/>
      <c r="AL2078" s="462" t="n"/>
      <c r="AM2078" s="462" t="n"/>
      <c r="AN2078" s="462" t="n"/>
      <c r="AO2078" s="462" t="n"/>
      <c r="AP2078" s="462" t="n"/>
      <c r="AQ2078" s="462" t="n"/>
      <c r="AR2078" s="462" t="n"/>
      <c r="AS2078" s="462" t="n"/>
    </row>
    <row r="2079">
      <c r="A2079" s="461" t="n">
        <v>2071</v>
      </c>
      <c r="B2079" s="462" t="inlineStr">
        <is>
          <t>Trucking Fee</t>
        </is>
      </c>
      <c r="C2079" s="462" t="inlineStr">
        <is>
          <t>56ប៊ី-លីង សឹបផ្លាយ ឆេន មេនេចម៉ិន ឯ.ក</t>
        </is>
      </c>
      <c r="D2079" s="462" t="inlineStr">
        <is>
          <t>K004-902004795</t>
        </is>
      </c>
      <c r="E2079" s="462" t="inlineStr">
        <is>
          <t>IN202105-0304</t>
        </is>
      </c>
      <c r="F2079" s="463" t="n">
        <v>44347</v>
      </c>
      <c r="G2079" s="464" t="n">
        <v>270788</v>
      </c>
      <c r="H2079" s="462" t="n"/>
      <c r="I2079" s="464">
        <f>G2079</f>
        <v/>
      </c>
      <c r="J2079" s="462">
        <f>IF(AND(Q2079=TRUE, R2079=TRUE, S2079=TRUE), IF(W2079&lt;-0.05, "អនុញ្ញាត (អ្នកផ្គត់ផ្គង់ប្រកាសខ្វះ)", "បានប្រកាស (អនុញ្ញាត)"), IF(AND(Q2079=FALSE, R2079=FALSE, S2079=FALSE), "ព្យួរទុក (មិនមានទិន្នន័យ)", "ប្រកាសខុស (ព្យួរទុក)"))</f>
        <v/>
      </c>
      <c r="K2079" s="462" t="inlineStr"/>
      <c r="L2079" s="462" t="inlineStr"/>
      <c r="M2079" s="464">
        <f>AH2079</f>
        <v/>
      </c>
      <c r="N2079" s="464">
        <f>IF(W2079&lt;0,AH2079,I2079)</f>
        <v/>
      </c>
      <c r="O2079" s="464">
        <f>I2079-M2079</f>
        <v/>
      </c>
      <c r="P2079" s="462" t="n"/>
      <c r="Q2079" s="462">
        <f>V2079=W2079</f>
        <v/>
      </c>
      <c r="R2079" s="462">
        <f>AND(MONTH(F2079)=MONTH(X2079), YEAR(F2079)=YEAR(X2079))</f>
        <v/>
      </c>
      <c r="S2079" s="462">
        <f>AC2079="L001-901905215"</f>
        <v/>
      </c>
      <c r="T2079" s="464">
        <f>G2079-AH2079</f>
        <v/>
      </c>
      <c r="U2079" s="462" t="n"/>
      <c r="V2079" s="462" t="inlineStr">
        <is>
          <t>IN2021050304</t>
        </is>
      </c>
      <c r="W2079" s="462" t="inlineStr">
        <is>
          <t>IN2021050304</t>
        </is>
      </c>
      <c r="X2079" s="463" t="n">
        <v>44347</v>
      </c>
      <c r="Y2079" s="462" t="inlineStr">
        <is>
          <t>IN202105-0304</t>
        </is>
      </c>
      <c r="Z2079" s="462" t="inlineStr"/>
      <c r="AA2079" s="462" t="inlineStr">
        <is>
          <t>បុគ្គលជាប់អាករ</t>
        </is>
      </c>
      <c r="AB2079" s="462" t="inlineStr">
        <is>
          <t>L001-901905215</t>
        </is>
      </c>
      <c r="AC2079" s="462" t="inlineStr">
        <is>
          <t>វីអ៊ីស៊ិន (ខេមបូឌា) អ៊ិនដាសស្ទ្រី ឯ.ក</t>
        </is>
      </c>
      <c r="AD2079" s="464" t="n">
        <v>2978668</v>
      </c>
      <c r="AE2079" s="464" t="n">
        <v>2707880</v>
      </c>
      <c r="AF2079" s="464" t="n">
        <v>0</v>
      </c>
      <c r="AG2079" s="464" t="n">
        <v>0</v>
      </c>
      <c r="AH2079" s="464" t="n">
        <v>270788</v>
      </c>
      <c r="AI2079" s="464" t="n">
        <v>0</v>
      </c>
      <c r="AJ2079" s="464" t="n">
        <v>0</v>
      </c>
      <c r="AK2079" s="464" t="n">
        <v>0</v>
      </c>
      <c r="AL2079" s="464" t="n">
        <v>0</v>
      </c>
      <c r="AM2079" s="464" t="n">
        <v>0</v>
      </c>
      <c r="AN2079" s="464" t="n">
        <v>0</v>
      </c>
      <c r="AO2079" s="464" t="n">
        <v>0</v>
      </c>
      <c r="AP2079" s="464" t="n">
        <v>0</v>
      </c>
      <c r="AQ2079" s="462" t="inlineStr"/>
      <c r="AR2079" s="462" t="inlineStr">
        <is>
          <t>Trucking Fee</t>
        </is>
      </c>
      <c r="AS2079" s="462" t="inlineStr">
        <is>
          <t>បានប្រកាសពន្ធ</t>
        </is>
      </c>
    </row>
    <row r="2080">
      <c r="A2080" s="461" t="n">
        <v>2072</v>
      </c>
      <c r="B2080" s="462" t="inlineStr">
        <is>
          <t>Trucking Fee</t>
        </is>
      </c>
      <c r="C2080" s="462" t="inlineStr">
        <is>
          <t>56ប៊ី-លីង សឹបផ្លាយ ឆេន មេនេចម៉ិន ឯ.ក</t>
        </is>
      </c>
      <c r="D2080" s="462" t="inlineStr">
        <is>
          <t>K004-902004795</t>
        </is>
      </c>
      <c r="E2080" s="462" t="inlineStr">
        <is>
          <t>IN202105-0303</t>
        </is>
      </c>
      <c r="F2080" s="463" t="n">
        <v>44347</v>
      </c>
      <c r="G2080" s="464" t="n">
        <v>258572</v>
      </c>
      <c r="H2080" s="462" t="n"/>
      <c r="I2080" s="464">
        <f>G2080</f>
        <v/>
      </c>
      <c r="J2080" s="462">
        <f>IF(AND(Q2080=TRUE, R2080=TRUE, S2080=TRUE), IF(W2080&lt;-0.05, "អនុញ្ញាត (អ្នកផ្គត់ផ្គង់ប្រកាសខ្វះ)", "បានប្រកាស (អនុញ្ញាត)"), IF(AND(Q2080=FALSE, R2080=FALSE, S2080=FALSE), "ព្យួរទុក (មិនមានទិន្នន័យ)", "ប្រកាសខុស (ព្យួរទុក)"))</f>
        <v/>
      </c>
      <c r="K2080" s="462" t="inlineStr"/>
      <c r="L2080" s="462" t="inlineStr"/>
      <c r="M2080" s="464">
        <f>AH2080</f>
        <v/>
      </c>
      <c r="N2080" s="464">
        <f>IF(W2080&lt;0,AH2080,I2080)</f>
        <v/>
      </c>
      <c r="O2080" s="464">
        <f>I2080-M2080</f>
        <v/>
      </c>
      <c r="P2080" s="462" t="n"/>
      <c r="Q2080" s="462">
        <f>V2080=W2080</f>
        <v/>
      </c>
      <c r="R2080" s="462">
        <f>AND(MONTH(F2080)=MONTH(X2080), YEAR(F2080)=YEAR(X2080))</f>
        <v/>
      </c>
      <c r="S2080" s="462">
        <f>AC2080="L001-901905215"</f>
        <v/>
      </c>
      <c r="T2080" s="464">
        <f>G2080-AH2080</f>
        <v/>
      </c>
      <c r="U2080" s="462" t="n"/>
      <c r="V2080" s="462" t="inlineStr">
        <is>
          <t>IN2021050303</t>
        </is>
      </c>
      <c r="W2080" s="462" t="inlineStr">
        <is>
          <t>IN2021050303</t>
        </is>
      </c>
      <c r="X2080" s="463" t="n">
        <v>44347</v>
      </c>
      <c r="Y2080" s="462" t="inlineStr">
        <is>
          <t>IN202105-0303</t>
        </is>
      </c>
      <c r="Z2080" s="462" t="inlineStr"/>
      <c r="AA2080" s="462" t="inlineStr">
        <is>
          <t>បុគ្គលជាប់អាករ</t>
        </is>
      </c>
      <c r="AB2080" s="462" t="inlineStr">
        <is>
          <t>L001-901905215</t>
        </is>
      </c>
      <c r="AC2080" s="462" t="inlineStr">
        <is>
          <t>វីអ៊ីស៊ិន (ខេមបូឌា) អ៊ិនដាសស្ទ្រី ឯ.ក</t>
        </is>
      </c>
      <c r="AD2080" s="464" t="n">
        <v>2844292</v>
      </c>
      <c r="AE2080" s="464" t="n">
        <v>2585720</v>
      </c>
      <c r="AF2080" s="464" t="n">
        <v>0</v>
      </c>
      <c r="AG2080" s="464" t="n">
        <v>0</v>
      </c>
      <c r="AH2080" s="464" t="n">
        <v>258572</v>
      </c>
      <c r="AI2080" s="464" t="n">
        <v>0</v>
      </c>
      <c r="AJ2080" s="464" t="n">
        <v>0</v>
      </c>
      <c r="AK2080" s="464" t="n">
        <v>0</v>
      </c>
      <c r="AL2080" s="464" t="n">
        <v>0</v>
      </c>
      <c r="AM2080" s="464" t="n">
        <v>0</v>
      </c>
      <c r="AN2080" s="464" t="n">
        <v>0</v>
      </c>
      <c r="AO2080" s="464" t="n">
        <v>0</v>
      </c>
      <c r="AP2080" s="464" t="n">
        <v>0</v>
      </c>
      <c r="AQ2080" s="462" t="inlineStr"/>
      <c r="AR2080" s="462" t="inlineStr">
        <is>
          <t>Trucking Fee</t>
        </is>
      </c>
      <c r="AS2080" s="462" t="inlineStr">
        <is>
          <t>បានប្រកាសពន្ធ</t>
        </is>
      </c>
    </row>
    <row r="2081">
      <c r="A2081" s="461" t="n">
        <v>2073</v>
      </c>
      <c r="B2081" s="462" t="inlineStr">
        <is>
          <t>Trucking Fee</t>
        </is>
      </c>
      <c r="C2081" s="462" t="inlineStr">
        <is>
          <t>56ប៊ី-លីង សឹបផ្លាយ ឆេន មេនេចម៉ិន ឯ.ក</t>
        </is>
      </c>
      <c r="D2081" s="462" t="inlineStr">
        <is>
          <t>K004-902004795</t>
        </is>
      </c>
      <c r="E2081" s="462" t="inlineStr">
        <is>
          <t>IN202105-0302</t>
        </is>
      </c>
      <c r="F2081" s="463" t="n">
        <v>44347</v>
      </c>
      <c r="G2081" s="464" t="n">
        <v>295220</v>
      </c>
      <c r="H2081" s="462" t="n"/>
      <c r="I2081" s="464">
        <f>G2081</f>
        <v/>
      </c>
      <c r="J2081" s="462">
        <f>IF(AND(Q2081=TRUE, R2081=TRUE, S2081=TRUE), IF(W2081&lt;-0.05, "អនុញ្ញាត (អ្នកផ្គត់ផ្គង់ប្រកាសខ្វះ)", "បានប្រកាស (អនុញ្ញាត)"), IF(AND(Q2081=FALSE, R2081=FALSE, S2081=FALSE), "ព្យួរទុក (មិនមានទិន្នន័យ)", "ប្រកាសខុស (ព្យួរទុក)"))</f>
        <v/>
      </c>
      <c r="K2081" s="462" t="inlineStr"/>
      <c r="L2081" s="462" t="inlineStr"/>
      <c r="M2081" s="464">
        <f>AH2081</f>
        <v/>
      </c>
      <c r="N2081" s="464">
        <f>IF(W2081&lt;0,AH2081,I2081)</f>
        <v/>
      </c>
      <c r="O2081" s="464">
        <f>I2081-M2081</f>
        <v/>
      </c>
      <c r="P2081" s="462" t="n"/>
      <c r="Q2081" s="462">
        <f>V2081=W2081</f>
        <v/>
      </c>
      <c r="R2081" s="462">
        <f>AND(MONTH(F2081)=MONTH(X2081), YEAR(F2081)=YEAR(X2081))</f>
        <v/>
      </c>
      <c r="S2081" s="462">
        <f>AC2081="L001-901905215"</f>
        <v/>
      </c>
      <c r="T2081" s="464">
        <f>G2081-AH2081</f>
        <v/>
      </c>
      <c r="U2081" s="462" t="n"/>
      <c r="V2081" s="462" t="inlineStr">
        <is>
          <t>IN2021050302</t>
        </is>
      </c>
      <c r="W2081" s="462" t="inlineStr">
        <is>
          <t>IN2021050302</t>
        </is>
      </c>
      <c r="X2081" s="463" t="n">
        <v>44347</v>
      </c>
      <c r="Y2081" s="462" t="inlineStr">
        <is>
          <t>IN202105-0302</t>
        </is>
      </c>
      <c r="Z2081" s="462" t="inlineStr"/>
      <c r="AA2081" s="462" t="inlineStr">
        <is>
          <t>បុគ្គលជាប់អាករ</t>
        </is>
      </c>
      <c r="AB2081" s="462" t="inlineStr">
        <is>
          <t>L001-901905215</t>
        </is>
      </c>
      <c r="AC2081" s="462" t="inlineStr">
        <is>
          <t>វីអ៊ីស៊ិន (ខេមបូឌា) អ៊ិនដាសស្ទ្រី ឯ.ក</t>
        </is>
      </c>
      <c r="AD2081" s="464" t="n">
        <v>3247420</v>
      </c>
      <c r="AE2081" s="464" t="n">
        <v>2952200</v>
      </c>
      <c r="AF2081" s="464" t="n">
        <v>0</v>
      </c>
      <c r="AG2081" s="464" t="n">
        <v>0</v>
      </c>
      <c r="AH2081" s="464" t="n">
        <v>295220</v>
      </c>
      <c r="AI2081" s="464" t="n">
        <v>0</v>
      </c>
      <c r="AJ2081" s="464" t="n">
        <v>0</v>
      </c>
      <c r="AK2081" s="464" t="n">
        <v>0</v>
      </c>
      <c r="AL2081" s="464" t="n">
        <v>0</v>
      </c>
      <c r="AM2081" s="464" t="n">
        <v>0</v>
      </c>
      <c r="AN2081" s="464" t="n">
        <v>0</v>
      </c>
      <c r="AO2081" s="464" t="n">
        <v>0</v>
      </c>
      <c r="AP2081" s="464" t="n">
        <v>0</v>
      </c>
      <c r="AQ2081" s="462" t="inlineStr"/>
      <c r="AR2081" s="462" t="inlineStr">
        <is>
          <t>Trucking Fee</t>
        </is>
      </c>
      <c r="AS2081" s="462" t="inlineStr">
        <is>
          <t>បានប្រកាសពន្ធ</t>
        </is>
      </c>
    </row>
    <row r="2082">
      <c r="A2082" s="461" t="n">
        <v>2074</v>
      </c>
      <c r="B2082" s="462" t="inlineStr">
        <is>
          <t>Trucking Fee</t>
        </is>
      </c>
      <c r="C2082" s="462" t="inlineStr">
        <is>
          <t>56ប៊ី-លីង សឹបផ្លាយ ឆេន មេនេចម៉ិន ឯ.ក</t>
        </is>
      </c>
      <c r="D2082" s="462" t="inlineStr">
        <is>
          <t>K004-902004795</t>
        </is>
      </c>
      <c r="E2082" s="462" t="inlineStr">
        <is>
          <t>IN202105-0301</t>
        </is>
      </c>
      <c r="F2082" s="463" t="n">
        <v>44347</v>
      </c>
      <c r="G2082" s="464" t="n">
        <v>258572</v>
      </c>
      <c r="H2082" s="462" t="n"/>
      <c r="I2082" s="464">
        <f>G2082</f>
        <v/>
      </c>
      <c r="J2082" s="462">
        <f>IF(AND(Q2082=TRUE, R2082=TRUE, S2082=TRUE), IF(W2082&lt;-0.05, "អនុញ្ញាត (អ្នកផ្គត់ផ្គង់ប្រកាសខ្វះ)", "បានប្រកាស (អនុញ្ញាត)"), IF(AND(Q2082=FALSE, R2082=FALSE, S2082=FALSE), "ព្យួរទុក (មិនមានទិន្នន័យ)", "ប្រកាសខុស (ព្យួរទុក)"))</f>
        <v/>
      </c>
      <c r="K2082" s="462" t="inlineStr"/>
      <c r="L2082" s="462" t="inlineStr"/>
      <c r="M2082" s="464">
        <f>AH2082</f>
        <v/>
      </c>
      <c r="N2082" s="464">
        <f>IF(W2082&lt;0,AH2082,I2082)</f>
        <v/>
      </c>
      <c r="O2082" s="464">
        <f>I2082-M2082</f>
        <v/>
      </c>
      <c r="P2082" s="462" t="n"/>
      <c r="Q2082" s="462">
        <f>V2082=W2082</f>
        <v/>
      </c>
      <c r="R2082" s="462">
        <f>AND(MONTH(F2082)=MONTH(X2082), YEAR(F2082)=YEAR(X2082))</f>
        <v/>
      </c>
      <c r="S2082" s="462">
        <f>AC2082="L001-901905215"</f>
        <v/>
      </c>
      <c r="T2082" s="464">
        <f>G2082-AH2082</f>
        <v/>
      </c>
      <c r="U2082" s="462" t="n"/>
      <c r="V2082" s="462" t="inlineStr">
        <is>
          <t>IN2021050301</t>
        </is>
      </c>
      <c r="W2082" s="462" t="inlineStr">
        <is>
          <t>IN2021050301</t>
        </is>
      </c>
      <c r="X2082" s="463" t="n">
        <v>44347</v>
      </c>
      <c r="Y2082" s="462" t="inlineStr">
        <is>
          <t>IN202105-0301</t>
        </is>
      </c>
      <c r="Z2082" s="462" t="inlineStr"/>
      <c r="AA2082" s="462" t="inlineStr">
        <is>
          <t>បុគ្គលជាប់អាករ</t>
        </is>
      </c>
      <c r="AB2082" s="462" t="inlineStr">
        <is>
          <t>L001-901905215</t>
        </is>
      </c>
      <c r="AC2082" s="462" t="inlineStr">
        <is>
          <t>វីអ៊ីស៊ិន (ខេមបូឌា) អ៊ិនដាសស្ទ្រី ឯ.ក</t>
        </is>
      </c>
      <c r="AD2082" s="464" t="n">
        <v>2844292</v>
      </c>
      <c r="AE2082" s="464" t="n">
        <v>2585720</v>
      </c>
      <c r="AF2082" s="464" t="n">
        <v>0</v>
      </c>
      <c r="AG2082" s="464" t="n">
        <v>0</v>
      </c>
      <c r="AH2082" s="464" t="n">
        <v>258572</v>
      </c>
      <c r="AI2082" s="464" t="n">
        <v>0</v>
      </c>
      <c r="AJ2082" s="464" t="n">
        <v>0</v>
      </c>
      <c r="AK2082" s="464" t="n">
        <v>0</v>
      </c>
      <c r="AL2082" s="464" t="n">
        <v>0</v>
      </c>
      <c r="AM2082" s="464" t="n">
        <v>0</v>
      </c>
      <c r="AN2082" s="464" t="n">
        <v>0</v>
      </c>
      <c r="AO2082" s="464" t="n">
        <v>0</v>
      </c>
      <c r="AP2082" s="464" t="n">
        <v>0</v>
      </c>
      <c r="AQ2082" s="462" t="inlineStr"/>
      <c r="AR2082" s="462" t="inlineStr">
        <is>
          <t>Trucking Fee</t>
        </is>
      </c>
      <c r="AS2082" s="462" t="inlineStr">
        <is>
          <t>បានប្រកាសពន្ធ</t>
        </is>
      </c>
    </row>
    <row r="2083">
      <c r="A2083" s="461" t="n">
        <v>2075</v>
      </c>
      <c r="B2083" s="462" t="inlineStr">
        <is>
          <t>Trucking Fee</t>
        </is>
      </c>
      <c r="C2083" s="462" t="inlineStr">
        <is>
          <t>56ប៊ី-លីង សឹបផ្លាយ ឆេន មេនេចម៉ិន ឯ.ក</t>
        </is>
      </c>
      <c r="D2083" s="462" t="inlineStr">
        <is>
          <t>K004-902004795</t>
        </is>
      </c>
      <c r="E2083" s="462" t="inlineStr">
        <is>
          <t>IN202105-0300</t>
        </is>
      </c>
      <c r="F2083" s="463" t="n">
        <v>44347</v>
      </c>
      <c r="G2083" s="464" t="n">
        <v>541576</v>
      </c>
      <c r="H2083" s="462" t="n"/>
      <c r="I2083" s="464">
        <f>G2083</f>
        <v/>
      </c>
      <c r="J2083" s="462">
        <f>IF(AND(Q2083=TRUE, R2083=TRUE, S2083=TRUE), IF(W2083&lt;-0.05, "អនុញ្ញាត (អ្នកផ្គត់ផ្គង់ប្រកាសខ្វះ)", "បានប្រកាស (អនុញ្ញាត)"), IF(AND(Q2083=FALSE, R2083=FALSE, S2083=FALSE), "ព្យួរទុក (មិនមានទិន្នន័យ)", "ប្រកាសខុស (ព្យួរទុក)"))</f>
        <v/>
      </c>
      <c r="K2083" s="462" t="inlineStr"/>
      <c r="L2083" s="462" t="inlineStr"/>
      <c r="M2083" s="464">
        <f>AH2083</f>
        <v/>
      </c>
      <c r="N2083" s="464">
        <f>IF(W2083&lt;0,AH2083,I2083)</f>
        <v/>
      </c>
      <c r="O2083" s="464">
        <f>I2083-M2083</f>
        <v/>
      </c>
      <c r="P2083" s="462" t="n"/>
      <c r="Q2083" s="462">
        <f>V2083=W2083</f>
        <v/>
      </c>
      <c r="R2083" s="462">
        <f>AND(MONTH(F2083)=MONTH(X2083), YEAR(F2083)=YEAR(X2083))</f>
        <v/>
      </c>
      <c r="S2083" s="462">
        <f>AC2083="L001-901905215"</f>
        <v/>
      </c>
      <c r="T2083" s="464">
        <f>G2083-AH2083</f>
        <v/>
      </c>
      <c r="U2083" s="462" t="n"/>
      <c r="V2083" s="462" t="inlineStr">
        <is>
          <t>IN2021050300</t>
        </is>
      </c>
      <c r="W2083" s="462" t="inlineStr">
        <is>
          <t>IN2021050300</t>
        </is>
      </c>
      <c r="X2083" s="463" t="n">
        <v>44347</v>
      </c>
      <c r="Y2083" s="462" t="inlineStr">
        <is>
          <t>IN202105-0300</t>
        </is>
      </c>
      <c r="Z2083" s="462" t="inlineStr"/>
      <c r="AA2083" s="462" t="inlineStr">
        <is>
          <t>បុគ្គលជាប់អាករ</t>
        </is>
      </c>
      <c r="AB2083" s="462" t="inlineStr">
        <is>
          <t>L001-901905215</t>
        </is>
      </c>
      <c r="AC2083" s="462" t="inlineStr">
        <is>
          <t>វីអ៊ីស៊ិន (ខេមបូឌា) អ៊ិនដាសស្ទ្រី ឯ.ក</t>
        </is>
      </c>
      <c r="AD2083" s="464" t="n">
        <v>5957336</v>
      </c>
      <c r="AE2083" s="464" t="n">
        <v>5415760</v>
      </c>
      <c r="AF2083" s="464" t="n">
        <v>0</v>
      </c>
      <c r="AG2083" s="464" t="n">
        <v>0</v>
      </c>
      <c r="AH2083" s="464" t="n">
        <v>541576</v>
      </c>
      <c r="AI2083" s="464" t="n">
        <v>0</v>
      </c>
      <c r="AJ2083" s="464" t="n">
        <v>0</v>
      </c>
      <c r="AK2083" s="464" t="n">
        <v>0</v>
      </c>
      <c r="AL2083" s="464" t="n">
        <v>0</v>
      </c>
      <c r="AM2083" s="464" t="n">
        <v>0</v>
      </c>
      <c r="AN2083" s="464" t="n">
        <v>0</v>
      </c>
      <c r="AO2083" s="464" t="n">
        <v>0</v>
      </c>
      <c r="AP2083" s="464" t="n">
        <v>0</v>
      </c>
      <c r="AQ2083" s="462" t="inlineStr"/>
      <c r="AR2083" s="462" t="inlineStr">
        <is>
          <t>Trucking Fee</t>
        </is>
      </c>
      <c r="AS2083" s="462" t="inlineStr">
        <is>
          <t>បានប្រកាសពន្ធ</t>
        </is>
      </c>
    </row>
    <row r="2084">
      <c r="A2084" s="461" t="n">
        <v>2076</v>
      </c>
      <c r="B2084" s="462" t="inlineStr">
        <is>
          <t>Trucking Fee</t>
        </is>
      </c>
      <c r="C2084" s="462" t="inlineStr">
        <is>
          <t>56ប៊ី-លីង សឹបផ្លាយ ឆេន មេនេចម៉ិន ឯ.ក</t>
        </is>
      </c>
      <c r="D2084" s="462" t="inlineStr">
        <is>
          <t>K004-902004795</t>
        </is>
      </c>
      <c r="E2084" s="462" t="inlineStr">
        <is>
          <t>IN202105-0299</t>
        </is>
      </c>
      <c r="F2084" s="463" t="n">
        <v>44347</v>
      </c>
      <c r="G2084" s="464" t="n">
        <v>484568</v>
      </c>
      <c r="H2084" s="462" t="n"/>
      <c r="I2084" s="464">
        <f>G2084</f>
        <v/>
      </c>
      <c r="J2084" s="462">
        <f>IF(AND(Q2084=TRUE, R2084=TRUE, S2084=TRUE), IF(W2084&lt;-0.05, "អនុញ្ញាត (អ្នកផ្គត់ផ្គង់ប្រកាសខ្វះ)", "បានប្រកាស (អនុញ្ញាត)"), IF(AND(Q2084=FALSE, R2084=FALSE, S2084=FALSE), "ព្យួរទុក (មិនមានទិន្នន័យ)", "ប្រកាសខុស (ព្យួរទុក)"))</f>
        <v/>
      </c>
      <c r="K2084" s="462" t="inlineStr"/>
      <c r="L2084" s="462" t="inlineStr"/>
      <c r="M2084" s="464">
        <f>AH2084</f>
        <v/>
      </c>
      <c r="N2084" s="464">
        <f>IF(W2084&lt;0,AH2084,I2084)</f>
        <v/>
      </c>
      <c r="O2084" s="464">
        <f>I2084-M2084</f>
        <v/>
      </c>
      <c r="P2084" s="462" t="n"/>
      <c r="Q2084" s="462">
        <f>V2084=W2084</f>
        <v/>
      </c>
      <c r="R2084" s="462">
        <f>AND(MONTH(F2084)=MONTH(X2084), YEAR(F2084)=YEAR(X2084))</f>
        <v/>
      </c>
      <c r="S2084" s="462">
        <f>AC2084="L001-901905215"</f>
        <v/>
      </c>
      <c r="T2084" s="464">
        <f>G2084-AH2084</f>
        <v/>
      </c>
      <c r="U2084" s="462" t="n"/>
      <c r="V2084" s="462" t="inlineStr">
        <is>
          <t>IN2021050299</t>
        </is>
      </c>
      <c r="W2084" s="462" t="inlineStr">
        <is>
          <t>IN2021050299</t>
        </is>
      </c>
      <c r="X2084" s="463" t="n">
        <v>44317</v>
      </c>
      <c r="Y2084" s="462" t="inlineStr">
        <is>
          <t>IN202105-0299</t>
        </is>
      </c>
      <c r="Z2084" s="462" t="inlineStr"/>
      <c r="AA2084" s="462" t="inlineStr">
        <is>
          <t>បុគ្គលជាប់អាករ</t>
        </is>
      </c>
      <c r="AB2084" s="462" t="inlineStr">
        <is>
          <t>L001-901905215</t>
        </is>
      </c>
      <c r="AC2084" s="462" t="inlineStr">
        <is>
          <t>វីអ៊ីស៊ិន (ខេមបូឌា) អ៊ិនដាសស្ទ្រី ឯ.ក</t>
        </is>
      </c>
      <c r="AD2084" s="464" t="n">
        <v>5330248</v>
      </c>
      <c r="AE2084" s="464" t="n">
        <v>4845680</v>
      </c>
      <c r="AF2084" s="464" t="n">
        <v>0</v>
      </c>
      <c r="AG2084" s="464" t="n">
        <v>0</v>
      </c>
      <c r="AH2084" s="464" t="n">
        <v>484568</v>
      </c>
      <c r="AI2084" s="464" t="n">
        <v>0</v>
      </c>
      <c r="AJ2084" s="464" t="n">
        <v>0</v>
      </c>
      <c r="AK2084" s="464" t="n">
        <v>0</v>
      </c>
      <c r="AL2084" s="464" t="n">
        <v>0</v>
      </c>
      <c r="AM2084" s="464" t="n">
        <v>0</v>
      </c>
      <c r="AN2084" s="464" t="n">
        <v>0</v>
      </c>
      <c r="AO2084" s="464" t="n">
        <v>0</v>
      </c>
      <c r="AP2084" s="464" t="n">
        <v>0</v>
      </c>
      <c r="AQ2084" s="462" t="inlineStr"/>
      <c r="AR2084" s="462" t="inlineStr">
        <is>
          <t>Trucking Fee</t>
        </is>
      </c>
      <c r="AS2084" s="462" t="inlineStr">
        <is>
          <t>បានប្រកាសពន្ធ</t>
        </is>
      </c>
    </row>
    <row r="2085">
      <c r="A2085" s="461" t="n">
        <v>2077</v>
      </c>
      <c r="B2085" s="462" t="inlineStr">
        <is>
          <t>Trucking Fee</t>
        </is>
      </c>
      <c r="C2085" s="462" t="inlineStr">
        <is>
          <t>56ប៊ី-លីង សឹបផ្លាយ ឆេន មេនេចម៉ិន ឯ.ក</t>
        </is>
      </c>
      <c r="D2085" s="462" t="inlineStr">
        <is>
          <t>K004-902004795</t>
        </is>
      </c>
      <c r="E2085" s="462" t="inlineStr">
        <is>
          <t>IN202105-0298</t>
        </is>
      </c>
      <c r="F2085" s="463" t="n">
        <v>44347</v>
      </c>
      <c r="G2085" s="464" t="n">
        <v>472352</v>
      </c>
      <c r="H2085" s="462" t="n"/>
      <c r="I2085" s="464">
        <f>G2085</f>
        <v/>
      </c>
      <c r="J2085" s="462">
        <f>IF(AND(Q2085=TRUE, R2085=TRUE, S2085=TRUE), IF(W2085&lt;-0.05, "អនុញ្ញាត (អ្នកផ្គត់ផ្គង់ប្រកាសខ្វះ)", "បានប្រកាស (អនុញ្ញាត)"), IF(AND(Q2085=FALSE, R2085=FALSE, S2085=FALSE), "ព្យួរទុក (មិនមានទិន្នន័យ)", "ប្រកាសខុស (ព្យួរទុក)"))</f>
        <v/>
      </c>
      <c r="K2085" s="462" t="inlineStr"/>
      <c r="L2085" s="462" t="inlineStr"/>
      <c r="M2085" s="464">
        <f>AH2085</f>
        <v/>
      </c>
      <c r="N2085" s="464">
        <f>IF(W2085&lt;0,AH2085,I2085)</f>
        <v/>
      </c>
      <c r="O2085" s="464">
        <f>I2085-M2085</f>
        <v/>
      </c>
      <c r="P2085" s="462" t="n"/>
      <c r="Q2085" s="462">
        <f>V2085=W2085</f>
        <v/>
      </c>
      <c r="R2085" s="462">
        <f>AND(MONTH(F2085)=MONTH(X2085), YEAR(F2085)=YEAR(X2085))</f>
        <v/>
      </c>
      <c r="S2085" s="462">
        <f>AC2085="L001-901905215"</f>
        <v/>
      </c>
      <c r="T2085" s="464">
        <f>G2085-AH2085</f>
        <v/>
      </c>
      <c r="U2085" s="462" t="n"/>
      <c r="V2085" s="462" t="inlineStr">
        <is>
          <t>IN2021050298</t>
        </is>
      </c>
      <c r="W2085" s="462" t="inlineStr">
        <is>
          <t>IN2021050298</t>
        </is>
      </c>
      <c r="X2085" s="463" t="n">
        <v>44347</v>
      </c>
      <c r="Y2085" s="462" t="inlineStr">
        <is>
          <t>IN202105-0298</t>
        </is>
      </c>
      <c r="Z2085" s="462" t="inlineStr"/>
      <c r="AA2085" s="462" t="inlineStr">
        <is>
          <t>បុគ្គលជាប់អាករ</t>
        </is>
      </c>
      <c r="AB2085" s="462" t="inlineStr">
        <is>
          <t>L001-901905215</t>
        </is>
      </c>
      <c r="AC2085" s="462" t="inlineStr">
        <is>
          <t>វីអ៊ីស៊ិន (ខេមបូឌា) អ៊ិនដាសស្ទ្រី ឯ.ក</t>
        </is>
      </c>
      <c r="AD2085" s="464" t="n">
        <v>5195872</v>
      </c>
      <c r="AE2085" s="464" t="n">
        <v>4723520</v>
      </c>
      <c r="AF2085" s="464" t="n">
        <v>0</v>
      </c>
      <c r="AG2085" s="464" t="n">
        <v>0</v>
      </c>
      <c r="AH2085" s="464" t="n">
        <v>472352</v>
      </c>
      <c r="AI2085" s="464" t="n">
        <v>0</v>
      </c>
      <c r="AJ2085" s="464" t="n">
        <v>0</v>
      </c>
      <c r="AK2085" s="464" t="n">
        <v>0</v>
      </c>
      <c r="AL2085" s="464" t="n">
        <v>0</v>
      </c>
      <c r="AM2085" s="464" t="n">
        <v>0</v>
      </c>
      <c r="AN2085" s="464" t="n">
        <v>0</v>
      </c>
      <c r="AO2085" s="464" t="n">
        <v>0</v>
      </c>
      <c r="AP2085" s="464" t="n">
        <v>0</v>
      </c>
      <c r="AQ2085" s="462" t="inlineStr"/>
      <c r="AR2085" s="462" t="inlineStr">
        <is>
          <t>Trucking Fee</t>
        </is>
      </c>
      <c r="AS2085" s="462" t="inlineStr">
        <is>
          <t>បានប្រកាសពន្ធ</t>
        </is>
      </c>
    </row>
    <row r="2086">
      <c r="A2086" s="461" t="n">
        <v>2078</v>
      </c>
      <c r="B2086" s="462" t="inlineStr">
        <is>
          <t>Trucking Fee</t>
        </is>
      </c>
      <c r="C2086" s="462" t="inlineStr">
        <is>
          <t>56ប៊ី-លីង សឹបផ្លាយ ឆេន មេនេចម៉ិន ឯ.ក</t>
        </is>
      </c>
      <c r="D2086" s="462" t="inlineStr">
        <is>
          <t>K004-902004795</t>
        </is>
      </c>
      <c r="E2086" s="462" t="inlineStr">
        <is>
          <t>IN202105-0297</t>
        </is>
      </c>
      <c r="F2086" s="463" t="n">
        <v>44347</v>
      </c>
      <c r="G2086" s="464" t="n">
        <v>270788</v>
      </c>
      <c r="H2086" s="462" t="n"/>
      <c r="I2086" s="464">
        <f>G2086</f>
        <v/>
      </c>
      <c r="J2086" s="462">
        <f>IF(AND(Q2086=TRUE, R2086=TRUE, S2086=TRUE), IF(W2086&lt;-0.05, "អនុញ្ញាត (អ្នកផ្គត់ផ្គង់ប្រកាសខ្វះ)", "បានប្រកាស (អនុញ្ញាត)"), IF(AND(Q2086=FALSE, R2086=FALSE, S2086=FALSE), "ព្យួរទុក (មិនមានទិន្នន័យ)", "ប្រកាសខុស (ព្យួរទុក)"))</f>
        <v/>
      </c>
      <c r="K2086" s="462" t="inlineStr"/>
      <c r="L2086" s="462" t="inlineStr"/>
      <c r="M2086" s="464">
        <f>AH2086</f>
        <v/>
      </c>
      <c r="N2086" s="464">
        <f>IF(W2086&lt;0,AH2086,I2086)</f>
        <v/>
      </c>
      <c r="O2086" s="464">
        <f>I2086-M2086</f>
        <v/>
      </c>
      <c r="P2086" s="462" t="n"/>
      <c r="Q2086" s="462">
        <f>V2086=W2086</f>
        <v/>
      </c>
      <c r="R2086" s="462">
        <f>AND(MONTH(F2086)=MONTH(X2086), YEAR(F2086)=YEAR(X2086))</f>
        <v/>
      </c>
      <c r="S2086" s="462">
        <f>AC2086="L001-901905215"</f>
        <v/>
      </c>
      <c r="T2086" s="464">
        <f>G2086-AH2086</f>
        <v/>
      </c>
      <c r="U2086" s="462" t="n"/>
      <c r="V2086" s="462" t="inlineStr">
        <is>
          <t>IN2021050297</t>
        </is>
      </c>
      <c r="W2086" s="462" t="inlineStr">
        <is>
          <t>IN2021050297</t>
        </is>
      </c>
      <c r="X2086" s="463" t="n">
        <v>44347</v>
      </c>
      <c r="Y2086" s="462" t="inlineStr">
        <is>
          <t>IN202105-0297</t>
        </is>
      </c>
      <c r="Z2086" s="462" t="inlineStr"/>
      <c r="AA2086" s="462" t="inlineStr">
        <is>
          <t>បុគ្គលជាប់អាករ</t>
        </is>
      </c>
      <c r="AB2086" s="462" t="inlineStr">
        <is>
          <t>L001-901905215</t>
        </is>
      </c>
      <c r="AC2086" s="462" t="inlineStr">
        <is>
          <t>វីអ៊ីស៊ិន (ខេមបូឌា) អ៊ិនដាសស្ទ្រី ឯ.ក</t>
        </is>
      </c>
      <c r="AD2086" s="464" t="n">
        <v>2978668</v>
      </c>
      <c r="AE2086" s="464" t="n">
        <v>2707880</v>
      </c>
      <c r="AF2086" s="464" t="n">
        <v>0</v>
      </c>
      <c r="AG2086" s="464" t="n">
        <v>0</v>
      </c>
      <c r="AH2086" s="464" t="n">
        <v>270788</v>
      </c>
      <c r="AI2086" s="464" t="n">
        <v>0</v>
      </c>
      <c r="AJ2086" s="464" t="n">
        <v>0</v>
      </c>
      <c r="AK2086" s="464" t="n">
        <v>0</v>
      </c>
      <c r="AL2086" s="464" t="n">
        <v>0</v>
      </c>
      <c r="AM2086" s="464" t="n">
        <v>0</v>
      </c>
      <c r="AN2086" s="464" t="n">
        <v>0</v>
      </c>
      <c r="AO2086" s="464" t="n">
        <v>0</v>
      </c>
      <c r="AP2086" s="464" t="n">
        <v>0</v>
      </c>
      <c r="AQ2086" s="462" t="inlineStr"/>
      <c r="AR2086" s="462" t="inlineStr">
        <is>
          <t>Trucking Fee</t>
        </is>
      </c>
      <c r="AS2086" s="462" t="inlineStr">
        <is>
          <t>បានប្រកាសពន្ធ</t>
        </is>
      </c>
    </row>
    <row r="2087">
      <c r="A2087" s="461" t="n">
        <v>2079</v>
      </c>
      <c r="B2087" s="462" t="inlineStr">
        <is>
          <t>Trucking Fee</t>
        </is>
      </c>
      <c r="C2087" s="462" t="inlineStr">
        <is>
          <t>56ប៊ី-លីង សឹបផ្លាយ ឆេន មេនេចម៉ិន ឯ.ក</t>
        </is>
      </c>
      <c r="D2087" s="462" t="inlineStr">
        <is>
          <t>K004-902004795</t>
        </is>
      </c>
      <c r="E2087" s="462" t="inlineStr">
        <is>
          <t>IN202105-0296</t>
        </is>
      </c>
      <c r="F2087" s="463" t="n">
        <v>44347</v>
      </c>
      <c r="G2087" s="464" t="n">
        <v>201564</v>
      </c>
      <c r="H2087" s="462" t="n"/>
      <c r="I2087" s="464">
        <f>G2087</f>
        <v/>
      </c>
      <c r="J2087" s="462">
        <f>IF(AND(Q2087=TRUE, R2087=TRUE, S2087=TRUE), IF(W2087&lt;-0.05, "អនុញ្ញាត (អ្នកផ្គត់ផ្គង់ប្រកាសខ្វះ)", "បានប្រកាស (អនុញ្ញាត)"), IF(AND(Q2087=FALSE, R2087=FALSE, S2087=FALSE), "ព្យួរទុក (មិនមានទិន្នន័យ)", "ប្រកាសខុស (ព្យួរទុក)"))</f>
        <v/>
      </c>
      <c r="K2087" s="462" t="inlineStr"/>
      <c r="L2087" s="462" t="inlineStr"/>
      <c r="M2087" s="464">
        <f>AH2087</f>
        <v/>
      </c>
      <c r="N2087" s="464">
        <f>IF(W2087&lt;0,AH2087,I2087)</f>
        <v/>
      </c>
      <c r="O2087" s="464">
        <f>I2087-M2087</f>
        <v/>
      </c>
      <c r="P2087" s="462" t="n"/>
      <c r="Q2087" s="462">
        <f>V2087=W2087</f>
        <v/>
      </c>
      <c r="R2087" s="462">
        <f>AND(MONTH(F2087)=MONTH(X2087), YEAR(F2087)=YEAR(X2087))</f>
        <v/>
      </c>
      <c r="S2087" s="462">
        <f>AC2087="L001-901905215"</f>
        <v/>
      </c>
      <c r="T2087" s="464">
        <f>G2087-AH2087</f>
        <v/>
      </c>
      <c r="U2087" s="462" t="n"/>
      <c r="V2087" s="462" t="inlineStr">
        <is>
          <t>IN2021050296</t>
        </is>
      </c>
      <c r="W2087" s="462" t="inlineStr">
        <is>
          <t>IN2021050296</t>
        </is>
      </c>
      <c r="X2087" s="463" t="n">
        <v>44347</v>
      </c>
      <c r="Y2087" s="462" t="inlineStr">
        <is>
          <t>IN202105-0296</t>
        </is>
      </c>
      <c r="Z2087" s="462" t="inlineStr"/>
      <c r="AA2087" s="462" t="inlineStr">
        <is>
          <t>បុគ្គលជាប់អាករ</t>
        </is>
      </c>
      <c r="AB2087" s="462" t="inlineStr">
        <is>
          <t>L001-901905215</t>
        </is>
      </c>
      <c r="AC2087" s="462" t="inlineStr">
        <is>
          <t>វីអ៊ីស៊ិន (ខេមបូឌា) អ៊ិនដាសស្ទ្រី ឯ.ក</t>
        </is>
      </c>
      <c r="AD2087" s="464" t="n">
        <v>2217204</v>
      </c>
      <c r="AE2087" s="464" t="n">
        <v>2015640</v>
      </c>
      <c r="AF2087" s="464" t="n">
        <v>0</v>
      </c>
      <c r="AG2087" s="464" t="n">
        <v>0</v>
      </c>
      <c r="AH2087" s="464" t="n">
        <v>201564</v>
      </c>
      <c r="AI2087" s="464" t="n">
        <v>0</v>
      </c>
      <c r="AJ2087" s="464" t="n">
        <v>0</v>
      </c>
      <c r="AK2087" s="464" t="n">
        <v>0</v>
      </c>
      <c r="AL2087" s="464" t="n">
        <v>0</v>
      </c>
      <c r="AM2087" s="464" t="n">
        <v>0</v>
      </c>
      <c r="AN2087" s="464" t="n">
        <v>0</v>
      </c>
      <c r="AO2087" s="464" t="n">
        <v>0</v>
      </c>
      <c r="AP2087" s="464" t="n">
        <v>0</v>
      </c>
      <c r="AQ2087" s="462" t="inlineStr"/>
      <c r="AR2087" s="462" t="inlineStr">
        <is>
          <t>Trucking Fee</t>
        </is>
      </c>
      <c r="AS2087" s="462" t="inlineStr">
        <is>
          <t>បានប្រកាសពន្ធ</t>
        </is>
      </c>
    </row>
    <row r="2088">
      <c r="A2088" s="461" t="n">
        <v>2080</v>
      </c>
      <c r="B2088" s="462" t="inlineStr">
        <is>
          <t>Trucking Fee</t>
        </is>
      </c>
      <c r="C2088" s="462" t="inlineStr">
        <is>
          <t>56ប៊ី-លីង សឹបផ្លាយ ឆេន មេនេចម៉ិន ឯ.ក</t>
        </is>
      </c>
      <c r="D2088" s="462" t="inlineStr">
        <is>
          <t>K004-902004795</t>
        </is>
      </c>
      <c r="E2088" s="462" t="inlineStr">
        <is>
          <t>IN202105-0295</t>
        </is>
      </c>
      <c r="F2088" s="463" t="n">
        <v>44347</v>
      </c>
      <c r="G2088" s="464" t="n">
        <v>209708</v>
      </c>
      <c r="H2088" s="462" t="n"/>
      <c r="I2088" s="464">
        <f>G2088</f>
        <v/>
      </c>
      <c r="J2088" s="462">
        <f>IF(AND(Q2088=TRUE, R2088=TRUE, S2088=TRUE), IF(W2088&lt;-0.05, "អនុញ្ញាត (អ្នកផ្គត់ផ្គង់ប្រកាសខ្វះ)", "បានប្រកាស (អនុញ្ញាត)"), IF(AND(Q2088=FALSE, R2088=FALSE, S2088=FALSE), "ព្យួរទុក (មិនមានទិន្នន័យ)", "ប្រកាសខុស (ព្យួរទុក)"))</f>
        <v/>
      </c>
      <c r="K2088" s="462" t="inlineStr"/>
      <c r="L2088" s="462" t="inlineStr"/>
      <c r="M2088" s="464">
        <f>AH2088</f>
        <v/>
      </c>
      <c r="N2088" s="464">
        <f>IF(W2088&lt;0,AH2088,I2088)</f>
        <v/>
      </c>
      <c r="O2088" s="464">
        <f>I2088-M2088</f>
        <v/>
      </c>
      <c r="P2088" s="462" t="n"/>
      <c r="Q2088" s="462">
        <f>V2088=W2088</f>
        <v/>
      </c>
      <c r="R2088" s="462">
        <f>AND(MONTH(F2088)=MONTH(X2088), YEAR(F2088)=YEAR(X2088))</f>
        <v/>
      </c>
      <c r="S2088" s="462">
        <f>AC2088="L001-901905215"</f>
        <v/>
      </c>
      <c r="T2088" s="464">
        <f>G2088-AH2088</f>
        <v/>
      </c>
      <c r="U2088" s="462" t="n"/>
      <c r="V2088" s="462" t="inlineStr">
        <is>
          <t>IN2021050295</t>
        </is>
      </c>
      <c r="W2088" s="462" t="inlineStr">
        <is>
          <t>IN2021050295</t>
        </is>
      </c>
      <c r="X2088" s="463" t="n">
        <v>44347</v>
      </c>
      <c r="Y2088" s="462" t="inlineStr">
        <is>
          <t>IN202105-0295</t>
        </is>
      </c>
      <c r="Z2088" s="462" t="inlineStr"/>
      <c r="AA2088" s="462" t="inlineStr">
        <is>
          <t>បុគ្គលជាប់អាករ</t>
        </is>
      </c>
      <c r="AB2088" s="462" t="inlineStr">
        <is>
          <t>L001-901905215</t>
        </is>
      </c>
      <c r="AC2088" s="462" t="inlineStr">
        <is>
          <t>វីអ៊ីស៊ិន (ខេមបូឌា) អ៊ិនដាសស្ទ្រី ឯ.ក</t>
        </is>
      </c>
      <c r="AD2088" s="464" t="n">
        <v>2306788</v>
      </c>
      <c r="AE2088" s="464" t="n">
        <v>2097080</v>
      </c>
      <c r="AF2088" s="464" t="n">
        <v>0</v>
      </c>
      <c r="AG2088" s="464" t="n">
        <v>0</v>
      </c>
      <c r="AH2088" s="464" t="n">
        <v>209708</v>
      </c>
      <c r="AI2088" s="464" t="n">
        <v>0</v>
      </c>
      <c r="AJ2088" s="464" t="n">
        <v>0</v>
      </c>
      <c r="AK2088" s="464" t="n">
        <v>0</v>
      </c>
      <c r="AL2088" s="464" t="n">
        <v>0</v>
      </c>
      <c r="AM2088" s="464" t="n">
        <v>0</v>
      </c>
      <c r="AN2088" s="464" t="n">
        <v>0</v>
      </c>
      <c r="AO2088" s="464" t="n">
        <v>0</v>
      </c>
      <c r="AP2088" s="464" t="n">
        <v>0</v>
      </c>
      <c r="AQ2088" s="462" t="inlineStr"/>
      <c r="AR2088" s="462" t="inlineStr">
        <is>
          <t>Trucking Fee</t>
        </is>
      </c>
      <c r="AS2088" s="462" t="inlineStr">
        <is>
          <t>បានប្រកាសពន្ធ</t>
        </is>
      </c>
    </row>
    <row r="2089">
      <c r="A2089" s="461" t="n">
        <v>2081</v>
      </c>
      <c r="B2089" s="462" t="inlineStr">
        <is>
          <t>Trucking Fee</t>
        </is>
      </c>
      <c r="C2089" s="462" t="inlineStr">
        <is>
          <t>56ប៊ី-លីង សឹបផ្លាយ ឆេន មេនេចម៉ិន ឯ.ក</t>
        </is>
      </c>
      <c r="D2089" s="462" t="inlineStr">
        <is>
          <t>K004-902004795</t>
        </is>
      </c>
      <c r="E2089" s="462" t="inlineStr">
        <is>
          <t>IN202105-0294</t>
        </is>
      </c>
      <c r="F2089" s="463" t="n">
        <v>44347</v>
      </c>
      <c r="G2089" s="464" t="n">
        <v>299292</v>
      </c>
      <c r="H2089" s="462" t="n"/>
      <c r="I2089" s="464">
        <f>G2089</f>
        <v/>
      </c>
      <c r="J2089" s="462">
        <f>IF(AND(Q2089=TRUE, R2089=TRUE, S2089=TRUE), IF(W2089&lt;-0.05, "អនុញ្ញាត (អ្នកផ្គត់ផ្គង់ប្រកាសខ្វះ)", "បានប្រកាស (អនុញ្ញាត)"), IF(AND(Q2089=FALSE, R2089=FALSE, S2089=FALSE), "ព្យួរទុក (មិនមានទិន្នន័យ)", "ប្រកាសខុស (ព្យួរទុក)"))</f>
        <v/>
      </c>
      <c r="K2089" s="462" t="inlineStr"/>
      <c r="L2089" s="462" t="inlineStr"/>
      <c r="M2089" s="464">
        <f>AH2089</f>
        <v/>
      </c>
      <c r="N2089" s="464">
        <f>IF(W2089&lt;0,AH2089,I2089)</f>
        <v/>
      </c>
      <c r="O2089" s="464">
        <f>I2089-M2089</f>
        <v/>
      </c>
      <c r="P2089" s="462" t="n"/>
      <c r="Q2089" s="462">
        <f>V2089=W2089</f>
        <v/>
      </c>
      <c r="R2089" s="462">
        <f>AND(MONTH(F2089)=MONTH(X2089), YEAR(F2089)=YEAR(X2089))</f>
        <v/>
      </c>
      <c r="S2089" s="462">
        <f>AC2089="L001-901905215"</f>
        <v/>
      </c>
      <c r="T2089" s="464">
        <f>G2089-AH2089</f>
        <v/>
      </c>
      <c r="U2089" s="462" t="n"/>
      <c r="V2089" s="462" t="inlineStr">
        <is>
          <t>IN2021050294</t>
        </is>
      </c>
      <c r="W2089" s="462" t="inlineStr">
        <is>
          <t>IN2021050294</t>
        </is>
      </c>
      <c r="X2089" s="463" t="n">
        <v>44347</v>
      </c>
      <c r="Y2089" s="462" t="inlineStr">
        <is>
          <t>IN202105-0294</t>
        </is>
      </c>
      <c r="Z2089" s="462" t="inlineStr"/>
      <c r="AA2089" s="462" t="inlineStr">
        <is>
          <t>បុគ្គលជាប់អាករ</t>
        </is>
      </c>
      <c r="AB2089" s="462" t="inlineStr">
        <is>
          <t>L001-901905215</t>
        </is>
      </c>
      <c r="AC2089" s="462" t="inlineStr">
        <is>
          <t>វីអ៊ីស៊ិន (ខេមបូឌា) អ៊ិនដាសស្ទ្រី ឯ.ក</t>
        </is>
      </c>
      <c r="AD2089" s="464" t="n">
        <v>3292212</v>
      </c>
      <c r="AE2089" s="464" t="n">
        <v>2992920</v>
      </c>
      <c r="AF2089" s="464" t="n">
        <v>0</v>
      </c>
      <c r="AG2089" s="464" t="n">
        <v>0</v>
      </c>
      <c r="AH2089" s="464" t="n">
        <v>299292</v>
      </c>
      <c r="AI2089" s="464" t="n">
        <v>0</v>
      </c>
      <c r="AJ2089" s="464" t="n">
        <v>0</v>
      </c>
      <c r="AK2089" s="464" t="n">
        <v>0</v>
      </c>
      <c r="AL2089" s="464" t="n">
        <v>0</v>
      </c>
      <c r="AM2089" s="464" t="n">
        <v>0</v>
      </c>
      <c r="AN2089" s="464" t="n">
        <v>0</v>
      </c>
      <c r="AO2089" s="464" t="n">
        <v>0</v>
      </c>
      <c r="AP2089" s="464" t="n">
        <v>0</v>
      </c>
      <c r="AQ2089" s="462" t="inlineStr"/>
      <c r="AR2089" s="462" t="inlineStr">
        <is>
          <t>Trucking Fee</t>
        </is>
      </c>
      <c r="AS2089" s="462" t="inlineStr">
        <is>
          <t>បានប្រកាសពន្ធ</t>
        </is>
      </c>
    </row>
    <row r="2090">
      <c r="A2090" s="461" t="n">
        <v>2082</v>
      </c>
      <c r="B2090" s="462" t="inlineStr">
        <is>
          <t>Handling Charge</t>
        </is>
      </c>
      <c r="C2090" s="462" t="inlineStr">
        <is>
          <t>56ប៊ី-លីង សឹបផ្លាយ ឆេន មេនេចម៉ិន ឯ.ក</t>
        </is>
      </c>
      <c r="D2090" s="462" t="inlineStr">
        <is>
          <t>K004-902004795</t>
        </is>
      </c>
      <c r="E2090" s="462" t="inlineStr">
        <is>
          <t>IN202105-0292</t>
        </is>
      </c>
      <c r="F2090" s="463" t="n">
        <v>44344</v>
      </c>
      <c r="G2090" s="464" t="n">
        <v>270655</v>
      </c>
      <c r="H2090" s="462" t="n"/>
      <c r="I2090" s="464">
        <f>G2090</f>
        <v/>
      </c>
      <c r="J2090" s="462">
        <f>IF(AND(Q2090=TRUE, R2090=TRUE, S2090=TRUE), IF(W2090&lt;-0.05, "អនុញ្ញាត (អ្នកផ្គត់ផ្គង់ប្រកាសខ្វះ)", "បានប្រកាស (អនុញ្ញាត)"), IF(AND(Q2090=FALSE, R2090=FALSE, S2090=FALSE), "ព្យួរទុក (មិនមានទិន្នន័យ)", "ប្រកាសខុស (ព្យួរទុក)"))</f>
        <v/>
      </c>
      <c r="K2090" s="462" t="inlineStr"/>
      <c r="L2090" s="462" t="inlineStr"/>
      <c r="M2090" s="464">
        <f>AH2090</f>
        <v/>
      </c>
      <c r="N2090" s="464">
        <f>IF(W2090&lt;0,AH2090,I2090)</f>
        <v/>
      </c>
      <c r="O2090" s="464">
        <f>I2090-M2090</f>
        <v/>
      </c>
      <c r="P2090" s="462" t="n"/>
      <c r="Q2090" s="462">
        <f>V2090=W2090</f>
        <v/>
      </c>
      <c r="R2090" s="462">
        <f>AND(MONTH(F2090)=MONTH(X2090), YEAR(F2090)=YEAR(X2090))</f>
        <v/>
      </c>
      <c r="S2090" s="462">
        <f>AC2090="L001-901905215"</f>
        <v/>
      </c>
      <c r="T2090" s="464">
        <f>G2090-AH2090</f>
        <v/>
      </c>
      <c r="U2090" s="462" t="n"/>
      <c r="V2090" s="462" t="inlineStr">
        <is>
          <t>IN2021050292</t>
        </is>
      </c>
      <c r="W2090" s="462" t="inlineStr">
        <is>
          <t>IN2021050292</t>
        </is>
      </c>
      <c r="X2090" s="463" t="n">
        <v>44344</v>
      </c>
      <c r="Y2090" s="462" t="inlineStr">
        <is>
          <t>IN202105-0292</t>
        </is>
      </c>
      <c r="Z2090" s="462" t="inlineStr"/>
      <c r="AA2090" s="462" t="inlineStr">
        <is>
          <t>បុគ្គលជាប់អាករ</t>
        </is>
      </c>
      <c r="AB2090" s="462" t="inlineStr">
        <is>
          <t>L001-901905215</t>
        </is>
      </c>
      <c r="AC2090" s="462" t="inlineStr">
        <is>
          <t>វីអ៊ីស៊ិន (ខេមបូឌា) អ៊ិនដាសស្ទ្រី ឯ.ក</t>
        </is>
      </c>
      <c r="AD2090" s="464" t="n">
        <v>2977205</v>
      </c>
      <c r="AE2090" s="464" t="n">
        <v>2706550</v>
      </c>
      <c r="AF2090" s="464" t="n">
        <v>0</v>
      </c>
      <c r="AG2090" s="464" t="n">
        <v>0</v>
      </c>
      <c r="AH2090" s="464" t="n">
        <v>270655</v>
      </c>
      <c r="AI2090" s="464" t="n">
        <v>0</v>
      </c>
      <c r="AJ2090" s="464" t="n">
        <v>0</v>
      </c>
      <c r="AK2090" s="464" t="n">
        <v>0</v>
      </c>
      <c r="AL2090" s="464" t="n">
        <v>0</v>
      </c>
      <c r="AM2090" s="464" t="n">
        <v>0</v>
      </c>
      <c r="AN2090" s="464" t="n">
        <v>0</v>
      </c>
      <c r="AO2090" s="464" t="n">
        <v>0</v>
      </c>
      <c r="AP2090" s="464" t="n">
        <v>0</v>
      </c>
      <c r="AQ2090" s="462" t="inlineStr"/>
      <c r="AR2090" s="462" t="inlineStr">
        <is>
          <t>Handling Charge</t>
        </is>
      </c>
      <c r="AS2090" s="462" t="inlineStr">
        <is>
          <t>បានប្រកាសពន្ធ</t>
        </is>
      </c>
    </row>
    <row r="2091">
      <c r="A2091" s="461" t="n">
        <v>2083</v>
      </c>
      <c r="B2091" s="462" t="inlineStr">
        <is>
          <t>Handling Charge</t>
        </is>
      </c>
      <c r="C2091" s="462" t="inlineStr">
        <is>
          <t>56ប៊ី-លីង សឹបផ្លាយ ឆេន មេនេចម៉ិន ឯ.ក</t>
        </is>
      </c>
      <c r="D2091" s="462" t="inlineStr">
        <is>
          <t>K004-902004795</t>
        </is>
      </c>
      <c r="E2091" s="462" t="inlineStr">
        <is>
          <t>IN202105-0291</t>
        </is>
      </c>
      <c r="F2091" s="463" t="n">
        <v>44344</v>
      </c>
      <c r="G2091" s="464" t="n">
        <v>463980</v>
      </c>
      <c r="H2091" s="462" t="n"/>
      <c r="I2091" s="464">
        <f>G2091</f>
        <v/>
      </c>
      <c r="J2091" s="462">
        <f>IF(AND(Q2091=TRUE, R2091=TRUE, S2091=TRUE), IF(W2091&lt;-0.05, "អនុញ្ញាត (អ្នកផ្គត់ផ្គង់ប្រកាសខ្វះ)", "បានប្រកាស (អនុញ្ញាត)"), IF(AND(Q2091=FALSE, R2091=FALSE, S2091=FALSE), "ព្យួរទុក (មិនមានទិន្នន័យ)", "ប្រកាសខុស (ព្យួរទុក)"))</f>
        <v/>
      </c>
      <c r="K2091" s="462" t="inlineStr"/>
      <c r="L2091" s="462" t="inlineStr"/>
      <c r="M2091" s="464">
        <f>AH2091</f>
        <v/>
      </c>
      <c r="N2091" s="464">
        <f>IF(W2091&lt;0,AH2091,I2091)</f>
        <v/>
      </c>
      <c r="O2091" s="464">
        <f>I2091-M2091</f>
        <v/>
      </c>
      <c r="P2091" s="462" t="n"/>
      <c r="Q2091" s="462">
        <f>V2091=W2091</f>
        <v/>
      </c>
      <c r="R2091" s="462">
        <f>AND(MONTH(F2091)=MONTH(X2091), YEAR(F2091)=YEAR(X2091))</f>
        <v/>
      </c>
      <c r="S2091" s="462">
        <f>AC2091="L001-901905215"</f>
        <v/>
      </c>
      <c r="T2091" s="464">
        <f>G2091-AH2091</f>
        <v/>
      </c>
      <c r="U2091" s="462" t="n"/>
      <c r="V2091" s="462" t="inlineStr">
        <is>
          <t>IN2021050291</t>
        </is>
      </c>
      <c r="W2091" s="462" t="inlineStr">
        <is>
          <t>IN2021050291</t>
        </is>
      </c>
      <c r="X2091" s="463" t="n">
        <v>44344</v>
      </c>
      <c r="Y2091" s="462" t="inlineStr">
        <is>
          <t>IN202105-0291</t>
        </is>
      </c>
      <c r="Z2091" s="462" t="inlineStr"/>
      <c r="AA2091" s="462" t="inlineStr">
        <is>
          <t>បុគ្គលជាប់អាករ</t>
        </is>
      </c>
      <c r="AB2091" s="462" t="inlineStr">
        <is>
          <t>L001-901905215</t>
        </is>
      </c>
      <c r="AC2091" s="462" t="inlineStr">
        <is>
          <t>វីអ៊ីស៊ិន (ខេមបូឌា) អ៊ិនដាសស្ទ្រី ឯ.ក</t>
        </is>
      </c>
      <c r="AD2091" s="464" t="n">
        <v>5103780</v>
      </c>
      <c r="AE2091" s="464" t="n">
        <v>4639800</v>
      </c>
      <c r="AF2091" s="464" t="n">
        <v>0</v>
      </c>
      <c r="AG2091" s="464" t="n">
        <v>0</v>
      </c>
      <c r="AH2091" s="464" t="n">
        <v>463980</v>
      </c>
      <c r="AI2091" s="464" t="n">
        <v>0</v>
      </c>
      <c r="AJ2091" s="464" t="n">
        <v>0</v>
      </c>
      <c r="AK2091" s="464" t="n">
        <v>0</v>
      </c>
      <c r="AL2091" s="464" t="n">
        <v>0</v>
      </c>
      <c r="AM2091" s="464" t="n">
        <v>0</v>
      </c>
      <c r="AN2091" s="464" t="n">
        <v>0</v>
      </c>
      <c r="AO2091" s="464" t="n">
        <v>0</v>
      </c>
      <c r="AP2091" s="464" t="n">
        <v>0</v>
      </c>
      <c r="AQ2091" s="462" t="inlineStr"/>
      <c r="AR2091" s="462" t="inlineStr">
        <is>
          <t>Handling Charge</t>
        </is>
      </c>
      <c r="AS2091" s="462" t="inlineStr">
        <is>
          <t>បានប្រកាសពន្ធ</t>
        </is>
      </c>
    </row>
    <row r="2092">
      <c r="A2092" s="461" t="n">
        <v>2084</v>
      </c>
      <c r="B2092" s="462" t="inlineStr">
        <is>
          <t>Handling Charge</t>
        </is>
      </c>
      <c r="C2092" s="462" t="inlineStr">
        <is>
          <t>56ប៊ី-លីង សឹបផ្លាយ ឆេន មេនេចម៉ិន ឯ.ក</t>
        </is>
      </c>
      <c r="D2092" s="462" t="inlineStr">
        <is>
          <t>K004-902004795</t>
        </is>
      </c>
      <c r="E2092" s="462" t="inlineStr">
        <is>
          <t>IN202105-0290</t>
        </is>
      </c>
      <c r="F2092" s="463" t="n">
        <v>44344</v>
      </c>
      <c r="G2092" s="464" t="n">
        <v>299145</v>
      </c>
      <c r="H2092" s="462" t="n"/>
      <c r="I2092" s="464">
        <f>G2092</f>
        <v/>
      </c>
      <c r="J2092" s="462">
        <f>IF(AND(Q2092=TRUE, R2092=TRUE, S2092=TRUE), IF(W2092&lt;-0.05, "អនុញ្ញាត (អ្នកផ្គត់ផ្គង់ប្រកាសខ្វះ)", "បានប្រកាស (អនុញ្ញាត)"), IF(AND(Q2092=FALSE, R2092=FALSE, S2092=FALSE), "ព្យួរទុក (មិនមានទិន្នន័យ)", "ប្រកាសខុស (ព្យួរទុក)"))</f>
        <v/>
      </c>
      <c r="K2092" s="462" t="inlineStr"/>
      <c r="L2092" s="462" t="inlineStr"/>
      <c r="M2092" s="464">
        <f>AH2092</f>
        <v/>
      </c>
      <c r="N2092" s="464">
        <f>IF(W2092&lt;0,AH2092,I2092)</f>
        <v/>
      </c>
      <c r="O2092" s="464">
        <f>I2092-M2092</f>
        <v/>
      </c>
      <c r="P2092" s="462" t="n"/>
      <c r="Q2092" s="462">
        <f>V2092=W2092</f>
        <v/>
      </c>
      <c r="R2092" s="462">
        <f>AND(MONTH(F2092)=MONTH(X2092), YEAR(F2092)=YEAR(X2092))</f>
        <v/>
      </c>
      <c r="S2092" s="462">
        <f>AC2092="L001-901905215"</f>
        <v/>
      </c>
      <c r="T2092" s="464">
        <f>G2092-AH2092</f>
        <v/>
      </c>
      <c r="U2092" s="462" t="n"/>
      <c r="V2092" s="462" t="inlineStr">
        <is>
          <t>IN2021050290</t>
        </is>
      </c>
      <c r="W2092" s="462" t="inlineStr">
        <is>
          <t>IN2021050290</t>
        </is>
      </c>
      <c r="X2092" s="463" t="n">
        <v>44343</v>
      </c>
      <c r="Y2092" s="462" t="inlineStr">
        <is>
          <t>IN202105-0290</t>
        </is>
      </c>
      <c r="Z2092" s="462" t="inlineStr"/>
      <c r="AA2092" s="462" t="inlineStr">
        <is>
          <t>បុគ្គលជាប់អាករ</t>
        </is>
      </c>
      <c r="AB2092" s="462" t="inlineStr">
        <is>
          <t>L001-901905215</t>
        </is>
      </c>
      <c r="AC2092" s="462" t="inlineStr">
        <is>
          <t>វីអ៊ីស៊ិន (ខេមបូឌា) អ៊ិនដាសស្ទ្រី ឯ.ក</t>
        </is>
      </c>
      <c r="AD2092" s="464" t="n">
        <v>3290595</v>
      </c>
      <c r="AE2092" s="464" t="n">
        <v>2991450</v>
      </c>
      <c r="AF2092" s="464" t="n">
        <v>0</v>
      </c>
      <c r="AG2092" s="464" t="n">
        <v>0</v>
      </c>
      <c r="AH2092" s="464" t="n">
        <v>299145</v>
      </c>
      <c r="AI2092" s="464" t="n">
        <v>0</v>
      </c>
      <c r="AJ2092" s="464" t="n">
        <v>0</v>
      </c>
      <c r="AK2092" s="464" t="n">
        <v>0</v>
      </c>
      <c r="AL2092" s="464" t="n">
        <v>0</v>
      </c>
      <c r="AM2092" s="464" t="n">
        <v>0</v>
      </c>
      <c r="AN2092" s="464" t="n">
        <v>0</v>
      </c>
      <c r="AO2092" s="464" t="n">
        <v>0</v>
      </c>
      <c r="AP2092" s="464" t="n">
        <v>0</v>
      </c>
      <c r="AQ2092" s="462" t="inlineStr"/>
      <c r="AR2092" s="462" t="inlineStr">
        <is>
          <t xml:space="preserve">Handling Charge </t>
        </is>
      </c>
      <c r="AS2092" s="462" t="inlineStr">
        <is>
          <t>បានប្រកាសពន្ធ</t>
        </is>
      </c>
    </row>
    <row r="2093">
      <c r="A2093" s="461" t="n">
        <v>2085</v>
      </c>
      <c r="B2093" s="462" t="inlineStr">
        <is>
          <t>Handling Charge</t>
        </is>
      </c>
      <c r="C2093" s="462" t="inlineStr">
        <is>
          <t>56ប៊ី-លីង សឹបផ្លាយ ឆេន មេនេចម៉ិន ឯ.ក</t>
        </is>
      </c>
      <c r="D2093" s="462" t="inlineStr">
        <is>
          <t>K004-902004795</t>
        </is>
      </c>
      <c r="E2093" s="462" t="inlineStr">
        <is>
          <t>IN202105-0289</t>
        </is>
      </c>
      <c r="F2093" s="463" t="n">
        <v>44344</v>
      </c>
      <c r="G2093" s="464" t="n">
        <v>293040</v>
      </c>
      <c r="H2093" s="462" t="n"/>
      <c r="I2093" s="464">
        <f>G2093</f>
        <v/>
      </c>
      <c r="J2093" s="462">
        <f>IF(AND(Q2093=TRUE, R2093=TRUE, S2093=TRUE), IF(W2093&lt;-0.05, "អនុញ្ញាត (អ្នកផ្គត់ផ្គង់ប្រកាសខ្វះ)", "បានប្រកាស (អនុញ្ញាត)"), IF(AND(Q2093=FALSE, R2093=FALSE, S2093=FALSE), "ព្យួរទុក (មិនមានទិន្នន័យ)", "ប្រកាសខុស (ព្យួរទុក)"))</f>
        <v/>
      </c>
      <c r="K2093" s="462" t="inlineStr"/>
      <c r="L2093" s="462" t="inlineStr"/>
      <c r="M2093" s="464">
        <f>AH2093</f>
        <v/>
      </c>
      <c r="N2093" s="464">
        <f>IF(W2093&lt;0,AH2093,I2093)</f>
        <v/>
      </c>
      <c r="O2093" s="464">
        <f>I2093-M2093</f>
        <v/>
      </c>
      <c r="P2093" s="462" t="n"/>
      <c r="Q2093" s="462">
        <f>V2093=W2093</f>
        <v/>
      </c>
      <c r="R2093" s="462">
        <f>AND(MONTH(F2093)=MONTH(X2093), YEAR(F2093)=YEAR(X2093))</f>
        <v/>
      </c>
      <c r="S2093" s="462">
        <f>AC2093="L001-901905215"</f>
        <v/>
      </c>
      <c r="T2093" s="464">
        <f>G2093-AH2093</f>
        <v/>
      </c>
      <c r="U2093" s="462" t="n"/>
      <c r="V2093" s="462" t="inlineStr">
        <is>
          <t>IN2021050289</t>
        </is>
      </c>
      <c r="W2093" s="462" t="inlineStr">
        <is>
          <t>IN2021050289</t>
        </is>
      </c>
      <c r="X2093" s="463" t="n">
        <v>44343</v>
      </c>
      <c r="Y2093" s="462" t="inlineStr">
        <is>
          <t>IN202105-0289</t>
        </is>
      </c>
      <c r="Z2093" s="462" t="inlineStr"/>
      <c r="AA2093" s="462" t="inlineStr">
        <is>
          <t>បុគ្គលជាប់អាករ</t>
        </is>
      </c>
      <c r="AB2093" s="462" t="inlineStr">
        <is>
          <t>L001-901905215</t>
        </is>
      </c>
      <c r="AC2093" s="462" t="inlineStr">
        <is>
          <t>វីអ៊ីស៊ិន (ខេមបូឌា) អ៊ិនដាសស្ទ្រី ឯ.ក</t>
        </is>
      </c>
      <c r="AD2093" s="464" t="n">
        <v>3223440</v>
      </c>
      <c r="AE2093" s="464" t="n">
        <v>2930400</v>
      </c>
      <c r="AF2093" s="464" t="n">
        <v>0</v>
      </c>
      <c r="AG2093" s="464" t="n">
        <v>0</v>
      </c>
      <c r="AH2093" s="464" t="n">
        <v>293040</v>
      </c>
      <c r="AI2093" s="464" t="n">
        <v>0</v>
      </c>
      <c r="AJ2093" s="464" t="n">
        <v>0</v>
      </c>
      <c r="AK2093" s="464" t="n">
        <v>0</v>
      </c>
      <c r="AL2093" s="464" t="n">
        <v>0</v>
      </c>
      <c r="AM2093" s="464" t="n">
        <v>0</v>
      </c>
      <c r="AN2093" s="464" t="n">
        <v>0</v>
      </c>
      <c r="AO2093" s="464" t="n">
        <v>0</v>
      </c>
      <c r="AP2093" s="464" t="n">
        <v>0</v>
      </c>
      <c r="AQ2093" s="462" t="inlineStr"/>
      <c r="AR2093" s="462" t="inlineStr">
        <is>
          <t>Handling Charge</t>
        </is>
      </c>
      <c r="AS2093" s="462" t="inlineStr">
        <is>
          <t>បានប្រកាសពន្ធ</t>
        </is>
      </c>
    </row>
    <row r="2094">
      <c r="A2094" s="461" t="n">
        <v>2086</v>
      </c>
      <c r="B2094" s="462" t="inlineStr">
        <is>
          <t>Handling Charge</t>
        </is>
      </c>
      <c r="C2094" s="462" t="inlineStr">
        <is>
          <t>56ប៊ី-លីង សឹបផ្លាយ ឆេន មេនេចម៉ិន ឯ.ក</t>
        </is>
      </c>
      <c r="D2094" s="462" t="inlineStr">
        <is>
          <t>K004-902004795</t>
        </is>
      </c>
      <c r="E2094" s="462" t="inlineStr">
        <is>
          <t>IN202105-0288</t>
        </is>
      </c>
      <c r="F2094" s="463" t="n">
        <v>44344</v>
      </c>
      <c r="G2094" s="464" t="n">
        <v>164835</v>
      </c>
      <c r="H2094" s="462" t="n"/>
      <c r="I2094" s="464">
        <f>G2094</f>
        <v/>
      </c>
      <c r="J2094" s="462">
        <f>IF(AND(Q2094=TRUE, R2094=TRUE, S2094=TRUE), IF(W2094&lt;-0.05, "អនុញ្ញាត (អ្នកផ្គត់ផ្គង់ប្រកាសខ្វះ)", "បានប្រកាស (អនុញ្ញាត)"), IF(AND(Q2094=FALSE, R2094=FALSE, S2094=FALSE), "ព្យួរទុក (មិនមានទិន្នន័យ)", "ប្រកាសខុស (ព្យួរទុក)"))</f>
        <v/>
      </c>
      <c r="K2094" s="462" t="inlineStr"/>
      <c r="L2094" s="462" t="inlineStr"/>
      <c r="M2094" s="464">
        <f>AH2094</f>
        <v/>
      </c>
      <c r="N2094" s="464">
        <f>IF(W2094&lt;0,AH2094,I2094)</f>
        <v/>
      </c>
      <c r="O2094" s="464">
        <f>I2094-M2094</f>
        <v/>
      </c>
      <c r="P2094" s="462" t="n"/>
      <c r="Q2094" s="462">
        <f>V2094=W2094</f>
        <v/>
      </c>
      <c r="R2094" s="462">
        <f>AND(MONTH(F2094)=MONTH(X2094), YEAR(F2094)=YEAR(X2094))</f>
        <v/>
      </c>
      <c r="S2094" s="462">
        <f>AC2094="L001-901905215"</f>
        <v/>
      </c>
      <c r="T2094" s="464">
        <f>G2094-AH2094</f>
        <v/>
      </c>
      <c r="U2094" s="462" t="n"/>
      <c r="V2094" s="462" t="inlineStr">
        <is>
          <t>IN2021050288</t>
        </is>
      </c>
      <c r="W2094" s="462" t="inlineStr">
        <is>
          <t>IN2021050288</t>
        </is>
      </c>
      <c r="X2094" s="463" t="n">
        <v>44343</v>
      </c>
      <c r="Y2094" s="462" t="inlineStr">
        <is>
          <t>IN202105-0288</t>
        </is>
      </c>
      <c r="Z2094" s="462" t="inlineStr"/>
      <c r="AA2094" s="462" t="inlineStr">
        <is>
          <t>បុគ្គលជាប់អាករ</t>
        </is>
      </c>
      <c r="AB2094" s="462" t="inlineStr">
        <is>
          <t>L001-901905215</t>
        </is>
      </c>
      <c r="AC2094" s="462" t="inlineStr">
        <is>
          <t>វីអ៊ីស៊ិន (ខេមបូឌា) អ៊ិនដាសស្ទ្រី ឯ.ក</t>
        </is>
      </c>
      <c r="AD2094" s="464" t="n">
        <v>1813185</v>
      </c>
      <c r="AE2094" s="464" t="n">
        <v>1648350</v>
      </c>
      <c r="AF2094" s="464" t="n">
        <v>0</v>
      </c>
      <c r="AG2094" s="464" t="n">
        <v>0</v>
      </c>
      <c r="AH2094" s="464" t="n">
        <v>164835</v>
      </c>
      <c r="AI2094" s="464" t="n">
        <v>0</v>
      </c>
      <c r="AJ2094" s="464" t="n">
        <v>0</v>
      </c>
      <c r="AK2094" s="464" t="n">
        <v>0</v>
      </c>
      <c r="AL2094" s="464" t="n">
        <v>0</v>
      </c>
      <c r="AM2094" s="464" t="n">
        <v>0</v>
      </c>
      <c r="AN2094" s="464" t="n">
        <v>0</v>
      </c>
      <c r="AO2094" s="464" t="n">
        <v>0</v>
      </c>
      <c r="AP2094" s="464" t="n">
        <v>0</v>
      </c>
      <c r="AQ2094" s="462" t="inlineStr"/>
      <c r="AR2094" s="462" t="inlineStr">
        <is>
          <t>Handling Charge</t>
        </is>
      </c>
      <c r="AS2094" s="462" t="inlineStr">
        <is>
          <t>បានប្រកាសពន្ធ</t>
        </is>
      </c>
    </row>
    <row r="2095">
      <c r="A2095" s="461" t="n">
        <v>2087</v>
      </c>
      <c r="B2095" s="462" t="inlineStr">
        <is>
          <t>Handling Charge</t>
        </is>
      </c>
      <c r="C2095" s="462" t="inlineStr">
        <is>
          <t>56ប៊ី-លីង សឹបផ្លាយ ឆេន មេនេចម៉ិន ឯ.ក</t>
        </is>
      </c>
      <c r="D2095" s="462" t="inlineStr">
        <is>
          <t>K004-902004795</t>
        </is>
      </c>
      <c r="E2095" s="462" t="inlineStr">
        <is>
          <t>IN202105-0287</t>
        </is>
      </c>
      <c r="F2095" s="463" t="n">
        <v>44344</v>
      </c>
      <c r="G2095" s="464" t="n">
        <v>164835</v>
      </c>
      <c r="H2095" s="462" t="n"/>
      <c r="I2095" s="464">
        <f>G2095</f>
        <v/>
      </c>
      <c r="J2095" s="462">
        <f>IF(AND(Q2095=TRUE, R2095=TRUE, S2095=TRUE), IF(W2095&lt;-0.05, "អនុញ្ញាត (អ្នកផ្គត់ផ្គង់ប្រកាសខ្វះ)", "បានប្រកាស (អនុញ្ញាត)"), IF(AND(Q2095=FALSE, R2095=FALSE, S2095=FALSE), "ព្យួរទុក (មិនមានទិន្នន័យ)", "ប្រកាសខុស (ព្យួរទុក)"))</f>
        <v/>
      </c>
      <c r="K2095" s="462" t="inlineStr"/>
      <c r="L2095" s="462" t="inlineStr"/>
      <c r="M2095" s="464">
        <f>AH2095</f>
        <v/>
      </c>
      <c r="N2095" s="464">
        <f>IF(W2095&lt;0,AH2095,I2095)</f>
        <v/>
      </c>
      <c r="O2095" s="464">
        <f>I2095-M2095</f>
        <v/>
      </c>
      <c r="P2095" s="462" t="n"/>
      <c r="Q2095" s="462">
        <f>V2095=W2095</f>
        <v/>
      </c>
      <c r="R2095" s="462">
        <f>AND(MONTH(F2095)=MONTH(X2095), YEAR(F2095)=YEAR(X2095))</f>
        <v/>
      </c>
      <c r="S2095" s="462">
        <f>AC2095="L001-901905215"</f>
        <v/>
      </c>
      <c r="T2095" s="464">
        <f>G2095-AH2095</f>
        <v/>
      </c>
      <c r="U2095" s="462" t="n"/>
      <c r="V2095" s="462" t="inlineStr">
        <is>
          <t>IN2021050287</t>
        </is>
      </c>
      <c r="W2095" s="462" t="inlineStr">
        <is>
          <t>IN2021050287</t>
        </is>
      </c>
      <c r="X2095" s="463" t="n">
        <v>44343</v>
      </c>
      <c r="Y2095" s="462" t="inlineStr">
        <is>
          <t>IN202105-0287</t>
        </is>
      </c>
      <c r="Z2095" s="462" t="inlineStr"/>
      <c r="AA2095" s="462" t="inlineStr">
        <is>
          <t>បុគ្គលជាប់អាករ</t>
        </is>
      </c>
      <c r="AB2095" s="462" t="inlineStr">
        <is>
          <t>L001-901905215</t>
        </is>
      </c>
      <c r="AC2095" s="462" t="inlineStr">
        <is>
          <t>វីអ៊ីស៊ិន (ខេមបូឌា) អ៊ិនដាសស្ទ្រី ឯ.ក</t>
        </is>
      </c>
      <c r="AD2095" s="464" t="n">
        <v>1813185</v>
      </c>
      <c r="AE2095" s="464" t="n">
        <v>1648350</v>
      </c>
      <c r="AF2095" s="464" t="n">
        <v>0</v>
      </c>
      <c r="AG2095" s="464" t="n">
        <v>0</v>
      </c>
      <c r="AH2095" s="464" t="n">
        <v>164835</v>
      </c>
      <c r="AI2095" s="464" t="n">
        <v>0</v>
      </c>
      <c r="AJ2095" s="464" t="n">
        <v>0</v>
      </c>
      <c r="AK2095" s="464" t="n">
        <v>0</v>
      </c>
      <c r="AL2095" s="464" t="n">
        <v>0</v>
      </c>
      <c r="AM2095" s="464" t="n">
        <v>0</v>
      </c>
      <c r="AN2095" s="464" t="n">
        <v>0</v>
      </c>
      <c r="AO2095" s="464" t="n">
        <v>0</v>
      </c>
      <c r="AP2095" s="464" t="n">
        <v>0</v>
      </c>
      <c r="AQ2095" s="462" t="inlineStr"/>
      <c r="AR2095" s="462" t="inlineStr">
        <is>
          <t>Handling Charge</t>
        </is>
      </c>
      <c r="AS2095" s="462" t="inlineStr">
        <is>
          <t>បានប្រកាសពន្ធ</t>
        </is>
      </c>
    </row>
    <row r="2096">
      <c r="A2096" s="461" t="n">
        <v>2088</v>
      </c>
      <c r="B2096" s="462" t="inlineStr">
        <is>
          <t>Handling Charge</t>
        </is>
      </c>
      <c r="C2096" s="462" t="inlineStr">
        <is>
          <t>56ប៊ី-លីង សឹបផ្លាយ ឆេន មេនេចម៉ិន ឯ.ក</t>
        </is>
      </c>
      <c r="D2096" s="462" t="inlineStr">
        <is>
          <t>K004-902004795</t>
        </is>
      </c>
      <c r="E2096" s="462" t="inlineStr">
        <is>
          <t>IN202105-0286</t>
        </is>
      </c>
      <c r="F2096" s="463" t="n">
        <v>44317</v>
      </c>
      <c r="G2096" s="464" t="n">
        <v>494505</v>
      </c>
      <c r="H2096" s="462" t="n"/>
      <c r="I2096" s="464">
        <f>G2096</f>
        <v/>
      </c>
      <c r="J2096" s="462">
        <f>IF(AND(Q2096=TRUE, R2096=TRUE, S2096=TRUE), IF(W2096&lt;-0.05, "អនុញ្ញាត (អ្នកផ្គត់ផ្គង់ប្រកាសខ្វះ)", "បានប្រកាស (អនុញ្ញាត)"), IF(AND(Q2096=FALSE, R2096=FALSE, S2096=FALSE), "ព្យួរទុក (មិនមានទិន្នន័យ)", "ប្រកាសខុស (ព្យួរទុក)"))</f>
        <v/>
      </c>
      <c r="K2096" s="462" t="inlineStr"/>
      <c r="L2096" s="462" t="inlineStr"/>
      <c r="M2096" s="464">
        <f>AH2096</f>
        <v/>
      </c>
      <c r="N2096" s="464">
        <f>IF(W2096&lt;0,AH2096,I2096)</f>
        <v/>
      </c>
      <c r="O2096" s="464">
        <f>I2096-M2096</f>
        <v/>
      </c>
      <c r="P2096" s="462" t="n"/>
      <c r="Q2096" s="462">
        <f>V2096=W2096</f>
        <v/>
      </c>
      <c r="R2096" s="462">
        <f>AND(MONTH(F2096)=MONTH(X2096), YEAR(F2096)=YEAR(X2096))</f>
        <v/>
      </c>
      <c r="S2096" s="462">
        <f>AC2096="L001-901905215"</f>
        <v/>
      </c>
      <c r="T2096" s="464">
        <f>G2096-AH2096</f>
        <v/>
      </c>
      <c r="U2096" s="462" t="n"/>
      <c r="V2096" s="462" t="inlineStr">
        <is>
          <t>IN2021050286</t>
        </is>
      </c>
      <c r="W2096" s="462" t="inlineStr">
        <is>
          <t>IN2021050286</t>
        </is>
      </c>
      <c r="X2096" s="463" t="n">
        <v>44343</v>
      </c>
      <c r="Y2096" s="462" t="inlineStr">
        <is>
          <t>IN202105-0286</t>
        </is>
      </c>
      <c r="Z2096" s="462" t="inlineStr"/>
      <c r="AA2096" s="462" t="inlineStr">
        <is>
          <t>បុគ្គលជាប់អាករ</t>
        </is>
      </c>
      <c r="AB2096" s="462" t="inlineStr">
        <is>
          <t>L001-901905215</t>
        </is>
      </c>
      <c r="AC2096" s="462" t="inlineStr">
        <is>
          <t>វីអ៊ីស៊ិន (ខេមបូឌា) អ៊ិនដាសស្ទ្រី ឯ.ក</t>
        </is>
      </c>
      <c r="AD2096" s="464" t="n">
        <v>5439555</v>
      </c>
      <c r="AE2096" s="464" t="n">
        <v>4945050</v>
      </c>
      <c r="AF2096" s="464" t="n">
        <v>0</v>
      </c>
      <c r="AG2096" s="464" t="n">
        <v>0</v>
      </c>
      <c r="AH2096" s="464" t="n">
        <v>494505</v>
      </c>
      <c r="AI2096" s="464" t="n">
        <v>0</v>
      </c>
      <c r="AJ2096" s="464" t="n">
        <v>0</v>
      </c>
      <c r="AK2096" s="464" t="n">
        <v>0</v>
      </c>
      <c r="AL2096" s="464" t="n">
        <v>0</v>
      </c>
      <c r="AM2096" s="464" t="n">
        <v>0</v>
      </c>
      <c r="AN2096" s="464" t="n">
        <v>0</v>
      </c>
      <c r="AO2096" s="464" t="n">
        <v>0</v>
      </c>
      <c r="AP2096" s="464" t="n">
        <v>0</v>
      </c>
      <c r="AQ2096" s="462" t="inlineStr"/>
      <c r="AR2096" s="462" t="inlineStr">
        <is>
          <t>Handling Charge</t>
        </is>
      </c>
      <c r="AS2096" s="462" t="inlineStr">
        <is>
          <t>បានប្រកាសពន្ធ</t>
        </is>
      </c>
    </row>
    <row r="2097">
      <c r="A2097" s="461" t="n">
        <v>2089</v>
      </c>
      <c r="B2097" s="462" t="inlineStr">
        <is>
          <t xml:space="preserve">Handling Charge </t>
        </is>
      </c>
      <c r="C2097" s="462" t="inlineStr">
        <is>
          <t>56ប៊ី-លីង សឹបផ្លាយ ឆេន មេនេចម៉ិន ឯ.ក</t>
        </is>
      </c>
      <c r="D2097" s="462" t="inlineStr">
        <is>
          <t>K004-902004795</t>
        </is>
      </c>
      <c r="E2097" s="462" t="inlineStr">
        <is>
          <t>IN202105-0285</t>
        </is>
      </c>
      <c r="F2097" s="463" t="n">
        <v>44344</v>
      </c>
      <c r="G2097" s="464" t="n">
        <v>368335</v>
      </c>
      <c r="H2097" s="462" t="n"/>
      <c r="I2097" s="464">
        <f>G2097</f>
        <v/>
      </c>
      <c r="J2097" s="462">
        <f>IF(AND(Q2097=TRUE, R2097=TRUE, S2097=TRUE), IF(W2097&lt;-0.05, "អនុញ្ញាត (អ្នកផ្គត់ផ្គង់ប្រកាសខ្វះ)", "បានប្រកាស (អនុញ្ញាត)"), IF(AND(Q2097=FALSE, R2097=FALSE, S2097=FALSE), "ព្យួរទុក (មិនមានទិន្នន័យ)", "ប្រកាសខុស (ព្យួរទុក)"))</f>
        <v/>
      </c>
      <c r="K2097" s="462" t="inlineStr"/>
      <c r="L2097" s="462" t="inlineStr"/>
      <c r="M2097" s="464">
        <f>AH2097</f>
        <v/>
      </c>
      <c r="N2097" s="464">
        <f>IF(W2097&lt;0,AH2097,I2097)</f>
        <v/>
      </c>
      <c r="O2097" s="464">
        <f>I2097-M2097</f>
        <v/>
      </c>
      <c r="P2097" s="462" t="n"/>
      <c r="Q2097" s="462">
        <f>V2097=W2097</f>
        <v/>
      </c>
      <c r="R2097" s="462">
        <f>AND(MONTH(F2097)=MONTH(X2097), YEAR(F2097)=YEAR(X2097))</f>
        <v/>
      </c>
      <c r="S2097" s="462">
        <f>AC2097="L001-901905215"</f>
        <v/>
      </c>
      <c r="T2097" s="464">
        <f>G2097-AH2097</f>
        <v/>
      </c>
      <c r="U2097" s="462" t="n"/>
      <c r="V2097" s="462" t="inlineStr">
        <is>
          <t>IN2021050285</t>
        </is>
      </c>
      <c r="W2097" s="462" t="inlineStr">
        <is>
          <t>IN2021050285</t>
        </is>
      </c>
      <c r="X2097" s="463" t="n">
        <v>44343</v>
      </c>
      <c r="Y2097" s="462" t="inlineStr">
        <is>
          <t>IN202105-0285</t>
        </is>
      </c>
      <c r="Z2097" s="462" t="inlineStr"/>
      <c r="AA2097" s="462" t="inlineStr">
        <is>
          <t>បុគ្គលជាប់អាករ</t>
        </is>
      </c>
      <c r="AB2097" s="462" t="inlineStr">
        <is>
          <t>L001-901905215</t>
        </is>
      </c>
      <c r="AC2097" s="462" t="inlineStr">
        <is>
          <t>វីអ៊ីស៊ិន (ខេមបូឌា) អ៊ិនដាសស្ទ្រី ឯ.ក</t>
        </is>
      </c>
      <c r="AD2097" s="464" t="n">
        <v>4051685</v>
      </c>
      <c r="AE2097" s="464" t="n">
        <v>3683350</v>
      </c>
      <c r="AF2097" s="464" t="n">
        <v>0</v>
      </c>
      <c r="AG2097" s="464" t="n">
        <v>0</v>
      </c>
      <c r="AH2097" s="464" t="n">
        <v>368335</v>
      </c>
      <c r="AI2097" s="464" t="n">
        <v>0</v>
      </c>
      <c r="AJ2097" s="464" t="n">
        <v>0</v>
      </c>
      <c r="AK2097" s="464" t="n">
        <v>0</v>
      </c>
      <c r="AL2097" s="464" t="n">
        <v>0</v>
      </c>
      <c r="AM2097" s="464" t="n">
        <v>0</v>
      </c>
      <c r="AN2097" s="464" t="n">
        <v>0</v>
      </c>
      <c r="AO2097" s="464" t="n">
        <v>0</v>
      </c>
      <c r="AP2097" s="464" t="n">
        <v>0</v>
      </c>
      <c r="AQ2097" s="462" t="inlineStr"/>
      <c r="AR2097" s="462" t="inlineStr">
        <is>
          <t>Handling Charge</t>
        </is>
      </c>
      <c r="AS2097" s="462" t="inlineStr">
        <is>
          <t>បានប្រកាសពន្ធ</t>
        </is>
      </c>
    </row>
    <row r="2098">
      <c r="A2098" s="461" t="n">
        <v>2090</v>
      </c>
      <c r="B2098" s="462" t="inlineStr">
        <is>
          <t>Handling Charge</t>
        </is>
      </c>
      <c r="C2098" s="462" t="inlineStr">
        <is>
          <t>56ប៊ី-លីង សឹបផ្លាយ ឆេន មេនេចម៉ិន ឯ.ក</t>
        </is>
      </c>
      <c r="D2098" s="462" t="inlineStr">
        <is>
          <t>K004-902004795</t>
        </is>
      </c>
      <c r="E2098" s="462" t="inlineStr">
        <is>
          <t>IN202105-0284</t>
        </is>
      </c>
      <c r="F2098" s="463" t="n">
        <v>44344</v>
      </c>
      <c r="G2098" s="464" t="n">
        <v>162800</v>
      </c>
      <c r="H2098" s="462" t="n"/>
      <c r="I2098" s="464">
        <f>G2098</f>
        <v/>
      </c>
      <c r="J2098" s="462">
        <f>IF(AND(Q2098=TRUE, R2098=TRUE, S2098=TRUE), IF(W2098&lt;-0.05, "អនុញ្ញាត (អ្នកផ្គត់ផ្គង់ប្រកាសខ្វះ)", "បានប្រកាស (អនុញ្ញាត)"), IF(AND(Q2098=FALSE, R2098=FALSE, S2098=FALSE), "ព្យួរទុក (មិនមានទិន្នន័យ)", "ប្រកាសខុស (ព្យួរទុក)"))</f>
        <v/>
      </c>
      <c r="K2098" s="462" t="inlineStr"/>
      <c r="L2098" s="462" t="inlineStr"/>
      <c r="M2098" s="464">
        <f>AH2098</f>
        <v/>
      </c>
      <c r="N2098" s="464">
        <f>IF(W2098&lt;0,AH2098,I2098)</f>
        <v/>
      </c>
      <c r="O2098" s="464">
        <f>I2098-M2098</f>
        <v/>
      </c>
      <c r="P2098" s="462" t="n"/>
      <c r="Q2098" s="462">
        <f>V2098=W2098</f>
        <v/>
      </c>
      <c r="R2098" s="462">
        <f>AND(MONTH(F2098)=MONTH(X2098), YEAR(F2098)=YEAR(X2098))</f>
        <v/>
      </c>
      <c r="S2098" s="462">
        <f>AC2098="L001-901905215"</f>
        <v/>
      </c>
      <c r="T2098" s="464">
        <f>G2098-AH2098</f>
        <v/>
      </c>
      <c r="U2098" s="462" t="n"/>
      <c r="V2098" s="462" t="inlineStr">
        <is>
          <t>IN2021050284</t>
        </is>
      </c>
      <c r="W2098" s="462" t="inlineStr">
        <is>
          <t>IN2021050284</t>
        </is>
      </c>
      <c r="X2098" s="463" t="n">
        <v>44343</v>
      </c>
      <c r="Y2098" s="462" t="inlineStr">
        <is>
          <t>IN202105-0284</t>
        </is>
      </c>
      <c r="Z2098" s="462" t="inlineStr"/>
      <c r="AA2098" s="462" t="inlineStr">
        <is>
          <t>បុគ្គលជាប់អាករ</t>
        </is>
      </c>
      <c r="AB2098" s="462" t="inlineStr">
        <is>
          <t>L001-901905215</t>
        </is>
      </c>
      <c r="AC2098" s="462" t="inlineStr">
        <is>
          <t>វីអ៊ីស៊ិន (ខេមបូឌា) អ៊ិនដាសស្ទ្រី ឯ.ក</t>
        </is>
      </c>
      <c r="AD2098" s="464" t="n">
        <v>1790800</v>
      </c>
      <c r="AE2098" s="464" t="n">
        <v>1628000</v>
      </c>
      <c r="AF2098" s="464" t="n">
        <v>0</v>
      </c>
      <c r="AG2098" s="464" t="n">
        <v>0</v>
      </c>
      <c r="AH2098" s="464" t="n">
        <v>162800</v>
      </c>
      <c r="AI2098" s="464" t="n">
        <v>0</v>
      </c>
      <c r="AJ2098" s="464" t="n">
        <v>0</v>
      </c>
      <c r="AK2098" s="464" t="n">
        <v>0</v>
      </c>
      <c r="AL2098" s="464" t="n">
        <v>0</v>
      </c>
      <c r="AM2098" s="464" t="n">
        <v>0</v>
      </c>
      <c r="AN2098" s="464" t="n">
        <v>0</v>
      </c>
      <c r="AO2098" s="464" t="n">
        <v>0</v>
      </c>
      <c r="AP2098" s="464" t="n">
        <v>0</v>
      </c>
      <c r="AQ2098" s="462" t="inlineStr"/>
      <c r="AR2098" s="462" t="inlineStr">
        <is>
          <t>Handling Charge</t>
        </is>
      </c>
      <c r="AS2098" s="462" t="inlineStr">
        <is>
          <t>បានប្រកាសពន្ធ</t>
        </is>
      </c>
    </row>
    <row r="2099">
      <c r="A2099" s="461" t="n">
        <v>2091</v>
      </c>
      <c r="B2099" s="462" t="inlineStr">
        <is>
          <t xml:space="preserve">Handling Charge </t>
        </is>
      </c>
      <c r="C2099" s="462" t="inlineStr">
        <is>
          <t>56ប៊ី-លីង សឹបផ្លាយ ឆេន មេនេចម៉ិន ឯ.ក</t>
        </is>
      </c>
      <c r="D2099" s="462" t="inlineStr">
        <is>
          <t>K004-902004795</t>
        </is>
      </c>
      <c r="E2099" s="462" t="inlineStr">
        <is>
          <t>IN202105-0283</t>
        </is>
      </c>
      <c r="F2099" s="463" t="n">
        <v>44344</v>
      </c>
      <c r="G2099" s="464" t="n">
        <v>325600</v>
      </c>
      <c r="H2099" s="462" t="n"/>
      <c r="I2099" s="464">
        <f>G2099</f>
        <v/>
      </c>
      <c r="J2099" s="462">
        <f>IF(AND(Q2099=TRUE, R2099=TRUE, S2099=TRUE), IF(W2099&lt;-0.05, "អនុញ្ញាត (អ្នកផ្គត់ផ្គង់ប្រកាសខ្វះ)", "បានប្រកាស (អនុញ្ញាត)"), IF(AND(Q2099=FALSE, R2099=FALSE, S2099=FALSE), "ព្យួរទុក (មិនមានទិន្នន័យ)", "ប្រកាសខុស (ព្យួរទុក)"))</f>
        <v/>
      </c>
      <c r="K2099" s="462" t="inlineStr"/>
      <c r="L2099" s="462" t="inlineStr"/>
      <c r="M2099" s="464">
        <f>AH2099</f>
        <v/>
      </c>
      <c r="N2099" s="464">
        <f>IF(W2099&lt;0,AH2099,I2099)</f>
        <v/>
      </c>
      <c r="O2099" s="464">
        <f>I2099-M2099</f>
        <v/>
      </c>
      <c r="P2099" s="462" t="n"/>
      <c r="Q2099" s="462">
        <f>V2099=W2099</f>
        <v/>
      </c>
      <c r="R2099" s="462">
        <f>AND(MONTH(F2099)=MONTH(X2099), YEAR(F2099)=YEAR(X2099))</f>
        <v/>
      </c>
      <c r="S2099" s="462">
        <f>AC2099="L001-901905215"</f>
        <v/>
      </c>
      <c r="T2099" s="464">
        <f>G2099-AH2099</f>
        <v/>
      </c>
      <c r="U2099" s="462" t="n"/>
      <c r="V2099" s="462" t="inlineStr">
        <is>
          <t>IN2021050283</t>
        </is>
      </c>
      <c r="W2099" s="462" t="inlineStr">
        <is>
          <t>IN2021050283</t>
        </is>
      </c>
      <c r="X2099" s="463" t="n">
        <v>44343</v>
      </c>
      <c r="Y2099" s="462" t="inlineStr">
        <is>
          <t>IN202105-0283</t>
        </is>
      </c>
      <c r="Z2099" s="462" t="inlineStr"/>
      <c r="AA2099" s="462" t="inlineStr">
        <is>
          <t>បុគ្គលជាប់អាករ</t>
        </is>
      </c>
      <c r="AB2099" s="462" t="inlineStr">
        <is>
          <t>L001-901905215</t>
        </is>
      </c>
      <c r="AC2099" s="462" t="inlineStr">
        <is>
          <t>វីអ៊ីស៊ិន (ខេមបូឌា) អ៊ិនដាសស្ទ្រី ឯ.ក</t>
        </is>
      </c>
      <c r="AD2099" s="464" t="n">
        <v>3581600</v>
      </c>
      <c r="AE2099" s="464" t="n">
        <v>3256000</v>
      </c>
      <c r="AF2099" s="464" t="n">
        <v>0</v>
      </c>
      <c r="AG2099" s="464" t="n">
        <v>0</v>
      </c>
      <c r="AH2099" s="464" t="n">
        <v>325600</v>
      </c>
      <c r="AI2099" s="464" t="n">
        <v>0</v>
      </c>
      <c r="AJ2099" s="464" t="n">
        <v>0</v>
      </c>
      <c r="AK2099" s="464" t="n">
        <v>0</v>
      </c>
      <c r="AL2099" s="464" t="n">
        <v>0</v>
      </c>
      <c r="AM2099" s="464" t="n">
        <v>0</v>
      </c>
      <c r="AN2099" s="464" t="n">
        <v>0</v>
      </c>
      <c r="AO2099" s="464" t="n">
        <v>0</v>
      </c>
      <c r="AP2099" s="464" t="n">
        <v>0</v>
      </c>
      <c r="AQ2099" s="462" t="inlineStr"/>
      <c r="AR2099" s="462" t="inlineStr">
        <is>
          <t>Handling Charge</t>
        </is>
      </c>
      <c r="AS2099" s="462" t="inlineStr">
        <is>
          <t>បានប្រកាសពន្ធ</t>
        </is>
      </c>
    </row>
    <row r="2100">
      <c r="A2100" s="461" t="n">
        <v>2092</v>
      </c>
      <c r="B2100" s="462" t="inlineStr">
        <is>
          <t>Lift On/Off</t>
        </is>
      </c>
      <c r="C2100" s="462" t="inlineStr">
        <is>
          <t>កំពង់ផែស្វយ័តភ្នំពេញ "ក.ស.ភ"</t>
        </is>
      </c>
      <c r="D2100" s="462" t="inlineStr">
        <is>
          <t>L001-100044999</t>
        </is>
      </c>
      <c r="E2100" s="462" t="inlineStr">
        <is>
          <t>INV20210525925</t>
        </is>
      </c>
      <c r="F2100" s="463" t="n">
        <v>44340</v>
      </c>
      <c r="G2100" s="464" t="n">
        <v>29326</v>
      </c>
      <c r="H2100" s="462" t="n"/>
      <c r="I2100" s="464">
        <f>G2100</f>
        <v/>
      </c>
      <c r="J2100" s="462">
        <f>IF(AND(Q2100=TRUE, R2100=TRUE, S2100=TRUE), IF(W2100&lt;-0.05, "អនុញ្ញាត (អ្នកផ្គត់ផ្គង់ប្រកាសខ្វះ)", "បានប្រកាស (អនុញ្ញាត)"), IF(AND(Q2100=FALSE, R2100=FALSE, S2100=FALSE), "ព្យួរទុក (មិនមានទិន្នន័យ)", "ប្រកាសខុស (ព្យួរទុក)"))</f>
        <v/>
      </c>
      <c r="K2100" s="462" t="inlineStr"/>
      <c r="L2100" s="462" t="inlineStr"/>
      <c r="M2100" s="464">
        <f>AH2100</f>
        <v/>
      </c>
      <c r="N2100" s="464">
        <f>IF(W2100&lt;0,AH2100,I2100)</f>
        <v/>
      </c>
      <c r="O2100" s="464">
        <f>I2100-M2100</f>
        <v/>
      </c>
      <c r="P2100" s="462" t="n"/>
      <c r="Q2100" s="462">
        <f>V2100=W2100</f>
        <v/>
      </c>
      <c r="R2100" s="462">
        <f>AND(MONTH(F2100)=MONTH(X2100), YEAR(F2100)=YEAR(X2100))</f>
        <v/>
      </c>
      <c r="S2100" s="462">
        <f>AC2100="L001-901905215"</f>
        <v/>
      </c>
      <c r="T2100" s="464">
        <f>G2100-AH2100</f>
        <v/>
      </c>
      <c r="U2100" s="462" t="n"/>
      <c r="V2100" s="462" t="inlineStr">
        <is>
          <t>INV20210525925</t>
        </is>
      </c>
      <c r="W2100" s="462" t="inlineStr"/>
      <c r="X2100" s="499" t="n"/>
      <c r="Y2100" s="462" t="n"/>
      <c r="Z2100" s="462" t="n"/>
      <c r="AA2100" s="462" t="n"/>
      <c r="AB2100" s="462" t="n"/>
      <c r="AC2100" s="462" t="n"/>
      <c r="AD2100" s="462" t="n"/>
      <c r="AE2100" s="462" t="n"/>
      <c r="AF2100" s="462" t="n"/>
      <c r="AG2100" s="462" t="n"/>
      <c r="AH2100" s="462" t="n"/>
      <c r="AI2100" s="462" t="n"/>
      <c r="AJ2100" s="462" t="n"/>
      <c r="AK2100" s="462" t="n"/>
      <c r="AL2100" s="462" t="n"/>
      <c r="AM2100" s="462" t="n"/>
      <c r="AN2100" s="462" t="n"/>
      <c r="AO2100" s="462" t="n"/>
      <c r="AP2100" s="462" t="n"/>
      <c r="AQ2100" s="462" t="n"/>
      <c r="AR2100" s="462" t="n"/>
      <c r="AS2100" s="462" t="n"/>
    </row>
    <row r="2101">
      <c r="A2101" s="461" t="n">
        <v>2093</v>
      </c>
      <c r="B2101" s="462" t="inlineStr">
        <is>
          <t>Express Fee</t>
        </is>
      </c>
      <c r="C2101" s="462" t="inlineStr">
        <is>
          <t>ឌី អេច អិល អិចប្រេស (ខេមបូឌា)</t>
        </is>
      </c>
      <c r="D2101" s="462" t="inlineStr">
        <is>
          <t>L001-100045197</t>
        </is>
      </c>
      <c r="E2101" s="462" t="inlineStr">
        <is>
          <t>PNHR000378375</t>
        </is>
      </c>
      <c r="F2101" s="463" t="n">
        <v>44317</v>
      </c>
      <c r="G2101" s="464" t="n">
        <v>29546</v>
      </c>
      <c r="H2101" s="462" t="n"/>
      <c r="I2101" s="464">
        <f>G2101</f>
        <v/>
      </c>
      <c r="J2101" s="462">
        <f>IF(AND(Q2101=TRUE, R2101=TRUE, S2101=TRUE), IF(W2101&lt;-0.05, "អនុញ្ញាត (អ្នកផ្គត់ផ្គង់ប្រកាសខ្វះ)", "បានប្រកាស (អនុញ្ញាត)"), IF(AND(Q2101=FALSE, R2101=FALSE, S2101=FALSE), "ព្យួរទុក (មិនមានទិន្នន័យ)", "ប្រកាសខុស (ព្យួរទុក)"))</f>
        <v/>
      </c>
      <c r="K2101" s="462" t="inlineStr"/>
      <c r="L2101" s="462" t="inlineStr"/>
      <c r="M2101" s="464">
        <f>AH2101</f>
        <v/>
      </c>
      <c r="N2101" s="464">
        <f>IF(W2101&lt;0,AH2101,I2101)</f>
        <v/>
      </c>
      <c r="O2101" s="464">
        <f>I2101-M2101</f>
        <v/>
      </c>
      <c r="P2101" s="462" t="n"/>
      <c r="Q2101" s="462">
        <f>V2101=W2101</f>
        <v/>
      </c>
      <c r="R2101" s="462">
        <f>AND(MONTH(F2101)=MONTH(X2101), YEAR(F2101)=YEAR(X2101))</f>
        <v/>
      </c>
      <c r="S2101" s="462">
        <f>AC2101="L001-901905215"</f>
        <v/>
      </c>
      <c r="T2101" s="464">
        <f>G2101-AH2101</f>
        <v/>
      </c>
      <c r="U2101" s="462" t="n"/>
      <c r="V2101" s="462" t="inlineStr">
        <is>
          <t>PNHR000378375</t>
        </is>
      </c>
      <c r="W2101" s="462" t="inlineStr"/>
      <c r="X2101" s="499" t="n"/>
      <c r="Y2101" s="462" t="n"/>
      <c r="Z2101" s="462" t="n"/>
      <c r="AA2101" s="462" t="n"/>
      <c r="AB2101" s="462" t="n"/>
      <c r="AC2101" s="462" t="n"/>
      <c r="AD2101" s="462" t="n"/>
      <c r="AE2101" s="462" t="n"/>
      <c r="AF2101" s="462" t="n"/>
      <c r="AG2101" s="462" t="n"/>
      <c r="AH2101" s="462" t="n"/>
      <c r="AI2101" s="462" t="n"/>
      <c r="AJ2101" s="462" t="n"/>
      <c r="AK2101" s="462" t="n"/>
      <c r="AL2101" s="462" t="n"/>
      <c r="AM2101" s="462" t="n"/>
      <c r="AN2101" s="462" t="n"/>
      <c r="AO2101" s="462" t="n"/>
      <c r="AP2101" s="462" t="n"/>
      <c r="AQ2101" s="462" t="n"/>
      <c r="AR2101" s="462" t="n"/>
      <c r="AS2101" s="462" t="n"/>
    </row>
    <row r="2102">
      <c r="A2102" s="461" t="n">
        <v>2094</v>
      </c>
      <c r="B2102" s="462" t="inlineStr">
        <is>
          <t>DOC FEE</t>
        </is>
      </c>
      <c r="C2102" s="462" t="inlineStr">
        <is>
          <t>ស្ត្រេតស៍ អ៊ិនធើណេសិនណល ភីធីអ៊ី អិលធីឌី</t>
        </is>
      </c>
      <c r="D2102" s="462" t="inlineStr">
        <is>
          <t>L001-100045162</t>
        </is>
      </c>
      <c r="E2102" s="462" t="inlineStr">
        <is>
          <t>2108603</t>
        </is>
      </c>
      <c r="F2102" s="463" t="n">
        <v>44333</v>
      </c>
      <c r="G2102" s="464" t="n">
        <v>22374</v>
      </c>
      <c r="H2102" s="462" t="n"/>
      <c r="I2102" s="464">
        <f>G2102</f>
        <v/>
      </c>
      <c r="J2102" s="462">
        <f>IF(AND(Q2102=TRUE, R2102=TRUE, S2102=TRUE), IF(W2102&lt;-0.05, "អនុញ្ញាត (អ្នកផ្គត់ផ្គង់ប្រកាសខ្វះ)", "បានប្រកាស (អនុញ្ញាត)"), IF(AND(Q2102=FALSE, R2102=FALSE, S2102=FALSE), "ព្យួរទុក (មិនមានទិន្នន័យ)", "ប្រកាសខុស (ព្យួរទុក)"))</f>
        <v/>
      </c>
      <c r="K2102" s="462" t="inlineStr"/>
      <c r="L2102" s="462" t="inlineStr"/>
      <c r="M2102" s="464">
        <f>AH2102</f>
        <v/>
      </c>
      <c r="N2102" s="464">
        <f>IF(W2102&lt;0,AH2102,I2102)</f>
        <v/>
      </c>
      <c r="O2102" s="464">
        <f>I2102-M2102</f>
        <v/>
      </c>
      <c r="P2102" s="462" t="n"/>
      <c r="Q2102" s="462">
        <f>V2102=W2102</f>
        <v/>
      </c>
      <c r="R2102" s="462">
        <f>AND(MONTH(F2102)=MONTH(X2102), YEAR(F2102)=YEAR(X2102))</f>
        <v/>
      </c>
      <c r="S2102" s="462">
        <f>AC2102="L001-901905215"</f>
        <v/>
      </c>
      <c r="T2102" s="464">
        <f>G2102-AH2102</f>
        <v/>
      </c>
      <c r="U2102" s="462" t="n"/>
      <c r="V2102" s="462" t="inlineStr">
        <is>
          <t>2108603</t>
        </is>
      </c>
      <c r="W2102" s="462" t="inlineStr">
        <is>
          <t>2108603</t>
        </is>
      </c>
      <c r="X2102" s="463" t="n">
        <v>44333</v>
      </c>
      <c r="Y2102" s="462" t="inlineStr">
        <is>
          <t>2108603</t>
        </is>
      </c>
      <c r="Z2102" s="462" t="inlineStr"/>
      <c r="AA2102" s="462" t="inlineStr">
        <is>
          <t>បុគ្គលជាប់អាករ</t>
        </is>
      </c>
      <c r="AB2102" s="462" t="inlineStr">
        <is>
          <t>L001-901905215</t>
        </is>
      </c>
      <c r="AC2102" s="462" t="inlineStr">
        <is>
          <t>វីអ៊ីស៊ិន (ខេមបូឌា) អ៊ិនដាសស្ទ្រី ឯ.ក</t>
        </is>
      </c>
      <c r="AD2102" s="464" t="n">
        <v>246114</v>
      </c>
      <c r="AE2102" s="464" t="n">
        <v>223740</v>
      </c>
      <c r="AF2102" s="464" t="n">
        <v>0</v>
      </c>
      <c r="AG2102" s="464" t="n">
        <v>0</v>
      </c>
      <c r="AH2102" s="464" t="n">
        <v>22374</v>
      </c>
      <c r="AI2102" s="464" t="n">
        <v>0</v>
      </c>
      <c r="AJ2102" s="464" t="n">
        <v>0</v>
      </c>
      <c r="AK2102" s="464" t="n">
        <v>0</v>
      </c>
      <c r="AL2102" s="464" t="n">
        <v>0</v>
      </c>
      <c r="AM2102" s="464" t="n">
        <v>0</v>
      </c>
      <c r="AN2102" s="464" t="n">
        <v>0</v>
      </c>
      <c r="AO2102" s="464" t="n">
        <v>0</v>
      </c>
      <c r="AP2102" s="464" t="n">
        <v>0</v>
      </c>
      <c r="AQ2102" s="462" t="inlineStr"/>
      <c r="AR2102" s="462" t="inlineStr">
        <is>
          <t>DOC FEE</t>
        </is>
      </c>
      <c r="AS2102" s="462" t="inlineStr">
        <is>
          <t>បានប្រកាសពន្ធ</t>
        </is>
      </c>
    </row>
    <row r="2103">
      <c r="A2103" s="461" t="n">
        <v>2095</v>
      </c>
      <c r="B2103" s="462" t="inlineStr">
        <is>
          <t>Sticker</t>
        </is>
      </c>
      <c r="C2103" s="462" t="inlineStr">
        <is>
          <t>ហេង កៃ (ខេមបូឌា) ព្រីនធីង</t>
        </is>
      </c>
      <c r="D2103" s="462" t="inlineStr">
        <is>
          <t>K010-901504622</t>
        </is>
      </c>
      <c r="E2103" s="462" t="inlineStr">
        <is>
          <t>2100062</t>
        </is>
      </c>
      <c r="F2103" s="463" t="n">
        <v>44341</v>
      </c>
      <c r="G2103" s="464" t="n">
        <v>393126</v>
      </c>
      <c r="H2103" s="462" t="n"/>
      <c r="I2103" s="464">
        <f>G2103</f>
        <v/>
      </c>
      <c r="J2103" s="462">
        <f>IF(AND(Q2103=TRUE, R2103=TRUE, S2103=TRUE), IF(W2103&lt;-0.05, "អនុញ្ញាត (អ្នកផ្គត់ផ្គង់ប្រកាសខ្វះ)", "បានប្រកាស (អនុញ្ញាត)"), IF(AND(Q2103=FALSE, R2103=FALSE, S2103=FALSE), "ព្យួរទុក (មិនមានទិន្នន័យ)", "ប្រកាសខុស (ព្យួរទុក)"))</f>
        <v/>
      </c>
      <c r="K2103" s="462" t="inlineStr"/>
      <c r="L2103" s="462" t="inlineStr"/>
      <c r="M2103" s="464">
        <f>AH2103</f>
        <v/>
      </c>
      <c r="N2103" s="464">
        <f>IF(W2103&lt;0,AH2103,I2103)</f>
        <v/>
      </c>
      <c r="O2103" s="464">
        <f>I2103-M2103</f>
        <v/>
      </c>
      <c r="P2103" s="462" t="n"/>
      <c r="Q2103" s="462">
        <f>V2103=W2103</f>
        <v/>
      </c>
      <c r="R2103" s="462">
        <f>AND(MONTH(F2103)=MONTH(X2103), YEAR(F2103)=YEAR(X2103))</f>
        <v/>
      </c>
      <c r="S2103" s="462">
        <f>AC2103="L001-901905215"</f>
        <v/>
      </c>
      <c r="T2103" s="464">
        <f>G2103-AH2103</f>
        <v/>
      </c>
      <c r="U2103" s="462" t="n"/>
      <c r="V2103" s="462" t="inlineStr">
        <is>
          <t>2100062</t>
        </is>
      </c>
      <c r="W2103" s="462" t="inlineStr">
        <is>
          <t>2100062</t>
        </is>
      </c>
      <c r="X2103" s="463" t="n">
        <v>44341</v>
      </c>
      <c r="Y2103" s="462" t="inlineStr">
        <is>
          <t>2100062</t>
        </is>
      </c>
      <c r="Z2103" s="462" t="inlineStr"/>
      <c r="AA2103" s="462" t="inlineStr">
        <is>
          <t>បុគ្គលជាប់អាករ</t>
        </is>
      </c>
      <c r="AB2103" s="462" t="inlineStr">
        <is>
          <t>L001-901905215</t>
        </is>
      </c>
      <c r="AC2103" s="462" t="inlineStr">
        <is>
          <t>វីអ៊ីស៊ិន (ខេមបូឌា) អ៊ិនដាសស្ទ្រី ឯ.ក</t>
        </is>
      </c>
      <c r="AD2103" s="464" t="n">
        <v>4324386</v>
      </c>
      <c r="AE2103" s="464" t="n">
        <v>3931260</v>
      </c>
      <c r="AF2103" s="464" t="n">
        <v>0</v>
      </c>
      <c r="AG2103" s="464" t="n">
        <v>0</v>
      </c>
      <c r="AH2103" s="464" t="n">
        <v>393126</v>
      </c>
      <c r="AI2103" s="464" t="n">
        <v>0</v>
      </c>
      <c r="AJ2103" s="464" t="n">
        <v>0</v>
      </c>
      <c r="AK2103" s="464" t="n">
        <v>0</v>
      </c>
      <c r="AL2103" s="464" t="n">
        <v>0</v>
      </c>
      <c r="AM2103" s="464" t="n">
        <v>0</v>
      </c>
      <c r="AN2103" s="464" t="n">
        <v>0</v>
      </c>
      <c r="AO2103" s="464" t="n">
        <v>0</v>
      </c>
      <c r="AP2103" s="464" t="n">
        <v>0</v>
      </c>
      <c r="AQ2103" s="462" t="inlineStr"/>
      <c r="AR2103" s="462" t="inlineStr"/>
      <c r="AS2103" s="462" t="inlineStr">
        <is>
          <t>បានប្រកាសពន្ធ</t>
        </is>
      </c>
    </row>
    <row r="2104">
      <c r="A2104" s="461" t="n">
        <v>2096</v>
      </c>
      <c r="B2104" s="462" t="inlineStr">
        <is>
          <t>Waste collection service for May 2021</t>
        </is>
      </c>
      <c r="C2104" s="462" t="inlineStr">
        <is>
          <t>ហ្គោមី រីសាយឃល110</t>
        </is>
      </c>
      <c r="D2104" s="462" t="inlineStr">
        <is>
          <t>K010-901503890</t>
        </is>
      </c>
      <c r="E2104" s="462" t="inlineStr">
        <is>
          <t>GR-TIN21/05/-006</t>
        </is>
      </c>
      <c r="F2104" s="463" t="n">
        <v>44342</v>
      </c>
      <c r="G2104" s="464" t="n">
        <v>16280</v>
      </c>
      <c r="H2104" s="462" t="n"/>
      <c r="I2104" s="464">
        <f>G2104</f>
        <v/>
      </c>
      <c r="J2104" s="462">
        <f>IF(AND(Q2104=TRUE, R2104=TRUE, S2104=TRUE), IF(W2104&lt;-0.05, "អនុញ្ញាត (អ្នកផ្គត់ផ្គង់ប្រកាសខ្វះ)", "បានប្រកាស (អនុញ្ញាត)"), IF(AND(Q2104=FALSE, R2104=FALSE, S2104=FALSE), "ព្យួរទុក (មិនមានទិន្នន័យ)", "ប្រកាសខុស (ព្យួរទុក)"))</f>
        <v/>
      </c>
      <c r="K2104" s="462" t="inlineStr"/>
      <c r="L2104" s="462" t="inlineStr"/>
      <c r="M2104" s="464">
        <f>AH2104</f>
        <v/>
      </c>
      <c r="N2104" s="464">
        <f>IF(W2104&lt;0,AH2104,I2104)</f>
        <v/>
      </c>
      <c r="O2104" s="464">
        <f>I2104-M2104</f>
        <v/>
      </c>
      <c r="P2104" s="462" t="n"/>
      <c r="Q2104" s="462">
        <f>V2104=W2104</f>
        <v/>
      </c>
      <c r="R2104" s="462">
        <f>AND(MONTH(F2104)=MONTH(X2104), YEAR(F2104)=YEAR(X2104))</f>
        <v/>
      </c>
      <c r="S2104" s="462">
        <f>AC2104="L001-901905215"</f>
        <v/>
      </c>
      <c r="T2104" s="464">
        <f>G2104-AH2104</f>
        <v/>
      </c>
      <c r="U2104" s="462" t="n"/>
      <c r="V2104" s="462" t="inlineStr">
        <is>
          <t>GRTIN2105006</t>
        </is>
      </c>
      <c r="W2104" s="462" t="inlineStr">
        <is>
          <t>GRTIN2105006</t>
        </is>
      </c>
      <c r="X2104" s="463" t="n">
        <v>44342</v>
      </c>
      <c r="Y2104" s="462" t="inlineStr">
        <is>
          <t>GR-TIN21/05-006</t>
        </is>
      </c>
      <c r="Z2104" s="462" t="inlineStr"/>
      <c r="AA2104" s="462" t="inlineStr">
        <is>
          <t>បុគ្គលជាប់អាករ</t>
        </is>
      </c>
      <c r="AB2104" s="462" t="inlineStr">
        <is>
          <t>L001-901905215</t>
        </is>
      </c>
      <c r="AC2104" s="462" t="inlineStr">
        <is>
          <t>វីអ៊ីស៊ិន (ខេមបូឌា) អ៊ិនដាសស្ទ្រី ឯ.ក</t>
        </is>
      </c>
      <c r="AD2104" s="464" t="n">
        <v>179080</v>
      </c>
      <c r="AE2104" s="464" t="n">
        <v>162800</v>
      </c>
      <c r="AF2104" s="464" t="n">
        <v>0</v>
      </c>
      <c r="AG2104" s="464" t="n">
        <v>0</v>
      </c>
      <c r="AH2104" s="464" t="n">
        <v>16280</v>
      </c>
      <c r="AI2104" s="464" t="n">
        <v>0</v>
      </c>
      <c r="AJ2104" s="464" t="n">
        <v>0</v>
      </c>
      <c r="AK2104" s="464" t="n">
        <v>0</v>
      </c>
      <c r="AL2104" s="464" t="n">
        <v>0</v>
      </c>
      <c r="AM2104" s="464" t="n">
        <v>0</v>
      </c>
      <c r="AN2104" s="464" t="n">
        <v>0</v>
      </c>
      <c r="AO2104" s="464" t="n">
        <v>0</v>
      </c>
      <c r="AP2104" s="464" t="n">
        <v>0</v>
      </c>
      <c r="AQ2104" s="462" t="inlineStr"/>
      <c r="AR2104" s="462" t="inlineStr">
        <is>
          <t>Waste Collection</t>
        </is>
      </c>
      <c r="AS2104" s="462" t="inlineStr">
        <is>
          <t>បានប្រកាសពន្ធ</t>
        </is>
      </c>
    </row>
    <row r="2105">
      <c r="A2105" s="461" t="n">
        <v>2097</v>
      </c>
      <c r="B2105" s="462" t="inlineStr">
        <is>
          <t>Scurity fee for May 2021</t>
        </is>
      </c>
      <c r="C2105" s="462" t="inlineStr">
        <is>
          <t>សហ័ស សិឃ្យូរិធី ឯ.ក</t>
        </is>
      </c>
      <c r="D2105" s="462" t="inlineStr">
        <is>
          <t>K010-107032600</t>
        </is>
      </c>
      <c r="E2105" s="462" t="inlineStr">
        <is>
          <t>SHTI210195</t>
        </is>
      </c>
      <c r="F2105" s="463" t="n">
        <v>44340</v>
      </c>
      <c r="G2105" s="464" t="n">
        <v>228088</v>
      </c>
      <c r="H2105" s="462" t="n"/>
      <c r="I2105" s="464">
        <f>G2105</f>
        <v/>
      </c>
      <c r="J2105" s="462">
        <f>IF(AND(Q2105=TRUE, R2105=TRUE, S2105=TRUE), IF(W2105&lt;-0.05, "អនុញ្ញាត (អ្នកផ្គត់ផ្គង់ប្រកាសខ្វះ)", "បានប្រកាស (អនុញ្ញាត)"), IF(AND(Q2105=FALSE, R2105=FALSE, S2105=FALSE), "ព្យួរទុក (មិនមានទិន្នន័យ)", "ប្រកាសខុស (ព្យួរទុក)"))</f>
        <v/>
      </c>
      <c r="K2105" s="462" t="inlineStr"/>
      <c r="L2105" s="462" t="inlineStr"/>
      <c r="M2105" s="464">
        <f>AH2105</f>
        <v/>
      </c>
      <c r="N2105" s="464">
        <f>IF(W2105&lt;0,AH2105,I2105)</f>
        <v/>
      </c>
      <c r="O2105" s="464">
        <f>I2105-M2105</f>
        <v/>
      </c>
      <c r="P2105" s="462" t="n"/>
      <c r="Q2105" s="462">
        <f>V2105=W2105</f>
        <v/>
      </c>
      <c r="R2105" s="462">
        <f>AND(MONTH(F2105)=MONTH(X2105), YEAR(F2105)=YEAR(X2105))</f>
        <v/>
      </c>
      <c r="S2105" s="462">
        <f>AC2105="L001-901905215"</f>
        <v/>
      </c>
      <c r="T2105" s="464">
        <f>G2105-AH2105</f>
        <v/>
      </c>
      <c r="U2105" s="462" t="n"/>
      <c r="V2105" s="462" t="inlineStr">
        <is>
          <t>SHTI210195</t>
        </is>
      </c>
      <c r="W2105" s="462" t="inlineStr">
        <is>
          <t>SHTI210195</t>
        </is>
      </c>
      <c r="X2105" s="463" t="n">
        <v>44340</v>
      </c>
      <c r="Y2105" s="462" t="inlineStr">
        <is>
          <t>SHTI210195</t>
        </is>
      </c>
      <c r="Z2105" s="462" t="inlineStr"/>
      <c r="AA2105" s="462" t="inlineStr">
        <is>
          <t>បុគ្គលជាប់អាករ</t>
        </is>
      </c>
      <c r="AB2105" s="462" t="inlineStr">
        <is>
          <t>L001-901905215</t>
        </is>
      </c>
      <c r="AC2105" s="462" t="inlineStr">
        <is>
          <t>វីអ៊ីស៊ិន (ខេមបូឌា) អ៊ិនដាសស្ទ្រី ឯ.ក</t>
        </is>
      </c>
      <c r="AD2105" s="464" t="n">
        <v>2508968</v>
      </c>
      <c r="AE2105" s="464" t="n">
        <v>2280880</v>
      </c>
      <c r="AF2105" s="464" t="n">
        <v>0</v>
      </c>
      <c r="AG2105" s="464" t="n">
        <v>0</v>
      </c>
      <c r="AH2105" s="464" t="n">
        <v>228088</v>
      </c>
      <c r="AI2105" s="464" t="n">
        <v>0</v>
      </c>
      <c r="AJ2105" s="464" t="n">
        <v>0</v>
      </c>
      <c r="AK2105" s="464" t="n">
        <v>0</v>
      </c>
      <c r="AL2105" s="464" t="n">
        <v>0</v>
      </c>
      <c r="AM2105" s="464" t="n">
        <v>0</v>
      </c>
      <c r="AN2105" s="464" t="n">
        <v>0</v>
      </c>
      <c r="AO2105" s="464" t="n">
        <v>0</v>
      </c>
      <c r="AP2105" s="464" t="n">
        <v>0</v>
      </c>
      <c r="AQ2105" s="462" t="inlineStr"/>
      <c r="AR2105" s="462" t="inlineStr">
        <is>
          <t>Security guards service fee in May 2021</t>
        </is>
      </c>
      <c r="AS2105" s="462" t="inlineStr">
        <is>
          <t>បានប្រកាសពន្ធ</t>
        </is>
      </c>
    </row>
    <row r="2106">
      <c r="A2106" s="461" t="n">
        <v>2098</v>
      </c>
      <c r="B2106" s="462" t="inlineStr">
        <is>
          <t>Infrastructure maintenance fee for May 2021</t>
        </is>
      </c>
      <c r="C2106" s="462" t="inlineStr">
        <is>
          <t>ភ្នំពេញ អេសអ៊ីហ្សិត ភីអិលស៊ី</t>
        </is>
      </c>
      <c r="D2106" s="462" t="inlineStr">
        <is>
          <t>L001-100046592</t>
        </is>
      </c>
      <c r="E2106" s="462" t="inlineStr">
        <is>
          <t>2021-02227</t>
        </is>
      </c>
      <c r="F2106" s="463" t="n">
        <v>44333</v>
      </c>
      <c r="G2106" s="464" t="n">
        <v>164706</v>
      </c>
      <c r="H2106" s="462" t="n"/>
      <c r="I2106" s="464">
        <f>G2106</f>
        <v/>
      </c>
      <c r="J2106" s="462">
        <f>IF(AND(Q2106=TRUE, R2106=TRUE, S2106=TRUE), IF(W2106&lt;-0.05, "អនុញ្ញាត (អ្នកផ្គត់ផ្គង់ប្រកាសខ្វះ)", "បានប្រកាស (អនុញ្ញាត)"), IF(AND(Q2106=FALSE, R2106=FALSE, S2106=FALSE), "ព្យួរទុក (មិនមានទិន្នន័យ)", "ប្រកាសខុស (ព្យួរទុក)"))</f>
        <v/>
      </c>
      <c r="K2106" s="462" t="inlineStr"/>
      <c r="L2106" s="462" t="inlineStr"/>
      <c r="M2106" s="464">
        <f>AH2106</f>
        <v/>
      </c>
      <c r="N2106" s="464">
        <f>IF(W2106&lt;0,AH2106,I2106)</f>
        <v/>
      </c>
      <c r="O2106" s="464">
        <f>I2106-M2106</f>
        <v/>
      </c>
      <c r="P2106" s="462" t="n"/>
      <c r="Q2106" s="462">
        <f>V2106=W2106</f>
        <v/>
      </c>
      <c r="R2106" s="462">
        <f>AND(MONTH(F2106)=MONTH(X2106), YEAR(F2106)=YEAR(X2106))</f>
        <v/>
      </c>
      <c r="S2106" s="462">
        <f>AC2106="L001-901905215"</f>
        <v/>
      </c>
      <c r="T2106" s="464">
        <f>G2106-AH2106</f>
        <v/>
      </c>
      <c r="U2106" s="462" t="n"/>
      <c r="V2106" s="462" t="inlineStr">
        <is>
          <t>202102227</t>
        </is>
      </c>
      <c r="W2106" s="462" t="inlineStr">
        <is>
          <t>202102227</t>
        </is>
      </c>
      <c r="X2106" s="463" t="n">
        <v>44333</v>
      </c>
      <c r="Y2106" s="462" t="inlineStr">
        <is>
          <t>2021-02227</t>
        </is>
      </c>
      <c r="Z2106" s="462" t="inlineStr"/>
      <c r="AA2106" s="462" t="inlineStr">
        <is>
          <t>បុគ្គលជាប់អាករ</t>
        </is>
      </c>
      <c r="AB2106" s="462" t="inlineStr">
        <is>
          <t>L001-901905215</t>
        </is>
      </c>
      <c r="AC2106" s="462" t="inlineStr">
        <is>
          <t>វីអ៊ីស៊ិន (ខេមបូឌា) អ៊ិនដាសស្ទ្រី ឯ.ក</t>
        </is>
      </c>
      <c r="AD2106" s="464" t="n">
        <v>1811757</v>
      </c>
      <c r="AE2106" s="464" t="n">
        <v>1647052</v>
      </c>
      <c r="AF2106" s="464" t="n">
        <v>0</v>
      </c>
      <c r="AG2106" s="464" t="n">
        <v>0</v>
      </c>
      <c r="AH2106" s="464" t="n">
        <v>164705</v>
      </c>
      <c r="AI2106" s="464" t="n">
        <v>0</v>
      </c>
      <c r="AJ2106" s="464" t="n">
        <v>0</v>
      </c>
      <c r="AK2106" s="464" t="n">
        <v>0</v>
      </c>
      <c r="AL2106" s="464" t="n">
        <v>0</v>
      </c>
      <c r="AM2106" s="464" t="n">
        <v>0</v>
      </c>
      <c r="AN2106" s="464" t="n">
        <v>0</v>
      </c>
      <c r="AO2106" s="464" t="n">
        <v>0</v>
      </c>
      <c r="AP2106" s="464" t="n">
        <v>0</v>
      </c>
      <c r="AQ2106" s="462" t="inlineStr"/>
      <c r="AR2106" s="462" t="inlineStr">
        <is>
          <t>Infrastructure Maintenance fee for May 2021</t>
        </is>
      </c>
      <c r="AS2106" s="462" t="inlineStr">
        <is>
          <t>បានប្រកាសពន្ធ</t>
        </is>
      </c>
    </row>
    <row r="2107">
      <c r="A2107" s="461" t="n">
        <v>2099</v>
      </c>
      <c r="B2107" s="462" t="inlineStr">
        <is>
          <t>Infrastructure fee for May 2021</t>
        </is>
      </c>
      <c r="C2107" s="462" t="inlineStr">
        <is>
          <t>ភ្នំពេញ អេសអ៊ីហ្សិត ភីអិលស៊ី</t>
        </is>
      </c>
      <c r="D2107" s="462" t="inlineStr">
        <is>
          <t>L001-100046592</t>
        </is>
      </c>
      <c r="E2107" s="462" t="inlineStr">
        <is>
          <t>2021-02216</t>
        </is>
      </c>
      <c r="F2107" s="463" t="n">
        <v>44333</v>
      </c>
      <c r="G2107" s="464" t="n">
        <v>200538</v>
      </c>
      <c r="H2107" s="462" t="n"/>
      <c r="I2107" s="464">
        <f>G2107</f>
        <v/>
      </c>
      <c r="J2107" s="462">
        <f>IF(AND(Q2107=TRUE, R2107=TRUE, S2107=TRUE), IF(W2107&lt;-0.05, "អនុញ្ញាត (អ្នកផ្គត់ផ្គង់ប្រកាសខ្វះ)", "បានប្រកាស (អនុញ្ញាត)"), IF(AND(Q2107=FALSE, R2107=FALSE, S2107=FALSE), "ព្យួរទុក (មិនមានទិន្នន័យ)", "ប្រកាសខុស (ព្យួរទុក)"))</f>
        <v/>
      </c>
      <c r="K2107" s="462" t="inlineStr"/>
      <c r="L2107" s="462" t="inlineStr"/>
      <c r="M2107" s="464">
        <f>AH2107</f>
        <v/>
      </c>
      <c r="N2107" s="464">
        <f>IF(W2107&lt;0,AH2107,I2107)</f>
        <v/>
      </c>
      <c r="O2107" s="464">
        <f>I2107-M2107</f>
        <v/>
      </c>
      <c r="P2107" s="462" t="n"/>
      <c r="Q2107" s="462">
        <f>V2107=W2107</f>
        <v/>
      </c>
      <c r="R2107" s="462">
        <f>AND(MONTH(F2107)=MONTH(X2107), YEAR(F2107)=YEAR(X2107))</f>
        <v/>
      </c>
      <c r="S2107" s="462">
        <f>AC2107="L001-901905215"</f>
        <v/>
      </c>
      <c r="T2107" s="464">
        <f>G2107-AH2107</f>
        <v/>
      </c>
      <c r="U2107" s="462" t="n"/>
      <c r="V2107" s="462" t="inlineStr">
        <is>
          <t>202102216</t>
        </is>
      </c>
      <c r="W2107" s="462" t="inlineStr">
        <is>
          <t>202102216</t>
        </is>
      </c>
      <c r="X2107" s="463" t="n">
        <v>44333</v>
      </c>
      <c r="Y2107" s="462" t="inlineStr">
        <is>
          <t>2021-02216</t>
        </is>
      </c>
      <c r="Z2107" s="462" t="inlineStr"/>
      <c r="AA2107" s="462" t="inlineStr">
        <is>
          <t>បុគ្គលជាប់អាករ</t>
        </is>
      </c>
      <c r="AB2107" s="462" t="inlineStr">
        <is>
          <t>L001-901901920</t>
        </is>
      </c>
      <c r="AC2107" s="462" t="inlineStr">
        <is>
          <t>អូជី ភែកឃិជីង (ខេមបូឌា) ឯ.ក</t>
        </is>
      </c>
      <c r="AD2107" s="464" t="n">
        <v>9780749</v>
      </c>
      <c r="AE2107" s="464" t="n">
        <v>8891590</v>
      </c>
      <c r="AF2107" s="464" t="n">
        <v>0</v>
      </c>
      <c r="AG2107" s="464" t="n">
        <v>0</v>
      </c>
      <c r="AH2107" s="464" t="n">
        <v>889159</v>
      </c>
      <c r="AI2107" s="464" t="n">
        <v>0</v>
      </c>
      <c r="AJ2107" s="464" t="n">
        <v>0</v>
      </c>
      <c r="AK2107" s="464" t="n">
        <v>0</v>
      </c>
      <c r="AL2107" s="464" t="n">
        <v>0</v>
      </c>
      <c r="AM2107" s="464" t="n">
        <v>0</v>
      </c>
      <c r="AN2107" s="464" t="n">
        <v>0</v>
      </c>
      <c r="AO2107" s="464" t="n">
        <v>0</v>
      </c>
      <c r="AP2107" s="464" t="n">
        <v>0</v>
      </c>
      <c r="AQ2107" s="462" t="inlineStr"/>
      <c r="AR2107" s="462" t="inlineStr">
        <is>
          <t>Infrastructure Maintenance fee for May 2021</t>
        </is>
      </c>
      <c r="AS2107" s="462" t="inlineStr">
        <is>
          <t>បានប្រកាសពន្ធ</t>
        </is>
      </c>
    </row>
    <row r="2108">
      <c r="A2108" s="461" t="n">
        <v>2100</v>
      </c>
      <c r="B2108" s="462" t="inlineStr">
        <is>
          <t>Import clearance</t>
        </is>
      </c>
      <c r="C2108" s="462" t="inlineStr">
        <is>
          <t>អូរៀនថល ឡូជីស្ទីក &amp; ឌីស្ទ្រីប៊្យូសិន (ខេមបូឌា)</t>
        </is>
      </c>
      <c r="D2108" s="462" t="inlineStr">
        <is>
          <t>L001-103007369</t>
        </is>
      </c>
      <c r="E2108" s="462" t="inlineStr">
        <is>
          <t>21-4399</t>
        </is>
      </c>
      <c r="F2108" s="463" t="n">
        <v>44343</v>
      </c>
      <c r="G2108" s="464" t="n">
        <v>3012114</v>
      </c>
      <c r="H2108" s="462" t="n"/>
      <c r="I2108" s="464">
        <f>G2108</f>
        <v/>
      </c>
      <c r="J2108" s="462">
        <f>IF(AND(Q2108=TRUE, R2108=TRUE, S2108=TRUE), IF(W2108&lt;-0.05, "អនុញ្ញាត (អ្នកផ្គត់ផ្គង់ប្រកាសខ្វះ)", "បានប្រកាស (អនុញ្ញាត)"), IF(AND(Q2108=FALSE, R2108=FALSE, S2108=FALSE), "ព្យួរទុក (មិនមានទិន្នន័យ)", "ប្រកាសខុស (ព្យួរទុក)"))</f>
        <v/>
      </c>
      <c r="K2108" s="462" t="inlineStr"/>
      <c r="L2108" s="462" t="inlineStr"/>
      <c r="M2108" s="464">
        <f>AH2108</f>
        <v/>
      </c>
      <c r="N2108" s="464">
        <f>IF(W2108&lt;0,AH2108,I2108)</f>
        <v/>
      </c>
      <c r="O2108" s="464">
        <f>I2108-M2108</f>
        <v/>
      </c>
      <c r="P2108" s="462" t="n"/>
      <c r="Q2108" s="462">
        <f>V2108=W2108</f>
        <v/>
      </c>
      <c r="R2108" s="462">
        <f>AND(MONTH(F2108)=MONTH(X2108), YEAR(F2108)=YEAR(X2108))</f>
        <v/>
      </c>
      <c r="S2108" s="462">
        <f>AC2108="L001-901905215"</f>
        <v/>
      </c>
      <c r="T2108" s="464">
        <f>G2108-AH2108</f>
        <v/>
      </c>
      <c r="U2108" s="462" t="n"/>
      <c r="V2108" s="462" t="inlineStr">
        <is>
          <t>214399</t>
        </is>
      </c>
      <c r="W2108" s="462" t="inlineStr">
        <is>
          <t>214399</t>
        </is>
      </c>
      <c r="X2108" s="463" t="n">
        <v>44329</v>
      </c>
      <c r="Y2108" s="462" t="inlineStr">
        <is>
          <t>21-4399</t>
        </is>
      </c>
      <c r="Z2108" s="462" t="inlineStr"/>
      <c r="AA2108" s="462" t="inlineStr">
        <is>
          <t>បុគ្គលជាប់អាករ</t>
        </is>
      </c>
      <c r="AB2108" s="462" t="inlineStr">
        <is>
          <t>L001-901905215</t>
        </is>
      </c>
      <c r="AC2108" s="462" t="inlineStr">
        <is>
          <t>វីអ៊ីស៊ិន (ខេមបូឌា) អ៊ិនដាសស្ទ្រី ឯ.ក</t>
        </is>
      </c>
      <c r="AD2108" s="464" t="n">
        <v>33133254</v>
      </c>
      <c r="AE2108" s="464" t="n">
        <v>30121140</v>
      </c>
      <c r="AF2108" s="464" t="n">
        <v>0</v>
      </c>
      <c r="AG2108" s="464" t="n">
        <v>0</v>
      </c>
      <c r="AH2108" s="464" t="n">
        <v>3012114</v>
      </c>
      <c r="AI2108" s="464" t="n">
        <v>0</v>
      </c>
      <c r="AJ2108" s="464" t="n">
        <v>0</v>
      </c>
      <c r="AK2108" s="464" t="n">
        <v>0</v>
      </c>
      <c r="AL2108" s="464" t="n">
        <v>0</v>
      </c>
      <c r="AM2108" s="464" t="n">
        <v>0</v>
      </c>
      <c r="AN2108" s="464" t="n">
        <v>0</v>
      </c>
      <c r="AO2108" s="464" t="n">
        <v>0</v>
      </c>
      <c r="AP2108" s="464" t="n">
        <v>0</v>
      </c>
      <c r="AQ2108" s="462" t="inlineStr"/>
      <c r="AR2108" s="462" t="inlineStr"/>
      <c r="AS2108" s="462" t="inlineStr">
        <is>
          <t>បានប្រកាសពន្ធ</t>
        </is>
      </c>
    </row>
    <row r="2109">
      <c r="A2109" s="461" t="n">
        <v>2101</v>
      </c>
      <c r="B2109" s="462" t="inlineStr">
        <is>
          <t>THC Charge</t>
        </is>
      </c>
      <c r="C2109" s="462" t="inlineStr">
        <is>
          <t>អេស អ វី ស៊ី ហ្វ្រេត សឺវីស (ខេមបូឌា) ខូ អិលធីឌី</t>
        </is>
      </c>
      <c r="D2109" s="462" t="inlineStr">
        <is>
          <t>K005-100150195</t>
        </is>
      </c>
      <c r="E2109" s="462" t="inlineStr">
        <is>
          <t>12102529</t>
        </is>
      </c>
      <c r="F2109" s="463" t="n">
        <v>44343</v>
      </c>
      <c r="G2109" s="464" t="n">
        <v>224664</v>
      </c>
      <c r="H2109" s="462" t="n"/>
      <c r="I2109" s="464">
        <f>G2109</f>
        <v/>
      </c>
      <c r="J2109" s="462">
        <f>IF(AND(Q2109=TRUE, R2109=TRUE, S2109=TRUE), IF(W2109&lt;-0.05, "អនុញ្ញាត (អ្នកផ្គត់ផ្គង់ប្រកាសខ្វះ)", "បានប្រកាស (អនុញ្ញាត)"), IF(AND(Q2109=FALSE, R2109=FALSE, S2109=FALSE), "ព្យួរទុក (មិនមានទិន្នន័យ)", "ប្រកាសខុស (ព្យួរទុក)"))</f>
        <v/>
      </c>
      <c r="K2109" s="462" t="inlineStr"/>
      <c r="L2109" s="462" t="inlineStr"/>
      <c r="M2109" s="464">
        <f>AH2109</f>
        <v/>
      </c>
      <c r="N2109" s="464">
        <f>IF(W2109&lt;0,AH2109,I2109)</f>
        <v/>
      </c>
      <c r="O2109" s="464">
        <f>I2109-M2109</f>
        <v/>
      </c>
      <c r="P2109" s="462" t="n"/>
      <c r="Q2109" s="462">
        <f>V2109=W2109</f>
        <v/>
      </c>
      <c r="R2109" s="462">
        <f>AND(MONTH(F2109)=MONTH(X2109), YEAR(F2109)=YEAR(X2109))</f>
        <v/>
      </c>
      <c r="S2109" s="462">
        <f>AC2109="L001-901905215"</f>
        <v/>
      </c>
      <c r="T2109" s="464">
        <f>G2109-AH2109</f>
        <v/>
      </c>
      <c r="U2109" s="462" t="n"/>
      <c r="V2109" s="462" t="inlineStr">
        <is>
          <t>12102529</t>
        </is>
      </c>
      <c r="W2109" s="462" t="inlineStr">
        <is>
          <t>12102529</t>
        </is>
      </c>
      <c r="X2109" s="463" t="n">
        <v>44343</v>
      </c>
      <c r="Y2109" s="462" t="inlineStr">
        <is>
          <t>12102529</t>
        </is>
      </c>
      <c r="Z2109" s="462" t="inlineStr"/>
      <c r="AA2109" s="462" t="inlineStr">
        <is>
          <t>បុគ្គលជាប់អាករ</t>
        </is>
      </c>
      <c r="AB2109" s="462" t="inlineStr">
        <is>
          <t>L001-901905215</t>
        </is>
      </c>
      <c r="AC2109" s="462" t="inlineStr">
        <is>
          <t>វីអ៊ីស៊ិន (ខេមបូឌា) អ៊ិនដាសស្ទ្រី ឯ.ក</t>
        </is>
      </c>
      <c r="AD2109" s="464" t="n">
        <v>2471304</v>
      </c>
      <c r="AE2109" s="464" t="n">
        <v>2246640</v>
      </c>
      <c r="AF2109" s="464" t="n">
        <v>0</v>
      </c>
      <c r="AG2109" s="464" t="n">
        <v>0</v>
      </c>
      <c r="AH2109" s="464" t="n">
        <v>224664</v>
      </c>
      <c r="AI2109" s="464" t="n">
        <v>0</v>
      </c>
      <c r="AJ2109" s="464" t="n">
        <v>0</v>
      </c>
      <c r="AK2109" s="464" t="n">
        <v>0</v>
      </c>
      <c r="AL2109" s="464" t="n">
        <v>0</v>
      </c>
      <c r="AM2109" s="464" t="n">
        <v>0</v>
      </c>
      <c r="AN2109" s="464" t="n">
        <v>0</v>
      </c>
      <c r="AO2109" s="464" t="n">
        <v>0</v>
      </c>
      <c r="AP2109" s="464" t="n">
        <v>0</v>
      </c>
      <c r="AQ2109" s="462" t="inlineStr"/>
      <c r="AR2109" s="462" t="inlineStr">
        <is>
          <t>COMMISSION SERVICE ON TRANSPORTATION</t>
        </is>
      </c>
      <c r="AS2109" s="462" t="inlineStr">
        <is>
          <t>បានប្រកាសពន្ធ</t>
        </is>
      </c>
    </row>
    <row r="2110">
      <c r="A2110" s="461" t="n">
        <v>2102</v>
      </c>
      <c r="B2110" s="462" t="inlineStr">
        <is>
          <t>THC Charge</t>
        </is>
      </c>
      <c r="C2110" s="462" t="inlineStr">
        <is>
          <t>អេស អ វី ស៊ី ហ្វ្រេត សឺវីស (ខេមបូឌា) ខូ អិលធីឌី</t>
        </is>
      </c>
      <c r="D2110" s="462" t="inlineStr">
        <is>
          <t>K005-100150195</t>
        </is>
      </c>
      <c r="E2110" s="462" t="inlineStr">
        <is>
          <t>12102296</t>
        </is>
      </c>
      <c r="F2110" s="463" t="n">
        <v>44323</v>
      </c>
      <c r="G2110" s="464" t="n">
        <v>263194</v>
      </c>
      <c r="H2110" s="462" t="n"/>
      <c r="I2110" s="464">
        <f>G2110</f>
        <v/>
      </c>
      <c r="J2110" s="462">
        <f>IF(AND(Q2110=TRUE, R2110=TRUE, S2110=TRUE), IF(W2110&lt;-0.05, "អនុញ្ញាត (អ្នកផ្គត់ផ្គង់ប្រកាសខ្វះ)", "បានប្រកាស (អនុញ្ញាត)"), IF(AND(Q2110=FALSE, R2110=FALSE, S2110=FALSE), "ព្យួរទុក (មិនមានទិន្នន័យ)", "ប្រកាសខុស (ព្យួរទុក)"))</f>
        <v/>
      </c>
      <c r="K2110" s="462" t="inlineStr"/>
      <c r="L2110" s="462" t="inlineStr"/>
      <c r="M2110" s="464">
        <f>AH2110</f>
        <v/>
      </c>
      <c r="N2110" s="464">
        <f>IF(W2110&lt;0,AH2110,I2110)</f>
        <v/>
      </c>
      <c r="O2110" s="464">
        <f>I2110-M2110</f>
        <v/>
      </c>
      <c r="P2110" s="462" t="n"/>
      <c r="Q2110" s="462">
        <f>V2110=W2110</f>
        <v/>
      </c>
      <c r="R2110" s="462">
        <f>AND(MONTH(F2110)=MONTH(X2110), YEAR(F2110)=YEAR(X2110))</f>
        <v/>
      </c>
      <c r="S2110" s="462">
        <f>AC2110="L001-901905215"</f>
        <v/>
      </c>
      <c r="T2110" s="464">
        <f>G2110-AH2110</f>
        <v/>
      </c>
      <c r="U2110" s="462" t="n"/>
      <c r="V2110" s="462" t="inlineStr">
        <is>
          <t>12102296</t>
        </is>
      </c>
      <c r="W2110" s="462" t="inlineStr">
        <is>
          <t>12102296</t>
        </is>
      </c>
      <c r="X2110" s="463" t="n">
        <v>44323</v>
      </c>
      <c r="Y2110" s="462" t="inlineStr">
        <is>
          <t>12102296</t>
        </is>
      </c>
      <c r="Z2110" s="462" t="inlineStr"/>
      <c r="AA2110" s="462" t="inlineStr">
        <is>
          <t>បុគ្គលជាប់អាករ</t>
        </is>
      </c>
      <c r="AB2110" s="462" t="inlineStr">
        <is>
          <t>L001-901905215</t>
        </is>
      </c>
      <c r="AC2110" s="462" t="inlineStr">
        <is>
          <t>វីអ៊ីស៊ិន (ខេមបូឌា) អ៊ិនដាសស្ទ្រី ឯ.ក</t>
        </is>
      </c>
      <c r="AD2110" s="464" t="n">
        <v>2895132</v>
      </c>
      <c r="AE2110" s="464" t="n">
        <v>2631938</v>
      </c>
      <c r="AF2110" s="464" t="n">
        <v>0</v>
      </c>
      <c r="AG2110" s="464" t="n">
        <v>0</v>
      </c>
      <c r="AH2110" s="464" t="n">
        <v>263194</v>
      </c>
      <c r="AI2110" s="464" t="n">
        <v>0</v>
      </c>
      <c r="AJ2110" s="464" t="n">
        <v>0</v>
      </c>
      <c r="AK2110" s="464" t="n">
        <v>0</v>
      </c>
      <c r="AL2110" s="464" t="n">
        <v>0</v>
      </c>
      <c r="AM2110" s="464" t="n">
        <v>0</v>
      </c>
      <c r="AN2110" s="464" t="n">
        <v>0</v>
      </c>
      <c r="AO2110" s="464" t="n">
        <v>0</v>
      </c>
      <c r="AP2110" s="464" t="n">
        <v>0</v>
      </c>
      <c r="AQ2110" s="462" t="inlineStr"/>
      <c r="AR2110" s="462" t="inlineStr">
        <is>
          <t>COMMISSION SERVICE ON TRANSPORTATION</t>
        </is>
      </c>
      <c r="AS2110" s="462" t="inlineStr">
        <is>
          <t>បានប្រកាសពន្ធ</t>
        </is>
      </c>
    </row>
    <row r="2111">
      <c r="A2111" s="461" t="n">
        <v>2103</v>
      </c>
      <c r="B2111" s="462" t="inlineStr">
        <is>
          <t>THC Charge</t>
        </is>
      </c>
      <c r="C2111" s="462" t="inlineStr">
        <is>
          <t>អេស អ វី ស៊ី ហ្វ្រេត សឺវីស (ខេមបូឌា) ខូ អិលធីឌី</t>
        </is>
      </c>
      <c r="D2111" s="462" t="inlineStr">
        <is>
          <t>K005-100150195</t>
        </is>
      </c>
      <c r="E2111" s="462" t="inlineStr">
        <is>
          <t>12101613</t>
        </is>
      </c>
      <c r="F2111" s="463" t="n">
        <v>44317</v>
      </c>
      <c r="G2111" s="464" t="n">
        <v>210496</v>
      </c>
      <c r="H2111" s="462" t="n"/>
      <c r="I2111" s="464">
        <f>G2111</f>
        <v/>
      </c>
      <c r="J2111" s="462">
        <f>IF(AND(Q2111=TRUE, R2111=TRUE, S2111=TRUE), IF(W2111&lt;-0.05, "អនុញ្ញាត (អ្នកផ្គត់ផ្គង់ប្រកាសខ្វះ)", "បានប្រកាស (អនុញ្ញាត)"), IF(AND(Q2111=FALSE, R2111=FALSE, S2111=FALSE), "ព្យួរទុក (មិនមានទិន្នន័យ)", "ប្រកាសខុស (ព្យួរទុក)"))</f>
        <v/>
      </c>
      <c r="K2111" s="462" t="inlineStr"/>
      <c r="L2111" s="462" t="inlineStr"/>
      <c r="M2111" s="464">
        <f>AH2111</f>
        <v/>
      </c>
      <c r="N2111" s="464">
        <f>IF(W2111&lt;0,AH2111,I2111)</f>
        <v/>
      </c>
      <c r="O2111" s="464">
        <f>I2111-M2111</f>
        <v/>
      </c>
      <c r="P2111" s="462" t="n"/>
      <c r="Q2111" s="462">
        <f>V2111=W2111</f>
        <v/>
      </c>
      <c r="R2111" s="462">
        <f>AND(MONTH(F2111)=MONTH(X2111), YEAR(F2111)=YEAR(X2111))</f>
        <v/>
      </c>
      <c r="S2111" s="462">
        <f>AC2111="L001-901905215"</f>
        <v/>
      </c>
      <c r="T2111" s="464">
        <f>G2111-AH2111</f>
        <v/>
      </c>
      <c r="U2111" s="462" t="n"/>
      <c r="V2111" s="462" t="inlineStr">
        <is>
          <t>12101613</t>
        </is>
      </c>
      <c r="W2111" s="462" t="inlineStr">
        <is>
          <t>12101613</t>
        </is>
      </c>
      <c r="X2111" s="463" t="n">
        <v>44306</v>
      </c>
      <c r="Y2111" s="462" t="inlineStr">
        <is>
          <t>12101613</t>
        </is>
      </c>
      <c r="Z2111" s="462" t="inlineStr"/>
      <c r="AA2111" s="462" t="inlineStr">
        <is>
          <t>បុគ្គលជាប់អាករ</t>
        </is>
      </c>
      <c r="AB2111" s="462" t="inlineStr">
        <is>
          <t>L001-901905215</t>
        </is>
      </c>
      <c r="AC2111" s="462" t="inlineStr">
        <is>
          <t>វីអ៊ីស៊ិន (ខេមបូឌា) អ៊ិនដាសស្ទ្រី ឯ.ក</t>
        </is>
      </c>
      <c r="AD2111" s="464" t="n">
        <v>2315456</v>
      </c>
      <c r="AE2111" s="464" t="n">
        <v>2104960</v>
      </c>
      <c r="AF2111" s="464" t="n">
        <v>0</v>
      </c>
      <c r="AG2111" s="464" t="n">
        <v>0</v>
      </c>
      <c r="AH2111" s="464" t="n">
        <v>210496</v>
      </c>
      <c r="AI2111" s="464" t="n">
        <v>0</v>
      </c>
      <c r="AJ2111" s="464" t="n">
        <v>0</v>
      </c>
      <c r="AK2111" s="464" t="n">
        <v>0</v>
      </c>
      <c r="AL2111" s="464" t="n">
        <v>0</v>
      </c>
      <c r="AM2111" s="464" t="n">
        <v>0</v>
      </c>
      <c r="AN2111" s="464" t="n">
        <v>0</v>
      </c>
      <c r="AO2111" s="464" t="n">
        <v>0</v>
      </c>
      <c r="AP2111" s="464" t="n">
        <v>0</v>
      </c>
      <c r="AQ2111" s="462" t="inlineStr"/>
      <c r="AR2111" s="462" t="inlineStr"/>
      <c r="AS2111" s="462" t="inlineStr">
        <is>
          <t>បានប្រកាសពន្ធ</t>
        </is>
      </c>
    </row>
    <row r="2112">
      <c r="A2112" s="461" t="n">
        <v>2104</v>
      </c>
      <c r="B2112" s="462" t="inlineStr">
        <is>
          <t>THC Charge</t>
        </is>
      </c>
      <c r="C2112" s="462" t="inlineStr">
        <is>
          <t>អេស អ វី ស៊ី ហ្វ្រេត សឺវីស (ខេមបូឌា) ខូ អិលធីឌី</t>
        </is>
      </c>
      <c r="D2112" s="462" t="inlineStr">
        <is>
          <t>K005-100150195</t>
        </is>
      </c>
      <c r="E2112" s="462" t="inlineStr">
        <is>
          <t>12101611</t>
        </is>
      </c>
      <c r="F2112" s="463" t="n">
        <v>44336</v>
      </c>
      <c r="G2112" s="464" t="n">
        <v>210496</v>
      </c>
      <c r="H2112" s="462" t="n"/>
      <c r="I2112" s="464">
        <f>G2112</f>
        <v/>
      </c>
      <c r="J2112" s="462">
        <f>IF(AND(Q2112=TRUE, R2112=TRUE, S2112=TRUE), IF(W2112&lt;-0.05, "អនុញ្ញាត (អ្នកផ្គត់ផ្គង់ប្រកាសខ្វះ)", "បានប្រកាស (អនុញ្ញាត)"), IF(AND(Q2112=FALSE, R2112=FALSE, S2112=FALSE), "ព្យួរទុក (មិនមានទិន្នន័យ)", "ប្រកាសខុស (ព្យួរទុក)"))</f>
        <v/>
      </c>
      <c r="K2112" s="462" t="inlineStr"/>
      <c r="L2112" s="462" t="inlineStr"/>
      <c r="M2112" s="464">
        <f>AH2112</f>
        <v/>
      </c>
      <c r="N2112" s="464">
        <f>IF(W2112&lt;0,AH2112,I2112)</f>
        <v/>
      </c>
      <c r="O2112" s="464">
        <f>I2112-M2112</f>
        <v/>
      </c>
      <c r="P2112" s="462" t="n"/>
      <c r="Q2112" s="462">
        <f>V2112=W2112</f>
        <v/>
      </c>
      <c r="R2112" s="462">
        <f>AND(MONTH(F2112)=MONTH(X2112), YEAR(F2112)=YEAR(X2112))</f>
        <v/>
      </c>
      <c r="S2112" s="462">
        <f>AC2112="L001-901905215"</f>
        <v/>
      </c>
      <c r="T2112" s="464">
        <f>G2112-AH2112</f>
        <v/>
      </c>
      <c r="U2112" s="462" t="n"/>
      <c r="V2112" s="462" t="inlineStr">
        <is>
          <t>12101611</t>
        </is>
      </c>
      <c r="W2112" s="462" t="inlineStr">
        <is>
          <t>12101611</t>
        </is>
      </c>
      <c r="X2112" s="463" t="n">
        <v>44306</v>
      </c>
      <c r="Y2112" s="462" t="inlineStr">
        <is>
          <t>12101611</t>
        </is>
      </c>
      <c r="Z2112" s="462" t="inlineStr"/>
      <c r="AA2112" s="462" t="inlineStr">
        <is>
          <t>បុគ្គលជាប់អាករ</t>
        </is>
      </c>
      <c r="AB2112" s="462" t="inlineStr">
        <is>
          <t>L001-901905215</t>
        </is>
      </c>
      <c r="AC2112" s="462" t="inlineStr">
        <is>
          <t>វីអ៊ីស៊ិន (ខេមបូឌា) អ៊ិនដាសស្ទ្រី ឯ.ក</t>
        </is>
      </c>
      <c r="AD2112" s="464" t="n">
        <v>2315456</v>
      </c>
      <c r="AE2112" s="464" t="n">
        <v>2104960</v>
      </c>
      <c r="AF2112" s="464" t="n">
        <v>0</v>
      </c>
      <c r="AG2112" s="464" t="n">
        <v>0</v>
      </c>
      <c r="AH2112" s="464" t="n">
        <v>210496</v>
      </c>
      <c r="AI2112" s="464" t="n">
        <v>0</v>
      </c>
      <c r="AJ2112" s="464" t="n">
        <v>0</v>
      </c>
      <c r="AK2112" s="464" t="n">
        <v>0</v>
      </c>
      <c r="AL2112" s="464" t="n">
        <v>0</v>
      </c>
      <c r="AM2112" s="464" t="n">
        <v>0</v>
      </c>
      <c r="AN2112" s="464" t="n">
        <v>0</v>
      </c>
      <c r="AO2112" s="464" t="n">
        <v>0</v>
      </c>
      <c r="AP2112" s="464" t="n">
        <v>0</v>
      </c>
      <c r="AQ2112" s="462" t="inlineStr"/>
      <c r="AR2112" s="462" t="inlineStr"/>
      <c r="AS2112" s="462" t="inlineStr">
        <is>
          <t>បានប្រកាសពន្ធ</t>
        </is>
      </c>
    </row>
    <row r="2113">
      <c r="A2113" s="461" t="n">
        <v>2105</v>
      </c>
      <c r="B2113" s="462" t="inlineStr">
        <is>
          <t>THC Charge</t>
        </is>
      </c>
      <c r="C2113" s="462" t="inlineStr">
        <is>
          <t>អ៊ិចស្ពែឌីធ័រ ខេមបូឌា អិលធីឌី</t>
        </is>
      </c>
      <c r="D2113" s="462" t="inlineStr">
        <is>
          <t>L001-100045898</t>
        </is>
      </c>
      <c r="E2113" s="462" t="inlineStr">
        <is>
          <t>TI-0199805</t>
        </is>
      </c>
      <c r="F2113" s="463" t="n">
        <v>44347</v>
      </c>
      <c r="G2113" s="464" t="n">
        <v>382768</v>
      </c>
      <c r="H2113" s="462" t="n"/>
      <c r="I2113" s="464">
        <f>G2113</f>
        <v/>
      </c>
      <c r="J2113" s="462">
        <f>IF(AND(Q2113=TRUE, R2113=TRUE, S2113=TRUE), IF(W2113&lt;-0.05, "អនុញ្ញាត (អ្នកផ្គត់ផ្គង់ប្រកាសខ្វះ)", "បានប្រកាស (អនុញ្ញាត)"), IF(AND(Q2113=FALSE, R2113=FALSE, S2113=FALSE), "ព្យួរទុក (មិនមានទិន្នន័យ)", "ប្រកាសខុស (ព្យួរទុក)"))</f>
        <v/>
      </c>
      <c r="K2113" s="462" t="inlineStr"/>
      <c r="L2113" s="462" t="inlineStr"/>
      <c r="M2113" s="464">
        <f>AH2113</f>
        <v/>
      </c>
      <c r="N2113" s="464">
        <f>IF(W2113&lt;0,AH2113,I2113)</f>
        <v/>
      </c>
      <c r="O2113" s="464">
        <f>I2113-M2113</f>
        <v/>
      </c>
      <c r="P2113" s="462" t="n"/>
      <c r="Q2113" s="462">
        <f>V2113=W2113</f>
        <v/>
      </c>
      <c r="R2113" s="462">
        <f>AND(MONTH(F2113)=MONTH(X2113), YEAR(F2113)=YEAR(X2113))</f>
        <v/>
      </c>
      <c r="S2113" s="462">
        <f>AC2113="L001-901905215"</f>
        <v/>
      </c>
      <c r="T2113" s="464">
        <f>G2113-AH2113</f>
        <v/>
      </c>
      <c r="U2113" s="462" t="n"/>
      <c r="V2113" s="462" t="inlineStr">
        <is>
          <t>TI0199805</t>
        </is>
      </c>
      <c r="W2113" s="462" t="inlineStr">
        <is>
          <t>TI0199805</t>
        </is>
      </c>
      <c r="X2113" s="463" t="n">
        <v>44347</v>
      </c>
      <c r="Y2113" s="462" t="inlineStr">
        <is>
          <t>TI-0199805</t>
        </is>
      </c>
      <c r="Z2113" s="462" t="inlineStr"/>
      <c r="AA2113" s="462" t="inlineStr">
        <is>
          <t>បុគ្គលជាប់អាករ</t>
        </is>
      </c>
      <c r="AB2113" s="462" t="inlineStr">
        <is>
          <t>L001-901905215</t>
        </is>
      </c>
      <c r="AC2113" s="462" t="inlineStr">
        <is>
          <t>វីអ៊ីស៊ិន (ខេមបូឌា) អ៊ិនដាសស្ទ្រី ឯ.ក</t>
        </is>
      </c>
      <c r="AD2113" s="464" t="n">
        <v>4210448</v>
      </c>
      <c r="AE2113" s="464" t="n">
        <v>3827680</v>
      </c>
      <c r="AF2113" s="464" t="n">
        <v>0</v>
      </c>
      <c r="AG2113" s="464" t="n">
        <v>0</v>
      </c>
      <c r="AH2113" s="464" t="n">
        <v>382768</v>
      </c>
      <c r="AI2113" s="464" t="n">
        <v>0</v>
      </c>
      <c r="AJ2113" s="464" t="n">
        <v>0</v>
      </c>
      <c r="AK2113" s="464" t="n">
        <v>0</v>
      </c>
      <c r="AL2113" s="464" t="n">
        <v>0</v>
      </c>
      <c r="AM2113" s="464" t="n">
        <v>0</v>
      </c>
      <c r="AN2113" s="464" t="n">
        <v>0</v>
      </c>
      <c r="AO2113" s="464" t="n">
        <v>0</v>
      </c>
      <c r="AP2113" s="464" t="n">
        <v>0</v>
      </c>
      <c r="AQ2113" s="462" t="inlineStr"/>
      <c r="AR2113" s="462" t="inlineStr">
        <is>
          <t>Local Charge</t>
        </is>
      </c>
      <c r="AS2113" s="462" t="inlineStr">
        <is>
          <t>បានប្រកាសពន្ធ</t>
        </is>
      </c>
    </row>
    <row r="2114">
      <c r="A2114" s="461" t="n">
        <v>2106</v>
      </c>
      <c r="B2114" s="462" t="inlineStr">
        <is>
          <t>THC Charge</t>
        </is>
      </c>
      <c r="C2114" s="462" t="inlineStr">
        <is>
          <t>អ៊ិចស្ពែឌីធ័រ ខេមបូឌា អិលធីឌី</t>
        </is>
      </c>
      <c r="D2114" s="462" t="inlineStr">
        <is>
          <t>L001-100045898</t>
        </is>
      </c>
      <c r="E2114" s="462" t="inlineStr">
        <is>
          <t>TI-0199804</t>
        </is>
      </c>
      <c r="F2114" s="463" t="n">
        <v>44347</v>
      </c>
      <c r="G2114" s="464" t="n">
        <v>244727</v>
      </c>
      <c r="H2114" s="462" t="n"/>
      <c r="I2114" s="464">
        <f>G2114</f>
        <v/>
      </c>
      <c r="J2114" s="462">
        <f>IF(AND(Q2114=TRUE, R2114=TRUE, S2114=TRUE), IF(W2114&lt;-0.05, "អនុញ្ញាត (អ្នកផ្គត់ផ្គង់ប្រកាសខ្វះ)", "បានប្រកាស (អនុញ្ញាត)"), IF(AND(Q2114=FALSE, R2114=FALSE, S2114=FALSE), "ព្យួរទុក (មិនមានទិន្នន័យ)", "ប្រកាសខុស (ព្យួរទុក)"))</f>
        <v/>
      </c>
      <c r="K2114" s="462" t="inlineStr"/>
      <c r="L2114" s="462" t="inlineStr"/>
      <c r="M2114" s="464">
        <f>AH2114</f>
        <v/>
      </c>
      <c r="N2114" s="464">
        <f>IF(W2114&lt;0,AH2114,I2114)</f>
        <v/>
      </c>
      <c r="O2114" s="464">
        <f>I2114-M2114</f>
        <v/>
      </c>
      <c r="P2114" s="462" t="n"/>
      <c r="Q2114" s="462">
        <f>V2114=W2114</f>
        <v/>
      </c>
      <c r="R2114" s="462">
        <f>AND(MONTH(F2114)=MONTH(X2114), YEAR(F2114)=YEAR(X2114))</f>
        <v/>
      </c>
      <c r="S2114" s="462">
        <f>AC2114="L001-901905215"</f>
        <v/>
      </c>
      <c r="T2114" s="464">
        <f>G2114-AH2114</f>
        <v/>
      </c>
      <c r="U2114" s="462" t="n"/>
      <c r="V2114" s="462" t="inlineStr">
        <is>
          <t>TI0199804</t>
        </is>
      </c>
      <c r="W2114" s="462" t="inlineStr">
        <is>
          <t>TI0199804</t>
        </is>
      </c>
      <c r="X2114" s="463" t="n">
        <v>44347</v>
      </c>
      <c r="Y2114" s="462" t="inlineStr">
        <is>
          <t>TI-0199804</t>
        </is>
      </c>
      <c r="Z2114" s="462" t="inlineStr"/>
      <c r="AA2114" s="462" t="inlineStr">
        <is>
          <t>បុគ្គលជាប់អាករ</t>
        </is>
      </c>
      <c r="AB2114" s="462" t="inlineStr">
        <is>
          <t>L001-901905215</t>
        </is>
      </c>
      <c r="AC2114" s="462" t="inlineStr">
        <is>
          <t>វីអ៊ីស៊ិន (ខេមបូឌា) អ៊ិនដាសស្ទ្រី ឯ.ក</t>
        </is>
      </c>
      <c r="AD2114" s="464" t="n">
        <v>2691999</v>
      </c>
      <c r="AE2114" s="464" t="n">
        <v>2447272</v>
      </c>
      <c r="AF2114" s="464" t="n">
        <v>0</v>
      </c>
      <c r="AG2114" s="464" t="n">
        <v>0</v>
      </c>
      <c r="AH2114" s="464" t="n">
        <v>244727</v>
      </c>
      <c r="AI2114" s="464" t="n">
        <v>0</v>
      </c>
      <c r="AJ2114" s="464" t="n">
        <v>0</v>
      </c>
      <c r="AK2114" s="464" t="n">
        <v>0</v>
      </c>
      <c r="AL2114" s="464" t="n">
        <v>0</v>
      </c>
      <c r="AM2114" s="464" t="n">
        <v>0</v>
      </c>
      <c r="AN2114" s="464" t="n">
        <v>0</v>
      </c>
      <c r="AO2114" s="464" t="n">
        <v>0</v>
      </c>
      <c r="AP2114" s="464" t="n">
        <v>0</v>
      </c>
      <c r="AQ2114" s="462" t="inlineStr"/>
      <c r="AR2114" s="462" t="inlineStr">
        <is>
          <t>Local Charge</t>
        </is>
      </c>
      <c r="AS2114" s="462" t="inlineStr">
        <is>
          <t>បានប្រកាសពន្ធ</t>
        </is>
      </c>
    </row>
    <row r="2115">
      <c r="A2115" s="461" t="n">
        <v>2107</v>
      </c>
      <c r="B2115" s="462" t="inlineStr">
        <is>
          <t>THC Charge</t>
        </is>
      </c>
      <c r="C2115" s="462" t="inlineStr">
        <is>
          <t>អ៊ិចស្ពែឌីធ័រ ខេមបូឌា អិលធីឌី</t>
        </is>
      </c>
      <c r="D2115" s="462" t="inlineStr">
        <is>
          <t>L001-100045898</t>
        </is>
      </c>
      <c r="E2115" s="462" t="inlineStr">
        <is>
          <t>TI-0199803</t>
        </is>
      </c>
      <c r="F2115" s="463" t="n">
        <v>44347</v>
      </c>
      <c r="G2115" s="464" t="n">
        <v>412901</v>
      </c>
      <c r="H2115" s="462" t="n"/>
      <c r="I2115" s="464">
        <f>G2115</f>
        <v/>
      </c>
      <c r="J2115" s="462">
        <f>IF(AND(Q2115=TRUE, R2115=TRUE, S2115=TRUE), IF(W2115&lt;-0.05, "អនុញ្ញាត (អ្នកផ្គត់ផ្គង់ប្រកាសខ្វះ)", "បានប្រកាស (អនុញ្ញាត)"), IF(AND(Q2115=FALSE, R2115=FALSE, S2115=FALSE), "ព្យួរទុក (មិនមានទិន្នន័យ)", "ប្រកាសខុស (ព្យួរទុក)"))</f>
        <v/>
      </c>
      <c r="K2115" s="462" t="inlineStr"/>
      <c r="L2115" s="462" t="inlineStr"/>
      <c r="M2115" s="464">
        <f>AH2115</f>
        <v/>
      </c>
      <c r="N2115" s="464">
        <f>IF(W2115&lt;0,AH2115,I2115)</f>
        <v/>
      </c>
      <c r="O2115" s="464">
        <f>I2115-M2115</f>
        <v/>
      </c>
      <c r="P2115" s="462" t="n"/>
      <c r="Q2115" s="462">
        <f>V2115=W2115</f>
        <v/>
      </c>
      <c r="R2115" s="462">
        <f>AND(MONTH(F2115)=MONTH(X2115), YEAR(F2115)=YEAR(X2115))</f>
        <v/>
      </c>
      <c r="S2115" s="462">
        <f>AC2115="L001-901905215"</f>
        <v/>
      </c>
      <c r="T2115" s="464">
        <f>G2115-AH2115</f>
        <v/>
      </c>
      <c r="U2115" s="462" t="n"/>
      <c r="V2115" s="462" t="inlineStr">
        <is>
          <t>TI0199803</t>
        </is>
      </c>
      <c r="W2115" s="462" t="inlineStr">
        <is>
          <t>TI0199803</t>
        </is>
      </c>
      <c r="X2115" s="463" t="n">
        <v>44347</v>
      </c>
      <c r="Y2115" s="462" t="inlineStr">
        <is>
          <t>TI-0199803</t>
        </is>
      </c>
      <c r="Z2115" s="462" t="inlineStr"/>
      <c r="AA2115" s="462" t="inlineStr">
        <is>
          <t>បុគ្គលជាប់អាករ</t>
        </is>
      </c>
      <c r="AB2115" s="462" t="inlineStr">
        <is>
          <t>L001-901905215</t>
        </is>
      </c>
      <c r="AC2115" s="462" t="inlineStr">
        <is>
          <t>វីអ៊ីស៊ិន (ខេមបូឌា) អ៊ិនដាសស្ទ្រី ឯ.ក</t>
        </is>
      </c>
      <c r="AD2115" s="464" t="n">
        <v>4541909</v>
      </c>
      <c r="AE2115" s="464" t="n">
        <v>4129008</v>
      </c>
      <c r="AF2115" s="464" t="n">
        <v>0</v>
      </c>
      <c r="AG2115" s="464" t="n">
        <v>0</v>
      </c>
      <c r="AH2115" s="464" t="n">
        <v>412901</v>
      </c>
      <c r="AI2115" s="464" t="n">
        <v>0</v>
      </c>
      <c r="AJ2115" s="464" t="n">
        <v>0</v>
      </c>
      <c r="AK2115" s="464" t="n">
        <v>0</v>
      </c>
      <c r="AL2115" s="464" t="n">
        <v>0</v>
      </c>
      <c r="AM2115" s="464" t="n">
        <v>0</v>
      </c>
      <c r="AN2115" s="464" t="n">
        <v>0</v>
      </c>
      <c r="AO2115" s="464" t="n">
        <v>0</v>
      </c>
      <c r="AP2115" s="464" t="n">
        <v>0</v>
      </c>
      <c r="AQ2115" s="462" t="inlineStr"/>
      <c r="AR2115" s="462" t="inlineStr">
        <is>
          <t>Local Charge</t>
        </is>
      </c>
      <c r="AS2115" s="462" t="inlineStr">
        <is>
          <t>បានប្រកាសពន្ធ</t>
        </is>
      </c>
    </row>
    <row r="2116">
      <c r="A2116" s="461" t="n">
        <v>2108</v>
      </c>
      <c r="B2116" s="462" t="inlineStr">
        <is>
          <t>THC Charge</t>
        </is>
      </c>
      <c r="C2116" s="462" t="inlineStr">
        <is>
          <t>អ៊ិចស្ពែឌីធ័រ ខេមបូឌា អិលធីឌី</t>
        </is>
      </c>
      <c r="D2116" s="462" t="inlineStr">
        <is>
          <t>L001-100045898</t>
        </is>
      </c>
      <c r="E2116" s="462" t="inlineStr">
        <is>
          <t>TI-0199802</t>
        </is>
      </c>
      <c r="F2116" s="463" t="n">
        <v>44347</v>
      </c>
      <c r="G2116" s="464" t="n">
        <v>330239</v>
      </c>
      <c r="H2116" s="462" t="n"/>
      <c r="I2116" s="464">
        <f>G2116</f>
        <v/>
      </c>
      <c r="J2116" s="462">
        <f>IF(AND(Q2116=TRUE, R2116=TRUE, S2116=TRUE), IF(W2116&lt;-0.05, "អនុញ្ញាត (អ្នកផ្គត់ផ្គង់ប្រកាសខ្វះ)", "បានប្រកាស (អនុញ្ញាត)"), IF(AND(Q2116=FALSE, R2116=FALSE, S2116=FALSE), "ព្យួរទុក (មិនមានទិន្នន័យ)", "ប្រកាសខុស (ព្យួរទុក)"))</f>
        <v/>
      </c>
      <c r="K2116" s="462" t="inlineStr"/>
      <c r="L2116" s="462" t="inlineStr"/>
      <c r="M2116" s="464">
        <f>AH2116</f>
        <v/>
      </c>
      <c r="N2116" s="464">
        <f>IF(W2116&lt;0,AH2116,I2116)</f>
        <v/>
      </c>
      <c r="O2116" s="464">
        <f>I2116-M2116</f>
        <v/>
      </c>
      <c r="P2116" s="462" t="n"/>
      <c r="Q2116" s="462">
        <f>V2116=W2116</f>
        <v/>
      </c>
      <c r="R2116" s="462">
        <f>AND(MONTH(F2116)=MONTH(X2116), YEAR(F2116)=YEAR(X2116))</f>
        <v/>
      </c>
      <c r="S2116" s="462">
        <f>AC2116="L001-901905215"</f>
        <v/>
      </c>
      <c r="T2116" s="464">
        <f>G2116-AH2116</f>
        <v/>
      </c>
      <c r="U2116" s="462" t="n"/>
      <c r="V2116" s="462" t="inlineStr">
        <is>
          <t>TI0199802</t>
        </is>
      </c>
      <c r="W2116" s="462" t="inlineStr">
        <is>
          <t>TI0199802</t>
        </is>
      </c>
      <c r="X2116" s="463" t="n">
        <v>44347</v>
      </c>
      <c r="Y2116" s="462" t="inlineStr">
        <is>
          <t>TI-0199802</t>
        </is>
      </c>
      <c r="Z2116" s="462" t="inlineStr"/>
      <c r="AA2116" s="462" t="inlineStr">
        <is>
          <t>បុគ្គលជាប់អាករ</t>
        </is>
      </c>
      <c r="AB2116" s="462" t="inlineStr">
        <is>
          <t>L001-901905215</t>
        </is>
      </c>
      <c r="AC2116" s="462" t="inlineStr">
        <is>
          <t>វីអ៊ីស៊ិន (ខេមបូឌា) អ៊ិនដាសស្ទ្រី ឯ.ក</t>
        </is>
      </c>
      <c r="AD2116" s="464" t="n">
        <v>3632631</v>
      </c>
      <c r="AE2116" s="464" t="n">
        <v>3302392</v>
      </c>
      <c r="AF2116" s="464" t="n">
        <v>0</v>
      </c>
      <c r="AG2116" s="464" t="n">
        <v>0</v>
      </c>
      <c r="AH2116" s="464" t="n">
        <v>330239</v>
      </c>
      <c r="AI2116" s="464" t="n">
        <v>0</v>
      </c>
      <c r="AJ2116" s="464" t="n">
        <v>0</v>
      </c>
      <c r="AK2116" s="464" t="n">
        <v>0</v>
      </c>
      <c r="AL2116" s="464" t="n">
        <v>0</v>
      </c>
      <c r="AM2116" s="464" t="n">
        <v>0</v>
      </c>
      <c r="AN2116" s="464" t="n">
        <v>0</v>
      </c>
      <c r="AO2116" s="464" t="n">
        <v>0</v>
      </c>
      <c r="AP2116" s="464" t="n">
        <v>0</v>
      </c>
      <c r="AQ2116" s="462" t="inlineStr"/>
      <c r="AR2116" s="462" t="inlineStr">
        <is>
          <t>Local Charge</t>
        </is>
      </c>
      <c r="AS2116" s="462" t="inlineStr">
        <is>
          <t>បានប្រកាសពន្ធ</t>
        </is>
      </c>
    </row>
    <row r="2117">
      <c r="A2117" s="461" t="n">
        <v>2109</v>
      </c>
      <c r="B2117" s="462" t="inlineStr">
        <is>
          <t>THC Charge</t>
        </is>
      </c>
      <c r="C2117" s="462" t="inlineStr">
        <is>
          <t>អ៊ិចស្ពែឌីធ័រ ខេមបូឌា អិលធីឌី</t>
        </is>
      </c>
      <c r="D2117" s="462" t="inlineStr">
        <is>
          <t>L001-100045898</t>
        </is>
      </c>
      <c r="E2117" s="462" t="inlineStr">
        <is>
          <t>TI-0199455</t>
        </is>
      </c>
      <c r="F2117" s="463" t="n">
        <v>44340</v>
      </c>
      <c r="G2117" s="464" t="n">
        <v>672860</v>
      </c>
      <c r="H2117" s="462" t="n"/>
      <c r="I2117" s="464">
        <f>G2117</f>
        <v/>
      </c>
      <c r="J2117" s="462">
        <f>IF(AND(Q2117=TRUE, R2117=TRUE, S2117=TRUE), IF(W2117&lt;-0.05, "អនុញ្ញាត (អ្នកផ្គត់ផ្គង់ប្រកាសខ្វះ)", "បានប្រកាស (អនុញ្ញាត)"), IF(AND(Q2117=FALSE, R2117=FALSE, S2117=FALSE), "ព្យួរទុក (មិនមានទិន្នន័យ)", "ប្រកាសខុស (ព្យួរទុក)"))</f>
        <v/>
      </c>
      <c r="K2117" s="462" t="inlineStr"/>
      <c r="L2117" s="462" t="inlineStr"/>
      <c r="M2117" s="464">
        <f>AH2117</f>
        <v/>
      </c>
      <c r="N2117" s="464">
        <f>IF(W2117&lt;0,AH2117,I2117)</f>
        <v/>
      </c>
      <c r="O2117" s="464">
        <f>I2117-M2117</f>
        <v/>
      </c>
      <c r="P2117" s="462" t="n"/>
      <c r="Q2117" s="462">
        <f>V2117=W2117</f>
        <v/>
      </c>
      <c r="R2117" s="462">
        <f>AND(MONTH(F2117)=MONTH(X2117), YEAR(F2117)=YEAR(X2117))</f>
        <v/>
      </c>
      <c r="S2117" s="462">
        <f>AC2117="L001-901905215"</f>
        <v/>
      </c>
      <c r="T2117" s="464">
        <f>G2117-AH2117</f>
        <v/>
      </c>
      <c r="U2117" s="462" t="n"/>
      <c r="V2117" s="462" t="inlineStr">
        <is>
          <t>TI0199455</t>
        </is>
      </c>
      <c r="W2117" s="462" t="inlineStr">
        <is>
          <t>TI0199455</t>
        </is>
      </c>
      <c r="X2117" s="463" t="n">
        <v>44340</v>
      </c>
      <c r="Y2117" s="462" t="inlineStr">
        <is>
          <t>TI-0199455</t>
        </is>
      </c>
      <c r="Z2117" s="462" t="inlineStr"/>
      <c r="AA2117" s="462" t="inlineStr">
        <is>
          <t>បុគ្គលជាប់អាករ</t>
        </is>
      </c>
      <c r="AB2117" s="462" t="inlineStr">
        <is>
          <t>L001-901905215</t>
        </is>
      </c>
      <c r="AC2117" s="462" t="inlineStr">
        <is>
          <t>វីអ៊ីស៊ិន (ខេមបូឌា) អ៊ិនដាសស្ទ្រី ឯ.ក</t>
        </is>
      </c>
      <c r="AD2117" s="464" t="n">
        <v>7401456</v>
      </c>
      <c r="AE2117" s="464" t="n">
        <v>6728596</v>
      </c>
      <c r="AF2117" s="464" t="n">
        <v>0</v>
      </c>
      <c r="AG2117" s="464" t="n">
        <v>0</v>
      </c>
      <c r="AH2117" s="464" t="n">
        <v>672860</v>
      </c>
      <c r="AI2117" s="464" t="n">
        <v>0</v>
      </c>
      <c r="AJ2117" s="464" t="n">
        <v>0</v>
      </c>
      <c r="AK2117" s="464" t="n">
        <v>0</v>
      </c>
      <c r="AL2117" s="464" t="n">
        <v>0</v>
      </c>
      <c r="AM2117" s="464" t="n">
        <v>0</v>
      </c>
      <c r="AN2117" s="464" t="n">
        <v>0</v>
      </c>
      <c r="AO2117" s="464" t="n">
        <v>0</v>
      </c>
      <c r="AP2117" s="464" t="n">
        <v>0</v>
      </c>
      <c r="AQ2117" s="462" t="inlineStr"/>
      <c r="AR2117" s="462" t="inlineStr">
        <is>
          <t>Local Charge</t>
        </is>
      </c>
      <c r="AS2117" s="462" t="inlineStr">
        <is>
          <t>បានប្រកាសពន្ធ</t>
        </is>
      </c>
    </row>
    <row r="2118">
      <c r="A2118" s="461" t="n">
        <v>2110</v>
      </c>
      <c r="B2118" s="462" t="inlineStr">
        <is>
          <t>THC Charge</t>
        </is>
      </c>
      <c r="C2118" s="462" t="inlineStr">
        <is>
          <t>អ៊ិចស្ពែឌីធ័រ ខេមបូឌា អិលធីឌី</t>
        </is>
      </c>
      <c r="D2118" s="462" t="inlineStr">
        <is>
          <t>L001-100045898</t>
        </is>
      </c>
      <c r="E2118" s="462" t="inlineStr">
        <is>
          <t>TI-0199454</t>
        </is>
      </c>
      <c r="F2118" s="463" t="n">
        <v>44340</v>
      </c>
      <c r="G2118" s="464" t="n">
        <v>309955</v>
      </c>
      <c r="H2118" s="462" t="n"/>
      <c r="I2118" s="464">
        <f>G2118</f>
        <v/>
      </c>
      <c r="J2118" s="462">
        <f>IF(AND(Q2118=TRUE, R2118=TRUE, S2118=TRUE), IF(W2118&lt;-0.05, "អនុញ្ញាត (អ្នកផ្គត់ផ្គង់ប្រកាសខ្វះ)", "បានប្រកាស (អនុញ្ញាត)"), IF(AND(Q2118=FALSE, R2118=FALSE, S2118=FALSE), "ព្យួរទុក (មិនមានទិន្នន័យ)", "ប្រកាសខុស (ព្យួរទុក)"))</f>
        <v/>
      </c>
      <c r="K2118" s="462" t="inlineStr"/>
      <c r="L2118" s="462" t="inlineStr"/>
      <c r="M2118" s="464">
        <f>AH2118</f>
        <v/>
      </c>
      <c r="N2118" s="464">
        <f>IF(W2118&lt;0,AH2118,I2118)</f>
        <v/>
      </c>
      <c r="O2118" s="464">
        <f>I2118-M2118</f>
        <v/>
      </c>
      <c r="P2118" s="462" t="n"/>
      <c r="Q2118" s="462">
        <f>V2118=W2118</f>
        <v/>
      </c>
      <c r="R2118" s="462">
        <f>AND(MONTH(F2118)=MONTH(X2118), YEAR(F2118)=YEAR(X2118))</f>
        <v/>
      </c>
      <c r="S2118" s="462">
        <f>AC2118="L001-901905215"</f>
        <v/>
      </c>
      <c r="T2118" s="464">
        <f>G2118-AH2118</f>
        <v/>
      </c>
      <c r="U2118" s="462" t="n"/>
      <c r="V2118" s="462" t="inlineStr">
        <is>
          <t>TI0199454</t>
        </is>
      </c>
      <c r="W2118" s="462" t="inlineStr">
        <is>
          <t>TI0199454</t>
        </is>
      </c>
      <c r="X2118" s="463" t="n">
        <v>44340</v>
      </c>
      <c r="Y2118" s="462" t="inlineStr">
        <is>
          <t>TI-0199454</t>
        </is>
      </c>
      <c r="Z2118" s="462" t="inlineStr"/>
      <c r="AA2118" s="462" t="inlineStr">
        <is>
          <t>បុគ្គលជាប់អាករ</t>
        </is>
      </c>
      <c r="AB2118" s="462" t="inlineStr">
        <is>
          <t>L001-901905215</t>
        </is>
      </c>
      <c r="AC2118" s="462" t="inlineStr">
        <is>
          <t>វីអ៊ីស៊ិន (ខេមបូឌា) អ៊ិនដាសស្ទ្រី ឯ.ក</t>
        </is>
      </c>
      <c r="AD2118" s="464" t="n">
        <v>3409508</v>
      </c>
      <c r="AE2118" s="464" t="n">
        <v>3099553</v>
      </c>
      <c r="AF2118" s="464" t="n">
        <v>0</v>
      </c>
      <c r="AG2118" s="464" t="n">
        <v>0</v>
      </c>
      <c r="AH2118" s="464" t="n">
        <v>309955</v>
      </c>
      <c r="AI2118" s="464" t="n">
        <v>0</v>
      </c>
      <c r="AJ2118" s="464" t="n">
        <v>0</v>
      </c>
      <c r="AK2118" s="464" t="n">
        <v>0</v>
      </c>
      <c r="AL2118" s="464" t="n">
        <v>0</v>
      </c>
      <c r="AM2118" s="464" t="n">
        <v>0</v>
      </c>
      <c r="AN2118" s="464" t="n">
        <v>0</v>
      </c>
      <c r="AO2118" s="464" t="n">
        <v>0</v>
      </c>
      <c r="AP2118" s="464" t="n">
        <v>0</v>
      </c>
      <c r="AQ2118" s="462" t="inlineStr"/>
      <c r="AR2118" s="462" t="inlineStr">
        <is>
          <t>Local Charge</t>
        </is>
      </c>
      <c r="AS2118" s="462" t="inlineStr">
        <is>
          <t>បានប្រកាសពន្ធ</t>
        </is>
      </c>
    </row>
    <row r="2119">
      <c r="A2119" s="461" t="n">
        <v>2111</v>
      </c>
      <c r="B2119" s="462" t="inlineStr">
        <is>
          <t>THC Charge</t>
        </is>
      </c>
      <c r="C2119" s="462" t="inlineStr">
        <is>
          <t>អ៊ិចស្ពែឌីធ័រ ខេមបូឌា អិលធីឌី</t>
        </is>
      </c>
      <c r="D2119" s="462" t="inlineStr">
        <is>
          <t>L001-100045898</t>
        </is>
      </c>
      <c r="E2119" s="462" t="inlineStr">
        <is>
          <t>TI-0199453</t>
        </is>
      </c>
      <c r="F2119" s="463" t="n">
        <v>44340</v>
      </c>
      <c r="G2119" s="464" t="n">
        <v>608099</v>
      </c>
      <c r="H2119" s="462" t="n"/>
      <c r="I2119" s="464">
        <f>G2119</f>
        <v/>
      </c>
      <c r="J2119" s="462">
        <f>IF(AND(Q2119=TRUE, R2119=TRUE, S2119=TRUE), IF(W2119&lt;-0.05, "អនុញ្ញាត (អ្នកផ្គត់ផ្គង់ប្រកាសខ្វះ)", "បានប្រកាស (អនុញ្ញាត)"), IF(AND(Q2119=FALSE, R2119=FALSE, S2119=FALSE), "ព្យួរទុក (មិនមានទិន្នន័យ)", "ប្រកាសខុស (ព្យួរទុក)"))</f>
        <v/>
      </c>
      <c r="K2119" s="462" t="inlineStr"/>
      <c r="L2119" s="462" t="inlineStr"/>
      <c r="M2119" s="464">
        <f>AH2119</f>
        <v/>
      </c>
      <c r="N2119" s="464">
        <f>IF(W2119&lt;0,AH2119,I2119)</f>
        <v/>
      </c>
      <c r="O2119" s="464">
        <f>I2119-M2119</f>
        <v/>
      </c>
      <c r="P2119" s="462" t="n"/>
      <c r="Q2119" s="462">
        <f>V2119=W2119</f>
        <v/>
      </c>
      <c r="R2119" s="462">
        <f>AND(MONTH(F2119)=MONTH(X2119), YEAR(F2119)=YEAR(X2119))</f>
        <v/>
      </c>
      <c r="S2119" s="462">
        <f>AC2119="L001-901905215"</f>
        <v/>
      </c>
      <c r="T2119" s="464">
        <f>G2119-AH2119</f>
        <v/>
      </c>
      <c r="U2119" s="462" t="n"/>
      <c r="V2119" s="462" t="inlineStr">
        <is>
          <t>TI0199453</t>
        </is>
      </c>
      <c r="W2119" s="462" t="inlineStr">
        <is>
          <t>TI0199453</t>
        </is>
      </c>
      <c r="X2119" s="463" t="n">
        <v>44340</v>
      </c>
      <c r="Y2119" s="462" t="inlineStr">
        <is>
          <t>TI-0199453</t>
        </is>
      </c>
      <c r="Z2119" s="462" t="inlineStr"/>
      <c r="AA2119" s="462" t="inlineStr">
        <is>
          <t>បុគ្គលជាប់អាករ</t>
        </is>
      </c>
      <c r="AB2119" s="462" t="inlineStr">
        <is>
          <t>L001-901905215</t>
        </is>
      </c>
      <c r="AC2119" s="462" t="inlineStr">
        <is>
          <t>វីអ៊ីស៊ិន (ខេមបូឌា) អ៊ិនដាសស្ទ្រី ឯ.ក</t>
        </is>
      </c>
      <c r="AD2119" s="464" t="n">
        <v>6689088</v>
      </c>
      <c r="AE2119" s="464" t="n">
        <v>6080989</v>
      </c>
      <c r="AF2119" s="464" t="n">
        <v>0</v>
      </c>
      <c r="AG2119" s="464" t="n">
        <v>0</v>
      </c>
      <c r="AH2119" s="464" t="n">
        <v>608099</v>
      </c>
      <c r="AI2119" s="464" t="n">
        <v>0</v>
      </c>
      <c r="AJ2119" s="464" t="n">
        <v>0</v>
      </c>
      <c r="AK2119" s="464" t="n">
        <v>0</v>
      </c>
      <c r="AL2119" s="464" t="n">
        <v>0</v>
      </c>
      <c r="AM2119" s="464" t="n">
        <v>0</v>
      </c>
      <c r="AN2119" s="464" t="n">
        <v>0</v>
      </c>
      <c r="AO2119" s="464" t="n">
        <v>0</v>
      </c>
      <c r="AP2119" s="464" t="n">
        <v>0</v>
      </c>
      <c r="AQ2119" s="462" t="inlineStr"/>
      <c r="AR2119" s="462" t="inlineStr">
        <is>
          <t>Local Charge</t>
        </is>
      </c>
      <c r="AS2119" s="462" t="inlineStr">
        <is>
          <t>បានប្រកាសពន្ធ</t>
        </is>
      </c>
    </row>
    <row r="2120">
      <c r="A2120" s="461" t="n">
        <v>2112</v>
      </c>
      <c r="B2120" s="462" t="inlineStr">
        <is>
          <t>THC Charge</t>
        </is>
      </c>
      <c r="C2120" s="462" t="inlineStr">
        <is>
          <t>អ៊ិចស្ពែឌីធ័រ ខេមបូឌា អិលធីឌី</t>
        </is>
      </c>
      <c r="D2120" s="462" t="inlineStr">
        <is>
          <t>L001-100045898</t>
        </is>
      </c>
      <c r="E2120" s="462" t="inlineStr">
        <is>
          <t>TI-0199806</t>
        </is>
      </c>
      <c r="F2120" s="463" t="n">
        <v>44347</v>
      </c>
      <c r="G2120" s="464" t="n">
        <v>231290</v>
      </c>
      <c r="H2120" s="462" t="n"/>
      <c r="I2120" s="464">
        <f>G2120</f>
        <v/>
      </c>
      <c r="J2120" s="462">
        <f>IF(AND(Q2120=TRUE, R2120=TRUE, S2120=TRUE), IF(W2120&lt;-0.05, "អនុញ្ញាត (អ្នកផ្គត់ផ្គង់ប្រកាសខ្វះ)", "បានប្រកាស (អនុញ្ញាត)"), IF(AND(Q2120=FALSE, R2120=FALSE, S2120=FALSE), "ព្យួរទុក (មិនមានទិន្នន័យ)", "ប្រកាសខុស (ព្យួរទុក)"))</f>
        <v/>
      </c>
      <c r="K2120" s="462" t="inlineStr"/>
      <c r="L2120" s="462" t="inlineStr"/>
      <c r="M2120" s="464">
        <f>AH2120</f>
        <v/>
      </c>
      <c r="N2120" s="464">
        <f>IF(W2120&lt;0,AH2120,I2120)</f>
        <v/>
      </c>
      <c r="O2120" s="464">
        <f>I2120-M2120</f>
        <v/>
      </c>
      <c r="P2120" s="462" t="n"/>
      <c r="Q2120" s="462">
        <f>V2120=W2120</f>
        <v/>
      </c>
      <c r="R2120" s="462">
        <f>AND(MONTH(F2120)=MONTH(X2120), YEAR(F2120)=YEAR(X2120))</f>
        <v/>
      </c>
      <c r="S2120" s="462">
        <f>AC2120="L001-901905215"</f>
        <v/>
      </c>
      <c r="T2120" s="464">
        <f>G2120-AH2120</f>
        <v/>
      </c>
      <c r="U2120" s="462" t="n"/>
      <c r="V2120" s="462" t="inlineStr">
        <is>
          <t>TI0199806</t>
        </is>
      </c>
      <c r="W2120" s="462" t="inlineStr">
        <is>
          <t>TI0199806</t>
        </is>
      </c>
      <c r="X2120" s="463" t="n">
        <v>44347</v>
      </c>
      <c r="Y2120" s="462" t="inlineStr">
        <is>
          <t>TI-0199806</t>
        </is>
      </c>
      <c r="Z2120" s="462" t="inlineStr"/>
      <c r="AA2120" s="462" t="inlineStr">
        <is>
          <t>បុគ្គលជាប់អាករ</t>
        </is>
      </c>
      <c r="AB2120" s="462" t="inlineStr">
        <is>
          <t>L001-901905215</t>
        </is>
      </c>
      <c r="AC2120" s="462" t="inlineStr">
        <is>
          <t>វីអ៊ីស៊ិន (ខេមបូឌា) អ៊ិនដាសស្ទ្រី ឯ.ក</t>
        </is>
      </c>
      <c r="AD2120" s="464" t="n">
        <v>2544186</v>
      </c>
      <c r="AE2120" s="464" t="n">
        <v>2312896</v>
      </c>
      <c r="AF2120" s="464" t="n">
        <v>0</v>
      </c>
      <c r="AG2120" s="464" t="n">
        <v>0</v>
      </c>
      <c r="AH2120" s="464" t="n">
        <v>231290</v>
      </c>
      <c r="AI2120" s="464" t="n">
        <v>0</v>
      </c>
      <c r="AJ2120" s="464" t="n">
        <v>0</v>
      </c>
      <c r="AK2120" s="464" t="n">
        <v>0</v>
      </c>
      <c r="AL2120" s="464" t="n">
        <v>0</v>
      </c>
      <c r="AM2120" s="464" t="n">
        <v>0</v>
      </c>
      <c r="AN2120" s="464" t="n">
        <v>0</v>
      </c>
      <c r="AO2120" s="464" t="n">
        <v>0</v>
      </c>
      <c r="AP2120" s="464" t="n">
        <v>0</v>
      </c>
      <c r="AQ2120" s="462" t="inlineStr"/>
      <c r="AR2120" s="462" t="inlineStr">
        <is>
          <t>Local Charge</t>
        </is>
      </c>
      <c r="AS2120" s="462" t="inlineStr">
        <is>
          <t>បានប្រកាសពន្ធ</t>
        </is>
      </c>
    </row>
    <row r="2121">
      <c r="A2121" s="461" t="n">
        <v>2113</v>
      </c>
      <c r="B2121" s="462" t="inlineStr">
        <is>
          <t>THC Charge</t>
        </is>
      </c>
      <c r="C2121" s="462" t="inlineStr">
        <is>
          <t>អ៊ិចស្ពែឌីធ័រ ខេមបូឌា អិលធីឌី</t>
        </is>
      </c>
      <c r="D2121" s="462" t="inlineStr">
        <is>
          <t>L001-100045898</t>
        </is>
      </c>
      <c r="E2121" s="462" t="inlineStr">
        <is>
          <t>TI-0199452</t>
        </is>
      </c>
      <c r="F2121" s="463" t="n">
        <v>44340</v>
      </c>
      <c r="G2121" s="464" t="n">
        <v>150294</v>
      </c>
      <c r="H2121" s="462" t="n"/>
      <c r="I2121" s="464">
        <f>G2121</f>
        <v/>
      </c>
      <c r="J2121" s="462">
        <f>IF(AND(Q2121=TRUE, R2121=TRUE, S2121=TRUE), IF(W2121&lt;-0.05, "អនុញ្ញាត (អ្នកផ្គត់ផ្គង់ប្រកាសខ្វះ)", "បានប្រកាស (អនុញ្ញាត)"), IF(AND(Q2121=FALSE, R2121=FALSE, S2121=FALSE), "ព្យួរទុក (មិនមានទិន្នន័យ)", "ប្រកាសខុស (ព្យួរទុក)"))</f>
        <v/>
      </c>
      <c r="K2121" s="462" t="inlineStr"/>
      <c r="L2121" s="462" t="inlineStr"/>
      <c r="M2121" s="464">
        <f>AH2121</f>
        <v/>
      </c>
      <c r="N2121" s="464">
        <f>IF(W2121&lt;0,AH2121,I2121)</f>
        <v/>
      </c>
      <c r="O2121" s="464">
        <f>I2121-M2121</f>
        <v/>
      </c>
      <c r="P2121" s="462" t="n"/>
      <c r="Q2121" s="462">
        <f>V2121=W2121</f>
        <v/>
      </c>
      <c r="R2121" s="462">
        <f>AND(MONTH(F2121)=MONTH(X2121), YEAR(F2121)=YEAR(X2121))</f>
        <v/>
      </c>
      <c r="S2121" s="462">
        <f>AC2121="L001-901905215"</f>
        <v/>
      </c>
      <c r="T2121" s="464">
        <f>G2121-AH2121</f>
        <v/>
      </c>
      <c r="U2121" s="462" t="n"/>
      <c r="V2121" s="462" t="inlineStr">
        <is>
          <t>TI0199452</t>
        </is>
      </c>
      <c r="W2121" s="462" t="inlineStr">
        <is>
          <t>TI0199452</t>
        </is>
      </c>
      <c r="X2121" s="463" t="n">
        <v>44340</v>
      </c>
      <c r="Y2121" s="462" t="inlineStr">
        <is>
          <t>TI-0199452</t>
        </is>
      </c>
      <c r="Z2121" s="462" t="inlineStr"/>
      <c r="AA2121" s="462" t="inlineStr">
        <is>
          <t>បុគ្គលជាប់អាករ</t>
        </is>
      </c>
      <c r="AB2121" s="462" t="inlineStr">
        <is>
          <t>L001-901905215</t>
        </is>
      </c>
      <c r="AC2121" s="462" t="inlineStr">
        <is>
          <t>វីអ៊ីស៊ិន (ខេមបូឌា) អ៊ិនដាសស្ទ្រី ឯ.ក</t>
        </is>
      </c>
      <c r="AD2121" s="464" t="n">
        <v>1653231</v>
      </c>
      <c r="AE2121" s="464" t="n">
        <v>1502937</v>
      </c>
      <c r="AF2121" s="464" t="n">
        <v>0</v>
      </c>
      <c r="AG2121" s="464" t="n">
        <v>0</v>
      </c>
      <c r="AH2121" s="464" t="n">
        <v>150294</v>
      </c>
      <c r="AI2121" s="464" t="n">
        <v>0</v>
      </c>
      <c r="AJ2121" s="464" t="n">
        <v>0</v>
      </c>
      <c r="AK2121" s="464" t="n">
        <v>0</v>
      </c>
      <c r="AL2121" s="464" t="n">
        <v>0</v>
      </c>
      <c r="AM2121" s="464" t="n">
        <v>0</v>
      </c>
      <c r="AN2121" s="464" t="n">
        <v>0</v>
      </c>
      <c r="AO2121" s="464" t="n">
        <v>0</v>
      </c>
      <c r="AP2121" s="464" t="n">
        <v>0</v>
      </c>
      <c r="AQ2121" s="462" t="inlineStr"/>
      <c r="AR2121" s="462" t="inlineStr">
        <is>
          <t>Local Charge</t>
        </is>
      </c>
      <c r="AS2121" s="462" t="inlineStr">
        <is>
          <t>បានប្រកាសពន្ធ</t>
        </is>
      </c>
    </row>
    <row r="2122">
      <c r="A2122" s="461" t="n">
        <v>2114</v>
      </c>
      <c r="B2122" s="462" t="inlineStr">
        <is>
          <t>THC Charge</t>
        </is>
      </c>
      <c r="C2122" s="462" t="inlineStr">
        <is>
          <t>អ៊ិចស្ពែឌីធ័រ ខេមបូឌា អិលធីឌី</t>
        </is>
      </c>
      <c r="D2122" s="462" t="inlineStr">
        <is>
          <t>L001-100045898</t>
        </is>
      </c>
      <c r="E2122" s="462" t="inlineStr">
        <is>
          <t>TI-0199451</t>
        </is>
      </c>
      <c r="F2122" s="463" t="n">
        <v>44340</v>
      </c>
      <c r="G2122" s="464" t="n">
        <v>348241</v>
      </c>
      <c r="H2122" s="462" t="n"/>
      <c r="I2122" s="464">
        <f>G2122</f>
        <v/>
      </c>
      <c r="J2122" s="462">
        <f>IF(AND(Q2122=TRUE, R2122=TRUE, S2122=TRUE), IF(W2122&lt;-0.05, "អនុញ្ញាត (អ្នកផ្គត់ផ្គង់ប្រកាសខ្វះ)", "បានប្រកាស (អនុញ្ញាត)"), IF(AND(Q2122=FALSE, R2122=FALSE, S2122=FALSE), "ព្យួរទុក (មិនមានទិន្នន័យ)", "ប្រកាសខុស (ព្យួរទុក)"))</f>
        <v/>
      </c>
      <c r="K2122" s="462" t="inlineStr"/>
      <c r="L2122" s="462" t="inlineStr"/>
      <c r="M2122" s="464">
        <f>AH2122</f>
        <v/>
      </c>
      <c r="N2122" s="464">
        <f>IF(W2122&lt;0,AH2122,I2122)</f>
        <v/>
      </c>
      <c r="O2122" s="464">
        <f>I2122-M2122</f>
        <v/>
      </c>
      <c r="P2122" s="462" t="n"/>
      <c r="Q2122" s="462">
        <f>V2122=W2122</f>
        <v/>
      </c>
      <c r="R2122" s="462">
        <f>AND(MONTH(F2122)=MONTH(X2122), YEAR(F2122)=YEAR(X2122))</f>
        <v/>
      </c>
      <c r="S2122" s="462">
        <f>AC2122="L001-901905215"</f>
        <v/>
      </c>
      <c r="T2122" s="464">
        <f>G2122-AH2122</f>
        <v/>
      </c>
      <c r="U2122" s="462" t="n"/>
      <c r="V2122" s="462" t="inlineStr">
        <is>
          <t>TI0199451</t>
        </is>
      </c>
      <c r="W2122" s="462" t="inlineStr">
        <is>
          <t>TI0199451</t>
        </is>
      </c>
      <c r="X2122" s="463" t="n">
        <v>44340</v>
      </c>
      <c r="Y2122" s="462" t="inlineStr">
        <is>
          <t>TI-0199451</t>
        </is>
      </c>
      <c r="Z2122" s="462" t="inlineStr"/>
      <c r="AA2122" s="462" t="inlineStr">
        <is>
          <t>បុគ្គលជាប់អាករ</t>
        </is>
      </c>
      <c r="AB2122" s="462" t="inlineStr">
        <is>
          <t>L001-901905215</t>
        </is>
      </c>
      <c r="AC2122" s="462" t="inlineStr">
        <is>
          <t>វីអ៊ីស៊ិន (ខេមបូឌា) អ៊ិនដាសស្ទ្រី ឯ.ក</t>
        </is>
      </c>
      <c r="AD2122" s="464" t="n">
        <v>3830657</v>
      </c>
      <c r="AE2122" s="464" t="n">
        <v>3482415</v>
      </c>
      <c r="AF2122" s="464" t="n">
        <v>0</v>
      </c>
      <c r="AG2122" s="464" t="n">
        <v>0</v>
      </c>
      <c r="AH2122" s="464" t="n">
        <v>348242</v>
      </c>
      <c r="AI2122" s="464" t="n">
        <v>0</v>
      </c>
      <c r="AJ2122" s="464" t="n">
        <v>0</v>
      </c>
      <c r="AK2122" s="464" t="n">
        <v>0</v>
      </c>
      <c r="AL2122" s="464" t="n">
        <v>0</v>
      </c>
      <c r="AM2122" s="464" t="n">
        <v>0</v>
      </c>
      <c r="AN2122" s="464" t="n">
        <v>0</v>
      </c>
      <c r="AO2122" s="464" t="n">
        <v>0</v>
      </c>
      <c r="AP2122" s="464" t="n">
        <v>0</v>
      </c>
      <c r="AQ2122" s="462" t="inlineStr"/>
      <c r="AR2122" s="462" t="inlineStr">
        <is>
          <t>Local Charge</t>
        </is>
      </c>
      <c r="AS2122" s="462" t="inlineStr">
        <is>
          <t>បានប្រកាសពន្ធ</t>
        </is>
      </c>
    </row>
    <row r="2123">
      <c r="A2123" s="461" t="n">
        <v>2115</v>
      </c>
      <c r="B2123" s="462" t="inlineStr">
        <is>
          <t>THC Charge</t>
        </is>
      </c>
      <c r="C2123" s="462" t="inlineStr">
        <is>
          <t>អ៊ិចស្ពែឌីធ័រ ខេមបូឌា អិលធីឌី</t>
        </is>
      </c>
      <c r="D2123" s="462" t="inlineStr">
        <is>
          <t>L001-100045898</t>
        </is>
      </c>
      <c r="E2123" s="462" t="inlineStr">
        <is>
          <t>TI-0199450</t>
        </is>
      </c>
      <c r="F2123" s="463" t="n">
        <v>44340</v>
      </c>
      <c r="G2123" s="464" t="n">
        <v>146221</v>
      </c>
      <c r="H2123" s="462" t="n"/>
      <c r="I2123" s="464">
        <f>G2123</f>
        <v/>
      </c>
      <c r="J2123" s="462">
        <f>IF(AND(Q2123=TRUE, R2123=TRUE, S2123=TRUE), IF(W2123&lt;-0.05, "អនុញ្ញាត (អ្នកផ្គត់ផ្គង់ប្រកាសខ្វះ)", "បានប្រកាស (អនុញ្ញាត)"), IF(AND(Q2123=FALSE, R2123=FALSE, S2123=FALSE), "ព្យួរទុក (មិនមានទិន្នន័យ)", "ប្រកាសខុស (ព្យួរទុក)"))</f>
        <v/>
      </c>
      <c r="K2123" s="462" t="inlineStr"/>
      <c r="L2123" s="462" t="inlineStr"/>
      <c r="M2123" s="464">
        <f>AH2123</f>
        <v/>
      </c>
      <c r="N2123" s="464">
        <f>IF(W2123&lt;0,AH2123,I2123)</f>
        <v/>
      </c>
      <c r="O2123" s="464">
        <f>I2123-M2123</f>
        <v/>
      </c>
      <c r="P2123" s="462" t="n"/>
      <c r="Q2123" s="462">
        <f>V2123=W2123</f>
        <v/>
      </c>
      <c r="R2123" s="462">
        <f>AND(MONTH(F2123)=MONTH(X2123), YEAR(F2123)=YEAR(X2123))</f>
        <v/>
      </c>
      <c r="S2123" s="462">
        <f>AC2123="L001-901905215"</f>
        <v/>
      </c>
      <c r="T2123" s="464">
        <f>G2123-AH2123</f>
        <v/>
      </c>
      <c r="U2123" s="462" t="n"/>
      <c r="V2123" s="462" t="inlineStr">
        <is>
          <t>TI0199450</t>
        </is>
      </c>
      <c r="W2123" s="462" t="inlineStr">
        <is>
          <t>TI0199450</t>
        </is>
      </c>
      <c r="X2123" s="463" t="n">
        <v>44340</v>
      </c>
      <c r="Y2123" s="462" t="inlineStr">
        <is>
          <t>TI-0199450</t>
        </is>
      </c>
      <c r="Z2123" s="462" t="inlineStr"/>
      <c r="AA2123" s="462" t="inlineStr">
        <is>
          <t>បុគ្គលជាប់អាករ</t>
        </is>
      </c>
      <c r="AB2123" s="462" t="inlineStr">
        <is>
          <t>L001-901905215</t>
        </is>
      </c>
      <c r="AC2123" s="462" t="inlineStr">
        <is>
          <t>វីអ៊ីស៊ិន (ខេមបូឌា) អ៊ិនដាសស្ទ្រី ឯ.ក</t>
        </is>
      </c>
      <c r="AD2123" s="464" t="n">
        <v>1608428</v>
      </c>
      <c r="AE2123" s="464" t="n">
        <v>1462207</v>
      </c>
      <c r="AF2123" s="464" t="n">
        <v>0</v>
      </c>
      <c r="AG2123" s="464" t="n">
        <v>0</v>
      </c>
      <c r="AH2123" s="464" t="n">
        <v>146221</v>
      </c>
      <c r="AI2123" s="464" t="n">
        <v>0</v>
      </c>
      <c r="AJ2123" s="464" t="n">
        <v>0</v>
      </c>
      <c r="AK2123" s="464" t="n">
        <v>0</v>
      </c>
      <c r="AL2123" s="464" t="n">
        <v>0</v>
      </c>
      <c r="AM2123" s="464" t="n">
        <v>0</v>
      </c>
      <c r="AN2123" s="464" t="n">
        <v>0</v>
      </c>
      <c r="AO2123" s="464" t="n">
        <v>0</v>
      </c>
      <c r="AP2123" s="464" t="n">
        <v>0</v>
      </c>
      <c r="AQ2123" s="462" t="inlineStr"/>
      <c r="AR2123" s="462" t="inlineStr">
        <is>
          <t>Local Charge</t>
        </is>
      </c>
      <c r="AS2123" s="462" t="inlineStr">
        <is>
          <t>បានប្រកាសពន្ធ</t>
        </is>
      </c>
    </row>
    <row r="2124">
      <c r="A2124" s="461" t="n">
        <v>2116</v>
      </c>
      <c r="B2124" s="462" t="inlineStr">
        <is>
          <t>THC Charge</t>
        </is>
      </c>
      <c r="C2124" s="462" t="inlineStr">
        <is>
          <t>អ៊ិចស្ពែឌីធ័រ ខេមបូឌា អិលធីឌី</t>
        </is>
      </c>
      <c r="D2124" s="462" t="inlineStr">
        <is>
          <t>L001-100045898</t>
        </is>
      </c>
      <c r="E2124" s="462" t="inlineStr">
        <is>
          <t>TI-0199245</t>
        </is>
      </c>
      <c r="F2124" s="463" t="n">
        <v>44335</v>
      </c>
      <c r="G2124" s="464" t="n">
        <v>488760</v>
      </c>
      <c r="H2124" s="462" t="n"/>
      <c r="I2124" s="464">
        <f>G2124</f>
        <v/>
      </c>
      <c r="J2124" s="462">
        <f>IF(AND(Q2124=TRUE, R2124=TRUE, S2124=TRUE), IF(W2124&lt;-0.05, "អនុញ្ញាត (អ្នកផ្គត់ផ្គង់ប្រកាសខ្វះ)", "បានប្រកាស (អនុញ្ញាត)"), IF(AND(Q2124=FALSE, R2124=FALSE, S2124=FALSE), "ព្យួរទុក (មិនមានទិន្នន័យ)", "ប្រកាសខុស (ព្យួរទុក)"))</f>
        <v/>
      </c>
      <c r="K2124" s="462" t="inlineStr"/>
      <c r="L2124" s="462" t="inlineStr"/>
      <c r="M2124" s="464">
        <f>AH2124</f>
        <v/>
      </c>
      <c r="N2124" s="464">
        <f>IF(W2124&lt;0,AH2124,I2124)</f>
        <v/>
      </c>
      <c r="O2124" s="464">
        <f>I2124-M2124</f>
        <v/>
      </c>
      <c r="P2124" s="462" t="n"/>
      <c r="Q2124" s="462">
        <f>V2124=W2124</f>
        <v/>
      </c>
      <c r="R2124" s="462">
        <f>AND(MONTH(F2124)=MONTH(X2124), YEAR(F2124)=YEAR(X2124))</f>
        <v/>
      </c>
      <c r="S2124" s="462">
        <f>AC2124="L001-901905215"</f>
        <v/>
      </c>
      <c r="T2124" s="464">
        <f>G2124-AH2124</f>
        <v/>
      </c>
      <c r="U2124" s="462" t="n"/>
      <c r="V2124" s="462" t="inlineStr">
        <is>
          <t>TI0199245</t>
        </is>
      </c>
      <c r="W2124" s="462" t="inlineStr">
        <is>
          <t>TI0199245</t>
        </is>
      </c>
      <c r="X2124" s="463" t="n">
        <v>44335</v>
      </c>
      <c r="Y2124" s="462" t="inlineStr">
        <is>
          <t>TI-0199245</t>
        </is>
      </c>
      <c r="Z2124" s="462" t="inlineStr"/>
      <c r="AA2124" s="462" t="inlineStr">
        <is>
          <t>បុគ្គលជាប់អាករ</t>
        </is>
      </c>
      <c r="AB2124" s="462" t="inlineStr">
        <is>
          <t>L001-901905215</t>
        </is>
      </c>
      <c r="AC2124" s="462" t="inlineStr">
        <is>
          <t>វីអ៊ីស៊ិន (ខេមបូឌា) អ៊ិនដាសស្ទ្រី ឯ.ក</t>
        </is>
      </c>
      <c r="AD2124" s="464" t="n">
        <v>5376360</v>
      </c>
      <c r="AE2124" s="464" t="n">
        <v>4887600</v>
      </c>
      <c r="AF2124" s="464" t="n">
        <v>0</v>
      </c>
      <c r="AG2124" s="464" t="n">
        <v>0</v>
      </c>
      <c r="AH2124" s="464" t="n">
        <v>488760</v>
      </c>
      <c r="AI2124" s="464" t="n">
        <v>0</v>
      </c>
      <c r="AJ2124" s="464" t="n">
        <v>0</v>
      </c>
      <c r="AK2124" s="464" t="n">
        <v>0</v>
      </c>
      <c r="AL2124" s="464" t="n">
        <v>0</v>
      </c>
      <c r="AM2124" s="464" t="n">
        <v>0</v>
      </c>
      <c r="AN2124" s="464" t="n">
        <v>0</v>
      </c>
      <c r="AO2124" s="464" t="n">
        <v>0</v>
      </c>
      <c r="AP2124" s="464" t="n">
        <v>0</v>
      </c>
      <c r="AQ2124" s="462" t="inlineStr"/>
      <c r="AR2124" s="462" t="inlineStr">
        <is>
          <t>Local Charge</t>
        </is>
      </c>
      <c r="AS2124" s="462" t="inlineStr">
        <is>
          <t>បានប្រកាសពន្ធ</t>
        </is>
      </c>
    </row>
    <row r="2125">
      <c r="A2125" s="461" t="n">
        <v>2117</v>
      </c>
      <c r="B2125" s="462" t="inlineStr">
        <is>
          <t>THC Charge</t>
        </is>
      </c>
      <c r="C2125" s="462" t="inlineStr">
        <is>
          <t>អ៊ិចស្ពែឌីធ័រ ខេមបូឌា អិលធីឌី</t>
        </is>
      </c>
      <c r="D2125" s="462" t="inlineStr">
        <is>
          <t>L001-100045898</t>
        </is>
      </c>
      <c r="E2125" s="462" t="inlineStr">
        <is>
          <t>TI-0199244</t>
        </is>
      </c>
      <c r="F2125" s="463" t="n">
        <v>44335</v>
      </c>
      <c r="G2125" s="464" t="n">
        <v>620318</v>
      </c>
      <c r="H2125" s="462" t="n"/>
      <c r="I2125" s="464">
        <f>G2125</f>
        <v/>
      </c>
      <c r="J2125" s="462">
        <f>IF(AND(Q2125=TRUE, R2125=TRUE, S2125=TRUE), IF(W2125&lt;-0.05, "អនុញ្ញាត (អ្នកផ្គត់ផ្គង់ប្រកាសខ្វះ)", "បានប្រកាស (អនុញ្ញាត)"), IF(AND(Q2125=FALSE, R2125=FALSE, S2125=FALSE), "ព្យួរទុក (មិនមានទិន្នន័យ)", "ប្រកាសខុស (ព្យួរទុក)"))</f>
        <v/>
      </c>
      <c r="K2125" s="462" t="inlineStr"/>
      <c r="L2125" s="462" t="inlineStr"/>
      <c r="M2125" s="464">
        <f>AH2125</f>
        <v/>
      </c>
      <c r="N2125" s="464">
        <f>IF(W2125&lt;0,AH2125,I2125)</f>
        <v/>
      </c>
      <c r="O2125" s="464">
        <f>I2125-M2125</f>
        <v/>
      </c>
      <c r="P2125" s="462" t="n"/>
      <c r="Q2125" s="462">
        <f>V2125=W2125</f>
        <v/>
      </c>
      <c r="R2125" s="462">
        <f>AND(MONTH(F2125)=MONTH(X2125), YEAR(F2125)=YEAR(X2125))</f>
        <v/>
      </c>
      <c r="S2125" s="462">
        <f>AC2125="L001-901905215"</f>
        <v/>
      </c>
      <c r="T2125" s="464">
        <f>G2125-AH2125</f>
        <v/>
      </c>
      <c r="U2125" s="462" t="n"/>
      <c r="V2125" s="462" t="inlineStr">
        <is>
          <t>TI0199244</t>
        </is>
      </c>
      <c r="W2125" s="462" t="inlineStr">
        <is>
          <t>TI0199244</t>
        </is>
      </c>
      <c r="X2125" s="463" t="n">
        <v>44335</v>
      </c>
      <c r="Y2125" s="462" t="inlineStr">
        <is>
          <t>TI-0199244</t>
        </is>
      </c>
      <c r="Z2125" s="462" t="inlineStr"/>
      <c r="AA2125" s="462" t="inlineStr">
        <is>
          <t>បុគ្គលជាប់អាករ</t>
        </is>
      </c>
      <c r="AB2125" s="462" t="inlineStr">
        <is>
          <t>L001-901905215</t>
        </is>
      </c>
      <c r="AC2125" s="462" t="inlineStr">
        <is>
          <t>វីអ៊ីស៊ិន (ខេមបូឌា) អ៊ិនដាសស្ទ្រី ឯ.ក</t>
        </is>
      </c>
      <c r="AD2125" s="464" t="n">
        <v>6823497</v>
      </c>
      <c r="AE2125" s="464" t="n">
        <v>6203179</v>
      </c>
      <c r="AF2125" s="464" t="n">
        <v>0</v>
      </c>
      <c r="AG2125" s="464" t="n">
        <v>0</v>
      </c>
      <c r="AH2125" s="464" t="n">
        <v>620318</v>
      </c>
      <c r="AI2125" s="464" t="n">
        <v>0</v>
      </c>
      <c r="AJ2125" s="464" t="n">
        <v>0</v>
      </c>
      <c r="AK2125" s="464" t="n">
        <v>0</v>
      </c>
      <c r="AL2125" s="464" t="n">
        <v>0</v>
      </c>
      <c r="AM2125" s="464" t="n">
        <v>0</v>
      </c>
      <c r="AN2125" s="464" t="n">
        <v>0</v>
      </c>
      <c r="AO2125" s="464" t="n">
        <v>0</v>
      </c>
      <c r="AP2125" s="464" t="n">
        <v>0</v>
      </c>
      <c r="AQ2125" s="462" t="inlineStr"/>
      <c r="AR2125" s="462" t="inlineStr">
        <is>
          <t>Local Charge</t>
        </is>
      </c>
      <c r="AS2125" s="462" t="inlineStr">
        <is>
          <t>បានប្រកាសពន្ធ</t>
        </is>
      </c>
    </row>
    <row r="2126">
      <c r="A2126" s="461" t="n">
        <v>2118</v>
      </c>
      <c r="B2126" s="462" t="inlineStr">
        <is>
          <t>THC Charge</t>
        </is>
      </c>
      <c r="C2126" s="462" t="inlineStr">
        <is>
          <t>អ៊ិចស្ពែឌីធ័រ ខេមបូឌា អិលធីឌី</t>
        </is>
      </c>
      <c r="D2126" s="462" t="inlineStr">
        <is>
          <t>L001-100045898</t>
        </is>
      </c>
      <c r="E2126" s="462" t="inlineStr">
        <is>
          <t>TI-0199207</t>
        </is>
      </c>
      <c r="F2126" s="463" t="n">
        <v>44334</v>
      </c>
      <c r="G2126" s="464" t="n">
        <v>194282</v>
      </c>
      <c r="H2126" s="462" t="n"/>
      <c r="I2126" s="464">
        <f>G2126</f>
        <v/>
      </c>
      <c r="J2126" s="462">
        <f>IF(AND(Q2126=TRUE, R2126=TRUE, S2126=TRUE), IF(W2126&lt;-0.05, "អនុញ្ញាត (អ្នកផ្គត់ផ្គង់ប្រកាសខ្វះ)", "បានប្រកាស (អនុញ្ញាត)"), IF(AND(Q2126=FALSE, R2126=FALSE, S2126=FALSE), "ព្យួរទុក (មិនមានទិន្នន័យ)", "ប្រកាសខុស (ព្យួរទុក)"))</f>
        <v/>
      </c>
      <c r="K2126" s="462" t="inlineStr"/>
      <c r="L2126" s="462" t="inlineStr"/>
      <c r="M2126" s="464">
        <f>AH2126</f>
        <v/>
      </c>
      <c r="N2126" s="464">
        <f>IF(W2126&lt;0,AH2126,I2126)</f>
        <v/>
      </c>
      <c r="O2126" s="464">
        <f>I2126-M2126</f>
        <v/>
      </c>
      <c r="P2126" s="462" t="n"/>
      <c r="Q2126" s="462">
        <f>V2126=W2126</f>
        <v/>
      </c>
      <c r="R2126" s="462">
        <f>AND(MONTH(F2126)=MONTH(X2126), YEAR(F2126)=YEAR(X2126))</f>
        <v/>
      </c>
      <c r="S2126" s="462">
        <f>AC2126="L001-901905215"</f>
        <v/>
      </c>
      <c r="T2126" s="464">
        <f>G2126-AH2126</f>
        <v/>
      </c>
      <c r="U2126" s="462" t="n"/>
      <c r="V2126" s="462" t="inlineStr">
        <is>
          <t>TI0199207</t>
        </is>
      </c>
      <c r="W2126" s="462" t="inlineStr">
        <is>
          <t>TI0199207</t>
        </is>
      </c>
      <c r="X2126" s="463" t="n">
        <v>44334</v>
      </c>
      <c r="Y2126" s="462" t="inlineStr">
        <is>
          <t>TI-0199207</t>
        </is>
      </c>
      <c r="Z2126" s="462" t="inlineStr"/>
      <c r="AA2126" s="462" t="inlineStr">
        <is>
          <t>បុគ្គលជាប់អាករ</t>
        </is>
      </c>
      <c r="AB2126" s="462" t="inlineStr">
        <is>
          <t>L001-901905215</t>
        </is>
      </c>
      <c r="AC2126" s="462" t="inlineStr">
        <is>
          <t>វីអ៊ីស៊ិន (ខេមបូឌា) អ៊ិនដាសស្ទ្រី ឯ.ក</t>
        </is>
      </c>
      <c r="AD2126" s="464" t="n">
        <v>2137103</v>
      </c>
      <c r="AE2126" s="464" t="n">
        <v>1942821</v>
      </c>
      <c r="AF2126" s="464" t="n">
        <v>0</v>
      </c>
      <c r="AG2126" s="464" t="n">
        <v>0</v>
      </c>
      <c r="AH2126" s="464" t="n">
        <v>194282</v>
      </c>
      <c r="AI2126" s="464" t="n">
        <v>0</v>
      </c>
      <c r="AJ2126" s="464" t="n">
        <v>0</v>
      </c>
      <c r="AK2126" s="464" t="n">
        <v>0</v>
      </c>
      <c r="AL2126" s="464" t="n">
        <v>0</v>
      </c>
      <c r="AM2126" s="464" t="n">
        <v>0</v>
      </c>
      <c r="AN2126" s="464" t="n">
        <v>0</v>
      </c>
      <c r="AO2126" s="464" t="n">
        <v>0</v>
      </c>
      <c r="AP2126" s="464" t="n">
        <v>0</v>
      </c>
      <c r="AQ2126" s="462" t="inlineStr"/>
      <c r="AR2126" s="462" t="inlineStr">
        <is>
          <t>Local Charge</t>
        </is>
      </c>
      <c r="AS2126" s="462" t="inlineStr">
        <is>
          <t>បានប្រកាសពន្ធ</t>
        </is>
      </c>
    </row>
    <row r="2127">
      <c r="A2127" s="461" t="n">
        <v>2119</v>
      </c>
      <c r="B2127" s="462" t="inlineStr">
        <is>
          <t>THC Charge</t>
        </is>
      </c>
      <c r="C2127" s="462" t="inlineStr">
        <is>
          <t>អ៊ិចស្ពែឌីធ័រ ខេមបូឌា អិលធីឌី</t>
        </is>
      </c>
      <c r="D2127" s="462" t="inlineStr">
        <is>
          <t>L001-100045898</t>
        </is>
      </c>
      <c r="E2127" s="462" t="inlineStr">
        <is>
          <t>TI-0199034</t>
        </is>
      </c>
      <c r="F2127" s="463" t="n">
        <v>44329</v>
      </c>
      <c r="G2127" s="464" t="n">
        <v>230722</v>
      </c>
      <c r="H2127" s="462" t="n"/>
      <c r="I2127" s="464">
        <f>G2127</f>
        <v/>
      </c>
      <c r="J2127" s="462">
        <f>IF(AND(Q2127=TRUE, R2127=TRUE, S2127=TRUE), IF(W2127&lt;-0.05, "អនុញ្ញាត (អ្នកផ្គត់ផ្គង់ប្រកាសខ្វះ)", "បានប្រកាស (អនុញ្ញាត)"), IF(AND(Q2127=FALSE, R2127=FALSE, S2127=FALSE), "ព្យួរទុក (មិនមានទិន្នន័យ)", "ប្រកាសខុស (ព្យួរទុក)"))</f>
        <v/>
      </c>
      <c r="K2127" s="462" t="inlineStr"/>
      <c r="L2127" s="462" t="inlineStr"/>
      <c r="M2127" s="464">
        <f>AH2127</f>
        <v/>
      </c>
      <c r="N2127" s="464">
        <f>IF(W2127&lt;0,AH2127,I2127)</f>
        <v/>
      </c>
      <c r="O2127" s="464">
        <f>I2127-M2127</f>
        <v/>
      </c>
      <c r="P2127" s="462" t="n"/>
      <c r="Q2127" s="462">
        <f>V2127=W2127</f>
        <v/>
      </c>
      <c r="R2127" s="462">
        <f>AND(MONTH(F2127)=MONTH(X2127), YEAR(F2127)=YEAR(X2127))</f>
        <v/>
      </c>
      <c r="S2127" s="462">
        <f>AC2127="L001-901905215"</f>
        <v/>
      </c>
      <c r="T2127" s="464">
        <f>G2127-AH2127</f>
        <v/>
      </c>
      <c r="U2127" s="462" t="n"/>
      <c r="V2127" s="462" t="inlineStr">
        <is>
          <t>TI0199034</t>
        </is>
      </c>
      <c r="W2127" s="462" t="inlineStr">
        <is>
          <t>TI0199034</t>
        </is>
      </c>
      <c r="X2127" s="463" t="n">
        <v>44329</v>
      </c>
      <c r="Y2127" s="462" t="inlineStr">
        <is>
          <t>TI-0199034</t>
        </is>
      </c>
      <c r="Z2127" s="462" t="inlineStr"/>
      <c r="AA2127" s="462" t="inlineStr">
        <is>
          <t>បុគ្គលជាប់អាករ</t>
        </is>
      </c>
      <c r="AB2127" s="462" t="inlineStr">
        <is>
          <t>L001-901905215</t>
        </is>
      </c>
      <c r="AC2127" s="462" t="inlineStr">
        <is>
          <t>វីអ៊ីស៊ិន (ខេមបូឌា) អ៊ិនដាសស្ទ្រី ឯ.ក</t>
        </is>
      </c>
      <c r="AD2127" s="464" t="n">
        <v>2539812</v>
      </c>
      <c r="AE2127" s="464" t="n">
        <v>2308920</v>
      </c>
      <c r="AF2127" s="464" t="n">
        <v>0</v>
      </c>
      <c r="AG2127" s="464" t="n">
        <v>0</v>
      </c>
      <c r="AH2127" s="464" t="n">
        <v>230892</v>
      </c>
      <c r="AI2127" s="464" t="n">
        <v>0</v>
      </c>
      <c r="AJ2127" s="464" t="n">
        <v>0</v>
      </c>
      <c r="AK2127" s="464" t="n">
        <v>0</v>
      </c>
      <c r="AL2127" s="464" t="n">
        <v>0</v>
      </c>
      <c r="AM2127" s="464" t="n">
        <v>0</v>
      </c>
      <c r="AN2127" s="464" t="n">
        <v>0</v>
      </c>
      <c r="AO2127" s="464" t="n">
        <v>0</v>
      </c>
      <c r="AP2127" s="464" t="n">
        <v>0</v>
      </c>
      <c r="AQ2127" s="462" t="inlineStr"/>
      <c r="AR2127" s="462" t="inlineStr">
        <is>
          <t>Local Charge</t>
        </is>
      </c>
      <c r="AS2127" s="462" t="inlineStr">
        <is>
          <t>បានប្រកាសពន្ធ</t>
        </is>
      </c>
    </row>
    <row r="2128">
      <c r="A2128" s="461" t="n">
        <v>2120</v>
      </c>
      <c r="B2128" s="462" t="inlineStr">
        <is>
          <t>THC Charge</t>
        </is>
      </c>
      <c r="C2128" s="462" t="inlineStr">
        <is>
          <t>អ៊ិចស្ពែឌីធ័រ ខេមបូឌា អិលធីឌី</t>
        </is>
      </c>
      <c r="D2128" s="462" t="inlineStr">
        <is>
          <t>L001-100045898</t>
        </is>
      </c>
      <c r="E2128" s="462" t="inlineStr">
        <is>
          <t>TI-0199033</t>
        </is>
      </c>
      <c r="F2128" s="463" t="n">
        <v>44329</v>
      </c>
      <c r="G2128" s="464" t="n">
        <v>671042</v>
      </c>
      <c r="H2128" s="462" t="n"/>
      <c r="I2128" s="464">
        <f>G2128</f>
        <v/>
      </c>
      <c r="J2128" s="462">
        <f>IF(AND(Q2128=TRUE, R2128=TRUE, S2128=TRUE), IF(W2128&lt;-0.05, "អនុញ្ញាត (អ្នកផ្គត់ផ្គង់ប្រកាសខ្វះ)", "បានប្រកាស (អនុញ្ញាត)"), IF(AND(Q2128=FALSE, R2128=FALSE, S2128=FALSE), "ព្យួរទុក (មិនមានទិន្នន័យ)", "ប្រកាសខុស (ព្យួរទុក)"))</f>
        <v/>
      </c>
      <c r="K2128" s="462" t="inlineStr"/>
      <c r="L2128" s="462" t="inlineStr"/>
      <c r="M2128" s="464">
        <f>AH2128</f>
        <v/>
      </c>
      <c r="N2128" s="464">
        <f>IF(W2128&lt;0,AH2128,I2128)</f>
        <v/>
      </c>
      <c r="O2128" s="464">
        <f>I2128-M2128</f>
        <v/>
      </c>
      <c r="P2128" s="462" t="n"/>
      <c r="Q2128" s="462">
        <f>V2128=W2128</f>
        <v/>
      </c>
      <c r="R2128" s="462">
        <f>AND(MONTH(F2128)=MONTH(X2128), YEAR(F2128)=YEAR(X2128))</f>
        <v/>
      </c>
      <c r="S2128" s="462">
        <f>AC2128="L001-901905215"</f>
        <v/>
      </c>
      <c r="T2128" s="464">
        <f>G2128-AH2128</f>
        <v/>
      </c>
      <c r="U2128" s="462" t="n"/>
      <c r="V2128" s="462" t="inlineStr">
        <is>
          <t>TI0199033</t>
        </is>
      </c>
      <c r="W2128" s="462" t="inlineStr">
        <is>
          <t>TI0199033</t>
        </is>
      </c>
      <c r="X2128" s="463" t="n">
        <v>44329</v>
      </c>
      <c r="Y2128" s="462" t="inlineStr">
        <is>
          <t>TI-0199033</t>
        </is>
      </c>
      <c r="Z2128" s="462" t="inlineStr"/>
      <c r="AA2128" s="462" t="inlineStr">
        <is>
          <t>បុគ្គលជាប់អាករ</t>
        </is>
      </c>
      <c r="AB2128" s="462" t="inlineStr">
        <is>
          <t>L001-901905215</t>
        </is>
      </c>
      <c r="AC2128" s="462" t="inlineStr">
        <is>
          <t>វីអ៊ីស៊ិន (ខេមបូឌា) អ៊ិនដាសស្ទ្រី ឯ.ក</t>
        </is>
      </c>
      <c r="AD2128" s="464" t="n">
        <v>7386918</v>
      </c>
      <c r="AE2128" s="464" t="n">
        <v>6715380</v>
      </c>
      <c r="AF2128" s="464" t="n">
        <v>0</v>
      </c>
      <c r="AG2128" s="464" t="n">
        <v>0</v>
      </c>
      <c r="AH2128" s="464" t="n">
        <v>671538</v>
      </c>
      <c r="AI2128" s="464" t="n">
        <v>0</v>
      </c>
      <c r="AJ2128" s="464" t="n">
        <v>0</v>
      </c>
      <c r="AK2128" s="464" t="n">
        <v>0</v>
      </c>
      <c r="AL2128" s="464" t="n">
        <v>0</v>
      </c>
      <c r="AM2128" s="464" t="n">
        <v>0</v>
      </c>
      <c r="AN2128" s="464" t="n">
        <v>0</v>
      </c>
      <c r="AO2128" s="464" t="n">
        <v>0</v>
      </c>
      <c r="AP2128" s="464" t="n">
        <v>0</v>
      </c>
      <c r="AQ2128" s="462" t="inlineStr"/>
      <c r="AR2128" s="462" t="inlineStr">
        <is>
          <t>Local Charge</t>
        </is>
      </c>
      <c r="AS2128" s="462" t="inlineStr">
        <is>
          <t>បានប្រកាសពន្ធ</t>
        </is>
      </c>
    </row>
    <row r="2129">
      <c r="A2129" s="461" t="n">
        <v>2121</v>
      </c>
      <c r="B2129" s="462" t="inlineStr">
        <is>
          <t>THC Charge</t>
        </is>
      </c>
      <c r="C2129" s="462" t="inlineStr">
        <is>
          <t>អ៊ិចស្ពែឌីធ័រ ខេមបូឌា អិលធីឌី</t>
        </is>
      </c>
      <c r="D2129" s="462" t="inlineStr">
        <is>
          <t>L001-100045898</t>
        </is>
      </c>
      <c r="E2129" s="462" t="inlineStr">
        <is>
          <t>TI-0199032</t>
        </is>
      </c>
      <c r="F2129" s="463" t="n">
        <v>44327</v>
      </c>
      <c r="G2129" s="464" t="n">
        <v>381828</v>
      </c>
      <c r="H2129" s="462" t="n"/>
      <c r="I2129" s="464">
        <f>G2129</f>
        <v/>
      </c>
      <c r="J2129" s="462">
        <f>IF(AND(Q2129=TRUE, R2129=TRUE, S2129=TRUE), IF(W2129&lt;-0.05, "អនុញ្ញាត (អ្នកផ្គត់ផ្គង់ប្រកាសខ្វះ)", "បានប្រកាស (អនុញ្ញាត)"), IF(AND(Q2129=FALSE, R2129=FALSE, S2129=FALSE), "ព្យួរទុក (មិនមានទិន្នន័យ)", "ប្រកាសខុស (ព្យួរទុក)"))</f>
        <v/>
      </c>
      <c r="K2129" s="462" t="inlineStr"/>
      <c r="L2129" s="462" t="inlineStr"/>
      <c r="M2129" s="464">
        <f>AH2129</f>
        <v/>
      </c>
      <c r="N2129" s="464">
        <f>IF(W2129&lt;0,AH2129,I2129)</f>
        <v/>
      </c>
      <c r="O2129" s="464">
        <f>I2129-M2129</f>
        <v/>
      </c>
      <c r="P2129" s="462" t="n"/>
      <c r="Q2129" s="462">
        <f>V2129=W2129</f>
        <v/>
      </c>
      <c r="R2129" s="462">
        <f>AND(MONTH(F2129)=MONTH(X2129), YEAR(F2129)=YEAR(X2129))</f>
        <v/>
      </c>
      <c r="S2129" s="462">
        <f>AC2129="L001-901905215"</f>
        <v/>
      </c>
      <c r="T2129" s="464">
        <f>G2129-AH2129</f>
        <v/>
      </c>
      <c r="U2129" s="462" t="n"/>
      <c r="V2129" s="462" t="inlineStr">
        <is>
          <t>TI0199032</t>
        </is>
      </c>
      <c r="W2129" s="462" t="inlineStr">
        <is>
          <t>TI0199032</t>
        </is>
      </c>
      <c r="X2129" s="463" t="n">
        <v>44329</v>
      </c>
      <c r="Y2129" s="462" t="inlineStr">
        <is>
          <t>TI-0199032</t>
        </is>
      </c>
      <c r="Z2129" s="462" t="inlineStr"/>
      <c r="AA2129" s="462" t="inlineStr">
        <is>
          <t>បុគ្គលជាប់អាករ</t>
        </is>
      </c>
      <c r="AB2129" s="462" t="inlineStr">
        <is>
          <t>L001-901905215</t>
        </is>
      </c>
      <c r="AC2129" s="462" t="inlineStr">
        <is>
          <t>វីអ៊ីស៊ិន (ខេមបូឌា) អ៊ិនដាសស្ទ្រី ឯ.ក</t>
        </is>
      </c>
      <c r="AD2129" s="464" t="n">
        <v>4203210</v>
      </c>
      <c r="AE2129" s="464" t="n">
        <v>3821100</v>
      </c>
      <c r="AF2129" s="464" t="n">
        <v>0</v>
      </c>
      <c r="AG2129" s="464" t="n">
        <v>0</v>
      </c>
      <c r="AH2129" s="464" t="n">
        <v>382110</v>
      </c>
      <c r="AI2129" s="464" t="n">
        <v>0</v>
      </c>
      <c r="AJ2129" s="464" t="n">
        <v>0</v>
      </c>
      <c r="AK2129" s="464" t="n">
        <v>0</v>
      </c>
      <c r="AL2129" s="464" t="n">
        <v>0</v>
      </c>
      <c r="AM2129" s="464" t="n">
        <v>0</v>
      </c>
      <c r="AN2129" s="464" t="n">
        <v>0</v>
      </c>
      <c r="AO2129" s="464" t="n">
        <v>0</v>
      </c>
      <c r="AP2129" s="464" t="n">
        <v>0</v>
      </c>
      <c r="AQ2129" s="462" t="inlineStr"/>
      <c r="AR2129" s="462" t="inlineStr">
        <is>
          <t>Local Charge</t>
        </is>
      </c>
      <c r="AS2129" s="462" t="inlineStr">
        <is>
          <t>បានប្រកាសពន្ធ</t>
        </is>
      </c>
    </row>
    <row r="2130">
      <c r="A2130" s="461" t="n">
        <v>2122</v>
      </c>
      <c r="B2130" s="462" t="inlineStr">
        <is>
          <t>THC Charge</t>
        </is>
      </c>
      <c r="C2130" s="462" t="inlineStr">
        <is>
          <t>អ៊ិចស្ពែឌីធ័រ ខេមបូឌា អិលធីឌី</t>
        </is>
      </c>
      <c r="D2130" s="462" t="inlineStr">
        <is>
          <t>L001-100045898</t>
        </is>
      </c>
      <c r="E2130" s="462" t="inlineStr">
        <is>
          <t>TI-0198890</t>
        </is>
      </c>
      <c r="F2130" s="463" t="n">
        <v>44327</v>
      </c>
      <c r="G2130" s="464" t="n">
        <v>114231</v>
      </c>
      <c r="H2130" s="462" t="n"/>
      <c r="I2130" s="464">
        <f>G2130</f>
        <v/>
      </c>
      <c r="J2130" s="462">
        <f>IF(AND(Q2130=TRUE, R2130=TRUE, S2130=TRUE), IF(W2130&lt;-0.05, "អនុញ្ញាត (អ្នកផ្គត់ផ្គង់ប្រកាសខ្វះ)", "បានប្រកាស (អនុញ្ញាត)"), IF(AND(Q2130=FALSE, R2130=FALSE, S2130=FALSE), "ព្យួរទុក (មិនមានទិន្នន័យ)", "ប្រកាសខុស (ព្យួរទុក)"))</f>
        <v/>
      </c>
      <c r="K2130" s="462" t="inlineStr"/>
      <c r="L2130" s="462" t="inlineStr"/>
      <c r="M2130" s="464">
        <f>AH2130</f>
        <v/>
      </c>
      <c r="N2130" s="464">
        <f>IF(W2130&lt;0,AH2130,I2130)</f>
        <v/>
      </c>
      <c r="O2130" s="464">
        <f>I2130-M2130</f>
        <v/>
      </c>
      <c r="P2130" s="462" t="n"/>
      <c r="Q2130" s="462">
        <f>V2130=W2130</f>
        <v/>
      </c>
      <c r="R2130" s="462">
        <f>AND(MONTH(F2130)=MONTH(X2130), YEAR(F2130)=YEAR(X2130))</f>
        <v/>
      </c>
      <c r="S2130" s="462">
        <f>AC2130="L001-901905215"</f>
        <v/>
      </c>
      <c r="T2130" s="464">
        <f>G2130-AH2130</f>
        <v/>
      </c>
      <c r="U2130" s="462" t="n"/>
      <c r="V2130" s="462" t="inlineStr">
        <is>
          <t>TI0198890</t>
        </is>
      </c>
      <c r="W2130" s="462" t="inlineStr">
        <is>
          <t>TI0198890</t>
        </is>
      </c>
      <c r="X2130" s="463" t="n">
        <v>44327</v>
      </c>
      <c r="Y2130" s="462" t="inlineStr">
        <is>
          <t>TI-0198890</t>
        </is>
      </c>
      <c r="Z2130" s="462" t="inlineStr"/>
      <c r="AA2130" s="462" t="inlineStr">
        <is>
          <t>បុគ្គលជាប់អាករ</t>
        </is>
      </c>
      <c r="AB2130" s="462" t="inlineStr">
        <is>
          <t>L001-901905215</t>
        </is>
      </c>
      <c r="AC2130" s="462" t="inlineStr">
        <is>
          <t>វីអ៊ីស៊ិន (ខេមបូឌា) អ៊ិនដាសស្ទ្រី ឯ.ក</t>
        </is>
      </c>
      <c r="AD2130" s="464" t="n">
        <v>1256458</v>
      </c>
      <c r="AE2130" s="464" t="n">
        <v>1142235</v>
      </c>
      <c r="AF2130" s="464" t="n">
        <v>0</v>
      </c>
      <c r="AG2130" s="464" t="n">
        <v>0</v>
      </c>
      <c r="AH2130" s="464" t="n">
        <v>114223</v>
      </c>
      <c r="AI2130" s="464" t="n">
        <v>0</v>
      </c>
      <c r="AJ2130" s="464" t="n">
        <v>0</v>
      </c>
      <c r="AK2130" s="464" t="n">
        <v>0</v>
      </c>
      <c r="AL2130" s="464" t="n">
        <v>0</v>
      </c>
      <c r="AM2130" s="464" t="n">
        <v>0</v>
      </c>
      <c r="AN2130" s="464" t="n">
        <v>0</v>
      </c>
      <c r="AO2130" s="464" t="n">
        <v>0</v>
      </c>
      <c r="AP2130" s="464" t="n">
        <v>0</v>
      </c>
      <c r="AQ2130" s="462" t="inlineStr"/>
      <c r="AR2130" s="462" t="inlineStr">
        <is>
          <t>Local Charge</t>
        </is>
      </c>
      <c r="AS2130" s="462" t="inlineStr">
        <is>
          <t>បានប្រកាសពន្ធ</t>
        </is>
      </c>
    </row>
    <row r="2131">
      <c r="A2131" s="461" t="n">
        <v>2123</v>
      </c>
      <c r="B2131" s="462" t="inlineStr">
        <is>
          <t>Detention fee</t>
        </is>
      </c>
      <c r="C2131" s="462" t="inlineStr">
        <is>
          <t>អ៊ិចស្ពែឌីធ័រ ខេមបូឌា អិលធីឌី</t>
        </is>
      </c>
      <c r="D2131" s="462" t="inlineStr">
        <is>
          <t>L001-100045898</t>
        </is>
      </c>
      <c r="E2131" s="462" t="inlineStr">
        <is>
          <t>TI-0198637</t>
        </is>
      </c>
      <c r="F2131" s="463" t="n">
        <v>44320</v>
      </c>
      <c r="G2131" s="464" t="n">
        <v>77760</v>
      </c>
      <c r="H2131" s="462" t="n"/>
      <c r="I2131" s="464">
        <f>G2131</f>
        <v/>
      </c>
      <c r="J2131" s="462">
        <f>IF(AND(Q2131=TRUE, R2131=TRUE, S2131=TRUE), IF(W2131&lt;-0.05, "អនុញ្ញាត (អ្នកផ្គត់ផ្គង់ប្រកាសខ្វះ)", "បានប្រកាស (អនុញ្ញាត)"), IF(AND(Q2131=FALSE, R2131=FALSE, S2131=FALSE), "ព្យួរទុក (មិនមានទិន្នន័យ)", "ប្រកាសខុស (ព្យួរទុក)"))</f>
        <v/>
      </c>
      <c r="K2131" s="462" t="inlineStr"/>
      <c r="L2131" s="462" t="inlineStr"/>
      <c r="M2131" s="464">
        <f>AH2131</f>
        <v/>
      </c>
      <c r="N2131" s="464">
        <f>IF(W2131&lt;0,AH2131,I2131)</f>
        <v/>
      </c>
      <c r="O2131" s="464">
        <f>I2131-M2131</f>
        <v/>
      </c>
      <c r="P2131" s="462" t="n"/>
      <c r="Q2131" s="462">
        <f>V2131=W2131</f>
        <v/>
      </c>
      <c r="R2131" s="462">
        <f>AND(MONTH(F2131)=MONTH(X2131), YEAR(F2131)=YEAR(X2131))</f>
        <v/>
      </c>
      <c r="S2131" s="462">
        <f>AC2131="L001-901905215"</f>
        <v/>
      </c>
      <c r="T2131" s="464">
        <f>G2131-AH2131</f>
        <v/>
      </c>
      <c r="U2131" s="462" t="n"/>
      <c r="V2131" s="462" t="inlineStr">
        <is>
          <t>TI0198637</t>
        </is>
      </c>
      <c r="W2131" s="462" t="inlineStr">
        <is>
          <t>TI0198637</t>
        </is>
      </c>
      <c r="X2131" s="463" t="n">
        <v>44320</v>
      </c>
      <c r="Y2131" s="462" t="inlineStr">
        <is>
          <t>TI-0198637</t>
        </is>
      </c>
      <c r="Z2131" s="462" t="inlineStr"/>
      <c r="AA2131" s="462" t="inlineStr">
        <is>
          <t>បុគ្គលជាប់អាករ</t>
        </is>
      </c>
      <c r="AB2131" s="462" t="inlineStr">
        <is>
          <t>L001-901905215</t>
        </is>
      </c>
      <c r="AC2131" s="462" t="inlineStr">
        <is>
          <t>វីអ៊ីស៊ិន (ខេមបូឌា) អ៊ិនដាសស្ទ្រី ឯ.ក</t>
        </is>
      </c>
      <c r="AD2131" s="464" t="n">
        <v>855360</v>
      </c>
      <c r="AE2131" s="464" t="n">
        <v>777600</v>
      </c>
      <c r="AF2131" s="464" t="n">
        <v>0</v>
      </c>
      <c r="AG2131" s="464" t="n">
        <v>0</v>
      </c>
      <c r="AH2131" s="464" t="n">
        <v>77760</v>
      </c>
      <c r="AI2131" s="464" t="n">
        <v>0</v>
      </c>
      <c r="AJ2131" s="464" t="n">
        <v>0</v>
      </c>
      <c r="AK2131" s="464" t="n">
        <v>0</v>
      </c>
      <c r="AL2131" s="464" t="n">
        <v>0</v>
      </c>
      <c r="AM2131" s="464" t="n">
        <v>0</v>
      </c>
      <c r="AN2131" s="464" t="n">
        <v>0</v>
      </c>
      <c r="AO2131" s="464" t="n">
        <v>0</v>
      </c>
      <c r="AP2131" s="464" t="n">
        <v>0</v>
      </c>
      <c r="AQ2131" s="462" t="inlineStr"/>
      <c r="AR2131" s="462" t="inlineStr">
        <is>
          <t>Local Charge</t>
        </is>
      </c>
      <c r="AS2131" s="462" t="inlineStr">
        <is>
          <t>បានប្រកាសពន្ធ</t>
        </is>
      </c>
    </row>
    <row r="2132">
      <c r="A2132" s="461" t="n">
        <v>2124</v>
      </c>
      <c r="B2132" s="462" t="inlineStr">
        <is>
          <t>Export Administration Fee</t>
        </is>
      </c>
      <c r="C2132" s="462" t="inlineStr">
        <is>
          <t>ឆាយ ដា ឡូយីស្ទីក</t>
        </is>
      </c>
      <c r="D2132" s="462" t="inlineStr">
        <is>
          <t>L001-100063098</t>
        </is>
      </c>
      <c r="E2132" s="462" t="inlineStr">
        <is>
          <t>2105004426</t>
        </is>
      </c>
      <c r="F2132" s="463" t="n">
        <v>44326</v>
      </c>
      <c r="G2132" s="464" t="n">
        <v>192444</v>
      </c>
      <c r="H2132" s="462" t="n"/>
      <c r="I2132" s="464">
        <f>G2132</f>
        <v/>
      </c>
      <c r="J2132" s="462">
        <f>IF(AND(Q2132=TRUE, R2132=TRUE, S2132=TRUE), IF(W2132&lt;-0.05, "អនុញ្ញាត (អ្នកផ្គត់ផ្គង់ប្រកាសខ្វះ)", "បានប្រកាស (អនុញ្ញាត)"), IF(AND(Q2132=FALSE, R2132=FALSE, S2132=FALSE), "ព្យួរទុក (មិនមានទិន្នន័យ)", "ប្រកាសខុស (ព្យួរទុក)"))</f>
        <v/>
      </c>
      <c r="K2132" s="462" t="inlineStr"/>
      <c r="L2132" s="462" t="inlineStr"/>
      <c r="M2132" s="464">
        <f>AH2132</f>
        <v/>
      </c>
      <c r="N2132" s="464">
        <f>IF(W2132&lt;0,AH2132,I2132)</f>
        <v/>
      </c>
      <c r="O2132" s="464">
        <f>I2132-M2132</f>
        <v/>
      </c>
      <c r="P2132" s="462" t="n"/>
      <c r="Q2132" s="462">
        <f>V2132=W2132</f>
        <v/>
      </c>
      <c r="R2132" s="462">
        <f>AND(MONTH(F2132)=MONTH(X2132), YEAR(F2132)=YEAR(X2132))</f>
        <v/>
      </c>
      <c r="S2132" s="462">
        <f>AC2132="L001-901905215"</f>
        <v/>
      </c>
      <c r="T2132" s="464">
        <f>G2132-AH2132</f>
        <v/>
      </c>
      <c r="U2132" s="462" t="n"/>
      <c r="V2132" s="462" t="inlineStr">
        <is>
          <t>2105004426</t>
        </is>
      </c>
      <c r="W2132" s="462" t="inlineStr">
        <is>
          <t>2105004426</t>
        </is>
      </c>
      <c r="X2132" s="463" t="n">
        <v>44326</v>
      </c>
      <c r="Y2132" s="462" t="inlineStr">
        <is>
          <t>2105004426</t>
        </is>
      </c>
      <c r="Z2132" s="462" t="inlineStr"/>
      <c r="AA2132" s="462" t="inlineStr">
        <is>
          <t>បុគ្គលជាប់អាករ</t>
        </is>
      </c>
      <c r="AB2132" s="462" t="inlineStr">
        <is>
          <t>L001-901905215</t>
        </is>
      </c>
      <c r="AC2132" s="462" t="inlineStr">
        <is>
          <t>វីអ៊ីស៊ិន (ខេមបូឌា) អ៊ិនដាសស្ទ្រី ឯ.ក</t>
        </is>
      </c>
      <c r="AD2132" s="464" t="n">
        <v>2116884</v>
      </c>
      <c r="AE2132" s="464" t="n">
        <v>1924440</v>
      </c>
      <c r="AF2132" s="464" t="n">
        <v>0</v>
      </c>
      <c r="AG2132" s="464" t="n">
        <v>0</v>
      </c>
      <c r="AH2132" s="464" t="n">
        <v>192444</v>
      </c>
      <c r="AI2132" s="464" t="n">
        <v>0</v>
      </c>
      <c r="AJ2132" s="464" t="n">
        <v>0</v>
      </c>
      <c r="AK2132" s="464" t="n">
        <v>0</v>
      </c>
      <c r="AL2132" s="464" t="n">
        <v>0</v>
      </c>
      <c r="AM2132" s="464" t="n">
        <v>0</v>
      </c>
      <c r="AN2132" s="464" t="n">
        <v>0</v>
      </c>
      <c r="AO2132" s="464" t="n">
        <v>0</v>
      </c>
      <c r="AP2132" s="464" t="n">
        <v>0</v>
      </c>
      <c r="AQ2132" s="462" t="inlineStr"/>
      <c r="AR2132" s="462" t="inlineStr"/>
      <c r="AS2132" s="462" t="inlineStr">
        <is>
          <t>បានប្រកាសពន្ធ</t>
        </is>
      </c>
    </row>
    <row r="2133">
      <c r="A2133" s="461" t="n">
        <v>2125</v>
      </c>
      <c r="B2133" s="462" t="inlineStr">
        <is>
          <t>កេសកាតុង</t>
        </is>
      </c>
      <c r="C2133" s="462" t="inlineStr">
        <is>
          <t>ស៊ីងហ្គាពួរ កាតុង (ខេមបូឌា)</t>
        </is>
      </c>
      <c r="D2133" s="462" t="inlineStr">
        <is>
          <t>L001-100121322</t>
        </is>
      </c>
      <c r="E2133" s="462" t="inlineStr">
        <is>
          <t>V0016225</t>
        </is>
      </c>
      <c r="F2133" s="463" t="n">
        <v>44335</v>
      </c>
      <c r="G2133" s="464" t="n">
        <v>822868</v>
      </c>
      <c r="H2133" s="462" t="n"/>
      <c r="I2133" s="464">
        <f>G2133</f>
        <v/>
      </c>
      <c r="J2133" s="462">
        <f>IF(AND(Q2133=TRUE, R2133=TRUE, S2133=TRUE), IF(W2133&lt;-0.05, "អនុញ្ញាត (អ្នកផ្គត់ផ្គង់ប្រកាសខ្វះ)", "បានប្រកាស (អនុញ្ញាត)"), IF(AND(Q2133=FALSE, R2133=FALSE, S2133=FALSE), "ព្យួរទុក (មិនមានទិន្នន័យ)", "ប្រកាសខុស (ព្យួរទុក)"))</f>
        <v/>
      </c>
      <c r="K2133" s="462" t="inlineStr"/>
      <c r="L2133" s="462" t="inlineStr"/>
      <c r="M2133" s="464">
        <f>AH2133</f>
        <v/>
      </c>
      <c r="N2133" s="464">
        <f>IF(W2133&lt;0,AH2133,I2133)</f>
        <v/>
      </c>
      <c r="O2133" s="464">
        <f>I2133-M2133</f>
        <v/>
      </c>
      <c r="P2133" s="462" t="n"/>
      <c r="Q2133" s="462">
        <f>V2133=W2133</f>
        <v/>
      </c>
      <c r="R2133" s="462">
        <f>AND(MONTH(F2133)=MONTH(X2133), YEAR(F2133)=YEAR(X2133))</f>
        <v/>
      </c>
      <c r="S2133" s="462">
        <f>AC2133="L001-901905215"</f>
        <v/>
      </c>
      <c r="T2133" s="464">
        <f>G2133-AH2133</f>
        <v/>
      </c>
      <c r="U2133" s="462" t="n"/>
      <c r="V2133" s="462" t="inlineStr">
        <is>
          <t>V0016225</t>
        </is>
      </c>
      <c r="W2133" s="462" t="inlineStr">
        <is>
          <t>V0016225</t>
        </is>
      </c>
      <c r="X2133" s="463" t="n">
        <v>44335</v>
      </c>
      <c r="Y2133" s="462" t="inlineStr">
        <is>
          <t>V0016225</t>
        </is>
      </c>
      <c r="Z2133" s="462" t="inlineStr"/>
      <c r="AA2133" s="462" t="inlineStr">
        <is>
          <t>បុគ្គលជាប់អាករ</t>
        </is>
      </c>
      <c r="AB2133" s="462" t="inlineStr">
        <is>
          <t>L001-901905215</t>
        </is>
      </c>
      <c r="AC2133" s="462" t="inlineStr">
        <is>
          <t>វីអ៊ីស៊ិន (ខេមបូឌា) អ៊ិនដាសស្ទ្រី ឯ.ក</t>
        </is>
      </c>
      <c r="AD2133" s="464" t="n">
        <v>9049328</v>
      </c>
      <c r="AE2133" s="464" t="n">
        <v>8226662</v>
      </c>
      <c r="AF2133" s="464" t="n">
        <v>0</v>
      </c>
      <c r="AG2133" s="464" t="n">
        <v>0</v>
      </c>
      <c r="AH2133" s="464" t="n">
        <v>822666</v>
      </c>
      <c r="AI2133" s="464" t="n">
        <v>0</v>
      </c>
      <c r="AJ2133" s="464" t="n">
        <v>0</v>
      </c>
      <c r="AK2133" s="464" t="n">
        <v>0</v>
      </c>
      <c r="AL2133" s="464" t="n">
        <v>0</v>
      </c>
      <c r="AM2133" s="464" t="n">
        <v>0</v>
      </c>
      <c r="AN2133" s="464" t="n">
        <v>0</v>
      </c>
      <c r="AO2133" s="464" t="n">
        <v>0</v>
      </c>
      <c r="AP2133" s="464" t="n">
        <v>0</v>
      </c>
      <c r="AQ2133" s="462" t="inlineStr"/>
      <c r="AR2133" s="462" t="inlineStr"/>
      <c r="AS2133" s="462" t="inlineStr">
        <is>
          <t>បានប្រកាសពន្ធ</t>
        </is>
      </c>
    </row>
    <row r="2134">
      <c r="A2134" s="461" t="n">
        <v>2126</v>
      </c>
      <c r="B2134" s="462" t="inlineStr">
        <is>
          <t>កេសកាតុង</t>
        </is>
      </c>
      <c r="C2134" s="462" t="inlineStr">
        <is>
          <t>ស៊ីងហ្គាពួរ កាតុង (ខេមបូឌា)</t>
        </is>
      </c>
      <c r="D2134" s="462" t="inlineStr">
        <is>
          <t>L001-100121322</t>
        </is>
      </c>
      <c r="E2134" s="462" t="inlineStr">
        <is>
          <t>V0016234</t>
        </is>
      </c>
      <c r="F2134" s="463" t="n">
        <v>44336</v>
      </c>
      <c r="G2134" s="464" t="n">
        <v>740020</v>
      </c>
      <c r="H2134" s="462" t="n"/>
      <c r="I2134" s="464">
        <f>G2134</f>
        <v/>
      </c>
      <c r="J2134" s="462">
        <f>IF(AND(Q2134=TRUE, R2134=TRUE, S2134=TRUE), IF(W2134&lt;-0.05, "អនុញ្ញាត (អ្នកផ្គត់ផ្គង់ប្រកាសខ្វះ)", "បានប្រកាស (អនុញ្ញាត)"), IF(AND(Q2134=FALSE, R2134=FALSE, S2134=FALSE), "ព្យួរទុក (មិនមានទិន្នន័យ)", "ប្រកាសខុស (ព្យួរទុក)"))</f>
        <v/>
      </c>
      <c r="K2134" s="462" t="inlineStr"/>
      <c r="L2134" s="462" t="inlineStr"/>
      <c r="M2134" s="464">
        <f>AH2134</f>
        <v/>
      </c>
      <c r="N2134" s="464">
        <f>IF(W2134&lt;0,AH2134,I2134)</f>
        <v/>
      </c>
      <c r="O2134" s="464">
        <f>I2134-M2134</f>
        <v/>
      </c>
      <c r="P2134" s="462" t="n"/>
      <c r="Q2134" s="462">
        <f>V2134=W2134</f>
        <v/>
      </c>
      <c r="R2134" s="462">
        <f>AND(MONTH(F2134)=MONTH(X2134), YEAR(F2134)=YEAR(X2134))</f>
        <v/>
      </c>
      <c r="S2134" s="462">
        <f>AC2134="L001-901905215"</f>
        <v/>
      </c>
      <c r="T2134" s="464">
        <f>G2134-AH2134</f>
        <v/>
      </c>
      <c r="U2134" s="462" t="n"/>
      <c r="V2134" s="462" t="inlineStr">
        <is>
          <t>V0016234</t>
        </is>
      </c>
      <c r="W2134" s="462" t="inlineStr">
        <is>
          <t>V0016234</t>
        </is>
      </c>
      <c r="X2134" s="463" t="n">
        <v>44336</v>
      </c>
      <c r="Y2134" s="462" t="inlineStr">
        <is>
          <t>V0016234</t>
        </is>
      </c>
      <c r="Z2134" s="462" t="inlineStr"/>
      <c r="AA2134" s="462" t="inlineStr">
        <is>
          <t>បុគ្គលជាប់អាករ</t>
        </is>
      </c>
      <c r="AB2134" s="462" t="inlineStr">
        <is>
          <t>L001-901905215</t>
        </is>
      </c>
      <c r="AC2134" s="462" t="inlineStr">
        <is>
          <t>វីអ៊ីស៊ិន (ខេមបូឌា) អ៊ិនដាសស្ទ្រី ឯ.ក</t>
        </is>
      </c>
      <c r="AD2134" s="464" t="n">
        <v>8134227</v>
      </c>
      <c r="AE2134" s="464" t="n">
        <v>7394752</v>
      </c>
      <c r="AF2134" s="464" t="n">
        <v>0</v>
      </c>
      <c r="AG2134" s="464" t="n">
        <v>0</v>
      </c>
      <c r="AH2134" s="464" t="n">
        <v>739475</v>
      </c>
      <c r="AI2134" s="464" t="n">
        <v>0</v>
      </c>
      <c r="AJ2134" s="464" t="n">
        <v>0</v>
      </c>
      <c r="AK2134" s="464" t="n">
        <v>0</v>
      </c>
      <c r="AL2134" s="464" t="n">
        <v>0</v>
      </c>
      <c r="AM2134" s="464" t="n">
        <v>0</v>
      </c>
      <c r="AN2134" s="464" t="n">
        <v>0</v>
      </c>
      <c r="AO2134" s="464" t="n">
        <v>0</v>
      </c>
      <c r="AP2134" s="464" t="n">
        <v>0</v>
      </c>
      <c r="AQ2134" s="462" t="inlineStr"/>
      <c r="AR2134" s="462" t="inlineStr"/>
      <c r="AS2134" s="462" t="inlineStr">
        <is>
          <t>បានប្រកាសពន្ធ</t>
        </is>
      </c>
    </row>
    <row r="2135">
      <c r="A2135" s="461" t="n">
        <v>2127</v>
      </c>
      <c r="B2135" s="462" t="inlineStr">
        <is>
          <t>កេសកាតុង</t>
        </is>
      </c>
      <c r="C2135" s="462" t="inlineStr">
        <is>
          <t>ស៊ីងហ្គាពួរ កាតុង (ខេមបូឌា)</t>
        </is>
      </c>
      <c r="D2135" s="462" t="inlineStr">
        <is>
          <t>L001-100121322</t>
        </is>
      </c>
      <c r="E2135" s="462" t="inlineStr">
        <is>
          <t>V0016239</t>
        </is>
      </c>
      <c r="F2135" s="463" t="n">
        <v>44336</v>
      </c>
      <c r="G2135" s="464" t="n">
        <v>192035</v>
      </c>
      <c r="H2135" s="462" t="n"/>
      <c r="I2135" s="464">
        <f>G2135</f>
        <v/>
      </c>
      <c r="J2135" s="462">
        <f>IF(AND(Q2135=TRUE, R2135=TRUE, S2135=TRUE), IF(W2135&lt;-0.05, "អនុញ្ញាត (អ្នកផ្គត់ផ្គង់ប្រកាសខ្វះ)", "បានប្រកាស (អនុញ្ញាត)"), IF(AND(Q2135=FALSE, R2135=FALSE, S2135=FALSE), "ព្យួរទុក (មិនមានទិន្នន័យ)", "ប្រកាសខុស (ព្យួរទុក)"))</f>
        <v/>
      </c>
      <c r="K2135" s="462" t="inlineStr"/>
      <c r="L2135" s="462" t="inlineStr"/>
      <c r="M2135" s="464">
        <f>AH2135</f>
        <v/>
      </c>
      <c r="N2135" s="464">
        <f>IF(W2135&lt;0,AH2135,I2135)</f>
        <v/>
      </c>
      <c r="O2135" s="464">
        <f>I2135-M2135</f>
        <v/>
      </c>
      <c r="P2135" s="462" t="n"/>
      <c r="Q2135" s="462">
        <f>V2135=W2135</f>
        <v/>
      </c>
      <c r="R2135" s="462">
        <f>AND(MONTH(F2135)=MONTH(X2135), YEAR(F2135)=YEAR(X2135))</f>
        <v/>
      </c>
      <c r="S2135" s="462">
        <f>AC2135="L001-901905215"</f>
        <v/>
      </c>
      <c r="T2135" s="464">
        <f>G2135-AH2135</f>
        <v/>
      </c>
      <c r="U2135" s="462" t="n"/>
      <c r="V2135" s="462" t="inlineStr">
        <is>
          <t>V0016239</t>
        </is>
      </c>
      <c r="W2135" s="462" t="inlineStr">
        <is>
          <t>V0016239</t>
        </is>
      </c>
      <c r="X2135" s="463" t="n">
        <v>44336</v>
      </c>
      <c r="Y2135" s="462" t="inlineStr">
        <is>
          <t>V0016239</t>
        </is>
      </c>
      <c r="Z2135" s="462" t="inlineStr"/>
      <c r="AA2135" s="462" t="inlineStr">
        <is>
          <t>បុគ្គលជាប់អាករ</t>
        </is>
      </c>
      <c r="AB2135" s="462" t="inlineStr">
        <is>
          <t>L001-901905215</t>
        </is>
      </c>
      <c r="AC2135" s="462" t="inlineStr">
        <is>
          <t>វីអ៊ីស៊ិន (ខេមបូឌា) អ៊ិនដាសស្ទ្រី ឯ.ក</t>
        </is>
      </c>
      <c r="AD2135" s="464" t="n">
        <v>2110843</v>
      </c>
      <c r="AE2135" s="464" t="n">
        <v>1918948</v>
      </c>
      <c r="AF2135" s="464" t="n">
        <v>0</v>
      </c>
      <c r="AG2135" s="464" t="n">
        <v>0</v>
      </c>
      <c r="AH2135" s="464" t="n">
        <v>191895</v>
      </c>
      <c r="AI2135" s="464" t="n">
        <v>0</v>
      </c>
      <c r="AJ2135" s="464" t="n">
        <v>0</v>
      </c>
      <c r="AK2135" s="464" t="n">
        <v>0</v>
      </c>
      <c r="AL2135" s="464" t="n">
        <v>0</v>
      </c>
      <c r="AM2135" s="464" t="n">
        <v>0</v>
      </c>
      <c r="AN2135" s="464" t="n">
        <v>0</v>
      </c>
      <c r="AO2135" s="464" t="n">
        <v>0</v>
      </c>
      <c r="AP2135" s="464" t="n">
        <v>0</v>
      </c>
      <c r="AQ2135" s="462" t="inlineStr"/>
      <c r="AR2135" s="462" t="inlineStr"/>
      <c r="AS2135" s="462" t="inlineStr">
        <is>
          <t>បានប្រកាសពន្ធ</t>
        </is>
      </c>
    </row>
    <row r="2136">
      <c r="A2136" s="461" t="n">
        <v>2128</v>
      </c>
      <c r="B2136" s="462" t="inlineStr">
        <is>
          <t>កេសកាតុង</t>
        </is>
      </c>
      <c r="C2136" s="462" t="inlineStr">
        <is>
          <t>ស៊ីងហ្គាពួរ កាតុង (ខេមបូឌា)</t>
        </is>
      </c>
      <c r="D2136" s="462" t="inlineStr">
        <is>
          <t>L001-100121322</t>
        </is>
      </c>
      <c r="E2136" s="462" t="inlineStr">
        <is>
          <t>V0016263</t>
        </is>
      </c>
      <c r="F2136" s="463" t="n">
        <v>44338</v>
      </c>
      <c r="G2136" s="464" t="n">
        <v>48930</v>
      </c>
      <c r="H2136" s="462" t="n"/>
      <c r="I2136" s="464">
        <f>G2136</f>
        <v/>
      </c>
      <c r="J2136" s="462">
        <f>IF(AND(Q2136=TRUE, R2136=TRUE, S2136=TRUE), IF(W2136&lt;-0.05, "អនុញ្ញាត (អ្នកផ្គត់ផ្គង់ប្រកាសខ្វះ)", "បានប្រកាស (អនុញ្ញាត)"), IF(AND(Q2136=FALSE, R2136=FALSE, S2136=FALSE), "ព្យួរទុក (មិនមានទិន្នន័យ)", "ប្រកាសខុស (ព្យួរទុក)"))</f>
        <v/>
      </c>
      <c r="K2136" s="462" t="inlineStr"/>
      <c r="L2136" s="462" t="inlineStr"/>
      <c r="M2136" s="464">
        <f>AH2136</f>
        <v/>
      </c>
      <c r="N2136" s="464">
        <f>IF(W2136&lt;0,AH2136,I2136)</f>
        <v/>
      </c>
      <c r="O2136" s="464">
        <f>I2136-M2136</f>
        <v/>
      </c>
      <c r="P2136" s="462" t="n"/>
      <c r="Q2136" s="462">
        <f>V2136=W2136</f>
        <v/>
      </c>
      <c r="R2136" s="462">
        <f>AND(MONTH(F2136)=MONTH(X2136), YEAR(F2136)=YEAR(X2136))</f>
        <v/>
      </c>
      <c r="S2136" s="462">
        <f>AC2136="L001-901905215"</f>
        <v/>
      </c>
      <c r="T2136" s="464">
        <f>G2136-AH2136</f>
        <v/>
      </c>
      <c r="U2136" s="462" t="n"/>
      <c r="V2136" s="462" t="inlineStr">
        <is>
          <t>V0016263</t>
        </is>
      </c>
      <c r="W2136" s="462" t="inlineStr">
        <is>
          <t>V0016263</t>
        </is>
      </c>
      <c r="X2136" s="463" t="n">
        <v>44338</v>
      </c>
      <c r="Y2136" s="462" t="inlineStr">
        <is>
          <t>V0016263</t>
        </is>
      </c>
      <c r="Z2136" s="462" t="inlineStr"/>
      <c r="AA2136" s="462" t="inlineStr">
        <is>
          <t>បុគ្គលជាប់អាករ</t>
        </is>
      </c>
      <c r="AB2136" s="462" t="inlineStr">
        <is>
          <t>L001-901905215</t>
        </is>
      </c>
      <c r="AC2136" s="462" t="inlineStr">
        <is>
          <t>វីអ៊ីស៊ិន (ខេមបូឌា) អ៊ិនដាសស្ទ្រី ឯ.ក</t>
        </is>
      </c>
      <c r="AD2136" s="464" t="n">
        <v>537830</v>
      </c>
      <c r="AE2136" s="464" t="n">
        <v>488936</v>
      </c>
      <c r="AF2136" s="464" t="n">
        <v>0</v>
      </c>
      <c r="AG2136" s="464" t="n">
        <v>0</v>
      </c>
      <c r="AH2136" s="464" t="n">
        <v>48894</v>
      </c>
      <c r="AI2136" s="464" t="n">
        <v>0</v>
      </c>
      <c r="AJ2136" s="464" t="n">
        <v>0</v>
      </c>
      <c r="AK2136" s="464" t="n">
        <v>0</v>
      </c>
      <c r="AL2136" s="464" t="n">
        <v>0</v>
      </c>
      <c r="AM2136" s="464" t="n">
        <v>0</v>
      </c>
      <c r="AN2136" s="464" t="n">
        <v>0</v>
      </c>
      <c r="AO2136" s="464" t="n">
        <v>0</v>
      </c>
      <c r="AP2136" s="464" t="n">
        <v>0</v>
      </c>
      <c r="AQ2136" s="462" t="inlineStr"/>
      <c r="AR2136" s="462" t="inlineStr"/>
      <c r="AS2136" s="462" t="inlineStr">
        <is>
          <t>បានប្រកាសពន្ធ</t>
        </is>
      </c>
    </row>
    <row r="2137">
      <c r="A2137" s="461" t="n">
        <v>2129</v>
      </c>
      <c r="B2137" s="462" t="inlineStr">
        <is>
          <t>កេសកាតុង</t>
        </is>
      </c>
      <c r="C2137" s="462" t="inlineStr">
        <is>
          <t>ស៊ីងហ្គាពួរ កាតុង (ខេមបូឌា)</t>
        </is>
      </c>
      <c r="D2137" s="462" t="inlineStr">
        <is>
          <t>L001-100121322</t>
        </is>
      </c>
      <c r="E2137" s="462" t="inlineStr">
        <is>
          <t>V0016279</t>
        </is>
      </c>
      <c r="F2137" s="463" t="n">
        <v>44340</v>
      </c>
      <c r="G2137" s="464" t="n">
        <v>798308</v>
      </c>
      <c r="H2137" s="462" t="n"/>
      <c r="I2137" s="464">
        <f>G2137</f>
        <v/>
      </c>
      <c r="J2137" s="462">
        <f>IF(AND(Q2137=TRUE, R2137=TRUE, S2137=TRUE), IF(W2137&lt;-0.05, "អនុញ្ញាត (អ្នកផ្គត់ផ្គង់ប្រកាសខ្វះ)", "បានប្រកាស (អនុញ្ញាត)"), IF(AND(Q2137=FALSE, R2137=FALSE, S2137=FALSE), "ព្យួរទុក (មិនមានទិន្នន័យ)", "ប្រកាសខុស (ព្យួរទុក)"))</f>
        <v/>
      </c>
      <c r="K2137" s="462" t="inlineStr"/>
      <c r="L2137" s="462" t="inlineStr"/>
      <c r="M2137" s="464">
        <f>AH2137</f>
        <v/>
      </c>
      <c r="N2137" s="464">
        <f>IF(W2137&lt;0,AH2137,I2137)</f>
        <v/>
      </c>
      <c r="O2137" s="464">
        <f>I2137-M2137</f>
        <v/>
      </c>
      <c r="P2137" s="462" t="n"/>
      <c r="Q2137" s="462">
        <f>V2137=W2137</f>
        <v/>
      </c>
      <c r="R2137" s="462">
        <f>AND(MONTH(F2137)=MONTH(X2137), YEAR(F2137)=YEAR(X2137))</f>
        <v/>
      </c>
      <c r="S2137" s="462">
        <f>AC2137="L001-901905215"</f>
        <v/>
      </c>
      <c r="T2137" s="464">
        <f>G2137-AH2137</f>
        <v/>
      </c>
      <c r="U2137" s="462" t="n"/>
      <c r="V2137" s="462" t="inlineStr">
        <is>
          <t>V0016279</t>
        </is>
      </c>
      <c r="W2137" s="462" t="inlineStr">
        <is>
          <t>V0016279</t>
        </is>
      </c>
      <c r="X2137" s="463" t="n">
        <v>44340</v>
      </c>
      <c r="Y2137" s="462" t="inlineStr">
        <is>
          <t>V0016279</t>
        </is>
      </c>
      <c r="Z2137" s="462" t="inlineStr"/>
      <c r="AA2137" s="462" t="inlineStr">
        <is>
          <t>បុគ្គលជាប់អាករ</t>
        </is>
      </c>
      <c r="AB2137" s="462" t="inlineStr">
        <is>
          <t>L001-901905215</t>
        </is>
      </c>
      <c r="AC2137" s="462" t="inlineStr">
        <is>
          <t>វីអ៊ីស៊ិន (ខេមបូឌា) អ៊ិនដាសស្ទ្រី ឯ.ក</t>
        </is>
      </c>
      <c r="AD2137" s="464" t="n">
        <v>8779232</v>
      </c>
      <c r="AE2137" s="464" t="n">
        <v>7981120</v>
      </c>
      <c r="AF2137" s="464" t="n">
        <v>0</v>
      </c>
      <c r="AG2137" s="464" t="n">
        <v>0</v>
      </c>
      <c r="AH2137" s="464" t="n">
        <v>798112</v>
      </c>
      <c r="AI2137" s="464" t="n">
        <v>0</v>
      </c>
      <c r="AJ2137" s="464" t="n">
        <v>0</v>
      </c>
      <c r="AK2137" s="464" t="n">
        <v>0</v>
      </c>
      <c r="AL2137" s="464" t="n">
        <v>0</v>
      </c>
      <c r="AM2137" s="464" t="n">
        <v>0</v>
      </c>
      <c r="AN2137" s="464" t="n">
        <v>0</v>
      </c>
      <c r="AO2137" s="464" t="n">
        <v>0</v>
      </c>
      <c r="AP2137" s="464" t="n">
        <v>0</v>
      </c>
      <c r="AQ2137" s="462" t="inlineStr"/>
      <c r="AR2137" s="462" t="inlineStr"/>
      <c r="AS2137" s="462" t="inlineStr">
        <is>
          <t>បានប្រកាសពន្ធ</t>
        </is>
      </c>
    </row>
    <row r="2138">
      <c r="A2138" s="461" t="n">
        <v>2130</v>
      </c>
      <c r="B2138" s="462" t="inlineStr">
        <is>
          <t>កេសកាតុង</t>
        </is>
      </c>
      <c r="C2138" s="462" t="inlineStr">
        <is>
          <t>ស៊ីងហ្គាពួរ កាតុង (ខេមបូឌា)</t>
        </is>
      </c>
      <c r="D2138" s="462" t="inlineStr">
        <is>
          <t>L001-100121322</t>
        </is>
      </c>
      <c r="E2138" s="462" t="inlineStr">
        <is>
          <t>V0016298</t>
        </is>
      </c>
      <c r="F2138" s="463" t="n">
        <v>44341</v>
      </c>
      <c r="G2138" s="464" t="n">
        <v>638646</v>
      </c>
      <c r="H2138" s="462" t="n"/>
      <c r="I2138" s="464">
        <f>G2138</f>
        <v/>
      </c>
      <c r="J2138" s="462">
        <f>IF(AND(Q2138=TRUE, R2138=TRUE, S2138=TRUE), IF(W2138&lt;-0.05, "អនុញ្ញាត (អ្នកផ្គត់ផ្គង់ប្រកាសខ្វះ)", "បានប្រកាស (អនុញ្ញាត)"), IF(AND(Q2138=FALSE, R2138=FALSE, S2138=FALSE), "ព្យួរទុក (មិនមានទិន្នន័យ)", "ប្រកាសខុស (ព្យួរទុក)"))</f>
        <v/>
      </c>
      <c r="K2138" s="462" t="inlineStr"/>
      <c r="L2138" s="462" t="inlineStr"/>
      <c r="M2138" s="464">
        <f>AH2138</f>
        <v/>
      </c>
      <c r="N2138" s="464">
        <f>IF(W2138&lt;0,AH2138,I2138)</f>
        <v/>
      </c>
      <c r="O2138" s="464">
        <f>I2138-M2138</f>
        <v/>
      </c>
      <c r="P2138" s="462" t="n"/>
      <c r="Q2138" s="462">
        <f>V2138=W2138</f>
        <v/>
      </c>
      <c r="R2138" s="462">
        <f>AND(MONTH(F2138)=MONTH(X2138), YEAR(F2138)=YEAR(X2138))</f>
        <v/>
      </c>
      <c r="S2138" s="462">
        <f>AC2138="L001-901905215"</f>
        <v/>
      </c>
      <c r="T2138" s="464">
        <f>G2138-AH2138</f>
        <v/>
      </c>
      <c r="U2138" s="462" t="n"/>
      <c r="V2138" s="462" t="inlineStr">
        <is>
          <t>V0016298</t>
        </is>
      </c>
      <c r="W2138" s="462" t="inlineStr">
        <is>
          <t>V0016298</t>
        </is>
      </c>
      <c r="X2138" s="463" t="n">
        <v>44341</v>
      </c>
      <c r="Y2138" s="462" t="inlineStr">
        <is>
          <t>V0016298</t>
        </is>
      </c>
      <c r="Z2138" s="462" t="inlineStr"/>
      <c r="AA2138" s="462" t="inlineStr">
        <is>
          <t>បុគ្គលជាប់អាករ</t>
        </is>
      </c>
      <c r="AB2138" s="462" t="inlineStr">
        <is>
          <t>L001-901905215</t>
        </is>
      </c>
      <c r="AC2138" s="462" t="inlineStr">
        <is>
          <t>វីអ៊ីស៊ិន (ខេមបូឌា) អ៊ិនដាសស្ទ្រី ឯ.ក</t>
        </is>
      </c>
      <c r="AD2138" s="464" t="n">
        <v>7023386</v>
      </c>
      <c r="AE2138" s="464" t="n">
        <v>6384896</v>
      </c>
      <c r="AF2138" s="464" t="n">
        <v>0</v>
      </c>
      <c r="AG2138" s="464" t="n">
        <v>0</v>
      </c>
      <c r="AH2138" s="464" t="n">
        <v>638490</v>
      </c>
      <c r="AI2138" s="464" t="n">
        <v>0</v>
      </c>
      <c r="AJ2138" s="464" t="n">
        <v>0</v>
      </c>
      <c r="AK2138" s="464" t="n">
        <v>0</v>
      </c>
      <c r="AL2138" s="464" t="n">
        <v>0</v>
      </c>
      <c r="AM2138" s="464" t="n">
        <v>0</v>
      </c>
      <c r="AN2138" s="464" t="n">
        <v>0</v>
      </c>
      <c r="AO2138" s="464" t="n">
        <v>0</v>
      </c>
      <c r="AP2138" s="464" t="n">
        <v>0</v>
      </c>
      <c r="AQ2138" s="462" t="inlineStr"/>
      <c r="AR2138" s="462" t="inlineStr"/>
      <c r="AS2138" s="462" t="inlineStr">
        <is>
          <t>បានប្រកាសពន្ធ</t>
        </is>
      </c>
    </row>
    <row r="2139">
      <c r="A2139" s="461" t="n">
        <v>2131</v>
      </c>
      <c r="B2139" s="462" t="inlineStr">
        <is>
          <t>កេសកាតុង</t>
        </is>
      </c>
      <c r="C2139" s="462" t="inlineStr">
        <is>
          <t>ស៊ីងហ្គាពួរ កាតុង (ខេមបូឌា)</t>
        </is>
      </c>
      <c r="D2139" s="462" t="inlineStr">
        <is>
          <t>L001-100121322</t>
        </is>
      </c>
      <c r="E2139" s="462" t="inlineStr">
        <is>
          <t>V0016299</t>
        </is>
      </c>
      <c r="F2139" s="463" t="n">
        <v>44341</v>
      </c>
      <c r="G2139" s="464" t="n">
        <v>581168</v>
      </c>
      <c r="H2139" s="462" t="n"/>
      <c r="I2139" s="464">
        <f>G2139</f>
        <v/>
      </c>
      <c r="J2139" s="462">
        <f>IF(AND(Q2139=TRUE, R2139=TRUE, S2139=TRUE), IF(W2139&lt;-0.05, "អនុញ្ញាត (អ្នកផ្គត់ផ្គង់ប្រកាសខ្វះ)", "បានប្រកាស (អនុញ្ញាត)"), IF(AND(Q2139=FALSE, R2139=FALSE, S2139=FALSE), "ព្យួរទុក (មិនមានទិន្នន័យ)", "ប្រកាសខុស (ព្យួរទុក)"))</f>
        <v/>
      </c>
      <c r="K2139" s="462" t="inlineStr"/>
      <c r="L2139" s="462" t="inlineStr"/>
      <c r="M2139" s="464">
        <f>AH2139</f>
        <v/>
      </c>
      <c r="N2139" s="464">
        <f>IF(W2139&lt;0,AH2139,I2139)</f>
        <v/>
      </c>
      <c r="O2139" s="464">
        <f>I2139-M2139</f>
        <v/>
      </c>
      <c r="P2139" s="462" t="n"/>
      <c r="Q2139" s="462">
        <f>V2139=W2139</f>
        <v/>
      </c>
      <c r="R2139" s="462">
        <f>AND(MONTH(F2139)=MONTH(X2139), YEAR(F2139)=YEAR(X2139))</f>
        <v/>
      </c>
      <c r="S2139" s="462">
        <f>AC2139="L001-901905215"</f>
        <v/>
      </c>
      <c r="T2139" s="464">
        <f>G2139-AH2139</f>
        <v/>
      </c>
      <c r="U2139" s="462" t="n"/>
      <c r="V2139" s="462" t="inlineStr">
        <is>
          <t>V0016299</t>
        </is>
      </c>
      <c r="W2139" s="462" t="inlineStr">
        <is>
          <t>V0016299</t>
        </is>
      </c>
      <c r="X2139" s="463" t="n">
        <v>44341</v>
      </c>
      <c r="Y2139" s="462" t="inlineStr">
        <is>
          <t>V0016299</t>
        </is>
      </c>
      <c r="Z2139" s="462" t="inlineStr"/>
      <c r="AA2139" s="462" t="inlineStr">
        <is>
          <t>បុគ្គលជាប់អាករ</t>
        </is>
      </c>
      <c r="AB2139" s="462" t="inlineStr">
        <is>
          <t>L001-901905215</t>
        </is>
      </c>
      <c r="AC2139" s="462" t="inlineStr">
        <is>
          <t>វីអ៊ីស៊ិន (ខេមបូឌា) អ៊ិនដាសស្ទ្រី ឯ.ក</t>
        </is>
      </c>
      <c r="AD2139" s="464" t="n">
        <v>6391289</v>
      </c>
      <c r="AE2139" s="464" t="n">
        <v>5810263</v>
      </c>
      <c r="AF2139" s="464" t="n">
        <v>0</v>
      </c>
      <c r="AG2139" s="464" t="n">
        <v>0</v>
      </c>
      <c r="AH2139" s="464" t="n">
        <v>581026</v>
      </c>
      <c r="AI2139" s="464" t="n">
        <v>0</v>
      </c>
      <c r="AJ2139" s="464" t="n">
        <v>0</v>
      </c>
      <c r="AK2139" s="464" t="n">
        <v>0</v>
      </c>
      <c r="AL2139" s="464" t="n">
        <v>0</v>
      </c>
      <c r="AM2139" s="464" t="n">
        <v>0</v>
      </c>
      <c r="AN2139" s="464" t="n">
        <v>0</v>
      </c>
      <c r="AO2139" s="464" t="n">
        <v>0</v>
      </c>
      <c r="AP2139" s="464" t="n">
        <v>0</v>
      </c>
      <c r="AQ2139" s="462" t="inlineStr"/>
      <c r="AR2139" s="462" t="inlineStr"/>
      <c r="AS2139" s="462" t="inlineStr">
        <is>
          <t>បានប្រកាសពន្ធ</t>
        </is>
      </c>
    </row>
    <row r="2140">
      <c r="A2140" s="461" t="n">
        <v>2132</v>
      </c>
      <c r="B2140" s="462" t="inlineStr">
        <is>
          <t>កេសកាតុង</t>
        </is>
      </c>
      <c r="C2140" s="462" t="inlineStr">
        <is>
          <t>ស៊ីងហ្គាពួរ កាតុង (ខេមបូឌា)</t>
        </is>
      </c>
      <c r="D2140" s="462" t="inlineStr">
        <is>
          <t>L001-100121322</t>
        </is>
      </c>
      <c r="E2140" s="462" t="inlineStr">
        <is>
          <t>V0016317</t>
        </is>
      </c>
      <c r="F2140" s="463" t="n">
        <v>44343</v>
      </c>
      <c r="G2140" s="464" t="n">
        <v>18540</v>
      </c>
      <c r="H2140" s="462" t="n"/>
      <c r="I2140" s="464">
        <f>G2140</f>
        <v/>
      </c>
      <c r="J2140" s="462">
        <f>IF(AND(Q2140=TRUE, R2140=TRUE, S2140=TRUE), IF(W2140&lt;-0.05, "អនុញ្ញាត (អ្នកផ្គត់ផ្គង់ប្រកាសខ្វះ)", "បានប្រកាស (អនុញ្ញាត)"), IF(AND(Q2140=FALSE, R2140=FALSE, S2140=FALSE), "ព្យួរទុក (មិនមានទិន្នន័យ)", "ប្រកាសខុស (ព្យួរទុក)"))</f>
        <v/>
      </c>
      <c r="K2140" s="462" t="inlineStr"/>
      <c r="L2140" s="462" t="inlineStr"/>
      <c r="M2140" s="464">
        <f>AH2140</f>
        <v/>
      </c>
      <c r="N2140" s="464">
        <f>IF(W2140&lt;0,AH2140,I2140)</f>
        <v/>
      </c>
      <c r="O2140" s="464">
        <f>I2140-M2140</f>
        <v/>
      </c>
      <c r="P2140" s="462" t="n"/>
      <c r="Q2140" s="462">
        <f>V2140=W2140</f>
        <v/>
      </c>
      <c r="R2140" s="462">
        <f>AND(MONTH(F2140)=MONTH(X2140), YEAR(F2140)=YEAR(X2140))</f>
        <v/>
      </c>
      <c r="S2140" s="462">
        <f>AC2140="L001-901905215"</f>
        <v/>
      </c>
      <c r="T2140" s="464">
        <f>G2140-AH2140</f>
        <v/>
      </c>
      <c r="U2140" s="462" t="n"/>
      <c r="V2140" s="462" t="inlineStr">
        <is>
          <t>V0016317</t>
        </is>
      </c>
      <c r="W2140" s="462" t="inlineStr">
        <is>
          <t>V0016317</t>
        </is>
      </c>
      <c r="X2140" s="463" t="n">
        <v>44343</v>
      </c>
      <c r="Y2140" s="462" t="inlineStr">
        <is>
          <t>V0016317</t>
        </is>
      </c>
      <c r="Z2140" s="462" t="inlineStr"/>
      <c r="AA2140" s="462" t="inlineStr">
        <is>
          <t>បុគ្គលជាប់អាករ</t>
        </is>
      </c>
      <c r="AB2140" s="462" t="inlineStr">
        <is>
          <t>L001-901905215</t>
        </is>
      </c>
      <c r="AC2140" s="462" t="inlineStr">
        <is>
          <t>វីអ៊ីស៊ិន (ខេមបូឌា) អ៊ិនដាសស្ទ្រី ឯ.ក</t>
        </is>
      </c>
      <c r="AD2140" s="464" t="n">
        <v>204048</v>
      </c>
      <c r="AE2140" s="464" t="n">
        <v>185498</v>
      </c>
      <c r="AF2140" s="464" t="n">
        <v>0</v>
      </c>
      <c r="AG2140" s="464" t="n">
        <v>0</v>
      </c>
      <c r="AH2140" s="464" t="n">
        <v>18550</v>
      </c>
      <c r="AI2140" s="464" t="n">
        <v>0</v>
      </c>
      <c r="AJ2140" s="464" t="n">
        <v>0</v>
      </c>
      <c r="AK2140" s="464" t="n">
        <v>0</v>
      </c>
      <c r="AL2140" s="464" t="n">
        <v>0</v>
      </c>
      <c r="AM2140" s="464" t="n">
        <v>0</v>
      </c>
      <c r="AN2140" s="464" t="n">
        <v>0</v>
      </c>
      <c r="AO2140" s="464" t="n">
        <v>0</v>
      </c>
      <c r="AP2140" s="464" t="n">
        <v>0</v>
      </c>
      <c r="AQ2140" s="462" t="inlineStr"/>
      <c r="AR2140" s="462" t="inlineStr"/>
      <c r="AS2140" s="462" t="inlineStr">
        <is>
          <t>បានប្រកាសពន្ធ</t>
        </is>
      </c>
    </row>
    <row r="2141">
      <c r="A2141" s="461" t="n">
        <v>2133</v>
      </c>
      <c r="B2141" s="462" t="inlineStr">
        <is>
          <t>កេសកាតុង</t>
        </is>
      </c>
      <c r="C2141" s="462" t="inlineStr">
        <is>
          <t>ស៊ីងហ្គាពួរ កាតុង (ខេមបូឌា)</t>
        </is>
      </c>
      <c r="D2141" s="462" t="inlineStr">
        <is>
          <t>L001-100121322</t>
        </is>
      </c>
      <c r="E2141" s="462" t="inlineStr">
        <is>
          <t>V0016318</t>
        </is>
      </c>
      <c r="F2141" s="463" t="n">
        <v>44343</v>
      </c>
      <c r="G2141" s="464" t="n">
        <v>171480</v>
      </c>
      <c r="H2141" s="462" t="n"/>
      <c r="I2141" s="464">
        <f>G2141</f>
        <v/>
      </c>
      <c r="J2141" s="462">
        <f>IF(AND(Q2141=TRUE, R2141=TRUE, S2141=TRUE), IF(W2141&lt;-0.05, "អនុញ្ញាត (អ្នកផ្គត់ផ្គង់ប្រកាសខ្វះ)", "បានប្រកាស (អនុញ្ញាត)"), IF(AND(Q2141=FALSE, R2141=FALSE, S2141=FALSE), "ព្យួរទុក (មិនមានទិន្នន័យ)", "ប្រកាសខុស (ព្យួរទុក)"))</f>
        <v/>
      </c>
      <c r="K2141" s="462" t="inlineStr"/>
      <c r="L2141" s="462" t="inlineStr"/>
      <c r="M2141" s="464">
        <f>AH2141</f>
        <v/>
      </c>
      <c r="N2141" s="464">
        <f>IF(W2141&lt;0,AH2141,I2141)</f>
        <v/>
      </c>
      <c r="O2141" s="464">
        <f>I2141-M2141</f>
        <v/>
      </c>
      <c r="P2141" s="462" t="n"/>
      <c r="Q2141" s="462">
        <f>V2141=W2141</f>
        <v/>
      </c>
      <c r="R2141" s="462">
        <f>AND(MONTH(F2141)=MONTH(X2141), YEAR(F2141)=YEAR(X2141))</f>
        <v/>
      </c>
      <c r="S2141" s="462">
        <f>AC2141="L001-901905215"</f>
        <v/>
      </c>
      <c r="T2141" s="464">
        <f>G2141-AH2141</f>
        <v/>
      </c>
      <c r="U2141" s="462" t="n"/>
      <c r="V2141" s="462" t="inlineStr">
        <is>
          <t>V0016318</t>
        </is>
      </c>
      <c r="W2141" s="462" t="inlineStr">
        <is>
          <t>V0016318</t>
        </is>
      </c>
      <c r="X2141" s="463" t="n">
        <v>44343</v>
      </c>
      <c r="Y2141" s="462" t="inlineStr">
        <is>
          <t>V0016318</t>
        </is>
      </c>
      <c r="Z2141" s="462" t="inlineStr"/>
      <c r="AA2141" s="462" t="inlineStr">
        <is>
          <t>បុគ្គលជាប់អាករ</t>
        </is>
      </c>
      <c r="AB2141" s="462" t="inlineStr">
        <is>
          <t>L001-901905215</t>
        </is>
      </c>
      <c r="AC2141" s="462" t="inlineStr">
        <is>
          <t>វីអ៊ីស៊ិន (ខេមបូឌា) អ៊ិនដាសស្ទ្រី ឯ.ក</t>
        </is>
      </c>
      <c r="AD2141" s="464" t="n">
        <v>1887209</v>
      </c>
      <c r="AE2141" s="464" t="n">
        <v>1715645</v>
      </c>
      <c r="AF2141" s="464" t="n">
        <v>0</v>
      </c>
      <c r="AG2141" s="464" t="n">
        <v>0</v>
      </c>
      <c r="AH2141" s="464" t="n">
        <v>171564</v>
      </c>
      <c r="AI2141" s="464" t="n">
        <v>0</v>
      </c>
      <c r="AJ2141" s="464" t="n">
        <v>0</v>
      </c>
      <c r="AK2141" s="464" t="n">
        <v>0</v>
      </c>
      <c r="AL2141" s="464" t="n">
        <v>0</v>
      </c>
      <c r="AM2141" s="464" t="n">
        <v>0</v>
      </c>
      <c r="AN2141" s="464" t="n">
        <v>0</v>
      </c>
      <c r="AO2141" s="464" t="n">
        <v>0</v>
      </c>
      <c r="AP2141" s="464" t="n">
        <v>0</v>
      </c>
      <c r="AQ2141" s="462" t="inlineStr"/>
      <c r="AR2141" s="462" t="inlineStr"/>
      <c r="AS2141" s="462" t="inlineStr">
        <is>
          <t>បានប្រកាសពន្ធ</t>
        </is>
      </c>
    </row>
    <row r="2142">
      <c r="A2142" s="461" t="n">
        <v>2134</v>
      </c>
      <c r="B2142" s="462" t="inlineStr">
        <is>
          <t>កេសកាតុង</t>
        </is>
      </c>
      <c r="C2142" s="462" t="inlineStr">
        <is>
          <t>ស៊ីងហ្គាពួរ កាតុង (ខេមបូឌា)</t>
        </is>
      </c>
      <c r="D2142" s="462" t="inlineStr">
        <is>
          <t>L001-100121322</t>
        </is>
      </c>
      <c r="E2142" s="462" t="inlineStr">
        <is>
          <t>V0016344</t>
        </is>
      </c>
      <c r="F2142" s="463" t="n">
        <v>44347</v>
      </c>
      <c r="G2142" s="464" t="n">
        <v>654851</v>
      </c>
      <c r="H2142" s="462" t="n"/>
      <c r="I2142" s="464">
        <f>G2142</f>
        <v/>
      </c>
      <c r="J2142" s="462">
        <f>IF(AND(Q2142=TRUE, R2142=TRUE, S2142=TRUE), IF(W2142&lt;-0.05, "អនុញ្ញាត (អ្នកផ្គត់ផ្គង់ប្រកាសខ្វះ)", "បានប្រកាស (អនុញ្ញាត)"), IF(AND(Q2142=FALSE, R2142=FALSE, S2142=FALSE), "ព្យួរទុក (មិនមានទិន្នន័យ)", "ប្រកាសខុស (ព្យួរទុក)"))</f>
        <v/>
      </c>
      <c r="K2142" s="462" t="inlineStr"/>
      <c r="L2142" s="462" t="inlineStr"/>
      <c r="M2142" s="464">
        <f>AH2142</f>
        <v/>
      </c>
      <c r="N2142" s="464">
        <f>IF(W2142&lt;0,AH2142,I2142)</f>
        <v/>
      </c>
      <c r="O2142" s="464">
        <f>I2142-M2142</f>
        <v/>
      </c>
      <c r="P2142" s="462" t="n"/>
      <c r="Q2142" s="462">
        <f>V2142=W2142</f>
        <v/>
      </c>
      <c r="R2142" s="462">
        <f>AND(MONTH(F2142)=MONTH(X2142), YEAR(F2142)=YEAR(X2142))</f>
        <v/>
      </c>
      <c r="S2142" s="462">
        <f>AC2142="L001-901905215"</f>
        <v/>
      </c>
      <c r="T2142" s="464">
        <f>G2142-AH2142</f>
        <v/>
      </c>
      <c r="U2142" s="462" t="n"/>
      <c r="V2142" s="462" t="inlineStr">
        <is>
          <t>V0016344</t>
        </is>
      </c>
      <c r="W2142" s="462" t="inlineStr">
        <is>
          <t>V0016344</t>
        </is>
      </c>
      <c r="X2142" s="463" t="n">
        <v>44347</v>
      </c>
      <c r="Y2142" s="462" t="inlineStr">
        <is>
          <t>V0016344</t>
        </is>
      </c>
      <c r="Z2142" s="462" t="inlineStr"/>
      <c r="AA2142" s="462" t="inlineStr">
        <is>
          <t>បុគ្គលជាប់អាករ</t>
        </is>
      </c>
      <c r="AB2142" s="462" t="inlineStr">
        <is>
          <t>L001-901905215</t>
        </is>
      </c>
      <c r="AC2142" s="462" t="inlineStr">
        <is>
          <t>វីអ៊ីស៊ិន (ខេមបូឌា) អ៊ិនដាសស្ទ្រី ឯ.ក</t>
        </is>
      </c>
      <c r="AD2142" s="464" t="n">
        <v>7203368</v>
      </c>
      <c r="AE2142" s="464" t="n">
        <v>6548516</v>
      </c>
      <c r="AF2142" s="464" t="n">
        <v>0</v>
      </c>
      <c r="AG2142" s="464" t="n">
        <v>0</v>
      </c>
      <c r="AH2142" s="464" t="n">
        <v>654852</v>
      </c>
      <c r="AI2142" s="464" t="n">
        <v>0</v>
      </c>
      <c r="AJ2142" s="464" t="n">
        <v>0</v>
      </c>
      <c r="AK2142" s="464" t="n">
        <v>0</v>
      </c>
      <c r="AL2142" s="464" t="n">
        <v>0</v>
      </c>
      <c r="AM2142" s="464" t="n">
        <v>0</v>
      </c>
      <c r="AN2142" s="464" t="n">
        <v>0</v>
      </c>
      <c r="AO2142" s="464" t="n">
        <v>0</v>
      </c>
      <c r="AP2142" s="464" t="n">
        <v>0</v>
      </c>
      <c r="AQ2142" s="462" t="inlineStr"/>
      <c r="AR2142" s="462" t="inlineStr"/>
      <c r="AS2142" s="462" t="inlineStr">
        <is>
          <t>បានប្រកាសពន្ធ</t>
        </is>
      </c>
    </row>
    <row r="2143">
      <c r="A2143" s="461" t="n">
        <v>2135</v>
      </c>
      <c r="B2143" s="462" t="inlineStr">
        <is>
          <t>កេសកាតុង</t>
        </is>
      </c>
      <c r="C2143" s="462" t="inlineStr">
        <is>
          <t>ស៊ីងហ្គាពួរ កាតុង (ខេមបូឌា)</t>
        </is>
      </c>
      <c r="D2143" s="462" t="inlineStr">
        <is>
          <t>L001-100121322</t>
        </is>
      </c>
      <c r="E2143" s="462" t="inlineStr">
        <is>
          <t>V0016346</t>
        </is>
      </c>
      <c r="F2143" s="463" t="n">
        <v>44347</v>
      </c>
      <c r="G2143" s="464" t="n">
        <v>449158</v>
      </c>
      <c r="H2143" s="462" t="n"/>
      <c r="I2143" s="464">
        <f>G2143</f>
        <v/>
      </c>
      <c r="J2143" s="462">
        <f>IF(AND(Q2143=TRUE, R2143=TRUE, S2143=TRUE), IF(W2143&lt;-0.05, "អនុញ្ញាត (អ្នកផ្គត់ផ្គង់ប្រកាសខ្វះ)", "បានប្រកាស (អនុញ្ញាត)"), IF(AND(Q2143=FALSE, R2143=FALSE, S2143=FALSE), "ព្យួរទុក (មិនមានទិន្នន័យ)", "ប្រកាសខុស (ព្យួរទុក)"))</f>
        <v/>
      </c>
      <c r="K2143" s="462" t="inlineStr"/>
      <c r="L2143" s="462" t="inlineStr"/>
      <c r="M2143" s="464">
        <f>AH2143</f>
        <v/>
      </c>
      <c r="N2143" s="464">
        <f>IF(W2143&lt;0,AH2143,I2143)</f>
        <v/>
      </c>
      <c r="O2143" s="464">
        <f>I2143-M2143</f>
        <v/>
      </c>
      <c r="P2143" s="462" t="n"/>
      <c r="Q2143" s="462">
        <f>V2143=W2143</f>
        <v/>
      </c>
      <c r="R2143" s="462">
        <f>AND(MONTH(F2143)=MONTH(X2143), YEAR(F2143)=YEAR(X2143))</f>
        <v/>
      </c>
      <c r="S2143" s="462">
        <f>AC2143="L001-901905215"</f>
        <v/>
      </c>
      <c r="T2143" s="464">
        <f>G2143-AH2143</f>
        <v/>
      </c>
      <c r="U2143" s="462" t="n"/>
      <c r="V2143" s="462" t="inlineStr">
        <is>
          <t>V0016346</t>
        </is>
      </c>
      <c r="W2143" s="462" t="inlineStr">
        <is>
          <t>V0016346</t>
        </is>
      </c>
      <c r="X2143" s="463" t="n">
        <v>44347</v>
      </c>
      <c r="Y2143" s="462" t="inlineStr">
        <is>
          <t>V0016346</t>
        </is>
      </c>
      <c r="Z2143" s="462" t="inlineStr"/>
      <c r="AA2143" s="462" t="inlineStr">
        <is>
          <t>បុគ្គលជាប់អាករ</t>
        </is>
      </c>
      <c r="AB2143" s="462" t="inlineStr">
        <is>
          <t>L001-901905215</t>
        </is>
      </c>
      <c r="AC2143" s="462" t="inlineStr">
        <is>
          <t>វីអ៊ីស៊ិន (ខេមបូឌា) អ៊ិនដាសស្ទ្រី ឯ.ក</t>
        </is>
      </c>
      <c r="AD2143" s="464" t="n">
        <v>4940720</v>
      </c>
      <c r="AE2143" s="464" t="n">
        <v>4491564</v>
      </c>
      <c r="AF2143" s="464" t="n">
        <v>0</v>
      </c>
      <c r="AG2143" s="464" t="n">
        <v>0</v>
      </c>
      <c r="AH2143" s="464" t="n">
        <v>449156</v>
      </c>
      <c r="AI2143" s="464" t="n">
        <v>0</v>
      </c>
      <c r="AJ2143" s="464" t="n">
        <v>0</v>
      </c>
      <c r="AK2143" s="464" t="n">
        <v>0</v>
      </c>
      <c r="AL2143" s="464" t="n">
        <v>0</v>
      </c>
      <c r="AM2143" s="464" t="n">
        <v>0</v>
      </c>
      <c r="AN2143" s="464" t="n">
        <v>0</v>
      </c>
      <c r="AO2143" s="464" t="n">
        <v>0</v>
      </c>
      <c r="AP2143" s="464" t="n">
        <v>0</v>
      </c>
      <c r="AQ2143" s="462" t="inlineStr"/>
      <c r="AR2143" s="462" t="inlineStr"/>
      <c r="AS2143" s="462" t="inlineStr">
        <is>
          <t>បានប្រកាសពន្ធ</t>
        </is>
      </c>
    </row>
    <row r="2144">
      <c r="A2144" s="461" t="n">
        <v>2136</v>
      </c>
      <c r="B2144" s="462" t="inlineStr">
        <is>
          <t>កេសកាតុង</t>
        </is>
      </c>
      <c r="C2144" s="462" t="inlineStr">
        <is>
          <t>ស៊ីងហ្គាពួរ កាតុង (ខេមបូឌា)</t>
        </is>
      </c>
      <c r="D2144" s="462" t="inlineStr">
        <is>
          <t>L001-100121322</t>
        </is>
      </c>
      <c r="E2144" s="462" t="inlineStr">
        <is>
          <t>V0016061</t>
        </is>
      </c>
      <c r="F2144" s="463" t="n">
        <v>44317</v>
      </c>
      <c r="G2144" s="464" t="n">
        <v>565450</v>
      </c>
      <c r="H2144" s="462" t="n"/>
      <c r="I2144" s="464">
        <f>G2144</f>
        <v/>
      </c>
      <c r="J2144" s="462">
        <f>IF(AND(Q2144=TRUE, R2144=TRUE, S2144=TRUE), IF(W2144&lt;-0.05, "អនុញ្ញាត (អ្នកផ្គត់ផ្គង់ប្រកាសខ្វះ)", "បានប្រកាស (អនុញ្ញាត)"), IF(AND(Q2144=FALSE, R2144=FALSE, S2144=FALSE), "ព្យួរទុក (មិនមានទិន្នន័យ)", "ប្រកាសខុស (ព្យួរទុក)"))</f>
        <v/>
      </c>
      <c r="K2144" s="462" t="inlineStr"/>
      <c r="L2144" s="462" t="inlineStr"/>
      <c r="M2144" s="464">
        <f>AH2144</f>
        <v/>
      </c>
      <c r="N2144" s="464">
        <f>IF(W2144&lt;0,AH2144,I2144)</f>
        <v/>
      </c>
      <c r="O2144" s="464">
        <f>I2144-M2144</f>
        <v/>
      </c>
      <c r="P2144" s="462" t="n"/>
      <c r="Q2144" s="462">
        <f>V2144=W2144</f>
        <v/>
      </c>
      <c r="R2144" s="462">
        <f>AND(MONTH(F2144)=MONTH(X2144), YEAR(F2144)=YEAR(X2144))</f>
        <v/>
      </c>
      <c r="S2144" s="462">
        <f>AC2144="L001-901905215"</f>
        <v/>
      </c>
      <c r="T2144" s="464">
        <f>G2144-AH2144</f>
        <v/>
      </c>
      <c r="U2144" s="462" t="n"/>
      <c r="V2144" s="462" t="inlineStr">
        <is>
          <t>V0016061</t>
        </is>
      </c>
      <c r="W2144" s="462" t="inlineStr">
        <is>
          <t>V0016061</t>
        </is>
      </c>
      <c r="X2144" s="463" t="n">
        <v>44289</v>
      </c>
      <c r="Y2144" s="462" t="inlineStr">
        <is>
          <t>V0016061</t>
        </is>
      </c>
      <c r="Z2144" s="462" t="inlineStr"/>
      <c r="AA2144" s="462" t="inlineStr">
        <is>
          <t>បុគ្គលជាប់អាករ</t>
        </is>
      </c>
      <c r="AB2144" s="462" t="inlineStr">
        <is>
          <t>L001-901905215</t>
        </is>
      </c>
      <c r="AC2144" s="462" t="inlineStr">
        <is>
          <t>វីអ៊ីស៊ិន (ខេមបូឌា) អ៊ិនដាសស្ទ្រី ឯ.ក</t>
        </is>
      </c>
      <c r="AD2144" s="464" t="n">
        <v>6221493</v>
      </c>
      <c r="AE2144" s="464" t="n">
        <v>5655903</v>
      </c>
      <c r="AF2144" s="464" t="n">
        <v>0</v>
      </c>
      <c r="AG2144" s="464" t="n">
        <v>0</v>
      </c>
      <c r="AH2144" s="464" t="n">
        <v>565590</v>
      </c>
      <c r="AI2144" s="464" t="n">
        <v>0</v>
      </c>
      <c r="AJ2144" s="464" t="n">
        <v>0</v>
      </c>
      <c r="AK2144" s="464" t="n">
        <v>0</v>
      </c>
      <c r="AL2144" s="464" t="n">
        <v>0</v>
      </c>
      <c r="AM2144" s="464" t="n">
        <v>0</v>
      </c>
      <c r="AN2144" s="464" t="n">
        <v>0</v>
      </c>
      <c r="AO2144" s="464" t="n">
        <v>0</v>
      </c>
      <c r="AP2144" s="464" t="n">
        <v>0</v>
      </c>
      <c r="AQ2144" s="462" t="inlineStr"/>
      <c r="AR2144" s="462" t="inlineStr"/>
      <c r="AS2144" s="462" t="inlineStr">
        <is>
          <t>បានប្រកាសពន្ធ</t>
        </is>
      </c>
    </row>
    <row r="2145">
      <c r="A2145" s="461" t="n">
        <v>2137</v>
      </c>
      <c r="B2145" s="462" t="inlineStr">
        <is>
          <t>កេសកាតុង</t>
        </is>
      </c>
      <c r="C2145" s="462" t="inlineStr">
        <is>
          <t>ស៊ីងហ្គាពួរ កាតុង (ខេមបូឌា)</t>
        </is>
      </c>
      <c r="D2145" s="462" t="inlineStr">
        <is>
          <t>L001-100121322</t>
        </is>
      </c>
      <c r="E2145" s="462" t="inlineStr">
        <is>
          <t>V0016062</t>
        </is>
      </c>
      <c r="F2145" s="463" t="n">
        <v>44317</v>
      </c>
      <c r="G2145" s="464" t="n">
        <v>104110</v>
      </c>
      <c r="H2145" s="462" t="n"/>
      <c r="I2145" s="464">
        <f>G2145</f>
        <v/>
      </c>
      <c r="J2145" s="462">
        <f>IF(AND(Q2145=TRUE, R2145=TRUE, S2145=TRUE), IF(W2145&lt;-0.05, "អនុញ្ញាត (អ្នកផ្គត់ផ្គង់ប្រកាសខ្វះ)", "បានប្រកាស (អនុញ្ញាត)"), IF(AND(Q2145=FALSE, R2145=FALSE, S2145=FALSE), "ព្យួរទុក (មិនមានទិន្នន័យ)", "ប្រកាសខុស (ព្យួរទុក)"))</f>
        <v/>
      </c>
      <c r="K2145" s="462" t="inlineStr"/>
      <c r="L2145" s="462" t="inlineStr"/>
      <c r="M2145" s="464">
        <f>AH2145</f>
        <v/>
      </c>
      <c r="N2145" s="464">
        <f>IF(W2145&lt;0,AH2145,I2145)</f>
        <v/>
      </c>
      <c r="O2145" s="464">
        <f>I2145-M2145</f>
        <v/>
      </c>
      <c r="P2145" s="462" t="n"/>
      <c r="Q2145" s="462">
        <f>V2145=W2145</f>
        <v/>
      </c>
      <c r="R2145" s="462">
        <f>AND(MONTH(F2145)=MONTH(X2145), YEAR(F2145)=YEAR(X2145))</f>
        <v/>
      </c>
      <c r="S2145" s="462">
        <f>AC2145="L001-901905215"</f>
        <v/>
      </c>
      <c r="T2145" s="464">
        <f>G2145-AH2145</f>
        <v/>
      </c>
      <c r="U2145" s="462" t="n"/>
      <c r="V2145" s="462" t="inlineStr">
        <is>
          <t>V0016062</t>
        </is>
      </c>
      <c r="W2145" s="462" t="inlineStr">
        <is>
          <t>V0016062</t>
        </is>
      </c>
      <c r="X2145" s="463" t="n">
        <v>44289</v>
      </c>
      <c r="Y2145" s="462" t="inlineStr">
        <is>
          <t>V0016062</t>
        </is>
      </c>
      <c r="Z2145" s="462" t="inlineStr"/>
      <c r="AA2145" s="462" t="inlineStr">
        <is>
          <t>បុគ្គលជាប់អាករ</t>
        </is>
      </c>
      <c r="AB2145" s="462" t="inlineStr">
        <is>
          <t>L001-901905215</t>
        </is>
      </c>
      <c r="AC2145" s="462" t="inlineStr">
        <is>
          <t>វីអ៊ីស៊ិន (ខេមបូឌា) អ៊ិនដាសស្ទ្រី ឯ.ក</t>
        </is>
      </c>
      <c r="AD2145" s="464" t="n">
        <v>1145503</v>
      </c>
      <c r="AE2145" s="464" t="n">
        <v>1041366</v>
      </c>
      <c r="AF2145" s="464" t="n">
        <v>0</v>
      </c>
      <c r="AG2145" s="464" t="n">
        <v>0</v>
      </c>
      <c r="AH2145" s="464" t="n">
        <v>104137</v>
      </c>
      <c r="AI2145" s="464" t="n">
        <v>0</v>
      </c>
      <c r="AJ2145" s="464" t="n">
        <v>0</v>
      </c>
      <c r="AK2145" s="464" t="n">
        <v>0</v>
      </c>
      <c r="AL2145" s="464" t="n">
        <v>0</v>
      </c>
      <c r="AM2145" s="464" t="n">
        <v>0</v>
      </c>
      <c r="AN2145" s="464" t="n">
        <v>0</v>
      </c>
      <c r="AO2145" s="464" t="n">
        <v>0</v>
      </c>
      <c r="AP2145" s="464" t="n">
        <v>0</v>
      </c>
      <c r="AQ2145" s="462" t="inlineStr"/>
      <c r="AR2145" s="462" t="inlineStr"/>
      <c r="AS2145" s="462" t="inlineStr">
        <is>
          <t>បានប្រកាសពន្ធ</t>
        </is>
      </c>
    </row>
    <row r="2146">
      <c r="A2146" s="461" t="n">
        <v>2138</v>
      </c>
      <c r="B2146" s="462" t="inlineStr">
        <is>
          <t>កេសកាតុង</t>
        </is>
      </c>
      <c r="C2146" s="462" t="inlineStr">
        <is>
          <t>ស៊ីងហ្គាពួរ កាតុង (ខេមបូឌា)</t>
        </is>
      </c>
      <c r="D2146" s="462" t="inlineStr">
        <is>
          <t>L001-100121322</t>
        </is>
      </c>
      <c r="E2146" s="462" t="inlineStr">
        <is>
          <t>V0016125</t>
        </is>
      </c>
      <c r="F2146" s="463" t="n">
        <v>44329</v>
      </c>
      <c r="G2146" s="464" t="n">
        <v>7408</v>
      </c>
      <c r="H2146" s="462" t="n"/>
      <c r="I2146" s="464">
        <f>G2146</f>
        <v/>
      </c>
      <c r="J2146" s="462">
        <f>IF(AND(Q2146=TRUE, R2146=TRUE, S2146=TRUE), IF(W2146&lt;-0.05, "អនុញ្ញាត (អ្នកផ្គត់ផ្គង់ប្រកាសខ្វះ)", "បានប្រកាស (អនុញ្ញាត)"), IF(AND(Q2146=FALSE, R2146=FALSE, S2146=FALSE), "ព្យួរទុក (មិនមានទិន្នន័យ)", "ប្រកាសខុស (ព្យួរទុក)"))</f>
        <v/>
      </c>
      <c r="K2146" s="462" t="inlineStr"/>
      <c r="L2146" s="462" t="inlineStr"/>
      <c r="M2146" s="464">
        <f>AH2146</f>
        <v/>
      </c>
      <c r="N2146" s="464">
        <f>IF(W2146&lt;0,AH2146,I2146)</f>
        <v/>
      </c>
      <c r="O2146" s="464">
        <f>I2146-M2146</f>
        <v/>
      </c>
      <c r="P2146" s="462" t="n"/>
      <c r="Q2146" s="462">
        <f>V2146=W2146</f>
        <v/>
      </c>
      <c r="R2146" s="462">
        <f>AND(MONTH(F2146)=MONTH(X2146), YEAR(F2146)=YEAR(X2146))</f>
        <v/>
      </c>
      <c r="S2146" s="462">
        <f>AC2146="L001-901905215"</f>
        <v/>
      </c>
      <c r="T2146" s="464">
        <f>G2146-AH2146</f>
        <v/>
      </c>
      <c r="U2146" s="462" t="n"/>
      <c r="V2146" s="462" t="inlineStr">
        <is>
          <t>V0016125</t>
        </is>
      </c>
      <c r="W2146" s="462" t="inlineStr">
        <is>
          <t>V0016125</t>
        </is>
      </c>
      <c r="X2146" s="463" t="n">
        <v>44299</v>
      </c>
      <c r="Y2146" s="462" t="inlineStr">
        <is>
          <t>V0016125</t>
        </is>
      </c>
      <c r="Z2146" s="462" t="inlineStr"/>
      <c r="AA2146" s="462" t="inlineStr">
        <is>
          <t>បុគ្គលជាប់អាករ</t>
        </is>
      </c>
      <c r="AB2146" s="462" t="inlineStr">
        <is>
          <t>L001-901905215</t>
        </is>
      </c>
      <c r="AC2146" s="462" t="inlineStr">
        <is>
          <t>វីអ៊ីស៊ិន (ខេមបូឌា) អ៊ិនដាសស្ទ្រី ឯ.ក</t>
        </is>
      </c>
      <c r="AD2146" s="464" t="n">
        <v>81486</v>
      </c>
      <c r="AE2146" s="464" t="n">
        <v>74078</v>
      </c>
      <c r="AF2146" s="464" t="n">
        <v>0</v>
      </c>
      <c r="AG2146" s="464" t="n">
        <v>0</v>
      </c>
      <c r="AH2146" s="464" t="n">
        <v>7408</v>
      </c>
      <c r="AI2146" s="464" t="n">
        <v>0</v>
      </c>
      <c r="AJ2146" s="464" t="n">
        <v>0</v>
      </c>
      <c r="AK2146" s="464" t="n">
        <v>0</v>
      </c>
      <c r="AL2146" s="464" t="n">
        <v>0</v>
      </c>
      <c r="AM2146" s="464" t="n">
        <v>0</v>
      </c>
      <c r="AN2146" s="464" t="n">
        <v>0</v>
      </c>
      <c r="AO2146" s="464" t="n">
        <v>0</v>
      </c>
      <c r="AP2146" s="464" t="n">
        <v>0</v>
      </c>
      <c r="AQ2146" s="462" t="inlineStr"/>
      <c r="AR2146" s="462" t="inlineStr"/>
      <c r="AS2146" s="462" t="inlineStr">
        <is>
          <t>បានប្រកាសពន្ធ</t>
        </is>
      </c>
    </row>
    <row r="2147">
      <c r="A2147" s="461" t="n">
        <v>2139</v>
      </c>
      <c r="B2147" s="462" t="inlineStr">
        <is>
          <t>Color Box,Paper card,PDQ</t>
        </is>
      </c>
      <c r="C2147" s="462" t="inlineStr">
        <is>
          <t>ហឺ ចេង ស៊ីង ភែកឃីជីង (ខេមបូឌា) ឯ.ក</t>
        </is>
      </c>
      <c r="D2147" s="462" t="inlineStr">
        <is>
          <t>L001-902004143</t>
        </is>
      </c>
      <c r="E2147" s="462" t="inlineStr">
        <is>
          <t>00154</t>
        </is>
      </c>
      <c r="F2147" s="463" t="n">
        <v>44347</v>
      </c>
      <c r="G2147" s="464" t="n">
        <v>15733123</v>
      </c>
      <c r="H2147" s="462" t="n"/>
      <c r="I2147" s="464">
        <f>G2147</f>
        <v/>
      </c>
      <c r="J2147" s="462">
        <f>IF(AND(Q2147=TRUE, R2147=TRUE, S2147=TRUE), IF(W2147&lt;-0.05, "អនុញ្ញាត (អ្នកផ្គត់ផ្គង់ប្រកាសខ្វះ)", "បានប្រកាស (អនុញ្ញាត)"), IF(AND(Q2147=FALSE, R2147=FALSE, S2147=FALSE), "ព្យួរទុក (មិនមានទិន្នន័យ)", "ប្រកាសខុស (ព្យួរទុក)"))</f>
        <v/>
      </c>
      <c r="K2147" s="462" t="inlineStr"/>
      <c r="L2147" s="462" t="inlineStr"/>
      <c r="M2147" s="464">
        <f>AH2147</f>
        <v/>
      </c>
      <c r="N2147" s="464">
        <f>IF(W2147&lt;0,AH2147,I2147)</f>
        <v/>
      </c>
      <c r="O2147" s="464">
        <f>I2147-M2147</f>
        <v/>
      </c>
      <c r="P2147" s="462" t="n"/>
      <c r="Q2147" s="462">
        <f>V2147=W2147</f>
        <v/>
      </c>
      <c r="R2147" s="462">
        <f>AND(MONTH(F2147)=MONTH(X2147), YEAR(F2147)=YEAR(X2147))</f>
        <v/>
      </c>
      <c r="S2147" s="462">
        <f>AC2147="L001-901905215"</f>
        <v/>
      </c>
      <c r="T2147" s="464">
        <f>G2147-AH2147</f>
        <v/>
      </c>
      <c r="U2147" s="462" t="n"/>
      <c r="V2147" s="462" t="inlineStr">
        <is>
          <t>00154</t>
        </is>
      </c>
      <c r="W2147" s="462" t="inlineStr">
        <is>
          <t>00154</t>
        </is>
      </c>
      <c r="X2147" s="463" t="n">
        <v>44347</v>
      </c>
      <c r="Y2147" s="462" t="inlineStr">
        <is>
          <t>00154</t>
        </is>
      </c>
      <c r="Z2147" s="462" t="inlineStr"/>
      <c r="AA2147" s="462" t="inlineStr">
        <is>
          <t>បុគ្គលជាប់អាករ</t>
        </is>
      </c>
      <c r="AB2147" s="462" t="inlineStr">
        <is>
          <t>L001-901905215</t>
        </is>
      </c>
      <c r="AC2147" s="462" t="inlineStr">
        <is>
          <t>វីអ៊ីស៊ិន (ខេមបូឌា) អ៊ិនដាសស្ទ្រី ឯ.ក</t>
        </is>
      </c>
      <c r="AD2147" s="464" t="n">
        <v>173064373</v>
      </c>
      <c r="AE2147" s="464" t="n">
        <v>157331248</v>
      </c>
      <c r="AF2147" s="464" t="n">
        <v>0</v>
      </c>
      <c r="AG2147" s="464" t="n">
        <v>0</v>
      </c>
      <c r="AH2147" s="464" t="n">
        <v>15733125</v>
      </c>
      <c r="AI2147" s="464" t="n">
        <v>0</v>
      </c>
      <c r="AJ2147" s="464" t="n">
        <v>0</v>
      </c>
      <c r="AK2147" s="464" t="n">
        <v>0</v>
      </c>
      <c r="AL2147" s="464" t="n">
        <v>0</v>
      </c>
      <c r="AM2147" s="464" t="n">
        <v>0</v>
      </c>
      <c r="AN2147" s="464" t="n">
        <v>0</v>
      </c>
      <c r="AO2147" s="464" t="n">
        <v>0</v>
      </c>
      <c r="AP2147" s="464" t="n">
        <v>0</v>
      </c>
      <c r="AQ2147" s="462" t="inlineStr"/>
      <c r="AR2147" s="462" t="inlineStr">
        <is>
          <t>Revenues from Color box Paper Card and PDQ</t>
        </is>
      </c>
      <c r="AS2147" s="462" t="inlineStr">
        <is>
          <t>បានប្រកាសពន្ធ</t>
        </is>
      </c>
    </row>
    <row r="2148">
      <c r="A2148" s="461" t="n">
        <v>2140</v>
      </c>
      <c r="B2148" s="462" t="inlineStr">
        <is>
          <t>ផ្លាកក្រដាសនិងក្រដាស</t>
        </is>
      </c>
      <c r="C2148" s="462" t="inlineStr">
        <is>
          <t>ដុងគ័ន ស៊ីធី ហ្វាញស្តារ ព្រីនធីង (ខេមបូឌា)</t>
        </is>
      </c>
      <c r="D2148" s="462" t="inlineStr">
        <is>
          <t>L001-100193021</t>
        </is>
      </c>
      <c r="E2148" s="462" t="inlineStr">
        <is>
          <t>000279</t>
        </is>
      </c>
      <c r="F2148" s="463" t="n">
        <v>44347</v>
      </c>
      <c r="G2148" s="464" t="n">
        <v>9189718</v>
      </c>
      <c r="H2148" s="462" t="n"/>
      <c r="I2148" s="464">
        <f>G2148</f>
        <v/>
      </c>
      <c r="J2148" s="462">
        <f>IF(AND(Q2148=TRUE, R2148=TRUE, S2148=TRUE), IF(W2148&lt;-0.05, "អនុញ្ញាត (អ្នកផ្គត់ផ្គង់ប្រកាសខ្វះ)", "បានប្រកាស (អនុញ្ញាត)"), IF(AND(Q2148=FALSE, R2148=FALSE, S2148=FALSE), "ព្យួរទុក (មិនមានទិន្នន័យ)", "ប្រកាសខុស (ព្យួរទុក)"))</f>
        <v/>
      </c>
      <c r="K2148" s="462" t="inlineStr"/>
      <c r="L2148" s="462" t="inlineStr"/>
      <c r="M2148" s="464">
        <f>AH2148</f>
        <v/>
      </c>
      <c r="N2148" s="464">
        <f>IF(W2148&lt;0,AH2148,I2148)</f>
        <v/>
      </c>
      <c r="O2148" s="464">
        <f>I2148-M2148</f>
        <v/>
      </c>
      <c r="P2148" s="462" t="n"/>
      <c r="Q2148" s="462">
        <f>V2148=W2148</f>
        <v/>
      </c>
      <c r="R2148" s="462">
        <f>AND(MONTH(F2148)=MONTH(X2148), YEAR(F2148)=YEAR(X2148))</f>
        <v/>
      </c>
      <c r="S2148" s="462">
        <f>AC2148="L001-901905215"</f>
        <v/>
      </c>
      <c r="T2148" s="464">
        <f>G2148-AH2148</f>
        <v/>
      </c>
      <c r="U2148" s="462" t="n"/>
      <c r="V2148" s="462" t="inlineStr">
        <is>
          <t>000279</t>
        </is>
      </c>
      <c r="W2148" s="462" t="inlineStr">
        <is>
          <t>000279</t>
        </is>
      </c>
      <c r="X2148" s="463" t="n">
        <v>44347</v>
      </c>
      <c r="Y2148" s="462" t="inlineStr">
        <is>
          <t>000279</t>
        </is>
      </c>
      <c r="Z2148" s="462" t="inlineStr"/>
      <c r="AA2148" s="462" t="inlineStr">
        <is>
          <t>បុគ្គលជាប់អាករ</t>
        </is>
      </c>
      <c r="AB2148" s="462" t="inlineStr">
        <is>
          <t>L001-901905215</t>
        </is>
      </c>
      <c r="AC2148" s="462" t="inlineStr">
        <is>
          <t>វីអ៊ីស៊ិន (ខេមបូឌា) អ៊ិនដាសស្ទ្រី ឯ.ក</t>
        </is>
      </c>
      <c r="AD2148" s="464" t="n">
        <v>101086899</v>
      </c>
      <c r="AE2148" s="464" t="n">
        <v>91897181</v>
      </c>
      <c r="AF2148" s="464" t="n">
        <v>0</v>
      </c>
      <c r="AG2148" s="464" t="n">
        <v>0</v>
      </c>
      <c r="AH2148" s="464" t="n">
        <v>9189718</v>
      </c>
      <c r="AI2148" s="464" t="n">
        <v>0</v>
      </c>
      <c r="AJ2148" s="464" t="n">
        <v>0</v>
      </c>
      <c r="AK2148" s="464" t="n">
        <v>0</v>
      </c>
      <c r="AL2148" s="464" t="n">
        <v>0</v>
      </c>
      <c r="AM2148" s="464" t="n">
        <v>0</v>
      </c>
      <c r="AN2148" s="464" t="n">
        <v>0</v>
      </c>
      <c r="AO2148" s="464" t="n">
        <v>0</v>
      </c>
      <c r="AP2148" s="464" t="n">
        <v>0</v>
      </c>
      <c r="AQ2148" s="462" t="inlineStr"/>
      <c r="AR2148" s="462" t="inlineStr">
        <is>
          <t>ផ្លាកក្រដាស</t>
        </is>
      </c>
      <c r="AS2148" s="462" t="inlineStr">
        <is>
          <t>បានប្រកាសពន្ធ</t>
        </is>
      </c>
    </row>
    <row r="2149">
      <c r="A2149" s="461" t="n">
        <v>2141</v>
      </c>
      <c r="B2149" s="462" t="inlineStr">
        <is>
          <t>G40 PET Blister Cover</t>
        </is>
      </c>
      <c r="C2149" s="462" t="inlineStr">
        <is>
          <t>ខេមបូឌាន វ៉ាយភីស៊ី ត្រេឌីង ឯ.ក</t>
        </is>
      </c>
      <c r="D2149" s="462" t="inlineStr">
        <is>
          <t>B108-901904896</t>
        </is>
      </c>
      <c r="E2149" s="462" t="inlineStr">
        <is>
          <t>YPC2021/05-0009</t>
        </is>
      </c>
      <c r="F2149" s="463" t="n">
        <v>44337</v>
      </c>
      <c r="G2149" s="464" t="n">
        <v>2648750</v>
      </c>
      <c r="H2149" s="462" t="n"/>
      <c r="I2149" s="464">
        <f>G2149</f>
        <v/>
      </c>
      <c r="J2149" s="462">
        <f>IF(AND(Q2149=TRUE, R2149=TRUE, S2149=TRUE), IF(W2149&lt;-0.05, "អនុញ្ញាត (អ្នកផ្គត់ផ្គង់ប្រកាសខ្វះ)", "បានប្រកាស (អនុញ្ញាត)"), IF(AND(Q2149=FALSE, R2149=FALSE, S2149=FALSE), "ព្យួរទុក (មិនមានទិន្នន័យ)", "ប្រកាសខុស (ព្យួរទុក)"))</f>
        <v/>
      </c>
      <c r="K2149" s="462" t="inlineStr"/>
      <c r="L2149" s="462" t="inlineStr"/>
      <c r="M2149" s="464">
        <f>AH2149</f>
        <v/>
      </c>
      <c r="N2149" s="464">
        <f>IF(W2149&lt;0,AH2149,I2149)</f>
        <v/>
      </c>
      <c r="O2149" s="464">
        <f>I2149-M2149</f>
        <v/>
      </c>
      <c r="P2149" s="462" t="n"/>
      <c r="Q2149" s="462">
        <f>V2149=W2149</f>
        <v/>
      </c>
      <c r="R2149" s="462">
        <f>AND(MONTH(F2149)=MONTH(X2149), YEAR(F2149)=YEAR(X2149))</f>
        <v/>
      </c>
      <c r="S2149" s="462">
        <f>AC2149="L001-901905215"</f>
        <v/>
      </c>
      <c r="T2149" s="464">
        <f>G2149-AH2149</f>
        <v/>
      </c>
      <c r="U2149" s="462" t="n"/>
      <c r="V2149" s="462" t="inlineStr">
        <is>
          <t>YPC2021050009</t>
        </is>
      </c>
      <c r="W2149" s="462" t="inlineStr"/>
      <c r="X2149" s="499" t="n"/>
      <c r="Y2149" s="462" t="n"/>
      <c r="Z2149" s="462" t="n"/>
      <c r="AA2149" s="462" t="n"/>
      <c r="AB2149" s="462" t="n"/>
      <c r="AC2149" s="462" t="n"/>
      <c r="AD2149" s="462" t="n"/>
      <c r="AE2149" s="462" t="n"/>
      <c r="AF2149" s="462" t="n"/>
      <c r="AG2149" s="462" t="n"/>
      <c r="AH2149" s="462" t="n"/>
      <c r="AI2149" s="462" t="n"/>
      <c r="AJ2149" s="462" t="n"/>
      <c r="AK2149" s="462" t="n"/>
      <c r="AL2149" s="462" t="n"/>
      <c r="AM2149" s="462" t="n"/>
      <c r="AN2149" s="462" t="n"/>
      <c r="AO2149" s="462" t="n"/>
      <c r="AP2149" s="462" t="n"/>
      <c r="AQ2149" s="462" t="n"/>
      <c r="AR2149" s="462" t="n"/>
      <c r="AS2149" s="462" t="n"/>
    </row>
    <row r="2150">
      <c r="A2150" s="461" t="n">
        <v>2142</v>
      </c>
      <c r="B2150" s="462" t="inlineStr">
        <is>
          <t>Paper label</t>
        </is>
      </c>
      <c r="C2150" s="462" t="inlineStr">
        <is>
          <t>ស៊ីន ហ្វី យ៉ាង ព្រីនធីង &amp; អិកសេសសឺរី ឯ.ក</t>
        </is>
      </c>
      <c r="D2150" s="462" t="inlineStr">
        <is>
          <t>K010-901906822</t>
        </is>
      </c>
      <c r="E2150" s="462" t="inlineStr">
        <is>
          <t>XFY-YD2021070</t>
        </is>
      </c>
      <c r="F2150" s="463" t="n">
        <v>44347</v>
      </c>
      <c r="G2150" s="464" t="n">
        <v>3471856</v>
      </c>
      <c r="H2150" s="462" t="n"/>
      <c r="I2150" s="464">
        <f>G2150</f>
        <v/>
      </c>
      <c r="J2150" s="462">
        <f>IF(AND(Q2150=TRUE, R2150=TRUE, S2150=TRUE), IF(W2150&lt;-0.05, "អនុញ្ញាត (អ្នកផ្គត់ផ្គង់ប្រកាសខ្វះ)", "បានប្រកាស (អនុញ្ញាត)"), IF(AND(Q2150=FALSE, R2150=FALSE, S2150=FALSE), "ព្យួរទុក (មិនមានទិន្នន័យ)", "ប្រកាសខុស (ព្យួរទុក)"))</f>
        <v/>
      </c>
      <c r="K2150" s="462" t="inlineStr"/>
      <c r="L2150" s="462" t="inlineStr"/>
      <c r="M2150" s="464">
        <f>AH2150</f>
        <v/>
      </c>
      <c r="N2150" s="464">
        <f>IF(W2150&lt;0,AH2150,I2150)</f>
        <v/>
      </c>
      <c r="O2150" s="464">
        <f>I2150-M2150</f>
        <v/>
      </c>
      <c r="P2150" s="462" t="n"/>
      <c r="Q2150" s="462">
        <f>V2150=W2150</f>
        <v/>
      </c>
      <c r="R2150" s="462">
        <f>AND(MONTH(F2150)=MONTH(X2150), YEAR(F2150)=YEAR(X2150))</f>
        <v/>
      </c>
      <c r="S2150" s="462">
        <f>AC2150="L001-901905215"</f>
        <v/>
      </c>
      <c r="T2150" s="464">
        <f>G2150-AH2150</f>
        <v/>
      </c>
      <c r="U2150" s="462" t="n"/>
      <c r="V2150" s="462" t="inlineStr">
        <is>
          <t>XFYYD2021070</t>
        </is>
      </c>
      <c r="W2150" s="462" t="inlineStr">
        <is>
          <t>XFYYD2021070</t>
        </is>
      </c>
      <c r="X2150" s="463" t="n">
        <v>44347</v>
      </c>
      <c r="Y2150" s="462" t="inlineStr">
        <is>
          <t>XFY-YD2021070</t>
        </is>
      </c>
      <c r="Z2150" s="462" t="inlineStr"/>
      <c r="AA2150" s="462" t="inlineStr">
        <is>
          <t>បុគ្គលជាប់អាករ</t>
        </is>
      </c>
      <c r="AB2150" s="462" t="inlineStr">
        <is>
          <t>L001-901905215</t>
        </is>
      </c>
      <c r="AC2150" s="462" t="inlineStr">
        <is>
          <t>វីអ៊ីស៊ិន (ខេមបូឌា) អ៊ិនដាសស្ទ្រី ឯ.ក</t>
        </is>
      </c>
      <c r="AD2150" s="464" t="n">
        <v>38190421</v>
      </c>
      <c r="AE2150" s="464" t="n">
        <v>34718565</v>
      </c>
      <c r="AF2150" s="464" t="n">
        <v>0</v>
      </c>
      <c r="AG2150" s="464" t="n">
        <v>0</v>
      </c>
      <c r="AH2150" s="464" t="n">
        <v>3471856</v>
      </c>
      <c r="AI2150" s="464" t="n">
        <v>0</v>
      </c>
      <c r="AJ2150" s="464" t="n">
        <v>0</v>
      </c>
      <c r="AK2150" s="464" t="n">
        <v>0</v>
      </c>
      <c r="AL2150" s="464" t="n">
        <v>0</v>
      </c>
      <c r="AM2150" s="464" t="n">
        <v>0</v>
      </c>
      <c r="AN2150" s="464" t="n">
        <v>0</v>
      </c>
      <c r="AO2150" s="464" t="n">
        <v>0</v>
      </c>
      <c r="AP2150" s="464" t="n">
        <v>0</v>
      </c>
      <c r="AQ2150" s="462" t="inlineStr"/>
      <c r="AR2150" s="462" t="inlineStr">
        <is>
          <t>ផ្លាក​(Paper Label)</t>
        </is>
      </c>
      <c r="AS2150" s="462" t="inlineStr">
        <is>
          <t>បានប្រកាសពន្ធ</t>
        </is>
      </c>
    </row>
    <row r="2151">
      <c r="A2151" s="461" t="n">
        <v>2143</v>
      </c>
      <c r="B2151" s="462" t="inlineStr">
        <is>
          <t>THC,DOC FEE</t>
        </is>
      </c>
      <c r="C2151" s="462" t="inlineStr">
        <is>
          <t>ស្ត្រេតស៍ អ៊ិនធើណេសិនណល ភីធីអ៊ី អិលធីឌី</t>
        </is>
      </c>
      <c r="D2151" s="462" t="inlineStr">
        <is>
          <t>L001-100045162</t>
        </is>
      </c>
      <c r="E2151" s="462" t="inlineStr">
        <is>
          <t>2108602</t>
        </is>
      </c>
      <c r="F2151" s="463" t="n">
        <v>44333</v>
      </c>
      <c r="G2151" s="464" t="n">
        <v>111870</v>
      </c>
      <c r="H2151" s="462" t="n"/>
      <c r="I2151" s="464">
        <f>G2151</f>
        <v/>
      </c>
      <c r="J2151" s="462">
        <f>IF(AND(Q2151=TRUE, R2151=TRUE, S2151=TRUE), IF(W2151&lt;-0.05, "អនុញ្ញាត (អ្នកផ្គត់ផ្គង់ប្រកាសខ្វះ)", "បានប្រកាស (អនុញ្ញាត)"), IF(AND(Q2151=FALSE, R2151=FALSE, S2151=FALSE), "ព្យួរទុក (មិនមានទិន្នន័យ)", "ប្រកាសខុស (ព្យួរទុក)"))</f>
        <v/>
      </c>
      <c r="K2151" s="462" t="inlineStr"/>
      <c r="L2151" s="462" t="inlineStr"/>
      <c r="M2151" s="464">
        <f>AH2151</f>
        <v/>
      </c>
      <c r="N2151" s="464">
        <f>IF(W2151&lt;0,AH2151,I2151)</f>
        <v/>
      </c>
      <c r="O2151" s="464">
        <f>I2151-M2151</f>
        <v/>
      </c>
      <c r="P2151" s="462" t="n"/>
      <c r="Q2151" s="462">
        <f>V2151=W2151</f>
        <v/>
      </c>
      <c r="R2151" s="462">
        <f>AND(MONTH(F2151)=MONTH(X2151), YEAR(F2151)=YEAR(X2151))</f>
        <v/>
      </c>
      <c r="S2151" s="462">
        <f>AC2151="L001-901905215"</f>
        <v/>
      </c>
      <c r="T2151" s="464">
        <f>G2151-AH2151</f>
        <v/>
      </c>
      <c r="U2151" s="462" t="n"/>
      <c r="V2151" s="462" t="inlineStr">
        <is>
          <t>2108602</t>
        </is>
      </c>
      <c r="W2151" s="462" t="inlineStr">
        <is>
          <t>2108602</t>
        </is>
      </c>
      <c r="X2151" s="463" t="n">
        <v>44333</v>
      </c>
      <c r="Y2151" s="462" t="inlineStr">
        <is>
          <t>2108602</t>
        </is>
      </c>
      <c r="Z2151" s="462" t="inlineStr"/>
      <c r="AA2151" s="462" t="inlineStr">
        <is>
          <t>បុគ្គលជាប់អាករ</t>
        </is>
      </c>
      <c r="AB2151" s="462" t="inlineStr">
        <is>
          <t>L001-901905215</t>
        </is>
      </c>
      <c r="AC2151" s="462" t="inlineStr">
        <is>
          <t>វីអ៊ីស៊ិន (ខេមបូឌា) អ៊ិនដាសស្ទ្រី ឯ.ក</t>
        </is>
      </c>
      <c r="AD2151" s="464" t="n">
        <v>1230570</v>
      </c>
      <c r="AE2151" s="464" t="n">
        <v>1118700</v>
      </c>
      <c r="AF2151" s="464" t="n">
        <v>0</v>
      </c>
      <c r="AG2151" s="464" t="n">
        <v>0</v>
      </c>
      <c r="AH2151" s="464" t="n">
        <v>111870</v>
      </c>
      <c r="AI2151" s="464" t="n">
        <v>0</v>
      </c>
      <c r="AJ2151" s="464" t="n">
        <v>0</v>
      </c>
      <c r="AK2151" s="464" t="n">
        <v>0</v>
      </c>
      <c r="AL2151" s="464" t="n">
        <v>0</v>
      </c>
      <c r="AM2151" s="464" t="n">
        <v>0</v>
      </c>
      <c r="AN2151" s="464" t="n">
        <v>0</v>
      </c>
      <c r="AO2151" s="464" t="n">
        <v>0</v>
      </c>
      <c r="AP2151" s="464" t="n">
        <v>0</v>
      </c>
      <c r="AQ2151" s="462" t="inlineStr"/>
      <c r="AR2151" s="462" t="inlineStr">
        <is>
          <t>ថ្លៃTHCនិងធ្វើឯកសារ</t>
        </is>
      </c>
      <c r="AS2151" s="462" t="inlineStr">
        <is>
          <t>បានប្រកាសពន្ធ</t>
        </is>
      </c>
    </row>
    <row r="2152">
      <c r="A2152" s="461" t="n">
        <v>2144</v>
      </c>
      <c r="B2152" s="462" t="inlineStr">
        <is>
          <t>ក្រដាសកាតុងធ្វើកេស</t>
        </is>
      </c>
      <c r="C2152" s="462" t="inlineStr">
        <is>
          <t>ជា យូ អាង ផេកខេកជីង មេធៀរៀល (ខេមបូឌា) ឯ.ក</t>
        </is>
      </c>
      <c r="D2152" s="462" t="inlineStr">
        <is>
          <t>L001-901903560</t>
        </is>
      </c>
      <c r="E2152" s="462" t="inlineStr">
        <is>
          <t>JYA202100206</t>
        </is>
      </c>
      <c r="F2152" s="463" t="n">
        <v>44347</v>
      </c>
      <c r="G2152" s="464" t="n">
        <v>4497250</v>
      </c>
      <c r="H2152" s="462" t="n"/>
      <c r="I2152" s="464">
        <f>G2152</f>
        <v/>
      </c>
      <c r="J2152" s="462">
        <f>IF(AND(Q2152=TRUE, R2152=TRUE, S2152=TRUE), IF(W2152&lt;-0.05, "អនុញ្ញាត (អ្នកផ្គត់ផ្គង់ប្រកាសខ្វះ)", "បានប្រកាស (អនុញ្ញាត)"), IF(AND(Q2152=FALSE, R2152=FALSE, S2152=FALSE), "ព្យួរទុក (មិនមានទិន្នន័យ)", "ប្រកាសខុស (ព្យួរទុក)"))</f>
        <v/>
      </c>
      <c r="K2152" s="462" t="inlineStr"/>
      <c r="L2152" s="462" t="inlineStr"/>
      <c r="M2152" s="464">
        <f>AH2152</f>
        <v/>
      </c>
      <c r="N2152" s="464">
        <f>IF(W2152&lt;0,AH2152,I2152)</f>
        <v/>
      </c>
      <c r="O2152" s="464">
        <f>I2152-M2152</f>
        <v/>
      </c>
      <c r="P2152" s="462" t="n"/>
      <c r="Q2152" s="462">
        <f>V2152=W2152</f>
        <v/>
      </c>
      <c r="R2152" s="462">
        <f>AND(MONTH(F2152)=MONTH(X2152), YEAR(F2152)=YEAR(X2152))</f>
        <v/>
      </c>
      <c r="S2152" s="462">
        <f>AC2152="L001-901905215"</f>
        <v/>
      </c>
      <c r="T2152" s="464">
        <f>G2152-AH2152</f>
        <v/>
      </c>
      <c r="U2152" s="462" t="n"/>
      <c r="V2152" s="462" t="inlineStr">
        <is>
          <t>JYA202100206</t>
        </is>
      </c>
      <c r="W2152" s="462" t="inlineStr">
        <is>
          <t>JYA202100206</t>
        </is>
      </c>
      <c r="X2152" s="463" t="n">
        <v>44347</v>
      </c>
      <c r="Y2152" s="462" t="inlineStr">
        <is>
          <t>JYA202100206</t>
        </is>
      </c>
      <c r="Z2152" s="462" t="inlineStr"/>
      <c r="AA2152" s="462" t="inlineStr">
        <is>
          <t>បុគ្គលជាប់អាករ</t>
        </is>
      </c>
      <c r="AB2152" s="462" t="inlineStr">
        <is>
          <t>L001-901905215</t>
        </is>
      </c>
      <c r="AC2152" s="462" t="inlineStr">
        <is>
          <t>វីអ៊ីស៊ិន (ខេមបូឌា) អ៊ិនដាសស្ទ្រី ឯ.ក</t>
        </is>
      </c>
      <c r="AD2152" s="464" t="n">
        <v>49469751</v>
      </c>
      <c r="AE2152" s="464" t="n">
        <v>44972501</v>
      </c>
      <c r="AF2152" s="464" t="n">
        <v>0</v>
      </c>
      <c r="AG2152" s="464" t="n">
        <v>0</v>
      </c>
      <c r="AH2152" s="464" t="n">
        <v>4497250</v>
      </c>
      <c r="AI2152" s="464" t="n">
        <v>0</v>
      </c>
      <c r="AJ2152" s="464" t="n">
        <v>0</v>
      </c>
      <c r="AK2152" s="464" t="n">
        <v>0</v>
      </c>
      <c r="AL2152" s="464" t="n">
        <v>0</v>
      </c>
      <c r="AM2152" s="464" t="n">
        <v>0</v>
      </c>
      <c r="AN2152" s="464" t="n">
        <v>0</v>
      </c>
      <c r="AO2152" s="464" t="n">
        <v>0</v>
      </c>
      <c r="AP2152" s="464" t="n">
        <v>0</v>
      </c>
      <c r="AQ2152" s="462" t="inlineStr"/>
      <c r="AR2152" s="462" t="inlineStr">
        <is>
          <t>ក្រដាសកាតុងធ្វើកេស</t>
        </is>
      </c>
      <c r="AS2152" s="462" t="inlineStr">
        <is>
          <t>បានប្រកាសពន្ធ</t>
        </is>
      </c>
    </row>
    <row r="2153">
      <c r="A2153" s="461" t="n">
        <v>2145</v>
      </c>
      <c r="B2153" s="462" t="inlineStr">
        <is>
          <t>Documentation fee</t>
        </is>
      </c>
      <c r="C2153" s="462" t="inlineStr">
        <is>
          <t>ត្រេនម៉ារីន ឡូជីស្ទីក (ខេមបូឌា)</t>
        </is>
      </c>
      <c r="D2153" s="462" t="inlineStr">
        <is>
          <t>L001-106004107</t>
        </is>
      </c>
      <c r="E2153" s="462" t="inlineStr">
        <is>
          <t>9963005101</t>
        </is>
      </c>
      <c r="F2153" s="463" t="n">
        <v>44338</v>
      </c>
      <c r="G2153" s="464" t="n">
        <v>99176</v>
      </c>
      <c r="H2153" s="462" t="n"/>
      <c r="I2153" s="464">
        <f>G2153</f>
        <v/>
      </c>
      <c r="J2153" s="462">
        <f>IF(AND(Q2153=TRUE, R2153=TRUE, S2153=TRUE), IF(W2153&lt;-0.05, "អនុញ្ញាត (អ្នកផ្គត់ផ្គង់ប្រកាសខ្វះ)", "បានប្រកាស (អនុញ្ញាត)"), IF(AND(Q2153=FALSE, R2153=FALSE, S2153=FALSE), "ព្យួរទុក (មិនមានទិន្នន័យ)", "ប្រកាសខុស (ព្យួរទុក)"))</f>
        <v/>
      </c>
      <c r="K2153" s="462" t="inlineStr"/>
      <c r="L2153" s="462" t="inlineStr"/>
      <c r="M2153" s="464">
        <f>AH2153</f>
        <v/>
      </c>
      <c r="N2153" s="464">
        <f>IF(W2153&lt;0,AH2153,I2153)</f>
        <v/>
      </c>
      <c r="O2153" s="464">
        <f>I2153-M2153</f>
        <v/>
      </c>
      <c r="P2153" s="462" t="n"/>
      <c r="Q2153" s="462">
        <f>V2153=W2153</f>
        <v/>
      </c>
      <c r="R2153" s="462">
        <f>AND(MONTH(F2153)=MONTH(X2153), YEAR(F2153)=YEAR(X2153))</f>
        <v/>
      </c>
      <c r="S2153" s="462">
        <f>AC2153="L001-901905215"</f>
        <v/>
      </c>
      <c r="T2153" s="464">
        <f>G2153-AH2153</f>
        <v/>
      </c>
      <c r="U2153" s="462" t="n"/>
      <c r="V2153" s="462" t="inlineStr">
        <is>
          <t>9963005101</t>
        </is>
      </c>
      <c r="W2153" s="462" t="inlineStr">
        <is>
          <t>9963005101</t>
        </is>
      </c>
      <c r="X2153" s="463" t="n">
        <v>44308</v>
      </c>
      <c r="Y2153" s="462" t="inlineStr">
        <is>
          <t>9963005101</t>
        </is>
      </c>
      <c r="Z2153" s="462" t="inlineStr"/>
      <c r="AA2153" s="462" t="inlineStr">
        <is>
          <t>បុគ្គលជាប់អាករ</t>
        </is>
      </c>
      <c r="AB2153" s="462" t="inlineStr">
        <is>
          <t>L001-901905215</t>
        </is>
      </c>
      <c r="AC2153" s="462" t="inlineStr">
        <is>
          <t>វីអ៊ីស៊ិន (ខេមបូឌា) អ៊ិនដាសស្ទ្រី ឯ.ក</t>
        </is>
      </c>
      <c r="AD2153" s="464" t="n">
        <v>1090936</v>
      </c>
      <c r="AE2153" s="464" t="n">
        <v>991760</v>
      </c>
      <c r="AF2153" s="464" t="n">
        <v>0</v>
      </c>
      <c r="AG2153" s="464" t="n">
        <v>0</v>
      </c>
      <c r="AH2153" s="464" t="n">
        <v>99176</v>
      </c>
      <c r="AI2153" s="464" t="n">
        <v>0</v>
      </c>
      <c r="AJ2153" s="464" t="n">
        <v>0</v>
      </c>
      <c r="AK2153" s="464" t="n">
        <v>0</v>
      </c>
      <c r="AL2153" s="464" t="n">
        <v>0</v>
      </c>
      <c r="AM2153" s="464" t="n">
        <v>0</v>
      </c>
      <c r="AN2153" s="464" t="n">
        <v>0</v>
      </c>
      <c r="AO2153" s="464" t="n">
        <v>0</v>
      </c>
      <c r="AP2153" s="464" t="n">
        <v>0</v>
      </c>
      <c r="AQ2153" s="462" t="inlineStr"/>
      <c r="AR2153" s="462" t="inlineStr">
        <is>
          <t>THC,CFS,DOC FEE</t>
        </is>
      </c>
      <c r="AS2153" s="462" t="inlineStr">
        <is>
          <t>បានប្រកាសពន្ធ</t>
        </is>
      </c>
    </row>
    <row r="2154">
      <c r="A2154" s="461" t="n">
        <v>2146</v>
      </c>
      <c r="B2154" s="462" t="inlineStr">
        <is>
          <t>Lift On/Off</t>
        </is>
      </c>
      <c r="C2154" s="462" t="inlineStr">
        <is>
          <t>កំពង់ផែស្វយ័តភ្នំពេញ "ក.ស.ភ"</t>
        </is>
      </c>
      <c r="D2154" s="462" t="inlineStr">
        <is>
          <t>L001-100044999</t>
        </is>
      </c>
      <c r="E2154" s="462" t="inlineStr">
        <is>
          <t>INV20210522899</t>
        </is>
      </c>
      <c r="F2154" s="463" t="n">
        <v>44324</v>
      </c>
      <c r="G2154" s="464" t="n">
        <v>58406</v>
      </c>
      <c r="H2154" s="462" t="n"/>
      <c r="I2154" s="464">
        <f>G2154</f>
        <v/>
      </c>
      <c r="J2154" s="462">
        <f>IF(AND(Q2154=TRUE, R2154=TRUE, S2154=TRUE), IF(W2154&lt;-0.05, "អនុញ្ញាត (អ្នកផ្គត់ផ្គង់ប្រកាសខ្វះ)", "បានប្រកាស (អនុញ្ញាត)"), IF(AND(Q2154=FALSE, R2154=FALSE, S2154=FALSE), "ព្យួរទុក (មិនមានទិន្នន័យ)", "ប្រកាសខុស (ព្យួរទុក)"))</f>
        <v/>
      </c>
      <c r="K2154" s="462" t="inlineStr"/>
      <c r="L2154" s="462" t="inlineStr"/>
      <c r="M2154" s="464">
        <f>AH2154</f>
        <v/>
      </c>
      <c r="N2154" s="464">
        <f>IF(W2154&lt;0,AH2154,I2154)</f>
        <v/>
      </c>
      <c r="O2154" s="464">
        <f>I2154-M2154</f>
        <v/>
      </c>
      <c r="P2154" s="462" t="n"/>
      <c r="Q2154" s="462">
        <f>V2154=W2154</f>
        <v/>
      </c>
      <c r="R2154" s="462">
        <f>AND(MONTH(F2154)=MONTH(X2154), YEAR(F2154)=YEAR(X2154))</f>
        <v/>
      </c>
      <c r="S2154" s="462">
        <f>AC2154="L001-901905215"</f>
        <v/>
      </c>
      <c r="T2154" s="464">
        <f>G2154-AH2154</f>
        <v/>
      </c>
      <c r="U2154" s="462" t="n"/>
      <c r="V2154" s="462" t="inlineStr">
        <is>
          <t>INV20210522899</t>
        </is>
      </c>
      <c r="W2154" s="462" t="inlineStr"/>
      <c r="X2154" s="499" t="n"/>
      <c r="Y2154" s="462" t="n"/>
      <c r="Z2154" s="462" t="n"/>
      <c r="AA2154" s="462" t="n"/>
      <c r="AB2154" s="462" t="n"/>
      <c r="AC2154" s="462" t="n"/>
      <c r="AD2154" s="462" t="n"/>
      <c r="AE2154" s="462" t="n"/>
      <c r="AF2154" s="462" t="n"/>
      <c r="AG2154" s="462" t="n"/>
      <c r="AH2154" s="462" t="n"/>
      <c r="AI2154" s="462" t="n"/>
      <c r="AJ2154" s="462" t="n"/>
      <c r="AK2154" s="462" t="n"/>
      <c r="AL2154" s="462" t="n"/>
      <c r="AM2154" s="462" t="n"/>
      <c r="AN2154" s="462" t="n"/>
      <c r="AO2154" s="462" t="n"/>
      <c r="AP2154" s="462" t="n"/>
      <c r="AQ2154" s="462" t="n"/>
      <c r="AR2154" s="462" t="n"/>
      <c r="AS2154" s="462" t="n"/>
    </row>
    <row r="2155">
      <c r="A2155" s="461" t="n">
        <v>2147</v>
      </c>
      <c r="B2155" s="462" t="inlineStr">
        <is>
          <t>Lift On/Off</t>
        </is>
      </c>
      <c r="C2155" s="462" t="inlineStr">
        <is>
          <t>កំពង់ផែស្វយ័តក្រុងព្រះសីហនុ</t>
        </is>
      </c>
      <c r="D2155" s="462" t="inlineStr">
        <is>
          <t>L001-100044638</t>
        </is>
      </c>
      <c r="E2155" s="462" t="inlineStr">
        <is>
          <t>071144</t>
        </is>
      </c>
      <c r="F2155" s="463" t="n">
        <v>44323</v>
      </c>
      <c r="G2155" s="464" t="n">
        <v>20686</v>
      </c>
      <c r="H2155" s="462" t="n"/>
      <c r="I2155" s="464">
        <f>G2155</f>
        <v/>
      </c>
      <c r="J2155" s="462">
        <f>IF(AND(Q2155=TRUE, R2155=TRUE, S2155=TRUE), IF(W2155&lt;-0.05, "អនុញ្ញាត (អ្នកផ្គត់ផ្គង់ប្រកាសខ្វះ)", "បានប្រកាស (អនុញ្ញាត)"), IF(AND(Q2155=FALSE, R2155=FALSE, S2155=FALSE), "ព្យួរទុក (មិនមានទិន្នន័យ)", "ប្រកាសខុស (ព្យួរទុក)"))</f>
        <v/>
      </c>
      <c r="K2155" s="462" t="inlineStr"/>
      <c r="L2155" s="462" t="inlineStr"/>
      <c r="M2155" s="464">
        <f>AH2155</f>
        <v/>
      </c>
      <c r="N2155" s="464">
        <f>IF(W2155&lt;0,AH2155,I2155)</f>
        <v/>
      </c>
      <c r="O2155" s="464">
        <f>I2155-M2155</f>
        <v/>
      </c>
      <c r="P2155" s="462" t="n"/>
      <c r="Q2155" s="462">
        <f>V2155=W2155</f>
        <v/>
      </c>
      <c r="R2155" s="462">
        <f>AND(MONTH(F2155)=MONTH(X2155), YEAR(F2155)=YEAR(X2155))</f>
        <v/>
      </c>
      <c r="S2155" s="462">
        <f>AC2155="L001-901905215"</f>
        <v/>
      </c>
      <c r="T2155" s="464">
        <f>G2155-AH2155</f>
        <v/>
      </c>
      <c r="U2155" s="462" t="n"/>
      <c r="V2155" s="462" t="inlineStr">
        <is>
          <t>071144</t>
        </is>
      </c>
      <c r="W2155" s="462" t="inlineStr"/>
      <c r="X2155" s="499" t="n"/>
      <c r="Y2155" s="462" t="n"/>
      <c r="Z2155" s="462" t="n"/>
      <c r="AA2155" s="462" t="n"/>
      <c r="AB2155" s="462" t="n"/>
      <c r="AC2155" s="462" t="n"/>
      <c r="AD2155" s="462" t="n"/>
      <c r="AE2155" s="462" t="n"/>
      <c r="AF2155" s="462" t="n"/>
      <c r="AG2155" s="462" t="n"/>
      <c r="AH2155" s="462" t="n"/>
      <c r="AI2155" s="462" t="n"/>
      <c r="AJ2155" s="462" t="n"/>
      <c r="AK2155" s="462" t="n"/>
      <c r="AL2155" s="462" t="n"/>
      <c r="AM2155" s="462" t="n"/>
      <c r="AN2155" s="462" t="n"/>
      <c r="AO2155" s="462" t="n"/>
      <c r="AP2155" s="462" t="n"/>
      <c r="AQ2155" s="462" t="n"/>
      <c r="AR2155" s="462" t="n"/>
      <c r="AS2155" s="462" t="n"/>
    </row>
    <row r="2156">
      <c r="A2156" s="461" t="n">
        <v>2148</v>
      </c>
      <c r="B2156" s="462" t="inlineStr">
        <is>
          <t>Lift On/Off</t>
        </is>
      </c>
      <c r="C2156" s="462" t="inlineStr">
        <is>
          <t>កំពង់ផែស្វយ័តក្រុងព្រះសីហនុ</t>
        </is>
      </c>
      <c r="D2156" s="462" t="inlineStr">
        <is>
          <t>L001-100044638</t>
        </is>
      </c>
      <c r="E2156" s="462" t="inlineStr">
        <is>
          <t>071145</t>
        </is>
      </c>
      <c r="F2156" s="463" t="n">
        <v>44323</v>
      </c>
      <c r="G2156" s="464" t="n">
        <v>20686</v>
      </c>
      <c r="H2156" s="462" t="n"/>
      <c r="I2156" s="464">
        <f>G2156</f>
        <v/>
      </c>
      <c r="J2156" s="462">
        <f>IF(AND(Q2156=TRUE, R2156=TRUE, S2156=TRUE), IF(W2156&lt;-0.05, "អនុញ្ញាត (អ្នកផ្គត់ផ្គង់ប្រកាសខ្វះ)", "បានប្រកាស (អនុញ្ញាត)"), IF(AND(Q2156=FALSE, R2156=FALSE, S2156=FALSE), "ព្យួរទុក (មិនមានទិន្នន័យ)", "ប្រកាសខុស (ព្យួរទុក)"))</f>
        <v/>
      </c>
      <c r="K2156" s="462" t="inlineStr"/>
      <c r="L2156" s="462" t="inlineStr"/>
      <c r="M2156" s="464">
        <f>AH2156</f>
        <v/>
      </c>
      <c r="N2156" s="464">
        <f>IF(W2156&lt;0,AH2156,I2156)</f>
        <v/>
      </c>
      <c r="O2156" s="464">
        <f>I2156-M2156</f>
        <v/>
      </c>
      <c r="P2156" s="462" t="n"/>
      <c r="Q2156" s="462">
        <f>V2156=W2156</f>
        <v/>
      </c>
      <c r="R2156" s="462">
        <f>AND(MONTH(F2156)=MONTH(X2156), YEAR(F2156)=YEAR(X2156))</f>
        <v/>
      </c>
      <c r="S2156" s="462">
        <f>AC2156="L001-901905215"</f>
        <v/>
      </c>
      <c r="T2156" s="464">
        <f>G2156-AH2156</f>
        <v/>
      </c>
      <c r="U2156" s="462" t="n"/>
      <c r="V2156" s="462" t="inlineStr">
        <is>
          <t>071145</t>
        </is>
      </c>
      <c r="W2156" s="462" t="inlineStr"/>
      <c r="X2156" s="499" t="n"/>
      <c r="Y2156" s="462" t="n"/>
      <c r="Z2156" s="462" t="n"/>
      <c r="AA2156" s="462" t="n"/>
      <c r="AB2156" s="462" t="n"/>
      <c r="AC2156" s="462" t="n"/>
      <c r="AD2156" s="462" t="n"/>
      <c r="AE2156" s="462" t="n"/>
      <c r="AF2156" s="462" t="n"/>
      <c r="AG2156" s="462" t="n"/>
      <c r="AH2156" s="462" t="n"/>
      <c r="AI2156" s="462" t="n"/>
      <c r="AJ2156" s="462" t="n"/>
      <c r="AK2156" s="462" t="n"/>
      <c r="AL2156" s="462" t="n"/>
      <c r="AM2156" s="462" t="n"/>
      <c r="AN2156" s="462" t="n"/>
      <c r="AO2156" s="462" t="n"/>
      <c r="AP2156" s="462" t="n"/>
      <c r="AQ2156" s="462" t="n"/>
      <c r="AR2156" s="462" t="n"/>
      <c r="AS2156" s="462" t="n"/>
    </row>
    <row r="2157">
      <c r="A2157" s="461" t="n">
        <v>2149</v>
      </c>
      <c r="B2157" s="462" t="inlineStr">
        <is>
          <t>Lift On/Off</t>
        </is>
      </c>
      <c r="C2157" s="462" t="inlineStr">
        <is>
          <t>កំពង់ផែស្វយ័តភ្នំពេញ "ក.ស.ភ"</t>
        </is>
      </c>
      <c r="D2157" s="462" t="inlineStr">
        <is>
          <t>L001-100044999</t>
        </is>
      </c>
      <c r="E2157" s="462" t="inlineStr">
        <is>
          <t>INV20210524509</t>
        </is>
      </c>
      <c r="F2157" s="463" t="n">
        <v>44333</v>
      </c>
      <c r="G2157" s="464" t="n">
        <v>29290</v>
      </c>
      <c r="H2157" s="462" t="n"/>
      <c r="I2157" s="464">
        <f>G2157</f>
        <v/>
      </c>
      <c r="J2157" s="462">
        <f>IF(AND(Q2157=TRUE, R2157=TRUE, S2157=TRUE), IF(W2157&lt;-0.05, "អនុញ្ញាត (អ្នកផ្គត់ផ្គង់ប្រកាសខ្វះ)", "បានប្រកាស (អនុញ្ញាត)"), IF(AND(Q2157=FALSE, R2157=FALSE, S2157=FALSE), "ព្យួរទុក (មិនមានទិន្នន័យ)", "ប្រកាសខុស (ព្យួរទុក)"))</f>
        <v/>
      </c>
      <c r="K2157" s="462" t="inlineStr"/>
      <c r="L2157" s="462" t="inlineStr"/>
      <c r="M2157" s="464">
        <f>AH2157</f>
        <v/>
      </c>
      <c r="N2157" s="464">
        <f>IF(W2157&lt;0,AH2157,I2157)</f>
        <v/>
      </c>
      <c r="O2157" s="464">
        <f>I2157-M2157</f>
        <v/>
      </c>
      <c r="P2157" s="462" t="n"/>
      <c r="Q2157" s="462">
        <f>V2157=W2157</f>
        <v/>
      </c>
      <c r="R2157" s="462">
        <f>AND(MONTH(F2157)=MONTH(X2157), YEAR(F2157)=YEAR(X2157))</f>
        <v/>
      </c>
      <c r="S2157" s="462">
        <f>AC2157="L001-901905215"</f>
        <v/>
      </c>
      <c r="T2157" s="464">
        <f>G2157-AH2157</f>
        <v/>
      </c>
      <c r="U2157" s="462" t="n"/>
      <c r="V2157" s="462" t="inlineStr">
        <is>
          <t>INV20210524509</t>
        </is>
      </c>
      <c r="W2157" s="462" t="inlineStr"/>
      <c r="X2157" s="499" t="n"/>
      <c r="Y2157" s="462" t="n"/>
      <c r="Z2157" s="462" t="n"/>
      <c r="AA2157" s="462" t="n"/>
      <c r="AB2157" s="462" t="n"/>
      <c r="AC2157" s="462" t="n"/>
      <c r="AD2157" s="462" t="n"/>
      <c r="AE2157" s="462" t="n"/>
      <c r="AF2157" s="462" t="n"/>
      <c r="AG2157" s="462" t="n"/>
      <c r="AH2157" s="462" t="n"/>
      <c r="AI2157" s="462" t="n"/>
      <c r="AJ2157" s="462" t="n"/>
      <c r="AK2157" s="462" t="n"/>
      <c r="AL2157" s="462" t="n"/>
      <c r="AM2157" s="462" t="n"/>
      <c r="AN2157" s="462" t="n"/>
      <c r="AO2157" s="462" t="n"/>
      <c r="AP2157" s="462" t="n"/>
      <c r="AQ2157" s="462" t="n"/>
      <c r="AR2157" s="462" t="n"/>
      <c r="AS2157" s="462" t="n"/>
    </row>
    <row r="2158">
      <c r="A2158" s="461" t="n">
        <v>2150</v>
      </c>
      <c r="B2158" s="462" t="inlineStr">
        <is>
          <t>Lift On/Off</t>
        </is>
      </c>
      <c r="C2158" s="462" t="inlineStr">
        <is>
          <t>កំពង់ផែស្វយ័តភ្នំពេញ "ក.ស.ភ"</t>
        </is>
      </c>
      <c r="D2158" s="462" t="inlineStr">
        <is>
          <t>L001-100044999</t>
        </is>
      </c>
      <c r="E2158" s="462" t="inlineStr">
        <is>
          <t>INV20210524508</t>
        </is>
      </c>
      <c r="F2158" s="463" t="n">
        <v>44333</v>
      </c>
      <c r="G2158" s="464" t="n">
        <v>58579</v>
      </c>
      <c r="H2158" s="462" t="n"/>
      <c r="I2158" s="464">
        <f>G2158</f>
        <v/>
      </c>
      <c r="J2158" s="462">
        <f>IF(AND(Q2158=TRUE, R2158=TRUE, S2158=TRUE), IF(W2158&lt;-0.05, "អនុញ្ញាត (អ្នកផ្គត់ផ្គង់ប្រកាសខ្វះ)", "បានប្រកាស (អនុញ្ញាត)"), IF(AND(Q2158=FALSE, R2158=FALSE, S2158=FALSE), "ព្យួរទុក (មិនមានទិន្នន័យ)", "ប្រកាសខុស (ព្យួរទុក)"))</f>
        <v/>
      </c>
      <c r="K2158" s="462" t="inlineStr"/>
      <c r="L2158" s="462" t="inlineStr"/>
      <c r="M2158" s="464">
        <f>AH2158</f>
        <v/>
      </c>
      <c r="N2158" s="464">
        <f>IF(W2158&lt;0,AH2158,I2158)</f>
        <v/>
      </c>
      <c r="O2158" s="464">
        <f>I2158-M2158</f>
        <v/>
      </c>
      <c r="P2158" s="462" t="n"/>
      <c r="Q2158" s="462">
        <f>V2158=W2158</f>
        <v/>
      </c>
      <c r="R2158" s="462">
        <f>AND(MONTH(F2158)=MONTH(X2158), YEAR(F2158)=YEAR(X2158))</f>
        <v/>
      </c>
      <c r="S2158" s="462">
        <f>AC2158="L001-901905215"</f>
        <v/>
      </c>
      <c r="T2158" s="464">
        <f>G2158-AH2158</f>
        <v/>
      </c>
      <c r="U2158" s="462" t="n"/>
      <c r="V2158" s="462" t="inlineStr">
        <is>
          <t>INV20210524508</t>
        </is>
      </c>
      <c r="W2158" s="462" t="inlineStr"/>
      <c r="X2158" s="499" t="n"/>
      <c r="Y2158" s="462" t="n"/>
      <c r="Z2158" s="462" t="n"/>
      <c r="AA2158" s="462" t="n"/>
      <c r="AB2158" s="462" t="n"/>
      <c r="AC2158" s="462" t="n"/>
      <c r="AD2158" s="462" t="n"/>
      <c r="AE2158" s="462" t="n"/>
      <c r="AF2158" s="462" t="n"/>
      <c r="AG2158" s="462" t="n"/>
      <c r="AH2158" s="462" t="n"/>
      <c r="AI2158" s="462" t="n"/>
      <c r="AJ2158" s="462" t="n"/>
      <c r="AK2158" s="462" t="n"/>
      <c r="AL2158" s="462" t="n"/>
      <c r="AM2158" s="462" t="n"/>
      <c r="AN2158" s="462" t="n"/>
      <c r="AO2158" s="462" t="n"/>
      <c r="AP2158" s="462" t="n"/>
      <c r="AQ2158" s="462" t="n"/>
      <c r="AR2158" s="462" t="n"/>
      <c r="AS2158" s="462" t="n"/>
    </row>
    <row r="2159">
      <c r="A2159" s="461" t="n">
        <v>2151</v>
      </c>
      <c r="B2159" s="462" t="inlineStr">
        <is>
          <t>Lift On/Off</t>
        </is>
      </c>
      <c r="C2159" s="462" t="inlineStr">
        <is>
          <t>កំពង់ផែស្វយ័តភ្នំពេញ "ក.ស.ភ"</t>
        </is>
      </c>
      <c r="D2159" s="462" t="inlineStr">
        <is>
          <t>L001-100044999</t>
        </is>
      </c>
      <c r="E2159" s="462" t="inlineStr">
        <is>
          <t>INV20210524506</t>
        </is>
      </c>
      <c r="F2159" s="463" t="n">
        <v>44333</v>
      </c>
      <c r="G2159" s="464" t="n">
        <v>48816</v>
      </c>
      <c r="H2159" s="462" t="n"/>
      <c r="I2159" s="464">
        <f>G2159</f>
        <v/>
      </c>
      <c r="J2159" s="462">
        <f>IF(AND(Q2159=TRUE, R2159=TRUE, S2159=TRUE), IF(W2159&lt;-0.05, "អនុញ្ញាត (អ្នកផ្គត់ផ្គង់ប្រកាសខ្វះ)", "បានប្រកាស (អនុញ្ញាត)"), IF(AND(Q2159=FALSE, R2159=FALSE, S2159=FALSE), "ព្យួរទុក (មិនមានទិន្នន័យ)", "ប្រកាសខុស (ព្យួរទុក)"))</f>
        <v/>
      </c>
      <c r="K2159" s="462" t="inlineStr"/>
      <c r="L2159" s="462" t="inlineStr"/>
      <c r="M2159" s="464">
        <f>AH2159</f>
        <v/>
      </c>
      <c r="N2159" s="464">
        <f>IF(W2159&lt;0,AH2159,I2159)</f>
        <v/>
      </c>
      <c r="O2159" s="464">
        <f>I2159-M2159</f>
        <v/>
      </c>
      <c r="P2159" s="462" t="n"/>
      <c r="Q2159" s="462">
        <f>V2159=W2159</f>
        <v/>
      </c>
      <c r="R2159" s="462">
        <f>AND(MONTH(F2159)=MONTH(X2159), YEAR(F2159)=YEAR(X2159))</f>
        <v/>
      </c>
      <c r="S2159" s="462">
        <f>AC2159="L001-901905215"</f>
        <v/>
      </c>
      <c r="T2159" s="464">
        <f>G2159-AH2159</f>
        <v/>
      </c>
      <c r="U2159" s="462" t="n"/>
      <c r="V2159" s="462" t="inlineStr">
        <is>
          <t>INV20210524506</t>
        </is>
      </c>
      <c r="W2159" s="462" t="inlineStr"/>
      <c r="X2159" s="499" t="n"/>
      <c r="Y2159" s="462" t="n"/>
      <c r="Z2159" s="462" t="n"/>
      <c r="AA2159" s="462" t="n"/>
      <c r="AB2159" s="462" t="n"/>
      <c r="AC2159" s="462" t="n"/>
      <c r="AD2159" s="462" t="n"/>
      <c r="AE2159" s="462" t="n"/>
      <c r="AF2159" s="462" t="n"/>
      <c r="AG2159" s="462" t="n"/>
      <c r="AH2159" s="462" t="n"/>
      <c r="AI2159" s="462" t="n"/>
      <c r="AJ2159" s="462" t="n"/>
      <c r="AK2159" s="462" t="n"/>
      <c r="AL2159" s="462" t="n"/>
      <c r="AM2159" s="462" t="n"/>
      <c r="AN2159" s="462" t="n"/>
      <c r="AO2159" s="462" t="n"/>
      <c r="AP2159" s="462" t="n"/>
      <c r="AQ2159" s="462" t="n"/>
      <c r="AR2159" s="462" t="n"/>
      <c r="AS2159" s="462" t="n"/>
    </row>
    <row r="2160">
      <c r="A2160" s="461" t="n">
        <v>2152</v>
      </c>
      <c r="B2160" s="462" t="inlineStr">
        <is>
          <t>Lift On/Off</t>
        </is>
      </c>
      <c r="C2160" s="462" t="inlineStr">
        <is>
          <t>កំពង់ផែស្វយ័តក្រុងព្រះសីហនុ</t>
        </is>
      </c>
      <c r="D2160" s="462" t="inlineStr">
        <is>
          <t>L001-100044638</t>
        </is>
      </c>
      <c r="E2160" s="462" t="inlineStr">
        <is>
          <t>081322</t>
        </is>
      </c>
      <c r="F2160" s="463" t="n">
        <v>44337</v>
      </c>
      <c r="G2160" s="464" t="n">
        <v>27710</v>
      </c>
      <c r="H2160" s="462" t="n"/>
      <c r="I2160" s="464">
        <f>G2160</f>
        <v/>
      </c>
      <c r="J2160" s="462">
        <f>IF(AND(Q2160=TRUE, R2160=TRUE, S2160=TRUE), IF(W2160&lt;-0.05, "អនុញ្ញាត (អ្នកផ្គត់ផ្គង់ប្រកាសខ្វះ)", "បានប្រកាស (អនុញ្ញាត)"), IF(AND(Q2160=FALSE, R2160=FALSE, S2160=FALSE), "ព្យួរទុក (មិនមានទិន្នន័យ)", "ប្រកាសខុស (ព្យួរទុក)"))</f>
        <v/>
      </c>
      <c r="K2160" s="462" t="inlineStr"/>
      <c r="L2160" s="462" t="inlineStr"/>
      <c r="M2160" s="464">
        <f>AH2160</f>
        <v/>
      </c>
      <c r="N2160" s="464">
        <f>IF(W2160&lt;0,AH2160,I2160)</f>
        <v/>
      </c>
      <c r="O2160" s="464">
        <f>I2160-M2160</f>
        <v/>
      </c>
      <c r="P2160" s="462" t="n"/>
      <c r="Q2160" s="462">
        <f>V2160=W2160</f>
        <v/>
      </c>
      <c r="R2160" s="462">
        <f>AND(MONTH(F2160)=MONTH(X2160), YEAR(F2160)=YEAR(X2160))</f>
        <v/>
      </c>
      <c r="S2160" s="462">
        <f>AC2160="L001-901905215"</f>
        <v/>
      </c>
      <c r="T2160" s="464">
        <f>G2160-AH2160</f>
        <v/>
      </c>
      <c r="U2160" s="462" t="n"/>
      <c r="V2160" s="462" t="inlineStr">
        <is>
          <t>081322</t>
        </is>
      </c>
      <c r="W2160" s="462" t="inlineStr"/>
      <c r="X2160" s="499" t="n"/>
      <c r="Y2160" s="462" t="n"/>
      <c r="Z2160" s="462" t="n"/>
      <c r="AA2160" s="462" t="n"/>
      <c r="AB2160" s="462" t="n"/>
      <c r="AC2160" s="462" t="n"/>
      <c r="AD2160" s="462" t="n"/>
      <c r="AE2160" s="462" t="n"/>
      <c r="AF2160" s="462" t="n"/>
      <c r="AG2160" s="462" t="n"/>
      <c r="AH2160" s="462" t="n"/>
      <c r="AI2160" s="462" t="n"/>
      <c r="AJ2160" s="462" t="n"/>
      <c r="AK2160" s="462" t="n"/>
      <c r="AL2160" s="462" t="n"/>
      <c r="AM2160" s="462" t="n"/>
      <c r="AN2160" s="462" t="n"/>
      <c r="AO2160" s="462" t="n"/>
      <c r="AP2160" s="462" t="n"/>
      <c r="AQ2160" s="462" t="n"/>
      <c r="AR2160" s="462" t="n"/>
      <c r="AS2160" s="462" t="n"/>
    </row>
    <row r="2161">
      <c r="A2161" s="461" t="n">
        <v>2153</v>
      </c>
      <c r="B2161" s="462" t="inlineStr">
        <is>
          <t>Lift On/Off</t>
        </is>
      </c>
      <c r="C2161" s="462" t="inlineStr">
        <is>
          <t>កំពង់ផែស្វយ័តភ្នំពេញ "ក.ស.ភ"</t>
        </is>
      </c>
      <c r="D2161" s="462" t="inlineStr">
        <is>
          <t>L001-100044999</t>
        </is>
      </c>
      <c r="E2161" s="462" t="inlineStr">
        <is>
          <t>INV20210525931</t>
        </is>
      </c>
      <c r="F2161" s="463" t="n">
        <v>44340</v>
      </c>
      <c r="G2161" s="464" t="n">
        <v>19550</v>
      </c>
      <c r="H2161" s="462" t="n"/>
      <c r="I2161" s="464">
        <f>G2161</f>
        <v/>
      </c>
      <c r="J2161" s="462">
        <f>IF(AND(Q2161=TRUE, R2161=TRUE, S2161=TRUE), IF(W2161&lt;-0.05, "អនុញ្ញាត (អ្នកផ្គត់ផ្គង់ប្រកាសខ្វះ)", "បានប្រកាស (អនុញ្ញាត)"), IF(AND(Q2161=FALSE, R2161=FALSE, S2161=FALSE), "ព្យួរទុក (មិនមានទិន្នន័យ)", "ប្រកាសខុស (ព្យួរទុក)"))</f>
        <v/>
      </c>
      <c r="K2161" s="462" t="inlineStr"/>
      <c r="L2161" s="462" t="inlineStr"/>
      <c r="M2161" s="464">
        <f>AH2161</f>
        <v/>
      </c>
      <c r="N2161" s="464">
        <f>IF(W2161&lt;0,AH2161,I2161)</f>
        <v/>
      </c>
      <c r="O2161" s="464">
        <f>I2161-M2161</f>
        <v/>
      </c>
      <c r="P2161" s="462" t="n"/>
      <c r="Q2161" s="462">
        <f>V2161=W2161</f>
        <v/>
      </c>
      <c r="R2161" s="462">
        <f>AND(MONTH(F2161)=MONTH(X2161), YEAR(F2161)=YEAR(X2161))</f>
        <v/>
      </c>
      <c r="S2161" s="462">
        <f>AC2161="L001-901905215"</f>
        <v/>
      </c>
      <c r="T2161" s="464">
        <f>G2161-AH2161</f>
        <v/>
      </c>
      <c r="U2161" s="462" t="n"/>
      <c r="V2161" s="462" t="inlineStr">
        <is>
          <t>INV20210525931</t>
        </is>
      </c>
      <c r="W2161" s="462" t="inlineStr"/>
      <c r="X2161" s="499" t="n"/>
      <c r="Y2161" s="462" t="n"/>
      <c r="Z2161" s="462" t="n"/>
      <c r="AA2161" s="462" t="n"/>
      <c r="AB2161" s="462" t="n"/>
      <c r="AC2161" s="462" t="n"/>
      <c r="AD2161" s="462" t="n"/>
      <c r="AE2161" s="462" t="n"/>
      <c r="AF2161" s="462" t="n"/>
      <c r="AG2161" s="462" t="n"/>
      <c r="AH2161" s="462" t="n"/>
      <c r="AI2161" s="462" t="n"/>
      <c r="AJ2161" s="462" t="n"/>
      <c r="AK2161" s="462" t="n"/>
      <c r="AL2161" s="462" t="n"/>
      <c r="AM2161" s="462" t="n"/>
      <c r="AN2161" s="462" t="n"/>
      <c r="AO2161" s="462" t="n"/>
      <c r="AP2161" s="462" t="n"/>
      <c r="AQ2161" s="462" t="n"/>
      <c r="AR2161" s="462" t="n"/>
      <c r="AS2161" s="462" t="n"/>
    </row>
    <row r="2162">
      <c r="A2162" s="461" t="n">
        <v>2154</v>
      </c>
      <c r="B2162" s="462" t="inlineStr">
        <is>
          <t>Lift On/Off</t>
        </is>
      </c>
      <c r="C2162" s="462" t="inlineStr">
        <is>
          <t>កំពង់ផែស្វយ័តក្រុងព្រះសីហនុ</t>
        </is>
      </c>
      <c r="D2162" s="462" t="inlineStr">
        <is>
          <t>L001-100044638</t>
        </is>
      </c>
      <c r="E2162" s="462" t="inlineStr">
        <is>
          <t>081656</t>
        </is>
      </c>
      <c r="F2162" s="463" t="n">
        <v>44338</v>
      </c>
      <c r="G2162" s="464" t="n">
        <v>6113</v>
      </c>
      <c r="H2162" s="462" t="n"/>
      <c r="I2162" s="464">
        <f>G2162</f>
        <v/>
      </c>
      <c r="J2162" s="462">
        <f>IF(AND(Q2162=TRUE, R2162=TRUE, S2162=TRUE), IF(W2162&lt;-0.05, "អនុញ្ញាត (អ្នកផ្គត់ផ្គង់ប្រកាសខ្វះ)", "បានប្រកាស (អនុញ្ញាត)"), IF(AND(Q2162=FALSE, R2162=FALSE, S2162=FALSE), "ព្យួរទុក (មិនមានទិន្នន័យ)", "ប្រកាសខុស (ព្យួរទុក)"))</f>
        <v/>
      </c>
      <c r="K2162" s="462" t="inlineStr"/>
      <c r="L2162" s="462" t="inlineStr"/>
      <c r="M2162" s="464">
        <f>AH2162</f>
        <v/>
      </c>
      <c r="N2162" s="464">
        <f>IF(W2162&lt;0,AH2162,I2162)</f>
        <v/>
      </c>
      <c r="O2162" s="464">
        <f>I2162-M2162</f>
        <v/>
      </c>
      <c r="P2162" s="462" t="n"/>
      <c r="Q2162" s="462">
        <f>V2162=W2162</f>
        <v/>
      </c>
      <c r="R2162" s="462">
        <f>AND(MONTH(F2162)=MONTH(X2162), YEAR(F2162)=YEAR(X2162))</f>
        <v/>
      </c>
      <c r="S2162" s="462">
        <f>AC2162="L001-901905215"</f>
        <v/>
      </c>
      <c r="T2162" s="464">
        <f>G2162-AH2162</f>
        <v/>
      </c>
      <c r="U2162" s="462" t="n"/>
      <c r="V2162" s="462" t="inlineStr">
        <is>
          <t>081656</t>
        </is>
      </c>
      <c r="W2162" s="462" t="inlineStr"/>
      <c r="X2162" s="499" t="n"/>
      <c r="Y2162" s="462" t="n"/>
      <c r="Z2162" s="462" t="n"/>
      <c r="AA2162" s="462" t="n"/>
      <c r="AB2162" s="462" t="n"/>
      <c r="AC2162" s="462" t="n"/>
      <c r="AD2162" s="462" t="n"/>
      <c r="AE2162" s="462" t="n"/>
      <c r="AF2162" s="462" t="n"/>
      <c r="AG2162" s="462" t="n"/>
      <c r="AH2162" s="462" t="n"/>
      <c r="AI2162" s="462" t="n"/>
      <c r="AJ2162" s="462" t="n"/>
      <c r="AK2162" s="462" t="n"/>
      <c r="AL2162" s="462" t="n"/>
      <c r="AM2162" s="462" t="n"/>
      <c r="AN2162" s="462" t="n"/>
      <c r="AO2162" s="462" t="n"/>
      <c r="AP2162" s="462" t="n"/>
      <c r="AQ2162" s="462" t="n"/>
      <c r="AR2162" s="462" t="n"/>
      <c r="AS2162" s="462" t="n"/>
    </row>
    <row r="2163">
      <c r="A2163" s="461" t="n">
        <v>2155</v>
      </c>
      <c r="B2163" s="462" t="inlineStr">
        <is>
          <t>Lift On/Off</t>
        </is>
      </c>
      <c r="C2163" s="462" t="inlineStr">
        <is>
          <t>កំពង់ផែស្វយ័តភ្នំពេញ "ក.ស.ភ"</t>
        </is>
      </c>
      <c r="D2163" s="462" t="inlineStr">
        <is>
          <t>L001-100044999</t>
        </is>
      </c>
      <c r="E2163" s="462" t="inlineStr">
        <is>
          <t>INV20210525932</t>
        </is>
      </c>
      <c r="F2163" s="463" t="n">
        <v>44340</v>
      </c>
      <c r="G2163" s="464" t="n">
        <v>19550</v>
      </c>
      <c r="H2163" s="462" t="n"/>
      <c r="I2163" s="464">
        <f>G2163</f>
        <v/>
      </c>
      <c r="J2163" s="462">
        <f>IF(AND(Q2163=TRUE, R2163=TRUE, S2163=TRUE), IF(W2163&lt;-0.05, "អនុញ្ញាត (អ្នកផ្គត់ផ្គង់ប្រកាសខ្វះ)", "បានប្រកាស (អនុញ្ញាត)"), IF(AND(Q2163=FALSE, R2163=FALSE, S2163=FALSE), "ព្យួរទុក (មិនមានទិន្នន័យ)", "ប្រកាសខុស (ព្យួរទុក)"))</f>
        <v/>
      </c>
      <c r="K2163" s="462" t="inlineStr"/>
      <c r="L2163" s="462" t="inlineStr"/>
      <c r="M2163" s="464">
        <f>AH2163</f>
        <v/>
      </c>
      <c r="N2163" s="464">
        <f>IF(W2163&lt;0,AH2163,I2163)</f>
        <v/>
      </c>
      <c r="O2163" s="464">
        <f>I2163-M2163</f>
        <v/>
      </c>
      <c r="P2163" s="462" t="n"/>
      <c r="Q2163" s="462">
        <f>V2163=W2163</f>
        <v/>
      </c>
      <c r="R2163" s="462">
        <f>AND(MONTH(F2163)=MONTH(X2163), YEAR(F2163)=YEAR(X2163))</f>
        <v/>
      </c>
      <c r="S2163" s="462">
        <f>AC2163="L001-901905215"</f>
        <v/>
      </c>
      <c r="T2163" s="464">
        <f>G2163-AH2163</f>
        <v/>
      </c>
      <c r="U2163" s="462" t="n"/>
      <c r="V2163" s="462" t="inlineStr">
        <is>
          <t>INV20210525932</t>
        </is>
      </c>
      <c r="W2163" s="462" t="inlineStr"/>
      <c r="X2163" s="499" t="n"/>
      <c r="Y2163" s="462" t="n"/>
      <c r="Z2163" s="462" t="n"/>
      <c r="AA2163" s="462" t="n"/>
      <c r="AB2163" s="462" t="n"/>
      <c r="AC2163" s="462" t="n"/>
      <c r="AD2163" s="462" t="n"/>
      <c r="AE2163" s="462" t="n"/>
      <c r="AF2163" s="462" t="n"/>
      <c r="AG2163" s="462" t="n"/>
      <c r="AH2163" s="462" t="n"/>
      <c r="AI2163" s="462" t="n"/>
      <c r="AJ2163" s="462" t="n"/>
      <c r="AK2163" s="462" t="n"/>
      <c r="AL2163" s="462" t="n"/>
      <c r="AM2163" s="462" t="n"/>
      <c r="AN2163" s="462" t="n"/>
      <c r="AO2163" s="462" t="n"/>
      <c r="AP2163" s="462" t="n"/>
      <c r="AQ2163" s="462" t="n"/>
      <c r="AR2163" s="462" t="n"/>
      <c r="AS2163" s="462" t="n"/>
    </row>
    <row r="2164">
      <c r="A2164" s="461" t="n">
        <v>2156</v>
      </c>
      <c r="B2164" s="462" t="inlineStr">
        <is>
          <t>Lift On/Off</t>
        </is>
      </c>
      <c r="C2164" s="462" t="inlineStr">
        <is>
          <t>កំពង់ផែស្វយ័តភ្នំពេញ "ក.ស.ភ"</t>
        </is>
      </c>
      <c r="D2164" s="462" t="inlineStr">
        <is>
          <t>L001-100044999</t>
        </is>
      </c>
      <c r="E2164" s="462" t="inlineStr">
        <is>
          <t>INV20210525927</t>
        </is>
      </c>
      <c r="F2164" s="463" t="n">
        <v>44340</v>
      </c>
      <c r="G2164" s="464" t="n">
        <v>29326</v>
      </c>
      <c r="H2164" s="462" t="n"/>
      <c r="I2164" s="464">
        <f>G2164</f>
        <v/>
      </c>
      <c r="J2164" s="462">
        <f>IF(AND(Q2164=TRUE, R2164=TRUE, S2164=TRUE), IF(W2164&lt;-0.05, "អនុញ្ញាត (អ្នកផ្គត់ផ្គង់ប្រកាសខ្វះ)", "បានប្រកាស (អនុញ្ញាត)"), IF(AND(Q2164=FALSE, R2164=FALSE, S2164=FALSE), "ព្យួរទុក (មិនមានទិន្នន័យ)", "ប្រកាសខុស (ព្យួរទុក)"))</f>
        <v/>
      </c>
      <c r="K2164" s="462" t="inlineStr"/>
      <c r="L2164" s="462" t="inlineStr"/>
      <c r="M2164" s="464">
        <f>AH2164</f>
        <v/>
      </c>
      <c r="N2164" s="464">
        <f>IF(W2164&lt;0,AH2164,I2164)</f>
        <v/>
      </c>
      <c r="O2164" s="464">
        <f>I2164-M2164</f>
        <v/>
      </c>
      <c r="P2164" s="462" t="n"/>
      <c r="Q2164" s="462">
        <f>V2164=W2164</f>
        <v/>
      </c>
      <c r="R2164" s="462">
        <f>AND(MONTH(F2164)=MONTH(X2164), YEAR(F2164)=YEAR(X2164))</f>
        <v/>
      </c>
      <c r="S2164" s="462">
        <f>AC2164="L001-901905215"</f>
        <v/>
      </c>
      <c r="T2164" s="464">
        <f>G2164-AH2164</f>
        <v/>
      </c>
      <c r="U2164" s="462" t="n"/>
      <c r="V2164" s="462" t="inlineStr">
        <is>
          <t>INV20210525927</t>
        </is>
      </c>
      <c r="W2164" s="462" t="inlineStr"/>
      <c r="X2164" s="499" t="n"/>
      <c r="Y2164" s="462" t="n"/>
      <c r="Z2164" s="462" t="n"/>
      <c r="AA2164" s="462" t="n"/>
      <c r="AB2164" s="462" t="n"/>
      <c r="AC2164" s="462" t="n"/>
      <c r="AD2164" s="462" t="n"/>
      <c r="AE2164" s="462" t="n"/>
      <c r="AF2164" s="462" t="n"/>
      <c r="AG2164" s="462" t="n"/>
      <c r="AH2164" s="462" t="n"/>
      <c r="AI2164" s="462" t="n"/>
      <c r="AJ2164" s="462" t="n"/>
      <c r="AK2164" s="462" t="n"/>
      <c r="AL2164" s="462" t="n"/>
      <c r="AM2164" s="462" t="n"/>
      <c r="AN2164" s="462" t="n"/>
      <c r="AO2164" s="462" t="n"/>
      <c r="AP2164" s="462" t="n"/>
      <c r="AQ2164" s="462" t="n"/>
      <c r="AR2164" s="462" t="n"/>
      <c r="AS2164" s="462" t="n"/>
    </row>
    <row r="2165">
      <c r="A2165" s="461" t="n">
        <v>2157</v>
      </c>
      <c r="B2165" s="462" t="inlineStr">
        <is>
          <t>Lift On/Off</t>
        </is>
      </c>
      <c r="C2165" s="462" t="inlineStr">
        <is>
          <t>កំពង់ផែស្វយ័តភ្នំពេញ "ក.ស.ភ"</t>
        </is>
      </c>
      <c r="D2165" s="462" t="inlineStr">
        <is>
          <t>L001-100044999</t>
        </is>
      </c>
      <c r="E2165" s="462" t="inlineStr">
        <is>
          <t>INV20210525929</t>
        </is>
      </c>
      <c r="F2165" s="463" t="n">
        <v>44340</v>
      </c>
      <c r="G2165" s="464" t="n">
        <v>58651</v>
      </c>
      <c r="H2165" s="462" t="n"/>
      <c r="I2165" s="464">
        <f>G2165</f>
        <v/>
      </c>
      <c r="J2165" s="462">
        <f>IF(AND(Q2165=TRUE, R2165=TRUE, S2165=TRUE), IF(W2165&lt;-0.05, "អនុញ្ញាត (អ្នកផ្គត់ផ្គង់ប្រកាសខ្វះ)", "បានប្រកាស (អនុញ្ញាត)"), IF(AND(Q2165=FALSE, R2165=FALSE, S2165=FALSE), "ព្យួរទុក (មិនមានទិន្នន័យ)", "ប្រកាសខុស (ព្យួរទុក)"))</f>
        <v/>
      </c>
      <c r="K2165" s="462" t="inlineStr"/>
      <c r="L2165" s="462" t="inlineStr"/>
      <c r="M2165" s="464">
        <f>AH2165</f>
        <v/>
      </c>
      <c r="N2165" s="464">
        <f>IF(W2165&lt;0,AH2165,I2165)</f>
        <v/>
      </c>
      <c r="O2165" s="464">
        <f>I2165-M2165</f>
        <v/>
      </c>
      <c r="P2165" s="462" t="n"/>
      <c r="Q2165" s="462">
        <f>V2165=W2165</f>
        <v/>
      </c>
      <c r="R2165" s="462">
        <f>AND(MONTH(F2165)=MONTH(X2165), YEAR(F2165)=YEAR(X2165))</f>
        <v/>
      </c>
      <c r="S2165" s="462">
        <f>AC2165="L001-901905215"</f>
        <v/>
      </c>
      <c r="T2165" s="464">
        <f>G2165-AH2165</f>
        <v/>
      </c>
      <c r="U2165" s="462" t="n"/>
      <c r="V2165" s="462" t="inlineStr">
        <is>
          <t>INV20210525929</t>
        </is>
      </c>
      <c r="W2165" s="462" t="inlineStr"/>
      <c r="X2165" s="499" t="n"/>
      <c r="Y2165" s="462" t="n"/>
      <c r="Z2165" s="462" t="n"/>
      <c r="AA2165" s="462" t="n"/>
      <c r="AB2165" s="462" t="n"/>
      <c r="AC2165" s="462" t="n"/>
      <c r="AD2165" s="462" t="n"/>
      <c r="AE2165" s="462" t="n"/>
      <c r="AF2165" s="462" t="n"/>
      <c r="AG2165" s="462" t="n"/>
      <c r="AH2165" s="462" t="n"/>
      <c r="AI2165" s="462" t="n"/>
      <c r="AJ2165" s="462" t="n"/>
      <c r="AK2165" s="462" t="n"/>
      <c r="AL2165" s="462" t="n"/>
      <c r="AM2165" s="462" t="n"/>
      <c r="AN2165" s="462" t="n"/>
      <c r="AO2165" s="462" t="n"/>
      <c r="AP2165" s="462" t="n"/>
      <c r="AQ2165" s="462" t="n"/>
      <c r="AR2165" s="462" t="n"/>
      <c r="AS2165" s="462" t="n"/>
    </row>
    <row r="2166">
      <c r="A2166" s="461" t="n">
        <v>2158</v>
      </c>
      <c r="B2166" s="462" t="inlineStr">
        <is>
          <t>Lift On/Off</t>
        </is>
      </c>
      <c r="C2166" s="462" t="inlineStr">
        <is>
          <t>សូស៊ីយេតេ កុងសេស្យូនែរ ដឺ ឡាអេរ៉ូព័រ</t>
        </is>
      </c>
      <c r="D2166" s="462" t="inlineStr">
        <is>
          <t>L001-100047300</t>
        </is>
      </c>
      <c r="E2166" s="462" t="inlineStr">
        <is>
          <t>2100-025679</t>
        </is>
      </c>
      <c r="F2166" s="463" t="n">
        <v>44340</v>
      </c>
      <c r="G2166" s="464" t="n">
        <v>10005</v>
      </c>
      <c r="H2166" s="462" t="n"/>
      <c r="I2166" s="464">
        <f>G2166</f>
        <v/>
      </c>
      <c r="J2166" s="462">
        <f>IF(AND(Q2166=TRUE, R2166=TRUE, S2166=TRUE), IF(W2166&lt;-0.05, "អនុញ្ញាត (អ្នកផ្គត់ផ្គង់ប្រកាសខ្វះ)", "បានប្រកាស (អនុញ្ញាត)"), IF(AND(Q2166=FALSE, R2166=FALSE, S2166=FALSE), "ព្យួរទុក (មិនមានទិន្នន័យ)", "ប្រកាសខុស (ព្យួរទុក)"))</f>
        <v/>
      </c>
      <c r="K2166" s="462" t="inlineStr"/>
      <c r="L2166" s="462" t="inlineStr"/>
      <c r="M2166" s="464">
        <f>AH2166</f>
        <v/>
      </c>
      <c r="N2166" s="464">
        <f>IF(W2166&lt;0,AH2166,I2166)</f>
        <v/>
      </c>
      <c r="O2166" s="464">
        <f>I2166-M2166</f>
        <v/>
      </c>
      <c r="P2166" s="462" t="n"/>
      <c r="Q2166" s="462">
        <f>V2166=W2166</f>
        <v/>
      </c>
      <c r="R2166" s="462">
        <f>AND(MONTH(F2166)=MONTH(X2166), YEAR(F2166)=YEAR(X2166))</f>
        <v/>
      </c>
      <c r="S2166" s="462">
        <f>AC2166="L001-901905215"</f>
        <v/>
      </c>
      <c r="T2166" s="464">
        <f>G2166-AH2166</f>
        <v/>
      </c>
      <c r="U2166" s="462" t="n"/>
      <c r="V2166" s="462" t="inlineStr">
        <is>
          <t>2100025679</t>
        </is>
      </c>
      <c r="W2166" s="462" t="inlineStr"/>
      <c r="X2166" s="499" t="n"/>
      <c r="Y2166" s="462" t="n"/>
      <c r="Z2166" s="462" t="n"/>
      <c r="AA2166" s="462" t="n"/>
      <c r="AB2166" s="462" t="n"/>
      <c r="AC2166" s="462" t="n"/>
      <c r="AD2166" s="462" t="n"/>
      <c r="AE2166" s="462" t="n"/>
      <c r="AF2166" s="462" t="n"/>
      <c r="AG2166" s="462" t="n"/>
      <c r="AH2166" s="462" t="n"/>
      <c r="AI2166" s="462" t="n"/>
      <c r="AJ2166" s="462" t="n"/>
      <c r="AK2166" s="462" t="n"/>
      <c r="AL2166" s="462" t="n"/>
      <c r="AM2166" s="462" t="n"/>
      <c r="AN2166" s="462" t="n"/>
      <c r="AO2166" s="462" t="n"/>
      <c r="AP2166" s="462" t="n"/>
      <c r="AQ2166" s="462" t="n"/>
      <c r="AR2166" s="462" t="n"/>
      <c r="AS2166" s="462" t="n"/>
    </row>
    <row r="2167">
      <c r="A2167" s="461" t="n">
        <v>2159</v>
      </c>
      <c r="B2167" s="462" t="inlineStr">
        <is>
          <t>Lift On/Off</t>
        </is>
      </c>
      <c r="C2167" s="462" t="inlineStr">
        <is>
          <t>កំពង់ផែស្វយ័តក្រុងព្រះសីហនុ</t>
        </is>
      </c>
      <c r="D2167" s="462" t="inlineStr">
        <is>
          <t>L001-100044638</t>
        </is>
      </c>
      <c r="E2167" s="462" t="inlineStr">
        <is>
          <t>085825</t>
        </is>
      </c>
      <c r="F2167" s="463" t="n">
        <v>44344</v>
      </c>
      <c r="G2167" s="464" t="n">
        <v>15466</v>
      </c>
      <c r="H2167" s="462" t="n"/>
      <c r="I2167" s="464">
        <f>G2167</f>
        <v/>
      </c>
      <c r="J2167" s="462">
        <f>IF(AND(Q2167=TRUE, R2167=TRUE, S2167=TRUE), IF(W2167&lt;-0.05, "អនុញ្ញាត (អ្នកផ្គត់ផ្គង់ប្រកាសខ្វះ)", "បានប្រកាស (អនុញ្ញាត)"), IF(AND(Q2167=FALSE, R2167=FALSE, S2167=FALSE), "ព្យួរទុក (មិនមានទិន្នន័យ)", "ប្រកាសខុស (ព្យួរទុក)"))</f>
        <v/>
      </c>
      <c r="K2167" s="462" t="inlineStr"/>
      <c r="L2167" s="462" t="inlineStr"/>
      <c r="M2167" s="464">
        <f>AH2167</f>
        <v/>
      </c>
      <c r="N2167" s="464">
        <f>IF(W2167&lt;0,AH2167,I2167)</f>
        <v/>
      </c>
      <c r="O2167" s="464">
        <f>I2167-M2167</f>
        <v/>
      </c>
      <c r="P2167" s="462" t="n"/>
      <c r="Q2167" s="462">
        <f>V2167=W2167</f>
        <v/>
      </c>
      <c r="R2167" s="462">
        <f>AND(MONTH(F2167)=MONTH(X2167), YEAR(F2167)=YEAR(X2167))</f>
        <v/>
      </c>
      <c r="S2167" s="462">
        <f>AC2167="L001-901905215"</f>
        <v/>
      </c>
      <c r="T2167" s="464">
        <f>G2167-AH2167</f>
        <v/>
      </c>
      <c r="U2167" s="462" t="n"/>
      <c r="V2167" s="462" t="inlineStr">
        <is>
          <t>085825</t>
        </is>
      </c>
      <c r="W2167" s="462" t="inlineStr"/>
      <c r="X2167" s="499" t="n"/>
      <c r="Y2167" s="462" t="n"/>
      <c r="Z2167" s="462" t="n"/>
      <c r="AA2167" s="462" t="n"/>
      <c r="AB2167" s="462" t="n"/>
      <c r="AC2167" s="462" t="n"/>
      <c r="AD2167" s="462" t="n"/>
      <c r="AE2167" s="462" t="n"/>
      <c r="AF2167" s="462" t="n"/>
      <c r="AG2167" s="462" t="n"/>
      <c r="AH2167" s="462" t="n"/>
      <c r="AI2167" s="462" t="n"/>
      <c r="AJ2167" s="462" t="n"/>
      <c r="AK2167" s="462" t="n"/>
      <c r="AL2167" s="462" t="n"/>
      <c r="AM2167" s="462" t="n"/>
      <c r="AN2167" s="462" t="n"/>
      <c r="AO2167" s="462" t="n"/>
      <c r="AP2167" s="462" t="n"/>
      <c r="AQ2167" s="462" t="n"/>
      <c r="AR2167" s="462" t="n"/>
      <c r="AS2167" s="462" t="n"/>
    </row>
    <row r="2168">
      <c r="A2168" s="461" t="n">
        <v>2160</v>
      </c>
      <c r="B2168" s="462" t="inlineStr">
        <is>
          <t>Lift On/Off</t>
        </is>
      </c>
      <c r="C2168" s="462" t="inlineStr">
        <is>
          <t>កំពង់ផែស្វយ័តក្រុងព្រះសីហនុ</t>
        </is>
      </c>
      <c r="D2168" s="462" t="inlineStr">
        <is>
          <t>L001-100044638</t>
        </is>
      </c>
      <c r="E2168" s="462" t="inlineStr">
        <is>
          <t>085823</t>
        </is>
      </c>
      <c r="F2168" s="463" t="n">
        <v>44344</v>
      </c>
      <c r="G2168" s="464" t="n">
        <v>20757</v>
      </c>
      <c r="H2168" s="462" t="n"/>
      <c r="I2168" s="464">
        <f>G2168</f>
        <v/>
      </c>
      <c r="J2168" s="462">
        <f>IF(AND(Q2168=TRUE, R2168=TRUE, S2168=TRUE), IF(W2168&lt;-0.05, "អនុញ្ញាត (អ្នកផ្គត់ផ្គង់ប្រកាសខ្វះ)", "បានប្រកាស (អនុញ្ញាត)"), IF(AND(Q2168=FALSE, R2168=FALSE, S2168=FALSE), "ព្យួរទុក (មិនមានទិន្នន័យ)", "ប្រកាសខុស (ព្យួរទុក)"))</f>
        <v/>
      </c>
      <c r="K2168" s="462" t="inlineStr"/>
      <c r="L2168" s="462" t="inlineStr"/>
      <c r="M2168" s="464">
        <f>AH2168</f>
        <v/>
      </c>
      <c r="N2168" s="464">
        <f>IF(W2168&lt;0,AH2168,I2168)</f>
        <v/>
      </c>
      <c r="O2168" s="464">
        <f>I2168-M2168</f>
        <v/>
      </c>
      <c r="P2168" s="462" t="n"/>
      <c r="Q2168" s="462">
        <f>V2168=W2168</f>
        <v/>
      </c>
      <c r="R2168" s="462">
        <f>AND(MONTH(F2168)=MONTH(X2168), YEAR(F2168)=YEAR(X2168))</f>
        <v/>
      </c>
      <c r="S2168" s="462">
        <f>AC2168="L001-901905215"</f>
        <v/>
      </c>
      <c r="T2168" s="464">
        <f>G2168-AH2168</f>
        <v/>
      </c>
      <c r="U2168" s="462" t="n"/>
      <c r="V2168" s="462" t="inlineStr">
        <is>
          <t>085823</t>
        </is>
      </c>
      <c r="W2168" s="462" t="inlineStr"/>
      <c r="X2168" s="499" t="n"/>
      <c r="Y2168" s="462" t="n"/>
      <c r="Z2168" s="462" t="n"/>
      <c r="AA2168" s="462" t="n"/>
      <c r="AB2168" s="462" t="n"/>
      <c r="AC2168" s="462" t="n"/>
      <c r="AD2168" s="462" t="n"/>
      <c r="AE2168" s="462" t="n"/>
      <c r="AF2168" s="462" t="n"/>
      <c r="AG2168" s="462" t="n"/>
      <c r="AH2168" s="462" t="n"/>
      <c r="AI2168" s="462" t="n"/>
      <c r="AJ2168" s="462" t="n"/>
      <c r="AK2168" s="462" t="n"/>
      <c r="AL2168" s="462" t="n"/>
      <c r="AM2168" s="462" t="n"/>
      <c r="AN2168" s="462" t="n"/>
      <c r="AO2168" s="462" t="n"/>
      <c r="AP2168" s="462" t="n"/>
      <c r="AQ2168" s="462" t="n"/>
      <c r="AR2168" s="462" t="n"/>
      <c r="AS2168" s="462" t="n"/>
    </row>
    <row r="2169">
      <c r="A2169" s="461" t="n">
        <v>2161</v>
      </c>
      <c r="B2169" s="462" t="inlineStr">
        <is>
          <t>Lift On/Off</t>
        </is>
      </c>
      <c r="C2169" s="462" t="inlineStr">
        <is>
          <t>កំពង់ផែស្វយ័តក្រុងព្រះសីហនុ</t>
        </is>
      </c>
      <c r="D2169" s="462" t="inlineStr">
        <is>
          <t>L001-100044638</t>
        </is>
      </c>
      <c r="E2169" s="462" t="inlineStr">
        <is>
          <t>086318</t>
        </is>
      </c>
      <c r="F2169" s="463" t="n">
        <v>44345</v>
      </c>
      <c r="G2169" s="464" t="n">
        <v>6919</v>
      </c>
      <c r="H2169" s="462" t="n"/>
      <c r="I2169" s="464">
        <f>G2169</f>
        <v/>
      </c>
      <c r="J2169" s="462">
        <f>IF(AND(Q2169=TRUE, R2169=TRUE, S2169=TRUE), IF(W2169&lt;-0.05, "អនុញ្ញាត (អ្នកផ្គត់ផ្គង់ប្រកាសខ្វះ)", "បានប្រកាស (អនុញ្ញាត)"), IF(AND(Q2169=FALSE, R2169=FALSE, S2169=FALSE), "ព្យួរទុក (មិនមានទិន្នន័យ)", "ប្រកាសខុស (ព្យួរទុក)"))</f>
        <v/>
      </c>
      <c r="K2169" s="462" t="inlineStr"/>
      <c r="L2169" s="462" t="inlineStr"/>
      <c r="M2169" s="464">
        <f>AH2169</f>
        <v/>
      </c>
      <c r="N2169" s="464">
        <f>IF(W2169&lt;0,AH2169,I2169)</f>
        <v/>
      </c>
      <c r="O2169" s="464">
        <f>I2169-M2169</f>
        <v/>
      </c>
      <c r="P2169" s="462" t="n"/>
      <c r="Q2169" s="462">
        <f>V2169=W2169</f>
        <v/>
      </c>
      <c r="R2169" s="462">
        <f>AND(MONTH(F2169)=MONTH(X2169), YEAR(F2169)=YEAR(X2169))</f>
        <v/>
      </c>
      <c r="S2169" s="462">
        <f>AC2169="L001-901905215"</f>
        <v/>
      </c>
      <c r="T2169" s="464">
        <f>G2169-AH2169</f>
        <v/>
      </c>
      <c r="U2169" s="462" t="n"/>
      <c r="V2169" s="462" t="inlineStr">
        <is>
          <t>086318</t>
        </is>
      </c>
      <c r="W2169" s="462" t="inlineStr"/>
      <c r="X2169" s="499" t="n"/>
      <c r="Y2169" s="462" t="n"/>
      <c r="Z2169" s="462" t="n"/>
      <c r="AA2169" s="462" t="n"/>
      <c r="AB2169" s="462" t="n"/>
      <c r="AC2169" s="462" t="n"/>
      <c r="AD2169" s="462" t="n"/>
      <c r="AE2169" s="462" t="n"/>
      <c r="AF2169" s="462" t="n"/>
      <c r="AG2169" s="462" t="n"/>
      <c r="AH2169" s="462" t="n"/>
      <c r="AI2169" s="462" t="n"/>
      <c r="AJ2169" s="462" t="n"/>
      <c r="AK2169" s="462" t="n"/>
      <c r="AL2169" s="462" t="n"/>
      <c r="AM2169" s="462" t="n"/>
      <c r="AN2169" s="462" t="n"/>
      <c r="AO2169" s="462" t="n"/>
      <c r="AP2169" s="462" t="n"/>
      <c r="AQ2169" s="462" t="n"/>
      <c r="AR2169" s="462" t="n"/>
      <c r="AS2169" s="462" t="n"/>
    </row>
    <row r="2170">
      <c r="A2170" s="461" t="n">
        <v>2162</v>
      </c>
      <c r="B2170" s="462" t="inlineStr">
        <is>
          <t>Service Fee</t>
        </is>
      </c>
      <c r="C2170" s="462" t="inlineStr">
        <is>
          <t>សូស៊ីយេតេ កុងសេស្យូនែរ ដឺ ឡាអេរ៉ូព័រ</t>
        </is>
      </c>
      <c r="D2170" s="462" t="inlineStr">
        <is>
          <t>L001-100047300</t>
        </is>
      </c>
      <c r="E2170" s="462" t="inlineStr">
        <is>
          <t>2100-011390</t>
        </is>
      </c>
      <c r="F2170" s="463" t="n">
        <v>44320</v>
      </c>
      <c r="G2170" s="464" t="n">
        <v>56679</v>
      </c>
      <c r="H2170" s="462" t="n"/>
      <c r="I2170" s="464">
        <f>G2170</f>
        <v/>
      </c>
      <c r="J2170" s="462">
        <f>IF(AND(Q2170=TRUE, R2170=TRUE, S2170=TRUE), IF(W2170&lt;-0.05, "អនុញ្ញាត (អ្នកផ្គត់ផ្គង់ប្រកាសខ្វះ)", "បានប្រកាស (អនុញ្ញាត)"), IF(AND(Q2170=FALSE, R2170=FALSE, S2170=FALSE), "ព្យួរទុក (មិនមានទិន្នន័យ)", "ប្រកាសខុស (ព្យួរទុក)"))</f>
        <v/>
      </c>
      <c r="K2170" s="462" t="inlineStr"/>
      <c r="L2170" s="462" t="inlineStr"/>
      <c r="M2170" s="464">
        <f>AH2170</f>
        <v/>
      </c>
      <c r="N2170" s="464">
        <f>IF(W2170&lt;0,AH2170,I2170)</f>
        <v/>
      </c>
      <c r="O2170" s="464">
        <f>I2170-M2170</f>
        <v/>
      </c>
      <c r="P2170" s="462" t="n"/>
      <c r="Q2170" s="462">
        <f>V2170=W2170</f>
        <v/>
      </c>
      <c r="R2170" s="462">
        <f>AND(MONTH(F2170)=MONTH(X2170), YEAR(F2170)=YEAR(X2170))</f>
        <v/>
      </c>
      <c r="S2170" s="462">
        <f>AC2170="L001-901905215"</f>
        <v/>
      </c>
      <c r="T2170" s="464">
        <f>G2170-AH2170</f>
        <v/>
      </c>
      <c r="U2170" s="462" t="n"/>
      <c r="V2170" s="462" t="inlineStr">
        <is>
          <t>2100011390</t>
        </is>
      </c>
      <c r="W2170" s="462" t="inlineStr"/>
      <c r="X2170" s="499" t="n"/>
      <c r="Y2170" s="462" t="n"/>
      <c r="Z2170" s="462" t="n"/>
      <c r="AA2170" s="462" t="n"/>
      <c r="AB2170" s="462" t="n"/>
      <c r="AC2170" s="462" t="n"/>
      <c r="AD2170" s="462" t="n"/>
      <c r="AE2170" s="462" t="n"/>
      <c r="AF2170" s="462" t="n"/>
      <c r="AG2170" s="462" t="n"/>
      <c r="AH2170" s="462" t="n"/>
      <c r="AI2170" s="462" t="n"/>
      <c r="AJ2170" s="462" t="n"/>
      <c r="AK2170" s="462" t="n"/>
      <c r="AL2170" s="462" t="n"/>
      <c r="AM2170" s="462" t="n"/>
      <c r="AN2170" s="462" t="n"/>
      <c r="AO2170" s="462" t="n"/>
      <c r="AP2170" s="462" t="n"/>
      <c r="AQ2170" s="462" t="n"/>
      <c r="AR2170" s="462" t="n"/>
      <c r="AS2170" s="462" t="n"/>
    </row>
    <row r="2171">
      <c r="A2171" s="461" t="n">
        <v>2163</v>
      </c>
      <c r="B2171" s="462" t="inlineStr">
        <is>
          <t>Light On/Off</t>
        </is>
      </c>
      <c r="C2171" s="462" t="inlineStr">
        <is>
          <t>កំពង់ផែស្វយ័តក្រុងព្រះសីហនុ</t>
        </is>
      </c>
      <c r="D2171" s="462" t="inlineStr">
        <is>
          <t>L001-100044638</t>
        </is>
      </c>
      <c r="E2171" s="462" t="inlineStr">
        <is>
          <t>074079</t>
        </is>
      </c>
      <c r="F2171" s="463" t="n">
        <v>44328</v>
      </c>
      <c r="G2171" s="464" t="n">
        <v>60930</v>
      </c>
      <c r="H2171" s="462" t="n"/>
      <c r="I2171" s="464">
        <f>G2171</f>
        <v/>
      </c>
      <c r="J2171" s="462">
        <f>IF(AND(Q2171=TRUE, R2171=TRUE, S2171=TRUE), IF(W2171&lt;-0.05, "អនុញ្ញាត (អ្នកផ្គត់ផ្គង់ប្រកាសខ្វះ)", "បានប្រកាស (អនុញ្ញាត)"), IF(AND(Q2171=FALSE, R2171=FALSE, S2171=FALSE), "ព្យួរទុក (មិនមានទិន្នន័យ)", "ប្រកាសខុស (ព្យួរទុក)"))</f>
        <v/>
      </c>
      <c r="K2171" s="462" t="inlineStr"/>
      <c r="L2171" s="462" t="inlineStr"/>
      <c r="M2171" s="464">
        <f>AH2171</f>
        <v/>
      </c>
      <c r="N2171" s="464">
        <f>IF(W2171&lt;0,AH2171,I2171)</f>
        <v/>
      </c>
      <c r="O2171" s="464">
        <f>I2171-M2171</f>
        <v/>
      </c>
      <c r="P2171" s="462" t="n"/>
      <c r="Q2171" s="462">
        <f>V2171=W2171</f>
        <v/>
      </c>
      <c r="R2171" s="462">
        <f>AND(MONTH(F2171)=MONTH(X2171), YEAR(F2171)=YEAR(X2171))</f>
        <v/>
      </c>
      <c r="S2171" s="462">
        <f>AC2171="L001-901905215"</f>
        <v/>
      </c>
      <c r="T2171" s="464">
        <f>G2171-AH2171</f>
        <v/>
      </c>
      <c r="U2171" s="462" t="n"/>
      <c r="V2171" s="462" t="inlineStr">
        <is>
          <t>074079</t>
        </is>
      </c>
      <c r="W2171" s="462" t="inlineStr"/>
      <c r="X2171" s="499" t="n"/>
      <c r="Y2171" s="462" t="n"/>
      <c r="Z2171" s="462" t="n"/>
      <c r="AA2171" s="462" t="n"/>
      <c r="AB2171" s="462" t="n"/>
      <c r="AC2171" s="462" t="n"/>
      <c r="AD2171" s="462" t="n"/>
      <c r="AE2171" s="462" t="n"/>
      <c r="AF2171" s="462" t="n"/>
      <c r="AG2171" s="462" t="n"/>
      <c r="AH2171" s="462" t="n"/>
      <c r="AI2171" s="462" t="n"/>
      <c r="AJ2171" s="462" t="n"/>
      <c r="AK2171" s="462" t="n"/>
      <c r="AL2171" s="462" t="n"/>
      <c r="AM2171" s="462" t="n"/>
      <c r="AN2171" s="462" t="n"/>
      <c r="AO2171" s="462" t="n"/>
      <c r="AP2171" s="462" t="n"/>
      <c r="AQ2171" s="462" t="n"/>
      <c r="AR2171" s="462" t="n"/>
      <c r="AS2171" s="462" t="n"/>
    </row>
    <row r="2172">
      <c r="A2172" s="461" t="n">
        <v>2164</v>
      </c>
      <c r="B2172" s="462" t="inlineStr">
        <is>
          <t>Service Fee</t>
        </is>
      </c>
      <c r="C2172" s="462" t="inlineStr">
        <is>
          <t>សូស៊ីយេតេ កុងសេស្យូនែរ ដឺ ឡាអេរ៉ូព័រ</t>
        </is>
      </c>
      <c r="D2172" s="462" t="inlineStr">
        <is>
          <t>L001-100047300</t>
        </is>
      </c>
      <c r="E2172" s="462" t="inlineStr">
        <is>
          <t>2100-022445</t>
        </is>
      </c>
      <c r="F2172" s="463" t="n">
        <v>44323</v>
      </c>
      <c r="G2172" s="464" t="n">
        <v>108586</v>
      </c>
      <c r="H2172" s="462" t="n"/>
      <c r="I2172" s="464">
        <f>G2172</f>
        <v/>
      </c>
      <c r="J2172" s="462">
        <f>IF(AND(Q2172=TRUE, R2172=TRUE, S2172=TRUE), IF(W2172&lt;-0.05, "អនុញ្ញាត (អ្នកផ្គត់ផ្គង់ប្រកាសខ្វះ)", "បានប្រកាស (អនុញ្ញាត)"), IF(AND(Q2172=FALSE, R2172=FALSE, S2172=FALSE), "ព្យួរទុក (មិនមានទិន្នន័យ)", "ប្រកាសខុស (ព្យួរទុក)"))</f>
        <v/>
      </c>
      <c r="K2172" s="462" t="inlineStr"/>
      <c r="L2172" s="462" t="inlineStr"/>
      <c r="M2172" s="464">
        <f>AH2172</f>
        <v/>
      </c>
      <c r="N2172" s="464">
        <f>IF(W2172&lt;0,AH2172,I2172)</f>
        <v/>
      </c>
      <c r="O2172" s="464">
        <f>I2172-M2172</f>
        <v/>
      </c>
      <c r="P2172" s="462" t="n"/>
      <c r="Q2172" s="462">
        <f>V2172=W2172</f>
        <v/>
      </c>
      <c r="R2172" s="462">
        <f>AND(MONTH(F2172)=MONTH(X2172), YEAR(F2172)=YEAR(X2172))</f>
        <v/>
      </c>
      <c r="S2172" s="462">
        <f>AC2172="L001-901905215"</f>
        <v/>
      </c>
      <c r="T2172" s="464">
        <f>G2172-AH2172</f>
        <v/>
      </c>
      <c r="U2172" s="462" t="n"/>
      <c r="V2172" s="462" t="inlineStr">
        <is>
          <t>2100022445</t>
        </is>
      </c>
      <c r="W2172" s="462" t="inlineStr"/>
      <c r="X2172" s="499" t="n"/>
      <c r="Y2172" s="462" t="n"/>
      <c r="Z2172" s="462" t="n"/>
      <c r="AA2172" s="462" t="n"/>
      <c r="AB2172" s="462" t="n"/>
      <c r="AC2172" s="462" t="n"/>
      <c r="AD2172" s="462" t="n"/>
      <c r="AE2172" s="462" t="n"/>
      <c r="AF2172" s="462" t="n"/>
      <c r="AG2172" s="462" t="n"/>
      <c r="AH2172" s="462" t="n"/>
      <c r="AI2172" s="462" t="n"/>
      <c r="AJ2172" s="462" t="n"/>
      <c r="AK2172" s="462" t="n"/>
      <c r="AL2172" s="462" t="n"/>
      <c r="AM2172" s="462" t="n"/>
      <c r="AN2172" s="462" t="n"/>
      <c r="AO2172" s="462" t="n"/>
      <c r="AP2172" s="462" t="n"/>
      <c r="AQ2172" s="462" t="n"/>
      <c r="AR2172" s="462" t="n"/>
      <c r="AS2172" s="462" t="n"/>
    </row>
    <row r="2173">
      <c r="A2173" s="461" t="n">
        <v>2165</v>
      </c>
      <c r="B2173" s="462" t="inlineStr">
        <is>
          <t>Light On/Off</t>
        </is>
      </c>
      <c r="C2173" s="462" t="inlineStr">
        <is>
          <t>កំពង់ផែស្វយ័តក្រុងព្រះសីហនុ</t>
        </is>
      </c>
      <c r="D2173" s="462" t="inlineStr">
        <is>
          <t>L001-100044638</t>
        </is>
      </c>
      <c r="E2173" s="462" t="inlineStr">
        <is>
          <t>075706</t>
        </is>
      </c>
      <c r="F2173" s="463" t="n">
        <v>44330</v>
      </c>
      <c r="G2173" s="464" t="n">
        <v>84145</v>
      </c>
      <c r="H2173" s="462" t="n"/>
      <c r="I2173" s="464">
        <f>G2173</f>
        <v/>
      </c>
      <c r="J2173" s="462">
        <f>IF(AND(Q2173=TRUE, R2173=TRUE, S2173=TRUE), IF(W2173&lt;-0.05, "អនុញ្ញាត (អ្នកផ្គត់ផ្គង់ប្រកាសខ្វះ)", "បានប្រកាស (អនុញ្ញាត)"), IF(AND(Q2173=FALSE, R2173=FALSE, S2173=FALSE), "ព្យួរទុក (មិនមានទិន្នន័យ)", "ប្រកាសខុស (ព្យួរទុក)"))</f>
        <v/>
      </c>
      <c r="K2173" s="462" t="inlineStr"/>
      <c r="L2173" s="462" t="inlineStr"/>
      <c r="M2173" s="464">
        <f>AH2173</f>
        <v/>
      </c>
      <c r="N2173" s="464">
        <f>IF(W2173&lt;0,AH2173,I2173)</f>
        <v/>
      </c>
      <c r="O2173" s="464">
        <f>I2173-M2173</f>
        <v/>
      </c>
      <c r="P2173" s="462" t="n"/>
      <c r="Q2173" s="462">
        <f>V2173=W2173</f>
        <v/>
      </c>
      <c r="R2173" s="462">
        <f>AND(MONTH(F2173)=MONTH(X2173), YEAR(F2173)=YEAR(X2173))</f>
        <v/>
      </c>
      <c r="S2173" s="462">
        <f>AC2173="L001-901905215"</f>
        <v/>
      </c>
      <c r="T2173" s="464">
        <f>G2173-AH2173</f>
        <v/>
      </c>
      <c r="U2173" s="462" t="n"/>
      <c r="V2173" s="462" t="inlineStr">
        <is>
          <t>075706</t>
        </is>
      </c>
      <c r="W2173" s="462" t="inlineStr"/>
      <c r="X2173" s="499" t="n"/>
      <c r="Y2173" s="462" t="n"/>
      <c r="Z2173" s="462" t="n"/>
      <c r="AA2173" s="462" t="n"/>
      <c r="AB2173" s="462" t="n"/>
      <c r="AC2173" s="462" t="n"/>
      <c r="AD2173" s="462" t="n"/>
      <c r="AE2173" s="462" t="n"/>
      <c r="AF2173" s="462" t="n"/>
      <c r="AG2173" s="462" t="n"/>
      <c r="AH2173" s="462" t="n"/>
      <c r="AI2173" s="462" t="n"/>
      <c r="AJ2173" s="462" t="n"/>
      <c r="AK2173" s="462" t="n"/>
      <c r="AL2173" s="462" t="n"/>
      <c r="AM2173" s="462" t="n"/>
      <c r="AN2173" s="462" t="n"/>
      <c r="AO2173" s="462" t="n"/>
      <c r="AP2173" s="462" t="n"/>
      <c r="AQ2173" s="462" t="n"/>
      <c r="AR2173" s="462" t="n"/>
      <c r="AS2173" s="462" t="n"/>
    </row>
    <row r="2174">
      <c r="A2174" s="461" t="n">
        <v>2166</v>
      </c>
      <c r="B2174" s="462" t="inlineStr">
        <is>
          <t>Service Fee</t>
        </is>
      </c>
      <c r="C2174" s="462" t="inlineStr">
        <is>
          <t>សូស៊ីយេតេ កុងសេស្យូនែរ ដឺ ឡាអេរ៉ូព័រ</t>
        </is>
      </c>
      <c r="D2174" s="462" t="inlineStr">
        <is>
          <t>L001-100047300</t>
        </is>
      </c>
      <c r="E2174" s="462" t="inlineStr">
        <is>
          <t>2100-023432</t>
        </is>
      </c>
      <c r="F2174" s="463" t="n">
        <v>44329</v>
      </c>
      <c r="G2174" s="464" t="n">
        <v>289557</v>
      </c>
      <c r="H2174" s="462" t="n"/>
      <c r="I2174" s="464">
        <f>G2174</f>
        <v/>
      </c>
      <c r="J2174" s="462">
        <f>IF(AND(Q2174=TRUE, R2174=TRUE, S2174=TRUE), IF(W2174&lt;-0.05, "អនុញ្ញាត (អ្នកផ្គត់ផ្គង់ប្រកាសខ្វះ)", "បានប្រកាស (អនុញ្ញាត)"), IF(AND(Q2174=FALSE, R2174=FALSE, S2174=FALSE), "ព្យួរទុក (មិនមានទិន្នន័យ)", "ប្រកាសខុស (ព្យួរទុក)"))</f>
        <v/>
      </c>
      <c r="K2174" s="462" t="inlineStr"/>
      <c r="L2174" s="462" t="inlineStr"/>
      <c r="M2174" s="464">
        <f>AH2174</f>
        <v/>
      </c>
      <c r="N2174" s="464">
        <f>IF(W2174&lt;0,AH2174,I2174)</f>
        <v/>
      </c>
      <c r="O2174" s="464">
        <f>I2174-M2174</f>
        <v/>
      </c>
      <c r="P2174" s="462" t="n"/>
      <c r="Q2174" s="462">
        <f>V2174=W2174</f>
        <v/>
      </c>
      <c r="R2174" s="462">
        <f>AND(MONTH(F2174)=MONTH(X2174), YEAR(F2174)=YEAR(X2174))</f>
        <v/>
      </c>
      <c r="S2174" s="462">
        <f>AC2174="L001-901905215"</f>
        <v/>
      </c>
      <c r="T2174" s="464">
        <f>G2174-AH2174</f>
        <v/>
      </c>
      <c r="U2174" s="462" t="n"/>
      <c r="V2174" s="462" t="inlineStr">
        <is>
          <t>2100023432</t>
        </is>
      </c>
      <c r="W2174" s="462" t="inlineStr"/>
      <c r="X2174" s="499" t="n"/>
      <c r="Y2174" s="462" t="n"/>
      <c r="Z2174" s="462" t="n"/>
      <c r="AA2174" s="462" t="n"/>
      <c r="AB2174" s="462" t="n"/>
      <c r="AC2174" s="462" t="n"/>
      <c r="AD2174" s="462" t="n"/>
      <c r="AE2174" s="462" t="n"/>
      <c r="AF2174" s="462" t="n"/>
      <c r="AG2174" s="462" t="n"/>
      <c r="AH2174" s="462" t="n"/>
      <c r="AI2174" s="462" t="n"/>
      <c r="AJ2174" s="462" t="n"/>
      <c r="AK2174" s="462" t="n"/>
      <c r="AL2174" s="462" t="n"/>
      <c r="AM2174" s="462" t="n"/>
      <c r="AN2174" s="462" t="n"/>
      <c r="AO2174" s="462" t="n"/>
      <c r="AP2174" s="462" t="n"/>
      <c r="AQ2174" s="462" t="n"/>
      <c r="AR2174" s="462" t="n"/>
      <c r="AS2174" s="462" t="n"/>
    </row>
    <row r="2175">
      <c r="A2175" s="461" t="n">
        <v>2167</v>
      </c>
      <c r="B2175" s="462" t="inlineStr">
        <is>
          <t>Service Fee</t>
        </is>
      </c>
      <c r="C2175" s="462" t="inlineStr">
        <is>
          <t>សូស៊ីយេតេ កុងសេស្យូនែរ ដឺ ឡាអេរ៉ូព័រ</t>
        </is>
      </c>
      <c r="D2175" s="462" t="inlineStr">
        <is>
          <t>L001-100047300</t>
        </is>
      </c>
      <c r="E2175" s="462" t="inlineStr">
        <is>
          <t>2100-023431</t>
        </is>
      </c>
      <c r="F2175" s="463" t="n">
        <v>44329</v>
      </c>
      <c r="G2175" s="464" t="n">
        <v>160257</v>
      </c>
      <c r="H2175" s="462" t="n"/>
      <c r="I2175" s="464">
        <f>G2175</f>
        <v/>
      </c>
      <c r="J2175" s="462">
        <f>IF(AND(Q2175=TRUE, R2175=TRUE, S2175=TRUE), IF(W2175&lt;-0.05, "អនុញ្ញាត (អ្នកផ្គត់ផ្គង់ប្រកាសខ្វះ)", "បានប្រកាស (អនុញ្ញាត)"), IF(AND(Q2175=FALSE, R2175=FALSE, S2175=FALSE), "ព្យួរទុក (មិនមានទិន្នន័យ)", "ប្រកាសខុស (ព្យួរទុក)"))</f>
        <v/>
      </c>
      <c r="K2175" s="462" t="inlineStr"/>
      <c r="L2175" s="462" t="inlineStr"/>
      <c r="M2175" s="464">
        <f>AH2175</f>
        <v/>
      </c>
      <c r="N2175" s="464">
        <f>IF(W2175&lt;0,AH2175,I2175)</f>
        <v/>
      </c>
      <c r="O2175" s="464">
        <f>I2175-M2175</f>
        <v/>
      </c>
      <c r="P2175" s="462" t="n"/>
      <c r="Q2175" s="462">
        <f>V2175=W2175</f>
        <v/>
      </c>
      <c r="R2175" s="462">
        <f>AND(MONTH(F2175)=MONTH(X2175), YEAR(F2175)=YEAR(X2175))</f>
        <v/>
      </c>
      <c r="S2175" s="462">
        <f>AC2175="L001-901905215"</f>
        <v/>
      </c>
      <c r="T2175" s="464">
        <f>G2175-AH2175</f>
        <v/>
      </c>
      <c r="U2175" s="462" t="n"/>
      <c r="V2175" s="462" t="inlineStr">
        <is>
          <t>2100023431</t>
        </is>
      </c>
      <c r="W2175" s="462" t="inlineStr"/>
      <c r="X2175" s="499" t="n"/>
      <c r="Y2175" s="462" t="n"/>
      <c r="Z2175" s="462" t="n"/>
      <c r="AA2175" s="462" t="n"/>
      <c r="AB2175" s="462" t="n"/>
      <c r="AC2175" s="462" t="n"/>
      <c r="AD2175" s="462" t="n"/>
      <c r="AE2175" s="462" t="n"/>
      <c r="AF2175" s="462" t="n"/>
      <c r="AG2175" s="462" t="n"/>
      <c r="AH2175" s="462" t="n"/>
      <c r="AI2175" s="462" t="n"/>
      <c r="AJ2175" s="462" t="n"/>
      <c r="AK2175" s="462" t="n"/>
      <c r="AL2175" s="462" t="n"/>
      <c r="AM2175" s="462" t="n"/>
      <c r="AN2175" s="462" t="n"/>
      <c r="AO2175" s="462" t="n"/>
      <c r="AP2175" s="462" t="n"/>
      <c r="AQ2175" s="462" t="n"/>
      <c r="AR2175" s="462" t="n"/>
      <c r="AS2175" s="462" t="n"/>
    </row>
    <row r="2176">
      <c r="A2176" s="461" t="n">
        <v>2168</v>
      </c>
      <c r="B2176" s="462" t="inlineStr">
        <is>
          <t>Light On/Off</t>
        </is>
      </c>
      <c r="C2176" s="462" t="inlineStr">
        <is>
          <t>កំពង់ផែស្វយ័តក្រុងព្រះសីហនុ</t>
        </is>
      </c>
      <c r="D2176" s="462" t="inlineStr">
        <is>
          <t>L001-100044638</t>
        </is>
      </c>
      <c r="E2176" s="462" t="inlineStr">
        <is>
          <t>070533</t>
        </is>
      </c>
      <c r="F2176" s="463" t="n">
        <v>44329</v>
      </c>
      <c r="G2176" s="464" t="n">
        <v>35365</v>
      </c>
      <c r="H2176" s="462" t="n"/>
      <c r="I2176" s="464">
        <f>G2176</f>
        <v/>
      </c>
      <c r="J2176" s="462">
        <f>IF(AND(Q2176=TRUE, R2176=TRUE, S2176=TRUE), IF(W2176&lt;-0.05, "អនុញ្ញាត (អ្នកផ្គត់ផ្គង់ប្រកាសខ្វះ)", "បានប្រកាស (អនុញ្ញាត)"), IF(AND(Q2176=FALSE, R2176=FALSE, S2176=FALSE), "ព្យួរទុក (មិនមានទិន្នន័យ)", "ប្រកាសខុស (ព្យួរទុក)"))</f>
        <v/>
      </c>
      <c r="K2176" s="462" t="inlineStr"/>
      <c r="L2176" s="462" t="inlineStr"/>
      <c r="M2176" s="464">
        <f>AH2176</f>
        <v/>
      </c>
      <c r="N2176" s="464">
        <f>IF(W2176&lt;0,AH2176,I2176)</f>
        <v/>
      </c>
      <c r="O2176" s="464">
        <f>I2176-M2176</f>
        <v/>
      </c>
      <c r="P2176" s="462" t="n"/>
      <c r="Q2176" s="462">
        <f>V2176=W2176</f>
        <v/>
      </c>
      <c r="R2176" s="462">
        <f>AND(MONTH(F2176)=MONTH(X2176), YEAR(F2176)=YEAR(X2176))</f>
        <v/>
      </c>
      <c r="S2176" s="462">
        <f>AC2176="L001-901905215"</f>
        <v/>
      </c>
      <c r="T2176" s="464">
        <f>G2176-AH2176</f>
        <v/>
      </c>
      <c r="U2176" s="462" t="n"/>
      <c r="V2176" s="462" t="inlineStr">
        <is>
          <t>070533</t>
        </is>
      </c>
      <c r="W2176" s="462" t="inlineStr"/>
      <c r="X2176" s="499" t="n"/>
      <c r="Y2176" s="462" t="n"/>
      <c r="Z2176" s="462" t="n"/>
      <c r="AA2176" s="462" t="n"/>
      <c r="AB2176" s="462" t="n"/>
      <c r="AC2176" s="462" t="n"/>
      <c r="AD2176" s="462" t="n"/>
      <c r="AE2176" s="462" t="n"/>
      <c r="AF2176" s="462" t="n"/>
      <c r="AG2176" s="462" t="n"/>
      <c r="AH2176" s="462" t="n"/>
      <c r="AI2176" s="462" t="n"/>
      <c r="AJ2176" s="462" t="n"/>
      <c r="AK2176" s="462" t="n"/>
      <c r="AL2176" s="462" t="n"/>
      <c r="AM2176" s="462" t="n"/>
      <c r="AN2176" s="462" t="n"/>
      <c r="AO2176" s="462" t="n"/>
      <c r="AP2176" s="462" t="n"/>
      <c r="AQ2176" s="462" t="n"/>
      <c r="AR2176" s="462" t="n"/>
      <c r="AS2176" s="462" t="n"/>
    </row>
    <row r="2177">
      <c r="A2177" s="461" t="n">
        <v>2169</v>
      </c>
      <c r="B2177" s="462" t="inlineStr">
        <is>
          <t>Service Fee</t>
        </is>
      </c>
      <c r="C2177" s="462" t="inlineStr">
        <is>
          <t>ប្យួរ៉ូ វេរីតាស (ខេមបូឌា) លីមីធីត</t>
        </is>
      </c>
      <c r="D2177" s="462" t="inlineStr">
        <is>
          <t>L001-107024462</t>
        </is>
      </c>
      <c r="E2177" s="462" t="inlineStr">
        <is>
          <t>59010200</t>
        </is>
      </c>
      <c r="F2177" s="463" t="n">
        <v>44344</v>
      </c>
      <c r="G2177" s="464" t="n">
        <v>110256</v>
      </c>
      <c r="H2177" s="462" t="n"/>
      <c r="I2177" s="464">
        <f>G2177</f>
        <v/>
      </c>
      <c r="J2177" s="462">
        <f>IF(AND(Q2177=TRUE, R2177=TRUE, S2177=TRUE), IF(W2177&lt;-0.05, "អនុញ្ញាត (អ្នកផ្គត់ផ្គង់ប្រកាសខ្វះ)", "បានប្រកាស (អនុញ្ញាត)"), IF(AND(Q2177=FALSE, R2177=FALSE, S2177=FALSE), "ព្យួរទុក (មិនមានទិន្នន័យ)", "ប្រកាសខុស (ព្យួរទុក)"))</f>
        <v/>
      </c>
      <c r="K2177" s="462" t="inlineStr"/>
      <c r="L2177" s="462" t="inlineStr"/>
      <c r="M2177" s="464">
        <f>AH2177</f>
        <v/>
      </c>
      <c r="N2177" s="464">
        <f>IF(W2177&lt;0,AH2177,I2177)</f>
        <v/>
      </c>
      <c r="O2177" s="464">
        <f>I2177-M2177</f>
        <v/>
      </c>
      <c r="P2177" s="462" t="n"/>
      <c r="Q2177" s="462">
        <f>V2177=W2177</f>
        <v/>
      </c>
      <c r="R2177" s="462">
        <f>AND(MONTH(F2177)=MONTH(X2177), YEAR(F2177)=YEAR(X2177))</f>
        <v/>
      </c>
      <c r="S2177" s="462">
        <f>AC2177="L001-901905215"</f>
        <v/>
      </c>
      <c r="T2177" s="464">
        <f>G2177-AH2177</f>
        <v/>
      </c>
      <c r="U2177" s="462" t="n"/>
      <c r="V2177" s="462" t="inlineStr">
        <is>
          <t>59010200</t>
        </is>
      </c>
      <c r="W2177" s="462" t="inlineStr">
        <is>
          <t>59010200</t>
        </is>
      </c>
      <c r="X2177" s="463" t="n">
        <v>44345</v>
      </c>
      <c r="Y2177" s="462" t="inlineStr">
        <is>
          <t>59010200</t>
        </is>
      </c>
      <c r="Z2177" s="462" t="inlineStr"/>
      <c r="AA2177" s="462" t="inlineStr">
        <is>
          <t>បុគ្គលជាប់អាករ</t>
        </is>
      </c>
      <c r="AB2177" s="462" t="inlineStr">
        <is>
          <t>L001-901905215</t>
        </is>
      </c>
      <c r="AC2177" s="462" t="inlineStr">
        <is>
          <t>វីអ៊ីស៊ិន (ខេមបូឌា) អ៊ិនដាសស្ទ្រី ឯ.ក</t>
        </is>
      </c>
      <c r="AD2177" s="464" t="n">
        <v>1212819</v>
      </c>
      <c r="AE2177" s="464" t="n">
        <v>1102563</v>
      </c>
      <c r="AF2177" s="464" t="n">
        <v>0</v>
      </c>
      <c r="AG2177" s="464" t="n">
        <v>0</v>
      </c>
      <c r="AH2177" s="464" t="n">
        <v>110256</v>
      </c>
      <c r="AI2177" s="464" t="n">
        <v>0</v>
      </c>
      <c r="AJ2177" s="464" t="n">
        <v>0</v>
      </c>
      <c r="AK2177" s="464" t="n">
        <v>0</v>
      </c>
      <c r="AL2177" s="464" t="n">
        <v>0</v>
      </c>
      <c r="AM2177" s="464" t="n">
        <v>0</v>
      </c>
      <c r="AN2177" s="464" t="n">
        <v>0</v>
      </c>
      <c r="AO2177" s="464" t="n">
        <v>0</v>
      </c>
      <c r="AP2177" s="464" t="n">
        <v>0</v>
      </c>
      <c r="AQ2177" s="462" t="inlineStr"/>
      <c r="AR2177" s="462" t="inlineStr">
        <is>
          <t>ចំនូលបានមកពីការលក់</t>
        </is>
      </c>
      <c r="AS2177" s="462" t="inlineStr">
        <is>
          <t>បានប្រកាសពន្ធ</t>
        </is>
      </c>
    </row>
    <row r="2178">
      <c r="A2178" s="461" t="n">
        <v>2170</v>
      </c>
      <c r="B2178" s="462" t="inlineStr">
        <is>
          <t>Service Fee</t>
        </is>
      </c>
      <c r="C2178" s="462" t="inlineStr">
        <is>
          <t>ប្យួរ៉ូ វេរីតាស (ខេមបូឌា) លីមីធីត</t>
        </is>
      </c>
      <c r="D2178" s="462" t="inlineStr">
        <is>
          <t>L001-107024462</t>
        </is>
      </c>
      <c r="E2178" s="462" t="inlineStr">
        <is>
          <t>59010188</t>
        </is>
      </c>
      <c r="F2178" s="463" t="n">
        <v>44343</v>
      </c>
      <c r="G2178" s="464" t="n">
        <v>165386</v>
      </c>
      <c r="H2178" s="462" t="n"/>
      <c r="I2178" s="464">
        <f>G2178</f>
        <v/>
      </c>
      <c r="J2178" s="462">
        <f>IF(AND(Q2178=TRUE, R2178=TRUE, S2178=TRUE), IF(W2178&lt;-0.05, "អនុញ្ញាត (អ្នកផ្គត់ផ្គង់ប្រកាសខ្វះ)", "បានប្រកាស (អនុញ្ញាត)"), IF(AND(Q2178=FALSE, R2178=FALSE, S2178=FALSE), "ព្យួរទុក (មិនមានទិន្នន័យ)", "ប្រកាសខុស (ព្យួរទុក)"))</f>
        <v/>
      </c>
      <c r="K2178" s="462" t="inlineStr"/>
      <c r="L2178" s="462" t="inlineStr"/>
      <c r="M2178" s="464">
        <f>AH2178</f>
        <v/>
      </c>
      <c r="N2178" s="464">
        <f>IF(W2178&lt;0,AH2178,I2178)</f>
        <v/>
      </c>
      <c r="O2178" s="464">
        <f>I2178-M2178</f>
        <v/>
      </c>
      <c r="P2178" s="462" t="n"/>
      <c r="Q2178" s="462">
        <f>V2178=W2178</f>
        <v/>
      </c>
      <c r="R2178" s="462">
        <f>AND(MONTH(F2178)=MONTH(X2178), YEAR(F2178)=YEAR(X2178))</f>
        <v/>
      </c>
      <c r="S2178" s="462">
        <f>AC2178="L001-901905215"</f>
        <v/>
      </c>
      <c r="T2178" s="464">
        <f>G2178-AH2178</f>
        <v/>
      </c>
      <c r="U2178" s="462" t="n"/>
      <c r="V2178" s="462" t="inlineStr">
        <is>
          <t>59010188</t>
        </is>
      </c>
      <c r="W2178" s="462" t="inlineStr">
        <is>
          <t>59010188</t>
        </is>
      </c>
      <c r="X2178" s="463" t="n">
        <v>44343</v>
      </c>
      <c r="Y2178" s="462" t="inlineStr">
        <is>
          <t>59010188</t>
        </is>
      </c>
      <c r="Z2178" s="462" t="inlineStr"/>
      <c r="AA2178" s="462" t="inlineStr">
        <is>
          <t>បុគ្គលជាប់អាករ</t>
        </is>
      </c>
      <c r="AB2178" s="462" t="inlineStr">
        <is>
          <t>L001-901905215</t>
        </is>
      </c>
      <c r="AC2178" s="462" t="inlineStr">
        <is>
          <t>វីអ៊ីស៊ិន (ខេមបូឌា) អ៊ិនដាសស្ទ្រី ឯ.ក</t>
        </is>
      </c>
      <c r="AD2178" s="464" t="n">
        <v>1819249</v>
      </c>
      <c r="AE2178" s="464" t="n">
        <v>1653863</v>
      </c>
      <c r="AF2178" s="464" t="n">
        <v>0</v>
      </c>
      <c r="AG2178" s="464" t="n">
        <v>0</v>
      </c>
      <c r="AH2178" s="464" t="n">
        <v>165386</v>
      </c>
      <c r="AI2178" s="464" t="n">
        <v>0</v>
      </c>
      <c r="AJ2178" s="464" t="n">
        <v>0</v>
      </c>
      <c r="AK2178" s="464" t="n">
        <v>0</v>
      </c>
      <c r="AL2178" s="464" t="n">
        <v>0</v>
      </c>
      <c r="AM2178" s="464" t="n">
        <v>0</v>
      </c>
      <c r="AN2178" s="464" t="n">
        <v>0</v>
      </c>
      <c r="AO2178" s="464" t="n">
        <v>0</v>
      </c>
      <c r="AP2178" s="464" t="n">
        <v>0</v>
      </c>
      <c r="AQ2178" s="462" t="inlineStr"/>
      <c r="AR2178" s="462" t="inlineStr">
        <is>
          <t>ចំនូលបានមកពីការលក់</t>
        </is>
      </c>
      <c r="AS2178" s="462" t="inlineStr">
        <is>
          <t>បានប្រកាសពន្ធ</t>
        </is>
      </c>
    </row>
    <row r="2179">
      <c r="A2179" s="461" t="n">
        <v>2171</v>
      </c>
      <c r="B2179" s="462" t="inlineStr">
        <is>
          <t>Service Fee</t>
        </is>
      </c>
      <c r="C2179" s="462" t="inlineStr">
        <is>
          <t>ប្យួរ៉ូ វេរីតាស (ខេមបូឌា) លីមីធីត</t>
        </is>
      </c>
      <c r="D2179" s="462" t="inlineStr">
        <is>
          <t>L001-107024462</t>
        </is>
      </c>
      <c r="E2179" s="462" t="inlineStr">
        <is>
          <t>59010175</t>
        </is>
      </c>
      <c r="F2179" s="463" t="n">
        <v>44341</v>
      </c>
      <c r="G2179" s="464" t="n">
        <v>191798</v>
      </c>
      <c r="H2179" s="462" t="n"/>
      <c r="I2179" s="464">
        <f>G2179</f>
        <v/>
      </c>
      <c r="J2179" s="462">
        <f>IF(AND(Q2179=TRUE, R2179=TRUE, S2179=TRUE), IF(W2179&lt;-0.05, "អនុញ្ញាត (អ្នកផ្គត់ផ្គង់ប្រកាសខ្វះ)", "បានប្រកាស (អនុញ្ញាត)"), IF(AND(Q2179=FALSE, R2179=FALSE, S2179=FALSE), "ព្យួរទុក (មិនមានទិន្នន័យ)", "ប្រកាសខុស (ព្យួរទុក)"))</f>
        <v/>
      </c>
      <c r="K2179" s="462" t="inlineStr"/>
      <c r="L2179" s="462" t="inlineStr"/>
      <c r="M2179" s="464">
        <f>AH2179</f>
        <v/>
      </c>
      <c r="N2179" s="464">
        <f>IF(W2179&lt;0,AH2179,I2179)</f>
        <v/>
      </c>
      <c r="O2179" s="464">
        <f>I2179-M2179</f>
        <v/>
      </c>
      <c r="P2179" s="462" t="n"/>
      <c r="Q2179" s="462">
        <f>V2179=W2179</f>
        <v/>
      </c>
      <c r="R2179" s="462">
        <f>AND(MONTH(F2179)=MONTH(X2179), YEAR(F2179)=YEAR(X2179))</f>
        <v/>
      </c>
      <c r="S2179" s="462">
        <f>AC2179="L001-901905215"</f>
        <v/>
      </c>
      <c r="T2179" s="464">
        <f>G2179-AH2179</f>
        <v/>
      </c>
      <c r="U2179" s="462" t="n"/>
      <c r="V2179" s="462" t="inlineStr">
        <is>
          <t>59010175</t>
        </is>
      </c>
      <c r="W2179" s="462" t="inlineStr">
        <is>
          <t>59010175</t>
        </is>
      </c>
      <c r="X2179" s="463" t="n">
        <v>44341</v>
      </c>
      <c r="Y2179" s="462" t="inlineStr">
        <is>
          <t>59010175</t>
        </is>
      </c>
      <c r="Z2179" s="462" t="inlineStr"/>
      <c r="AA2179" s="462" t="inlineStr">
        <is>
          <t>បុគ្គលជាប់អាករ</t>
        </is>
      </c>
      <c r="AB2179" s="462" t="inlineStr">
        <is>
          <t>L001-901905215</t>
        </is>
      </c>
      <c r="AC2179" s="462" t="inlineStr">
        <is>
          <t>វីអ៊ីស៊ិន (ខេមបូឌា) អ៊ិនដាសស្ទ្រី ឯ.ក</t>
        </is>
      </c>
      <c r="AD2179" s="464" t="n">
        <v>2109774</v>
      </c>
      <c r="AE2179" s="464" t="n">
        <v>1917976</v>
      </c>
      <c r="AF2179" s="464" t="n">
        <v>0</v>
      </c>
      <c r="AG2179" s="464" t="n">
        <v>0</v>
      </c>
      <c r="AH2179" s="464" t="n">
        <v>191798</v>
      </c>
      <c r="AI2179" s="464" t="n">
        <v>0</v>
      </c>
      <c r="AJ2179" s="464" t="n">
        <v>0</v>
      </c>
      <c r="AK2179" s="464" t="n">
        <v>0</v>
      </c>
      <c r="AL2179" s="464" t="n">
        <v>0</v>
      </c>
      <c r="AM2179" s="464" t="n">
        <v>0</v>
      </c>
      <c r="AN2179" s="464" t="n">
        <v>0</v>
      </c>
      <c r="AO2179" s="464" t="n">
        <v>0</v>
      </c>
      <c r="AP2179" s="464" t="n">
        <v>0</v>
      </c>
      <c r="AQ2179" s="462" t="inlineStr"/>
      <c r="AR2179" s="462" t="inlineStr">
        <is>
          <t>ចំនូលបានមកពីការលក់</t>
        </is>
      </c>
      <c r="AS2179" s="462" t="inlineStr">
        <is>
          <t>បានប្រកាសពន្ធ</t>
        </is>
      </c>
    </row>
    <row r="2180">
      <c r="A2180" s="461" t="n">
        <v>2172</v>
      </c>
      <c r="B2180" s="462" t="inlineStr">
        <is>
          <t>Service Fee</t>
        </is>
      </c>
      <c r="C2180" s="462" t="inlineStr">
        <is>
          <t>ប្យួរ៉ូ វេរីតាស (ខេមបូឌា) លីមីធីត</t>
        </is>
      </c>
      <c r="D2180" s="462" t="inlineStr">
        <is>
          <t>L001-107024462</t>
        </is>
      </c>
      <c r="E2180" s="462" t="inlineStr">
        <is>
          <t>59010171</t>
        </is>
      </c>
      <c r="F2180" s="463" t="n">
        <v>44340</v>
      </c>
      <c r="G2180" s="464" t="n">
        <v>165508</v>
      </c>
      <c r="H2180" s="462" t="n"/>
      <c r="I2180" s="464">
        <f>G2180</f>
        <v/>
      </c>
      <c r="J2180" s="462">
        <f>IF(AND(Q2180=TRUE, R2180=TRUE, S2180=TRUE), IF(W2180&lt;-0.05, "អនុញ្ញាត (អ្នកផ្គត់ផ្គង់ប្រកាសខ្វះ)", "បានប្រកាស (អនុញ្ញាត)"), IF(AND(Q2180=FALSE, R2180=FALSE, S2180=FALSE), "ព្យួរទុក (មិនមានទិន្នន័យ)", "ប្រកាសខុស (ព្យួរទុក)"))</f>
        <v/>
      </c>
      <c r="K2180" s="462" t="inlineStr"/>
      <c r="L2180" s="462" t="inlineStr"/>
      <c r="M2180" s="464">
        <f>AH2180</f>
        <v/>
      </c>
      <c r="N2180" s="464">
        <f>IF(W2180&lt;0,AH2180,I2180)</f>
        <v/>
      </c>
      <c r="O2180" s="464">
        <f>I2180-M2180</f>
        <v/>
      </c>
      <c r="P2180" s="462" t="n"/>
      <c r="Q2180" s="462">
        <f>V2180=W2180</f>
        <v/>
      </c>
      <c r="R2180" s="462">
        <f>AND(MONTH(F2180)=MONTH(X2180), YEAR(F2180)=YEAR(X2180))</f>
        <v/>
      </c>
      <c r="S2180" s="462">
        <f>AC2180="L001-901905215"</f>
        <v/>
      </c>
      <c r="T2180" s="464">
        <f>G2180-AH2180</f>
        <v/>
      </c>
      <c r="U2180" s="462" t="n"/>
      <c r="V2180" s="462" t="inlineStr">
        <is>
          <t>59010171</t>
        </is>
      </c>
      <c r="W2180" s="462" t="inlineStr">
        <is>
          <t>59010171</t>
        </is>
      </c>
      <c r="X2180" s="463" t="n">
        <v>44340</v>
      </c>
      <c r="Y2180" s="462" t="inlineStr">
        <is>
          <t>59010171</t>
        </is>
      </c>
      <c r="Z2180" s="462" t="inlineStr"/>
      <c r="AA2180" s="462" t="inlineStr">
        <is>
          <t>បុគ្គលជាប់អាករ</t>
        </is>
      </c>
      <c r="AB2180" s="462" t="inlineStr">
        <is>
          <t>L001-901905215</t>
        </is>
      </c>
      <c r="AC2180" s="462" t="inlineStr">
        <is>
          <t>វីអ៊ីស៊ិន (ខេមបូឌា) អ៊ិនដាសស្ទ្រី ឯ.ក</t>
        </is>
      </c>
      <c r="AD2180" s="464" t="n">
        <v>1820590</v>
      </c>
      <c r="AE2180" s="464" t="n">
        <v>1655082</v>
      </c>
      <c r="AF2180" s="464" t="n">
        <v>0</v>
      </c>
      <c r="AG2180" s="464" t="n">
        <v>0</v>
      </c>
      <c r="AH2180" s="464" t="n">
        <v>165508</v>
      </c>
      <c r="AI2180" s="464" t="n">
        <v>0</v>
      </c>
      <c r="AJ2180" s="464" t="n">
        <v>0</v>
      </c>
      <c r="AK2180" s="464" t="n">
        <v>0</v>
      </c>
      <c r="AL2180" s="464" t="n">
        <v>0</v>
      </c>
      <c r="AM2180" s="464" t="n">
        <v>0</v>
      </c>
      <c r="AN2180" s="464" t="n">
        <v>0</v>
      </c>
      <c r="AO2180" s="464" t="n">
        <v>0</v>
      </c>
      <c r="AP2180" s="464" t="n">
        <v>0</v>
      </c>
      <c r="AQ2180" s="462" t="inlineStr"/>
      <c r="AR2180" s="462" t="inlineStr">
        <is>
          <t>ចំនូលបានមកពីការលក់</t>
        </is>
      </c>
      <c r="AS2180" s="462" t="inlineStr">
        <is>
          <t>បានប្រកាសពន្ធ</t>
        </is>
      </c>
    </row>
    <row r="2181">
      <c r="A2181" s="461" t="n">
        <v>2173</v>
      </c>
      <c r="B2181" s="462" t="inlineStr">
        <is>
          <t>Service Fee</t>
        </is>
      </c>
      <c r="C2181" s="462" t="inlineStr">
        <is>
          <t>ប្យួរ៉ូ វេរីតាស (ខេមបូឌា) លីមីធីត</t>
        </is>
      </c>
      <c r="D2181" s="462" t="inlineStr">
        <is>
          <t>L001-107024462</t>
        </is>
      </c>
      <c r="E2181" s="462" t="inlineStr">
        <is>
          <t>59010168</t>
        </is>
      </c>
      <c r="F2181" s="463" t="n">
        <v>44340</v>
      </c>
      <c r="G2181" s="464" t="n">
        <v>55171</v>
      </c>
      <c r="H2181" s="462" t="n"/>
      <c r="I2181" s="464">
        <f>G2181</f>
        <v/>
      </c>
      <c r="J2181" s="462">
        <f>IF(AND(Q2181=TRUE, R2181=TRUE, S2181=TRUE), IF(W2181&lt;-0.05, "អនុញ្ញាត (អ្នកផ្គត់ផ្គង់ប្រកាសខ្វះ)", "បានប្រកាស (អនុញ្ញាត)"), IF(AND(Q2181=FALSE, R2181=FALSE, S2181=FALSE), "ព្យួរទុក (មិនមានទិន្នន័យ)", "ប្រកាសខុស (ព្យួរទុក)"))</f>
        <v/>
      </c>
      <c r="K2181" s="462" t="inlineStr"/>
      <c r="L2181" s="462" t="inlineStr"/>
      <c r="M2181" s="464">
        <f>AH2181</f>
        <v/>
      </c>
      <c r="N2181" s="464">
        <f>IF(W2181&lt;0,AH2181,I2181)</f>
        <v/>
      </c>
      <c r="O2181" s="464">
        <f>I2181-M2181</f>
        <v/>
      </c>
      <c r="P2181" s="462" t="n"/>
      <c r="Q2181" s="462">
        <f>V2181=W2181</f>
        <v/>
      </c>
      <c r="R2181" s="462">
        <f>AND(MONTH(F2181)=MONTH(X2181), YEAR(F2181)=YEAR(X2181))</f>
        <v/>
      </c>
      <c r="S2181" s="462">
        <f>AC2181="L001-901905215"</f>
        <v/>
      </c>
      <c r="T2181" s="464">
        <f>G2181-AH2181</f>
        <v/>
      </c>
      <c r="U2181" s="462" t="n"/>
      <c r="V2181" s="462" t="inlineStr">
        <is>
          <t>59010168</t>
        </is>
      </c>
      <c r="W2181" s="462" t="inlineStr">
        <is>
          <t>59010168</t>
        </is>
      </c>
      <c r="X2181" s="463" t="n">
        <v>44340</v>
      </c>
      <c r="Y2181" s="462" t="inlineStr">
        <is>
          <t>59010168</t>
        </is>
      </c>
      <c r="Z2181" s="462" t="inlineStr"/>
      <c r="AA2181" s="462" t="inlineStr">
        <is>
          <t>បុគ្គលជាប់អាករ</t>
        </is>
      </c>
      <c r="AB2181" s="462" t="inlineStr">
        <is>
          <t>L001-901905215</t>
        </is>
      </c>
      <c r="AC2181" s="462" t="inlineStr">
        <is>
          <t>វីអ៊ីស៊ិន (ខេមបូឌា) អ៊ិនដាសស្ទ្រី ឯ.ក</t>
        </is>
      </c>
      <c r="AD2181" s="464" t="n">
        <v>606877</v>
      </c>
      <c r="AE2181" s="464" t="n">
        <v>551706</v>
      </c>
      <c r="AF2181" s="464" t="n">
        <v>0</v>
      </c>
      <c r="AG2181" s="464" t="n">
        <v>0</v>
      </c>
      <c r="AH2181" s="464" t="n">
        <v>55171</v>
      </c>
      <c r="AI2181" s="464" t="n">
        <v>0</v>
      </c>
      <c r="AJ2181" s="464" t="n">
        <v>0</v>
      </c>
      <c r="AK2181" s="464" t="n">
        <v>0</v>
      </c>
      <c r="AL2181" s="464" t="n">
        <v>0</v>
      </c>
      <c r="AM2181" s="464" t="n">
        <v>0</v>
      </c>
      <c r="AN2181" s="464" t="n">
        <v>0</v>
      </c>
      <c r="AO2181" s="464" t="n">
        <v>0</v>
      </c>
      <c r="AP2181" s="464" t="n">
        <v>0</v>
      </c>
      <c r="AQ2181" s="462" t="inlineStr"/>
      <c r="AR2181" s="462" t="inlineStr">
        <is>
          <t>ចំនូលបានមកពីការលក់</t>
        </is>
      </c>
      <c r="AS2181" s="462" t="inlineStr">
        <is>
          <t>បានប្រកាសពន្ធ</t>
        </is>
      </c>
    </row>
    <row r="2182">
      <c r="A2182" s="461" t="n">
        <v>2174</v>
      </c>
      <c r="B2182" s="462" t="inlineStr">
        <is>
          <t>Service Fee</t>
        </is>
      </c>
      <c r="C2182" s="462" t="inlineStr">
        <is>
          <t>ប្យួរ៉ូ វេរីតាស (ខេមបូឌា) លីមីធីត</t>
        </is>
      </c>
      <c r="D2182" s="462" t="inlineStr">
        <is>
          <t>L001-107024462</t>
        </is>
      </c>
      <c r="E2182" s="462" t="inlineStr">
        <is>
          <t>59010161</t>
        </is>
      </c>
      <c r="F2182" s="463" t="n">
        <v>44337</v>
      </c>
      <c r="G2182" s="464" t="n">
        <v>55198</v>
      </c>
      <c r="H2182" s="462" t="n"/>
      <c r="I2182" s="464">
        <f>G2182</f>
        <v/>
      </c>
      <c r="J2182" s="462">
        <f>IF(AND(Q2182=TRUE, R2182=TRUE, S2182=TRUE), IF(W2182&lt;-0.05, "អនុញ្ញាត (អ្នកផ្គត់ផ្គង់ប្រកាសខ្វះ)", "បានប្រកាស (អនុញ្ញាត)"), IF(AND(Q2182=FALSE, R2182=FALSE, S2182=FALSE), "ព្យួរទុក (មិនមានទិន្នន័យ)", "ប្រកាសខុស (ព្យួរទុក)"))</f>
        <v/>
      </c>
      <c r="K2182" s="462" t="inlineStr"/>
      <c r="L2182" s="462" t="inlineStr"/>
      <c r="M2182" s="464">
        <f>AH2182</f>
        <v/>
      </c>
      <c r="N2182" s="464">
        <f>IF(W2182&lt;0,AH2182,I2182)</f>
        <v/>
      </c>
      <c r="O2182" s="464">
        <f>I2182-M2182</f>
        <v/>
      </c>
      <c r="P2182" s="462" t="n"/>
      <c r="Q2182" s="462">
        <f>V2182=W2182</f>
        <v/>
      </c>
      <c r="R2182" s="462">
        <f>AND(MONTH(F2182)=MONTH(X2182), YEAR(F2182)=YEAR(X2182))</f>
        <v/>
      </c>
      <c r="S2182" s="462">
        <f>AC2182="L001-901905215"</f>
        <v/>
      </c>
      <c r="T2182" s="464">
        <f>G2182-AH2182</f>
        <v/>
      </c>
      <c r="U2182" s="462" t="n"/>
      <c r="V2182" s="462" t="inlineStr">
        <is>
          <t>59010161</t>
        </is>
      </c>
      <c r="W2182" s="462" t="inlineStr">
        <is>
          <t>59010161</t>
        </is>
      </c>
      <c r="X2182" s="463" t="n">
        <v>44337</v>
      </c>
      <c r="Y2182" s="462" t="inlineStr">
        <is>
          <t>59010161</t>
        </is>
      </c>
      <c r="Z2182" s="462" t="inlineStr"/>
      <c r="AA2182" s="462" t="inlineStr">
        <is>
          <t>បុគ្គលជាប់អាករ</t>
        </is>
      </c>
      <c r="AB2182" s="462" t="inlineStr">
        <is>
          <t>L001-901905215</t>
        </is>
      </c>
      <c r="AC2182" s="462" t="inlineStr">
        <is>
          <t>វីអ៊ីស៊ិន (ខេមបូឌា) អ៊ិនដាសស្ទ្រី ឯ.ក</t>
        </is>
      </c>
      <c r="AD2182" s="464" t="n">
        <v>607175</v>
      </c>
      <c r="AE2182" s="464" t="n">
        <v>551977</v>
      </c>
      <c r="AF2182" s="464" t="n">
        <v>0</v>
      </c>
      <c r="AG2182" s="464" t="n">
        <v>0</v>
      </c>
      <c r="AH2182" s="464" t="n">
        <v>55198</v>
      </c>
      <c r="AI2182" s="464" t="n">
        <v>0</v>
      </c>
      <c r="AJ2182" s="464" t="n">
        <v>0</v>
      </c>
      <c r="AK2182" s="464" t="n">
        <v>0</v>
      </c>
      <c r="AL2182" s="464" t="n">
        <v>0</v>
      </c>
      <c r="AM2182" s="464" t="n">
        <v>0</v>
      </c>
      <c r="AN2182" s="464" t="n">
        <v>0</v>
      </c>
      <c r="AO2182" s="464" t="n">
        <v>0</v>
      </c>
      <c r="AP2182" s="464" t="n">
        <v>0</v>
      </c>
      <c r="AQ2182" s="462" t="inlineStr"/>
      <c r="AR2182" s="462" t="inlineStr">
        <is>
          <t>ចំនូលបានមកពីការលក់</t>
        </is>
      </c>
      <c r="AS2182" s="462" t="inlineStr">
        <is>
          <t>បានប្រកាសពន្ធ</t>
        </is>
      </c>
    </row>
    <row r="2183">
      <c r="A2183" s="461" t="n">
        <v>2175</v>
      </c>
      <c r="B2183" s="462" t="inlineStr">
        <is>
          <t>Service Fee</t>
        </is>
      </c>
      <c r="C2183" s="462" t="inlineStr">
        <is>
          <t>ប្យួរ៉ូ វេរីតាស (ខេមបូឌា) លីមីធីត</t>
        </is>
      </c>
      <c r="D2183" s="462" t="inlineStr">
        <is>
          <t>L001-107024462</t>
        </is>
      </c>
      <c r="E2183" s="462" t="inlineStr">
        <is>
          <t>59010159</t>
        </is>
      </c>
      <c r="F2183" s="463" t="n">
        <v>44336</v>
      </c>
      <c r="G2183" s="464" t="n">
        <v>186635</v>
      </c>
      <c r="H2183" s="462" t="n"/>
      <c r="I2183" s="464">
        <f>G2183</f>
        <v/>
      </c>
      <c r="J2183" s="462">
        <f>IF(AND(Q2183=TRUE, R2183=TRUE, S2183=TRUE), IF(W2183&lt;-0.05, "អនុញ្ញាត (អ្នកផ្គត់ផ្គង់ប្រកាសខ្វះ)", "បានប្រកាស (អនុញ្ញាត)"), IF(AND(Q2183=FALSE, R2183=FALSE, S2183=FALSE), "ព្យួរទុក (មិនមានទិន្នន័យ)", "ប្រកាសខុស (ព្យួរទុក)"))</f>
        <v/>
      </c>
      <c r="K2183" s="462" t="inlineStr"/>
      <c r="L2183" s="462" t="inlineStr"/>
      <c r="M2183" s="464">
        <f>AH2183</f>
        <v/>
      </c>
      <c r="N2183" s="464">
        <f>IF(W2183&lt;0,AH2183,I2183)</f>
        <v/>
      </c>
      <c r="O2183" s="464">
        <f>I2183-M2183</f>
        <v/>
      </c>
      <c r="P2183" s="462" t="n"/>
      <c r="Q2183" s="462">
        <f>V2183=W2183</f>
        <v/>
      </c>
      <c r="R2183" s="462">
        <f>AND(MONTH(F2183)=MONTH(X2183), YEAR(F2183)=YEAR(X2183))</f>
        <v/>
      </c>
      <c r="S2183" s="462">
        <f>AC2183="L001-901905215"</f>
        <v/>
      </c>
      <c r="T2183" s="464">
        <f>G2183-AH2183</f>
        <v/>
      </c>
      <c r="U2183" s="462" t="n"/>
      <c r="V2183" s="462" t="inlineStr">
        <is>
          <t>59010159</t>
        </is>
      </c>
      <c r="W2183" s="462" t="inlineStr">
        <is>
          <t>59010159</t>
        </is>
      </c>
      <c r="X2183" s="463" t="n">
        <v>44336</v>
      </c>
      <c r="Y2183" s="462" t="inlineStr">
        <is>
          <t>59010159</t>
        </is>
      </c>
      <c r="Z2183" s="462" t="inlineStr"/>
      <c r="AA2183" s="462" t="inlineStr">
        <is>
          <t>បុគ្គលជាប់អាករ</t>
        </is>
      </c>
      <c r="AB2183" s="462" t="inlineStr">
        <is>
          <t>L001-901905215</t>
        </is>
      </c>
      <c r="AC2183" s="462" t="inlineStr">
        <is>
          <t>វីអ៊ីស៊ិន (ខេមបូឌា) អ៊ិនដាសស្ទ្រី ឯ.ក</t>
        </is>
      </c>
      <c r="AD2183" s="464" t="n">
        <v>2052985</v>
      </c>
      <c r="AE2183" s="464" t="n">
        <v>1866350</v>
      </c>
      <c r="AF2183" s="464" t="n">
        <v>0</v>
      </c>
      <c r="AG2183" s="464" t="n">
        <v>0</v>
      </c>
      <c r="AH2183" s="464" t="n">
        <v>186635</v>
      </c>
      <c r="AI2183" s="464" t="n">
        <v>0</v>
      </c>
      <c r="AJ2183" s="464" t="n">
        <v>0</v>
      </c>
      <c r="AK2183" s="464" t="n">
        <v>0</v>
      </c>
      <c r="AL2183" s="464" t="n">
        <v>0</v>
      </c>
      <c r="AM2183" s="464" t="n">
        <v>0</v>
      </c>
      <c r="AN2183" s="464" t="n">
        <v>0</v>
      </c>
      <c r="AO2183" s="464" t="n">
        <v>0</v>
      </c>
      <c r="AP2183" s="464" t="n">
        <v>0</v>
      </c>
      <c r="AQ2183" s="462" t="inlineStr"/>
      <c r="AR2183" s="462" t="inlineStr">
        <is>
          <t>ចំនូលបានមកពីការលក់</t>
        </is>
      </c>
      <c r="AS2183" s="462" t="inlineStr">
        <is>
          <t>បានប្រកាសពន្ធ</t>
        </is>
      </c>
    </row>
    <row r="2184">
      <c r="A2184" s="461" t="n">
        <v>2176</v>
      </c>
      <c r="B2184" s="462" t="inlineStr">
        <is>
          <t>Service Fee</t>
        </is>
      </c>
      <c r="C2184" s="462" t="inlineStr">
        <is>
          <t>ប្យួរ៉ូ វេរីតាស (ខេមបូឌា) លីមីធីត</t>
        </is>
      </c>
      <c r="D2184" s="462" t="inlineStr">
        <is>
          <t>L001-107024462</t>
        </is>
      </c>
      <c r="E2184" s="462" t="inlineStr">
        <is>
          <t>59010157</t>
        </is>
      </c>
      <c r="F2184" s="463" t="n">
        <v>44336</v>
      </c>
      <c r="G2184" s="464" t="n">
        <v>165589</v>
      </c>
      <c r="H2184" s="462" t="n"/>
      <c r="I2184" s="464">
        <f>G2184</f>
        <v/>
      </c>
      <c r="J2184" s="462">
        <f>IF(AND(Q2184=TRUE, R2184=TRUE, S2184=TRUE), IF(W2184&lt;-0.05, "អនុញ្ញាត (អ្នកផ្គត់ផ្គង់ប្រកាសខ្វះ)", "បានប្រកាស (អនុញ្ញាត)"), IF(AND(Q2184=FALSE, R2184=FALSE, S2184=FALSE), "ព្យួរទុក (មិនមានទិន្នន័យ)", "ប្រកាសខុស (ព្យួរទុក)"))</f>
        <v/>
      </c>
      <c r="K2184" s="462" t="inlineStr"/>
      <c r="L2184" s="462" t="inlineStr"/>
      <c r="M2184" s="464">
        <f>AH2184</f>
        <v/>
      </c>
      <c r="N2184" s="464">
        <f>IF(W2184&lt;0,AH2184,I2184)</f>
        <v/>
      </c>
      <c r="O2184" s="464">
        <f>I2184-M2184</f>
        <v/>
      </c>
      <c r="P2184" s="462" t="n"/>
      <c r="Q2184" s="462">
        <f>V2184=W2184</f>
        <v/>
      </c>
      <c r="R2184" s="462">
        <f>AND(MONTH(F2184)=MONTH(X2184), YEAR(F2184)=YEAR(X2184))</f>
        <v/>
      </c>
      <c r="S2184" s="462">
        <f>AC2184="L001-901905215"</f>
        <v/>
      </c>
      <c r="T2184" s="464">
        <f>G2184-AH2184</f>
        <v/>
      </c>
      <c r="U2184" s="462" t="n"/>
      <c r="V2184" s="462" t="inlineStr">
        <is>
          <t>59010157</t>
        </is>
      </c>
      <c r="W2184" s="462" t="inlineStr">
        <is>
          <t>59010157</t>
        </is>
      </c>
      <c r="X2184" s="463" t="n">
        <v>44336</v>
      </c>
      <c r="Y2184" s="462" t="inlineStr">
        <is>
          <t>59010157</t>
        </is>
      </c>
      <c r="Z2184" s="462" t="inlineStr"/>
      <c r="AA2184" s="462" t="inlineStr">
        <is>
          <t>បុគ្គលជាប់អាករ</t>
        </is>
      </c>
      <c r="AB2184" s="462" t="inlineStr">
        <is>
          <t>L001-901905215</t>
        </is>
      </c>
      <c r="AC2184" s="462" t="inlineStr">
        <is>
          <t>វីអ៊ីស៊ិន (ខេមបូឌា) អ៊ិនដាសស្ទ្រី ឯ.ក</t>
        </is>
      </c>
      <c r="AD2184" s="464" t="n">
        <v>1821485</v>
      </c>
      <c r="AE2184" s="464" t="n">
        <v>1655895</v>
      </c>
      <c r="AF2184" s="464" t="n">
        <v>0</v>
      </c>
      <c r="AG2184" s="464" t="n">
        <v>0</v>
      </c>
      <c r="AH2184" s="464" t="n">
        <v>165590</v>
      </c>
      <c r="AI2184" s="464" t="n">
        <v>0</v>
      </c>
      <c r="AJ2184" s="464" t="n">
        <v>0</v>
      </c>
      <c r="AK2184" s="464" t="n">
        <v>0</v>
      </c>
      <c r="AL2184" s="464" t="n">
        <v>0</v>
      </c>
      <c r="AM2184" s="464" t="n">
        <v>0</v>
      </c>
      <c r="AN2184" s="464" t="n">
        <v>0</v>
      </c>
      <c r="AO2184" s="464" t="n">
        <v>0</v>
      </c>
      <c r="AP2184" s="464" t="n">
        <v>0</v>
      </c>
      <c r="AQ2184" s="462" t="inlineStr"/>
      <c r="AR2184" s="462" t="inlineStr">
        <is>
          <t>ចំនូលបានមកពីការលក់</t>
        </is>
      </c>
      <c r="AS2184" s="462" t="inlineStr">
        <is>
          <t>បានប្រកាសពន្ធ</t>
        </is>
      </c>
    </row>
    <row r="2185">
      <c r="A2185" s="461" t="n">
        <v>2177</v>
      </c>
      <c r="B2185" s="462" t="inlineStr">
        <is>
          <t>Service Fee</t>
        </is>
      </c>
      <c r="C2185" s="462" t="inlineStr">
        <is>
          <t>ប្យួរ៉ូ វេរីតាស (ខេមបូឌា) លីមីធីត</t>
        </is>
      </c>
      <c r="D2185" s="462" t="inlineStr">
        <is>
          <t>L001-107024462</t>
        </is>
      </c>
      <c r="E2185" s="462" t="inlineStr">
        <is>
          <t>59010135</t>
        </is>
      </c>
      <c r="F2185" s="463" t="n">
        <v>44330</v>
      </c>
      <c r="G2185" s="464" t="n">
        <v>110121</v>
      </c>
      <c r="H2185" s="462" t="n"/>
      <c r="I2185" s="464">
        <f>G2185</f>
        <v/>
      </c>
      <c r="J2185" s="462">
        <f>IF(AND(Q2185=TRUE, R2185=TRUE, S2185=TRUE), IF(W2185&lt;-0.05, "អនុញ្ញាត (អ្នកផ្គត់ផ្គង់ប្រកាសខ្វះ)", "បានប្រកាស (អនុញ្ញាត)"), IF(AND(Q2185=FALSE, R2185=FALSE, S2185=FALSE), "ព្យួរទុក (មិនមានទិន្នន័យ)", "ប្រកាសខុស (ព្យួរទុក)"))</f>
        <v/>
      </c>
      <c r="K2185" s="462" t="inlineStr"/>
      <c r="L2185" s="462" t="inlineStr"/>
      <c r="M2185" s="464">
        <f>AH2185</f>
        <v/>
      </c>
      <c r="N2185" s="464">
        <f>IF(W2185&lt;0,AH2185,I2185)</f>
        <v/>
      </c>
      <c r="O2185" s="464">
        <f>I2185-M2185</f>
        <v/>
      </c>
      <c r="P2185" s="462" t="n"/>
      <c r="Q2185" s="462">
        <f>V2185=W2185</f>
        <v/>
      </c>
      <c r="R2185" s="462">
        <f>AND(MONTH(F2185)=MONTH(X2185), YEAR(F2185)=YEAR(X2185))</f>
        <v/>
      </c>
      <c r="S2185" s="462">
        <f>AC2185="L001-901905215"</f>
        <v/>
      </c>
      <c r="T2185" s="464">
        <f>G2185-AH2185</f>
        <v/>
      </c>
      <c r="U2185" s="462" t="n"/>
      <c r="V2185" s="462" t="inlineStr">
        <is>
          <t>59010135</t>
        </is>
      </c>
      <c r="W2185" s="462" t="inlineStr">
        <is>
          <t>59010135</t>
        </is>
      </c>
      <c r="X2185" s="463" t="n">
        <v>44330</v>
      </c>
      <c r="Y2185" s="462" t="inlineStr">
        <is>
          <t>59010135</t>
        </is>
      </c>
      <c r="Z2185" s="462" t="inlineStr"/>
      <c r="AA2185" s="462" t="inlineStr">
        <is>
          <t>បុគ្គលជាប់អាករ</t>
        </is>
      </c>
      <c r="AB2185" s="462" t="inlineStr">
        <is>
          <t>L001-901905215</t>
        </is>
      </c>
      <c r="AC2185" s="462" t="inlineStr">
        <is>
          <t>វីអ៊ីស៊ិន (ខេមបូឌា) អ៊ិនដាសស្ទ្រី ឯ.ក</t>
        </is>
      </c>
      <c r="AD2185" s="464" t="n">
        <v>1211330</v>
      </c>
      <c r="AE2185" s="464" t="n">
        <v>1101209</v>
      </c>
      <c r="AF2185" s="464" t="n">
        <v>0</v>
      </c>
      <c r="AG2185" s="464" t="n">
        <v>0</v>
      </c>
      <c r="AH2185" s="464" t="n">
        <v>110121</v>
      </c>
      <c r="AI2185" s="464" t="n">
        <v>0</v>
      </c>
      <c r="AJ2185" s="464" t="n">
        <v>0</v>
      </c>
      <c r="AK2185" s="464" t="n">
        <v>0</v>
      </c>
      <c r="AL2185" s="464" t="n">
        <v>0</v>
      </c>
      <c r="AM2185" s="464" t="n">
        <v>0</v>
      </c>
      <c r="AN2185" s="464" t="n">
        <v>0</v>
      </c>
      <c r="AO2185" s="464" t="n">
        <v>0</v>
      </c>
      <c r="AP2185" s="464" t="n">
        <v>0</v>
      </c>
      <c r="AQ2185" s="462" t="inlineStr"/>
      <c r="AR2185" s="462" t="inlineStr">
        <is>
          <t>ចំនូលបានមកពីការលក់</t>
        </is>
      </c>
      <c r="AS2185" s="462" t="inlineStr">
        <is>
          <t>បានប្រកាសពន្ធ</t>
        </is>
      </c>
    </row>
    <row r="2186">
      <c r="A2186" s="461" t="n">
        <v>2178</v>
      </c>
      <c r="B2186" s="462" t="inlineStr">
        <is>
          <t>Service Fee</t>
        </is>
      </c>
      <c r="C2186" s="462" t="inlineStr">
        <is>
          <t>ប្យួរ៉ូ វេរីតាស (ខេមបូឌា) លីមីធីត</t>
        </is>
      </c>
      <c r="D2186" s="462" t="inlineStr">
        <is>
          <t>L001-107024462</t>
        </is>
      </c>
      <c r="E2186" s="462" t="inlineStr">
        <is>
          <t>59010130</t>
        </is>
      </c>
      <c r="F2186" s="463" t="n">
        <v>44329</v>
      </c>
      <c r="G2186" s="464" t="n">
        <v>55062</v>
      </c>
      <c r="H2186" s="462" t="n"/>
      <c r="I2186" s="464">
        <f>G2186</f>
        <v/>
      </c>
      <c r="J2186" s="462">
        <f>IF(AND(Q2186=TRUE, R2186=TRUE, S2186=TRUE), IF(W2186&lt;-0.05, "អនុញ្ញាត (អ្នកផ្គត់ផ្គង់ប្រកាសខ្វះ)", "បានប្រកាស (អនុញ្ញាត)"), IF(AND(Q2186=FALSE, R2186=FALSE, S2186=FALSE), "ព្យួរទុក (មិនមានទិន្នន័យ)", "ប្រកាសខុស (ព្យួរទុក)"))</f>
        <v/>
      </c>
      <c r="K2186" s="462" t="inlineStr"/>
      <c r="L2186" s="462" t="inlineStr"/>
      <c r="M2186" s="464">
        <f>AH2186</f>
        <v/>
      </c>
      <c r="N2186" s="464">
        <f>IF(W2186&lt;0,AH2186,I2186)</f>
        <v/>
      </c>
      <c r="O2186" s="464">
        <f>I2186-M2186</f>
        <v/>
      </c>
      <c r="P2186" s="462" t="n"/>
      <c r="Q2186" s="462">
        <f>V2186=W2186</f>
        <v/>
      </c>
      <c r="R2186" s="462">
        <f>AND(MONTH(F2186)=MONTH(X2186), YEAR(F2186)=YEAR(X2186))</f>
        <v/>
      </c>
      <c r="S2186" s="462">
        <f>AC2186="L001-901905215"</f>
        <v/>
      </c>
      <c r="T2186" s="464">
        <f>G2186-AH2186</f>
        <v/>
      </c>
      <c r="U2186" s="462" t="n"/>
      <c r="V2186" s="462" t="inlineStr">
        <is>
          <t>59010130</t>
        </is>
      </c>
      <c r="W2186" s="462" t="inlineStr">
        <is>
          <t>59010130</t>
        </is>
      </c>
      <c r="X2186" s="463" t="n">
        <v>44329</v>
      </c>
      <c r="Y2186" s="462" t="inlineStr">
        <is>
          <t>59010130</t>
        </is>
      </c>
      <c r="Z2186" s="462" t="inlineStr"/>
      <c r="AA2186" s="462" t="inlineStr">
        <is>
          <t>បុគ្គលជាប់អាករ</t>
        </is>
      </c>
      <c r="AB2186" s="462" t="inlineStr">
        <is>
          <t>L001-901905215</t>
        </is>
      </c>
      <c r="AC2186" s="462" t="inlineStr">
        <is>
          <t>វីអ៊ីស៊ិន (ខេមបូឌា) អ៊ិនដាសស្ទ្រី ឯ.ក</t>
        </is>
      </c>
      <c r="AD2186" s="464" t="n">
        <v>605685</v>
      </c>
      <c r="AE2186" s="464" t="n">
        <v>550623</v>
      </c>
      <c r="AF2186" s="464" t="n">
        <v>0</v>
      </c>
      <c r="AG2186" s="464" t="n">
        <v>0</v>
      </c>
      <c r="AH2186" s="464" t="n">
        <v>55062</v>
      </c>
      <c r="AI2186" s="464" t="n">
        <v>0</v>
      </c>
      <c r="AJ2186" s="464" t="n">
        <v>0</v>
      </c>
      <c r="AK2186" s="464" t="n">
        <v>0</v>
      </c>
      <c r="AL2186" s="464" t="n">
        <v>0</v>
      </c>
      <c r="AM2186" s="464" t="n">
        <v>0</v>
      </c>
      <c r="AN2186" s="464" t="n">
        <v>0</v>
      </c>
      <c r="AO2186" s="464" t="n">
        <v>0</v>
      </c>
      <c r="AP2186" s="464" t="n">
        <v>0</v>
      </c>
      <c r="AQ2186" s="462" t="inlineStr"/>
      <c r="AR2186" s="462" t="inlineStr">
        <is>
          <t>ចំនូលបានមកពីការលក់</t>
        </is>
      </c>
      <c r="AS2186" s="462" t="inlineStr">
        <is>
          <t>បានប្រកាសពន្ធ</t>
        </is>
      </c>
    </row>
    <row r="2187">
      <c r="A2187" s="461" t="n">
        <v>2179</v>
      </c>
      <c r="B2187" s="462" t="inlineStr">
        <is>
          <t>Service Fee</t>
        </is>
      </c>
      <c r="C2187" s="462" t="inlineStr">
        <is>
          <t>ប្យួរ៉ូ វេរីតាស (ខេមបូឌា) លីមីធីត</t>
        </is>
      </c>
      <c r="D2187" s="462" t="inlineStr">
        <is>
          <t>L001-107024462</t>
        </is>
      </c>
      <c r="E2187" s="462" t="inlineStr">
        <is>
          <t>59010116</t>
        </is>
      </c>
      <c r="F2187" s="463" t="n">
        <v>44323</v>
      </c>
      <c r="G2187" s="464" t="n">
        <v>109877</v>
      </c>
      <c r="H2187" s="462" t="n"/>
      <c r="I2187" s="464">
        <f>G2187</f>
        <v/>
      </c>
      <c r="J2187" s="462">
        <f>IF(AND(Q2187=TRUE, R2187=TRUE, S2187=TRUE), IF(W2187&lt;-0.05, "អនុញ្ញាត (អ្នកផ្គត់ផ្គង់ប្រកាសខ្វះ)", "បានប្រកាស (អនុញ្ញាត)"), IF(AND(Q2187=FALSE, R2187=FALSE, S2187=FALSE), "ព្យួរទុក (មិនមានទិន្នន័យ)", "ប្រកាសខុស (ព្យួរទុក)"))</f>
        <v/>
      </c>
      <c r="K2187" s="462" t="inlineStr"/>
      <c r="L2187" s="462" t="inlineStr"/>
      <c r="M2187" s="464">
        <f>AH2187</f>
        <v/>
      </c>
      <c r="N2187" s="464">
        <f>IF(W2187&lt;0,AH2187,I2187)</f>
        <v/>
      </c>
      <c r="O2187" s="464">
        <f>I2187-M2187</f>
        <v/>
      </c>
      <c r="P2187" s="462" t="n"/>
      <c r="Q2187" s="462">
        <f>V2187=W2187</f>
        <v/>
      </c>
      <c r="R2187" s="462">
        <f>AND(MONTH(F2187)=MONTH(X2187), YEAR(F2187)=YEAR(X2187))</f>
        <v/>
      </c>
      <c r="S2187" s="462">
        <f>AC2187="L001-901905215"</f>
        <v/>
      </c>
      <c r="T2187" s="464">
        <f>G2187-AH2187</f>
        <v/>
      </c>
      <c r="U2187" s="462" t="n"/>
      <c r="V2187" s="462" t="inlineStr">
        <is>
          <t>59010116</t>
        </is>
      </c>
      <c r="W2187" s="462" t="inlineStr">
        <is>
          <t>59010116</t>
        </is>
      </c>
      <c r="X2187" s="463" t="n">
        <v>44323</v>
      </c>
      <c r="Y2187" s="462" t="inlineStr">
        <is>
          <t>59010116</t>
        </is>
      </c>
      <c r="Z2187" s="462" t="inlineStr"/>
      <c r="AA2187" s="462" t="inlineStr">
        <is>
          <t>បុគ្គលជាប់អាករ</t>
        </is>
      </c>
      <c r="AB2187" s="462" t="inlineStr">
        <is>
          <t>L001-901905215</t>
        </is>
      </c>
      <c r="AC2187" s="462" t="inlineStr">
        <is>
          <t>វីអ៊ីស៊ិន (ខេមបូឌា) អ៊ិនដាសស្ទ្រី ឯ.ក</t>
        </is>
      </c>
      <c r="AD2187" s="464" t="n">
        <v>1208647</v>
      </c>
      <c r="AE2187" s="464" t="n">
        <v>1098770</v>
      </c>
      <c r="AF2187" s="464" t="n">
        <v>0</v>
      </c>
      <c r="AG2187" s="464" t="n">
        <v>0</v>
      </c>
      <c r="AH2187" s="464" t="n">
        <v>109877</v>
      </c>
      <c r="AI2187" s="464" t="n">
        <v>0</v>
      </c>
      <c r="AJ2187" s="464" t="n">
        <v>0</v>
      </c>
      <c r="AK2187" s="464" t="n">
        <v>0</v>
      </c>
      <c r="AL2187" s="464" t="n">
        <v>0</v>
      </c>
      <c r="AM2187" s="464" t="n">
        <v>0</v>
      </c>
      <c r="AN2187" s="464" t="n">
        <v>0</v>
      </c>
      <c r="AO2187" s="464" t="n">
        <v>0</v>
      </c>
      <c r="AP2187" s="464" t="n">
        <v>0</v>
      </c>
      <c r="AQ2187" s="462" t="inlineStr"/>
      <c r="AR2187" s="462" t="inlineStr">
        <is>
          <t>ចំនូលបានមកពីការលក់</t>
        </is>
      </c>
      <c r="AS2187" s="462" t="inlineStr">
        <is>
          <t>បានប្រកាសពន្ធ</t>
        </is>
      </c>
    </row>
    <row r="2188">
      <c r="A2188" s="461" t="n">
        <v>2180</v>
      </c>
      <c r="B2188" s="462" t="inlineStr">
        <is>
          <t>Lift-On &amp; Lift-Off</t>
        </is>
      </c>
      <c r="C2188" s="462" t="inlineStr">
        <is>
          <t>កំពង់ផែស្វយ័តភ្នំពេញ "ក.ស.ភ"</t>
        </is>
      </c>
      <c r="D2188" s="462" t="inlineStr">
        <is>
          <t>L001-100044999</t>
        </is>
      </c>
      <c r="E2188" s="462" t="inlineStr">
        <is>
          <t>INV20220538049</t>
        </is>
      </c>
      <c r="F2188" s="463" t="n">
        <v>44704</v>
      </c>
      <c r="G2188" s="464" t="n">
        <v>29246</v>
      </c>
      <c r="H2188" s="462" t="n"/>
      <c r="I2188" s="464">
        <f>G2188</f>
        <v/>
      </c>
      <c r="J2188" s="462">
        <f>IF(AND(Q2188=TRUE, R2188=TRUE, S2188=TRUE), IF(W2188&lt;-0.05, "អនុញ្ញាត (អ្នកផ្គត់ផ្គង់ប្រកាសខ្វះ)", "បានប្រកាស (អនុញ្ញាត)"), IF(AND(Q2188=FALSE, R2188=FALSE, S2188=FALSE), "ព្យួរទុក (មិនមានទិន្នន័យ)", "ប្រកាសខុស (ព្យួរទុក)"))</f>
        <v/>
      </c>
      <c r="K2188" s="462" t="inlineStr"/>
      <c r="L2188" s="462" t="inlineStr"/>
      <c r="M2188" s="464">
        <f>AH2188</f>
        <v/>
      </c>
      <c r="N2188" s="464">
        <f>IF(W2188&lt;0,AH2188,I2188)</f>
        <v/>
      </c>
      <c r="O2188" s="464">
        <f>I2188-M2188</f>
        <v/>
      </c>
      <c r="P2188" s="462" t="n"/>
      <c r="Q2188" s="462">
        <f>V2188=W2188</f>
        <v/>
      </c>
      <c r="R2188" s="462">
        <f>AND(MONTH(F2188)=MONTH(X2188), YEAR(F2188)=YEAR(X2188))</f>
        <v/>
      </c>
      <c r="S2188" s="462">
        <f>AC2188="L001-901905215"</f>
        <v/>
      </c>
      <c r="T2188" s="464">
        <f>G2188-AH2188</f>
        <v/>
      </c>
      <c r="U2188" s="462" t="n"/>
      <c r="V2188" s="462" t="inlineStr">
        <is>
          <t>INV20220538049</t>
        </is>
      </c>
      <c r="W2188" s="462" t="inlineStr"/>
      <c r="X2188" s="499" t="n"/>
      <c r="Y2188" s="462" t="n"/>
      <c r="Z2188" s="462" t="n"/>
      <c r="AA2188" s="462" t="n"/>
      <c r="AB2188" s="462" t="n"/>
      <c r="AC2188" s="462" t="n"/>
      <c r="AD2188" s="462" t="n"/>
      <c r="AE2188" s="462" t="n"/>
      <c r="AF2188" s="462" t="n"/>
      <c r="AG2188" s="462" t="n"/>
      <c r="AH2188" s="462" t="n"/>
      <c r="AI2188" s="462" t="n"/>
      <c r="AJ2188" s="462" t="n"/>
      <c r="AK2188" s="462" t="n"/>
      <c r="AL2188" s="462" t="n"/>
      <c r="AM2188" s="462" t="n"/>
      <c r="AN2188" s="462" t="n"/>
      <c r="AO2188" s="462" t="n"/>
      <c r="AP2188" s="462" t="n"/>
      <c r="AQ2188" s="462" t="n"/>
      <c r="AR2188" s="462" t="n"/>
      <c r="AS2188" s="462" t="n"/>
    </row>
    <row r="2189">
      <c r="A2189" s="461" t="n">
        <v>2181</v>
      </c>
      <c r="B2189" s="462" t="inlineStr">
        <is>
          <t>Paper Label</t>
        </is>
      </c>
      <c r="C2189" s="462" t="inlineStr">
        <is>
          <t>ស៊ីន ហ្វី យ៉ាង ព្រីនធីង &amp; អិកសេសសឺរី ឯ.ក</t>
        </is>
      </c>
      <c r="D2189" s="462" t="inlineStr">
        <is>
          <t>K010-901906822</t>
        </is>
      </c>
      <c r="E2189" s="462" t="inlineStr">
        <is>
          <t>XYF-YD20220084</t>
        </is>
      </c>
      <c r="F2189" s="463" t="n">
        <v>44712</v>
      </c>
      <c r="G2189" s="464" t="n">
        <v>961577</v>
      </c>
      <c r="H2189" s="462" t="n"/>
      <c r="I2189" s="464">
        <f>G2189</f>
        <v/>
      </c>
      <c r="J2189" s="462">
        <f>IF(AND(Q2189=TRUE, R2189=TRUE, S2189=TRUE), IF(W2189&lt;-0.05, "អនុញ្ញាត (អ្នកផ្គត់ផ្គង់ប្រកាសខ្វះ)", "បានប្រកាស (អនុញ្ញាត)"), IF(AND(Q2189=FALSE, R2189=FALSE, S2189=FALSE), "ព្យួរទុក (មិនមានទិន្នន័យ)", "ប្រកាសខុស (ព្យួរទុក)"))</f>
        <v/>
      </c>
      <c r="K2189" s="462" t="inlineStr"/>
      <c r="L2189" s="462" t="inlineStr"/>
      <c r="M2189" s="464">
        <f>AH2189</f>
        <v/>
      </c>
      <c r="N2189" s="464">
        <f>IF(W2189&lt;0,AH2189,I2189)</f>
        <v/>
      </c>
      <c r="O2189" s="464">
        <f>I2189-M2189</f>
        <v/>
      </c>
      <c r="P2189" s="462" t="n"/>
      <c r="Q2189" s="462">
        <f>V2189=W2189</f>
        <v/>
      </c>
      <c r="R2189" s="462">
        <f>AND(MONTH(F2189)=MONTH(X2189), YEAR(F2189)=YEAR(X2189))</f>
        <v/>
      </c>
      <c r="S2189" s="462">
        <f>AC2189="L001-901905215"</f>
        <v/>
      </c>
      <c r="T2189" s="464">
        <f>G2189-AH2189</f>
        <v/>
      </c>
      <c r="U2189" s="462" t="n"/>
      <c r="V2189" s="462" t="inlineStr">
        <is>
          <t>XYFYD20220084</t>
        </is>
      </c>
      <c r="W2189" s="462" t="inlineStr"/>
      <c r="X2189" s="499" t="n"/>
      <c r="Y2189" s="462" t="n"/>
      <c r="Z2189" s="462" t="n"/>
      <c r="AA2189" s="462" t="n"/>
      <c r="AB2189" s="462" t="n"/>
      <c r="AC2189" s="462" t="n"/>
      <c r="AD2189" s="462" t="n"/>
      <c r="AE2189" s="462" t="n"/>
      <c r="AF2189" s="462" t="n"/>
      <c r="AG2189" s="462" t="n"/>
      <c r="AH2189" s="462" t="n"/>
      <c r="AI2189" s="462" t="n"/>
      <c r="AJ2189" s="462" t="n"/>
      <c r="AK2189" s="462" t="n"/>
      <c r="AL2189" s="462" t="n"/>
      <c r="AM2189" s="462" t="n"/>
      <c r="AN2189" s="462" t="n"/>
      <c r="AO2189" s="462" t="n"/>
      <c r="AP2189" s="462" t="n"/>
      <c r="AQ2189" s="462" t="n"/>
      <c r="AR2189" s="462" t="n"/>
      <c r="AS2189" s="462" t="n"/>
    </row>
    <row r="2190">
      <c r="A2190" s="461" t="n">
        <v>2182</v>
      </c>
      <c r="B2190" s="462" t="inlineStr">
        <is>
          <t>Color Box and PDQ</t>
        </is>
      </c>
      <c r="C2190" s="462" t="inlineStr">
        <is>
          <t>វីង ចេង ភែកឃីជីង ឯ.ក</t>
        </is>
      </c>
      <c r="D2190" s="462" t="inlineStr">
        <is>
          <t>L001-902102915</t>
        </is>
      </c>
      <c r="E2190" s="462" t="inlineStr">
        <is>
          <t>TI0220</t>
        </is>
      </c>
      <c r="F2190" s="463" t="n">
        <v>44712</v>
      </c>
      <c r="G2190" s="464" t="n">
        <v>11925561</v>
      </c>
      <c r="H2190" s="462" t="n"/>
      <c r="I2190" s="464">
        <f>G2190</f>
        <v/>
      </c>
      <c r="J2190" s="462">
        <f>IF(AND(Q2190=TRUE, R2190=TRUE, S2190=TRUE), IF(W2190&lt;-0.05, "អនុញ្ញាត (អ្នកផ្គត់ផ្គង់ប្រកាសខ្វះ)", "បានប្រកាស (អនុញ្ញាត)"), IF(AND(Q2190=FALSE, R2190=FALSE, S2190=FALSE), "ព្យួរទុក (មិនមានទិន្នន័យ)", "ប្រកាសខុស (ព្យួរទុក)"))</f>
        <v/>
      </c>
      <c r="K2190" s="462" t="inlineStr"/>
      <c r="L2190" s="462" t="inlineStr"/>
      <c r="M2190" s="464">
        <f>AH2190</f>
        <v/>
      </c>
      <c r="N2190" s="464">
        <f>IF(W2190&lt;0,AH2190,I2190)</f>
        <v/>
      </c>
      <c r="O2190" s="464">
        <f>I2190-M2190</f>
        <v/>
      </c>
      <c r="P2190" s="462" t="n"/>
      <c r="Q2190" s="462">
        <f>V2190=W2190</f>
        <v/>
      </c>
      <c r="R2190" s="462">
        <f>AND(MONTH(F2190)=MONTH(X2190), YEAR(F2190)=YEAR(X2190))</f>
        <v/>
      </c>
      <c r="S2190" s="462">
        <f>AC2190="L001-901905215"</f>
        <v/>
      </c>
      <c r="T2190" s="464">
        <f>G2190-AH2190</f>
        <v/>
      </c>
      <c r="U2190" s="462" t="n"/>
      <c r="V2190" s="462" t="inlineStr">
        <is>
          <t>TI0220</t>
        </is>
      </c>
      <c r="W2190" s="462" t="inlineStr">
        <is>
          <t>TI0220</t>
        </is>
      </c>
      <c r="X2190" s="463" t="n">
        <v>44712</v>
      </c>
      <c r="Y2190" s="462" t="inlineStr">
        <is>
          <t>TI0220</t>
        </is>
      </c>
      <c r="Z2190" s="462" t="inlineStr"/>
      <c r="AA2190" s="462" t="inlineStr">
        <is>
          <t>បុគ្គលជាប់អាករ</t>
        </is>
      </c>
      <c r="AB2190" s="462" t="inlineStr">
        <is>
          <t>L001-901905215</t>
        </is>
      </c>
      <c r="AC2190" s="462" t="inlineStr">
        <is>
          <t>វីអ៊ីស៊ិន (ខេមបូឌា) អ៊ិនដាសស្ទ្រី ឯ.ក</t>
        </is>
      </c>
      <c r="AD2190" s="464" t="n">
        <v>131181153</v>
      </c>
      <c r="AE2190" s="464" t="n">
        <v>119255594</v>
      </c>
      <c r="AF2190" s="464" t="n">
        <v>0</v>
      </c>
      <c r="AG2190" s="464" t="n">
        <v>0</v>
      </c>
      <c r="AH2190" s="464" t="n">
        <v>11925559</v>
      </c>
      <c r="AI2190" s="464" t="n">
        <v>0</v>
      </c>
      <c r="AJ2190" s="464" t="n">
        <v>0</v>
      </c>
      <c r="AK2190" s="464" t="n">
        <v>0</v>
      </c>
      <c r="AL2190" s="464" t="n">
        <v>0</v>
      </c>
      <c r="AM2190" s="464" t="n">
        <v>0</v>
      </c>
      <c r="AN2190" s="464" t="n">
        <v>0</v>
      </c>
      <c r="AO2190" s="464" t="n">
        <v>0</v>
      </c>
      <c r="AP2190" s="464" t="n">
        <v>0</v>
      </c>
      <c r="AQ2190" s="462" t="inlineStr"/>
      <c r="AR2190" s="462" t="inlineStr">
        <is>
          <t>ចំណូលពីការលក់ Color Box and PDQ</t>
        </is>
      </c>
      <c r="AS2190" s="462" t="inlineStr">
        <is>
          <t>បានប្រកាសពន្ធ</t>
        </is>
      </c>
    </row>
    <row r="2191">
      <c r="A2191" s="461" t="n">
        <v>2183</v>
      </c>
      <c r="B2191" s="462" t="inlineStr">
        <is>
          <t>Plastic Box</t>
        </is>
      </c>
      <c r="C2191" s="462" t="inlineStr">
        <is>
          <t>ដុងគ័ន ស៊ីធី ហ្វាញស្តារ ព្រីនធីង (ខេមបូឌា)</t>
        </is>
      </c>
      <c r="D2191" s="462" t="inlineStr">
        <is>
          <t>L001-100193021</t>
        </is>
      </c>
      <c r="E2191" s="462" t="inlineStr">
        <is>
          <t>00155</t>
        </is>
      </c>
      <c r="F2191" s="463" t="n">
        <v>44708</v>
      </c>
      <c r="G2191" s="464" t="n">
        <v>3756489</v>
      </c>
      <c r="H2191" s="462" t="n"/>
      <c r="I2191" s="464">
        <f>G2191</f>
        <v/>
      </c>
      <c r="J2191" s="462">
        <f>IF(AND(Q2191=TRUE, R2191=TRUE, S2191=TRUE), IF(W2191&lt;-0.05, "អនុញ្ញាត (អ្នកផ្គត់ផ្គង់ប្រកាសខ្វះ)", "បានប្រកាស (អនុញ្ញាត)"), IF(AND(Q2191=FALSE, R2191=FALSE, S2191=FALSE), "ព្យួរទុក (មិនមានទិន្នន័យ)", "ប្រកាសខុស (ព្យួរទុក)"))</f>
        <v/>
      </c>
      <c r="K2191" s="462" t="inlineStr"/>
      <c r="L2191" s="462" t="inlineStr"/>
      <c r="M2191" s="464">
        <f>AH2191</f>
        <v/>
      </c>
      <c r="N2191" s="464">
        <f>IF(W2191&lt;0,AH2191,I2191)</f>
        <v/>
      </c>
      <c r="O2191" s="464">
        <f>I2191-M2191</f>
        <v/>
      </c>
      <c r="P2191" s="462" t="n"/>
      <c r="Q2191" s="462">
        <f>V2191=W2191</f>
        <v/>
      </c>
      <c r="R2191" s="462">
        <f>AND(MONTH(F2191)=MONTH(X2191), YEAR(F2191)=YEAR(X2191))</f>
        <v/>
      </c>
      <c r="S2191" s="462">
        <f>AC2191="L001-901905215"</f>
        <v/>
      </c>
      <c r="T2191" s="464">
        <f>G2191-AH2191</f>
        <v/>
      </c>
      <c r="U2191" s="462" t="n"/>
      <c r="V2191" s="462" t="inlineStr">
        <is>
          <t>00155</t>
        </is>
      </c>
      <c r="W2191" s="462" t="inlineStr">
        <is>
          <t>00155</t>
        </is>
      </c>
      <c r="X2191" s="463" t="n">
        <v>44708</v>
      </c>
      <c r="Y2191" s="462" t="inlineStr">
        <is>
          <t>00155</t>
        </is>
      </c>
      <c r="Z2191" s="462" t="inlineStr"/>
      <c r="AA2191" s="462" t="inlineStr">
        <is>
          <t>បុគ្គលជាប់អាករ</t>
        </is>
      </c>
      <c r="AB2191" s="462" t="inlineStr">
        <is>
          <t>L001-901905215</t>
        </is>
      </c>
      <c r="AC2191" s="462" t="inlineStr">
        <is>
          <t>វីអ៊ីស៊ិន (ខេមបូឌា) អ៊ិនដាសស្ទ្រី ឯ.ក</t>
        </is>
      </c>
      <c r="AD2191" s="464" t="n">
        <v>41321380</v>
      </c>
      <c r="AE2191" s="464" t="n">
        <v>37564891</v>
      </c>
      <c r="AF2191" s="464" t="n">
        <v>0</v>
      </c>
      <c r="AG2191" s="464" t="n">
        <v>0</v>
      </c>
      <c r="AH2191" s="464" t="n">
        <v>3756489</v>
      </c>
      <c r="AI2191" s="464" t="n">
        <v>0</v>
      </c>
      <c r="AJ2191" s="464" t="n">
        <v>0</v>
      </c>
      <c r="AK2191" s="464" t="n">
        <v>0</v>
      </c>
      <c r="AL2191" s="464" t="n">
        <v>0</v>
      </c>
      <c r="AM2191" s="464" t="n">
        <v>0</v>
      </c>
      <c r="AN2191" s="464" t="n">
        <v>0</v>
      </c>
      <c r="AO2191" s="464" t="n">
        <v>0</v>
      </c>
      <c r="AP2191" s="464" t="n">
        <v>0</v>
      </c>
      <c r="AQ2191" s="462" t="inlineStr"/>
      <c r="AR2191" s="462" t="inlineStr">
        <is>
          <t>ផ្លាកក្រដាស និង ក្រដាស</t>
        </is>
      </c>
      <c r="AS2191" s="462" t="inlineStr">
        <is>
          <t>បានប្រកាសពន្ធ</t>
        </is>
      </c>
    </row>
    <row r="2192">
      <c r="A2192" s="461" t="n">
        <v>2184</v>
      </c>
      <c r="B2192" s="462" t="inlineStr">
        <is>
          <t>Plastic</t>
        </is>
      </c>
      <c r="C2192" s="462" t="inlineStr">
        <is>
          <t>ឌើ សឹង ហ្វា ភែកឃីជីង អ៊ិនដាសស្រ្ទៀល ឯ.ក</t>
        </is>
      </c>
      <c r="D2192" s="462" t="inlineStr">
        <is>
          <t>L001-901638065</t>
        </is>
      </c>
      <c r="E2192" s="462" t="inlineStr">
        <is>
          <t>DSF202200153</t>
        </is>
      </c>
      <c r="F2192" s="463" t="n">
        <v>44706</v>
      </c>
      <c r="G2192" s="464" t="n">
        <v>599941</v>
      </c>
      <c r="H2192" s="462" t="n"/>
      <c r="I2192" s="464">
        <f>G2192</f>
        <v/>
      </c>
      <c r="J2192" s="462">
        <f>IF(AND(Q2192=TRUE, R2192=TRUE, S2192=TRUE), IF(W2192&lt;-0.05, "អនុញ្ញាត (អ្នកផ្គត់ផ្គង់ប្រកាសខ្វះ)", "បានប្រកាស (អនុញ្ញាត)"), IF(AND(Q2192=FALSE, R2192=FALSE, S2192=FALSE), "ព្យួរទុក (មិនមានទិន្នន័យ)", "ប្រកាសខុស (ព្យួរទុក)"))</f>
        <v/>
      </c>
      <c r="K2192" s="462" t="inlineStr"/>
      <c r="L2192" s="462" t="inlineStr"/>
      <c r="M2192" s="464">
        <f>AH2192</f>
        <v/>
      </c>
      <c r="N2192" s="464">
        <f>IF(W2192&lt;0,AH2192,I2192)</f>
        <v/>
      </c>
      <c r="O2192" s="464">
        <f>I2192-M2192</f>
        <v/>
      </c>
      <c r="P2192" s="462" t="n"/>
      <c r="Q2192" s="462">
        <f>V2192=W2192</f>
        <v/>
      </c>
      <c r="R2192" s="462">
        <f>AND(MONTH(F2192)=MONTH(X2192), YEAR(F2192)=YEAR(X2192))</f>
        <v/>
      </c>
      <c r="S2192" s="462">
        <f>AC2192="L001-901905215"</f>
        <v/>
      </c>
      <c r="T2192" s="464">
        <f>G2192-AH2192</f>
        <v/>
      </c>
      <c r="U2192" s="462" t="n"/>
      <c r="V2192" s="462" t="inlineStr">
        <is>
          <t>DSF202200153</t>
        </is>
      </c>
      <c r="W2192" s="462" t="inlineStr">
        <is>
          <t>DSF202200153</t>
        </is>
      </c>
      <c r="X2192" s="463" t="n">
        <v>44706</v>
      </c>
      <c r="Y2192" s="462" t="inlineStr">
        <is>
          <t>DSF202200153</t>
        </is>
      </c>
      <c r="Z2192" s="462" t="inlineStr"/>
      <c r="AA2192" s="462" t="inlineStr">
        <is>
          <t>បុគ្គលជាប់អាករ</t>
        </is>
      </c>
      <c r="AB2192" s="462" t="inlineStr">
        <is>
          <t>L001-901905215</t>
        </is>
      </c>
      <c r="AC2192" s="462" t="inlineStr">
        <is>
          <t>វីអ៊ីស៊ិន (ខេមបូឌា) អ៊ិនដាសស្ទ្រី ឯ.ក</t>
        </is>
      </c>
      <c r="AD2192" s="464" t="n">
        <v>6599354</v>
      </c>
      <c r="AE2192" s="464" t="n">
        <v>5999413</v>
      </c>
      <c r="AF2192" s="464" t="n">
        <v>0</v>
      </c>
      <c r="AG2192" s="464" t="n">
        <v>0</v>
      </c>
      <c r="AH2192" s="464" t="n">
        <v>599941</v>
      </c>
      <c r="AI2192" s="464" t="n">
        <v>0</v>
      </c>
      <c r="AJ2192" s="464" t="n">
        <v>0</v>
      </c>
      <c r="AK2192" s="464" t="n">
        <v>0</v>
      </c>
      <c r="AL2192" s="464" t="n">
        <v>0</v>
      </c>
      <c r="AM2192" s="464" t="n">
        <v>0</v>
      </c>
      <c r="AN2192" s="464" t="n">
        <v>0</v>
      </c>
      <c r="AO2192" s="464" t="n">
        <v>0</v>
      </c>
      <c r="AP2192" s="464" t="n">
        <v>0</v>
      </c>
      <c r="AQ2192" s="462" t="inlineStr"/>
      <c r="AR2192" s="462" t="inlineStr">
        <is>
          <t>PLASTIC (OPEN)</t>
        </is>
      </c>
      <c r="AS2192" s="462" t="inlineStr">
        <is>
          <t>បានប្រកាសពន្ធ</t>
        </is>
      </c>
    </row>
    <row r="2193">
      <c r="A2193" s="461" t="n">
        <v>2185</v>
      </c>
      <c r="B2193" s="462" t="inlineStr">
        <is>
          <t>Carton Paper</t>
        </is>
      </c>
      <c r="C2193" s="462" t="inlineStr">
        <is>
          <t>យី មីង ភែកឃីជីង ឯ.ក</t>
        </is>
      </c>
      <c r="D2193" s="462" t="inlineStr">
        <is>
          <t>B108-902101335</t>
        </is>
      </c>
      <c r="E2193" s="462" t="inlineStr">
        <is>
          <t>YM-0017</t>
        </is>
      </c>
      <c r="F2193" s="463" t="n">
        <v>44711</v>
      </c>
      <c r="G2193" s="464" t="n">
        <v>1938305</v>
      </c>
      <c r="H2193" s="462" t="n"/>
      <c r="I2193" s="464">
        <f>G2193</f>
        <v/>
      </c>
      <c r="J2193" s="462">
        <f>IF(AND(Q2193=TRUE, R2193=TRUE, S2193=TRUE), IF(W2193&lt;-0.05, "អនុញ្ញាត (អ្នកផ្គត់ផ្គង់ប្រកាសខ្វះ)", "បានប្រកាស (អនុញ្ញាត)"), IF(AND(Q2193=FALSE, R2193=FALSE, S2193=FALSE), "ព្យួរទុក (មិនមានទិន្នន័យ)", "ប្រកាសខុស (ព្យួរទុក)"))</f>
        <v/>
      </c>
      <c r="K2193" s="462" t="inlineStr"/>
      <c r="L2193" s="462" t="inlineStr"/>
      <c r="M2193" s="464">
        <f>AH2193</f>
        <v/>
      </c>
      <c r="N2193" s="464">
        <f>IF(W2193&lt;0,AH2193,I2193)</f>
        <v/>
      </c>
      <c r="O2193" s="464">
        <f>I2193-M2193</f>
        <v/>
      </c>
      <c r="P2193" s="462" t="n"/>
      <c r="Q2193" s="462">
        <f>V2193=W2193</f>
        <v/>
      </c>
      <c r="R2193" s="462">
        <f>AND(MONTH(F2193)=MONTH(X2193), YEAR(F2193)=YEAR(X2193))</f>
        <v/>
      </c>
      <c r="S2193" s="462">
        <f>AC2193="L001-901905215"</f>
        <v/>
      </c>
      <c r="T2193" s="464">
        <f>G2193-AH2193</f>
        <v/>
      </c>
      <c r="U2193" s="462" t="n"/>
      <c r="V2193" s="462" t="inlineStr">
        <is>
          <t>YM0017</t>
        </is>
      </c>
      <c r="W2193" s="462" t="inlineStr">
        <is>
          <t>YM0017</t>
        </is>
      </c>
      <c r="X2193" s="463" t="n">
        <v>44711</v>
      </c>
      <c r="Y2193" s="462" t="inlineStr">
        <is>
          <t>YM-0017</t>
        </is>
      </c>
      <c r="Z2193" s="462" t="inlineStr"/>
      <c r="AA2193" s="462" t="inlineStr">
        <is>
          <t>បុគ្គលជាប់អាករ</t>
        </is>
      </c>
      <c r="AB2193" s="462" t="inlineStr">
        <is>
          <t>L001-901905215</t>
        </is>
      </c>
      <c r="AC2193" s="462" t="inlineStr">
        <is>
          <t>វីអ៊ីស៊ិន (ខេមបូឌា) អ៊ិនដាសស្ទ្រី ឯ.ក</t>
        </is>
      </c>
      <c r="AD2193" s="464" t="n">
        <v>21321357</v>
      </c>
      <c r="AE2193" s="464" t="n">
        <v>19383052</v>
      </c>
      <c r="AF2193" s="464" t="n">
        <v>0</v>
      </c>
      <c r="AG2193" s="464" t="n">
        <v>0</v>
      </c>
      <c r="AH2193" s="464" t="n">
        <v>1938305</v>
      </c>
      <c r="AI2193" s="464" t="n">
        <v>0</v>
      </c>
      <c r="AJ2193" s="464" t="n">
        <v>0</v>
      </c>
      <c r="AK2193" s="464" t="n">
        <v>0</v>
      </c>
      <c r="AL2193" s="464" t="n">
        <v>0</v>
      </c>
      <c r="AM2193" s="464" t="n">
        <v>0</v>
      </c>
      <c r="AN2193" s="464" t="n">
        <v>0</v>
      </c>
      <c r="AO2193" s="464" t="n">
        <v>0</v>
      </c>
      <c r="AP2193" s="464" t="n">
        <v>0</v>
      </c>
      <c r="AQ2193" s="462" t="inlineStr"/>
      <c r="AR2193" s="462" t="inlineStr">
        <is>
          <t>Card-Board</t>
        </is>
      </c>
      <c r="AS2193" s="462" t="inlineStr">
        <is>
          <t>បានប្រកាសពន្ធ</t>
        </is>
      </c>
    </row>
    <row r="2194">
      <c r="A2194" s="461" t="n">
        <v>2186</v>
      </c>
      <c r="B2194" s="462" t="inlineStr">
        <is>
          <t>CLEARNCE &amp; TRUCKING FEE</t>
        </is>
      </c>
      <c r="C2194" s="462" t="inlineStr">
        <is>
          <t>56ប៊ី-លីង សឹបផ្លាយ ឆេន មេនេចម៉ិន ឯ.ក</t>
        </is>
      </c>
      <c r="D2194" s="462" t="inlineStr">
        <is>
          <t>K004-902004795</t>
        </is>
      </c>
      <c r="E2194" s="462" t="inlineStr">
        <is>
          <t>TI2022-0427</t>
        </is>
      </c>
      <c r="F2194" s="463" t="n">
        <v>44711</v>
      </c>
      <c r="G2194" s="464" t="n">
        <v>270123</v>
      </c>
      <c r="H2194" s="462" t="n"/>
      <c r="I2194" s="464">
        <f>G2194</f>
        <v/>
      </c>
      <c r="J2194" s="462">
        <f>IF(AND(Q2194=TRUE, R2194=TRUE, S2194=TRUE), IF(W2194&lt;-0.05, "អនុញ្ញាត (អ្នកផ្គត់ផ្គង់ប្រកាសខ្វះ)", "បានប្រកាស (អនុញ្ញាត)"), IF(AND(Q2194=FALSE, R2194=FALSE, S2194=FALSE), "ព្យួរទុក (មិនមានទិន្នន័យ)", "ប្រកាសខុស (ព្យួរទុក)"))</f>
        <v/>
      </c>
      <c r="K2194" s="462" t="inlineStr"/>
      <c r="L2194" s="462" t="inlineStr"/>
      <c r="M2194" s="464">
        <f>AH2194</f>
        <v/>
      </c>
      <c r="N2194" s="464">
        <f>IF(W2194&lt;0,AH2194,I2194)</f>
        <v/>
      </c>
      <c r="O2194" s="464">
        <f>I2194-M2194</f>
        <v/>
      </c>
      <c r="P2194" s="462" t="n"/>
      <c r="Q2194" s="462">
        <f>V2194=W2194</f>
        <v/>
      </c>
      <c r="R2194" s="462">
        <f>AND(MONTH(F2194)=MONTH(X2194), YEAR(F2194)=YEAR(X2194))</f>
        <v/>
      </c>
      <c r="S2194" s="462">
        <f>AC2194="L001-901905215"</f>
        <v/>
      </c>
      <c r="T2194" s="464">
        <f>G2194-AH2194</f>
        <v/>
      </c>
      <c r="U2194" s="462" t="n"/>
      <c r="V2194" s="462" t="inlineStr">
        <is>
          <t>TI20220427</t>
        </is>
      </c>
      <c r="W2194" s="462" t="inlineStr">
        <is>
          <t>TI20220427</t>
        </is>
      </c>
      <c r="X2194" s="463" t="n">
        <v>44711</v>
      </c>
      <c r="Y2194" s="462" t="inlineStr">
        <is>
          <t>TI2022-0427</t>
        </is>
      </c>
      <c r="Z2194" s="462" t="inlineStr"/>
      <c r="AA2194" s="462" t="inlineStr">
        <is>
          <t>បុគ្គលជាប់អាករ</t>
        </is>
      </c>
      <c r="AB2194" s="462" t="inlineStr">
        <is>
          <t>L001-901905215</t>
        </is>
      </c>
      <c r="AC2194" s="462" t="inlineStr">
        <is>
          <t>វីអ៊ីស៊ិន (ខេមបូឌា) អ៊ិនដាសស្ទ្រី ឯ.ក</t>
        </is>
      </c>
      <c r="AD2194" s="464" t="n">
        <v>2971353</v>
      </c>
      <c r="AE2194" s="464" t="n">
        <v>2701230</v>
      </c>
      <c r="AF2194" s="464" t="n">
        <v>0</v>
      </c>
      <c r="AG2194" s="464" t="n">
        <v>0</v>
      </c>
      <c r="AH2194" s="464" t="n">
        <v>270123</v>
      </c>
      <c r="AI2194" s="464" t="n">
        <v>0</v>
      </c>
      <c r="AJ2194" s="464" t="n">
        <v>0</v>
      </c>
      <c r="AK2194" s="464" t="n">
        <v>0</v>
      </c>
      <c r="AL2194" s="464" t="n">
        <v>0</v>
      </c>
      <c r="AM2194" s="464" t="n">
        <v>0</v>
      </c>
      <c r="AN2194" s="464" t="n">
        <v>0</v>
      </c>
      <c r="AO2194" s="464" t="n">
        <v>0</v>
      </c>
      <c r="AP2194" s="464" t="n">
        <v>0</v>
      </c>
      <c r="AQ2194" s="462" t="inlineStr"/>
      <c r="AR2194" s="462" t="inlineStr">
        <is>
          <t>CLEARANCE &amp; TRUCKING FEE</t>
        </is>
      </c>
      <c r="AS2194" s="462" t="inlineStr">
        <is>
          <t>បានប្រកាសពន្ធ</t>
        </is>
      </c>
    </row>
    <row r="2195">
      <c r="A2195" s="461" t="n">
        <v>2187</v>
      </c>
      <c r="B2195" s="462" t="inlineStr">
        <is>
          <t>Rental Machine Canon IR-2525</t>
        </is>
      </c>
      <c r="C2195" s="462" t="inlineStr">
        <is>
          <t xml:space="preserve">អិនធីអិល តិចណូឡូជី </t>
        </is>
      </c>
      <c r="D2195" s="462" t="inlineStr">
        <is>
          <t>K005-901900283</t>
        </is>
      </c>
      <c r="E2195" s="462" t="inlineStr">
        <is>
          <t>22001405</t>
        </is>
      </c>
      <c r="F2195" s="463" t="n">
        <v>44682</v>
      </c>
      <c r="G2195" s="464" t="n">
        <v>25962</v>
      </c>
      <c r="H2195" s="462" t="n"/>
      <c r="I2195" s="464">
        <f>G2195</f>
        <v/>
      </c>
      <c r="J2195" s="462">
        <f>IF(AND(Q2195=TRUE, R2195=TRUE, S2195=TRUE), IF(W2195&lt;-0.05, "អនុញ្ញាត (អ្នកផ្គត់ផ្គង់ប្រកាសខ្វះ)", "បានប្រកាស (អនុញ្ញាត)"), IF(AND(Q2195=FALSE, R2195=FALSE, S2195=FALSE), "ព្យួរទុក (មិនមានទិន្នន័យ)", "ប្រកាសខុស (ព្យួរទុក)"))</f>
        <v/>
      </c>
      <c r="K2195" s="462" t="inlineStr"/>
      <c r="L2195" s="462" t="inlineStr"/>
      <c r="M2195" s="464">
        <f>AH2195</f>
        <v/>
      </c>
      <c r="N2195" s="464">
        <f>IF(W2195&lt;0,AH2195,I2195)</f>
        <v/>
      </c>
      <c r="O2195" s="464">
        <f>I2195-M2195</f>
        <v/>
      </c>
      <c r="P2195" s="462" t="n"/>
      <c r="Q2195" s="462">
        <f>V2195=W2195</f>
        <v/>
      </c>
      <c r="R2195" s="462">
        <f>AND(MONTH(F2195)=MONTH(X2195), YEAR(F2195)=YEAR(X2195))</f>
        <v/>
      </c>
      <c r="S2195" s="462">
        <f>AC2195="L001-901905215"</f>
        <v/>
      </c>
      <c r="T2195" s="464">
        <f>G2195-AH2195</f>
        <v/>
      </c>
      <c r="U2195" s="462" t="n"/>
      <c r="V2195" s="462" t="inlineStr">
        <is>
          <t>22001405</t>
        </is>
      </c>
      <c r="W2195" s="462" t="inlineStr">
        <is>
          <t>22001405</t>
        </is>
      </c>
      <c r="X2195" s="463" t="n">
        <v>44677</v>
      </c>
      <c r="Y2195" s="462" t="inlineStr">
        <is>
          <t>22-001405</t>
        </is>
      </c>
      <c r="Z2195" s="462" t="inlineStr"/>
      <c r="AA2195" s="462" t="inlineStr">
        <is>
          <t>បុគ្គលជាប់អាករ</t>
        </is>
      </c>
      <c r="AB2195" s="462" t="inlineStr">
        <is>
          <t>L001-901905215</t>
        </is>
      </c>
      <c r="AC2195" s="462" t="inlineStr">
        <is>
          <t>វីអ៊ីស៊ិន (ខេមបូឌា) អ៊ិនដាសស្ទ្រី ឯ.ក</t>
        </is>
      </c>
      <c r="AD2195" s="464" t="n">
        <v>285587</v>
      </c>
      <c r="AE2195" s="464" t="n">
        <v>259625</v>
      </c>
      <c r="AF2195" s="464" t="n">
        <v>0</v>
      </c>
      <c r="AG2195" s="464" t="n">
        <v>0</v>
      </c>
      <c r="AH2195" s="464" t="n">
        <v>25962</v>
      </c>
      <c r="AI2195" s="464" t="n">
        <v>0</v>
      </c>
      <c r="AJ2195" s="464" t="n">
        <v>0</v>
      </c>
      <c r="AK2195" s="464" t="n">
        <v>0</v>
      </c>
      <c r="AL2195" s="464" t="n">
        <v>0</v>
      </c>
      <c r="AM2195" s="464" t="n">
        <v>0</v>
      </c>
      <c r="AN2195" s="464" t="n">
        <v>0</v>
      </c>
      <c r="AO2195" s="464" t="n">
        <v>0</v>
      </c>
      <c r="AP2195" s="464" t="n">
        <v>0</v>
      </c>
      <c r="AQ2195" s="462" t="inlineStr"/>
      <c r="AR2195" s="462" t="inlineStr">
        <is>
          <t>Rental Machine Photocopier CANON iR-2525</t>
        </is>
      </c>
      <c r="AS2195" s="462" t="inlineStr">
        <is>
          <t>បានប្រកាសពន្ធ</t>
        </is>
      </c>
    </row>
    <row r="2196">
      <c r="A2196" s="461" t="n">
        <v>2188</v>
      </c>
      <c r="B2196" s="462" t="inlineStr">
        <is>
          <t>Express Fee</t>
        </is>
      </c>
      <c r="C2196" s="462" t="inlineStr">
        <is>
          <t>ឌី អេច អិល អិចប្រេស (ខេមបូឌា)</t>
        </is>
      </c>
      <c r="D2196" s="462" t="inlineStr">
        <is>
          <t>L001-100045197</t>
        </is>
      </c>
      <c r="E2196" s="462" t="inlineStr">
        <is>
          <t>PNHR000423860</t>
        </is>
      </c>
      <c r="F2196" s="463" t="n">
        <v>44712</v>
      </c>
      <c r="G2196" s="464" t="n">
        <v>33012</v>
      </c>
      <c r="H2196" s="462" t="n"/>
      <c r="I2196" s="464">
        <f>G2196</f>
        <v/>
      </c>
      <c r="J2196" s="462">
        <f>IF(AND(Q2196=TRUE, R2196=TRUE, S2196=TRUE), IF(W2196&lt;-0.05, "អនុញ្ញាត (អ្នកផ្គត់ផ្គង់ប្រកាសខ្វះ)", "បានប្រកាស (អនុញ្ញាត)"), IF(AND(Q2196=FALSE, R2196=FALSE, S2196=FALSE), "ព្យួរទុក (មិនមានទិន្នន័យ)", "ប្រកាសខុស (ព្យួរទុក)"))</f>
        <v/>
      </c>
      <c r="K2196" s="462" t="inlineStr"/>
      <c r="L2196" s="462" t="inlineStr"/>
      <c r="M2196" s="464">
        <f>AH2196</f>
        <v/>
      </c>
      <c r="N2196" s="464">
        <f>IF(W2196&lt;0,AH2196,I2196)</f>
        <v/>
      </c>
      <c r="O2196" s="464">
        <f>I2196-M2196</f>
        <v/>
      </c>
      <c r="P2196" s="462" t="n"/>
      <c r="Q2196" s="462">
        <f>V2196=W2196</f>
        <v/>
      </c>
      <c r="R2196" s="462">
        <f>AND(MONTH(F2196)=MONTH(X2196), YEAR(F2196)=YEAR(X2196))</f>
        <v/>
      </c>
      <c r="S2196" s="462">
        <f>AC2196="L001-901905215"</f>
        <v/>
      </c>
      <c r="T2196" s="464">
        <f>G2196-AH2196</f>
        <v/>
      </c>
      <c r="U2196" s="462" t="n"/>
      <c r="V2196" s="462" t="inlineStr">
        <is>
          <t>PNHR000423860</t>
        </is>
      </c>
      <c r="W2196" s="462" t="inlineStr">
        <is>
          <t>PNHR000423860</t>
        </is>
      </c>
      <c r="X2196" s="463" t="n">
        <v>44712</v>
      </c>
      <c r="Y2196" s="462" t="inlineStr">
        <is>
          <t>PNHR000423860</t>
        </is>
      </c>
      <c r="Z2196" s="462" t="inlineStr"/>
      <c r="AA2196" s="462" t="inlineStr">
        <is>
          <t>បុគ្គលជាប់អាករ</t>
        </is>
      </c>
      <c r="AB2196" s="462" t="inlineStr">
        <is>
          <t>L001-901905215</t>
        </is>
      </c>
      <c r="AC2196" s="462" t="inlineStr">
        <is>
          <t>វីអ៊ីស៊ិន (ខេមបូឌា) អ៊ិនដាសស្ទ្រី ឯ.ក</t>
        </is>
      </c>
      <c r="AD2196" s="464" t="n">
        <v>363143</v>
      </c>
      <c r="AE2196" s="464" t="n">
        <v>330130</v>
      </c>
      <c r="AF2196" s="464" t="n">
        <v>0</v>
      </c>
      <c r="AG2196" s="464" t="n">
        <v>0</v>
      </c>
      <c r="AH2196" s="464" t="n">
        <v>33013</v>
      </c>
      <c r="AI2196" s="464" t="n">
        <v>0</v>
      </c>
      <c r="AJ2196" s="464" t="n">
        <v>0</v>
      </c>
      <c r="AK2196" s="464" t="n">
        <v>0</v>
      </c>
      <c r="AL2196" s="464" t="n">
        <v>0</v>
      </c>
      <c r="AM2196" s="464" t="n">
        <v>0</v>
      </c>
      <c r="AN2196" s="464" t="n">
        <v>0</v>
      </c>
      <c r="AO2196" s="464" t="n">
        <v>0</v>
      </c>
      <c r="AP2196" s="464" t="n">
        <v>0</v>
      </c>
      <c r="AQ2196" s="462" t="inlineStr"/>
      <c r="AR2196" s="462" t="inlineStr">
        <is>
          <t>Revenue for May  2022</t>
        </is>
      </c>
      <c r="AS2196" s="462" t="inlineStr">
        <is>
          <t>បានប្រកាសពន្ធ</t>
        </is>
      </c>
    </row>
    <row r="2197">
      <c r="A2197" s="461" t="n">
        <v>2189</v>
      </c>
      <c r="B2197" s="462" t="inlineStr">
        <is>
          <t>Express Fee</t>
        </is>
      </c>
      <c r="C2197" s="462" t="inlineStr">
        <is>
          <t>ឌី អេច អិល អិចប្រេស (ខេមបូឌា)</t>
        </is>
      </c>
      <c r="D2197" s="462" t="inlineStr">
        <is>
          <t>L001-100045197</t>
        </is>
      </c>
      <c r="E2197" s="462" t="inlineStr">
        <is>
          <t>PNHR000423196</t>
        </is>
      </c>
      <c r="F2197" s="463" t="n">
        <v>44707</v>
      </c>
      <c r="G2197" s="464" t="n">
        <v>20693</v>
      </c>
      <c r="H2197" s="462" t="n"/>
      <c r="I2197" s="464">
        <f>G2197</f>
        <v/>
      </c>
      <c r="J2197" s="462">
        <f>IF(AND(Q2197=TRUE, R2197=TRUE, S2197=TRUE), IF(W2197&lt;-0.05, "អនុញ្ញាត (អ្នកផ្គត់ផ្គង់ប្រកាសខ្វះ)", "បានប្រកាស (អនុញ្ញាត)"), IF(AND(Q2197=FALSE, R2197=FALSE, S2197=FALSE), "ព្យួរទុក (មិនមានទិន្នន័យ)", "ប្រកាសខុស (ព្យួរទុក)"))</f>
        <v/>
      </c>
      <c r="K2197" s="462" t="inlineStr"/>
      <c r="L2197" s="462" t="inlineStr"/>
      <c r="M2197" s="464">
        <f>AH2197</f>
        <v/>
      </c>
      <c r="N2197" s="464">
        <f>IF(W2197&lt;0,AH2197,I2197)</f>
        <v/>
      </c>
      <c r="O2197" s="464">
        <f>I2197-M2197</f>
        <v/>
      </c>
      <c r="P2197" s="462" t="n"/>
      <c r="Q2197" s="462">
        <f>V2197=W2197</f>
        <v/>
      </c>
      <c r="R2197" s="462">
        <f>AND(MONTH(F2197)=MONTH(X2197), YEAR(F2197)=YEAR(X2197))</f>
        <v/>
      </c>
      <c r="S2197" s="462">
        <f>AC2197="L001-901905215"</f>
        <v/>
      </c>
      <c r="T2197" s="464">
        <f>G2197-AH2197</f>
        <v/>
      </c>
      <c r="U2197" s="462" t="n"/>
      <c r="V2197" s="462" t="inlineStr">
        <is>
          <t>PNHR000423196</t>
        </is>
      </c>
      <c r="W2197" s="462" t="inlineStr">
        <is>
          <t>PNHR000423196</t>
        </is>
      </c>
      <c r="X2197" s="463" t="n">
        <v>44707</v>
      </c>
      <c r="Y2197" s="462" t="inlineStr">
        <is>
          <t>PNHR000423196.</t>
        </is>
      </c>
      <c r="Z2197" s="462" t="inlineStr"/>
      <c r="AA2197" s="462" t="inlineStr">
        <is>
          <t>បុគ្គលជាប់អាករ</t>
        </is>
      </c>
      <c r="AB2197" s="462" t="inlineStr">
        <is>
          <t>L001-901905215</t>
        </is>
      </c>
      <c r="AC2197" s="462" t="inlineStr">
        <is>
          <t>វីអ៊ីស៊ិន (ខេមបូឌា) អ៊ិនដាសស្ទ្រី ឯ.ក</t>
        </is>
      </c>
      <c r="AD2197" s="464" t="n">
        <v>827796</v>
      </c>
      <c r="AE2197" s="464" t="n">
        <v>827796</v>
      </c>
      <c r="AF2197" s="464" t="n">
        <v>0</v>
      </c>
      <c r="AG2197" s="464" t="n">
        <v>0</v>
      </c>
      <c r="AH2197" s="464" t="n">
        <v>0</v>
      </c>
      <c r="AI2197" s="464" t="n">
        <v>0</v>
      </c>
      <c r="AJ2197" s="464" t="n">
        <v>0</v>
      </c>
      <c r="AK2197" s="464" t="n">
        <v>0</v>
      </c>
      <c r="AL2197" s="464" t="n">
        <v>0</v>
      </c>
      <c r="AM2197" s="464" t="n">
        <v>0</v>
      </c>
      <c r="AN2197" s="464" t="n">
        <v>0</v>
      </c>
      <c r="AO2197" s="464" t="n">
        <v>0</v>
      </c>
      <c r="AP2197" s="464" t="n">
        <v>0</v>
      </c>
      <c r="AQ2197" s="462" t="inlineStr"/>
      <c r="AR2197" s="462" t="inlineStr">
        <is>
          <t>Revenue for May  2022</t>
        </is>
      </c>
      <c r="AS2197" s="462" t="inlineStr">
        <is>
          <t>បានប្រកាសពន្ធ</t>
        </is>
      </c>
    </row>
    <row r="2198">
      <c r="A2198" s="461" t="n">
        <v>2190</v>
      </c>
      <c r="B2198" s="462" t="inlineStr">
        <is>
          <t>Express Fee</t>
        </is>
      </c>
      <c r="C2198" s="462" t="inlineStr">
        <is>
          <t>ឌី អេច អិល អិចប្រេស (ខេមបូឌា)</t>
        </is>
      </c>
      <c r="D2198" s="462" t="inlineStr">
        <is>
          <t>L001-100045197</t>
        </is>
      </c>
      <c r="E2198" s="462" t="inlineStr">
        <is>
          <t>PNHR000421629</t>
        </is>
      </c>
      <c r="F2198" s="463" t="n">
        <v>44693</v>
      </c>
      <c r="G2198" s="464" t="n">
        <v>4864</v>
      </c>
      <c r="H2198" s="462" t="n"/>
      <c r="I2198" s="464">
        <f>G2198</f>
        <v/>
      </c>
      <c r="J2198" s="462">
        <f>IF(AND(Q2198=TRUE, R2198=TRUE, S2198=TRUE), IF(W2198&lt;-0.05, "អនុញ្ញាត (អ្នកផ្គត់ផ្គង់ប្រកាសខ្វះ)", "បានប្រកាស (អនុញ្ញាត)"), IF(AND(Q2198=FALSE, R2198=FALSE, S2198=FALSE), "ព្យួរទុក (មិនមានទិន្នន័យ)", "ប្រកាសខុស (ព្យួរទុក)"))</f>
        <v/>
      </c>
      <c r="K2198" s="462" t="inlineStr"/>
      <c r="L2198" s="462" t="inlineStr"/>
      <c r="M2198" s="464">
        <f>AH2198</f>
        <v/>
      </c>
      <c r="N2198" s="464">
        <f>IF(W2198&lt;0,AH2198,I2198)</f>
        <v/>
      </c>
      <c r="O2198" s="464">
        <f>I2198-M2198</f>
        <v/>
      </c>
      <c r="P2198" s="462" t="n"/>
      <c r="Q2198" s="462">
        <f>V2198=W2198</f>
        <v/>
      </c>
      <c r="R2198" s="462">
        <f>AND(MONTH(F2198)=MONTH(X2198), YEAR(F2198)=YEAR(X2198))</f>
        <v/>
      </c>
      <c r="S2198" s="462">
        <f>AC2198="L001-901905215"</f>
        <v/>
      </c>
      <c r="T2198" s="464">
        <f>G2198-AH2198</f>
        <v/>
      </c>
      <c r="U2198" s="462" t="n"/>
      <c r="V2198" s="462" t="inlineStr">
        <is>
          <t>PNHR000421629</t>
        </is>
      </c>
      <c r="W2198" s="462" t="inlineStr">
        <is>
          <t>PNHR000421629</t>
        </is>
      </c>
      <c r="X2198" s="463" t="n">
        <v>44693</v>
      </c>
      <c r="Y2198" s="462" t="inlineStr">
        <is>
          <t>PNHR000421629.</t>
        </is>
      </c>
      <c r="Z2198" s="462" t="inlineStr"/>
      <c r="AA2198" s="462" t="inlineStr">
        <is>
          <t>បុគ្គលជាប់អាករ</t>
        </is>
      </c>
      <c r="AB2198" s="462" t="inlineStr">
        <is>
          <t>L001-901905215</t>
        </is>
      </c>
      <c r="AC2198" s="462" t="inlineStr">
        <is>
          <t>វីអ៊ីស៊ិន (ខេមបូឌា) អ៊ិនដាសស្ទ្រី ឯ.ក</t>
        </is>
      </c>
      <c r="AD2198" s="464" t="n">
        <v>194596</v>
      </c>
      <c r="AE2198" s="464" t="n">
        <v>194596</v>
      </c>
      <c r="AF2198" s="464" t="n">
        <v>0</v>
      </c>
      <c r="AG2198" s="464" t="n">
        <v>0</v>
      </c>
      <c r="AH2198" s="464" t="n">
        <v>0</v>
      </c>
      <c r="AI2198" s="464" t="n">
        <v>0</v>
      </c>
      <c r="AJ2198" s="464" t="n">
        <v>0</v>
      </c>
      <c r="AK2198" s="464" t="n">
        <v>0</v>
      </c>
      <c r="AL2198" s="464" t="n">
        <v>0</v>
      </c>
      <c r="AM2198" s="464" t="n">
        <v>0</v>
      </c>
      <c r="AN2198" s="464" t="n">
        <v>0</v>
      </c>
      <c r="AO2198" s="464" t="n">
        <v>0</v>
      </c>
      <c r="AP2198" s="464" t="n">
        <v>0</v>
      </c>
      <c r="AQ2198" s="462" t="inlineStr"/>
      <c r="AR2198" s="462" t="inlineStr">
        <is>
          <t>Revenue for May  2022</t>
        </is>
      </c>
      <c r="AS2198" s="462" t="inlineStr">
        <is>
          <t>បានប្រកាសពន្ធ</t>
        </is>
      </c>
    </row>
    <row r="2199">
      <c r="A2199" s="461" t="n">
        <v>2191</v>
      </c>
      <c r="B2199" s="462" t="inlineStr">
        <is>
          <t>Building Rental Charge and Management Fee for May 2022</t>
        </is>
      </c>
      <c r="C2199" s="462" t="inlineStr">
        <is>
          <t>មេហ្គា លេបឹល &amp; ស្ទីកឃើរ (ខេមបូឌា)</t>
        </is>
      </c>
      <c r="D2199" s="462" t="inlineStr">
        <is>
          <t>L001-100185983</t>
        </is>
      </c>
      <c r="E2199" s="462" t="inlineStr">
        <is>
          <t>INV20220502</t>
        </is>
      </c>
      <c r="F2199" s="463" t="n">
        <v>44683</v>
      </c>
      <c r="G2199" s="464" t="n">
        <v>4518304</v>
      </c>
      <c r="H2199" s="462" t="n"/>
      <c r="I2199" s="464">
        <f>G2199</f>
        <v/>
      </c>
      <c r="J2199" s="462">
        <f>IF(AND(Q2199=TRUE, R2199=TRUE, S2199=TRUE), IF(W2199&lt;-0.05, "អនុញ្ញាត (អ្នកផ្គត់ផ្គង់ប្រកាសខ្វះ)", "បានប្រកាស (អនុញ្ញាត)"), IF(AND(Q2199=FALSE, R2199=FALSE, S2199=FALSE), "ព្យួរទុក (មិនមានទិន្នន័យ)", "ប្រកាសខុស (ព្យួរទុក)"))</f>
        <v/>
      </c>
      <c r="K2199" s="462" t="inlineStr"/>
      <c r="L2199" s="462" t="inlineStr"/>
      <c r="M2199" s="464">
        <f>AH2199</f>
        <v/>
      </c>
      <c r="N2199" s="464">
        <f>IF(W2199&lt;0,AH2199,I2199)</f>
        <v/>
      </c>
      <c r="O2199" s="464">
        <f>I2199-M2199</f>
        <v/>
      </c>
      <c r="P2199" s="462" t="n"/>
      <c r="Q2199" s="462">
        <f>V2199=W2199</f>
        <v/>
      </c>
      <c r="R2199" s="462">
        <f>AND(MONTH(F2199)=MONTH(X2199), YEAR(F2199)=YEAR(X2199))</f>
        <v/>
      </c>
      <c r="S2199" s="462">
        <f>AC2199="L001-901905215"</f>
        <v/>
      </c>
      <c r="T2199" s="464">
        <f>G2199-AH2199</f>
        <v/>
      </c>
      <c r="U2199" s="462" t="n"/>
      <c r="V2199" s="462" t="inlineStr">
        <is>
          <t>INV20220502</t>
        </is>
      </c>
      <c r="W2199" s="462" t="inlineStr">
        <is>
          <t>INV20220502</t>
        </is>
      </c>
      <c r="X2199" s="463" t="n">
        <v>44683</v>
      </c>
      <c r="Y2199" s="462" t="inlineStr">
        <is>
          <t>INV20220502</t>
        </is>
      </c>
      <c r="Z2199" s="462" t="inlineStr"/>
      <c r="AA2199" s="462" t="inlineStr">
        <is>
          <t>បុគ្គលជាប់អាករ</t>
        </is>
      </c>
      <c r="AB2199" s="462" t="inlineStr">
        <is>
          <t>L001-901905215</t>
        </is>
      </c>
      <c r="AC2199" s="462" t="inlineStr">
        <is>
          <t>វីអ៊ីស៊ិន (ខេមបូឌា) អ៊ិនដាសស្ទ្រី ឯ.ក</t>
        </is>
      </c>
      <c r="AD2199" s="464" t="n">
        <v>49701352</v>
      </c>
      <c r="AE2199" s="464" t="n">
        <v>45183047</v>
      </c>
      <c r="AF2199" s="464" t="n">
        <v>0</v>
      </c>
      <c r="AG2199" s="464" t="n">
        <v>0</v>
      </c>
      <c r="AH2199" s="464" t="n">
        <v>4518305</v>
      </c>
      <c r="AI2199" s="464" t="n">
        <v>0</v>
      </c>
      <c r="AJ2199" s="464" t="n">
        <v>0</v>
      </c>
      <c r="AK2199" s="464" t="n">
        <v>0</v>
      </c>
      <c r="AL2199" s="464" t="n">
        <v>0</v>
      </c>
      <c r="AM2199" s="464" t="n">
        <v>0</v>
      </c>
      <c r="AN2199" s="464" t="n">
        <v>0</v>
      </c>
      <c r="AO2199" s="464" t="n">
        <v>0</v>
      </c>
      <c r="AP2199" s="464" t="n">
        <v>0</v>
      </c>
      <c r="AQ2199" s="462" t="inlineStr"/>
      <c r="AR2199" s="462" t="inlineStr">
        <is>
          <t>O/S</t>
        </is>
      </c>
      <c r="AS2199" s="462" t="inlineStr">
        <is>
          <t>បានប្រកាសពន្ធ</t>
        </is>
      </c>
    </row>
    <row r="2200">
      <c r="A2200" s="461" t="n">
        <v>2192</v>
      </c>
      <c r="B2200" s="462" t="inlineStr">
        <is>
          <t>Security Guard  for May 2022</t>
        </is>
      </c>
      <c r="C2200" s="462" t="inlineStr">
        <is>
          <t>ជីអេសអេស គ្លូប៊ល ស៊ីឃ្យួរឹធី សឹលូសិន</t>
        </is>
      </c>
      <c r="D2200" s="462" t="inlineStr">
        <is>
          <t>L001-105008486</t>
        </is>
      </c>
      <c r="E2200" s="462" t="inlineStr">
        <is>
          <t>20220876</t>
        </is>
      </c>
      <c r="F2200" s="463" t="n">
        <v>44705</v>
      </c>
      <c r="G2200" s="464" t="n">
        <v>227472</v>
      </c>
      <c r="H2200" s="462" t="n"/>
      <c r="I2200" s="464">
        <f>G2200</f>
        <v/>
      </c>
      <c r="J2200" s="462">
        <f>IF(AND(Q2200=TRUE, R2200=TRUE, S2200=TRUE), IF(W2200&lt;-0.05, "អនុញ្ញាត (អ្នកផ្គត់ផ្គង់ប្រកាសខ្វះ)", "បានប្រកាស (អនុញ្ញាត)"), IF(AND(Q2200=FALSE, R2200=FALSE, S2200=FALSE), "ព្យួរទុក (មិនមានទិន្នន័យ)", "ប្រកាសខុស (ព្យួរទុក)"))</f>
        <v/>
      </c>
      <c r="K2200" s="462" t="inlineStr"/>
      <c r="L2200" s="462" t="inlineStr"/>
      <c r="M2200" s="464">
        <f>AH2200</f>
        <v/>
      </c>
      <c r="N2200" s="464">
        <f>IF(W2200&lt;0,AH2200,I2200)</f>
        <v/>
      </c>
      <c r="O2200" s="464">
        <f>I2200-M2200</f>
        <v/>
      </c>
      <c r="P2200" s="462" t="n"/>
      <c r="Q2200" s="462">
        <f>V2200=W2200</f>
        <v/>
      </c>
      <c r="R2200" s="462">
        <f>AND(MONTH(F2200)=MONTH(X2200), YEAR(F2200)=YEAR(X2200))</f>
        <v/>
      </c>
      <c r="S2200" s="462">
        <f>AC2200="L001-901905215"</f>
        <v/>
      </c>
      <c r="T2200" s="464">
        <f>G2200-AH2200</f>
        <v/>
      </c>
      <c r="U2200" s="462" t="n"/>
      <c r="V2200" s="462" t="inlineStr">
        <is>
          <t>20220876</t>
        </is>
      </c>
      <c r="W2200" s="462" t="inlineStr">
        <is>
          <t>20220876</t>
        </is>
      </c>
      <c r="X2200" s="463" t="n">
        <v>44705</v>
      </c>
      <c r="Y2200" s="462" t="inlineStr">
        <is>
          <t>20220876</t>
        </is>
      </c>
      <c r="Z2200" s="462" t="inlineStr"/>
      <c r="AA2200" s="462" t="inlineStr">
        <is>
          <t>បុគ្គលជាប់អាករ</t>
        </is>
      </c>
      <c r="AB2200" s="462" t="inlineStr">
        <is>
          <t>L001-901905215</t>
        </is>
      </c>
      <c r="AC2200" s="462" t="inlineStr">
        <is>
          <t>វីអ៊ីស៊ិន (ខេមបូឌា) អ៊ិនដាសស្ទ្រី ឯ.ក</t>
        </is>
      </c>
      <c r="AD2200" s="464" t="n">
        <v>2502192</v>
      </c>
      <c r="AE2200" s="464" t="n">
        <v>2274720</v>
      </c>
      <c r="AF2200" s="464" t="n">
        <v>0</v>
      </c>
      <c r="AG2200" s="464" t="n">
        <v>0</v>
      </c>
      <c r="AH2200" s="464" t="n">
        <v>227472</v>
      </c>
      <c r="AI2200" s="464" t="n">
        <v>0</v>
      </c>
      <c r="AJ2200" s="464" t="n">
        <v>0</v>
      </c>
      <c r="AK2200" s="464" t="n">
        <v>0</v>
      </c>
      <c r="AL2200" s="464" t="n">
        <v>0</v>
      </c>
      <c r="AM2200" s="464" t="n">
        <v>0</v>
      </c>
      <c r="AN2200" s="464" t="n">
        <v>0</v>
      </c>
      <c r="AO2200" s="464" t="n">
        <v>0</v>
      </c>
      <c r="AP2200" s="464" t="n">
        <v>0</v>
      </c>
      <c r="AQ2200" s="462" t="inlineStr"/>
      <c r="AR2200" s="462" t="inlineStr">
        <is>
          <t>Security Guard</t>
        </is>
      </c>
      <c r="AS2200" s="462" t="inlineStr">
        <is>
          <t>បានប្រកាសពន្ធ</t>
        </is>
      </c>
    </row>
    <row r="2201">
      <c r="A2201" s="461" t="n">
        <v>2193</v>
      </c>
      <c r="B2201" s="462" t="inlineStr">
        <is>
          <t>Instrasture Maintenance Fee for Mar 2022</t>
        </is>
      </c>
      <c r="C2201" s="462" t="inlineStr">
        <is>
          <t>ភ្នំពេញ អេសអ៊ីហ្សិត ភីអិលស៊ី</t>
        </is>
      </c>
      <c r="D2201" s="462" t="inlineStr">
        <is>
          <t>L001-100046592</t>
        </is>
      </c>
      <c r="E2201" s="462" t="inlineStr">
        <is>
          <t>202202346</t>
        </is>
      </c>
      <c r="F2201" s="463" t="n">
        <v>44699</v>
      </c>
      <c r="G2201" s="464" t="n">
        <v>164423</v>
      </c>
      <c r="H2201" s="462" t="n"/>
      <c r="I2201" s="464">
        <f>G2201</f>
        <v/>
      </c>
      <c r="J2201" s="462">
        <f>IF(AND(Q2201=TRUE, R2201=TRUE, S2201=TRUE), IF(W2201&lt;-0.05, "អនុញ្ញាត (អ្នកផ្គត់ផ្គង់ប្រកាសខ្វះ)", "បានប្រកាស (អនុញ្ញាត)"), IF(AND(Q2201=FALSE, R2201=FALSE, S2201=FALSE), "ព្យួរទុក (មិនមានទិន្នន័យ)", "ប្រកាសខុស (ព្យួរទុក)"))</f>
        <v/>
      </c>
      <c r="K2201" s="462" t="inlineStr"/>
      <c r="L2201" s="462" t="inlineStr"/>
      <c r="M2201" s="464">
        <f>AH2201</f>
        <v/>
      </c>
      <c r="N2201" s="464">
        <f>IF(W2201&lt;0,AH2201,I2201)</f>
        <v/>
      </c>
      <c r="O2201" s="464">
        <f>I2201-M2201</f>
        <v/>
      </c>
      <c r="P2201" s="462" t="n"/>
      <c r="Q2201" s="462">
        <f>V2201=W2201</f>
        <v/>
      </c>
      <c r="R2201" s="462">
        <f>AND(MONTH(F2201)=MONTH(X2201), YEAR(F2201)=YEAR(X2201))</f>
        <v/>
      </c>
      <c r="S2201" s="462">
        <f>AC2201="L001-901905215"</f>
        <v/>
      </c>
      <c r="T2201" s="464">
        <f>G2201-AH2201</f>
        <v/>
      </c>
      <c r="U2201" s="462" t="n"/>
      <c r="V2201" s="462" t="inlineStr">
        <is>
          <t>202202346</t>
        </is>
      </c>
      <c r="W2201" s="462" t="inlineStr">
        <is>
          <t>202202346</t>
        </is>
      </c>
      <c r="X2201" s="463" t="n">
        <v>44699</v>
      </c>
      <c r="Y2201" s="462" t="inlineStr">
        <is>
          <t>2022-02346</t>
        </is>
      </c>
      <c r="Z2201" s="462" t="inlineStr"/>
      <c r="AA2201" s="462" t="inlineStr">
        <is>
          <t>បុគ្គលជាប់អាករ</t>
        </is>
      </c>
      <c r="AB2201" s="462" t="inlineStr">
        <is>
          <t>L001-901905215</t>
        </is>
      </c>
      <c r="AC2201" s="462" t="inlineStr">
        <is>
          <t>វីអ៊ីស៊ិន (ខេមបូឌា) អ៊ិនដាសស្ទ្រី ឯ.ក</t>
        </is>
      </c>
      <c r="AD2201" s="464" t="n">
        <v>1808648</v>
      </c>
      <c r="AE2201" s="464" t="n">
        <v>1644225</v>
      </c>
      <c r="AF2201" s="464" t="n">
        <v>0</v>
      </c>
      <c r="AG2201" s="464" t="n">
        <v>0</v>
      </c>
      <c r="AH2201" s="464" t="n">
        <v>164423</v>
      </c>
      <c r="AI2201" s="464" t="n">
        <v>0</v>
      </c>
      <c r="AJ2201" s="464" t="n">
        <v>0</v>
      </c>
      <c r="AK2201" s="464" t="n">
        <v>0</v>
      </c>
      <c r="AL2201" s="464" t="n">
        <v>0</v>
      </c>
      <c r="AM2201" s="464" t="n">
        <v>0</v>
      </c>
      <c r="AN2201" s="464" t="n">
        <v>0</v>
      </c>
      <c r="AO2201" s="464" t="n">
        <v>0</v>
      </c>
      <c r="AP2201" s="464" t="n">
        <v>0</v>
      </c>
      <c r="AQ2201" s="462" t="inlineStr"/>
      <c r="AR2201" s="462" t="inlineStr">
        <is>
          <t>Infrastructure Maintenance fee for May 2022</t>
        </is>
      </c>
      <c r="AS2201" s="462" t="inlineStr">
        <is>
          <t>បានប្រកាសពន្ធ</t>
        </is>
      </c>
    </row>
    <row r="2202">
      <c r="A2202" s="461" t="n">
        <v>2194</v>
      </c>
      <c r="B2202" s="462" t="inlineStr">
        <is>
          <t>Waster Water Charge</t>
        </is>
      </c>
      <c r="C2202" s="462" t="inlineStr">
        <is>
          <t>ភ្នំពេញ អេសអ៊ីហ្សិត ភីអិលស៊ី</t>
        </is>
      </c>
      <c r="D2202" s="462" t="inlineStr">
        <is>
          <t>L001-100046592</t>
        </is>
      </c>
      <c r="E2202" s="462" t="inlineStr">
        <is>
          <t>202202337</t>
        </is>
      </c>
      <c r="F2202" s="463" t="n">
        <v>44699</v>
      </c>
      <c r="G2202" s="464" t="n">
        <v>200193</v>
      </c>
      <c r="H2202" s="462" t="n"/>
      <c r="I2202" s="464">
        <f>G2202</f>
        <v/>
      </c>
      <c r="J2202" s="462">
        <f>IF(AND(Q2202=TRUE, R2202=TRUE, S2202=TRUE), IF(W2202&lt;-0.05, "អនុញ្ញាត (អ្នកផ្គត់ផ្គង់ប្រកាសខ្វះ)", "បានប្រកាស (អនុញ្ញាត)"), IF(AND(Q2202=FALSE, R2202=FALSE, S2202=FALSE), "ព្យួរទុក (មិនមានទិន្នន័យ)", "ប្រកាសខុស (ព្យួរទុក)"))</f>
        <v/>
      </c>
      <c r="K2202" s="462" t="inlineStr"/>
      <c r="L2202" s="462" t="inlineStr"/>
      <c r="M2202" s="464">
        <f>AH2202</f>
        <v/>
      </c>
      <c r="N2202" s="464">
        <f>IF(W2202&lt;0,AH2202,I2202)</f>
        <v/>
      </c>
      <c r="O2202" s="464">
        <f>I2202-M2202</f>
        <v/>
      </c>
      <c r="P2202" s="462" t="n"/>
      <c r="Q2202" s="462">
        <f>V2202=W2202</f>
        <v/>
      </c>
      <c r="R2202" s="462">
        <f>AND(MONTH(F2202)=MONTH(X2202), YEAR(F2202)=YEAR(X2202))</f>
        <v/>
      </c>
      <c r="S2202" s="462">
        <f>AC2202="L001-901905215"</f>
        <v/>
      </c>
      <c r="T2202" s="464">
        <f>G2202-AH2202</f>
        <v/>
      </c>
      <c r="U2202" s="462" t="n"/>
      <c r="V2202" s="462" t="inlineStr">
        <is>
          <t>202202337</t>
        </is>
      </c>
      <c r="W2202" s="462" t="inlineStr">
        <is>
          <t>202202337</t>
        </is>
      </c>
      <c r="X2202" s="463" t="n">
        <v>44699</v>
      </c>
      <c r="Y2202" s="462" t="inlineStr">
        <is>
          <t>2022-02337</t>
        </is>
      </c>
      <c r="Z2202" s="462" t="inlineStr"/>
      <c r="AA2202" s="462" t="inlineStr">
        <is>
          <t>បុគ្គលជាប់អាករ</t>
        </is>
      </c>
      <c r="AB2202" s="462" t="inlineStr">
        <is>
          <t>L001-901905215</t>
        </is>
      </c>
      <c r="AC2202" s="462" t="inlineStr">
        <is>
          <t>វីអ៊ីស៊ិន (ខេមបូឌា) អ៊ិនដាសស្ទ្រី ឯ.ក</t>
        </is>
      </c>
      <c r="AD2202" s="464" t="n">
        <v>2202118</v>
      </c>
      <c r="AE2202" s="464" t="n">
        <v>2001925</v>
      </c>
      <c r="AF2202" s="464" t="n">
        <v>0</v>
      </c>
      <c r="AG2202" s="464" t="n">
        <v>0</v>
      </c>
      <c r="AH2202" s="464" t="n">
        <v>200193</v>
      </c>
      <c r="AI2202" s="464" t="n">
        <v>0</v>
      </c>
      <c r="AJ2202" s="464" t="n">
        <v>0</v>
      </c>
      <c r="AK2202" s="464" t="n">
        <v>0</v>
      </c>
      <c r="AL2202" s="464" t="n">
        <v>0</v>
      </c>
      <c r="AM2202" s="464" t="n">
        <v>0</v>
      </c>
      <c r="AN2202" s="464" t="n">
        <v>0</v>
      </c>
      <c r="AO2202" s="464" t="n">
        <v>0</v>
      </c>
      <c r="AP2202" s="464" t="n">
        <v>0</v>
      </c>
      <c r="AQ2202" s="462" t="inlineStr"/>
      <c r="AR2202" s="462" t="inlineStr">
        <is>
          <t>Infrastructure Maintenance fee for May 2022</t>
        </is>
      </c>
      <c r="AS2202" s="462" t="inlineStr">
        <is>
          <t>បានប្រកាសពន្ធ</t>
        </is>
      </c>
    </row>
    <row r="2203">
      <c r="A2203" s="461" t="n">
        <v>2195</v>
      </c>
      <c r="B2203" s="462" t="inlineStr">
        <is>
          <t>Inspection Service Fee</t>
        </is>
      </c>
      <c r="C2203" s="462" t="inlineStr">
        <is>
          <t>ប្យួរ៉ូ វេរីតាស (ខេមបូឌា) លីមីធីត</t>
        </is>
      </c>
      <c r="D2203" s="462" t="inlineStr">
        <is>
          <t>L001-107024462</t>
        </is>
      </c>
      <c r="E2203" s="462" t="inlineStr">
        <is>
          <t>59012380</t>
        </is>
      </c>
      <c r="F2203" s="463" t="n">
        <v>44702</v>
      </c>
      <c r="G2203" s="464" t="n">
        <v>55008</v>
      </c>
      <c r="H2203" s="462" t="n"/>
      <c r="I2203" s="464">
        <f>G2203</f>
        <v/>
      </c>
      <c r="J2203" s="462">
        <f>IF(AND(Q2203=TRUE, R2203=TRUE, S2203=TRUE), IF(W2203&lt;-0.05, "អនុញ្ញាត (អ្នកផ្គត់ផ្គង់ប្រកាសខ្វះ)", "បានប្រកាស (អនុញ្ញាត)"), IF(AND(Q2203=FALSE, R2203=FALSE, S2203=FALSE), "ព្យួរទុក (មិនមានទិន្នន័យ)", "ប្រកាសខុស (ព្យួរទុក)"))</f>
        <v/>
      </c>
      <c r="K2203" s="462" t="inlineStr"/>
      <c r="L2203" s="462" t="inlineStr"/>
      <c r="M2203" s="464">
        <f>AH2203</f>
        <v/>
      </c>
      <c r="N2203" s="464">
        <f>IF(W2203&lt;0,AH2203,I2203)</f>
        <v/>
      </c>
      <c r="O2203" s="464">
        <f>I2203-M2203</f>
        <v/>
      </c>
      <c r="P2203" s="462" t="n"/>
      <c r="Q2203" s="462">
        <f>V2203=W2203</f>
        <v/>
      </c>
      <c r="R2203" s="462">
        <f>AND(MONTH(F2203)=MONTH(X2203), YEAR(F2203)=YEAR(X2203))</f>
        <v/>
      </c>
      <c r="S2203" s="462">
        <f>AC2203="L001-901905215"</f>
        <v/>
      </c>
      <c r="T2203" s="464">
        <f>G2203-AH2203</f>
        <v/>
      </c>
      <c r="U2203" s="462" t="n"/>
      <c r="V2203" s="462" t="inlineStr">
        <is>
          <t>59012380</t>
        </is>
      </c>
      <c r="W2203" s="462" t="inlineStr">
        <is>
          <t>59012380</t>
        </is>
      </c>
      <c r="X2203" s="463" t="n">
        <v>44702</v>
      </c>
      <c r="Y2203" s="462" t="inlineStr">
        <is>
          <t>59012380</t>
        </is>
      </c>
      <c r="Z2203" s="462" t="inlineStr"/>
      <c r="AA2203" s="462" t="inlineStr">
        <is>
          <t>បុគ្គលជាប់អាករ</t>
        </is>
      </c>
      <c r="AB2203" s="462" t="inlineStr">
        <is>
          <t>L001-901905215</t>
        </is>
      </c>
      <c r="AC2203" s="462" t="inlineStr">
        <is>
          <t>វីអ៊ីស៊ិន (ខេមបូឌា) អ៊ិនដាសស្ទ្រី ឯ.ក</t>
        </is>
      </c>
      <c r="AD2203" s="464" t="n">
        <v>605089</v>
      </c>
      <c r="AE2203" s="464" t="n">
        <v>550081</v>
      </c>
      <c r="AF2203" s="464" t="n">
        <v>0</v>
      </c>
      <c r="AG2203" s="464" t="n">
        <v>0</v>
      </c>
      <c r="AH2203" s="464" t="n">
        <v>55008</v>
      </c>
      <c r="AI2203" s="464" t="n">
        <v>0</v>
      </c>
      <c r="AJ2203" s="464" t="n">
        <v>0</v>
      </c>
      <c r="AK2203" s="464" t="n">
        <v>0</v>
      </c>
      <c r="AL2203" s="464" t="n">
        <v>0</v>
      </c>
      <c r="AM2203" s="464" t="n">
        <v>0</v>
      </c>
      <c r="AN2203" s="464" t="n">
        <v>0</v>
      </c>
      <c r="AO2203" s="464" t="n">
        <v>0</v>
      </c>
      <c r="AP2203" s="464" t="n">
        <v>0</v>
      </c>
      <c r="AQ2203" s="462" t="inlineStr"/>
      <c r="AR2203" s="462" t="inlineStr">
        <is>
          <t>ចំនូលបានមកពីការលក់</t>
        </is>
      </c>
      <c r="AS2203" s="462" t="inlineStr">
        <is>
          <t>បានប្រកាសពន្ធ</t>
        </is>
      </c>
    </row>
    <row r="2204">
      <c r="A2204" s="461" t="n">
        <v>2196</v>
      </c>
      <c r="B2204" s="462" t="inlineStr">
        <is>
          <t>Inspection Service Fee</t>
        </is>
      </c>
      <c r="C2204" s="462" t="inlineStr">
        <is>
          <t>ប្យួរ៉ូ វេរីតាស (ខេមបូឌា) លីមីធីត</t>
        </is>
      </c>
      <c r="D2204" s="462" t="inlineStr">
        <is>
          <t>L001-107024462</t>
        </is>
      </c>
      <c r="E2204" s="462" t="inlineStr">
        <is>
          <t>59012289</t>
        </is>
      </c>
      <c r="F2204" s="463" t="n">
        <v>44687</v>
      </c>
      <c r="G2204" s="464" t="n">
        <v>109850</v>
      </c>
      <c r="H2204" s="462" t="n"/>
      <c r="I2204" s="464">
        <f>G2204</f>
        <v/>
      </c>
      <c r="J2204" s="462">
        <f>IF(AND(Q2204=TRUE, R2204=TRUE, S2204=TRUE), IF(W2204&lt;-0.05, "អនុញ្ញាត (អ្នកផ្គត់ផ្គង់ប្រកាសខ្វះ)", "បានប្រកាស (អនុញ្ញាត)"), IF(AND(Q2204=FALSE, R2204=FALSE, S2204=FALSE), "ព្យួរទុក (មិនមានទិន្នន័យ)", "ប្រកាសខុស (ព្យួរទុក)"))</f>
        <v/>
      </c>
      <c r="K2204" s="462" t="inlineStr"/>
      <c r="L2204" s="462" t="inlineStr"/>
      <c r="M2204" s="464">
        <f>AH2204</f>
        <v/>
      </c>
      <c r="N2204" s="464">
        <f>IF(W2204&lt;0,AH2204,I2204)</f>
        <v/>
      </c>
      <c r="O2204" s="464">
        <f>I2204-M2204</f>
        <v/>
      </c>
      <c r="P2204" s="462" t="n"/>
      <c r="Q2204" s="462">
        <f>V2204=W2204</f>
        <v/>
      </c>
      <c r="R2204" s="462">
        <f>AND(MONTH(F2204)=MONTH(X2204), YEAR(F2204)=YEAR(X2204))</f>
        <v/>
      </c>
      <c r="S2204" s="462">
        <f>AC2204="L001-901905215"</f>
        <v/>
      </c>
      <c r="T2204" s="464">
        <f>G2204-AH2204</f>
        <v/>
      </c>
      <c r="U2204" s="462" t="n"/>
      <c r="V2204" s="462" t="inlineStr">
        <is>
          <t>59012289</t>
        </is>
      </c>
      <c r="W2204" s="462" t="inlineStr">
        <is>
          <t>59012289</t>
        </is>
      </c>
      <c r="X2204" s="463" t="n">
        <v>44687</v>
      </c>
      <c r="Y2204" s="462" t="inlineStr">
        <is>
          <t>59012289</t>
        </is>
      </c>
      <c r="Z2204" s="462" t="inlineStr"/>
      <c r="AA2204" s="462" t="inlineStr">
        <is>
          <t>បុគ្គលជាប់អាករ</t>
        </is>
      </c>
      <c r="AB2204" s="462" t="inlineStr">
        <is>
          <t>L001-901905215</t>
        </is>
      </c>
      <c r="AC2204" s="462" t="inlineStr">
        <is>
          <t>វីអ៊ីស៊ិន (ខេមបូឌា) អ៊ិនដាសស្ទ្រី ឯ.ក</t>
        </is>
      </c>
      <c r="AD2204" s="464" t="n">
        <v>1208349</v>
      </c>
      <c r="AE2204" s="464" t="n">
        <v>1098499</v>
      </c>
      <c r="AF2204" s="464" t="n">
        <v>0</v>
      </c>
      <c r="AG2204" s="464" t="n">
        <v>0</v>
      </c>
      <c r="AH2204" s="464" t="n">
        <v>109850</v>
      </c>
      <c r="AI2204" s="464" t="n">
        <v>0</v>
      </c>
      <c r="AJ2204" s="464" t="n">
        <v>0</v>
      </c>
      <c r="AK2204" s="464" t="n">
        <v>0</v>
      </c>
      <c r="AL2204" s="464" t="n">
        <v>0</v>
      </c>
      <c r="AM2204" s="464" t="n">
        <v>0</v>
      </c>
      <c r="AN2204" s="464" t="n">
        <v>0</v>
      </c>
      <c r="AO2204" s="464" t="n">
        <v>0</v>
      </c>
      <c r="AP2204" s="464" t="n">
        <v>0</v>
      </c>
      <c r="AQ2204" s="462" t="inlineStr"/>
      <c r="AR2204" s="462" t="inlineStr">
        <is>
          <t>ចំនូលបានមកពីការលក់</t>
        </is>
      </c>
      <c r="AS2204" s="462" t="inlineStr">
        <is>
          <t>បានប្រកាសពន្ធ</t>
        </is>
      </c>
    </row>
    <row r="2205">
      <c r="A2205" s="461" t="n">
        <v>2197</v>
      </c>
      <c r="B2205" s="462" t="inlineStr">
        <is>
          <t>Inspection Service Fee</t>
        </is>
      </c>
      <c r="C2205" s="462" t="inlineStr">
        <is>
          <t>ប្យួរ៉ូ វេរីតាស (ខេមបូឌា) លីមីធីត</t>
        </is>
      </c>
      <c r="D2205" s="462" t="inlineStr">
        <is>
          <t>L001-107024462</t>
        </is>
      </c>
      <c r="E2205" s="462" t="inlineStr">
        <is>
          <t>59012262</t>
        </is>
      </c>
      <c r="F2205" s="463" t="n">
        <v>44686</v>
      </c>
      <c r="G2205" s="464" t="n">
        <v>54886</v>
      </c>
      <c r="H2205" s="462" t="n"/>
      <c r="I2205" s="464">
        <f>G2205</f>
        <v/>
      </c>
      <c r="J2205" s="462">
        <f>IF(AND(Q2205=TRUE, R2205=TRUE, S2205=TRUE), IF(W2205&lt;-0.05, "អនុញ្ញាត (អ្នកផ្គត់ផ្គង់ប្រកាសខ្វះ)", "បានប្រកាស (អនុញ្ញាត)"), IF(AND(Q2205=FALSE, R2205=FALSE, S2205=FALSE), "ព្យួរទុក (មិនមានទិន្នន័យ)", "ប្រកាសខុស (ព្យួរទុក)"))</f>
        <v/>
      </c>
      <c r="K2205" s="462" t="inlineStr"/>
      <c r="L2205" s="462" t="inlineStr"/>
      <c r="M2205" s="464">
        <f>AH2205</f>
        <v/>
      </c>
      <c r="N2205" s="464">
        <f>IF(W2205&lt;0,AH2205,I2205)</f>
        <v/>
      </c>
      <c r="O2205" s="464">
        <f>I2205-M2205</f>
        <v/>
      </c>
      <c r="P2205" s="462" t="n"/>
      <c r="Q2205" s="462">
        <f>V2205=W2205</f>
        <v/>
      </c>
      <c r="R2205" s="462">
        <f>AND(MONTH(F2205)=MONTH(X2205), YEAR(F2205)=YEAR(X2205))</f>
        <v/>
      </c>
      <c r="S2205" s="462">
        <f>AC2205="L001-901905215"</f>
        <v/>
      </c>
      <c r="T2205" s="464">
        <f>G2205-AH2205</f>
        <v/>
      </c>
      <c r="U2205" s="462" t="n"/>
      <c r="V2205" s="462" t="inlineStr">
        <is>
          <t>59012262</t>
        </is>
      </c>
      <c r="W2205" s="462" t="inlineStr">
        <is>
          <t>59012262</t>
        </is>
      </c>
      <c r="X2205" s="463" t="n">
        <v>44686</v>
      </c>
      <c r="Y2205" s="462" t="inlineStr">
        <is>
          <t>59012262</t>
        </is>
      </c>
      <c r="Z2205" s="462" t="inlineStr"/>
      <c r="AA2205" s="462" t="inlineStr">
        <is>
          <t>បុគ្គលជាប់អាករ</t>
        </is>
      </c>
      <c r="AB2205" s="462" t="inlineStr">
        <is>
          <t>L001-901905215</t>
        </is>
      </c>
      <c r="AC2205" s="462" t="inlineStr">
        <is>
          <t>វីអ៊ីស៊ិន (ខេមបូឌា) អ៊ិនដាសស្ទ្រី ឯ.ក</t>
        </is>
      </c>
      <c r="AD2205" s="464" t="n">
        <v>603748</v>
      </c>
      <c r="AE2205" s="464" t="n">
        <v>548862</v>
      </c>
      <c r="AF2205" s="464" t="n">
        <v>0</v>
      </c>
      <c r="AG2205" s="464" t="n">
        <v>0</v>
      </c>
      <c r="AH2205" s="464" t="n">
        <v>54886</v>
      </c>
      <c r="AI2205" s="464" t="n">
        <v>0</v>
      </c>
      <c r="AJ2205" s="464" t="n">
        <v>0</v>
      </c>
      <c r="AK2205" s="464" t="n">
        <v>0</v>
      </c>
      <c r="AL2205" s="464" t="n">
        <v>0</v>
      </c>
      <c r="AM2205" s="464" t="n">
        <v>0</v>
      </c>
      <c r="AN2205" s="464" t="n">
        <v>0</v>
      </c>
      <c r="AO2205" s="464" t="n">
        <v>0</v>
      </c>
      <c r="AP2205" s="464" t="n">
        <v>0</v>
      </c>
      <c r="AQ2205" s="462" t="inlineStr"/>
      <c r="AR2205" s="462" t="inlineStr">
        <is>
          <t>ចំនូលបានមកពីការលក់</t>
        </is>
      </c>
      <c r="AS2205" s="462" t="inlineStr">
        <is>
          <t>បានប្រកាសពន្ធ</t>
        </is>
      </c>
    </row>
    <row r="2206">
      <c r="A2206" s="461" t="n">
        <v>2198</v>
      </c>
      <c r="B2206" s="462" t="inlineStr">
        <is>
          <t>EMF</t>
        </is>
      </c>
      <c r="C2206" s="462" t="inlineStr">
        <is>
          <t>អេសអាយធីស៊ី ខិនថេនើរ ឡាញ (ខេមបូឌា)</t>
        </is>
      </c>
      <c r="D2206" s="462" t="inlineStr">
        <is>
          <t>L001-107035863</t>
        </is>
      </c>
      <c r="E2206" s="462" t="inlineStr">
        <is>
          <t>SITC2022-008833</t>
        </is>
      </c>
      <c r="F2206" s="463" t="n">
        <v>44682</v>
      </c>
      <c r="G2206" s="464" t="n">
        <v>139553</v>
      </c>
      <c r="H2206" s="462" t="n"/>
      <c r="I2206" s="464">
        <f>G2206</f>
        <v/>
      </c>
      <c r="J2206" s="462">
        <f>IF(AND(Q2206=TRUE, R2206=TRUE, S2206=TRUE), IF(W2206&lt;-0.05, "អនុញ្ញាត (អ្នកផ្គត់ផ្គង់ប្រកាសខ្វះ)", "បានប្រកាស (អនុញ្ញាត)"), IF(AND(Q2206=FALSE, R2206=FALSE, S2206=FALSE), "ព្យួរទុក (មិនមានទិន្នន័យ)", "ប្រកាសខុស (ព្យួរទុក)"))</f>
        <v/>
      </c>
      <c r="K2206" s="462" t="inlineStr"/>
      <c r="L2206" s="462" t="inlineStr"/>
      <c r="M2206" s="464">
        <f>AH2206</f>
        <v/>
      </c>
      <c r="N2206" s="464">
        <f>IF(W2206&lt;0,AH2206,I2206)</f>
        <v/>
      </c>
      <c r="O2206" s="464">
        <f>I2206-M2206</f>
        <v/>
      </c>
      <c r="P2206" s="462" t="n"/>
      <c r="Q2206" s="462">
        <f>V2206=W2206</f>
        <v/>
      </c>
      <c r="R2206" s="462">
        <f>AND(MONTH(F2206)=MONTH(X2206), YEAR(F2206)=YEAR(X2206))</f>
        <v/>
      </c>
      <c r="S2206" s="462">
        <f>AC2206="L001-901905215"</f>
        <v/>
      </c>
      <c r="T2206" s="464">
        <f>G2206-AH2206</f>
        <v/>
      </c>
      <c r="U2206" s="462" t="n"/>
      <c r="V2206" s="462" t="inlineStr">
        <is>
          <t>SITC2022008833</t>
        </is>
      </c>
      <c r="W2206" s="462" t="inlineStr">
        <is>
          <t>SITC2022008833</t>
        </is>
      </c>
      <c r="X2206" s="463" t="n">
        <v>44664</v>
      </c>
      <c r="Y2206" s="462" t="inlineStr">
        <is>
          <t>SITC2022-008833</t>
        </is>
      </c>
      <c r="Z2206" s="462" t="inlineStr"/>
      <c r="AA2206" s="462" t="inlineStr">
        <is>
          <t>បុគ្គលជាប់អាករ</t>
        </is>
      </c>
      <c r="AB2206" s="462" t="inlineStr">
        <is>
          <t>L001-901905215</t>
        </is>
      </c>
      <c r="AC2206" s="462" t="inlineStr">
        <is>
          <t>វីអ៊ីស៊ិន (ខេមបូឌា) អ៊ិនដាសស្ទ្រី ឯ.ក</t>
        </is>
      </c>
      <c r="AD2206" s="464" t="n">
        <v>1535078</v>
      </c>
      <c r="AE2206" s="464" t="n">
        <v>1395525</v>
      </c>
      <c r="AF2206" s="464" t="n">
        <v>0</v>
      </c>
      <c r="AG2206" s="464" t="n">
        <v>0</v>
      </c>
      <c r="AH2206" s="464" t="n">
        <v>139553</v>
      </c>
      <c r="AI2206" s="464" t="n">
        <v>0</v>
      </c>
      <c r="AJ2206" s="464" t="n">
        <v>0</v>
      </c>
      <c r="AK2206" s="464" t="n">
        <v>0</v>
      </c>
      <c r="AL2206" s="464" t="n">
        <v>0</v>
      </c>
      <c r="AM2206" s="464" t="n">
        <v>0</v>
      </c>
      <c r="AN2206" s="464" t="n">
        <v>0</v>
      </c>
      <c r="AO2206" s="464" t="n">
        <v>0</v>
      </c>
      <c r="AP2206" s="464" t="n">
        <v>0</v>
      </c>
      <c r="AQ2206" s="462" t="inlineStr"/>
      <c r="AR2206" s="462" t="inlineStr">
        <is>
          <t>KHCIC,KHDOC,KHTHC,EIB,EMF</t>
        </is>
      </c>
      <c r="AS2206" s="462" t="inlineStr">
        <is>
          <t>បានប្រកាសពន្ធ</t>
        </is>
      </c>
    </row>
    <row r="2207">
      <c r="A2207" s="461" t="n">
        <v>2199</v>
      </c>
      <c r="B2207" s="462" t="inlineStr">
        <is>
          <t>Lift-On &amp; Lift-Off</t>
        </is>
      </c>
      <c r="C2207" s="462" t="inlineStr">
        <is>
          <t>កំពង់ផែស្វយ័តក្រុងព្រះសីហនុ</t>
        </is>
      </c>
      <c r="D2207" s="462" t="inlineStr">
        <is>
          <t>L001-100044638</t>
        </is>
      </c>
      <c r="E2207" s="462" t="inlineStr">
        <is>
          <t>071191</t>
        </is>
      </c>
      <c r="F2207" s="463" t="n">
        <v>44682</v>
      </c>
      <c r="G2207" s="464" t="n">
        <v>23045</v>
      </c>
      <c r="H2207" s="462" t="n"/>
      <c r="I2207" s="464">
        <f>G2207</f>
        <v/>
      </c>
      <c r="J2207" s="462">
        <f>IF(AND(Q2207=TRUE, R2207=TRUE, S2207=TRUE), IF(W2207&lt;-0.05, "អនុញ្ញាត (អ្នកផ្គត់ផ្គង់ប្រកាសខ្វះ)", "បានប្រកាស (អនុញ្ញាត)"), IF(AND(Q2207=FALSE, R2207=FALSE, S2207=FALSE), "ព្យួរទុក (មិនមានទិន្នន័យ)", "ប្រកាសខុស (ព្យួរទុក)"))</f>
        <v/>
      </c>
      <c r="K2207" s="462" t="inlineStr"/>
      <c r="L2207" s="462" t="inlineStr"/>
      <c r="M2207" s="464">
        <f>AH2207</f>
        <v/>
      </c>
      <c r="N2207" s="464">
        <f>IF(W2207&lt;0,AH2207,I2207)</f>
        <v/>
      </c>
      <c r="O2207" s="464">
        <f>I2207-M2207</f>
        <v/>
      </c>
      <c r="P2207" s="462" t="n"/>
      <c r="Q2207" s="462">
        <f>V2207=W2207</f>
        <v/>
      </c>
      <c r="R2207" s="462">
        <f>AND(MONTH(F2207)=MONTH(X2207), YEAR(F2207)=YEAR(X2207))</f>
        <v/>
      </c>
      <c r="S2207" s="462">
        <f>AC2207="L001-901905215"</f>
        <v/>
      </c>
      <c r="T2207" s="464">
        <f>G2207-AH2207</f>
        <v/>
      </c>
      <c r="U2207" s="462" t="n"/>
      <c r="V2207" s="462" t="inlineStr">
        <is>
          <t>071191</t>
        </is>
      </c>
      <c r="W2207" s="462" t="inlineStr"/>
      <c r="X2207" s="499" t="n"/>
      <c r="Y2207" s="462" t="n"/>
      <c r="Z2207" s="462" t="n"/>
      <c r="AA2207" s="462" t="n"/>
      <c r="AB2207" s="462" t="n"/>
      <c r="AC2207" s="462" t="n"/>
      <c r="AD2207" s="462" t="n"/>
      <c r="AE2207" s="462" t="n"/>
      <c r="AF2207" s="462" t="n"/>
      <c r="AG2207" s="462" t="n"/>
      <c r="AH2207" s="462" t="n"/>
      <c r="AI2207" s="462" t="n"/>
      <c r="AJ2207" s="462" t="n"/>
      <c r="AK2207" s="462" t="n"/>
      <c r="AL2207" s="462" t="n"/>
      <c r="AM2207" s="462" t="n"/>
      <c r="AN2207" s="462" t="n"/>
      <c r="AO2207" s="462" t="n"/>
      <c r="AP2207" s="462" t="n"/>
      <c r="AQ2207" s="462" t="n"/>
      <c r="AR2207" s="462" t="n"/>
      <c r="AS2207" s="462" t="n"/>
    </row>
    <row r="2208">
      <c r="A2208" s="461" t="n">
        <v>2200</v>
      </c>
      <c r="B2208" s="462" t="inlineStr">
        <is>
          <t>Clearance Import&amp; Trucking Import &amp; Handling Fee</t>
        </is>
      </c>
      <c r="C2208" s="462" t="inlineStr">
        <is>
          <t>ហុង តុង អ៊ិនធើណេសិនណល ឡូជីស្ទីក ឯ.ក</t>
        </is>
      </c>
      <c r="D2208" s="462" t="inlineStr">
        <is>
          <t>K003-902006166</t>
        </is>
      </c>
      <c r="E2208" s="462" t="inlineStr">
        <is>
          <t>HT220070</t>
        </is>
      </c>
      <c r="F2208" s="463" t="n">
        <v>44712</v>
      </c>
      <c r="G2208" s="464" t="n">
        <v>239658</v>
      </c>
      <c r="H2208" s="462" t="n"/>
      <c r="I2208" s="464">
        <f>G2208</f>
        <v/>
      </c>
      <c r="J2208" s="462">
        <f>IF(AND(Q2208=TRUE, R2208=TRUE, S2208=TRUE), IF(W2208&lt;-0.05, "អនុញ្ញាត (អ្នកផ្គត់ផ្គង់ប្រកាសខ្វះ)", "បានប្រកាស (អនុញ្ញាត)"), IF(AND(Q2208=FALSE, R2208=FALSE, S2208=FALSE), "ព្យួរទុក (មិនមានទិន្នន័យ)", "ប្រកាសខុស (ព្យួរទុក)"))</f>
        <v/>
      </c>
      <c r="K2208" s="462" t="inlineStr"/>
      <c r="L2208" s="462" t="inlineStr"/>
      <c r="M2208" s="464">
        <f>AH2208</f>
        <v/>
      </c>
      <c r="N2208" s="464">
        <f>IF(W2208&lt;0,AH2208,I2208)</f>
        <v/>
      </c>
      <c r="O2208" s="464">
        <f>I2208-M2208</f>
        <v/>
      </c>
      <c r="P2208" s="462" t="n"/>
      <c r="Q2208" s="462">
        <f>V2208=W2208</f>
        <v/>
      </c>
      <c r="R2208" s="462">
        <f>AND(MONTH(F2208)=MONTH(X2208), YEAR(F2208)=YEAR(X2208))</f>
        <v/>
      </c>
      <c r="S2208" s="462">
        <f>AC2208="L001-901905215"</f>
        <v/>
      </c>
      <c r="T2208" s="464">
        <f>G2208-AH2208</f>
        <v/>
      </c>
      <c r="U2208" s="462" t="n"/>
      <c r="V2208" s="462" t="inlineStr">
        <is>
          <t>HT220070</t>
        </is>
      </c>
      <c r="W2208" s="462" t="inlineStr">
        <is>
          <t>HT220070</t>
        </is>
      </c>
      <c r="X2208" s="463" t="n">
        <v>44895</v>
      </c>
      <c r="Y2208" s="462" t="inlineStr">
        <is>
          <t>HT220070</t>
        </is>
      </c>
      <c r="Z2208" s="462" t="inlineStr"/>
      <c r="AA2208" s="462" t="inlineStr">
        <is>
          <t>បុគ្គលជាប់អាករ</t>
        </is>
      </c>
      <c r="AB2208" s="462" t="inlineStr">
        <is>
          <t>L001-901905215</t>
        </is>
      </c>
      <c r="AC2208" s="462" t="inlineStr">
        <is>
          <t>វីអ៊ីស៊ិន (ខេមបូឌា) អ៊ិនដាសស្ទ្រី ឯ.ក</t>
        </is>
      </c>
      <c r="AD2208" s="464" t="n">
        <v>2765862</v>
      </c>
      <c r="AE2208" s="464" t="n">
        <v>2514420</v>
      </c>
      <c r="AF2208" s="464" t="n">
        <v>0</v>
      </c>
      <c r="AG2208" s="464" t="n">
        <v>0</v>
      </c>
      <c r="AH2208" s="464" t="n">
        <v>251442</v>
      </c>
      <c r="AI2208" s="464" t="n">
        <v>0</v>
      </c>
      <c r="AJ2208" s="464" t="n">
        <v>0</v>
      </c>
      <c r="AK2208" s="464" t="n">
        <v>0</v>
      </c>
      <c r="AL2208" s="464" t="n">
        <v>0</v>
      </c>
      <c r="AM2208" s="464" t="n">
        <v>0</v>
      </c>
      <c r="AN2208" s="464" t="n">
        <v>0</v>
      </c>
      <c r="AO2208" s="464" t="n">
        <v>0</v>
      </c>
      <c r="AP2208" s="464" t="n">
        <v>0</v>
      </c>
      <c r="AQ2208" s="462" t="inlineStr"/>
      <c r="AR2208" s="462" t="inlineStr">
        <is>
          <t>Trucking service</t>
        </is>
      </c>
      <c r="AS2208" s="462" t="inlineStr">
        <is>
          <t>បានប្រកាសពន្ធ</t>
        </is>
      </c>
    </row>
    <row r="2209">
      <c r="A2209" s="461" t="n">
        <v>2201</v>
      </c>
      <c r="B2209" s="462" t="inlineStr">
        <is>
          <t>Terminal Handling Charge</t>
        </is>
      </c>
      <c r="C2209" s="462" t="inlineStr">
        <is>
          <t>អេវើរហ្គ្រីន ស៊ីបភីង សឺវីស (ខេមបូឌា) ឯ.ក</t>
        </is>
      </c>
      <c r="D2209" s="462" t="inlineStr">
        <is>
          <t>L001-901705421</t>
        </is>
      </c>
      <c r="E2209" s="462" t="inlineStr">
        <is>
          <t>IY22004528</t>
        </is>
      </c>
      <c r="F2209" s="463" t="n">
        <v>44682</v>
      </c>
      <c r="G2209" s="464" t="n">
        <v>119328</v>
      </c>
      <c r="H2209" s="462" t="n"/>
      <c r="I2209" s="464">
        <f>G2209</f>
        <v/>
      </c>
      <c r="J2209" s="462">
        <f>IF(AND(Q2209=TRUE, R2209=TRUE, S2209=TRUE), IF(W2209&lt;-0.05, "អនុញ្ញាត (អ្នកផ្គត់ផ្គង់ប្រកាសខ្វះ)", "បានប្រកាស (អនុញ្ញាត)"), IF(AND(Q2209=FALSE, R2209=FALSE, S2209=FALSE), "ព្យួរទុក (មិនមានទិន្នន័យ)", "ប្រកាសខុស (ព្យួរទុក)"))</f>
        <v/>
      </c>
      <c r="K2209" s="462" t="inlineStr"/>
      <c r="L2209" s="462" t="inlineStr"/>
      <c r="M2209" s="464">
        <f>AH2209</f>
        <v/>
      </c>
      <c r="N2209" s="464">
        <f>IF(W2209&lt;0,AH2209,I2209)</f>
        <v/>
      </c>
      <c r="O2209" s="464">
        <f>I2209-M2209</f>
        <v/>
      </c>
      <c r="P2209" s="462" t="n"/>
      <c r="Q2209" s="462">
        <f>V2209=W2209</f>
        <v/>
      </c>
      <c r="R2209" s="462">
        <f>AND(MONTH(F2209)=MONTH(X2209), YEAR(F2209)=YEAR(X2209))</f>
        <v/>
      </c>
      <c r="S2209" s="462">
        <f>AC2209="L001-901905215"</f>
        <v/>
      </c>
      <c r="T2209" s="464">
        <f>G2209-AH2209</f>
        <v/>
      </c>
      <c r="U2209" s="462" t="n"/>
      <c r="V2209" s="462" t="inlineStr">
        <is>
          <t>IY22004528</t>
        </is>
      </c>
      <c r="W2209" s="462" t="inlineStr">
        <is>
          <t>IY22004528</t>
        </is>
      </c>
      <c r="X2209" s="463" t="n">
        <v>44662</v>
      </c>
      <c r="Y2209" s="462" t="inlineStr">
        <is>
          <t>IY22004528</t>
        </is>
      </c>
      <c r="Z2209" s="462" t="inlineStr"/>
      <c r="AA2209" s="462" t="inlineStr">
        <is>
          <t>បុគ្គលជាប់អាករ</t>
        </is>
      </c>
      <c r="AB2209" s="462" t="inlineStr">
        <is>
          <t>L001-901905215</t>
        </is>
      </c>
      <c r="AC2209" s="462" t="inlineStr">
        <is>
          <t>វីអ៊ីស៊ិន (ខេមបូឌា) អ៊ិនដាសស្ទ្រី ឯ.ក</t>
        </is>
      </c>
      <c r="AD2209" s="464" t="n">
        <v>1312603</v>
      </c>
      <c r="AE2209" s="464" t="n">
        <v>1193275</v>
      </c>
      <c r="AF2209" s="464" t="n">
        <v>0</v>
      </c>
      <c r="AG2209" s="464" t="n">
        <v>0</v>
      </c>
      <c r="AH2209" s="464" t="n">
        <v>119328</v>
      </c>
      <c r="AI2209" s="464" t="n">
        <v>0</v>
      </c>
      <c r="AJ2209" s="464" t="n">
        <v>0</v>
      </c>
      <c r="AK2209" s="464" t="n">
        <v>0</v>
      </c>
      <c r="AL2209" s="464" t="n">
        <v>0</v>
      </c>
      <c r="AM2209" s="464" t="n">
        <v>0</v>
      </c>
      <c r="AN2209" s="464" t="n">
        <v>0</v>
      </c>
      <c r="AO2209" s="464" t="n">
        <v>0</v>
      </c>
      <c r="AP2209" s="464" t="n">
        <v>0</v>
      </c>
      <c r="AQ2209" s="462" t="inlineStr"/>
      <c r="AR2209" s="462" t="inlineStr">
        <is>
          <t>THC, Doc fee…..</t>
        </is>
      </c>
      <c r="AS2209" s="462" t="inlineStr">
        <is>
          <t>បានប្រកាសពន្ធ</t>
        </is>
      </c>
    </row>
    <row r="2210">
      <c r="A2210" s="461" t="n">
        <v>2202</v>
      </c>
      <c r="B2210" s="462" t="inlineStr">
        <is>
          <t>Lift-On &amp; Lift-Off</t>
        </is>
      </c>
      <c r="C2210" s="462" t="inlineStr">
        <is>
          <t>កំពង់ផែស្វយ័តក្រុងព្រះសីហនុ</t>
        </is>
      </c>
      <c r="D2210" s="462" t="inlineStr">
        <is>
          <t>L001-100044638</t>
        </is>
      </c>
      <c r="E2210" s="462" t="inlineStr">
        <is>
          <t>076442</t>
        </is>
      </c>
      <c r="F2210" s="463" t="n">
        <v>44682</v>
      </c>
      <c r="G2210" s="464" t="n">
        <v>54594</v>
      </c>
      <c r="H2210" s="462" t="n"/>
      <c r="I2210" s="464">
        <f>G2210</f>
        <v/>
      </c>
      <c r="J2210" s="462">
        <f>IF(AND(Q2210=TRUE, R2210=TRUE, S2210=TRUE), IF(W2210&lt;-0.05, "អនុញ្ញាត (អ្នកផ្គត់ផ្គង់ប្រកាសខ្វះ)", "បានប្រកាស (អនុញ្ញាត)"), IF(AND(Q2210=FALSE, R2210=FALSE, S2210=FALSE), "ព្យួរទុក (មិនមានទិន្នន័យ)", "ប្រកាសខុស (ព្យួរទុក)"))</f>
        <v/>
      </c>
      <c r="K2210" s="462" t="inlineStr"/>
      <c r="L2210" s="462" t="inlineStr"/>
      <c r="M2210" s="464">
        <f>AH2210</f>
        <v/>
      </c>
      <c r="N2210" s="464">
        <f>IF(W2210&lt;0,AH2210,I2210)</f>
        <v/>
      </c>
      <c r="O2210" s="464">
        <f>I2210-M2210</f>
        <v/>
      </c>
      <c r="P2210" s="462" t="n"/>
      <c r="Q2210" s="462">
        <f>V2210=W2210</f>
        <v/>
      </c>
      <c r="R2210" s="462">
        <f>AND(MONTH(F2210)=MONTH(X2210), YEAR(F2210)=YEAR(X2210))</f>
        <v/>
      </c>
      <c r="S2210" s="462">
        <f>AC2210="L001-901905215"</f>
        <v/>
      </c>
      <c r="T2210" s="464">
        <f>G2210-AH2210</f>
        <v/>
      </c>
      <c r="U2210" s="462" t="n"/>
      <c r="V2210" s="462" t="inlineStr">
        <is>
          <t>076442</t>
        </is>
      </c>
      <c r="W2210" s="462" t="inlineStr"/>
      <c r="X2210" s="499" t="n"/>
      <c r="Y2210" s="462" t="n"/>
      <c r="Z2210" s="462" t="n"/>
      <c r="AA2210" s="462" t="n"/>
      <c r="AB2210" s="462" t="n"/>
      <c r="AC2210" s="462" t="n"/>
      <c r="AD2210" s="462" t="n"/>
      <c r="AE2210" s="462" t="n"/>
      <c r="AF2210" s="462" t="n"/>
      <c r="AG2210" s="462" t="n"/>
      <c r="AH2210" s="462" t="n"/>
      <c r="AI2210" s="462" t="n"/>
      <c r="AJ2210" s="462" t="n"/>
      <c r="AK2210" s="462" t="n"/>
      <c r="AL2210" s="462" t="n"/>
      <c r="AM2210" s="462" t="n"/>
      <c r="AN2210" s="462" t="n"/>
      <c r="AO2210" s="462" t="n"/>
      <c r="AP2210" s="462" t="n"/>
      <c r="AQ2210" s="462" t="n"/>
      <c r="AR2210" s="462" t="n"/>
      <c r="AS2210" s="462" t="n"/>
    </row>
    <row r="2211">
      <c r="A2211" s="461" t="n">
        <v>2203</v>
      </c>
      <c r="B2211" s="462" t="inlineStr">
        <is>
          <t>Lift-On &amp; Lift-Off</t>
        </is>
      </c>
      <c r="C2211" s="462" t="inlineStr">
        <is>
          <t>កំពង់ផែស្វយ័តក្រុងព្រះសីហនុ</t>
        </is>
      </c>
      <c r="D2211" s="462" t="inlineStr">
        <is>
          <t>L001-100044638</t>
        </is>
      </c>
      <c r="E2211" s="462" t="inlineStr">
        <is>
          <t>076902</t>
        </is>
      </c>
      <c r="F2211" s="463" t="n">
        <v>44682</v>
      </c>
      <c r="G2211" s="464" t="n">
        <v>2428</v>
      </c>
      <c r="H2211" s="462" t="n"/>
      <c r="I2211" s="464">
        <f>G2211</f>
        <v/>
      </c>
      <c r="J2211" s="462">
        <f>IF(AND(Q2211=TRUE, R2211=TRUE, S2211=TRUE), IF(W2211&lt;-0.05, "អនុញ្ញាត (អ្នកផ្គត់ផ្គង់ប្រកាសខ្វះ)", "បានប្រកាស (អនុញ្ញាត)"), IF(AND(Q2211=FALSE, R2211=FALSE, S2211=FALSE), "ព្យួរទុក (មិនមានទិន្នន័យ)", "ប្រកាសខុស (ព្យួរទុក)"))</f>
        <v/>
      </c>
      <c r="K2211" s="462" t="inlineStr"/>
      <c r="L2211" s="462" t="inlineStr"/>
      <c r="M2211" s="464">
        <f>AH2211</f>
        <v/>
      </c>
      <c r="N2211" s="464">
        <f>IF(W2211&lt;0,AH2211,I2211)</f>
        <v/>
      </c>
      <c r="O2211" s="464">
        <f>I2211-M2211</f>
        <v/>
      </c>
      <c r="P2211" s="462" t="n"/>
      <c r="Q2211" s="462">
        <f>V2211=W2211</f>
        <v/>
      </c>
      <c r="R2211" s="462">
        <f>AND(MONTH(F2211)=MONTH(X2211), YEAR(F2211)=YEAR(X2211))</f>
        <v/>
      </c>
      <c r="S2211" s="462">
        <f>AC2211="L001-901905215"</f>
        <v/>
      </c>
      <c r="T2211" s="464">
        <f>G2211-AH2211</f>
        <v/>
      </c>
      <c r="U2211" s="462" t="n"/>
      <c r="V2211" s="462" t="inlineStr">
        <is>
          <t>076902</t>
        </is>
      </c>
      <c r="W2211" s="462" t="inlineStr"/>
      <c r="X2211" s="499" t="n"/>
      <c r="Y2211" s="462" t="n"/>
      <c r="Z2211" s="462" t="n"/>
      <c r="AA2211" s="462" t="n"/>
      <c r="AB2211" s="462" t="n"/>
      <c r="AC2211" s="462" t="n"/>
      <c r="AD2211" s="462" t="n"/>
      <c r="AE2211" s="462" t="n"/>
      <c r="AF2211" s="462" t="n"/>
      <c r="AG2211" s="462" t="n"/>
      <c r="AH2211" s="462" t="n"/>
      <c r="AI2211" s="462" t="n"/>
      <c r="AJ2211" s="462" t="n"/>
      <c r="AK2211" s="462" t="n"/>
      <c r="AL2211" s="462" t="n"/>
      <c r="AM2211" s="462" t="n"/>
      <c r="AN2211" s="462" t="n"/>
      <c r="AO2211" s="462" t="n"/>
      <c r="AP2211" s="462" t="n"/>
      <c r="AQ2211" s="462" t="n"/>
      <c r="AR2211" s="462" t="n"/>
      <c r="AS2211" s="462" t="n"/>
    </row>
    <row r="2212">
      <c r="A2212" s="461" t="n">
        <v>2204</v>
      </c>
      <c r="B2212" s="462" t="inlineStr">
        <is>
          <t>Clearance Import&amp; Trucking Import &amp; Handling Fee</t>
        </is>
      </c>
      <c r="C2212" s="462" t="inlineStr">
        <is>
          <t>ហុង តុង អ៊ិនធើណេសិនណល ឡូជីស្ទីក ឯ.ក</t>
        </is>
      </c>
      <c r="D2212" s="462" t="inlineStr">
        <is>
          <t>K003-902006166</t>
        </is>
      </c>
      <c r="E2212" s="462" t="inlineStr">
        <is>
          <t>HT220069</t>
        </is>
      </c>
      <c r="F2212" s="463" t="n">
        <v>44705</v>
      </c>
      <c r="G2212" s="464" t="n">
        <v>247782</v>
      </c>
      <c r="H2212" s="462" t="n"/>
      <c r="I2212" s="464">
        <f>G2212</f>
        <v/>
      </c>
      <c r="J2212" s="462">
        <f>IF(AND(Q2212=TRUE, R2212=TRUE, S2212=TRUE), IF(W2212&lt;-0.05, "អនុញ្ញាត (អ្នកផ្គត់ផ្គង់ប្រកាសខ្វះ)", "បានប្រកាស (អនុញ្ញាត)"), IF(AND(Q2212=FALSE, R2212=FALSE, S2212=FALSE), "ព្យួរទុក (មិនមានទិន្នន័យ)", "ប្រកាសខុស (ព្យួរទុក)"))</f>
        <v/>
      </c>
      <c r="K2212" s="462" t="inlineStr"/>
      <c r="L2212" s="462" t="inlineStr"/>
      <c r="M2212" s="464">
        <f>AH2212</f>
        <v/>
      </c>
      <c r="N2212" s="464">
        <f>IF(W2212&lt;0,AH2212,I2212)</f>
        <v/>
      </c>
      <c r="O2212" s="464">
        <f>I2212-M2212</f>
        <v/>
      </c>
      <c r="P2212" s="462" t="n"/>
      <c r="Q2212" s="462">
        <f>V2212=W2212</f>
        <v/>
      </c>
      <c r="R2212" s="462">
        <f>AND(MONTH(F2212)=MONTH(X2212), YEAR(F2212)=YEAR(X2212))</f>
        <v/>
      </c>
      <c r="S2212" s="462">
        <f>AC2212="L001-901905215"</f>
        <v/>
      </c>
      <c r="T2212" s="464">
        <f>G2212-AH2212</f>
        <v/>
      </c>
      <c r="U2212" s="462" t="n"/>
      <c r="V2212" s="462" t="inlineStr">
        <is>
          <t>HT220069</t>
        </is>
      </c>
      <c r="W2212" s="462" t="inlineStr">
        <is>
          <t>HT220069</t>
        </is>
      </c>
      <c r="X2212" s="463" t="n">
        <v>44895</v>
      </c>
      <c r="Y2212" s="462" t="inlineStr">
        <is>
          <t>HT220069</t>
        </is>
      </c>
      <c r="Z2212" s="462" t="inlineStr"/>
      <c r="AA2212" s="462" t="inlineStr">
        <is>
          <t>បុគ្គលជាប់អាករ</t>
        </is>
      </c>
      <c r="AB2212" s="462" t="inlineStr">
        <is>
          <t>L001-901905215</t>
        </is>
      </c>
      <c r="AC2212" s="462" t="inlineStr">
        <is>
          <t>វីអ៊ីស៊ិន (ខេមបូឌា) អ៊ិនដាសស្ទ្រី ឯ.ក</t>
        </is>
      </c>
      <c r="AD2212" s="464" t="n">
        <v>5531724</v>
      </c>
      <c r="AE2212" s="464" t="n">
        <v>5028840</v>
      </c>
      <c r="AF2212" s="464" t="n">
        <v>0</v>
      </c>
      <c r="AG2212" s="464" t="n">
        <v>0</v>
      </c>
      <c r="AH2212" s="464" t="n">
        <v>502884</v>
      </c>
      <c r="AI2212" s="464" t="n">
        <v>0</v>
      </c>
      <c r="AJ2212" s="464" t="n">
        <v>0</v>
      </c>
      <c r="AK2212" s="464" t="n">
        <v>0</v>
      </c>
      <c r="AL2212" s="464" t="n">
        <v>0</v>
      </c>
      <c r="AM2212" s="464" t="n">
        <v>0</v>
      </c>
      <c r="AN2212" s="464" t="n">
        <v>0</v>
      </c>
      <c r="AO2212" s="464" t="n">
        <v>0</v>
      </c>
      <c r="AP2212" s="464" t="n">
        <v>0</v>
      </c>
      <c r="AQ2212" s="462" t="inlineStr"/>
      <c r="AR2212" s="462" t="inlineStr">
        <is>
          <t>Trucking service</t>
        </is>
      </c>
      <c r="AS2212" s="462" t="inlineStr">
        <is>
          <t>បានប្រកាសពន្ធ</t>
        </is>
      </c>
    </row>
    <row r="2213">
      <c r="A2213" s="461" t="n">
        <v>2205</v>
      </c>
      <c r="B2213" s="462" t="inlineStr">
        <is>
          <t>Document Fee ( Logistic )</t>
        </is>
      </c>
      <c r="C2213" s="462" t="inlineStr">
        <is>
          <t>ស្ត្រេតស៍ អ៊ិនធើណេសិនណល ភីធីអ៊ី អិលធីឌី</t>
        </is>
      </c>
      <c r="D2213" s="462" t="inlineStr">
        <is>
          <t>L001-100045162</t>
        </is>
      </c>
      <c r="E2213" s="462" t="inlineStr">
        <is>
          <t>2206822</t>
        </is>
      </c>
      <c r="F2213" s="463" t="n">
        <v>44682</v>
      </c>
      <c r="G2213" s="464" t="n">
        <v>82923</v>
      </c>
      <c r="H2213" s="462" t="n"/>
      <c r="I2213" s="464">
        <f>G2213</f>
        <v/>
      </c>
      <c r="J2213" s="462">
        <f>IF(AND(Q2213=TRUE, R2213=TRUE, S2213=TRUE), IF(W2213&lt;-0.05, "អនុញ្ញាត (អ្នកផ្គត់ផ្គង់ប្រកាសខ្វះ)", "បានប្រកាស (អនុញ្ញាត)"), IF(AND(Q2213=FALSE, R2213=FALSE, S2213=FALSE), "ព្យួរទុក (មិនមានទិន្នន័យ)", "ប្រកាសខុស (ព្យួរទុក)"))</f>
        <v/>
      </c>
      <c r="K2213" s="462" t="inlineStr"/>
      <c r="L2213" s="462" t="inlineStr"/>
      <c r="M2213" s="464">
        <f>AH2213</f>
        <v/>
      </c>
      <c r="N2213" s="464">
        <f>IF(W2213&lt;0,AH2213,I2213)</f>
        <v/>
      </c>
      <c r="O2213" s="464">
        <f>I2213-M2213</f>
        <v/>
      </c>
      <c r="P2213" s="462" t="n"/>
      <c r="Q2213" s="462">
        <f>V2213=W2213</f>
        <v/>
      </c>
      <c r="R2213" s="462">
        <f>AND(MONTH(F2213)=MONTH(X2213), YEAR(F2213)=YEAR(X2213))</f>
        <v/>
      </c>
      <c r="S2213" s="462">
        <f>AC2213="L001-901905215"</f>
        <v/>
      </c>
      <c r="T2213" s="464">
        <f>G2213-AH2213</f>
        <v/>
      </c>
      <c r="U2213" s="462" t="n"/>
      <c r="V2213" s="462" t="inlineStr">
        <is>
          <t>2206822</t>
        </is>
      </c>
      <c r="W2213" s="462" t="inlineStr">
        <is>
          <t>2206822</t>
        </is>
      </c>
      <c r="X2213" s="463" t="n">
        <v>44660</v>
      </c>
      <c r="Y2213" s="462" t="inlineStr">
        <is>
          <t>2206822</t>
        </is>
      </c>
      <c r="Z2213" s="462" t="inlineStr"/>
      <c r="AA2213" s="462" t="inlineStr">
        <is>
          <t>បុគ្គលជាប់អាករ</t>
        </is>
      </c>
      <c r="AB2213" s="462" t="inlineStr">
        <is>
          <t>L001-901905215</t>
        </is>
      </c>
      <c r="AC2213" s="462" t="inlineStr">
        <is>
          <t>វីអ៊ីស៊ិន (ខេមបូឌា) អ៊ិនដាសស្ទ្រី ឯ.ក</t>
        </is>
      </c>
      <c r="AD2213" s="464" t="n">
        <v>912148</v>
      </c>
      <c r="AE2213" s="464" t="n">
        <v>829225</v>
      </c>
      <c r="AF2213" s="464" t="n">
        <v>0</v>
      </c>
      <c r="AG2213" s="464" t="n">
        <v>0</v>
      </c>
      <c r="AH2213" s="464" t="n">
        <v>82923</v>
      </c>
      <c r="AI2213" s="464" t="n">
        <v>0</v>
      </c>
      <c r="AJ2213" s="464" t="n">
        <v>0</v>
      </c>
      <c r="AK2213" s="464" t="n">
        <v>0</v>
      </c>
      <c r="AL2213" s="464" t="n">
        <v>0</v>
      </c>
      <c r="AM2213" s="464" t="n">
        <v>0</v>
      </c>
      <c r="AN2213" s="464" t="n">
        <v>0</v>
      </c>
      <c r="AO2213" s="464" t="n">
        <v>0</v>
      </c>
      <c r="AP2213" s="464" t="n">
        <v>0</v>
      </c>
      <c r="AQ2213" s="462" t="inlineStr"/>
      <c r="AR2213" s="462" t="inlineStr">
        <is>
          <t>ថ្លៃTHCនិងធ្វើឯកសារ</t>
        </is>
      </c>
      <c r="AS2213" s="462" t="inlineStr">
        <is>
          <t>បានប្រកាសពន្ធ</t>
        </is>
      </c>
    </row>
    <row r="2214">
      <c r="A2214" s="461" t="n">
        <v>2206</v>
      </c>
      <c r="B2214" s="462" t="inlineStr">
        <is>
          <t>Lift-On &amp; Lift-Off</t>
        </is>
      </c>
      <c r="C2214" s="462" t="inlineStr">
        <is>
          <t>កំពង់ផែស្វយ័តក្រុងព្រះសីហនុ</t>
        </is>
      </c>
      <c r="D2214" s="462" t="inlineStr">
        <is>
          <t>L001-100044638</t>
        </is>
      </c>
      <c r="E2214" s="462" t="inlineStr">
        <is>
          <t>071193</t>
        </is>
      </c>
      <c r="F2214" s="463" t="n">
        <v>44682</v>
      </c>
      <c r="G2214" s="464" t="n">
        <v>30323</v>
      </c>
      <c r="H2214" s="462" t="n"/>
      <c r="I2214" s="464">
        <f>G2214</f>
        <v/>
      </c>
      <c r="J2214" s="462">
        <f>IF(AND(Q2214=TRUE, R2214=TRUE, S2214=TRUE), IF(W2214&lt;-0.05, "អនុញ្ញាត (អ្នកផ្គត់ផ្គង់ប្រកាសខ្វះ)", "បានប្រកាស (អនុញ្ញាត)"), IF(AND(Q2214=FALSE, R2214=FALSE, S2214=FALSE), "ព្យួរទុក (មិនមានទិន្នន័យ)", "ប្រកាសខុស (ព្យួរទុក)"))</f>
        <v/>
      </c>
      <c r="K2214" s="462" t="inlineStr"/>
      <c r="L2214" s="462" t="inlineStr"/>
      <c r="M2214" s="464">
        <f>AH2214</f>
        <v/>
      </c>
      <c r="N2214" s="464">
        <f>IF(W2214&lt;0,AH2214,I2214)</f>
        <v/>
      </c>
      <c r="O2214" s="464">
        <f>I2214-M2214</f>
        <v/>
      </c>
      <c r="P2214" s="462" t="n"/>
      <c r="Q2214" s="462">
        <f>V2214=W2214</f>
        <v/>
      </c>
      <c r="R2214" s="462">
        <f>AND(MONTH(F2214)=MONTH(X2214), YEAR(F2214)=YEAR(X2214))</f>
        <v/>
      </c>
      <c r="S2214" s="462">
        <f>AC2214="L001-901905215"</f>
        <v/>
      </c>
      <c r="T2214" s="464">
        <f>G2214-AH2214</f>
        <v/>
      </c>
      <c r="U2214" s="462" t="n"/>
      <c r="V2214" s="462" t="inlineStr">
        <is>
          <t>071193</t>
        </is>
      </c>
      <c r="W2214" s="462" t="inlineStr"/>
      <c r="X2214" s="499" t="n"/>
      <c r="Y2214" s="462" t="n"/>
      <c r="Z2214" s="462" t="n"/>
      <c r="AA2214" s="462" t="n"/>
      <c r="AB2214" s="462" t="n"/>
      <c r="AC2214" s="462" t="n"/>
      <c r="AD2214" s="462" t="n"/>
      <c r="AE2214" s="462" t="n"/>
      <c r="AF2214" s="462" t="n"/>
      <c r="AG2214" s="462" t="n"/>
      <c r="AH2214" s="462" t="n"/>
      <c r="AI2214" s="462" t="n"/>
      <c r="AJ2214" s="462" t="n"/>
      <c r="AK2214" s="462" t="n"/>
      <c r="AL2214" s="462" t="n"/>
      <c r="AM2214" s="462" t="n"/>
      <c r="AN2214" s="462" t="n"/>
      <c r="AO2214" s="462" t="n"/>
      <c r="AP2214" s="462" t="n"/>
      <c r="AQ2214" s="462" t="n"/>
      <c r="AR2214" s="462" t="n"/>
      <c r="AS2214" s="462" t="n"/>
    </row>
    <row r="2215">
      <c r="A2215" s="461" t="n">
        <v>2207</v>
      </c>
      <c r="B2215" s="462" t="inlineStr">
        <is>
          <t>Lift-On &amp; Lift-Off</t>
        </is>
      </c>
      <c r="C2215" s="462" t="inlineStr">
        <is>
          <t>កំពង់ផែស្វយ័តក្រុងព្រះសីហនុ</t>
        </is>
      </c>
      <c r="D2215" s="462" t="inlineStr">
        <is>
          <t>L001-100044638</t>
        </is>
      </c>
      <c r="E2215" s="462" t="inlineStr">
        <is>
          <t>071835</t>
        </is>
      </c>
      <c r="F2215" s="463" t="n">
        <v>44682</v>
      </c>
      <c r="G2215" s="464" t="n">
        <v>1212</v>
      </c>
      <c r="H2215" s="462" t="n"/>
      <c r="I2215" s="464">
        <f>G2215</f>
        <v/>
      </c>
      <c r="J2215" s="462">
        <f>IF(AND(Q2215=TRUE, R2215=TRUE, S2215=TRUE), IF(W2215&lt;-0.05, "អនុញ្ញាត (អ្នកផ្គត់ផ្គង់ប្រកាសខ្វះ)", "បានប្រកាស (អនុញ្ញាត)"), IF(AND(Q2215=FALSE, R2215=FALSE, S2215=FALSE), "ព្យួរទុក (មិនមានទិន្នន័យ)", "ប្រកាសខុស (ព្យួរទុក)"))</f>
        <v/>
      </c>
      <c r="K2215" s="462" t="inlineStr"/>
      <c r="L2215" s="462" t="inlineStr"/>
      <c r="M2215" s="464">
        <f>AH2215</f>
        <v/>
      </c>
      <c r="N2215" s="464">
        <f>IF(W2215&lt;0,AH2215,I2215)</f>
        <v/>
      </c>
      <c r="O2215" s="464">
        <f>I2215-M2215</f>
        <v/>
      </c>
      <c r="P2215" s="462" t="n"/>
      <c r="Q2215" s="462">
        <f>V2215=W2215</f>
        <v/>
      </c>
      <c r="R2215" s="462">
        <f>AND(MONTH(F2215)=MONTH(X2215), YEAR(F2215)=YEAR(X2215))</f>
        <v/>
      </c>
      <c r="S2215" s="462">
        <f>AC2215="L001-901905215"</f>
        <v/>
      </c>
      <c r="T2215" s="464">
        <f>G2215-AH2215</f>
        <v/>
      </c>
      <c r="U2215" s="462" t="n"/>
      <c r="V2215" s="462" t="inlineStr">
        <is>
          <t>071835</t>
        </is>
      </c>
      <c r="W2215" s="462" t="inlineStr"/>
      <c r="X2215" s="499" t="n"/>
      <c r="Y2215" s="462" t="n"/>
      <c r="Z2215" s="462" t="n"/>
      <c r="AA2215" s="462" t="n"/>
      <c r="AB2215" s="462" t="n"/>
      <c r="AC2215" s="462" t="n"/>
      <c r="AD2215" s="462" t="n"/>
      <c r="AE2215" s="462" t="n"/>
      <c r="AF2215" s="462" t="n"/>
      <c r="AG2215" s="462" t="n"/>
      <c r="AH2215" s="462" t="n"/>
      <c r="AI2215" s="462" t="n"/>
      <c r="AJ2215" s="462" t="n"/>
      <c r="AK2215" s="462" t="n"/>
      <c r="AL2215" s="462" t="n"/>
      <c r="AM2215" s="462" t="n"/>
      <c r="AN2215" s="462" t="n"/>
      <c r="AO2215" s="462" t="n"/>
      <c r="AP2215" s="462" t="n"/>
      <c r="AQ2215" s="462" t="n"/>
      <c r="AR2215" s="462" t="n"/>
      <c r="AS2215" s="462" t="n"/>
    </row>
    <row r="2216">
      <c r="A2216" s="461" t="n">
        <v>2208</v>
      </c>
      <c r="B2216" s="462" t="inlineStr">
        <is>
          <t>Clearance Import&amp; Trucking Import &amp; Handling Fee</t>
        </is>
      </c>
      <c r="C2216" s="462" t="inlineStr">
        <is>
          <t>ហុង តុង អ៊ិនធើណេសិនណល ឡូជីស្ទីក ឯ.ក</t>
        </is>
      </c>
      <c r="D2216" s="462" t="inlineStr">
        <is>
          <t>K003-902006166</t>
        </is>
      </c>
      <c r="E2216" s="462" t="inlineStr">
        <is>
          <t>HT220068</t>
        </is>
      </c>
      <c r="F2216" s="463" t="n">
        <v>44705</v>
      </c>
      <c r="G2216" s="464" t="n">
        <v>239658</v>
      </c>
      <c r="H2216" s="462" t="n"/>
      <c r="I2216" s="464">
        <f>G2216</f>
        <v/>
      </c>
      <c r="J2216" s="462">
        <f>IF(AND(Q2216=TRUE, R2216=TRUE, S2216=TRUE), IF(W2216&lt;-0.05, "អនុញ្ញាត (អ្នកផ្គត់ផ្គង់ប្រកាសខ្វះ)", "បានប្រកាស (អនុញ្ញាត)"), IF(AND(Q2216=FALSE, R2216=FALSE, S2216=FALSE), "ព្យួរទុក (មិនមានទិន្នន័យ)", "ប្រកាសខុស (ព្យួរទុក)"))</f>
        <v/>
      </c>
      <c r="K2216" s="462" t="inlineStr"/>
      <c r="L2216" s="462" t="inlineStr"/>
      <c r="M2216" s="464">
        <f>AH2216</f>
        <v/>
      </c>
      <c r="N2216" s="464">
        <f>IF(W2216&lt;0,AH2216,I2216)</f>
        <v/>
      </c>
      <c r="O2216" s="464">
        <f>I2216-M2216</f>
        <v/>
      </c>
      <c r="P2216" s="462" t="n"/>
      <c r="Q2216" s="462">
        <f>V2216=W2216</f>
        <v/>
      </c>
      <c r="R2216" s="462">
        <f>AND(MONTH(F2216)=MONTH(X2216), YEAR(F2216)=YEAR(X2216))</f>
        <v/>
      </c>
      <c r="S2216" s="462">
        <f>AC2216="L001-901905215"</f>
        <v/>
      </c>
      <c r="T2216" s="464">
        <f>G2216-AH2216</f>
        <v/>
      </c>
      <c r="U2216" s="462" t="n"/>
      <c r="V2216" s="462" t="inlineStr">
        <is>
          <t>HT220068</t>
        </is>
      </c>
      <c r="W2216" s="462" t="inlineStr">
        <is>
          <t>HT220068</t>
        </is>
      </c>
      <c r="X2216" s="463" t="n">
        <v>44895</v>
      </c>
      <c r="Y2216" s="462" t="inlineStr">
        <is>
          <t>HT220068</t>
        </is>
      </c>
      <c r="Z2216" s="462" t="inlineStr"/>
      <c r="AA2216" s="462" t="inlineStr">
        <is>
          <t>បុគ្គលជាប់អាករ</t>
        </is>
      </c>
      <c r="AB2216" s="462" t="inlineStr">
        <is>
          <t>L001-901905215</t>
        </is>
      </c>
      <c r="AC2216" s="462" t="inlineStr">
        <is>
          <t>វីអ៊ីស៊ិន (ខេមបូឌា) អ៊ិនដាសស្ទ្រី ឯ.ក</t>
        </is>
      </c>
      <c r="AD2216" s="464" t="n">
        <v>2765862</v>
      </c>
      <c r="AE2216" s="464" t="n">
        <v>2514420</v>
      </c>
      <c r="AF2216" s="464" t="n">
        <v>0</v>
      </c>
      <c r="AG2216" s="464" t="n">
        <v>0</v>
      </c>
      <c r="AH2216" s="464" t="n">
        <v>251442</v>
      </c>
      <c r="AI2216" s="464" t="n">
        <v>0</v>
      </c>
      <c r="AJ2216" s="464" t="n">
        <v>0</v>
      </c>
      <c r="AK2216" s="464" t="n">
        <v>0</v>
      </c>
      <c r="AL2216" s="464" t="n">
        <v>0</v>
      </c>
      <c r="AM2216" s="464" t="n">
        <v>0</v>
      </c>
      <c r="AN2216" s="464" t="n">
        <v>0</v>
      </c>
      <c r="AO2216" s="464" t="n">
        <v>0</v>
      </c>
      <c r="AP2216" s="464" t="n">
        <v>0</v>
      </c>
      <c r="AQ2216" s="462" t="inlineStr"/>
      <c r="AR2216" s="462" t="inlineStr">
        <is>
          <t>Trucking service</t>
        </is>
      </c>
      <c r="AS2216" s="462" t="inlineStr">
        <is>
          <t>បានប្រកាសពន្ធ</t>
        </is>
      </c>
    </row>
    <row r="2217">
      <c r="A2217" s="461" t="n">
        <v>2209</v>
      </c>
      <c r="B2217" s="462" t="inlineStr">
        <is>
          <t>Trucking</t>
        </is>
      </c>
      <c r="C2217" s="462" t="inlineStr">
        <is>
          <t>អ៊ែរ៉ូ ស៊ីបភីង អេជេនស៊ី</t>
        </is>
      </c>
      <c r="D2217" s="462" t="inlineStr">
        <is>
          <t>K004-901635903</t>
        </is>
      </c>
      <c r="E2217" s="462" t="inlineStr">
        <is>
          <t>IKPSA2022511056</t>
        </is>
      </c>
      <c r="F2217" s="463" t="n">
        <v>44682</v>
      </c>
      <c r="G2217" s="464" t="n">
        <v>113120</v>
      </c>
      <c r="H2217" s="462" t="n"/>
      <c r="I2217" s="464">
        <f>G2217</f>
        <v/>
      </c>
      <c r="J2217" s="462">
        <f>IF(AND(Q2217=TRUE, R2217=TRUE, S2217=TRUE), IF(W2217&lt;-0.05, "អនុញ្ញាត (អ្នកផ្គត់ផ្គង់ប្រកាសខ្វះ)", "បានប្រកាស (អនុញ្ញាត)"), IF(AND(Q2217=FALSE, R2217=FALSE, S2217=FALSE), "ព្យួរទុក (មិនមានទិន្នន័យ)", "ប្រកាសខុស (ព្យួរទុក)"))</f>
        <v/>
      </c>
      <c r="K2217" s="462" t="inlineStr"/>
      <c r="L2217" s="462" t="inlineStr"/>
      <c r="M2217" s="464">
        <f>AH2217</f>
        <v/>
      </c>
      <c r="N2217" s="464">
        <f>IF(W2217&lt;0,AH2217,I2217)</f>
        <v/>
      </c>
      <c r="O2217" s="464">
        <f>I2217-M2217</f>
        <v/>
      </c>
      <c r="P2217" s="462" t="n"/>
      <c r="Q2217" s="462">
        <f>V2217=W2217</f>
        <v/>
      </c>
      <c r="R2217" s="462">
        <f>AND(MONTH(F2217)=MONTH(X2217), YEAR(F2217)=YEAR(X2217))</f>
        <v/>
      </c>
      <c r="S2217" s="462">
        <f>AC2217="L001-901905215"</f>
        <v/>
      </c>
      <c r="T2217" s="464">
        <f>G2217-AH2217</f>
        <v/>
      </c>
      <c r="U2217" s="462" t="n"/>
      <c r="V2217" s="462" t="inlineStr">
        <is>
          <t>IKPSA2022511056</t>
        </is>
      </c>
      <c r="W2217" s="462" t="inlineStr">
        <is>
          <t>IKPSA2022511056</t>
        </is>
      </c>
      <c r="X2217" s="463" t="n">
        <v>44641</v>
      </c>
      <c r="Y2217" s="462" t="inlineStr">
        <is>
          <t>IKPSA2022511056</t>
        </is>
      </c>
      <c r="Z2217" s="462" t="inlineStr"/>
      <c r="AA2217" s="462" t="inlineStr">
        <is>
          <t>បុគ្គលជាប់អាករ</t>
        </is>
      </c>
      <c r="AB2217" s="462" t="inlineStr">
        <is>
          <t>L001-901905215</t>
        </is>
      </c>
      <c r="AC2217" s="462" t="inlineStr">
        <is>
          <t>វីអ៊ីស៊ិន (ខេមបូឌា) អ៊ិនដាសស្ទ្រី ឯ.ក</t>
        </is>
      </c>
      <c r="AD2217" s="464" t="n">
        <v>1247400</v>
      </c>
      <c r="AE2217" s="464" t="n">
        <v>1134000</v>
      </c>
      <c r="AF2217" s="464" t="n">
        <v>0</v>
      </c>
      <c r="AG2217" s="464" t="n">
        <v>0</v>
      </c>
      <c r="AH2217" s="464" t="n">
        <v>113400</v>
      </c>
      <c r="AI2217" s="464" t="n">
        <v>0</v>
      </c>
      <c r="AJ2217" s="464" t="n">
        <v>0</v>
      </c>
      <c r="AK2217" s="464" t="n">
        <v>0</v>
      </c>
      <c r="AL2217" s="464" t="n">
        <v>0</v>
      </c>
      <c r="AM2217" s="464" t="n">
        <v>0</v>
      </c>
      <c r="AN2217" s="464" t="n">
        <v>0</v>
      </c>
      <c r="AO2217" s="464" t="n">
        <v>0</v>
      </c>
      <c r="AP2217" s="464" t="n">
        <v>0</v>
      </c>
      <c r="AQ2217" s="462" t="inlineStr"/>
      <c r="AR2217" s="462" t="inlineStr">
        <is>
          <t>THC &amp; DOC FEE</t>
        </is>
      </c>
      <c r="AS2217" s="462" t="inlineStr">
        <is>
          <t>បានប្រកាសពន្ធ</t>
        </is>
      </c>
    </row>
    <row r="2218">
      <c r="A2218" s="461" t="n">
        <v>2210</v>
      </c>
      <c r="B2218" s="462" t="inlineStr">
        <is>
          <t>Trucking</t>
        </is>
      </c>
      <c r="C2218" s="462" t="inlineStr">
        <is>
          <t>អ៊ែរ៉ូ ស៊ីបភីង អេជេនស៊ី</t>
        </is>
      </c>
      <c r="D2218" s="462" t="inlineStr">
        <is>
          <t>K004-901635903</t>
        </is>
      </c>
      <c r="E2218" s="462" t="inlineStr">
        <is>
          <t>IKPSA2022511055</t>
        </is>
      </c>
      <c r="F2218" s="463" t="n">
        <v>44682</v>
      </c>
      <c r="G2218" s="464" t="n">
        <v>96960</v>
      </c>
      <c r="H2218" s="462" t="n"/>
      <c r="I2218" s="464">
        <f>G2218</f>
        <v/>
      </c>
      <c r="J2218" s="462">
        <f>IF(AND(Q2218=TRUE, R2218=TRUE, S2218=TRUE), IF(W2218&lt;-0.05, "អនុញ្ញាត (អ្នកផ្គត់ផ្គង់ប្រកាសខ្វះ)", "បានប្រកាស (អនុញ្ញាត)"), IF(AND(Q2218=FALSE, R2218=FALSE, S2218=FALSE), "ព្យួរទុក (មិនមានទិន្នន័យ)", "ប្រកាសខុស (ព្យួរទុក)"))</f>
        <v/>
      </c>
      <c r="K2218" s="462" t="inlineStr"/>
      <c r="L2218" s="462" t="inlineStr"/>
      <c r="M2218" s="464">
        <f>AH2218</f>
        <v/>
      </c>
      <c r="N2218" s="464">
        <f>IF(W2218&lt;0,AH2218,I2218)</f>
        <v/>
      </c>
      <c r="O2218" s="464">
        <f>I2218-M2218</f>
        <v/>
      </c>
      <c r="P2218" s="462" t="n"/>
      <c r="Q2218" s="462">
        <f>V2218=W2218</f>
        <v/>
      </c>
      <c r="R2218" s="462">
        <f>AND(MONTH(F2218)=MONTH(X2218), YEAR(F2218)=YEAR(X2218))</f>
        <v/>
      </c>
      <c r="S2218" s="462">
        <f>AC2218="L001-901905215"</f>
        <v/>
      </c>
      <c r="T2218" s="464">
        <f>G2218-AH2218</f>
        <v/>
      </c>
      <c r="U2218" s="462" t="n"/>
      <c r="V2218" s="462" t="inlineStr">
        <is>
          <t>IKPSA2022511055</t>
        </is>
      </c>
      <c r="W2218" s="462" t="inlineStr">
        <is>
          <t>IKPSA2022511055</t>
        </is>
      </c>
      <c r="X2218" s="463" t="n">
        <v>44641</v>
      </c>
      <c r="Y2218" s="462" t="inlineStr">
        <is>
          <t>IKPSA2022511055</t>
        </is>
      </c>
      <c r="Z2218" s="462" t="inlineStr"/>
      <c r="AA2218" s="462" t="inlineStr">
        <is>
          <t>បុគ្គលជាប់អាករ</t>
        </is>
      </c>
      <c r="AB2218" s="462" t="inlineStr">
        <is>
          <t>L001-901905215</t>
        </is>
      </c>
      <c r="AC2218" s="462" t="inlineStr">
        <is>
          <t>វីអ៊ីស៊ិន (ខេមបូឌា) អ៊ិនដាសស្ទ្រី ឯ.ក</t>
        </is>
      </c>
      <c r="AD2218" s="464" t="n">
        <v>1069200</v>
      </c>
      <c r="AE2218" s="464" t="n">
        <v>972000</v>
      </c>
      <c r="AF2218" s="464" t="n">
        <v>0</v>
      </c>
      <c r="AG2218" s="464" t="n">
        <v>0</v>
      </c>
      <c r="AH2218" s="464" t="n">
        <v>97200</v>
      </c>
      <c r="AI2218" s="464" t="n">
        <v>0</v>
      </c>
      <c r="AJ2218" s="464" t="n">
        <v>0</v>
      </c>
      <c r="AK2218" s="464" t="n">
        <v>0</v>
      </c>
      <c r="AL2218" s="464" t="n">
        <v>0</v>
      </c>
      <c r="AM2218" s="464" t="n">
        <v>0</v>
      </c>
      <c r="AN2218" s="464" t="n">
        <v>0</v>
      </c>
      <c r="AO2218" s="464" t="n">
        <v>0</v>
      </c>
      <c r="AP2218" s="464" t="n">
        <v>0</v>
      </c>
      <c r="AQ2218" s="462" t="inlineStr"/>
      <c r="AR2218" s="462" t="inlineStr">
        <is>
          <t>CIC​ CHARGE</t>
        </is>
      </c>
      <c r="AS2218" s="462" t="inlineStr">
        <is>
          <t>បានប្រកាសពន្ធ</t>
        </is>
      </c>
    </row>
    <row r="2219">
      <c r="A2219" s="461" t="n">
        <v>2211</v>
      </c>
      <c r="B2219" s="462" t="inlineStr">
        <is>
          <t>Trucking</t>
        </is>
      </c>
      <c r="C2219" s="462" t="inlineStr">
        <is>
          <t>អ៊ែរ៉ូ ស៊ីបភីង អេជេនស៊ី</t>
        </is>
      </c>
      <c r="D2219" s="462" t="inlineStr">
        <is>
          <t>K004-901635903</t>
        </is>
      </c>
      <c r="E2219" s="462" t="inlineStr">
        <is>
          <t>IKPSA2022511053</t>
        </is>
      </c>
      <c r="F2219" s="463" t="n">
        <v>44682</v>
      </c>
      <c r="G2219" s="464" t="n">
        <v>1836</v>
      </c>
      <c r="H2219" s="462" t="n"/>
      <c r="I2219" s="464">
        <f>G2219</f>
        <v/>
      </c>
      <c r="J2219" s="462">
        <f>IF(AND(Q2219=TRUE, R2219=TRUE, S2219=TRUE), IF(W2219&lt;-0.05, "អនុញ្ញាត (អ្នកផ្គត់ផ្គង់ប្រកាសខ្វះ)", "បានប្រកាស (អនុញ្ញាត)"), IF(AND(Q2219=FALSE, R2219=FALSE, S2219=FALSE), "ព្យួរទុក (មិនមានទិន្នន័យ)", "ប្រកាសខុស (ព្យួរទុក)"))</f>
        <v/>
      </c>
      <c r="K2219" s="462" t="inlineStr"/>
      <c r="L2219" s="462" t="inlineStr"/>
      <c r="M2219" s="464">
        <f>AH2219</f>
        <v/>
      </c>
      <c r="N2219" s="464">
        <f>IF(W2219&lt;0,AH2219,I2219)</f>
        <v/>
      </c>
      <c r="O2219" s="464">
        <f>I2219-M2219</f>
        <v/>
      </c>
      <c r="P2219" s="462" t="n"/>
      <c r="Q2219" s="462">
        <f>V2219=W2219</f>
        <v/>
      </c>
      <c r="R2219" s="462">
        <f>AND(MONTH(F2219)=MONTH(X2219), YEAR(F2219)=YEAR(X2219))</f>
        <v/>
      </c>
      <c r="S2219" s="462">
        <f>AC2219="L001-901905215"</f>
        <v/>
      </c>
      <c r="T2219" s="464">
        <f>G2219-AH2219</f>
        <v/>
      </c>
      <c r="U2219" s="462" t="n"/>
      <c r="V2219" s="462" t="inlineStr">
        <is>
          <t>IKPSA2022511053</t>
        </is>
      </c>
      <c r="W2219" s="462" t="inlineStr">
        <is>
          <t>IKPSA2022511053</t>
        </is>
      </c>
      <c r="X2219" s="463" t="n">
        <v>44641</v>
      </c>
      <c r="Y2219" s="462" t="inlineStr">
        <is>
          <t>IKPSA2022511053</t>
        </is>
      </c>
      <c r="Z2219" s="462" t="inlineStr"/>
      <c r="AA2219" s="462" t="inlineStr">
        <is>
          <t>បុគ្គលជាប់អាករ</t>
        </is>
      </c>
      <c r="AB2219" s="462" t="inlineStr">
        <is>
          <t>L001-901905215</t>
        </is>
      </c>
      <c r="AC2219" s="462" t="inlineStr">
        <is>
          <t>វីអ៊ីស៊ិន (ខេមបូឌា) អ៊ិនដាសស្ទ្រី ឯ.ក</t>
        </is>
      </c>
      <c r="AD2219" s="464" t="n">
        <v>20250</v>
      </c>
      <c r="AE2219" s="464" t="n">
        <v>18409</v>
      </c>
      <c r="AF2219" s="464" t="n">
        <v>0</v>
      </c>
      <c r="AG2219" s="464" t="n">
        <v>0</v>
      </c>
      <c r="AH2219" s="464" t="n">
        <v>1841</v>
      </c>
      <c r="AI2219" s="464" t="n">
        <v>0</v>
      </c>
      <c r="AJ2219" s="464" t="n">
        <v>0</v>
      </c>
      <c r="AK2219" s="464" t="n">
        <v>0</v>
      </c>
      <c r="AL2219" s="464" t="n">
        <v>0</v>
      </c>
      <c r="AM2219" s="464" t="n">
        <v>0</v>
      </c>
      <c r="AN2219" s="464" t="n">
        <v>0</v>
      </c>
      <c r="AO2219" s="464" t="n">
        <v>0</v>
      </c>
      <c r="AP2219" s="464" t="n">
        <v>0</v>
      </c>
      <c r="AQ2219" s="462" t="inlineStr"/>
      <c r="AR2219" s="462" t="inlineStr">
        <is>
          <t>VAS</t>
        </is>
      </c>
      <c r="AS2219" s="462" t="inlineStr">
        <is>
          <t>បានប្រកាសពន្ធ</t>
        </is>
      </c>
    </row>
    <row r="2220">
      <c r="A2220" s="461" t="n">
        <v>2212</v>
      </c>
      <c r="B2220" s="462" t="inlineStr">
        <is>
          <t>Lift-On &amp; Lift-Off</t>
        </is>
      </c>
      <c r="C2220" s="462" t="inlineStr">
        <is>
          <t>កំពង់ផែស្វយ័តក្រុងព្រះសីហនុ</t>
        </is>
      </c>
      <c r="D2220" s="462" t="inlineStr">
        <is>
          <t>L001-100044638</t>
        </is>
      </c>
      <c r="E2220" s="462" t="inlineStr">
        <is>
          <t>053322</t>
        </is>
      </c>
      <c r="F2220" s="463" t="n">
        <v>44682</v>
      </c>
      <c r="G2220" s="464" t="n">
        <v>35235</v>
      </c>
      <c r="H2220" s="462" t="n"/>
      <c r="I2220" s="464">
        <f>G2220</f>
        <v/>
      </c>
      <c r="J2220" s="462">
        <f>IF(AND(Q2220=TRUE, R2220=TRUE, S2220=TRUE), IF(W2220&lt;-0.05, "អនុញ្ញាត (អ្នកផ្គត់ផ្គង់ប្រកាសខ្វះ)", "បានប្រកាស (អនុញ្ញាត)"), IF(AND(Q2220=FALSE, R2220=FALSE, S2220=FALSE), "ព្យួរទុក (មិនមានទិន្នន័យ)", "ប្រកាសខុស (ព្យួរទុក)"))</f>
        <v/>
      </c>
      <c r="K2220" s="462" t="inlineStr"/>
      <c r="L2220" s="462" t="inlineStr"/>
      <c r="M2220" s="464">
        <f>AH2220</f>
        <v/>
      </c>
      <c r="N2220" s="464">
        <f>IF(W2220&lt;0,AH2220,I2220)</f>
        <v/>
      </c>
      <c r="O2220" s="464">
        <f>I2220-M2220</f>
        <v/>
      </c>
      <c r="P2220" s="462" t="n"/>
      <c r="Q2220" s="462">
        <f>V2220=W2220</f>
        <v/>
      </c>
      <c r="R2220" s="462">
        <f>AND(MONTH(F2220)=MONTH(X2220), YEAR(F2220)=YEAR(X2220))</f>
        <v/>
      </c>
      <c r="S2220" s="462">
        <f>AC2220="L001-901905215"</f>
        <v/>
      </c>
      <c r="T2220" s="464">
        <f>G2220-AH2220</f>
        <v/>
      </c>
      <c r="U2220" s="462" t="n"/>
      <c r="V2220" s="462" t="inlineStr">
        <is>
          <t>053322</t>
        </is>
      </c>
      <c r="W2220" s="462" t="inlineStr"/>
      <c r="X2220" s="499" t="n"/>
      <c r="Y2220" s="462" t="n"/>
      <c r="Z2220" s="462" t="n"/>
      <c r="AA2220" s="462" t="n"/>
      <c r="AB2220" s="462" t="n"/>
      <c r="AC2220" s="462" t="n"/>
      <c r="AD2220" s="462" t="n"/>
      <c r="AE2220" s="462" t="n"/>
      <c r="AF2220" s="462" t="n"/>
      <c r="AG2220" s="462" t="n"/>
      <c r="AH2220" s="462" t="n"/>
      <c r="AI2220" s="462" t="n"/>
      <c r="AJ2220" s="462" t="n"/>
      <c r="AK2220" s="462" t="n"/>
      <c r="AL2220" s="462" t="n"/>
      <c r="AM2220" s="462" t="n"/>
      <c r="AN2220" s="462" t="n"/>
      <c r="AO2220" s="462" t="n"/>
      <c r="AP2220" s="462" t="n"/>
      <c r="AQ2220" s="462" t="n"/>
      <c r="AR2220" s="462" t="n"/>
      <c r="AS2220" s="462" t="n"/>
    </row>
    <row r="2221">
      <c r="A2221" s="461" t="n">
        <v>2213</v>
      </c>
      <c r="B2221" s="462" t="inlineStr">
        <is>
          <t>Clearance Import&amp; Trucking Import &amp; Handling Fee</t>
        </is>
      </c>
      <c r="C2221" s="462" t="inlineStr">
        <is>
          <t>ហុង តុង អ៊ិនធើណេសិនណល ឡូជីស្ទីក ឯ.ក</t>
        </is>
      </c>
      <c r="D2221" s="462" t="inlineStr">
        <is>
          <t>K003-902006166</t>
        </is>
      </c>
      <c r="E2221" s="462" t="inlineStr">
        <is>
          <t>HT220061</t>
        </is>
      </c>
      <c r="F2221" s="463" t="n">
        <v>44701</v>
      </c>
      <c r="G2221" s="464" t="n">
        <v>247721</v>
      </c>
      <c r="H2221" s="462" t="n"/>
      <c r="I2221" s="464">
        <f>G2221</f>
        <v/>
      </c>
      <c r="J2221" s="462">
        <f>IF(AND(Q2221=TRUE, R2221=TRUE, S2221=TRUE), IF(W2221&lt;-0.05, "អនុញ្ញាត (អ្នកផ្គត់ផ្គង់ប្រកាសខ្វះ)", "បានប្រកាស (អនុញ្ញាត)"), IF(AND(Q2221=FALSE, R2221=FALSE, S2221=FALSE), "ព្យួរទុក (មិនមានទិន្នន័យ)", "ប្រកាសខុស (ព្យួរទុក)"))</f>
        <v/>
      </c>
      <c r="K2221" s="462" t="inlineStr"/>
      <c r="L2221" s="462" t="inlineStr"/>
      <c r="M2221" s="464">
        <f>AH2221</f>
        <v/>
      </c>
      <c r="N2221" s="464">
        <f>IF(W2221&lt;0,AH2221,I2221)</f>
        <v/>
      </c>
      <c r="O2221" s="464">
        <f>I2221-M2221</f>
        <v/>
      </c>
      <c r="P2221" s="462" t="n"/>
      <c r="Q2221" s="462">
        <f>V2221=W2221</f>
        <v/>
      </c>
      <c r="R2221" s="462">
        <f>AND(MONTH(F2221)=MONTH(X2221), YEAR(F2221)=YEAR(X2221))</f>
        <v/>
      </c>
      <c r="S2221" s="462">
        <f>AC2221="L001-901905215"</f>
        <v/>
      </c>
      <c r="T2221" s="464">
        <f>G2221-AH2221</f>
        <v/>
      </c>
      <c r="U2221" s="462" t="n"/>
      <c r="V2221" s="462" t="inlineStr">
        <is>
          <t>HT220061</t>
        </is>
      </c>
      <c r="W2221" s="462" t="inlineStr">
        <is>
          <t>HT220061</t>
        </is>
      </c>
      <c r="X2221" s="463" t="n">
        <v>44890</v>
      </c>
      <c r="Y2221" s="462" t="inlineStr">
        <is>
          <t>HT220061</t>
        </is>
      </c>
      <c r="Z2221" s="462" t="inlineStr"/>
      <c r="AA2221" s="462" t="inlineStr">
        <is>
          <t>បុគ្គលជាប់អាករ</t>
        </is>
      </c>
      <c r="AB2221" s="462" t="inlineStr">
        <is>
          <t>L001-100173837</t>
        </is>
      </c>
      <c r="AC2221" s="462" t="inlineStr">
        <is>
          <t>អ៊ីស្តហូប អេនីមល នូទ្រីសិន (ខេមបូឌា)</t>
        </is>
      </c>
      <c r="AD2221" s="464" t="n">
        <v>4712925</v>
      </c>
      <c r="AE2221" s="464" t="n">
        <v>4284477</v>
      </c>
      <c r="AF2221" s="464" t="n">
        <v>0</v>
      </c>
      <c r="AG2221" s="464" t="n">
        <v>0</v>
      </c>
      <c r="AH2221" s="464" t="n">
        <v>428448</v>
      </c>
      <c r="AI2221" s="464" t="n">
        <v>0</v>
      </c>
      <c r="AJ2221" s="464" t="n">
        <v>0</v>
      </c>
      <c r="AK2221" s="464" t="n">
        <v>0</v>
      </c>
      <c r="AL2221" s="464" t="n">
        <v>0</v>
      </c>
      <c r="AM2221" s="464" t="n">
        <v>0</v>
      </c>
      <c r="AN2221" s="464" t="n">
        <v>0</v>
      </c>
      <c r="AO2221" s="464" t="n">
        <v>0</v>
      </c>
      <c r="AP2221" s="464" t="n">
        <v>0</v>
      </c>
      <c r="AQ2221" s="462" t="inlineStr"/>
      <c r="AR2221" s="462" t="inlineStr">
        <is>
          <t>Trucking service</t>
        </is>
      </c>
      <c r="AS2221" s="462" t="inlineStr">
        <is>
          <t>បានប្រកាសពន្ធ</t>
        </is>
      </c>
    </row>
    <row r="2222">
      <c r="A2222" s="461" t="n">
        <v>2214</v>
      </c>
      <c r="B2222" s="462" t="inlineStr">
        <is>
          <t>Cy Management Fee, Thc Charges, Bl Fee,FCR Fee, VGM Processing Fee</t>
        </is>
      </c>
      <c r="C2222" s="462" t="inlineStr">
        <is>
          <t>អ៊ិចស្ពែឌីធ័រ ខេមបូឌា អិលធីឌី</t>
        </is>
      </c>
      <c r="D2222" s="462" t="inlineStr">
        <is>
          <t>L001-100045898</t>
        </is>
      </c>
      <c r="E2222" s="462" t="inlineStr">
        <is>
          <t>TI-0228799</t>
        </is>
      </c>
      <c r="F2222" s="463" t="n">
        <v>44712</v>
      </c>
      <c r="G2222" s="464" t="n">
        <v>280278</v>
      </c>
      <c r="H2222" s="462" t="n"/>
      <c r="I2222" s="464">
        <f>G2222</f>
        <v/>
      </c>
      <c r="J2222" s="462">
        <f>IF(AND(Q2222=TRUE, R2222=TRUE, S2222=TRUE), IF(W2222&lt;-0.05, "អនុញ្ញាត (អ្នកផ្គត់ផ្គង់ប្រកាសខ្វះ)", "បានប្រកាស (អនុញ្ញាត)"), IF(AND(Q2222=FALSE, R2222=FALSE, S2222=FALSE), "ព្យួរទុក (មិនមានទិន្នន័យ)", "ប្រកាសខុស (ព្យួរទុក)"))</f>
        <v/>
      </c>
      <c r="K2222" s="462" t="inlineStr"/>
      <c r="L2222" s="462" t="inlineStr"/>
      <c r="M2222" s="464">
        <f>AH2222</f>
        <v/>
      </c>
      <c r="N2222" s="464">
        <f>IF(W2222&lt;0,AH2222,I2222)</f>
        <v/>
      </c>
      <c r="O2222" s="464">
        <f>I2222-M2222</f>
        <v/>
      </c>
      <c r="P2222" s="462" t="n"/>
      <c r="Q2222" s="462">
        <f>V2222=W2222</f>
        <v/>
      </c>
      <c r="R2222" s="462">
        <f>AND(MONTH(F2222)=MONTH(X2222), YEAR(F2222)=YEAR(X2222))</f>
        <v/>
      </c>
      <c r="S2222" s="462">
        <f>AC2222="L001-901905215"</f>
        <v/>
      </c>
      <c r="T2222" s="464">
        <f>G2222-AH2222</f>
        <v/>
      </c>
      <c r="U2222" s="462" t="n"/>
      <c r="V2222" s="462" t="inlineStr">
        <is>
          <t>TI0228799</t>
        </is>
      </c>
      <c r="W2222" s="462" t="inlineStr">
        <is>
          <t>TI0228799</t>
        </is>
      </c>
      <c r="X2222" s="463" t="n">
        <v>44712</v>
      </c>
      <c r="Y2222" s="462" t="inlineStr">
        <is>
          <t>TI-0228799</t>
        </is>
      </c>
      <c r="Z2222" s="462" t="inlineStr"/>
      <c r="AA2222" s="462" t="inlineStr">
        <is>
          <t>បុគ្គលជាប់អាករ</t>
        </is>
      </c>
      <c r="AB2222" s="462" t="inlineStr">
        <is>
          <t>L001-901905215</t>
        </is>
      </c>
      <c r="AC2222" s="462" t="inlineStr">
        <is>
          <t>វីអ៊ីស៊ិន (ខេមបូឌា) អ៊ិនដាសស្ទ្រី ឯ.ក</t>
        </is>
      </c>
      <c r="AD2222" s="464" t="n">
        <v>3083058</v>
      </c>
      <c r="AE2222" s="464" t="n">
        <v>2802780</v>
      </c>
      <c r="AF2222" s="464" t="n">
        <v>0</v>
      </c>
      <c r="AG2222" s="464" t="n">
        <v>0</v>
      </c>
      <c r="AH2222" s="464" t="n">
        <v>280278</v>
      </c>
      <c r="AI2222" s="464" t="n">
        <v>0</v>
      </c>
      <c r="AJ2222" s="464" t="n">
        <v>0</v>
      </c>
      <c r="AK2222" s="464" t="n">
        <v>0</v>
      </c>
      <c r="AL2222" s="464" t="n">
        <v>0</v>
      </c>
      <c r="AM2222" s="464" t="n">
        <v>0</v>
      </c>
      <c r="AN2222" s="464" t="n">
        <v>0</v>
      </c>
      <c r="AO2222" s="464" t="n">
        <v>0</v>
      </c>
      <c r="AP2222" s="464" t="n">
        <v>0</v>
      </c>
      <c r="AQ2222" s="462" t="inlineStr"/>
      <c r="AR2222" s="462" t="inlineStr">
        <is>
          <t>Local Charge</t>
        </is>
      </c>
      <c r="AS2222" s="462" t="inlineStr">
        <is>
          <t>បានប្រកាសពន្ធ</t>
        </is>
      </c>
    </row>
    <row r="2223">
      <c r="A2223" s="461" t="n">
        <v>2215</v>
      </c>
      <c r="B2223" s="462" t="inlineStr">
        <is>
          <t>Cy Management Fee, Thc Charges, Bl Fee,FCR Fee, VGM Processing Fee</t>
        </is>
      </c>
      <c r="C2223" s="462" t="inlineStr">
        <is>
          <t>អ៊ិចស្ពែឌីធ័រ ខេមបូឌា អិលធីឌី</t>
        </is>
      </c>
      <c r="D2223" s="462" t="inlineStr">
        <is>
          <t>L001-100045898</t>
        </is>
      </c>
      <c r="E2223" s="462" t="inlineStr">
        <is>
          <t>TI-0228789</t>
        </is>
      </c>
      <c r="F2223" s="463" t="n">
        <v>44712</v>
      </c>
      <c r="G2223" s="464" t="n">
        <v>191726</v>
      </c>
      <c r="H2223" s="462" t="n"/>
      <c r="I2223" s="464">
        <f>G2223</f>
        <v/>
      </c>
      <c r="J2223" s="462">
        <f>IF(AND(Q2223=TRUE, R2223=TRUE, S2223=TRUE), IF(W2223&lt;-0.05, "អនុញ្ញាត (អ្នកផ្គត់ផ្គង់ប្រកាសខ្វះ)", "បានប្រកាស (អនុញ្ញាត)"), IF(AND(Q2223=FALSE, R2223=FALSE, S2223=FALSE), "ព្យួរទុក (មិនមានទិន្នន័យ)", "ប្រកាសខុស (ព្យួរទុក)"))</f>
        <v/>
      </c>
      <c r="K2223" s="462" t="inlineStr"/>
      <c r="L2223" s="462" t="inlineStr"/>
      <c r="M2223" s="464">
        <f>AH2223</f>
        <v/>
      </c>
      <c r="N2223" s="464">
        <f>IF(W2223&lt;0,AH2223,I2223)</f>
        <v/>
      </c>
      <c r="O2223" s="464">
        <f>I2223-M2223</f>
        <v/>
      </c>
      <c r="P2223" s="462" t="n"/>
      <c r="Q2223" s="462">
        <f>V2223=W2223</f>
        <v/>
      </c>
      <c r="R2223" s="462">
        <f>AND(MONTH(F2223)=MONTH(X2223), YEAR(F2223)=YEAR(X2223))</f>
        <v/>
      </c>
      <c r="S2223" s="462">
        <f>AC2223="L001-901905215"</f>
        <v/>
      </c>
      <c r="T2223" s="464">
        <f>G2223-AH2223</f>
        <v/>
      </c>
      <c r="U2223" s="462" t="n"/>
      <c r="V2223" s="462" t="inlineStr">
        <is>
          <t>TI0228789</t>
        </is>
      </c>
      <c r="W2223" s="462" t="inlineStr">
        <is>
          <t>TI0228789</t>
        </is>
      </c>
      <c r="X2223" s="463" t="n">
        <v>44712</v>
      </c>
      <c r="Y2223" s="462" t="inlineStr">
        <is>
          <t>TI-0228789</t>
        </is>
      </c>
      <c r="Z2223" s="462" t="inlineStr"/>
      <c r="AA2223" s="462" t="inlineStr">
        <is>
          <t>បុគ្គលជាប់អាករ</t>
        </is>
      </c>
      <c r="AB2223" s="462" t="inlineStr">
        <is>
          <t>L001-901905215</t>
        </is>
      </c>
      <c r="AC2223" s="462" t="inlineStr">
        <is>
          <t>វីអ៊ីស៊ិន (ខេមបូឌា) អ៊ិនដាសស្ទ្រី ឯ.ក</t>
        </is>
      </c>
      <c r="AD2223" s="464" t="n">
        <v>2108990</v>
      </c>
      <c r="AE2223" s="464" t="n">
        <v>1917264</v>
      </c>
      <c r="AF2223" s="464" t="n">
        <v>0</v>
      </c>
      <c r="AG2223" s="464" t="n">
        <v>0</v>
      </c>
      <c r="AH2223" s="464" t="n">
        <v>191726</v>
      </c>
      <c r="AI2223" s="464" t="n">
        <v>0</v>
      </c>
      <c r="AJ2223" s="464" t="n">
        <v>0</v>
      </c>
      <c r="AK2223" s="464" t="n">
        <v>0</v>
      </c>
      <c r="AL2223" s="464" t="n">
        <v>0</v>
      </c>
      <c r="AM2223" s="464" t="n">
        <v>0</v>
      </c>
      <c r="AN2223" s="464" t="n">
        <v>0</v>
      </c>
      <c r="AO2223" s="464" t="n">
        <v>0</v>
      </c>
      <c r="AP2223" s="464" t="n">
        <v>0</v>
      </c>
      <c r="AQ2223" s="462" t="inlineStr"/>
      <c r="AR2223" s="462" t="inlineStr">
        <is>
          <t>Local Charge</t>
        </is>
      </c>
      <c r="AS2223" s="462" t="inlineStr">
        <is>
          <t>បានប្រកាសពន្ធ</t>
        </is>
      </c>
    </row>
    <row r="2224">
      <c r="A2224" s="461" t="n">
        <v>2216</v>
      </c>
      <c r="B2224" s="462" t="inlineStr">
        <is>
          <t>Cy Management Fee, Thc Charges, Bl Fee,FCR Fee, VGM Processing Fee</t>
        </is>
      </c>
      <c r="C2224" s="462" t="inlineStr">
        <is>
          <t>អ៊ិចស្ពែឌីធ័រ ខេមបូឌា អិលធីឌី</t>
        </is>
      </c>
      <c r="D2224" s="462" t="inlineStr">
        <is>
          <t>L001-100045898</t>
        </is>
      </c>
      <c r="E2224" s="462" t="inlineStr">
        <is>
          <t>TI-0228359</t>
        </is>
      </c>
      <c r="F2224" s="463" t="n">
        <v>44708</v>
      </c>
      <c r="G2224" s="464" t="n">
        <v>215948</v>
      </c>
      <c r="H2224" s="462" t="n"/>
      <c r="I2224" s="464">
        <f>G2224</f>
        <v/>
      </c>
      <c r="J2224" s="462">
        <f>IF(AND(Q2224=TRUE, R2224=TRUE, S2224=TRUE), IF(W2224&lt;-0.05, "អនុញ្ញាត (អ្នកផ្គត់ផ្គង់ប្រកាសខ្វះ)", "បានប្រកាស (អនុញ្ញាត)"), IF(AND(Q2224=FALSE, R2224=FALSE, S2224=FALSE), "ព្យួរទុក (មិនមានទិន្នន័យ)", "ប្រកាសខុស (ព្យួរទុក)"))</f>
        <v/>
      </c>
      <c r="K2224" s="462" t="inlineStr"/>
      <c r="L2224" s="462" t="inlineStr"/>
      <c r="M2224" s="464">
        <f>AH2224</f>
        <v/>
      </c>
      <c r="N2224" s="464">
        <f>IF(W2224&lt;0,AH2224,I2224)</f>
        <v/>
      </c>
      <c r="O2224" s="464">
        <f>I2224-M2224</f>
        <v/>
      </c>
      <c r="P2224" s="462" t="n"/>
      <c r="Q2224" s="462">
        <f>V2224=W2224</f>
        <v/>
      </c>
      <c r="R2224" s="462">
        <f>AND(MONTH(F2224)=MONTH(X2224), YEAR(F2224)=YEAR(X2224))</f>
        <v/>
      </c>
      <c r="S2224" s="462">
        <f>AC2224="L001-901905215"</f>
        <v/>
      </c>
      <c r="T2224" s="464">
        <f>G2224-AH2224</f>
        <v/>
      </c>
      <c r="U2224" s="462" t="n"/>
      <c r="V2224" s="462" t="inlineStr">
        <is>
          <t>TI0228359</t>
        </is>
      </c>
      <c r="W2224" s="462" t="inlineStr">
        <is>
          <t>TI0228359</t>
        </is>
      </c>
      <c r="X2224" s="463" t="n">
        <v>44708</v>
      </c>
      <c r="Y2224" s="462" t="inlineStr">
        <is>
          <t>TI-0228359</t>
        </is>
      </c>
      <c r="Z2224" s="462" t="inlineStr"/>
      <c r="AA2224" s="462" t="inlineStr">
        <is>
          <t>បុគ្គលជាប់អាករ</t>
        </is>
      </c>
      <c r="AB2224" s="462" t="inlineStr">
        <is>
          <t>L001-901905215</t>
        </is>
      </c>
      <c r="AC2224" s="462" t="inlineStr">
        <is>
          <t>វីអ៊ីស៊ិន (ខេមបូឌា) អ៊ិនដាសស្ទ្រី ឯ.ក</t>
        </is>
      </c>
      <c r="AD2224" s="464" t="n">
        <v>2375433</v>
      </c>
      <c r="AE2224" s="464" t="n">
        <v>2159485</v>
      </c>
      <c r="AF2224" s="464" t="n">
        <v>0</v>
      </c>
      <c r="AG2224" s="464" t="n">
        <v>0</v>
      </c>
      <c r="AH2224" s="464" t="n">
        <v>215948</v>
      </c>
      <c r="AI2224" s="464" t="n">
        <v>0</v>
      </c>
      <c r="AJ2224" s="464" t="n">
        <v>0</v>
      </c>
      <c r="AK2224" s="464" t="n">
        <v>0</v>
      </c>
      <c r="AL2224" s="464" t="n">
        <v>0</v>
      </c>
      <c r="AM2224" s="464" t="n">
        <v>0</v>
      </c>
      <c r="AN2224" s="464" t="n">
        <v>0</v>
      </c>
      <c r="AO2224" s="464" t="n">
        <v>0</v>
      </c>
      <c r="AP2224" s="464" t="n">
        <v>0</v>
      </c>
      <c r="AQ2224" s="462" t="inlineStr"/>
      <c r="AR2224" s="462" t="inlineStr">
        <is>
          <t>Local Charge</t>
        </is>
      </c>
      <c r="AS2224" s="462" t="inlineStr">
        <is>
          <t>បានប្រកាសពន្ធ</t>
        </is>
      </c>
    </row>
    <row r="2225">
      <c r="A2225" s="461" t="n">
        <v>2217</v>
      </c>
      <c r="B2225" s="462" t="inlineStr">
        <is>
          <t>Cy Management Fee, Thc Charges, Bl Fee,FCR Fee, VGM Processing Fee</t>
        </is>
      </c>
      <c r="C2225" s="462" t="inlineStr">
        <is>
          <t>អ៊ិចស្ពែឌីធ័រ ខេមបូឌា អិលធីឌី</t>
        </is>
      </c>
      <c r="D2225" s="462" t="inlineStr">
        <is>
          <t>L001-100045898</t>
        </is>
      </c>
      <c r="E2225" s="462" t="inlineStr">
        <is>
          <t>TI-0228136</t>
        </is>
      </c>
      <c r="F2225" s="463" t="n">
        <v>44706</v>
      </c>
      <c r="G2225" s="464" t="n">
        <v>216152</v>
      </c>
      <c r="H2225" s="462" t="n"/>
      <c r="I2225" s="464">
        <f>G2225</f>
        <v/>
      </c>
      <c r="J2225" s="462">
        <f>IF(AND(Q2225=TRUE, R2225=TRUE, S2225=TRUE), IF(W2225&lt;-0.05, "អនុញ្ញាត (អ្នកផ្គត់ផ្គង់ប្រកាសខ្វះ)", "បានប្រកាស (អនុញ្ញាត)"), IF(AND(Q2225=FALSE, R2225=FALSE, S2225=FALSE), "ព្យួរទុក (មិនមានទិន្នន័យ)", "ប្រកាសខុស (ព្យួរទុក)"))</f>
        <v/>
      </c>
      <c r="K2225" s="462" t="inlineStr"/>
      <c r="L2225" s="462" t="inlineStr"/>
      <c r="M2225" s="464">
        <f>AH2225</f>
        <v/>
      </c>
      <c r="N2225" s="464">
        <f>IF(W2225&lt;0,AH2225,I2225)</f>
        <v/>
      </c>
      <c r="O2225" s="464">
        <f>I2225-M2225</f>
        <v/>
      </c>
      <c r="P2225" s="462" t="n"/>
      <c r="Q2225" s="462">
        <f>V2225=W2225</f>
        <v/>
      </c>
      <c r="R2225" s="462">
        <f>AND(MONTH(F2225)=MONTH(X2225), YEAR(F2225)=YEAR(X2225))</f>
        <v/>
      </c>
      <c r="S2225" s="462">
        <f>AC2225="L001-901905215"</f>
        <v/>
      </c>
      <c r="T2225" s="464">
        <f>G2225-AH2225</f>
        <v/>
      </c>
      <c r="U2225" s="462" t="n"/>
      <c r="V2225" s="462" t="inlineStr">
        <is>
          <t>TI0228136</t>
        </is>
      </c>
      <c r="W2225" s="462" t="inlineStr">
        <is>
          <t>TI0228136</t>
        </is>
      </c>
      <c r="X2225" s="463" t="n">
        <v>44706</v>
      </c>
      <c r="Y2225" s="462" t="inlineStr">
        <is>
          <t>TI-0228136</t>
        </is>
      </c>
      <c r="Z2225" s="462" t="inlineStr"/>
      <c r="AA2225" s="462" t="inlineStr">
        <is>
          <t>បុគ្គលជាប់អាករ</t>
        </is>
      </c>
      <c r="AB2225" s="462" t="inlineStr">
        <is>
          <t>L001-901905215</t>
        </is>
      </c>
      <c r="AC2225" s="462" t="inlineStr">
        <is>
          <t>វីអ៊ីស៊ិន (ខេមបូឌា) អ៊ិនដាសស្ទ្រី ឯ.ក</t>
        </is>
      </c>
      <c r="AD2225" s="464" t="n">
        <v>2377668</v>
      </c>
      <c r="AE2225" s="464" t="n">
        <v>2161516</v>
      </c>
      <c r="AF2225" s="464" t="n">
        <v>0</v>
      </c>
      <c r="AG2225" s="464" t="n">
        <v>0</v>
      </c>
      <c r="AH2225" s="464" t="n">
        <v>216152</v>
      </c>
      <c r="AI2225" s="464" t="n">
        <v>0</v>
      </c>
      <c r="AJ2225" s="464" t="n">
        <v>0</v>
      </c>
      <c r="AK2225" s="464" t="n">
        <v>0</v>
      </c>
      <c r="AL2225" s="464" t="n">
        <v>0</v>
      </c>
      <c r="AM2225" s="464" t="n">
        <v>0</v>
      </c>
      <c r="AN2225" s="464" t="n">
        <v>0</v>
      </c>
      <c r="AO2225" s="464" t="n">
        <v>0</v>
      </c>
      <c r="AP2225" s="464" t="n">
        <v>0</v>
      </c>
      <c r="AQ2225" s="462" t="inlineStr"/>
      <c r="AR2225" s="462" t="inlineStr">
        <is>
          <t>Local Charge</t>
        </is>
      </c>
      <c r="AS2225" s="462" t="inlineStr">
        <is>
          <t>បានប្រកាសពន្ធ</t>
        </is>
      </c>
    </row>
    <row r="2226">
      <c r="A2226" s="461" t="n">
        <v>2218</v>
      </c>
      <c r="B2226" s="462" t="inlineStr">
        <is>
          <t>Cy Management Fee, Thc Charges, Bl Fee,FCR Fee, VGM Processing Fee</t>
        </is>
      </c>
      <c r="C2226" s="462" t="inlineStr">
        <is>
          <t>អ៊ិចស្ពែឌីធ័រ ខេមបូឌា អិលធីឌី</t>
        </is>
      </c>
      <c r="D2226" s="462" t="inlineStr">
        <is>
          <t>L001-100045898</t>
        </is>
      </c>
      <c r="E2226" s="462" t="inlineStr">
        <is>
          <t>TI-0227752</t>
        </is>
      </c>
      <c r="F2226" s="463" t="n">
        <v>44699</v>
      </c>
      <c r="G2226" s="464" t="n">
        <v>186909</v>
      </c>
      <c r="H2226" s="462" t="n"/>
      <c r="I2226" s="464">
        <f>G2226</f>
        <v/>
      </c>
      <c r="J2226" s="462">
        <f>IF(AND(Q2226=TRUE, R2226=TRUE, S2226=TRUE), IF(W2226&lt;-0.05, "អនុញ្ញាត (អ្នកផ្គត់ផ្គង់ប្រកាសខ្វះ)", "បានប្រកាស (អនុញ្ញាត)"), IF(AND(Q2226=FALSE, R2226=FALSE, S2226=FALSE), "ព្យួរទុក (មិនមានទិន្នន័យ)", "ប្រកាសខុស (ព្យួរទុក)"))</f>
        <v/>
      </c>
      <c r="K2226" s="462" t="inlineStr"/>
      <c r="L2226" s="462" t="inlineStr"/>
      <c r="M2226" s="464">
        <f>AH2226</f>
        <v/>
      </c>
      <c r="N2226" s="464">
        <f>IF(W2226&lt;0,AH2226,I2226)</f>
        <v/>
      </c>
      <c r="O2226" s="464">
        <f>I2226-M2226</f>
        <v/>
      </c>
      <c r="P2226" s="462" t="n"/>
      <c r="Q2226" s="462">
        <f>V2226=W2226</f>
        <v/>
      </c>
      <c r="R2226" s="462">
        <f>AND(MONTH(F2226)=MONTH(X2226), YEAR(F2226)=YEAR(X2226))</f>
        <v/>
      </c>
      <c r="S2226" s="462">
        <f>AC2226="L001-901905215"</f>
        <v/>
      </c>
      <c r="T2226" s="464">
        <f>G2226-AH2226</f>
        <v/>
      </c>
      <c r="U2226" s="462" t="n"/>
      <c r="V2226" s="462" t="inlineStr">
        <is>
          <t>TI0227752</t>
        </is>
      </c>
      <c r="W2226" s="462" t="inlineStr">
        <is>
          <t>TI0227752</t>
        </is>
      </c>
      <c r="X2226" s="463" t="n">
        <v>44699</v>
      </c>
      <c r="Y2226" s="462" t="inlineStr">
        <is>
          <t>TI-0227752</t>
        </is>
      </c>
      <c r="Z2226" s="462" t="inlineStr"/>
      <c r="AA2226" s="462" t="inlineStr">
        <is>
          <t>បុគ្គលជាប់អាករ</t>
        </is>
      </c>
      <c r="AB2226" s="462" t="inlineStr">
        <is>
          <t>L001-901905215</t>
        </is>
      </c>
      <c r="AC2226" s="462" t="inlineStr">
        <is>
          <t>វីអ៊ីស៊ិន (ខេមបូឌា) អ៊ិនដាសស្ទ្រី ឯ.ក</t>
        </is>
      </c>
      <c r="AD2226" s="464" t="n">
        <v>2056206</v>
      </c>
      <c r="AE2226" s="464" t="n">
        <v>1869278</v>
      </c>
      <c r="AF2226" s="464" t="n">
        <v>0</v>
      </c>
      <c r="AG2226" s="464" t="n">
        <v>0</v>
      </c>
      <c r="AH2226" s="464" t="n">
        <v>186928</v>
      </c>
      <c r="AI2226" s="464" t="n">
        <v>0</v>
      </c>
      <c r="AJ2226" s="464" t="n">
        <v>0</v>
      </c>
      <c r="AK2226" s="464" t="n">
        <v>0</v>
      </c>
      <c r="AL2226" s="464" t="n">
        <v>0</v>
      </c>
      <c r="AM2226" s="464" t="n">
        <v>0</v>
      </c>
      <c r="AN2226" s="464" t="n">
        <v>0</v>
      </c>
      <c r="AO2226" s="464" t="n">
        <v>0</v>
      </c>
      <c r="AP2226" s="464" t="n">
        <v>0</v>
      </c>
      <c r="AQ2226" s="462" t="inlineStr"/>
      <c r="AR2226" s="462" t="inlineStr">
        <is>
          <t>Local Charge</t>
        </is>
      </c>
      <c r="AS2226" s="462" t="inlineStr">
        <is>
          <t>បានប្រកាសពន្ធ</t>
        </is>
      </c>
    </row>
    <row r="2227">
      <c r="A2227" s="461" t="n">
        <v>2219</v>
      </c>
      <c r="B2227" s="462" t="inlineStr">
        <is>
          <t>Cy Management Fee, Thc Charges, Bl Fee,FCR Fee, VGM Processing Fee</t>
        </is>
      </c>
      <c r="C2227" s="462" t="inlineStr">
        <is>
          <t>អ៊ិចស្ពែឌីធ័រ ខេមបូឌា អិលធីឌី</t>
        </is>
      </c>
      <c r="D2227" s="462" t="inlineStr">
        <is>
          <t>L001-100045898</t>
        </is>
      </c>
      <c r="E2227" s="462" t="inlineStr">
        <is>
          <t>TI-0227176</t>
        </is>
      </c>
      <c r="F2227" s="463" t="n">
        <v>44692</v>
      </c>
      <c r="G2227" s="464" t="n">
        <v>189602</v>
      </c>
      <c r="H2227" s="462" t="n"/>
      <c r="I2227" s="464">
        <f>G2227</f>
        <v/>
      </c>
      <c r="J2227" s="462">
        <f>IF(AND(Q2227=TRUE, R2227=TRUE, S2227=TRUE), IF(W2227&lt;-0.05, "អនុញ្ញាត (អ្នកផ្គត់ផ្គង់ប្រកាសខ្វះ)", "បានប្រកាស (អនុញ្ញាត)"), IF(AND(Q2227=FALSE, R2227=FALSE, S2227=FALSE), "ព្យួរទុក (មិនមានទិន្នន័យ)", "ប្រកាសខុស (ព្យួរទុក)"))</f>
        <v/>
      </c>
      <c r="K2227" s="462" t="inlineStr"/>
      <c r="L2227" s="462" t="inlineStr"/>
      <c r="M2227" s="464">
        <f>AH2227</f>
        <v/>
      </c>
      <c r="N2227" s="464">
        <f>IF(W2227&lt;0,AH2227,I2227)</f>
        <v/>
      </c>
      <c r="O2227" s="464">
        <f>I2227-M2227</f>
        <v/>
      </c>
      <c r="P2227" s="462" t="n"/>
      <c r="Q2227" s="462">
        <f>V2227=W2227</f>
        <v/>
      </c>
      <c r="R2227" s="462">
        <f>AND(MONTH(F2227)=MONTH(X2227), YEAR(F2227)=YEAR(X2227))</f>
        <v/>
      </c>
      <c r="S2227" s="462">
        <f>AC2227="L001-901905215"</f>
        <v/>
      </c>
      <c r="T2227" s="464">
        <f>G2227-AH2227</f>
        <v/>
      </c>
      <c r="U2227" s="462" t="n"/>
      <c r="V2227" s="462" t="inlineStr">
        <is>
          <t>TI0227176</t>
        </is>
      </c>
      <c r="W2227" s="462" t="inlineStr">
        <is>
          <t>TI0227176</t>
        </is>
      </c>
      <c r="X2227" s="463" t="n">
        <v>44692</v>
      </c>
      <c r="Y2227" s="462" t="inlineStr">
        <is>
          <t>TI-0227176</t>
        </is>
      </c>
      <c r="Z2227" s="462" t="inlineStr"/>
      <c r="AA2227" s="462" t="inlineStr">
        <is>
          <t>បុគ្គលជាប់អាករ</t>
        </is>
      </c>
      <c r="AB2227" s="462" t="inlineStr">
        <is>
          <t>L001-901905215</t>
        </is>
      </c>
      <c r="AC2227" s="462" t="inlineStr">
        <is>
          <t>វីអ៊ីស៊ិន (ខេមបូឌា) អ៊ិនដាសស្ទ្រី ឯ.ក</t>
        </is>
      </c>
      <c r="AD2227" s="464" t="n">
        <v>2085622</v>
      </c>
      <c r="AE2227" s="464" t="n">
        <v>1896020</v>
      </c>
      <c r="AF2227" s="464" t="n">
        <v>0</v>
      </c>
      <c r="AG2227" s="464" t="n">
        <v>0</v>
      </c>
      <c r="AH2227" s="464" t="n">
        <v>189602</v>
      </c>
      <c r="AI2227" s="464" t="n">
        <v>0</v>
      </c>
      <c r="AJ2227" s="464" t="n">
        <v>0</v>
      </c>
      <c r="AK2227" s="464" t="n">
        <v>0</v>
      </c>
      <c r="AL2227" s="464" t="n">
        <v>0</v>
      </c>
      <c r="AM2227" s="464" t="n">
        <v>0</v>
      </c>
      <c r="AN2227" s="464" t="n">
        <v>0</v>
      </c>
      <c r="AO2227" s="464" t="n">
        <v>0</v>
      </c>
      <c r="AP2227" s="464" t="n">
        <v>0</v>
      </c>
      <c r="AQ2227" s="462" t="inlineStr"/>
      <c r="AR2227" s="462" t="inlineStr">
        <is>
          <t>Local Charge</t>
        </is>
      </c>
      <c r="AS2227" s="462" t="inlineStr">
        <is>
          <t>បានប្រកាសពន្ធ</t>
        </is>
      </c>
    </row>
    <row r="2228">
      <c r="A2228" s="461" t="n">
        <v>2220</v>
      </c>
      <c r="B2228" s="462" t="inlineStr">
        <is>
          <t>Service Charge</t>
        </is>
      </c>
      <c r="C2228" s="462" t="inlineStr">
        <is>
          <t>ឆាយ ដា ឡូយីស្ទីក</t>
        </is>
      </c>
      <c r="D2228" s="462" t="inlineStr">
        <is>
          <t>L001-100063098</t>
        </is>
      </c>
      <c r="E2228" s="462" t="inlineStr">
        <is>
          <t>2205005437</t>
        </is>
      </c>
      <c r="F2228" s="463" t="n">
        <v>44704</v>
      </c>
      <c r="G2228" s="464" t="n">
        <v>88958</v>
      </c>
      <c r="H2228" s="462" t="n"/>
      <c r="I2228" s="464">
        <f>G2228</f>
        <v/>
      </c>
      <c r="J2228" s="462">
        <f>IF(AND(Q2228=TRUE, R2228=TRUE, S2228=TRUE), IF(W2228&lt;-0.05, "អនុញ្ញាត (អ្នកផ្គត់ផ្គង់ប្រកាសខ្វះ)", "បានប្រកាស (អនុញ្ញាត)"), IF(AND(Q2228=FALSE, R2228=FALSE, S2228=FALSE), "ព្យួរទុក (មិនមានទិន្នន័យ)", "ប្រកាសខុស (ព្យួរទុក)"))</f>
        <v/>
      </c>
      <c r="K2228" s="462" t="inlineStr"/>
      <c r="L2228" s="462" t="inlineStr"/>
      <c r="M2228" s="464">
        <f>AH2228</f>
        <v/>
      </c>
      <c r="N2228" s="464">
        <f>IF(W2228&lt;0,AH2228,I2228)</f>
        <v/>
      </c>
      <c r="O2228" s="464">
        <f>I2228-M2228</f>
        <v/>
      </c>
      <c r="P2228" s="462" t="n"/>
      <c r="Q2228" s="462">
        <f>V2228=W2228</f>
        <v/>
      </c>
      <c r="R2228" s="462">
        <f>AND(MONTH(F2228)=MONTH(X2228), YEAR(F2228)=YEAR(X2228))</f>
        <v/>
      </c>
      <c r="S2228" s="462">
        <f>AC2228="L001-901905215"</f>
        <v/>
      </c>
      <c r="T2228" s="464">
        <f>G2228-AH2228</f>
        <v/>
      </c>
      <c r="U2228" s="462" t="n"/>
      <c r="V2228" s="462" t="inlineStr">
        <is>
          <t>2205005437</t>
        </is>
      </c>
      <c r="W2228" s="462" t="inlineStr">
        <is>
          <t>2205005437</t>
        </is>
      </c>
      <c r="X2228" s="463" t="n">
        <v>44704</v>
      </c>
      <c r="Y2228" s="462" t="inlineStr">
        <is>
          <t>2205005437</t>
        </is>
      </c>
      <c r="Z2228" s="462" t="inlineStr"/>
      <c r="AA2228" s="462" t="inlineStr">
        <is>
          <t>បុគ្គលជាប់អាករ</t>
        </is>
      </c>
      <c r="AB2228" s="462" t="inlineStr">
        <is>
          <t>L001-901905215</t>
        </is>
      </c>
      <c r="AC2228" s="462" t="inlineStr">
        <is>
          <t>វីអ៊ីស៊ិន (ខេមបូឌា) អ៊ិនដាសស្ទ្រី ឯ.ក</t>
        </is>
      </c>
      <c r="AD2228" s="464" t="n">
        <v>978536</v>
      </c>
      <c r="AE2228" s="464" t="n">
        <v>889578</v>
      </c>
      <c r="AF2228" s="464" t="n">
        <v>0</v>
      </c>
      <c r="AG2228" s="464" t="n">
        <v>0</v>
      </c>
      <c r="AH2228" s="464" t="n">
        <v>88958</v>
      </c>
      <c r="AI2228" s="464" t="n">
        <v>0</v>
      </c>
      <c r="AJ2228" s="464" t="n">
        <v>0</v>
      </c>
      <c r="AK2228" s="464" t="n">
        <v>0</v>
      </c>
      <c r="AL2228" s="464" t="n">
        <v>0</v>
      </c>
      <c r="AM2228" s="464" t="n">
        <v>0</v>
      </c>
      <c r="AN2228" s="464" t="n">
        <v>0</v>
      </c>
      <c r="AO2228" s="464" t="n">
        <v>0</v>
      </c>
      <c r="AP2228" s="464" t="n">
        <v>0</v>
      </c>
      <c r="AQ2228" s="462" t="inlineStr"/>
      <c r="AR2228" s="462" t="inlineStr">
        <is>
          <t>Export Administration Fee</t>
        </is>
      </c>
      <c r="AS2228" s="462" t="inlineStr">
        <is>
          <t>បានប្រកាសពន្ធ</t>
        </is>
      </c>
    </row>
    <row r="2229">
      <c r="A2229" s="461" t="n">
        <v>2221</v>
      </c>
      <c r="B2229" s="462" t="inlineStr">
        <is>
          <t>Service Charge</t>
        </is>
      </c>
      <c r="C2229" s="462" t="inlineStr">
        <is>
          <t>ឆាយ ដា ឡូយីស្ទីក</t>
        </is>
      </c>
      <c r="D2229" s="462" t="inlineStr">
        <is>
          <t>L001-100063098</t>
        </is>
      </c>
      <c r="E2229" s="462" t="inlineStr">
        <is>
          <t>2205005183</t>
        </is>
      </c>
      <c r="F2229" s="463" t="n">
        <v>44697</v>
      </c>
      <c r="G2229" s="464" t="n">
        <v>88936</v>
      </c>
      <c r="H2229" s="462" t="n"/>
      <c r="I2229" s="464">
        <f>G2229</f>
        <v/>
      </c>
      <c r="J2229" s="462">
        <f>IF(AND(Q2229=TRUE, R2229=TRUE, S2229=TRUE), IF(W2229&lt;-0.05, "អនុញ្ញាត (អ្នកផ្គត់ផ្គង់ប្រកាសខ្វះ)", "បានប្រកាស (អនុញ្ញាត)"), IF(AND(Q2229=FALSE, R2229=FALSE, S2229=FALSE), "ព្យួរទុក (មិនមានទិន្នន័យ)", "ប្រកាសខុស (ព្យួរទុក)"))</f>
        <v/>
      </c>
      <c r="K2229" s="462" t="inlineStr"/>
      <c r="L2229" s="462" t="inlineStr"/>
      <c r="M2229" s="464">
        <f>AH2229</f>
        <v/>
      </c>
      <c r="N2229" s="464">
        <f>IF(W2229&lt;0,AH2229,I2229)</f>
        <v/>
      </c>
      <c r="O2229" s="464">
        <f>I2229-M2229</f>
        <v/>
      </c>
      <c r="P2229" s="462" t="n"/>
      <c r="Q2229" s="462">
        <f>V2229=W2229</f>
        <v/>
      </c>
      <c r="R2229" s="462">
        <f>AND(MONTH(F2229)=MONTH(X2229), YEAR(F2229)=YEAR(X2229))</f>
        <v/>
      </c>
      <c r="S2229" s="462">
        <f>AC2229="L001-901905215"</f>
        <v/>
      </c>
      <c r="T2229" s="464">
        <f>G2229-AH2229</f>
        <v/>
      </c>
      <c r="U2229" s="462" t="n"/>
      <c r="V2229" s="462" t="inlineStr">
        <is>
          <t>2205005183</t>
        </is>
      </c>
      <c r="W2229" s="462" t="inlineStr">
        <is>
          <t>2205005183</t>
        </is>
      </c>
      <c r="X2229" s="463" t="n">
        <v>44697</v>
      </c>
      <c r="Y2229" s="462" t="inlineStr">
        <is>
          <t>2205005183</t>
        </is>
      </c>
      <c r="Z2229" s="462" t="inlineStr"/>
      <c r="AA2229" s="462" t="inlineStr">
        <is>
          <t>បុគ្គលជាប់អាករ</t>
        </is>
      </c>
      <c r="AB2229" s="462" t="inlineStr">
        <is>
          <t>L001-901905215</t>
        </is>
      </c>
      <c r="AC2229" s="462" t="inlineStr">
        <is>
          <t>វីអ៊ីស៊ិន (ខេមបូឌា) អ៊ិនដាសស្ទ្រី ឯ.ក</t>
        </is>
      </c>
      <c r="AD2229" s="464" t="n">
        <v>978295</v>
      </c>
      <c r="AE2229" s="464" t="n">
        <v>889359</v>
      </c>
      <c r="AF2229" s="464" t="n">
        <v>0</v>
      </c>
      <c r="AG2229" s="464" t="n">
        <v>0</v>
      </c>
      <c r="AH2229" s="464" t="n">
        <v>88936</v>
      </c>
      <c r="AI2229" s="464" t="n">
        <v>0</v>
      </c>
      <c r="AJ2229" s="464" t="n">
        <v>0</v>
      </c>
      <c r="AK2229" s="464" t="n">
        <v>0</v>
      </c>
      <c r="AL2229" s="464" t="n">
        <v>0</v>
      </c>
      <c r="AM2229" s="464" t="n">
        <v>0</v>
      </c>
      <c r="AN2229" s="464" t="n">
        <v>0</v>
      </c>
      <c r="AO2229" s="464" t="n">
        <v>0</v>
      </c>
      <c r="AP2229" s="464" t="n">
        <v>0</v>
      </c>
      <c r="AQ2229" s="462" t="inlineStr"/>
      <c r="AR2229" s="462" t="inlineStr">
        <is>
          <t>Export Administration Fee</t>
        </is>
      </c>
      <c r="AS2229" s="462" t="inlineStr">
        <is>
          <t>បានប្រកាសពន្ធ</t>
        </is>
      </c>
    </row>
    <row r="2230">
      <c r="A2230" s="461" t="n">
        <v>2222</v>
      </c>
      <c r="B2230" s="462" t="inlineStr">
        <is>
          <t>CLEARNCE &amp; TRUCKING FEE</t>
        </is>
      </c>
      <c r="C2230" s="462" t="inlineStr">
        <is>
          <t>56ប៊ី-លីង សឹបផ្លាយ ឆេន មេនេចម៉ិន ឯ.ក</t>
        </is>
      </c>
      <c r="D2230" s="462" t="inlineStr">
        <is>
          <t>K004-902004795</t>
        </is>
      </c>
      <c r="E2230" s="462" t="inlineStr">
        <is>
          <t>TI2022-0426</t>
        </is>
      </c>
      <c r="F2230" s="463" t="n">
        <v>44711</v>
      </c>
      <c r="G2230" s="464" t="n">
        <v>257937</v>
      </c>
      <c r="H2230" s="462" t="n"/>
      <c r="I2230" s="464">
        <f>G2230</f>
        <v/>
      </c>
      <c r="J2230" s="462">
        <f>IF(AND(Q2230=TRUE, R2230=TRUE, S2230=TRUE), IF(W2230&lt;-0.05, "អនុញ្ញាត (អ្នកផ្គត់ផ្គង់ប្រកាសខ្វះ)", "បានប្រកាស (អនុញ្ញាត)"), IF(AND(Q2230=FALSE, R2230=FALSE, S2230=FALSE), "ព្យួរទុក (មិនមានទិន្នន័យ)", "ប្រកាសខុស (ព្យួរទុក)"))</f>
        <v/>
      </c>
      <c r="K2230" s="462" t="inlineStr"/>
      <c r="L2230" s="462" t="inlineStr"/>
      <c r="M2230" s="464">
        <f>AH2230</f>
        <v/>
      </c>
      <c r="N2230" s="464">
        <f>IF(W2230&lt;0,AH2230,I2230)</f>
        <v/>
      </c>
      <c r="O2230" s="464">
        <f>I2230-M2230</f>
        <v/>
      </c>
      <c r="P2230" s="462" t="n"/>
      <c r="Q2230" s="462">
        <f>V2230=W2230</f>
        <v/>
      </c>
      <c r="R2230" s="462">
        <f>AND(MONTH(F2230)=MONTH(X2230), YEAR(F2230)=YEAR(X2230))</f>
        <v/>
      </c>
      <c r="S2230" s="462">
        <f>AC2230="L001-901905215"</f>
        <v/>
      </c>
      <c r="T2230" s="464">
        <f>G2230-AH2230</f>
        <v/>
      </c>
      <c r="U2230" s="462" t="n"/>
      <c r="V2230" s="462" t="inlineStr">
        <is>
          <t>TI20220426</t>
        </is>
      </c>
      <c r="W2230" s="462" t="inlineStr">
        <is>
          <t>TI20220426</t>
        </is>
      </c>
      <c r="X2230" s="463" t="n">
        <v>44711</v>
      </c>
      <c r="Y2230" s="462" t="inlineStr">
        <is>
          <t>TI2022-0426</t>
        </is>
      </c>
      <c r="Z2230" s="462" t="inlineStr"/>
      <c r="AA2230" s="462" t="inlineStr">
        <is>
          <t>បុគ្គលជាប់អាករ</t>
        </is>
      </c>
      <c r="AB2230" s="462" t="inlineStr">
        <is>
          <t>L001-901905215</t>
        </is>
      </c>
      <c r="AC2230" s="462" t="inlineStr">
        <is>
          <t>វីអ៊ីស៊ិន (ខេមបូឌា) អ៊ិនដាសស្ទ្រី ឯ.ក</t>
        </is>
      </c>
      <c r="AD2230" s="464" t="n">
        <v>2837307</v>
      </c>
      <c r="AE2230" s="464" t="n">
        <v>2579370</v>
      </c>
      <c r="AF2230" s="464" t="n">
        <v>0</v>
      </c>
      <c r="AG2230" s="464" t="n">
        <v>0</v>
      </c>
      <c r="AH2230" s="464" t="n">
        <v>257937</v>
      </c>
      <c r="AI2230" s="464" t="n">
        <v>0</v>
      </c>
      <c r="AJ2230" s="464" t="n">
        <v>0</v>
      </c>
      <c r="AK2230" s="464" t="n">
        <v>0</v>
      </c>
      <c r="AL2230" s="464" t="n">
        <v>0</v>
      </c>
      <c r="AM2230" s="464" t="n">
        <v>0</v>
      </c>
      <c r="AN2230" s="464" t="n">
        <v>0</v>
      </c>
      <c r="AO2230" s="464" t="n">
        <v>0</v>
      </c>
      <c r="AP2230" s="464" t="n">
        <v>0</v>
      </c>
      <c r="AQ2230" s="462" t="inlineStr"/>
      <c r="AR2230" s="462" t="inlineStr">
        <is>
          <t>CLEARANCE &amp; TRUCKING FEE</t>
        </is>
      </c>
      <c r="AS2230" s="462" t="inlineStr">
        <is>
          <t>បានប្រកាសពន្ធ</t>
        </is>
      </c>
    </row>
    <row r="2231">
      <c r="A2231" s="461" t="n">
        <v>2223</v>
      </c>
      <c r="B2231" s="462" t="inlineStr">
        <is>
          <t>CLEARNCE &amp; TRUCKING FEE</t>
        </is>
      </c>
      <c r="C2231" s="462" t="inlineStr">
        <is>
          <t>56ប៊ី-លីង សឹបផ្លាយ ឆេន មេនេចម៉ិន ឯ.ក</t>
        </is>
      </c>
      <c r="D2231" s="462" t="inlineStr">
        <is>
          <t>K004-902004795</t>
        </is>
      </c>
      <c r="E2231" s="462" t="inlineStr">
        <is>
          <t>TI2022-0405</t>
        </is>
      </c>
      <c r="F2231" s="463" t="n">
        <v>44704</v>
      </c>
      <c r="G2231" s="464" t="n">
        <v>270123</v>
      </c>
      <c r="H2231" s="462" t="n"/>
      <c r="I2231" s="464">
        <f>G2231</f>
        <v/>
      </c>
      <c r="J2231" s="462">
        <f>IF(AND(Q2231=TRUE, R2231=TRUE, S2231=TRUE), IF(W2231&lt;-0.05, "អនុញ្ញាត (អ្នកផ្គត់ផ្គង់ប្រកាសខ្វះ)", "បានប្រកាស (អនុញ្ញាត)"), IF(AND(Q2231=FALSE, R2231=FALSE, S2231=FALSE), "ព្យួរទុក (មិនមានទិន្នន័យ)", "ប្រកាសខុស (ព្យួរទុក)"))</f>
        <v/>
      </c>
      <c r="K2231" s="462" t="inlineStr"/>
      <c r="L2231" s="462" t="inlineStr"/>
      <c r="M2231" s="464">
        <f>AH2231</f>
        <v/>
      </c>
      <c r="N2231" s="464">
        <f>IF(W2231&lt;0,AH2231,I2231)</f>
        <v/>
      </c>
      <c r="O2231" s="464">
        <f>I2231-M2231</f>
        <v/>
      </c>
      <c r="P2231" s="462" t="n"/>
      <c r="Q2231" s="462">
        <f>V2231=W2231</f>
        <v/>
      </c>
      <c r="R2231" s="462">
        <f>AND(MONTH(F2231)=MONTH(X2231), YEAR(F2231)=YEAR(X2231))</f>
        <v/>
      </c>
      <c r="S2231" s="462">
        <f>AC2231="L001-901905215"</f>
        <v/>
      </c>
      <c r="T2231" s="464">
        <f>G2231-AH2231</f>
        <v/>
      </c>
      <c r="U2231" s="462" t="n"/>
      <c r="V2231" s="462" t="inlineStr">
        <is>
          <t>TI20220405</t>
        </is>
      </c>
      <c r="W2231" s="462" t="inlineStr">
        <is>
          <t>TI20220405</t>
        </is>
      </c>
      <c r="X2231" s="463" t="n">
        <v>44704</v>
      </c>
      <c r="Y2231" s="462" t="inlineStr">
        <is>
          <t>TI2022-0405</t>
        </is>
      </c>
      <c r="Z2231" s="462" t="inlineStr"/>
      <c r="AA2231" s="462" t="inlineStr">
        <is>
          <t>បុគ្គលជាប់អាករ</t>
        </is>
      </c>
      <c r="AB2231" s="462" t="inlineStr">
        <is>
          <t>L001-901905215</t>
        </is>
      </c>
      <c r="AC2231" s="462" t="inlineStr">
        <is>
          <t>វីអ៊ីស៊ិន (ខេមបូឌា) អ៊ិនដាសស្ទ្រី ឯ.ក</t>
        </is>
      </c>
      <c r="AD2231" s="464" t="n">
        <v>2971353</v>
      </c>
      <c r="AE2231" s="464" t="n">
        <v>2701230</v>
      </c>
      <c r="AF2231" s="464" t="n">
        <v>0</v>
      </c>
      <c r="AG2231" s="464" t="n">
        <v>0</v>
      </c>
      <c r="AH2231" s="464" t="n">
        <v>270123</v>
      </c>
      <c r="AI2231" s="464" t="n">
        <v>0</v>
      </c>
      <c r="AJ2231" s="464" t="n">
        <v>0</v>
      </c>
      <c r="AK2231" s="464" t="n">
        <v>0</v>
      </c>
      <c r="AL2231" s="464" t="n">
        <v>0</v>
      </c>
      <c r="AM2231" s="464" t="n">
        <v>0</v>
      </c>
      <c r="AN2231" s="464" t="n">
        <v>0</v>
      </c>
      <c r="AO2231" s="464" t="n">
        <v>0</v>
      </c>
      <c r="AP2231" s="464" t="n">
        <v>0</v>
      </c>
      <c r="AQ2231" s="462" t="inlineStr"/>
      <c r="AR2231" s="462" t="inlineStr">
        <is>
          <t>CLEARANCE &amp; TRUCKING FEE</t>
        </is>
      </c>
      <c r="AS2231" s="462" t="inlineStr">
        <is>
          <t>បានប្រកាសពន្ធ</t>
        </is>
      </c>
    </row>
    <row r="2232">
      <c r="A2232" s="461" t="n">
        <v>2224</v>
      </c>
      <c r="B2232" s="462" t="inlineStr">
        <is>
          <t>CLEARNCE &amp; TRUCKING FEE</t>
        </is>
      </c>
      <c r="C2232" s="462" t="inlineStr">
        <is>
          <t>56ប៊ី-លីង សឹបផ្លាយ ឆេន មេនេចម៉ិន ឯ.ក</t>
        </is>
      </c>
      <c r="D2232" s="462" t="inlineStr">
        <is>
          <t>K004-902004795</t>
        </is>
      </c>
      <c r="E2232" s="462" t="inlineStr">
        <is>
          <t>TI2022-0404</t>
        </is>
      </c>
      <c r="F2232" s="463" t="n">
        <v>44704</v>
      </c>
      <c r="G2232" s="464" t="n">
        <v>209193</v>
      </c>
      <c r="H2232" s="462" t="n"/>
      <c r="I2232" s="464">
        <f>G2232</f>
        <v/>
      </c>
      <c r="J2232" s="462">
        <f>IF(AND(Q2232=TRUE, R2232=TRUE, S2232=TRUE), IF(W2232&lt;-0.05, "អនុញ្ញាត (អ្នកផ្គត់ផ្គង់ប្រកាសខ្វះ)", "បានប្រកាស (អនុញ្ញាត)"), IF(AND(Q2232=FALSE, R2232=FALSE, S2232=FALSE), "ព្យួរទុក (មិនមានទិន្នន័យ)", "ប្រកាសខុស (ព្យួរទុក)"))</f>
        <v/>
      </c>
      <c r="K2232" s="462" t="inlineStr"/>
      <c r="L2232" s="462" t="inlineStr"/>
      <c r="M2232" s="464">
        <f>AH2232</f>
        <v/>
      </c>
      <c r="N2232" s="464">
        <f>IF(W2232&lt;0,AH2232,I2232)</f>
        <v/>
      </c>
      <c r="O2232" s="464">
        <f>I2232-M2232</f>
        <v/>
      </c>
      <c r="P2232" s="462" t="n"/>
      <c r="Q2232" s="462">
        <f>V2232=W2232</f>
        <v/>
      </c>
      <c r="R2232" s="462">
        <f>AND(MONTH(F2232)=MONTH(X2232), YEAR(F2232)=YEAR(X2232))</f>
        <v/>
      </c>
      <c r="S2232" s="462">
        <f>AC2232="L001-901905215"</f>
        <v/>
      </c>
      <c r="T2232" s="464">
        <f>G2232-AH2232</f>
        <v/>
      </c>
      <c r="U2232" s="462" t="n"/>
      <c r="V2232" s="462" t="inlineStr">
        <is>
          <t>TI20220404</t>
        </is>
      </c>
      <c r="W2232" s="462" t="inlineStr">
        <is>
          <t>TI20220404</t>
        </is>
      </c>
      <c r="X2232" s="463" t="n">
        <v>44704</v>
      </c>
      <c r="Y2232" s="462" t="inlineStr">
        <is>
          <t>TI2022-0404</t>
        </is>
      </c>
      <c r="Z2232" s="462" t="inlineStr"/>
      <c r="AA2232" s="462" t="inlineStr">
        <is>
          <t>បុគ្គលជាប់អាករ</t>
        </is>
      </c>
      <c r="AB2232" s="462" t="inlineStr">
        <is>
          <t>L001-901905215</t>
        </is>
      </c>
      <c r="AC2232" s="462" t="inlineStr">
        <is>
          <t>វីអ៊ីស៊ិន (ខេមបូឌា) អ៊ិនដាសស្ទ្រី ឯ.ក</t>
        </is>
      </c>
      <c r="AD2232" s="464" t="n">
        <v>2301123</v>
      </c>
      <c r="AE2232" s="464" t="n">
        <v>2091930</v>
      </c>
      <c r="AF2232" s="464" t="n">
        <v>0</v>
      </c>
      <c r="AG2232" s="464" t="n">
        <v>0</v>
      </c>
      <c r="AH2232" s="464" t="n">
        <v>209193</v>
      </c>
      <c r="AI2232" s="464" t="n">
        <v>0</v>
      </c>
      <c r="AJ2232" s="464" t="n">
        <v>0</v>
      </c>
      <c r="AK2232" s="464" t="n">
        <v>0</v>
      </c>
      <c r="AL2232" s="464" t="n">
        <v>0</v>
      </c>
      <c r="AM2232" s="464" t="n">
        <v>0</v>
      </c>
      <c r="AN2232" s="464" t="n">
        <v>0</v>
      </c>
      <c r="AO2232" s="464" t="n">
        <v>0</v>
      </c>
      <c r="AP2232" s="464" t="n">
        <v>0</v>
      </c>
      <c r="AQ2232" s="462" t="inlineStr"/>
      <c r="AR2232" s="462" t="inlineStr">
        <is>
          <t>CLEARANCE &amp; TRUCKING FEE</t>
        </is>
      </c>
      <c r="AS2232" s="462" t="inlineStr">
        <is>
          <t>បានប្រកាសពន្ធ</t>
        </is>
      </c>
    </row>
    <row r="2233">
      <c r="A2233" s="461" t="n">
        <v>2225</v>
      </c>
      <c r="B2233" s="462" t="inlineStr">
        <is>
          <t>CLEARNCE &amp; TRUCKING FEE</t>
        </is>
      </c>
      <c r="C2233" s="462" t="inlineStr">
        <is>
          <t>56ប៊ី-លីង សឹបផ្លាយ ឆេន មេនេចម៉ិន ឯ.ក</t>
        </is>
      </c>
      <c r="D2233" s="462" t="inlineStr">
        <is>
          <t>K004-902004795</t>
        </is>
      </c>
      <c r="E2233" s="462" t="inlineStr">
        <is>
          <t>TI2022-0403</t>
        </is>
      </c>
      <c r="F2233" s="463" t="n">
        <v>44704</v>
      </c>
      <c r="G2233" s="464" t="n">
        <v>209193</v>
      </c>
      <c r="H2233" s="462" t="n"/>
      <c r="I2233" s="464">
        <f>G2233</f>
        <v/>
      </c>
      <c r="J2233" s="462">
        <f>IF(AND(Q2233=TRUE, R2233=TRUE, S2233=TRUE), IF(W2233&lt;-0.05, "អនុញ្ញាត (អ្នកផ្គត់ផ្គង់ប្រកាសខ្វះ)", "បានប្រកាស (អនុញ្ញាត)"), IF(AND(Q2233=FALSE, R2233=FALSE, S2233=FALSE), "ព្យួរទុក (មិនមានទិន្នន័យ)", "ប្រកាសខុស (ព្យួរទុក)"))</f>
        <v/>
      </c>
      <c r="K2233" s="462" t="inlineStr"/>
      <c r="L2233" s="462" t="inlineStr"/>
      <c r="M2233" s="464">
        <f>AH2233</f>
        <v/>
      </c>
      <c r="N2233" s="464">
        <f>IF(W2233&lt;0,AH2233,I2233)</f>
        <v/>
      </c>
      <c r="O2233" s="464">
        <f>I2233-M2233</f>
        <v/>
      </c>
      <c r="P2233" s="462" t="n"/>
      <c r="Q2233" s="462">
        <f>V2233=W2233</f>
        <v/>
      </c>
      <c r="R2233" s="462">
        <f>AND(MONTH(F2233)=MONTH(X2233), YEAR(F2233)=YEAR(X2233))</f>
        <v/>
      </c>
      <c r="S2233" s="462">
        <f>AC2233="L001-901905215"</f>
        <v/>
      </c>
      <c r="T2233" s="464">
        <f>G2233-AH2233</f>
        <v/>
      </c>
      <c r="U2233" s="462" t="n"/>
      <c r="V2233" s="462" t="inlineStr">
        <is>
          <t>TI20220403</t>
        </is>
      </c>
      <c r="W2233" s="462" t="inlineStr">
        <is>
          <t>TI20220403</t>
        </is>
      </c>
      <c r="X2233" s="463" t="n">
        <v>44704</v>
      </c>
      <c r="Y2233" s="462" t="inlineStr">
        <is>
          <t>TI2022-0403</t>
        </is>
      </c>
      <c r="Z2233" s="462" t="inlineStr"/>
      <c r="AA2233" s="462" t="inlineStr">
        <is>
          <t>បុគ្គលជាប់អាករ</t>
        </is>
      </c>
      <c r="AB2233" s="462" t="inlineStr">
        <is>
          <t>L001-901905215</t>
        </is>
      </c>
      <c r="AC2233" s="462" t="inlineStr">
        <is>
          <t>វីអ៊ីស៊ិន (ខេមបូឌា) អ៊ិនដាសស្ទ្រី ឯ.ក</t>
        </is>
      </c>
      <c r="AD2233" s="464" t="n">
        <v>2301123</v>
      </c>
      <c r="AE2233" s="464" t="n">
        <v>2091930</v>
      </c>
      <c r="AF2233" s="464" t="n">
        <v>0</v>
      </c>
      <c r="AG2233" s="464" t="n">
        <v>0</v>
      </c>
      <c r="AH2233" s="464" t="n">
        <v>209193</v>
      </c>
      <c r="AI2233" s="464" t="n">
        <v>0</v>
      </c>
      <c r="AJ2233" s="464" t="n">
        <v>0</v>
      </c>
      <c r="AK2233" s="464" t="n">
        <v>0</v>
      </c>
      <c r="AL2233" s="464" t="n">
        <v>0</v>
      </c>
      <c r="AM2233" s="464" t="n">
        <v>0</v>
      </c>
      <c r="AN2233" s="464" t="n">
        <v>0</v>
      </c>
      <c r="AO2233" s="464" t="n">
        <v>0</v>
      </c>
      <c r="AP2233" s="464" t="n">
        <v>0</v>
      </c>
      <c r="AQ2233" s="462" t="inlineStr"/>
      <c r="AR2233" s="462" t="inlineStr">
        <is>
          <t>CLEARANCE &amp; TRUCKING FEE</t>
        </is>
      </c>
      <c r="AS2233" s="462" t="inlineStr">
        <is>
          <t>បានប្រកាសពន្ធ</t>
        </is>
      </c>
    </row>
    <row r="2234">
      <c r="A2234" s="461" t="n">
        <v>2226</v>
      </c>
      <c r="B2234" s="462" t="inlineStr">
        <is>
          <t>LIFE -OFF,GATE FEE CHARGE</t>
        </is>
      </c>
      <c r="C2234" s="462" t="inlineStr">
        <is>
          <t>កំពង់ផែស្វយ័តភ្នំពេញ "ក.ស.ភ"</t>
        </is>
      </c>
      <c r="D2234" s="462" t="inlineStr">
        <is>
          <t>L001-100044999</t>
        </is>
      </c>
      <c r="E2234" s="462" t="inlineStr">
        <is>
          <t>INV20220535358</t>
        </is>
      </c>
      <c r="F2234" s="463" t="n">
        <v>44692</v>
      </c>
      <c r="G2234" s="464" t="n">
        <v>19488</v>
      </c>
      <c r="H2234" s="462" t="n"/>
      <c r="I2234" s="464">
        <f>G2234</f>
        <v/>
      </c>
      <c r="J2234" s="462">
        <f>IF(AND(Q2234=TRUE, R2234=TRUE, S2234=TRUE), IF(W2234&lt;-0.05, "អនុញ្ញាត (អ្នកផ្គត់ផ្គង់ប្រកាសខ្វះ)", "បានប្រកាស (អនុញ្ញាត)"), IF(AND(Q2234=FALSE, R2234=FALSE, S2234=FALSE), "ព្យួរទុក (មិនមានទិន្នន័យ)", "ប្រកាសខុស (ព្យួរទុក)"))</f>
        <v/>
      </c>
      <c r="K2234" s="462" t="inlineStr"/>
      <c r="L2234" s="462" t="inlineStr"/>
      <c r="M2234" s="464">
        <f>AH2234</f>
        <v/>
      </c>
      <c r="N2234" s="464">
        <f>IF(W2234&lt;0,AH2234,I2234)</f>
        <v/>
      </c>
      <c r="O2234" s="464">
        <f>I2234-M2234</f>
        <v/>
      </c>
      <c r="P2234" s="462" t="n"/>
      <c r="Q2234" s="462">
        <f>V2234=W2234</f>
        <v/>
      </c>
      <c r="R2234" s="462">
        <f>AND(MONTH(F2234)=MONTH(X2234), YEAR(F2234)=YEAR(X2234))</f>
        <v/>
      </c>
      <c r="S2234" s="462">
        <f>AC2234="L001-901905215"</f>
        <v/>
      </c>
      <c r="T2234" s="464">
        <f>G2234-AH2234</f>
        <v/>
      </c>
      <c r="U2234" s="462" t="n"/>
      <c r="V2234" s="462" t="inlineStr">
        <is>
          <t>INV20220535358</t>
        </is>
      </c>
      <c r="W2234" s="462" t="inlineStr"/>
      <c r="X2234" s="499" t="n"/>
      <c r="Y2234" s="462" t="n"/>
      <c r="Z2234" s="462" t="n"/>
      <c r="AA2234" s="462" t="n"/>
      <c r="AB2234" s="462" t="n"/>
      <c r="AC2234" s="462" t="n"/>
      <c r="AD2234" s="462" t="n"/>
      <c r="AE2234" s="462" t="n"/>
      <c r="AF2234" s="462" t="n"/>
      <c r="AG2234" s="462" t="n"/>
      <c r="AH2234" s="462" t="n"/>
      <c r="AI2234" s="462" t="n"/>
      <c r="AJ2234" s="462" t="n"/>
      <c r="AK2234" s="462" t="n"/>
      <c r="AL2234" s="462" t="n"/>
      <c r="AM2234" s="462" t="n"/>
      <c r="AN2234" s="462" t="n"/>
      <c r="AO2234" s="462" t="n"/>
      <c r="AP2234" s="462" t="n"/>
      <c r="AQ2234" s="462" t="n"/>
      <c r="AR2234" s="462" t="n"/>
      <c r="AS2234" s="462" t="n"/>
    </row>
    <row r="2235">
      <c r="A2235" s="461" t="n">
        <v>2227</v>
      </c>
      <c r="B2235" s="462" t="inlineStr">
        <is>
          <t>CLEARNCE &amp; TRUCKING FEE</t>
        </is>
      </c>
      <c r="C2235" s="462" t="inlineStr">
        <is>
          <t>56ប៊ី-លីង សឹបផ្លាយ ឆេន មេនេចម៉ិន ឯ.ក</t>
        </is>
      </c>
      <c r="D2235" s="462" t="inlineStr">
        <is>
          <t>K004-902004795</t>
        </is>
      </c>
      <c r="E2235" s="462" t="inlineStr">
        <is>
          <t>TI2022-0382</t>
        </is>
      </c>
      <c r="F2235" s="463" t="n">
        <v>44690</v>
      </c>
      <c r="G2235" s="464" t="n">
        <v>257620</v>
      </c>
      <c r="H2235" s="462" t="n"/>
      <c r="I2235" s="464">
        <f>G2235</f>
        <v/>
      </c>
      <c r="J2235" s="462">
        <f>IF(AND(Q2235=TRUE, R2235=TRUE, S2235=TRUE), IF(W2235&lt;-0.05, "អនុញ្ញាត (អ្នកផ្គត់ផ្គង់ប្រកាសខ្វះ)", "បានប្រកាស (អនុញ្ញាត)"), IF(AND(Q2235=FALSE, R2235=FALSE, S2235=FALSE), "ព្យួរទុក (មិនមានទិន្នន័យ)", "ប្រកាសខុស (ព្យួរទុក)"))</f>
        <v/>
      </c>
      <c r="K2235" s="462" t="inlineStr"/>
      <c r="L2235" s="462" t="inlineStr"/>
      <c r="M2235" s="464">
        <f>AH2235</f>
        <v/>
      </c>
      <c r="N2235" s="464">
        <f>IF(W2235&lt;0,AH2235,I2235)</f>
        <v/>
      </c>
      <c r="O2235" s="464">
        <f>I2235-M2235</f>
        <v/>
      </c>
      <c r="P2235" s="462" t="n"/>
      <c r="Q2235" s="462">
        <f>V2235=W2235</f>
        <v/>
      </c>
      <c r="R2235" s="462">
        <f>AND(MONTH(F2235)=MONTH(X2235), YEAR(F2235)=YEAR(X2235))</f>
        <v/>
      </c>
      <c r="S2235" s="462">
        <f>AC2235="L001-901905215"</f>
        <v/>
      </c>
      <c r="T2235" s="464">
        <f>G2235-AH2235</f>
        <v/>
      </c>
      <c r="U2235" s="462" t="n"/>
      <c r="V2235" s="462" t="inlineStr">
        <is>
          <t>TI20220382</t>
        </is>
      </c>
      <c r="W2235" s="462" t="inlineStr">
        <is>
          <t>TI20220382</t>
        </is>
      </c>
      <c r="X2235" s="463" t="n">
        <v>44690</v>
      </c>
      <c r="Y2235" s="462" t="inlineStr">
        <is>
          <t>TI2022-0382</t>
        </is>
      </c>
      <c r="Z2235" s="462" t="inlineStr"/>
      <c r="AA2235" s="462" t="inlineStr">
        <is>
          <t>បុគ្គលជាប់អាករ</t>
        </is>
      </c>
      <c r="AB2235" s="462" t="inlineStr">
        <is>
          <t>L001-901905215</t>
        </is>
      </c>
      <c r="AC2235" s="462" t="inlineStr">
        <is>
          <t>វីអ៊ីស៊ិន (ខេមបូឌា) អ៊ិនដាសស្ទ្រី ឯ.ក</t>
        </is>
      </c>
      <c r="AD2235" s="464" t="n">
        <v>2833815</v>
      </c>
      <c r="AE2235" s="464" t="n">
        <v>2576195</v>
      </c>
      <c r="AF2235" s="464" t="n">
        <v>0</v>
      </c>
      <c r="AG2235" s="464" t="n">
        <v>0</v>
      </c>
      <c r="AH2235" s="464" t="n">
        <v>257620</v>
      </c>
      <c r="AI2235" s="464" t="n">
        <v>0</v>
      </c>
      <c r="AJ2235" s="464" t="n">
        <v>0</v>
      </c>
      <c r="AK2235" s="464" t="n">
        <v>0</v>
      </c>
      <c r="AL2235" s="464" t="n">
        <v>0</v>
      </c>
      <c r="AM2235" s="464" t="n">
        <v>0</v>
      </c>
      <c r="AN2235" s="464" t="n">
        <v>0</v>
      </c>
      <c r="AO2235" s="464" t="n">
        <v>0</v>
      </c>
      <c r="AP2235" s="464" t="n">
        <v>0</v>
      </c>
      <c r="AQ2235" s="462" t="inlineStr"/>
      <c r="AR2235" s="462" t="inlineStr">
        <is>
          <t>CLEARANCE &amp; TRUCKING FEE</t>
        </is>
      </c>
      <c r="AS2235" s="462" t="inlineStr">
        <is>
          <t>បានប្រកាសពន្ធ</t>
        </is>
      </c>
    </row>
    <row r="2236">
      <c r="A2236" s="461" t="n">
        <v>2228</v>
      </c>
      <c r="B2236" s="462" t="inlineStr">
        <is>
          <t>Consulting Monthly Tax service</t>
        </is>
      </c>
      <c r="C2236" s="462" t="inlineStr">
        <is>
          <t>យីងកឺ ខេម ថេក អ៊ែតវ៉ាយហ្សឺរី ឯ.ក</t>
        </is>
      </c>
      <c r="D2236" s="462" t="inlineStr">
        <is>
          <t>K003-902005313</t>
        </is>
      </c>
      <c r="E2236" s="462" t="inlineStr">
        <is>
          <t>YKT22-117</t>
        </is>
      </c>
      <c r="F2236" s="463" t="n">
        <v>44686</v>
      </c>
      <c r="G2236" s="464" t="n">
        <v>239436</v>
      </c>
      <c r="H2236" s="462" t="n"/>
      <c r="I2236" s="464">
        <f>G2236</f>
        <v/>
      </c>
      <c r="J2236" s="462">
        <f>IF(AND(Q2236=TRUE, R2236=TRUE, S2236=TRUE), IF(W2236&lt;-0.05, "អនុញ្ញាត (អ្នកផ្គត់ផ្គង់ប្រកាសខ្វះ)", "បានប្រកាស (អនុញ្ញាត)"), IF(AND(Q2236=FALSE, R2236=FALSE, S2236=FALSE), "ព្យួរទុក (មិនមានទិន្នន័យ)", "ប្រកាសខុស (ព្យួរទុក)"))</f>
        <v/>
      </c>
      <c r="K2236" s="462" t="inlineStr"/>
      <c r="L2236" s="462" t="inlineStr"/>
      <c r="M2236" s="464">
        <f>AH2236</f>
        <v/>
      </c>
      <c r="N2236" s="464">
        <f>IF(W2236&lt;0,AH2236,I2236)</f>
        <v/>
      </c>
      <c r="O2236" s="464">
        <f>I2236-M2236</f>
        <v/>
      </c>
      <c r="P2236" s="462" t="n"/>
      <c r="Q2236" s="462">
        <f>V2236=W2236</f>
        <v/>
      </c>
      <c r="R2236" s="462">
        <f>AND(MONTH(F2236)=MONTH(X2236), YEAR(F2236)=YEAR(X2236))</f>
        <v/>
      </c>
      <c r="S2236" s="462">
        <f>AC2236="L001-901905215"</f>
        <v/>
      </c>
      <c r="T2236" s="464">
        <f>G2236-AH2236</f>
        <v/>
      </c>
      <c r="U2236" s="462" t="n"/>
      <c r="V2236" s="462" t="inlineStr">
        <is>
          <t>YKT22117</t>
        </is>
      </c>
      <c r="W2236" s="462" t="inlineStr">
        <is>
          <t>YKT22117</t>
        </is>
      </c>
      <c r="X2236" s="463" t="n">
        <v>44686</v>
      </c>
      <c r="Y2236" s="462" t="inlineStr">
        <is>
          <t>YKT22-117</t>
        </is>
      </c>
      <c r="Z2236" s="462" t="inlineStr"/>
      <c r="AA2236" s="462" t="inlineStr">
        <is>
          <t>បុគ្គលជាប់អាករ</t>
        </is>
      </c>
      <c r="AB2236" s="462" t="inlineStr">
        <is>
          <t>L001-901905215</t>
        </is>
      </c>
      <c r="AC2236" s="462" t="inlineStr">
        <is>
          <t>វីអ៊ីស៊ិន (ខេមបូឌា) អ៊ិនដាសស្ទ្រី ឯ.ក</t>
        </is>
      </c>
      <c r="AD2236" s="464" t="n">
        <v>2633800</v>
      </c>
      <c r="AE2236" s="464" t="n">
        <v>2394364</v>
      </c>
      <c r="AF2236" s="464" t="n">
        <v>0</v>
      </c>
      <c r="AG2236" s="464" t="n">
        <v>0</v>
      </c>
      <c r="AH2236" s="464" t="n">
        <v>239436</v>
      </c>
      <c r="AI2236" s="464" t="n">
        <v>0</v>
      </c>
      <c r="AJ2236" s="464" t="n">
        <v>0</v>
      </c>
      <c r="AK2236" s="464" t="n">
        <v>0</v>
      </c>
      <c r="AL2236" s="464" t="n">
        <v>0</v>
      </c>
      <c r="AM2236" s="464" t="n">
        <v>0</v>
      </c>
      <c r="AN2236" s="464" t="n">
        <v>0</v>
      </c>
      <c r="AO2236" s="464" t="n">
        <v>0</v>
      </c>
      <c r="AP2236" s="464" t="n">
        <v>0</v>
      </c>
      <c r="AQ2236" s="462" t="inlineStr"/>
      <c r="AR2236" s="462" t="inlineStr">
        <is>
          <t>Consulting on Monthly Tax declaration service</t>
        </is>
      </c>
      <c r="AS2236" s="462" t="inlineStr">
        <is>
          <t>បានប្រកាសពន្ធ</t>
        </is>
      </c>
    </row>
    <row r="2237">
      <c r="A2237" s="461" t="n">
        <v>2229</v>
      </c>
      <c r="B2237" s="462" t="inlineStr">
        <is>
          <t>Monthly Tax Declcaration for May 2022</t>
        </is>
      </c>
      <c r="C2237" s="462" t="inlineStr">
        <is>
          <t>យីងកឺ ខេម ថេក អ៊ែតវ៉ាយហ្សឺរី ឯ.ក</t>
        </is>
      </c>
      <c r="D2237" s="462" t="inlineStr">
        <is>
          <t>K003-902005313</t>
        </is>
      </c>
      <c r="E2237" s="462" t="inlineStr">
        <is>
          <t>YKT22-106</t>
        </is>
      </c>
      <c r="F2237" s="463" t="n">
        <v>44686</v>
      </c>
      <c r="G2237" s="464" t="n">
        <v>567280</v>
      </c>
      <c r="H2237" s="462" t="n"/>
      <c r="I2237" s="464">
        <f>G2237</f>
        <v/>
      </c>
      <c r="J2237" s="462">
        <f>IF(AND(Q2237=TRUE, R2237=TRUE, S2237=TRUE), IF(W2237&lt;-0.05, "អនុញ្ញាត (អ្នកផ្គត់ផ្គង់ប្រកាសខ្វះ)", "បានប្រកាស (អនុញ្ញាត)"), IF(AND(Q2237=FALSE, R2237=FALSE, S2237=FALSE), "ព្យួរទុក (មិនមានទិន្នន័យ)", "ប្រកាសខុស (ព្យួរទុក)"))</f>
        <v/>
      </c>
      <c r="K2237" s="462" t="inlineStr"/>
      <c r="L2237" s="462" t="inlineStr"/>
      <c r="M2237" s="464">
        <f>AH2237</f>
        <v/>
      </c>
      <c r="N2237" s="464">
        <f>IF(W2237&lt;0,AH2237,I2237)</f>
        <v/>
      </c>
      <c r="O2237" s="464">
        <f>I2237-M2237</f>
        <v/>
      </c>
      <c r="P2237" s="462" t="n"/>
      <c r="Q2237" s="462">
        <f>V2237=W2237</f>
        <v/>
      </c>
      <c r="R2237" s="462">
        <f>AND(MONTH(F2237)=MONTH(X2237), YEAR(F2237)=YEAR(X2237))</f>
        <v/>
      </c>
      <c r="S2237" s="462">
        <f>AC2237="L001-901905215"</f>
        <v/>
      </c>
      <c r="T2237" s="464">
        <f>G2237-AH2237</f>
        <v/>
      </c>
      <c r="U2237" s="462" t="n"/>
      <c r="V2237" s="462" t="inlineStr">
        <is>
          <t>YKT22106</t>
        </is>
      </c>
      <c r="W2237" s="462" t="inlineStr">
        <is>
          <t>YKT22106</t>
        </is>
      </c>
      <c r="X2237" s="463" t="n">
        <v>44686</v>
      </c>
      <c r="Y2237" s="462" t="inlineStr">
        <is>
          <t>YKT22-106</t>
        </is>
      </c>
      <c r="Z2237" s="462" t="inlineStr"/>
      <c r="AA2237" s="462" t="inlineStr">
        <is>
          <t>បុគ្គលជាប់អាករ</t>
        </is>
      </c>
      <c r="AB2237" s="462" t="inlineStr">
        <is>
          <t>L001-901905215</t>
        </is>
      </c>
      <c r="AC2237" s="462" t="inlineStr">
        <is>
          <t>វីអ៊ីស៊ិន (ខេមបូឌា) អ៊ិនដាសស្ទ្រី ឯ.ក</t>
        </is>
      </c>
      <c r="AD2237" s="464" t="n">
        <v>6240080</v>
      </c>
      <c r="AE2237" s="464" t="n">
        <v>5672800</v>
      </c>
      <c r="AF2237" s="464" t="n">
        <v>0</v>
      </c>
      <c r="AG2237" s="464" t="n">
        <v>0</v>
      </c>
      <c r="AH2237" s="464" t="n">
        <v>567280</v>
      </c>
      <c r="AI2237" s="464" t="n">
        <v>0</v>
      </c>
      <c r="AJ2237" s="464" t="n">
        <v>0</v>
      </c>
      <c r="AK2237" s="464" t="n">
        <v>0</v>
      </c>
      <c r="AL2237" s="464" t="n">
        <v>0</v>
      </c>
      <c r="AM2237" s="464" t="n">
        <v>0</v>
      </c>
      <c r="AN2237" s="464" t="n">
        <v>0</v>
      </c>
      <c r="AO2237" s="464" t="n">
        <v>0</v>
      </c>
      <c r="AP2237" s="464" t="n">
        <v>0</v>
      </c>
      <c r="AQ2237" s="462" t="inlineStr"/>
      <c r="AR2237" s="462" t="inlineStr">
        <is>
          <t>Monthly Tax declaration for May 2022 service</t>
        </is>
      </c>
      <c r="AS2237" s="462" t="inlineStr">
        <is>
          <t>បានប្រកាសពន្ធ</t>
        </is>
      </c>
    </row>
    <row r="2238">
      <c r="A2238" s="461" t="n">
        <v>2230</v>
      </c>
      <c r="B2238" s="462" t="inlineStr">
        <is>
          <t>Export Charge</t>
        </is>
      </c>
      <c r="C2238" s="462" t="inlineStr">
        <is>
          <t>ឆាយ ដា ឡូយីស្ទីក</t>
        </is>
      </c>
      <c r="D2238" s="462" t="inlineStr">
        <is>
          <t>L001-100063098</t>
        </is>
      </c>
      <c r="E2238" s="462" t="inlineStr">
        <is>
          <t>2305004658</t>
        </is>
      </c>
      <c r="F2238" s="463" t="n">
        <v>45055</v>
      </c>
      <c r="G2238" s="464" t="n">
        <v>78019</v>
      </c>
      <c r="H2238" s="462" t="n"/>
      <c r="I2238" s="464">
        <f>G2238</f>
        <v/>
      </c>
      <c r="J2238" s="462">
        <f>IF(AND(Q2238=TRUE, R2238=TRUE, S2238=TRUE), IF(W2238&lt;-0.05, "អនុញ្ញាត (អ្នកផ្គត់ផ្គង់ប្រកាសខ្វះ)", "បានប្រកាស (អនុញ្ញាត)"), IF(AND(Q2238=FALSE, R2238=FALSE, S2238=FALSE), "ព្យួរទុក (មិនមានទិន្នន័យ)", "ប្រកាសខុស (ព្យួរទុក)"))</f>
        <v/>
      </c>
      <c r="K2238" s="462" t="inlineStr"/>
      <c r="L2238" s="462" t="inlineStr"/>
      <c r="M2238" s="464">
        <f>AH2238</f>
        <v/>
      </c>
      <c r="N2238" s="464">
        <f>IF(W2238&lt;0,AH2238,I2238)</f>
        <v/>
      </c>
      <c r="O2238" s="464">
        <f>I2238-M2238</f>
        <v/>
      </c>
      <c r="P2238" s="462" t="n"/>
      <c r="Q2238" s="462">
        <f>V2238=W2238</f>
        <v/>
      </c>
      <c r="R2238" s="462">
        <f>AND(MONTH(F2238)=MONTH(X2238), YEAR(F2238)=YEAR(X2238))</f>
        <v/>
      </c>
      <c r="S2238" s="462">
        <f>AC2238="L001-901905215"</f>
        <v/>
      </c>
      <c r="T2238" s="464">
        <f>G2238-AH2238</f>
        <v/>
      </c>
      <c r="U2238" s="462" t="n"/>
      <c r="V2238" s="462" t="inlineStr">
        <is>
          <t>2305004658</t>
        </is>
      </c>
      <c r="W2238" s="462" t="inlineStr">
        <is>
          <t>2305004658</t>
        </is>
      </c>
      <c r="X2238" s="463" t="n">
        <v>45055</v>
      </c>
      <c r="Y2238" s="462" t="inlineStr">
        <is>
          <t>2305004658</t>
        </is>
      </c>
      <c r="Z2238" s="462" t="inlineStr"/>
      <c r="AA2238" s="462" t="inlineStr">
        <is>
          <t>បុគ្គលជាប់អាករ</t>
        </is>
      </c>
      <c r="AB2238" s="462" t="inlineStr">
        <is>
          <t>L001-901905215</t>
        </is>
      </c>
      <c r="AC2238" s="462" t="inlineStr">
        <is>
          <t>វីអ៊ីស៊ិន (ខេមបូឌា) អ៊ិនដាសស្ទ្រី ឯ.ក</t>
        </is>
      </c>
      <c r="AD2238" s="464" t="n">
        <v>858211</v>
      </c>
      <c r="AE2238" s="464" t="n">
        <v>780192</v>
      </c>
      <c r="AF2238" s="464" t="n">
        <v>0</v>
      </c>
      <c r="AG2238" s="464" t="n">
        <v>0</v>
      </c>
      <c r="AH2238" s="464" t="n">
        <v>78019</v>
      </c>
      <c r="AI2238" s="464" t="n">
        <v>0</v>
      </c>
      <c r="AJ2238" s="464" t="n">
        <v>0</v>
      </c>
      <c r="AK2238" s="464" t="n">
        <v>0</v>
      </c>
      <c r="AL2238" s="464" t="n">
        <v>0</v>
      </c>
      <c r="AM2238" s="464" t="n">
        <v>0</v>
      </c>
      <c r="AN2238" s="464" t="n">
        <v>0</v>
      </c>
      <c r="AO2238" s="464" t="n">
        <v>0</v>
      </c>
      <c r="AP2238" s="464" t="n">
        <v>0</v>
      </c>
      <c r="AQ2238" s="462" t="inlineStr"/>
      <c r="AR2238" s="462" t="inlineStr">
        <is>
          <t>Export Administration Fee</t>
        </is>
      </c>
      <c r="AS2238" s="462" t="inlineStr">
        <is>
          <t>បានប្រកាសពន្ធ</t>
        </is>
      </c>
    </row>
    <row r="2239">
      <c r="A2239" s="461" t="n">
        <v>2231</v>
      </c>
      <c r="B2239" s="462" t="inlineStr">
        <is>
          <t>Export Charge</t>
        </is>
      </c>
      <c r="C2239" s="462" t="inlineStr">
        <is>
          <t>ឆាយ ដា ឡូយីស្ទីក</t>
        </is>
      </c>
      <c r="D2239" s="462" t="inlineStr">
        <is>
          <t>L001-100063098</t>
        </is>
      </c>
      <c r="E2239" s="462" t="inlineStr">
        <is>
          <t>2305004676</t>
        </is>
      </c>
      <c r="F2239" s="463" t="n">
        <v>45055</v>
      </c>
      <c r="G2239" s="464" t="n">
        <v>78019</v>
      </c>
      <c r="H2239" s="462" t="n"/>
      <c r="I2239" s="464">
        <f>G2239</f>
        <v/>
      </c>
      <c r="J2239" s="462">
        <f>IF(AND(Q2239=TRUE, R2239=TRUE, S2239=TRUE), IF(W2239&lt;-0.05, "អនុញ្ញាត (អ្នកផ្គត់ផ្គង់ប្រកាសខ្វះ)", "បានប្រកាស (អនុញ្ញាត)"), IF(AND(Q2239=FALSE, R2239=FALSE, S2239=FALSE), "ព្យួរទុក (មិនមានទិន្នន័យ)", "ប្រកាសខុស (ព្យួរទុក)"))</f>
        <v/>
      </c>
      <c r="K2239" s="462" t="inlineStr"/>
      <c r="L2239" s="462" t="inlineStr"/>
      <c r="M2239" s="464">
        <f>AH2239</f>
        <v/>
      </c>
      <c r="N2239" s="464">
        <f>IF(W2239&lt;0,AH2239,I2239)</f>
        <v/>
      </c>
      <c r="O2239" s="464">
        <f>I2239-M2239</f>
        <v/>
      </c>
      <c r="P2239" s="462" t="n"/>
      <c r="Q2239" s="462">
        <f>V2239=W2239</f>
        <v/>
      </c>
      <c r="R2239" s="462">
        <f>AND(MONTH(F2239)=MONTH(X2239), YEAR(F2239)=YEAR(X2239))</f>
        <v/>
      </c>
      <c r="S2239" s="462">
        <f>AC2239="L001-901905215"</f>
        <v/>
      </c>
      <c r="T2239" s="464">
        <f>G2239-AH2239</f>
        <v/>
      </c>
      <c r="U2239" s="462" t="n"/>
      <c r="V2239" s="462" t="inlineStr">
        <is>
          <t>2305004676</t>
        </is>
      </c>
      <c r="W2239" s="462" t="inlineStr">
        <is>
          <t>2305004676</t>
        </is>
      </c>
      <c r="X2239" s="463" t="n">
        <v>45055</v>
      </c>
      <c r="Y2239" s="462" t="inlineStr">
        <is>
          <t>2305004676</t>
        </is>
      </c>
      <c r="Z2239" s="462" t="inlineStr"/>
      <c r="AA2239" s="462" t="inlineStr">
        <is>
          <t>បុគ្គលជាប់អាករ</t>
        </is>
      </c>
      <c r="AB2239" s="462" t="inlineStr">
        <is>
          <t>L001-901905215</t>
        </is>
      </c>
      <c r="AC2239" s="462" t="inlineStr">
        <is>
          <t>វីអ៊ីស៊ិន (ខេមបូឌា) អ៊ិនដាសស្ទ្រី ឯ.ក</t>
        </is>
      </c>
      <c r="AD2239" s="464" t="n">
        <v>858211</v>
      </c>
      <c r="AE2239" s="464" t="n">
        <v>780192</v>
      </c>
      <c r="AF2239" s="464" t="n">
        <v>0</v>
      </c>
      <c r="AG2239" s="464" t="n">
        <v>0</v>
      </c>
      <c r="AH2239" s="464" t="n">
        <v>78019</v>
      </c>
      <c r="AI2239" s="464" t="n">
        <v>0</v>
      </c>
      <c r="AJ2239" s="464" t="n">
        <v>0</v>
      </c>
      <c r="AK2239" s="464" t="n">
        <v>0</v>
      </c>
      <c r="AL2239" s="464" t="n">
        <v>0</v>
      </c>
      <c r="AM2239" s="464" t="n">
        <v>0</v>
      </c>
      <c r="AN2239" s="464" t="n">
        <v>0</v>
      </c>
      <c r="AO2239" s="464" t="n">
        <v>0</v>
      </c>
      <c r="AP2239" s="464" t="n">
        <v>0</v>
      </c>
      <c r="AQ2239" s="462" t="inlineStr"/>
      <c r="AR2239" s="462" t="inlineStr">
        <is>
          <t>Export Administration Fee</t>
        </is>
      </c>
      <c r="AS2239" s="462" t="inlineStr">
        <is>
          <t>បានប្រកាសពន្ធ</t>
        </is>
      </c>
    </row>
    <row r="2240">
      <c r="A2240" s="461" t="n">
        <v>2232</v>
      </c>
      <c r="B2240" s="462" t="inlineStr">
        <is>
          <t>HANDLING AND TRUCKING FEE</t>
        </is>
      </c>
      <c r="C2240" s="462" t="inlineStr">
        <is>
          <t>អ៊ិចស្ពែឌីធ័រ ខេមបូឌា អិលធីឌី</t>
        </is>
      </c>
      <c r="D2240" s="462" t="inlineStr">
        <is>
          <t>L001-100045898</t>
        </is>
      </c>
      <c r="E2240" s="462" t="inlineStr">
        <is>
          <t>TI-0248676</t>
        </is>
      </c>
      <c r="F2240" s="463" t="n">
        <v>45061</v>
      </c>
      <c r="G2240" s="464" t="n">
        <v>55380</v>
      </c>
      <c r="H2240" s="462" t="n"/>
      <c r="I2240" s="464">
        <f>G2240</f>
        <v/>
      </c>
      <c r="J2240" s="462">
        <f>IF(AND(Q2240=TRUE, R2240=TRUE, S2240=TRUE), IF(W2240&lt;-0.05, "អនុញ្ញាត (អ្នកផ្គត់ផ្គង់ប្រកាសខ្វះ)", "បានប្រកាស (អនុញ្ញាត)"), IF(AND(Q2240=FALSE, R2240=FALSE, S2240=FALSE), "ព្យួរទុក (មិនមានទិន្នន័យ)", "ប្រកាសខុស (ព្យួរទុក)"))</f>
        <v/>
      </c>
      <c r="K2240" s="462" t="inlineStr"/>
      <c r="L2240" s="462" t="inlineStr"/>
      <c r="M2240" s="464">
        <f>AH2240</f>
        <v/>
      </c>
      <c r="N2240" s="464">
        <f>IF(W2240&lt;0,AH2240,I2240)</f>
        <v/>
      </c>
      <c r="O2240" s="464">
        <f>I2240-M2240</f>
        <v/>
      </c>
      <c r="P2240" s="462" t="n"/>
      <c r="Q2240" s="462">
        <f>V2240=W2240</f>
        <v/>
      </c>
      <c r="R2240" s="462">
        <f>AND(MONTH(F2240)=MONTH(X2240), YEAR(F2240)=YEAR(X2240))</f>
        <v/>
      </c>
      <c r="S2240" s="462">
        <f>AC2240="L001-901905215"</f>
        <v/>
      </c>
      <c r="T2240" s="464">
        <f>G2240-AH2240</f>
        <v/>
      </c>
      <c r="U2240" s="462" t="n"/>
      <c r="V2240" s="462" t="inlineStr">
        <is>
          <t>TI0248676</t>
        </is>
      </c>
      <c r="W2240" s="462" t="inlineStr">
        <is>
          <t>TI0248676</t>
        </is>
      </c>
      <c r="X2240" s="463" t="n">
        <v>45061</v>
      </c>
      <c r="Y2240" s="462" t="inlineStr">
        <is>
          <t>TI-0248676</t>
        </is>
      </c>
      <c r="Z2240" s="462" t="inlineStr"/>
      <c r="AA2240" s="462" t="inlineStr">
        <is>
          <t>បុគ្គលជាប់អាករ</t>
        </is>
      </c>
      <c r="AB2240" s="462" t="inlineStr">
        <is>
          <t>L001-901905215</t>
        </is>
      </c>
      <c r="AC2240" s="462" t="inlineStr">
        <is>
          <t>វីអ៊ីស៊ិន (ខេមបូឌា) អ៊ិនដាសស្ទ្រី ឯ.ក</t>
        </is>
      </c>
      <c r="AD2240" s="464" t="n">
        <v>609267</v>
      </c>
      <c r="AE2240" s="464" t="n">
        <v>553879</v>
      </c>
      <c r="AF2240" s="464" t="n">
        <v>0</v>
      </c>
      <c r="AG2240" s="464" t="n">
        <v>0</v>
      </c>
      <c r="AH2240" s="464" t="n">
        <v>55388</v>
      </c>
      <c r="AI2240" s="464" t="n">
        <v>0</v>
      </c>
      <c r="AJ2240" s="464" t="n">
        <v>0</v>
      </c>
      <c r="AK2240" s="464" t="n">
        <v>0</v>
      </c>
      <c r="AL2240" s="464" t="n">
        <v>0</v>
      </c>
      <c r="AM2240" s="464" t="n">
        <v>0</v>
      </c>
      <c r="AN2240" s="464" t="n">
        <v>0</v>
      </c>
      <c r="AO2240" s="464" t="n">
        <v>0</v>
      </c>
      <c r="AP2240" s="464" t="n">
        <v>0</v>
      </c>
      <c r="AQ2240" s="462" t="inlineStr"/>
      <c r="AR2240" s="462" t="inlineStr">
        <is>
          <t>Local Charge</t>
        </is>
      </c>
      <c r="AS2240" s="462" t="inlineStr">
        <is>
          <t>បានប្រកាសពន្ធ</t>
        </is>
      </c>
    </row>
    <row r="2241">
      <c r="A2241" s="461" t="n">
        <v>2233</v>
      </c>
      <c r="B2241" s="462" t="inlineStr">
        <is>
          <t>CLERANCE FEE</t>
        </is>
      </c>
      <c r="C2241" s="462" t="inlineStr">
        <is>
          <t>56ប៊ី-លីង សឹបផ្លាយ ឆេន មេនេចម៉ិន ឯ.ក</t>
        </is>
      </c>
      <c r="D2241" s="462" t="inlineStr">
        <is>
          <t>K004-902004795</t>
        </is>
      </c>
      <c r="E2241" s="462" t="inlineStr">
        <is>
          <t>TI2023-0658</t>
        </is>
      </c>
      <c r="F2241" s="463" t="n">
        <v>45075</v>
      </c>
      <c r="G2241" s="464" t="n">
        <v>172746</v>
      </c>
      <c r="H2241" s="462" t="n"/>
      <c r="I2241" s="464">
        <f>G2241</f>
        <v/>
      </c>
      <c r="J2241" s="462">
        <f>IF(AND(Q2241=TRUE, R2241=TRUE, S2241=TRUE), IF(W2241&lt;-0.05, "អនុញ្ញាត (អ្នកផ្គត់ផ្គង់ប្រកាសខ្វះ)", "បានប្រកាស (អនុញ្ញាត)"), IF(AND(Q2241=FALSE, R2241=FALSE, S2241=FALSE), "ព្យួរទុក (មិនមានទិន្នន័យ)", "ប្រកាសខុស (ព្យួរទុក)"))</f>
        <v/>
      </c>
      <c r="K2241" s="462" t="inlineStr"/>
      <c r="L2241" s="462" t="inlineStr"/>
      <c r="M2241" s="464">
        <f>AH2241</f>
        <v/>
      </c>
      <c r="N2241" s="464">
        <f>IF(W2241&lt;0,AH2241,I2241)</f>
        <v/>
      </c>
      <c r="O2241" s="464">
        <f>I2241-M2241</f>
        <v/>
      </c>
      <c r="P2241" s="462" t="n"/>
      <c r="Q2241" s="462">
        <f>V2241=W2241</f>
        <v/>
      </c>
      <c r="R2241" s="462">
        <f>AND(MONTH(F2241)=MONTH(X2241), YEAR(F2241)=YEAR(X2241))</f>
        <v/>
      </c>
      <c r="S2241" s="462">
        <f>AC2241="L001-901905215"</f>
        <v/>
      </c>
      <c r="T2241" s="464">
        <f>G2241-AH2241</f>
        <v/>
      </c>
      <c r="U2241" s="462" t="n"/>
      <c r="V2241" s="462" t="inlineStr">
        <is>
          <t>TI20230658</t>
        </is>
      </c>
      <c r="W2241" s="462" t="inlineStr">
        <is>
          <t>TI20230658</t>
        </is>
      </c>
      <c r="X2241" s="463" t="n">
        <v>45075</v>
      </c>
      <c r="Y2241" s="462" t="inlineStr">
        <is>
          <t>TI2023-0658</t>
        </is>
      </c>
      <c r="Z2241" s="462" t="inlineStr"/>
      <c r="AA2241" s="462" t="inlineStr">
        <is>
          <t>បុគ្គលជាប់អាករ</t>
        </is>
      </c>
      <c r="AB2241" s="462" t="inlineStr">
        <is>
          <t>L001-901905215</t>
        </is>
      </c>
      <c r="AC2241" s="462" t="inlineStr">
        <is>
          <t>វីអ៊ីស៊ិន (ខេមបូឌា) អ៊ិនដាសស្ទ្រី ឯ.ក</t>
        </is>
      </c>
      <c r="AD2241" s="464" t="n">
        <v>1900206</v>
      </c>
      <c r="AE2241" s="464" t="n">
        <v>1727460</v>
      </c>
      <c r="AF2241" s="464" t="n">
        <v>0</v>
      </c>
      <c r="AG2241" s="464" t="n">
        <v>0</v>
      </c>
      <c r="AH2241" s="464" t="n">
        <v>172746</v>
      </c>
      <c r="AI2241" s="464" t="n">
        <v>0</v>
      </c>
      <c r="AJ2241" s="464" t="n">
        <v>0</v>
      </c>
      <c r="AK2241" s="464" t="n">
        <v>0</v>
      </c>
      <c r="AL2241" s="464" t="n">
        <v>0</v>
      </c>
      <c r="AM2241" s="464" t="n">
        <v>0</v>
      </c>
      <c r="AN2241" s="464" t="n">
        <v>0</v>
      </c>
      <c r="AO2241" s="464" t="n">
        <v>0</v>
      </c>
      <c r="AP2241" s="464" t="n">
        <v>0</v>
      </c>
      <c r="AQ2241" s="462" t="inlineStr"/>
      <c r="AR2241" s="462" t="inlineStr">
        <is>
          <t>CLEARANCE FEE</t>
        </is>
      </c>
      <c r="AS2241" s="462" t="inlineStr">
        <is>
          <t>បានប្រកាសពន្ធ</t>
        </is>
      </c>
    </row>
    <row r="2242">
      <c r="A2242" s="461" t="n">
        <v>2234</v>
      </c>
      <c r="B2242" s="462" t="inlineStr">
        <is>
          <t>Export Charge</t>
        </is>
      </c>
      <c r="C2242" s="462" t="inlineStr">
        <is>
          <t>ឆាយ ដា ឡូយីស្ទីក</t>
        </is>
      </c>
      <c r="D2242" s="462" t="inlineStr">
        <is>
          <t>L001-100063098</t>
        </is>
      </c>
      <c r="E2242" s="462" t="inlineStr">
        <is>
          <t>2305004669</t>
        </is>
      </c>
      <c r="F2242" s="463" t="n">
        <v>45055</v>
      </c>
      <c r="G2242" s="464" t="n">
        <v>90403</v>
      </c>
      <c r="H2242" s="462" t="n"/>
      <c r="I2242" s="464">
        <f>G2242</f>
        <v/>
      </c>
      <c r="J2242" s="462">
        <f>IF(AND(Q2242=TRUE, R2242=TRUE, S2242=TRUE), IF(W2242&lt;-0.05, "អនុញ្ញាត (អ្នកផ្គត់ផ្គង់ប្រកាសខ្វះ)", "បានប្រកាស (អនុញ្ញាត)"), IF(AND(Q2242=FALSE, R2242=FALSE, S2242=FALSE), "ព្យួរទុក (មិនមានទិន្នន័យ)", "ប្រកាសខុស (ព្យួរទុក)"))</f>
        <v/>
      </c>
      <c r="K2242" s="462" t="inlineStr"/>
      <c r="L2242" s="462" t="inlineStr"/>
      <c r="M2242" s="464">
        <f>AH2242</f>
        <v/>
      </c>
      <c r="N2242" s="464">
        <f>IF(W2242&lt;0,AH2242,I2242)</f>
        <v/>
      </c>
      <c r="O2242" s="464">
        <f>I2242-M2242</f>
        <v/>
      </c>
      <c r="P2242" s="462" t="n"/>
      <c r="Q2242" s="462">
        <f>V2242=W2242</f>
        <v/>
      </c>
      <c r="R2242" s="462">
        <f>AND(MONTH(F2242)=MONTH(X2242), YEAR(F2242)=YEAR(X2242))</f>
        <v/>
      </c>
      <c r="S2242" s="462">
        <f>AC2242="L001-901905215"</f>
        <v/>
      </c>
      <c r="T2242" s="464">
        <f>G2242-AH2242</f>
        <v/>
      </c>
      <c r="U2242" s="462" t="n"/>
      <c r="V2242" s="462" t="inlineStr">
        <is>
          <t>2305004669</t>
        </is>
      </c>
      <c r="W2242" s="462" t="inlineStr">
        <is>
          <t>2305004669</t>
        </is>
      </c>
      <c r="X2242" s="463" t="n">
        <v>45055</v>
      </c>
      <c r="Y2242" s="462" t="inlineStr">
        <is>
          <t>2305004669</t>
        </is>
      </c>
      <c r="Z2242" s="462" t="inlineStr"/>
      <c r="AA2242" s="462" t="inlineStr">
        <is>
          <t>បុគ្គលជាប់អាករ</t>
        </is>
      </c>
      <c r="AB2242" s="462" t="inlineStr">
        <is>
          <t>L001-901905215</t>
        </is>
      </c>
      <c r="AC2242" s="462" t="inlineStr">
        <is>
          <t>វីអ៊ីស៊ិន (ខេមបូឌា) អ៊ិនដាសស្ទ្រី ឯ.ក</t>
        </is>
      </c>
      <c r="AD2242" s="464" t="n">
        <v>994435</v>
      </c>
      <c r="AE2242" s="464" t="n">
        <v>904032</v>
      </c>
      <c r="AF2242" s="464" t="n">
        <v>0</v>
      </c>
      <c r="AG2242" s="464" t="n">
        <v>0</v>
      </c>
      <c r="AH2242" s="464" t="n">
        <v>90403</v>
      </c>
      <c r="AI2242" s="464" t="n">
        <v>0</v>
      </c>
      <c r="AJ2242" s="464" t="n">
        <v>0</v>
      </c>
      <c r="AK2242" s="464" t="n">
        <v>0</v>
      </c>
      <c r="AL2242" s="464" t="n">
        <v>0</v>
      </c>
      <c r="AM2242" s="464" t="n">
        <v>0</v>
      </c>
      <c r="AN2242" s="464" t="n">
        <v>0</v>
      </c>
      <c r="AO2242" s="464" t="n">
        <v>0</v>
      </c>
      <c r="AP2242" s="464" t="n">
        <v>0</v>
      </c>
      <c r="AQ2242" s="462" t="inlineStr"/>
      <c r="AR2242" s="462" t="inlineStr">
        <is>
          <t>Export Administration Fee</t>
        </is>
      </c>
      <c r="AS2242" s="462" t="inlineStr">
        <is>
          <t>បានប្រកាសពន្ធ</t>
        </is>
      </c>
    </row>
    <row r="2243">
      <c r="A2243" s="461" t="n">
        <v>2235</v>
      </c>
      <c r="B2243" s="462" t="inlineStr">
        <is>
          <t>HANDLING AND TRUCKING FEE</t>
        </is>
      </c>
      <c r="C2243" s="462" t="inlineStr">
        <is>
          <t>អ៊ិចស្ពែឌីធ័រ ខេមបូឌា អិលធីឌី</t>
        </is>
      </c>
      <c r="D2243" s="462" t="inlineStr">
        <is>
          <t>L001-100045898</t>
        </is>
      </c>
      <c r="E2243" s="462" t="inlineStr">
        <is>
          <t>TI-0248682</t>
        </is>
      </c>
      <c r="F2243" s="463" t="n">
        <v>45061</v>
      </c>
      <c r="G2243" s="464" t="n">
        <v>188834</v>
      </c>
      <c r="H2243" s="462" t="n"/>
      <c r="I2243" s="464">
        <f>G2243</f>
        <v/>
      </c>
      <c r="J2243" s="462">
        <f>IF(AND(Q2243=TRUE, R2243=TRUE, S2243=TRUE), IF(W2243&lt;-0.05, "អនុញ្ញាត (អ្នកផ្គត់ផ្គង់ប្រកាសខ្វះ)", "បានប្រកាស (អនុញ្ញាត)"), IF(AND(Q2243=FALSE, R2243=FALSE, S2243=FALSE), "ព្យួរទុក (មិនមានទិន្នន័យ)", "ប្រកាសខុស (ព្យួរទុក)"))</f>
        <v/>
      </c>
      <c r="K2243" s="462" t="inlineStr"/>
      <c r="L2243" s="462" t="inlineStr"/>
      <c r="M2243" s="464">
        <f>AH2243</f>
        <v/>
      </c>
      <c r="N2243" s="464">
        <f>IF(W2243&lt;0,AH2243,I2243)</f>
        <v/>
      </c>
      <c r="O2243" s="464">
        <f>I2243-M2243</f>
        <v/>
      </c>
      <c r="P2243" s="462" t="n"/>
      <c r="Q2243" s="462">
        <f>V2243=W2243</f>
        <v/>
      </c>
      <c r="R2243" s="462">
        <f>AND(MONTH(F2243)=MONTH(X2243), YEAR(F2243)=YEAR(X2243))</f>
        <v/>
      </c>
      <c r="S2243" s="462">
        <f>AC2243="L001-901905215"</f>
        <v/>
      </c>
      <c r="T2243" s="464">
        <f>G2243-AH2243</f>
        <v/>
      </c>
      <c r="U2243" s="462" t="n"/>
      <c r="V2243" s="462" t="inlineStr">
        <is>
          <t>TI0248682</t>
        </is>
      </c>
      <c r="W2243" s="462" t="inlineStr">
        <is>
          <t>TI0248682</t>
        </is>
      </c>
      <c r="X2243" s="463" t="n">
        <v>45061</v>
      </c>
      <c r="Y2243" s="462" t="inlineStr">
        <is>
          <t>TI-0248682</t>
        </is>
      </c>
      <c r="Z2243" s="462" t="inlineStr"/>
      <c r="AA2243" s="462" t="inlineStr">
        <is>
          <t>បុគ្គលជាប់អាករ</t>
        </is>
      </c>
      <c r="AB2243" s="462" t="inlineStr">
        <is>
          <t>L001-901905215</t>
        </is>
      </c>
      <c r="AC2243" s="462" t="inlineStr">
        <is>
          <t>វីអ៊ីស៊ិន (ខេមបូឌា) អ៊ិនដាសស្ទ្រី ឯ.ក</t>
        </is>
      </c>
      <c r="AD2243" s="464" t="n">
        <v>2077211</v>
      </c>
      <c r="AE2243" s="464" t="n">
        <v>1888374</v>
      </c>
      <c r="AF2243" s="464" t="n">
        <v>0</v>
      </c>
      <c r="AG2243" s="464" t="n">
        <v>0</v>
      </c>
      <c r="AH2243" s="464" t="n">
        <v>188837</v>
      </c>
      <c r="AI2243" s="464" t="n">
        <v>0</v>
      </c>
      <c r="AJ2243" s="464" t="n">
        <v>0</v>
      </c>
      <c r="AK2243" s="464" t="n">
        <v>0</v>
      </c>
      <c r="AL2243" s="464" t="n">
        <v>0</v>
      </c>
      <c r="AM2243" s="464" t="n">
        <v>0</v>
      </c>
      <c r="AN2243" s="464" t="n">
        <v>0</v>
      </c>
      <c r="AO2243" s="464" t="n">
        <v>0</v>
      </c>
      <c r="AP2243" s="464" t="n">
        <v>0</v>
      </c>
      <c r="AQ2243" s="462" t="inlineStr"/>
      <c r="AR2243" s="462" t="inlineStr">
        <is>
          <t>Local Charge</t>
        </is>
      </c>
      <c r="AS2243" s="462" t="inlineStr">
        <is>
          <t>បានប្រកាសពន្ធ</t>
        </is>
      </c>
    </row>
    <row r="2244">
      <c r="A2244" s="461" t="n">
        <v>2236</v>
      </c>
      <c r="B2244" s="462" t="inlineStr">
        <is>
          <t>CLEARANCE AND TRUCKING FEE</t>
        </is>
      </c>
      <c r="C2244" s="462" t="inlineStr">
        <is>
          <t>56ប៊ី-លីង សឹបផ្លាយ ឆេន មេនេចម៉ិន ឯ.ក</t>
        </is>
      </c>
      <c r="D2244" s="462" t="inlineStr">
        <is>
          <t>K004-902004795</t>
        </is>
      </c>
      <c r="E2244" s="462" t="inlineStr">
        <is>
          <t>TI2023-0657</t>
        </is>
      </c>
      <c r="F2244" s="463" t="n">
        <v>45075</v>
      </c>
      <c r="G2244" s="464" t="n">
        <v>211820</v>
      </c>
      <c r="H2244" s="462" t="n"/>
      <c r="I2244" s="464">
        <f>G2244</f>
        <v/>
      </c>
      <c r="J2244" s="462">
        <f>IF(AND(Q2244=TRUE, R2244=TRUE, S2244=TRUE), IF(W2244&lt;-0.05, "អនុញ្ញាត (អ្នកផ្គត់ផ្គង់ប្រកាសខ្វះ)", "បានប្រកាស (អនុញ្ញាត)"), IF(AND(Q2244=FALSE, R2244=FALSE, S2244=FALSE), "ព្យួរទុក (មិនមានទិន្នន័យ)", "ប្រកាសខុស (ព្យួរទុក)"))</f>
        <v/>
      </c>
      <c r="K2244" s="462" t="inlineStr"/>
      <c r="L2244" s="462" t="inlineStr"/>
      <c r="M2244" s="464">
        <f>AH2244</f>
        <v/>
      </c>
      <c r="N2244" s="464">
        <f>IF(W2244&lt;0,AH2244,I2244)</f>
        <v/>
      </c>
      <c r="O2244" s="464">
        <f>I2244-M2244</f>
        <v/>
      </c>
      <c r="P2244" s="462" t="n"/>
      <c r="Q2244" s="462">
        <f>V2244=W2244</f>
        <v/>
      </c>
      <c r="R2244" s="462">
        <f>AND(MONTH(F2244)=MONTH(X2244), YEAR(F2244)=YEAR(X2244))</f>
        <v/>
      </c>
      <c r="S2244" s="462">
        <f>AC2244="L001-901905215"</f>
        <v/>
      </c>
      <c r="T2244" s="464">
        <f>G2244-AH2244</f>
        <v/>
      </c>
      <c r="U2244" s="462" t="n"/>
      <c r="V2244" s="462" t="inlineStr">
        <is>
          <t>TI20230657</t>
        </is>
      </c>
      <c r="W2244" s="462" t="inlineStr">
        <is>
          <t>TI20230657</t>
        </is>
      </c>
      <c r="X2244" s="463" t="n">
        <v>45075</v>
      </c>
      <c r="Y2244" s="462" t="inlineStr">
        <is>
          <t>TI2023-0657</t>
        </is>
      </c>
      <c r="Z2244" s="462" t="inlineStr"/>
      <c r="AA2244" s="462" t="inlineStr">
        <is>
          <t>បុគ្គលជាប់អាករ</t>
        </is>
      </c>
      <c r="AB2244" s="462" t="inlineStr">
        <is>
          <t>L001-901905215</t>
        </is>
      </c>
      <c r="AC2244" s="462" t="inlineStr">
        <is>
          <t>វីអ៊ីស៊ិន (ខេមបូឌា) អ៊ិនដាសស្ទ្រី ឯ.ក</t>
        </is>
      </c>
      <c r="AD2244" s="464" t="n">
        <v>2330015</v>
      </c>
      <c r="AE2244" s="464" t="n">
        <v>2118195</v>
      </c>
      <c r="AF2244" s="464" t="n">
        <v>0</v>
      </c>
      <c r="AG2244" s="464" t="n">
        <v>0</v>
      </c>
      <c r="AH2244" s="464" t="n">
        <v>211820</v>
      </c>
      <c r="AI2244" s="464" t="n">
        <v>0</v>
      </c>
      <c r="AJ2244" s="464" t="n">
        <v>0</v>
      </c>
      <c r="AK2244" s="464" t="n">
        <v>0</v>
      </c>
      <c r="AL2244" s="464" t="n">
        <v>0</v>
      </c>
      <c r="AM2244" s="464" t="n">
        <v>0</v>
      </c>
      <c r="AN2244" s="464" t="n">
        <v>0</v>
      </c>
      <c r="AO2244" s="464" t="n">
        <v>0</v>
      </c>
      <c r="AP2244" s="464" t="n">
        <v>0</v>
      </c>
      <c r="AQ2244" s="462" t="inlineStr"/>
      <c r="AR2244" s="462" t="inlineStr">
        <is>
          <t>CLEARANCE AND TRUCKING FEE</t>
        </is>
      </c>
      <c r="AS2244" s="462" t="inlineStr">
        <is>
          <t>បានប្រកាសពន្ធ</t>
        </is>
      </c>
    </row>
    <row r="2245">
      <c r="A2245" s="461" t="n">
        <v>2237</v>
      </c>
      <c r="B2245" s="462" t="inlineStr">
        <is>
          <t>HANDLING AND TRUCKING FEE</t>
        </is>
      </c>
      <c r="C2245" s="462" t="inlineStr">
        <is>
          <t>អ៊ិចស្ពែឌីធ័រ ខេមបូឌា អិលធីឌី</t>
        </is>
      </c>
      <c r="D2245" s="462" t="inlineStr">
        <is>
          <t>L001-100045898</t>
        </is>
      </c>
      <c r="E2245" s="462" t="inlineStr">
        <is>
          <t>TI-0248684</t>
        </is>
      </c>
      <c r="F2245" s="463" t="n">
        <v>45061</v>
      </c>
      <c r="G2245" s="464" t="n">
        <v>147942</v>
      </c>
      <c r="H2245" s="462" t="n"/>
      <c r="I2245" s="464">
        <f>G2245</f>
        <v/>
      </c>
      <c r="J2245" s="462">
        <f>IF(AND(Q2245=TRUE, R2245=TRUE, S2245=TRUE), IF(W2245&lt;-0.05, "អនុញ្ញាត (អ្នកផ្គត់ផ្គង់ប្រកាសខ្វះ)", "បានប្រកាស (អនុញ្ញាត)"), IF(AND(Q2245=FALSE, R2245=FALSE, S2245=FALSE), "ព្យួរទុក (មិនមានទិន្នន័យ)", "ប្រកាសខុស (ព្យួរទុក)"))</f>
        <v/>
      </c>
      <c r="K2245" s="462" t="inlineStr"/>
      <c r="L2245" s="462" t="inlineStr"/>
      <c r="M2245" s="464">
        <f>AH2245</f>
        <v/>
      </c>
      <c r="N2245" s="464">
        <f>IF(W2245&lt;0,AH2245,I2245)</f>
        <v/>
      </c>
      <c r="O2245" s="464">
        <f>I2245-M2245</f>
        <v/>
      </c>
      <c r="P2245" s="462" t="n"/>
      <c r="Q2245" s="462">
        <f>V2245=W2245</f>
        <v/>
      </c>
      <c r="R2245" s="462">
        <f>AND(MONTH(F2245)=MONTH(X2245), YEAR(F2245)=YEAR(X2245))</f>
        <v/>
      </c>
      <c r="S2245" s="462">
        <f>AC2245="L001-901905215"</f>
        <v/>
      </c>
      <c r="T2245" s="464">
        <f>G2245-AH2245</f>
        <v/>
      </c>
      <c r="U2245" s="462" t="n"/>
      <c r="V2245" s="462" t="inlineStr">
        <is>
          <t>TI0248684</t>
        </is>
      </c>
      <c r="W2245" s="462" t="inlineStr">
        <is>
          <t>TI0248684</t>
        </is>
      </c>
      <c r="X2245" s="463" t="n">
        <v>45061</v>
      </c>
      <c r="Y2245" s="462" t="inlineStr">
        <is>
          <t>TI-0248684</t>
        </is>
      </c>
      <c r="Z2245" s="462" t="inlineStr"/>
      <c r="AA2245" s="462" t="inlineStr">
        <is>
          <t>បុគ្គលជាប់អាករ</t>
        </is>
      </c>
      <c r="AB2245" s="462" t="inlineStr">
        <is>
          <t>L001-901905215</t>
        </is>
      </c>
      <c r="AC2245" s="462" t="inlineStr">
        <is>
          <t>វីអ៊ីស៊ិន (ខេមបូឌា) អ៊ិនដាសស្ទ្រី ឯ.ក</t>
        </is>
      </c>
      <c r="AD2245" s="464" t="n">
        <v>1627277</v>
      </c>
      <c r="AE2245" s="464" t="n">
        <v>1479343</v>
      </c>
      <c r="AF2245" s="464" t="n">
        <v>0</v>
      </c>
      <c r="AG2245" s="464" t="n">
        <v>0</v>
      </c>
      <c r="AH2245" s="464" t="n">
        <v>147934</v>
      </c>
      <c r="AI2245" s="464" t="n">
        <v>0</v>
      </c>
      <c r="AJ2245" s="464" t="n">
        <v>0</v>
      </c>
      <c r="AK2245" s="464" t="n">
        <v>0</v>
      </c>
      <c r="AL2245" s="464" t="n">
        <v>0</v>
      </c>
      <c r="AM2245" s="464" t="n">
        <v>0</v>
      </c>
      <c r="AN2245" s="464" t="n">
        <v>0</v>
      </c>
      <c r="AO2245" s="464" t="n">
        <v>0</v>
      </c>
      <c r="AP2245" s="464" t="n">
        <v>0</v>
      </c>
      <c r="AQ2245" s="462" t="inlineStr"/>
      <c r="AR2245" s="462" t="inlineStr">
        <is>
          <t>Local Charge</t>
        </is>
      </c>
      <c r="AS2245" s="462" t="inlineStr">
        <is>
          <t>បានប្រកាសពន្ធ</t>
        </is>
      </c>
    </row>
    <row r="2246">
      <c r="A2246" s="461" t="n">
        <v>2238</v>
      </c>
      <c r="B2246" s="462" t="inlineStr">
        <is>
          <t>CLERANCE FEE</t>
        </is>
      </c>
      <c r="C2246" s="462" t="inlineStr">
        <is>
          <t>56ប៊ី-លីង សឹបផ្លាយ ឆេន មេនេចម៉ិន ឯ.ក</t>
        </is>
      </c>
      <c r="D2246" s="462" t="inlineStr">
        <is>
          <t>K004-902004795</t>
        </is>
      </c>
      <c r="E2246" s="462" t="inlineStr">
        <is>
          <t>TI2023-0628</t>
        </is>
      </c>
      <c r="F2246" s="463" t="n">
        <v>45069</v>
      </c>
      <c r="G2246" s="464" t="n">
        <v>172704</v>
      </c>
      <c r="H2246" s="462" t="n"/>
      <c r="I2246" s="464">
        <f>G2246</f>
        <v/>
      </c>
      <c r="J2246" s="462">
        <f>IF(AND(Q2246=TRUE, R2246=TRUE, S2246=TRUE), IF(W2246&lt;-0.05, "អនុញ្ញាត (អ្នកផ្គត់ផ្គង់ប្រកាសខ្វះ)", "បានប្រកាស (អនុញ្ញាត)"), IF(AND(Q2246=FALSE, R2246=FALSE, S2246=FALSE), "ព្យួរទុក (មិនមានទិន្នន័យ)", "ប្រកាសខុស (ព្យួរទុក)"))</f>
        <v/>
      </c>
      <c r="K2246" s="462" t="inlineStr"/>
      <c r="L2246" s="462" t="inlineStr"/>
      <c r="M2246" s="464">
        <f>AH2246</f>
        <v/>
      </c>
      <c r="N2246" s="464">
        <f>IF(W2246&lt;0,AH2246,I2246)</f>
        <v/>
      </c>
      <c r="O2246" s="464">
        <f>I2246-M2246</f>
        <v/>
      </c>
      <c r="P2246" s="462" t="n"/>
      <c r="Q2246" s="462">
        <f>V2246=W2246</f>
        <v/>
      </c>
      <c r="R2246" s="462">
        <f>AND(MONTH(F2246)=MONTH(X2246), YEAR(F2246)=YEAR(X2246))</f>
        <v/>
      </c>
      <c r="S2246" s="462">
        <f>AC2246="L001-901905215"</f>
        <v/>
      </c>
      <c r="T2246" s="464">
        <f>G2246-AH2246</f>
        <v/>
      </c>
      <c r="U2246" s="462" t="n"/>
      <c r="V2246" s="462" t="inlineStr">
        <is>
          <t>TI20230628</t>
        </is>
      </c>
      <c r="W2246" s="462" t="inlineStr">
        <is>
          <t>TI20230628</t>
        </is>
      </c>
      <c r="X2246" s="463" t="n">
        <v>45069</v>
      </c>
      <c r="Y2246" s="462" t="inlineStr">
        <is>
          <t>TI2023-0628</t>
        </is>
      </c>
      <c r="Z2246" s="462" t="inlineStr"/>
      <c r="AA2246" s="462" t="inlineStr">
        <is>
          <t>បុគ្គលជាប់អាករ</t>
        </is>
      </c>
      <c r="AB2246" s="462" t="inlineStr">
        <is>
          <t>L001-901905215</t>
        </is>
      </c>
      <c r="AC2246" s="462" t="inlineStr">
        <is>
          <t>វីអ៊ីស៊ិន (ខេមបូឌា) អ៊ិនដាសស្ទ្រី ឯ.ក</t>
        </is>
      </c>
      <c r="AD2246" s="464" t="n">
        <v>1899744</v>
      </c>
      <c r="AE2246" s="464" t="n">
        <v>1727040</v>
      </c>
      <c r="AF2246" s="464" t="n">
        <v>0</v>
      </c>
      <c r="AG2246" s="464" t="n">
        <v>0</v>
      </c>
      <c r="AH2246" s="464" t="n">
        <v>172704</v>
      </c>
      <c r="AI2246" s="464" t="n">
        <v>0</v>
      </c>
      <c r="AJ2246" s="464" t="n">
        <v>0</v>
      </c>
      <c r="AK2246" s="464" t="n">
        <v>0</v>
      </c>
      <c r="AL2246" s="464" t="n">
        <v>0</v>
      </c>
      <c r="AM2246" s="464" t="n">
        <v>0</v>
      </c>
      <c r="AN2246" s="464" t="n">
        <v>0</v>
      </c>
      <c r="AO2246" s="464" t="n">
        <v>0</v>
      </c>
      <c r="AP2246" s="464" t="n">
        <v>0</v>
      </c>
      <c r="AQ2246" s="462" t="inlineStr"/>
      <c r="AR2246" s="462" t="inlineStr">
        <is>
          <t>CLEARANCE FEE</t>
        </is>
      </c>
      <c r="AS2246" s="462" t="inlineStr">
        <is>
          <t>បានប្រកាសពន្ធ</t>
        </is>
      </c>
    </row>
    <row r="2247">
      <c r="A2247" s="461" t="n">
        <v>2239</v>
      </c>
      <c r="B2247" s="462" t="inlineStr">
        <is>
          <t>Worker fee</t>
        </is>
      </c>
      <c r="C2247" s="462" t="inlineStr">
        <is>
          <t>ឆាយ ដា ឡូយីស្ទីក</t>
        </is>
      </c>
      <c r="D2247" s="462" t="inlineStr">
        <is>
          <t>L001-100063098</t>
        </is>
      </c>
      <c r="E2247" s="462" t="inlineStr">
        <is>
          <t>2305004500</t>
        </is>
      </c>
      <c r="F2247" s="463" t="n">
        <v>45049</v>
      </c>
      <c r="G2247" s="464" t="n">
        <v>18540</v>
      </c>
      <c r="H2247" s="462" t="n"/>
      <c r="I2247" s="464">
        <f>G2247</f>
        <v/>
      </c>
      <c r="J2247" s="462">
        <f>IF(AND(Q2247=TRUE, R2247=TRUE, S2247=TRUE), IF(W2247&lt;-0.05, "អនុញ្ញាត (អ្នកផ្គត់ផ្គង់ប្រកាសខ្វះ)", "បានប្រកាស (អនុញ្ញាត)"), IF(AND(Q2247=FALSE, R2247=FALSE, S2247=FALSE), "ព្យួរទុក (មិនមានទិន្នន័យ)", "ប្រកាសខុស (ព្យួរទុក)"))</f>
        <v/>
      </c>
      <c r="K2247" s="462" t="inlineStr"/>
      <c r="L2247" s="462" t="inlineStr"/>
      <c r="M2247" s="464">
        <f>AH2247</f>
        <v/>
      </c>
      <c r="N2247" s="464">
        <f>IF(W2247&lt;0,AH2247,I2247)</f>
        <v/>
      </c>
      <c r="O2247" s="464">
        <f>I2247-M2247</f>
        <v/>
      </c>
      <c r="P2247" s="462" t="n"/>
      <c r="Q2247" s="462">
        <f>V2247=W2247</f>
        <v/>
      </c>
      <c r="R2247" s="462">
        <f>AND(MONTH(F2247)=MONTH(X2247), YEAR(F2247)=YEAR(X2247))</f>
        <v/>
      </c>
      <c r="S2247" s="462">
        <f>AC2247="L001-901905215"</f>
        <v/>
      </c>
      <c r="T2247" s="464">
        <f>G2247-AH2247</f>
        <v/>
      </c>
      <c r="U2247" s="462" t="n"/>
      <c r="V2247" s="462" t="inlineStr">
        <is>
          <t>2305004500</t>
        </is>
      </c>
      <c r="W2247" s="462" t="inlineStr">
        <is>
          <t>2305004500</t>
        </is>
      </c>
      <c r="X2247" s="463" t="n">
        <v>45049</v>
      </c>
      <c r="Y2247" s="462" t="inlineStr">
        <is>
          <t>2305004500</t>
        </is>
      </c>
      <c r="Z2247" s="462" t="inlineStr"/>
      <c r="AA2247" s="462" t="inlineStr">
        <is>
          <t>បុគ្គលជាប់អាករ</t>
        </is>
      </c>
      <c r="AB2247" s="462" t="inlineStr">
        <is>
          <t>L001-901905215</t>
        </is>
      </c>
      <c r="AC2247" s="462" t="inlineStr">
        <is>
          <t>វីអ៊ីស៊ិន (ខេមបូឌា) អ៊ិនដាសស្ទ្រី ឯ.ក</t>
        </is>
      </c>
      <c r="AD2247" s="464" t="n">
        <v>203940</v>
      </c>
      <c r="AE2247" s="464" t="n">
        <v>185400</v>
      </c>
      <c r="AF2247" s="464" t="n">
        <v>0</v>
      </c>
      <c r="AG2247" s="464" t="n">
        <v>0</v>
      </c>
      <c r="AH2247" s="464" t="n">
        <v>18540</v>
      </c>
      <c r="AI2247" s="464" t="n">
        <v>0</v>
      </c>
      <c r="AJ2247" s="464" t="n">
        <v>0</v>
      </c>
      <c r="AK2247" s="464" t="n">
        <v>0</v>
      </c>
      <c r="AL2247" s="464" t="n">
        <v>0</v>
      </c>
      <c r="AM2247" s="464" t="n">
        <v>0</v>
      </c>
      <c r="AN2247" s="464" t="n">
        <v>0</v>
      </c>
      <c r="AO2247" s="464" t="n">
        <v>0</v>
      </c>
      <c r="AP2247" s="464" t="n">
        <v>0</v>
      </c>
      <c r="AQ2247" s="462" t="inlineStr"/>
      <c r="AR2247" s="462" t="inlineStr">
        <is>
          <t>Worker Fee</t>
        </is>
      </c>
      <c r="AS2247" s="462" t="inlineStr">
        <is>
          <t>បានប្រកាសពន្ធ</t>
        </is>
      </c>
    </row>
    <row r="2248">
      <c r="A2248" s="461" t="n">
        <v>2240</v>
      </c>
      <c r="B2248" s="462" t="inlineStr">
        <is>
          <t>Export Charge</t>
        </is>
      </c>
      <c r="C2248" s="462" t="inlineStr">
        <is>
          <t>ឆាយ ដា ឡូយីស្ទីក</t>
        </is>
      </c>
      <c r="D2248" s="462" t="inlineStr">
        <is>
          <t>L001-100063098</t>
        </is>
      </c>
      <c r="E2248" s="462" t="inlineStr">
        <is>
          <t>2305004660</t>
        </is>
      </c>
      <c r="F2248" s="463" t="n">
        <v>45055</v>
      </c>
      <c r="G2248" s="464" t="n">
        <v>78019</v>
      </c>
      <c r="H2248" s="462" t="n"/>
      <c r="I2248" s="464">
        <f>G2248</f>
        <v/>
      </c>
      <c r="J2248" s="462">
        <f>IF(AND(Q2248=TRUE, R2248=TRUE, S2248=TRUE), IF(W2248&lt;-0.05, "អនុញ្ញាត (អ្នកផ្គត់ផ្គង់ប្រកាសខ្វះ)", "បានប្រកាស (អនុញ្ញាត)"), IF(AND(Q2248=FALSE, R2248=FALSE, S2248=FALSE), "ព្យួរទុក (មិនមានទិន្នន័យ)", "ប្រកាសខុស (ព្យួរទុក)"))</f>
        <v/>
      </c>
      <c r="K2248" s="462" t="inlineStr"/>
      <c r="L2248" s="462" t="inlineStr"/>
      <c r="M2248" s="464">
        <f>AH2248</f>
        <v/>
      </c>
      <c r="N2248" s="464">
        <f>IF(W2248&lt;0,AH2248,I2248)</f>
        <v/>
      </c>
      <c r="O2248" s="464">
        <f>I2248-M2248</f>
        <v/>
      </c>
      <c r="P2248" s="462" t="n"/>
      <c r="Q2248" s="462">
        <f>V2248=W2248</f>
        <v/>
      </c>
      <c r="R2248" s="462">
        <f>AND(MONTH(F2248)=MONTH(X2248), YEAR(F2248)=YEAR(X2248))</f>
        <v/>
      </c>
      <c r="S2248" s="462">
        <f>AC2248="L001-901905215"</f>
        <v/>
      </c>
      <c r="T2248" s="464">
        <f>G2248-AH2248</f>
        <v/>
      </c>
      <c r="U2248" s="462" t="n"/>
      <c r="V2248" s="462" t="inlineStr">
        <is>
          <t>2305004660</t>
        </is>
      </c>
      <c r="W2248" s="462" t="inlineStr">
        <is>
          <t>2305004660</t>
        </is>
      </c>
      <c r="X2248" s="463" t="n">
        <v>45055</v>
      </c>
      <c r="Y2248" s="462" t="inlineStr">
        <is>
          <t>2305004660</t>
        </is>
      </c>
      <c r="Z2248" s="462" t="inlineStr"/>
      <c r="AA2248" s="462" t="inlineStr">
        <is>
          <t>បុគ្គលជាប់អាករ</t>
        </is>
      </c>
      <c r="AB2248" s="462" t="inlineStr">
        <is>
          <t>L001-901905215</t>
        </is>
      </c>
      <c r="AC2248" s="462" t="inlineStr">
        <is>
          <t>វីអ៊ីស៊ិន (ខេមបូឌា) អ៊ិនដាសស្ទ្រី ឯ.ក</t>
        </is>
      </c>
      <c r="AD2248" s="464" t="n">
        <v>858211</v>
      </c>
      <c r="AE2248" s="464" t="n">
        <v>780192</v>
      </c>
      <c r="AF2248" s="464" t="n">
        <v>0</v>
      </c>
      <c r="AG2248" s="464" t="n">
        <v>0</v>
      </c>
      <c r="AH2248" s="464" t="n">
        <v>78019</v>
      </c>
      <c r="AI2248" s="464" t="n">
        <v>0</v>
      </c>
      <c r="AJ2248" s="464" t="n">
        <v>0</v>
      </c>
      <c r="AK2248" s="464" t="n">
        <v>0</v>
      </c>
      <c r="AL2248" s="464" t="n">
        <v>0</v>
      </c>
      <c r="AM2248" s="464" t="n">
        <v>0</v>
      </c>
      <c r="AN2248" s="464" t="n">
        <v>0</v>
      </c>
      <c r="AO2248" s="464" t="n">
        <v>0</v>
      </c>
      <c r="AP2248" s="464" t="n">
        <v>0</v>
      </c>
      <c r="AQ2248" s="462" t="inlineStr"/>
      <c r="AR2248" s="462" t="inlineStr">
        <is>
          <t>Export Administration Fee</t>
        </is>
      </c>
      <c r="AS2248" s="462" t="inlineStr">
        <is>
          <t>បានប្រកាសពន្ធ</t>
        </is>
      </c>
    </row>
    <row r="2249">
      <c r="A2249" s="461" t="n">
        <v>2241</v>
      </c>
      <c r="B2249" s="462" t="inlineStr">
        <is>
          <t>HANDLING AND TRUCKING FEE</t>
        </is>
      </c>
      <c r="C2249" s="462" t="inlineStr">
        <is>
          <t>អ៊ិចស្ពែឌីធ័រ ខេមបូឌា អិលធីឌី</t>
        </is>
      </c>
      <c r="D2249" s="462" t="inlineStr">
        <is>
          <t>L001-100045898</t>
        </is>
      </c>
      <c r="E2249" s="462" t="inlineStr">
        <is>
          <t>TI-0249068</t>
        </is>
      </c>
      <c r="F2249" s="463" t="n">
        <v>45068</v>
      </c>
      <c r="G2249" s="464" t="n">
        <v>57397</v>
      </c>
      <c r="H2249" s="462" t="n"/>
      <c r="I2249" s="464">
        <f>G2249</f>
        <v/>
      </c>
      <c r="J2249" s="462">
        <f>IF(AND(Q2249=TRUE, R2249=TRUE, S2249=TRUE), IF(W2249&lt;-0.05, "អនុញ្ញាត (អ្នកផ្គត់ផ្គង់ប្រកាសខ្វះ)", "បានប្រកាស (អនុញ្ញាត)"), IF(AND(Q2249=FALSE, R2249=FALSE, S2249=FALSE), "ព្យួរទុក (មិនមានទិន្នន័យ)", "ប្រកាសខុស (ព្យួរទុក)"))</f>
        <v/>
      </c>
      <c r="K2249" s="462" t="inlineStr"/>
      <c r="L2249" s="462" t="inlineStr"/>
      <c r="M2249" s="464">
        <f>AH2249</f>
        <v/>
      </c>
      <c r="N2249" s="464">
        <f>IF(W2249&lt;0,AH2249,I2249)</f>
        <v/>
      </c>
      <c r="O2249" s="464">
        <f>I2249-M2249</f>
        <v/>
      </c>
      <c r="P2249" s="462" t="n"/>
      <c r="Q2249" s="462">
        <f>V2249=W2249</f>
        <v/>
      </c>
      <c r="R2249" s="462">
        <f>AND(MONTH(F2249)=MONTH(X2249), YEAR(F2249)=YEAR(X2249))</f>
        <v/>
      </c>
      <c r="S2249" s="462">
        <f>AC2249="L001-901905215"</f>
        <v/>
      </c>
      <c r="T2249" s="464">
        <f>G2249-AH2249</f>
        <v/>
      </c>
      <c r="U2249" s="462" t="n"/>
      <c r="V2249" s="462" t="inlineStr">
        <is>
          <t>TI0249068</t>
        </is>
      </c>
      <c r="W2249" s="462" t="inlineStr">
        <is>
          <t>TI0249068</t>
        </is>
      </c>
      <c r="X2249" s="463" t="n">
        <v>45068</v>
      </c>
      <c r="Y2249" s="462" t="inlineStr">
        <is>
          <t>TI-0249068</t>
        </is>
      </c>
      <c r="Z2249" s="462" t="inlineStr"/>
      <c r="AA2249" s="462" t="inlineStr">
        <is>
          <t>បុគ្គលជាប់អាករ</t>
        </is>
      </c>
      <c r="AB2249" s="462" t="inlineStr">
        <is>
          <t>L001-901905215</t>
        </is>
      </c>
      <c r="AC2249" s="462" t="inlineStr">
        <is>
          <t>វីអ៊ីស៊ិន (ខេមបូឌា) អ៊ិនដាសស្ទ្រី ឯ.ក</t>
        </is>
      </c>
      <c r="AD2249" s="464" t="n">
        <v>631285</v>
      </c>
      <c r="AE2249" s="464" t="n">
        <v>573895</v>
      </c>
      <c r="AF2249" s="464" t="n">
        <v>0</v>
      </c>
      <c r="AG2249" s="464" t="n">
        <v>0</v>
      </c>
      <c r="AH2249" s="464" t="n">
        <v>57390</v>
      </c>
      <c r="AI2249" s="464" t="n">
        <v>0</v>
      </c>
      <c r="AJ2249" s="464" t="n">
        <v>0</v>
      </c>
      <c r="AK2249" s="464" t="n">
        <v>0</v>
      </c>
      <c r="AL2249" s="464" t="n">
        <v>0</v>
      </c>
      <c r="AM2249" s="464" t="n">
        <v>0</v>
      </c>
      <c r="AN2249" s="464" t="n">
        <v>0</v>
      </c>
      <c r="AO2249" s="464" t="n">
        <v>0</v>
      </c>
      <c r="AP2249" s="464" t="n">
        <v>0</v>
      </c>
      <c r="AQ2249" s="462" t="inlineStr"/>
      <c r="AR2249" s="462" t="inlineStr">
        <is>
          <t>Local Charge</t>
        </is>
      </c>
      <c r="AS2249" s="462" t="inlineStr">
        <is>
          <t>បានប្រកាសពន្ធ</t>
        </is>
      </c>
    </row>
    <row r="2250">
      <c r="A2250" s="461" t="n">
        <v>2242</v>
      </c>
      <c r="B2250" s="462" t="inlineStr">
        <is>
          <t>CLERANCE FEE</t>
        </is>
      </c>
      <c r="C2250" s="462" t="inlineStr">
        <is>
          <t>56ប៊ី-លីង សឹបផ្លាយ ឆេន មេនេចម៉ិន ឯ.ក</t>
        </is>
      </c>
      <c r="D2250" s="462" t="inlineStr">
        <is>
          <t>K004-902004795</t>
        </is>
      </c>
      <c r="E2250" s="462" t="inlineStr">
        <is>
          <t>TI2023-0627</t>
        </is>
      </c>
      <c r="F2250" s="463" t="n">
        <v>45069</v>
      </c>
      <c r="G2250" s="464" t="n">
        <v>172704</v>
      </c>
      <c r="H2250" s="462" t="n"/>
      <c r="I2250" s="464">
        <f>G2250</f>
        <v/>
      </c>
      <c r="J2250" s="462">
        <f>IF(AND(Q2250=TRUE, R2250=TRUE, S2250=TRUE), IF(W2250&lt;-0.05, "អនុញ្ញាត (អ្នកផ្គត់ផ្គង់ប្រកាសខ្វះ)", "បានប្រកាស (អនុញ្ញាត)"), IF(AND(Q2250=FALSE, R2250=FALSE, S2250=FALSE), "ព្យួរទុក (មិនមានទិន្នន័យ)", "ប្រកាសខុស (ព្យួរទុក)"))</f>
        <v/>
      </c>
      <c r="K2250" s="462" t="inlineStr"/>
      <c r="L2250" s="462" t="inlineStr"/>
      <c r="M2250" s="464">
        <f>AH2250</f>
        <v/>
      </c>
      <c r="N2250" s="464">
        <f>IF(W2250&lt;0,AH2250,I2250)</f>
        <v/>
      </c>
      <c r="O2250" s="464">
        <f>I2250-M2250</f>
        <v/>
      </c>
      <c r="P2250" s="462" t="n"/>
      <c r="Q2250" s="462">
        <f>V2250=W2250</f>
        <v/>
      </c>
      <c r="R2250" s="462">
        <f>AND(MONTH(F2250)=MONTH(X2250), YEAR(F2250)=YEAR(X2250))</f>
        <v/>
      </c>
      <c r="S2250" s="462">
        <f>AC2250="L001-901905215"</f>
        <v/>
      </c>
      <c r="T2250" s="464">
        <f>G2250-AH2250</f>
        <v/>
      </c>
      <c r="U2250" s="462" t="n"/>
      <c r="V2250" s="462" t="inlineStr">
        <is>
          <t>TI20230627</t>
        </is>
      </c>
      <c r="W2250" s="462" t="inlineStr">
        <is>
          <t>TI20230627</t>
        </is>
      </c>
      <c r="X2250" s="463" t="n">
        <v>45069</v>
      </c>
      <c r="Y2250" s="462" t="inlineStr">
        <is>
          <t>TI2023-0627</t>
        </is>
      </c>
      <c r="Z2250" s="462" t="inlineStr"/>
      <c r="AA2250" s="462" t="inlineStr">
        <is>
          <t>បុគ្គលជាប់អាករ</t>
        </is>
      </c>
      <c r="AB2250" s="462" t="inlineStr">
        <is>
          <t>L001-901905215</t>
        </is>
      </c>
      <c r="AC2250" s="462" t="inlineStr">
        <is>
          <t>វីអ៊ីស៊ិន (ខេមបូឌា) អ៊ិនដាសស្ទ្រី ឯ.ក</t>
        </is>
      </c>
      <c r="AD2250" s="464" t="n">
        <v>1899744</v>
      </c>
      <c r="AE2250" s="464" t="n">
        <v>1727040</v>
      </c>
      <c r="AF2250" s="464" t="n">
        <v>0</v>
      </c>
      <c r="AG2250" s="464" t="n">
        <v>0</v>
      </c>
      <c r="AH2250" s="464" t="n">
        <v>172704</v>
      </c>
      <c r="AI2250" s="464" t="n">
        <v>0</v>
      </c>
      <c r="AJ2250" s="464" t="n">
        <v>0</v>
      </c>
      <c r="AK2250" s="464" t="n">
        <v>0</v>
      </c>
      <c r="AL2250" s="464" t="n">
        <v>0</v>
      </c>
      <c r="AM2250" s="464" t="n">
        <v>0</v>
      </c>
      <c r="AN2250" s="464" t="n">
        <v>0</v>
      </c>
      <c r="AO2250" s="464" t="n">
        <v>0</v>
      </c>
      <c r="AP2250" s="464" t="n">
        <v>0</v>
      </c>
      <c r="AQ2250" s="462" t="inlineStr"/>
      <c r="AR2250" s="462" t="inlineStr">
        <is>
          <t>CLEARANCE FEE</t>
        </is>
      </c>
      <c r="AS2250" s="462" t="inlineStr">
        <is>
          <t>បានប្រកាសពន្ធ</t>
        </is>
      </c>
    </row>
    <row r="2251">
      <c r="A2251" s="461" t="n">
        <v>2243</v>
      </c>
      <c r="B2251" s="462" t="inlineStr">
        <is>
          <t>HANDLING AND TRUCKING FEE</t>
        </is>
      </c>
      <c r="C2251" s="462" t="inlineStr">
        <is>
          <t>អ៊ិចស្ពែឌីធ័រ ខេមបូឌា អិលធីឌី</t>
        </is>
      </c>
      <c r="D2251" s="462" t="inlineStr">
        <is>
          <t>L001-100045898</t>
        </is>
      </c>
      <c r="E2251" s="462" t="inlineStr">
        <is>
          <t>TI-0249089</t>
        </is>
      </c>
      <c r="F2251" s="463" t="n">
        <v>45068</v>
      </c>
      <c r="G2251" s="464" t="n">
        <v>175854</v>
      </c>
      <c r="H2251" s="462" t="n"/>
      <c r="I2251" s="464">
        <f>G2251</f>
        <v/>
      </c>
      <c r="J2251" s="462">
        <f>IF(AND(Q2251=TRUE, R2251=TRUE, S2251=TRUE), IF(W2251&lt;-0.05, "អនុញ្ញាត (អ្នកផ្គត់ផ្គង់ប្រកាសខ្វះ)", "បានប្រកាស (អនុញ្ញាត)"), IF(AND(Q2251=FALSE, R2251=FALSE, S2251=FALSE), "ព្យួរទុក (មិនមានទិន្នន័យ)", "ប្រកាសខុស (ព្យួរទុក)"))</f>
        <v/>
      </c>
      <c r="K2251" s="462" t="inlineStr"/>
      <c r="L2251" s="462" t="inlineStr"/>
      <c r="M2251" s="464">
        <f>AH2251</f>
        <v/>
      </c>
      <c r="N2251" s="464">
        <f>IF(W2251&lt;0,AH2251,I2251)</f>
        <v/>
      </c>
      <c r="O2251" s="464">
        <f>I2251-M2251</f>
        <v/>
      </c>
      <c r="P2251" s="462" t="n"/>
      <c r="Q2251" s="462">
        <f>V2251=W2251</f>
        <v/>
      </c>
      <c r="R2251" s="462">
        <f>AND(MONTH(F2251)=MONTH(X2251), YEAR(F2251)=YEAR(X2251))</f>
        <v/>
      </c>
      <c r="S2251" s="462">
        <f>AC2251="L001-901905215"</f>
        <v/>
      </c>
      <c r="T2251" s="464">
        <f>G2251-AH2251</f>
        <v/>
      </c>
      <c r="U2251" s="462" t="n"/>
      <c r="V2251" s="462" t="inlineStr">
        <is>
          <t>TI0249089</t>
        </is>
      </c>
      <c r="W2251" s="462" t="inlineStr">
        <is>
          <t>TI0249089</t>
        </is>
      </c>
      <c r="X2251" s="463" t="n">
        <v>45068</v>
      </c>
      <c r="Y2251" s="462" t="inlineStr">
        <is>
          <t>TI-0249089</t>
        </is>
      </c>
      <c r="Z2251" s="462" t="inlineStr"/>
      <c r="AA2251" s="462" t="inlineStr">
        <is>
          <t>បុគ្គលជាប់អាករ</t>
        </is>
      </c>
      <c r="AB2251" s="462" t="inlineStr">
        <is>
          <t>L001-901905215</t>
        </is>
      </c>
      <c r="AC2251" s="462" t="inlineStr">
        <is>
          <t>វីអ៊ីស៊ិន (ខេមបូឌា) អ៊ិនដាសស្ទ្រី ឯ.ក</t>
        </is>
      </c>
      <c r="AD2251" s="464" t="n">
        <v>1934554</v>
      </c>
      <c r="AE2251" s="464" t="n">
        <v>1758685</v>
      </c>
      <c r="AF2251" s="464" t="n">
        <v>0</v>
      </c>
      <c r="AG2251" s="464" t="n">
        <v>0</v>
      </c>
      <c r="AH2251" s="464" t="n">
        <v>175869</v>
      </c>
      <c r="AI2251" s="464" t="n">
        <v>0</v>
      </c>
      <c r="AJ2251" s="464" t="n">
        <v>0</v>
      </c>
      <c r="AK2251" s="464" t="n">
        <v>0</v>
      </c>
      <c r="AL2251" s="464" t="n">
        <v>0</v>
      </c>
      <c r="AM2251" s="464" t="n">
        <v>0</v>
      </c>
      <c r="AN2251" s="464" t="n">
        <v>0</v>
      </c>
      <c r="AO2251" s="464" t="n">
        <v>0</v>
      </c>
      <c r="AP2251" s="464" t="n">
        <v>0</v>
      </c>
      <c r="AQ2251" s="462" t="inlineStr"/>
      <c r="AR2251" s="462" t="inlineStr">
        <is>
          <t>Local Charge</t>
        </is>
      </c>
      <c r="AS2251" s="462" t="inlineStr">
        <is>
          <t>បានប្រកាសពន្ធ</t>
        </is>
      </c>
    </row>
    <row r="2252">
      <c r="A2252" s="461" t="n">
        <v>2244</v>
      </c>
      <c r="B2252" s="462" t="inlineStr">
        <is>
          <t>Export Charge</t>
        </is>
      </c>
      <c r="C2252" s="462" t="inlineStr">
        <is>
          <t>ឆាយ ដា ឡូយីស្ទីក</t>
        </is>
      </c>
      <c r="D2252" s="462" t="inlineStr">
        <is>
          <t>L001-100063098</t>
        </is>
      </c>
      <c r="E2252" s="462" t="inlineStr">
        <is>
          <t>2305004463</t>
        </is>
      </c>
      <c r="F2252" s="463" t="n">
        <v>45048</v>
      </c>
      <c r="G2252" s="464" t="n">
        <v>77849</v>
      </c>
      <c r="H2252" s="462" t="n"/>
      <c r="I2252" s="464">
        <f>G2252</f>
        <v/>
      </c>
      <c r="J2252" s="462">
        <f>IF(AND(Q2252=TRUE, R2252=TRUE, S2252=TRUE), IF(W2252&lt;-0.05, "អនុញ្ញាត (អ្នកផ្គត់ផ្គង់ប្រកាសខ្វះ)", "បានប្រកាស (អនុញ្ញាត)"), IF(AND(Q2252=FALSE, R2252=FALSE, S2252=FALSE), "ព្យួរទុក (មិនមានទិន្នន័យ)", "ប្រកាសខុស (ព្យួរទុក)"))</f>
        <v/>
      </c>
      <c r="K2252" s="462" t="inlineStr"/>
      <c r="L2252" s="462" t="inlineStr"/>
      <c r="M2252" s="464">
        <f>AH2252</f>
        <v/>
      </c>
      <c r="N2252" s="464">
        <f>IF(W2252&lt;0,AH2252,I2252)</f>
        <v/>
      </c>
      <c r="O2252" s="464">
        <f>I2252-M2252</f>
        <v/>
      </c>
      <c r="P2252" s="462" t="n"/>
      <c r="Q2252" s="462">
        <f>V2252=W2252</f>
        <v/>
      </c>
      <c r="R2252" s="462">
        <f>AND(MONTH(F2252)=MONTH(X2252), YEAR(F2252)=YEAR(X2252))</f>
        <v/>
      </c>
      <c r="S2252" s="462">
        <f>AC2252="L001-901905215"</f>
        <v/>
      </c>
      <c r="T2252" s="464">
        <f>G2252-AH2252</f>
        <v/>
      </c>
      <c r="U2252" s="462" t="n"/>
      <c r="V2252" s="462" t="inlineStr">
        <is>
          <t>2305004463</t>
        </is>
      </c>
      <c r="W2252" s="462" t="inlineStr">
        <is>
          <t>2305004463</t>
        </is>
      </c>
      <c r="X2252" s="463" t="n">
        <v>45048</v>
      </c>
      <c r="Y2252" s="462" t="inlineStr">
        <is>
          <t>2305004463</t>
        </is>
      </c>
      <c r="Z2252" s="462" t="inlineStr"/>
      <c r="AA2252" s="462" t="inlineStr">
        <is>
          <t>បុគ្គលជាប់អាករ</t>
        </is>
      </c>
      <c r="AB2252" s="462" t="inlineStr">
        <is>
          <t>L001-901905215</t>
        </is>
      </c>
      <c r="AC2252" s="462" t="inlineStr">
        <is>
          <t>វីអ៊ីស៊ិន (ខេមបូឌា) អ៊ិនដាសស្ទ្រី ឯ.ក</t>
        </is>
      </c>
      <c r="AD2252" s="464" t="n">
        <v>856340</v>
      </c>
      <c r="AE2252" s="464" t="n">
        <v>778491</v>
      </c>
      <c r="AF2252" s="464" t="n">
        <v>0</v>
      </c>
      <c r="AG2252" s="464" t="n">
        <v>0</v>
      </c>
      <c r="AH2252" s="464" t="n">
        <v>77849</v>
      </c>
      <c r="AI2252" s="464" t="n">
        <v>0</v>
      </c>
      <c r="AJ2252" s="464" t="n">
        <v>0</v>
      </c>
      <c r="AK2252" s="464" t="n">
        <v>0</v>
      </c>
      <c r="AL2252" s="464" t="n">
        <v>0</v>
      </c>
      <c r="AM2252" s="464" t="n">
        <v>0</v>
      </c>
      <c r="AN2252" s="464" t="n">
        <v>0</v>
      </c>
      <c r="AO2252" s="464" t="n">
        <v>0</v>
      </c>
      <c r="AP2252" s="464" t="n">
        <v>0</v>
      </c>
      <c r="AQ2252" s="462" t="inlineStr"/>
      <c r="AR2252" s="462" t="inlineStr">
        <is>
          <t>Export Administration Fee</t>
        </is>
      </c>
      <c r="AS2252" s="462" t="inlineStr">
        <is>
          <t>បានប្រកាសពន្ធ</t>
        </is>
      </c>
    </row>
    <row r="2253">
      <c r="A2253" s="461" t="n">
        <v>2245</v>
      </c>
      <c r="B2253" s="462" t="inlineStr">
        <is>
          <t>CLERANCE FEE</t>
        </is>
      </c>
      <c r="C2253" s="462" t="inlineStr">
        <is>
          <t>56ប៊ី-លីង សឹបផ្លាយ ឆេន មេនេចម៉ិន ឯ.ក</t>
        </is>
      </c>
      <c r="D2253" s="462" t="inlineStr">
        <is>
          <t>K004-902004795</t>
        </is>
      </c>
      <c r="E2253" s="462" t="inlineStr">
        <is>
          <t>TI2023-0626</t>
        </is>
      </c>
      <c r="F2253" s="463" t="n">
        <v>45069</v>
      </c>
      <c r="G2253" s="464" t="n">
        <v>172704</v>
      </c>
      <c r="H2253" s="462" t="n"/>
      <c r="I2253" s="464">
        <f>G2253</f>
        <v/>
      </c>
      <c r="J2253" s="462">
        <f>IF(AND(Q2253=TRUE, R2253=TRUE, S2253=TRUE), IF(W2253&lt;-0.05, "អនុញ្ញាត (អ្នកផ្គត់ផ្គង់ប្រកាសខ្វះ)", "បានប្រកាស (អនុញ្ញាត)"), IF(AND(Q2253=FALSE, R2253=FALSE, S2253=FALSE), "ព្យួរទុក (មិនមានទិន្នន័យ)", "ប្រកាសខុស (ព្យួរទុក)"))</f>
        <v/>
      </c>
      <c r="K2253" s="462" t="inlineStr"/>
      <c r="L2253" s="462" t="inlineStr"/>
      <c r="M2253" s="464">
        <f>AH2253</f>
        <v/>
      </c>
      <c r="N2253" s="464">
        <f>IF(W2253&lt;0,AH2253,I2253)</f>
        <v/>
      </c>
      <c r="O2253" s="464">
        <f>I2253-M2253</f>
        <v/>
      </c>
      <c r="P2253" s="462" t="n"/>
      <c r="Q2253" s="462">
        <f>V2253=W2253</f>
        <v/>
      </c>
      <c r="R2253" s="462">
        <f>AND(MONTH(F2253)=MONTH(X2253), YEAR(F2253)=YEAR(X2253))</f>
        <v/>
      </c>
      <c r="S2253" s="462">
        <f>AC2253="L001-901905215"</f>
        <v/>
      </c>
      <c r="T2253" s="464">
        <f>G2253-AH2253</f>
        <v/>
      </c>
      <c r="U2253" s="462" t="n"/>
      <c r="V2253" s="462" t="inlineStr">
        <is>
          <t>TI20230626</t>
        </is>
      </c>
      <c r="W2253" s="462" t="inlineStr">
        <is>
          <t>TI20230626</t>
        </is>
      </c>
      <c r="X2253" s="463" t="n">
        <v>45069</v>
      </c>
      <c r="Y2253" s="462" t="inlineStr">
        <is>
          <t>TI2023-0626</t>
        </is>
      </c>
      <c r="Z2253" s="462" t="inlineStr"/>
      <c r="AA2253" s="462" t="inlineStr">
        <is>
          <t>បុគ្គលជាប់អាករ</t>
        </is>
      </c>
      <c r="AB2253" s="462" t="inlineStr">
        <is>
          <t>L001-901905215</t>
        </is>
      </c>
      <c r="AC2253" s="462" t="inlineStr">
        <is>
          <t>វីអ៊ីស៊ិន (ខេមបូឌា) អ៊ិនដាសស្ទ្រី ឯ.ក</t>
        </is>
      </c>
      <c r="AD2253" s="464" t="n">
        <v>1899744</v>
      </c>
      <c r="AE2253" s="464" t="n">
        <v>1727040</v>
      </c>
      <c r="AF2253" s="464" t="n">
        <v>0</v>
      </c>
      <c r="AG2253" s="464" t="n">
        <v>0</v>
      </c>
      <c r="AH2253" s="464" t="n">
        <v>172704</v>
      </c>
      <c r="AI2253" s="464" t="n">
        <v>0</v>
      </c>
      <c r="AJ2253" s="464" t="n">
        <v>0</v>
      </c>
      <c r="AK2253" s="464" t="n">
        <v>0</v>
      </c>
      <c r="AL2253" s="464" t="n">
        <v>0</v>
      </c>
      <c r="AM2253" s="464" t="n">
        <v>0</v>
      </c>
      <c r="AN2253" s="464" t="n">
        <v>0</v>
      </c>
      <c r="AO2253" s="464" t="n">
        <v>0</v>
      </c>
      <c r="AP2253" s="464" t="n">
        <v>0</v>
      </c>
      <c r="AQ2253" s="462" t="inlineStr"/>
      <c r="AR2253" s="462" t="inlineStr">
        <is>
          <t>CLEARANCE FEE</t>
        </is>
      </c>
      <c r="AS2253" s="462" t="inlineStr">
        <is>
          <t>បានប្រកាសពន្ធ</t>
        </is>
      </c>
    </row>
    <row r="2254">
      <c r="A2254" s="461" t="n">
        <v>2246</v>
      </c>
      <c r="B2254" s="462" t="inlineStr">
        <is>
          <t>Export Charge</t>
        </is>
      </c>
      <c r="C2254" s="462" t="inlineStr">
        <is>
          <t>ឆាយ ដា ឡូយីស្ទីក</t>
        </is>
      </c>
      <c r="D2254" s="462" t="inlineStr">
        <is>
          <t>L001-100063098</t>
        </is>
      </c>
      <c r="E2254" s="462" t="inlineStr">
        <is>
          <t>2305004472</t>
        </is>
      </c>
      <c r="F2254" s="463" t="n">
        <v>45048</v>
      </c>
      <c r="G2254" s="464" t="n">
        <v>90206</v>
      </c>
      <c r="H2254" s="462" t="n"/>
      <c r="I2254" s="464">
        <f>G2254</f>
        <v/>
      </c>
      <c r="J2254" s="462">
        <f>IF(AND(Q2254=TRUE, R2254=TRUE, S2254=TRUE), IF(W2254&lt;-0.05, "អនុញ្ញាត (អ្នកផ្គត់ផ្គង់ប្រកាសខ្វះ)", "បានប្រកាស (អនុញ្ញាត)"), IF(AND(Q2254=FALSE, R2254=FALSE, S2254=FALSE), "ព្យួរទុក (មិនមានទិន្នន័យ)", "ប្រកាសខុស (ព្យួរទុក)"))</f>
        <v/>
      </c>
      <c r="K2254" s="462" t="inlineStr"/>
      <c r="L2254" s="462" t="inlineStr"/>
      <c r="M2254" s="464">
        <f>AH2254</f>
        <v/>
      </c>
      <c r="N2254" s="464">
        <f>IF(W2254&lt;0,AH2254,I2254)</f>
        <v/>
      </c>
      <c r="O2254" s="464">
        <f>I2254-M2254</f>
        <v/>
      </c>
      <c r="P2254" s="462" t="n"/>
      <c r="Q2254" s="462">
        <f>V2254=W2254</f>
        <v/>
      </c>
      <c r="R2254" s="462">
        <f>AND(MONTH(F2254)=MONTH(X2254), YEAR(F2254)=YEAR(X2254))</f>
        <v/>
      </c>
      <c r="S2254" s="462">
        <f>AC2254="L001-901905215"</f>
        <v/>
      </c>
      <c r="T2254" s="464">
        <f>G2254-AH2254</f>
        <v/>
      </c>
      <c r="U2254" s="462" t="n"/>
      <c r="V2254" s="462" t="inlineStr">
        <is>
          <t>2305004472</t>
        </is>
      </c>
      <c r="W2254" s="462" t="inlineStr">
        <is>
          <t>2305004472</t>
        </is>
      </c>
      <c r="X2254" s="463" t="n">
        <v>45048</v>
      </c>
      <c r="Y2254" s="462" t="inlineStr">
        <is>
          <t>2305004472</t>
        </is>
      </c>
      <c r="Z2254" s="462" t="inlineStr"/>
      <c r="AA2254" s="462" t="inlineStr">
        <is>
          <t>បុគ្គលជាប់អាករ</t>
        </is>
      </c>
      <c r="AB2254" s="462" t="inlineStr">
        <is>
          <t>L001-901905215</t>
        </is>
      </c>
      <c r="AC2254" s="462" t="inlineStr">
        <is>
          <t>វីអ៊ីស៊ិន (ខេមបូឌា) អ៊ិនដាសស្ទ្រី ឯ.ក</t>
        </is>
      </c>
      <c r="AD2254" s="464" t="n">
        <v>992267</v>
      </c>
      <c r="AE2254" s="464" t="n">
        <v>902061</v>
      </c>
      <c r="AF2254" s="464" t="n">
        <v>0</v>
      </c>
      <c r="AG2254" s="464" t="n">
        <v>0</v>
      </c>
      <c r="AH2254" s="464" t="n">
        <v>90206</v>
      </c>
      <c r="AI2254" s="464" t="n">
        <v>0</v>
      </c>
      <c r="AJ2254" s="464" t="n">
        <v>0</v>
      </c>
      <c r="AK2254" s="464" t="n">
        <v>0</v>
      </c>
      <c r="AL2254" s="464" t="n">
        <v>0</v>
      </c>
      <c r="AM2254" s="464" t="n">
        <v>0</v>
      </c>
      <c r="AN2254" s="464" t="n">
        <v>0</v>
      </c>
      <c r="AO2254" s="464" t="n">
        <v>0</v>
      </c>
      <c r="AP2254" s="464" t="n">
        <v>0</v>
      </c>
      <c r="AQ2254" s="462" t="inlineStr"/>
      <c r="AR2254" s="462" t="inlineStr">
        <is>
          <t>Export Administration Fee</t>
        </is>
      </c>
      <c r="AS2254" s="462" t="inlineStr">
        <is>
          <t>បានប្រកាសពន្ធ</t>
        </is>
      </c>
    </row>
    <row r="2255">
      <c r="A2255" s="461" t="n">
        <v>2247</v>
      </c>
      <c r="B2255" s="462" t="inlineStr">
        <is>
          <t>HANDLING AND TRUCKING FEE</t>
        </is>
      </c>
      <c r="C2255" s="462" t="inlineStr">
        <is>
          <t>អ៊ិចស្ពែឌីធ័រ ខេមបូឌា អិលធីឌី</t>
        </is>
      </c>
      <c r="D2255" s="462" t="inlineStr">
        <is>
          <t>L001-100045898</t>
        </is>
      </c>
      <c r="E2255" s="462" t="inlineStr">
        <is>
          <t>TI-0249129</t>
        </is>
      </c>
      <c r="F2255" s="463" t="n">
        <v>45068</v>
      </c>
      <c r="G2255" s="464" t="n">
        <v>58137</v>
      </c>
      <c r="H2255" s="462" t="n"/>
      <c r="I2255" s="464">
        <f>G2255</f>
        <v/>
      </c>
      <c r="J2255" s="462">
        <f>IF(AND(Q2255=TRUE, R2255=TRUE, S2255=TRUE), IF(W2255&lt;-0.05, "អនុញ្ញាត (អ្នកផ្គត់ផ្គង់ប្រកាសខ្វះ)", "បានប្រកាស (អនុញ្ញាត)"), IF(AND(Q2255=FALSE, R2255=FALSE, S2255=FALSE), "ព្យួរទុក (មិនមានទិន្នន័យ)", "ប្រកាសខុស (ព្យួរទុក)"))</f>
        <v/>
      </c>
      <c r="K2255" s="462" t="inlineStr"/>
      <c r="L2255" s="462" t="inlineStr"/>
      <c r="M2255" s="464">
        <f>AH2255</f>
        <v/>
      </c>
      <c r="N2255" s="464">
        <f>IF(W2255&lt;0,AH2255,I2255)</f>
        <v/>
      </c>
      <c r="O2255" s="464">
        <f>I2255-M2255</f>
        <v/>
      </c>
      <c r="P2255" s="462" t="n"/>
      <c r="Q2255" s="462">
        <f>V2255=W2255</f>
        <v/>
      </c>
      <c r="R2255" s="462">
        <f>AND(MONTH(F2255)=MONTH(X2255), YEAR(F2255)=YEAR(X2255))</f>
        <v/>
      </c>
      <c r="S2255" s="462">
        <f>AC2255="L001-901905215"</f>
        <v/>
      </c>
      <c r="T2255" s="464">
        <f>G2255-AH2255</f>
        <v/>
      </c>
      <c r="U2255" s="462" t="n"/>
      <c r="V2255" s="462" t="inlineStr">
        <is>
          <t>TI0249129</t>
        </is>
      </c>
      <c r="W2255" s="462" t="inlineStr">
        <is>
          <t>TI0249129</t>
        </is>
      </c>
      <c r="X2255" s="463" t="n">
        <v>45068</v>
      </c>
      <c r="Y2255" s="462" t="inlineStr">
        <is>
          <t>TI-0249129</t>
        </is>
      </c>
      <c r="Z2255" s="462" t="inlineStr"/>
      <c r="AA2255" s="462" t="inlineStr">
        <is>
          <t>បុគ្គលជាប់អាករ</t>
        </is>
      </c>
      <c r="AB2255" s="462" t="inlineStr">
        <is>
          <t>L001-901905215</t>
        </is>
      </c>
      <c r="AC2255" s="462" t="inlineStr">
        <is>
          <t>វីអ៊ីស៊ិន (ខេមបូឌា) អ៊ិនដាសស្ទ្រី ឯ.ក</t>
        </is>
      </c>
      <c r="AD2255" s="464" t="n">
        <v>639425</v>
      </c>
      <c r="AE2255" s="464" t="n">
        <v>581295</v>
      </c>
      <c r="AF2255" s="464" t="n">
        <v>0</v>
      </c>
      <c r="AG2255" s="464" t="n">
        <v>0</v>
      </c>
      <c r="AH2255" s="464" t="n">
        <v>58130</v>
      </c>
      <c r="AI2255" s="464" t="n">
        <v>0</v>
      </c>
      <c r="AJ2255" s="464" t="n">
        <v>0</v>
      </c>
      <c r="AK2255" s="464" t="n">
        <v>0</v>
      </c>
      <c r="AL2255" s="464" t="n">
        <v>0</v>
      </c>
      <c r="AM2255" s="464" t="n">
        <v>0</v>
      </c>
      <c r="AN2255" s="464" t="n">
        <v>0</v>
      </c>
      <c r="AO2255" s="464" t="n">
        <v>0</v>
      </c>
      <c r="AP2255" s="464" t="n">
        <v>0</v>
      </c>
      <c r="AQ2255" s="462" t="inlineStr"/>
      <c r="AR2255" s="462" t="inlineStr">
        <is>
          <t>Local Charge</t>
        </is>
      </c>
      <c r="AS2255" s="462" t="inlineStr">
        <is>
          <t>បានប្រកាសពន្ធ</t>
        </is>
      </c>
    </row>
    <row r="2256">
      <c r="A2256" s="461" t="n">
        <v>2248</v>
      </c>
      <c r="B2256" s="462" t="inlineStr">
        <is>
          <t>CLEARANCE AND TRUCKING FEE</t>
        </is>
      </c>
      <c r="C2256" s="462" t="inlineStr">
        <is>
          <t>56ប៊ី-លីង សឹបផ្លាយ ឆេន មេនេចម៉ិន ឯ.ក</t>
        </is>
      </c>
      <c r="D2256" s="462" t="inlineStr">
        <is>
          <t>K004-902004795</t>
        </is>
      </c>
      <c r="E2256" s="462" t="inlineStr">
        <is>
          <t>TI2023-0625</t>
        </is>
      </c>
      <c r="F2256" s="463" t="n">
        <v>45069</v>
      </c>
      <c r="G2256" s="464" t="n">
        <v>211768</v>
      </c>
      <c r="H2256" s="462" t="n"/>
      <c r="I2256" s="464">
        <f>G2256</f>
        <v/>
      </c>
      <c r="J2256" s="462">
        <f>IF(AND(Q2256=TRUE, R2256=TRUE, S2256=TRUE), IF(W2256&lt;-0.05, "អនុញ្ញាត (អ្នកផ្គត់ផ្គង់ប្រកាសខ្វះ)", "បានប្រកាស (អនុញ្ញាត)"), IF(AND(Q2256=FALSE, R2256=FALSE, S2256=FALSE), "ព្យួរទុក (មិនមានទិន្នន័យ)", "ប្រកាសខុស (ព្យួរទុក)"))</f>
        <v/>
      </c>
      <c r="K2256" s="462" t="inlineStr"/>
      <c r="L2256" s="462" t="inlineStr"/>
      <c r="M2256" s="464">
        <f>AH2256</f>
        <v/>
      </c>
      <c r="N2256" s="464">
        <f>IF(W2256&lt;0,AH2256,I2256)</f>
        <v/>
      </c>
      <c r="O2256" s="464">
        <f>I2256-M2256</f>
        <v/>
      </c>
      <c r="P2256" s="462" t="n"/>
      <c r="Q2256" s="462">
        <f>V2256=W2256</f>
        <v/>
      </c>
      <c r="R2256" s="462">
        <f>AND(MONTH(F2256)=MONTH(X2256), YEAR(F2256)=YEAR(X2256))</f>
        <v/>
      </c>
      <c r="S2256" s="462">
        <f>AC2256="L001-901905215"</f>
        <v/>
      </c>
      <c r="T2256" s="464">
        <f>G2256-AH2256</f>
        <v/>
      </c>
      <c r="U2256" s="462" t="n"/>
      <c r="V2256" s="462" t="inlineStr">
        <is>
          <t>TI20230625</t>
        </is>
      </c>
      <c r="W2256" s="462" t="inlineStr">
        <is>
          <t>TI20230625</t>
        </is>
      </c>
      <c r="X2256" s="463" t="n">
        <v>45069</v>
      </c>
      <c r="Y2256" s="462" t="inlineStr">
        <is>
          <t>TI2023-0625</t>
        </is>
      </c>
      <c r="Z2256" s="462" t="inlineStr"/>
      <c r="AA2256" s="462" t="inlineStr">
        <is>
          <t>បុគ្គលជាប់អាករ</t>
        </is>
      </c>
      <c r="AB2256" s="462" t="inlineStr">
        <is>
          <t>L001-901905215</t>
        </is>
      </c>
      <c r="AC2256" s="462" t="inlineStr">
        <is>
          <t>វីអ៊ីស៊ិន (ខេមបូឌា) អ៊ិនដាសស្ទ្រី ឯ.ក</t>
        </is>
      </c>
      <c r="AD2256" s="464" t="n">
        <v>2329448</v>
      </c>
      <c r="AE2256" s="464" t="n">
        <v>2117680</v>
      </c>
      <c r="AF2256" s="464" t="n">
        <v>0</v>
      </c>
      <c r="AG2256" s="464" t="n">
        <v>0</v>
      </c>
      <c r="AH2256" s="464" t="n">
        <v>211768</v>
      </c>
      <c r="AI2256" s="464" t="n">
        <v>0</v>
      </c>
      <c r="AJ2256" s="464" t="n">
        <v>0</v>
      </c>
      <c r="AK2256" s="464" t="n">
        <v>0</v>
      </c>
      <c r="AL2256" s="464" t="n">
        <v>0</v>
      </c>
      <c r="AM2256" s="464" t="n">
        <v>0</v>
      </c>
      <c r="AN2256" s="464" t="n">
        <v>0</v>
      </c>
      <c r="AO2256" s="464" t="n">
        <v>0</v>
      </c>
      <c r="AP2256" s="464" t="n">
        <v>0</v>
      </c>
      <c r="AQ2256" s="462" t="inlineStr"/>
      <c r="AR2256" s="462" t="inlineStr">
        <is>
          <t>CLEARANCE AND TRUCKING FEE</t>
        </is>
      </c>
      <c r="AS2256" s="462" t="inlineStr">
        <is>
          <t>បានប្រកាសពន្ធ</t>
        </is>
      </c>
    </row>
    <row r="2257">
      <c r="A2257" s="461" t="n">
        <v>2249</v>
      </c>
      <c r="B2257" s="462" t="inlineStr">
        <is>
          <t>Export Charge</t>
        </is>
      </c>
      <c r="C2257" s="462" t="inlineStr">
        <is>
          <t>ឆាយ ដា ឡូយីស្ទីក</t>
        </is>
      </c>
      <c r="D2257" s="462" t="inlineStr">
        <is>
          <t>L001-100063098</t>
        </is>
      </c>
      <c r="E2257" s="462" t="inlineStr">
        <is>
          <t>2305004471</t>
        </is>
      </c>
      <c r="F2257" s="463" t="n">
        <v>45048</v>
      </c>
      <c r="G2257" s="464" t="n">
        <v>77849</v>
      </c>
      <c r="H2257" s="462" t="n"/>
      <c r="I2257" s="464">
        <f>G2257</f>
        <v/>
      </c>
      <c r="J2257" s="462">
        <f>IF(AND(Q2257=TRUE, R2257=TRUE, S2257=TRUE), IF(W2257&lt;-0.05, "អនុញ្ញាត (អ្នកផ្គត់ផ្គង់ប្រកាសខ្វះ)", "បានប្រកាស (អនុញ្ញាត)"), IF(AND(Q2257=FALSE, R2257=FALSE, S2257=FALSE), "ព្យួរទុក (មិនមានទិន្នន័យ)", "ប្រកាសខុស (ព្យួរទុក)"))</f>
        <v/>
      </c>
      <c r="K2257" s="462" t="inlineStr"/>
      <c r="L2257" s="462" t="inlineStr"/>
      <c r="M2257" s="464">
        <f>AH2257</f>
        <v/>
      </c>
      <c r="N2257" s="464">
        <f>IF(W2257&lt;0,AH2257,I2257)</f>
        <v/>
      </c>
      <c r="O2257" s="464">
        <f>I2257-M2257</f>
        <v/>
      </c>
      <c r="P2257" s="462" t="n"/>
      <c r="Q2257" s="462">
        <f>V2257=W2257</f>
        <v/>
      </c>
      <c r="R2257" s="462">
        <f>AND(MONTH(F2257)=MONTH(X2257), YEAR(F2257)=YEAR(X2257))</f>
        <v/>
      </c>
      <c r="S2257" s="462">
        <f>AC2257="L001-901905215"</f>
        <v/>
      </c>
      <c r="T2257" s="464">
        <f>G2257-AH2257</f>
        <v/>
      </c>
      <c r="U2257" s="462" t="n"/>
      <c r="V2257" s="462" t="inlineStr">
        <is>
          <t>2305004471</t>
        </is>
      </c>
      <c r="W2257" s="462" t="inlineStr">
        <is>
          <t>2305004471</t>
        </is>
      </c>
      <c r="X2257" s="463" t="n">
        <v>45048</v>
      </c>
      <c r="Y2257" s="462" t="inlineStr">
        <is>
          <t>2305004471</t>
        </is>
      </c>
      <c r="Z2257" s="462" t="inlineStr"/>
      <c r="AA2257" s="462" t="inlineStr">
        <is>
          <t>បុគ្គលជាប់អាករ</t>
        </is>
      </c>
      <c r="AB2257" s="462" t="inlineStr">
        <is>
          <t>L001-901905215</t>
        </is>
      </c>
      <c r="AC2257" s="462" t="inlineStr">
        <is>
          <t>វីអ៊ីស៊ិន (ខេមបូឌា) អ៊ិនដាសស្ទ្រី ឯ.ក</t>
        </is>
      </c>
      <c r="AD2257" s="464" t="n">
        <v>856340</v>
      </c>
      <c r="AE2257" s="464" t="n">
        <v>778491</v>
      </c>
      <c r="AF2257" s="464" t="n">
        <v>0</v>
      </c>
      <c r="AG2257" s="464" t="n">
        <v>0</v>
      </c>
      <c r="AH2257" s="464" t="n">
        <v>77849</v>
      </c>
      <c r="AI2257" s="464" t="n">
        <v>0</v>
      </c>
      <c r="AJ2257" s="464" t="n">
        <v>0</v>
      </c>
      <c r="AK2257" s="464" t="n">
        <v>0</v>
      </c>
      <c r="AL2257" s="464" t="n">
        <v>0</v>
      </c>
      <c r="AM2257" s="464" t="n">
        <v>0</v>
      </c>
      <c r="AN2257" s="464" t="n">
        <v>0</v>
      </c>
      <c r="AO2257" s="464" t="n">
        <v>0</v>
      </c>
      <c r="AP2257" s="464" t="n">
        <v>0</v>
      </c>
      <c r="AQ2257" s="462" t="inlineStr"/>
      <c r="AR2257" s="462" t="inlineStr">
        <is>
          <t>Export Administration Fee</t>
        </is>
      </c>
      <c r="AS2257" s="462" t="inlineStr">
        <is>
          <t>បានប្រកាសពន្ធ</t>
        </is>
      </c>
    </row>
    <row r="2258">
      <c r="A2258" s="461" t="n">
        <v>2250</v>
      </c>
      <c r="B2258" s="462" t="inlineStr">
        <is>
          <t>HANDLING AND TRUCKING FEE</t>
        </is>
      </c>
      <c r="C2258" s="462" t="inlineStr">
        <is>
          <t>អ៊ិចស្ពែឌីធ័រ ខេមបូឌា អិលធីឌី</t>
        </is>
      </c>
      <c r="D2258" s="462" t="inlineStr">
        <is>
          <t>L001-100045898</t>
        </is>
      </c>
      <c r="E2258" s="462" t="inlineStr">
        <is>
          <t>TI-0249136</t>
        </is>
      </c>
      <c r="F2258" s="463" t="n">
        <v>45068</v>
      </c>
      <c r="G2258" s="464" t="n">
        <v>57266</v>
      </c>
      <c r="H2258" s="462" t="n"/>
      <c r="I2258" s="464">
        <f>G2258</f>
        <v/>
      </c>
      <c r="J2258" s="462">
        <f>IF(AND(Q2258=TRUE, R2258=TRUE, S2258=TRUE), IF(W2258&lt;-0.05, "អនុញ្ញាត (អ្នកផ្គត់ផ្គង់ប្រកាសខ្វះ)", "បានប្រកាស (អនុញ្ញាត)"), IF(AND(Q2258=FALSE, R2258=FALSE, S2258=FALSE), "ព្យួរទុក (មិនមានទិន្នន័យ)", "ប្រកាសខុស (ព្យួរទុក)"))</f>
        <v/>
      </c>
      <c r="K2258" s="462" t="inlineStr"/>
      <c r="L2258" s="462" t="inlineStr"/>
      <c r="M2258" s="464">
        <f>AH2258</f>
        <v/>
      </c>
      <c r="N2258" s="464">
        <f>IF(W2258&lt;0,AH2258,I2258)</f>
        <v/>
      </c>
      <c r="O2258" s="464">
        <f>I2258-M2258</f>
        <v/>
      </c>
      <c r="P2258" s="462" t="n"/>
      <c r="Q2258" s="462">
        <f>V2258=W2258</f>
        <v/>
      </c>
      <c r="R2258" s="462">
        <f>AND(MONTH(F2258)=MONTH(X2258), YEAR(F2258)=YEAR(X2258))</f>
        <v/>
      </c>
      <c r="S2258" s="462">
        <f>AC2258="L001-901905215"</f>
        <v/>
      </c>
      <c r="T2258" s="464">
        <f>G2258-AH2258</f>
        <v/>
      </c>
      <c r="U2258" s="462" t="n"/>
      <c r="V2258" s="462" t="inlineStr">
        <is>
          <t>TI0249136</t>
        </is>
      </c>
      <c r="W2258" s="462" t="inlineStr">
        <is>
          <t>TI0249136</t>
        </is>
      </c>
      <c r="X2258" s="463" t="n">
        <v>45068</v>
      </c>
      <c r="Y2258" s="462" t="inlineStr">
        <is>
          <t>TI-0249136</t>
        </is>
      </c>
      <c r="Z2258" s="462" t="inlineStr"/>
      <c r="AA2258" s="462" t="inlineStr">
        <is>
          <t>បុគ្គលជាប់អាករ</t>
        </is>
      </c>
      <c r="AB2258" s="462" t="inlineStr">
        <is>
          <t>L001-901905215</t>
        </is>
      </c>
      <c r="AC2258" s="462" t="inlineStr">
        <is>
          <t>វីអ៊ីស៊ិន (ខេមបូឌា) អ៊ិនដាសស្ទ្រី ឯ.ក</t>
        </is>
      </c>
      <c r="AD2258" s="464" t="n">
        <v>629929</v>
      </c>
      <c r="AE2258" s="464" t="n">
        <v>572663</v>
      </c>
      <c r="AF2258" s="464" t="n">
        <v>0</v>
      </c>
      <c r="AG2258" s="464" t="n">
        <v>0</v>
      </c>
      <c r="AH2258" s="464" t="n">
        <v>57266</v>
      </c>
      <c r="AI2258" s="464" t="n">
        <v>0</v>
      </c>
      <c r="AJ2258" s="464" t="n">
        <v>0</v>
      </c>
      <c r="AK2258" s="464" t="n">
        <v>0</v>
      </c>
      <c r="AL2258" s="464" t="n">
        <v>0</v>
      </c>
      <c r="AM2258" s="464" t="n">
        <v>0</v>
      </c>
      <c r="AN2258" s="464" t="n">
        <v>0</v>
      </c>
      <c r="AO2258" s="464" t="n">
        <v>0</v>
      </c>
      <c r="AP2258" s="464" t="n">
        <v>0</v>
      </c>
      <c r="AQ2258" s="462" t="inlineStr"/>
      <c r="AR2258" s="462" t="inlineStr">
        <is>
          <t>Local Charge</t>
        </is>
      </c>
      <c r="AS2258" s="462" t="inlineStr">
        <is>
          <t>បានប្រកាសពន្ធ</t>
        </is>
      </c>
    </row>
    <row r="2259">
      <c r="A2259" s="461" t="n">
        <v>2251</v>
      </c>
      <c r="B2259" s="462" t="inlineStr">
        <is>
          <t>CLERANCE FEE</t>
        </is>
      </c>
      <c r="C2259" s="462" t="inlineStr">
        <is>
          <t>56ប៊ី-លីង សឹបផ្លាយ ឆេន មេនេចម៉ិន ឯ.ក</t>
        </is>
      </c>
      <c r="D2259" s="462" t="inlineStr">
        <is>
          <t>K004-902004795</t>
        </is>
      </c>
      <c r="E2259" s="462" t="inlineStr">
        <is>
          <t>TI2023-0577</t>
        </is>
      </c>
      <c r="F2259" s="463" t="n">
        <v>45054</v>
      </c>
      <c r="G2259" s="464" t="n">
        <v>173124</v>
      </c>
      <c r="H2259" s="462" t="n"/>
      <c r="I2259" s="464">
        <f>G2259</f>
        <v/>
      </c>
      <c r="J2259" s="462">
        <f>IF(AND(Q2259=TRUE, R2259=TRUE, S2259=TRUE), IF(W2259&lt;-0.05, "អនុញ្ញាត (អ្នកផ្គត់ផ្គង់ប្រកាសខ្វះ)", "បានប្រកាស (អនុញ្ញាត)"), IF(AND(Q2259=FALSE, R2259=FALSE, S2259=FALSE), "ព្យួរទុក (មិនមានទិន្នន័យ)", "ប្រកាសខុស (ព្យួរទុក)"))</f>
        <v/>
      </c>
      <c r="K2259" s="462" t="inlineStr"/>
      <c r="L2259" s="462" t="inlineStr"/>
      <c r="M2259" s="464">
        <f>AH2259</f>
        <v/>
      </c>
      <c r="N2259" s="464">
        <f>IF(W2259&lt;0,AH2259,I2259)</f>
        <v/>
      </c>
      <c r="O2259" s="464">
        <f>I2259-M2259</f>
        <v/>
      </c>
      <c r="P2259" s="462" t="n"/>
      <c r="Q2259" s="462">
        <f>V2259=W2259</f>
        <v/>
      </c>
      <c r="R2259" s="462">
        <f>AND(MONTH(F2259)=MONTH(X2259), YEAR(F2259)=YEAR(X2259))</f>
        <v/>
      </c>
      <c r="S2259" s="462">
        <f>AC2259="L001-901905215"</f>
        <v/>
      </c>
      <c r="T2259" s="464">
        <f>G2259-AH2259</f>
        <v/>
      </c>
      <c r="U2259" s="462" t="n"/>
      <c r="V2259" s="462" t="inlineStr">
        <is>
          <t>TI20230577</t>
        </is>
      </c>
      <c r="W2259" s="462" t="inlineStr">
        <is>
          <t>TI20230577</t>
        </is>
      </c>
      <c r="X2259" s="463" t="n">
        <v>45054</v>
      </c>
      <c r="Y2259" s="462" t="inlineStr">
        <is>
          <t>TI2023-0577</t>
        </is>
      </c>
      <c r="Z2259" s="462" t="inlineStr"/>
      <c r="AA2259" s="462" t="inlineStr">
        <is>
          <t>បុគ្គលជាប់អាករ</t>
        </is>
      </c>
      <c r="AB2259" s="462" t="inlineStr">
        <is>
          <t>L001-901905215</t>
        </is>
      </c>
      <c r="AC2259" s="462" t="inlineStr">
        <is>
          <t>វីអ៊ីស៊ិន (ខេមបូឌា) អ៊ិនដាសស្ទ្រី ឯ.ក</t>
        </is>
      </c>
      <c r="AD2259" s="464" t="n">
        <v>1904364</v>
      </c>
      <c r="AE2259" s="464" t="n">
        <v>1731240</v>
      </c>
      <c r="AF2259" s="464" t="n">
        <v>0</v>
      </c>
      <c r="AG2259" s="464" t="n">
        <v>0</v>
      </c>
      <c r="AH2259" s="464" t="n">
        <v>173124</v>
      </c>
      <c r="AI2259" s="464" t="n">
        <v>0</v>
      </c>
      <c r="AJ2259" s="464" t="n">
        <v>0</v>
      </c>
      <c r="AK2259" s="464" t="n">
        <v>0</v>
      </c>
      <c r="AL2259" s="464" t="n">
        <v>0</v>
      </c>
      <c r="AM2259" s="464" t="n">
        <v>0</v>
      </c>
      <c r="AN2259" s="464" t="n">
        <v>0</v>
      </c>
      <c r="AO2259" s="464" t="n">
        <v>0</v>
      </c>
      <c r="AP2259" s="464" t="n">
        <v>0</v>
      </c>
      <c r="AQ2259" s="462" t="inlineStr"/>
      <c r="AR2259" s="462" t="inlineStr">
        <is>
          <t>CLEARANCE FEE</t>
        </is>
      </c>
      <c r="AS2259" s="462" t="inlineStr">
        <is>
          <t>បានប្រកាសពន្ធ</t>
        </is>
      </c>
    </row>
    <row r="2260">
      <c r="A2260" s="461" t="n">
        <v>2252</v>
      </c>
      <c r="B2260" s="462" t="inlineStr">
        <is>
          <t>Export Charge</t>
        </is>
      </c>
      <c r="C2260" s="462" t="inlineStr">
        <is>
          <t>ឆាយ ដា ឡូយីស្ទីក</t>
        </is>
      </c>
      <c r="D2260" s="462" t="inlineStr">
        <is>
          <t>L001-100063098</t>
        </is>
      </c>
      <c r="E2260" s="462" t="inlineStr">
        <is>
          <t>2305004467</t>
        </is>
      </c>
      <c r="F2260" s="463" t="n">
        <v>45048</v>
      </c>
      <c r="G2260" s="464" t="n">
        <v>77849</v>
      </c>
      <c r="H2260" s="462" t="n"/>
      <c r="I2260" s="464">
        <f>G2260</f>
        <v/>
      </c>
      <c r="J2260" s="462">
        <f>IF(AND(Q2260=TRUE, R2260=TRUE, S2260=TRUE), IF(W2260&lt;-0.05, "អនុញ្ញាត (អ្នកផ្គត់ផ្គង់ប្រកាសខ្វះ)", "បានប្រកាស (អនុញ្ញាត)"), IF(AND(Q2260=FALSE, R2260=FALSE, S2260=FALSE), "ព្យួរទុក (មិនមានទិន្នន័យ)", "ប្រកាសខុស (ព្យួរទុក)"))</f>
        <v/>
      </c>
      <c r="K2260" s="462" t="inlineStr"/>
      <c r="L2260" s="462" t="inlineStr"/>
      <c r="M2260" s="464">
        <f>AH2260</f>
        <v/>
      </c>
      <c r="N2260" s="464">
        <f>IF(W2260&lt;0,AH2260,I2260)</f>
        <v/>
      </c>
      <c r="O2260" s="464">
        <f>I2260-M2260</f>
        <v/>
      </c>
      <c r="P2260" s="462" t="n"/>
      <c r="Q2260" s="462">
        <f>V2260=W2260</f>
        <v/>
      </c>
      <c r="R2260" s="462">
        <f>AND(MONTH(F2260)=MONTH(X2260), YEAR(F2260)=YEAR(X2260))</f>
        <v/>
      </c>
      <c r="S2260" s="462">
        <f>AC2260="L001-901905215"</f>
        <v/>
      </c>
      <c r="T2260" s="464">
        <f>G2260-AH2260</f>
        <v/>
      </c>
      <c r="U2260" s="462" t="n"/>
      <c r="V2260" s="462" t="inlineStr">
        <is>
          <t>2305004467</t>
        </is>
      </c>
      <c r="W2260" s="462" t="inlineStr">
        <is>
          <t>2305004467</t>
        </is>
      </c>
      <c r="X2260" s="463" t="n">
        <v>45048</v>
      </c>
      <c r="Y2260" s="462" t="inlineStr">
        <is>
          <t>2305004467</t>
        </is>
      </c>
      <c r="Z2260" s="462" t="inlineStr"/>
      <c r="AA2260" s="462" t="inlineStr">
        <is>
          <t>បុគ្គលជាប់អាករ</t>
        </is>
      </c>
      <c r="AB2260" s="462" t="inlineStr">
        <is>
          <t>L001-901905215</t>
        </is>
      </c>
      <c r="AC2260" s="462" t="inlineStr">
        <is>
          <t>វីអ៊ីស៊ិន (ខេមបូឌា) អ៊ិនដាសស្ទ្រី ឯ.ក</t>
        </is>
      </c>
      <c r="AD2260" s="464" t="n">
        <v>856340</v>
      </c>
      <c r="AE2260" s="464" t="n">
        <v>778491</v>
      </c>
      <c r="AF2260" s="464" t="n">
        <v>0</v>
      </c>
      <c r="AG2260" s="464" t="n">
        <v>0</v>
      </c>
      <c r="AH2260" s="464" t="n">
        <v>77849</v>
      </c>
      <c r="AI2260" s="464" t="n">
        <v>0</v>
      </c>
      <c r="AJ2260" s="464" t="n">
        <v>0</v>
      </c>
      <c r="AK2260" s="464" t="n">
        <v>0</v>
      </c>
      <c r="AL2260" s="464" t="n">
        <v>0</v>
      </c>
      <c r="AM2260" s="464" t="n">
        <v>0</v>
      </c>
      <c r="AN2260" s="464" t="n">
        <v>0</v>
      </c>
      <c r="AO2260" s="464" t="n">
        <v>0</v>
      </c>
      <c r="AP2260" s="464" t="n">
        <v>0</v>
      </c>
      <c r="AQ2260" s="462" t="inlineStr"/>
      <c r="AR2260" s="462" t="inlineStr">
        <is>
          <t>Export Administration Fee</t>
        </is>
      </c>
      <c r="AS2260" s="462" t="inlineStr">
        <is>
          <t>បានប្រកាសពន្ធ</t>
        </is>
      </c>
    </row>
    <row r="2261">
      <c r="A2261" s="461" t="n">
        <v>2253</v>
      </c>
      <c r="B2261" s="462" t="inlineStr">
        <is>
          <t>HANDLING AND TRUCKING FEE</t>
        </is>
      </c>
      <c r="C2261" s="462" t="inlineStr">
        <is>
          <t>អ៊ិចស្ពែឌីធ័រ ខេមបូឌា អិលធីឌី</t>
        </is>
      </c>
      <c r="D2261" s="462" t="inlineStr">
        <is>
          <t>L001-100045898</t>
        </is>
      </c>
      <c r="E2261" s="462" t="inlineStr">
        <is>
          <t>TI-0249595</t>
        </is>
      </c>
      <c r="F2261" s="463" t="n">
        <v>45075</v>
      </c>
      <c r="G2261" s="464" t="n">
        <v>205643</v>
      </c>
      <c r="H2261" s="462" t="n"/>
      <c r="I2261" s="464">
        <f>G2261</f>
        <v/>
      </c>
      <c r="J2261" s="462">
        <f>IF(AND(Q2261=TRUE, R2261=TRUE, S2261=TRUE), IF(W2261&lt;-0.05, "អនុញ្ញាត (អ្នកផ្គត់ផ្គង់ប្រកាសខ្វះ)", "បានប្រកាស (អនុញ្ញាត)"), IF(AND(Q2261=FALSE, R2261=FALSE, S2261=FALSE), "ព្យួរទុក (មិនមានទិន្នន័យ)", "ប្រកាសខុស (ព្យួរទុក)"))</f>
        <v/>
      </c>
      <c r="K2261" s="462" t="inlineStr"/>
      <c r="L2261" s="462" t="inlineStr"/>
      <c r="M2261" s="464">
        <f>AH2261</f>
        <v/>
      </c>
      <c r="N2261" s="464">
        <f>IF(W2261&lt;0,AH2261,I2261)</f>
        <v/>
      </c>
      <c r="O2261" s="464">
        <f>I2261-M2261</f>
        <v/>
      </c>
      <c r="P2261" s="462" t="n"/>
      <c r="Q2261" s="462">
        <f>V2261=W2261</f>
        <v/>
      </c>
      <c r="R2261" s="462">
        <f>AND(MONTH(F2261)=MONTH(X2261), YEAR(F2261)=YEAR(X2261))</f>
        <v/>
      </c>
      <c r="S2261" s="462">
        <f>AC2261="L001-901905215"</f>
        <v/>
      </c>
      <c r="T2261" s="464">
        <f>G2261-AH2261</f>
        <v/>
      </c>
      <c r="U2261" s="462" t="n"/>
      <c r="V2261" s="462" t="inlineStr">
        <is>
          <t>TI0249595</t>
        </is>
      </c>
      <c r="W2261" s="462" t="inlineStr">
        <is>
          <t>TI0249595</t>
        </is>
      </c>
      <c r="X2261" s="463" t="n">
        <v>45075</v>
      </c>
      <c r="Y2261" s="462" t="inlineStr">
        <is>
          <t>TI-0249595</t>
        </is>
      </c>
      <c r="Z2261" s="462" t="inlineStr"/>
      <c r="AA2261" s="462" t="inlineStr">
        <is>
          <t>បុគ្គលជាប់អាករ</t>
        </is>
      </c>
      <c r="AB2261" s="462" t="inlineStr">
        <is>
          <t>L001-901905215</t>
        </is>
      </c>
      <c r="AC2261" s="462" t="inlineStr">
        <is>
          <t>វីអ៊ីស៊ិន (ខេមបូឌា) អ៊ិនដាសស្ទ្រី ឯ.ក</t>
        </is>
      </c>
      <c r="AD2261" s="464" t="n">
        <v>2262150</v>
      </c>
      <c r="AE2261" s="464" t="n">
        <v>2056500</v>
      </c>
      <c r="AF2261" s="464" t="n">
        <v>0</v>
      </c>
      <c r="AG2261" s="464" t="n">
        <v>0</v>
      </c>
      <c r="AH2261" s="464" t="n">
        <v>205650</v>
      </c>
      <c r="AI2261" s="464" t="n">
        <v>0</v>
      </c>
      <c r="AJ2261" s="464" t="n">
        <v>0</v>
      </c>
      <c r="AK2261" s="464" t="n">
        <v>0</v>
      </c>
      <c r="AL2261" s="464" t="n">
        <v>0</v>
      </c>
      <c r="AM2261" s="464" t="n">
        <v>0</v>
      </c>
      <c r="AN2261" s="464" t="n">
        <v>0</v>
      </c>
      <c r="AO2261" s="464" t="n">
        <v>0</v>
      </c>
      <c r="AP2261" s="464" t="n">
        <v>0</v>
      </c>
      <c r="AQ2261" s="462" t="inlineStr"/>
      <c r="AR2261" s="462" t="inlineStr">
        <is>
          <t>Local Charge</t>
        </is>
      </c>
      <c r="AS2261" s="462" t="inlineStr">
        <is>
          <t>បានប្រកាសពន្ធ</t>
        </is>
      </c>
    </row>
    <row r="2262">
      <c r="A2262" s="461" t="n">
        <v>2254</v>
      </c>
      <c r="B2262" s="462" t="inlineStr">
        <is>
          <t>CLERANCE FEE</t>
        </is>
      </c>
      <c r="C2262" s="462" t="inlineStr">
        <is>
          <t>56ប៊ី-លីង សឹបផ្លាយ ឆេន មេនេចម៉ិន ឯ.ក</t>
        </is>
      </c>
      <c r="D2262" s="462" t="inlineStr">
        <is>
          <t>K004-902004795</t>
        </is>
      </c>
      <c r="E2262" s="462" t="inlineStr">
        <is>
          <t>TI2023-0576</t>
        </is>
      </c>
      <c r="F2262" s="463" t="n">
        <v>45054</v>
      </c>
      <c r="G2262" s="464" t="n">
        <v>173124</v>
      </c>
      <c r="H2262" s="462" t="n"/>
      <c r="I2262" s="464">
        <f>G2262</f>
        <v/>
      </c>
      <c r="J2262" s="462">
        <f>IF(AND(Q2262=TRUE, R2262=TRUE, S2262=TRUE), IF(W2262&lt;-0.05, "អនុញ្ញាត (អ្នកផ្គត់ផ្គង់ប្រកាសខ្វះ)", "បានប្រកាស (អនុញ្ញាត)"), IF(AND(Q2262=FALSE, R2262=FALSE, S2262=FALSE), "ព្យួរទុក (មិនមានទិន្នន័យ)", "ប្រកាសខុស (ព្យួរទុក)"))</f>
        <v/>
      </c>
      <c r="K2262" s="462" t="inlineStr"/>
      <c r="L2262" s="462" t="inlineStr"/>
      <c r="M2262" s="464">
        <f>AH2262</f>
        <v/>
      </c>
      <c r="N2262" s="464">
        <f>IF(W2262&lt;0,AH2262,I2262)</f>
        <v/>
      </c>
      <c r="O2262" s="464">
        <f>I2262-M2262</f>
        <v/>
      </c>
      <c r="P2262" s="462" t="n"/>
      <c r="Q2262" s="462">
        <f>V2262=W2262</f>
        <v/>
      </c>
      <c r="R2262" s="462">
        <f>AND(MONTH(F2262)=MONTH(X2262), YEAR(F2262)=YEAR(X2262))</f>
        <v/>
      </c>
      <c r="S2262" s="462">
        <f>AC2262="L001-901905215"</f>
        <v/>
      </c>
      <c r="T2262" s="464">
        <f>G2262-AH2262</f>
        <v/>
      </c>
      <c r="U2262" s="462" t="n"/>
      <c r="V2262" s="462" t="inlineStr">
        <is>
          <t>TI20230576</t>
        </is>
      </c>
      <c r="W2262" s="462" t="inlineStr">
        <is>
          <t>TI20230576</t>
        </is>
      </c>
      <c r="X2262" s="463" t="n">
        <v>45054</v>
      </c>
      <c r="Y2262" s="462" t="inlineStr">
        <is>
          <t>TI2023-0576</t>
        </is>
      </c>
      <c r="Z2262" s="462" t="inlineStr"/>
      <c r="AA2262" s="462" t="inlineStr">
        <is>
          <t>បុគ្គលជាប់អាករ</t>
        </is>
      </c>
      <c r="AB2262" s="462" t="inlineStr">
        <is>
          <t>L001-901905215</t>
        </is>
      </c>
      <c r="AC2262" s="462" t="inlineStr">
        <is>
          <t>វីអ៊ីស៊ិន (ខេមបូឌា) អ៊ិនដាសស្ទ្រី ឯ.ក</t>
        </is>
      </c>
      <c r="AD2262" s="464" t="n">
        <v>1904364</v>
      </c>
      <c r="AE2262" s="464" t="n">
        <v>1731240</v>
      </c>
      <c r="AF2262" s="464" t="n">
        <v>0</v>
      </c>
      <c r="AG2262" s="464" t="n">
        <v>0</v>
      </c>
      <c r="AH2262" s="464" t="n">
        <v>173124</v>
      </c>
      <c r="AI2262" s="464" t="n">
        <v>0</v>
      </c>
      <c r="AJ2262" s="464" t="n">
        <v>0</v>
      </c>
      <c r="AK2262" s="464" t="n">
        <v>0</v>
      </c>
      <c r="AL2262" s="464" t="n">
        <v>0</v>
      </c>
      <c r="AM2262" s="464" t="n">
        <v>0</v>
      </c>
      <c r="AN2262" s="464" t="n">
        <v>0</v>
      </c>
      <c r="AO2262" s="464" t="n">
        <v>0</v>
      </c>
      <c r="AP2262" s="464" t="n">
        <v>0</v>
      </c>
      <c r="AQ2262" s="462" t="inlineStr"/>
      <c r="AR2262" s="462" t="inlineStr">
        <is>
          <t>CLEARANCE FEE</t>
        </is>
      </c>
      <c r="AS2262" s="462" t="inlineStr">
        <is>
          <t>បានប្រកាសពន្ធ</t>
        </is>
      </c>
    </row>
    <row r="2263">
      <c r="A2263" s="461" t="n">
        <v>2255</v>
      </c>
      <c r="B2263" s="462" t="inlineStr">
        <is>
          <t>HANDLING AND TRUCKING FEE</t>
        </is>
      </c>
      <c r="C2263" s="462" t="inlineStr">
        <is>
          <t>អ៊ិចស្ពែឌីធ័រ ខេមបូឌា អិលធីឌី</t>
        </is>
      </c>
      <c r="D2263" s="462" t="inlineStr">
        <is>
          <t>L001-100045898</t>
        </is>
      </c>
      <c r="E2263" s="462" t="inlineStr">
        <is>
          <t>TI-0249606</t>
        </is>
      </c>
      <c r="F2263" s="463" t="n">
        <v>45075</v>
      </c>
      <c r="G2263" s="464" t="n">
        <v>57331</v>
      </c>
      <c r="H2263" s="462" t="n"/>
      <c r="I2263" s="464">
        <f>G2263</f>
        <v/>
      </c>
      <c r="J2263" s="462">
        <f>IF(AND(Q2263=TRUE, R2263=TRUE, S2263=TRUE), IF(W2263&lt;-0.05, "អនុញ្ញាត (អ្នកផ្គត់ផ្គង់ប្រកាសខ្វះ)", "បានប្រកាស (អនុញ្ញាត)"), IF(AND(Q2263=FALSE, R2263=FALSE, S2263=FALSE), "ព្យួរទុក (មិនមានទិន្នន័យ)", "ប្រកាសខុស (ព្យួរទុក)"))</f>
        <v/>
      </c>
      <c r="K2263" s="462" t="inlineStr"/>
      <c r="L2263" s="462" t="inlineStr"/>
      <c r="M2263" s="464">
        <f>AH2263</f>
        <v/>
      </c>
      <c r="N2263" s="464">
        <f>IF(W2263&lt;0,AH2263,I2263)</f>
        <v/>
      </c>
      <c r="O2263" s="464">
        <f>I2263-M2263</f>
        <v/>
      </c>
      <c r="P2263" s="462" t="n"/>
      <c r="Q2263" s="462">
        <f>V2263=W2263</f>
        <v/>
      </c>
      <c r="R2263" s="462">
        <f>AND(MONTH(F2263)=MONTH(X2263), YEAR(F2263)=YEAR(X2263))</f>
        <v/>
      </c>
      <c r="S2263" s="462">
        <f>AC2263="L001-901905215"</f>
        <v/>
      </c>
      <c r="T2263" s="464">
        <f>G2263-AH2263</f>
        <v/>
      </c>
      <c r="U2263" s="462" t="n"/>
      <c r="V2263" s="462" t="inlineStr">
        <is>
          <t>TI0249606</t>
        </is>
      </c>
      <c r="W2263" s="462" t="inlineStr">
        <is>
          <t>TI0249606</t>
        </is>
      </c>
      <c r="X2263" s="463" t="n">
        <v>45075</v>
      </c>
      <c r="Y2263" s="462" t="inlineStr">
        <is>
          <t>TI-0249606</t>
        </is>
      </c>
      <c r="Z2263" s="462" t="inlineStr"/>
      <c r="AA2263" s="462" t="inlineStr">
        <is>
          <t>បុគ្គលជាប់អាករ</t>
        </is>
      </c>
      <c r="AB2263" s="462" t="inlineStr">
        <is>
          <t>L001-901905215</t>
        </is>
      </c>
      <c r="AC2263" s="462" t="inlineStr">
        <is>
          <t>វីអ៊ីស៊ិន (ខេមបូឌា) អ៊ិនដាសស្ទ្រី ឯ.ក</t>
        </is>
      </c>
      <c r="AD2263" s="464" t="n">
        <v>630687</v>
      </c>
      <c r="AE2263" s="464" t="n">
        <v>573352</v>
      </c>
      <c r="AF2263" s="464" t="n">
        <v>0</v>
      </c>
      <c r="AG2263" s="464" t="n">
        <v>0</v>
      </c>
      <c r="AH2263" s="464" t="n">
        <v>57335</v>
      </c>
      <c r="AI2263" s="464" t="n">
        <v>0</v>
      </c>
      <c r="AJ2263" s="464" t="n">
        <v>0</v>
      </c>
      <c r="AK2263" s="464" t="n">
        <v>0</v>
      </c>
      <c r="AL2263" s="464" t="n">
        <v>0</v>
      </c>
      <c r="AM2263" s="464" t="n">
        <v>0</v>
      </c>
      <c r="AN2263" s="464" t="n">
        <v>0</v>
      </c>
      <c r="AO2263" s="464" t="n">
        <v>0</v>
      </c>
      <c r="AP2263" s="464" t="n">
        <v>0</v>
      </c>
      <c r="AQ2263" s="462" t="inlineStr"/>
      <c r="AR2263" s="462" t="inlineStr">
        <is>
          <t>Local Charge</t>
        </is>
      </c>
      <c r="AS2263" s="462" t="inlineStr">
        <is>
          <t>បានប្រកាសពន្ធ</t>
        </is>
      </c>
    </row>
    <row r="2264">
      <c r="A2264" s="461" t="n">
        <v>2256</v>
      </c>
      <c r="B2264" s="462" t="inlineStr">
        <is>
          <t>Worker fee</t>
        </is>
      </c>
      <c r="C2264" s="462" t="inlineStr">
        <is>
          <t>ឆាយ ដា ឡូយីស្ទីក</t>
        </is>
      </c>
      <c r="D2264" s="462" t="inlineStr">
        <is>
          <t>L001-100063098</t>
        </is>
      </c>
      <c r="E2264" s="462" t="inlineStr">
        <is>
          <t>2305005732</t>
        </is>
      </c>
      <c r="F2264" s="463" t="n">
        <v>45076</v>
      </c>
      <c r="G2264" s="464" t="n">
        <v>12345</v>
      </c>
      <c r="H2264" s="462" t="n"/>
      <c r="I2264" s="464">
        <f>G2264</f>
        <v/>
      </c>
      <c r="J2264" s="462">
        <f>IF(AND(Q2264=TRUE, R2264=TRUE, S2264=TRUE), IF(W2264&lt;-0.05, "អនុញ្ញាត (អ្នកផ្គត់ផ្គង់ប្រកាសខ្វះ)", "បានប្រកាស (អនុញ្ញាត)"), IF(AND(Q2264=FALSE, R2264=FALSE, S2264=FALSE), "ព្យួរទុក (មិនមានទិន្នន័យ)", "ប្រកាសខុស (ព្យួរទុក)"))</f>
        <v/>
      </c>
      <c r="K2264" s="462" t="inlineStr"/>
      <c r="L2264" s="462" t="inlineStr"/>
      <c r="M2264" s="464">
        <f>AH2264</f>
        <v/>
      </c>
      <c r="N2264" s="464">
        <f>IF(W2264&lt;0,AH2264,I2264)</f>
        <v/>
      </c>
      <c r="O2264" s="464">
        <f>I2264-M2264</f>
        <v/>
      </c>
      <c r="P2264" s="462" t="n"/>
      <c r="Q2264" s="462">
        <f>V2264=W2264</f>
        <v/>
      </c>
      <c r="R2264" s="462">
        <f>AND(MONTH(F2264)=MONTH(X2264), YEAR(F2264)=YEAR(X2264))</f>
        <v/>
      </c>
      <c r="S2264" s="462">
        <f>AC2264="L001-901905215"</f>
        <v/>
      </c>
      <c r="T2264" s="464">
        <f>G2264-AH2264</f>
        <v/>
      </c>
      <c r="U2264" s="462" t="n"/>
      <c r="V2264" s="462" t="inlineStr">
        <is>
          <t>2305005732</t>
        </is>
      </c>
      <c r="W2264" s="462" t="inlineStr">
        <is>
          <t>2305005732</t>
        </is>
      </c>
      <c r="X2264" s="463" t="n">
        <v>45076</v>
      </c>
      <c r="Y2264" s="462" t="inlineStr">
        <is>
          <t>2305005732</t>
        </is>
      </c>
      <c r="Z2264" s="462" t="inlineStr"/>
      <c r="AA2264" s="462" t="inlineStr">
        <is>
          <t>បុគ្គលជាប់អាករ</t>
        </is>
      </c>
      <c r="AB2264" s="462" t="inlineStr">
        <is>
          <t>L001-901905215</t>
        </is>
      </c>
      <c r="AC2264" s="462" t="inlineStr">
        <is>
          <t>វីអ៊ីស៊ិន (ខេមបូឌា) អ៊ិនដាសស្ទ្រី ឯ.ក</t>
        </is>
      </c>
      <c r="AD2264" s="464" t="n">
        <v>135795</v>
      </c>
      <c r="AE2264" s="464" t="n">
        <v>123450</v>
      </c>
      <c r="AF2264" s="464" t="n">
        <v>0</v>
      </c>
      <c r="AG2264" s="464" t="n">
        <v>0</v>
      </c>
      <c r="AH2264" s="464" t="n">
        <v>12345</v>
      </c>
      <c r="AI2264" s="464" t="n">
        <v>0</v>
      </c>
      <c r="AJ2264" s="464" t="n">
        <v>0</v>
      </c>
      <c r="AK2264" s="464" t="n">
        <v>0</v>
      </c>
      <c r="AL2264" s="464" t="n">
        <v>0</v>
      </c>
      <c r="AM2264" s="464" t="n">
        <v>0</v>
      </c>
      <c r="AN2264" s="464" t="n">
        <v>0</v>
      </c>
      <c r="AO2264" s="464" t="n">
        <v>0</v>
      </c>
      <c r="AP2264" s="464" t="n">
        <v>0</v>
      </c>
      <c r="AQ2264" s="462" t="inlineStr"/>
      <c r="AR2264" s="462" t="inlineStr">
        <is>
          <t>Worker Fee</t>
        </is>
      </c>
      <c r="AS2264" s="462" t="inlineStr">
        <is>
          <t>បានប្រកាសពន្ធ</t>
        </is>
      </c>
    </row>
    <row r="2265">
      <c r="A2265" s="461" t="n">
        <v>2257</v>
      </c>
      <c r="B2265" s="462" t="inlineStr">
        <is>
          <t>CLERANCE FEE</t>
        </is>
      </c>
      <c r="C2265" s="462" t="inlineStr">
        <is>
          <t>56ប៊ី-លីង សឹបផ្លាយ ឆេន មេនេចម៉ិន ឯ.ក</t>
        </is>
      </c>
      <c r="D2265" s="462" t="inlineStr">
        <is>
          <t>K004-902004795</t>
        </is>
      </c>
      <c r="E2265" s="462" t="inlineStr">
        <is>
          <t>TI2023-0659</t>
        </is>
      </c>
      <c r="F2265" s="463" t="n">
        <v>45075</v>
      </c>
      <c r="G2265" s="464" t="n">
        <v>172746</v>
      </c>
      <c r="H2265" s="462" t="n"/>
      <c r="I2265" s="464">
        <f>G2265</f>
        <v/>
      </c>
      <c r="J2265" s="462">
        <f>IF(AND(Q2265=TRUE, R2265=TRUE, S2265=TRUE), IF(W2265&lt;-0.05, "អនុញ្ញាត (អ្នកផ្គត់ផ្គង់ប្រកាសខ្វះ)", "បានប្រកាស (អនុញ្ញាត)"), IF(AND(Q2265=FALSE, R2265=FALSE, S2265=FALSE), "ព្យួរទុក (មិនមានទិន្នន័យ)", "ប្រកាសខុស (ព្យួរទុក)"))</f>
        <v/>
      </c>
      <c r="K2265" s="462" t="inlineStr"/>
      <c r="L2265" s="462" t="inlineStr"/>
      <c r="M2265" s="464">
        <f>AH2265</f>
        <v/>
      </c>
      <c r="N2265" s="464">
        <f>IF(W2265&lt;0,AH2265,I2265)</f>
        <v/>
      </c>
      <c r="O2265" s="464">
        <f>I2265-M2265</f>
        <v/>
      </c>
      <c r="P2265" s="462" t="n"/>
      <c r="Q2265" s="462">
        <f>V2265=W2265</f>
        <v/>
      </c>
      <c r="R2265" s="462">
        <f>AND(MONTH(F2265)=MONTH(X2265), YEAR(F2265)=YEAR(X2265))</f>
        <v/>
      </c>
      <c r="S2265" s="462">
        <f>AC2265="L001-901905215"</f>
        <v/>
      </c>
      <c r="T2265" s="464">
        <f>G2265-AH2265</f>
        <v/>
      </c>
      <c r="U2265" s="462" t="n"/>
      <c r="V2265" s="462" t="inlineStr">
        <is>
          <t>TI20230659</t>
        </is>
      </c>
      <c r="W2265" s="462" t="inlineStr">
        <is>
          <t>TI20230659</t>
        </is>
      </c>
      <c r="X2265" s="463" t="n">
        <v>45075</v>
      </c>
      <c r="Y2265" s="462" t="inlineStr">
        <is>
          <t>TI2023-0659</t>
        </is>
      </c>
      <c r="Z2265" s="462" t="inlineStr"/>
      <c r="AA2265" s="462" t="inlineStr">
        <is>
          <t>បុគ្គលជាប់អាករ</t>
        </is>
      </c>
      <c r="AB2265" s="462" t="inlineStr">
        <is>
          <t>L001-901905215</t>
        </is>
      </c>
      <c r="AC2265" s="462" t="inlineStr">
        <is>
          <t>វីអ៊ីស៊ិន (ខេមបូឌា) អ៊ិនដាសស្ទ្រី ឯ.ក</t>
        </is>
      </c>
      <c r="AD2265" s="464" t="n">
        <v>1900206</v>
      </c>
      <c r="AE2265" s="464" t="n">
        <v>1727460</v>
      </c>
      <c r="AF2265" s="464" t="n">
        <v>0</v>
      </c>
      <c r="AG2265" s="464" t="n">
        <v>0</v>
      </c>
      <c r="AH2265" s="464" t="n">
        <v>172746</v>
      </c>
      <c r="AI2265" s="464" t="n">
        <v>0</v>
      </c>
      <c r="AJ2265" s="464" t="n">
        <v>0</v>
      </c>
      <c r="AK2265" s="464" t="n">
        <v>0</v>
      </c>
      <c r="AL2265" s="464" t="n">
        <v>0</v>
      </c>
      <c r="AM2265" s="464" t="n">
        <v>0</v>
      </c>
      <c r="AN2265" s="464" t="n">
        <v>0</v>
      </c>
      <c r="AO2265" s="464" t="n">
        <v>0</v>
      </c>
      <c r="AP2265" s="464" t="n">
        <v>0</v>
      </c>
      <c r="AQ2265" s="462" t="inlineStr"/>
      <c r="AR2265" s="462" t="inlineStr">
        <is>
          <t>CLEARANCE FEE</t>
        </is>
      </c>
      <c r="AS2265" s="462" t="inlineStr">
        <is>
          <t>បានប្រកាសពន្ធ</t>
        </is>
      </c>
    </row>
    <row r="2266">
      <c r="A2266" s="461" t="n">
        <v>2258</v>
      </c>
      <c r="B2266" s="462" t="inlineStr">
        <is>
          <t>HANDLING AND TRUCKING FEE</t>
        </is>
      </c>
      <c r="C2266" s="462" t="inlineStr">
        <is>
          <t>អ៊ិចស្ពែឌីធ័រ ខេមបូឌា អិលធីឌី</t>
        </is>
      </c>
      <c r="D2266" s="462" t="inlineStr">
        <is>
          <t>L001-100045898</t>
        </is>
      </c>
      <c r="E2266" s="462" t="inlineStr">
        <is>
          <t>TI-0248667</t>
        </is>
      </c>
      <c r="F2266" s="463" t="n">
        <v>45061</v>
      </c>
      <c r="G2266" s="464" t="n">
        <v>57303</v>
      </c>
      <c r="H2266" s="462" t="n"/>
      <c r="I2266" s="464">
        <f>G2266</f>
        <v/>
      </c>
      <c r="J2266" s="462">
        <f>IF(AND(Q2266=TRUE, R2266=TRUE, S2266=TRUE), IF(W2266&lt;-0.05, "អនុញ្ញាត (អ្នកផ្គត់ផ្គង់ប្រកាសខ្វះ)", "បានប្រកាស (អនុញ្ញាត)"), IF(AND(Q2266=FALSE, R2266=FALSE, S2266=FALSE), "ព្យួរទុក (មិនមានទិន្នន័យ)", "ប្រកាសខុស (ព្យួរទុក)"))</f>
        <v/>
      </c>
      <c r="K2266" s="462" t="inlineStr"/>
      <c r="L2266" s="462" t="inlineStr"/>
      <c r="M2266" s="464">
        <f>AH2266</f>
        <v/>
      </c>
      <c r="N2266" s="464">
        <f>IF(W2266&lt;0,AH2266,I2266)</f>
        <v/>
      </c>
      <c r="O2266" s="464">
        <f>I2266-M2266</f>
        <v/>
      </c>
      <c r="P2266" s="462" t="n"/>
      <c r="Q2266" s="462">
        <f>V2266=W2266</f>
        <v/>
      </c>
      <c r="R2266" s="462">
        <f>AND(MONTH(F2266)=MONTH(X2266), YEAR(F2266)=YEAR(X2266))</f>
        <v/>
      </c>
      <c r="S2266" s="462">
        <f>AC2266="L001-901905215"</f>
        <v/>
      </c>
      <c r="T2266" s="464">
        <f>G2266-AH2266</f>
        <v/>
      </c>
      <c r="U2266" s="462" t="n"/>
      <c r="V2266" s="462" t="inlineStr">
        <is>
          <t>TI0248667</t>
        </is>
      </c>
      <c r="W2266" s="462" t="inlineStr">
        <is>
          <t>TI0248667</t>
        </is>
      </c>
      <c r="X2266" s="463" t="n">
        <v>45061</v>
      </c>
      <c r="Y2266" s="462" t="inlineStr">
        <is>
          <t>TI-0248667</t>
        </is>
      </c>
      <c r="Z2266" s="462" t="inlineStr"/>
      <c r="AA2266" s="462" t="inlineStr">
        <is>
          <t>បុគ្គលជាប់អាករ</t>
        </is>
      </c>
      <c r="AB2266" s="462" t="inlineStr">
        <is>
          <t>L001-901905215</t>
        </is>
      </c>
      <c r="AC2266" s="462" t="inlineStr">
        <is>
          <t>វីអ៊ីស៊ិន (ខេមបូឌា) អ៊ិនដាសស្ទ្រី ឯ.ក</t>
        </is>
      </c>
      <c r="AD2266" s="464" t="n">
        <v>630541</v>
      </c>
      <c r="AE2266" s="464" t="n">
        <v>573219</v>
      </c>
      <c r="AF2266" s="464" t="n">
        <v>0</v>
      </c>
      <c r="AG2266" s="464" t="n">
        <v>0</v>
      </c>
      <c r="AH2266" s="464" t="n">
        <v>57322</v>
      </c>
      <c r="AI2266" s="464" t="n">
        <v>0</v>
      </c>
      <c r="AJ2266" s="464" t="n">
        <v>0</v>
      </c>
      <c r="AK2266" s="464" t="n">
        <v>0</v>
      </c>
      <c r="AL2266" s="464" t="n">
        <v>0</v>
      </c>
      <c r="AM2266" s="464" t="n">
        <v>0</v>
      </c>
      <c r="AN2266" s="464" t="n">
        <v>0</v>
      </c>
      <c r="AO2266" s="464" t="n">
        <v>0</v>
      </c>
      <c r="AP2266" s="464" t="n">
        <v>0</v>
      </c>
      <c r="AQ2266" s="462" t="inlineStr"/>
      <c r="AR2266" s="462" t="inlineStr">
        <is>
          <t>Local Charge</t>
        </is>
      </c>
      <c r="AS2266" s="462" t="inlineStr">
        <is>
          <t>បានប្រកាសពន្ធ</t>
        </is>
      </c>
    </row>
    <row r="2267">
      <c r="A2267" s="461" t="n">
        <v>2259</v>
      </c>
      <c r="B2267" s="462" t="inlineStr">
        <is>
          <t>CLEARANCE AND TRUCKING FEE</t>
        </is>
      </c>
      <c r="C2267" s="462" t="inlineStr">
        <is>
          <t>56ប៊ី-លីង សឹបផ្លាយ ឆេន មេនេចម៉ិន ឯ.ក</t>
        </is>
      </c>
      <c r="D2267" s="462" t="inlineStr">
        <is>
          <t>K004-902004795</t>
        </is>
      </c>
      <c r="E2267" s="462" t="inlineStr">
        <is>
          <t>TI2023-0660</t>
        </is>
      </c>
      <c r="F2267" s="463" t="n">
        <v>45075</v>
      </c>
      <c r="G2267" s="464" t="n">
        <v>211820</v>
      </c>
      <c r="H2267" s="462" t="n"/>
      <c r="I2267" s="464">
        <f>G2267</f>
        <v/>
      </c>
      <c r="J2267" s="462">
        <f>IF(AND(Q2267=TRUE, R2267=TRUE, S2267=TRUE), IF(W2267&lt;-0.05, "អនុញ្ញាត (អ្នកផ្គត់ផ្គង់ប្រកាសខ្វះ)", "បានប្រកាស (អនុញ្ញាត)"), IF(AND(Q2267=FALSE, R2267=FALSE, S2267=FALSE), "ព្យួរទុក (មិនមានទិន្នន័យ)", "ប្រកាសខុស (ព្យួរទុក)"))</f>
        <v/>
      </c>
      <c r="K2267" s="462" t="inlineStr"/>
      <c r="L2267" s="462" t="inlineStr"/>
      <c r="M2267" s="464">
        <f>AH2267</f>
        <v/>
      </c>
      <c r="N2267" s="464">
        <f>IF(W2267&lt;0,AH2267,I2267)</f>
        <v/>
      </c>
      <c r="O2267" s="464">
        <f>I2267-M2267</f>
        <v/>
      </c>
      <c r="P2267" s="462" t="n"/>
      <c r="Q2267" s="462">
        <f>V2267=W2267</f>
        <v/>
      </c>
      <c r="R2267" s="462">
        <f>AND(MONTH(F2267)=MONTH(X2267), YEAR(F2267)=YEAR(X2267))</f>
        <v/>
      </c>
      <c r="S2267" s="462">
        <f>AC2267="L001-901905215"</f>
        <v/>
      </c>
      <c r="T2267" s="464">
        <f>G2267-AH2267</f>
        <v/>
      </c>
      <c r="U2267" s="462" t="n"/>
      <c r="V2267" s="462" t="inlineStr">
        <is>
          <t>TI20230660</t>
        </is>
      </c>
      <c r="W2267" s="462" t="inlineStr">
        <is>
          <t>TI20230660</t>
        </is>
      </c>
      <c r="X2267" s="463" t="n">
        <v>45075</v>
      </c>
      <c r="Y2267" s="462" t="inlineStr">
        <is>
          <t>TI2023-0660</t>
        </is>
      </c>
      <c r="Z2267" s="462" t="inlineStr"/>
      <c r="AA2267" s="462" t="inlineStr">
        <is>
          <t>បុគ្គលជាប់អាករ</t>
        </is>
      </c>
      <c r="AB2267" s="462" t="inlineStr">
        <is>
          <t>L001-901905215</t>
        </is>
      </c>
      <c r="AC2267" s="462" t="inlineStr">
        <is>
          <t>វីអ៊ីស៊ិន (ខេមបូឌា) អ៊ិនដាសស្ទ្រី ឯ.ក</t>
        </is>
      </c>
      <c r="AD2267" s="464" t="n">
        <v>2330015</v>
      </c>
      <c r="AE2267" s="464" t="n">
        <v>2118195</v>
      </c>
      <c r="AF2267" s="464" t="n">
        <v>0</v>
      </c>
      <c r="AG2267" s="464" t="n">
        <v>0</v>
      </c>
      <c r="AH2267" s="464" t="n">
        <v>211820</v>
      </c>
      <c r="AI2267" s="464" t="n">
        <v>0</v>
      </c>
      <c r="AJ2267" s="464" t="n">
        <v>0</v>
      </c>
      <c r="AK2267" s="464" t="n">
        <v>0</v>
      </c>
      <c r="AL2267" s="464" t="n">
        <v>0</v>
      </c>
      <c r="AM2267" s="464" t="n">
        <v>0</v>
      </c>
      <c r="AN2267" s="464" t="n">
        <v>0</v>
      </c>
      <c r="AO2267" s="464" t="n">
        <v>0</v>
      </c>
      <c r="AP2267" s="464" t="n">
        <v>0</v>
      </c>
      <c r="AQ2267" s="462" t="inlineStr"/>
      <c r="AR2267" s="462" t="inlineStr">
        <is>
          <t>CLEARANCE AND TRUCKING FEE</t>
        </is>
      </c>
      <c r="AS2267" s="462" t="inlineStr">
        <is>
          <t>បានប្រកាសពន្ធ</t>
        </is>
      </c>
    </row>
    <row r="2268">
      <c r="A2268" s="461" t="n">
        <v>2260</v>
      </c>
      <c r="B2268" s="462" t="inlineStr">
        <is>
          <t>HANDLING AND TRUCKING FEE</t>
        </is>
      </c>
      <c r="C2268" s="462" t="inlineStr">
        <is>
          <t>អ៊ិចស្ពែឌីធ័រ ខេមបូឌា អិលធីឌី</t>
        </is>
      </c>
      <c r="D2268" s="462" t="inlineStr">
        <is>
          <t>L001-100045898</t>
        </is>
      </c>
      <c r="E2268" s="462" t="inlineStr">
        <is>
          <t>TI-0248661</t>
        </is>
      </c>
      <c r="F2268" s="463" t="n">
        <v>45061</v>
      </c>
      <c r="G2268" s="464" t="n">
        <v>57483</v>
      </c>
      <c r="H2268" s="462" t="n"/>
      <c r="I2268" s="464">
        <f>G2268</f>
        <v/>
      </c>
      <c r="J2268" s="462">
        <f>IF(AND(Q2268=TRUE, R2268=TRUE, S2268=TRUE), IF(W2268&lt;-0.05, "អនុញ្ញាត (អ្នកផ្គត់ផ្គង់ប្រកាសខ្វះ)", "បានប្រកាស (អនុញ្ញាត)"), IF(AND(Q2268=FALSE, R2268=FALSE, S2268=FALSE), "ព្យួរទុក (មិនមានទិន្នន័យ)", "ប្រកាសខុស (ព្យួរទុក)"))</f>
        <v/>
      </c>
      <c r="K2268" s="462" t="inlineStr"/>
      <c r="L2268" s="462" t="inlineStr"/>
      <c r="M2268" s="464">
        <f>AH2268</f>
        <v/>
      </c>
      <c r="N2268" s="464">
        <f>IF(W2268&lt;0,AH2268,I2268)</f>
        <v/>
      </c>
      <c r="O2268" s="464">
        <f>I2268-M2268</f>
        <v/>
      </c>
      <c r="P2268" s="462" t="n"/>
      <c r="Q2268" s="462">
        <f>V2268=W2268</f>
        <v/>
      </c>
      <c r="R2268" s="462">
        <f>AND(MONTH(F2268)=MONTH(X2268), YEAR(F2268)=YEAR(X2268))</f>
        <v/>
      </c>
      <c r="S2268" s="462">
        <f>AC2268="L001-901905215"</f>
        <v/>
      </c>
      <c r="T2268" s="464">
        <f>G2268-AH2268</f>
        <v/>
      </c>
      <c r="U2268" s="462" t="n"/>
      <c r="V2268" s="462" t="inlineStr">
        <is>
          <t>TI0248661</t>
        </is>
      </c>
      <c r="W2268" s="462" t="inlineStr">
        <is>
          <t>TI0248661</t>
        </is>
      </c>
      <c r="X2268" s="463" t="n">
        <v>45061</v>
      </c>
      <c r="Y2268" s="462" t="inlineStr">
        <is>
          <t>TI-0248661</t>
        </is>
      </c>
      <c r="Z2268" s="462" t="inlineStr"/>
      <c r="AA2268" s="462" t="inlineStr">
        <is>
          <t>បុគ្គលជាប់អាករ</t>
        </is>
      </c>
      <c r="AB2268" s="462" t="inlineStr">
        <is>
          <t>L001-901905215</t>
        </is>
      </c>
      <c r="AC2268" s="462" t="inlineStr">
        <is>
          <t>វីអ៊ីស៊ិន (ខេមបូឌា) អ៊ិនដាសស្ទ្រី ឯ.ក</t>
        </is>
      </c>
      <c r="AD2268" s="464" t="n">
        <v>632352</v>
      </c>
      <c r="AE2268" s="464" t="n">
        <v>574865</v>
      </c>
      <c r="AF2268" s="464" t="n">
        <v>0</v>
      </c>
      <c r="AG2268" s="464" t="n">
        <v>0</v>
      </c>
      <c r="AH2268" s="464" t="n">
        <v>57487</v>
      </c>
      <c r="AI2268" s="464" t="n">
        <v>0</v>
      </c>
      <c r="AJ2268" s="464" t="n">
        <v>0</v>
      </c>
      <c r="AK2268" s="464" t="n">
        <v>0</v>
      </c>
      <c r="AL2268" s="464" t="n">
        <v>0</v>
      </c>
      <c r="AM2268" s="464" t="n">
        <v>0</v>
      </c>
      <c r="AN2268" s="464" t="n">
        <v>0</v>
      </c>
      <c r="AO2268" s="464" t="n">
        <v>0</v>
      </c>
      <c r="AP2268" s="464" t="n">
        <v>0</v>
      </c>
      <c r="AQ2268" s="462" t="inlineStr"/>
      <c r="AR2268" s="462" t="inlineStr">
        <is>
          <t>Local Charge</t>
        </is>
      </c>
      <c r="AS2268" s="462" t="inlineStr">
        <is>
          <t>បានប្រកាសពន្ធ</t>
        </is>
      </c>
    </row>
    <row r="2269">
      <c r="A2269" s="461" t="n">
        <v>2261</v>
      </c>
      <c r="B2269" s="462" t="inlineStr">
        <is>
          <t>Export Charge</t>
        </is>
      </c>
      <c r="C2269" s="462" t="inlineStr">
        <is>
          <t>ឆាយ ដា ឡូយីស្ទីក</t>
        </is>
      </c>
      <c r="D2269" s="462" t="inlineStr">
        <is>
          <t>L001-100063098</t>
        </is>
      </c>
      <c r="E2269" s="462" t="inlineStr">
        <is>
          <t>2305005349</t>
        </is>
      </c>
      <c r="F2269" s="463" t="n">
        <v>45068</v>
      </c>
      <c r="G2269" s="464" t="n">
        <v>77698</v>
      </c>
      <c r="H2269" s="462" t="n"/>
      <c r="I2269" s="464">
        <f>G2269</f>
        <v/>
      </c>
      <c r="J2269" s="462">
        <f>IF(AND(Q2269=TRUE, R2269=TRUE, S2269=TRUE), IF(W2269&lt;-0.05, "អនុញ្ញាត (អ្នកផ្គត់ផ្គង់ប្រកាសខ្វះ)", "បានប្រកាស (អនុញ្ញាត)"), IF(AND(Q2269=FALSE, R2269=FALSE, S2269=FALSE), "ព្យួរទុក (មិនមានទិន្នន័យ)", "ប្រកាសខុស (ព្យួរទុក)"))</f>
        <v/>
      </c>
      <c r="K2269" s="462" t="inlineStr"/>
      <c r="L2269" s="462" t="inlineStr"/>
      <c r="M2269" s="464">
        <f>AH2269</f>
        <v/>
      </c>
      <c r="N2269" s="464">
        <f>IF(W2269&lt;0,AH2269,I2269)</f>
        <v/>
      </c>
      <c r="O2269" s="464">
        <f>I2269-M2269</f>
        <v/>
      </c>
      <c r="P2269" s="462" t="n"/>
      <c r="Q2269" s="462">
        <f>V2269=W2269</f>
        <v/>
      </c>
      <c r="R2269" s="462">
        <f>AND(MONTH(F2269)=MONTH(X2269), YEAR(F2269)=YEAR(X2269))</f>
        <v/>
      </c>
      <c r="S2269" s="462">
        <f>AC2269="L001-901905215"</f>
        <v/>
      </c>
      <c r="T2269" s="464">
        <f>G2269-AH2269</f>
        <v/>
      </c>
      <c r="U2269" s="462" t="n"/>
      <c r="V2269" s="462" t="inlineStr">
        <is>
          <t>2305005349</t>
        </is>
      </c>
      <c r="W2269" s="462" t="inlineStr">
        <is>
          <t>2305005349</t>
        </is>
      </c>
      <c r="X2269" s="463" t="n">
        <v>45068</v>
      </c>
      <c r="Y2269" s="462" t="inlineStr">
        <is>
          <t>2305005349</t>
        </is>
      </c>
      <c r="Z2269" s="462" t="inlineStr"/>
      <c r="AA2269" s="462" t="inlineStr">
        <is>
          <t>បុគ្គលជាប់អាករ</t>
        </is>
      </c>
      <c r="AB2269" s="462" t="inlineStr">
        <is>
          <t>L001-901905215</t>
        </is>
      </c>
      <c r="AC2269" s="462" t="inlineStr">
        <is>
          <t>វីអ៊ីស៊ិន (ខេមបូឌា) អ៊ិនដាសស្ទ្រី ឯ.ក</t>
        </is>
      </c>
      <c r="AD2269" s="464" t="n">
        <v>854677</v>
      </c>
      <c r="AE2269" s="464" t="n">
        <v>776979</v>
      </c>
      <c r="AF2269" s="464" t="n">
        <v>0</v>
      </c>
      <c r="AG2269" s="464" t="n">
        <v>0</v>
      </c>
      <c r="AH2269" s="464" t="n">
        <v>77698</v>
      </c>
      <c r="AI2269" s="464" t="n">
        <v>0</v>
      </c>
      <c r="AJ2269" s="464" t="n">
        <v>0</v>
      </c>
      <c r="AK2269" s="464" t="n">
        <v>0</v>
      </c>
      <c r="AL2269" s="464" t="n">
        <v>0</v>
      </c>
      <c r="AM2269" s="464" t="n">
        <v>0</v>
      </c>
      <c r="AN2269" s="464" t="n">
        <v>0</v>
      </c>
      <c r="AO2269" s="464" t="n">
        <v>0</v>
      </c>
      <c r="AP2269" s="464" t="n">
        <v>0</v>
      </c>
      <c r="AQ2269" s="462" t="inlineStr"/>
      <c r="AR2269" s="462" t="inlineStr">
        <is>
          <t>Export Administration Fee</t>
        </is>
      </c>
      <c r="AS2269" s="462" t="inlineStr">
        <is>
          <t>បានប្រកាសពន្ធ</t>
        </is>
      </c>
    </row>
    <row r="2270">
      <c r="A2270" s="461" t="n">
        <v>2262</v>
      </c>
      <c r="B2270" s="462" t="inlineStr">
        <is>
          <t>Export Charge</t>
        </is>
      </c>
      <c r="C2270" s="462" t="inlineStr">
        <is>
          <t>ឆាយ ដា ឡូយីស្ទីក</t>
        </is>
      </c>
      <c r="D2270" s="462" t="inlineStr">
        <is>
          <t>L001-100063098</t>
        </is>
      </c>
      <c r="E2270" s="462" t="inlineStr">
        <is>
          <t>2305005344</t>
        </is>
      </c>
      <c r="F2270" s="463" t="n">
        <v>45068</v>
      </c>
      <c r="G2270" s="464" t="n">
        <v>77698</v>
      </c>
      <c r="H2270" s="462" t="n"/>
      <c r="I2270" s="464">
        <f>G2270</f>
        <v/>
      </c>
      <c r="J2270" s="462">
        <f>IF(AND(Q2270=TRUE, R2270=TRUE, S2270=TRUE), IF(W2270&lt;-0.05, "អនុញ្ញាត (អ្នកផ្គត់ផ្គង់ប្រកាសខ្វះ)", "បានប្រកាស (អនុញ្ញាត)"), IF(AND(Q2270=FALSE, R2270=FALSE, S2270=FALSE), "ព្យួរទុក (មិនមានទិន្នន័យ)", "ប្រកាសខុស (ព្យួរទុក)"))</f>
        <v/>
      </c>
      <c r="K2270" s="462" t="inlineStr"/>
      <c r="L2270" s="462" t="inlineStr"/>
      <c r="M2270" s="464">
        <f>AH2270</f>
        <v/>
      </c>
      <c r="N2270" s="464">
        <f>IF(W2270&lt;0,AH2270,I2270)</f>
        <v/>
      </c>
      <c r="O2270" s="464">
        <f>I2270-M2270</f>
        <v/>
      </c>
      <c r="P2270" s="462" t="n"/>
      <c r="Q2270" s="462">
        <f>V2270=W2270</f>
        <v/>
      </c>
      <c r="R2270" s="462">
        <f>AND(MONTH(F2270)=MONTH(X2270), YEAR(F2270)=YEAR(X2270))</f>
        <v/>
      </c>
      <c r="S2270" s="462">
        <f>AC2270="L001-901905215"</f>
        <v/>
      </c>
      <c r="T2270" s="464">
        <f>G2270-AH2270</f>
        <v/>
      </c>
      <c r="U2270" s="462" t="n"/>
      <c r="V2270" s="462" t="inlineStr">
        <is>
          <t>2305005344</t>
        </is>
      </c>
      <c r="W2270" s="462" t="inlineStr">
        <is>
          <t>2305005344</t>
        </is>
      </c>
      <c r="X2270" s="463" t="n">
        <v>45068</v>
      </c>
      <c r="Y2270" s="462" t="inlineStr">
        <is>
          <t>2305005344</t>
        </is>
      </c>
      <c r="Z2270" s="462" t="inlineStr"/>
      <c r="AA2270" s="462" t="inlineStr">
        <is>
          <t>បុគ្គលជាប់អាករ</t>
        </is>
      </c>
      <c r="AB2270" s="462" t="inlineStr">
        <is>
          <t>L001-901905215</t>
        </is>
      </c>
      <c r="AC2270" s="462" t="inlineStr">
        <is>
          <t>វីអ៊ីស៊ិន (ខេមបូឌា) អ៊ិនដាសស្ទ្រី ឯ.ក</t>
        </is>
      </c>
      <c r="AD2270" s="464" t="n">
        <v>854677</v>
      </c>
      <c r="AE2270" s="464" t="n">
        <v>776979</v>
      </c>
      <c r="AF2270" s="464" t="n">
        <v>0</v>
      </c>
      <c r="AG2270" s="464" t="n">
        <v>0</v>
      </c>
      <c r="AH2270" s="464" t="n">
        <v>77698</v>
      </c>
      <c r="AI2270" s="464" t="n">
        <v>0</v>
      </c>
      <c r="AJ2270" s="464" t="n">
        <v>0</v>
      </c>
      <c r="AK2270" s="464" t="n">
        <v>0</v>
      </c>
      <c r="AL2270" s="464" t="n">
        <v>0</v>
      </c>
      <c r="AM2270" s="464" t="n">
        <v>0</v>
      </c>
      <c r="AN2270" s="464" t="n">
        <v>0</v>
      </c>
      <c r="AO2270" s="464" t="n">
        <v>0</v>
      </c>
      <c r="AP2270" s="464" t="n">
        <v>0</v>
      </c>
      <c r="AQ2270" s="462" t="inlineStr"/>
      <c r="AR2270" s="462" t="inlineStr">
        <is>
          <t>Export Administration Fee</t>
        </is>
      </c>
      <c r="AS2270" s="462" t="inlineStr">
        <is>
          <t>បានប្រកាសពន្ធ</t>
        </is>
      </c>
    </row>
    <row r="2271">
      <c r="A2271" s="461" t="n">
        <v>2263</v>
      </c>
      <c r="B2271" s="462" t="inlineStr">
        <is>
          <t>Export Charge</t>
        </is>
      </c>
      <c r="C2271" s="462" t="inlineStr">
        <is>
          <t>ឆាយ ដា ឡូយីស្ទីក</t>
        </is>
      </c>
      <c r="D2271" s="462" t="inlineStr">
        <is>
          <t>L001-100063098</t>
        </is>
      </c>
      <c r="E2271" s="462" t="inlineStr">
        <is>
          <t>2305005342</t>
        </is>
      </c>
      <c r="F2271" s="463" t="n">
        <v>45068</v>
      </c>
      <c r="G2271" s="464" t="n">
        <v>90031</v>
      </c>
      <c r="H2271" s="462" t="n"/>
      <c r="I2271" s="464">
        <f>G2271</f>
        <v/>
      </c>
      <c r="J2271" s="462">
        <f>IF(AND(Q2271=TRUE, R2271=TRUE, S2271=TRUE), IF(W2271&lt;-0.05, "អនុញ្ញាត (អ្នកផ្គត់ផ្គង់ប្រកាសខ្វះ)", "បានប្រកាស (អនុញ្ញាត)"), IF(AND(Q2271=FALSE, R2271=FALSE, S2271=FALSE), "ព្យួរទុក (មិនមានទិន្នន័យ)", "ប្រកាសខុស (ព្យួរទុក)"))</f>
        <v/>
      </c>
      <c r="K2271" s="462" t="inlineStr"/>
      <c r="L2271" s="462" t="inlineStr"/>
      <c r="M2271" s="464">
        <f>AH2271</f>
        <v/>
      </c>
      <c r="N2271" s="464">
        <f>IF(W2271&lt;0,AH2271,I2271)</f>
        <v/>
      </c>
      <c r="O2271" s="464">
        <f>I2271-M2271</f>
        <v/>
      </c>
      <c r="P2271" s="462" t="n"/>
      <c r="Q2271" s="462">
        <f>V2271=W2271</f>
        <v/>
      </c>
      <c r="R2271" s="462">
        <f>AND(MONTH(F2271)=MONTH(X2271), YEAR(F2271)=YEAR(X2271))</f>
        <v/>
      </c>
      <c r="S2271" s="462">
        <f>AC2271="L001-901905215"</f>
        <v/>
      </c>
      <c r="T2271" s="464">
        <f>G2271-AH2271</f>
        <v/>
      </c>
      <c r="U2271" s="462" t="n"/>
      <c r="V2271" s="462" t="inlineStr">
        <is>
          <t>2305005342</t>
        </is>
      </c>
      <c r="W2271" s="462" t="inlineStr">
        <is>
          <t>2305005342</t>
        </is>
      </c>
      <c r="X2271" s="463" t="n">
        <v>45068</v>
      </c>
      <c r="Y2271" s="462" t="inlineStr">
        <is>
          <t>2305005342</t>
        </is>
      </c>
      <c r="Z2271" s="462" t="inlineStr"/>
      <c r="AA2271" s="462" t="inlineStr">
        <is>
          <t>បុគ្គលជាប់អាករ</t>
        </is>
      </c>
      <c r="AB2271" s="462" t="inlineStr">
        <is>
          <t>L001-901905215</t>
        </is>
      </c>
      <c r="AC2271" s="462" t="inlineStr">
        <is>
          <t>វីអ៊ីស៊ិន (ខេមបូឌា) អ៊ិនដាសស្ទ្រី ឯ.ក</t>
        </is>
      </c>
      <c r="AD2271" s="464" t="n">
        <v>990340</v>
      </c>
      <c r="AE2271" s="464" t="n">
        <v>900309</v>
      </c>
      <c r="AF2271" s="464" t="n">
        <v>0</v>
      </c>
      <c r="AG2271" s="464" t="n">
        <v>0</v>
      </c>
      <c r="AH2271" s="464" t="n">
        <v>90031</v>
      </c>
      <c r="AI2271" s="464" t="n">
        <v>0</v>
      </c>
      <c r="AJ2271" s="464" t="n">
        <v>0</v>
      </c>
      <c r="AK2271" s="464" t="n">
        <v>0</v>
      </c>
      <c r="AL2271" s="464" t="n">
        <v>0</v>
      </c>
      <c r="AM2271" s="464" t="n">
        <v>0</v>
      </c>
      <c r="AN2271" s="464" t="n">
        <v>0</v>
      </c>
      <c r="AO2271" s="464" t="n">
        <v>0</v>
      </c>
      <c r="AP2271" s="464" t="n">
        <v>0</v>
      </c>
      <c r="AQ2271" s="462" t="inlineStr"/>
      <c r="AR2271" s="462" t="inlineStr">
        <is>
          <t>Export Administration Fee</t>
        </is>
      </c>
      <c r="AS2271" s="462" t="inlineStr">
        <is>
          <t>បានប្រកាសពន្ធ</t>
        </is>
      </c>
    </row>
    <row r="2272">
      <c r="A2272" s="461" t="n">
        <v>2264</v>
      </c>
      <c r="B2272" s="462" t="inlineStr">
        <is>
          <t>HANDLING AND TRUCKING FEE</t>
        </is>
      </c>
      <c r="C2272" s="462" t="inlineStr">
        <is>
          <t>អ៊ិចស្ពែឌីធ័រ ខេមបូឌា អិលធីឌី</t>
        </is>
      </c>
      <c r="D2272" s="462" t="inlineStr">
        <is>
          <t>L001-100045898</t>
        </is>
      </c>
      <c r="E2272" s="462" t="inlineStr">
        <is>
          <t>TI-0247919</t>
        </is>
      </c>
      <c r="F2272" s="463" t="n">
        <v>45048</v>
      </c>
      <c r="G2272" s="464" t="n">
        <v>377169</v>
      </c>
      <c r="H2272" s="462" t="n"/>
      <c r="I2272" s="464">
        <f>G2272</f>
        <v/>
      </c>
      <c r="J2272" s="462">
        <f>IF(AND(Q2272=TRUE, R2272=TRUE, S2272=TRUE), IF(W2272&lt;-0.05, "អនុញ្ញាត (អ្នកផ្គត់ផ្គង់ប្រកាសខ្វះ)", "បានប្រកាស (អនុញ្ញាត)"), IF(AND(Q2272=FALSE, R2272=FALSE, S2272=FALSE), "ព្យួរទុក (មិនមានទិន្នន័យ)", "ប្រកាសខុស (ព្យួរទុក)"))</f>
        <v/>
      </c>
      <c r="K2272" s="462" t="inlineStr"/>
      <c r="L2272" s="462" t="inlineStr"/>
      <c r="M2272" s="464">
        <f>AH2272</f>
        <v/>
      </c>
      <c r="N2272" s="464">
        <f>IF(W2272&lt;0,AH2272,I2272)</f>
        <v/>
      </c>
      <c r="O2272" s="464">
        <f>I2272-M2272</f>
        <v/>
      </c>
      <c r="P2272" s="462" t="n"/>
      <c r="Q2272" s="462">
        <f>V2272=W2272</f>
        <v/>
      </c>
      <c r="R2272" s="462">
        <f>AND(MONTH(F2272)=MONTH(X2272), YEAR(F2272)=YEAR(X2272))</f>
        <v/>
      </c>
      <c r="S2272" s="462">
        <f>AC2272="L001-901905215"</f>
        <v/>
      </c>
      <c r="T2272" s="464">
        <f>G2272-AH2272</f>
        <v/>
      </c>
      <c r="U2272" s="462" t="n"/>
      <c r="V2272" s="462" t="inlineStr">
        <is>
          <t>TI0247919</t>
        </is>
      </c>
      <c r="W2272" s="462" t="inlineStr">
        <is>
          <t>TI0247919</t>
        </is>
      </c>
      <c r="X2272" s="463" t="n">
        <v>45048</v>
      </c>
      <c r="Y2272" s="462" t="inlineStr">
        <is>
          <t>TI-0247919</t>
        </is>
      </c>
      <c r="Z2272" s="462" t="inlineStr"/>
      <c r="AA2272" s="462" t="inlineStr">
        <is>
          <t>បុគ្គលជាប់អាករ</t>
        </is>
      </c>
      <c r="AB2272" s="462" t="inlineStr">
        <is>
          <t>L001-901905215</t>
        </is>
      </c>
      <c r="AC2272" s="462" t="inlineStr">
        <is>
          <t>វីអ៊ីស៊ិន (ខេមបូឌា) អ៊ិនដាសស្ទ្រី ឯ.ក</t>
        </is>
      </c>
      <c r="AD2272" s="464" t="n">
        <v>4148945</v>
      </c>
      <c r="AE2272" s="464" t="n">
        <v>3771768</v>
      </c>
      <c r="AF2272" s="464" t="n">
        <v>0</v>
      </c>
      <c r="AG2272" s="464" t="n">
        <v>0</v>
      </c>
      <c r="AH2272" s="464" t="n">
        <v>377177</v>
      </c>
      <c r="AI2272" s="464" t="n">
        <v>0</v>
      </c>
      <c r="AJ2272" s="464" t="n">
        <v>0</v>
      </c>
      <c r="AK2272" s="464" t="n">
        <v>0</v>
      </c>
      <c r="AL2272" s="464" t="n">
        <v>0</v>
      </c>
      <c r="AM2272" s="464" t="n">
        <v>0</v>
      </c>
      <c r="AN2272" s="464" t="n">
        <v>0</v>
      </c>
      <c r="AO2272" s="464" t="n">
        <v>0</v>
      </c>
      <c r="AP2272" s="464" t="n">
        <v>0</v>
      </c>
      <c r="AQ2272" s="462" t="inlineStr"/>
      <c r="AR2272" s="462" t="inlineStr">
        <is>
          <t>Local Charge</t>
        </is>
      </c>
      <c r="AS2272" s="462" t="inlineStr">
        <is>
          <t>បានប្រកាសពន្ធ</t>
        </is>
      </c>
    </row>
    <row r="2273">
      <c r="A2273" s="461" t="n">
        <v>2265</v>
      </c>
      <c r="B2273" s="462" t="inlineStr">
        <is>
          <t>Export Charge</t>
        </is>
      </c>
      <c r="C2273" s="462" t="inlineStr">
        <is>
          <t>ឆាយ ដា ឡូយីស្ទីក</t>
        </is>
      </c>
      <c r="D2273" s="462" t="inlineStr">
        <is>
          <t>L001-100063098</t>
        </is>
      </c>
      <c r="E2273" s="462" t="inlineStr">
        <is>
          <t>2305005305</t>
        </is>
      </c>
      <c r="F2273" s="463" t="n">
        <v>45068</v>
      </c>
      <c r="G2273" s="464" t="n">
        <v>77698</v>
      </c>
      <c r="H2273" s="462" t="n"/>
      <c r="I2273" s="464">
        <f>G2273</f>
        <v/>
      </c>
      <c r="J2273" s="462">
        <f>IF(AND(Q2273=TRUE, R2273=TRUE, S2273=TRUE), IF(W2273&lt;-0.05, "អនុញ្ញាត (អ្នកផ្គត់ផ្គង់ប្រកាសខ្វះ)", "បានប្រកាស (អនុញ្ញាត)"), IF(AND(Q2273=FALSE, R2273=FALSE, S2273=FALSE), "ព្យួរទុក (មិនមានទិន្នន័យ)", "ប្រកាសខុស (ព្យួរទុក)"))</f>
        <v/>
      </c>
      <c r="K2273" s="462" t="inlineStr"/>
      <c r="L2273" s="462" t="inlineStr"/>
      <c r="M2273" s="464">
        <f>AH2273</f>
        <v/>
      </c>
      <c r="N2273" s="464">
        <f>IF(W2273&lt;0,AH2273,I2273)</f>
        <v/>
      </c>
      <c r="O2273" s="464">
        <f>I2273-M2273</f>
        <v/>
      </c>
      <c r="P2273" s="462" t="n"/>
      <c r="Q2273" s="462">
        <f>V2273=W2273</f>
        <v/>
      </c>
      <c r="R2273" s="462">
        <f>AND(MONTH(F2273)=MONTH(X2273), YEAR(F2273)=YEAR(X2273))</f>
        <v/>
      </c>
      <c r="S2273" s="462">
        <f>AC2273="L001-901905215"</f>
        <v/>
      </c>
      <c r="T2273" s="464">
        <f>G2273-AH2273</f>
        <v/>
      </c>
      <c r="U2273" s="462" t="n"/>
      <c r="V2273" s="462" t="inlineStr">
        <is>
          <t>2305005305</t>
        </is>
      </c>
      <c r="W2273" s="462" t="inlineStr">
        <is>
          <t>2305005305</t>
        </is>
      </c>
      <c r="X2273" s="463" t="n">
        <v>45068</v>
      </c>
      <c r="Y2273" s="462" t="inlineStr">
        <is>
          <t>2305005305</t>
        </is>
      </c>
      <c r="Z2273" s="462" t="inlineStr"/>
      <c r="AA2273" s="462" t="inlineStr">
        <is>
          <t>បុគ្គលជាប់អាករ</t>
        </is>
      </c>
      <c r="AB2273" s="462" t="inlineStr">
        <is>
          <t>L001-901905215</t>
        </is>
      </c>
      <c r="AC2273" s="462" t="inlineStr">
        <is>
          <t>វីអ៊ីស៊ិន (ខេមបូឌា) អ៊ិនដាសស្ទ្រី ឯ.ក</t>
        </is>
      </c>
      <c r="AD2273" s="464" t="n">
        <v>854677</v>
      </c>
      <c r="AE2273" s="464" t="n">
        <v>776979</v>
      </c>
      <c r="AF2273" s="464" t="n">
        <v>0</v>
      </c>
      <c r="AG2273" s="464" t="n">
        <v>0</v>
      </c>
      <c r="AH2273" s="464" t="n">
        <v>77698</v>
      </c>
      <c r="AI2273" s="464" t="n">
        <v>0</v>
      </c>
      <c r="AJ2273" s="464" t="n">
        <v>0</v>
      </c>
      <c r="AK2273" s="464" t="n">
        <v>0</v>
      </c>
      <c r="AL2273" s="464" t="n">
        <v>0</v>
      </c>
      <c r="AM2273" s="464" t="n">
        <v>0</v>
      </c>
      <c r="AN2273" s="464" t="n">
        <v>0</v>
      </c>
      <c r="AO2273" s="464" t="n">
        <v>0</v>
      </c>
      <c r="AP2273" s="464" t="n">
        <v>0</v>
      </c>
      <c r="AQ2273" s="462" t="inlineStr"/>
      <c r="AR2273" s="462" t="inlineStr">
        <is>
          <t>Export Administration Fee</t>
        </is>
      </c>
      <c r="AS2273" s="462" t="inlineStr">
        <is>
          <t>បានប្រកាសពន្ធ</t>
        </is>
      </c>
    </row>
    <row r="2274">
      <c r="A2274" s="461" t="n">
        <v>2266</v>
      </c>
      <c r="B2274" s="462" t="inlineStr">
        <is>
          <t>HANDLING AND TRUCKING FEE</t>
        </is>
      </c>
      <c r="C2274" s="462" t="inlineStr">
        <is>
          <t>អ៊ិចស្ពែឌីធ័រ ខេមបូឌា អិលធីឌី</t>
        </is>
      </c>
      <c r="D2274" s="462" t="inlineStr">
        <is>
          <t>L001-100045898</t>
        </is>
      </c>
      <c r="E2274" s="462" t="inlineStr">
        <is>
          <t>TI-0247875</t>
        </is>
      </c>
      <c r="F2274" s="463" t="n">
        <v>45048</v>
      </c>
      <c r="G2274" s="464" t="n">
        <v>219090</v>
      </c>
      <c r="H2274" s="462" t="n"/>
      <c r="I2274" s="464">
        <f>G2274</f>
        <v/>
      </c>
      <c r="J2274" s="462">
        <f>IF(AND(Q2274=TRUE, R2274=TRUE, S2274=TRUE), IF(W2274&lt;-0.05, "អនុញ្ញាត (អ្នកផ្គត់ផ្គង់ប្រកាសខ្វះ)", "បានប្រកាស (អនុញ្ញាត)"), IF(AND(Q2274=FALSE, R2274=FALSE, S2274=FALSE), "ព្យួរទុក (មិនមានទិន្នន័យ)", "ប្រកាសខុស (ព្យួរទុក)"))</f>
        <v/>
      </c>
      <c r="K2274" s="462" t="inlineStr"/>
      <c r="L2274" s="462" t="inlineStr"/>
      <c r="M2274" s="464">
        <f>AH2274</f>
        <v/>
      </c>
      <c r="N2274" s="464">
        <f>IF(W2274&lt;0,AH2274,I2274)</f>
        <v/>
      </c>
      <c r="O2274" s="464">
        <f>I2274-M2274</f>
        <v/>
      </c>
      <c r="P2274" s="462" t="n"/>
      <c r="Q2274" s="462">
        <f>V2274=W2274</f>
        <v/>
      </c>
      <c r="R2274" s="462">
        <f>AND(MONTH(F2274)=MONTH(X2274), YEAR(F2274)=YEAR(X2274))</f>
        <v/>
      </c>
      <c r="S2274" s="462">
        <f>AC2274="L001-901905215"</f>
        <v/>
      </c>
      <c r="T2274" s="464">
        <f>G2274-AH2274</f>
        <v/>
      </c>
      <c r="U2274" s="462" t="n"/>
      <c r="V2274" s="462" t="inlineStr">
        <is>
          <t>TI0247875</t>
        </is>
      </c>
      <c r="W2274" s="462" t="inlineStr">
        <is>
          <t>TI0247875</t>
        </is>
      </c>
      <c r="X2274" s="463" t="n">
        <v>45048</v>
      </c>
      <c r="Y2274" s="462" t="inlineStr">
        <is>
          <t>TI-0247875</t>
        </is>
      </c>
      <c r="Z2274" s="462" t="inlineStr"/>
      <c r="AA2274" s="462" t="inlineStr">
        <is>
          <t>បុគ្គលជាប់អាករ</t>
        </is>
      </c>
      <c r="AB2274" s="462" t="inlineStr">
        <is>
          <t>L001-901905215</t>
        </is>
      </c>
      <c r="AC2274" s="462" t="inlineStr">
        <is>
          <t>វីអ៊ីស៊ិន (ខេមបូឌា) អ៊ិនដាសស្ទ្រី ឯ.ក</t>
        </is>
      </c>
      <c r="AD2274" s="464" t="n">
        <v>2409986</v>
      </c>
      <c r="AE2274" s="464" t="n">
        <v>2190896</v>
      </c>
      <c r="AF2274" s="464" t="n">
        <v>0</v>
      </c>
      <c r="AG2274" s="464" t="n">
        <v>0</v>
      </c>
      <c r="AH2274" s="464" t="n">
        <v>219090</v>
      </c>
      <c r="AI2274" s="464" t="n">
        <v>0</v>
      </c>
      <c r="AJ2274" s="464" t="n">
        <v>0</v>
      </c>
      <c r="AK2274" s="464" t="n">
        <v>0</v>
      </c>
      <c r="AL2274" s="464" t="n">
        <v>0</v>
      </c>
      <c r="AM2274" s="464" t="n">
        <v>0</v>
      </c>
      <c r="AN2274" s="464" t="n">
        <v>0</v>
      </c>
      <c r="AO2274" s="464" t="n">
        <v>0</v>
      </c>
      <c r="AP2274" s="464" t="n">
        <v>0</v>
      </c>
      <c r="AQ2274" s="462" t="inlineStr"/>
      <c r="AR2274" s="462" t="inlineStr">
        <is>
          <t>Local Charge</t>
        </is>
      </c>
      <c r="AS2274" s="462" t="inlineStr">
        <is>
          <t>បានប្រកាសពន្ធ</t>
        </is>
      </c>
    </row>
    <row r="2275">
      <c r="A2275" s="461" t="n">
        <v>2267</v>
      </c>
      <c r="B2275" s="462" t="inlineStr">
        <is>
          <t>Export Charge</t>
        </is>
      </c>
      <c r="C2275" s="462" t="inlineStr">
        <is>
          <t>ឆាយ ដា ឡូយីស្ទីក</t>
        </is>
      </c>
      <c r="D2275" s="462" t="inlineStr">
        <is>
          <t>L001-100063098</t>
        </is>
      </c>
      <c r="E2275" s="462" t="inlineStr">
        <is>
          <t>2305004966</t>
        </is>
      </c>
      <c r="F2275" s="463" t="n">
        <v>45061</v>
      </c>
      <c r="G2275" s="464" t="n">
        <v>90119</v>
      </c>
      <c r="H2275" s="462" t="n"/>
      <c r="I2275" s="464">
        <f>G2275</f>
        <v/>
      </c>
      <c r="J2275" s="462">
        <f>IF(AND(Q2275=TRUE, R2275=TRUE, S2275=TRUE), IF(W2275&lt;-0.05, "អនុញ្ញាត (អ្នកផ្គត់ផ្គង់ប្រកាសខ្វះ)", "បានប្រកាស (អនុញ្ញាត)"), IF(AND(Q2275=FALSE, R2275=FALSE, S2275=FALSE), "ព្យួរទុក (មិនមានទិន្នន័យ)", "ប្រកាសខុស (ព្យួរទុក)"))</f>
        <v/>
      </c>
      <c r="K2275" s="462" t="inlineStr"/>
      <c r="L2275" s="462" t="inlineStr"/>
      <c r="M2275" s="464">
        <f>AH2275</f>
        <v/>
      </c>
      <c r="N2275" s="464">
        <f>IF(W2275&lt;0,AH2275,I2275)</f>
        <v/>
      </c>
      <c r="O2275" s="464">
        <f>I2275-M2275</f>
        <v/>
      </c>
      <c r="P2275" s="462" t="n"/>
      <c r="Q2275" s="462">
        <f>V2275=W2275</f>
        <v/>
      </c>
      <c r="R2275" s="462">
        <f>AND(MONTH(F2275)=MONTH(X2275), YEAR(F2275)=YEAR(X2275))</f>
        <v/>
      </c>
      <c r="S2275" s="462">
        <f>AC2275="L001-901905215"</f>
        <v/>
      </c>
      <c r="T2275" s="464">
        <f>G2275-AH2275</f>
        <v/>
      </c>
      <c r="U2275" s="462" t="n"/>
      <c r="V2275" s="462" t="inlineStr">
        <is>
          <t>2305004966</t>
        </is>
      </c>
      <c r="W2275" s="462" t="inlineStr">
        <is>
          <t>2305004966</t>
        </is>
      </c>
      <c r="X2275" s="463" t="n">
        <v>45061</v>
      </c>
      <c r="Y2275" s="462" t="inlineStr">
        <is>
          <t>2305004966</t>
        </is>
      </c>
      <c r="Z2275" s="462" t="inlineStr"/>
      <c r="AA2275" s="462" t="inlineStr">
        <is>
          <t>បុគ្គលជាប់អាករ</t>
        </is>
      </c>
      <c r="AB2275" s="462" t="inlineStr">
        <is>
          <t>L001-901905215</t>
        </is>
      </c>
      <c r="AC2275" s="462" t="inlineStr">
        <is>
          <t>វីអ៊ីស៊ិន (ខេមបូឌា) អ៊ិនដាសស្ទ្រី ឯ.ក</t>
        </is>
      </c>
      <c r="AD2275" s="464" t="n">
        <v>991304</v>
      </c>
      <c r="AE2275" s="464" t="n">
        <v>901185</v>
      </c>
      <c r="AF2275" s="464" t="n">
        <v>0</v>
      </c>
      <c r="AG2275" s="464" t="n">
        <v>0</v>
      </c>
      <c r="AH2275" s="464" t="n">
        <v>90119</v>
      </c>
      <c r="AI2275" s="464" t="n">
        <v>0</v>
      </c>
      <c r="AJ2275" s="464" t="n">
        <v>0</v>
      </c>
      <c r="AK2275" s="464" t="n">
        <v>0</v>
      </c>
      <c r="AL2275" s="464" t="n">
        <v>0</v>
      </c>
      <c r="AM2275" s="464" t="n">
        <v>0</v>
      </c>
      <c r="AN2275" s="464" t="n">
        <v>0</v>
      </c>
      <c r="AO2275" s="464" t="n">
        <v>0</v>
      </c>
      <c r="AP2275" s="464" t="n">
        <v>0</v>
      </c>
      <c r="AQ2275" s="462" t="inlineStr"/>
      <c r="AR2275" s="462" t="inlineStr">
        <is>
          <t>Export Administration Fee</t>
        </is>
      </c>
      <c r="AS2275" s="462" t="inlineStr">
        <is>
          <t>បានប្រកាសពន្ធ</t>
        </is>
      </c>
    </row>
    <row r="2276">
      <c r="A2276" s="461" t="n">
        <v>2268</v>
      </c>
      <c r="B2276" s="462" t="inlineStr">
        <is>
          <t>HANDLING AND TRUCKING FEE</t>
        </is>
      </c>
      <c r="C2276" s="462" t="inlineStr">
        <is>
          <t>អ៊ិចស្ពែឌីធ័រ ខេមបូឌា អិលធីឌី</t>
        </is>
      </c>
      <c r="D2276" s="462" t="inlineStr">
        <is>
          <t>L001-100045898</t>
        </is>
      </c>
      <c r="E2276" s="462" t="inlineStr">
        <is>
          <t>TI-0248191</t>
        </is>
      </c>
      <c r="F2276" s="463" t="n">
        <v>45053</v>
      </c>
      <c r="G2276" s="464" t="n">
        <v>97534</v>
      </c>
      <c r="H2276" s="462" t="n"/>
      <c r="I2276" s="464">
        <f>G2276</f>
        <v/>
      </c>
      <c r="J2276" s="462">
        <f>IF(AND(Q2276=TRUE, R2276=TRUE, S2276=TRUE), IF(W2276&lt;-0.05, "អនុញ្ញាត (អ្នកផ្គត់ផ្គង់ប្រកាសខ្វះ)", "បានប្រកាស (អនុញ្ញាត)"), IF(AND(Q2276=FALSE, R2276=FALSE, S2276=FALSE), "ព្យួរទុក (មិនមានទិន្នន័យ)", "ប្រកាសខុស (ព្យួរទុក)"))</f>
        <v/>
      </c>
      <c r="K2276" s="462" t="inlineStr"/>
      <c r="L2276" s="462" t="inlineStr"/>
      <c r="M2276" s="464">
        <f>AH2276</f>
        <v/>
      </c>
      <c r="N2276" s="464">
        <f>IF(W2276&lt;0,AH2276,I2276)</f>
        <v/>
      </c>
      <c r="O2276" s="464">
        <f>I2276-M2276</f>
        <v/>
      </c>
      <c r="P2276" s="462" t="n"/>
      <c r="Q2276" s="462">
        <f>V2276=W2276</f>
        <v/>
      </c>
      <c r="R2276" s="462">
        <f>AND(MONTH(F2276)=MONTH(X2276), YEAR(F2276)=YEAR(X2276))</f>
        <v/>
      </c>
      <c r="S2276" s="462">
        <f>AC2276="L001-901905215"</f>
        <v/>
      </c>
      <c r="T2276" s="464">
        <f>G2276-AH2276</f>
        <v/>
      </c>
      <c r="U2276" s="462" t="n"/>
      <c r="V2276" s="462" t="inlineStr">
        <is>
          <t>TI0248191</t>
        </is>
      </c>
      <c r="W2276" s="462" t="inlineStr">
        <is>
          <t>TI0248191</t>
        </is>
      </c>
      <c r="X2276" s="463" t="n">
        <v>45053</v>
      </c>
      <c r="Y2276" s="462" t="inlineStr">
        <is>
          <t>TI-0248191</t>
        </is>
      </c>
      <c r="Z2276" s="462" t="inlineStr"/>
      <c r="AA2276" s="462" t="inlineStr">
        <is>
          <t>បុគ្គលជាប់អាករ</t>
        </is>
      </c>
      <c r="AB2276" s="462" t="inlineStr">
        <is>
          <t>L001-901905215</t>
        </is>
      </c>
      <c r="AC2276" s="462" t="inlineStr">
        <is>
          <t>វីអ៊ីស៊ិន (ខេមបូឌា) អ៊ិនដាសស្ទ្រី ឯ.ក</t>
        </is>
      </c>
      <c r="AD2276" s="464" t="n">
        <v>1072792</v>
      </c>
      <c r="AE2276" s="464" t="n">
        <v>975265</v>
      </c>
      <c r="AF2276" s="464" t="n">
        <v>0</v>
      </c>
      <c r="AG2276" s="464" t="n">
        <v>0</v>
      </c>
      <c r="AH2276" s="464" t="n">
        <v>97527</v>
      </c>
      <c r="AI2276" s="464" t="n">
        <v>0</v>
      </c>
      <c r="AJ2276" s="464" t="n">
        <v>0</v>
      </c>
      <c r="AK2276" s="464" t="n">
        <v>0</v>
      </c>
      <c r="AL2276" s="464" t="n">
        <v>0</v>
      </c>
      <c r="AM2276" s="464" t="n">
        <v>0</v>
      </c>
      <c r="AN2276" s="464" t="n">
        <v>0</v>
      </c>
      <c r="AO2276" s="464" t="n">
        <v>0</v>
      </c>
      <c r="AP2276" s="464" t="n">
        <v>0</v>
      </c>
      <c r="AQ2276" s="462" t="inlineStr"/>
      <c r="AR2276" s="462" t="inlineStr">
        <is>
          <t>Local Charge</t>
        </is>
      </c>
      <c r="AS2276" s="462" t="inlineStr">
        <is>
          <t>បានប្រកាសពន្ធ</t>
        </is>
      </c>
    </row>
    <row r="2277">
      <c r="A2277" s="461" t="n">
        <v>2269</v>
      </c>
      <c r="B2277" s="462" t="inlineStr">
        <is>
          <t>Export Charge</t>
        </is>
      </c>
      <c r="C2277" s="462" t="inlineStr">
        <is>
          <t>ឆាយ ដា ឡូយីស្ទីក</t>
        </is>
      </c>
      <c r="D2277" s="462" t="inlineStr">
        <is>
          <t>L001-100063098</t>
        </is>
      </c>
      <c r="E2277" s="462" t="inlineStr">
        <is>
          <t>2305004963</t>
        </is>
      </c>
      <c r="F2277" s="463" t="n">
        <v>45061</v>
      </c>
      <c r="G2277" s="464" t="n">
        <v>77773</v>
      </c>
      <c r="H2277" s="462" t="n"/>
      <c r="I2277" s="464">
        <f>G2277</f>
        <v/>
      </c>
      <c r="J2277" s="462">
        <f>IF(AND(Q2277=TRUE, R2277=TRUE, S2277=TRUE), IF(W2277&lt;-0.05, "អនុញ្ញាត (អ្នកផ្គត់ផ្គង់ប្រកាសខ្វះ)", "បានប្រកាស (អនុញ្ញាត)"), IF(AND(Q2277=FALSE, R2277=FALSE, S2277=FALSE), "ព្យួរទុក (មិនមានទិន្នន័យ)", "ប្រកាសខុស (ព្យួរទុក)"))</f>
        <v/>
      </c>
      <c r="K2277" s="462" t="inlineStr"/>
      <c r="L2277" s="462" t="inlineStr"/>
      <c r="M2277" s="464">
        <f>AH2277</f>
        <v/>
      </c>
      <c r="N2277" s="464">
        <f>IF(W2277&lt;0,AH2277,I2277)</f>
        <v/>
      </c>
      <c r="O2277" s="464">
        <f>I2277-M2277</f>
        <v/>
      </c>
      <c r="P2277" s="462" t="n"/>
      <c r="Q2277" s="462">
        <f>V2277=W2277</f>
        <v/>
      </c>
      <c r="R2277" s="462">
        <f>AND(MONTH(F2277)=MONTH(X2277), YEAR(F2277)=YEAR(X2277))</f>
        <v/>
      </c>
      <c r="S2277" s="462">
        <f>AC2277="L001-901905215"</f>
        <v/>
      </c>
      <c r="T2277" s="464">
        <f>G2277-AH2277</f>
        <v/>
      </c>
      <c r="U2277" s="462" t="n"/>
      <c r="V2277" s="462" t="inlineStr">
        <is>
          <t>2305004963</t>
        </is>
      </c>
      <c r="W2277" s="462" t="inlineStr">
        <is>
          <t>2305004963</t>
        </is>
      </c>
      <c r="X2277" s="463" t="n">
        <v>45061</v>
      </c>
      <c r="Y2277" s="462" t="inlineStr">
        <is>
          <t>2305004963</t>
        </is>
      </c>
      <c r="Z2277" s="462" t="inlineStr"/>
      <c r="AA2277" s="462" t="inlineStr">
        <is>
          <t>បុគ្គលជាប់អាករ</t>
        </is>
      </c>
      <c r="AB2277" s="462" t="inlineStr">
        <is>
          <t>L001-901905215</t>
        </is>
      </c>
      <c r="AC2277" s="462" t="inlineStr">
        <is>
          <t>វីអ៊ីស៊ិន (ខេមបូឌា) អ៊ិនដាសស្ទ្រី ឯ.ក</t>
        </is>
      </c>
      <c r="AD2277" s="464" t="n">
        <v>855508</v>
      </c>
      <c r="AE2277" s="464" t="n">
        <v>777735</v>
      </c>
      <c r="AF2277" s="464" t="n">
        <v>0</v>
      </c>
      <c r="AG2277" s="464" t="n">
        <v>0</v>
      </c>
      <c r="AH2277" s="464" t="n">
        <v>77773</v>
      </c>
      <c r="AI2277" s="464" t="n">
        <v>0</v>
      </c>
      <c r="AJ2277" s="464" t="n">
        <v>0</v>
      </c>
      <c r="AK2277" s="464" t="n">
        <v>0</v>
      </c>
      <c r="AL2277" s="464" t="n">
        <v>0</v>
      </c>
      <c r="AM2277" s="464" t="n">
        <v>0</v>
      </c>
      <c r="AN2277" s="464" t="n">
        <v>0</v>
      </c>
      <c r="AO2277" s="464" t="n">
        <v>0</v>
      </c>
      <c r="AP2277" s="464" t="n">
        <v>0</v>
      </c>
      <c r="AQ2277" s="462" t="inlineStr"/>
      <c r="AR2277" s="462" t="inlineStr">
        <is>
          <t>Export Administration Fee</t>
        </is>
      </c>
      <c r="AS2277" s="462" t="inlineStr">
        <is>
          <t>បានប្រកាសពន្ធ</t>
        </is>
      </c>
    </row>
    <row r="2278">
      <c r="A2278" s="461" t="n">
        <v>2270</v>
      </c>
      <c r="B2278" s="462" t="inlineStr">
        <is>
          <t>HANDLING AND TRUCKING FEE</t>
        </is>
      </c>
      <c r="C2278" s="462" t="inlineStr">
        <is>
          <t>អ៊ិចស្ពែឌីធ័រ ខេមបូឌា អិលធីឌី</t>
        </is>
      </c>
      <c r="D2278" s="462" t="inlineStr">
        <is>
          <t>L001-100045898</t>
        </is>
      </c>
      <c r="E2278" s="462" t="inlineStr">
        <is>
          <t>TI-0248224</t>
        </is>
      </c>
      <c r="F2278" s="463" t="n">
        <v>45053</v>
      </c>
      <c r="G2278" s="464" t="n">
        <v>57404</v>
      </c>
      <c r="H2278" s="462" t="n"/>
      <c r="I2278" s="464">
        <f>G2278</f>
        <v/>
      </c>
      <c r="J2278" s="462">
        <f>IF(AND(Q2278=TRUE, R2278=TRUE, S2278=TRUE), IF(W2278&lt;-0.05, "អនុញ្ញាត (អ្នកផ្គត់ផ្គង់ប្រកាសខ្វះ)", "បានប្រកាស (អនុញ្ញាត)"), IF(AND(Q2278=FALSE, R2278=FALSE, S2278=FALSE), "ព្យួរទុក (មិនមានទិន្នន័យ)", "ប្រកាសខុស (ព្យួរទុក)"))</f>
        <v/>
      </c>
      <c r="K2278" s="462" t="inlineStr"/>
      <c r="L2278" s="462" t="inlineStr"/>
      <c r="M2278" s="464">
        <f>AH2278</f>
        <v/>
      </c>
      <c r="N2278" s="464">
        <f>IF(W2278&lt;0,AH2278,I2278)</f>
        <v/>
      </c>
      <c r="O2278" s="464">
        <f>I2278-M2278</f>
        <v/>
      </c>
      <c r="P2278" s="462" t="n"/>
      <c r="Q2278" s="462">
        <f>V2278=W2278</f>
        <v/>
      </c>
      <c r="R2278" s="462">
        <f>AND(MONTH(F2278)=MONTH(X2278), YEAR(F2278)=YEAR(X2278))</f>
        <v/>
      </c>
      <c r="S2278" s="462">
        <f>AC2278="L001-901905215"</f>
        <v/>
      </c>
      <c r="T2278" s="464">
        <f>G2278-AH2278</f>
        <v/>
      </c>
      <c r="U2278" s="462" t="n"/>
      <c r="V2278" s="462" t="inlineStr">
        <is>
          <t>TI0248224</t>
        </is>
      </c>
      <c r="W2278" s="462" t="inlineStr">
        <is>
          <t>TI0248224</t>
        </is>
      </c>
      <c r="X2278" s="463" t="n">
        <v>45053</v>
      </c>
      <c r="Y2278" s="462" t="inlineStr">
        <is>
          <t>TI-0248224</t>
        </is>
      </c>
      <c r="Z2278" s="462" t="inlineStr"/>
      <c r="AA2278" s="462" t="inlineStr">
        <is>
          <t>បុគ្គលជាប់អាករ</t>
        </is>
      </c>
      <c r="AB2278" s="462" t="inlineStr">
        <is>
          <t>L001-901905215</t>
        </is>
      </c>
      <c r="AC2278" s="462" t="inlineStr">
        <is>
          <t>វីអ៊ីស៊ិន (ខេមបូឌា) អ៊ិនដាសស្ទ្រី ឯ.ក</t>
        </is>
      </c>
      <c r="AD2278" s="464" t="n">
        <v>631614</v>
      </c>
      <c r="AE2278" s="464" t="n">
        <v>574195</v>
      </c>
      <c r="AF2278" s="464" t="n">
        <v>0</v>
      </c>
      <c r="AG2278" s="464" t="n">
        <v>0</v>
      </c>
      <c r="AH2278" s="464" t="n">
        <v>57419</v>
      </c>
      <c r="AI2278" s="464" t="n">
        <v>0</v>
      </c>
      <c r="AJ2278" s="464" t="n">
        <v>0</v>
      </c>
      <c r="AK2278" s="464" t="n">
        <v>0</v>
      </c>
      <c r="AL2278" s="464" t="n">
        <v>0</v>
      </c>
      <c r="AM2278" s="464" t="n">
        <v>0</v>
      </c>
      <c r="AN2278" s="464" t="n">
        <v>0</v>
      </c>
      <c r="AO2278" s="464" t="n">
        <v>0</v>
      </c>
      <c r="AP2278" s="464" t="n">
        <v>0</v>
      </c>
      <c r="AQ2278" s="462" t="inlineStr"/>
      <c r="AR2278" s="462" t="inlineStr">
        <is>
          <t>Local Charge</t>
        </is>
      </c>
      <c r="AS2278" s="462" t="inlineStr">
        <is>
          <t>បានប្រកាសពន្ធ</t>
        </is>
      </c>
    </row>
    <row r="2279">
      <c r="A2279" s="461" t="n">
        <v>2271</v>
      </c>
      <c r="B2279" s="462" t="inlineStr">
        <is>
          <t>Export Charge</t>
        </is>
      </c>
      <c r="C2279" s="462" t="inlineStr">
        <is>
          <t>ឆាយ ដា ឡូយីស្ទីក</t>
        </is>
      </c>
      <c r="D2279" s="462" t="inlineStr">
        <is>
          <t>L001-100063098</t>
        </is>
      </c>
      <c r="E2279" s="462" t="inlineStr">
        <is>
          <t>2305004950</t>
        </is>
      </c>
      <c r="F2279" s="463" t="n">
        <v>45061</v>
      </c>
      <c r="G2279" s="464" t="n">
        <v>77773</v>
      </c>
      <c r="H2279" s="462" t="n"/>
      <c r="I2279" s="464">
        <f>G2279</f>
        <v/>
      </c>
      <c r="J2279" s="462">
        <f>IF(AND(Q2279=TRUE, R2279=TRUE, S2279=TRUE), IF(W2279&lt;-0.05, "អនុញ្ញាត (អ្នកផ្គត់ផ្គង់ប្រកាសខ្វះ)", "បានប្រកាស (អនុញ្ញាត)"), IF(AND(Q2279=FALSE, R2279=FALSE, S2279=FALSE), "ព្យួរទុក (មិនមានទិន្នន័យ)", "ប្រកាសខុស (ព្យួរទុក)"))</f>
        <v/>
      </c>
      <c r="K2279" s="462" t="inlineStr"/>
      <c r="L2279" s="462" t="inlineStr"/>
      <c r="M2279" s="464">
        <f>AH2279</f>
        <v/>
      </c>
      <c r="N2279" s="464">
        <f>IF(W2279&lt;0,AH2279,I2279)</f>
        <v/>
      </c>
      <c r="O2279" s="464">
        <f>I2279-M2279</f>
        <v/>
      </c>
      <c r="P2279" s="462" t="n"/>
      <c r="Q2279" s="462">
        <f>V2279=W2279</f>
        <v/>
      </c>
      <c r="R2279" s="462">
        <f>AND(MONTH(F2279)=MONTH(X2279), YEAR(F2279)=YEAR(X2279))</f>
        <v/>
      </c>
      <c r="S2279" s="462">
        <f>AC2279="L001-901905215"</f>
        <v/>
      </c>
      <c r="T2279" s="464">
        <f>G2279-AH2279</f>
        <v/>
      </c>
      <c r="U2279" s="462" t="n"/>
      <c r="V2279" s="462" t="inlineStr">
        <is>
          <t>2305004950</t>
        </is>
      </c>
      <c r="W2279" s="462" t="inlineStr">
        <is>
          <t>2305004950</t>
        </is>
      </c>
      <c r="X2279" s="463" t="n">
        <v>45061</v>
      </c>
      <c r="Y2279" s="462" t="inlineStr">
        <is>
          <t>2305004950</t>
        </is>
      </c>
      <c r="Z2279" s="462" t="inlineStr"/>
      <c r="AA2279" s="462" t="inlineStr">
        <is>
          <t>បុគ្គលជាប់អាករ</t>
        </is>
      </c>
      <c r="AB2279" s="462" t="inlineStr">
        <is>
          <t>L001-901905215</t>
        </is>
      </c>
      <c r="AC2279" s="462" t="inlineStr">
        <is>
          <t>វីអ៊ីស៊ិន (ខេមបូឌា) អ៊ិនដាសស្ទ្រី ឯ.ក</t>
        </is>
      </c>
      <c r="AD2279" s="464" t="n">
        <v>855508</v>
      </c>
      <c r="AE2279" s="464" t="n">
        <v>777735</v>
      </c>
      <c r="AF2279" s="464" t="n">
        <v>0</v>
      </c>
      <c r="AG2279" s="464" t="n">
        <v>0</v>
      </c>
      <c r="AH2279" s="464" t="n">
        <v>77773</v>
      </c>
      <c r="AI2279" s="464" t="n">
        <v>0</v>
      </c>
      <c r="AJ2279" s="464" t="n">
        <v>0</v>
      </c>
      <c r="AK2279" s="464" t="n">
        <v>0</v>
      </c>
      <c r="AL2279" s="464" t="n">
        <v>0</v>
      </c>
      <c r="AM2279" s="464" t="n">
        <v>0</v>
      </c>
      <c r="AN2279" s="464" t="n">
        <v>0</v>
      </c>
      <c r="AO2279" s="464" t="n">
        <v>0</v>
      </c>
      <c r="AP2279" s="464" t="n">
        <v>0</v>
      </c>
      <c r="AQ2279" s="462" t="inlineStr"/>
      <c r="AR2279" s="462" t="inlineStr">
        <is>
          <t>Export Administration Fee</t>
        </is>
      </c>
      <c r="AS2279" s="462" t="inlineStr">
        <is>
          <t>បានប្រកាសពន្ធ</t>
        </is>
      </c>
    </row>
    <row r="2280">
      <c r="A2280" s="461" t="n">
        <v>2272</v>
      </c>
      <c r="B2280" s="462" t="inlineStr">
        <is>
          <t>HANDLING AND TRUCKING FEE</t>
        </is>
      </c>
      <c r="C2280" s="462" t="inlineStr">
        <is>
          <t>អ៊ិចស្ពែឌីធ័រ ខេមបូឌា អិលធីឌី</t>
        </is>
      </c>
      <c r="D2280" s="462" t="inlineStr">
        <is>
          <t>L001-100045898</t>
        </is>
      </c>
      <c r="E2280" s="462" t="inlineStr">
        <is>
          <t>TI-0247862</t>
        </is>
      </c>
      <c r="F2280" s="463" t="n">
        <v>45048</v>
      </c>
      <c r="G2280" s="464" t="n">
        <v>112988</v>
      </c>
      <c r="H2280" s="462" t="n"/>
      <c r="I2280" s="464">
        <f>G2280</f>
        <v/>
      </c>
      <c r="J2280" s="462">
        <f>IF(AND(Q2280=TRUE, R2280=TRUE, S2280=TRUE), IF(W2280&lt;-0.05, "អនុញ្ញាត (អ្នកផ្គត់ផ្គង់ប្រកាសខ្វះ)", "បានប្រកាស (អនុញ្ញាត)"), IF(AND(Q2280=FALSE, R2280=FALSE, S2280=FALSE), "ព្យួរទុក (មិនមានទិន្នន័យ)", "ប្រកាសខុស (ព្យួរទុក)"))</f>
        <v/>
      </c>
      <c r="K2280" s="462" t="inlineStr"/>
      <c r="L2280" s="462" t="inlineStr"/>
      <c r="M2280" s="464">
        <f>AH2280</f>
        <v/>
      </c>
      <c r="N2280" s="464">
        <f>IF(W2280&lt;0,AH2280,I2280)</f>
        <v/>
      </c>
      <c r="O2280" s="464">
        <f>I2280-M2280</f>
        <v/>
      </c>
      <c r="P2280" s="462" t="n"/>
      <c r="Q2280" s="462">
        <f>V2280=W2280</f>
        <v/>
      </c>
      <c r="R2280" s="462">
        <f>AND(MONTH(F2280)=MONTH(X2280), YEAR(F2280)=YEAR(X2280))</f>
        <v/>
      </c>
      <c r="S2280" s="462">
        <f>AC2280="L001-901905215"</f>
        <v/>
      </c>
      <c r="T2280" s="464">
        <f>G2280-AH2280</f>
        <v/>
      </c>
      <c r="U2280" s="462" t="n"/>
      <c r="V2280" s="462" t="inlineStr">
        <is>
          <t>TI0247862</t>
        </is>
      </c>
      <c r="W2280" s="462" t="inlineStr">
        <is>
          <t>TI0247862</t>
        </is>
      </c>
      <c r="X2280" s="463" t="n">
        <v>45048</v>
      </c>
      <c r="Y2280" s="462" t="inlineStr">
        <is>
          <t>TI-0247862</t>
        </is>
      </c>
      <c r="Z2280" s="462" t="inlineStr"/>
      <c r="AA2280" s="462" t="inlineStr">
        <is>
          <t>បុគ្គលជាប់អាករ</t>
        </is>
      </c>
      <c r="AB2280" s="462" t="inlineStr">
        <is>
          <t>L001-901905215</t>
        </is>
      </c>
      <c r="AC2280" s="462" t="inlineStr">
        <is>
          <t>វីអ៊ីស៊ិន (ខេមបូឌា) អ៊ិនដាសស្ទ្រី ឯ.ក</t>
        </is>
      </c>
      <c r="AD2280" s="464" t="n">
        <v>1242826</v>
      </c>
      <c r="AE2280" s="464" t="n">
        <v>1129842</v>
      </c>
      <c r="AF2280" s="464" t="n">
        <v>0</v>
      </c>
      <c r="AG2280" s="464" t="n">
        <v>0</v>
      </c>
      <c r="AH2280" s="464" t="n">
        <v>112984</v>
      </c>
      <c r="AI2280" s="464" t="n">
        <v>0</v>
      </c>
      <c r="AJ2280" s="464" t="n">
        <v>0</v>
      </c>
      <c r="AK2280" s="464" t="n">
        <v>0</v>
      </c>
      <c r="AL2280" s="464" t="n">
        <v>0</v>
      </c>
      <c r="AM2280" s="464" t="n">
        <v>0</v>
      </c>
      <c r="AN2280" s="464" t="n">
        <v>0</v>
      </c>
      <c r="AO2280" s="464" t="n">
        <v>0</v>
      </c>
      <c r="AP2280" s="464" t="n">
        <v>0</v>
      </c>
      <c r="AQ2280" s="462" t="inlineStr"/>
      <c r="AR2280" s="462" t="inlineStr">
        <is>
          <t>Local Charge</t>
        </is>
      </c>
      <c r="AS2280" s="462" t="inlineStr">
        <is>
          <t>បានប្រកាសពន្ធ</t>
        </is>
      </c>
    </row>
    <row r="2281">
      <c r="A2281" s="461" t="n">
        <v>2273</v>
      </c>
      <c r="B2281" s="462" t="inlineStr">
        <is>
          <t>Export Charge</t>
        </is>
      </c>
      <c r="C2281" s="462" t="inlineStr">
        <is>
          <t>ឆាយ ដា ឡូយីស្ទីក</t>
        </is>
      </c>
      <c r="D2281" s="462" t="inlineStr">
        <is>
          <t>L001-100063098</t>
        </is>
      </c>
      <c r="E2281" s="462" t="inlineStr">
        <is>
          <t>2305004940</t>
        </is>
      </c>
      <c r="F2281" s="463" t="n">
        <v>45061</v>
      </c>
      <c r="G2281" s="464" t="n">
        <v>77773</v>
      </c>
      <c r="H2281" s="462" t="n"/>
      <c r="I2281" s="464">
        <f>G2281</f>
        <v/>
      </c>
      <c r="J2281" s="462">
        <f>IF(AND(Q2281=TRUE, R2281=TRUE, S2281=TRUE), IF(W2281&lt;-0.05, "អនុញ្ញាត (អ្នកផ្គត់ផ្គង់ប្រកាសខ្វះ)", "បានប្រកាស (អនុញ្ញាត)"), IF(AND(Q2281=FALSE, R2281=FALSE, S2281=FALSE), "ព្យួរទុក (មិនមានទិន្នន័យ)", "ប្រកាសខុស (ព្យួរទុក)"))</f>
        <v/>
      </c>
      <c r="K2281" s="462" t="inlineStr"/>
      <c r="L2281" s="462" t="inlineStr"/>
      <c r="M2281" s="464">
        <f>AH2281</f>
        <v/>
      </c>
      <c r="N2281" s="464">
        <f>IF(W2281&lt;0,AH2281,I2281)</f>
        <v/>
      </c>
      <c r="O2281" s="464">
        <f>I2281-M2281</f>
        <v/>
      </c>
      <c r="P2281" s="462" t="n"/>
      <c r="Q2281" s="462">
        <f>V2281=W2281</f>
        <v/>
      </c>
      <c r="R2281" s="462">
        <f>AND(MONTH(F2281)=MONTH(X2281), YEAR(F2281)=YEAR(X2281))</f>
        <v/>
      </c>
      <c r="S2281" s="462">
        <f>AC2281="L001-901905215"</f>
        <v/>
      </c>
      <c r="T2281" s="464">
        <f>G2281-AH2281</f>
        <v/>
      </c>
      <c r="U2281" s="462" t="n"/>
      <c r="V2281" s="462" t="inlineStr">
        <is>
          <t>2305004940</t>
        </is>
      </c>
      <c r="W2281" s="462" t="inlineStr">
        <is>
          <t>2305004940</t>
        </is>
      </c>
      <c r="X2281" s="463" t="n">
        <v>45061</v>
      </c>
      <c r="Y2281" s="462" t="inlineStr">
        <is>
          <t>2305004940</t>
        </is>
      </c>
      <c r="Z2281" s="462" t="inlineStr"/>
      <c r="AA2281" s="462" t="inlineStr">
        <is>
          <t>បុគ្គលជាប់អាករ</t>
        </is>
      </c>
      <c r="AB2281" s="462" t="inlineStr">
        <is>
          <t>L001-901905215</t>
        </is>
      </c>
      <c r="AC2281" s="462" t="inlineStr">
        <is>
          <t>វីអ៊ីស៊ិន (ខេមបូឌា) អ៊ិនដាសស្ទ្រី ឯ.ក</t>
        </is>
      </c>
      <c r="AD2281" s="464" t="n">
        <v>855508</v>
      </c>
      <c r="AE2281" s="464" t="n">
        <v>777735</v>
      </c>
      <c r="AF2281" s="464" t="n">
        <v>0</v>
      </c>
      <c r="AG2281" s="464" t="n">
        <v>0</v>
      </c>
      <c r="AH2281" s="464" t="n">
        <v>77773</v>
      </c>
      <c r="AI2281" s="464" t="n">
        <v>0</v>
      </c>
      <c r="AJ2281" s="464" t="n">
        <v>0</v>
      </c>
      <c r="AK2281" s="464" t="n">
        <v>0</v>
      </c>
      <c r="AL2281" s="464" t="n">
        <v>0</v>
      </c>
      <c r="AM2281" s="464" t="n">
        <v>0</v>
      </c>
      <c r="AN2281" s="464" t="n">
        <v>0</v>
      </c>
      <c r="AO2281" s="464" t="n">
        <v>0</v>
      </c>
      <c r="AP2281" s="464" t="n">
        <v>0</v>
      </c>
      <c r="AQ2281" s="462" t="inlineStr"/>
      <c r="AR2281" s="462" t="inlineStr">
        <is>
          <t>Export Administration Fee</t>
        </is>
      </c>
      <c r="AS2281" s="462" t="inlineStr">
        <is>
          <t>បានប្រកាសពន្ធ</t>
        </is>
      </c>
    </row>
    <row r="2282">
      <c r="A2282" s="461" t="n">
        <v>2274</v>
      </c>
      <c r="B2282" s="462" t="inlineStr">
        <is>
          <t>HANDLING AND TRUCKING FEE</t>
        </is>
      </c>
      <c r="C2282" s="462" t="inlineStr">
        <is>
          <t>អ៊ិចស្ពែឌីធ័រ ខេមបូឌា អិលធីឌី</t>
        </is>
      </c>
      <c r="D2282" s="462" t="inlineStr">
        <is>
          <t>L001-100045898</t>
        </is>
      </c>
      <c r="E2282" s="462" t="inlineStr">
        <is>
          <t>TI-0247925</t>
        </is>
      </c>
      <c r="F2282" s="463" t="n">
        <v>45048</v>
      </c>
      <c r="G2282" s="464" t="n">
        <v>156327</v>
      </c>
      <c r="H2282" s="462" t="n"/>
      <c r="I2282" s="464">
        <f>G2282</f>
        <v/>
      </c>
      <c r="J2282" s="462">
        <f>IF(AND(Q2282=TRUE, R2282=TRUE, S2282=TRUE), IF(W2282&lt;-0.05, "អនុញ្ញាត (អ្នកផ្គត់ផ្គង់ប្រកាសខ្វះ)", "បានប្រកាស (អនុញ្ញាត)"), IF(AND(Q2282=FALSE, R2282=FALSE, S2282=FALSE), "ព្យួរទុក (មិនមានទិន្នន័យ)", "ប្រកាសខុស (ព្យួរទុក)"))</f>
        <v/>
      </c>
      <c r="K2282" s="462" t="inlineStr"/>
      <c r="L2282" s="462" t="inlineStr"/>
      <c r="M2282" s="464">
        <f>AH2282</f>
        <v/>
      </c>
      <c r="N2282" s="464">
        <f>IF(W2282&lt;0,AH2282,I2282)</f>
        <v/>
      </c>
      <c r="O2282" s="464">
        <f>I2282-M2282</f>
        <v/>
      </c>
      <c r="P2282" s="462" t="n"/>
      <c r="Q2282" s="462">
        <f>V2282=W2282</f>
        <v/>
      </c>
      <c r="R2282" s="462">
        <f>AND(MONTH(F2282)=MONTH(X2282), YEAR(F2282)=YEAR(X2282))</f>
        <v/>
      </c>
      <c r="S2282" s="462">
        <f>AC2282="L001-901905215"</f>
        <v/>
      </c>
      <c r="T2282" s="464">
        <f>G2282-AH2282</f>
        <v/>
      </c>
      <c r="U2282" s="462" t="n"/>
      <c r="V2282" s="462" t="inlineStr">
        <is>
          <t>TI0247925</t>
        </is>
      </c>
      <c r="W2282" s="462" t="inlineStr">
        <is>
          <t>TI0247925</t>
        </is>
      </c>
      <c r="X2282" s="463" t="n">
        <v>45048</v>
      </c>
      <c r="Y2282" s="462" t="inlineStr">
        <is>
          <t>TI-0247925</t>
        </is>
      </c>
      <c r="Z2282" s="462" t="inlineStr"/>
      <c r="AA2282" s="462" t="inlineStr">
        <is>
          <t>បុគ្គលជាប់អាករ</t>
        </is>
      </c>
      <c r="AB2282" s="462" t="inlineStr">
        <is>
          <t>L001-901905215</t>
        </is>
      </c>
      <c r="AC2282" s="462" t="inlineStr">
        <is>
          <t>វីអ៊ីស៊ិន (ខេមបូឌា) អ៊ិនដាសស្ទ្រី ឯ.ក</t>
        </is>
      </c>
      <c r="AD2282" s="464" t="n">
        <v>1719477</v>
      </c>
      <c r="AE2282" s="464" t="n">
        <v>1563161</v>
      </c>
      <c r="AF2282" s="464" t="n">
        <v>0</v>
      </c>
      <c r="AG2282" s="464" t="n">
        <v>0</v>
      </c>
      <c r="AH2282" s="464" t="n">
        <v>156316</v>
      </c>
      <c r="AI2282" s="464" t="n">
        <v>0</v>
      </c>
      <c r="AJ2282" s="464" t="n">
        <v>0</v>
      </c>
      <c r="AK2282" s="464" t="n">
        <v>0</v>
      </c>
      <c r="AL2282" s="464" t="n">
        <v>0</v>
      </c>
      <c r="AM2282" s="464" t="n">
        <v>0</v>
      </c>
      <c r="AN2282" s="464" t="n">
        <v>0</v>
      </c>
      <c r="AO2282" s="464" t="n">
        <v>0</v>
      </c>
      <c r="AP2282" s="464" t="n">
        <v>0</v>
      </c>
      <c r="AQ2282" s="462" t="inlineStr"/>
      <c r="AR2282" s="462" t="inlineStr">
        <is>
          <t>Local Charge</t>
        </is>
      </c>
      <c r="AS2282" s="462" t="inlineStr">
        <is>
          <t>បានប្រកាសពន្ធ</t>
        </is>
      </c>
    </row>
    <row r="2283">
      <c r="A2283" s="461" t="n">
        <v>2275</v>
      </c>
      <c r="B2283" s="462" t="inlineStr">
        <is>
          <t>HANDLING AND TRUCKING FEE</t>
        </is>
      </c>
      <c r="C2283" s="462" t="inlineStr">
        <is>
          <t>អ៊ិចស្ពែឌីធ័រ ខេមបូឌា អិលធីឌី</t>
        </is>
      </c>
      <c r="D2283" s="462" t="inlineStr">
        <is>
          <t>L001-100045898</t>
        </is>
      </c>
      <c r="E2283" s="462" t="inlineStr">
        <is>
          <t>TI-0247890</t>
        </is>
      </c>
      <c r="F2283" s="463" t="n">
        <v>45048</v>
      </c>
      <c r="G2283" s="464" t="n">
        <v>58160</v>
      </c>
      <c r="H2283" s="462" t="n"/>
      <c r="I2283" s="464">
        <f>G2283</f>
        <v/>
      </c>
      <c r="J2283" s="462">
        <f>IF(AND(Q2283=TRUE, R2283=TRUE, S2283=TRUE), IF(W2283&lt;-0.05, "អនុញ្ញាត (អ្នកផ្គត់ផ្គង់ប្រកាសខ្វះ)", "បានប្រកាស (អនុញ្ញាត)"), IF(AND(Q2283=FALSE, R2283=FALSE, S2283=FALSE), "ព្យួរទុក (មិនមានទិន្នន័យ)", "ប្រកាសខុស (ព្យួរទុក)"))</f>
        <v/>
      </c>
      <c r="K2283" s="462" t="inlineStr"/>
      <c r="L2283" s="462" t="inlineStr"/>
      <c r="M2283" s="464">
        <f>AH2283</f>
        <v/>
      </c>
      <c r="N2283" s="464">
        <f>IF(W2283&lt;0,AH2283,I2283)</f>
        <v/>
      </c>
      <c r="O2283" s="464">
        <f>I2283-M2283</f>
        <v/>
      </c>
      <c r="P2283" s="462" t="n"/>
      <c r="Q2283" s="462">
        <f>V2283=W2283</f>
        <v/>
      </c>
      <c r="R2283" s="462">
        <f>AND(MONTH(F2283)=MONTH(X2283), YEAR(F2283)=YEAR(X2283))</f>
        <v/>
      </c>
      <c r="S2283" s="462">
        <f>AC2283="L001-901905215"</f>
        <v/>
      </c>
      <c r="T2283" s="464">
        <f>G2283-AH2283</f>
        <v/>
      </c>
      <c r="U2283" s="462" t="n"/>
      <c r="V2283" s="462" t="inlineStr">
        <is>
          <t>TI0247890</t>
        </is>
      </c>
      <c r="W2283" s="462" t="inlineStr">
        <is>
          <t>TI0247890</t>
        </is>
      </c>
      <c r="X2283" s="463" t="n">
        <v>45048</v>
      </c>
      <c r="Y2283" s="462" t="inlineStr">
        <is>
          <t>TI-0247890</t>
        </is>
      </c>
      <c r="Z2283" s="462" t="inlineStr"/>
      <c r="AA2283" s="462" t="inlineStr">
        <is>
          <t>បុគ្គលជាប់អាករ</t>
        </is>
      </c>
      <c r="AB2283" s="462" t="inlineStr">
        <is>
          <t>L001-901905215</t>
        </is>
      </c>
      <c r="AC2283" s="462" t="inlineStr">
        <is>
          <t>វីអ៊ីស៊ិន (ខេមបូឌា) អ៊ិនដាសស្ទ្រី ឯ.ក</t>
        </is>
      </c>
      <c r="AD2283" s="464" t="n">
        <v>639763</v>
      </c>
      <c r="AE2283" s="464" t="n">
        <v>581603</v>
      </c>
      <c r="AF2283" s="464" t="n">
        <v>0</v>
      </c>
      <c r="AG2283" s="464" t="n">
        <v>0</v>
      </c>
      <c r="AH2283" s="464" t="n">
        <v>58160</v>
      </c>
      <c r="AI2283" s="464" t="n">
        <v>0</v>
      </c>
      <c r="AJ2283" s="464" t="n">
        <v>0</v>
      </c>
      <c r="AK2283" s="464" t="n">
        <v>0</v>
      </c>
      <c r="AL2283" s="464" t="n">
        <v>0</v>
      </c>
      <c r="AM2283" s="464" t="n">
        <v>0</v>
      </c>
      <c r="AN2283" s="464" t="n">
        <v>0</v>
      </c>
      <c r="AO2283" s="464" t="n">
        <v>0</v>
      </c>
      <c r="AP2283" s="464" t="n">
        <v>0</v>
      </c>
      <c r="AQ2283" s="462" t="inlineStr"/>
      <c r="AR2283" s="462" t="inlineStr">
        <is>
          <t>Local Charge</t>
        </is>
      </c>
      <c r="AS2283" s="462" t="inlineStr">
        <is>
          <t>បានប្រកាសពន្ធ</t>
        </is>
      </c>
    </row>
    <row r="2284">
      <c r="A2284" s="461" t="n">
        <v>2276</v>
      </c>
      <c r="B2284" s="462" t="inlineStr">
        <is>
          <t>HANDLING AND TRUCKING FEE</t>
        </is>
      </c>
      <c r="C2284" s="462" t="inlineStr">
        <is>
          <t>អ៊ិចស្ពែឌីធ័រ ខេមបូឌា អិលធីឌី</t>
        </is>
      </c>
      <c r="D2284" s="462" t="inlineStr">
        <is>
          <t>L001-100045898</t>
        </is>
      </c>
      <c r="E2284" s="462" t="inlineStr">
        <is>
          <t>TI-0248214</t>
        </is>
      </c>
      <c r="F2284" s="463" t="n">
        <v>45053</v>
      </c>
      <c r="G2284" s="464" t="n">
        <v>209019</v>
      </c>
      <c r="H2284" s="462" t="n"/>
      <c r="I2284" s="464">
        <f>G2284</f>
        <v/>
      </c>
      <c r="J2284" s="462">
        <f>IF(AND(Q2284=TRUE, R2284=TRUE, S2284=TRUE), IF(W2284&lt;-0.05, "អនុញ្ញាត (អ្នកផ្គត់ផ្គង់ប្រកាសខ្វះ)", "បានប្រកាស (អនុញ្ញាត)"), IF(AND(Q2284=FALSE, R2284=FALSE, S2284=FALSE), "ព្យួរទុក (មិនមានទិន្នន័យ)", "ប្រកាសខុស (ព្យួរទុក)"))</f>
        <v/>
      </c>
      <c r="K2284" s="462" t="inlineStr"/>
      <c r="L2284" s="462" t="inlineStr"/>
      <c r="M2284" s="464">
        <f>AH2284</f>
        <v/>
      </c>
      <c r="N2284" s="464">
        <f>IF(W2284&lt;0,AH2284,I2284)</f>
        <v/>
      </c>
      <c r="O2284" s="464">
        <f>I2284-M2284</f>
        <v/>
      </c>
      <c r="P2284" s="462" t="n"/>
      <c r="Q2284" s="462">
        <f>V2284=W2284</f>
        <v/>
      </c>
      <c r="R2284" s="462">
        <f>AND(MONTH(F2284)=MONTH(X2284), YEAR(F2284)=YEAR(X2284))</f>
        <v/>
      </c>
      <c r="S2284" s="462">
        <f>AC2284="L001-901905215"</f>
        <v/>
      </c>
      <c r="T2284" s="464">
        <f>G2284-AH2284</f>
        <v/>
      </c>
      <c r="U2284" s="462" t="n"/>
      <c r="V2284" s="462" t="inlineStr">
        <is>
          <t>TI0248214</t>
        </is>
      </c>
      <c r="W2284" s="462" t="inlineStr">
        <is>
          <t>TI0248214</t>
        </is>
      </c>
      <c r="X2284" s="463" t="n">
        <v>45053</v>
      </c>
      <c r="Y2284" s="462" t="inlineStr">
        <is>
          <t>TI-0248214</t>
        </is>
      </c>
      <c r="Z2284" s="462" t="inlineStr"/>
      <c r="AA2284" s="462" t="inlineStr">
        <is>
          <t>បុគ្គលជាប់អាករ</t>
        </is>
      </c>
      <c r="AB2284" s="462" t="inlineStr">
        <is>
          <t>L001-901905215</t>
        </is>
      </c>
      <c r="AC2284" s="462" t="inlineStr">
        <is>
          <t>វីអ៊ីស៊ិន (ខេមបូឌា) អ៊ិនដាសស្ទ្រី ឯ.ក</t>
        </is>
      </c>
      <c r="AD2284" s="464" t="n">
        <v>2299293</v>
      </c>
      <c r="AE2284" s="464" t="n">
        <v>2090266</v>
      </c>
      <c r="AF2284" s="464" t="n">
        <v>0</v>
      </c>
      <c r="AG2284" s="464" t="n">
        <v>0</v>
      </c>
      <c r="AH2284" s="464" t="n">
        <v>209027</v>
      </c>
      <c r="AI2284" s="464" t="n">
        <v>0</v>
      </c>
      <c r="AJ2284" s="464" t="n">
        <v>0</v>
      </c>
      <c r="AK2284" s="464" t="n">
        <v>0</v>
      </c>
      <c r="AL2284" s="464" t="n">
        <v>0</v>
      </c>
      <c r="AM2284" s="464" t="n">
        <v>0</v>
      </c>
      <c r="AN2284" s="464" t="n">
        <v>0</v>
      </c>
      <c r="AO2284" s="464" t="n">
        <v>0</v>
      </c>
      <c r="AP2284" s="464" t="n">
        <v>0</v>
      </c>
      <c r="AQ2284" s="462" t="inlineStr"/>
      <c r="AR2284" s="462" t="inlineStr">
        <is>
          <t>Local Charge</t>
        </is>
      </c>
      <c r="AS2284" s="462" t="inlineStr">
        <is>
          <t>បានប្រកាសពន្ធ</t>
        </is>
      </c>
    </row>
    <row r="2285">
      <c r="A2285" s="461" t="n">
        <v>2277</v>
      </c>
      <c r="B2285" s="462" t="inlineStr">
        <is>
          <t>Export Charge</t>
        </is>
      </c>
      <c r="C2285" s="462" t="inlineStr">
        <is>
          <t>ឆាយ ដា ឡូយីស្ទីក</t>
        </is>
      </c>
      <c r="D2285" s="462" t="inlineStr">
        <is>
          <t>L001-100063098</t>
        </is>
      </c>
      <c r="E2285" s="462" t="inlineStr">
        <is>
          <t>2305004935</t>
        </is>
      </c>
      <c r="F2285" s="463" t="n">
        <v>45061</v>
      </c>
      <c r="G2285" s="464" t="n">
        <v>77773</v>
      </c>
      <c r="H2285" s="462" t="n"/>
      <c r="I2285" s="464">
        <f>G2285</f>
        <v/>
      </c>
      <c r="J2285" s="462">
        <f>IF(AND(Q2285=TRUE, R2285=TRUE, S2285=TRUE), IF(W2285&lt;-0.05, "អនុញ្ញាត (អ្នកផ្គត់ផ្គង់ប្រកាសខ្វះ)", "បានប្រកាស (អនុញ្ញាត)"), IF(AND(Q2285=FALSE, R2285=FALSE, S2285=FALSE), "ព្យួរទុក (មិនមានទិន្នន័យ)", "ប្រកាសខុស (ព្យួរទុក)"))</f>
        <v/>
      </c>
      <c r="K2285" s="462" t="inlineStr"/>
      <c r="L2285" s="462" t="inlineStr"/>
      <c r="M2285" s="464">
        <f>AH2285</f>
        <v/>
      </c>
      <c r="N2285" s="464">
        <f>IF(W2285&lt;0,AH2285,I2285)</f>
        <v/>
      </c>
      <c r="O2285" s="464">
        <f>I2285-M2285</f>
        <v/>
      </c>
      <c r="P2285" s="462" t="n"/>
      <c r="Q2285" s="462">
        <f>V2285=W2285</f>
        <v/>
      </c>
      <c r="R2285" s="462">
        <f>AND(MONTH(F2285)=MONTH(X2285), YEAR(F2285)=YEAR(X2285))</f>
        <v/>
      </c>
      <c r="S2285" s="462">
        <f>AC2285="L001-901905215"</f>
        <v/>
      </c>
      <c r="T2285" s="464">
        <f>G2285-AH2285</f>
        <v/>
      </c>
      <c r="U2285" s="462" t="n"/>
      <c r="V2285" s="462" t="inlineStr">
        <is>
          <t>2305004935</t>
        </is>
      </c>
      <c r="W2285" s="462" t="inlineStr">
        <is>
          <t>2305004935</t>
        </is>
      </c>
      <c r="X2285" s="463" t="n">
        <v>45061</v>
      </c>
      <c r="Y2285" s="462" t="inlineStr">
        <is>
          <t>2305004935</t>
        </is>
      </c>
      <c r="Z2285" s="462" t="inlineStr"/>
      <c r="AA2285" s="462" t="inlineStr">
        <is>
          <t>បុគ្គលជាប់អាករ</t>
        </is>
      </c>
      <c r="AB2285" s="462" t="inlineStr">
        <is>
          <t>L001-901905215</t>
        </is>
      </c>
      <c r="AC2285" s="462" t="inlineStr">
        <is>
          <t>វីអ៊ីស៊ិន (ខេមបូឌា) អ៊ិនដាសស្ទ្រី ឯ.ក</t>
        </is>
      </c>
      <c r="AD2285" s="464" t="n">
        <v>855508</v>
      </c>
      <c r="AE2285" s="464" t="n">
        <v>777735</v>
      </c>
      <c r="AF2285" s="464" t="n">
        <v>0</v>
      </c>
      <c r="AG2285" s="464" t="n">
        <v>0</v>
      </c>
      <c r="AH2285" s="464" t="n">
        <v>77773</v>
      </c>
      <c r="AI2285" s="464" t="n">
        <v>0</v>
      </c>
      <c r="AJ2285" s="464" t="n">
        <v>0</v>
      </c>
      <c r="AK2285" s="464" t="n">
        <v>0</v>
      </c>
      <c r="AL2285" s="464" t="n">
        <v>0</v>
      </c>
      <c r="AM2285" s="464" t="n">
        <v>0</v>
      </c>
      <c r="AN2285" s="464" t="n">
        <v>0</v>
      </c>
      <c r="AO2285" s="464" t="n">
        <v>0</v>
      </c>
      <c r="AP2285" s="464" t="n">
        <v>0</v>
      </c>
      <c r="AQ2285" s="462" t="inlineStr"/>
      <c r="AR2285" s="462" t="inlineStr">
        <is>
          <t>Export Administration Fee</t>
        </is>
      </c>
      <c r="AS2285" s="462" t="inlineStr">
        <is>
          <t>បានប្រកាសពន្ធ</t>
        </is>
      </c>
    </row>
    <row r="2286">
      <c r="A2286" s="461" t="n">
        <v>2278</v>
      </c>
      <c r="B2286" s="462" t="inlineStr">
        <is>
          <t>Worker fee</t>
        </is>
      </c>
      <c r="C2286" s="462" t="inlineStr">
        <is>
          <t>ឆាយ ដា ឡូយីស្ទីក</t>
        </is>
      </c>
      <c r="D2286" s="462" t="inlineStr">
        <is>
          <t>L001-100063098</t>
        </is>
      </c>
      <c r="E2286" s="462" t="inlineStr">
        <is>
          <t>2305004999</t>
        </is>
      </c>
      <c r="F2286" s="463" t="n">
        <v>45062</v>
      </c>
      <c r="G2286" s="464" t="n">
        <v>6167</v>
      </c>
      <c r="H2286" s="462" t="n"/>
      <c r="I2286" s="464">
        <f>G2286</f>
        <v/>
      </c>
      <c r="J2286" s="462">
        <f>IF(AND(Q2286=TRUE, R2286=TRUE, S2286=TRUE), IF(W2286&lt;-0.05, "អនុញ្ញាត (អ្នកផ្គត់ផ្គង់ប្រកាសខ្វះ)", "បានប្រកាស (អនុញ្ញាត)"), IF(AND(Q2286=FALSE, R2286=FALSE, S2286=FALSE), "ព្យួរទុក (មិនមានទិន្នន័យ)", "ប្រកាសខុស (ព្យួរទុក)"))</f>
        <v/>
      </c>
      <c r="K2286" s="462" t="inlineStr"/>
      <c r="L2286" s="462" t="inlineStr"/>
      <c r="M2286" s="464">
        <f>AH2286</f>
        <v/>
      </c>
      <c r="N2286" s="464">
        <f>IF(W2286&lt;0,AH2286,I2286)</f>
        <v/>
      </c>
      <c r="O2286" s="464">
        <f>I2286-M2286</f>
        <v/>
      </c>
      <c r="P2286" s="462" t="n"/>
      <c r="Q2286" s="462">
        <f>V2286=W2286</f>
        <v/>
      </c>
      <c r="R2286" s="462">
        <f>AND(MONTH(F2286)=MONTH(X2286), YEAR(F2286)=YEAR(X2286))</f>
        <v/>
      </c>
      <c r="S2286" s="462">
        <f>AC2286="L001-901905215"</f>
        <v/>
      </c>
      <c r="T2286" s="464">
        <f>G2286-AH2286</f>
        <v/>
      </c>
      <c r="U2286" s="462" t="n"/>
      <c r="V2286" s="462" t="inlineStr">
        <is>
          <t>2305004999</t>
        </is>
      </c>
      <c r="W2286" s="462" t="inlineStr">
        <is>
          <t>2305004999</t>
        </is>
      </c>
      <c r="X2286" s="463" t="n">
        <v>45062</v>
      </c>
      <c r="Y2286" s="462" t="inlineStr">
        <is>
          <t>2305004999</t>
        </is>
      </c>
      <c r="Z2286" s="462" t="inlineStr"/>
      <c r="AA2286" s="462" t="inlineStr">
        <is>
          <t>បុគ្គលជាប់អាករ</t>
        </is>
      </c>
      <c r="AB2286" s="462" t="inlineStr">
        <is>
          <t>L001-901905215</t>
        </is>
      </c>
      <c r="AC2286" s="462" t="inlineStr">
        <is>
          <t>វីអ៊ីស៊ិន (ខេមបូឌា) អ៊ិនដាសស្ទ្រី ឯ.ក</t>
        </is>
      </c>
      <c r="AD2286" s="464" t="n">
        <v>67832</v>
      </c>
      <c r="AE2286" s="464" t="n">
        <v>61665</v>
      </c>
      <c r="AF2286" s="464" t="n">
        <v>0</v>
      </c>
      <c r="AG2286" s="464" t="n">
        <v>0</v>
      </c>
      <c r="AH2286" s="464" t="n">
        <v>6167</v>
      </c>
      <c r="AI2286" s="464" t="n">
        <v>0</v>
      </c>
      <c r="AJ2286" s="464" t="n">
        <v>0</v>
      </c>
      <c r="AK2286" s="464" t="n">
        <v>0</v>
      </c>
      <c r="AL2286" s="464" t="n">
        <v>0</v>
      </c>
      <c r="AM2286" s="464" t="n">
        <v>0</v>
      </c>
      <c r="AN2286" s="464" t="n">
        <v>0</v>
      </c>
      <c r="AO2286" s="464" t="n">
        <v>0</v>
      </c>
      <c r="AP2286" s="464" t="n">
        <v>0</v>
      </c>
      <c r="AQ2286" s="462" t="inlineStr"/>
      <c r="AR2286" s="462" t="inlineStr">
        <is>
          <t>Worker Fee</t>
        </is>
      </c>
      <c r="AS2286" s="462" t="inlineStr">
        <is>
          <t>បានប្រកាសពន្ធ</t>
        </is>
      </c>
    </row>
    <row r="2287">
      <c r="A2287" s="461" t="n">
        <v>2279</v>
      </c>
      <c r="B2287" s="462" t="inlineStr">
        <is>
          <t>Export Charge</t>
        </is>
      </c>
      <c r="C2287" s="462" t="inlineStr">
        <is>
          <t>ឆាយ ដា ឡូយីស្ទីក</t>
        </is>
      </c>
      <c r="D2287" s="462" t="inlineStr">
        <is>
          <t>L001-100063098</t>
        </is>
      </c>
      <c r="E2287" s="462" t="inlineStr">
        <is>
          <t>2305004932</t>
        </is>
      </c>
      <c r="F2287" s="463" t="n">
        <v>45061</v>
      </c>
      <c r="G2287" s="464" t="n">
        <v>77773</v>
      </c>
      <c r="H2287" s="462" t="n"/>
      <c r="I2287" s="464">
        <f>G2287</f>
        <v/>
      </c>
      <c r="J2287" s="462">
        <f>IF(AND(Q2287=TRUE, R2287=TRUE, S2287=TRUE), IF(W2287&lt;-0.05, "អនុញ្ញាត (អ្នកផ្គត់ផ្គង់ប្រកាសខ្វះ)", "បានប្រកាស (អនុញ្ញាត)"), IF(AND(Q2287=FALSE, R2287=FALSE, S2287=FALSE), "ព្យួរទុក (មិនមានទិន្នន័យ)", "ប្រកាសខុស (ព្យួរទុក)"))</f>
        <v/>
      </c>
      <c r="K2287" s="462" t="inlineStr"/>
      <c r="L2287" s="462" t="inlineStr"/>
      <c r="M2287" s="464">
        <f>AH2287</f>
        <v/>
      </c>
      <c r="N2287" s="464">
        <f>IF(W2287&lt;0,AH2287,I2287)</f>
        <v/>
      </c>
      <c r="O2287" s="464">
        <f>I2287-M2287</f>
        <v/>
      </c>
      <c r="P2287" s="462" t="n"/>
      <c r="Q2287" s="462">
        <f>V2287=W2287</f>
        <v/>
      </c>
      <c r="R2287" s="462">
        <f>AND(MONTH(F2287)=MONTH(X2287), YEAR(F2287)=YEAR(X2287))</f>
        <v/>
      </c>
      <c r="S2287" s="462">
        <f>AC2287="L001-901905215"</f>
        <v/>
      </c>
      <c r="T2287" s="464">
        <f>G2287-AH2287</f>
        <v/>
      </c>
      <c r="U2287" s="462" t="n"/>
      <c r="V2287" s="462" t="inlineStr">
        <is>
          <t>2305004932</t>
        </is>
      </c>
      <c r="W2287" s="462" t="inlineStr">
        <is>
          <t>2305004932</t>
        </is>
      </c>
      <c r="X2287" s="463" t="n">
        <v>45061</v>
      </c>
      <c r="Y2287" s="462" t="inlineStr">
        <is>
          <t>2305004932</t>
        </is>
      </c>
      <c r="Z2287" s="462" t="inlineStr"/>
      <c r="AA2287" s="462" t="inlineStr">
        <is>
          <t>បុគ្គលជាប់អាករ</t>
        </is>
      </c>
      <c r="AB2287" s="462" t="inlineStr">
        <is>
          <t>L001-901905215</t>
        </is>
      </c>
      <c r="AC2287" s="462" t="inlineStr">
        <is>
          <t>វីអ៊ីស៊ិន (ខេមបូឌា) អ៊ិនដាសស្ទ្រី ឯ.ក</t>
        </is>
      </c>
      <c r="AD2287" s="464" t="n">
        <v>855508</v>
      </c>
      <c r="AE2287" s="464" t="n">
        <v>777735</v>
      </c>
      <c r="AF2287" s="464" t="n">
        <v>0</v>
      </c>
      <c r="AG2287" s="464" t="n">
        <v>0</v>
      </c>
      <c r="AH2287" s="464" t="n">
        <v>77773</v>
      </c>
      <c r="AI2287" s="464" t="n">
        <v>0</v>
      </c>
      <c r="AJ2287" s="464" t="n">
        <v>0</v>
      </c>
      <c r="AK2287" s="464" t="n">
        <v>0</v>
      </c>
      <c r="AL2287" s="464" t="n">
        <v>0</v>
      </c>
      <c r="AM2287" s="464" t="n">
        <v>0</v>
      </c>
      <c r="AN2287" s="464" t="n">
        <v>0</v>
      </c>
      <c r="AO2287" s="464" t="n">
        <v>0</v>
      </c>
      <c r="AP2287" s="464" t="n">
        <v>0</v>
      </c>
      <c r="AQ2287" s="462" t="inlineStr"/>
      <c r="AR2287" s="462" t="inlineStr">
        <is>
          <t>Export Administration Fee</t>
        </is>
      </c>
      <c r="AS2287" s="462" t="inlineStr">
        <is>
          <t>បានប្រកាសពន្ធ</t>
        </is>
      </c>
    </row>
    <row r="2288">
      <c r="A2288" s="461" t="n">
        <v>2280</v>
      </c>
      <c r="B2288" s="462" t="inlineStr">
        <is>
          <t>HANDLING AND TRUCKING FEE</t>
        </is>
      </c>
      <c r="C2288" s="462" t="inlineStr">
        <is>
          <t>អ៊ិចស្ពែឌីធ័រ ខេមបូឌា អិលធីឌី</t>
        </is>
      </c>
      <c r="D2288" s="462" t="inlineStr">
        <is>
          <t>L001-100045898</t>
        </is>
      </c>
      <c r="E2288" s="462" t="inlineStr">
        <is>
          <t>TI-0249096</t>
        </is>
      </c>
      <c r="F2288" s="463" t="n">
        <v>45068</v>
      </c>
      <c r="G2288" s="464" t="n">
        <v>55192</v>
      </c>
      <c r="H2288" s="462" t="n"/>
      <c r="I2288" s="464">
        <f>G2288</f>
        <v/>
      </c>
      <c r="J2288" s="462">
        <f>IF(AND(Q2288=TRUE, R2288=TRUE, S2288=TRUE), IF(W2288&lt;-0.05, "អនុញ្ញាត (អ្នកផ្គត់ផ្គង់ប្រកាសខ្វះ)", "បានប្រកាស (អនុញ្ញាត)"), IF(AND(Q2288=FALSE, R2288=FALSE, S2288=FALSE), "ព្យួរទុក (មិនមានទិន្នន័យ)", "ប្រកាសខុស (ព្យួរទុក)"))</f>
        <v/>
      </c>
      <c r="K2288" s="462" t="inlineStr"/>
      <c r="L2288" s="462" t="inlineStr"/>
      <c r="M2288" s="464">
        <f>AH2288</f>
        <v/>
      </c>
      <c r="N2288" s="464">
        <f>IF(W2288&lt;0,AH2288,I2288)</f>
        <v/>
      </c>
      <c r="O2288" s="464">
        <f>I2288-M2288</f>
        <v/>
      </c>
      <c r="P2288" s="462" t="n"/>
      <c r="Q2288" s="462">
        <f>V2288=W2288</f>
        <v/>
      </c>
      <c r="R2288" s="462">
        <f>AND(MONTH(F2288)=MONTH(X2288), YEAR(F2288)=YEAR(X2288))</f>
        <v/>
      </c>
      <c r="S2288" s="462">
        <f>AC2288="L001-901905215"</f>
        <v/>
      </c>
      <c r="T2288" s="464">
        <f>G2288-AH2288</f>
        <v/>
      </c>
      <c r="U2288" s="462" t="n"/>
      <c r="V2288" s="462" t="inlineStr">
        <is>
          <t>TI0249096</t>
        </is>
      </c>
      <c r="W2288" s="462" t="inlineStr">
        <is>
          <t>TI0249096</t>
        </is>
      </c>
      <c r="X2288" s="463" t="n">
        <v>45068</v>
      </c>
      <c r="Y2288" s="462" t="inlineStr">
        <is>
          <t>TI-0249096</t>
        </is>
      </c>
      <c r="Z2288" s="462" t="inlineStr"/>
      <c r="AA2288" s="462" t="inlineStr">
        <is>
          <t>បុគ្គលជាប់អាករ</t>
        </is>
      </c>
      <c r="AB2288" s="462" t="inlineStr">
        <is>
          <t>L001-901905215</t>
        </is>
      </c>
      <c r="AC2288" s="462" t="inlineStr">
        <is>
          <t>វីអ៊ីស៊ិន (ខេមបូឌា) អ៊ិនដាសស្ទ្រី ឯ.ក</t>
        </is>
      </c>
      <c r="AD2288" s="464" t="n">
        <v>607318</v>
      </c>
      <c r="AE2288" s="464" t="n">
        <v>552107</v>
      </c>
      <c r="AF2288" s="464" t="n">
        <v>0</v>
      </c>
      <c r="AG2288" s="464" t="n">
        <v>0</v>
      </c>
      <c r="AH2288" s="464" t="n">
        <v>55211</v>
      </c>
      <c r="AI2288" s="464" t="n">
        <v>0</v>
      </c>
      <c r="AJ2288" s="464" t="n">
        <v>0</v>
      </c>
      <c r="AK2288" s="464" t="n">
        <v>0</v>
      </c>
      <c r="AL2288" s="464" t="n">
        <v>0</v>
      </c>
      <c r="AM2288" s="464" t="n">
        <v>0</v>
      </c>
      <c r="AN2288" s="464" t="n">
        <v>0</v>
      </c>
      <c r="AO2288" s="464" t="n">
        <v>0</v>
      </c>
      <c r="AP2288" s="464" t="n">
        <v>0</v>
      </c>
      <c r="AQ2288" s="462" t="inlineStr"/>
      <c r="AR2288" s="462" t="inlineStr">
        <is>
          <t>Local Charge</t>
        </is>
      </c>
      <c r="AS2288" s="462" t="inlineStr">
        <is>
          <t>បានប្រកាសពន្ធ</t>
        </is>
      </c>
    </row>
    <row r="2289">
      <c r="A2289" s="461" t="n">
        <v>2281</v>
      </c>
      <c r="B2289" s="462" t="inlineStr">
        <is>
          <t>HANDLING AND TRUCKING FEE</t>
        </is>
      </c>
      <c r="C2289" s="462" t="inlineStr">
        <is>
          <t>អ៊ិចស្ពែឌីធ័រ ខេមបូឌា អិលធីឌី</t>
        </is>
      </c>
      <c r="D2289" s="462" t="inlineStr">
        <is>
          <t>L001-100045898</t>
        </is>
      </c>
      <c r="E2289" s="462" t="inlineStr">
        <is>
          <t>TI-0248647</t>
        </is>
      </c>
      <c r="F2289" s="463" t="n">
        <v>45061</v>
      </c>
      <c r="G2289" s="464" t="n">
        <v>91469</v>
      </c>
      <c r="H2289" s="462" t="n"/>
      <c r="I2289" s="464">
        <f>G2289</f>
        <v/>
      </c>
      <c r="J2289" s="462">
        <f>IF(AND(Q2289=TRUE, R2289=TRUE, S2289=TRUE), IF(W2289&lt;-0.05, "អនុញ្ញាត (អ្នកផ្គត់ផ្គង់ប្រកាសខ្វះ)", "បានប្រកាស (អនុញ្ញាត)"), IF(AND(Q2289=FALSE, R2289=FALSE, S2289=FALSE), "ព្យួរទុក (មិនមានទិន្នន័យ)", "ប្រកាសខុស (ព្យួរទុក)"))</f>
        <v/>
      </c>
      <c r="K2289" s="462" t="inlineStr"/>
      <c r="L2289" s="462" t="inlineStr"/>
      <c r="M2289" s="464">
        <f>AH2289</f>
        <v/>
      </c>
      <c r="N2289" s="464">
        <f>IF(W2289&lt;0,AH2289,I2289)</f>
        <v/>
      </c>
      <c r="O2289" s="464">
        <f>I2289-M2289</f>
        <v/>
      </c>
      <c r="P2289" s="462" t="n"/>
      <c r="Q2289" s="462">
        <f>V2289=W2289</f>
        <v/>
      </c>
      <c r="R2289" s="462">
        <f>AND(MONTH(F2289)=MONTH(X2289), YEAR(F2289)=YEAR(X2289))</f>
        <v/>
      </c>
      <c r="S2289" s="462">
        <f>AC2289="L001-901905215"</f>
        <v/>
      </c>
      <c r="T2289" s="464">
        <f>G2289-AH2289</f>
        <v/>
      </c>
      <c r="U2289" s="462" t="n"/>
      <c r="V2289" s="462" t="inlineStr">
        <is>
          <t>TI0248647</t>
        </is>
      </c>
      <c r="W2289" s="462" t="inlineStr">
        <is>
          <t>TI0248647</t>
        </is>
      </c>
      <c r="X2289" s="463" t="n">
        <v>45061</v>
      </c>
      <c r="Y2289" s="462" t="inlineStr">
        <is>
          <t>TI-0248647</t>
        </is>
      </c>
      <c r="Z2289" s="462" t="inlineStr"/>
      <c r="AA2289" s="462" t="inlineStr">
        <is>
          <t>បុគ្គលជាប់អាករ</t>
        </is>
      </c>
      <c r="AB2289" s="462" t="inlineStr">
        <is>
          <t>L001-901905215</t>
        </is>
      </c>
      <c r="AC2289" s="462" t="inlineStr">
        <is>
          <t>វីអ៊ីស៊ិន (ខេមបូឌា) អ៊ិនដាសស្ទ្រី ឯ.ក</t>
        </is>
      </c>
      <c r="AD2289" s="464" t="n">
        <v>1006241</v>
      </c>
      <c r="AE2289" s="464" t="n">
        <v>914765</v>
      </c>
      <c r="AF2289" s="464" t="n">
        <v>0</v>
      </c>
      <c r="AG2289" s="464" t="n">
        <v>0</v>
      </c>
      <c r="AH2289" s="464" t="n">
        <v>91476</v>
      </c>
      <c r="AI2289" s="464" t="n">
        <v>0</v>
      </c>
      <c r="AJ2289" s="464" t="n">
        <v>0</v>
      </c>
      <c r="AK2289" s="464" t="n">
        <v>0</v>
      </c>
      <c r="AL2289" s="464" t="n">
        <v>0</v>
      </c>
      <c r="AM2289" s="464" t="n">
        <v>0</v>
      </c>
      <c r="AN2289" s="464" t="n">
        <v>0</v>
      </c>
      <c r="AO2289" s="464" t="n">
        <v>0</v>
      </c>
      <c r="AP2289" s="464" t="n">
        <v>0</v>
      </c>
      <c r="AQ2289" s="462" t="inlineStr"/>
      <c r="AR2289" s="462" t="inlineStr">
        <is>
          <t>Local Charge</t>
        </is>
      </c>
      <c r="AS2289" s="462" t="inlineStr">
        <is>
          <t>បានប្រកាសពន្ធ</t>
        </is>
      </c>
    </row>
    <row r="2290">
      <c r="A2290" s="461" t="n">
        <v>2282</v>
      </c>
      <c r="B2290" s="462" t="inlineStr">
        <is>
          <t>CLEARANCE FEE</t>
        </is>
      </c>
      <c r="C2290" s="462" t="inlineStr">
        <is>
          <t>56ប៊ី-លីង សឹបផ្លាយ ឆេន មេនេចម៉ិន ឯ.ក</t>
        </is>
      </c>
      <c r="D2290" s="462" t="inlineStr">
        <is>
          <t>K004-902004795</t>
        </is>
      </c>
      <c r="E2290" s="462" t="inlineStr">
        <is>
          <t>TI2023-0662</t>
        </is>
      </c>
      <c r="F2290" s="463" t="n">
        <v>45075</v>
      </c>
      <c r="G2290" s="464" t="n">
        <v>172746</v>
      </c>
      <c r="H2290" s="462" t="n"/>
      <c r="I2290" s="464">
        <f>G2290</f>
        <v/>
      </c>
      <c r="J2290" s="462">
        <f>IF(AND(Q2290=TRUE, R2290=TRUE, S2290=TRUE), IF(W2290&lt;-0.05, "អនុញ្ញាត (អ្នកផ្គត់ផ្គង់ប្រកាសខ្វះ)", "បានប្រកាស (អនុញ្ញាត)"), IF(AND(Q2290=FALSE, R2290=FALSE, S2290=FALSE), "ព្យួរទុក (មិនមានទិន្នន័យ)", "ប្រកាសខុស (ព្យួរទុក)"))</f>
        <v/>
      </c>
      <c r="K2290" s="462" t="inlineStr"/>
      <c r="L2290" s="462" t="inlineStr"/>
      <c r="M2290" s="464">
        <f>AH2290</f>
        <v/>
      </c>
      <c r="N2290" s="464">
        <f>IF(W2290&lt;0,AH2290,I2290)</f>
        <v/>
      </c>
      <c r="O2290" s="464">
        <f>I2290-M2290</f>
        <v/>
      </c>
      <c r="P2290" s="462" t="n"/>
      <c r="Q2290" s="462">
        <f>V2290=W2290</f>
        <v/>
      </c>
      <c r="R2290" s="462">
        <f>AND(MONTH(F2290)=MONTH(X2290), YEAR(F2290)=YEAR(X2290))</f>
        <v/>
      </c>
      <c r="S2290" s="462">
        <f>AC2290="L001-901905215"</f>
        <v/>
      </c>
      <c r="T2290" s="464">
        <f>G2290-AH2290</f>
        <v/>
      </c>
      <c r="U2290" s="462" t="n"/>
      <c r="V2290" s="462" t="inlineStr">
        <is>
          <t>TI20230662</t>
        </is>
      </c>
      <c r="W2290" s="462" t="inlineStr">
        <is>
          <t>TI20230662</t>
        </is>
      </c>
      <c r="X2290" s="463" t="n">
        <v>45075</v>
      </c>
      <c r="Y2290" s="462" t="inlineStr">
        <is>
          <t>TI2023-0662</t>
        </is>
      </c>
      <c r="Z2290" s="462" t="inlineStr"/>
      <c r="AA2290" s="462" t="inlineStr">
        <is>
          <t>បុគ្គលជាប់អាករ</t>
        </is>
      </c>
      <c r="AB2290" s="462" t="inlineStr">
        <is>
          <t>L001-901905215</t>
        </is>
      </c>
      <c r="AC2290" s="462" t="inlineStr">
        <is>
          <t>វីអ៊ីស៊ិន (ខេមបូឌា) អ៊ិនដាសស្ទ្រី ឯ.ក</t>
        </is>
      </c>
      <c r="AD2290" s="464" t="n">
        <v>1900206</v>
      </c>
      <c r="AE2290" s="464" t="n">
        <v>1727460</v>
      </c>
      <c r="AF2290" s="464" t="n">
        <v>0</v>
      </c>
      <c r="AG2290" s="464" t="n">
        <v>0</v>
      </c>
      <c r="AH2290" s="464" t="n">
        <v>172746</v>
      </c>
      <c r="AI2290" s="464" t="n">
        <v>0</v>
      </c>
      <c r="AJ2290" s="464" t="n">
        <v>0</v>
      </c>
      <c r="AK2290" s="464" t="n">
        <v>0</v>
      </c>
      <c r="AL2290" s="464" t="n">
        <v>0</v>
      </c>
      <c r="AM2290" s="464" t="n">
        <v>0</v>
      </c>
      <c r="AN2290" s="464" t="n">
        <v>0</v>
      </c>
      <c r="AO2290" s="464" t="n">
        <v>0</v>
      </c>
      <c r="AP2290" s="464" t="n">
        <v>0</v>
      </c>
      <c r="AQ2290" s="462" t="inlineStr"/>
      <c r="AR2290" s="462" t="inlineStr">
        <is>
          <t>CLEARANCE FEE</t>
        </is>
      </c>
      <c r="AS2290" s="462" t="inlineStr">
        <is>
          <t>បានប្រកាសពន្ធ</t>
        </is>
      </c>
    </row>
    <row r="2291">
      <c r="A2291" s="461" t="n">
        <v>2283</v>
      </c>
      <c r="B2291" s="462" t="inlineStr">
        <is>
          <t>Export Charge</t>
        </is>
      </c>
      <c r="C2291" s="462" t="inlineStr">
        <is>
          <t>ឆាយ ដា ឡូយីស្ទីក</t>
        </is>
      </c>
      <c r="D2291" s="462" t="inlineStr">
        <is>
          <t>L001-100063098</t>
        </is>
      </c>
      <c r="E2291" s="462" t="inlineStr">
        <is>
          <t>2305004931</t>
        </is>
      </c>
      <c r="F2291" s="463" t="n">
        <v>45061</v>
      </c>
      <c r="G2291" s="464" t="n">
        <v>77773</v>
      </c>
      <c r="H2291" s="462" t="n"/>
      <c r="I2291" s="464">
        <f>G2291</f>
        <v/>
      </c>
      <c r="J2291" s="462">
        <f>IF(AND(Q2291=TRUE, R2291=TRUE, S2291=TRUE), IF(W2291&lt;-0.05, "អនុញ្ញាត (អ្នកផ្គត់ផ្គង់ប្រកាសខ្វះ)", "បានប្រកាស (អនុញ្ញាត)"), IF(AND(Q2291=FALSE, R2291=FALSE, S2291=FALSE), "ព្យួរទុក (មិនមានទិន្នន័យ)", "ប្រកាសខុស (ព្យួរទុក)"))</f>
        <v/>
      </c>
      <c r="K2291" s="462" t="inlineStr"/>
      <c r="L2291" s="462" t="inlineStr"/>
      <c r="M2291" s="464">
        <f>AH2291</f>
        <v/>
      </c>
      <c r="N2291" s="464">
        <f>IF(W2291&lt;0,AH2291,I2291)</f>
        <v/>
      </c>
      <c r="O2291" s="464">
        <f>I2291-M2291</f>
        <v/>
      </c>
      <c r="P2291" s="462" t="n"/>
      <c r="Q2291" s="462">
        <f>V2291=W2291</f>
        <v/>
      </c>
      <c r="R2291" s="462">
        <f>AND(MONTH(F2291)=MONTH(X2291), YEAR(F2291)=YEAR(X2291))</f>
        <v/>
      </c>
      <c r="S2291" s="462">
        <f>AC2291="L001-901905215"</f>
        <v/>
      </c>
      <c r="T2291" s="464">
        <f>G2291-AH2291</f>
        <v/>
      </c>
      <c r="U2291" s="462" t="n"/>
      <c r="V2291" s="462" t="inlineStr">
        <is>
          <t>2305004931</t>
        </is>
      </c>
      <c r="W2291" s="462" t="inlineStr">
        <is>
          <t>2305004931</t>
        </is>
      </c>
      <c r="X2291" s="463" t="n">
        <v>45061</v>
      </c>
      <c r="Y2291" s="462" t="inlineStr">
        <is>
          <t>2305004931</t>
        </is>
      </c>
      <c r="Z2291" s="462" t="inlineStr"/>
      <c r="AA2291" s="462" t="inlineStr">
        <is>
          <t>បុគ្គលជាប់អាករ</t>
        </is>
      </c>
      <c r="AB2291" s="462" t="inlineStr">
        <is>
          <t>L001-901905215</t>
        </is>
      </c>
      <c r="AC2291" s="462" t="inlineStr">
        <is>
          <t>វីអ៊ីស៊ិន (ខេមបូឌា) អ៊ិនដាសស្ទ្រី ឯ.ក</t>
        </is>
      </c>
      <c r="AD2291" s="464" t="n">
        <v>855508</v>
      </c>
      <c r="AE2291" s="464" t="n">
        <v>777735</v>
      </c>
      <c r="AF2291" s="464" t="n">
        <v>0</v>
      </c>
      <c r="AG2291" s="464" t="n">
        <v>0</v>
      </c>
      <c r="AH2291" s="464" t="n">
        <v>77773</v>
      </c>
      <c r="AI2291" s="464" t="n">
        <v>0</v>
      </c>
      <c r="AJ2291" s="464" t="n">
        <v>0</v>
      </c>
      <c r="AK2291" s="464" t="n">
        <v>0</v>
      </c>
      <c r="AL2291" s="464" t="n">
        <v>0</v>
      </c>
      <c r="AM2291" s="464" t="n">
        <v>0</v>
      </c>
      <c r="AN2291" s="464" t="n">
        <v>0</v>
      </c>
      <c r="AO2291" s="464" t="n">
        <v>0</v>
      </c>
      <c r="AP2291" s="464" t="n">
        <v>0</v>
      </c>
      <c r="AQ2291" s="462" t="inlineStr"/>
      <c r="AR2291" s="462" t="inlineStr">
        <is>
          <t>Export Administration Fee</t>
        </is>
      </c>
      <c r="AS2291" s="462" t="inlineStr">
        <is>
          <t>បានប្រកាសពន្ធ</t>
        </is>
      </c>
    </row>
    <row r="2292">
      <c r="A2292" s="461" t="n">
        <v>2284</v>
      </c>
      <c r="B2292" s="462" t="inlineStr">
        <is>
          <t>HANDLING AND TRUCKING FEE</t>
        </is>
      </c>
      <c r="C2292" s="462" t="inlineStr">
        <is>
          <t>អ៊ិចស្ពែឌីធ័រ ខេមបូឌា អិលធីឌី</t>
        </is>
      </c>
      <c r="D2292" s="462" t="inlineStr">
        <is>
          <t>L001-100045898</t>
        </is>
      </c>
      <c r="E2292" s="462" t="inlineStr">
        <is>
          <t>TI-0248652</t>
        </is>
      </c>
      <c r="F2292" s="463" t="n">
        <v>45061</v>
      </c>
      <c r="G2292" s="464" t="n">
        <v>57573</v>
      </c>
      <c r="H2292" s="462" t="n"/>
      <c r="I2292" s="464">
        <f>G2292</f>
        <v/>
      </c>
      <c r="J2292" s="462">
        <f>IF(AND(Q2292=TRUE, R2292=TRUE, S2292=TRUE), IF(W2292&lt;-0.05, "អនុញ្ញាត (អ្នកផ្គត់ផ្គង់ប្រកាសខ្វះ)", "បានប្រកាស (អនុញ្ញាត)"), IF(AND(Q2292=FALSE, R2292=FALSE, S2292=FALSE), "ព្យួរទុក (មិនមានទិន្នន័យ)", "ប្រកាសខុស (ព្យួរទុក)"))</f>
        <v/>
      </c>
      <c r="K2292" s="462" t="inlineStr"/>
      <c r="L2292" s="462" t="inlineStr"/>
      <c r="M2292" s="464">
        <f>AH2292</f>
        <v/>
      </c>
      <c r="N2292" s="464">
        <f>IF(W2292&lt;0,AH2292,I2292)</f>
        <v/>
      </c>
      <c r="O2292" s="464">
        <f>I2292-M2292</f>
        <v/>
      </c>
      <c r="P2292" s="462" t="n"/>
      <c r="Q2292" s="462">
        <f>V2292=W2292</f>
        <v/>
      </c>
      <c r="R2292" s="462">
        <f>AND(MONTH(F2292)=MONTH(X2292), YEAR(F2292)=YEAR(X2292))</f>
        <v/>
      </c>
      <c r="S2292" s="462">
        <f>AC2292="L001-901905215"</f>
        <v/>
      </c>
      <c r="T2292" s="464">
        <f>G2292-AH2292</f>
        <v/>
      </c>
      <c r="U2292" s="462" t="n"/>
      <c r="V2292" s="462" t="inlineStr">
        <is>
          <t>TI0248652</t>
        </is>
      </c>
      <c r="W2292" s="462" t="inlineStr">
        <is>
          <t>TI0248652</t>
        </is>
      </c>
      <c r="X2292" s="463" t="n">
        <v>45061</v>
      </c>
      <c r="Y2292" s="462" t="inlineStr">
        <is>
          <t>TI-0248652</t>
        </is>
      </c>
      <c r="Z2292" s="462" t="inlineStr"/>
      <c r="AA2292" s="462" t="inlineStr">
        <is>
          <t>បុគ្គលជាប់អាករ</t>
        </is>
      </c>
      <c r="AB2292" s="462" t="inlineStr">
        <is>
          <t>L001-901905215</t>
        </is>
      </c>
      <c r="AC2292" s="462" t="inlineStr">
        <is>
          <t>វីអ៊ីស៊ិន (ខេមបូឌា) អ៊ិនដាសស្ទ្រី ឯ.ក</t>
        </is>
      </c>
      <c r="AD2292" s="464" t="n">
        <v>633257</v>
      </c>
      <c r="AE2292" s="464" t="n">
        <v>575688</v>
      </c>
      <c r="AF2292" s="464" t="n">
        <v>0</v>
      </c>
      <c r="AG2292" s="464" t="n">
        <v>0</v>
      </c>
      <c r="AH2292" s="464" t="n">
        <v>57569</v>
      </c>
      <c r="AI2292" s="464" t="n">
        <v>0</v>
      </c>
      <c r="AJ2292" s="464" t="n">
        <v>0</v>
      </c>
      <c r="AK2292" s="464" t="n">
        <v>0</v>
      </c>
      <c r="AL2292" s="464" t="n">
        <v>0</v>
      </c>
      <c r="AM2292" s="464" t="n">
        <v>0</v>
      </c>
      <c r="AN2292" s="464" t="n">
        <v>0</v>
      </c>
      <c r="AO2292" s="464" t="n">
        <v>0</v>
      </c>
      <c r="AP2292" s="464" t="n">
        <v>0</v>
      </c>
      <c r="AQ2292" s="462" t="inlineStr"/>
      <c r="AR2292" s="462" t="inlineStr">
        <is>
          <t>Local Charge</t>
        </is>
      </c>
      <c r="AS2292" s="462" t="inlineStr">
        <is>
          <t>បានប្រកាសពន្ធ</t>
        </is>
      </c>
    </row>
    <row r="2293">
      <c r="A2293" s="461" t="n">
        <v>2285</v>
      </c>
      <c r="B2293" s="462" t="inlineStr">
        <is>
          <t>CLEARANCE FEE</t>
        </is>
      </c>
      <c r="C2293" s="462" t="inlineStr">
        <is>
          <t>56ប៊ី-លីង សឹបផ្លាយ ឆេន មេនេចម៉ិន ឯ.ក</t>
        </is>
      </c>
      <c r="D2293" s="462" t="inlineStr">
        <is>
          <t>K004-902004795</t>
        </is>
      </c>
      <c r="E2293" s="462" t="inlineStr">
        <is>
          <t>TI2023-0661</t>
        </is>
      </c>
      <c r="F2293" s="463" t="n">
        <v>45075</v>
      </c>
      <c r="G2293" s="464" t="n">
        <v>172746</v>
      </c>
      <c r="H2293" s="462" t="n"/>
      <c r="I2293" s="464">
        <f>G2293</f>
        <v/>
      </c>
      <c r="J2293" s="462">
        <f>IF(AND(Q2293=TRUE, R2293=TRUE, S2293=TRUE), IF(W2293&lt;-0.05, "អនុញ្ញាត (អ្នកផ្គត់ផ្គង់ប្រកាសខ្វះ)", "បានប្រកាស (អនុញ្ញាត)"), IF(AND(Q2293=FALSE, R2293=FALSE, S2293=FALSE), "ព្យួរទុក (មិនមានទិន្នន័យ)", "ប្រកាសខុស (ព្យួរទុក)"))</f>
        <v/>
      </c>
      <c r="K2293" s="462" t="inlineStr"/>
      <c r="L2293" s="462" t="inlineStr"/>
      <c r="M2293" s="464">
        <f>AH2293</f>
        <v/>
      </c>
      <c r="N2293" s="464">
        <f>IF(W2293&lt;0,AH2293,I2293)</f>
        <v/>
      </c>
      <c r="O2293" s="464">
        <f>I2293-M2293</f>
        <v/>
      </c>
      <c r="P2293" s="462" t="n"/>
      <c r="Q2293" s="462">
        <f>V2293=W2293</f>
        <v/>
      </c>
      <c r="R2293" s="462">
        <f>AND(MONTH(F2293)=MONTH(X2293), YEAR(F2293)=YEAR(X2293))</f>
        <v/>
      </c>
      <c r="S2293" s="462">
        <f>AC2293="L001-901905215"</f>
        <v/>
      </c>
      <c r="T2293" s="464">
        <f>G2293-AH2293</f>
        <v/>
      </c>
      <c r="U2293" s="462" t="n"/>
      <c r="V2293" s="462" t="inlineStr">
        <is>
          <t>TI20230661</t>
        </is>
      </c>
      <c r="W2293" s="462" t="inlineStr">
        <is>
          <t>TI20230661</t>
        </is>
      </c>
      <c r="X2293" s="463" t="n">
        <v>45075</v>
      </c>
      <c r="Y2293" s="462" t="inlineStr">
        <is>
          <t>TI2023-0661</t>
        </is>
      </c>
      <c r="Z2293" s="462" t="inlineStr"/>
      <c r="AA2293" s="462" t="inlineStr">
        <is>
          <t>បុគ្គលជាប់អាករ</t>
        </is>
      </c>
      <c r="AB2293" s="462" t="inlineStr">
        <is>
          <t>L001-901905215</t>
        </is>
      </c>
      <c r="AC2293" s="462" t="inlineStr">
        <is>
          <t>វីអ៊ីស៊ិន (ខេមបូឌា) អ៊ិនដាសស្ទ្រី ឯ.ក</t>
        </is>
      </c>
      <c r="AD2293" s="464" t="n">
        <v>1900206</v>
      </c>
      <c r="AE2293" s="464" t="n">
        <v>1727460</v>
      </c>
      <c r="AF2293" s="464" t="n">
        <v>0</v>
      </c>
      <c r="AG2293" s="464" t="n">
        <v>0</v>
      </c>
      <c r="AH2293" s="464" t="n">
        <v>172746</v>
      </c>
      <c r="AI2293" s="464" t="n">
        <v>0</v>
      </c>
      <c r="AJ2293" s="464" t="n">
        <v>0</v>
      </c>
      <c r="AK2293" s="464" t="n">
        <v>0</v>
      </c>
      <c r="AL2293" s="464" t="n">
        <v>0</v>
      </c>
      <c r="AM2293" s="464" t="n">
        <v>0</v>
      </c>
      <c r="AN2293" s="464" t="n">
        <v>0</v>
      </c>
      <c r="AO2293" s="464" t="n">
        <v>0</v>
      </c>
      <c r="AP2293" s="464" t="n">
        <v>0</v>
      </c>
      <c r="AQ2293" s="462" t="inlineStr"/>
      <c r="AR2293" s="462" t="inlineStr">
        <is>
          <t>CLEARANCE FEE</t>
        </is>
      </c>
      <c r="AS2293" s="462" t="inlineStr">
        <is>
          <t>បានប្រកាសពន្ធ</t>
        </is>
      </c>
    </row>
    <row r="2294">
      <c r="A2294" s="461" t="n">
        <v>2286</v>
      </c>
      <c r="B2294" s="462" t="inlineStr">
        <is>
          <t>Worker fee</t>
        </is>
      </c>
      <c r="C2294" s="462" t="inlineStr">
        <is>
          <t>ឆាយ ដា ឡូយីស្ទីក</t>
        </is>
      </c>
      <c r="D2294" s="462" t="inlineStr">
        <is>
          <t>L001-100063098</t>
        </is>
      </c>
      <c r="E2294" s="462" t="inlineStr">
        <is>
          <t>2305004696</t>
        </is>
      </c>
      <c r="F2294" s="463" t="n">
        <v>45056</v>
      </c>
      <c r="G2294" s="464" t="n">
        <v>6185</v>
      </c>
      <c r="H2294" s="462" t="n"/>
      <c r="I2294" s="464">
        <f>G2294</f>
        <v/>
      </c>
      <c r="J2294" s="462">
        <f>IF(AND(Q2294=TRUE, R2294=TRUE, S2294=TRUE), IF(W2294&lt;-0.05, "អនុញ្ញាត (អ្នកផ្គត់ផ្គង់ប្រកាសខ្វះ)", "បានប្រកាស (អនុញ្ញាត)"), IF(AND(Q2294=FALSE, R2294=FALSE, S2294=FALSE), "ព្យួរទុក (មិនមានទិន្នន័យ)", "ប្រកាសខុស (ព្យួរទុក)"))</f>
        <v/>
      </c>
      <c r="K2294" s="462" t="inlineStr"/>
      <c r="L2294" s="462" t="inlineStr"/>
      <c r="M2294" s="464">
        <f>AH2294</f>
        <v/>
      </c>
      <c r="N2294" s="464">
        <f>IF(W2294&lt;0,AH2294,I2294)</f>
        <v/>
      </c>
      <c r="O2294" s="464">
        <f>I2294-M2294</f>
        <v/>
      </c>
      <c r="P2294" s="462" t="n"/>
      <c r="Q2294" s="462">
        <f>V2294=W2294</f>
        <v/>
      </c>
      <c r="R2294" s="462">
        <f>AND(MONTH(F2294)=MONTH(X2294), YEAR(F2294)=YEAR(X2294))</f>
        <v/>
      </c>
      <c r="S2294" s="462">
        <f>AC2294="L001-901905215"</f>
        <v/>
      </c>
      <c r="T2294" s="464">
        <f>G2294-AH2294</f>
        <v/>
      </c>
      <c r="U2294" s="462" t="n"/>
      <c r="V2294" s="462" t="inlineStr">
        <is>
          <t>2305004696</t>
        </is>
      </c>
      <c r="W2294" s="462" t="inlineStr">
        <is>
          <t>2305004696</t>
        </is>
      </c>
      <c r="X2294" s="463" t="n">
        <v>45056</v>
      </c>
      <c r="Y2294" s="462" t="inlineStr">
        <is>
          <t>2305004696</t>
        </is>
      </c>
      <c r="Z2294" s="462" t="inlineStr"/>
      <c r="AA2294" s="462" t="inlineStr">
        <is>
          <t>បុគ្គលជាប់អាករ</t>
        </is>
      </c>
      <c r="AB2294" s="462" t="inlineStr">
        <is>
          <t>L001-901905215</t>
        </is>
      </c>
      <c r="AC2294" s="462" t="inlineStr">
        <is>
          <t>វីអ៊ីស៊ិន (ខេមបូឌា) អ៊ិនដាសស្ទ្រី ឯ.ក</t>
        </is>
      </c>
      <c r="AD2294" s="464" t="n">
        <v>68030</v>
      </c>
      <c r="AE2294" s="464" t="n">
        <v>61845</v>
      </c>
      <c r="AF2294" s="464" t="n">
        <v>0</v>
      </c>
      <c r="AG2294" s="464" t="n">
        <v>0</v>
      </c>
      <c r="AH2294" s="464" t="n">
        <v>6185</v>
      </c>
      <c r="AI2294" s="464" t="n">
        <v>0</v>
      </c>
      <c r="AJ2294" s="464" t="n">
        <v>0</v>
      </c>
      <c r="AK2294" s="464" t="n">
        <v>0</v>
      </c>
      <c r="AL2294" s="464" t="n">
        <v>0</v>
      </c>
      <c r="AM2294" s="464" t="n">
        <v>0</v>
      </c>
      <c r="AN2294" s="464" t="n">
        <v>0</v>
      </c>
      <c r="AO2294" s="464" t="n">
        <v>0</v>
      </c>
      <c r="AP2294" s="464" t="n">
        <v>0</v>
      </c>
      <c r="AQ2294" s="462" t="inlineStr"/>
      <c r="AR2294" s="462" t="inlineStr">
        <is>
          <t>Worker Fee</t>
        </is>
      </c>
      <c r="AS2294" s="462" t="inlineStr">
        <is>
          <t>បានប្រកាសពន្ធ</t>
        </is>
      </c>
    </row>
    <row r="2295">
      <c r="A2295" s="461" t="n">
        <v>2287</v>
      </c>
      <c r="B2295" s="462" t="inlineStr">
        <is>
          <t>Export Charge</t>
        </is>
      </c>
      <c r="C2295" s="462" t="inlineStr">
        <is>
          <t>ឆាយ ដា ឡូយីស្ទីក</t>
        </is>
      </c>
      <c r="D2295" s="462" t="inlineStr">
        <is>
          <t>L001-100063098</t>
        </is>
      </c>
      <c r="E2295" s="462" t="inlineStr">
        <is>
          <t>2305004465</t>
        </is>
      </c>
      <c r="F2295" s="463" t="n">
        <v>45048</v>
      </c>
      <c r="G2295" s="464" t="n">
        <v>77849</v>
      </c>
      <c r="H2295" s="462" t="n"/>
      <c r="I2295" s="464">
        <f>G2295</f>
        <v/>
      </c>
      <c r="J2295" s="462">
        <f>IF(AND(Q2295=TRUE, R2295=TRUE, S2295=TRUE), IF(W2295&lt;-0.05, "អនុញ្ញាត (អ្នកផ្គត់ផ្គង់ប្រកាសខ្វះ)", "បានប្រកាស (អនុញ្ញាត)"), IF(AND(Q2295=FALSE, R2295=FALSE, S2295=FALSE), "ព្យួរទុក (មិនមានទិន្នន័យ)", "ប្រកាសខុស (ព្យួរទុក)"))</f>
        <v/>
      </c>
      <c r="K2295" s="462" t="inlineStr"/>
      <c r="L2295" s="462" t="inlineStr"/>
      <c r="M2295" s="464">
        <f>AH2295</f>
        <v/>
      </c>
      <c r="N2295" s="464">
        <f>IF(W2295&lt;0,AH2295,I2295)</f>
        <v/>
      </c>
      <c r="O2295" s="464">
        <f>I2295-M2295</f>
        <v/>
      </c>
      <c r="P2295" s="462" t="n"/>
      <c r="Q2295" s="462">
        <f>V2295=W2295</f>
        <v/>
      </c>
      <c r="R2295" s="462">
        <f>AND(MONTH(F2295)=MONTH(X2295), YEAR(F2295)=YEAR(X2295))</f>
        <v/>
      </c>
      <c r="S2295" s="462">
        <f>AC2295="L001-901905215"</f>
        <v/>
      </c>
      <c r="T2295" s="464">
        <f>G2295-AH2295</f>
        <v/>
      </c>
      <c r="U2295" s="462" t="n"/>
      <c r="V2295" s="462" t="inlineStr">
        <is>
          <t>2305004465</t>
        </is>
      </c>
      <c r="W2295" s="462" t="inlineStr">
        <is>
          <t>2305004465</t>
        </is>
      </c>
      <c r="X2295" s="463" t="n">
        <v>45048</v>
      </c>
      <c r="Y2295" s="462" t="inlineStr">
        <is>
          <t>2305004465</t>
        </is>
      </c>
      <c r="Z2295" s="462" t="inlineStr"/>
      <c r="AA2295" s="462" t="inlineStr">
        <is>
          <t>បុគ្គលជាប់អាករ</t>
        </is>
      </c>
      <c r="AB2295" s="462" t="inlineStr">
        <is>
          <t>L001-901905215</t>
        </is>
      </c>
      <c r="AC2295" s="462" t="inlineStr">
        <is>
          <t>វីអ៊ីស៊ិន (ខេមបូឌា) អ៊ិនដាសស្ទ្រី ឯ.ក</t>
        </is>
      </c>
      <c r="AD2295" s="464" t="n">
        <v>856340</v>
      </c>
      <c r="AE2295" s="464" t="n">
        <v>778491</v>
      </c>
      <c r="AF2295" s="464" t="n">
        <v>0</v>
      </c>
      <c r="AG2295" s="464" t="n">
        <v>0</v>
      </c>
      <c r="AH2295" s="464" t="n">
        <v>77849</v>
      </c>
      <c r="AI2295" s="464" t="n">
        <v>0</v>
      </c>
      <c r="AJ2295" s="464" t="n">
        <v>0</v>
      </c>
      <c r="AK2295" s="464" t="n">
        <v>0</v>
      </c>
      <c r="AL2295" s="464" t="n">
        <v>0</v>
      </c>
      <c r="AM2295" s="464" t="n">
        <v>0</v>
      </c>
      <c r="AN2295" s="464" t="n">
        <v>0</v>
      </c>
      <c r="AO2295" s="464" t="n">
        <v>0</v>
      </c>
      <c r="AP2295" s="464" t="n">
        <v>0</v>
      </c>
      <c r="AQ2295" s="462" t="inlineStr"/>
      <c r="AR2295" s="462" t="inlineStr">
        <is>
          <t>Export Administration Fee</t>
        </is>
      </c>
      <c r="AS2295" s="462" t="inlineStr">
        <is>
          <t>បានប្រកាសពន្ធ</t>
        </is>
      </c>
    </row>
    <row r="2296">
      <c r="A2296" s="461" t="n">
        <v>2288</v>
      </c>
      <c r="B2296" s="462" t="inlineStr">
        <is>
          <t>CLEARANCE AND TRUCKING FEE</t>
        </is>
      </c>
      <c r="C2296" s="462" t="inlineStr">
        <is>
          <t>56ប៊ី-លីង សឹបផ្លាយ ឆេន មេនេចម៉ិន ឯ.ក</t>
        </is>
      </c>
      <c r="D2296" s="462" t="inlineStr">
        <is>
          <t>K004-902004795</t>
        </is>
      </c>
      <c r="E2296" s="462" t="inlineStr">
        <is>
          <t>TI2023-0575</t>
        </is>
      </c>
      <c r="F2296" s="463" t="n">
        <v>45054</v>
      </c>
      <c r="G2296" s="464" t="n">
        <v>212283</v>
      </c>
      <c r="H2296" s="462" t="n"/>
      <c r="I2296" s="464">
        <f>G2296</f>
        <v/>
      </c>
      <c r="J2296" s="462">
        <f>IF(AND(Q2296=TRUE, R2296=TRUE, S2296=TRUE), IF(W2296&lt;-0.05, "អនុញ្ញាត (អ្នកផ្គត់ផ្គង់ប្រកាសខ្វះ)", "បានប្រកាស (អនុញ្ញាត)"), IF(AND(Q2296=FALSE, R2296=FALSE, S2296=FALSE), "ព្យួរទុក (មិនមានទិន្នន័យ)", "ប្រកាសខុស (ព្យួរទុក)"))</f>
        <v/>
      </c>
      <c r="K2296" s="462" t="inlineStr"/>
      <c r="L2296" s="462" t="inlineStr"/>
      <c r="M2296" s="464">
        <f>AH2296</f>
        <v/>
      </c>
      <c r="N2296" s="464">
        <f>IF(W2296&lt;0,AH2296,I2296)</f>
        <v/>
      </c>
      <c r="O2296" s="464">
        <f>I2296-M2296</f>
        <v/>
      </c>
      <c r="P2296" s="462" t="n"/>
      <c r="Q2296" s="462">
        <f>V2296=W2296</f>
        <v/>
      </c>
      <c r="R2296" s="462">
        <f>AND(MONTH(F2296)=MONTH(X2296), YEAR(F2296)=YEAR(X2296))</f>
        <v/>
      </c>
      <c r="S2296" s="462">
        <f>AC2296="L001-901905215"</f>
        <v/>
      </c>
      <c r="T2296" s="464">
        <f>G2296-AH2296</f>
        <v/>
      </c>
      <c r="U2296" s="462" t="n"/>
      <c r="V2296" s="462" t="inlineStr">
        <is>
          <t>TI20230575</t>
        </is>
      </c>
      <c r="W2296" s="462" t="inlineStr">
        <is>
          <t>TI20230575</t>
        </is>
      </c>
      <c r="X2296" s="463" t="n">
        <v>45054</v>
      </c>
      <c r="Y2296" s="462" t="inlineStr">
        <is>
          <t>TI2023-0575</t>
        </is>
      </c>
      <c r="Z2296" s="462" t="inlineStr"/>
      <c r="AA2296" s="462" t="inlineStr">
        <is>
          <t>បុគ្គលជាប់អាករ</t>
        </is>
      </c>
      <c r="AB2296" s="462" t="inlineStr">
        <is>
          <t>L001-901905215</t>
        </is>
      </c>
      <c r="AC2296" s="462" t="inlineStr">
        <is>
          <t>វីអ៊ីស៊ិន (ខេមបូឌា) អ៊ិនដាសស្ទ្រី ឯ.ក</t>
        </is>
      </c>
      <c r="AD2296" s="464" t="n">
        <v>2335113</v>
      </c>
      <c r="AE2296" s="464" t="n">
        <v>2122830</v>
      </c>
      <c r="AF2296" s="464" t="n">
        <v>0</v>
      </c>
      <c r="AG2296" s="464" t="n">
        <v>0</v>
      </c>
      <c r="AH2296" s="464" t="n">
        <v>212283</v>
      </c>
      <c r="AI2296" s="464" t="n">
        <v>0</v>
      </c>
      <c r="AJ2296" s="464" t="n">
        <v>0</v>
      </c>
      <c r="AK2296" s="464" t="n">
        <v>0</v>
      </c>
      <c r="AL2296" s="464" t="n">
        <v>0</v>
      </c>
      <c r="AM2296" s="464" t="n">
        <v>0</v>
      </c>
      <c r="AN2296" s="464" t="n">
        <v>0</v>
      </c>
      <c r="AO2296" s="464" t="n">
        <v>0</v>
      </c>
      <c r="AP2296" s="464" t="n">
        <v>0</v>
      </c>
      <c r="AQ2296" s="462" t="inlineStr"/>
      <c r="AR2296" s="462" t="inlineStr">
        <is>
          <t>CLEARANCE AND TRUCKING FEE</t>
        </is>
      </c>
      <c r="AS2296" s="462" t="inlineStr">
        <is>
          <t>បានប្រកាសពន្ធ</t>
        </is>
      </c>
    </row>
    <row r="2297">
      <c r="A2297" s="461" t="n">
        <v>2289</v>
      </c>
      <c r="B2297" s="462" t="inlineStr">
        <is>
          <t>Clearance Import</t>
        </is>
      </c>
      <c r="C2297" s="462" t="inlineStr">
        <is>
          <t>ហាវតាយ អ៊ិនធើណេសិនណល ឡូជីស្ទីក ឯ.ក</t>
        </is>
      </c>
      <c r="D2297" s="462" t="inlineStr">
        <is>
          <t>K007-902202863</t>
        </is>
      </c>
      <c r="E2297" s="462" t="inlineStr">
        <is>
          <t>HT230069</t>
        </is>
      </c>
      <c r="F2297" s="463" t="n">
        <v>45077</v>
      </c>
      <c r="G2297" s="464" t="n">
        <v>493920</v>
      </c>
      <c r="H2297" s="462" t="n"/>
      <c r="I2297" s="464">
        <f>G2297</f>
        <v/>
      </c>
      <c r="J2297" s="462">
        <f>IF(AND(Q2297=TRUE, R2297=TRUE, S2297=TRUE), IF(W2297&lt;-0.05, "អនុញ្ញាត (អ្នកផ្គត់ផ្គង់ប្រកាសខ្វះ)", "បានប្រកាស (អនុញ្ញាត)"), IF(AND(Q2297=FALSE, R2297=FALSE, S2297=FALSE), "ព្យួរទុក (មិនមានទិន្នន័យ)", "ប្រកាសខុស (ព្យួរទុក)"))</f>
        <v/>
      </c>
      <c r="K2297" s="462" t="inlineStr"/>
      <c r="L2297" s="462" t="inlineStr"/>
      <c r="M2297" s="464">
        <f>AH2297</f>
        <v/>
      </c>
      <c r="N2297" s="464">
        <f>IF(W2297&lt;0,AH2297,I2297)</f>
        <v/>
      </c>
      <c r="O2297" s="464">
        <f>I2297-M2297</f>
        <v/>
      </c>
      <c r="P2297" s="462" t="n"/>
      <c r="Q2297" s="462">
        <f>V2297=W2297</f>
        <v/>
      </c>
      <c r="R2297" s="462">
        <f>AND(MONTH(F2297)=MONTH(X2297), YEAR(F2297)=YEAR(X2297))</f>
        <v/>
      </c>
      <c r="S2297" s="462">
        <f>AC2297="L001-901905215"</f>
        <v/>
      </c>
      <c r="T2297" s="464">
        <f>G2297-AH2297</f>
        <v/>
      </c>
      <c r="U2297" s="462" t="n"/>
      <c r="V2297" s="462" t="inlineStr">
        <is>
          <t>HT230069</t>
        </is>
      </c>
      <c r="W2297" s="462" t="inlineStr">
        <is>
          <t>HT230069</t>
        </is>
      </c>
      <c r="X2297" s="463" t="n">
        <v>45077</v>
      </c>
      <c r="Y2297" s="462" t="inlineStr">
        <is>
          <t>HT230069</t>
        </is>
      </c>
      <c r="Z2297" s="462" t="inlineStr"/>
      <c r="AA2297" s="462" t="inlineStr">
        <is>
          <t>បុគ្គលជាប់អាករ</t>
        </is>
      </c>
      <c r="AB2297" s="462" t="inlineStr">
        <is>
          <t>L001-901905215</t>
        </is>
      </c>
      <c r="AC2297" s="462" t="inlineStr">
        <is>
          <t>វីអ៊ីស៊ិន (ខេមបូឌា) អ៊ិនដាសស្ទ្រី ឯ.ក</t>
        </is>
      </c>
      <c r="AD2297" s="464" t="n">
        <v>5433120</v>
      </c>
      <c r="AE2297" s="464" t="n">
        <v>4939200</v>
      </c>
      <c r="AF2297" s="464" t="n">
        <v>0</v>
      </c>
      <c r="AG2297" s="464" t="n">
        <v>0</v>
      </c>
      <c r="AH2297" s="464" t="n">
        <v>493920</v>
      </c>
      <c r="AI2297" s="464" t="n">
        <v>0</v>
      </c>
      <c r="AJ2297" s="464" t="n">
        <v>0</v>
      </c>
      <c r="AK2297" s="464" t="n">
        <v>0</v>
      </c>
      <c r="AL2297" s="464" t="n">
        <v>0</v>
      </c>
      <c r="AM2297" s="464" t="n">
        <v>0</v>
      </c>
      <c r="AN2297" s="464" t="n">
        <v>0</v>
      </c>
      <c r="AO2297" s="464" t="n">
        <v>0</v>
      </c>
      <c r="AP2297" s="464" t="n">
        <v>0</v>
      </c>
      <c r="AQ2297" s="462" t="inlineStr"/>
      <c r="AR2297" s="462" t="inlineStr">
        <is>
          <t>Trucking service</t>
        </is>
      </c>
      <c r="AS2297" s="462" t="inlineStr">
        <is>
          <t>បានប្រកាសពន្ធ</t>
        </is>
      </c>
    </row>
    <row r="2298">
      <c r="A2298" s="461" t="n">
        <v>2290</v>
      </c>
      <c r="B2298" s="462" t="inlineStr">
        <is>
          <t>Clearance Import</t>
        </is>
      </c>
      <c r="C2298" s="462" t="inlineStr">
        <is>
          <t>ហាវតាយ អ៊ិនធើណេសិនណល ឡូជីស្ទីក ឯ.ក</t>
        </is>
      </c>
      <c r="D2298" s="462" t="inlineStr">
        <is>
          <t>K007-902202863</t>
        </is>
      </c>
      <c r="E2298" s="462" t="inlineStr">
        <is>
          <t>HT230071</t>
        </is>
      </c>
      <c r="F2298" s="463" t="n">
        <v>45077</v>
      </c>
      <c r="G2298" s="464" t="n">
        <v>242844</v>
      </c>
      <c r="H2298" s="462" t="n"/>
      <c r="I2298" s="464">
        <f>G2298</f>
        <v/>
      </c>
      <c r="J2298" s="462">
        <f>IF(AND(Q2298=TRUE, R2298=TRUE, S2298=TRUE), IF(W2298&lt;-0.05, "អនុញ្ញាត (អ្នកផ្គត់ផ្គង់ប្រកាសខ្វះ)", "បានប្រកាស (អនុញ្ញាត)"), IF(AND(Q2298=FALSE, R2298=FALSE, S2298=FALSE), "ព្យួរទុក (មិនមានទិន្នន័យ)", "ប្រកាសខុស (ព្យួរទុក)"))</f>
        <v/>
      </c>
      <c r="K2298" s="462" t="inlineStr"/>
      <c r="L2298" s="462" t="inlineStr"/>
      <c r="M2298" s="464">
        <f>AH2298</f>
        <v/>
      </c>
      <c r="N2298" s="464">
        <f>IF(W2298&lt;0,AH2298,I2298)</f>
        <v/>
      </c>
      <c r="O2298" s="464">
        <f>I2298-M2298</f>
        <v/>
      </c>
      <c r="P2298" s="462" t="n"/>
      <c r="Q2298" s="462">
        <f>V2298=W2298</f>
        <v/>
      </c>
      <c r="R2298" s="462">
        <f>AND(MONTH(F2298)=MONTH(X2298), YEAR(F2298)=YEAR(X2298))</f>
        <v/>
      </c>
      <c r="S2298" s="462">
        <f>AC2298="L001-901905215"</f>
        <v/>
      </c>
      <c r="T2298" s="464">
        <f>G2298-AH2298</f>
        <v/>
      </c>
      <c r="U2298" s="462" t="n"/>
      <c r="V2298" s="462" t="inlineStr">
        <is>
          <t>HT230071</t>
        </is>
      </c>
      <c r="W2298" s="462" t="inlineStr">
        <is>
          <t>HT230071</t>
        </is>
      </c>
      <c r="X2298" s="463" t="n">
        <v>45077</v>
      </c>
      <c r="Y2298" s="462" t="inlineStr">
        <is>
          <t>HT230071</t>
        </is>
      </c>
      <c r="Z2298" s="462" t="inlineStr"/>
      <c r="AA2298" s="462" t="inlineStr">
        <is>
          <t>បុគ្គលជាប់អាករ</t>
        </is>
      </c>
      <c r="AB2298" s="462" t="inlineStr">
        <is>
          <t>L001-901905215</t>
        </is>
      </c>
      <c r="AC2298" s="462" t="inlineStr">
        <is>
          <t>វីអ៊ីស៊ិន (ខេមបូឌា) អ៊ិនដាសស្ទ្រី ឯ.ក</t>
        </is>
      </c>
      <c r="AD2298" s="464" t="n">
        <v>2671284</v>
      </c>
      <c r="AE2298" s="464" t="n">
        <v>2428440</v>
      </c>
      <c r="AF2298" s="464" t="n">
        <v>0</v>
      </c>
      <c r="AG2298" s="464" t="n">
        <v>0</v>
      </c>
      <c r="AH2298" s="464" t="n">
        <v>242844</v>
      </c>
      <c r="AI2298" s="464" t="n">
        <v>0</v>
      </c>
      <c r="AJ2298" s="464" t="n">
        <v>0</v>
      </c>
      <c r="AK2298" s="464" t="n">
        <v>0</v>
      </c>
      <c r="AL2298" s="464" t="n">
        <v>0</v>
      </c>
      <c r="AM2298" s="464" t="n">
        <v>0</v>
      </c>
      <c r="AN2298" s="464" t="n">
        <v>0</v>
      </c>
      <c r="AO2298" s="464" t="n">
        <v>0</v>
      </c>
      <c r="AP2298" s="464" t="n">
        <v>0</v>
      </c>
      <c r="AQ2298" s="462" t="inlineStr"/>
      <c r="AR2298" s="462" t="inlineStr">
        <is>
          <t>Trucking service</t>
        </is>
      </c>
      <c r="AS2298" s="462" t="inlineStr">
        <is>
          <t>បានប្រកាសពន្ធ</t>
        </is>
      </c>
    </row>
    <row r="2299">
      <c r="A2299" s="461" t="n">
        <v>2291</v>
      </c>
      <c r="B2299" s="462" t="inlineStr">
        <is>
          <t>Document Charge</t>
        </is>
      </c>
      <c r="C2299" s="462" t="inlineStr">
        <is>
          <t>អេសអាយធីស៊ី ខិនថេនើរ ឡាញ (ខេមបូឌា)</t>
        </is>
      </c>
      <c r="D2299" s="462" t="inlineStr">
        <is>
          <t>L001-107035863</t>
        </is>
      </c>
      <c r="E2299" s="462" t="inlineStr">
        <is>
          <t>SITC2023-011094</t>
        </is>
      </c>
      <c r="F2299" s="463" t="n">
        <v>45057</v>
      </c>
      <c r="G2299" s="464" t="n">
        <v>228660</v>
      </c>
      <c r="H2299" s="462" t="n"/>
      <c r="I2299" s="464">
        <f>G2299</f>
        <v/>
      </c>
      <c r="J2299" s="462">
        <f>IF(AND(Q2299=TRUE, R2299=TRUE, S2299=TRUE), IF(W2299&lt;-0.05, "អនុញ្ញាត (អ្នកផ្គត់ផ្គង់ប្រកាសខ្វះ)", "បានប្រកាស (អនុញ្ញាត)"), IF(AND(Q2299=FALSE, R2299=FALSE, S2299=FALSE), "ព្យួរទុក (មិនមានទិន្នន័យ)", "ប្រកាសខុស (ព្យួរទុក)"))</f>
        <v/>
      </c>
      <c r="K2299" s="462" t="inlineStr"/>
      <c r="L2299" s="462" t="inlineStr"/>
      <c r="M2299" s="464">
        <f>AH2299</f>
        <v/>
      </c>
      <c r="N2299" s="464">
        <f>IF(W2299&lt;0,AH2299,I2299)</f>
        <v/>
      </c>
      <c r="O2299" s="464">
        <f>I2299-M2299</f>
        <v/>
      </c>
      <c r="P2299" s="462" t="n"/>
      <c r="Q2299" s="462">
        <f>V2299=W2299</f>
        <v/>
      </c>
      <c r="R2299" s="462">
        <f>AND(MONTH(F2299)=MONTH(X2299), YEAR(F2299)=YEAR(X2299))</f>
        <v/>
      </c>
      <c r="S2299" s="462">
        <f>AC2299="L001-901905215"</f>
        <v/>
      </c>
      <c r="T2299" s="464">
        <f>G2299-AH2299</f>
        <v/>
      </c>
      <c r="U2299" s="462" t="n"/>
      <c r="V2299" s="462" t="inlineStr">
        <is>
          <t>SITC2023011094</t>
        </is>
      </c>
      <c r="W2299" s="462" t="inlineStr">
        <is>
          <t>SITC2023011094</t>
        </is>
      </c>
      <c r="X2299" s="463" t="n">
        <v>45057</v>
      </c>
      <c r="Y2299" s="462" t="inlineStr">
        <is>
          <t>SITC2023-011094</t>
        </is>
      </c>
      <c r="Z2299" s="462" t="inlineStr"/>
      <c r="AA2299" s="462" t="inlineStr">
        <is>
          <t>បុគ្គលជាប់អាករ</t>
        </is>
      </c>
      <c r="AB2299" s="462" t="inlineStr">
        <is>
          <t>L001-901905215</t>
        </is>
      </c>
      <c r="AC2299" s="462" t="inlineStr">
        <is>
          <t>វីអ៊ីស៊ិន (ខេមបូឌា) អ៊ិនដាសស្ទ្រី ឯ.ក</t>
        </is>
      </c>
      <c r="AD2299" s="464" t="n">
        <v>2515260</v>
      </c>
      <c r="AE2299" s="464" t="n">
        <v>2286600</v>
      </c>
      <c r="AF2299" s="464" t="n">
        <v>0</v>
      </c>
      <c r="AG2299" s="464" t="n">
        <v>0</v>
      </c>
      <c r="AH2299" s="464" t="n">
        <v>228660</v>
      </c>
      <c r="AI2299" s="464" t="n">
        <v>0</v>
      </c>
      <c r="AJ2299" s="464" t="n">
        <v>0</v>
      </c>
      <c r="AK2299" s="464" t="n">
        <v>0</v>
      </c>
      <c r="AL2299" s="464" t="n">
        <v>0</v>
      </c>
      <c r="AM2299" s="464" t="n">
        <v>0</v>
      </c>
      <c r="AN2299" s="464" t="n">
        <v>0</v>
      </c>
      <c r="AO2299" s="464" t="n">
        <v>0</v>
      </c>
      <c r="AP2299" s="464" t="n">
        <v>0</v>
      </c>
      <c r="AQ2299" s="462" t="inlineStr"/>
      <c r="AR2299" s="462" t="inlineStr">
        <is>
          <t>KHTHC,EIB,EMF,KHCIC,KHDOC</t>
        </is>
      </c>
      <c r="AS2299" s="462" t="inlineStr">
        <is>
          <t>បានប្រកាសពន្ធ</t>
        </is>
      </c>
    </row>
    <row r="2300">
      <c r="A2300" s="461" t="n">
        <v>2292</v>
      </c>
      <c r="B2300" s="462" t="inlineStr">
        <is>
          <t>LIFT ON AND LIFT OFF</t>
        </is>
      </c>
      <c r="C2300" s="462" t="inlineStr">
        <is>
          <t>កំពង់ផែស្វយ័តក្រុងព្រះសីហនុ</t>
        </is>
      </c>
      <c r="D2300" s="462" t="inlineStr">
        <is>
          <t>L001-100044638</t>
        </is>
      </c>
      <c r="E2300" s="462" t="inlineStr">
        <is>
          <t>074339</t>
        </is>
      </c>
      <c r="F2300" s="463" t="n">
        <v>45061</v>
      </c>
      <c r="G2300" s="464" t="n">
        <v>35801</v>
      </c>
      <c r="H2300" s="462" t="n"/>
      <c r="I2300" s="464">
        <f>G2300</f>
        <v/>
      </c>
      <c r="J2300" s="462">
        <f>IF(AND(Q2300=TRUE, R2300=TRUE, S2300=TRUE), IF(W2300&lt;-0.05, "អនុញ្ញាត (អ្នកផ្គត់ផ្គង់ប្រកាសខ្វះ)", "បានប្រកាស (អនុញ្ញាត)"), IF(AND(Q2300=FALSE, R2300=FALSE, S2300=FALSE), "ព្យួរទុក (មិនមានទិន្នន័យ)", "ប្រកាសខុស (ព្យួរទុក)"))</f>
        <v/>
      </c>
      <c r="K2300" s="462" t="inlineStr"/>
      <c r="L2300" s="462" t="inlineStr"/>
      <c r="M2300" s="464">
        <f>AH2300</f>
        <v/>
      </c>
      <c r="N2300" s="464">
        <f>IF(W2300&lt;0,AH2300,I2300)</f>
        <v/>
      </c>
      <c r="O2300" s="464">
        <f>I2300-M2300</f>
        <v/>
      </c>
      <c r="P2300" s="462" t="n"/>
      <c r="Q2300" s="462">
        <f>V2300=W2300</f>
        <v/>
      </c>
      <c r="R2300" s="462">
        <f>AND(MONTH(F2300)=MONTH(X2300), YEAR(F2300)=YEAR(X2300))</f>
        <v/>
      </c>
      <c r="S2300" s="462">
        <f>AC2300="L001-901905215"</f>
        <v/>
      </c>
      <c r="T2300" s="464">
        <f>G2300-AH2300</f>
        <v/>
      </c>
      <c r="U2300" s="462" t="n"/>
      <c r="V2300" s="462" t="inlineStr">
        <is>
          <t>074339</t>
        </is>
      </c>
      <c r="W2300" s="462" t="inlineStr"/>
      <c r="X2300" s="499" t="n"/>
      <c r="Y2300" s="462" t="n"/>
      <c r="Z2300" s="462" t="n"/>
      <c r="AA2300" s="462" t="n"/>
      <c r="AB2300" s="462" t="n"/>
      <c r="AC2300" s="462" t="n"/>
      <c r="AD2300" s="462" t="n"/>
      <c r="AE2300" s="462" t="n"/>
      <c r="AF2300" s="462" t="n"/>
      <c r="AG2300" s="462" t="n"/>
      <c r="AH2300" s="462" t="n"/>
      <c r="AI2300" s="462" t="n"/>
      <c r="AJ2300" s="462" t="n"/>
      <c r="AK2300" s="462" t="n"/>
      <c r="AL2300" s="462" t="n"/>
      <c r="AM2300" s="462" t="n"/>
      <c r="AN2300" s="462" t="n"/>
      <c r="AO2300" s="462" t="n"/>
      <c r="AP2300" s="462" t="n"/>
      <c r="AQ2300" s="462" t="n"/>
      <c r="AR2300" s="462" t="n"/>
      <c r="AS2300" s="462" t="n"/>
    </row>
    <row r="2301">
      <c r="A2301" s="461" t="n">
        <v>2293</v>
      </c>
      <c r="B2301" s="462" t="inlineStr">
        <is>
          <t>Clearance Import</t>
        </is>
      </c>
      <c r="C2301" s="462" t="inlineStr">
        <is>
          <t>ហាវតាយ អ៊ិនធើណេសិនណល ឡូជីស្ទីក ឯ.ក</t>
        </is>
      </c>
      <c r="D2301" s="462" t="inlineStr">
        <is>
          <t>K007-902202863</t>
        </is>
      </c>
      <c r="E2301" s="462" t="inlineStr">
        <is>
          <t>HT230070</t>
        </is>
      </c>
      <c r="F2301" s="463" t="n">
        <v>45077</v>
      </c>
      <c r="G2301" s="464" t="n">
        <v>251076</v>
      </c>
      <c r="H2301" s="462" t="n"/>
      <c r="I2301" s="464">
        <f>G2301</f>
        <v/>
      </c>
      <c r="J2301" s="462">
        <f>IF(AND(Q2301=TRUE, R2301=TRUE, S2301=TRUE), IF(W2301&lt;-0.05, "អនុញ្ញាត (អ្នកផ្គត់ផ្គង់ប្រកាសខ្វះ)", "បានប្រកាស (អនុញ្ញាត)"), IF(AND(Q2301=FALSE, R2301=FALSE, S2301=FALSE), "ព្យួរទុក (មិនមានទិន្នន័យ)", "ប្រកាសខុស (ព្យួរទុក)"))</f>
        <v/>
      </c>
      <c r="K2301" s="462" t="inlineStr"/>
      <c r="L2301" s="462" t="inlineStr"/>
      <c r="M2301" s="464">
        <f>AH2301</f>
        <v/>
      </c>
      <c r="N2301" s="464">
        <f>IF(W2301&lt;0,AH2301,I2301)</f>
        <v/>
      </c>
      <c r="O2301" s="464">
        <f>I2301-M2301</f>
        <v/>
      </c>
      <c r="P2301" s="462" t="n"/>
      <c r="Q2301" s="462">
        <f>V2301=W2301</f>
        <v/>
      </c>
      <c r="R2301" s="462">
        <f>AND(MONTH(F2301)=MONTH(X2301), YEAR(F2301)=YEAR(X2301))</f>
        <v/>
      </c>
      <c r="S2301" s="462">
        <f>AC2301="L001-901905215"</f>
        <v/>
      </c>
      <c r="T2301" s="464">
        <f>G2301-AH2301</f>
        <v/>
      </c>
      <c r="U2301" s="462" t="n"/>
      <c r="V2301" s="462" t="inlineStr">
        <is>
          <t>HT230070</t>
        </is>
      </c>
      <c r="W2301" s="462" t="inlineStr">
        <is>
          <t>HT230070</t>
        </is>
      </c>
      <c r="X2301" s="463" t="n">
        <v>45077</v>
      </c>
      <c r="Y2301" s="462" t="inlineStr">
        <is>
          <t>HT230070</t>
        </is>
      </c>
      <c r="Z2301" s="462" t="inlineStr"/>
      <c r="AA2301" s="462" t="inlineStr">
        <is>
          <t>បុគ្គលជាប់អាករ</t>
        </is>
      </c>
      <c r="AB2301" s="462" t="inlineStr">
        <is>
          <t>L001-901905215</t>
        </is>
      </c>
      <c r="AC2301" s="462" t="inlineStr">
        <is>
          <t>វីអ៊ីស៊ិន (ខេមបូឌា) អ៊ិនដាសស្ទ្រី ឯ.ក</t>
        </is>
      </c>
      <c r="AD2301" s="464" t="n">
        <v>2761836</v>
      </c>
      <c r="AE2301" s="464" t="n">
        <v>2510760</v>
      </c>
      <c r="AF2301" s="464" t="n">
        <v>0</v>
      </c>
      <c r="AG2301" s="464" t="n">
        <v>0</v>
      </c>
      <c r="AH2301" s="464" t="n">
        <v>251076</v>
      </c>
      <c r="AI2301" s="464" t="n">
        <v>0</v>
      </c>
      <c r="AJ2301" s="464" t="n">
        <v>0</v>
      </c>
      <c r="AK2301" s="464" t="n">
        <v>0</v>
      </c>
      <c r="AL2301" s="464" t="n">
        <v>0</v>
      </c>
      <c r="AM2301" s="464" t="n">
        <v>0</v>
      </c>
      <c r="AN2301" s="464" t="n">
        <v>0</v>
      </c>
      <c r="AO2301" s="464" t="n">
        <v>0</v>
      </c>
      <c r="AP2301" s="464" t="n">
        <v>0</v>
      </c>
      <c r="AQ2301" s="462" t="inlineStr"/>
      <c r="AR2301" s="462" t="inlineStr">
        <is>
          <t>Trucking service</t>
        </is>
      </c>
      <c r="AS2301" s="462" t="inlineStr">
        <is>
          <t>បានប្រកាសពន្ធ</t>
        </is>
      </c>
    </row>
    <row r="2302">
      <c r="A2302" s="461" t="n">
        <v>2294</v>
      </c>
      <c r="B2302" s="462" t="inlineStr">
        <is>
          <t>Document Charge</t>
        </is>
      </c>
      <c r="C2302" s="462" t="inlineStr">
        <is>
          <t>អេសអាយធីស៊ី ខិនថេនើរ ឡាញ (ខេមបូឌា)</t>
        </is>
      </c>
      <c r="D2302" s="462" t="inlineStr">
        <is>
          <t>L001-107035863</t>
        </is>
      </c>
      <c r="E2302" s="462" t="inlineStr">
        <is>
          <t>SITC2023-010583</t>
        </is>
      </c>
      <c r="F2302" s="463" t="n">
        <v>45051</v>
      </c>
      <c r="G2302" s="464" t="n">
        <v>348309</v>
      </c>
      <c r="H2302" s="462" t="n"/>
      <c r="I2302" s="464">
        <f>G2302</f>
        <v/>
      </c>
      <c r="J2302" s="462">
        <f>IF(AND(Q2302=TRUE, R2302=TRUE, S2302=TRUE), IF(W2302&lt;-0.05, "អនុញ្ញាត (អ្នកផ្គត់ផ្គង់ប្រកាសខ្វះ)", "បានប្រកាស (អនុញ្ញាត)"), IF(AND(Q2302=FALSE, R2302=FALSE, S2302=FALSE), "ព្យួរទុក (មិនមានទិន្នន័យ)", "ប្រកាសខុស (ព្យួរទុក)"))</f>
        <v/>
      </c>
      <c r="K2302" s="462" t="inlineStr"/>
      <c r="L2302" s="462" t="inlineStr"/>
      <c r="M2302" s="464">
        <f>AH2302</f>
        <v/>
      </c>
      <c r="N2302" s="464">
        <f>IF(W2302&lt;0,AH2302,I2302)</f>
        <v/>
      </c>
      <c r="O2302" s="464">
        <f>I2302-M2302</f>
        <v/>
      </c>
      <c r="P2302" s="462" t="n"/>
      <c r="Q2302" s="462">
        <f>V2302=W2302</f>
        <v/>
      </c>
      <c r="R2302" s="462">
        <f>AND(MONTH(F2302)=MONTH(X2302), YEAR(F2302)=YEAR(X2302))</f>
        <v/>
      </c>
      <c r="S2302" s="462">
        <f>AC2302="L001-901905215"</f>
        <v/>
      </c>
      <c r="T2302" s="464">
        <f>G2302-AH2302</f>
        <v/>
      </c>
      <c r="U2302" s="462" t="n"/>
      <c r="V2302" s="462" t="inlineStr">
        <is>
          <t>SITC2023010583</t>
        </is>
      </c>
      <c r="W2302" s="462" t="inlineStr">
        <is>
          <t>SITC2023010583</t>
        </is>
      </c>
      <c r="X2302" s="463" t="n">
        <v>45051</v>
      </c>
      <c r="Y2302" s="462" t="inlineStr">
        <is>
          <t>SITC2023-010583</t>
        </is>
      </c>
      <c r="Z2302" s="462" t="inlineStr"/>
      <c r="AA2302" s="462" t="inlineStr">
        <is>
          <t>បុគ្គលជាប់អាករ</t>
        </is>
      </c>
      <c r="AB2302" s="462" t="inlineStr">
        <is>
          <t>L001-901905215</t>
        </is>
      </c>
      <c r="AC2302" s="462" t="inlineStr">
        <is>
          <t>វីអ៊ីស៊ិន (ខេមបូឌា) អ៊ិនដាសស្ទ្រី ឯ.ក</t>
        </is>
      </c>
      <c r="AD2302" s="464" t="n">
        <v>3831399</v>
      </c>
      <c r="AE2302" s="464" t="n">
        <v>3483090</v>
      </c>
      <c r="AF2302" s="464" t="n">
        <v>0</v>
      </c>
      <c r="AG2302" s="464" t="n">
        <v>0</v>
      </c>
      <c r="AH2302" s="464" t="n">
        <v>348309</v>
      </c>
      <c r="AI2302" s="464" t="n">
        <v>0</v>
      </c>
      <c r="AJ2302" s="464" t="n">
        <v>0</v>
      </c>
      <c r="AK2302" s="464" t="n">
        <v>0</v>
      </c>
      <c r="AL2302" s="464" t="n">
        <v>0</v>
      </c>
      <c r="AM2302" s="464" t="n">
        <v>0</v>
      </c>
      <c r="AN2302" s="464" t="n">
        <v>0</v>
      </c>
      <c r="AO2302" s="464" t="n">
        <v>0</v>
      </c>
      <c r="AP2302" s="464" t="n">
        <v>0</v>
      </c>
      <c r="AQ2302" s="462" t="inlineStr"/>
      <c r="AR2302" s="462" t="inlineStr">
        <is>
          <t>EIB,KHTHC,EMF,KHDOC,KHCIC,KHCIC,EMF,KHTHC,EIB</t>
        </is>
      </c>
      <c r="AS2302" s="462" t="inlineStr">
        <is>
          <t>បានប្រកាសពន្ធ</t>
        </is>
      </c>
    </row>
    <row r="2303">
      <c r="A2303" s="461" t="n">
        <v>2295</v>
      </c>
      <c r="B2303" s="462" t="inlineStr">
        <is>
          <t>LIFT ON AND LIFT OFF</t>
        </is>
      </c>
      <c r="C2303" s="462" t="inlineStr">
        <is>
          <t>កំពង់ផែស្វយ័តក្រុងព្រះសីហនុ</t>
        </is>
      </c>
      <c r="D2303" s="462" t="inlineStr">
        <is>
          <t>L001-100044638</t>
        </is>
      </c>
      <c r="E2303" s="462" t="inlineStr">
        <is>
          <t>072967</t>
        </is>
      </c>
      <c r="F2303" s="463" t="n">
        <v>45058</v>
      </c>
      <c r="G2303" s="464" t="n">
        <v>59285</v>
      </c>
      <c r="H2303" s="462" t="n"/>
      <c r="I2303" s="464">
        <f>G2303</f>
        <v/>
      </c>
      <c r="J2303" s="462">
        <f>IF(AND(Q2303=TRUE, R2303=TRUE, S2303=TRUE), IF(W2303&lt;-0.05, "អនុញ្ញាត (អ្នកផ្គត់ផ្គង់ប្រកាសខ្វះ)", "បានប្រកាស (អនុញ្ញាត)"), IF(AND(Q2303=FALSE, R2303=FALSE, S2303=FALSE), "ព្យួរទុក (មិនមានទិន្នន័យ)", "ប្រកាសខុស (ព្យួរទុក)"))</f>
        <v/>
      </c>
      <c r="K2303" s="462" t="inlineStr"/>
      <c r="L2303" s="462" t="inlineStr"/>
      <c r="M2303" s="464">
        <f>AH2303</f>
        <v/>
      </c>
      <c r="N2303" s="464">
        <f>IF(W2303&lt;0,AH2303,I2303)</f>
        <v/>
      </c>
      <c r="O2303" s="464">
        <f>I2303-M2303</f>
        <v/>
      </c>
      <c r="P2303" s="462" t="n"/>
      <c r="Q2303" s="462">
        <f>V2303=W2303</f>
        <v/>
      </c>
      <c r="R2303" s="462">
        <f>AND(MONTH(F2303)=MONTH(X2303), YEAR(F2303)=YEAR(X2303))</f>
        <v/>
      </c>
      <c r="S2303" s="462">
        <f>AC2303="L001-901905215"</f>
        <v/>
      </c>
      <c r="T2303" s="464">
        <f>G2303-AH2303</f>
        <v/>
      </c>
      <c r="U2303" s="462" t="n"/>
      <c r="V2303" s="462" t="inlineStr">
        <is>
          <t>072967</t>
        </is>
      </c>
      <c r="W2303" s="462" t="inlineStr"/>
      <c r="X2303" s="499" t="n"/>
      <c r="Y2303" s="462" t="n"/>
      <c r="Z2303" s="462" t="n"/>
      <c r="AA2303" s="462" t="n"/>
      <c r="AB2303" s="462" t="n"/>
      <c r="AC2303" s="462" t="n"/>
      <c r="AD2303" s="462" t="n"/>
      <c r="AE2303" s="462" t="n"/>
      <c r="AF2303" s="462" t="n"/>
      <c r="AG2303" s="462" t="n"/>
      <c r="AH2303" s="462" t="n"/>
      <c r="AI2303" s="462" t="n"/>
      <c r="AJ2303" s="462" t="n"/>
      <c r="AK2303" s="462" t="n"/>
      <c r="AL2303" s="462" t="n"/>
      <c r="AM2303" s="462" t="n"/>
      <c r="AN2303" s="462" t="n"/>
      <c r="AO2303" s="462" t="n"/>
      <c r="AP2303" s="462" t="n"/>
      <c r="AQ2303" s="462" t="n"/>
      <c r="AR2303" s="462" t="n"/>
      <c r="AS2303" s="462" t="n"/>
    </row>
    <row r="2304">
      <c r="A2304" s="461" t="n">
        <v>2296</v>
      </c>
      <c r="B2304" s="462" t="inlineStr">
        <is>
          <t>HANDLING AND TRUCKING FEE</t>
        </is>
      </c>
      <c r="C2304" s="462" t="inlineStr">
        <is>
          <t>អ៊ិចស្ពែឌីធ័រ ខេមបូឌា អិលធីឌី</t>
        </is>
      </c>
      <c r="D2304" s="462" t="inlineStr">
        <is>
          <t>L001-100045898</t>
        </is>
      </c>
      <c r="E2304" s="462" t="inlineStr">
        <is>
          <t>TI-0249613</t>
        </is>
      </c>
      <c r="F2304" s="463" t="n">
        <v>45075</v>
      </c>
      <c r="G2304" s="464" t="n">
        <v>198613</v>
      </c>
      <c r="H2304" s="462" t="n"/>
      <c r="I2304" s="464">
        <f>G2304</f>
        <v/>
      </c>
      <c r="J2304" s="462">
        <f>IF(AND(Q2304=TRUE, R2304=TRUE, S2304=TRUE), IF(W2304&lt;-0.05, "អនុញ្ញាត (អ្នកផ្គត់ផ្គង់ប្រកាសខ្វះ)", "បានប្រកាស (អនុញ្ញាត)"), IF(AND(Q2304=FALSE, R2304=FALSE, S2304=FALSE), "ព្យួរទុក (មិនមានទិន្នន័យ)", "ប្រកាសខុស (ព្យួរទុក)"))</f>
        <v/>
      </c>
      <c r="K2304" s="462" t="inlineStr"/>
      <c r="L2304" s="462" t="inlineStr"/>
      <c r="M2304" s="464">
        <f>AH2304</f>
        <v/>
      </c>
      <c r="N2304" s="464">
        <f>IF(W2304&lt;0,AH2304,I2304)</f>
        <v/>
      </c>
      <c r="O2304" s="464">
        <f>I2304-M2304</f>
        <v/>
      </c>
      <c r="P2304" s="462" t="n"/>
      <c r="Q2304" s="462">
        <f>V2304=W2304</f>
        <v/>
      </c>
      <c r="R2304" s="462">
        <f>AND(MONTH(F2304)=MONTH(X2304), YEAR(F2304)=YEAR(X2304))</f>
        <v/>
      </c>
      <c r="S2304" s="462">
        <f>AC2304="L001-901905215"</f>
        <v/>
      </c>
      <c r="T2304" s="464">
        <f>G2304-AH2304</f>
        <v/>
      </c>
      <c r="U2304" s="462" t="n"/>
      <c r="V2304" s="462" t="inlineStr">
        <is>
          <t>TI0249613</t>
        </is>
      </c>
      <c r="W2304" s="462" t="inlineStr">
        <is>
          <t>TI0249613</t>
        </is>
      </c>
      <c r="X2304" s="463" t="n">
        <v>45075</v>
      </c>
      <c r="Y2304" s="462" t="inlineStr">
        <is>
          <t>TI-0249613</t>
        </is>
      </c>
      <c r="Z2304" s="462" t="inlineStr"/>
      <c r="AA2304" s="462" t="inlineStr">
        <is>
          <t>បុគ្គលជាប់អាករ</t>
        </is>
      </c>
      <c r="AB2304" s="462" t="inlineStr">
        <is>
          <t>L001-901905215</t>
        </is>
      </c>
      <c r="AC2304" s="462" t="inlineStr">
        <is>
          <t>វីអ៊ីស៊ិន (ខេមបូឌា) អ៊ិនដាសស្ទ្រី ឯ.ក</t>
        </is>
      </c>
      <c r="AD2304" s="464" t="n">
        <v>2184784</v>
      </c>
      <c r="AE2304" s="464" t="n">
        <v>1986167</v>
      </c>
      <c r="AF2304" s="464" t="n">
        <v>0</v>
      </c>
      <c r="AG2304" s="464" t="n">
        <v>0</v>
      </c>
      <c r="AH2304" s="464" t="n">
        <v>198617</v>
      </c>
      <c r="AI2304" s="464" t="n">
        <v>0</v>
      </c>
      <c r="AJ2304" s="464" t="n">
        <v>0</v>
      </c>
      <c r="AK2304" s="464" t="n">
        <v>0</v>
      </c>
      <c r="AL2304" s="464" t="n">
        <v>0</v>
      </c>
      <c r="AM2304" s="464" t="n">
        <v>0</v>
      </c>
      <c r="AN2304" s="464" t="n">
        <v>0</v>
      </c>
      <c r="AO2304" s="464" t="n">
        <v>0</v>
      </c>
      <c r="AP2304" s="464" t="n">
        <v>0</v>
      </c>
      <c r="AQ2304" s="462" t="inlineStr"/>
      <c r="AR2304" s="462" t="inlineStr">
        <is>
          <t>Local Charge</t>
        </is>
      </c>
      <c r="AS2304" s="462" t="inlineStr">
        <is>
          <t>បានប្រកាសពន្ធ</t>
        </is>
      </c>
    </row>
    <row r="2305">
      <c r="A2305" s="461" t="n">
        <v>2297</v>
      </c>
      <c r="B2305" s="462" t="inlineStr">
        <is>
          <t>Clearance Import</t>
        </is>
      </c>
      <c r="C2305" s="462" t="inlineStr">
        <is>
          <t>ហាវតាយ អ៊ិនធើណេសិនណល ឡូជីស្ទីក ឯ.ក</t>
        </is>
      </c>
      <c r="D2305" s="462" t="inlineStr">
        <is>
          <t>K007-902202863</t>
        </is>
      </c>
      <c r="E2305" s="462" t="inlineStr">
        <is>
          <t>HT230072</t>
        </is>
      </c>
      <c r="F2305" s="463" t="n">
        <v>45077</v>
      </c>
      <c r="G2305" s="464" t="n">
        <v>251076</v>
      </c>
      <c r="H2305" s="462" t="n"/>
      <c r="I2305" s="464">
        <f>G2305</f>
        <v/>
      </c>
      <c r="J2305" s="462">
        <f>IF(AND(Q2305=TRUE, R2305=TRUE, S2305=TRUE), IF(W2305&lt;-0.05, "អនុញ្ញាត (អ្នកផ្គត់ផ្គង់ប្រកាសខ្វះ)", "បានប្រកាស (អនុញ្ញាត)"), IF(AND(Q2305=FALSE, R2305=FALSE, S2305=FALSE), "ព្យួរទុក (មិនមានទិន្នន័យ)", "ប្រកាសខុស (ព្យួរទុក)"))</f>
        <v/>
      </c>
      <c r="K2305" s="462" t="inlineStr"/>
      <c r="L2305" s="462" t="inlineStr"/>
      <c r="M2305" s="464">
        <f>AH2305</f>
        <v/>
      </c>
      <c r="N2305" s="464">
        <f>IF(W2305&lt;0,AH2305,I2305)</f>
        <v/>
      </c>
      <c r="O2305" s="464">
        <f>I2305-M2305</f>
        <v/>
      </c>
      <c r="P2305" s="462" t="n"/>
      <c r="Q2305" s="462">
        <f>V2305=W2305</f>
        <v/>
      </c>
      <c r="R2305" s="462">
        <f>AND(MONTH(F2305)=MONTH(X2305), YEAR(F2305)=YEAR(X2305))</f>
        <v/>
      </c>
      <c r="S2305" s="462">
        <f>AC2305="L001-901905215"</f>
        <v/>
      </c>
      <c r="T2305" s="464">
        <f>G2305-AH2305</f>
        <v/>
      </c>
      <c r="U2305" s="462" t="n"/>
      <c r="V2305" s="462" t="inlineStr">
        <is>
          <t>HT230072</t>
        </is>
      </c>
      <c r="W2305" s="462" t="inlineStr">
        <is>
          <t>HT230072</t>
        </is>
      </c>
      <c r="X2305" s="463" t="n">
        <v>45077</v>
      </c>
      <c r="Y2305" s="462" t="inlineStr">
        <is>
          <t>HT230072</t>
        </is>
      </c>
      <c r="Z2305" s="462" t="inlineStr"/>
      <c r="AA2305" s="462" t="inlineStr">
        <is>
          <t>បុគ្គលជាប់អាករ</t>
        </is>
      </c>
      <c r="AB2305" s="462" t="inlineStr">
        <is>
          <t>L001-901905215</t>
        </is>
      </c>
      <c r="AC2305" s="462" t="inlineStr">
        <is>
          <t>វីអ៊ីស៊ិន (ខេមបូឌា) អ៊ិនដាសស្ទ្រី ឯ.ក</t>
        </is>
      </c>
      <c r="AD2305" s="464" t="n">
        <v>2761836</v>
      </c>
      <c r="AE2305" s="464" t="n">
        <v>2510760</v>
      </c>
      <c r="AF2305" s="464" t="n">
        <v>0</v>
      </c>
      <c r="AG2305" s="464" t="n">
        <v>0</v>
      </c>
      <c r="AH2305" s="464" t="n">
        <v>251076</v>
      </c>
      <c r="AI2305" s="464" t="n">
        <v>0</v>
      </c>
      <c r="AJ2305" s="464" t="n">
        <v>0</v>
      </c>
      <c r="AK2305" s="464" t="n">
        <v>0</v>
      </c>
      <c r="AL2305" s="464" t="n">
        <v>0</v>
      </c>
      <c r="AM2305" s="464" t="n">
        <v>0</v>
      </c>
      <c r="AN2305" s="464" t="n">
        <v>0</v>
      </c>
      <c r="AO2305" s="464" t="n">
        <v>0</v>
      </c>
      <c r="AP2305" s="464" t="n">
        <v>0</v>
      </c>
      <c r="AQ2305" s="462" t="inlineStr"/>
      <c r="AR2305" s="462" t="inlineStr">
        <is>
          <t>Trucking service</t>
        </is>
      </c>
      <c r="AS2305" s="462" t="inlineStr">
        <is>
          <t>បានប្រកាសពន្ធ</t>
        </is>
      </c>
    </row>
    <row r="2306">
      <c r="A2306" s="461" t="n">
        <v>2298</v>
      </c>
      <c r="B2306" s="462" t="inlineStr">
        <is>
          <t>CLERANCE FEE</t>
        </is>
      </c>
      <c r="C2306" s="462" t="inlineStr">
        <is>
          <t>56ប៊ី-លីង សឹបផ្លាយ ឆេន មេនេចម៉ិន ឯ.ក</t>
        </is>
      </c>
      <c r="D2306" s="462" t="inlineStr">
        <is>
          <t>K004-902004795</t>
        </is>
      </c>
      <c r="E2306" s="462" t="inlineStr">
        <is>
          <t>TI2023-0570</t>
        </is>
      </c>
      <c r="F2306" s="463" t="n">
        <v>45054</v>
      </c>
      <c r="G2306" s="464" t="n">
        <v>173124</v>
      </c>
      <c r="H2306" s="462" t="n"/>
      <c r="I2306" s="464">
        <f>G2306</f>
        <v/>
      </c>
      <c r="J2306" s="462">
        <f>IF(AND(Q2306=TRUE, R2306=TRUE, S2306=TRUE), IF(W2306&lt;-0.05, "អនុញ្ញាត (អ្នកផ្គត់ផ្គង់ប្រកាសខ្វះ)", "បានប្រកាស (អនុញ្ញាត)"), IF(AND(Q2306=FALSE, R2306=FALSE, S2306=FALSE), "ព្យួរទុក (មិនមានទិន្នន័យ)", "ប្រកាសខុស (ព្យួរទុក)"))</f>
        <v/>
      </c>
      <c r="K2306" s="462" t="inlineStr"/>
      <c r="L2306" s="462" t="inlineStr"/>
      <c r="M2306" s="464">
        <f>AH2306</f>
        <v/>
      </c>
      <c r="N2306" s="464">
        <f>IF(W2306&lt;0,AH2306,I2306)</f>
        <v/>
      </c>
      <c r="O2306" s="464">
        <f>I2306-M2306</f>
        <v/>
      </c>
      <c r="P2306" s="462" t="n"/>
      <c r="Q2306" s="462">
        <f>V2306=W2306</f>
        <v/>
      </c>
      <c r="R2306" s="462">
        <f>AND(MONTH(F2306)=MONTH(X2306), YEAR(F2306)=YEAR(X2306))</f>
        <v/>
      </c>
      <c r="S2306" s="462">
        <f>AC2306="L001-901905215"</f>
        <v/>
      </c>
      <c r="T2306" s="464">
        <f>G2306-AH2306</f>
        <v/>
      </c>
      <c r="U2306" s="462" t="n"/>
      <c r="V2306" s="462" t="inlineStr">
        <is>
          <t>TI20230570</t>
        </is>
      </c>
      <c r="W2306" s="462" t="inlineStr">
        <is>
          <t>TI20230570</t>
        </is>
      </c>
      <c r="X2306" s="463" t="n">
        <v>45054</v>
      </c>
      <c r="Y2306" s="462" t="inlineStr">
        <is>
          <t>TI2023-0570</t>
        </is>
      </c>
      <c r="Z2306" s="462" t="inlineStr"/>
      <c r="AA2306" s="462" t="inlineStr">
        <is>
          <t>បុគ្គលជាប់អាករ</t>
        </is>
      </c>
      <c r="AB2306" s="462" t="inlineStr">
        <is>
          <t>L001-901905215</t>
        </is>
      </c>
      <c r="AC2306" s="462" t="inlineStr">
        <is>
          <t>វីអ៊ីស៊ិន (ខេមបូឌា) អ៊ិនដាសស្ទ្រី ឯ.ក</t>
        </is>
      </c>
      <c r="AD2306" s="464" t="n">
        <v>1904364</v>
      </c>
      <c r="AE2306" s="464" t="n">
        <v>1731240</v>
      </c>
      <c r="AF2306" s="464" t="n">
        <v>0</v>
      </c>
      <c r="AG2306" s="464" t="n">
        <v>0</v>
      </c>
      <c r="AH2306" s="464" t="n">
        <v>173124</v>
      </c>
      <c r="AI2306" s="464" t="n">
        <v>0</v>
      </c>
      <c r="AJ2306" s="464" t="n">
        <v>0</v>
      </c>
      <c r="AK2306" s="464" t="n">
        <v>0</v>
      </c>
      <c r="AL2306" s="464" t="n">
        <v>0</v>
      </c>
      <c r="AM2306" s="464" t="n">
        <v>0</v>
      </c>
      <c r="AN2306" s="464" t="n">
        <v>0</v>
      </c>
      <c r="AO2306" s="464" t="n">
        <v>0</v>
      </c>
      <c r="AP2306" s="464" t="n">
        <v>0</v>
      </c>
      <c r="AQ2306" s="462" t="inlineStr"/>
      <c r="AR2306" s="462" t="inlineStr">
        <is>
          <t>CLEARANCE FEE</t>
        </is>
      </c>
      <c r="AS2306" s="462" t="inlineStr">
        <is>
          <t>បានប្រកាសពន្ធ</t>
        </is>
      </c>
    </row>
    <row r="2307">
      <c r="A2307" s="461" t="n">
        <v>2299</v>
      </c>
      <c r="B2307" s="462" t="inlineStr">
        <is>
          <t>CLERANCE FEE</t>
        </is>
      </c>
      <c r="C2307" s="462" t="inlineStr">
        <is>
          <t>56ប៊ី-លីង សឹបផ្លាយ ឆេន មេនេចម៉ិន ឯ.ក</t>
        </is>
      </c>
      <c r="D2307" s="462" t="inlineStr">
        <is>
          <t>K004-902004795</t>
        </is>
      </c>
      <c r="E2307" s="462" t="inlineStr">
        <is>
          <t>TI2023-0536</t>
        </is>
      </c>
      <c r="F2307" s="463" t="n">
        <v>45049</v>
      </c>
      <c r="G2307" s="464" t="n">
        <v>173040</v>
      </c>
      <c r="H2307" s="462" t="n"/>
      <c r="I2307" s="464">
        <f>G2307</f>
        <v/>
      </c>
      <c r="J2307" s="462">
        <f>IF(AND(Q2307=TRUE, R2307=TRUE, S2307=TRUE), IF(W2307&lt;-0.05, "អនុញ្ញាត (អ្នកផ្គត់ផ្គង់ប្រកាសខ្វះ)", "បានប្រកាស (អនុញ្ញាត)"), IF(AND(Q2307=FALSE, R2307=FALSE, S2307=FALSE), "ព្យួរទុក (មិនមានទិន្នន័យ)", "ប្រកាសខុស (ព្យួរទុក)"))</f>
        <v/>
      </c>
      <c r="K2307" s="462" t="inlineStr"/>
      <c r="L2307" s="462" t="inlineStr"/>
      <c r="M2307" s="464">
        <f>AH2307</f>
        <v/>
      </c>
      <c r="N2307" s="464">
        <f>IF(W2307&lt;0,AH2307,I2307)</f>
        <v/>
      </c>
      <c r="O2307" s="464">
        <f>I2307-M2307</f>
        <v/>
      </c>
      <c r="P2307" s="462" t="n"/>
      <c r="Q2307" s="462">
        <f>V2307=W2307</f>
        <v/>
      </c>
      <c r="R2307" s="462">
        <f>AND(MONTH(F2307)=MONTH(X2307), YEAR(F2307)=YEAR(X2307))</f>
        <v/>
      </c>
      <c r="S2307" s="462">
        <f>AC2307="L001-901905215"</f>
        <v/>
      </c>
      <c r="T2307" s="464">
        <f>G2307-AH2307</f>
        <v/>
      </c>
      <c r="U2307" s="462" t="n"/>
      <c r="V2307" s="462" t="inlineStr">
        <is>
          <t>TI20230536</t>
        </is>
      </c>
      <c r="W2307" s="462" t="inlineStr">
        <is>
          <t>TI20230536</t>
        </is>
      </c>
      <c r="X2307" s="463" t="n">
        <v>45049</v>
      </c>
      <c r="Y2307" s="462" t="inlineStr">
        <is>
          <t>TI2023-0536</t>
        </is>
      </c>
      <c r="Z2307" s="462" t="inlineStr"/>
      <c r="AA2307" s="462" t="inlineStr">
        <is>
          <t>បុគ្គលជាប់អាករ</t>
        </is>
      </c>
      <c r="AB2307" s="462" t="inlineStr">
        <is>
          <t>L001-901905215</t>
        </is>
      </c>
      <c r="AC2307" s="462" t="inlineStr">
        <is>
          <t>វីអ៊ីស៊ិន (ខេមបូឌា) អ៊ិនដាសស្ទ្រី ឯ.ក</t>
        </is>
      </c>
      <c r="AD2307" s="464" t="n">
        <v>1903440</v>
      </c>
      <c r="AE2307" s="464" t="n">
        <v>1730400</v>
      </c>
      <c r="AF2307" s="464" t="n">
        <v>0</v>
      </c>
      <c r="AG2307" s="464" t="n">
        <v>0</v>
      </c>
      <c r="AH2307" s="464" t="n">
        <v>173040</v>
      </c>
      <c r="AI2307" s="464" t="n">
        <v>0</v>
      </c>
      <c r="AJ2307" s="464" t="n">
        <v>0</v>
      </c>
      <c r="AK2307" s="464" t="n">
        <v>0</v>
      </c>
      <c r="AL2307" s="464" t="n">
        <v>0</v>
      </c>
      <c r="AM2307" s="464" t="n">
        <v>0</v>
      </c>
      <c r="AN2307" s="464" t="n">
        <v>0</v>
      </c>
      <c r="AO2307" s="464" t="n">
        <v>0</v>
      </c>
      <c r="AP2307" s="464" t="n">
        <v>0</v>
      </c>
      <c r="AQ2307" s="462" t="inlineStr"/>
      <c r="AR2307" s="462" t="inlineStr">
        <is>
          <t>CLEARANCE FEE</t>
        </is>
      </c>
      <c r="AS2307" s="462" t="inlineStr">
        <is>
          <t>បានប្រកាសពន្ធ</t>
        </is>
      </c>
    </row>
    <row r="2308">
      <c r="A2308" s="461" t="n">
        <v>2300</v>
      </c>
      <c r="B2308" s="462" t="inlineStr">
        <is>
          <t>CLEARANCE AND TRUCKING FEE</t>
        </is>
      </c>
      <c r="C2308" s="462" t="inlineStr">
        <is>
          <t>56ប៊ី-លីង សឹបផ្លាយ ឆេន មេនេចម៉ិន ឯ.ក</t>
        </is>
      </c>
      <c r="D2308" s="462" t="inlineStr">
        <is>
          <t>K004-902004795</t>
        </is>
      </c>
      <c r="E2308" s="462" t="inlineStr">
        <is>
          <t>TI2023-0535</t>
        </is>
      </c>
      <c r="F2308" s="463" t="n">
        <v>45049</v>
      </c>
      <c r="G2308" s="464" t="n">
        <v>212180</v>
      </c>
      <c r="H2308" s="462" t="n"/>
      <c r="I2308" s="464">
        <f>G2308</f>
        <v/>
      </c>
      <c r="J2308" s="462">
        <f>IF(AND(Q2308=TRUE, R2308=TRUE, S2308=TRUE), IF(W2308&lt;-0.05, "អនុញ្ញាត (អ្នកផ្គត់ផ្គង់ប្រកាសខ្វះ)", "បានប្រកាស (អនុញ្ញាត)"), IF(AND(Q2308=FALSE, R2308=FALSE, S2308=FALSE), "ព្យួរទុក (មិនមានទិន្នន័យ)", "ប្រកាសខុស (ព្យួរទុក)"))</f>
        <v/>
      </c>
      <c r="K2308" s="462" t="inlineStr"/>
      <c r="L2308" s="462" t="inlineStr"/>
      <c r="M2308" s="464">
        <f>AH2308</f>
        <v/>
      </c>
      <c r="N2308" s="464">
        <f>IF(W2308&lt;0,AH2308,I2308)</f>
        <v/>
      </c>
      <c r="O2308" s="464">
        <f>I2308-M2308</f>
        <v/>
      </c>
      <c r="P2308" s="462" t="n"/>
      <c r="Q2308" s="462">
        <f>V2308=W2308</f>
        <v/>
      </c>
      <c r="R2308" s="462">
        <f>AND(MONTH(F2308)=MONTH(X2308), YEAR(F2308)=YEAR(X2308))</f>
        <v/>
      </c>
      <c r="S2308" s="462">
        <f>AC2308="L001-901905215"</f>
        <v/>
      </c>
      <c r="T2308" s="464">
        <f>G2308-AH2308</f>
        <v/>
      </c>
      <c r="U2308" s="462" t="n"/>
      <c r="V2308" s="462" t="inlineStr">
        <is>
          <t>TI20230535</t>
        </is>
      </c>
      <c r="W2308" s="462" t="inlineStr">
        <is>
          <t>TI20230535</t>
        </is>
      </c>
      <c r="X2308" s="463" t="n">
        <v>45049</v>
      </c>
      <c r="Y2308" s="462" t="inlineStr">
        <is>
          <t>TI2023-0535</t>
        </is>
      </c>
      <c r="Z2308" s="462" t="inlineStr"/>
      <c r="AA2308" s="462" t="inlineStr">
        <is>
          <t>បុគ្គលជាប់អាករ</t>
        </is>
      </c>
      <c r="AB2308" s="462" t="inlineStr">
        <is>
          <t>L001-901905215</t>
        </is>
      </c>
      <c r="AC2308" s="462" t="inlineStr">
        <is>
          <t>វីអ៊ីស៊ិន (ខេមបូឌា) អ៊ិនដាសស្ទ្រី ឯ.ក</t>
        </is>
      </c>
      <c r="AD2308" s="464" t="n">
        <v>2333980</v>
      </c>
      <c r="AE2308" s="464" t="n">
        <v>2121800</v>
      </c>
      <c r="AF2308" s="464" t="n">
        <v>0</v>
      </c>
      <c r="AG2308" s="464" t="n">
        <v>0</v>
      </c>
      <c r="AH2308" s="464" t="n">
        <v>212180</v>
      </c>
      <c r="AI2308" s="464" t="n">
        <v>0</v>
      </c>
      <c r="AJ2308" s="464" t="n">
        <v>0</v>
      </c>
      <c r="AK2308" s="464" t="n">
        <v>0</v>
      </c>
      <c r="AL2308" s="464" t="n">
        <v>0</v>
      </c>
      <c r="AM2308" s="464" t="n">
        <v>0</v>
      </c>
      <c r="AN2308" s="464" t="n">
        <v>0</v>
      </c>
      <c r="AO2308" s="464" t="n">
        <v>0</v>
      </c>
      <c r="AP2308" s="464" t="n">
        <v>0</v>
      </c>
      <c r="AQ2308" s="462" t="inlineStr"/>
      <c r="AR2308" s="462" t="inlineStr">
        <is>
          <t>CLEARANCE AND TRUCKING FEE</t>
        </is>
      </c>
      <c r="AS2308" s="462" t="inlineStr">
        <is>
          <t>បានប្រកាសពន្ធ</t>
        </is>
      </c>
    </row>
    <row r="2309">
      <c r="A2309" s="461" t="n">
        <v>2301</v>
      </c>
      <c r="B2309" s="462" t="inlineStr">
        <is>
          <t>CLERANCE FEE</t>
        </is>
      </c>
      <c r="C2309" s="462" t="inlineStr">
        <is>
          <t>56ប៊ី-លីង សឹបផ្លាយ ឆេន មេនេចម៉ិន ឯ.ក</t>
        </is>
      </c>
      <c r="D2309" s="462" t="inlineStr">
        <is>
          <t>K004-902004795</t>
        </is>
      </c>
      <c r="E2309" s="462" t="inlineStr">
        <is>
          <t>TI2023-0534</t>
        </is>
      </c>
      <c r="F2309" s="463" t="n">
        <v>45049</v>
      </c>
      <c r="G2309" s="464" t="n">
        <v>173040</v>
      </c>
      <c r="H2309" s="462" t="n"/>
      <c r="I2309" s="464">
        <f>G2309</f>
        <v/>
      </c>
      <c r="J2309" s="462">
        <f>IF(AND(Q2309=TRUE, R2309=TRUE, S2309=TRUE), IF(W2309&lt;-0.05, "អនុញ្ញាត (អ្នកផ្គត់ផ្គង់ប្រកាសខ្វះ)", "បានប្រកាស (អនុញ្ញាត)"), IF(AND(Q2309=FALSE, R2309=FALSE, S2309=FALSE), "ព្យួរទុក (មិនមានទិន្នន័យ)", "ប្រកាសខុស (ព្យួរទុក)"))</f>
        <v/>
      </c>
      <c r="K2309" s="462" t="inlineStr"/>
      <c r="L2309" s="462" t="inlineStr"/>
      <c r="M2309" s="464">
        <f>AH2309</f>
        <v/>
      </c>
      <c r="N2309" s="464">
        <f>IF(W2309&lt;0,AH2309,I2309)</f>
        <v/>
      </c>
      <c r="O2309" s="464">
        <f>I2309-M2309</f>
        <v/>
      </c>
      <c r="P2309" s="462" t="n"/>
      <c r="Q2309" s="462">
        <f>V2309=W2309</f>
        <v/>
      </c>
      <c r="R2309" s="462">
        <f>AND(MONTH(F2309)=MONTH(X2309), YEAR(F2309)=YEAR(X2309))</f>
        <v/>
      </c>
      <c r="S2309" s="462">
        <f>AC2309="L001-901905215"</f>
        <v/>
      </c>
      <c r="T2309" s="464">
        <f>G2309-AH2309</f>
        <v/>
      </c>
      <c r="U2309" s="462" t="n"/>
      <c r="V2309" s="462" t="inlineStr">
        <is>
          <t>TI20230534</t>
        </is>
      </c>
      <c r="W2309" s="462" t="inlineStr">
        <is>
          <t>TI20230534</t>
        </is>
      </c>
      <c r="X2309" s="463" t="n">
        <v>45049</v>
      </c>
      <c r="Y2309" s="462" t="inlineStr">
        <is>
          <t>TI2023-0534</t>
        </is>
      </c>
      <c r="Z2309" s="462" t="inlineStr"/>
      <c r="AA2309" s="462" t="inlineStr">
        <is>
          <t>បុគ្គលជាប់អាករ</t>
        </is>
      </c>
      <c r="AB2309" s="462" t="inlineStr">
        <is>
          <t>L001-901905215</t>
        </is>
      </c>
      <c r="AC2309" s="462" t="inlineStr">
        <is>
          <t>វីអ៊ីស៊ិន (ខេមបូឌា) អ៊ិនដាសស្ទ្រី ឯ.ក</t>
        </is>
      </c>
      <c r="AD2309" s="464" t="n">
        <v>1903440</v>
      </c>
      <c r="AE2309" s="464" t="n">
        <v>1730400</v>
      </c>
      <c r="AF2309" s="464" t="n">
        <v>0</v>
      </c>
      <c r="AG2309" s="464" t="n">
        <v>0</v>
      </c>
      <c r="AH2309" s="464" t="n">
        <v>173040</v>
      </c>
      <c r="AI2309" s="464" t="n">
        <v>0</v>
      </c>
      <c r="AJ2309" s="464" t="n">
        <v>0</v>
      </c>
      <c r="AK2309" s="464" t="n">
        <v>0</v>
      </c>
      <c r="AL2309" s="464" t="n">
        <v>0</v>
      </c>
      <c r="AM2309" s="464" t="n">
        <v>0</v>
      </c>
      <c r="AN2309" s="464" t="n">
        <v>0</v>
      </c>
      <c r="AO2309" s="464" t="n">
        <v>0</v>
      </c>
      <c r="AP2309" s="464" t="n">
        <v>0</v>
      </c>
      <c r="AQ2309" s="462" t="inlineStr"/>
      <c r="AR2309" s="462" t="inlineStr">
        <is>
          <t>CLEARANCE FEE</t>
        </is>
      </c>
      <c r="AS2309" s="462" t="inlineStr">
        <is>
          <t>បានប្រកាសពន្ធ</t>
        </is>
      </c>
    </row>
    <row r="2310">
      <c r="A2310" s="461" t="n">
        <v>2302</v>
      </c>
      <c r="B2310" s="462" t="inlineStr">
        <is>
          <t>Document Charge</t>
        </is>
      </c>
      <c r="C2310" s="462" t="inlineStr">
        <is>
          <t>ហេកធ័រ ត្រេនស្ព័រថេសិន (ខេមបូឌា) ឯ.ក</t>
        </is>
      </c>
      <c r="D2310" s="462" t="inlineStr">
        <is>
          <t>K002-901900264</t>
        </is>
      </c>
      <c r="E2310" s="462" t="inlineStr">
        <is>
          <t>23000839</t>
        </is>
      </c>
      <c r="F2310" s="463" t="n">
        <v>45055</v>
      </c>
      <c r="G2310" s="464" t="n">
        <v>189888</v>
      </c>
      <c r="H2310" s="462" t="n"/>
      <c r="I2310" s="464">
        <f>G2310</f>
        <v/>
      </c>
      <c r="J2310" s="462">
        <f>IF(AND(Q2310=TRUE, R2310=TRUE, S2310=TRUE), IF(W2310&lt;-0.05, "អនុញ្ញាត (អ្នកផ្គត់ផ្គង់ប្រកាសខ្វះ)", "បានប្រកាស (អនុញ្ញាត)"), IF(AND(Q2310=FALSE, R2310=FALSE, S2310=FALSE), "ព្យួរទុក (មិនមានទិន្នន័យ)", "ប្រកាសខុស (ព្យួរទុក)"))</f>
        <v/>
      </c>
      <c r="K2310" s="462" t="inlineStr"/>
      <c r="L2310" s="462" t="inlineStr"/>
      <c r="M2310" s="464">
        <f>AH2310</f>
        <v/>
      </c>
      <c r="N2310" s="464">
        <f>IF(W2310&lt;0,AH2310,I2310)</f>
        <v/>
      </c>
      <c r="O2310" s="464">
        <f>I2310-M2310</f>
        <v/>
      </c>
      <c r="P2310" s="462" t="n"/>
      <c r="Q2310" s="462">
        <f>V2310=W2310</f>
        <v/>
      </c>
      <c r="R2310" s="462">
        <f>AND(MONTH(F2310)=MONTH(X2310), YEAR(F2310)=YEAR(X2310))</f>
        <v/>
      </c>
      <c r="S2310" s="462">
        <f>AC2310="L001-901905215"</f>
        <v/>
      </c>
      <c r="T2310" s="464">
        <f>G2310-AH2310</f>
        <v/>
      </c>
      <c r="U2310" s="462" t="n"/>
      <c r="V2310" s="462" t="inlineStr">
        <is>
          <t>23000839</t>
        </is>
      </c>
      <c r="W2310" s="462" t="inlineStr">
        <is>
          <t>23000839</t>
        </is>
      </c>
      <c r="X2310" s="463" t="n">
        <v>45055</v>
      </c>
      <c r="Y2310" s="462" t="inlineStr">
        <is>
          <t>23000839</t>
        </is>
      </c>
      <c r="Z2310" s="462" t="inlineStr"/>
      <c r="AA2310" s="462" t="inlineStr">
        <is>
          <t>បុគ្គលជាប់អាករ</t>
        </is>
      </c>
      <c r="AB2310" s="462" t="inlineStr">
        <is>
          <t>L001-901905215</t>
        </is>
      </c>
      <c r="AC2310" s="462" t="inlineStr">
        <is>
          <t>វីអ៊ីស៊ិន (ខេមបូឌា) អ៊ិនដាសស្ទ្រី ឯ.ក</t>
        </is>
      </c>
      <c r="AD2310" s="464" t="n">
        <v>2082696</v>
      </c>
      <c r="AE2310" s="464" t="n">
        <v>1893360</v>
      </c>
      <c r="AF2310" s="464" t="n">
        <v>0</v>
      </c>
      <c r="AG2310" s="464" t="n">
        <v>0</v>
      </c>
      <c r="AH2310" s="464" t="n">
        <v>189336</v>
      </c>
      <c r="AI2310" s="464" t="n">
        <v>0</v>
      </c>
      <c r="AJ2310" s="464" t="n">
        <v>0</v>
      </c>
      <c r="AK2310" s="464" t="n">
        <v>0</v>
      </c>
      <c r="AL2310" s="464" t="n">
        <v>0</v>
      </c>
      <c r="AM2310" s="464" t="n">
        <v>0</v>
      </c>
      <c r="AN2310" s="464" t="n">
        <v>0</v>
      </c>
      <c r="AO2310" s="464" t="n">
        <v>0</v>
      </c>
      <c r="AP2310" s="464" t="n">
        <v>0</v>
      </c>
      <c r="AQ2310" s="462" t="inlineStr"/>
      <c r="AR2310" s="462" t="inlineStr">
        <is>
          <t>CY THC</t>
        </is>
      </c>
      <c r="AS2310" s="462" t="inlineStr">
        <is>
          <t>បានប្រកាសពន្ធ</t>
        </is>
      </c>
    </row>
    <row r="2311">
      <c r="A2311" s="461" t="n">
        <v>2303</v>
      </c>
      <c r="B2311" s="462" t="inlineStr">
        <is>
          <t>CLERANCE FEE</t>
        </is>
      </c>
      <c r="C2311" s="462" t="inlineStr">
        <is>
          <t>56ប៊ី-លីង សឹបផ្លាយ ឆេន មេនេចម៉ិន ឯ.ក</t>
        </is>
      </c>
      <c r="D2311" s="462" t="inlineStr">
        <is>
          <t>K004-902004795</t>
        </is>
      </c>
      <c r="E2311" s="462" t="inlineStr">
        <is>
          <t>TI2023-0533</t>
        </is>
      </c>
      <c r="F2311" s="463" t="n">
        <v>45049</v>
      </c>
      <c r="G2311" s="464" t="n">
        <v>173040</v>
      </c>
      <c r="H2311" s="462" t="n"/>
      <c r="I2311" s="464">
        <f>G2311</f>
        <v/>
      </c>
      <c r="J2311" s="462">
        <f>IF(AND(Q2311=TRUE, R2311=TRUE, S2311=TRUE), IF(W2311&lt;-0.05, "អនុញ្ញាត (អ្នកផ្គត់ផ្គង់ប្រកាសខ្វះ)", "បានប្រកាស (អនុញ្ញាត)"), IF(AND(Q2311=FALSE, R2311=FALSE, S2311=FALSE), "ព្យួរទុក (មិនមានទិន្នន័យ)", "ប្រកាសខុស (ព្យួរទុក)"))</f>
        <v/>
      </c>
      <c r="K2311" s="462" t="inlineStr"/>
      <c r="L2311" s="462" t="inlineStr"/>
      <c r="M2311" s="464">
        <f>AH2311</f>
        <v/>
      </c>
      <c r="N2311" s="464">
        <f>IF(W2311&lt;0,AH2311,I2311)</f>
        <v/>
      </c>
      <c r="O2311" s="464">
        <f>I2311-M2311</f>
        <v/>
      </c>
      <c r="P2311" s="462" t="n"/>
      <c r="Q2311" s="462">
        <f>V2311=W2311</f>
        <v/>
      </c>
      <c r="R2311" s="462">
        <f>AND(MONTH(F2311)=MONTH(X2311), YEAR(F2311)=YEAR(X2311))</f>
        <v/>
      </c>
      <c r="S2311" s="462">
        <f>AC2311="L001-901905215"</f>
        <v/>
      </c>
      <c r="T2311" s="464">
        <f>G2311-AH2311</f>
        <v/>
      </c>
      <c r="U2311" s="462" t="n"/>
      <c r="V2311" s="462" t="inlineStr">
        <is>
          <t>TI20230533</t>
        </is>
      </c>
      <c r="W2311" s="462" t="inlineStr">
        <is>
          <t>TI20230533</t>
        </is>
      </c>
      <c r="X2311" s="463" t="n">
        <v>45049</v>
      </c>
      <c r="Y2311" s="462" t="inlineStr">
        <is>
          <t>TI2023-0533</t>
        </is>
      </c>
      <c r="Z2311" s="462" t="inlineStr"/>
      <c r="AA2311" s="462" t="inlineStr">
        <is>
          <t>បុគ្គលជាប់អាករ</t>
        </is>
      </c>
      <c r="AB2311" s="462" t="inlineStr">
        <is>
          <t>L001-901905215</t>
        </is>
      </c>
      <c r="AC2311" s="462" t="inlineStr">
        <is>
          <t>វីអ៊ីស៊ិន (ខេមបូឌា) អ៊ិនដាសស្ទ្រី ឯ.ក</t>
        </is>
      </c>
      <c r="AD2311" s="464" t="n">
        <v>1903440</v>
      </c>
      <c r="AE2311" s="464" t="n">
        <v>1730400</v>
      </c>
      <c r="AF2311" s="464" t="n">
        <v>0</v>
      </c>
      <c r="AG2311" s="464" t="n">
        <v>0</v>
      </c>
      <c r="AH2311" s="464" t="n">
        <v>173040</v>
      </c>
      <c r="AI2311" s="464" t="n">
        <v>0</v>
      </c>
      <c r="AJ2311" s="464" t="n">
        <v>0</v>
      </c>
      <c r="AK2311" s="464" t="n">
        <v>0</v>
      </c>
      <c r="AL2311" s="464" t="n">
        <v>0</v>
      </c>
      <c r="AM2311" s="464" t="n">
        <v>0</v>
      </c>
      <c r="AN2311" s="464" t="n">
        <v>0</v>
      </c>
      <c r="AO2311" s="464" t="n">
        <v>0</v>
      </c>
      <c r="AP2311" s="464" t="n">
        <v>0</v>
      </c>
      <c r="AQ2311" s="462" t="inlineStr"/>
      <c r="AR2311" s="462" t="inlineStr">
        <is>
          <t>CLEARANCE FEE</t>
        </is>
      </c>
      <c r="AS2311" s="462" t="inlineStr">
        <is>
          <t>បានប្រកាសពន្ធ</t>
        </is>
      </c>
    </row>
    <row r="2312">
      <c r="A2312" s="461" t="n">
        <v>2304</v>
      </c>
      <c r="B2312" s="462" t="inlineStr">
        <is>
          <t>LIFT OFF</t>
        </is>
      </c>
      <c r="C2312" s="462" t="inlineStr">
        <is>
          <t>កំពង់ផែស្វយ័តភ្នំពេញ "ក.ស.ភ"</t>
        </is>
      </c>
      <c r="D2312" s="462" t="inlineStr">
        <is>
          <t>L001-100044999</t>
        </is>
      </c>
      <c r="E2312" s="462" t="inlineStr">
        <is>
          <t>INV20230522514</t>
        </is>
      </c>
      <c r="F2312" s="463" t="n">
        <v>45049</v>
      </c>
      <c r="G2312" s="464" t="n">
        <v>29664</v>
      </c>
      <c r="H2312" s="462" t="n"/>
      <c r="I2312" s="464">
        <f>G2312</f>
        <v/>
      </c>
      <c r="J2312" s="462">
        <f>IF(AND(Q2312=TRUE, R2312=TRUE, S2312=TRUE), IF(W2312&lt;-0.05, "អនុញ្ញាត (អ្នកផ្គត់ផ្គង់ប្រកាសខ្វះ)", "បានប្រកាស (អនុញ្ញាត)"), IF(AND(Q2312=FALSE, R2312=FALSE, S2312=FALSE), "ព្យួរទុក (មិនមានទិន្នន័យ)", "ប្រកាសខុស (ព្យួរទុក)"))</f>
        <v/>
      </c>
      <c r="K2312" s="462" t="inlineStr"/>
      <c r="L2312" s="462" t="inlineStr"/>
      <c r="M2312" s="464">
        <f>AH2312</f>
        <v/>
      </c>
      <c r="N2312" s="464">
        <f>IF(W2312&lt;0,AH2312,I2312)</f>
        <v/>
      </c>
      <c r="O2312" s="464">
        <f>I2312-M2312</f>
        <v/>
      </c>
      <c r="P2312" s="462" t="n"/>
      <c r="Q2312" s="462">
        <f>V2312=W2312</f>
        <v/>
      </c>
      <c r="R2312" s="462">
        <f>AND(MONTH(F2312)=MONTH(X2312), YEAR(F2312)=YEAR(X2312))</f>
        <v/>
      </c>
      <c r="S2312" s="462">
        <f>AC2312="L001-901905215"</f>
        <v/>
      </c>
      <c r="T2312" s="464">
        <f>G2312-AH2312</f>
        <v/>
      </c>
      <c r="U2312" s="462" t="n"/>
      <c r="V2312" s="462" t="inlineStr">
        <is>
          <t>INV20230522514</t>
        </is>
      </c>
      <c r="W2312" s="462" t="inlineStr"/>
      <c r="X2312" s="499" t="n"/>
      <c r="Y2312" s="462" t="n"/>
      <c r="Z2312" s="462" t="n"/>
      <c r="AA2312" s="462" t="n"/>
      <c r="AB2312" s="462" t="n"/>
      <c r="AC2312" s="462" t="n"/>
      <c r="AD2312" s="462" t="n"/>
      <c r="AE2312" s="462" t="n"/>
      <c r="AF2312" s="462" t="n"/>
      <c r="AG2312" s="462" t="n"/>
      <c r="AH2312" s="462" t="n"/>
      <c r="AI2312" s="462" t="n"/>
      <c r="AJ2312" s="462" t="n"/>
      <c r="AK2312" s="462" t="n"/>
      <c r="AL2312" s="462" t="n"/>
      <c r="AM2312" s="462" t="n"/>
      <c r="AN2312" s="462" t="n"/>
      <c r="AO2312" s="462" t="n"/>
      <c r="AP2312" s="462" t="n"/>
      <c r="AQ2312" s="462" t="n"/>
      <c r="AR2312" s="462" t="n"/>
      <c r="AS2312" s="462" t="n"/>
    </row>
    <row r="2313">
      <c r="A2313" s="461" t="n">
        <v>2305</v>
      </c>
      <c r="B2313" s="462" t="inlineStr">
        <is>
          <t>LIFT ON AND LIFT OFF</t>
        </is>
      </c>
      <c r="C2313" s="462" t="inlineStr">
        <is>
          <t>កំពង់ផែស្វយ័តក្រុងព្រះសីហនុ</t>
        </is>
      </c>
      <c r="D2313" s="462" t="inlineStr">
        <is>
          <t>L001-100044638</t>
        </is>
      </c>
      <c r="E2313" s="462" t="inlineStr">
        <is>
          <t>079061</t>
        </is>
      </c>
      <c r="F2313" s="463" t="n">
        <v>45068</v>
      </c>
      <c r="G2313" s="464" t="n">
        <v>23433</v>
      </c>
      <c r="H2313" s="462" t="n"/>
      <c r="I2313" s="464">
        <f>G2313</f>
        <v/>
      </c>
      <c r="J2313" s="462">
        <f>IF(AND(Q2313=TRUE, R2313=TRUE, S2313=TRUE), IF(W2313&lt;-0.05, "អនុញ្ញាត (អ្នកផ្គត់ផ្គង់ប្រកាសខ្វះ)", "បានប្រកាស (អនុញ្ញាត)"), IF(AND(Q2313=FALSE, R2313=FALSE, S2313=FALSE), "ព្យួរទុក (មិនមានទិន្នន័យ)", "ប្រកាសខុស (ព្យួរទុក)"))</f>
        <v/>
      </c>
      <c r="K2313" s="462" t="inlineStr"/>
      <c r="L2313" s="462" t="inlineStr"/>
      <c r="M2313" s="464">
        <f>AH2313</f>
        <v/>
      </c>
      <c r="N2313" s="464">
        <f>IF(W2313&lt;0,AH2313,I2313)</f>
        <v/>
      </c>
      <c r="O2313" s="464">
        <f>I2313-M2313</f>
        <v/>
      </c>
      <c r="P2313" s="462" t="n"/>
      <c r="Q2313" s="462">
        <f>V2313=W2313</f>
        <v/>
      </c>
      <c r="R2313" s="462">
        <f>AND(MONTH(F2313)=MONTH(X2313), YEAR(F2313)=YEAR(X2313))</f>
        <v/>
      </c>
      <c r="S2313" s="462">
        <f>AC2313="L001-901905215"</f>
        <v/>
      </c>
      <c r="T2313" s="464">
        <f>G2313-AH2313</f>
        <v/>
      </c>
      <c r="U2313" s="462" t="n"/>
      <c r="V2313" s="462" t="inlineStr">
        <is>
          <t>079061</t>
        </is>
      </c>
      <c r="W2313" s="462" t="inlineStr"/>
      <c r="X2313" s="499" t="n"/>
      <c r="Y2313" s="462" t="n"/>
      <c r="Z2313" s="462" t="n"/>
      <c r="AA2313" s="462" t="n"/>
      <c r="AB2313" s="462" t="n"/>
      <c r="AC2313" s="462" t="n"/>
      <c r="AD2313" s="462" t="n"/>
      <c r="AE2313" s="462" t="n"/>
      <c r="AF2313" s="462" t="n"/>
      <c r="AG2313" s="462" t="n"/>
      <c r="AH2313" s="462" t="n"/>
      <c r="AI2313" s="462" t="n"/>
      <c r="AJ2313" s="462" t="n"/>
      <c r="AK2313" s="462" t="n"/>
      <c r="AL2313" s="462" t="n"/>
      <c r="AM2313" s="462" t="n"/>
      <c r="AN2313" s="462" t="n"/>
      <c r="AO2313" s="462" t="n"/>
      <c r="AP2313" s="462" t="n"/>
      <c r="AQ2313" s="462" t="n"/>
      <c r="AR2313" s="462" t="n"/>
      <c r="AS2313" s="462" t="n"/>
    </row>
    <row r="2314">
      <c r="A2314" s="461" t="n">
        <v>2306</v>
      </c>
      <c r="B2314" s="462" t="inlineStr">
        <is>
          <t>Document Charge</t>
        </is>
      </c>
      <c r="C2314" s="462" t="inlineStr">
        <is>
          <t>អេសអាយធីស៊ី ខិនថេនើរ ឡាញ (ខេមបូឌា)</t>
        </is>
      </c>
      <c r="D2314" s="462" t="inlineStr">
        <is>
          <t>L001-107035863</t>
        </is>
      </c>
      <c r="E2314" s="462" t="inlineStr">
        <is>
          <t>SITC2023-011550</t>
        </is>
      </c>
      <c r="F2314" s="463" t="n">
        <v>45063</v>
      </c>
      <c r="G2314" s="464" t="n">
        <v>141864</v>
      </c>
      <c r="H2314" s="462" t="n"/>
      <c r="I2314" s="464">
        <f>G2314</f>
        <v/>
      </c>
      <c r="J2314" s="462">
        <f>IF(AND(Q2314=TRUE, R2314=TRUE, S2314=TRUE), IF(W2314&lt;-0.05, "អនុញ្ញាត (អ្នកផ្គត់ផ្គង់ប្រកាសខ្វះ)", "បានប្រកាស (អនុញ្ញាត)"), IF(AND(Q2314=FALSE, R2314=FALSE, S2314=FALSE), "ព្យួរទុក (មិនមានទិន្នន័យ)", "ប្រកាសខុស (ព្យួរទុក)"))</f>
        <v/>
      </c>
      <c r="K2314" s="462" t="inlineStr"/>
      <c r="L2314" s="462" t="inlineStr"/>
      <c r="M2314" s="464">
        <f>AH2314</f>
        <v/>
      </c>
      <c r="N2314" s="464">
        <f>IF(W2314&lt;0,AH2314,I2314)</f>
        <v/>
      </c>
      <c r="O2314" s="464">
        <f>I2314-M2314</f>
        <v/>
      </c>
      <c r="P2314" s="462" t="n"/>
      <c r="Q2314" s="462">
        <f>V2314=W2314</f>
        <v/>
      </c>
      <c r="R2314" s="462">
        <f>AND(MONTH(F2314)=MONTH(X2314), YEAR(F2314)=YEAR(X2314))</f>
        <v/>
      </c>
      <c r="S2314" s="462">
        <f>AC2314="L001-901905215"</f>
        <v/>
      </c>
      <c r="T2314" s="464">
        <f>G2314-AH2314</f>
        <v/>
      </c>
      <c r="U2314" s="462" t="n"/>
      <c r="V2314" s="462" t="inlineStr">
        <is>
          <t>SITC2023011550</t>
        </is>
      </c>
      <c r="W2314" s="462" t="inlineStr">
        <is>
          <t>SITC2023011550</t>
        </is>
      </c>
      <c r="X2314" s="463" t="n">
        <v>45063</v>
      </c>
      <c r="Y2314" s="462" t="inlineStr">
        <is>
          <t>SITC2023-011550</t>
        </is>
      </c>
      <c r="Z2314" s="462" t="inlineStr"/>
      <c r="AA2314" s="462" t="inlineStr">
        <is>
          <t>បុគ្គលជាប់អាករ</t>
        </is>
      </c>
      <c r="AB2314" s="462" t="inlineStr">
        <is>
          <t>L001-901905215</t>
        </is>
      </c>
      <c r="AC2314" s="462" t="inlineStr">
        <is>
          <t>វីអ៊ីស៊ិន (ខេមបូឌា) អ៊ិនដាសស្ទ្រី ឯ.ក</t>
        </is>
      </c>
      <c r="AD2314" s="464" t="n">
        <v>1560504</v>
      </c>
      <c r="AE2314" s="464" t="n">
        <v>1418640</v>
      </c>
      <c r="AF2314" s="464" t="n">
        <v>0</v>
      </c>
      <c r="AG2314" s="464" t="n">
        <v>0</v>
      </c>
      <c r="AH2314" s="464" t="n">
        <v>141864</v>
      </c>
      <c r="AI2314" s="464" t="n">
        <v>0</v>
      </c>
      <c r="AJ2314" s="464" t="n">
        <v>0</v>
      </c>
      <c r="AK2314" s="464" t="n">
        <v>0</v>
      </c>
      <c r="AL2314" s="464" t="n">
        <v>0</v>
      </c>
      <c r="AM2314" s="464" t="n">
        <v>0</v>
      </c>
      <c r="AN2314" s="464" t="n">
        <v>0</v>
      </c>
      <c r="AO2314" s="464" t="n">
        <v>0</v>
      </c>
      <c r="AP2314" s="464" t="n">
        <v>0</v>
      </c>
      <c r="AQ2314" s="462" t="inlineStr"/>
      <c r="AR2314" s="462" t="inlineStr">
        <is>
          <t>KHDOC,KHTHC,KHCIC,EIB,EMF</t>
        </is>
      </c>
      <c r="AS2314" s="462" t="inlineStr">
        <is>
          <t>បានប្រកាសពន្ធ</t>
        </is>
      </c>
    </row>
    <row r="2315">
      <c r="A2315" s="461" t="n">
        <v>2307</v>
      </c>
      <c r="B2315" s="462" t="inlineStr">
        <is>
          <t>Export Charge</t>
        </is>
      </c>
      <c r="C2315" s="462" t="inlineStr">
        <is>
          <t>ឆាយ ដា ឡូយីស្ទីក</t>
        </is>
      </c>
      <c r="D2315" s="462" t="inlineStr">
        <is>
          <t>L001-100063098</t>
        </is>
      </c>
      <c r="E2315" s="462" t="inlineStr">
        <is>
          <t>2305004459</t>
        </is>
      </c>
      <c r="F2315" s="463" t="n">
        <v>45048</v>
      </c>
      <c r="G2315" s="464" t="n">
        <v>90206</v>
      </c>
      <c r="H2315" s="462" t="n"/>
      <c r="I2315" s="464">
        <f>G2315</f>
        <v/>
      </c>
      <c r="J2315" s="462">
        <f>IF(AND(Q2315=TRUE, R2315=TRUE, S2315=TRUE), IF(W2315&lt;-0.05, "អនុញ្ញាត (អ្នកផ្គត់ផ្គង់ប្រកាសខ្វះ)", "បានប្រកាស (អនុញ្ញាត)"), IF(AND(Q2315=FALSE, R2315=FALSE, S2315=FALSE), "ព្យួរទុក (មិនមានទិន្នន័យ)", "ប្រកាសខុស (ព្យួរទុក)"))</f>
        <v/>
      </c>
      <c r="K2315" s="462" t="inlineStr"/>
      <c r="L2315" s="462" t="inlineStr"/>
      <c r="M2315" s="464">
        <f>AH2315</f>
        <v/>
      </c>
      <c r="N2315" s="464">
        <f>IF(W2315&lt;0,AH2315,I2315)</f>
        <v/>
      </c>
      <c r="O2315" s="464">
        <f>I2315-M2315</f>
        <v/>
      </c>
      <c r="P2315" s="462" t="n"/>
      <c r="Q2315" s="462">
        <f>V2315=W2315</f>
        <v/>
      </c>
      <c r="R2315" s="462">
        <f>AND(MONTH(F2315)=MONTH(X2315), YEAR(F2315)=YEAR(X2315))</f>
        <v/>
      </c>
      <c r="S2315" s="462">
        <f>AC2315="L001-901905215"</f>
        <v/>
      </c>
      <c r="T2315" s="464">
        <f>G2315-AH2315</f>
        <v/>
      </c>
      <c r="U2315" s="462" t="n"/>
      <c r="V2315" s="462" t="inlineStr">
        <is>
          <t>2305004459</t>
        </is>
      </c>
      <c r="W2315" s="462" t="inlineStr">
        <is>
          <t>2305004459</t>
        </is>
      </c>
      <c r="X2315" s="463" t="n">
        <v>45048</v>
      </c>
      <c r="Y2315" s="462" t="inlineStr">
        <is>
          <t>2305004459</t>
        </is>
      </c>
      <c r="Z2315" s="462" t="inlineStr"/>
      <c r="AA2315" s="462" t="inlineStr">
        <is>
          <t>បុគ្គលជាប់អាករ</t>
        </is>
      </c>
      <c r="AB2315" s="462" t="inlineStr">
        <is>
          <t>L001-901905215</t>
        </is>
      </c>
      <c r="AC2315" s="462" t="inlineStr">
        <is>
          <t>វីអ៊ីស៊ិន (ខេមបូឌា) អ៊ិនដាសស្ទ្រី ឯ.ក</t>
        </is>
      </c>
      <c r="AD2315" s="464" t="n">
        <v>992267</v>
      </c>
      <c r="AE2315" s="464" t="n">
        <v>902061</v>
      </c>
      <c r="AF2315" s="464" t="n">
        <v>0</v>
      </c>
      <c r="AG2315" s="464" t="n">
        <v>0</v>
      </c>
      <c r="AH2315" s="464" t="n">
        <v>90206</v>
      </c>
      <c r="AI2315" s="464" t="n">
        <v>0</v>
      </c>
      <c r="AJ2315" s="464" t="n">
        <v>0</v>
      </c>
      <c r="AK2315" s="464" t="n">
        <v>0</v>
      </c>
      <c r="AL2315" s="464" t="n">
        <v>0</v>
      </c>
      <c r="AM2315" s="464" t="n">
        <v>0</v>
      </c>
      <c r="AN2315" s="464" t="n">
        <v>0</v>
      </c>
      <c r="AO2315" s="464" t="n">
        <v>0</v>
      </c>
      <c r="AP2315" s="464" t="n">
        <v>0</v>
      </c>
      <c r="AQ2315" s="462" t="inlineStr"/>
      <c r="AR2315" s="462" t="inlineStr">
        <is>
          <t>Export Administration Fee</t>
        </is>
      </c>
      <c r="AS2315" s="462" t="inlineStr">
        <is>
          <t>បានប្រកាសពន្ធ</t>
        </is>
      </c>
    </row>
    <row r="2316">
      <c r="A2316" s="461" t="n">
        <v>2308</v>
      </c>
      <c r="B2316" s="462" t="inlineStr">
        <is>
          <t>CLERANCE FEE</t>
        </is>
      </c>
      <c r="C2316" s="462" t="inlineStr">
        <is>
          <t>56ប៊ី-លីង សឹបផ្លាយ ឆេន មេនេចម៉ិន ឯ.ក</t>
        </is>
      </c>
      <c r="D2316" s="462" t="inlineStr">
        <is>
          <t>K004-902004795</t>
        </is>
      </c>
      <c r="E2316" s="462" t="inlineStr">
        <is>
          <t>TI2023-0574</t>
        </is>
      </c>
      <c r="F2316" s="463" t="n">
        <v>45054</v>
      </c>
      <c r="G2316" s="464" t="n">
        <v>173124</v>
      </c>
      <c r="H2316" s="462" t="n"/>
      <c r="I2316" s="464">
        <f>G2316</f>
        <v/>
      </c>
      <c r="J2316" s="462">
        <f>IF(AND(Q2316=TRUE, R2316=TRUE, S2316=TRUE), IF(W2316&lt;-0.05, "អនុញ្ញាត (អ្នកផ្គត់ផ្គង់ប្រកាសខ្វះ)", "បានប្រកាស (អនុញ្ញាត)"), IF(AND(Q2316=FALSE, R2316=FALSE, S2316=FALSE), "ព្យួរទុក (មិនមានទិន្នន័យ)", "ប្រកាសខុស (ព្យួរទុក)"))</f>
        <v/>
      </c>
      <c r="K2316" s="462" t="inlineStr"/>
      <c r="L2316" s="462" t="inlineStr"/>
      <c r="M2316" s="464">
        <f>AH2316</f>
        <v/>
      </c>
      <c r="N2316" s="464">
        <f>IF(W2316&lt;0,AH2316,I2316)</f>
        <v/>
      </c>
      <c r="O2316" s="464">
        <f>I2316-M2316</f>
        <v/>
      </c>
      <c r="P2316" s="462" t="n"/>
      <c r="Q2316" s="462">
        <f>V2316=W2316</f>
        <v/>
      </c>
      <c r="R2316" s="462">
        <f>AND(MONTH(F2316)=MONTH(X2316), YEAR(F2316)=YEAR(X2316))</f>
        <v/>
      </c>
      <c r="S2316" s="462">
        <f>AC2316="L001-901905215"</f>
        <v/>
      </c>
      <c r="T2316" s="464">
        <f>G2316-AH2316</f>
        <v/>
      </c>
      <c r="U2316" s="462" t="n"/>
      <c r="V2316" s="462" t="inlineStr">
        <is>
          <t>TI20230574</t>
        </is>
      </c>
      <c r="W2316" s="462" t="inlineStr">
        <is>
          <t>TI20230574</t>
        </is>
      </c>
      <c r="X2316" s="463" t="n">
        <v>45054</v>
      </c>
      <c r="Y2316" s="462" t="inlineStr">
        <is>
          <t>TI2023-0574</t>
        </is>
      </c>
      <c r="Z2316" s="462" t="inlineStr"/>
      <c r="AA2316" s="462" t="inlineStr">
        <is>
          <t>បុគ្គលជាប់អាករ</t>
        </is>
      </c>
      <c r="AB2316" s="462" t="inlineStr">
        <is>
          <t>L001-901905215</t>
        </is>
      </c>
      <c r="AC2316" s="462" t="inlineStr">
        <is>
          <t>វីអ៊ីស៊ិន (ខេមបូឌា) អ៊ិនដាសស្ទ្រី ឯ.ក</t>
        </is>
      </c>
      <c r="AD2316" s="464" t="n">
        <v>1904364</v>
      </c>
      <c r="AE2316" s="464" t="n">
        <v>1731240</v>
      </c>
      <c r="AF2316" s="464" t="n">
        <v>0</v>
      </c>
      <c r="AG2316" s="464" t="n">
        <v>0</v>
      </c>
      <c r="AH2316" s="464" t="n">
        <v>173124</v>
      </c>
      <c r="AI2316" s="464" t="n">
        <v>0</v>
      </c>
      <c r="AJ2316" s="464" t="n">
        <v>0</v>
      </c>
      <c r="AK2316" s="464" t="n">
        <v>0</v>
      </c>
      <c r="AL2316" s="464" t="n">
        <v>0</v>
      </c>
      <c r="AM2316" s="464" t="n">
        <v>0</v>
      </c>
      <c r="AN2316" s="464" t="n">
        <v>0</v>
      </c>
      <c r="AO2316" s="464" t="n">
        <v>0</v>
      </c>
      <c r="AP2316" s="464" t="n">
        <v>0</v>
      </c>
      <c r="AQ2316" s="462" t="inlineStr"/>
      <c r="AR2316" s="462" t="inlineStr">
        <is>
          <t>CLEARANCE FEE</t>
        </is>
      </c>
      <c r="AS2316" s="462" t="inlineStr">
        <is>
          <t>បានប្រកាសពន្ធ</t>
        </is>
      </c>
    </row>
    <row r="2317">
      <c r="A2317" s="461" t="n">
        <v>2309</v>
      </c>
      <c r="B2317" s="462" t="inlineStr">
        <is>
          <t>HANDLING AND TRUCKING FEE</t>
        </is>
      </c>
      <c r="C2317" s="462" t="inlineStr">
        <is>
          <t>អ៊ិចស្ពែឌីធ័រ ខេមបូឌា អិលធីឌី</t>
        </is>
      </c>
      <c r="D2317" s="462" t="inlineStr">
        <is>
          <t>L001-100045898</t>
        </is>
      </c>
      <c r="E2317" s="462" t="inlineStr">
        <is>
          <t>TI-0249622</t>
        </is>
      </c>
      <c r="F2317" s="463" t="n">
        <v>45075</v>
      </c>
      <c r="G2317" s="464" t="n">
        <v>76633</v>
      </c>
      <c r="H2317" s="462" t="n"/>
      <c r="I2317" s="464">
        <f>G2317</f>
        <v/>
      </c>
      <c r="J2317" s="462">
        <f>IF(AND(Q2317=TRUE, R2317=TRUE, S2317=TRUE), IF(W2317&lt;-0.05, "អនុញ្ញាត (អ្នកផ្គត់ផ្គង់ប្រកាសខ្វះ)", "បានប្រកាស (អនុញ្ញាត)"), IF(AND(Q2317=FALSE, R2317=FALSE, S2317=FALSE), "ព្យួរទុក (មិនមានទិន្នន័យ)", "ប្រកាសខុស (ព្យួរទុក)"))</f>
        <v/>
      </c>
      <c r="K2317" s="462" t="inlineStr"/>
      <c r="L2317" s="462" t="inlineStr"/>
      <c r="M2317" s="464">
        <f>AH2317</f>
        <v/>
      </c>
      <c r="N2317" s="464">
        <f>IF(W2317&lt;0,AH2317,I2317)</f>
        <v/>
      </c>
      <c r="O2317" s="464">
        <f>I2317-M2317</f>
        <v/>
      </c>
      <c r="P2317" s="462" t="n"/>
      <c r="Q2317" s="462">
        <f>V2317=W2317</f>
        <v/>
      </c>
      <c r="R2317" s="462">
        <f>AND(MONTH(F2317)=MONTH(X2317), YEAR(F2317)=YEAR(X2317))</f>
        <v/>
      </c>
      <c r="S2317" s="462">
        <f>AC2317="L001-901905215"</f>
        <v/>
      </c>
      <c r="T2317" s="464">
        <f>G2317-AH2317</f>
        <v/>
      </c>
      <c r="U2317" s="462" t="n"/>
      <c r="V2317" s="462" t="inlineStr">
        <is>
          <t>TI0249622</t>
        </is>
      </c>
      <c r="W2317" s="462" t="inlineStr">
        <is>
          <t>TI0249622</t>
        </is>
      </c>
      <c r="X2317" s="463" t="n">
        <v>45075</v>
      </c>
      <c r="Y2317" s="462" t="inlineStr">
        <is>
          <t>TI-0249622</t>
        </is>
      </c>
      <c r="Z2317" s="462" t="inlineStr"/>
      <c r="AA2317" s="462" t="inlineStr">
        <is>
          <t>បុគ្គលជាប់អាករ</t>
        </is>
      </c>
      <c r="AB2317" s="462" t="inlineStr">
        <is>
          <t>L001-901905215</t>
        </is>
      </c>
      <c r="AC2317" s="462" t="inlineStr">
        <is>
          <t>វីអ៊ីស៊ិន (ខេមបូឌា) អ៊ិនដាសស្ទ្រី ឯ.ក</t>
        </is>
      </c>
      <c r="AD2317" s="464" t="n">
        <v>842877</v>
      </c>
      <c r="AE2317" s="464" t="n">
        <v>766252</v>
      </c>
      <c r="AF2317" s="464" t="n">
        <v>0</v>
      </c>
      <c r="AG2317" s="464" t="n">
        <v>0</v>
      </c>
      <c r="AH2317" s="464" t="n">
        <v>76625</v>
      </c>
      <c r="AI2317" s="464" t="n">
        <v>0</v>
      </c>
      <c r="AJ2317" s="464" t="n">
        <v>0</v>
      </c>
      <c r="AK2317" s="464" t="n">
        <v>0</v>
      </c>
      <c r="AL2317" s="464" t="n">
        <v>0</v>
      </c>
      <c r="AM2317" s="464" t="n">
        <v>0</v>
      </c>
      <c r="AN2317" s="464" t="n">
        <v>0</v>
      </c>
      <c r="AO2317" s="464" t="n">
        <v>0</v>
      </c>
      <c r="AP2317" s="464" t="n">
        <v>0</v>
      </c>
      <c r="AQ2317" s="462" t="inlineStr"/>
      <c r="AR2317" s="462" t="inlineStr">
        <is>
          <t>Local Charge</t>
        </is>
      </c>
      <c r="AS2317" s="462" t="inlineStr">
        <is>
          <t>បានប្រកាសពន្ធ</t>
        </is>
      </c>
    </row>
    <row r="2318">
      <c r="A2318" s="461" t="n">
        <v>2310</v>
      </c>
      <c r="B2318" s="462" t="inlineStr">
        <is>
          <t>CLERANCE FEE</t>
        </is>
      </c>
      <c r="C2318" s="462" t="inlineStr">
        <is>
          <t>56ប៊ី-លីង សឹបផ្លាយ ឆេន មេនេចម៉ិន ឯ.ក</t>
        </is>
      </c>
      <c r="D2318" s="462" t="inlineStr">
        <is>
          <t>K004-902004795</t>
        </is>
      </c>
      <c r="E2318" s="462" t="inlineStr">
        <is>
          <t>TI2023-0573</t>
        </is>
      </c>
      <c r="F2318" s="463" t="n">
        <v>45054</v>
      </c>
      <c r="G2318" s="464" t="n">
        <v>173124</v>
      </c>
      <c r="H2318" s="462" t="n"/>
      <c r="I2318" s="464">
        <f>G2318</f>
        <v/>
      </c>
      <c r="J2318" s="462">
        <f>IF(AND(Q2318=TRUE, R2318=TRUE, S2318=TRUE), IF(W2318&lt;-0.05, "អនុញ្ញាត (អ្នកផ្គត់ផ្គង់ប្រកាសខ្វះ)", "បានប្រកាស (អនុញ្ញាត)"), IF(AND(Q2318=FALSE, R2318=FALSE, S2318=FALSE), "ព្យួរទុក (មិនមានទិន្នន័យ)", "ប្រកាសខុស (ព្យួរទុក)"))</f>
        <v/>
      </c>
      <c r="K2318" s="462" t="inlineStr"/>
      <c r="L2318" s="462" t="inlineStr"/>
      <c r="M2318" s="464">
        <f>AH2318</f>
        <v/>
      </c>
      <c r="N2318" s="464">
        <f>IF(W2318&lt;0,AH2318,I2318)</f>
        <v/>
      </c>
      <c r="O2318" s="464">
        <f>I2318-M2318</f>
        <v/>
      </c>
      <c r="P2318" s="462" t="n"/>
      <c r="Q2318" s="462">
        <f>V2318=W2318</f>
        <v/>
      </c>
      <c r="R2318" s="462">
        <f>AND(MONTH(F2318)=MONTH(X2318), YEAR(F2318)=YEAR(X2318))</f>
        <v/>
      </c>
      <c r="S2318" s="462">
        <f>AC2318="L001-901905215"</f>
        <v/>
      </c>
      <c r="T2318" s="464">
        <f>G2318-AH2318</f>
        <v/>
      </c>
      <c r="U2318" s="462" t="n"/>
      <c r="V2318" s="462" t="inlineStr">
        <is>
          <t>TI20230573</t>
        </is>
      </c>
      <c r="W2318" s="462" t="inlineStr">
        <is>
          <t>TI20230573</t>
        </is>
      </c>
      <c r="X2318" s="463" t="n">
        <v>45054</v>
      </c>
      <c r="Y2318" s="462" t="inlineStr">
        <is>
          <t>TI2023-0573</t>
        </is>
      </c>
      <c r="Z2318" s="462" t="inlineStr"/>
      <c r="AA2318" s="462" t="inlineStr">
        <is>
          <t>បុគ្គលជាប់អាករ</t>
        </is>
      </c>
      <c r="AB2318" s="462" t="inlineStr">
        <is>
          <t>L001-901905215</t>
        </is>
      </c>
      <c r="AC2318" s="462" t="inlineStr">
        <is>
          <t>វីអ៊ីស៊ិន (ខេមបូឌា) អ៊ិនដាសស្ទ្រី ឯ.ក</t>
        </is>
      </c>
      <c r="AD2318" s="464" t="n">
        <v>1904364</v>
      </c>
      <c r="AE2318" s="464" t="n">
        <v>1731240</v>
      </c>
      <c r="AF2318" s="464" t="n">
        <v>0</v>
      </c>
      <c r="AG2318" s="464" t="n">
        <v>0</v>
      </c>
      <c r="AH2318" s="464" t="n">
        <v>173124</v>
      </c>
      <c r="AI2318" s="464" t="n">
        <v>0</v>
      </c>
      <c r="AJ2318" s="464" t="n">
        <v>0</v>
      </c>
      <c r="AK2318" s="464" t="n">
        <v>0</v>
      </c>
      <c r="AL2318" s="464" t="n">
        <v>0</v>
      </c>
      <c r="AM2318" s="464" t="n">
        <v>0</v>
      </c>
      <c r="AN2318" s="464" t="n">
        <v>0</v>
      </c>
      <c r="AO2318" s="464" t="n">
        <v>0</v>
      </c>
      <c r="AP2318" s="464" t="n">
        <v>0</v>
      </c>
      <c r="AQ2318" s="462" t="inlineStr"/>
      <c r="AR2318" s="462" t="inlineStr">
        <is>
          <t>CLEARANCE FEE</t>
        </is>
      </c>
      <c r="AS2318" s="462" t="inlineStr">
        <is>
          <t>បានប្រកាសពន្ធ</t>
        </is>
      </c>
    </row>
    <row r="2319">
      <c r="A2319" s="461" t="n">
        <v>2311</v>
      </c>
      <c r="B2319" s="462" t="inlineStr">
        <is>
          <t>HANDLING AND TRUCKING FEE</t>
        </is>
      </c>
      <c r="C2319" s="462" t="inlineStr">
        <is>
          <t>អ៊ិចស្ពែឌីធ័រ ខេមបូឌា អិលធីឌី</t>
        </is>
      </c>
      <c r="D2319" s="462" t="inlineStr">
        <is>
          <t>L001-100045898</t>
        </is>
      </c>
      <c r="E2319" s="462" t="inlineStr">
        <is>
          <t>TI-0249631</t>
        </is>
      </c>
      <c r="F2319" s="463" t="n">
        <v>45075</v>
      </c>
      <c r="G2319" s="464" t="n">
        <v>57627</v>
      </c>
      <c r="H2319" s="462" t="n"/>
      <c r="I2319" s="464">
        <f>G2319</f>
        <v/>
      </c>
      <c r="J2319" s="462">
        <f>IF(AND(Q2319=TRUE, R2319=TRUE, S2319=TRUE), IF(W2319&lt;-0.05, "អនុញ្ញាត (អ្នកផ្គត់ផ្គង់ប្រកាសខ្វះ)", "បានប្រកាស (អនុញ្ញាត)"), IF(AND(Q2319=FALSE, R2319=FALSE, S2319=FALSE), "ព្យួរទុក (មិនមានទិន្នន័យ)", "ប្រកាសខុស (ព្យួរទុក)"))</f>
        <v/>
      </c>
      <c r="K2319" s="462" t="inlineStr"/>
      <c r="L2319" s="462" t="inlineStr"/>
      <c r="M2319" s="464">
        <f>AH2319</f>
        <v/>
      </c>
      <c r="N2319" s="464">
        <f>IF(W2319&lt;0,AH2319,I2319)</f>
        <v/>
      </c>
      <c r="O2319" s="464">
        <f>I2319-M2319</f>
        <v/>
      </c>
      <c r="P2319" s="462" t="n"/>
      <c r="Q2319" s="462">
        <f>V2319=W2319</f>
        <v/>
      </c>
      <c r="R2319" s="462">
        <f>AND(MONTH(F2319)=MONTH(X2319), YEAR(F2319)=YEAR(X2319))</f>
        <v/>
      </c>
      <c r="S2319" s="462">
        <f>AC2319="L001-901905215"</f>
        <v/>
      </c>
      <c r="T2319" s="464">
        <f>G2319-AH2319</f>
        <v/>
      </c>
      <c r="U2319" s="462" t="n"/>
      <c r="V2319" s="462" t="inlineStr">
        <is>
          <t>TI0249631</t>
        </is>
      </c>
      <c r="W2319" s="462" t="inlineStr">
        <is>
          <t>TI0249631</t>
        </is>
      </c>
      <c r="X2319" s="463" t="n">
        <v>45075</v>
      </c>
      <c r="Y2319" s="462" t="inlineStr">
        <is>
          <t>TI-0249631</t>
        </is>
      </c>
      <c r="Z2319" s="462" t="inlineStr"/>
      <c r="AA2319" s="462" t="inlineStr">
        <is>
          <t>បុគ្គលជាប់អាករ</t>
        </is>
      </c>
      <c r="AB2319" s="462" t="inlineStr">
        <is>
          <t>L001-901905215</t>
        </is>
      </c>
      <c r="AC2319" s="462" t="inlineStr">
        <is>
          <t>វីអ៊ីស៊ិន (ខេមបូឌា) អ៊ិនដាសស្ទ្រី ឯ.ក</t>
        </is>
      </c>
      <c r="AD2319" s="464" t="n">
        <v>633854</v>
      </c>
      <c r="AE2319" s="464" t="n">
        <v>576231</v>
      </c>
      <c r="AF2319" s="464" t="n">
        <v>0</v>
      </c>
      <c r="AG2319" s="464" t="n">
        <v>0</v>
      </c>
      <c r="AH2319" s="464" t="n">
        <v>57623</v>
      </c>
      <c r="AI2319" s="464" t="n">
        <v>0</v>
      </c>
      <c r="AJ2319" s="464" t="n">
        <v>0</v>
      </c>
      <c r="AK2319" s="464" t="n">
        <v>0</v>
      </c>
      <c r="AL2319" s="464" t="n">
        <v>0</v>
      </c>
      <c r="AM2319" s="464" t="n">
        <v>0</v>
      </c>
      <c r="AN2319" s="464" t="n">
        <v>0</v>
      </c>
      <c r="AO2319" s="464" t="n">
        <v>0</v>
      </c>
      <c r="AP2319" s="464" t="n">
        <v>0</v>
      </c>
      <c r="AQ2319" s="462" t="inlineStr"/>
      <c r="AR2319" s="462" t="inlineStr">
        <is>
          <t>Local Charge</t>
        </is>
      </c>
      <c r="AS2319" s="462" t="inlineStr">
        <is>
          <t>បានប្រកាសពន្ធ</t>
        </is>
      </c>
    </row>
    <row r="2320">
      <c r="A2320" s="461" t="n">
        <v>2312</v>
      </c>
      <c r="B2320" s="462" t="inlineStr">
        <is>
          <t>Export Charge</t>
        </is>
      </c>
      <c r="C2320" s="462" t="inlineStr">
        <is>
          <t>ឆាយ ដា ឡូយីស្ទីក</t>
        </is>
      </c>
      <c r="D2320" s="462" t="inlineStr">
        <is>
          <t>L001-100063098</t>
        </is>
      </c>
      <c r="E2320" s="462" t="inlineStr">
        <is>
          <t>2305004457</t>
        </is>
      </c>
      <c r="F2320" s="463" t="n">
        <v>45048</v>
      </c>
      <c r="G2320" s="464" t="n">
        <v>90206</v>
      </c>
      <c r="H2320" s="462" t="n"/>
      <c r="I2320" s="464">
        <f>G2320</f>
        <v/>
      </c>
      <c r="J2320" s="462">
        <f>IF(AND(Q2320=TRUE, R2320=TRUE, S2320=TRUE), IF(W2320&lt;-0.05, "អនុញ្ញាត (អ្នកផ្គត់ផ្គង់ប្រកាសខ្វះ)", "បានប្រកាស (អនុញ្ញាត)"), IF(AND(Q2320=FALSE, R2320=FALSE, S2320=FALSE), "ព្យួរទុក (មិនមានទិន្នន័យ)", "ប្រកាសខុស (ព្យួរទុក)"))</f>
        <v/>
      </c>
      <c r="K2320" s="462" t="inlineStr"/>
      <c r="L2320" s="462" t="inlineStr"/>
      <c r="M2320" s="464">
        <f>AH2320</f>
        <v/>
      </c>
      <c r="N2320" s="464">
        <f>IF(W2320&lt;0,AH2320,I2320)</f>
        <v/>
      </c>
      <c r="O2320" s="464">
        <f>I2320-M2320</f>
        <v/>
      </c>
      <c r="P2320" s="462" t="n"/>
      <c r="Q2320" s="462">
        <f>V2320=W2320</f>
        <v/>
      </c>
      <c r="R2320" s="462">
        <f>AND(MONTH(F2320)=MONTH(X2320), YEAR(F2320)=YEAR(X2320))</f>
        <v/>
      </c>
      <c r="S2320" s="462">
        <f>AC2320="L001-901905215"</f>
        <v/>
      </c>
      <c r="T2320" s="464">
        <f>G2320-AH2320</f>
        <v/>
      </c>
      <c r="U2320" s="462" t="n"/>
      <c r="V2320" s="462" t="inlineStr">
        <is>
          <t>2305004457</t>
        </is>
      </c>
      <c r="W2320" s="462" t="inlineStr">
        <is>
          <t>2305004457</t>
        </is>
      </c>
      <c r="X2320" s="463" t="n">
        <v>45048</v>
      </c>
      <c r="Y2320" s="462" t="inlineStr">
        <is>
          <t>2305004457</t>
        </is>
      </c>
      <c r="Z2320" s="462" t="inlineStr"/>
      <c r="AA2320" s="462" t="inlineStr">
        <is>
          <t>បុគ្គលជាប់អាករ</t>
        </is>
      </c>
      <c r="AB2320" s="462" t="inlineStr">
        <is>
          <t>L001-901905215</t>
        </is>
      </c>
      <c r="AC2320" s="462" t="inlineStr">
        <is>
          <t>វីអ៊ីស៊ិន (ខេមបូឌា) អ៊ិនដាសស្ទ្រី ឯ.ក</t>
        </is>
      </c>
      <c r="AD2320" s="464" t="n">
        <v>992267</v>
      </c>
      <c r="AE2320" s="464" t="n">
        <v>902061</v>
      </c>
      <c r="AF2320" s="464" t="n">
        <v>0</v>
      </c>
      <c r="AG2320" s="464" t="n">
        <v>0</v>
      </c>
      <c r="AH2320" s="464" t="n">
        <v>90206</v>
      </c>
      <c r="AI2320" s="464" t="n">
        <v>0</v>
      </c>
      <c r="AJ2320" s="464" t="n">
        <v>0</v>
      </c>
      <c r="AK2320" s="464" t="n">
        <v>0</v>
      </c>
      <c r="AL2320" s="464" t="n">
        <v>0</v>
      </c>
      <c r="AM2320" s="464" t="n">
        <v>0</v>
      </c>
      <c r="AN2320" s="464" t="n">
        <v>0</v>
      </c>
      <c r="AO2320" s="464" t="n">
        <v>0</v>
      </c>
      <c r="AP2320" s="464" t="n">
        <v>0</v>
      </c>
      <c r="AQ2320" s="462" t="inlineStr"/>
      <c r="AR2320" s="462" t="inlineStr">
        <is>
          <t>Export Administration Fee</t>
        </is>
      </c>
      <c r="AS2320" s="462" t="inlineStr">
        <is>
          <t>បានប្រកាសពន្ធ</t>
        </is>
      </c>
    </row>
    <row r="2321">
      <c r="A2321" s="461" t="n">
        <v>2313</v>
      </c>
      <c r="B2321" s="462" t="inlineStr">
        <is>
          <t>CLERANCE FEE</t>
        </is>
      </c>
      <c r="C2321" s="462" t="inlineStr">
        <is>
          <t>56ប៊ី-លីង សឹបផ្លាយ ឆេន មេនេចម៉ិន ឯ.ក</t>
        </is>
      </c>
      <c r="D2321" s="462" t="inlineStr">
        <is>
          <t>K004-902004795</t>
        </is>
      </c>
      <c r="E2321" s="462" t="inlineStr">
        <is>
          <t>TI2023-0572</t>
        </is>
      </c>
      <c r="F2321" s="463" t="n">
        <v>45054</v>
      </c>
      <c r="G2321" s="464" t="n">
        <v>173124</v>
      </c>
      <c r="H2321" s="462" t="n"/>
      <c r="I2321" s="464">
        <f>G2321</f>
        <v/>
      </c>
      <c r="J2321" s="462">
        <f>IF(AND(Q2321=TRUE, R2321=TRUE, S2321=TRUE), IF(W2321&lt;-0.05, "អនុញ្ញាត (អ្នកផ្គត់ផ្គង់ប្រកាសខ្វះ)", "បានប្រកាស (អនុញ្ញាត)"), IF(AND(Q2321=FALSE, R2321=FALSE, S2321=FALSE), "ព្យួរទុក (មិនមានទិន្នន័យ)", "ប្រកាសខុស (ព្យួរទុក)"))</f>
        <v/>
      </c>
      <c r="K2321" s="462" t="inlineStr"/>
      <c r="L2321" s="462" t="inlineStr"/>
      <c r="M2321" s="464">
        <f>AH2321</f>
        <v/>
      </c>
      <c r="N2321" s="464">
        <f>IF(W2321&lt;0,AH2321,I2321)</f>
        <v/>
      </c>
      <c r="O2321" s="464">
        <f>I2321-M2321</f>
        <v/>
      </c>
      <c r="P2321" s="462" t="n"/>
      <c r="Q2321" s="462">
        <f>V2321=W2321</f>
        <v/>
      </c>
      <c r="R2321" s="462">
        <f>AND(MONTH(F2321)=MONTH(X2321), YEAR(F2321)=YEAR(X2321))</f>
        <v/>
      </c>
      <c r="S2321" s="462">
        <f>AC2321="L001-901905215"</f>
        <v/>
      </c>
      <c r="T2321" s="464">
        <f>G2321-AH2321</f>
        <v/>
      </c>
      <c r="U2321" s="462" t="n"/>
      <c r="V2321" s="462" t="inlineStr">
        <is>
          <t>TI20230572</t>
        </is>
      </c>
      <c r="W2321" s="462" t="inlineStr">
        <is>
          <t>TI20230572</t>
        </is>
      </c>
      <c r="X2321" s="463" t="n">
        <v>45054</v>
      </c>
      <c r="Y2321" s="462" t="inlineStr">
        <is>
          <t>TI2023-0572</t>
        </is>
      </c>
      <c r="Z2321" s="462" t="inlineStr"/>
      <c r="AA2321" s="462" t="inlineStr">
        <is>
          <t>បុគ្គលជាប់អាករ</t>
        </is>
      </c>
      <c r="AB2321" s="462" t="inlineStr">
        <is>
          <t>L001-901905215</t>
        </is>
      </c>
      <c r="AC2321" s="462" t="inlineStr">
        <is>
          <t>វីអ៊ីស៊ិន (ខេមបូឌា) អ៊ិនដាសស្ទ្រី ឯ.ក</t>
        </is>
      </c>
      <c r="AD2321" s="464" t="n">
        <v>1904364</v>
      </c>
      <c r="AE2321" s="464" t="n">
        <v>1731240</v>
      </c>
      <c r="AF2321" s="464" t="n">
        <v>0</v>
      </c>
      <c r="AG2321" s="464" t="n">
        <v>0</v>
      </c>
      <c r="AH2321" s="464" t="n">
        <v>173124</v>
      </c>
      <c r="AI2321" s="464" t="n">
        <v>0</v>
      </c>
      <c r="AJ2321" s="464" t="n">
        <v>0</v>
      </c>
      <c r="AK2321" s="464" t="n">
        <v>0</v>
      </c>
      <c r="AL2321" s="464" t="n">
        <v>0</v>
      </c>
      <c r="AM2321" s="464" t="n">
        <v>0</v>
      </c>
      <c r="AN2321" s="464" t="n">
        <v>0</v>
      </c>
      <c r="AO2321" s="464" t="n">
        <v>0</v>
      </c>
      <c r="AP2321" s="464" t="n">
        <v>0</v>
      </c>
      <c r="AQ2321" s="462" t="inlineStr"/>
      <c r="AR2321" s="462" t="inlineStr">
        <is>
          <t>CLEARANCE FEE</t>
        </is>
      </c>
      <c r="AS2321" s="462" t="inlineStr">
        <is>
          <t>បានប្រកាសពន្ធ</t>
        </is>
      </c>
    </row>
    <row r="2322">
      <c r="A2322" s="461" t="n">
        <v>2314</v>
      </c>
      <c r="B2322" s="462" t="inlineStr">
        <is>
          <t>HANDLING AND TRUCKING FEE</t>
        </is>
      </c>
      <c r="C2322" s="462" t="inlineStr">
        <is>
          <t>អ៊ិចស្ពែឌីធ័រ ខេមបូឌា អិលធីឌី</t>
        </is>
      </c>
      <c r="D2322" s="462" t="inlineStr">
        <is>
          <t>L001-100045898</t>
        </is>
      </c>
      <c r="E2322" s="462" t="inlineStr">
        <is>
          <t>TI-0249653</t>
        </is>
      </c>
      <c r="F2322" s="463" t="n">
        <v>45075</v>
      </c>
      <c r="G2322" s="464" t="n">
        <v>191546</v>
      </c>
      <c r="H2322" s="462" t="n"/>
      <c r="I2322" s="464">
        <f>G2322</f>
        <v/>
      </c>
      <c r="J2322" s="462">
        <f>IF(AND(Q2322=TRUE, R2322=TRUE, S2322=TRUE), IF(W2322&lt;-0.05, "អនុញ្ញាត (អ្នកផ្គត់ផ្គង់ប្រកាសខ្វះ)", "បានប្រកាស (អនុញ្ញាត)"), IF(AND(Q2322=FALSE, R2322=FALSE, S2322=FALSE), "ព្យួរទុក (មិនមានទិន្នន័យ)", "ប្រកាសខុស (ព្យួរទុក)"))</f>
        <v/>
      </c>
      <c r="K2322" s="462" t="inlineStr"/>
      <c r="L2322" s="462" t="inlineStr"/>
      <c r="M2322" s="464">
        <f>AH2322</f>
        <v/>
      </c>
      <c r="N2322" s="464">
        <f>IF(W2322&lt;0,AH2322,I2322)</f>
        <v/>
      </c>
      <c r="O2322" s="464">
        <f>I2322-M2322</f>
        <v/>
      </c>
      <c r="P2322" s="462" t="n"/>
      <c r="Q2322" s="462">
        <f>V2322=W2322</f>
        <v/>
      </c>
      <c r="R2322" s="462">
        <f>AND(MONTH(F2322)=MONTH(X2322), YEAR(F2322)=YEAR(X2322))</f>
        <v/>
      </c>
      <c r="S2322" s="462">
        <f>AC2322="L001-901905215"</f>
        <v/>
      </c>
      <c r="T2322" s="464">
        <f>G2322-AH2322</f>
        <v/>
      </c>
      <c r="U2322" s="462" t="n"/>
      <c r="V2322" s="462" t="inlineStr">
        <is>
          <t>TI0249653</t>
        </is>
      </c>
      <c r="W2322" s="462" t="inlineStr">
        <is>
          <t>TI0249653</t>
        </is>
      </c>
      <c r="X2322" s="463" t="n">
        <v>45075</v>
      </c>
      <c r="Y2322" s="462" t="inlineStr">
        <is>
          <t>TI-0249653</t>
        </is>
      </c>
      <c r="Z2322" s="462" t="inlineStr"/>
      <c r="AA2322" s="462" t="inlineStr">
        <is>
          <t>បុគ្គលជាប់អាករ</t>
        </is>
      </c>
      <c r="AB2322" s="462" t="inlineStr">
        <is>
          <t>L001-901905215</t>
        </is>
      </c>
      <c r="AC2322" s="462" t="inlineStr">
        <is>
          <t>វីអ៊ីស៊ិន (ខេមបូឌា) អ៊ិនដាសស្ទ្រី ឯ.ក</t>
        </is>
      </c>
      <c r="AD2322" s="464" t="n">
        <v>2106967</v>
      </c>
      <c r="AE2322" s="464" t="n">
        <v>1915425</v>
      </c>
      <c r="AF2322" s="464" t="n">
        <v>0</v>
      </c>
      <c r="AG2322" s="464" t="n">
        <v>0</v>
      </c>
      <c r="AH2322" s="464" t="n">
        <v>191542</v>
      </c>
      <c r="AI2322" s="464" t="n">
        <v>0</v>
      </c>
      <c r="AJ2322" s="464" t="n">
        <v>0</v>
      </c>
      <c r="AK2322" s="464" t="n">
        <v>0</v>
      </c>
      <c r="AL2322" s="464" t="n">
        <v>0</v>
      </c>
      <c r="AM2322" s="464" t="n">
        <v>0</v>
      </c>
      <c r="AN2322" s="464" t="n">
        <v>0</v>
      </c>
      <c r="AO2322" s="464" t="n">
        <v>0</v>
      </c>
      <c r="AP2322" s="464" t="n">
        <v>0</v>
      </c>
      <c r="AQ2322" s="462" t="inlineStr"/>
      <c r="AR2322" s="462" t="inlineStr">
        <is>
          <t>Local Charge</t>
        </is>
      </c>
      <c r="AS2322" s="462" t="inlineStr">
        <is>
          <t>បានប្រកាសពន្ធ</t>
        </is>
      </c>
    </row>
    <row r="2323">
      <c r="A2323" s="461" t="n">
        <v>2315</v>
      </c>
      <c r="B2323" s="462" t="inlineStr">
        <is>
          <t>Export Charge</t>
        </is>
      </c>
      <c r="C2323" s="462" t="inlineStr">
        <is>
          <t>ឆាយ ដា ឡូយីស្ទីក</t>
        </is>
      </c>
      <c r="D2323" s="462" t="inlineStr">
        <is>
          <t>L001-100063098</t>
        </is>
      </c>
      <c r="E2323" s="462" t="inlineStr">
        <is>
          <t>2305004455</t>
        </is>
      </c>
      <c r="F2323" s="463" t="n">
        <v>45048</v>
      </c>
      <c r="G2323" s="464" t="n">
        <v>77849</v>
      </c>
      <c r="H2323" s="462" t="n"/>
      <c r="I2323" s="464">
        <f>G2323</f>
        <v/>
      </c>
      <c r="J2323" s="462">
        <f>IF(AND(Q2323=TRUE, R2323=TRUE, S2323=TRUE), IF(W2323&lt;-0.05, "អនុញ្ញាត (អ្នកផ្គត់ផ្គង់ប្រកាសខ្វះ)", "បានប្រកាស (អនុញ្ញាត)"), IF(AND(Q2323=FALSE, R2323=FALSE, S2323=FALSE), "ព្យួរទុក (មិនមានទិន្នន័យ)", "ប្រកាសខុស (ព្យួរទុក)"))</f>
        <v/>
      </c>
      <c r="K2323" s="462" t="inlineStr"/>
      <c r="L2323" s="462" t="inlineStr"/>
      <c r="M2323" s="464">
        <f>AH2323</f>
        <v/>
      </c>
      <c r="N2323" s="464">
        <f>IF(W2323&lt;0,AH2323,I2323)</f>
        <v/>
      </c>
      <c r="O2323" s="464">
        <f>I2323-M2323</f>
        <v/>
      </c>
      <c r="P2323" s="462" t="n"/>
      <c r="Q2323" s="462">
        <f>V2323=W2323</f>
        <v/>
      </c>
      <c r="R2323" s="462">
        <f>AND(MONTH(F2323)=MONTH(X2323), YEAR(F2323)=YEAR(X2323))</f>
        <v/>
      </c>
      <c r="S2323" s="462">
        <f>AC2323="L001-901905215"</f>
        <v/>
      </c>
      <c r="T2323" s="464">
        <f>G2323-AH2323</f>
        <v/>
      </c>
      <c r="U2323" s="462" t="n"/>
      <c r="V2323" s="462" t="inlineStr">
        <is>
          <t>2305004455</t>
        </is>
      </c>
      <c r="W2323" s="462" t="inlineStr">
        <is>
          <t>2305004455</t>
        </is>
      </c>
      <c r="X2323" s="463" t="n">
        <v>45048</v>
      </c>
      <c r="Y2323" s="462" t="inlineStr">
        <is>
          <t>2305004455</t>
        </is>
      </c>
      <c r="Z2323" s="462" t="inlineStr"/>
      <c r="AA2323" s="462" t="inlineStr">
        <is>
          <t>បុគ្គលជាប់អាករ</t>
        </is>
      </c>
      <c r="AB2323" s="462" t="inlineStr">
        <is>
          <t>L001-901905215</t>
        </is>
      </c>
      <c r="AC2323" s="462" t="inlineStr">
        <is>
          <t>វីអ៊ីស៊ិន (ខេមបូឌា) អ៊ិនដាសស្ទ្រី ឯ.ក</t>
        </is>
      </c>
      <c r="AD2323" s="464" t="n">
        <v>856340</v>
      </c>
      <c r="AE2323" s="464" t="n">
        <v>778491</v>
      </c>
      <c r="AF2323" s="464" t="n">
        <v>0</v>
      </c>
      <c r="AG2323" s="464" t="n">
        <v>0</v>
      </c>
      <c r="AH2323" s="464" t="n">
        <v>77849</v>
      </c>
      <c r="AI2323" s="464" t="n">
        <v>0</v>
      </c>
      <c r="AJ2323" s="464" t="n">
        <v>0</v>
      </c>
      <c r="AK2323" s="464" t="n">
        <v>0</v>
      </c>
      <c r="AL2323" s="464" t="n">
        <v>0</v>
      </c>
      <c r="AM2323" s="464" t="n">
        <v>0</v>
      </c>
      <c r="AN2323" s="464" t="n">
        <v>0</v>
      </c>
      <c r="AO2323" s="464" t="n">
        <v>0</v>
      </c>
      <c r="AP2323" s="464" t="n">
        <v>0</v>
      </c>
      <c r="AQ2323" s="462" t="inlineStr"/>
      <c r="AR2323" s="462" t="inlineStr">
        <is>
          <t>Export Administration Fee</t>
        </is>
      </c>
      <c r="AS2323" s="462" t="inlineStr">
        <is>
          <t>បានប្រកាសពន្ធ</t>
        </is>
      </c>
    </row>
    <row r="2324">
      <c r="A2324" s="461" t="n">
        <v>2316</v>
      </c>
      <c r="B2324" s="462" t="inlineStr">
        <is>
          <t>CLERANCE FEE</t>
        </is>
      </c>
      <c r="C2324" s="462" t="inlineStr">
        <is>
          <t>56ប៊ី-លីង សឹបផ្លាយ ឆេន មេនេចម៉ិន ឯ.ក</t>
        </is>
      </c>
      <c r="D2324" s="462" t="inlineStr">
        <is>
          <t>K004-902004795</t>
        </is>
      </c>
      <c r="E2324" s="462" t="inlineStr">
        <is>
          <t>TI2023-0571</t>
        </is>
      </c>
      <c r="F2324" s="463" t="n">
        <v>45054</v>
      </c>
      <c r="G2324" s="464" t="n">
        <v>173124</v>
      </c>
      <c r="H2324" s="462" t="n"/>
      <c r="I2324" s="464">
        <f>G2324</f>
        <v/>
      </c>
      <c r="J2324" s="462">
        <f>IF(AND(Q2324=TRUE, R2324=TRUE, S2324=TRUE), IF(W2324&lt;-0.05, "អនុញ្ញាត (អ្នកផ្គត់ផ្គង់ប្រកាសខ្វះ)", "បានប្រកាស (អនុញ្ញាត)"), IF(AND(Q2324=FALSE, R2324=FALSE, S2324=FALSE), "ព្យួរទុក (មិនមានទិន្នន័យ)", "ប្រកាសខុស (ព្យួរទុក)"))</f>
        <v/>
      </c>
      <c r="K2324" s="462" t="inlineStr"/>
      <c r="L2324" s="462" t="inlineStr"/>
      <c r="M2324" s="464">
        <f>AH2324</f>
        <v/>
      </c>
      <c r="N2324" s="464">
        <f>IF(W2324&lt;0,AH2324,I2324)</f>
        <v/>
      </c>
      <c r="O2324" s="464">
        <f>I2324-M2324</f>
        <v/>
      </c>
      <c r="P2324" s="462" t="n"/>
      <c r="Q2324" s="462">
        <f>V2324=W2324</f>
        <v/>
      </c>
      <c r="R2324" s="462">
        <f>AND(MONTH(F2324)=MONTH(X2324), YEAR(F2324)=YEAR(X2324))</f>
        <v/>
      </c>
      <c r="S2324" s="462">
        <f>AC2324="L001-901905215"</f>
        <v/>
      </c>
      <c r="T2324" s="464">
        <f>G2324-AH2324</f>
        <v/>
      </c>
      <c r="U2324" s="462" t="n"/>
      <c r="V2324" s="462" t="inlineStr">
        <is>
          <t>TI20230571</t>
        </is>
      </c>
      <c r="W2324" s="462" t="inlineStr">
        <is>
          <t>TI20230571</t>
        </is>
      </c>
      <c r="X2324" s="463" t="n">
        <v>45047</v>
      </c>
      <c r="Y2324" s="462" t="inlineStr">
        <is>
          <t>TI2023-0571</t>
        </is>
      </c>
      <c r="Z2324" s="462" t="inlineStr"/>
      <c r="AA2324" s="462" t="inlineStr">
        <is>
          <t>បុគ្គលជាប់អាករ</t>
        </is>
      </c>
      <c r="AB2324" s="462" t="inlineStr">
        <is>
          <t>L001-901905215</t>
        </is>
      </c>
      <c r="AC2324" s="462" t="inlineStr">
        <is>
          <t>វីអ៊ីស៊ិន (ខេមបូឌា) អ៊ិនដាសស្ទ្រី ឯ.ក</t>
        </is>
      </c>
      <c r="AD2324" s="464" t="n">
        <v>1904364</v>
      </c>
      <c r="AE2324" s="464" t="n">
        <v>1731240</v>
      </c>
      <c r="AF2324" s="464" t="n">
        <v>0</v>
      </c>
      <c r="AG2324" s="464" t="n">
        <v>0</v>
      </c>
      <c r="AH2324" s="464" t="n">
        <v>173124</v>
      </c>
      <c r="AI2324" s="464" t="n">
        <v>0</v>
      </c>
      <c r="AJ2324" s="464" t="n">
        <v>0</v>
      </c>
      <c r="AK2324" s="464" t="n">
        <v>0</v>
      </c>
      <c r="AL2324" s="464" t="n">
        <v>0</v>
      </c>
      <c r="AM2324" s="464" t="n">
        <v>0</v>
      </c>
      <c r="AN2324" s="464" t="n">
        <v>0</v>
      </c>
      <c r="AO2324" s="464" t="n">
        <v>0</v>
      </c>
      <c r="AP2324" s="464" t="n">
        <v>0</v>
      </c>
      <c r="AQ2324" s="462" t="inlineStr"/>
      <c r="AR2324" s="462" t="inlineStr">
        <is>
          <t>CLEARANCE FEE</t>
        </is>
      </c>
      <c r="AS2324" s="462" t="inlineStr">
        <is>
          <t>បានប្រកាសពន្ធ</t>
        </is>
      </c>
    </row>
    <row r="2325">
      <c r="A2325" s="461" t="n">
        <v>2317</v>
      </c>
      <c r="B2325" s="462" t="inlineStr">
        <is>
          <t>Service Fee</t>
        </is>
      </c>
      <c r="C2325" s="462" t="inlineStr">
        <is>
          <t>ប្យួរ៉ូ វេរីតាស (ខេមបូឌា) លីមីធីត</t>
        </is>
      </c>
      <c r="D2325" s="462" t="inlineStr">
        <is>
          <t>L001-107024462</t>
        </is>
      </c>
      <c r="E2325" s="462" t="inlineStr">
        <is>
          <t>59014856</t>
        </is>
      </c>
      <c r="F2325" s="463" t="n">
        <v>45064</v>
      </c>
      <c r="G2325" s="464" t="n">
        <v>111340</v>
      </c>
      <c r="H2325" s="462" t="n"/>
      <c r="I2325" s="464">
        <f>G2325</f>
        <v/>
      </c>
      <c r="J2325" s="462">
        <f>IF(AND(Q2325=TRUE, R2325=TRUE, S2325=TRUE), IF(W2325&lt;-0.05, "អនុញ្ញាត (អ្នកផ្គត់ផ្គង់ប្រកាសខ្វះ)", "បានប្រកាស (អនុញ្ញាត)"), IF(AND(Q2325=FALSE, R2325=FALSE, S2325=FALSE), "ព្យួរទុក (មិនមានទិន្នន័យ)", "ប្រកាសខុស (ព្យួរទុក)"))</f>
        <v/>
      </c>
      <c r="K2325" s="462" t="inlineStr"/>
      <c r="L2325" s="462" t="inlineStr"/>
      <c r="M2325" s="464">
        <f>AH2325</f>
        <v/>
      </c>
      <c r="N2325" s="464">
        <f>IF(W2325&lt;0,AH2325,I2325)</f>
        <v/>
      </c>
      <c r="O2325" s="464">
        <f>I2325-M2325</f>
        <v/>
      </c>
      <c r="P2325" s="462" t="n"/>
      <c r="Q2325" s="462">
        <f>V2325=W2325</f>
        <v/>
      </c>
      <c r="R2325" s="462">
        <f>AND(MONTH(F2325)=MONTH(X2325), YEAR(F2325)=YEAR(X2325))</f>
        <v/>
      </c>
      <c r="S2325" s="462">
        <f>AC2325="L001-901905215"</f>
        <v/>
      </c>
      <c r="T2325" s="464">
        <f>G2325-AH2325</f>
        <v/>
      </c>
      <c r="U2325" s="462" t="n"/>
      <c r="V2325" s="462" t="inlineStr">
        <is>
          <t>59014856</t>
        </is>
      </c>
      <c r="W2325" s="462" t="inlineStr">
        <is>
          <t>59014856</t>
        </is>
      </c>
      <c r="X2325" s="463" t="n">
        <v>45064</v>
      </c>
      <c r="Y2325" s="462" t="inlineStr">
        <is>
          <t>59014856</t>
        </is>
      </c>
      <c r="Z2325" s="462" t="inlineStr"/>
      <c r="AA2325" s="462" t="inlineStr">
        <is>
          <t>បុគ្គលជាប់អាករ</t>
        </is>
      </c>
      <c r="AB2325" s="462" t="inlineStr">
        <is>
          <t>L001-901905215</t>
        </is>
      </c>
      <c r="AC2325" s="462" t="inlineStr">
        <is>
          <t>វីអ៊ីស៊ិន (ខេមបូឌា) អ៊ិនដាសស្ទ្រី ឯ.ក</t>
        </is>
      </c>
      <c r="AD2325" s="464" t="n">
        <v>1224739</v>
      </c>
      <c r="AE2325" s="464" t="n">
        <v>1113399</v>
      </c>
      <c r="AF2325" s="464" t="n">
        <v>0</v>
      </c>
      <c r="AG2325" s="464" t="n">
        <v>0</v>
      </c>
      <c r="AH2325" s="464" t="n">
        <v>111340</v>
      </c>
      <c r="AI2325" s="464" t="n">
        <v>0</v>
      </c>
      <c r="AJ2325" s="464" t="n">
        <v>0</v>
      </c>
      <c r="AK2325" s="464" t="n">
        <v>0</v>
      </c>
      <c r="AL2325" s="464" t="n">
        <v>0</v>
      </c>
      <c r="AM2325" s="464" t="n">
        <v>0</v>
      </c>
      <c r="AN2325" s="464" t="n">
        <v>0</v>
      </c>
      <c r="AO2325" s="464" t="n">
        <v>0</v>
      </c>
      <c r="AP2325" s="464" t="n">
        <v>0</v>
      </c>
      <c r="AQ2325" s="462" t="inlineStr"/>
      <c r="AR2325" s="462" t="inlineStr">
        <is>
          <t>ចំនូលបានមកពីការលក់</t>
        </is>
      </c>
      <c r="AS2325" s="462" t="inlineStr">
        <is>
          <t>បានប្រកាសពន្ធ</t>
        </is>
      </c>
    </row>
    <row r="2326">
      <c r="A2326" s="461" t="n">
        <v>2318</v>
      </c>
      <c r="B2326" s="462" t="inlineStr">
        <is>
          <t>Service Fee</t>
        </is>
      </c>
      <c r="C2326" s="462" t="inlineStr">
        <is>
          <t>ប្យួរ៉ូ វេរីតាស (ខេមបូឌា) លីមីធីត</t>
        </is>
      </c>
      <c r="D2326" s="462" t="inlineStr">
        <is>
          <t>L001-107024462</t>
        </is>
      </c>
      <c r="E2326" s="462" t="inlineStr">
        <is>
          <t>59014912</t>
        </is>
      </c>
      <c r="F2326" s="463" t="n">
        <v>45071</v>
      </c>
      <c r="G2326" s="464" t="n">
        <v>55672</v>
      </c>
      <c r="H2326" s="462" t="n"/>
      <c r="I2326" s="464">
        <f>G2326</f>
        <v/>
      </c>
      <c r="J2326" s="462">
        <f>IF(AND(Q2326=TRUE, R2326=TRUE, S2326=TRUE), IF(W2326&lt;-0.05, "អនុញ្ញាត (អ្នកផ្គត់ផ្គង់ប្រកាសខ្វះ)", "បានប្រកាស (អនុញ្ញាត)"), IF(AND(Q2326=FALSE, R2326=FALSE, S2326=FALSE), "ព្យួរទុក (មិនមានទិន្នន័យ)", "ប្រកាសខុស (ព្យួរទុក)"))</f>
        <v/>
      </c>
      <c r="K2326" s="462" t="inlineStr"/>
      <c r="L2326" s="462" t="inlineStr"/>
      <c r="M2326" s="464">
        <f>AH2326</f>
        <v/>
      </c>
      <c r="N2326" s="464">
        <f>IF(W2326&lt;0,AH2326,I2326)</f>
        <v/>
      </c>
      <c r="O2326" s="464">
        <f>I2326-M2326</f>
        <v/>
      </c>
      <c r="P2326" s="462" t="n"/>
      <c r="Q2326" s="462">
        <f>V2326=W2326</f>
        <v/>
      </c>
      <c r="R2326" s="462">
        <f>AND(MONTH(F2326)=MONTH(X2326), YEAR(F2326)=YEAR(X2326))</f>
        <v/>
      </c>
      <c r="S2326" s="462">
        <f>AC2326="L001-901905215"</f>
        <v/>
      </c>
      <c r="T2326" s="464">
        <f>G2326-AH2326</f>
        <v/>
      </c>
      <c r="U2326" s="462" t="n"/>
      <c r="V2326" s="462" t="inlineStr">
        <is>
          <t>59014912</t>
        </is>
      </c>
      <c r="W2326" s="462" t="inlineStr">
        <is>
          <t>59014912</t>
        </is>
      </c>
      <c r="X2326" s="463" t="n">
        <v>45071</v>
      </c>
      <c r="Y2326" s="462" t="inlineStr">
        <is>
          <t>59014912</t>
        </is>
      </c>
      <c r="Z2326" s="462" t="inlineStr"/>
      <c r="AA2326" s="462" t="inlineStr">
        <is>
          <t>បុគ្គលជាប់អាករ</t>
        </is>
      </c>
      <c r="AB2326" s="462" t="inlineStr">
        <is>
          <t>L001-901905215</t>
        </is>
      </c>
      <c r="AC2326" s="462" t="inlineStr">
        <is>
          <t>វីអ៊ីស៊ិន (ខេមបូឌា) អ៊ិនដាសស្ទ្រី ឯ.ក</t>
        </is>
      </c>
      <c r="AD2326" s="464" t="n">
        <v>612390</v>
      </c>
      <c r="AE2326" s="464" t="n">
        <v>556718</v>
      </c>
      <c r="AF2326" s="464" t="n">
        <v>0</v>
      </c>
      <c r="AG2326" s="464" t="n">
        <v>0</v>
      </c>
      <c r="AH2326" s="464" t="n">
        <v>55672</v>
      </c>
      <c r="AI2326" s="464" t="n">
        <v>0</v>
      </c>
      <c r="AJ2326" s="464" t="n">
        <v>0</v>
      </c>
      <c r="AK2326" s="464" t="n">
        <v>0</v>
      </c>
      <c r="AL2326" s="464" t="n">
        <v>0</v>
      </c>
      <c r="AM2326" s="464" t="n">
        <v>0</v>
      </c>
      <c r="AN2326" s="464" t="n">
        <v>0</v>
      </c>
      <c r="AO2326" s="464" t="n">
        <v>0</v>
      </c>
      <c r="AP2326" s="464" t="n">
        <v>0</v>
      </c>
      <c r="AQ2326" s="462" t="inlineStr"/>
      <c r="AR2326" s="462" t="inlineStr">
        <is>
          <t>ចំនូលបានមកពីការលក់</t>
        </is>
      </c>
      <c r="AS2326" s="462" t="inlineStr">
        <is>
          <t>បានប្រកាសពន្ធ</t>
        </is>
      </c>
    </row>
    <row r="2327">
      <c r="A2327" s="461" t="n">
        <v>2319</v>
      </c>
      <c r="B2327" s="462" t="inlineStr">
        <is>
          <t>Service Fee</t>
        </is>
      </c>
      <c r="C2327" s="462" t="inlineStr">
        <is>
          <t>ប្យួរ៉ូ វេរីតាស (ខេមបូឌា) លីមីធីត</t>
        </is>
      </c>
      <c r="D2327" s="462" t="inlineStr">
        <is>
          <t>L001-107024462</t>
        </is>
      </c>
      <c r="E2327" s="462" t="inlineStr">
        <is>
          <t>59014776</t>
        </is>
      </c>
      <c r="F2327" s="463" t="n">
        <v>45055</v>
      </c>
      <c r="G2327" s="464" t="n">
        <v>55916</v>
      </c>
      <c r="H2327" s="462" t="n"/>
      <c r="I2327" s="464">
        <f>G2327</f>
        <v/>
      </c>
      <c r="J2327" s="462">
        <f>IF(AND(Q2327=TRUE, R2327=TRUE, S2327=TRUE), IF(W2327&lt;-0.05, "អនុញ្ញាត (អ្នកផ្គត់ផ្គង់ប្រកាសខ្វះ)", "បានប្រកាស (អនុញ្ញាត)"), IF(AND(Q2327=FALSE, R2327=FALSE, S2327=FALSE), "ព្យួរទុក (មិនមានទិន្នន័យ)", "ប្រកាសខុស (ព្យួរទុក)"))</f>
        <v/>
      </c>
      <c r="K2327" s="462" t="inlineStr"/>
      <c r="L2327" s="462" t="inlineStr"/>
      <c r="M2327" s="464">
        <f>AH2327</f>
        <v/>
      </c>
      <c r="N2327" s="464">
        <f>IF(W2327&lt;0,AH2327,I2327)</f>
        <v/>
      </c>
      <c r="O2327" s="464">
        <f>I2327-M2327</f>
        <v/>
      </c>
      <c r="P2327" s="462" t="n"/>
      <c r="Q2327" s="462">
        <f>V2327=W2327</f>
        <v/>
      </c>
      <c r="R2327" s="462">
        <f>AND(MONTH(F2327)=MONTH(X2327), YEAR(F2327)=YEAR(X2327))</f>
        <v/>
      </c>
      <c r="S2327" s="462">
        <f>AC2327="L001-901905215"</f>
        <v/>
      </c>
      <c r="T2327" s="464">
        <f>G2327-AH2327</f>
        <v/>
      </c>
      <c r="U2327" s="462" t="n"/>
      <c r="V2327" s="462" t="inlineStr">
        <is>
          <t>59014776</t>
        </is>
      </c>
      <c r="W2327" s="462" t="inlineStr">
        <is>
          <t>59014776</t>
        </is>
      </c>
      <c r="X2327" s="463" t="n">
        <v>45055</v>
      </c>
      <c r="Y2327" s="462" t="inlineStr">
        <is>
          <t>59014776</t>
        </is>
      </c>
      <c r="Z2327" s="462" t="inlineStr"/>
      <c r="AA2327" s="462" t="inlineStr">
        <is>
          <t>បុគ្គលជាប់អាករ</t>
        </is>
      </c>
      <c r="AB2327" s="462" t="inlineStr">
        <is>
          <t>L001-901905215</t>
        </is>
      </c>
      <c r="AC2327" s="462" t="inlineStr">
        <is>
          <t>វីអ៊ីស៊ិន (ខេមបូឌា) អ៊ិនដាសស្ទ្រី ឯ.ក</t>
        </is>
      </c>
      <c r="AD2327" s="464" t="n">
        <v>615072</v>
      </c>
      <c r="AE2327" s="464" t="n">
        <v>559156</v>
      </c>
      <c r="AF2327" s="464" t="n">
        <v>0</v>
      </c>
      <c r="AG2327" s="464" t="n">
        <v>0</v>
      </c>
      <c r="AH2327" s="464" t="n">
        <v>55916</v>
      </c>
      <c r="AI2327" s="464" t="n">
        <v>0</v>
      </c>
      <c r="AJ2327" s="464" t="n">
        <v>0</v>
      </c>
      <c r="AK2327" s="464" t="n">
        <v>0</v>
      </c>
      <c r="AL2327" s="464" t="n">
        <v>0</v>
      </c>
      <c r="AM2327" s="464" t="n">
        <v>0</v>
      </c>
      <c r="AN2327" s="464" t="n">
        <v>0</v>
      </c>
      <c r="AO2327" s="464" t="n">
        <v>0</v>
      </c>
      <c r="AP2327" s="464" t="n">
        <v>0</v>
      </c>
      <c r="AQ2327" s="462" t="inlineStr"/>
      <c r="AR2327" s="462" t="inlineStr">
        <is>
          <t>ចំនូលបានមកពីការលក់</t>
        </is>
      </c>
      <c r="AS2327" s="462" t="inlineStr">
        <is>
          <t>បានប្រកាសពន្ធ</t>
        </is>
      </c>
    </row>
    <row r="2328">
      <c r="A2328" s="461" t="n">
        <v>2320</v>
      </c>
      <c r="B2328" s="462" t="inlineStr">
        <is>
          <t>Service Fee</t>
        </is>
      </c>
      <c r="C2328" s="462" t="inlineStr">
        <is>
          <t>ប្យួរ៉ូ វេរីតាស (ខេមបូឌា) លីមីធីត</t>
        </is>
      </c>
      <c r="D2328" s="462" t="inlineStr">
        <is>
          <t>L001-107024462</t>
        </is>
      </c>
      <c r="E2328" s="462" t="inlineStr">
        <is>
          <t>59014973</t>
        </is>
      </c>
      <c r="F2328" s="463" t="n">
        <v>45077</v>
      </c>
      <c r="G2328" s="464" t="n">
        <v>474163</v>
      </c>
      <c r="H2328" s="462" t="n"/>
      <c r="I2328" s="464">
        <f>G2328</f>
        <v/>
      </c>
      <c r="J2328" s="462">
        <f>IF(AND(Q2328=TRUE, R2328=TRUE, S2328=TRUE), IF(W2328&lt;-0.05, "អនុញ្ញាត (អ្នកផ្គត់ផ្គង់ប្រកាសខ្វះ)", "បានប្រកាស (អនុញ្ញាត)"), IF(AND(Q2328=FALSE, R2328=FALSE, S2328=FALSE), "ព្យួរទុក (មិនមានទិន្នន័យ)", "ប្រកាសខុស (ព្យួរទុក)"))</f>
        <v/>
      </c>
      <c r="K2328" s="462" t="inlineStr"/>
      <c r="L2328" s="462" t="inlineStr"/>
      <c r="M2328" s="464">
        <f>AH2328</f>
        <v/>
      </c>
      <c r="N2328" s="464">
        <f>IF(W2328&lt;0,AH2328,I2328)</f>
        <v/>
      </c>
      <c r="O2328" s="464">
        <f>I2328-M2328</f>
        <v/>
      </c>
      <c r="P2328" s="462" t="n"/>
      <c r="Q2328" s="462">
        <f>V2328=W2328</f>
        <v/>
      </c>
      <c r="R2328" s="462">
        <f>AND(MONTH(F2328)=MONTH(X2328), YEAR(F2328)=YEAR(X2328))</f>
        <v/>
      </c>
      <c r="S2328" s="462">
        <f>AC2328="L001-901905215"</f>
        <v/>
      </c>
      <c r="T2328" s="464">
        <f>G2328-AH2328</f>
        <v/>
      </c>
      <c r="U2328" s="462" t="n"/>
      <c r="V2328" s="462" t="inlineStr">
        <is>
          <t>59014973</t>
        </is>
      </c>
      <c r="W2328" s="462" t="inlineStr">
        <is>
          <t>59014973</t>
        </is>
      </c>
      <c r="X2328" s="463" t="n">
        <v>45077</v>
      </c>
      <c r="Y2328" s="462" t="inlineStr">
        <is>
          <t>59014973</t>
        </is>
      </c>
      <c r="Z2328" s="462" t="inlineStr"/>
      <c r="AA2328" s="462" t="inlineStr">
        <is>
          <t>បុគ្គលជាប់អាករ</t>
        </is>
      </c>
      <c r="AB2328" s="462" t="inlineStr">
        <is>
          <t>L001-901905215</t>
        </is>
      </c>
      <c r="AC2328" s="462" t="inlineStr">
        <is>
          <t>វីអ៊ីស៊ិន (ខេមបូឌា) អ៊ិនដាសស្ទ្រី ឯ.ក</t>
        </is>
      </c>
      <c r="AD2328" s="464" t="n">
        <v>5215795</v>
      </c>
      <c r="AE2328" s="464" t="n">
        <v>4741632</v>
      </c>
      <c r="AF2328" s="464" t="n">
        <v>0</v>
      </c>
      <c r="AG2328" s="464" t="n">
        <v>0</v>
      </c>
      <c r="AH2328" s="464" t="n">
        <v>474163</v>
      </c>
      <c r="AI2328" s="464" t="n">
        <v>0</v>
      </c>
      <c r="AJ2328" s="464" t="n">
        <v>0</v>
      </c>
      <c r="AK2328" s="464" t="n">
        <v>0</v>
      </c>
      <c r="AL2328" s="464" t="n">
        <v>0</v>
      </c>
      <c r="AM2328" s="464" t="n">
        <v>0</v>
      </c>
      <c r="AN2328" s="464" t="n">
        <v>0</v>
      </c>
      <c r="AO2328" s="464" t="n">
        <v>0</v>
      </c>
      <c r="AP2328" s="464" t="n">
        <v>0</v>
      </c>
      <c r="AQ2328" s="462" t="inlineStr"/>
      <c r="AR2328" s="462" t="inlineStr">
        <is>
          <t>ចំនូលបានមកពីការលក់</t>
        </is>
      </c>
      <c r="AS2328" s="462" t="inlineStr">
        <is>
          <t>បានប្រកាសពន្ធ</t>
        </is>
      </c>
    </row>
    <row r="2329">
      <c r="A2329" s="461" t="n">
        <v>2321</v>
      </c>
      <c r="B2329" s="462" t="inlineStr">
        <is>
          <t>Service Fee</t>
        </is>
      </c>
      <c r="C2329" s="462" t="inlineStr">
        <is>
          <t>ប្យួរ៉ូ វេរីតាស (ខេមបូឌា) លីមីធីត</t>
        </is>
      </c>
      <c r="D2329" s="462" t="inlineStr">
        <is>
          <t>L001-107024462</t>
        </is>
      </c>
      <c r="E2329" s="462" t="inlineStr">
        <is>
          <t>59014968</t>
        </is>
      </c>
      <c r="F2329" s="463" t="n">
        <v>45077</v>
      </c>
      <c r="G2329" s="464" t="n">
        <v>474163</v>
      </c>
      <c r="H2329" s="462" t="n"/>
      <c r="I2329" s="464">
        <f>G2329</f>
        <v/>
      </c>
      <c r="J2329" s="462">
        <f>IF(AND(Q2329=TRUE, R2329=TRUE, S2329=TRUE), IF(W2329&lt;-0.05, "អនុញ្ញាត (អ្នកផ្គត់ផ្គង់ប្រកាសខ្វះ)", "បានប្រកាស (អនុញ្ញាត)"), IF(AND(Q2329=FALSE, R2329=FALSE, S2329=FALSE), "ព្យួរទុក (មិនមានទិន្នន័យ)", "ប្រកាសខុស (ព្យួរទុក)"))</f>
        <v/>
      </c>
      <c r="K2329" s="462" t="inlineStr"/>
      <c r="L2329" s="462" t="inlineStr"/>
      <c r="M2329" s="464">
        <f>AH2329</f>
        <v/>
      </c>
      <c r="N2329" s="464">
        <f>IF(W2329&lt;0,AH2329,I2329)</f>
        <v/>
      </c>
      <c r="O2329" s="464">
        <f>I2329-M2329</f>
        <v/>
      </c>
      <c r="P2329" s="462" t="n"/>
      <c r="Q2329" s="462">
        <f>V2329=W2329</f>
        <v/>
      </c>
      <c r="R2329" s="462">
        <f>AND(MONTH(F2329)=MONTH(X2329), YEAR(F2329)=YEAR(X2329))</f>
        <v/>
      </c>
      <c r="S2329" s="462">
        <f>AC2329="L001-901905215"</f>
        <v/>
      </c>
      <c r="T2329" s="464">
        <f>G2329-AH2329</f>
        <v/>
      </c>
      <c r="U2329" s="462" t="n"/>
      <c r="V2329" s="462" t="inlineStr">
        <is>
          <t>59014968</t>
        </is>
      </c>
      <c r="W2329" s="462" t="inlineStr">
        <is>
          <t>59014968</t>
        </is>
      </c>
      <c r="X2329" s="463" t="n">
        <v>45077</v>
      </c>
      <c r="Y2329" s="462" t="inlineStr">
        <is>
          <t>59014968</t>
        </is>
      </c>
      <c r="Z2329" s="462" t="inlineStr"/>
      <c r="AA2329" s="462" t="inlineStr">
        <is>
          <t>បុគ្គលជាប់អាករ</t>
        </is>
      </c>
      <c r="AB2329" s="462" t="inlineStr">
        <is>
          <t>L001-901905215</t>
        </is>
      </c>
      <c r="AC2329" s="462" t="inlineStr">
        <is>
          <t>វីអ៊ីស៊ិន (ខេមបូឌា) អ៊ិនដាសស្ទ្រី ឯ.ក</t>
        </is>
      </c>
      <c r="AD2329" s="464" t="n">
        <v>5215795</v>
      </c>
      <c r="AE2329" s="464" t="n">
        <v>4741632</v>
      </c>
      <c r="AF2329" s="464" t="n">
        <v>0</v>
      </c>
      <c r="AG2329" s="464" t="n">
        <v>0</v>
      </c>
      <c r="AH2329" s="464" t="n">
        <v>474163</v>
      </c>
      <c r="AI2329" s="464" t="n">
        <v>0</v>
      </c>
      <c r="AJ2329" s="464" t="n">
        <v>0</v>
      </c>
      <c r="AK2329" s="464" t="n">
        <v>0</v>
      </c>
      <c r="AL2329" s="464" t="n">
        <v>0</v>
      </c>
      <c r="AM2329" s="464" t="n">
        <v>0</v>
      </c>
      <c r="AN2329" s="464" t="n">
        <v>0</v>
      </c>
      <c r="AO2329" s="464" t="n">
        <v>0</v>
      </c>
      <c r="AP2329" s="464" t="n">
        <v>0</v>
      </c>
      <c r="AQ2329" s="462" t="inlineStr"/>
      <c r="AR2329" s="462" t="inlineStr">
        <is>
          <t>ចំនូលបានមកពីការលក់</t>
        </is>
      </c>
      <c r="AS2329" s="462" t="inlineStr">
        <is>
          <t>បានប្រកាសពន្ធ</t>
        </is>
      </c>
    </row>
    <row r="2330">
      <c r="A2330" s="461" t="n">
        <v>2322</v>
      </c>
      <c r="B2330" s="462" t="inlineStr">
        <is>
          <t>Copy Machine Rental fee for May 2023</t>
        </is>
      </c>
      <c r="C2330" s="462" t="inlineStr">
        <is>
          <t xml:space="preserve">អិនធីអិល តិចណូឡូជី </t>
        </is>
      </c>
      <c r="D2330" s="462" t="inlineStr">
        <is>
          <t>K005-901900283</t>
        </is>
      </c>
      <c r="E2330" s="462" t="inlineStr">
        <is>
          <t>NTL23-1929</t>
        </is>
      </c>
      <c r="F2330" s="463" t="n">
        <v>45064</v>
      </c>
      <c r="G2330" s="464" t="n">
        <v>32828</v>
      </c>
      <c r="H2330" s="462" t="n"/>
      <c r="I2330" s="464">
        <f>G2330</f>
        <v/>
      </c>
      <c r="J2330" s="462">
        <f>IF(AND(Q2330=TRUE, R2330=TRUE, S2330=TRUE), IF(W2330&lt;-0.05, "អនុញ្ញាត (អ្នកផ្គត់ផ្គង់ប្រកាសខ្វះ)", "បានប្រកាស (អនុញ្ញាត)"), IF(AND(Q2330=FALSE, R2330=FALSE, S2330=FALSE), "ព្យួរទុក (មិនមានទិន្នន័យ)", "ប្រកាសខុស (ព្យួរទុក)"))</f>
        <v/>
      </c>
      <c r="K2330" s="462" t="inlineStr"/>
      <c r="L2330" s="462" t="inlineStr"/>
      <c r="M2330" s="464">
        <f>AH2330</f>
        <v/>
      </c>
      <c r="N2330" s="464">
        <f>IF(W2330&lt;0,AH2330,I2330)</f>
        <v/>
      </c>
      <c r="O2330" s="464">
        <f>I2330-M2330</f>
        <v/>
      </c>
      <c r="P2330" s="462" t="n"/>
      <c r="Q2330" s="462">
        <f>V2330=W2330</f>
        <v/>
      </c>
      <c r="R2330" s="462">
        <f>AND(MONTH(F2330)=MONTH(X2330), YEAR(F2330)=YEAR(X2330))</f>
        <v/>
      </c>
      <c r="S2330" s="462">
        <f>AC2330="L001-901905215"</f>
        <v/>
      </c>
      <c r="T2330" s="464">
        <f>G2330-AH2330</f>
        <v/>
      </c>
      <c r="U2330" s="462" t="n"/>
      <c r="V2330" s="462" t="inlineStr">
        <is>
          <t>NTL231929</t>
        </is>
      </c>
      <c r="W2330" s="462" t="inlineStr">
        <is>
          <t>NTL231929</t>
        </is>
      </c>
      <c r="X2330" s="463" t="n">
        <v>45064</v>
      </c>
      <c r="Y2330" s="462" t="inlineStr">
        <is>
          <t>NTL23-1929</t>
        </is>
      </c>
      <c r="Z2330" s="462" t="inlineStr"/>
      <c r="AA2330" s="462" t="inlineStr">
        <is>
          <t>បុគ្គលជាប់អាករ</t>
        </is>
      </c>
      <c r="AB2330" s="462" t="inlineStr">
        <is>
          <t>L001-901905215</t>
        </is>
      </c>
      <c r="AC2330" s="462" t="inlineStr">
        <is>
          <t>វីអ៊ីស៊ិន (ខេមបូឌា) អ៊ិនដាសស្ទ្រី ឯ.ក</t>
        </is>
      </c>
      <c r="AD2330" s="464" t="n">
        <v>361105</v>
      </c>
      <c r="AE2330" s="464" t="n">
        <v>328277</v>
      </c>
      <c r="AF2330" s="464" t="n">
        <v>0</v>
      </c>
      <c r="AG2330" s="464" t="n">
        <v>0</v>
      </c>
      <c r="AH2330" s="464" t="n">
        <v>32828</v>
      </c>
      <c r="AI2330" s="464" t="n">
        <v>0</v>
      </c>
      <c r="AJ2330" s="464" t="n">
        <v>0</v>
      </c>
      <c r="AK2330" s="464" t="n">
        <v>0</v>
      </c>
      <c r="AL2330" s="464" t="n">
        <v>0</v>
      </c>
      <c r="AM2330" s="464" t="n">
        <v>0</v>
      </c>
      <c r="AN2330" s="464" t="n">
        <v>0</v>
      </c>
      <c r="AO2330" s="464" t="n">
        <v>0</v>
      </c>
      <c r="AP2330" s="464" t="n">
        <v>0</v>
      </c>
      <c r="AQ2330" s="462" t="inlineStr"/>
      <c r="AR2330" s="462" t="inlineStr">
        <is>
          <t>Rental Machine Photocopier CANON iR-2525</t>
        </is>
      </c>
      <c r="AS2330" s="462" t="inlineStr">
        <is>
          <t>បានប្រកាសពន្ធ</t>
        </is>
      </c>
    </row>
    <row r="2331">
      <c r="A2331" s="461" t="n">
        <v>2323</v>
      </c>
      <c r="B2331" s="462" t="inlineStr">
        <is>
          <t>Security fee</t>
        </is>
      </c>
      <c r="C2331" s="462" t="inlineStr">
        <is>
          <t>អេសអេហ្វអាយ​ ស៊ីឃ្យួរឹធី ហ្វសស៍ អ៊ិនធើណេសិនណល ឯ.ក</t>
        </is>
      </c>
      <c r="D2331" s="462" t="inlineStr">
        <is>
          <t>K010-901908100</t>
        </is>
      </c>
      <c r="E2331" s="462" t="inlineStr">
        <is>
          <t>SFI2023/240</t>
        </is>
      </c>
      <c r="F2331" s="463" t="n">
        <v>45070</v>
      </c>
      <c r="G2331" s="464" t="n">
        <v>230216</v>
      </c>
      <c r="H2331" s="462" t="n"/>
      <c r="I2331" s="464">
        <f>G2331</f>
        <v/>
      </c>
      <c r="J2331" s="462">
        <f>IF(AND(Q2331=TRUE, R2331=TRUE, S2331=TRUE), IF(W2331&lt;-0.05, "អនុញ្ញាត (អ្នកផ្គត់ផ្គង់ប្រកាសខ្វះ)", "បានប្រកាស (អនុញ្ញាត)"), IF(AND(Q2331=FALSE, R2331=FALSE, S2331=FALSE), "ព្យួរទុក (មិនមានទិន្នន័យ)", "ប្រកាសខុស (ព្យួរទុក)"))</f>
        <v/>
      </c>
      <c r="K2331" s="462" t="inlineStr"/>
      <c r="L2331" s="462" t="inlineStr"/>
      <c r="M2331" s="464">
        <f>AH2331</f>
        <v/>
      </c>
      <c r="N2331" s="464">
        <f>IF(W2331&lt;0,AH2331,I2331)</f>
        <v/>
      </c>
      <c r="O2331" s="464">
        <f>I2331-M2331</f>
        <v/>
      </c>
      <c r="P2331" s="462" t="n"/>
      <c r="Q2331" s="462">
        <f>V2331=W2331</f>
        <v/>
      </c>
      <c r="R2331" s="462">
        <f>AND(MONTH(F2331)=MONTH(X2331), YEAR(F2331)=YEAR(X2331))</f>
        <v/>
      </c>
      <c r="S2331" s="462">
        <f>AC2331="L001-901905215"</f>
        <v/>
      </c>
      <c r="T2331" s="464">
        <f>G2331-AH2331</f>
        <v/>
      </c>
      <c r="U2331" s="462" t="n"/>
      <c r="V2331" s="462" t="inlineStr">
        <is>
          <t>SFI2023240</t>
        </is>
      </c>
      <c r="W2331" s="462" t="inlineStr">
        <is>
          <t>SFI2023240</t>
        </is>
      </c>
      <c r="X2331" s="463" t="n">
        <v>45070</v>
      </c>
      <c r="Y2331" s="462" t="inlineStr">
        <is>
          <t>SFI2023/240</t>
        </is>
      </c>
      <c r="Z2331" s="462" t="inlineStr"/>
      <c r="AA2331" s="462" t="inlineStr">
        <is>
          <t>បុគ្គលជាប់អាករ</t>
        </is>
      </c>
      <c r="AB2331" s="462" t="inlineStr">
        <is>
          <t>L001-901905215</t>
        </is>
      </c>
      <c r="AC2331" s="462" t="inlineStr">
        <is>
          <t>វីអ៊ីស៊ិន (ខេមបូឌា) អ៊ិនដាសស្ទ្រី ឯ.ក</t>
        </is>
      </c>
      <c r="AD2331" s="464" t="n">
        <v>2532376</v>
      </c>
      <c r="AE2331" s="464" t="n">
        <v>2302160</v>
      </c>
      <c r="AF2331" s="464" t="n">
        <v>0</v>
      </c>
      <c r="AG2331" s="464" t="n">
        <v>0</v>
      </c>
      <c r="AH2331" s="464" t="n">
        <v>230216</v>
      </c>
      <c r="AI2331" s="464" t="n">
        <v>0</v>
      </c>
      <c r="AJ2331" s="464" t="n">
        <v>0</v>
      </c>
      <c r="AK2331" s="464" t="n">
        <v>0</v>
      </c>
      <c r="AL2331" s="464" t="n">
        <v>0</v>
      </c>
      <c r="AM2331" s="464" t="n">
        <v>0</v>
      </c>
      <c r="AN2331" s="464" t="n">
        <v>0</v>
      </c>
      <c r="AO2331" s="464" t="n">
        <v>0</v>
      </c>
      <c r="AP2331" s="464" t="n">
        <v>0</v>
      </c>
      <c r="AQ2331" s="462" t="inlineStr"/>
      <c r="AR2331" s="462" t="inlineStr">
        <is>
          <t>Security Service for May 2023</t>
        </is>
      </c>
      <c r="AS2331" s="462" t="inlineStr">
        <is>
          <t>បានប្រកាសពន្ធ</t>
        </is>
      </c>
    </row>
    <row r="2332">
      <c r="A2332" s="461" t="n">
        <v>2324</v>
      </c>
      <c r="B2332" s="462" t="inlineStr">
        <is>
          <t>Carbon dioxide 40L</t>
        </is>
      </c>
      <c r="C2332" s="462" t="inlineStr">
        <is>
          <t>ធីវីសីុ ហ្គាស សឹលូសិន</t>
        </is>
      </c>
      <c r="D2332" s="462" t="inlineStr">
        <is>
          <t>K005-901501105</t>
        </is>
      </c>
      <c r="E2332" s="462" t="inlineStr">
        <is>
          <t>2023-1051</t>
        </is>
      </c>
      <c r="F2332" s="463" t="n">
        <v>45077</v>
      </c>
      <c r="G2332" s="464" t="n">
        <v>750758</v>
      </c>
      <c r="H2332" s="462" t="n"/>
      <c r="I2332" s="464">
        <f>G2332</f>
        <v/>
      </c>
      <c r="J2332" s="462">
        <f>IF(AND(Q2332=TRUE, R2332=TRUE, S2332=TRUE), IF(W2332&lt;-0.05, "អនុញ្ញាត (អ្នកផ្គត់ផ្គង់ប្រកាសខ្វះ)", "បានប្រកាស (អនុញ្ញាត)"), IF(AND(Q2332=FALSE, R2332=FALSE, S2332=FALSE), "ព្យួរទុក (មិនមានទិន្នន័យ)", "ប្រកាសខុស (ព្យួរទុក)"))</f>
        <v/>
      </c>
      <c r="K2332" s="462" t="inlineStr"/>
      <c r="L2332" s="462" t="inlineStr"/>
      <c r="M2332" s="464">
        <f>AH2332</f>
        <v/>
      </c>
      <c r="N2332" s="464">
        <f>IF(W2332&lt;0,AH2332,I2332)</f>
        <v/>
      </c>
      <c r="O2332" s="464">
        <f>I2332-M2332</f>
        <v/>
      </c>
      <c r="P2332" s="462" t="n"/>
      <c r="Q2332" s="462">
        <f>V2332=W2332</f>
        <v/>
      </c>
      <c r="R2332" s="462">
        <f>AND(MONTH(F2332)=MONTH(X2332), YEAR(F2332)=YEAR(X2332))</f>
        <v/>
      </c>
      <c r="S2332" s="462">
        <f>AC2332="L001-901905215"</f>
        <v/>
      </c>
      <c r="T2332" s="464">
        <f>G2332-AH2332</f>
        <v/>
      </c>
      <c r="U2332" s="462" t="n"/>
      <c r="V2332" s="462" t="inlineStr">
        <is>
          <t>20231051</t>
        </is>
      </c>
      <c r="W2332" s="462" t="inlineStr">
        <is>
          <t>20231051</t>
        </is>
      </c>
      <c r="X2332" s="463" t="n">
        <v>45077</v>
      </c>
      <c r="Y2332" s="462" t="inlineStr">
        <is>
          <t>2023-1051</t>
        </is>
      </c>
      <c r="Z2332" s="462" t="inlineStr"/>
      <c r="AA2332" s="462" t="inlineStr">
        <is>
          <t>បុគ្គលជាប់អាករ</t>
        </is>
      </c>
      <c r="AB2332" s="462" t="inlineStr">
        <is>
          <t>L001-901905215</t>
        </is>
      </c>
      <c r="AC2332" s="462" t="inlineStr">
        <is>
          <t>វីអ៊ីស៊ិន (ខេមបូឌា) អ៊ិនដាសស្ទ្រី ឯ.ក</t>
        </is>
      </c>
      <c r="AD2332" s="464" t="n">
        <v>8258342</v>
      </c>
      <c r="AE2332" s="464" t="n">
        <v>7507584</v>
      </c>
      <c r="AF2332" s="464" t="n">
        <v>0</v>
      </c>
      <c r="AG2332" s="464" t="n">
        <v>0</v>
      </c>
      <c r="AH2332" s="464" t="n">
        <v>750758</v>
      </c>
      <c r="AI2332" s="464" t="n">
        <v>0</v>
      </c>
      <c r="AJ2332" s="464" t="n">
        <v>0</v>
      </c>
      <c r="AK2332" s="464" t="n">
        <v>0</v>
      </c>
      <c r="AL2332" s="464" t="n">
        <v>0</v>
      </c>
      <c r="AM2332" s="464" t="n">
        <v>0</v>
      </c>
      <c r="AN2332" s="464" t="n">
        <v>0</v>
      </c>
      <c r="AO2332" s="464" t="n">
        <v>0</v>
      </c>
      <c r="AP2332" s="464" t="n">
        <v>0</v>
      </c>
      <c r="AQ2332" s="462" t="inlineStr"/>
      <c r="AR2332" s="462" t="inlineStr">
        <is>
          <t>Carbon Dioxide 40L</t>
        </is>
      </c>
      <c r="AS2332" s="462" t="inlineStr">
        <is>
          <t>បានប្រកាសពន្ធ</t>
        </is>
      </c>
    </row>
    <row r="2333">
      <c r="A2333" s="461" t="n">
        <v>2325</v>
      </c>
      <c r="B2333" s="462" t="inlineStr">
        <is>
          <t>DHL Express</t>
        </is>
      </c>
      <c r="C2333" s="462" t="inlineStr">
        <is>
          <t>ឌី អេច អិល អិចប្រេស (ខេមបូឌា)</t>
        </is>
      </c>
      <c r="D2333" s="462" t="inlineStr">
        <is>
          <t>L001-100045197</t>
        </is>
      </c>
      <c r="E2333" s="462" t="inlineStr">
        <is>
          <t>PNHIR000461246</t>
        </is>
      </c>
      <c r="F2333" s="463" t="n">
        <v>45077</v>
      </c>
      <c r="G2333" s="464" t="n">
        <v>31018</v>
      </c>
      <c r="H2333" s="462" t="n"/>
      <c r="I2333" s="464">
        <f>G2333</f>
        <v/>
      </c>
      <c r="J2333" s="462">
        <f>IF(AND(Q2333=TRUE, R2333=TRUE, S2333=TRUE), IF(W2333&lt;-0.05, "អនុញ្ញាត (អ្នកផ្គត់ផ្គង់ប្រកាសខ្វះ)", "បានប្រកាស (អនុញ្ញាត)"), IF(AND(Q2333=FALSE, R2333=FALSE, S2333=FALSE), "ព្យួរទុក (មិនមានទិន្នន័យ)", "ប្រកាសខុស (ព្យួរទុក)"))</f>
        <v/>
      </c>
      <c r="K2333" s="462" t="inlineStr"/>
      <c r="L2333" s="462" t="inlineStr"/>
      <c r="M2333" s="464">
        <f>AH2333</f>
        <v/>
      </c>
      <c r="N2333" s="464">
        <f>IF(W2333&lt;0,AH2333,I2333)</f>
        <v/>
      </c>
      <c r="O2333" s="464">
        <f>I2333-M2333</f>
        <v/>
      </c>
      <c r="P2333" s="462" t="n"/>
      <c r="Q2333" s="462">
        <f>V2333=W2333</f>
        <v/>
      </c>
      <c r="R2333" s="462">
        <f>AND(MONTH(F2333)=MONTH(X2333), YEAR(F2333)=YEAR(X2333))</f>
        <v/>
      </c>
      <c r="S2333" s="462">
        <f>AC2333="L001-901905215"</f>
        <v/>
      </c>
      <c r="T2333" s="464">
        <f>G2333-AH2333</f>
        <v/>
      </c>
      <c r="U2333" s="462" t="n"/>
      <c r="V2333" s="462" t="inlineStr">
        <is>
          <t>PNHIR000461246</t>
        </is>
      </c>
      <c r="W2333" s="462" t="inlineStr"/>
      <c r="X2333" s="499" t="n"/>
      <c r="Y2333" s="462" t="n"/>
      <c r="Z2333" s="462" t="n"/>
      <c r="AA2333" s="462" t="n"/>
      <c r="AB2333" s="462" t="n"/>
      <c r="AC2333" s="462" t="n"/>
      <c r="AD2333" s="462" t="n"/>
      <c r="AE2333" s="462" t="n"/>
      <c r="AF2333" s="462" t="n"/>
      <c r="AG2333" s="462" t="n"/>
      <c r="AH2333" s="462" t="n"/>
      <c r="AI2333" s="462" t="n"/>
      <c r="AJ2333" s="462" t="n"/>
      <c r="AK2333" s="462" t="n"/>
      <c r="AL2333" s="462" t="n"/>
      <c r="AM2333" s="462" t="n"/>
      <c r="AN2333" s="462" t="n"/>
      <c r="AO2333" s="462" t="n"/>
      <c r="AP2333" s="462" t="n"/>
      <c r="AQ2333" s="462" t="n"/>
      <c r="AR2333" s="462" t="n"/>
      <c r="AS2333" s="462" t="n"/>
    </row>
    <row r="2334">
      <c r="A2334" s="461" t="n">
        <v>2326</v>
      </c>
      <c r="B2334" s="462" t="inlineStr">
        <is>
          <t>DHL Express</t>
        </is>
      </c>
      <c r="C2334" s="462" t="inlineStr">
        <is>
          <t>ឌី អេច អិល អិចប្រេស (ខេមបូឌា)</t>
        </is>
      </c>
      <c r="D2334" s="462" t="inlineStr">
        <is>
          <t>L001-100045197</t>
        </is>
      </c>
      <c r="E2334" s="462" t="inlineStr">
        <is>
          <t>PNHIR00459951</t>
        </is>
      </c>
      <c r="F2334" s="463" t="n">
        <v>45064</v>
      </c>
      <c r="G2334" s="464" t="n">
        <v>54741</v>
      </c>
      <c r="H2334" s="462" t="n"/>
      <c r="I2334" s="464">
        <f>G2334</f>
        <v/>
      </c>
      <c r="J2334" s="462">
        <f>IF(AND(Q2334=TRUE, R2334=TRUE, S2334=TRUE), IF(W2334&lt;-0.05, "អនុញ្ញាត (អ្នកផ្គត់ផ្គង់ប្រកាសខ្វះ)", "បានប្រកាស (អនុញ្ញាត)"), IF(AND(Q2334=FALSE, R2334=FALSE, S2334=FALSE), "ព្យួរទុក (មិនមានទិន្នន័យ)", "ប្រកាសខុស (ព្យួរទុក)"))</f>
        <v/>
      </c>
      <c r="K2334" s="462" t="inlineStr"/>
      <c r="L2334" s="462" t="inlineStr"/>
      <c r="M2334" s="464">
        <f>AH2334</f>
        <v/>
      </c>
      <c r="N2334" s="464">
        <f>IF(W2334&lt;0,AH2334,I2334)</f>
        <v/>
      </c>
      <c r="O2334" s="464">
        <f>I2334-M2334</f>
        <v/>
      </c>
      <c r="P2334" s="462" t="n"/>
      <c r="Q2334" s="462">
        <f>V2334=W2334</f>
        <v/>
      </c>
      <c r="R2334" s="462">
        <f>AND(MONTH(F2334)=MONTH(X2334), YEAR(F2334)=YEAR(X2334))</f>
        <v/>
      </c>
      <c r="S2334" s="462">
        <f>AC2334="L001-901905215"</f>
        <v/>
      </c>
      <c r="T2334" s="464">
        <f>G2334-AH2334</f>
        <v/>
      </c>
      <c r="U2334" s="462" t="n"/>
      <c r="V2334" s="462" t="inlineStr">
        <is>
          <t>PNHIR00459951</t>
        </is>
      </c>
      <c r="W2334" s="462" t="inlineStr"/>
      <c r="X2334" s="499" t="n"/>
      <c r="Y2334" s="462" t="n"/>
      <c r="Z2334" s="462" t="n"/>
      <c r="AA2334" s="462" t="n"/>
      <c r="AB2334" s="462" t="n"/>
      <c r="AC2334" s="462" t="n"/>
      <c r="AD2334" s="462" t="n"/>
      <c r="AE2334" s="462" t="n"/>
      <c r="AF2334" s="462" t="n"/>
      <c r="AG2334" s="462" t="n"/>
      <c r="AH2334" s="462" t="n"/>
      <c r="AI2334" s="462" t="n"/>
      <c r="AJ2334" s="462" t="n"/>
      <c r="AK2334" s="462" t="n"/>
      <c r="AL2334" s="462" t="n"/>
      <c r="AM2334" s="462" t="n"/>
      <c r="AN2334" s="462" t="n"/>
      <c r="AO2334" s="462" t="n"/>
      <c r="AP2334" s="462" t="n"/>
      <c r="AQ2334" s="462" t="n"/>
      <c r="AR2334" s="462" t="n"/>
      <c r="AS2334" s="462" t="n"/>
    </row>
    <row r="2335">
      <c r="A2335" s="461" t="n">
        <v>2327</v>
      </c>
      <c r="B2335" s="462" t="inlineStr">
        <is>
          <t>DHL Express</t>
        </is>
      </c>
      <c r="C2335" s="462" t="inlineStr">
        <is>
          <t>ឌី អេច អិល អិចប្រេស (ខេមបូឌា)</t>
        </is>
      </c>
      <c r="D2335" s="462" t="inlineStr">
        <is>
          <t>L001-100045197</t>
        </is>
      </c>
      <c r="E2335" s="462" t="inlineStr">
        <is>
          <t>PNHIR00161762</t>
        </is>
      </c>
      <c r="F2335" s="463" t="n">
        <v>45061</v>
      </c>
      <c r="G2335" s="464" t="n">
        <v>8230</v>
      </c>
      <c r="H2335" s="462" t="n"/>
      <c r="I2335" s="464">
        <f>G2335</f>
        <v/>
      </c>
      <c r="J2335" s="462">
        <f>IF(AND(Q2335=TRUE, R2335=TRUE, S2335=TRUE), IF(W2335&lt;-0.05, "អនុញ្ញាត (អ្នកផ្គត់ផ្គង់ប្រកាសខ្វះ)", "បានប្រកាស (អនុញ្ញាត)"), IF(AND(Q2335=FALSE, R2335=FALSE, S2335=FALSE), "ព្យួរទុក (មិនមានទិន្នន័យ)", "ប្រកាសខុស (ព្យួរទុក)"))</f>
        <v/>
      </c>
      <c r="K2335" s="462" t="inlineStr"/>
      <c r="L2335" s="462" t="inlineStr"/>
      <c r="M2335" s="464">
        <f>AH2335</f>
        <v/>
      </c>
      <c r="N2335" s="464">
        <f>IF(W2335&lt;0,AH2335,I2335)</f>
        <v/>
      </c>
      <c r="O2335" s="464">
        <f>I2335-M2335</f>
        <v/>
      </c>
      <c r="P2335" s="462" t="n"/>
      <c r="Q2335" s="462">
        <f>V2335=W2335</f>
        <v/>
      </c>
      <c r="R2335" s="462">
        <f>AND(MONTH(F2335)=MONTH(X2335), YEAR(F2335)=YEAR(X2335))</f>
        <v/>
      </c>
      <c r="S2335" s="462">
        <f>AC2335="L001-901905215"</f>
        <v/>
      </c>
      <c r="T2335" s="464">
        <f>G2335-AH2335</f>
        <v/>
      </c>
      <c r="U2335" s="462" t="n"/>
      <c r="V2335" s="462" t="inlineStr">
        <is>
          <t>PNHIR00161762</t>
        </is>
      </c>
      <c r="W2335" s="462" t="inlineStr">
        <is>
          <t>PNHIR00161762</t>
        </is>
      </c>
      <c r="X2335" s="463" t="n">
        <v>45061</v>
      </c>
      <c r="Y2335" s="462" t="inlineStr">
        <is>
          <t>PNHIR00161762</t>
        </is>
      </c>
      <c r="Z2335" s="462" t="inlineStr"/>
      <c r="AA2335" s="462" t="inlineStr">
        <is>
          <t>បុគ្គលជាប់អាករ</t>
        </is>
      </c>
      <c r="AB2335" s="462" t="inlineStr">
        <is>
          <t>L001-901905215</t>
        </is>
      </c>
      <c r="AC2335" s="462" t="inlineStr">
        <is>
          <t>វីអ៊ីស៊ិន (ខេមបូឌា) អ៊ិនដាសស្ទ្រី ឯ.ក</t>
        </is>
      </c>
      <c r="AD2335" s="464" t="n">
        <v>90530</v>
      </c>
      <c r="AE2335" s="464" t="n">
        <v>82300</v>
      </c>
      <c r="AF2335" s="464" t="n">
        <v>0</v>
      </c>
      <c r="AG2335" s="464" t="n">
        <v>0</v>
      </c>
      <c r="AH2335" s="464" t="n">
        <v>8230</v>
      </c>
      <c r="AI2335" s="464" t="n">
        <v>0</v>
      </c>
      <c r="AJ2335" s="464" t="n">
        <v>0</v>
      </c>
      <c r="AK2335" s="464" t="n">
        <v>0</v>
      </c>
      <c r="AL2335" s="464" t="n">
        <v>0</v>
      </c>
      <c r="AM2335" s="464" t="n">
        <v>0</v>
      </c>
      <c r="AN2335" s="464" t="n">
        <v>0</v>
      </c>
      <c r="AO2335" s="464" t="n">
        <v>0</v>
      </c>
      <c r="AP2335" s="464" t="n">
        <v>0</v>
      </c>
      <c r="AQ2335" s="462" t="inlineStr"/>
      <c r="AR2335" s="462" t="inlineStr">
        <is>
          <t>Revenue in May 2023</t>
        </is>
      </c>
      <c r="AS2335" s="462" t="inlineStr">
        <is>
          <t>បានប្រកាសពន្ធ</t>
        </is>
      </c>
    </row>
    <row r="2336">
      <c r="A2336" s="461" t="n">
        <v>2328</v>
      </c>
      <c r="B2336" s="462" t="inlineStr">
        <is>
          <t>DHL Express</t>
        </is>
      </c>
      <c r="C2336" s="462" t="inlineStr">
        <is>
          <t>ឌី អេច អិល អិចប្រេស (ខេមបូឌា)</t>
        </is>
      </c>
      <c r="D2336" s="462" t="inlineStr">
        <is>
          <t>L001-100045197</t>
        </is>
      </c>
      <c r="E2336" s="462" t="inlineStr">
        <is>
          <t>PNHIR000459297</t>
        </is>
      </c>
      <c r="F2336" s="463" t="n">
        <v>45057</v>
      </c>
      <c r="G2336" s="464" t="n">
        <v>43050</v>
      </c>
      <c r="H2336" s="462" t="n"/>
      <c r="I2336" s="464">
        <f>G2336</f>
        <v/>
      </c>
      <c r="J2336" s="462">
        <f>IF(AND(Q2336=TRUE, R2336=TRUE, S2336=TRUE), IF(W2336&lt;-0.05, "អនុញ្ញាត (អ្នកផ្គត់ផ្គង់ប្រកាសខ្វះ)", "បានប្រកាស (អនុញ្ញាត)"), IF(AND(Q2336=FALSE, R2336=FALSE, S2336=FALSE), "ព្យួរទុក (មិនមានទិន្នន័យ)", "ប្រកាសខុស (ព្យួរទុក)"))</f>
        <v/>
      </c>
      <c r="K2336" s="462" t="inlineStr"/>
      <c r="L2336" s="462" t="inlineStr"/>
      <c r="M2336" s="464">
        <f>AH2336</f>
        <v/>
      </c>
      <c r="N2336" s="464">
        <f>IF(W2336&lt;0,AH2336,I2336)</f>
        <v/>
      </c>
      <c r="O2336" s="464">
        <f>I2336-M2336</f>
        <v/>
      </c>
      <c r="P2336" s="462" t="n"/>
      <c r="Q2336" s="462">
        <f>V2336=W2336</f>
        <v/>
      </c>
      <c r="R2336" s="462">
        <f>AND(MONTH(F2336)=MONTH(X2336), YEAR(F2336)=YEAR(X2336))</f>
        <v/>
      </c>
      <c r="S2336" s="462">
        <f>AC2336="L001-901905215"</f>
        <v/>
      </c>
      <c r="T2336" s="464">
        <f>G2336-AH2336</f>
        <v/>
      </c>
      <c r="U2336" s="462" t="n"/>
      <c r="V2336" s="462" t="inlineStr">
        <is>
          <t>PNHIR000459297</t>
        </is>
      </c>
      <c r="W2336" s="462" t="inlineStr"/>
      <c r="X2336" s="499" t="n"/>
      <c r="Y2336" s="462" t="n"/>
      <c r="Z2336" s="462" t="n"/>
      <c r="AA2336" s="462" t="n"/>
      <c r="AB2336" s="462" t="n"/>
      <c r="AC2336" s="462" t="n"/>
      <c r="AD2336" s="462" t="n"/>
      <c r="AE2336" s="462" t="n"/>
      <c r="AF2336" s="462" t="n"/>
      <c r="AG2336" s="462" t="n"/>
      <c r="AH2336" s="462" t="n"/>
      <c r="AI2336" s="462" t="n"/>
      <c r="AJ2336" s="462" t="n"/>
      <c r="AK2336" s="462" t="n"/>
      <c r="AL2336" s="462" t="n"/>
      <c r="AM2336" s="462" t="n"/>
      <c r="AN2336" s="462" t="n"/>
      <c r="AO2336" s="462" t="n"/>
      <c r="AP2336" s="462" t="n"/>
      <c r="AQ2336" s="462" t="n"/>
      <c r="AR2336" s="462" t="n"/>
      <c r="AS2336" s="462" t="n"/>
    </row>
    <row r="2337">
      <c r="A2337" s="461" t="n">
        <v>2329</v>
      </c>
      <c r="B2337" s="462" t="inlineStr">
        <is>
          <t>DHL Express</t>
        </is>
      </c>
      <c r="C2337" s="462" t="inlineStr">
        <is>
          <t>ឌី អេច អិល អិចប្រេស (ខេមបូឌា)</t>
        </is>
      </c>
      <c r="D2337" s="462" t="inlineStr">
        <is>
          <t>L001-100045197</t>
        </is>
      </c>
      <c r="E2337" s="462" t="inlineStr">
        <is>
          <t>PNHIR00161095</t>
        </is>
      </c>
      <c r="F2337" s="463" t="n">
        <v>45054</v>
      </c>
      <c r="G2337" s="464" t="n">
        <v>8244</v>
      </c>
      <c r="H2337" s="462" t="n"/>
      <c r="I2337" s="464">
        <f>G2337</f>
        <v/>
      </c>
      <c r="J2337" s="462">
        <f>IF(AND(Q2337=TRUE, R2337=TRUE, S2337=TRUE), IF(W2337&lt;-0.05, "អនុញ្ញាត (អ្នកផ្គត់ផ្គង់ប្រកាសខ្វះ)", "បានប្រកាស (អនុញ្ញាត)"), IF(AND(Q2337=FALSE, R2337=FALSE, S2337=FALSE), "ព្យួរទុក (មិនមានទិន្នន័យ)", "ប្រកាសខុស (ព្យួរទុក)"))</f>
        <v/>
      </c>
      <c r="K2337" s="462" t="inlineStr"/>
      <c r="L2337" s="462" t="inlineStr"/>
      <c r="M2337" s="464">
        <f>AH2337</f>
        <v/>
      </c>
      <c r="N2337" s="464">
        <f>IF(W2337&lt;0,AH2337,I2337)</f>
        <v/>
      </c>
      <c r="O2337" s="464">
        <f>I2337-M2337</f>
        <v/>
      </c>
      <c r="P2337" s="462" t="n"/>
      <c r="Q2337" s="462">
        <f>V2337=W2337</f>
        <v/>
      </c>
      <c r="R2337" s="462">
        <f>AND(MONTH(F2337)=MONTH(X2337), YEAR(F2337)=YEAR(X2337))</f>
        <v/>
      </c>
      <c r="S2337" s="462">
        <f>AC2337="L001-901905215"</f>
        <v/>
      </c>
      <c r="T2337" s="464">
        <f>G2337-AH2337</f>
        <v/>
      </c>
      <c r="U2337" s="462" t="n"/>
      <c r="V2337" s="462" t="inlineStr">
        <is>
          <t>PNHIR00161095</t>
        </is>
      </c>
      <c r="W2337" s="462" t="inlineStr">
        <is>
          <t>PNHIR00161095</t>
        </is>
      </c>
      <c r="X2337" s="463" t="n">
        <v>45054</v>
      </c>
      <c r="Y2337" s="462" t="inlineStr">
        <is>
          <t>PNHIR00161095</t>
        </is>
      </c>
      <c r="Z2337" s="462" t="inlineStr"/>
      <c r="AA2337" s="462" t="inlineStr">
        <is>
          <t>បុគ្គលជាប់អាករ</t>
        </is>
      </c>
      <c r="AB2337" s="462" t="inlineStr">
        <is>
          <t>L001-901905215</t>
        </is>
      </c>
      <c r="AC2337" s="462" t="inlineStr">
        <is>
          <t>វីអ៊ីស៊ិន (ខេមបូឌា) អ៊ិនដាសស្ទ្រី ឯ.ក</t>
        </is>
      </c>
      <c r="AD2337" s="464" t="n">
        <v>90684</v>
      </c>
      <c r="AE2337" s="464" t="n">
        <v>82440</v>
      </c>
      <c r="AF2337" s="464" t="n">
        <v>0</v>
      </c>
      <c r="AG2337" s="464" t="n">
        <v>0</v>
      </c>
      <c r="AH2337" s="464" t="n">
        <v>8244</v>
      </c>
      <c r="AI2337" s="464" t="n">
        <v>0</v>
      </c>
      <c r="AJ2337" s="464" t="n">
        <v>0</v>
      </c>
      <c r="AK2337" s="464" t="n">
        <v>0</v>
      </c>
      <c r="AL2337" s="464" t="n">
        <v>0</v>
      </c>
      <c r="AM2337" s="464" t="n">
        <v>0</v>
      </c>
      <c r="AN2337" s="464" t="n">
        <v>0</v>
      </c>
      <c r="AO2337" s="464" t="n">
        <v>0</v>
      </c>
      <c r="AP2337" s="464" t="n">
        <v>0</v>
      </c>
      <c r="AQ2337" s="462" t="inlineStr"/>
      <c r="AR2337" s="462" t="inlineStr">
        <is>
          <t>Revenue in May 2023</t>
        </is>
      </c>
      <c r="AS2337" s="462" t="inlineStr">
        <is>
          <t>បានប្រកាសពន្ធ</t>
        </is>
      </c>
    </row>
    <row r="2338">
      <c r="A2338" s="461" t="n">
        <v>2330</v>
      </c>
      <c r="B2338" s="462" t="inlineStr">
        <is>
          <t>Infrastructure Maintenance fee for April 2023</t>
        </is>
      </c>
      <c r="C2338" s="462" t="inlineStr">
        <is>
          <t>ភ្នំពេញ អេសអ៊ីហ្សិត ភីអិលស៊ី</t>
        </is>
      </c>
      <c r="D2338" s="462" t="inlineStr">
        <is>
          <t>L001-100046592</t>
        </is>
      </c>
      <c r="E2338" s="462" t="inlineStr">
        <is>
          <t>2023-02414</t>
        </is>
      </c>
      <c r="F2338" s="463" t="n">
        <v>45064</v>
      </c>
      <c r="G2338" s="464" t="n">
        <v>166406</v>
      </c>
      <c r="H2338" s="462" t="n"/>
      <c r="I2338" s="464">
        <f>G2338</f>
        <v/>
      </c>
      <c r="J2338" s="462">
        <f>IF(AND(Q2338=TRUE, R2338=TRUE, S2338=TRUE), IF(W2338&lt;-0.05, "អនុញ្ញាត (អ្នកផ្គត់ផ្គង់ប្រកាសខ្វះ)", "បានប្រកាស (អនុញ្ញាត)"), IF(AND(Q2338=FALSE, R2338=FALSE, S2338=FALSE), "ព្យួរទុក (មិនមានទិន្នន័យ)", "ប្រកាសខុស (ព្យួរទុក)"))</f>
        <v/>
      </c>
      <c r="K2338" s="462" t="inlineStr"/>
      <c r="L2338" s="462" t="inlineStr"/>
      <c r="M2338" s="464">
        <f>AH2338</f>
        <v/>
      </c>
      <c r="N2338" s="464">
        <f>IF(W2338&lt;0,AH2338,I2338)</f>
        <v/>
      </c>
      <c r="O2338" s="464">
        <f>I2338-M2338</f>
        <v/>
      </c>
      <c r="P2338" s="462" t="n"/>
      <c r="Q2338" s="462">
        <f>V2338=W2338</f>
        <v/>
      </c>
      <c r="R2338" s="462">
        <f>AND(MONTH(F2338)=MONTH(X2338), YEAR(F2338)=YEAR(X2338))</f>
        <v/>
      </c>
      <c r="S2338" s="462">
        <f>AC2338="L001-901905215"</f>
        <v/>
      </c>
      <c r="T2338" s="464">
        <f>G2338-AH2338</f>
        <v/>
      </c>
      <c r="U2338" s="462" t="n"/>
      <c r="V2338" s="462" t="inlineStr">
        <is>
          <t>202302414</t>
        </is>
      </c>
      <c r="W2338" s="462" t="inlineStr">
        <is>
          <t>202302414</t>
        </is>
      </c>
      <c r="X2338" s="463" t="n">
        <v>45064</v>
      </c>
      <c r="Y2338" s="462" t="inlineStr">
        <is>
          <t>2023-02414</t>
        </is>
      </c>
      <c r="Z2338" s="462" t="inlineStr"/>
      <c r="AA2338" s="462" t="inlineStr">
        <is>
          <t>បុគ្គលជាប់អាករ</t>
        </is>
      </c>
      <c r="AB2338" s="462" t="inlineStr">
        <is>
          <t>L001-901905215</t>
        </is>
      </c>
      <c r="AC2338" s="462" t="inlineStr">
        <is>
          <t>វីអ៊ីស៊ិន (ខេមបូឌា) អ៊ិនដាសស្ទ្រី ឯ.ក</t>
        </is>
      </c>
      <c r="AD2338" s="464" t="n">
        <v>1830471</v>
      </c>
      <c r="AE2338" s="464" t="n">
        <v>1664065</v>
      </c>
      <c r="AF2338" s="464" t="n">
        <v>0</v>
      </c>
      <c r="AG2338" s="464" t="n">
        <v>0</v>
      </c>
      <c r="AH2338" s="464" t="n">
        <v>166406</v>
      </c>
      <c r="AI2338" s="464" t="n">
        <v>0</v>
      </c>
      <c r="AJ2338" s="464" t="n">
        <v>0</v>
      </c>
      <c r="AK2338" s="464" t="n">
        <v>0</v>
      </c>
      <c r="AL2338" s="464" t="n">
        <v>0</v>
      </c>
      <c r="AM2338" s="464" t="n">
        <v>0</v>
      </c>
      <c r="AN2338" s="464" t="n">
        <v>0</v>
      </c>
      <c r="AO2338" s="464" t="n">
        <v>0</v>
      </c>
      <c r="AP2338" s="464" t="n">
        <v>0</v>
      </c>
      <c r="AQ2338" s="462" t="inlineStr"/>
      <c r="AR2338" s="462" t="inlineStr">
        <is>
          <t>Infrastructure Maintenance fee for May 2023</t>
        </is>
      </c>
      <c r="AS2338" s="462" t="inlineStr">
        <is>
          <t>បានប្រកាសពន្ធ</t>
        </is>
      </c>
    </row>
    <row r="2339">
      <c r="A2339" s="461" t="n">
        <v>2331</v>
      </c>
      <c r="B2339" s="462" t="inlineStr">
        <is>
          <t>Infrastructure Maintenance fee for April 2023</t>
        </is>
      </c>
      <c r="C2339" s="462" t="inlineStr">
        <is>
          <t>ភ្នំពេញ អេសអ៊ីហ្សិត ភីអិលស៊ី</t>
        </is>
      </c>
      <c r="D2339" s="462" t="inlineStr">
        <is>
          <t>L001-100046592</t>
        </is>
      </c>
      <c r="E2339" s="462" t="inlineStr">
        <is>
          <t>2023-02405</t>
        </is>
      </c>
      <c r="F2339" s="463" t="n">
        <v>45064</v>
      </c>
      <c r="G2339" s="464" t="n">
        <v>202608</v>
      </c>
      <c r="H2339" s="462" t="n"/>
      <c r="I2339" s="464">
        <f>G2339</f>
        <v/>
      </c>
      <c r="J2339" s="462">
        <f>IF(AND(Q2339=TRUE, R2339=TRUE, S2339=TRUE), IF(W2339&lt;-0.05, "អនុញ្ញាត (អ្នកផ្គត់ផ្គង់ប្រកាសខ្វះ)", "បានប្រកាស (អនុញ្ញាត)"), IF(AND(Q2339=FALSE, R2339=FALSE, S2339=FALSE), "ព្យួរទុក (មិនមានទិន្នន័យ)", "ប្រកាសខុស (ព្យួរទុក)"))</f>
        <v/>
      </c>
      <c r="K2339" s="462" t="inlineStr"/>
      <c r="L2339" s="462" t="inlineStr"/>
      <c r="M2339" s="464">
        <f>AH2339</f>
        <v/>
      </c>
      <c r="N2339" s="464">
        <f>IF(W2339&lt;0,AH2339,I2339)</f>
        <v/>
      </c>
      <c r="O2339" s="464">
        <f>I2339-M2339</f>
        <v/>
      </c>
      <c r="P2339" s="462" t="n"/>
      <c r="Q2339" s="462">
        <f>V2339=W2339</f>
        <v/>
      </c>
      <c r="R2339" s="462">
        <f>AND(MONTH(F2339)=MONTH(X2339), YEAR(F2339)=YEAR(X2339))</f>
        <v/>
      </c>
      <c r="S2339" s="462">
        <f>AC2339="L001-901905215"</f>
        <v/>
      </c>
      <c r="T2339" s="464">
        <f>G2339-AH2339</f>
        <v/>
      </c>
      <c r="U2339" s="462" t="n"/>
      <c r="V2339" s="462" t="inlineStr">
        <is>
          <t>202302405</t>
        </is>
      </c>
      <c r="W2339" s="462" t="inlineStr">
        <is>
          <t>202302405</t>
        </is>
      </c>
      <c r="X2339" s="463" t="n">
        <v>45064</v>
      </c>
      <c r="Y2339" s="462" t="inlineStr">
        <is>
          <t>2023-02405</t>
        </is>
      </c>
      <c r="Z2339" s="462" t="inlineStr"/>
      <c r="AA2339" s="462" t="inlineStr">
        <is>
          <t>បុគ្គលជាប់អាករ</t>
        </is>
      </c>
      <c r="AB2339" s="462" t="inlineStr">
        <is>
          <t>L001-901905215</t>
        </is>
      </c>
      <c r="AC2339" s="462" t="inlineStr">
        <is>
          <t>វីអ៊ីស៊ិន (ខេមបូឌា) អ៊ិនដាសស្ទ្រី ឯ.ក</t>
        </is>
      </c>
      <c r="AD2339" s="464" t="n">
        <v>2228689</v>
      </c>
      <c r="AE2339" s="464" t="n">
        <v>2026081</v>
      </c>
      <c r="AF2339" s="464" t="n">
        <v>0</v>
      </c>
      <c r="AG2339" s="464" t="n">
        <v>0</v>
      </c>
      <c r="AH2339" s="464" t="n">
        <v>202608</v>
      </c>
      <c r="AI2339" s="464" t="n">
        <v>0</v>
      </c>
      <c r="AJ2339" s="464" t="n">
        <v>0</v>
      </c>
      <c r="AK2339" s="464" t="n">
        <v>0</v>
      </c>
      <c r="AL2339" s="464" t="n">
        <v>0</v>
      </c>
      <c r="AM2339" s="464" t="n">
        <v>0</v>
      </c>
      <c r="AN2339" s="464" t="n">
        <v>0</v>
      </c>
      <c r="AO2339" s="464" t="n">
        <v>0</v>
      </c>
      <c r="AP2339" s="464" t="n">
        <v>0</v>
      </c>
      <c r="AQ2339" s="462" t="inlineStr"/>
      <c r="AR2339" s="462" t="inlineStr">
        <is>
          <t>Infrastructure Maintenance fee for May 2023</t>
        </is>
      </c>
      <c r="AS2339" s="462" t="inlineStr">
        <is>
          <t>បានប្រកាសពន្ធ</t>
        </is>
      </c>
    </row>
    <row r="2340">
      <c r="A2340" s="461" t="n">
        <v>2332</v>
      </c>
      <c r="B2340" s="462" t="inlineStr">
        <is>
          <t>Building Rental Charge (540 SQM) For May 2023 and Management Fee For April 2023 and Management Fee For May 2023</t>
        </is>
      </c>
      <c r="C2340" s="462" t="inlineStr">
        <is>
          <t>មេហ្គា លេបឹល &amp; ស្ទីកឃើរ (ខេមបូឌា)</t>
        </is>
      </c>
      <c r="D2340" s="462" t="inlineStr">
        <is>
          <t>L001-100185983</t>
        </is>
      </c>
      <c r="E2340" s="462" t="inlineStr">
        <is>
          <t>INV20230501</t>
        </is>
      </c>
      <c r="F2340" s="463" t="n">
        <v>45048</v>
      </c>
      <c r="G2340" s="464" t="n">
        <v>720106</v>
      </c>
      <c r="H2340" s="462" t="n"/>
      <c r="I2340" s="464">
        <f>G2340</f>
        <v/>
      </c>
      <c r="J2340" s="462">
        <f>IF(AND(Q2340=TRUE, R2340=TRUE, S2340=TRUE), IF(W2340&lt;-0.05, "អនុញ្ញាត (អ្នកផ្គត់ផ្គង់ប្រកាសខ្វះ)", "បានប្រកាស (អនុញ្ញាត)"), IF(AND(Q2340=FALSE, R2340=FALSE, S2340=FALSE), "ព្យួរទុក (មិនមានទិន្នន័យ)", "ប្រកាសខុស (ព្យួរទុក)"))</f>
        <v/>
      </c>
      <c r="K2340" s="462" t="inlineStr"/>
      <c r="L2340" s="462" t="inlineStr"/>
      <c r="M2340" s="464">
        <f>AH2340</f>
        <v/>
      </c>
      <c r="N2340" s="464">
        <f>IF(W2340&lt;0,AH2340,I2340)</f>
        <v/>
      </c>
      <c r="O2340" s="464">
        <f>I2340-M2340</f>
        <v/>
      </c>
      <c r="P2340" s="462" t="n"/>
      <c r="Q2340" s="462">
        <f>V2340=W2340</f>
        <v/>
      </c>
      <c r="R2340" s="462">
        <f>AND(MONTH(F2340)=MONTH(X2340), YEAR(F2340)=YEAR(X2340))</f>
        <v/>
      </c>
      <c r="S2340" s="462">
        <f>AC2340="L001-901905215"</f>
        <v/>
      </c>
      <c r="T2340" s="464">
        <f>G2340-AH2340</f>
        <v/>
      </c>
      <c r="U2340" s="462" t="n"/>
      <c r="V2340" s="462" t="inlineStr">
        <is>
          <t>INV20230501</t>
        </is>
      </c>
      <c r="W2340" s="462" t="inlineStr">
        <is>
          <t>INV20230501</t>
        </is>
      </c>
      <c r="X2340" s="463" t="n">
        <v>45048</v>
      </c>
      <c r="Y2340" s="462" t="inlineStr">
        <is>
          <t>INV20230501</t>
        </is>
      </c>
      <c r="Z2340" s="462" t="inlineStr"/>
      <c r="AA2340" s="462" t="inlineStr">
        <is>
          <t>បុគ្គលជាប់អាករ</t>
        </is>
      </c>
      <c r="AB2340" s="462" t="inlineStr">
        <is>
          <t>L001-901905215</t>
        </is>
      </c>
      <c r="AC2340" s="462" t="inlineStr">
        <is>
          <t>វីអ៊ីស៊ិន (ខេមបូឌា) អ៊ិនដាសស្ទ្រី ឯ.ក</t>
        </is>
      </c>
      <c r="AD2340" s="464" t="n">
        <v>7921167</v>
      </c>
      <c r="AE2340" s="464" t="n">
        <v>7201061</v>
      </c>
      <c r="AF2340" s="464" t="n">
        <v>0</v>
      </c>
      <c r="AG2340" s="464" t="n">
        <v>0</v>
      </c>
      <c r="AH2340" s="464" t="n">
        <v>720106</v>
      </c>
      <c r="AI2340" s="464" t="n">
        <v>0</v>
      </c>
      <c r="AJ2340" s="464" t="n">
        <v>0</v>
      </c>
      <c r="AK2340" s="464" t="n">
        <v>0</v>
      </c>
      <c r="AL2340" s="464" t="n">
        <v>0</v>
      </c>
      <c r="AM2340" s="464" t="n">
        <v>0</v>
      </c>
      <c r="AN2340" s="464" t="n">
        <v>0</v>
      </c>
      <c r="AO2340" s="464" t="n">
        <v>0</v>
      </c>
      <c r="AP2340" s="464" t="n">
        <v>0</v>
      </c>
      <c r="AQ2340" s="462" t="inlineStr"/>
      <c r="AR2340" s="462" t="inlineStr">
        <is>
          <t>Building rental and management charges</t>
        </is>
      </c>
      <c r="AS2340" s="462" t="inlineStr">
        <is>
          <t>បានប្រកាសពន្ធ</t>
        </is>
      </c>
    </row>
    <row r="2341">
      <c r="A2341" s="461" t="n">
        <v>2333</v>
      </c>
      <c r="B2341" s="462" t="inlineStr">
        <is>
          <t>Export Charge</t>
        </is>
      </c>
      <c r="C2341" s="462" t="inlineStr">
        <is>
          <t>ឆាយ ដា ឡូយីស្ទីក</t>
        </is>
      </c>
      <c r="D2341" s="462" t="inlineStr">
        <is>
          <t>L001-100063098</t>
        </is>
      </c>
      <c r="E2341" s="462" t="inlineStr">
        <is>
          <t>2305005354</t>
        </is>
      </c>
      <c r="F2341" s="463" t="n">
        <v>45068</v>
      </c>
      <c r="G2341" s="464" t="n">
        <v>77698</v>
      </c>
      <c r="H2341" s="462" t="n"/>
      <c r="I2341" s="464">
        <f>G2341</f>
        <v/>
      </c>
      <c r="J2341" s="462">
        <f>IF(AND(Q2341=TRUE, R2341=TRUE, S2341=TRUE), IF(W2341&lt;-0.05, "អនុញ្ញាត (អ្នកផ្គត់ផ្គង់ប្រកាសខ្វះ)", "បានប្រកាស (អនុញ្ញាត)"), IF(AND(Q2341=FALSE, R2341=FALSE, S2341=FALSE), "ព្យួរទុក (មិនមានទិន្នន័យ)", "ប្រកាសខុស (ព្យួរទុក)"))</f>
        <v/>
      </c>
      <c r="K2341" s="462" t="inlineStr"/>
      <c r="L2341" s="462" t="inlineStr"/>
      <c r="M2341" s="464">
        <f>AH2341</f>
        <v/>
      </c>
      <c r="N2341" s="464">
        <f>IF(W2341&lt;0,AH2341,I2341)</f>
        <v/>
      </c>
      <c r="O2341" s="464">
        <f>I2341-M2341</f>
        <v/>
      </c>
      <c r="P2341" s="462" t="n"/>
      <c r="Q2341" s="462">
        <f>V2341=W2341</f>
        <v/>
      </c>
      <c r="R2341" s="462">
        <f>AND(MONTH(F2341)=MONTH(X2341), YEAR(F2341)=YEAR(X2341))</f>
        <v/>
      </c>
      <c r="S2341" s="462">
        <f>AC2341="L001-901905215"</f>
        <v/>
      </c>
      <c r="T2341" s="464">
        <f>G2341-AH2341</f>
        <v/>
      </c>
      <c r="U2341" s="462" t="n"/>
      <c r="V2341" s="462" t="inlineStr">
        <is>
          <t>2305005354</t>
        </is>
      </c>
      <c r="W2341" s="462" t="inlineStr">
        <is>
          <t>2305005354</t>
        </is>
      </c>
      <c r="X2341" s="463" t="n">
        <v>45068</v>
      </c>
      <c r="Y2341" s="462" t="inlineStr">
        <is>
          <t>2305005354</t>
        </is>
      </c>
      <c r="Z2341" s="462" t="inlineStr"/>
      <c r="AA2341" s="462" t="inlineStr">
        <is>
          <t>បុគ្គលជាប់អាករ</t>
        </is>
      </c>
      <c r="AB2341" s="462" t="inlineStr">
        <is>
          <t>L001-901905215</t>
        </is>
      </c>
      <c r="AC2341" s="462" t="inlineStr">
        <is>
          <t>វីអ៊ីស៊ិន (ខេមបូឌា) អ៊ិនដាសស្ទ្រី ឯ.ក</t>
        </is>
      </c>
      <c r="AD2341" s="464" t="n">
        <v>854677</v>
      </c>
      <c r="AE2341" s="464" t="n">
        <v>776979</v>
      </c>
      <c r="AF2341" s="464" t="n">
        <v>0</v>
      </c>
      <c r="AG2341" s="464" t="n">
        <v>0</v>
      </c>
      <c r="AH2341" s="464" t="n">
        <v>77698</v>
      </c>
      <c r="AI2341" s="464" t="n">
        <v>0</v>
      </c>
      <c r="AJ2341" s="464" t="n">
        <v>0</v>
      </c>
      <c r="AK2341" s="464" t="n">
        <v>0</v>
      </c>
      <c r="AL2341" s="464" t="n">
        <v>0</v>
      </c>
      <c r="AM2341" s="464" t="n">
        <v>0</v>
      </c>
      <c r="AN2341" s="464" t="n">
        <v>0</v>
      </c>
      <c r="AO2341" s="464" t="n">
        <v>0</v>
      </c>
      <c r="AP2341" s="464" t="n">
        <v>0</v>
      </c>
      <c r="AQ2341" s="462" t="inlineStr"/>
      <c r="AR2341" s="462" t="inlineStr">
        <is>
          <t>Export Administration Fee</t>
        </is>
      </c>
      <c r="AS2341" s="462" t="inlineStr">
        <is>
          <t>បានប្រកាសពន្ធ</t>
        </is>
      </c>
    </row>
    <row r="2342">
      <c r="A2342" s="461" t="n">
        <v>2334</v>
      </c>
      <c r="B2342" s="462" t="inlineStr">
        <is>
          <t>Export Charge</t>
        </is>
      </c>
      <c r="C2342" s="462" t="inlineStr">
        <is>
          <t>ឆាយ ដា ឡូយីស្ទីក</t>
        </is>
      </c>
      <c r="D2342" s="462" t="inlineStr">
        <is>
          <t>L001-100063098</t>
        </is>
      </c>
      <c r="E2342" s="462" t="inlineStr">
        <is>
          <t>2305005635</t>
        </is>
      </c>
      <c r="F2342" s="463" t="n">
        <v>45075</v>
      </c>
      <c r="G2342" s="464" t="n">
        <v>77736</v>
      </c>
      <c r="H2342" s="462" t="n"/>
      <c r="I2342" s="464">
        <f>G2342</f>
        <v/>
      </c>
      <c r="J2342" s="462">
        <f>IF(AND(Q2342=TRUE, R2342=TRUE, S2342=TRUE), IF(W2342&lt;-0.05, "អនុញ្ញាត (អ្នកផ្គត់ផ្គង់ប្រកាសខ្វះ)", "បានប្រកាស (អនុញ្ញាត)"), IF(AND(Q2342=FALSE, R2342=FALSE, S2342=FALSE), "ព្យួរទុក (មិនមានទិន្នន័យ)", "ប្រកាសខុស (ព្យួរទុក)"))</f>
        <v/>
      </c>
      <c r="K2342" s="462" t="inlineStr"/>
      <c r="L2342" s="462" t="inlineStr"/>
      <c r="M2342" s="464">
        <f>AH2342</f>
        <v/>
      </c>
      <c r="N2342" s="464">
        <f>IF(W2342&lt;0,AH2342,I2342)</f>
        <v/>
      </c>
      <c r="O2342" s="464">
        <f>I2342-M2342</f>
        <v/>
      </c>
      <c r="P2342" s="462" t="n"/>
      <c r="Q2342" s="462">
        <f>V2342=W2342</f>
        <v/>
      </c>
      <c r="R2342" s="462">
        <f>AND(MONTH(F2342)=MONTH(X2342), YEAR(F2342)=YEAR(X2342))</f>
        <v/>
      </c>
      <c r="S2342" s="462">
        <f>AC2342="L001-901905215"</f>
        <v/>
      </c>
      <c r="T2342" s="464">
        <f>G2342-AH2342</f>
        <v/>
      </c>
      <c r="U2342" s="462" t="n"/>
      <c r="V2342" s="462" t="inlineStr">
        <is>
          <t>2305005635</t>
        </is>
      </c>
      <c r="W2342" s="462" t="inlineStr">
        <is>
          <t>2305005635</t>
        </is>
      </c>
      <c r="X2342" s="463" t="n">
        <v>45075</v>
      </c>
      <c r="Y2342" s="462" t="inlineStr">
        <is>
          <t>2305005635</t>
        </is>
      </c>
      <c r="Z2342" s="462" t="inlineStr"/>
      <c r="AA2342" s="462" t="inlineStr">
        <is>
          <t>បុគ្គលជាប់អាករ</t>
        </is>
      </c>
      <c r="AB2342" s="462" t="inlineStr">
        <is>
          <t>L001-901905215</t>
        </is>
      </c>
      <c r="AC2342" s="462" t="inlineStr">
        <is>
          <t>វីអ៊ីស៊ិន (ខេមបូឌា) អ៊ិនដាសស្ទ្រី ឯ.ក</t>
        </is>
      </c>
      <c r="AD2342" s="464" t="n">
        <v>855093</v>
      </c>
      <c r="AE2342" s="464" t="n">
        <v>777357</v>
      </c>
      <c r="AF2342" s="464" t="n">
        <v>0</v>
      </c>
      <c r="AG2342" s="464" t="n">
        <v>0</v>
      </c>
      <c r="AH2342" s="464" t="n">
        <v>77736</v>
      </c>
      <c r="AI2342" s="464" t="n">
        <v>0</v>
      </c>
      <c r="AJ2342" s="464" t="n">
        <v>0</v>
      </c>
      <c r="AK2342" s="464" t="n">
        <v>0</v>
      </c>
      <c r="AL2342" s="464" t="n">
        <v>0</v>
      </c>
      <c r="AM2342" s="464" t="n">
        <v>0</v>
      </c>
      <c r="AN2342" s="464" t="n">
        <v>0</v>
      </c>
      <c r="AO2342" s="464" t="n">
        <v>0</v>
      </c>
      <c r="AP2342" s="464" t="n">
        <v>0</v>
      </c>
      <c r="AQ2342" s="462" t="inlineStr"/>
      <c r="AR2342" s="462" t="inlineStr">
        <is>
          <t>Export Administration Fee</t>
        </is>
      </c>
      <c r="AS2342" s="462" t="inlineStr">
        <is>
          <t>បានប្រកាសពន្ធ</t>
        </is>
      </c>
    </row>
    <row r="2343">
      <c r="A2343" s="461" t="n">
        <v>2335</v>
      </c>
      <c r="B2343" s="462" t="inlineStr">
        <is>
          <t>Export Charge</t>
        </is>
      </c>
      <c r="C2343" s="462" t="inlineStr">
        <is>
          <t>ឆាយ ដា ឡូយីស្ទីក</t>
        </is>
      </c>
      <c r="D2343" s="462" t="inlineStr">
        <is>
          <t>L001-100063098</t>
        </is>
      </c>
      <c r="E2343" s="462" t="inlineStr">
        <is>
          <t>2305005642</t>
        </is>
      </c>
      <c r="F2343" s="463" t="n">
        <v>45075</v>
      </c>
      <c r="G2343" s="464" t="n">
        <v>90075</v>
      </c>
      <c r="H2343" s="462" t="n"/>
      <c r="I2343" s="464">
        <f>G2343</f>
        <v/>
      </c>
      <c r="J2343" s="462">
        <f>IF(AND(Q2343=TRUE, R2343=TRUE, S2343=TRUE), IF(W2343&lt;-0.05, "អនុញ្ញាត (អ្នកផ្គត់ផ្គង់ប្រកាសខ្វះ)", "បានប្រកាស (អនុញ្ញាត)"), IF(AND(Q2343=FALSE, R2343=FALSE, S2343=FALSE), "ព្យួរទុក (មិនមានទិន្នន័យ)", "ប្រកាសខុស (ព្យួរទុក)"))</f>
        <v/>
      </c>
      <c r="K2343" s="462" t="inlineStr"/>
      <c r="L2343" s="462" t="inlineStr"/>
      <c r="M2343" s="464">
        <f>AH2343</f>
        <v/>
      </c>
      <c r="N2343" s="464">
        <f>IF(W2343&lt;0,AH2343,I2343)</f>
        <v/>
      </c>
      <c r="O2343" s="464">
        <f>I2343-M2343</f>
        <v/>
      </c>
      <c r="P2343" s="462" t="n"/>
      <c r="Q2343" s="462">
        <f>V2343=W2343</f>
        <v/>
      </c>
      <c r="R2343" s="462">
        <f>AND(MONTH(F2343)=MONTH(X2343), YEAR(F2343)=YEAR(X2343))</f>
        <v/>
      </c>
      <c r="S2343" s="462">
        <f>AC2343="L001-901905215"</f>
        <v/>
      </c>
      <c r="T2343" s="464">
        <f>G2343-AH2343</f>
        <v/>
      </c>
      <c r="U2343" s="462" t="n"/>
      <c r="V2343" s="462" t="inlineStr">
        <is>
          <t>2305005642</t>
        </is>
      </c>
      <c r="W2343" s="462" t="inlineStr">
        <is>
          <t>2305005642</t>
        </is>
      </c>
      <c r="X2343" s="463" t="n">
        <v>45075</v>
      </c>
      <c r="Y2343" s="462" t="inlineStr">
        <is>
          <t>2305005642</t>
        </is>
      </c>
      <c r="Z2343" s="462" t="inlineStr"/>
      <c r="AA2343" s="462" t="inlineStr">
        <is>
          <t>បុគ្គលជាប់អាករ</t>
        </is>
      </c>
      <c r="AB2343" s="462" t="inlineStr">
        <is>
          <t>L001-901905215</t>
        </is>
      </c>
      <c r="AC2343" s="462" t="inlineStr">
        <is>
          <t>វីអ៊ីស៊ិន (ខេមបូឌា) អ៊ិនដាសស្ទ្រី ឯ.ក</t>
        </is>
      </c>
      <c r="AD2343" s="464" t="n">
        <v>990822</v>
      </c>
      <c r="AE2343" s="464" t="n">
        <v>900747</v>
      </c>
      <c r="AF2343" s="464" t="n">
        <v>0</v>
      </c>
      <c r="AG2343" s="464" t="n">
        <v>0</v>
      </c>
      <c r="AH2343" s="464" t="n">
        <v>90075</v>
      </c>
      <c r="AI2343" s="464" t="n">
        <v>0</v>
      </c>
      <c r="AJ2343" s="464" t="n">
        <v>0</v>
      </c>
      <c r="AK2343" s="464" t="n">
        <v>0</v>
      </c>
      <c r="AL2343" s="464" t="n">
        <v>0</v>
      </c>
      <c r="AM2343" s="464" t="n">
        <v>0</v>
      </c>
      <c r="AN2343" s="464" t="n">
        <v>0</v>
      </c>
      <c r="AO2343" s="464" t="n">
        <v>0</v>
      </c>
      <c r="AP2343" s="464" t="n">
        <v>0</v>
      </c>
      <c r="AQ2343" s="462" t="inlineStr"/>
      <c r="AR2343" s="462" t="inlineStr">
        <is>
          <t>Export Administration Fee</t>
        </is>
      </c>
      <c r="AS2343" s="462" t="inlineStr">
        <is>
          <t>បានប្រកាសពន្ធ</t>
        </is>
      </c>
    </row>
    <row r="2344">
      <c r="A2344" s="461" t="n">
        <v>2336</v>
      </c>
      <c r="B2344" s="462" t="inlineStr">
        <is>
          <t>HANDLING AND TRUCKING FEE</t>
        </is>
      </c>
      <c r="C2344" s="462" t="inlineStr">
        <is>
          <t>អ៊ិចស្ពែឌីធ័រ ខេមបូឌា អិលធីឌី</t>
        </is>
      </c>
      <c r="D2344" s="462" t="inlineStr">
        <is>
          <t>L001-100045898</t>
        </is>
      </c>
      <c r="E2344" s="462" t="inlineStr">
        <is>
          <t>TI-0247880</t>
        </is>
      </c>
      <c r="F2344" s="463" t="n">
        <v>45048</v>
      </c>
      <c r="G2344" s="464" t="n">
        <v>119009</v>
      </c>
      <c r="H2344" s="462" t="n"/>
      <c r="I2344" s="464">
        <f>G2344</f>
        <v/>
      </c>
      <c r="J2344" s="462">
        <f>IF(AND(Q2344=TRUE, R2344=TRUE, S2344=TRUE), IF(W2344&lt;-0.05, "អនុញ្ញាត (អ្នកផ្គត់ផ្គង់ប្រកាសខ្វះ)", "បានប្រកាស (អនុញ្ញាត)"), IF(AND(Q2344=FALSE, R2344=FALSE, S2344=FALSE), "ព្យួរទុក (មិនមានទិន្នន័យ)", "ប្រកាសខុស (ព្យួរទុក)"))</f>
        <v/>
      </c>
      <c r="K2344" s="462" t="inlineStr"/>
      <c r="L2344" s="462" t="inlineStr"/>
      <c r="M2344" s="464">
        <f>AH2344</f>
        <v/>
      </c>
      <c r="N2344" s="464">
        <f>IF(W2344&lt;0,AH2344,I2344)</f>
        <v/>
      </c>
      <c r="O2344" s="464">
        <f>I2344-M2344</f>
        <v/>
      </c>
      <c r="P2344" s="462" t="n"/>
      <c r="Q2344" s="462">
        <f>V2344=W2344</f>
        <v/>
      </c>
      <c r="R2344" s="462">
        <f>AND(MONTH(F2344)=MONTH(X2344), YEAR(F2344)=YEAR(X2344))</f>
        <v/>
      </c>
      <c r="S2344" s="462">
        <f>AC2344="L001-901905215"</f>
        <v/>
      </c>
      <c r="T2344" s="464">
        <f>G2344-AH2344</f>
        <v/>
      </c>
      <c r="U2344" s="462" t="n"/>
      <c r="V2344" s="462" t="inlineStr">
        <is>
          <t>TI0247880</t>
        </is>
      </c>
      <c r="W2344" s="462" t="inlineStr">
        <is>
          <t>TI0247880</t>
        </is>
      </c>
      <c r="X2344" s="463" t="n">
        <v>45048</v>
      </c>
      <c r="Y2344" s="462" t="inlineStr">
        <is>
          <t>TI-0247880</t>
        </is>
      </c>
      <c r="Z2344" s="462" t="inlineStr"/>
      <c r="AA2344" s="462" t="inlineStr">
        <is>
          <t>បុគ្គលជាប់អាករ</t>
        </is>
      </c>
      <c r="AB2344" s="462" t="inlineStr">
        <is>
          <t>L001-901905215</t>
        </is>
      </c>
      <c r="AC2344" s="462" t="inlineStr">
        <is>
          <t>វីអ៊ីស៊ិន (ខេមបូឌា) អ៊ិនដាសស្ទ្រី ឯ.ក</t>
        </is>
      </c>
      <c r="AD2344" s="464" t="n">
        <v>1308977</v>
      </c>
      <c r="AE2344" s="464" t="n">
        <v>1189979</v>
      </c>
      <c r="AF2344" s="464" t="n">
        <v>0</v>
      </c>
      <c r="AG2344" s="464" t="n">
        <v>0</v>
      </c>
      <c r="AH2344" s="464" t="n">
        <v>118998</v>
      </c>
      <c r="AI2344" s="464" t="n">
        <v>0</v>
      </c>
      <c r="AJ2344" s="464" t="n">
        <v>0</v>
      </c>
      <c r="AK2344" s="464" t="n">
        <v>0</v>
      </c>
      <c r="AL2344" s="464" t="n">
        <v>0</v>
      </c>
      <c r="AM2344" s="464" t="n">
        <v>0</v>
      </c>
      <c r="AN2344" s="464" t="n">
        <v>0</v>
      </c>
      <c r="AO2344" s="464" t="n">
        <v>0</v>
      </c>
      <c r="AP2344" s="464" t="n">
        <v>0</v>
      </c>
      <c r="AQ2344" s="462" t="inlineStr"/>
      <c r="AR2344" s="462" t="inlineStr">
        <is>
          <t>Local Charge</t>
        </is>
      </c>
      <c r="AS2344" s="462" t="inlineStr">
        <is>
          <t>បានប្រកាសពន្ធ</t>
        </is>
      </c>
    </row>
    <row r="2345">
      <c r="A2345" s="461" t="n">
        <v>2337</v>
      </c>
      <c r="B2345" s="462" t="inlineStr">
        <is>
          <t>Paper Label</t>
        </is>
      </c>
      <c r="C2345" s="462" t="inlineStr">
        <is>
          <t>ស៊ីន ហ្វី យ៉ាង ព្រីនធីង &amp; អិកសេសសឺរី ឯ.ក</t>
        </is>
      </c>
      <c r="D2345" s="462" t="inlineStr">
        <is>
          <t>K010-901906822</t>
        </is>
      </c>
      <c r="E2345" s="462" t="inlineStr">
        <is>
          <t>XFY-YD2023088</t>
        </is>
      </c>
      <c r="F2345" s="463" t="n">
        <v>45077</v>
      </c>
      <c r="G2345" s="464" t="n">
        <v>534286</v>
      </c>
      <c r="H2345" s="462" t="n"/>
      <c r="I2345" s="464">
        <f>G2345</f>
        <v/>
      </c>
      <c r="J2345" s="462">
        <f>IF(AND(Q2345=TRUE, R2345=TRUE, S2345=TRUE), IF(W2345&lt;-0.05, "អនុញ្ញាត (អ្នកផ្គត់ផ្គង់ប្រកាសខ្វះ)", "បានប្រកាស (អនុញ្ញាត)"), IF(AND(Q2345=FALSE, R2345=FALSE, S2345=FALSE), "ព្យួរទុក (មិនមានទិន្នន័យ)", "ប្រកាសខុស (ព្យួរទុក)"))</f>
        <v/>
      </c>
      <c r="K2345" s="462" t="inlineStr"/>
      <c r="L2345" s="462" t="inlineStr"/>
      <c r="M2345" s="464">
        <f>AH2345</f>
        <v/>
      </c>
      <c r="N2345" s="464">
        <f>IF(W2345&lt;0,AH2345,I2345)</f>
        <v/>
      </c>
      <c r="O2345" s="464">
        <f>I2345-M2345</f>
        <v/>
      </c>
      <c r="P2345" s="462" t="n"/>
      <c r="Q2345" s="462">
        <f>V2345=W2345</f>
        <v/>
      </c>
      <c r="R2345" s="462">
        <f>AND(MONTH(F2345)=MONTH(X2345), YEAR(F2345)=YEAR(X2345))</f>
        <v/>
      </c>
      <c r="S2345" s="462">
        <f>AC2345="L001-901905215"</f>
        <v/>
      </c>
      <c r="T2345" s="464">
        <f>G2345-AH2345</f>
        <v/>
      </c>
      <c r="U2345" s="462" t="n"/>
      <c r="V2345" s="462" t="inlineStr">
        <is>
          <t>XFYYD2023088</t>
        </is>
      </c>
      <c r="W2345" s="462" t="inlineStr">
        <is>
          <t>XFYYD2023088</t>
        </is>
      </c>
      <c r="X2345" s="463" t="n">
        <v>45077</v>
      </c>
      <c r="Y2345" s="462" t="inlineStr">
        <is>
          <t>XFY-YD2023088</t>
        </is>
      </c>
      <c r="Z2345" s="462" t="inlineStr"/>
      <c r="AA2345" s="462" t="inlineStr">
        <is>
          <t>បុគ្គលជាប់អាករ</t>
        </is>
      </c>
      <c r="AB2345" s="462" t="inlineStr">
        <is>
          <t>L001-901905215</t>
        </is>
      </c>
      <c r="AC2345" s="462" t="inlineStr">
        <is>
          <t>វីអ៊ីស៊ិន (ខេមបូឌា) អ៊ិនដាសស្ទ្រី ឯ.ក</t>
        </is>
      </c>
      <c r="AD2345" s="464" t="n">
        <v>5877142</v>
      </c>
      <c r="AE2345" s="464" t="n">
        <v>5342856</v>
      </c>
      <c r="AF2345" s="464" t="n">
        <v>0</v>
      </c>
      <c r="AG2345" s="464" t="n">
        <v>0</v>
      </c>
      <c r="AH2345" s="464" t="n">
        <v>534286</v>
      </c>
      <c r="AI2345" s="464" t="n">
        <v>0</v>
      </c>
      <c r="AJ2345" s="464" t="n">
        <v>0</v>
      </c>
      <c r="AK2345" s="464" t="n">
        <v>0</v>
      </c>
      <c r="AL2345" s="464" t="n">
        <v>0</v>
      </c>
      <c r="AM2345" s="464" t="n">
        <v>0</v>
      </c>
      <c r="AN2345" s="464" t="n">
        <v>0</v>
      </c>
      <c r="AO2345" s="464" t="n">
        <v>0</v>
      </c>
      <c r="AP2345" s="464" t="n">
        <v>0</v>
      </c>
      <c r="AQ2345" s="462" t="inlineStr"/>
      <c r="AR2345" s="462" t="inlineStr">
        <is>
          <t>(ផ្លាក) Paper Label</t>
        </is>
      </c>
      <c r="AS2345" s="462" t="inlineStr">
        <is>
          <t>បានប្រកាសពន្ធ</t>
        </is>
      </c>
    </row>
    <row r="2346">
      <c r="A2346" s="461" t="n">
        <v>2338</v>
      </c>
      <c r="B2346" s="462" t="inlineStr">
        <is>
          <t>CARTON</t>
        </is>
      </c>
      <c r="C2346" s="462" t="inlineStr">
        <is>
          <t>យី មីង ភែកឃីជីង ឯ.ក</t>
        </is>
      </c>
      <c r="D2346" s="462" t="inlineStr">
        <is>
          <t>B108-902101335</t>
        </is>
      </c>
      <c r="E2346" s="462" t="inlineStr">
        <is>
          <t>YM-0024</t>
        </is>
      </c>
      <c r="F2346" s="463" t="n">
        <v>45077</v>
      </c>
      <c r="G2346" s="464" t="n">
        <v>1791126</v>
      </c>
      <c r="H2346" s="462" t="n"/>
      <c r="I2346" s="464">
        <f>G2346</f>
        <v/>
      </c>
      <c r="J2346" s="462">
        <f>IF(AND(Q2346=TRUE, R2346=TRUE, S2346=TRUE), IF(W2346&lt;-0.05, "អនុញ្ញាត (អ្នកផ្គត់ផ្គង់ប្រកាសខ្វះ)", "បានប្រកាស (អនុញ្ញាត)"), IF(AND(Q2346=FALSE, R2346=FALSE, S2346=FALSE), "ព្យួរទុក (មិនមានទិន្នន័យ)", "ប្រកាសខុស (ព្យួរទុក)"))</f>
        <v/>
      </c>
      <c r="K2346" s="462" t="inlineStr"/>
      <c r="L2346" s="462" t="inlineStr"/>
      <c r="M2346" s="464">
        <f>AH2346</f>
        <v/>
      </c>
      <c r="N2346" s="464">
        <f>IF(W2346&lt;0,AH2346,I2346)</f>
        <v/>
      </c>
      <c r="O2346" s="464">
        <f>I2346-M2346</f>
        <v/>
      </c>
      <c r="P2346" s="462" t="n"/>
      <c r="Q2346" s="462">
        <f>V2346=W2346</f>
        <v/>
      </c>
      <c r="R2346" s="462">
        <f>AND(MONTH(F2346)=MONTH(X2346), YEAR(F2346)=YEAR(X2346))</f>
        <v/>
      </c>
      <c r="S2346" s="462">
        <f>AC2346="L001-901905215"</f>
        <v/>
      </c>
      <c r="T2346" s="464">
        <f>G2346-AH2346</f>
        <v/>
      </c>
      <c r="U2346" s="462" t="n"/>
      <c r="V2346" s="462" t="inlineStr">
        <is>
          <t>YM0024</t>
        </is>
      </c>
      <c r="W2346" s="462" t="inlineStr">
        <is>
          <t>YM0024</t>
        </is>
      </c>
      <c r="X2346" s="463" t="n">
        <v>44772</v>
      </c>
      <c r="Y2346" s="462" t="inlineStr">
        <is>
          <t>YM-0024</t>
        </is>
      </c>
      <c r="Z2346" s="462" t="inlineStr"/>
      <c r="AA2346" s="462" t="inlineStr">
        <is>
          <t>បុគ្គលជាប់អាករ</t>
        </is>
      </c>
      <c r="AB2346" s="462" t="inlineStr">
        <is>
          <t>L001-901703295</t>
        </is>
      </c>
      <c r="AC2346" s="462" t="inlineStr">
        <is>
          <t>ហូលលី វែល ហ៊ែនប៊ែក មេនូហ្វេកឆឺរីង ឯ.ក</t>
        </is>
      </c>
      <c r="AD2346" s="464" t="n">
        <v>32544317</v>
      </c>
      <c r="AE2346" s="464" t="n">
        <v>32544317</v>
      </c>
      <c r="AF2346" s="464" t="n">
        <v>0</v>
      </c>
      <c r="AG2346" s="464" t="n">
        <v>0</v>
      </c>
      <c r="AH2346" s="464" t="n">
        <v>0</v>
      </c>
      <c r="AI2346" s="464" t="n">
        <v>0</v>
      </c>
      <c r="AJ2346" s="464" t="n">
        <v>0</v>
      </c>
      <c r="AK2346" s="464" t="n">
        <v>0</v>
      </c>
      <c r="AL2346" s="464" t="n">
        <v>0</v>
      </c>
      <c r="AM2346" s="464" t="n">
        <v>0</v>
      </c>
      <c r="AN2346" s="464" t="n">
        <v>0</v>
      </c>
      <c r="AO2346" s="464" t="n">
        <v>0</v>
      </c>
      <c r="AP2346" s="464" t="n">
        <v>0</v>
      </c>
      <c r="AQ2346" s="462" t="inlineStr"/>
      <c r="AR2346" s="462" t="inlineStr">
        <is>
          <t>Carton</t>
        </is>
      </c>
      <c r="AS2346" s="462" t="inlineStr">
        <is>
          <t>បានប្រកាសពន្ធ</t>
        </is>
      </c>
    </row>
    <row r="2347">
      <c r="A2347" s="461" t="n">
        <v>2339</v>
      </c>
      <c r="B2347" s="462" t="inlineStr">
        <is>
          <t>PDQ and Color box</t>
        </is>
      </c>
      <c r="C2347" s="462" t="inlineStr">
        <is>
          <t>វីង ចេង ភែកឃីជីង ឯ.ក</t>
        </is>
      </c>
      <c r="D2347" s="462" t="inlineStr">
        <is>
          <t>L001-902102915</t>
        </is>
      </c>
      <c r="E2347" s="462" t="inlineStr">
        <is>
          <t>TI0386</t>
        </is>
      </c>
      <c r="F2347" s="463" t="n">
        <v>45077</v>
      </c>
      <c r="G2347" s="464" t="n">
        <v>7526859</v>
      </c>
      <c r="H2347" s="462" t="n"/>
      <c r="I2347" s="464">
        <f>G2347</f>
        <v/>
      </c>
      <c r="J2347" s="462">
        <f>IF(AND(Q2347=TRUE, R2347=TRUE, S2347=TRUE), IF(W2347&lt;-0.05, "អនុញ្ញាត (អ្នកផ្គត់ផ្គង់ប្រកាសខ្វះ)", "បានប្រកាស (អនុញ្ញាត)"), IF(AND(Q2347=FALSE, R2347=FALSE, S2347=FALSE), "ព្យួរទុក (មិនមានទិន្នន័យ)", "ប្រកាសខុស (ព្យួរទុក)"))</f>
        <v/>
      </c>
      <c r="K2347" s="462" t="inlineStr"/>
      <c r="L2347" s="462" t="inlineStr"/>
      <c r="M2347" s="464">
        <f>AH2347</f>
        <v/>
      </c>
      <c r="N2347" s="464">
        <f>IF(W2347&lt;0,AH2347,I2347)</f>
        <v/>
      </c>
      <c r="O2347" s="464">
        <f>I2347-M2347</f>
        <v/>
      </c>
      <c r="P2347" s="462" t="n"/>
      <c r="Q2347" s="462">
        <f>V2347=W2347</f>
        <v/>
      </c>
      <c r="R2347" s="462">
        <f>AND(MONTH(F2347)=MONTH(X2347), YEAR(F2347)=YEAR(X2347))</f>
        <v/>
      </c>
      <c r="S2347" s="462">
        <f>AC2347="L001-901905215"</f>
        <v/>
      </c>
      <c r="T2347" s="464">
        <f>G2347-AH2347</f>
        <v/>
      </c>
      <c r="U2347" s="462" t="n"/>
      <c r="V2347" s="462" t="inlineStr">
        <is>
          <t>TI0386</t>
        </is>
      </c>
      <c r="W2347" s="462" t="inlineStr">
        <is>
          <t>TI0386</t>
        </is>
      </c>
      <c r="X2347" s="463" t="n">
        <v>45077</v>
      </c>
      <c r="Y2347" s="462" t="inlineStr">
        <is>
          <t>TI0386</t>
        </is>
      </c>
      <c r="Z2347" s="462" t="inlineStr"/>
      <c r="AA2347" s="462" t="inlineStr">
        <is>
          <t>បុគ្គលជាប់អាករ</t>
        </is>
      </c>
      <c r="AB2347" s="462" t="inlineStr">
        <is>
          <t>L001-901905215</t>
        </is>
      </c>
      <c r="AC2347" s="462" t="inlineStr">
        <is>
          <t>វីអ៊ីស៊ិន (ខេមបូឌា) អ៊ិនដាសស្ទ្រី ឯ.ក</t>
        </is>
      </c>
      <c r="AD2347" s="464" t="n">
        <v>82795439</v>
      </c>
      <c r="AE2347" s="464" t="n">
        <v>75268581</v>
      </c>
      <c r="AF2347" s="464" t="n">
        <v>0</v>
      </c>
      <c r="AG2347" s="464" t="n">
        <v>0</v>
      </c>
      <c r="AH2347" s="464" t="n">
        <v>7526858</v>
      </c>
      <c r="AI2347" s="464" t="n">
        <v>0</v>
      </c>
      <c r="AJ2347" s="464" t="n">
        <v>0</v>
      </c>
      <c r="AK2347" s="464" t="n">
        <v>0</v>
      </c>
      <c r="AL2347" s="464" t="n">
        <v>0</v>
      </c>
      <c r="AM2347" s="464" t="n">
        <v>0</v>
      </c>
      <c r="AN2347" s="464" t="n">
        <v>0</v>
      </c>
      <c r="AO2347" s="464" t="n">
        <v>0</v>
      </c>
      <c r="AP2347" s="464" t="n">
        <v>0</v>
      </c>
      <c r="AQ2347" s="462" t="inlineStr"/>
      <c r="AR2347" s="462" t="inlineStr">
        <is>
          <t>ចំណូលពីការលក់ CDU, Carton Box, Color Box and Paper Card</t>
        </is>
      </c>
      <c r="AS2347" s="462" t="inlineStr">
        <is>
          <t>បានប្រកាសពន្ធ</t>
        </is>
      </c>
    </row>
    <row r="2348">
      <c r="A2348" s="461" t="n">
        <v>2340</v>
      </c>
      <c r="B2348" s="462" t="inlineStr">
        <is>
          <t>Poly bag</t>
        </is>
      </c>
      <c r="C2348" s="462" t="inlineStr">
        <is>
          <t>ហុង ហ៊ីង ភែកឃីជីង មេធៀរៀល ឯ.ក</t>
        </is>
      </c>
      <c r="D2348" s="462" t="inlineStr">
        <is>
          <t>L001-901900945</t>
        </is>
      </c>
      <c r="E2348" s="462" t="inlineStr">
        <is>
          <t>T2023-000188</t>
        </is>
      </c>
      <c r="F2348" s="463" t="n">
        <v>45076</v>
      </c>
      <c r="G2348" s="464" t="n">
        <v>271010</v>
      </c>
      <c r="H2348" s="462" t="n"/>
      <c r="I2348" s="464">
        <f>G2348</f>
        <v/>
      </c>
      <c r="J2348" s="462">
        <f>IF(AND(Q2348=TRUE, R2348=TRUE, S2348=TRUE), IF(W2348&lt;-0.05, "អនុញ្ញាត (អ្នកផ្គត់ផ្គង់ប្រកាសខ្វះ)", "បានប្រកាស (អនុញ្ញាត)"), IF(AND(Q2348=FALSE, R2348=FALSE, S2348=FALSE), "ព្យួរទុក (មិនមានទិន្នន័យ)", "ប្រកាសខុស (ព្យួរទុក)"))</f>
        <v/>
      </c>
      <c r="K2348" s="462" t="inlineStr"/>
      <c r="L2348" s="462" t="inlineStr"/>
      <c r="M2348" s="464">
        <f>AH2348</f>
        <v/>
      </c>
      <c r="N2348" s="464">
        <f>IF(W2348&lt;0,AH2348,I2348)</f>
        <v/>
      </c>
      <c r="O2348" s="464">
        <f>I2348-M2348</f>
        <v/>
      </c>
      <c r="P2348" s="462" t="n"/>
      <c r="Q2348" s="462">
        <f>V2348=W2348</f>
        <v/>
      </c>
      <c r="R2348" s="462">
        <f>AND(MONTH(F2348)=MONTH(X2348), YEAR(F2348)=YEAR(X2348))</f>
        <v/>
      </c>
      <c r="S2348" s="462">
        <f>AC2348="L001-901905215"</f>
        <v/>
      </c>
      <c r="T2348" s="464">
        <f>G2348-AH2348</f>
        <v/>
      </c>
      <c r="U2348" s="462" t="n"/>
      <c r="V2348" s="462" t="inlineStr">
        <is>
          <t>T2023000188</t>
        </is>
      </c>
      <c r="W2348" s="462" t="inlineStr">
        <is>
          <t>T2023000188</t>
        </is>
      </c>
      <c r="X2348" s="463" t="n">
        <v>45076</v>
      </c>
      <c r="Y2348" s="462" t="inlineStr">
        <is>
          <t>T2023-000188</t>
        </is>
      </c>
      <c r="Z2348" s="462" t="inlineStr"/>
      <c r="AA2348" s="462" t="inlineStr">
        <is>
          <t>បុគ្គលជាប់អាករ</t>
        </is>
      </c>
      <c r="AB2348" s="462" t="inlineStr">
        <is>
          <t>L001-901905215</t>
        </is>
      </c>
      <c r="AC2348" s="462" t="inlineStr">
        <is>
          <t>វីអ៊ីស៊ិន (ខេមបូឌា) អ៊ិនដាសស្ទ្រី ឯ.ក</t>
        </is>
      </c>
      <c r="AD2348" s="464" t="n">
        <v>2981112</v>
      </c>
      <c r="AE2348" s="464" t="n">
        <v>2710102</v>
      </c>
      <c r="AF2348" s="464" t="n">
        <v>0</v>
      </c>
      <c r="AG2348" s="464" t="n">
        <v>0</v>
      </c>
      <c r="AH2348" s="464" t="n">
        <v>271010</v>
      </c>
      <c r="AI2348" s="464" t="n">
        <v>0</v>
      </c>
      <c r="AJ2348" s="464" t="n">
        <v>0</v>
      </c>
      <c r="AK2348" s="464" t="n">
        <v>0</v>
      </c>
      <c r="AL2348" s="464" t="n">
        <v>0</v>
      </c>
      <c r="AM2348" s="464" t="n">
        <v>0</v>
      </c>
      <c r="AN2348" s="464" t="n">
        <v>0</v>
      </c>
      <c r="AO2348" s="464" t="n">
        <v>0</v>
      </c>
      <c r="AP2348" s="464" t="n">
        <v>0</v>
      </c>
      <c r="AQ2348" s="462" t="inlineStr"/>
      <c r="AR2348" s="462" t="inlineStr">
        <is>
          <t>Poly bag</t>
        </is>
      </c>
      <c r="AS2348" s="462" t="inlineStr">
        <is>
          <t>បានប្រកាសពន្ធ</t>
        </is>
      </c>
    </row>
    <row r="2349">
      <c r="A2349" s="461" t="n">
        <v>2341</v>
      </c>
      <c r="B2349" s="462" t="inlineStr">
        <is>
          <t>Tax declaration service</t>
        </is>
      </c>
      <c r="C2349" s="462" t="inlineStr">
        <is>
          <t>អេហ្វជីអេស សឺវីស (ខេមបូឌា) ឯ.ក</t>
        </is>
      </c>
      <c r="D2349" s="462" t="inlineStr">
        <is>
          <t>K004-902102545</t>
        </is>
      </c>
      <c r="E2349" s="462" t="inlineStr">
        <is>
          <t>FGS2023-0358</t>
        </is>
      </c>
      <c r="F2349" s="463" t="n">
        <v>45070</v>
      </c>
      <c r="G2349" s="464" t="n">
        <v>287770</v>
      </c>
      <c r="H2349" s="462" t="n"/>
      <c r="I2349" s="464">
        <f>G2349</f>
        <v/>
      </c>
      <c r="J2349" s="462">
        <f>IF(AND(Q2349=TRUE, R2349=TRUE, S2349=TRUE), IF(W2349&lt;-0.05, "អនុញ្ញាត (អ្នកផ្គត់ផ្គង់ប្រកាសខ្វះ)", "បានប្រកាស (អនុញ្ញាត)"), IF(AND(Q2349=FALSE, R2349=FALSE, S2349=FALSE), "ព្យួរទុក (មិនមានទិន្នន័យ)", "ប្រកាសខុស (ព្យួរទុក)"))</f>
        <v/>
      </c>
      <c r="K2349" s="462" t="inlineStr"/>
      <c r="L2349" s="462" t="inlineStr"/>
      <c r="M2349" s="464">
        <f>AH2349</f>
        <v/>
      </c>
      <c r="N2349" s="464">
        <f>IF(W2349&lt;0,AH2349,I2349)</f>
        <v/>
      </c>
      <c r="O2349" s="464">
        <f>I2349-M2349</f>
        <v/>
      </c>
      <c r="P2349" s="462" t="n"/>
      <c r="Q2349" s="462">
        <f>V2349=W2349</f>
        <v/>
      </c>
      <c r="R2349" s="462">
        <f>AND(MONTH(F2349)=MONTH(X2349), YEAR(F2349)=YEAR(X2349))</f>
        <v/>
      </c>
      <c r="S2349" s="462">
        <f>AC2349="L001-901905215"</f>
        <v/>
      </c>
      <c r="T2349" s="464">
        <f>G2349-AH2349</f>
        <v/>
      </c>
      <c r="U2349" s="462" t="n"/>
      <c r="V2349" s="462" t="inlineStr">
        <is>
          <t>FGS20230358</t>
        </is>
      </c>
      <c r="W2349" s="462" t="inlineStr">
        <is>
          <t>FGS20230358</t>
        </is>
      </c>
      <c r="X2349" s="463" t="n">
        <v>45070</v>
      </c>
      <c r="Y2349" s="462" t="inlineStr">
        <is>
          <t>FGS2023-0358</t>
        </is>
      </c>
      <c r="Z2349" s="462" t="inlineStr"/>
      <c r="AA2349" s="462" t="inlineStr">
        <is>
          <t>បុគ្គលជាប់អាករ</t>
        </is>
      </c>
      <c r="AB2349" s="462" t="inlineStr">
        <is>
          <t>L001-901905215</t>
        </is>
      </c>
      <c r="AC2349" s="462" t="inlineStr">
        <is>
          <t>វីអ៊ីស៊ិន (ខេមបូឌា) អ៊ិនដាសស្ទ្រី ឯ.ក</t>
        </is>
      </c>
      <c r="AD2349" s="464" t="n">
        <v>3165470</v>
      </c>
      <c r="AE2349" s="464" t="n">
        <v>2877700</v>
      </c>
      <c r="AF2349" s="464" t="n">
        <v>0</v>
      </c>
      <c r="AG2349" s="464" t="n">
        <v>0</v>
      </c>
      <c r="AH2349" s="464" t="n">
        <v>287770</v>
      </c>
      <c r="AI2349" s="464" t="n">
        <v>0</v>
      </c>
      <c r="AJ2349" s="464" t="n">
        <v>0</v>
      </c>
      <c r="AK2349" s="464" t="n">
        <v>0</v>
      </c>
      <c r="AL2349" s="464" t="n">
        <v>0</v>
      </c>
      <c r="AM2349" s="464" t="n">
        <v>0</v>
      </c>
      <c r="AN2349" s="464" t="n">
        <v>0</v>
      </c>
      <c r="AO2349" s="464" t="n">
        <v>0</v>
      </c>
      <c r="AP2349" s="464" t="n">
        <v>0</v>
      </c>
      <c r="AQ2349" s="462" t="inlineStr"/>
      <c r="AR2349" s="462" t="inlineStr">
        <is>
          <t>Tax Service for April 2023</t>
        </is>
      </c>
      <c r="AS2349" s="462" t="inlineStr">
        <is>
          <t>បានប្រកាសពន្ធ</t>
        </is>
      </c>
    </row>
    <row r="2350">
      <c r="A2350" s="461" t="n">
        <v>2342</v>
      </c>
      <c r="B2350" s="462" t="inlineStr">
        <is>
          <t>Export Charge</t>
        </is>
      </c>
      <c r="C2350" s="462" t="inlineStr">
        <is>
          <t>ឆាយ ដា ឡូយីស្ទីក</t>
        </is>
      </c>
      <c r="D2350" s="462" t="inlineStr">
        <is>
          <t>L001-100063098</t>
        </is>
      </c>
      <c r="E2350" s="462" t="inlineStr">
        <is>
          <t>2305005676</t>
        </is>
      </c>
      <c r="F2350" s="463" t="n">
        <v>45075</v>
      </c>
      <c r="G2350" s="464" t="n">
        <v>77736</v>
      </c>
      <c r="H2350" s="462" t="n"/>
      <c r="I2350" s="464">
        <f>G2350</f>
        <v/>
      </c>
      <c r="J2350" s="462">
        <f>IF(AND(Q2350=TRUE, R2350=TRUE, S2350=TRUE), IF(W2350&lt;-0.05, "អនុញ្ញាត (អ្នកផ្គត់ផ្គង់ប្រកាសខ្វះ)", "បានប្រកាស (អនុញ្ញាត)"), IF(AND(Q2350=FALSE, R2350=FALSE, S2350=FALSE), "ព្យួរទុក (មិនមានទិន្នន័យ)", "ប្រកាសខុស (ព្យួរទុក)"))</f>
        <v/>
      </c>
      <c r="K2350" s="462" t="inlineStr"/>
      <c r="L2350" s="462" t="inlineStr"/>
      <c r="M2350" s="464">
        <f>AH2350</f>
        <v/>
      </c>
      <c r="N2350" s="464">
        <f>IF(W2350&lt;0,AH2350,I2350)</f>
        <v/>
      </c>
      <c r="O2350" s="464">
        <f>I2350-M2350</f>
        <v/>
      </c>
      <c r="P2350" s="462" t="n"/>
      <c r="Q2350" s="462">
        <f>V2350=W2350</f>
        <v/>
      </c>
      <c r="R2350" s="462">
        <f>AND(MONTH(F2350)=MONTH(X2350), YEAR(F2350)=YEAR(X2350))</f>
        <v/>
      </c>
      <c r="S2350" s="462">
        <f>AC2350="L001-901905215"</f>
        <v/>
      </c>
      <c r="T2350" s="464">
        <f>G2350-AH2350</f>
        <v/>
      </c>
      <c r="U2350" s="462" t="n"/>
      <c r="V2350" s="462" t="inlineStr">
        <is>
          <t>2305005676</t>
        </is>
      </c>
      <c r="W2350" s="462" t="inlineStr">
        <is>
          <t>2305005676</t>
        </is>
      </c>
      <c r="X2350" s="463" t="n">
        <v>45075</v>
      </c>
      <c r="Y2350" s="462" t="inlineStr">
        <is>
          <t>2305005676</t>
        </is>
      </c>
      <c r="Z2350" s="462" t="inlineStr"/>
      <c r="AA2350" s="462" t="inlineStr">
        <is>
          <t>បុគ្គលជាប់អាករ</t>
        </is>
      </c>
      <c r="AB2350" s="462" t="inlineStr">
        <is>
          <t>L001-901905215</t>
        </is>
      </c>
      <c r="AC2350" s="462" t="inlineStr">
        <is>
          <t>វីអ៊ីស៊ិន (ខេមបូឌា) អ៊ិនដាសស្ទ្រី ឯ.ក</t>
        </is>
      </c>
      <c r="AD2350" s="464" t="n">
        <v>855093</v>
      </c>
      <c r="AE2350" s="464" t="n">
        <v>777357</v>
      </c>
      <c r="AF2350" s="464" t="n">
        <v>0</v>
      </c>
      <c r="AG2350" s="464" t="n">
        <v>0</v>
      </c>
      <c r="AH2350" s="464" t="n">
        <v>77736</v>
      </c>
      <c r="AI2350" s="464" t="n">
        <v>0</v>
      </c>
      <c r="AJ2350" s="464" t="n">
        <v>0</v>
      </c>
      <c r="AK2350" s="464" t="n">
        <v>0</v>
      </c>
      <c r="AL2350" s="464" t="n">
        <v>0</v>
      </c>
      <c r="AM2350" s="464" t="n">
        <v>0</v>
      </c>
      <c r="AN2350" s="464" t="n">
        <v>0</v>
      </c>
      <c r="AO2350" s="464" t="n">
        <v>0</v>
      </c>
      <c r="AP2350" s="464" t="n">
        <v>0</v>
      </c>
      <c r="AQ2350" s="462" t="inlineStr"/>
      <c r="AR2350" s="462" t="inlineStr">
        <is>
          <t>Export Administration Fee</t>
        </is>
      </c>
      <c r="AS2350" s="462" t="inlineStr">
        <is>
          <t>បានប្រកាសពន្ធ</t>
        </is>
      </c>
    </row>
    <row r="2351">
      <c r="A2351" s="461" t="n">
        <v>2343</v>
      </c>
      <c r="B2351" s="462" t="inlineStr">
        <is>
          <t>Export Charge</t>
        </is>
      </c>
      <c r="C2351" s="462" t="inlineStr">
        <is>
          <t>ឆាយ ដា ឡូយីស្ទីក</t>
        </is>
      </c>
      <c r="D2351" s="462" t="inlineStr">
        <is>
          <t>L001-100063098</t>
        </is>
      </c>
      <c r="E2351" s="462" t="inlineStr">
        <is>
          <t>2305005663</t>
        </is>
      </c>
      <c r="F2351" s="463" t="n">
        <v>45075</v>
      </c>
      <c r="G2351" s="464" t="n">
        <v>77736</v>
      </c>
      <c r="H2351" s="462" t="n"/>
      <c r="I2351" s="464">
        <f>G2351</f>
        <v/>
      </c>
      <c r="J2351" s="462">
        <f>IF(AND(Q2351=TRUE, R2351=TRUE, S2351=TRUE), IF(W2351&lt;-0.05, "អនុញ្ញាត (អ្នកផ្គត់ផ្គង់ប្រកាសខ្វះ)", "បានប្រកាស (អនុញ្ញាត)"), IF(AND(Q2351=FALSE, R2351=FALSE, S2351=FALSE), "ព្យួរទុក (មិនមានទិន្នន័យ)", "ប្រកាសខុស (ព្យួរទុក)"))</f>
        <v/>
      </c>
      <c r="K2351" s="462" t="inlineStr"/>
      <c r="L2351" s="462" t="inlineStr"/>
      <c r="M2351" s="464">
        <f>AH2351</f>
        <v/>
      </c>
      <c r="N2351" s="464">
        <f>IF(W2351&lt;0,AH2351,I2351)</f>
        <v/>
      </c>
      <c r="O2351" s="464">
        <f>I2351-M2351</f>
        <v/>
      </c>
      <c r="P2351" s="462" t="n"/>
      <c r="Q2351" s="462">
        <f>V2351=W2351</f>
        <v/>
      </c>
      <c r="R2351" s="462">
        <f>AND(MONTH(F2351)=MONTH(X2351), YEAR(F2351)=YEAR(X2351))</f>
        <v/>
      </c>
      <c r="S2351" s="462">
        <f>AC2351="L001-901905215"</f>
        <v/>
      </c>
      <c r="T2351" s="464">
        <f>G2351-AH2351</f>
        <v/>
      </c>
      <c r="U2351" s="462" t="n"/>
      <c r="V2351" s="462" t="inlineStr">
        <is>
          <t>2305005663</t>
        </is>
      </c>
      <c r="W2351" s="462" t="inlineStr">
        <is>
          <t>2305005663</t>
        </is>
      </c>
      <c r="X2351" s="463" t="n">
        <v>45075</v>
      </c>
      <c r="Y2351" s="462" t="inlineStr">
        <is>
          <t>2305005663</t>
        </is>
      </c>
      <c r="Z2351" s="462" t="inlineStr"/>
      <c r="AA2351" s="462" t="inlineStr">
        <is>
          <t>បុគ្គលជាប់អាករ</t>
        </is>
      </c>
      <c r="AB2351" s="462" t="inlineStr">
        <is>
          <t>L001-901905215</t>
        </is>
      </c>
      <c r="AC2351" s="462" t="inlineStr">
        <is>
          <t>វីអ៊ីស៊ិន (ខេមបូឌា) អ៊ិនដាសស្ទ្រី ឯ.ក</t>
        </is>
      </c>
      <c r="AD2351" s="464" t="n">
        <v>855093</v>
      </c>
      <c r="AE2351" s="464" t="n">
        <v>777357</v>
      </c>
      <c r="AF2351" s="464" t="n">
        <v>0</v>
      </c>
      <c r="AG2351" s="464" t="n">
        <v>0</v>
      </c>
      <c r="AH2351" s="464" t="n">
        <v>77736</v>
      </c>
      <c r="AI2351" s="464" t="n">
        <v>0</v>
      </c>
      <c r="AJ2351" s="464" t="n">
        <v>0</v>
      </c>
      <c r="AK2351" s="464" t="n">
        <v>0</v>
      </c>
      <c r="AL2351" s="464" t="n">
        <v>0</v>
      </c>
      <c r="AM2351" s="464" t="n">
        <v>0</v>
      </c>
      <c r="AN2351" s="464" t="n">
        <v>0</v>
      </c>
      <c r="AO2351" s="464" t="n">
        <v>0</v>
      </c>
      <c r="AP2351" s="464" t="n">
        <v>0</v>
      </c>
      <c r="AQ2351" s="462" t="inlineStr"/>
      <c r="AR2351" s="462" t="inlineStr">
        <is>
          <t>Export Administration Fee</t>
        </is>
      </c>
      <c r="AS2351" s="462" t="inlineStr">
        <is>
          <t>បានប្រកាសពន្ធ</t>
        </is>
      </c>
    </row>
    <row r="2352">
      <c r="A2352" s="461" t="n">
        <v>2344</v>
      </c>
      <c r="B2352" s="462" t="inlineStr">
        <is>
          <t>HANDLING AND TRUCKING FEE</t>
        </is>
      </c>
      <c r="C2352" s="462" t="inlineStr">
        <is>
          <t>អ៊ិចស្ពែឌីធ័រ ខេមបូឌា អិលធីឌី</t>
        </is>
      </c>
      <c r="D2352" s="462" t="inlineStr">
        <is>
          <t>L001-100045898</t>
        </is>
      </c>
      <c r="E2352" s="462" t="inlineStr">
        <is>
          <t>TI-0247909</t>
        </is>
      </c>
      <c r="F2352" s="463" t="n">
        <v>45048</v>
      </c>
      <c r="G2352" s="464" t="n">
        <v>111902</v>
      </c>
      <c r="H2352" s="462" t="n"/>
      <c r="I2352" s="464">
        <f>G2352</f>
        <v/>
      </c>
      <c r="J2352" s="462">
        <f>IF(AND(Q2352=TRUE, R2352=TRUE, S2352=TRUE), IF(W2352&lt;-0.05, "អនុញ្ញាត (អ្នកផ្គត់ផ្គង់ប្រកាសខ្វះ)", "បានប្រកាស (អនុញ្ញាត)"), IF(AND(Q2352=FALSE, R2352=FALSE, S2352=FALSE), "ព្យួរទុក (មិនមានទិន្នន័យ)", "ប្រកាសខុស (ព្យួរទុក)"))</f>
        <v/>
      </c>
      <c r="K2352" s="462" t="inlineStr"/>
      <c r="L2352" s="462" t="inlineStr"/>
      <c r="M2352" s="464">
        <f>AH2352</f>
        <v/>
      </c>
      <c r="N2352" s="464">
        <f>IF(W2352&lt;0,AH2352,I2352)</f>
        <v/>
      </c>
      <c r="O2352" s="464">
        <f>I2352-M2352</f>
        <v/>
      </c>
      <c r="P2352" s="462" t="n"/>
      <c r="Q2352" s="462">
        <f>V2352=W2352</f>
        <v/>
      </c>
      <c r="R2352" s="462">
        <f>AND(MONTH(F2352)=MONTH(X2352), YEAR(F2352)=YEAR(X2352))</f>
        <v/>
      </c>
      <c r="S2352" s="462">
        <f>AC2352="L001-901905215"</f>
        <v/>
      </c>
      <c r="T2352" s="464">
        <f>G2352-AH2352</f>
        <v/>
      </c>
      <c r="U2352" s="462" t="n"/>
      <c r="V2352" s="462" t="inlineStr">
        <is>
          <t>TI0247909</t>
        </is>
      </c>
      <c r="W2352" s="462" t="inlineStr">
        <is>
          <t>TI0247909</t>
        </is>
      </c>
      <c r="X2352" s="463" t="n">
        <v>45048</v>
      </c>
      <c r="Y2352" s="462" t="inlineStr">
        <is>
          <t>TI-0247909</t>
        </is>
      </c>
      <c r="Z2352" s="462" t="inlineStr"/>
      <c r="AA2352" s="462" t="inlineStr">
        <is>
          <t>បុគ្គលជាប់អាករ</t>
        </is>
      </c>
      <c r="AB2352" s="462" t="inlineStr">
        <is>
          <t>L001-901905215</t>
        </is>
      </c>
      <c r="AC2352" s="462" t="inlineStr">
        <is>
          <t>វីអ៊ីស៊ិន (ខេមបូឌា) អ៊ិនដាសស្ទ្រី ឯ.ក</t>
        </is>
      </c>
      <c r="AD2352" s="464" t="n">
        <v>1231046</v>
      </c>
      <c r="AE2352" s="464" t="n">
        <v>1119133</v>
      </c>
      <c r="AF2352" s="464" t="n">
        <v>0</v>
      </c>
      <c r="AG2352" s="464" t="n">
        <v>0</v>
      </c>
      <c r="AH2352" s="464" t="n">
        <v>111913</v>
      </c>
      <c r="AI2352" s="464" t="n">
        <v>0</v>
      </c>
      <c r="AJ2352" s="464" t="n">
        <v>0</v>
      </c>
      <c r="AK2352" s="464" t="n">
        <v>0</v>
      </c>
      <c r="AL2352" s="464" t="n">
        <v>0</v>
      </c>
      <c r="AM2352" s="464" t="n">
        <v>0</v>
      </c>
      <c r="AN2352" s="464" t="n">
        <v>0</v>
      </c>
      <c r="AO2352" s="464" t="n">
        <v>0</v>
      </c>
      <c r="AP2352" s="464" t="n">
        <v>0</v>
      </c>
      <c r="AQ2352" s="462" t="inlineStr"/>
      <c r="AR2352" s="462" t="inlineStr">
        <is>
          <t>Local Charge</t>
        </is>
      </c>
      <c r="AS2352" s="462" t="inlineStr">
        <is>
          <t>បានប្រកាសពន្ធ</t>
        </is>
      </c>
    </row>
    <row r="2353">
      <c r="A2353" s="461" t="n">
        <v>2345</v>
      </c>
      <c r="B2353" s="462" t="inlineStr">
        <is>
          <t>HANDLING AND TRUCKING FEE</t>
        </is>
      </c>
      <c r="C2353" s="462" t="inlineStr">
        <is>
          <t>អ៊ិចស្ពែឌីធ័រ ខេមបូឌា អិលធីឌី</t>
        </is>
      </c>
      <c r="D2353" s="462" t="inlineStr">
        <is>
          <t>L001-100045898</t>
        </is>
      </c>
      <c r="E2353" s="462" t="inlineStr">
        <is>
          <t>TI-0248205</t>
        </is>
      </c>
      <c r="F2353" s="463" t="n">
        <v>45053</v>
      </c>
      <c r="G2353" s="464" t="n">
        <v>57363</v>
      </c>
      <c r="H2353" s="462" t="n"/>
      <c r="I2353" s="464">
        <f>G2353</f>
        <v/>
      </c>
      <c r="J2353" s="462">
        <f>IF(AND(Q2353=TRUE, R2353=TRUE, S2353=TRUE), IF(W2353&lt;-0.05, "អនុញ្ញាត (អ្នកផ្គត់ផ្គង់ប្រកាសខ្វះ)", "បានប្រកាស (អនុញ្ញាត)"), IF(AND(Q2353=FALSE, R2353=FALSE, S2353=FALSE), "ព្យួរទុក (មិនមានទិន្នន័យ)", "ប្រកាសខុស (ព្យួរទុក)"))</f>
        <v/>
      </c>
      <c r="K2353" s="462" t="inlineStr"/>
      <c r="L2353" s="462" t="inlineStr"/>
      <c r="M2353" s="464">
        <f>AH2353</f>
        <v/>
      </c>
      <c r="N2353" s="464">
        <f>IF(W2353&lt;0,AH2353,I2353)</f>
        <v/>
      </c>
      <c r="O2353" s="464">
        <f>I2353-M2353</f>
        <v/>
      </c>
      <c r="P2353" s="462" t="n"/>
      <c r="Q2353" s="462">
        <f>V2353=W2353</f>
        <v/>
      </c>
      <c r="R2353" s="462">
        <f>AND(MONTH(F2353)=MONTH(X2353), YEAR(F2353)=YEAR(X2353))</f>
        <v/>
      </c>
      <c r="S2353" s="462">
        <f>AC2353="L001-901905215"</f>
        <v/>
      </c>
      <c r="T2353" s="464">
        <f>G2353-AH2353</f>
        <v/>
      </c>
      <c r="U2353" s="462" t="n"/>
      <c r="V2353" s="462" t="inlineStr">
        <is>
          <t>TI0248205</t>
        </is>
      </c>
      <c r="W2353" s="462" t="inlineStr">
        <is>
          <t>TI0248205</t>
        </is>
      </c>
      <c r="X2353" s="463" t="n">
        <v>45053</v>
      </c>
      <c r="Y2353" s="462" t="inlineStr">
        <is>
          <t>TI-0248205</t>
        </is>
      </c>
      <c r="Z2353" s="462" t="inlineStr"/>
      <c r="AA2353" s="462" t="inlineStr">
        <is>
          <t>បុគ្គលជាប់អាករ</t>
        </is>
      </c>
      <c r="AB2353" s="462" t="inlineStr">
        <is>
          <t>L001-901905215</t>
        </is>
      </c>
      <c r="AC2353" s="462" t="inlineStr">
        <is>
          <t>វីអ៊ីស៊ិន (ខេមបូឌា) អ៊ិនដាសស្ទ្រី ឯ.ក</t>
        </is>
      </c>
      <c r="AD2353" s="464" t="n">
        <v>631161</v>
      </c>
      <c r="AE2353" s="464" t="n">
        <v>573783</v>
      </c>
      <c r="AF2353" s="464" t="n">
        <v>0</v>
      </c>
      <c r="AG2353" s="464" t="n">
        <v>0</v>
      </c>
      <c r="AH2353" s="464" t="n">
        <v>57378</v>
      </c>
      <c r="AI2353" s="464" t="n">
        <v>0</v>
      </c>
      <c r="AJ2353" s="464" t="n">
        <v>0</v>
      </c>
      <c r="AK2353" s="464" t="n">
        <v>0</v>
      </c>
      <c r="AL2353" s="464" t="n">
        <v>0</v>
      </c>
      <c r="AM2353" s="464" t="n">
        <v>0</v>
      </c>
      <c r="AN2353" s="464" t="n">
        <v>0</v>
      </c>
      <c r="AO2353" s="464" t="n">
        <v>0</v>
      </c>
      <c r="AP2353" s="464" t="n">
        <v>0</v>
      </c>
      <c r="AQ2353" s="462" t="inlineStr"/>
      <c r="AR2353" s="462" t="inlineStr">
        <is>
          <t>Local Charge</t>
        </is>
      </c>
      <c r="AS2353" s="462" t="inlineStr">
        <is>
          <t>បានប្រកាសពន្ធ</t>
        </is>
      </c>
    </row>
    <row r="2354">
      <c r="A2354" s="461" t="n">
        <v>2346</v>
      </c>
      <c r="B2354" s="462" t="inlineStr">
        <is>
          <t>Export Charge</t>
        </is>
      </c>
      <c r="C2354" s="462" t="inlineStr">
        <is>
          <t>ឆាយ ដា ឡូយីស្ទីក</t>
        </is>
      </c>
      <c r="D2354" s="462" t="inlineStr">
        <is>
          <t>L001-100063098</t>
        </is>
      </c>
      <c r="E2354" s="462" t="inlineStr">
        <is>
          <t>2305005647</t>
        </is>
      </c>
      <c r="F2354" s="463" t="n">
        <v>45075</v>
      </c>
      <c r="G2354" s="464" t="n">
        <v>77736</v>
      </c>
      <c r="H2354" s="462" t="n"/>
      <c r="I2354" s="464">
        <f>G2354</f>
        <v/>
      </c>
      <c r="J2354" s="462">
        <f>IF(AND(Q2354=TRUE, R2354=TRUE, S2354=TRUE), IF(W2354&lt;-0.05, "អនុញ្ញាត (អ្នកផ្គត់ផ្គង់ប្រកាសខ្វះ)", "បានប្រកាស (អនុញ្ញាត)"), IF(AND(Q2354=FALSE, R2354=FALSE, S2354=FALSE), "ព្យួរទុក (មិនមានទិន្នន័យ)", "ប្រកាសខុស (ព្យួរទុក)"))</f>
        <v/>
      </c>
      <c r="K2354" s="462" t="inlineStr"/>
      <c r="L2354" s="462" t="inlineStr"/>
      <c r="M2354" s="464">
        <f>AH2354</f>
        <v/>
      </c>
      <c r="N2354" s="464">
        <f>IF(W2354&lt;0,AH2354,I2354)</f>
        <v/>
      </c>
      <c r="O2354" s="464">
        <f>I2354-M2354</f>
        <v/>
      </c>
      <c r="P2354" s="462" t="n"/>
      <c r="Q2354" s="462">
        <f>V2354=W2354</f>
        <v/>
      </c>
      <c r="R2354" s="462">
        <f>AND(MONTH(F2354)=MONTH(X2354), YEAR(F2354)=YEAR(X2354))</f>
        <v/>
      </c>
      <c r="S2354" s="462">
        <f>AC2354="L001-901905215"</f>
        <v/>
      </c>
      <c r="T2354" s="464">
        <f>G2354-AH2354</f>
        <v/>
      </c>
      <c r="U2354" s="462" t="n"/>
      <c r="V2354" s="462" t="inlineStr">
        <is>
          <t>2305005647</t>
        </is>
      </c>
      <c r="W2354" s="462" t="inlineStr">
        <is>
          <t>2305005647</t>
        </is>
      </c>
      <c r="X2354" s="463" t="n">
        <v>45075</v>
      </c>
      <c r="Y2354" s="462" t="inlineStr">
        <is>
          <t>2305005647</t>
        </is>
      </c>
      <c r="Z2354" s="462" t="inlineStr"/>
      <c r="AA2354" s="462" t="inlineStr">
        <is>
          <t>បុគ្គលជាប់អាករ</t>
        </is>
      </c>
      <c r="AB2354" s="462" t="inlineStr">
        <is>
          <t>L001-901905215</t>
        </is>
      </c>
      <c r="AC2354" s="462" t="inlineStr">
        <is>
          <t>វីអ៊ីស៊ិន (ខេមបូឌា) អ៊ិនដាសស្ទ្រី ឯ.ក</t>
        </is>
      </c>
      <c r="AD2354" s="464" t="n">
        <v>855093</v>
      </c>
      <c r="AE2354" s="464" t="n">
        <v>777357</v>
      </c>
      <c r="AF2354" s="464" t="n">
        <v>0</v>
      </c>
      <c r="AG2354" s="464" t="n">
        <v>0</v>
      </c>
      <c r="AH2354" s="464" t="n">
        <v>77736</v>
      </c>
      <c r="AI2354" s="464" t="n">
        <v>0</v>
      </c>
      <c r="AJ2354" s="464" t="n">
        <v>0</v>
      </c>
      <c r="AK2354" s="464" t="n">
        <v>0</v>
      </c>
      <c r="AL2354" s="464" t="n">
        <v>0</v>
      </c>
      <c r="AM2354" s="464" t="n">
        <v>0</v>
      </c>
      <c r="AN2354" s="464" t="n">
        <v>0</v>
      </c>
      <c r="AO2354" s="464" t="n">
        <v>0</v>
      </c>
      <c r="AP2354" s="464" t="n">
        <v>0</v>
      </c>
      <c r="AQ2354" s="462" t="inlineStr"/>
      <c r="AR2354" s="462" t="inlineStr">
        <is>
          <t>Export Administration Fee</t>
        </is>
      </c>
      <c r="AS2354" s="462" t="inlineStr">
        <is>
          <t>បានប្រកាសពន្ធ</t>
        </is>
      </c>
    </row>
    <row r="2355">
      <c r="A2355" s="461" t="n">
        <v>2347</v>
      </c>
      <c r="B2355" s="462" t="inlineStr">
        <is>
          <t>HANDLING AND TRUCKING FEE</t>
        </is>
      </c>
      <c r="C2355" s="462" t="inlineStr">
        <is>
          <t>អ៊ិចស្ពែឌីធ័រ ខេមបូឌា អិលធីឌី</t>
        </is>
      </c>
      <c r="D2355" s="462" t="inlineStr">
        <is>
          <t>L001-100045898</t>
        </is>
      </c>
      <c r="E2355" s="462" t="inlineStr">
        <is>
          <t>TI-0247897</t>
        </is>
      </c>
      <c r="F2355" s="463" t="n">
        <v>45048</v>
      </c>
      <c r="G2355" s="464" t="n">
        <v>157469</v>
      </c>
      <c r="H2355" s="462" t="n"/>
      <c r="I2355" s="464">
        <f>G2355</f>
        <v/>
      </c>
      <c r="J2355" s="462">
        <f>IF(AND(Q2355=TRUE, R2355=TRUE, S2355=TRUE), IF(W2355&lt;-0.05, "អនុញ្ញាត (អ្នកផ្គត់ផ្គង់ប្រកាសខ្វះ)", "បានប្រកាស (អនុញ្ញាត)"), IF(AND(Q2355=FALSE, R2355=FALSE, S2355=FALSE), "ព្យួរទុក (មិនមានទិន្នន័យ)", "ប្រកាសខុស (ព្យួរទុក)"))</f>
        <v/>
      </c>
      <c r="K2355" s="462" t="inlineStr"/>
      <c r="L2355" s="462" t="inlineStr"/>
      <c r="M2355" s="464">
        <f>AH2355</f>
        <v/>
      </c>
      <c r="N2355" s="464">
        <f>IF(W2355&lt;0,AH2355,I2355)</f>
        <v/>
      </c>
      <c r="O2355" s="464">
        <f>I2355-M2355</f>
        <v/>
      </c>
      <c r="P2355" s="462" t="n"/>
      <c r="Q2355" s="462">
        <f>V2355=W2355</f>
        <v/>
      </c>
      <c r="R2355" s="462">
        <f>AND(MONTH(F2355)=MONTH(X2355), YEAR(F2355)=YEAR(X2355))</f>
        <v/>
      </c>
      <c r="S2355" s="462">
        <f>AC2355="L001-901905215"</f>
        <v/>
      </c>
      <c r="T2355" s="464">
        <f>G2355-AH2355</f>
        <v/>
      </c>
      <c r="U2355" s="462" t="n"/>
      <c r="V2355" s="462" t="inlineStr">
        <is>
          <t>TI0247897</t>
        </is>
      </c>
      <c r="W2355" s="462" t="inlineStr">
        <is>
          <t>TI0247897</t>
        </is>
      </c>
      <c r="X2355" s="463" t="n">
        <v>45048</v>
      </c>
      <c r="Y2355" s="462" t="inlineStr">
        <is>
          <t>TI-0247897</t>
        </is>
      </c>
      <c r="Z2355" s="462" t="inlineStr"/>
      <c r="AA2355" s="462" t="inlineStr">
        <is>
          <t>បុគ្គលជាប់អាករ</t>
        </is>
      </c>
      <c r="AB2355" s="462" t="inlineStr">
        <is>
          <t>L001-901905215</t>
        </is>
      </c>
      <c r="AC2355" s="462" t="inlineStr">
        <is>
          <t>វីអ៊ីស៊ិន (ខេមបូឌា) អ៊ិនដាសស្ទ្រី ឯ.ក</t>
        </is>
      </c>
      <c r="AD2355" s="464" t="n">
        <v>1732163</v>
      </c>
      <c r="AE2355" s="464" t="n">
        <v>1574694</v>
      </c>
      <c r="AF2355" s="464" t="n">
        <v>0</v>
      </c>
      <c r="AG2355" s="464" t="n">
        <v>0</v>
      </c>
      <c r="AH2355" s="464" t="n">
        <v>157469</v>
      </c>
      <c r="AI2355" s="464" t="n">
        <v>0</v>
      </c>
      <c r="AJ2355" s="464" t="n">
        <v>0</v>
      </c>
      <c r="AK2355" s="464" t="n">
        <v>0</v>
      </c>
      <c r="AL2355" s="464" t="n">
        <v>0</v>
      </c>
      <c r="AM2355" s="464" t="n">
        <v>0</v>
      </c>
      <c r="AN2355" s="464" t="n">
        <v>0</v>
      </c>
      <c r="AO2355" s="464" t="n">
        <v>0</v>
      </c>
      <c r="AP2355" s="464" t="n">
        <v>0</v>
      </c>
      <c r="AQ2355" s="462" t="inlineStr"/>
      <c r="AR2355" s="462" t="inlineStr">
        <is>
          <t>Local Charge</t>
        </is>
      </c>
      <c r="AS2355" s="462" t="inlineStr">
        <is>
          <t>បានប្រកាសពន្ធ</t>
        </is>
      </c>
    </row>
    <row r="2356">
      <c r="A2356" s="461" t="n">
        <v>2348</v>
      </c>
      <c r="B2356" s="462" t="inlineStr">
        <is>
          <t>Export Charge</t>
        </is>
      </c>
      <c r="C2356" s="462" t="inlineStr">
        <is>
          <t>ឆាយ ដា ឡូយីស្ទីក</t>
        </is>
      </c>
      <c r="D2356" s="462" t="inlineStr">
        <is>
          <t>L001-100063098</t>
        </is>
      </c>
      <c r="E2356" s="462" t="inlineStr">
        <is>
          <t>2305005645</t>
        </is>
      </c>
      <c r="F2356" s="463" t="n">
        <v>45075</v>
      </c>
      <c r="G2356" s="464" t="n">
        <v>90075</v>
      </c>
      <c r="H2356" s="462" t="n"/>
      <c r="I2356" s="464">
        <f>G2356</f>
        <v/>
      </c>
      <c r="J2356" s="462">
        <f>IF(AND(Q2356=TRUE, R2356=TRUE, S2356=TRUE), IF(W2356&lt;-0.05, "អនុញ្ញាត (អ្នកផ្គត់ផ្គង់ប្រកាសខ្វះ)", "បានប្រកាស (អនុញ្ញាត)"), IF(AND(Q2356=FALSE, R2356=FALSE, S2356=FALSE), "ព្យួរទុក (មិនមានទិន្នន័យ)", "ប្រកាសខុស (ព្យួរទុក)"))</f>
        <v/>
      </c>
      <c r="K2356" s="462" t="inlineStr"/>
      <c r="L2356" s="462" t="inlineStr"/>
      <c r="M2356" s="464">
        <f>AH2356</f>
        <v/>
      </c>
      <c r="N2356" s="464">
        <f>IF(W2356&lt;0,AH2356,I2356)</f>
        <v/>
      </c>
      <c r="O2356" s="464">
        <f>I2356-M2356</f>
        <v/>
      </c>
      <c r="P2356" s="462" t="n"/>
      <c r="Q2356" s="462">
        <f>V2356=W2356</f>
        <v/>
      </c>
      <c r="R2356" s="462">
        <f>AND(MONTH(F2356)=MONTH(X2356), YEAR(F2356)=YEAR(X2356))</f>
        <v/>
      </c>
      <c r="S2356" s="462">
        <f>AC2356="L001-901905215"</f>
        <v/>
      </c>
      <c r="T2356" s="464">
        <f>G2356-AH2356</f>
        <v/>
      </c>
      <c r="U2356" s="462" t="n"/>
      <c r="V2356" s="462" t="inlineStr">
        <is>
          <t>2305005645</t>
        </is>
      </c>
      <c r="W2356" s="462" t="inlineStr">
        <is>
          <t>2305005645</t>
        </is>
      </c>
      <c r="X2356" s="463" t="n">
        <v>45075</v>
      </c>
      <c r="Y2356" s="462" t="inlineStr">
        <is>
          <t>2305005645</t>
        </is>
      </c>
      <c r="Z2356" s="462" t="inlineStr"/>
      <c r="AA2356" s="462" t="inlineStr">
        <is>
          <t>បុគ្គលជាប់អាករ</t>
        </is>
      </c>
      <c r="AB2356" s="462" t="inlineStr">
        <is>
          <t>L001-901905215</t>
        </is>
      </c>
      <c r="AC2356" s="462" t="inlineStr">
        <is>
          <t>វីអ៊ីស៊ិន (ខេមបូឌា) អ៊ិនដាសស្ទ្រី ឯ.ក</t>
        </is>
      </c>
      <c r="AD2356" s="464" t="n">
        <v>990822</v>
      </c>
      <c r="AE2356" s="464" t="n">
        <v>900747</v>
      </c>
      <c r="AF2356" s="464" t="n">
        <v>0</v>
      </c>
      <c r="AG2356" s="464" t="n">
        <v>0</v>
      </c>
      <c r="AH2356" s="464" t="n">
        <v>90075</v>
      </c>
      <c r="AI2356" s="464" t="n">
        <v>0</v>
      </c>
      <c r="AJ2356" s="464" t="n">
        <v>0</v>
      </c>
      <c r="AK2356" s="464" t="n">
        <v>0</v>
      </c>
      <c r="AL2356" s="464" t="n">
        <v>0</v>
      </c>
      <c r="AM2356" s="464" t="n">
        <v>0</v>
      </c>
      <c r="AN2356" s="464" t="n">
        <v>0</v>
      </c>
      <c r="AO2356" s="464" t="n">
        <v>0</v>
      </c>
      <c r="AP2356" s="464" t="n">
        <v>0</v>
      </c>
      <c r="AQ2356" s="462" t="inlineStr"/>
      <c r="AR2356" s="462" t="inlineStr">
        <is>
          <t>Export Administration Fee</t>
        </is>
      </c>
      <c r="AS2356" s="462" t="inlineStr">
        <is>
          <t>បានប្រកាសពន្ធ</t>
        </is>
      </c>
    </row>
    <row r="2357">
      <c r="A2357" s="461" t="n">
        <v>2349</v>
      </c>
      <c r="B2357" s="462" t="inlineStr">
        <is>
          <t>Worker fee</t>
        </is>
      </c>
      <c r="C2357" s="462" t="inlineStr">
        <is>
          <t>ឆាយ ដា ឡូយីស្ទីក</t>
        </is>
      </c>
      <c r="D2357" s="462" t="inlineStr">
        <is>
          <t>L001-100063098</t>
        </is>
      </c>
      <c r="E2357" s="462" t="inlineStr">
        <is>
          <t>2305005371</t>
        </is>
      </c>
      <c r="F2357" s="463" t="n">
        <v>45069</v>
      </c>
      <c r="G2357" s="464" t="n">
        <v>6168</v>
      </c>
      <c r="H2357" s="462" t="n"/>
      <c r="I2357" s="464">
        <f>G2357</f>
        <v/>
      </c>
      <c r="J2357" s="462">
        <f>IF(AND(Q2357=TRUE, R2357=TRUE, S2357=TRUE), IF(W2357&lt;-0.05, "អនុញ្ញាត (អ្នកផ្គត់ផ្គង់ប្រកាសខ្វះ)", "បានប្រកាស (អនុញ្ញាត)"), IF(AND(Q2357=FALSE, R2357=FALSE, S2357=FALSE), "ព្យួរទុក (មិនមានទិន្នន័យ)", "ប្រកាសខុស (ព្យួរទុក)"))</f>
        <v/>
      </c>
      <c r="K2357" s="462" t="inlineStr"/>
      <c r="L2357" s="462" t="inlineStr"/>
      <c r="M2357" s="464">
        <f>AH2357</f>
        <v/>
      </c>
      <c r="N2357" s="464">
        <f>IF(W2357&lt;0,AH2357,I2357)</f>
        <v/>
      </c>
      <c r="O2357" s="464">
        <f>I2357-M2357</f>
        <v/>
      </c>
      <c r="P2357" s="462" t="n"/>
      <c r="Q2357" s="462">
        <f>V2357=W2357</f>
        <v/>
      </c>
      <c r="R2357" s="462">
        <f>AND(MONTH(F2357)=MONTH(X2357), YEAR(F2357)=YEAR(X2357))</f>
        <v/>
      </c>
      <c r="S2357" s="462">
        <f>AC2357="L001-901905215"</f>
        <v/>
      </c>
      <c r="T2357" s="464">
        <f>G2357-AH2357</f>
        <v/>
      </c>
      <c r="U2357" s="462" t="n"/>
      <c r="V2357" s="462" t="inlineStr">
        <is>
          <t>2305005371</t>
        </is>
      </c>
      <c r="W2357" s="462" t="inlineStr">
        <is>
          <t>2305005371</t>
        </is>
      </c>
      <c r="X2357" s="463" t="n">
        <v>45069</v>
      </c>
      <c r="Y2357" s="462" t="inlineStr">
        <is>
          <t>2305005371</t>
        </is>
      </c>
      <c r="Z2357" s="462" t="inlineStr"/>
      <c r="AA2357" s="462" t="inlineStr">
        <is>
          <t>បុគ្គលជាប់អាករ</t>
        </is>
      </c>
      <c r="AB2357" s="462" t="inlineStr">
        <is>
          <t>L001-901905215</t>
        </is>
      </c>
      <c r="AC2357" s="462" t="inlineStr">
        <is>
          <t>វីអ៊ីស៊ិន (ខេមបូឌា) អ៊ិនដាសស្ទ្រី ឯ.ក</t>
        </is>
      </c>
      <c r="AD2357" s="464" t="n">
        <v>67848</v>
      </c>
      <c r="AE2357" s="464" t="n">
        <v>61680</v>
      </c>
      <c r="AF2357" s="464" t="n">
        <v>0</v>
      </c>
      <c r="AG2357" s="464" t="n">
        <v>0</v>
      </c>
      <c r="AH2357" s="464" t="n">
        <v>6168</v>
      </c>
      <c r="AI2357" s="464" t="n">
        <v>0</v>
      </c>
      <c r="AJ2357" s="464" t="n">
        <v>0</v>
      </c>
      <c r="AK2357" s="464" t="n">
        <v>0</v>
      </c>
      <c r="AL2357" s="464" t="n">
        <v>0</v>
      </c>
      <c r="AM2357" s="464" t="n">
        <v>0</v>
      </c>
      <c r="AN2357" s="464" t="n">
        <v>0</v>
      </c>
      <c r="AO2357" s="464" t="n">
        <v>0</v>
      </c>
      <c r="AP2357" s="464" t="n">
        <v>0</v>
      </c>
      <c r="AQ2357" s="462" t="inlineStr"/>
      <c r="AR2357" s="462" t="inlineStr">
        <is>
          <t>Worker Fee</t>
        </is>
      </c>
      <c r="AS2357" s="462" t="inlineStr">
        <is>
          <t>បានប្រកាសពន្ធ</t>
        </is>
      </c>
    </row>
    <row r="2358">
      <c r="A2358" s="461" t="n">
        <v>2350</v>
      </c>
      <c r="B2358" s="462" t="inlineStr"/>
      <c r="C2358" s="462" t="inlineStr">
        <is>
          <t>ប្យួរ៉ូ វេរីតាស (ខេមបូឌា) លីមីធីត</t>
        </is>
      </c>
      <c r="D2358" s="462" t="inlineStr">
        <is>
          <t>L001-107024462</t>
        </is>
      </c>
      <c r="E2358" s="462" t="inlineStr">
        <is>
          <t>59007825</t>
        </is>
      </c>
      <c r="F2358" s="463" t="n">
        <v>44008</v>
      </c>
      <c r="G2358" s="464" t="n">
        <v>61275</v>
      </c>
      <c r="H2358" s="462" t="n"/>
      <c r="I2358" s="464">
        <f>G2358</f>
        <v/>
      </c>
      <c r="J2358" s="462">
        <f>IF(AND(Q2358=TRUE, R2358=TRUE, S2358=TRUE), IF(W2358&lt;-0.05, "អនុញ្ញាត (អ្នកផ្គត់ផ្គង់ប្រកាសខ្វះ)", "បានប្រកាស (អនុញ្ញាត)"), IF(AND(Q2358=FALSE, R2358=FALSE, S2358=FALSE), "ព្យួរទុក (មិនមានទិន្នន័យ)", "ប្រកាសខុស (ព្យួរទុក)"))</f>
        <v/>
      </c>
      <c r="K2358" s="462" t="inlineStr"/>
      <c r="L2358" s="462" t="inlineStr"/>
      <c r="M2358" s="464">
        <f>AH2358</f>
        <v/>
      </c>
      <c r="N2358" s="464">
        <f>IF(W2358&lt;0,AH2358,I2358)</f>
        <v/>
      </c>
      <c r="O2358" s="464">
        <f>I2358-M2358</f>
        <v/>
      </c>
      <c r="P2358" s="462" t="n"/>
      <c r="Q2358" s="462">
        <f>V2358=W2358</f>
        <v/>
      </c>
      <c r="R2358" s="462">
        <f>AND(MONTH(F2358)=MONTH(X2358), YEAR(F2358)=YEAR(X2358))</f>
        <v/>
      </c>
      <c r="S2358" s="462">
        <f>AC2358="L001-901905215"</f>
        <v/>
      </c>
      <c r="T2358" s="464">
        <f>G2358-AH2358</f>
        <v/>
      </c>
      <c r="U2358" s="462" t="n"/>
      <c r="V2358" s="462" t="inlineStr">
        <is>
          <t>59007825</t>
        </is>
      </c>
      <c r="W2358" s="462" t="inlineStr">
        <is>
          <t>59007825</t>
        </is>
      </c>
      <c r="X2358" s="463" t="n">
        <v>44008</v>
      </c>
      <c r="Y2358" s="462" t="inlineStr">
        <is>
          <t>59007825</t>
        </is>
      </c>
      <c r="Z2358" s="462" t="inlineStr"/>
      <c r="AA2358" s="462" t="inlineStr">
        <is>
          <t>បុគ្គលជាប់អាករ</t>
        </is>
      </c>
      <c r="AB2358" s="462" t="inlineStr">
        <is>
          <t>L001-901905215</t>
        </is>
      </c>
      <c r="AC2358" s="462" t="inlineStr">
        <is>
          <t>វីអ៊ីស៊ិន (ខេមបូឌា) អ៊ិនដាសស្ទ្រី ឯ.ក</t>
        </is>
      </c>
      <c r="AD2358" s="464" t="n">
        <v>674025</v>
      </c>
      <c r="AE2358" s="464" t="n">
        <v>612750</v>
      </c>
      <c r="AF2358" s="464" t="n">
        <v>0</v>
      </c>
      <c r="AG2358" s="464" t="n">
        <v>0</v>
      </c>
      <c r="AH2358" s="464" t="n">
        <v>61275</v>
      </c>
      <c r="AI2358" s="464" t="n">
        <v>0</v>
      </c>
      <c r="AJ2358" s="464" t="n">
        <v>0</v>
      </c>
      <c r="AK2358" s="464" t="n">
        <v>0</v>
      </c>
      <c r="AL2358" s="464" t="n">
        <v>0</v>
      </c>
      <c r="AM2358" s="464" t="n">
        <v>0</v>
      </c>
      <c r="AN2358" s="464" t="n">
        <v>0</v>
      </c>
      <c r="AO2358" s="464" t="n">
        <v>0</v>
      </c>
      <c r="AP2358" s="464" t="n">
        <v>0</v>
      </c>
      <c r="AQ2358" s="462" t="inlineStr"/>
      <c r="AR2358" s="462" t="inlineStr"/>
      <c r="AS2358" s="462" t="inlineStr">
        <is>
          <t>បានប្រកាសពន្ធ</t>
        </is>
      </c>
    </row>
    <row r="2359">
      <c r="A2359" s="461" t="n">
        <v>2351</v>
      </c>
      <c r="B2359" s="462" t="inlineStr"/>
      <c r="C2359" s="462" t="inlineStr">
        <is>
          <t>ភីស៊ីអាយ សឺវីស</t>
        </is>
      </c>
      <c r="D2359" s="462" t="inlineStr">
        <is>
          <t>K010-901639639</t>
        </is>
      </c>
      <c r="E2359" s="462" t="inlineStr">
        <is>
          <t>201901108</t>
        </is>
      </c>
      <c r="F2359" s="463" t="n">
        <v>44007</v>
      </c>
      <c r="G2359" s="464" t="n">
        <v>81500</v>
      </c>
      <c r="H2359" s="462" t="n"/>
      <c r="I2359" s="464">
        <f>G2359</f>
        <v/>
      </c>
      <c r="J2359" s="462">
        <f>IF(AND(Q2359=TRUE, R2359=TRUE, S2359=TRUE), IF(W2359&lt;-0.05, "អនុញ្ញាត (អ្នកផ្គត់ផ្គង់ប្រកាសខ្វះ)", "បានប្រកាស (អនុញ្ញាត)"), IF(AND(Q2359=FALSE, R2359=FALSE, S2359=FALSE), "ព្យួរទុក (មិនមានទិន្នន័យ)", "ប្រកាសខុស (ព្យួរទុក)"))</f>
        <v/>
      </c>
      <c r="K2359" s="462" t="inlineStr"/>
      <c r="L2359" s="462" t="inlineStr"/>
      <c r="M2359" s="464">
        <f>AH2359</f>
        <v/>
      </c>
      <c r="N2359" s="464">
        <f>IF(W2359&lt;0,AH2359,I2359)</f>
        <v/>
      </c>
      <c r="O2359" s="464">
        <f>I2359-M2359</f>
        <v/>
      </c>
      <c r="P2359" s="462" t="n"/>
      <c r="Q2359" s="462">
        <f>V2359=W2359</f>
        <v/>
      </c>
      <c r="R2359" s="462">
        <f>AND(MONTH(F2359)=MONTH(X2359), YEAR(F2359)=YEAR(X2359))</f>
        <v/>
      </c>
      <c r="S2359" s="462">
        <f>AC2359="L001-901905215"</f>
        <v/>
      </c>
      <c r="T2359" s="464">
        <f>G2359-AH2359</f>
        <v/>
      </c>
      <c r="U2359" s="462" t="n"/>
      <c r="V2359" s="462" t="inlineStr">
        <is>
          <t>201901108</t>
        </is>
      </c>
      <c r="W2359" s="462" t="inlineStr"/>
      <c r="X2359" s="499" t="n"/>
      <c r="Y2359" s="462" t="n"/>
      <c r="Z2359" s="462" t="n"/>
      <c r="AA2359" s="462" t="n"/>
      <c r="AB2359" s="462" t="n"/>
      <c r="AC2359" s="462" t="n"/>
      <c r="AD2359" s="462" t="n"/>
      <c r="AE2359" s="462" t="n"/>
      <c r="AF2359" s="462" t="n"/>
      <c r="AG2359" s="462" t="n"/>
      <c r="AH2359" s="462" t="n"/>
      <c r="AI2359" s="462" t="n"/>
      <c r="AJ2359" s="462" t="n"/>
      <c r="AK2359" s="462" t="n"/>
      <c r="AL2359" s="462" t="n"/>
      <c r="AM2359" s="462" t="n"/>
      <c r="AN2359" s="462" t="n"/>
      <c r="AO2359" s="462" t="n"/>
      <c r="AP2359" s="462" t="n"/>
      <c r="AQ2359" s="462" t="n"/>
      <c r="AR2359" s="462" t="n"/>
      <c r="AS2359" s="462" t="n"/>
    </row>
    <row r="2360">
      <c r="A2360" s="461" t="n">
        <v>2352</v>
      </c>
      <c r="B2360" s="462" t="inlineStr"/>
      <c r="C2360" s="462" t="inlineStr">
        <is>
          <t>យីងកឺ ខេម ឯ.ក</t>
        </is>
      </c>
      <c r="D2360" s="462" t="inlineStr">
        <is>
          <t>K003-901900367</t>
        </is>
      </c>
      <c r="E2360" s="462" t="inlineStr">
        <is>
          <t>YK20041</t>
        </is>
      </c>
      <c r="F2360" s="463" t="n">
        <v>43990</v>
      </c>
      <c r="G2360" s="464" t="n">
        <v>485491</v>
      </c>
      <c r="H2360" s="462" t="n"/>
      <c r="I2360" s="464">
        <f>G2360</f>
        <v/>
      </c>
      <c r="J2360" s="462">
        <f>IF(AND(Q2360=TRUE, R2360=TRUE, S2360=TRUE), IF(W2360&lt;-0.05, "អនុញ្ញាត (អ្នកផ្គត់ផ្គង់ប្រកាសខ្វះ)", "បានប្រកាស (អនុញ្ញាត)"), IF(AND(Q2360=FALSE, R2360=FALSE, S2360=FALSE), "ព្យួរទុក (មិនមានទិន្នន័យ)", "ប្រកាសខុស (ព្យួរទុក)"))</f>
        <v/>
      </c>
      <c r="K2360" s="462" t="inlineStr"/>
      <c r="L2360" s="462" t="inlineStr"/>
      <c r="M2360" s="464">
        <f>AH2360</f>
        <v/>
      </c>
      <c r="N2360" s="464">
        <f>IF(W2360&lt;0,AH2360,I2360)</f>
        <v/>
      </c>
      <c r="O2360" s="464">
        <f>I2360-M2360</f>
        <v/>
      </c>
      <c r="P2360" s="462" t="n"/>
      <c r="Q2360" s="462">
        <f>V2360=W2360</f>
        <v/>
      </c>
      <c r="R2360" s="462">
        <f>AND(MONTH(F2360)=MONTH(X2360), YEAR(F2360)=YEAR(X2360))</f>
        <v/>
      </c>
      <c r="S2360" s="462">
        <f>AC2360="L001-901905215"</f>
        <v/>
      </c>
      <c r="T2360" s="464">
        <f>G2360-AH2360</f>
        <v/>
      </c>
      <c r="U2360" s="462" t="n"/>
      <c r="V2360" s="462" t="inlineStr">
        <is>
          <t>YK20041</t>
        </is>
      </c>
      <c r="W2360" s="462" t="inlineStr">
        <is>
          <t>YK20041</t>
        </is>
      </c>
      <c r="X2360" s="463" t="n">
        <v>43990</v>
      </c>
      <c r="Y2360" s="462" t="inlineStr">
        <is>
          <t>YK20041</t>
        </is>
      </c>
      <c r="Z2360" s="462" t="inlineStr"/>
      <c r="AA2360" s="462" t="inlineStr">
        <is>
          <t>បុគ្គលជាប់អាករ</t>
        </is>
      </c>
      <c r="AB2360" s="462" t="inlineStr">
        <is>
          <t>L001-901905215</t>
        </is>
      </c>
      <c r="AC2360" s="462" t="inlineStr">
        <is>
          <t>វីអ៊ីស៊ិន (ខេមបូឌា) អ៊ិនដាសស្ទ្រី ឯ.ក</t>
        </is>
      </c>
      <c r="AD2360" s="464" t="n">
        <v>5340400</v>
      </c>
      <c r="AE2360" s="464" t="n">
        <v>4854909</v>
      </c>
      <c r="AF2360" s="464" t="n">
        <v>0</v>
      </c>
      <c r="AG2360" s="464" t="n">
        <v>0</v>
      </c>
      <c r="AH2360" s="464" t="n">
        <v>485491</v>
      </c>
      <c r="AI2360" s="464" t="n">
        <v>0</v>
      </c>
      <c r="AJ2360" s="464" t="n">
        <v>0</v>
      </c>
      <c r="AK2360" s="464" t="n">
        <v>0</v>
      </c>
      <c r="AL2360" s="464" t="n">
        <v>0</v>
      </c>
      <c r="AM2360" s="464" t="n">
        <v>0</v>
      </c>
      <c r="AN2360" s="464" t="n">
        <v>0</v>
      </c>
      <c r="AO2360" s="464" t="n">
        <v>0</v>
      </c>
      <c r="AP2360" s="464" t="n">
        <v>0</v>
      </c>
      <c r="AQ2360" s="462" t="inlineStr"/>
      <c r="AR2360" s="462" t="inlineStr"/>
      <c r="AS2360" s="462" t="inlineStr">
        <is>
          <t>បានប្រកាសពន្ធ</t>
        </is>
      </c>
    </row>
    <row r="2361">
      <c r="A2361" s="461" t="n">
        <v>2353</v>
      </c>
      <c r="B2361" s="462" t="inlineStr"/>
      <c r="C2361" s="462" t="inlineStr">
        <is>
          <t>ខេមបូឌាន វ៉ាយភីស៊ី ត្រេឌីង ឯ.ក</t>
        </is>
      </c>
      <c r="D2361" s="462" t="inlineStr">
        <is>
          <t>B108-901904896</t>
        </is>
      </c>
      <c r="E2361" s="462" t="inlineStr">
        <is>
          <t>20200057</t>
        </is>
      </c>
      <c r="F2361" s="463" t="n">
        <v>44012</v>
      </c>
      <c r="G2361" s="464" t="n">
        <v>1361090</v>
      </c>
      <c r="H2361" s="462" t="n"/>
      <c r="I2361" s="464">
        <f>G2361</f>
        <v/>
      </c>
      <c r="J2361" s="462">
        <f>IF(AND(Q2361=TRUE, R2361=TRUE, S2361=TRUE), IF(W2361&lt;-0.05, "អនុញ្ញាត (អ្នកផ្គត់ផ្គង់ប្រកាសខ្វះ)", "បានប្រកាស (អនុញ្ញាត)"), IF(AND(Q2361=FALSE, R2361=FALSE, S2361=FALSE), "ព្យួរទុក (មិនមានទិន្នន័យ)", "ប្រកាសខុស (ព្យួរទុក)"))</f>
        <v/>
      </c>
      <c r="K2361" s="462" t="inlineStr"/>
      <c r="L2361" s="462" t="inlineStr"/>
      <c r="M2361" s="464">
        <f>AH2361</f>
        <v/>
      </c>
      <c r="N2361" s="464">
        <f>IF(W2361&lt;0,AH2361,I2361)</f>
        <v/>
      </c>
      <c r="O2361" s="464">
        <f>I2361-M2361</f>
        <v/>
      </c>
      <c r="P2361" s="462" t="n"/>
      <c r="Q2361" s="462">
        <f>V2361=W2361</f>
        <v/>
      </c>
      <c r="R2361" s="462">
        <f>AND(MONTH(F2361)=MONTH(X2361), YEAR(F2361)=YEAR(X2361))</f>
        <v/>
      </c>
      <c r="S2361" s="462">
        <f>AC2361="L001-901905215"</f>
        <v/>
      </c>
      <c r="T2361" s="464">
        <f>G2361-AH2361</f>
        <v/>
      </c>
      <c r="U2361" s="462" t="n"/>
      <c r="V2361" s="462" t="inlineStr">
        <is>
          <t>20200057</t>
        </is>
      </c>
      <c r="W2361" s="462" t="inlineStr"/>
      <c r="X2361" s="499" t="n"/>
      <c r="Y2361" s="462" t="n"/>
      <c r="Z2361" s="462" t="n"/>
      <c r="AA2361" s="462" t="n"/>
      <c r="AB2361" s="462" t="n"/>
      <c r="AC2361" s="462" t="n"/>
      <c r="AD2361" s="462" t="n"/>
      <c r="AE2361" s="462" t="n"/>
      <c r="AF2361" s="462" t="n"/>
      <c r="AG2361" s="462" t="n"/>
      <c r="AH2361" s="462" t="n"/>
      <c r="AI2361" s="462" t="n"/>
      <c r="AJ2361" s="462" t="n"/>
      <c r="AK2361" s="462" t="n"/>
      <c r="AL2361" s="462" t="n"/>
      <c r="AM2361" s="462" t="n"/>
      <c r="AN2361" s="462" t="n"/>
      <c r="AO2361" s="462" t="n"/>
      <c r="AP2361" s="462" t="n"/>
      <c r="AQ2361" s="462" t="n"/>
      <c r="AR2361" s="462" t="n"/>
      <c r="AS2361" s="462" t="n"/>
    </row>
    <row r="2362">
      <c r="A2362" s="461" t="n">
        <v>2354</v>
      </c>
      <c r="B2362" s="462" t="inlineStr"/>
      <c r="C2362" s="462" t="inlineStr">
        <is>
          <t>កំពង់ផែស្វយ័តភ្នំពេញ "ក.ស.ភ"</t>
        </is>
      </c>
      <c r="D2362" s="462" t="inlineStr">
        <is>
          <t>L001-100044999</t>
        </is>
      </c>
      <c r="E2362" s="462" t="inlineStr">
        <is>
          <t>INV20200630470</t>
        </is>
      </c>
      <c r="F2362" s="463" t="n">
        <v>44012</v>
      </c>
      <c r="G2362" s="464" t="n">
        <v>29284</v>
      </c>
      <c r="H2362" s="462" t="n"/>
      <c r="I2362" s="464">
        <f>G2362</f>
        <v/>
      </c>
      <c r="J2362" s="462">
        <f>IF(AND(Q2362=TRUE, R2362=TRUE, S2362=TRUE), IF(W2362&lt;-0.05, "អនុញ្ញាត (អ្នកផ្គត់ផ្គង់ប្រកាសខ្វះ)", "បានប្រកាស (អនុញ្ញាត)"), IF(AND(Q2362=FALSE, R2362=FALSE, S2362=FALSE), "ព្យួរទុក (មិនមានទិន្នន័យ)", "ប្រកាសខុស (ព្យួរទុក)"))</f>
        <v/>
      </c>
      <c r="K2362" s="462" t="inlineStr"/>
      <c r="L2362" s="462" t="inlineStr"/>
      <c r="M2362" s="464">
        <f>AH2362</f>
        <v/>
      </c>
      <c r="N2362" s="464">
        <f>IF(W2362&lt;0,AH2362,I2362)</f>
        <v/>
      </c>
      <c r="O2362" s="464">
        <f>I2362-M2362</f>
        <v/>
      </c>
      <c r="P2362" s="462" t="n"/>
      <c r="Q2362" s="462">
        <f>V2362=W2362</f>
        <v/>
      </c>
      <c r="R2362" s="462">
        <f>AND(MONTH(F2362)=MONTH(X2362), YEAR(F2362)=YEAR(X2362))</f>
        <v/>
      </c>
      <c r="S2362" s="462">
        <f>AC2362="L001-901905215"</f>
        <v/>
      </c>
      <c r="T2362" s="464">
        <f>G2362-AH2362</f>
        <v/>
      </c>
      <c r="U2362" s="462" t="n"/>
      <c r="V2362" s="462" t="inlineStr">
        <is>
          <t>INV20200630470</t>
        </is>
      </c>
      <c r="W2362" s="462" t="inlineStr"/>
      <c r="X2362" s="499" t="n"/>
      <c r="Y2362" s="462" t="n"/>
      <c r="Z2362" s="462" t="n"/>
      <c r="AA2362" s="462" t="n"/>
      <c r="AB2362" s="462" t="n"/>
      <c r="AC2362" s="462" t="n"/>
      <c r="AD2362" s="462" t="n"/>
      <c r="AE2362" s="462" t="n"/>
      <c r="AF2362" s="462" t="n"/>
      <c r="AG2362" s="462" t="n"/>
      <c r="AH2362" s="462" t="n"/>
      <c r="AI2362" s="462" t="n"/>
      <c r="AJ2362" s="462" t="n"/>
      <c r="AK2362" s="462" t="n"/>
      <c r="AL2362" s="462" t="n"/>
      <c r="AM2362" s="462" t="n"/>
      <c r="AN2362" s="462" t="n"/>
      <c r="AO2362" s="462" t="n"/>
      <c r="AP2362" s="462" t="n"/>
      <c r="AQ2362" s="462" t="n"/>
      <c r="AR2362" s="462" t="n"/>
      <c r="AS2362" s="462" t="n"/>
    </row>
    <row r="2363">
      <c r="A2363" s="461" t="n">
        <v>2355</v>
      </c>
      <c r="B2363" s="462" t="inlineStr"/>
      <c r="C2363" s="462" t="inlineStr">
        <is>
          <t>អ៊ីជីអេហ្វ ឡូជីស្ទីក ខូ អិលធីឌី</t>
        </is>
      </c>
      <c r="D2363" s="462" t="inlineStr">
        <is>
          <t>L001-901501877</t>
        </is>
      </c>
      <c r="E2363" s="462" t="inlineStr">
        <is>
          <t>2004510</t>
        </is>
      </c>
      <c r="F2363" s="463" t="n">
        <v>44012</v>
      </c>
      <c r="G2363" s="464" t="n">
        <v>94139</v>
      </c>
      <c r="H2363" s="462" t="n"/>
      <c r="I2363" s="464">
        <f>G2363</f>
        <v/>
      </c>
      <c r="J2363" s="462">
        <f>IF(AND(Q2363=TRUE, R2363=TRUE, S2363=TRUE), IF(W2363&lt;-0.05, "អនុញ្ញាត (អ្នកផ្គត់ផ្គង់ប្រកាសខ្វះ)", "បានប្រកាស (អនុញ្ញាត)"), IF(AND(Q2363=FALSE, R2363=FALSE, S2363=FALSE), "ព្យួរទុក (មិនមានទិន្នន័យ)", "ប្រកាសខុស (ព្យួរទុក)"))</f>
        <v/>
      </c>
      <c r="K2363" s="462" t="inlineStr"/>
      <c r="L2363" s="462" t="inlineStr"/>
      <c r="M2363" s="464">
        <f>AH2363</f>
        <v/>
      </c>
      <c r="N2363" s="464">
        <f>IF(W2363&lt;0,AH2363,I2363)</f>
        <v/>
      </c>
      <c r="O2363" s="464">
        <f>I2363-M2363</f>
        <v/>
      </c>
      <c r="P2363" s="462" t="n"/>
      <c r="Q2363" s="462">
        <f>V2363=W2363</f>
        <v/>
      </c>
      <c r="R2363" s="462">
        <f>AND(MONTH(F2363)=MONTH(X2363), YEAR(F2363)=YEAR(X2363))</f>
        <v/>
      </c>
      <c r="S2363" s="462">
        <f>AC2363="L001-901905215"</f>
        <v/>
      </c>
      <c r="T2363" s="464">
        <f>G2363-AH2363</f>
        <v/>
      </c>
      <c r="U2363" s="462" t="n"/>
      <c r="V2363" s="462" t="inlineStr">
        <is>
          <t>2004510</t>
        </is>
      </c>
      <c r="W2363" s="462" t="inlineStr">
        <is>
          <t>2004510</t>
        </is>
      </c>
      <c r="X2363" s="463" t="n">
        <v>44012</v>
      </c>
      <c r="Y2363" s="462" t="inlineStr">
        <is>
          <t>2004510</t>
        </is>
      </c>
      <c r="Z2363" s="462" t="inlineStr"/>
      <c r="AA2363" s="462" t="inlineStr">
        <is>
          <t>បុគ្គលជាប់អាករ</t>
        </is>
      </c>
      <c r="AB2363" s="462" t="inlineStr">
        <is>
          <t>L001-901905215</t>
        </is>
      </c>
      <c r="AC2363" s="462" t="inlineStr">
        <is>
          <t>វីអ៊ីស៊ិន (ខេមបូឌា) អ៊ិនដាសស្ទ្រី ឯ.ក</t>
        </is>
      </c>
      <c r="AD2363" s="464" t="n">
        <v>1035529</v>
      </c>
      <c r="AE2363" s="464" t="n">
        <v>941390</v>
      </c>
      <c r="AF2363" s="464" t="n">
        <v>0</v>
      </c>
      <c r="AG2363" s="464" t="n">
        <v>0</v>
      </c>
      <c r="AH2363" s="464" t="n">
        <v>94139</v>
      </c>
      <c r="AI2363" s="464" t="n">
        <v>0</v>
      </c>
      <c r="AJ2363" s="464" t="n">
        <v>0</v>
      </c>
      <c r="AK2363" s="464" t="n">
        <v>0</v>
      </c>
      <c r="AL2363" s="464" t="n">
        <v>0</v>
      </c>
      <c r="AM2363" s="464" t="n">
        <v>0</v>
      </c>
      <c r="AN2363" s="464" t="n">
        <v>0</v>
      </c>
      <c r="AO2363" s="464" t="n">
        <v>0</v>
      </c>
      <c r="AP2363" s="464" t="n">
        <v>0</v>
      </c>
      <c r="AQ2363" s="462" t="inlineStr"/>
      <c r="AR2363" s="462" t="inlineStr"/>
      <c r="AS2363" s="462" t="inlineStr">
        <is>
          <t>បានប្រកាសពន្ធ</t>
        </is>
      </c>
    </row>
    <row r="2364">
      <c r="A2364" s="461" t="n">
        <v>2356</v>
      </c>
      <c r="B2364" s="462" t="inlineStr"/>
      <c r="C2364" s="462" t="inlineStr">
        <is>
          <t>ខេមបូឌាន វ៉ាយភីស៊ី ត្រេឌីង ឯ.ក</t>
        </is>
      </c>
      <c r="D2364" s="462" t="inlineStr">
        <is>
          <t>B108-901904896</t>
        </is>
      </c>
      <c r="E2364" s="462" t="inlineStr">
        <is>
          <t>20200047</t>
        </is>
      </c>
      <c r="F2364" s="463" t="n">
        <v>43997</v>
      </c>
      <c r="G2364" s="464" t="n">
        <v>663213</v>
      </c>
      <c r="H2364" s="462" t="n"/>
      <c r="I2364" s="464">
        <f>G2364</f>
        <v/>
      </c>
      <c r="J2364" s="462">
        <f>IF(AND(Q2364=TRUE, R2364=TRUE, S2364=TRUE), IF(W2364&lt;-0.05, "អនុញ្ញាត (អ្នកផ្គត់ផ្គង់ប្រកាសខ្វះ)", "បានប្រកាស (អនុញ្ញាត)"), IF(AND(Q2364=FALSE, R2364=FALSE, S2364=FALSE), "ព្យួរទុក (មិនមានទិន្នន័យ)", "ប្រកាសខុស (ព្យួរទុក)"))</f>
        <v/>
      </c>
      <c r="K2364" s="462" t="inlineStr"/>
      <c r="L2364" s="462" t="inlineStr"/>
      <c r="M2364" s="464">
        <f>AH2364</f>
        <v/>
      </c>
      <c r="N2364" s="464">
        <f>IF(W2364&lt;0,AH2364,I2364)</f>
        <v/>
      </c>
      <c r="O2364" s="464">
        <f>I2364-M2364</f>
        <v/>
      </c>
      <c r="P2364" s="462" t="n"/>
      <c r="Q2364" s="462">
        <f>V2364=W2364</f>
        <v/>
      </c>
      <c r="R2364" s="462">
        <f>AND(MONTH(F2364)=MONTH(X2364), YEAR(F2364)=YEAR(X2364))</f>
        <v/>
      </c>
      <c r="S2364" s="462">
        <f>AC2364="L001-901905215"</f>
        <v/>
      </c>
      <c r="T2364" s="464">
        <f>G2364-AH2364</f>
        <v/>
      </c>
      <c r="U2364" s="462" t="n"/>
      <c r="V2364" s="462" t="inlineStr">
        <is>
          <t>20200047</t>
        </is>
      </c>
      <c r="W2364" s="462" t="inlineStr"/>
      <c r="X2364" s="499" t="n"/>
      <c r="Y2364" s="462" t="n"/>
      <c r="Z2364" s="462" t="n"/>
      <c r="AA2364" s="462" t="n"/>
      <c r="AB2364" s="462" t="n"/>
      <c r="AC2364" s="462" t="n"/>
      <c r="AD2364" s="462" t="n"/>
      <c r="AE2364" s="462" t="n"/>
      <c r="AF2364" s="462" t="n"/>
      <c r="AG2364" s="462" t="n"/>
      <c r="AH2364" s="462" t="n"/>
      <c r="AI2364" s="462" t="n"/>
      <c r="AJ2364" s="462" t="n"/>
      <c r="AK2364" s="462" t="n"/>
      <c r="AL2364" s="462" t="n"/>
      <c r="AM2364" s="462" t="n"/>
      <c r="AN2364" s="462" t="n"/>
      <c r="AO2364" s="462" t="n"/>
      <c r="AP2364" s="462" t="n"/>
      <c r="AQ2364" s="462" t="n"/>
      <c r="AR2364" s="462" t="n"/>
      <c r="AS2364" s="462" t="n"/>
    </row>
    <row r="2365">
      <c r="A2365" s="461" t="n">
        <v>2357</v>
      </c>
      <c r="B2365" s="462" t="inlineStr"/>
      <c r="C2365" s="462" t="inlineStr">
        <is>
          <t>វ៉ាយ.ស៊ី ផេកខេជីង ឯ.ក</t>
        </is>
      </c>
      <c r="D2365" s="462" t="inlineStr">
        <is>
          <t>L001-901700417</t>
        </is>
      </c>
      <c r="E2365" s="462" t="inlineStr">
        <is>
          <t>TI0097</t>
        </is>
      </c>
      <c r="F2365" s="463" t="n">
        <v>44004</v>
      </c>
      <c r="G2365" s="464" t="n">
        <v>6932898</v>
      </c>
      <c r="H2365" s="462" t="n"/>
      <c r="I2365" s="464">
        <f>G2365</f>
        <v/>
      </c>
      <c r="J2365" s="462">
        <f>IF(AND(Q2365=TRUE, R2365=TRUE, S2365=TRUE), IF(W2365&lt;-0.05, "អនុញ្ញាត (អ្នកផ្គត់ផ្គង់ប្រកាសខ្វះ)", "បានប្រកាស (អនុញ្ញាត)"), IF(AND(Q2365=FALSE, R2365=FALSE, S2365=FALSE), "ព្យួរទុក (មិនមានទិន្នន័យ)", "ប្រកាសខុស (ព្យួរទុក)"))</f>
        <v/>
      </c>
      <c r="K2365" s="462" t="inlineStr"/>
      <c r="L2365" s="462" t="inlineStr"/>
      <c r="M2365" s="464">
        <f>AH2365</f>
        <v/>
      </c>
      <c r="N2365" s="464">
        <f>IF(W2365&lt;0,AH2365,I2365)</f>
        <v/>
      </c>
      <c r="O2365" s="464">
        <f>I2365-M2365</f>
        <v/>
      </c>
      <c r="P2365" s="462" t="n"/>
      <c r="Q2365" s="462">
        <f>V2365=W2365</f>
        <v/>
      </c>
      <c r="R2365" s="462">
        <f>AND(MONTH(F2365)=MONTH(X2365), YEAR(F2365)=YEAR(X2365))</f>
        <v/>
      </c>
      <c r="S2365" s="462">
        <f>AC2365="L001-901905215"</f>
        <v/>
      </c>
      <c r="T2365" s="464">
        <f>G2365-AH2365</f>
        <v/>
      </c>
      <c r="U2365" s="462" t="n"/>
      <c r="V2365" s="462" t="inlineStr">
        <is>
          <t>TI0097</t>
        </is>
      </c>
      <c r="W2365" s="462" t="inlineStr">
        <is>
          <t>TI0097</t>
        </is>
      </c>
      <c r="X2365" s="463" t="n">
        <v>44004</v>
      </c>
      <c r="Y2365" s="462" t="inlineStr">
        <is>
          <t>TI0097</t>
        </is>
      </c>
      <c r="Z2365" s="462" t="inlineStr"/>
      <c r="AA2365" s="462" t="inlineStr">
        <is>
          <t>បុគ្គលជាប់អាករ</t>
        </is>
      </c>
      <c r="AB2365" s="462" t="inlineStr">
        <is>
          <t>L001-901905215</t>
        </is>
      </c>
      <c r="AC2365" s="462" t="inlineStr">
        <is>
          <t>វីអ៊ីស៊ិន (ខេមបូឌា) អ៊ិនដាសស្ទ្រី ឯ.ក</t>
        </is>
      </c>
      <c r="AD2365" s="464" t="n">
        <v>76787177</v>
      </c>
      <c r="AE2365" s="464" t="n">
        <v>69806525</v>
      </c>
      <c r="AF2365" s="464" t="n">
        <v>0</v>
      </c>
      <c r="AG2365" s="464" t="n">
        <v>0</v>
      </c>
      <c r="AH2365" s="464" t="n">
        <v>6980652</v>
      </c>
      <c r="AI2365" s="464" t="n">
        <v>0</v>
      </c>
      <c r="AJ2365" s="464" t="n">
        <v>0</v>
      </c>
      <c r="AK2365" s="464" t="n">
        <v>0</v>
      </c>
      <c r="AL2365" s="464" t="n">
        <v>0</v>
      </c>
      <c r="AM2365" s="464" t="n">
        <v>0</v>
      </c>
      <c r="AN2365" s="464" t="n">
        <v>0</v>
      </c>
      <c r="AO2365" s="464" t="n">
        <v>0</v>
      </c>
      <c r="AP2365" s="464" t="n">
        <v>0</v>
      </c>
      <c r="AQ2365" s="462" t="inlineStr"/>
      <c r="AR2365" s="462" t="inlineStr"/>
      <c r="AS2365" s="462" t="inlineStr">
        <is>
          <t>បានប្រកាសពន្ធ</t>
        </is>
      </c>
    </row>
    <row r="2366">
      <c r="A2366" s="461" t="n">
        <v>2358</v>
      </c>
      <c r="B2366" s="462" t="inlineStr"/>
      <c r="C2366" s="462" t="inlineStr">
        <is>
          <t>វ៉ាយ.ស៊ី ផេកខេជីង ឯ.ក</t>
        </is>
      </c>
      <c r="D2366" s="462" t="inlineStr">
        <is>
          <t>L001-901700417</t>
        </is>
      </c>
      <c r="E2366" s="462" t="inlineStr">
        <is>
          <t>TI0094</t>
        </is>
      </c>
      <c r="F2366" s="463" t="n">
        <v>43994</v>
      </c>
      <c r="G2366" s="464" t="n">
        <v>1567027</v>
      </c>
      <c r="H2366" s="462" t="n"/>
      <c r="I2366" s="464">
        <f>G2366</f>
        <v/>
      </c>
      <c r="J2366" s="462">
        <f>IF(AND(Q2366=TRUE, R2366=TRUE, S2366=TRUE), IF(W2366&lt;-0.05, "អនុញ្ញាត (អ្នកផ្គត់ផ្គង់ប្រកាសខ្វះ)", "បានប្រកាស (អនុញ្ញាត)"), IF(AND(Q2366=FALSE, R2366=FALSE, S2366=FALSE), "ព្យួរទុក (មិនមានទិន្នន័យ)", "ប្រកាសខុស (ព្យួរទុក)"))</f>
        <v/>
      </c>
      <c r="K2366" s="462" t="inlineStr"/>
      <c r="L2366" s="462" t="inlineStr"/>
      <c r="M2366" s="464">
        <f>AH2366</f>
        <v/>
      </c>
      <c r="N2366" s="464">
        <f>IF(W2366&lt;0,AH2366,I2366)</f>
        <v/>
      </c>
      <c r="O2366" s="464">
        <f>I2366-M2366</f>
        <v/>
      </c>
      <c r="P2366" s="462" t="n"/>
      <c r="Q2366" s="462">
        <f>V2366=W2366</f>
        <v/>
      </c>
      <c r="R2366" s="462">
        <f>AND(MONTH(F2366)=MONTH(X2366), YEAR(F2366)=YEAR(X2366))</f>
        <v/>
      </c>
      <c r="S2366" s="462">
        <f>AC2366="L001-901905215"</f>
        <v/>
      </c>
      <c r="T2366" s="464">
        <f>G2366-AH2366</f>
        <v/>
      </c>
      <c r="U2366" s="462" t="n"/>
      <c r="V2366" s="462" t="inlineStr">
        <is>
          <t>TI0094</t>
        </is>
      </c>
      <c r="W2366" s="462" t="inlineStr">
        <is>
          <t>TI0094</t>
        </is>
      </c>
      <c r="X2366" s="463" t="n">
        <v>43994</v>
      </c>
      <c r="Y2366" s="462" t="inlineStr">
        <is>
          <t>TI0094</t>
        </is>
      </c>
      <c r="Z2366" s="462" t="inlineStr"/>
      <c r="AA2366" s="462" t="inlineStr">
        <is>
          <t>បុគ្គលជាប់អាករ</t>
        </is>
      </c>
      <c r="AB2366" s="462" t="inlineStr">
        <is>
          <t>L001-901905215</t>
        </is>
      </c>
      <c r="AC2366" s="462" t="inlineStr">
        <is>
          <t>វីអ៊ីស៊ិន (ខេមបូឌា) អ៊ិនដាសស្ទ្រី ឯ.ក</t>
        </is>
      </c>
      <c r="AD2366" s="464" t="n">
        <v>17258396</v>
      </c>
      <c r="AE2366" s="464" t="n">
        <v>15689451</v>
      </c>
      <c r="AF2366" s="464" t="n">
        <v>0</v>
      </c>
      <c r="AG2366" s="464" t="n">
        <v>0</v>
      </c>
      <c r="AH2366" s="464" t="n">
        <v>1568945</v>
      </c>
      <c r="AI2366" s="464" t="n">
        <v>0</v>
      </c>
      <c r="AJ2366" s="464" t="n">
        <v>0</v>
      </c>
      <c r="AK2366" s="464" t="n">
        <v>0</v>
      </c>
      <c r="AL2366" s="464" t="n">
        <v>0</v>
      </c>
      <c r="AM2366" s="464" t="n">
        <v>0</v>
      </c>
      <c r="AN2366" s="464" t="n">
        <v>0</v>
      </c>
      <c r="AO2366" s="464" t="n">
        <v>0</v>
      </c>
      <c r="AP2366" s="464" t="n">
        <v>0</v>
      </c>
      <c r="AQ2366" s="462" t="inlineStr"/>
      <c r="AR2366" s="462" t="inlineStr"/>
      <c r="AS2366" s="462" t="inlineStr">
        <is>
          <t>បានប្រកាសពន្ធ</t>
        </is>
      </c>
    </row>
    <row r="2367">
      <c r="A2367" s="461" t="n">
        <v>2359</v>
      </c>
      <c r="B2367" s="462" t="inlineStr"/>
      <c r="C2367" s="462" t="inlineStr">
        <is>
          <t>អ៊ិនធើថេក ថេសធីង សឺវីស (ខេមបូឌា) ខមភេនី លីមីធីត</t>
        </is>
      </c>
      <c r="D2367" s="462" t="inlineStr">
        <is>
          <t>L001-100045707</t>
        </is>
      </c>
      <c r="E2367" s="462" t="inlineStr">
        <is>
          <t>KHM20200006461</t>
        </is>
      </c>
      <c r="F2367" s="463" t="n">
        <v>43998</v>
      </c>
      <c r="G2367" s="464" t="n">
        <v>57464</v>
      </c>
      <c r="H2367" s="462" t="n"/>
      <c r="I2367" s="464">
        <f>G2367</f>
        <v/>
      </c>
      <c r="J2367" s="462">
        <f>IF(AND(Q2367=TRUE, R2367=TRUE, S2367=TRUE), IF(W2367&lt;-0.05, "អនុញ្ញាត (អ្នកផ្គត់ផ្គង់ប្រកាសខ្វះ)", "បានប្រកាស (អនុញ្ញាត)"), IF(AND(Q2367=FALSE, R2367=FALSE, S2367=FALSE), "ព្យួរទុក (មិនមានទិន្នន័យ)", "ប្រកាសខុស (ព្យួរទុក)"))</f>
        <v/>
      </c>
      <c r="K2367" s="462" t="inlineStr"/>
      <c r="L2367" s="462" t="inlineStr"/>
      <c r="M2367" s="464">
        <f>AH2367</f>
        <v/>
      </c>
      <c r="N2367" s="464">
        <f>IF(W2367&lt;0,AH2367,I2367)</f>
        <v/>
      </c>
      <c r="O2367" s="464">
        <f>I2367-M2367</f>
        <v/>
      </c>
      <c r="P2367" s="462" t="n"/>
      <c r="Q2367" s="462">
        <f>V2367=W2367</f>
        <v/>
      </c>
      <c r="R2367" s="462">
        <f>AND(MONTH(F2367)=MONTH(X2367), YEAR(F2367)=YEAR(X2367))</f>
        <v/>
      </c>
      <c r="S2367" s="462">
        <f>AC2367="L001-901905215"</f>
        <v/>
      </c>
      <c r="T2367" s="464">
        <f>G2367-AH2367</f>
        <v/>
      </c>
      <c r="U2367" s="462" t="n"/>
      <c r="V2367" s="462" t="inlineStr">
        <is>
          <t>KHM20200006461</t>
        </is>
      </c>
      <c r="W2367" s="462" t="inlineStr"/>
      <c r="X2367" s="499" t="n"/>
      <c r="Y2367" s="462" t="n"/>
      <c r="Z2367" s="462" t="n"/>
      <c r="AA2367" s="462" t="n"/>
      <c r="AB2367" s="462" t="n"/>
      <c r="AC2367" s="462" t="n"/>
      <c r="AD2367" s="462" t="n"/>
      <c r="AE2367" s="462" t="n"/>
      <c r="AF2367" s="462" t="n"/>
      <c r="AG2367" s="462" t="n"/>
      <c r="AH2367" s="462" t="n"/>
      <c r="AI2367" s="462" t="n"/>
      <c r="AJ2367" s="462" t="n"/>
      <c r="AK2367" s="462" t="n"/>
      <c r="AL2367" s="462" t="n"/>
      <c r="AM2367" s="462" t="n"/>
      <c r="AN2367" s="462" t="n"/>
      <c r="AO2367" s="462" t="n"/>
      <c r="AP2367" s="462" t="n"/>
      <c r="AQ2367" s="462" t="n"/>
      <c r="AR2367" s="462" t="n"/>
      <c r="AS2367" s="462" t="n"/>
    </row>
    <row r="2368">
      <c r="A2368" s="461" t="n">
        <v>2360</v>
      </c>
      <c r="B2368" s="462" t="inlineStr"/>
      <c r="C2368" s="462" t="inlineStr">
        <is>
          <t>អ៊ិចស្ពែឌីធ័រ ខេមបូឌា អិលធីឌី</t>
        </is>
      </c>
      <c r="D2368" s="462" t="inlineStr">
        <is>
          <t>L001-100045898</t>
        </is>
      </c>
      <c r="E2368" s="462" t="inlineStr">
        <is>
          <t>TI0179089</t>
        </is>
      </c>
      <c r="F2368" s="463" t="n">
        <v>44012</v>
      </c>
      <c r="G2368" s="464" t="n">
        <v>146939</v>
      </c>
      <c r="H2368" s="462" t="n"/>
      <c r="I2368" s="464">
        <f>G2368</f>
        <v/>
      </c>
      <c r="J2368" s="462">
        <f>IF(AND(Q2368=TRUE, R2368=TRUE, S2368=TRUE), IF(W2368&lt;-0.05, "អនុញ្ញាត (អ្នកផ្គត់ផ្គង់ប្រកាសខ្វះ)", "បានប្រកាស (អនុញ្ញាត)"), IF(AND(Q2368=FALSE, R2368=FALSE, S2368=FALSE), "ព្យួរទុក (មិនមានទិន្នន័យ)", "ប្រកាសខុស (ព្យួរទុក)"))</f>
        <v/>
      </c>
      <c r="K2368" s="462" t="inlineStr"/>
      <c r="L2368" s="462" t="inlineStr"/>
      <c r="M2368" s="464">
        <f>AH2368</f>
        <v/>
      </c>
      <c r="N2368" s="464">
        <f>IF(W2368&lt;0,AH2368,I2368)</f>
        <v/>
      </c>
      <c r="O2368" s="464">
        <f>I2368-M2368</f>
        <v/>
      </c>
      <c r="P2368" s="462" t="n"/>
      <c r="Q2368" s="462">
        <f>V2368=W2368</f>
        <v/>
      </c>
      <c r="R2368" s="462">
        <f>AND(MONTH(F2368)=MONTH(X2368), YEAR(F2368)=YEAR(X2368))</f>
        <v/>
      </c>
      <c r="S2368" s="462">
        <f>AC2368="L001-901905215"</f>
        <v/>
      </c>
      <c r="T2368" s="464">
        <f>G2368-AH2368</f>
        <v/>
      </c>
      <c r="U2368" s="462" t="n"/>
      <c r="V2368" s="462" t="inlineStr">
        <is>
          <t>TI0179089</t>
        </is>
      </c>
      <c r="W2368" s="462" t="inlineStr">
        <is>
          <t>TI0179089</t>
        </is>
      </c>
      <c r="X2368" s="463" t="n">
        <v>44012</v>
      </c>
      <c r="Y2368" s="462" t="inlineStr">
        <is>
          <t>TI-0179089</t>
        </is>
      </c>
      <c r="Z2368" s="462" t="inlineStr"/>
      <c r="AA2368" s="462" t="inlineStr">
        <is>
          <t>បុគ្គលជាប់អាករ</t>
        </is>
      </c>
      <c r="AB2368" s="462" t="inlineStr">
        <is>
          <t>L001-901905215</t>
        </is>
      </c>
      <c r="AC2368" s="462" t="inlineStr">
        <is>
          <t>វីអ៊ីស៊ិន (ខេមបូឌា) អ៊ិនដាសស្ទ្រី ឯ.ក</t>
        </is>
      </c>
      <c r="AD2368" s="464" t="n">
        <v>1616326</v>
      </c>
      <c r="AE2368" s="464" t="n">
        <v>1469387</v>
      </c>
      <c r="AF2368" s="464" t="n">
        <v>0</v>
      </c>
      <c r="AG2368" s="464" t="n">
        <v>0</v>
      </c>
      <c r="AH2368" s="464" t="n">
        <v>146939</v>
      </c>
      <c r="AI2368" s="464" t="n">
        <v>0</v>
      </c>
      <c r="AJ2368" s="464" t="n">
        <v>0</v>
      </c>
      <c r="AK2368" s="464" t="n">
        <v>0</v>
      </c>
      <c r="AL2368" s="464" t="n">
        <v>0</v>
      </c>
      <c r="AM2368" s="464" t="n">
        <v>0</v>
      </c>
      <c r="AN2368" s="464" t="n">
        <v>0</v>
      </c>
      <c r="AO2368" s="464" t="n">
        <v>0</v>
      </c>
      <c r="AP2368" s="464" t="n">
        <v>0</v>
      </c>
      <c r="AQ2368" s="462" t="inlineStr"/>
      <c r="AR2368" s="462" t="inlineStr"/>
      <c r="AS2368" s="462" t="inlineStr">
        <is>
          <t>បានប្រកាសពន្ធ</t>
        </is>
      </c>
    </row>
    <row r="2369">
      <c r="A2369" s="461" t="n">
        <v>2361</v>
      </c>
      <c r="B2369" s="462" t="inlineStr"/>
      <c r="C2369" s="462" t="inlineStr">
        <is>
          <t>អ៊ិចស្ពែឌីធ័រ ខេមបូឌា អិលធីឌី</t>
        </is>
      </c>
      <c r="D2369" s="462" t="inlineStr">
        <is>
          <t>L001-100045898</t>
        </is>
      </c>
      <c r="E2369" s="462" t="inlineStr">
        <is>
          <t>TI0179082</t>
        </is>
      </c>
      <c r="F2369" s="463" t="n">
        <v>44012</v>
      </c>
      <c r="G2369" s="464" t="n">
        <v>173134</v>
      </c>
      <c r="H2369" s="462" t="n"/>
      <c r="I2369" s="464">
        <f>G2369</f>
        <v/>
      </c>
      <c r="J2369" s="462">
        <f>IF(AND(Q2369=TRUE, R2369=TRUE, S2369=TRUE), IF(W2369&lt;-0.05, "អនុញ្ញាត (អ្នកផ្គត់ផ្គង់ប្រកាសខ្វះ)", "បានប្រកាស (អនុញ្ញាត)"), IF(AND(Q2369=FALSE, R2369=FALSE, S2369=FALSE), "ព្យួរទុក (មិនមានទិន្នន័យ)", "ប្រកាសខុស (ព្យួរទុក)"))</f>
        <v/>
      </c>
      <c r="K2369" s="462" t="inlineStr"/>
      <c r="L2369" s="462" t="inlineStr"/>
      <c r="M2369" s="464">
        <f>AH2369</f>
        <v/>
      </c>
      <c r="N2369" s="464">
        <f>IF(W2369&lt;0,AH2369,I2369)</f>
        <v/>
      </c>
      <c r="O2369" s="464">
        <f>I2369-M2369</f>
        <v/>
      </c>
      <c r="P2369" s="462" t="n"/>
      <c r="Q2369" s="462">
        <f>V2369=W2369</f>
        <v/>
      </c>
      <c r="R2369" s="462">
        <f>AND(MONTH(F2369)=MONTH(X2369), YEAR(F2369)=YEAR(X2369))</f>
        <v/>
      </c>
      <c r="S2369" s="462">
        <f>AC2369="L001-901905215"</f>
        <v/>
      </c>
      <c r="T2369" s="464">
        <f>G2369-AH2369</f>
        <v/>
      </c>
      <c r="U2369" s="462" t="n"/>
      <c r="V2369" s="462" t="inlineStr">
        <is>
          <t>TI0179082</t>
        </is>
      </c>
      <c r="W2369" s="462" t="inlineStr">
        <is>
          <t>TI0179082</t>
        </is>
      </c>
      <c r="X2369" s="463" t="n">
        <v>44012</v>
      </c>
      <c r="Y2369" s="462" t="inlineStr">
        <is>
          <t>TI-0179082</t>
        </is>
      </c>
      <c r="Z2369" s="462" t="inlineStr"/>
      <c r="AA2369" s="462" t="inlineStr">
        <is>
          <t>បុគ្គលជាប់អាករ</t>
        </is>
      </c>
      <c r="AB2369" s="462" t="inlineStr">
        <is>
          <t>L001-901905215</t>
        </is>
      </c>
      <c r="AC2369" s="462" t="inlineStr">
        <is>
          <t>វីអ៊ីស៊ិន (ខេមបូឌា) អ៊ិនដាសស្ទ្រី ឯ.ក</t>
        </is>
      </c>
      <c r="AD2369" s="464" t="n">
        <v>1904473</v>
      </c>
      <c r="AE2369" s="464" t="n">
        <v>1731339</v>
      </c>
      <c r="AF2369" s="464" t="n">
        <v>0</v>
      </c>
      <c r="AG2369" s="464" t="n">
        <v>0</v>
      </c>
      <c r="AH2369" s="464" t="n">
        <v>173134</v>
      </c>
      <c r="AI2369" s="464" t="n">
        <v>0</v>
      </c>
      <c r="AJ2369" s="464" t="n">
        <v>0</v>
      </c>
      <c r="AK2369" s="464" t="n">
        <v>0</v>
      </c>
      <c r="AL2369" s="464" t="n">
        <v>0</v>
      </c>
      <c r="AM2369" s="464" t="n">
        <v>0</v>
      </c>
      <c r="AN2369" s="464" t="n">
        <v>0</v>
      </c>
      <c r="AO2369" s="464" t="n">
        <v>0</v>
      </c>
      <c r="AP2369" s="464" t="n">
        <v>0</v>
      </c>
      <c r="AQ2369" s="462" t="inlineStr"/>
      <c r="AR2369" s="462" t="inlineStr"/>
      <c r="AS2369" s="462" t="inlineStr">
        <is>
          <t>បានប្រកាសពន្ធ</t>
        </is>
      </c>
    </row>
    <row r="2370">
      <c r="A2370" s="461" t="n">
        <v>2362</v>
      </c>
      <c r="B2370" s="462" t="inlineStr"/>
      <c r="C2370" s="462" t="inlineStr">
        <is>
          <t>កំពង់ផែស្វយ័តភ្នំពេញ "ក.ស.ភ"</t>
        </is>
      </c>
      <c r="D2370" s="462" t="inlineStr">
        <is>
          <t>L001-100044999</t>
        </is>
      </c>
      <c r="E2370" s="462" t="inlineStr">
        <is>
          <t>INV20200629768</t>
        </is>
      </c>
      <c r="F2370" s="463" t="n">
        <v>44009</v>
      </c>
      <c r="G2370" s="464" t="n">
        <v>29226</v>
      </c>
      <c r="H2370" s="462" t="n"/>
      <c r="I2370" s="464">
        <f>G2370</f>
        <v/>
      </c>
      <c r="J2370" s="462">
        <f>IF(AND(Q2370=TRUE, R2370=TRUE, S2370=TRUE), IF(W2370&lt;-0.05, "អនុញ្ញាត (អ្នកផ្គត់ផ្គង់ប្រកាសខ្វះ)", "បានប្រកាស (អនុញ្ញាត)"), IF(AND(Q2370=FALSE, R2370=FALSE, S2370=FALSE), "ព្យួរទុក (មិនមានទិន្នន័យ)", "ប្រកាសខុស (ព្យួរទុក)"))</f>
        <v/>
      </c>
      <c r="K2370" s="462" t="inlineStr"/>
      <c r="L2370" s="462" t="inlineStr"/>
      <c r="M2370" s="464">
        <f>AH2370</f>
        <v/>
      </c>
      <c r="N2370" s="464">
        <f>IF(W2370&lt;0,AH2370,I2370)</f>
        <v/>
      </c>
      <c r="O2370" s="464">
        <f>I2370-M2370</f>
        <v/>
      </c>
      <c r="P2370" s="462" t="n"/>
      <c r="Q2370" s="462">
        <f>V2370=W2370</f>
        <v/>
      </c>
      <c r="R2370" s="462">
        <f>AND(MONTH(F2370)=MONTH(X2370), YEAR(F2370)=YEAR(X2370))</f>
        <v/>
      </c>
      <c r="S2370" s="462">
        <f>AC2370="L001-901905215"</f>
        <v/>
      </c>
      <c r="T2370" s="464">
        <f>G2370-AH2370</f>
        <v/>
      </c>
      <c r="U2370" s="462" t="n"/>
      <c r="V2370" s="462" t="inlineStr">
        <is>
          <t>INV20200629768</t>
        </is>
      </c>
      <c r="W2370" s="462" t="inlineStr"/>
      <c r="X2370" s="499" t="n"/>
      <c r="Y2370" s="462" t="n"/>
      <c r="Z2370" s="462" t="n"/>
      <c r="AA2370" s="462" t="n"/>
      <c r="AB2370" s="462" t="n"/>
      <c r="AC2370" s="462" t="n"/>
      <c r="AD2370" s="462" t="n"/>
      <c r="AE2370" s="462" t="n"/>
      <c r="AF2370" s="462" t="n"/>
      <c r="AG2370" s="462" t="n"/>
      <c r="AH2370" s="462" t="n"/>
      <c r="AI2370" s="462" t="n"/>
      <c r="AJ2370" s="462" t="n"/>
      <c r="AK2370" s="462" t="n"/>
      <c r="AL2370" s="462" t="n"/>
      <c r="AM2370" s="462" t="n"/>
      <c r="AN2370" s="462" t="n"/>
      <c r="AO2370" s="462" t="n"/>
      <c r="AP2370" s="462" t="n"/>
      <c r="AQ2370" s="462" t="n"/>
      <c r="AR2370" s="462" t="n"/>
      <c r="AS2370" s="462" t="n"/>
    </row>
    <row r="2371">
      <c r="A2371" s="461" t="n">
        <v>2363</v>
      </c>
      <c r="B2371" s="462" t="inlineStr">
        <is>
          <t>External Audit service fee</t>
        </is>
      </c>
      <c r="C2371" s="462" t="inlineStr">
        <is>
          <t>យីងកឺ ខេម ថេក អ៊ែតវ៉ាយហ្សឺរី ឯ.ក</t>
        </is>
      </c>
      <c r="D2371" s="462" t="inlineStr">
        <is>
          <t>K003-902005313</t>
        </is>
      </c>
      <c r="E2371" s="462" t="inlineStr">
        <is>
          <t>YKT21-091</t>
        </is>
      </c>
      <c r="F2371" s="463" t="n">
        <v>44357</v>
      </c>
      <c r="G2371" s="464" t="n">
        <v>1020500</v>
      </c>
      <c r="H2371" s="462" t="n"/>
      <c r="I2371" s="464">
        <f>G2371</f>
        <v/>
      </c>
      <c r="J2371" s="462">
        <f>IF(AND(Q2371=TRUE, R2371=TRUE, S2371=TRUE), IF(W2371&lt;-0.05, "អនុញ្ញាត (អ្នកផ្គត់ផ្គង់ប្រកាសខ្វះ)", "បានប្រកាស (អនុញ្ញាត)"), IF(AND(Q2371=FALSE, R2371=FALSE, S2371=FALSE), "ព្យួរទុក (មិនមានទិន្នន័យ)", "ប្រកាសខុស (ព្យួរទុក)"))</f>
        <v/>
      </c>
      <c r="K2371" s="462" t="inlineStr"/>
      <c r="L2371" s="462" t="inlineStr"/>
      <c r="M2371" s="464">
        <f>AH2371</f>
        <v/>
      </c>
      <c r="N2371" s="464">
        <f>IF(W2371&lt;0,AH2371,I2371)</f>
        <v/>
      </c>
      <c r="O2371" s="464">
        <f>I2371-M2371</f>
        <v/>
      </c>
      <c r="P2371" s="462" t="n"/>
      <c r="Q2371" s="462">
        <f>V2371=W2371</f>
        <v/>
      </c>
      <c r="R2371" s="462">
        <f>AND(MONTH(F2371)=MONTH(X2371), YEAR(F2371)=YEAR(X2371))</f>
        <v/>
      </c>
      <c r="S2371" s="462">
        <f>AC2371="L001-901905215"</f>
        <v/>
      </c>
      <c r="T2371" s="464">
        <f>G2371-AH2371</f>
        <v/>
      </c>
      <c r="U2371" s="462" t="n"/>
      <c r="V2371" s="462" t="inlineStr">
        <is>
          <t>YKT21091</t>
        </is>
      </c>
      <c r="W2371" s="462" t="inlineStr">
        <is>
          <t>YKT21091</t>
        </is>
      </c>
      <c r="X2371" s="463" t="n">
        <v>44354</v>
      </c>
      <c r="Y2371" s="462" t="inlineStr">
        <is>
          <t>YKT21-091</t>
        </is>
      </c>
      <c r="Z2371" s="462" t="inlineStr"/>
      <c r="AA2371" s="462" t="inlineStr">
        <is>
          <t>បុគ្គលជាប់អាករ</t>
        </is>
      </c>
      <c r="AB2371" s="462" t="inlineStr">
        <is>
          <t>L001-901905215</t>
        </is>
      </c>
      <c r="AC2371" s="462" t="inlineStr">
        <is>
          <t>វីអ៊ីស៊ិន (ខេមបូឌា) អ៊ិនដាសស្ទ្រី ឯ.ក</t>
        </is>
      </c>
      <c r="AD2371" s="464" t="n">
        <v>11225500</v>
      </c>
      <c r="AE2371" s="464" t="n">
        <v>10205000</v>
      </c>
      <c r="AF2371" s="464" t="n">
        <v>0</v>
      </c>
      <c r="AG2371" s="464" t="n">
        <v>0</v>
      </c>
      <c r="AH2371" s="464" t="n">
        <v>1020500</v>
      </c>
      <c r="AI2371" s="464" t="n">
        <v>0</v>
      </c>
      <c r="AJ2371" s="464" t="n">
        <v>0</v>
      </c>
      <c r="AK2371" s="464" t="n">
        <v>0</v>
      </c>
      <c r="AL2371" s="464" t="n">
        <v>0</v>
      </c>
      <c r="AM2371" s="464" t="n">
        <v>0</v>
      </c>
      <c r="AN2371" s="464" t="n">
        <v>0</v>
      </c>
      <c r="AO2371" s="464" t="n">
        <v>0</v>
      </c>
      <c r="AP2371" s="464" t="n">
        <v>0</v>
      </c>
      <c r="AQ2371" s="462" t="inlineStr"/>
      <c r="AR2371" s="462" t="inlineStr">
        <is>
          <t>សេវាសវនកម្មឯករាជ្យ (​ 50%មុន )</t>
        </is>
      </c>
      <c r="AS2371" s="462" t="inlineStr">
        <is>
          <t>បានប្រកាសពន្ធ</t>
        </is>
      </c>
    </row>
    <row r="2372">
      <c r="A2372" s="461" t="n">
        <v>2364</v>
      </c>
      <c r="B2372" s="462" t="inlineStr">
        <is>
          <t>Monthly Tax declaration for May 2021</t>
        </is>
      </c>
      <c r="C2372" s="462" t="inlineStr">
        <is>
          <t>យីងកឺ ខេម ថេក អ៊ែតវ៉ាយហ្សឺរី ឯ.ក</t>
        </is>
      </c>
      <c r="D2372" s="462" t="inlineStr">
        <is>
          <t>K003-902005313</t>
        </is>
      </c>
      <c r="E2372" s="462" t="inlineStr">
        <is>
          <t>YKT21-090</t>
        </is>
      </c>
      <c r="F2372" s="463" t="n">
        <v>44354</v>
      </c>
      <c r="G2372" s="464" t="n">
        <v>241091</v>
      </c>
      <c r="H2372" s="462" t="n"/>
      <c r="I2372" s="464">
        <f>G2372</f>
        <v/>
      </c>
      <c r="J2372" s="462">
        <f>IF(AND(Q2372=TRUE, R2372=TRUE, S2372=TRUE), IF(W2372&lt;-0.05, "អនុញ្ញាត (អ្នកផ្គត់ផ្គង់ប្រកាសខ្វះ)", "បានប្រកាស (អនុញ្ញាត)"), IF(AND(Q2372=FALSE, R2372=FALSE, S2372=FALSE), "ព្យួរទុក (មិនមានទិន្នន័យ)", "ប្រកាសខុស (ព្យួរទុក)"))</f>
        <v/>
      </c>
      <c r="K2372" s="462" t="inlineStr"/>
      <c r="L2372" s="462" t="inlineStr"/>
      <c r="M2372" s="464">
        <f>AH2372</f>
        <v/>
      </c>
      <c r="N2372" s="464">
        <f>IF(W2372&lt;0,AH2372,I2372)</f>
        <v/>
      </c>
      <c r="O2372" s="464">
        <f>I2372-M2372</f>
        <v/>
      </c>
      <c r="P2372" s="462" t="n"/>
      <c r="Q2372" s="462">
        <f>V2372=W2372</f>
        <v/>
      </c>
      <c r="R2372" s="462">
        <f>AND(MONTH(F2372)=MONTH(X2372), YEAR(F2372)=YEAR(X2372))</f>
        <v/>
      </c>
      <c r="S2372" s="462">
        <f>AC2372="L001-901905215"</f>
        <v/>
      </c>
      <c r="T2372" s="464">
        <f>G2372-AH2372</f>
        <v/>
      </c>
      <c r="U2372" s="462" t="n"/>
      <c r="V2372" s="462" t="inlineStr">
        <is>
          <t>YKT21090</t>
        </is>
      </c>
      <c r="W2372" s="462" t="inlineStr">
        <is>
          <t>YKT21090</t>
        </is>
      </c>
      <c r="X2372" s="463" t="n">
        <v>44354</v>
      </c>
      <c r="Y2372" s="462" t="inlineStr">
        <is>
          <t>YKT21-090</t>
        </is>
      </c>
      <c r="Z2372" s="462" t="inlineStr"/>
      <c r="AA2372" s="462" t="inlineStr">
        <is>
          <t>បុគ្គលជាប់អាករ</t>
        </is>
      </c>
      <c r="AB2372" s="462" t="inlineStr">
        <is>
          <t>L001-901905215</t>
        </is>
      </c>
      <c r="AC2372" s="462" t="inlineStr">
        <is>
          <t>វីអ៊ីស៊ិន (ខេមបូឌា) អ៊ិនដាសស្ទ្រី ឯ.ក</t>
        </is>
      </c>
      <c r="AD2372" s="464" t="n">
        <v>2652004</v>
      </c>
      <c r="AE2372" s="464" t="n">
        <v>2410913</v>
      </c>
      <c r="AF2372" s="464" t="n">
        <v>0</v>
      </c>
      <c r="AG2372" s="464" t="n">
        <v>0</v>
      </c>
      <c r="AH2372" s="464" t="n">
        <v>241091</v>
      </c>
      <c r="AI2372" s="464" t="n">
        <v>0</v>
      </c>
      <c r="AJ2372" s="464" t="n">
        <v>0</v>
      </c>
      <c r="AK2372" s="464" t="n">
        <v>0</v>
      </c>
      <c r="AL2372" s="464" t="n">
        <v>0</v>
      </c>
      <c r="AM2372" s="464" t="n">
        <v>0</v>
      </c>
      <c r="AN2372" s="464" t="n">
        <v>0</v>
      </c>
      <c r="AO2372" s="464" t="n">
        <v>0</v>
      </c>
      <c r="AP2372" s="464" t="n">
        <v>0</v>
      </c>
      <c r="AQ2372" s="462" t="inlineStr"/>
      <c r="AR2372" s="462" t="inlineStr">
        <is>
          <t>សេវារៀបចំលិខិតប្រកាសពន្ធខែ ឧសភា ឆ្នាំ ២០២១</t>
        </is>
      </c>
      <c r="AS2372" s="462" t="inlineStr">
        <is>
          <t>បានប្រកាសពន្ធ</t>
        </is>
      </c>
    </row>
    <row r="2373">
      <c r="A2373" s="461" t="n">
        <v>2365</v>
      </c>
      <c r="B2373" s="462" t="inlineStr">
        <is>
          <t>Lift Off Charges</t>
        </is>
      </c>
      <c r="C2373" s="462" t="inlineStr">
        <is>
          <t>កំពង់ផែស្វយ័តភ្នំពេញ "ក.ស.ភ"</t>
        </is>
      </c>
      <c r="D2373" s="462" t="inlineStr">
        <is>
          <t>L001-100044999</t>
        </is>
      </c>
      <c r="E2373" s="462" t="inlineStr">
        <is>
          <t>INV20210633531</t>
        </is>
      </c>
      <c r="F2373" s="463" t="n">
        <v>44373</v>
      </c>
      <c r="G2373" s="464" t="n">
        <v>29340</v>
      </c>
      <c r="H2373" s="462" t="n"/>
      <c r="I2373" s="464">
        <f>G2373</f>
        <v/>
      </c>
      <c r="J2373" s="462">
        <f>IF(AND(Q2373=TRUE, R2373=TRUE, S2373=TRUE), IF(W2373&lt;-0.05, "អនុញ្ញាត (អ្នកផ្គត់ផ្គង់ប្រកាសខ្វះ)", "បានប្រកាស (អនុញ្ញាត)"), IF(AND(Q2373=FALSE, R2373=FALSE, S2373=FALSE), "ព្យួរទុក (មិនមានទិន្នន័យ)", "ប្រកាសខុស (ព្យួរទុក)"))</f>
        <v/>
      </c>
      <c r="K2373" s="462" t="inlineStr"/>
      <c r="L2373" s="462" t="inlineStr"/>
      <c r="M2373" s="464">
        <f>AH2373</f>
        <v/>
      </c>
      <c r="N2373" s="464">
        <f>IF(W2373&lt;0,AH2373,I2373)</f>
        <v/>
      </c>
      <c r="O2373" s="464">
        <f>I2373-M2373</f>
        <v/>
      </c>
      <c r="P2373" s="462" t="n"/>
      <c r="Q2373" s="462">
        <f>V2373=W2373</f>
        <v/>
      </c>
      <c r="R2373" s="462">
        <f>AND(MONTH(F2373)=MONTH(X2373), YEAR(F2373)=YEAR(X2373))</f>
        <v/>
      </c>
      <c r="S2373" s="462">
        <f>AC2373="L001-901905215"</f>
        <v/>
      </c>
      <c r="T2373" s="464">
        <f>G2373-AH2373</f>
        <v/>
      </c>
      <c r="U2373" s="462" t="n"/>
      <c r="V2373" s="462" t="inlineStr">
        <is>
          <t>INV20210633531</t>
        </is>
      </c>
      <c r="W2373" s="462" t="inlineStr"/>
      <c r="X2373" s="499" t="n"/>
      <c r="Y2373" s="462" t="n"/>
      <c r="Z2373" s="462" t="n"/>
      <c r="AA2373" s="462" t="n"/>
      <c r="AB2373" s="462" t="n"/>
      <c r="AC2373" s="462" t="n"/>
      <c r="AD2373" s="462" t="n"/>
      <c r="AE2373" s="462" t="n"/>
      <c r="AF2373" s="462" t="n"/>
      <c r="AG2373" s="462" t="n"/>
      <c r="AH2373" s="462" t="n"/>
      <c r="AI2373" s="462" t="n"/>
      <c r="AJ2373" s="462" t="n"/>
      <c r="AK2373" s="462" t="n"/>
      <c r="AL2373" s="462" t="n"/>
      <c r="AM2373" s="462" t="n"/>
      <c r="AN2373" s="462" t="n"/>
      <c r="AO2373" s="462" t="n"/>
      <c r="AP2373" s="462" t="n"/>
      <c r="AQ2373" s="462" t="n"/>
      <c r="AR2373" s="462" t="n"/>
      <c r="AS2373" s="462" t="n"/>
    </row>
    <row r="2374">
      <c r="A2374" s="461" t="n">
        <v>2366</v>
      </c>
      <c r="B2374" s="462" t="inlineStr">
        <is>
          <t>Custom Clearance</t>
        </is>
      </c>
      <c r="C2374" s="462" t="inlineStr">
        <is>
          <t>56ប៊ី-លីង សឹបផ្លាយ ឆេន មេនេចម៉ិន ឯ.ក</t>
        </is>
      </c>
      <c r="D2374" s="462" t="inlineStr">
        <is>
          <t>K004-902004795</t>
        </is>
      </c>
      <c r="E2374" s="462" t="inlineStr">
        <is>
          <t>IN202106-0366</t>
        </is>
      </c>
      <c r="F2374" s="463" t="n">
        <v>44377</v>
      </c>
      <c r="G2374" s="464" t="n">
        <v>338225</v>
      </c>
      <c r="H2374" s="462" t="n"/>
      <c r="I2374" s="464">
        <f>G2374</f>
        <v/>
      </c>
      <c r="J2374" s="462">
        <f>IF(AND(Q2374=TRUE, R2374=TRUE, S2374=TRUE), IF(W2374&lt;-0.05, "អនុញ្ញាត (អ្នកផ្គត់ផ្គង់ប្រកាសខ្វះ)", "បានប្រកាស (អនុញ្ញាត)"), IF(AND(Q2374=FALSE, R2374=FALSE, S2374=FALSE), "ព្យួរទុក (មិនមានទិន្នន័យ)", "ប្រកាសខុស (ព្យួរទុក)"))</f>
        <v/>
      </c>
      <c r="K2374" s="462" t="inlineStr"/>
      <c r="L2374" s="462" t="inlineStr"/>
      <c r="M2374" s="464">
        <f>AH2374</f>
        <v/>
      </c>
      <c r="N2374" s="464">
        <f>IF(W2374&lt;0,AH2374,I2374)</f>
        <v/>
      </c>
      <c r="O2374" s="464">
        <f>I2374-M2374</f>
        <v/>
      </c>
      <c r="P2374" s="462" t="n"/>
      <c r="Q2374" s="462">
        <f>V2374=W2374</f>
        <v/>
      </c>
      <c r="R2374" s="462">
        <f>AND(MONTH(F2374)=MONTH(X2374), YEAR(F2374)=YEAR(X2374))</f>
        <v/>
      </c>
      <c r="S2374" s="462">
        <f>AC2374="L001-901905215"</f>
        <v/>
      </c>
      <c r="T2374" s="464">
        <f>G2374-AH2374</f>
        <v/>
      </c>
      <c r="U2374" s="462" t="n"/>
      <c r="V2374" s="462" t="inlineStr">
        <is>
          <t>IN2021060366</t>
        </is>
      </c>
      <c r="W2374" s="462" t="inlineStr">
        <is>
          <t>IN2021060366</t>
        </is>
      </c>
      <c r="X2374" s="463" t="n">
        <v>44377</v>
      </c>
      <c r="Y2374" s="462" t="inlineStr">
        <is>
          <t>IN202106-0366</t>
        </is>
      </c>
      <c r="Z2374" s="462" t="inlineStr"/>
      <c r="AA2374" s="462" t="inlineStr">
        <is>
          <t>បុគ្គលជាប់អាករ</t>
        </is>
      </c>
      <c r="AB2374" s="462" t="inlineStr">
        <is>
          <t>L001-901905215</t>
        </is>
      </c>
      <c r="AC2374" s="462" t="inlineStr">
        <is>
          <t>វីអ៊ីស៊ិន (ខេមបូឌា) អ៊ិនដាសស្ទ្រី ឯ.ក</t>
        </is>
      </c>
      <c r="AD2374" s="464" t="n">
        <v>3720475</v>
      </c>
      <c r="AE2374" s="464" t="n">
        <v>3382250</v>
      </c>
      <c r="AF2374" s="464" t="n">
        <v>0</v>
      </c>
      <c r="AG2374" s="464" t="n">
        <v>0</v>
      </c>
      <c r="AH2374" s="464" t="n">
        <v>338225</v>
      </c>
      <c r="AI2374" s="464" t="n">
        <v>0</v>
      </c>
      <c r="AJ2374" s="464" t="n">
        <v>0</v>
      </c>
      <c r="AK2374" s="464" t="n">
        <v>0</v>
      </c>
      <c r="AL2374" s="464" t="n">
        <v>0</v>
      </c>
      <c r="AM2374" s="464" t="n">
        <v>0</v>
      </c>
      <c r="AN2374" s="464" t="n">
        <v>0</v>
      </c>
      <c r="AO2374" s="464" t="n">
        <v>0</v>
      </c>
      <c r="AP2374" s="464" t="n">
        <v>0</v>
      </c>
      <c r="AQ2374" s="462" t="inlineStr"/>
      <c r="AR2374" s="462" t="inlineStr">
        <is>
          <t>Trucking Fee</t>
        </is>
      </c>
      <c r="AS2374" s="462" t="inlineStr">
        <is>
          <t>បានប្រកាសពន្ធ</t>
        </is>
      </c>
    </row>
    <row r="2375">
      <c r="A2375" s="461" t="n">
        <v>2367</v>
      </c>
      <c r="B2375" s="462" t="inlineStr">
        <is>
          <t>KHCIC</t>
        </is>
      </c>
      <c r="C2375" s="462" t="inlineStr">
        <is>
          <t>អេសអាយធីស៊ី ខិនថេនើរ ឡាញ (ខេមបូឌា)</t>
        </is>
      </c>
      <c r="D2375" s="462" t="inlineStr">
        <is>
          <t>L001-107035863</t>
        </is>
      </c>
      <c r="E2375" s="462" t="inlineStr">
        <is>
          <t>SITC2021-010553</t>
        </is>
      </c>
      <c r="F2375" s="463" t="n">
        <v>44370</v>
      </c>
      <c r="G2375" s="464" t="n">
        <v>430335</v>
      </c>
      <c r="H2375" s="462" t="n"/>
      <c r="I2375" s="464">
        <f>G2375</f>
        <v/>
      </c>
      <c r="J2375" s="462">
        <f>IF(AND(Q2375=TRUE, R2375=TRUE, S2375=TRUE), IF(W2375&lt;-0.05, "អនុញ្ញាត (អ្នកផ្គត់ផ្គង់ប្រកាសខ្វះ)", "បានប្រកាស (អនុញ្ញាត)"), IF(AND(Q2375=FALSE, R2375=FALSE, S2375=FALSE), "ព្យួរទុក (មិនមានទិន្នន័យ)", "ប្រកាសខុស (ព្យួរទុក)"))</f>
        <v/>
      </c>
      <c r="K2375" s="462" t="inlineStr"/>
      <c r="L2375" s="462" t="inlineStr"/>
      <c r="M2375" s="464">
        <f>AH2375</f>
        <v/>
      </c>
      <c r="N2375" s="464">
        <f>IF(W2375&lt;0,AH2375,I2375)</f>
        <v/>
      </c>
      <c r="O2375" s="464">
        <f>I2375-M2375</f>
        <v/>
      </c>
      <c r="P2375" s="462" t="n"/>
      <c r="Q2375" s="462">
        <f>V2375=W2375</f>
        <v/>
      </c>
      <c r="R2375" s="462">
        <f>AND(MONTH(F2375)=MONTH(X2375), YEAR(F2375)=YEAR(X2375))</f>
        <v/>
      </c>
      <c r="S2375" s="462">
        <f>AC2375="L001-901905215"</f>
        <v/>
      </c>
      <c r="T2375" s="464">
        <f>G2375-AH2375</f>
        <v/>
      </c>
      <c r="U2375" s="462" t="n"/>
      <c r="V2375" s="462" t="inlineStr">
        <is>
          <t>SITC2021010553</t>
        </is>
      </c>
      <c r="W2375" s="462" t="inlineStr">
        <is>
          <t>SITC2021010553</t>
        </is>
      </c>
      <c r="X2375" s="463" t="n">
        <v>44370</v>
      </c>
      <c r="Y2375" s="462" t="inlineStr">
        <is>
          <t>SITC2021-010553</t>
        </is>
      </c>
      <c r="Z2375" s="462" t="inlineStr"/>
      <c r="AA2375" s="462" t="inlineStr">
        <is>
          <t>បុគ្គលមិនជាប់អាករ</t>
        </is>
      </c>
      <c r="AB2375" s="462" t="inlineStr">
        <is>
          <t>GC001</t>
        </is>
      </c>
      <c r="AC2375" s="462" t="inlineStr">
        <is>
          <t>អតិថិជនទូទៅ</t>
        </is>
      </c>
      <c r="AD2375" s="464" t="n">
        <v>4733680</v>
      </c>
      <c r="AE2375" s="464" t="n">
        <v>4303345</v>
      </c>
      <c r="AF2375" s="464" t="n">
        <v>0</v>
      </c>
      <c r="AG2375" s="464" t="n">
        <v>0</v>
      </c>
      <c r="AH2375" s="464" t="n">
        <v>430335</v>
      </c>
      <c r="AI2375" s="464" t="n">
        <v>0</v>
      </c>
      <c r="AJ2375" s="464" t="n">
        <v>0</v>
      </c>
      <c r="AK2375" s="464" t="n">
        <v>0</v>
      </c>
      <c r="AL2375" s="464" t="n">
        <v>0</v>
      </c>
      <c r="AM2375" s="464" t="n">
        <v>0</v>
      </c>
      <c r="AN2375" s="464" t="n">
        <v>0</v>
      </c>
      <c r="AO2375" s="464" t="n">
        <v>0</v>
      </c>
      <c r="AP2375" s="464" t="n">
        <v>0</v>
      </c>
      <c r="AQ2375" s="462" t="inlineStr"/>
      <c r="AR2375" s="462" t="inlineStr">
        <is>
          <t>EIB,EMF,KHCIC,KHDOC&amp;KHTHC</t>
        </is>
      </c>
      <c r="AS2375" s="462" t="inlineStr">
        <is>
          <t>បានប្រកាសពន្ធ</t>
        </is>
      </c>
    </row>
    <row r="2376">
      <c r="A2376" s="461" t="n">
        <v>2368</v>
      </c>
      <c r="B2376" s="462" t="inlineStr">
        <is>
          <t>Lift Off Charges</t>
        </is>
      </c>
      <c r="C2376" s="462" t="inlineStr">
        <is>
          <t>កំពង់ផែស្វយ័តក្រុងព្រះសីហនុ</t>
        </is>
      </c>
      <c r="D2376" s="462" t="inlineStr">
        <is>
          <t>L001-100044638</t>
        </is>
      </c>
      <c r="E2376" s="462" t="inlineStr">
        <is>
          <t>105884</t>
        </is>
      </c>
      <c r="F2376" s="463" t="n">
        <v>44377</v>
      </c>
      <c r="G2376" s="464" t="n">
        <v>70905</v>
      </c>
      <c r="H2376" s="462" t="n"/>
      <c r="I2376" s="464">
        <f>G2376</f>
        <v/>
      </c>
      <c r="J2376" s="462">
        <f>IF(AND(Q2376=TRUE, R2376=TRUE, S2376=TRUE), IF(W2376&lt;-0.05, "អនុញ្ញាត (អ្នកផ្គត់ផ្គង់ប្រកាសខ្វះ)", "បានប្រកាស (អនុញ្ញាត)"), IF(AND(Q2376=FALSE, R2376=FALSE, S2376=FALSE), "ព្យួរទុក (មិនមានទិន្នន័យ)", "ប្រកាសខុស (ព្យួរទុក)"))</f>
        <v/>
      </c>
      <c r="K2376" s="462" t="inlineStr"/>
      <c r="L2376" s="462" t="inlineStr"/>
      <c r="M2376" s="464">
        <f>AH2376</f>
        <v/>
      </c>
      <c r="N2376" s="464">
        <f>IF(W2376&lt;0,AH2376,I2376)</f>
        <v/>
      </c>
      <c r="O2376" s="464">
        <f>I2376-M2376</f>
        <v/>
      </c>
      <c r="P2376" s="462" t="n"/>
      <c r="Q2376" s="462">
        <f>V2376=W2376</f>
        <v/>
      </c>
      <c r="R2376" s="462">
        <f>AND(MONTH(F2376)=MONTH(X2376), YEAR(F2376)=YEAR(X2376))</f>
        <v/>
      </c>
      <c r="S2376" s="462">
        <f>AC2376="L001-901905215"</f>
        <v/>
      </c>
      <c r="T2376" s="464">
        <f>G2376-AH2376</f>
        <v/>
      </c>
      <c r="U2376" s="462" t="n"/>
      <c r="V2376" s="462" t="inlineStr">
        <is>
          <t>105884</t>
        </is>
      </c>
      <c r="W2376" s="462" t="inlineStr"/>
      <c r="X2376" s="499" t="n"/>
      <c r="Y2376" s="462" t="n"/>
      <c r="Z2376" s="462" t="n"/>
      <c r="AA2376" s="462" t="n"/>
      <c r="AB2376" s="462" t="n"/>
      <c r="AC2376" s="462" t="n"/>
      <c r="AD2376" s="462" t="n"/>
      <c r="AE2376" s="462" t="n"/>
      <c r="AF2376" s="462" t="n"/>
      <c r="AG2376" s="462" t="n"/>
      <c r="AH2376" s="462" t="n"/>
      <c r="AI2376" s="462" t="n"/>
      <c r="AJ2376" s="462" t="n"/>
      <c r="AK2376" s="462" t="n"/>
      <c r="AL2376" s="462" t="n"/>
      <c r="AM2376" s="462" t="n"/>
      <c r="AN2376" s="462" t="n"/>
      <c r="AO2376" s="462" t="n"/>
      <c r="AP2376" s="462" t="n"/>
      <c r="AQ2376" s="462" t="n"/>
      <c r="AR2376" s="462" t="n"/>
      <c r="AS2376" s="462" t="n"/>
    </row>
    <row r="2377">
      <c r="A2377" s="461" t="n">
        <v>2369</v>
      </c>
      <c r="B2377" s="462" t="inlineStr">
        <is>
          <t>Custom Clearance</t>
        </is>
      </c>
      <c r="C2377" s="462" t="inlineStr">
        <is>
          <t>56ប៊ី-លីង សឹបផ្លាយ ឆេន មេនេចម៉ិន ឯ.ក</t>
        </is>
      </c>
      <c r="D2377" s="462" t="inlineStr">
        <is>
          <t>K004-902004795</t>
        </is>
      </c>
      <c r="E2377" s="462" t="inlineStr">
        <is>
          <t>IN202106-0365</t>
        </is>
      </c>
      <c r="F2377" s="463" t="n">
        <v>44377</v>
      </c>
      <c r="G2377" s="464" t="n">
        <v>590875</v>
      </c>
      <c r="H2377" s="462" t="n"/>
      <c r="I2377" s="464">
        <f>G2377</f>
        <v/>
      </c>
      <c r="J2377" s="462">
        <f>IF(AND(Q2377=TRUE, R2377=TRUE, S2377=TRUE), IF(W2377&lt;-0.05, "អនុញ្ញាត (អ្នកផ្គត់ផ្គង់ប្រកាសខ្វះ)", "បានប្រកាស (អនុញ្ញាត)"), IF(AND(Q2377=FALSE, R2377=FALSE, S2377=FALSE), "ព្យួរទុក (មិនមានទិន្នន័យ)", "ប្រកាសខុស (ព្យួរទុក)"))</f>
        <v/>
      </c>
      <c r="K2377" s="462" t="inlineStr"/>
      <c r="L2377" s="462" t="inlineStr"/>
      <c r="M2377" s="464">
        <f>AH2377</f>
        <v/>
      </c>
      <c r="N2377" s="464">
        <f>IF(W2377&lt;0,AH2377,I2377)</f>
        <v/>
      </c>
      <c r="O2377" s="464">
        <f>I2377-M2377</f>
        <v/>
      </c>
      <c r="P2377" s="462" t="n"/>
      <c r="Q2377" s="462">
        <f>V2377=W2377</f>
        <v/>
      </c>
      <c r="R2377" s="462">
        <f>AND(MONTH(F2377)=MONTH(X2377), YEAR(F2377)=YEAR(X2377))</f>
        <v/>
      </c>
      <c r="S2377" s="462">
        <f>AC2377="L001-901905215"</f>
        <v/>
      </c>
      <c r="T2377" s="464">
        <f>G2377-AH2377</f>
        <v/>
      </c>
      <c r="U2377" s="462" t="n"/>
      <c r="V2377" s="462" t="inlineStr">
        <is>
          <t>IN2021060365</t>
        </is>
      </c>
      <c r="W2377" s="462" t="inlineStr">
        <is>
          <t>IN2021060365</t>
        </is>
      </c>
      <c r="X2377" s="463" t="n">
        <v>44377</v>
      </c>
      <c r="Y2377" s="462" t="inlineStr">
        <is>
          <t>IN202106-0365</t>
        </is>
      </c>
      <c r="Z2377" s="462" t="inlineStr"/>
      <c r="AA2377" s="462" t="inlineStr">
        <is>
          <t>បុគ្គលជាប់អាករ</t>
        </is>
      </c>
      <c r="AB2377" s="462" t="inlineStr">
        <is>
          <t>L001-901905215</t>
        </is>
      </c>
      <c r="AC2377" s="462" t="inlineStr">
        <is>
          <t>វីអ៊ីស៊ិន (ខេមបូឌា) អ៊ិនដាសស្ទ្រី ឯ.ក</t>
        </is>
      </c>
      <c r="AD2377" s="464" t="n">
        <v>6499625</v>
      </c>
      <c r="AE2377" s="464" t="n">
        <v>5908750</v>
      </c>
      <c r="AF2377" s="464" t="n">
        <v>0</v>
      </c>
      <c r="AG2377" s="464" t="n">
        <v>0</v>
      </c>
      <c r="AH2377" s="464" t="n">
        <v>590875</v>
      </c>
      <c r="AI2377" s="464" t="n">
        <v>0</v>
      </c>
      <c r="AJ2377" s="464" t="n">
        <v>0</v>
      </c>
      <c r="AK2377" s="464" t="n">
        <v>0</v>
      </c>
      <c r="AL2377" s="464" t="n">
        <v>0</v>
      </c>
      <c r="AM2377" s="464" t="n">
        <v>0</v>
      </c>
      <c r="AN2377" s="464" t="n">
        <v>0</v>
      </c>
      <c r="AO2377" s="464" t="n">
        <v>0</v>
      </c>
      <c r="AP2377" s="464" t="n">
        <v>0</v>
      </c>
      <c r="AQ2377" s="462" t="inlineStr"/>
      <c r="AR2377" s="462" t="inlineStr">
        <is>
          <t xml:space="preserve"> Trucking fee </t>
        </is>
      </c>
      <c r="AS2377" s="462" t="inlineStr">
        <is>
          <t>បានប្រកាសពន្ធ</t>
        </is>
      </c>
    </row>
    <row r="2378">
      <c r="A2378" s="461" t="n">
        <v>2370</v>
      </c>
      <c r="B2378" s="462" t="inlineStr">
        <is>
          <t>KHCIC</t>
        </is>
      </c>
      <c r="C2378" s="462" t="inlineStr">
        <is>
          <t>អេសអាយធីស៊ី ខិនថេនើរ ឡាញ (ខេមបូឌា)</t>
        </is>
      </c>
      <c r="D2378" s="462" t="inlineStr">
        <is>
          <t>L001-107035863</t>
        </is>
      </c>
      <c r="E2378" s="462" t="inlineStr">
        <is>
          <t>SITC2021-011074</t>
        </is>
      </c>
      <c r="F2378" s="463" t="n">
        <v>44377</v>
      </c>
      <c r="G2378" s="464" t="n">
        <v>226163</v>
      </c>
      <c r="H2378" s="462" t="n"/>
      <c r="I2378" s="464">
        <f>G2378</f>
        <v/>
      </c>
      <c r="J2378" s="462">
        <f>IF(AND(Q2378=TRUE, R2378=TRUE, S2378=TRUE), IF(W2378&lt;-0.05, "អនុញ្ញាត (អ្នកផ្គត់ផ្គង់ប្រកាសខ្វះ)", "បានប្រកាស (អនុញ្ញាត)"), IF(AND(Q2378=FALSE, R2378=FALSE, S2378=FALSE), "ព្យួរទុក (មិនមានទិន្នន័យ)", "ប្រកាសខុស (ព្យួរទុក)"))</f>
        <v/>
      </c>
      <c r="K2378" s="462" t="inlineStr"/>
      <c r="L2378" s="462" t="inlineStr"/>
      <c r="M2378" s="464">
        <f>AH2378</f>
        <v/>
      </c>
      <c r="N2378" s="464">
        <f>IF(W2378&lt;0,AH2378,I2378)</f>
        <v/>
      </c>
      <c r="O2378" s="464">
        <f>I2378-M2378</f>
        <v/>
      </c>
      <c r="P2378" s="462" t="n"/>
      <c r="Q2378" s="462">
        <f>V2378=W2378</f>
        <v/>
      </c>
      <c r="R2378" s="462">
        <f>AND(MONTH(F2378)=MONTH(X2378), YEAR(F2378)=YEAR(X2378))</f>
        <v/>
      </c>
      <c r="S2378" s="462">
        <f>AC2378="L001-901905215"</f>
        <v/>
      </c>
      <c r="T2378" s="464">
        <f>G2378-AH2378</f>
        <v/>
      </c>
      <c r="U2378" s="462" t="n"/>
      <c r="V2378" s="462" t="inlineStr">
        <is>
          <t>SITC2021011074</t>
        </is>
      </c>
      <c r="W2378" s="462" t="inlineStr">
        <is>
          <t>SITC2021011074</t>
        </is>
      </c>
      <c r="X2378" s="463" t="n">
        <v>44377</v>
      </c>
      <c r="Y2378" s="462" t="inlineStr">
        <is>
          <t>SITC2021-011074</t>
        </is>
      </c>
      <c r="Z2378" s="462" t="inlineStr"/>
      <c r="AA2378" s="462" t="inlineStr">
        <is>
          <t>បុគ្គលមិនជាប់អាករ</t>
        </is>
      </c>
      <c r="AB2378" s="462" t="inlineStr">
        <is>
          <t>GC001</t>
        </is>
      </c>
      <c r="AC2378" s="462" t="inlineStr">
        <is>
          <t>អតិថិជនទូទៅ</t>
        </is>
      </c>
      <c r="AD2378" s="464" t="n">
        <v>2487788</v>
      </c>
      <c r="AE2378" s="464" t="n">
        <v>2261625</v>
      </c>
      <c r="AF2378" s="464" t="n">
        <v>0</v>
      </c>
      <c r="AG2378" s="464" t="n">
        <v>0</v>
      </c>
      <c r="AH2378" s="464" t="n">
        <v>226163</v>
      </c>
      <c r="AI2378" s="464" t="n">
        <v>0</v>
      </c>
      <c r="AJ2378" s="464" t="n">
        <v>0</v>
      </c>
      <c r="AK2378" s="464" t="n">
        <v>0</v>
      </c>
      <c r="AL2378" s="464" t="n">
        <v>0</v>
      </c>
      <c r="AM2378" s="464" t="n">
        <v>0</v>
      </c>
      <c r="AN2378" s="464" t="n">
        <v>0</v>
      </c>
      <c r="AO2378" s="464" t="n">
        <v>0</v>
      </c>
      <c r="AP2378" s="464" t="n">
        <v>0</v>
      </c>
      <c r="AQ2378" s="462" t="inlineStr"/>
      <c r="AR2378" s="462" t="inlineStr">
        <is>
          <t>EIB,EMF,KHCIC,KHDOC&amp;KHTHC</t>
        </is>
      </c>
      <c r="AS2378" s="462" t="inlineStr">
        <is>
          <t>បានប្រកាសពន្ធ</t>
        </is>
      </c>
    </row>
    <row r="2379">
      <c r="A2379" s="461" t="n">
        <v>2371</v>
      </c>
      <c r="B2379" s="462" t="inlineStr">
        <is>
          <t>ក្រដាសកាតុងធ្ចើកេស</t>
        </is>
      </c>
      <c r="C2379" s="462" t="inlineStr">
        <is>
          <t>ជា យូ អាង ផេកខេកជីង មេធៀរៀល (ខេមបូឌា) ឯ.ក</t>
        </is>
      </c>
      <c r="D2379" s="462" t="inlineStr">
        <is>
          <t>L001-901903560</t>
        </is>
      </c>
      <c r="E2379" s="462" t="inlineStr">
        <is>
          <t>JYA202100273</t>
        </is>
      </c>
      <c r="F2379" s="463" t="n">
        <v>44377</v>
      </c>
      <c r="G2379" s="464" t="n">
        <v>292867</v>
      </c>
      <c r="H2379" s="462" t="n"/>
      <c r="I2379" s="464">
        <f>G2379</f>
        <v/>
      </c>
      <c r="J2379" s="462">
        <f>IF(AND(Q2379=TRUE, R2379=TRUE, S2379=TRUE), IF(W2379&lt;-0.05, "អនុញ្ញាត (អ្នកផ្គត់ផ្គង់ប្រកាសខ្វះ)", "បានប្រកាស (អនុញ្ញាត)"), IF(AND(Q2379=FALSE, R2379=FALSE, S2379=FALSE), "ព្យួរទុក (មិនមានទិន្នន័យ)", "ប្រកាសខុស (ព្យួរទុក)"))</f>
        <v/>
      </c>
      <c r="K2379" s="462" t="inlineStr"/>
      <c r="L2379" s="462" t="inlineStr"/>
      <c r="M2379" s="464">
        <f>AH2379</f>
        <v/>
      </c>
      <c r="N2379" s="464">
        <f>IF(W2379&lt;0,AH2379,I2379)</f>
        <v/>
      </c>
      <c r="O2379" s="464">
        <f>I2379-M2379</f>
        <v/>
      </c>
      <c r="P2379" s="462" t="n"/>
      <c r="Q2379" s="462">
        <f>V2379=W2379</f>
        <v/>
      </c>
      <c r="R2379" s="462">
        <f>AND(MONTH(F2379)=MONTH(X2379), YEAR(F2379)=YEAR(X2379))</f>
        <v/>
      </c>
      <c r="S2379" s="462">
        <f>AC2379="L001-901905215"</f>
        <v/>
      </c>
      <c r="T2379" s="464">
        <f>G2379-AH2379</f>
        <v/>
      </c>
      <c r="U2379" s="462" t="n"/>
      <c r="V2379" s="462" t="inlineStr">
        <is>
          <t>JYA202100273</t>
        </is>
      </c>
      <c r="W2379" s="462" t="inlineStr">
        <is>
          <t>JYA202100273</t>
        </is>
      </c>
      <c r="X2379" s="463" t="n">
        <v>44377</v>
      </c>
      <c r="Y2379" s="462" t="inlineStr">
        <is>
          <t>JYA202100273</t>
        </is>
      </c>
      <c r="Z2379" s="462" t="inlineStr"/>
      <c r="AA2379" s="462" t="inlineStr">
        <is>
          <t>បុគ្គលជាប់អាករ</t>
        </is>
      </c>
      <c r="AB2379" s="462" t="inlineStr">
        <is>
          <t>L001-901905215</t>
        </is>
      </c>
      <c r="AC2379" s="462" t="inlineStr">
        <is>
          <t>វីអ៊ីស៊ិន (ខេមបូឌា) អ៊ិនដាសស្ទ្រី ឯ.ក</t>
        </is>
      </c>
      <c r="AD2379" s="464" t="n">
        <v>3221532</v>
      </c>
      <c r="AE2379" s="464" t="n">
        <v>2928665</v>
      </c>
      <c r="AF2379" s="464" t="n">
        <v>0</v>
      </c>
      <c r="AG2379" s="464" t="n">
        <v>0</v>
      </c>
      <c r="AH2379" s="464" t="n">
        <v>292867</v>
      </c>
      <c r="AI2379" s="464" t="n">
        <v>0</v>
      </c>
      <c r="AJ2379" s="464" t="n">
        <v>0</v>
      </c>
      <c r="AK2379" s="464" t="n">
        <v>0</v>
      </c>
      <c r="AL2379" s="464" t="n">
        <v>0</v>
      </c>
      <c r="AM2379" s="464" t="n">
        <v>0</v>
      </c>
      <c r="AN2379" s="464" t="n">
        <v>0</v>
      </c>
      <c r="AO2379" s="464" t="n">
        <v>0</v>
      </c>
      <c r="AP2379" s="464" t="n">
        <v>0</v>
      </c>
      <c r="AQ2379" s="462" t="inlineStr"/>
      <c r="AR2379" s="462" t="inlineStr">
        <is>
          <t>ក្រដាសកាតុងធ្វើកេស</t>
        </is>
      </c>
      <c r="AS2379" s="462" t="inlineStr">
        <is>
          <t>បានប្រកាសពន្ធ</t>
        </is>
      </c>
    </row>
    <row r="2380">
      <c r="A2380" s="461" t="n">
        <v>2372</v>
      </c>
      <c r="B2380" s="462" t="inlineStr">
        <is>
          <t>STICKER</t>
        </is>
      </c>
      <c r="C2380" s="462" t="inlineStr">
        <is>
          <t>ហេង កៃ (ខេមបូឌា) ព្រីនធីង</t>
        </is>
      </c>
      <c r="D2380" s="462" t="inlineStr">
        <is>
          <t>K010-901504622</t>
        </is>
      </c>
      <c r="E2380" s="462" t="inlineStr">
        <is>
          <t>2100076</t>
        </is>
      </c>
      <c r="F2380" s="463" t="n">
        <v>44377</v>
      </c>
      <c r="G2380" s="464" t="n">
        <v>800737</v>
      </c>
      <c r="H2380" s="462" t="n"/>
      <c r="I2380" s="464">
        <f>G2380</f>
        <v/>
      </c>
      <c r="J2380" s="462">
        <f>IF(AND(Q2380=TRUE, R2380=TRUE, S2380=TRUE), IF(W2380&lt;-0.05, "អនុញ្ញាត (អ្នកផ្គត់ផ្គង់ប្រកាសខ្វះ)", "បានប្រកាស (អនុញ្ញាត)"), IF(AND(Q2380=FALSE, R2380=FALSE, S2380=FALSE), "ព្យួរទុក (មិនមានទិន្នន័យ)", "ប្រកាសខុស (ព្យួរទុក)"))</f>
        <v/>
      </c>
      <c r="K2380" s="462" t="inlineStr"/>
      <c r="L2380" s="462" t="inlineStr"/>
      <c r="M2380" s="464">
        <f>AH2380</f>
        <v/>
      </c>
      <c r="N2380" s="464">
        <f>IF(W2380&lt;0,AH2380,I2380)</f>
        <v/>
      </c>
      <c r="O2380" s="464">
        <f>I2380-M2380</f>
        <v/>
      </c>
      <c r="P2380" s="462" t="n"/>
      <c r="Q2380" s="462">
        <f>V2380=W2380</f>
        <v/>
      </c>
      <c r="R2380" s="462">
        <f>AND(MONTH(F2380)=MONTH(X2380), YEAR(F2380)=YEAR(X2380))</f>
        <v/>
      </c>
      <c r="S2380" s="462">
        <f>AC2380="L001-901905215"</f>
        <v/>
      </c>
      <c r="T2380" s="464">
        <f>G2380-AH2380</f>
        <v/>
      </c>
      <c r="U2380" s="462" t="n"/>
      <c r="V2380" s="462" t="inlineStr">
        <is>
          <t>2100076</t>
        </is>
      </c>
      <c r="W2380" s="462" t="inlineStr">
        <is>
          <t>2100076</t>
        </is>
      </c>
      <c r="X2380" s="463" t="n">
        <v>44377</v>
      </c>
      <c r="Y2380" s="462" t="inlineStr">
        <is>
          <t>2100076</t>
        </is>
      </c>
      <c r="Z2380" s="462" t="inlineStr"/>
      <c r="AA2380" s="462" t="inlineStr">
        <is>
          <t>បុគ្គលជាប់អាករ</t>
        </is>
      </c>
      <c r="AB2380" s="462" t="inlineStr">
        <is>
          <t>L001-901905215</t>
        </is>
      </c>
      <c r="AC2380" s="462" t="inlineStr">
        <is>
          <t>វីអ៊ីស៊ិន (ខេមបូឌា) អ៊ិនដាសស្ទ្រី ឯ.ក</t>
        </is>
      </c>
      <c r="AD2380" s="464" t="n">
        <v>8808113</v>
      </c>
      <c r="AE2380" s="464" t="n">
        <v>8007375</v>
      </c>
      <c r="AF2380" s="464" t="n">
        <v>0</v>
      </c>
      <c r="AG2380" s="464" t="n">
        <v>0</v>
      </c>
      <c r="AH2380" s="464" t="n">
        <v>800738</v>
      </c>
      <c r="AI2380" s="464" t="n">
        <v>0</v>
      </c>
      <c r="AJ2380" s="464" t="n">
        <v>0</v>
      </c>
      <c r="AK2380" s="464" t="n">
        <v>0</v>
      </c>
      <c r="AL2380" s="464" t="n">
        <v>0</v>
      </c>
      <c r="AM2380" s="464" t="n">
        <v>0</v>
      </c>
      <c r="AN2380" s="464" t="n">
        <v>0</v>
      </c>
      <c r="AO2380" s="464" t="n">
        <v>0</v>
      </c>
      <c r="AP2380" s="464" t="n">
        <v>0</v>
      </c>
      <c r="AQ2380" s="462" t="inlineStr"/>
      <c r="AR2380" s="462" t="inlineStr"/>
      <c r="AS2380" s="462" t="inlineStr">
        <is>
          <t>បានប្រកាសពន្ធ</t>
        </is>
      </c>
    </row>
    <row r="2381">
      <c r="A2381" s="461" t="n">
        <v>2373</v>
      </c>
      <c r="B2381" s="462" t="inlineStr">
        <is>
          <t>Import clearance</t>
        </is>
      </c>
      <c r="C2381" s="462" t="inlineStr">
        <is>
          <t>អូរៀនថល ឡូជីស្ទីក &amp; ឌីស្ទ្រីប៊្យូសិន (ខេមបូឌា)</t>
        </is>
      </c>
      <c r="D2381" s="462" t="inlineStr">
        <is>
          <t>L001-103007369</t>
        </is>
      </c>
      <c r="E2381" s="462" t="inlineStr">
        <is>
          <t>21-5634</t>
        </is>
      </c>
      <c r="F2381" s="463" t="n">
        <v>44364</v>
      </c>
      <c r="G2381" s="464" t="n">
        <v>281658</v>
      </c>
      <c r="H2381" s="462" t="n"/>
      <c r="I2381" s="464">
        <f>G2381</f>
        <v/>
      </c>
      <c r="J2381" s="462">
        <f>IF(AND(Q2381=TRUE, R2381=TRUE, S2381=TRUE), IF(W2381&lt;-0.05, "អនុញ្ញាត (អ្នកផ្គត់ផ្គង់ប្រកាសខ្វះ)", "បានប្រកាស (អនុញ្ញាត)"), IF(AND(Q2381=FALSE, R2381=FALSE, S2381=FALSE), "ព្យួរទុក (មិនមានទិន្នន័យ)", "ប្រកាសខុស (ព្យួរទុក)"))</f>
        <v/>
      </c>
      <c r="K2381" s="462" t="inlineStr"/>
      <c r="L2381" s="462" t="inlineStr"/>
      <c r="M2381" s="464">
        <f>AH2381</f>
        <v/>
      </c>
      <c r="N2381" s="464">
        <f>IF(W2381&lt;0,AH2381,I2381)</f>
        <v/>
      </c>
      <c r="O2381" s="464">
        <f>I2381-M2381</f>
        <v/>
      </c>
      <c r="P2381" s="462" t="n"/>
      <c r="Q2381" s="462">
        <f>V2381=W2381</f>
        <v/>
      </c>
      <c r="R2381" s="462">
        <f>AND(MONTH(F2381)=MONTH(X2381), YEAR(F2381)=YEAR(X2381))</f>
        <v/>
      </c>
      <c r="S2381" s="462">
        <f>AC2381="L001-901905215"</f>
        <v/>
      </c>
      <c r="T2381" s="464">
        <f>G2381-AH2381</f>
        <v/>
      </c>
      <c r="U2381" s="462" t="n"/>
      <c r="V2381" s="462" t="inlineStr">
        <is>
          <t>215634</t>
        </is>
      </c>
      <c r="W2381" s="462" t="inlineStr">
        <is>
          <t>215634</t>
        </is>
      </c>
      <c r="X2381" s="463" t="n">
        <v>44364</v>
      </c>
      <c r="Y2381" s="462" t="inlineStr">
        <is>
          <t>21-5634</t>
        </is>
      </c>
      <c r="Z2381" s="462" t="inlineStr"/>
      <c r="AA2381" s="462" t="inlineStr">
        <is>
          <t>បុគ្គលជាប់អាករ</t>
        </is>
      </c>
      <c r="AB2381" s="462" t="inlineStr">
        <is>
          <t>L001-901905215</t>
        </is>
      </c>
      <c r="AC2381" s="462" t="inlineStr">
        <is>
          <t>វីអ៊ីស៊ិន (ខេមបូឌា) អ៊ិនដាសស្ទ្រី ឯ.ក</t>
        </is>
      </c>
      <c r="AD2381" s="464" t="n">
        <v>3098238</v>
      </c>
      <c r="AE2381" s="464" t="n">
        <v>2816580</v>
      </c>
      <c r="AF2381" s="464" t="n">
        <v>0</v>
      </c>
      <c r="AG2381" s="464" t="n">
        <v>0</v>
      </c>
      <c r="AH2381" s="464" t="n">
        <v>281658</v>
      </c>
      <c r="AI2381" s="464" t="n">
        <v>0</v>
      </c>
      <c r="AJ2381" s="464" t="n">
        <v>0</v>
      </c>
      <c r="AK2381" s="464" t="n">
        <v>0</v>
      </c>
      <c r="AL2381" s="464" t="n">
        <v>0</v>
      </c>
      <c r="AM2381" s="464" t="n">
        <v>0</v>
      </c>
      <c r="AN2381" s="464" t="n">
        <v>0</v>
      </c>
      <c r="AO2381" s="464" t="n">
        <v>0</v>
      </c>
      <c r="AP2381" s="464" t="n">
        <v>0</v>
      </c>
      <c r="AQ2381" s="462" t="inlineStr"/>
      <c r="AR2381" s="462" t="inlineStr"/>
      <c r="AS2381" s="462" t="inlineStr">
        <is>
          <t>បានប្រកាសពន្ធ</t>
        </is>
      </c>
    </row>
    <row r="2382">
      <c r="A2382" s="461" t="n">
        <v>2374</v>
      </c>
      <c r="B2382" s="462" t="inlineStr">
        <is>
          <t>Import clearance</t>
        </is>
      </c>
      <c r="C2382" s="462" t="inlineStr">
        <is>
          <t>អូរៀនថល ឡូជីស្ទីក &amp; ឌីស្ទ្រីប៊្យូសិន (ខេមបូឌា)</t>
        </is>
      </c>
      <c r="D2382" s="462" t="inlineStr">
        <is>
          <t>L001-103007369</t>
        </is>
      </c>
      <c r="E2382" s="462" t="inlineStr">
        <is>
          <t>21-5636</t>
        </is>
      </c>
      <c r="F2382" s="463" t="n">
        <v>44355</v>
      </c>
      <c r="G2382" s="464" t="n">
        <v>281658</v>
      </c>
      <c r="H2382" s="462" t="n"/>
      <c r="I2382" s="464">
        <f>G2382</f>
        <v/>
      </c>
      <c r="J2382" s="462">
        <f>IF(AND(Q2382=TRUE, R2382=TRUE, S2382=TRUE), IF(W2382&lt;-0.05, "អនុញ្ញាត (អ្នកផ្គត់ផ្គង់ប្រកាសខ្វះ)", "បានប្រកាស (អនុញ្ញាត)"), IF(AND(Q2382=FALSE, R2382=FALSE, S2382=FALSE), "ព្យួរទុក (មិនមានទិន្នន័យ)", "ប្រកាសខុស (ព្យួរទុក)"))</f>
        <v/>
      </c>
      <c r="K2382" s="462" t="inlineStr"/>
      <c r="L2382" s="462" t="inlineStr"/>
      <c r="M2382" s="464">
        <f>AH2382</f>
        <v/>
      </c>
      <c r="N2382" s="464">
        <f>IF(W2382&lt;0,AH2382,I2382)</f>
        <v/>
      </c>
      <c r="O2382" s="464">
        <f>I2382-M2382</f>
        <v/>
      </c>
      <c r="P2382" s="462" t="n"/>
      <c r="Q2382" s="462">
        <f>V2382=W2382</f>
        <v/>
      </c>
      <c r="R2382" s="462">
        <f>AND(MONTH(F2382)=MONTH(X2382), YEAR(F2382)=YEAR(X2382))</f>
        <v/>
      </c>
      <c r="S2382" s="462">
        <f>AC2382="L001-901905215"</f>
        <v/>
      </c>
      <c r="T2382" s="464">
        <f>G2382-AH2382</f>
        <v/>
      </c>
      <c r="U2382" s="462" t="n"/>
      <c r="V2382" s="462" t="inlineStr">
        <is>
          <t>215636</t>
        </is>
      </c>
      <c r="W2382" s="462" t="inlineStr">
        <is>
          <t>215636</t>
        </is>
      </c>
      <c r="X2382" s="463" t="n">
        <v>44355</v>
      </c>
      <c r="Y2382" s="462" t="inlineStr">
        <is>
          <t>21-5636</t>
        </is>
      </c>
      <c r="Z2382" s="462" t="inlineStr"/>
      <c r="AA2382" s="462" t="inlineStr">
        <is>
          <t>បុគ្គលជាប់អាករ</t>
        </is>
      </c>
      <c r="AB2382" s="462" t="inlineStr">
        <is>
          <t>L001-901905215</t>
        </is>
      </c>
      <c r="AC2382" s="462" t="inlineStr">
        <is>
          <t>វីអ៊ីស៊ិន (ខេមបូឌា) អ៊ិនដាសស្ទ្រី ឯ.ក</t>
        </is>
      </c>
      <c r="AD2382" s="464" t="n">
        <v>3098238</v>
      </c>
      <c r="AE2382" s="464" t="n">
        <v>2816580</v>
      </c>
      <c r="AF2382" s="464" t="n">
        <v>0</v>
      </c>
      <c r="AG2382" s="464" t="n">
        <v>0</v>
      </c>
      <c r="AH2382" s="464" t="n">
        <v>281658</v>
      </c>
      <c r="AI2382" s="464" t="n">
        <v>0</v>
      </c>
      <c r="AJ2382" s="464" t="n">
        <v>0</v>
      </c>
      <c r="AK2382" s="464" t="n">
        <v>0</v>
      </c>
      <c r="AL2382" s="464" t="n">
        <v>0</v>
      </c>
      <c r="AM2382" s="464" t="n">
        <v>0</v>
      </c>
      <c r="AN2382" s="464" t="n">
        <v>0</v>
      </c>
      <c r="AO2382" s="464" t="n">
        <v>0</v>
      </c>
      <c r="AP2382" s="464" t="n">
        <v>0</v>
      </c>
      <c r="AQ2382" s="462" t="inlineStr"/>
      <c r="AR2382" s="462" t="inlineStr"/>
      <c r="AS2382" s="462" t="inlineStr">
        <is>
          <t>បានប្រកាសពន្ធ</t>
        </is>
      </c>
    </row>
    <row r="2383">
      <c r="A2383" s="461" t="n">
        <v>2375</v>
      </c>
      <c r="B2383" s="462" t="inlineStr">
        <is>
          <t>Import clearance</t>
        </is>
      </c>
      <c r="C2383" s="462" t="inlineStr">
        <is>
          <t>អូរៀនថល ឡូជីស្ទីក &amp; ឌីស្ទ្រីប៊្យូសិន (ខេមបូឌា)</t>
        </is>
      </c>
      <c r="D2383" s="462" t="inlineStr">
        <is>
          <t>L001-103007369</t>
        </is>
      </c>
      <c r="E2383" s="462" t="inlineStr">
        <is>
          <t>21-5635</t>
        </is>
      </c>
      <c r="F2383" s="463" t="n">
        <v>44348</v>
      </c>
      <c r="G2383" s="464" t="n">
        <v>281658</v>
      </c>
      <c r="H2383" s="462" t="n"/>
      <c r="I2383" s="464">
        <f>G2383</f>
        <v/>
      </c>
      <c r="J2383" s="462">
        <f>IF(AND(Q2383=TRUE, R2383=TRUE, S2383=TRUE), IF(W2383&lt;-0.05, "អនុញ្ញាត (អ្នកផ្គត់ផ្គង់ប្រកាសខ្វះ)", "បានប្រកាស (អនុញ្ញាត)"), IF(AND(Q2383=FALSE, R2383=FALSE, S2383=FALSE), "ព្យួរទុក (មិនមានទិន្នន័យ)", "ប្រកាសខុស (ព្យួរទុក)"))</f>
        <v/>
      </c>
      <c r="K2383" s="462" t="inlineStr"/>
      <c r="L2383" s="462" t="inlineStr"/>
      <c r="M2383" s="464">
        <f>AH2383</f>
        <v/>
      </c>
      <c r="N2383" s="464">
        <f>IF(W2383&lt;0,AH2383,I2383)</f>
        <v/>
      </c>
      <c r="O2383" s="464">
        <f>I2383-M2383</f>
        <v/>
      </c>
      <c r="P2383" s="462" t="n"/>
      <c r="Q2383" s="462">
        <f>V2383=W2383</f>
        <v/>
      </c>
      <c r="R2383" s="462">
        <f>AND(MONTH(F2383)=MONTH(X2383), YEAR(F2383)=YEAR(X2383))</f>
        <v/>
      </c>
      <c r="S2383" s="462">
        <f>AC2383="L001-901905215"</f>
        <v/>
      </c>
      <c r="T2383" s="464">
        <f>G2383-AH2383</f>
        <v/>
      </c>
      <c r="U2383" s="462" t="n"/>
      <c r="V2383" s="462" t="inlineStr">
        <is>
          <t>215635</t>
        </is>
      </c>
      <c r="W2383" s="462" t="inlineStr">
        <is>
          <t>215635</t>
        </is>
      </c>
      <c r="X2383" s="463" t="n">
        <v>44348</v>
      </c>
      <c r="Y2383" s="462" t="inlineStr">
        <is>
          <t>21-5635</t>
        </is>
      </c>
      <c r="Z2383" s="462" t="inlineStr"/>
      <c r="AA2383" s="462" t="inlineStr">
        <is>
          <t>បុគ្គលជាប់អាករ</t>
        </is>
      </c>
      <c r="AB2383" s="462" t="inlineStr">
        <is>
          <t>L001-901905215</t>
        </is>
      </c>
      <c r="AC2383" s="462" t="inlineStr">
        <is>
          <t>វីអ៊ីស៊ិន (ខេមបូឌា) អ៊ិនដាសស្ទ្រី ឯ.ក</t>
        </is>
      </c>
      <c r="AD2383" s="464" t="n">
        <v>3098238</v>
      </c>
      <c r="AE2383" s="464" t="n">
        <v>2816580</v>
      </c>
      <c r="AF2383" s="464" t="n">
        <v>0</v>
      </c>
      <c r="AG2383" s="464" t="n">
        <v>0</v>
      </c>
      <c r="AH2383" s="464" t="n">
        <v>281658</v>
      </c>
      <c r="AI2383" s="464" t="n">
        <v>0</v>
      </c>
      <c r="AJ2383" s="464" t="n">
        <v>0</v>
      </c>
      <c r="AK2383" s="464" t="n">
        <v>0</v>
      </c>
      <c r="AL2383" s="464" t="n">
        <v>0</v>
      </c>
      <c r="AM2383" s="464" t="n">
        <v>0</v>
      </c>
      <c r="AN2383" s="464" t="n">
        <v>0</v>
      </c>
      <c r="AO2383" s="464" t="n">
        <v>0</v>
      </c>
      <c r="AP2383" s="464" t="n">
        <v>0</v>
      </c>
      <c r="AQ2383" s="462" t="inlineStr"/>
      <c r="AR2383" s="462" t="inlineStr"/>
      <c r="AS2383" s="462" t="inlineStr">
        <is>
          <t>បានប្រកាសពន្ធ</t>
        </is>
      </c>
    </row>
    <row r="2384">
      <c r="A2384" s="461" t="n">
        <v>2376</v>
      </c>
      <c r="B2384" s="462" t="inlineStr">
        <is>
          <t>THC CHARGES</t>
        </is>
      </c>
      <c r="C2384" s="462" t="inlineStr">
        <is>
          <t>អ៊ិចស្ពែឌីធ័រ ខេមបូឌា អិលធីឌី</t>
        </is>
      </c>
      <c r="D2384" s="462" t="inlineStr">
        <is>
          <t>L001-100045898</t>
        </is>
      </c>
      <c r="E2384" s="462" t="inlineStr">
        <is>
          <t>TI-0202072</t>
        </is>
      </c>
      <c r="F2384" s="463" t="n">
        <v>44376</v>
      </c>
      <c r="G2384" s="464" t="n">
        <v>220457</v>
      </c>
      <c r="H2384" s="462" t="n"/>
      <c r="I2384" s="464">
        <f>G2384</f>
        <v/>
      </c>
      <c r="J2384" s="462">
        <f>IF(AND(Q2384=TRUE, R2384=TRUE, S2384=TRUE), IF(W2384&lt;-0.05, "អនុញ្ញាត (អ្នកផ្គត់ផ្គង់ប្រកាសខ្វះ)", "បានប្រកាស (អនុញ្ញាត)"), IF(AND(Q2384=FALSE, R2384=FALSE, S2384=FALSE), "ព្យួរទុក (មិនមានទិន្នន័យ)", "ប្រកាសខុស (ព្យួរទុក)"))</f>
        <v/>
      </c>
      <c r="K2384" s="462" t="inlineStr"/>
      <c r="L2384" s="462" t="inlineStr"/>
      <c r="M2384" s="464">
        <f>AH2384</f>
        <v/>
      </c>
      <c r="N2384" s="464">
        <f>IF(W2384&lt;0,AH2384,I2384)</f>
        <v/>
      </c>
      <c r="O2384" s="464">
        <f>I2384-M2384</f>
        <v/>
      </c>
      <c r="P2384" s="462" t="n"/>
      <c r="Q2384" s="462">
        <f>V2384=W2384</f>
        <v/>
      </c>
      <c r="R2384" s="462">
        <f>AND(MONTH(F2384)=MONTH(X2384), YEAR(F2384)=YEAR(X2384))</f>
        <v/>
      </c>
      <c r="S2384" s="462">
        <f>AC2384="L001-901905215"</f>
        <v/>
      </c>
      <c r="T2384" s="464">
        <f>G2384-AH2384</f>
        <v/>
      </c>
      <c r="U2384" s="462" t="n"/>
      <c r="V2384" s="462" t="inlineStr">
        <is>
          <t>TI0202072</t>
        </is>
      </c>
      <c r="W2384" s="462" t="inlineStr">
        <is>
          <t>TI0202072</t>
        </is>
      </c>
      <c r="X2384" s="463" t="n">
        <v>44376</v>
      </c>
      <c r="Y2384" s="462" t="inlineStr">
        <is>
          <t>TI-0202072</t>
        </is>
      </c>
      <c r="Z2384" s="462" t="inlineStr"/>
      <c r="AA2384" s="462" t="inlineStr">
        <is>
          <t>បុគ្គលជាប់អាករ</t>
        </is>
      </c>
      <c r="AB2384" s="462" t="inlineStr">
        <is>
          <t>L001-901905215</t>
        </is>
      </c>
      <c r="AC2384" s="462" t="inlineStr">
        <is>
          <t>វីអ៊ីស៊ិន (ខេមបូឌា) អ៊ិនដាសស្ទ្រី ឯ.ក</t>
        </is>
      </c>
      <c r="AD2384" s="464" t="n">
        <v>2424437</v>
      </c>
      <c r="AE2384" s="464" t="n">
        <v>2204034</v>
      </c>
      <c r="AF2384" s="464" t="n">
        <v>0</v>
      </c>
      <c r="AG2384" s="464" t="n">
        <v>0</v>
      </c>
      <c r="AH2384" s="464" t="n">
        <v>220403</v>
      </c>
      <c r="AI2384" s="464" t="n">
        <v>0</v>
      </c>
      <c r="AJ2384" s="464" t="n">
        <v>0</v>
      </c>
      <c r="AK2384" s="464" t="n">
        <v>0</v>
      </c>
      <c r="AL2384" s="464" t="n">
        <v>0</v>
      </c>
      <c r="AM2384" s="464" t="n">
        <v>0</v>
      </c>
      <c r="AN2384" s="464" t="n">
        <v>0</v>
      </c>
      <c r="AO2384" s="464" t="n">
        <v>0</v>
      </c>
      <c r="AP2384" s="464" t="n">
        <v>0</v>
      </c>
      <c r="AQ2384" s="462" t="inlineStr"/>
      <c r="AR2384" s="462" t="inlineStr">
        <is>
          <t>Local charge</t>
        </is>
      </c>
      <c r="AS2384" s="462" t="inlineStr">
        <is>
          <t>បានប្រកាសពន្ធ</t>
        </is>
      </c>
    </row>
    <row r="2385">
      <c r="A2385" s="461" t="n">
        <v>2377</v>
      </c>
      <c r="B2385" s="462" t="inlineStr">
        <is>
          <t>THC CHARGES</t>
        </is>
      </c>
      <c r="C2385" s="462" t="inlineStr">
        <is>
          <t>អ៊ិចស្ពែឌីធ័រ ខេមបូឌា អិលធីឌី</t>
        </is>
      </c>
      <c r="D2385" s="462" t="inlineStr">
        <is>
          <t>L001-100045898</t>
        </is>
      </c>
      <c r="E2385" s="462" t="inlineStr">
        <is>
          <t>TI-0202017</t>
        </is>
      </c>
      <c r="F2385" s="463" t="n">
        <v>44376</v>
      </c>
      <c r="G2385" s="464" t="n">
        <v>258555</v>
      </c>
      <c r="H2385" s="462" t="n"/>
      <c r="I2385" s="464">
        <f>G2385</f>
        <v/>
      </c>
      <c r="J2385" s="462">
        <f>IF(AND(Q2385=TRUE, R2385=TRUE, S2385=TRUE), IF(W2385&lt;-0.05, "អនុញ្ញាត (អ្នកផ្គត់ផ្គង់ប្រកាសខ្វះ)", "បានប្រកាស (អនុញ្ញាត)"), IF(AND(Q2385=FALSE, R2385=FALSE, S2385=FALSE), "ព្យួរទុក (មិនមានទិន្នន័យ)", "ប្រកាសខុស (ព្យួរទុក)"))</f>
        <v/>
      </c>
      <c r="K2385" s="462" t="inlineStr"/>
      <c r="L2385" s="462" t="inlineStr"/>
      <c r="M2385" s="464">
        <f>AH2385</f>
        <v/>
      </c>
      <c r="N2385" s="464">
        <f>IF(W2385&lt;0,AH2385,I2385)</f>
        <v/>
      </c>
      <c r="O2385" s="464">
        <f>I2385-M2385</f>
        <v/>
      </c>
      <c r="P2385" s="462" t="n"/>
      <c r="Q2385" s="462">
        <f>V2385=W2385</f>
        <v/>
      </c>
      <c r="R2385" s="462">
        <f>AND(MONTH(F2385)=MONTH(X2385), YEAR(F2385)=YEAR(X2385))</f>
        <v/>
      </c>
      <c r="S2385" s="462">
        <f>AC2385="L001-901905215"</f>
        <v/>
      </c>
      <c r="T2385" s="464">
        <f>G2385-AH2385</f>
        <v/>
      </c>
      <c r="U2385" s="462" t="n"/>
      <c r="V2385" s="462" t="inlineStr">
        <is>
          <t>TI0202017</t>
        </is>
      </c>
      <c r="W2385" s="462" t="inlineStr">
        <is>
          <t>TI0202017</t>
        </is>
      </c>
      <c r="X2385" s="463" t="n">
        <v>44376</v>
      </c>
      <c r="Y2385" s="462" t="inlineStr">
        <is>
          <t>TI-0202017</t>
        </is>
      </c>
      <c r="Z2385" s="462" t="inlineStr"/>
      <c r="AA2385" s="462" t="inlineStr">
        <is>
          <t>បុគ្គលជាប់អាករ</t>
        </is>
      </c>
      <c r="AB2385" s="462" t="inlineStr">
        <is>
          <t>L001-901905215</t>
        </is>
      </c>
      <c r="AC2385" s="462" t="inlineStr">
        <is>
          <t>វីអ៊ីស៊ិន (ខេមបូឌា) អ៊ិនដាសស្ទ្រី ឯ.ក</t>
        </is>
      </c>
      <c r="AD2385" s="464" t="n">
        <v>2843448</v>
      </c>
      <c r="AE2385" s="464" t="n">
        <v>2584953</v>
      </c>
      <c r="AF2385" s="464" t="n">
        <v>0</v>
      </c>
      <c r="AG2385" s="464" t="n">
        <v>0</v>
      </c>
      <c r="AH2385" s="464" t="n">
        <v>258495</v>
      </c>
      <c r="AI2385" s="464" t="n">
        <v>0</v>
      </c>
      <c r="AJ2385" s="464" t="n">
        <v>0</v>
      </c>
      <c r="AK2385" s="464" t="n">
        <v>0</v>
      </c>
      <c r="AL2385" s="464" t="n">
        <v>0</v>
      </c>
      <c r="AM2385" s="464" t="n">
        <v>0</v>
      </c>
      <c r="AN2385" s="464" t="n">
        <v>0</v>
      </c>
      <c r="AO2385" s="464" t="n">
        <v>0</v>
      </c>
      <c r="AP2385" s="464" t="n">
        <v>0</v>
      </c>
      <c r="AQ2385" s="462" t="inlineStr"/>
      <c r="AR2385" s="462" t="inlineStr">
        <is>
          <t>Local charge</t>
        </is>
      </c>
      <c r="AS2385" s="462" t="inlineStr">
        <is>
          <t>បានប្រកាសពន្ធ</t>
        </is>
      </c>
    </row>
    <row r="2386">
      <c r="A2386" s="461" t="n">
        <v>2378</v>
      </c>
      <c r="B2386" s="462" t="inlineStr">
        <is>
          <t>THC CHARGES</t>
        </is>
      </c>
      <c r="C2386" s="462" t="inlineStr">
        <is>
          <t>អ៊ិចស្ពែឌីធ័រ ខេមបូឌា អិលធីឌី</t>
        </is>
      </c>
      <c r="D2386" s="462" t="inlineStr">
        <is>
          <t>L001-100045898</t>
        </is>
      </c>
      <c r="E2386" s="462" t="inlineStr">
        <is>
          <t>TI-0201895</t>
        </is>
      </c>
      <c r="F2386" s="463" t="n">
        <v>44375</v>
      </c>
      <c r="G2386" s="464" t="n">
        <v>336595</v>
      </c>
      <c r="H2386" s="462" t="n"/>
      <c r="I2386" s="464">
        <f>G2386</f>
        <v/>
      </c>
      <c r="J2386" s="462">
        <f>IF(AND(Q2386=TRUE, R2386=TRUE, S2386=TRUE), IF(W2386&lt;-0.05, "អនុញ្ញាត (អ្នកផ្គត់ផ្គង់ប្រកាសខ្វះ)", "បានប្រកាស (អនុញ្ញាត)"), IF(AND(Q2386=FALSE, R2386=FALSE, S2386=FALSE), "ព្យួរទុក (មិនមានទិន្នន័យ)", "ប្រកាសខុស (ព្យួរទុក)"))</f>
        <v/>
      </c>
      <c r="K2386" s="462" t="inlineStr"/>
      <c r="L2386" s="462" t="inlineStr"/>
      <c r="M2386" s="464">
        <f>AH2386</f>
        <v/>
      </c>
      <c r="N2386" s="464">
        <f>IF(W2386&lt;0,AH2386,I2386)</f>
        <v/>
      </c>
      <c r="O2386" s="464">
        <f>I2386-M2386</f>
        <v/>
      </c>
      <c r="P2386" s="462" t="n"/>
      <c r="Q2386" s="462">
        <f>V2386=W2386</f>
        <v/>
      </c>
      <c r="R2386" s="462">
        <f>AND(MONTH(F2386)=MONTH(X2386), YEAR(F2386)=YEAR(X2386))</f>
        <v/>
      </c>
      <c r="S2386" s="462">
        <f>AC2386="L001-901905215"</f>
        <v/>
      </c>
      <c r="T2386" s="464">
        <f>G2386-AH2386</f>
        <v/>
      </c>
      <c r="U2386" s="462" t="n"/>
      <c r="V2386" s="462" t="inlineStr">
        <is>
          <t>TI0201895</t>
        </is>
      </c>
      <c r="W2386" s="462" t="inlineStr">
        <is>
          <t>TI0201895</t>
        </is>
      </c>
      <c r="X2386" s="463" t="n">
        <v>44375</v>
      </c>
      <c r="Y2386" s="462" t="inlineStr">
        <is>
          <t>TI-0201895</t>
        </is>
      </c>
      <c r="Z2386" s="462" t="inlineStr"/>
      <c r="AA2386" s="462" t="inlineStr">
        <is>
          <t>បុគ្គលជាប់អាករ</t>
        </is>
      </c>
      <c r="AB2386" s="462" t="inlineStr">
        <is>
          <t>L001-901905215</t>
        </is>
      </c>
      <c r="AC2386" s="462" t="inlineStr">
        <is>
          <t>វីអ៊ីស៊ិន (ខេមបូឌា) អ៊ិនដាសស្ទ្រី ឯ.ក</t>
        </is>
      </c>
      <c r="AD2386" s="464" t="n">
        <v>3702545</v>
      </c>
      <c r="AE2386" s="464" t="n">
        <v>3365950</v>
      </c>
      <c r="AF2386" s="464" t="n">
        <v>0</v>
      </c>
      <c r="AG2386" s="464" t="n">
        <v>0</v>
      </c>
      <c r="AH2386" s="464" t="n">
        <v>336595</v>
      </c>
      <c r="AI2386" s="464" t="n">
        <v>0</v>
      </c>
      <c r="AJ2386" s="464" t="n">
        <v>0</v>
      </c>
      <c r="AK2386" s="464" t="n">
        <v>0</v>
      </c>
      <c r="AL2386" s="464" t="n">
        <v>0</v>
      </c>
      <c r="AM2386" s="464" t="n">
        <v>0</v>
      </c>
      <c r="AN2386" s="464" t="n">
        <v>0</v>
      </c>
      <c r="AO2386" s="464" t="n">
        <v>0</v>
      </c>
      <c r="AP2386" s="464" t="n">
        <v>0</v>
      </c>
      <c r="AQ2386" s="462" t="inlineStr"/>
      <c r="AR2386" s="462" t="inlineStr">
        <is>
          <t>Local charge</t>
        </is>
      </c>
      <c r="AS2386" s="462" t="inlineStr">
        <is>
          <t>បានប្រកាសពន្ធ</t>
        </is>
      </c>
    </row>
    <row r="2387">
      <c r="A2387" s="461" t="n">
        <v>2379</v>
      </c>
      <c r="B2387" s="462" t="inlineStr">
        <is>
          <t>THC CHARGES</t>
        </is>
      </c>
      <c r="C2387" s="462" t="inlineStr">
        <is>
          <t>អ៊ិចស្ពែឌីធ័រ ខេមបូឌា អិលធីឌី</t>
        </is>
      </c>
      <c r="D2387" s="462" t="inlineStr">
        <is>
          <t>L001-100045898</t>
        </is>
      </c>
      <c r="E2387" s="462" t="inlineStr">
        <is>
          <t>TI-0201894</t>
        </is>
      </c>
      <c r="F2387" s="463" t="n">
        <v>44375</v>
      </c>
      <c r="G2387" s="464" t="n">
        <v>210677</v>
      </c>
      <c r="H2387" s="462" t="n"/>
      <c r="I2387" s="464">
        <f>G2387</f>
        <v/>
      </c>
      <c r="J2387" s="462">
        <f>IF(AND(Q2387=TRUE, R2387=TRUE, S2387=TRUE), IF(W2387&lt;-0.05, "អនុញ្ញាត (អ្នកផ្គត់ផ្គង់ប្រកាសខ្វះ)", "បានប្រកាស (អនុញ្ញាត)"), IF(AND(Q2387=FALSE, R2387=FALSE, S2387=FALSE), "ព្យួរទុក (មិនមានទិន្នន័យ)", "ប្រកាសខុស (ព្យួរទុក)"))</f>
        <v/>
      </c>
      <c r="K2387" s="462" t="inlineStr"/>
      <c r="L2387" s="462" t="inlineStr"/>
      <c r="M2387" s="464">
        <f>AH2387</f>
        <v/>
      </c>
      <c r="N2387" s="464">
        <f>IF(W2387&lt;0,AH2387,I2387)</f>
        <v/>
      </c>
      <c r="O2387" s="464">
        <f>I2387-M2387</f>
        <v/>
      </c>
      <c r="P2387" s="462" t="n"/>
      <c r="Q2387" s="462">
        <f>V2387=W2387</f>
        <v/>
      </c>
      <c r="R2387" s="462">
        <f>AND(MONTH(F2387)=MONTH(X2387), YEAR(F2387)=YEAR(X2387))</f>
        <v/>
      </c>
      <c r="S2387" s="462">
        <f>AC2387="L001-901905215"</f>
        <v/>
      </c>
      <c r="T2387" s="464">
        <f>G2387-AH2387</f>
        <v/>
      </c>
      <c r="U2387" s="462" t="n"/>
      <c r="V2387" s="462" t="inlineStr">
        <is>
          <t>TI0201894</t>
        </is>
      </c>
      <c r="W2387" s="462" t="inlineStr">
        <is>
          <t>TI0201894</t>
        </is>
      </c>
      <c r="X2387" s="463" t="n">
        <v>44375</v>
      </c>
      <c r="Y2387" s="462" t="inlineStr">
        <is>
          <t>TI-0201894</t>
        </is>
      </c>
      <c r="Z2387" s="462" t="inlineStr"/>
      <c r="AA2387" s="462" t="inlineStr">
        <is>
          <t>បុគ្គលជាប់អាករ</t>
        </is>
      </c>
      <c r="AB2387" s="462" t="inlineStr">
        <is>
          <t>L001-901905215</t>
        </is>
      </c>
      <c r="AC2387" s="462" t="inlineStr">
        <is>
          <t>វីអ៊ីស៊ិន (ខេមបូឌា) អ៊ិនដាសស្ទ្រី ឯ.ក</t>
        </is>
      </c>
      <c r="AD2387" s="464" t="n">
        <v>2317453</v>
      </c>
      <c r="AE2387" s="464" t="n">
        <v>2106775</v>
      </c>
      <c r="AF2387" s="464" t="n">
        <v>0</v>
      </c>
      <c r="AG2387" s="464" t="n">
        <v>0</v>
      </c>
      <c r="AH2387" s="464" t="n">
        <v>210678</v>
      </c>
      <c r="AI2387" s="464" t="n">
        <v>0</v>
      </c>
      <c r="AJ2387" s="464" t="n">
        <v>0</v>
      </c>
      <c r="AK2387" s="464" t="n">
        <v>0</v>
      </c>
      <c r="AL2387" s="464" t="n">
        <v>0</v>
      </c>
      <c r="AM2387" s="464" t="n">
        <v>0</v>
      </c>
      <c r="AN2387" s="464" t="n">
        <v>0</v>
      </c>
      <c r="AO2387" s="464" t="n">
        <v>0</v>
      </c>
      <c r="AP2387" s="464" t="n">
        <v>0</v>
      </c>
      <c r="AQ2387" s="462" t="inlineStr"/>
      <c r="AR2387" s="462" t="inlineStr">
        <is>
          <t>Local charge</t>
        </is>
      </c>
      <c r="AS2387" s="462" t="inlineStr">
        <is>
          <t>បានប្រកាសពន្ធ</t>
        </is>
      </c>
    </row>
    <row r="2388">
      <c r="A2388" s="461" t="n">
        <v>2380</v>
      </c>
      <c r="B2388" s="462" t="inlineStr">
        <is>
          <t>THC CHARGES</t>
        </is>
      </c>
      <c r="C2388" s="462" t="inlineStr">
        <is>
          <t>អ៊ិចស្ពែឌីធ័រ ខេមបូឌា អិលធីឌី</t>
        </is>
      </c>
      <c r="D2388" s="462" t="inlineStr">
        <is>
          <t>L001-100045898</t>
        </is>
      </c>
      <c r="E2388" s="462" t="inlineStr">
        <is>
          <t>TI-0201028</t>
        </is>
      </c>
      <c r="F2388" s="463" t="n">
        <v>44363</v>
      </c>
      <c r="G2388" s="464" t="n">
        <v>205123</v>
      </c>
      <c r="H2388" s="462" t="n"/>
      <c r="I2388" s="464">
        <f>G2388</f>
        <v/>
      </c>
      <c r="J2388" s="462">
        <f>IF(AND(Q2388=TRUE, R2388=TRUE, S2388=TRUE), IF(W2388&lt;-0.05, "អនុញ្ញាត (អ្នកផ្គត់ផ្គង់ប្រកាសខ្វះ)", "បានប្រកាស (អនុញ្ញាត)"), IF(AND(Q2388=FALSE, R2388=FALSE, S2388=FALSE), "ព្យួរទុក (មិនមានទិន្នន័យ)", "ប្រកាសខុស (ព្យួរទុក)"))</f>
        <v/>
      </c>
      <c r="K2388" s="462" t="inlineStr"/>
      <c r="L2388" s="462" t="inlineStr"/>
      <c r="M2388" s="464">
        <f>AH2388</f>
        <v/>
      </c>
      <c r="N2388" s="464">
        <f>IF(W2388&lt;0,AH2388,I2388)</f>
        <v/>
      </c>
      <c r="O2388" s="464">
        <f>I2388-M2388</f>
        <v/>
      </c>
      <c r="P2388" s="462" t="n"/>
      <c r="Q2388" s="462">
        <f>V2388=W2388</f>
        <v/>
      </c>
      <c r="R2388" s="462">
        <f>AND(MONTH(F2388)=MONTH(X2388), YEAR(F2388)=YEAR(X2388))</f>
        <v/>
      </c>
      <c r="S2388" s="462">
        <f>AC2388="L001-901905215"</f>
        <v/>
      </c>
      <c r="T2388" s="464">
        <f>G2388-AH2388</f>
        <v/>
      </c>
      <c r="U2388" s="462" t="n"/>
      <c r="V2388" s="462" t="inlineStr">
        <is>
          <t>TI0201028</t>
        </is>
      </c>
      <c r="W2388" s="462" t="inlineStr">
        <is>
          <t>TI0201028</t>
        </is>
      </c>
      <c r="X2388" s="463" t="n">
        <v>44363</v>
      </c>
      <c r="Y2388" s="462" t="inlineStr">
        <is>
          <t>TI-0201028</t>
        </is>
      </c>
      <c r="Z2388" s="462" t="inlineStr"/>
      <c r="AA2388" s="462" t="inlineStr">
        <is>
          <t>បុគ្គលជាប់អាករ</t>
        </is>
      </c>
      <c r="AB2388" s="462" t="inlineStr">
        <is>
          <t>L001-901905215</t>
        </is>
      </c>
      <c r="AC2388" s="462" t="inlineStr">
        <is>
          <t>វីអ៊ីស៊ិន (ខេមបូឌា) អ៊ិនដាសស្ទ្រី ឯ.ក</t>
        </is>
      </c>
      <c r="AD2388" s="464" t="n">
        <v>2256357</v>
      </c>
      <c r="AE2388" s="464" t="n">
        <v>2051234</v>
      </c>
      <c r="AF2388" s="464" t="n">
        <v>0</v>
      </c>
      <c r="AG2388" s="464" t="n">
        <v>0</v>
      </c>
      <c r="AH2388" s="464" t="n">
        <v>205123</v>
      </c>
      <c r="AI2388" s="464" t="n">
        <v>0</v>
      </c>
      <c r="AJ2388" s="464" t="n">
        <v>0</v>
      </c>
      <c r="AK2388" s="464" t="n">
        <v>0</v>
      </c>
      <c r="AL2388" s="464" t="n">
        <v>0</v>
      </c>
      <c r="AM2388" s="464" t="n">
        <v>0</v>
      </c>
      <c r="AN2388" s="464" t="n">
        <v>0</v>
      </c>
      <c r="AO2388" s="464" t="n">
        <v>0</v>
      </c>
      <c r="AP2388" s="464" t="n">
        <v>0</v>
      </c>
      <c r="AQ2388" s="462" t="inlineStr"/>
      <c r="AR2388" s="462" t="inlineStr">
        <is>
          <t>Local charge</t>
        </is>
      </c>
      <c r="AS2388" s="462" t="inlineStr">
        <is>
          <t>បានប្រកាសពន្ធ</t>
        </is>
      </c>
    </row>
    <row r="2389">
      <c r="A2389" s="461" t="n">
        <v>2381</v>
      </c>
      <c r="B2389" s="462" t="inlineStr">
        <is>
          <t>THC CHARGES</t>
        </is>
      </c>
      <c r="C2389" s="462" t="inlineStr">
        <is>
          <t>អ៊ិចស្ពែឌីធ័រ ខេមបូឌា អិលធីឌី</t>
        </is>
      </c>
      <c r="D2389" s="462" t="inlineStr">
        <is>
          <t>L001-100045898</t>
        </is>
      </c>
      <c r="E2389" s="462" t="inlineStr">
        <is>
          <t>TI-0201027</t>
        </is>
      </c>
      <c r="F2389" s="463" t="n">
        <v>44363</v>
      </c>
      <c r="G2389" s="464" t="n">
        <v>196967</v>
      </c>
      <c r="H2389" s="462" t="n"/>
      <c r="I2389" s="464">
        <f>G2389</f>
        <v/>
      </c>
      <c r="J2389" s="462">
        <f>IF(AND(Q2389=TRUE, R2389=TRUE, S2389=TRUE), IF(W2389&lt;-0.05, "អនុញ្ញាត (អ្នកផ្គត់ផ្គង់ប្រកាសខ្វះ)", "បានប្រកាស (អនុញ្ញាត)"), IF(AND(Q2389=FALSE, R2389=FALSE, S2389=FALSE), "ព្យួរទុក (មិនមានទិន្នន័យ)", "ប្រកាសខុស (ព្យួរទុក)"))</f>
        <v/>
      </c>
      <c r="K2389" s="462" t="inlineStr"/>
      <c r="L2389" s="462" t="inlineStr"/>
      <c r="M2389" s="464">
        <f>AH2389</f>
        <v/>
      </c>
      <c r="N2389" s="464">
        <f>IF(W2389&lt;0,AH2389,I2389)</f>
        <v/>
      </c>
      <c r="O2389" s="464">
        <f>I2389-M2389</f>
        <v/>
      </c>
      <c r="P2389" s="462" t="n"/>
      <c r="Q2389" s="462">
        <f>V2389=W2389</f>
        <v/>
      </c>
      <c r="R2389" s="462">
        <f>AND(MONTH(F2389)=MONTH(X2389), YEAR(F2389)=YEAR(X2389))</f>
        <v/>
      </c>
      <c r="S2389" s="462">
        <f>AC2389="L001-901905215"</f>
        <v/>
      </c>
      <c r="T2389" s="464">
        <f>G2389-AH2389</f>
        <v/>
      </c>
      <c r="U2389" s="462" t="n"/>
      <c r="V2389" s="462" t="inlineStr">
        <is>
          <t>TI0201027</t>
        </is>
      </c>
      <c r="W2389" s="462" t="inlineStr">
        <is>
          <t>TI0201027</t>
        </is>
      </c>
      <c r="X2389" s="463" t="n">
        <v>44363</v>
      </c>
      <c r="Y2389" s="462" t="inlineStr">
        <is>
          <t>TI-0201027</t>
        </is>
      </c>
      <c r="Z2389" s="462" t="inlineStr"/>
      <c r="AA2389" s="462" t="inlineStr">
        <is>
          <t>បុគ្គលជាប់អាករ</t>
        </is>
      </c>
      <c r="AB2389" s="462" t="inlineStr">
        <is>
          <t>L001-901905215</t>
        </is>
      </c>
      <c r="AC2389" s="462" t="inlineStr">
        <is>
          <t>វីអ៊ីស៊ិន (ខេមបូឌា) អ៊ិនដាសស្ទ្រី ឯ.ក</t>
        </is>
      </c>
      <c r="AD2389" s="464" t="n">
        <v>2166641</v>
      </c>
      <c r="AE2389" s="464" t="n">
        <v>1969674</v>
      </c>
      <c r="AF2389" s="464" t="n">
        <v>0</v>
      </c>
      <c r="AG2389" s="464" t="n">
        <v>0</v>
      </c>
      <c r="AH2389" s="464" t="n">
        <v>196967</v>
      </c>
      <c r="AI2389" s="464" t="n">
        <v>0</v>
      </c>
      <c r="AJ2389" s="464" t="n">
        <v>0</v>
      </c>
      <c r="AK2389" s="464" t="n">
        <v>0</v>
      </c>
      <c r="AL2389" s="464" t="n">
        <v>0</v>
      </c>
      <c r="AM2389" s="464" t="n">
        <v>0</v>
      </c>
      <c r="AN2389" s="464" t="n">
        <v>0</v>
      </c>
      <c r="AO2389" s="464" t="n">
        <v>0</v>
      </c>
      <c r="AP2389" s="464" t="n">
        <v>0</v>
      </c>
      <c r="AQ2389" s="462" t="inlineStr"/>
      <c r="AR2389" s="462" t="inlineStr">
        <is>
          <t>Local charge</t>
        </is>
      </c>
      <c r="AS2389" s="462" t="inlineStr">
        <is>
          <t>បានប្រកាសពន្ធ</t>
        </is>
      </c>
    </row>
    <row r="2390">
      <c r="A2390" s="461" t="n">
        <v>2382</v>
      </c>
      <c r="B2390" s="462" t="inlineStr">
        <is>
          <t>DETENTION FEE</t>
        </is>
      </c>
      <c r="C2390" s="462" t="inlineStr">
        <is>
          <t>អ៊ិចស្ពែឌីធ័រ ខេមបូឌា អិលធីឌី</t>
        </is>
      </c>
      <c r="D2390" s="462" t="inlineStr">
        <is>
          <t>L001-100045898</t>
        </is>
      </c>
      <c r="E2390" s="462" t="inlineStr">
        <is>
          <t>TI-0200992</t>
        </is>
      </c>
      <c r="F2390" s="463" t="n">
        <v>44362</v>
      </c>
      <c r="G2390" s="464" t="n">
        <v>19579</v>
      </c>
      <c r="H2390" s="462" t="n"/>
      <c r="I2390" s="464">
        <f>G2390</f>
        <v/>
      </c>
      <c r="J2390" s="462">
        <f>IF(AND(Q2390=TRUE, R2390=TRUE, S2390=TRUE), IF(W2390&lt;-0.05, "អនុញ្ញាត (អ្នកផ្គត់ផ្គង់ប្រកាសខ្វះ)", "បានប្រកាស (អនុញ្ញាត)"), IF(AND(Q2390=FALSE, R2390=FALSE, S2390=FALSE), "ព្យួរទុក (មិនមានទិន្នន័យ)", "ប្រកាសខុស (ព្យួរទុក)"))</f>
        <v/>
      </c>
      <c r="K2390" s="462" t="inlineStr"/>
      <c r="L2390" s="462" t="inlineStr"/>
      <c r="M2390" s="464">
        <f>AH2390</f>
        <v/>
      </c>
      <c r="N2390" s="464">
        <f>IF(W2390&lt;0,AH2390,I2390)</f>
        <v/>
      </c>
      <c r="O2390" s="464">
        <f>I2390-M2390</f>
        <v/>
      </c>
      <c r="P2390" s="462" t="n"/>
      <c r="Q2390" s="462">
        <f>V2390=W2390</f>
        <v/>
      </c>
      <c r="R2390" s="462">
        <f>AND(MONTH(F2390)=MONTH(X2390), YEAR(F2390)=YEAR(X2390))</f>
        <v/>
      </c>
      <c r="S2390" s="462">
        <f>AC2390="L001-901905215"</f>
        <v/>
      </c>
      <c r="T2390" s="464">
        <f>G2390-AH2390</f>
        <v/>
      </c>
      <c r="U2390" s="462" t="n"/>
      <c r="V2390" s="462" t="inlineStr">
        <is>
          <t>TI0200992</t>
        </is>
      </c>
      <c r="W2390" s="462" t="inlineStr">
        <is>
          <t>TI0200992</t>
        </is>
      </c>
      <c r="X2390" s="463" t="n">
        <v>44362</v>
      </c>
      <c r="Y2390" s="462" t="inlineStr">
        <is>
          <t>TI-0200992</t>
        </is>
      </c>
      <c r="Z2390" s="462" t="inlineStr"/>
      <c r="AA2390" s="462" t="inlineStr">
        <is>
          <t>បុគ្គលជាប់អាករ</t>
        </is>
      </c>
      <c r="AB2390" s="462" t="inlineStr">
        <is>
          <t>L001-901905215</t>
        </is>
      </c>
      <c r="AC2390" s="462" t="inlineStr">
        <is>
          <t>វីអ៊ីស៊ិន (ខេមបូឌា) អ៊ិនដាសស្ទ្រី ឯ.ក</t>
        </is>
      </c>
      <c r="AD2390" s="464" t="n">
        <v>215371</v>
      </c>
      <c r="AE2390" s="464" t="n">
        <v>195792</v>
      </c>
      <c r="AF2390" s="464" t="n">
        <v>0</v>
      </c>
      <c r="AG2390" s="464" t="n">
        <v>0</v>
      </c>
      <c r="AH2390" s="464" t="n">
        <v>19579</v>
      </c>
      <c r="AI2390" s="464" t="n">
        <v>0</v>
      </c>
      <c r="AJ2390" s="464" t="n">
        <v>0</v>
      </c>
      <c r="AK2390" s="464" t="n">
        <v>0</v>
      </c>
      <c r="AL2390" s="464" t="n">
        <v>0</v>
      </c>
      <c r="AM2390" s="464" t="n">
        <v>0</v>
      </c>
      <c r="AN2390" s="464" t="n">
        <v>0</v>
      </c>
      <c r="AO2390" s="464" t="n">
        <v>0</v>
      </c>
      <c r="AP2390" s="464" t="n">
        <v>0</v>
      </c>
      <c r="AQ2390" s="462" t="inlineStr"/>
      <c r="AR2390" s="462" t="inlineStr">
        <is>
          <t>Local charge</t>
        </is>
      </c>
      <c r="AS2390" s="462" t="inlineStr">
        <is>
          <t>បានប្រកាសពន្ធ</t>
        </is>
      </c>
    </row>
    <row r="2391">
      <c r="A2391" s="461" t="n">
        <v>2383</v>
      </c>
      <c r="B2391" s="462" t="inlineStr">
        <is>
          <t>STORAGE FEE</t>
        </is>
      </c>
      <c r="C2391" s="462" t="inlineStr">
        <is>
          <t>អ៊ិចស្ពែឌីធ័រ ខេមបូឌា អិលធីឌី</t>
        </is>
      </c>
      <c r="D2391" s="462" t="inlineStr">
        <is>
          <t>L001-100045898</t>
        </is>
      </c>
      <c r="E2391" s="462" t="inlineStr">
        <is>
          <t>TI-0200831</t>
        </is>
      </c>
      <c r="F2391" s="463" t="n">
        <v>44362</v>
      </c>
      <c r="G2391" s="464" t="n">
        <v>9790</v>
      </c>
      <c r="H2391" s="462" t="n"/>
      <c r="I2391" s="464">
        <f>G2391</f>
        <v/>
      </c>
      <c r="J2391" s="462">
        <f>IF(AND(Q2391=TRUE, R2391=TRUE, S2391=TRUE), IF(W2391&lt;-0.05, "អនុញ្ញាត (អ្នកផ្គត់ផ្គង់ប្រកាសខ្វះ)", "បានប្រកាស (អនុញ្ញាត)"), IF(AND(Q2391=FALSE, R2391=FALSE, S2391=FALSE), "ព្យួរទុក (មិនមានទិន្នន័យ)", "ប្រកាសខុស (ព្យួរទុក)"))</f>
        <v/>
      </c>
      <c r="K2391" s="462" t="inlineStr"/>
      <c r="L2391" s="462" t="inlineStr"/>
      <c r="M2391" s="464">
        <f>AH2391</f>
        <v/>
      </c>
      <c r="N2391" s="464">
        <f>IF(W2391&lt;0,AH2391,I2391)</f>
        <v/>
      </c>
      <c r="O2391" s="464">
        <f>I2391-M2391</f>
        <v/>
      </c>
      <c r="P2391" s="462" t="n"/>
      <c r="Q2391" s="462">
        <f>V2391=W2391</f>
        <v/>
      </c>
      <c r="R2391" s="462">
        <f>AND(MONTH(F2391)=MONTH(X2391), YEAR(F2391)=YEAR(X2391))</f>
        <v/>
      </c>
      <c r="S2391" s="462">
        <f>AC2391="L001-901905215"</f>
        <v/>
      </c>
      <c r="T2391" s="464">
        <f>G2391-AH2391</f>
        <v/>
      </c>
      <c r="U2391" s="462" t="n"/>
      <c r="V2391" s="462" t="inlineStr">
        <is>
          <t>TI0200831</t>
        </is>
      </c>
      <c r="W2391" s="462" t="inlineStr">
        <is>
          <t>TI0200831</t>
        </is>
      </c>
      <c r="X2391" s="463" t="n">
        <v>44362</v>
      </c>
      <c r="Y2391" s="462" t="inlineStr">
        <is>
          <t>TI-0200831</t>
        </is>
      </c>
      <c r="Z2391" s="462" t="inlineStr"/>
      <c r="AA2391" s="462" t="inlineStr">
        <is>
          <t>បុគ្គលជាប់អាករ</t>
        </is>
      </c>
      <c r="AB2391" s="462" t="inlineStr">
        <is>
          <t>L001-901905215</t>
        </is>
      </c>
      <c r="AC2391" s="462" t="inlineStr">
        <is>
          <t>វីអ៊ីស៊ិន (ខេមបូឌា) អ៊ិនដាសស្ទ្រី ឯ.ក</t>
        </is>
      </c>
      <c r="AD2391" s="464" t="n">
        <v>107686</v>
      </c>
      <c r="AE2391" s="464" t="n">
        <v>97896</v>
      </c>
      <c r="AF2391" s="464" t="n">
        <v>0</v>
      </c>
      <c r="AG2391" s="464" t="n">
        <v>0</v>
      </c>
      <c r="AH2391" s="464" t="n">
        <v>9790</v>
      </c>
      <c r="AI2391" s="464" t="n">
        <v>0</v>
      </c>
      <c r="AJ2391" s="464" t="n">
        <v>0</v>
      </c>
      <c r="AK2391" s="464" t="n">
        <v>0</v>
      </c>
      <c r="AL2391" s="464" t="n">
        <v>0</v>
      </c>
      <c r="AM2391" s="464" t="n">
        <v>0</v>
      </c>
      <c r="AN2391" s="464" t="n">
        <v>0</v>
      </c>
      <c r="AO2391" s="464" t="n">
        <v>0</v>
      </c>
      <c r="AP2391" s="464" t="n">
        <v>0</v>
      </c>
      <c r="AQ2391" s="462" t="inlineStr"/>
      <c r="AR2391" s="462" t="inlineStr">
        <is>
          <t>Local charge</t>
        </is>
      </c>
      <c r="AS2391" s="462" t="inlineStr">
        <is>
          <t>បានប្រកាសពន្ធ</t>
        </is>
      </c>
    </row>
    <row r="2392">
      <c r="A2392" s="461" t="n">
        <v>2384</v>
      </c>
      <c r="B2392" s="462" t="inlineStr">
        <is>
          <t>THC CHARGES</t>
        </is>
      </c>
      <c r="C2392" s="462" t="inlineStr">
        <is>
          <t>អ៊ិចស្ពែឌីធ័រ ខេមបូឌា អិលធីឌី</t>
        </is>
      </c>
      <c r="D2392" s="462" t="inlineStr">
        <is>
          <t>L001-100045898</t>
        </is>
      </c>
      <c r="E2392" s="462" t="inlineStr">
        <is>
          <t>TI-0200500</t>
        </is>
      </c>
      <c r="F2392" s="463" t="n">
        <v>44356</v>
      </c>
      <c r="G2392" s="464" t="n">
        <v>1032240</v>
      </c>
      <c r="H2392" s="462" t="n"/>
      <c r="I2392" s="464">
        <f>G2392</f>
        <v/>
      </c>
      <c r="J2392" s="462">
        <f>IF(AND(Q2392=TRUE, R2392=TRUE, S2392=TRUE), IF(W2392&lt;-0.05, "អនុញ្ញាត (អ្នកផ្គត់ផ្គង់ប្រកាសខ្វះ)", "បានប្រកាស (អនុញ្ញាត)"), IF(AND(Q2392=FALSE, R2392=FALSE, S2392=FALSE), "ព្យួរទុក (មិនមានទិន្នន័យ)", "ប្រកាសខុស (ព្យួរទុក)"))</f>
        <v/>
      </c>
      <c r="K2392" s="462" t="inlineStr"/>
      <c r="L2392" s="462" t="inlineStr"/>
      <c r="M2392" s="464">
        <f>AH2392</f>
        <v/>
      </c>
      <c r="N2392" s="464">
        <f>IF(W2392&lt;0,AH2392,I2392)</f>
        <v/>
      </c>
      <c r="O2392" s="464">
        <f>I2392-M2392</f>
        <v/>
      </c>
      <c r="P2392" s="462" t="n"/>
      <c r="Q2392" s="462">
        <f>V2392=W2392</f>
        <v/>
      </c>
      <c r="R2392" s="462">
        <f>AND(MONTH(F2392)=MONTH(X2392), YEAR(F2392)=YEAR(X2392))</f>
        <v/>
      </c>
      <c r="S2392" s="462">
        <f>AC2392="L001-901905215"</f>
        <v/>
      </c>
      <c r="T2392" s="464">
        <f>G2392-AH2392</f>
        <v/>
      </c>
      <c r="U2392" s="462" t="n"/>
      <c r="V2392" s="462" t="inlineStr">
        <is>
          <t>TI0200500</t>
        </is>
      </c>
      <c r="W2392" s="462" t="inlineStr">
        <is>
          <t>TI0200500</t>
        </is>
      </c>
      <c r="X2392" s="463" t="n">
        <v>44356</v>
      </c>
      <c r="Y2392" s="462" t="inlineStr">
        <is>
          <t>TI-0200500</t>
        </is>
      </c>
      <c r="Z2392" s="462" t="inlineStr"/>
      <c r="AA2392" s="462" t="inlineStr">
        <is>
          <t>បុគ្គលជាប់អាករ</t>
        </is>
      </c>
      <c r="AB2392" s="462" t="inlineStr">
        <is>
          <t>L001-901905215</t>
        </is>
      </c>
      <c r="AC2392" s="462" t="inlineStr">
        <is>
          <t>វីអ៊ីស៊ិន (ខេមបូឌា) អ៊ិនដាសស្ទ្រី ឯ.ក</t>
        </is>
      </c>
      <c r="AD2392" s="464" t="n">
        <v>11354640</v>
      </c>
      <c r="AE2392" s="464" t="n">
        <v>10322400</v>
      </c>
      <c r="AF2392" s="464" t="n">
        <v>0</v>
      </c>
      <c r="AG2392" s="464" t="n">
        <v>0</v>
      </c>
      <c r="AH2392" s="464" t="n">
        <v>1032240</v>
      </c>
      <c r="AI2392" s="464" t="n">
        <v>0</v>
      </c>
      <c r="AJ2392" s="464" t="n">
        <v>0</v>
      </c>
      <c r="AK2392" s="464" t="n">
        <v>0</v>
      </c>
      <c r="AL2392" s="464" t="n">
        <v>0</v>
      </c>
      <c r="AM2392" s="464" t="n">
        <v>0</v>
      </c>
      <c r="AN2392" s="464" t="n">
        <v>0</v>
      </c>
      <c r="AO2392" s="464" t="n">
        <v>0</v>
      </c>
      <c r="AP2392" s="464" t="n">
        <v>0</v>
      </c>
      <c r="AQ2392" s="462" t="inlineStr"/>
      <c r="AR2392" s="462" t="inlineStr">
        <is>
          <t>Local charge</t>
        </is>
      </c>
      <c r="AS2392" s="462" t="inlineStr">
        <is>
          <t>បានប្រកាសពន្ធ</t>
        </is>
      </c>
    </row>
    <row r="2393">
      <c r="A2393" s="461" t="n">
        <v>2385</v>
      </c>
      <c r="B2393" s="462" t="inlineStr">
        <is>
          <t>THC CHARGES</t>
        </is>
      </c>
      <c r="C2393" s="462" t="inlineStr">
        <is>
          <t>អ៊ិចស្ពែឌីធ័រ ខេមបូឌា អិលធីឌី</t>
        </is>
      </c>
      <c r="D2393" s="462" t="inlineStr">
        <is>
          <t>L001-100045898</t>
        </is>
      </c>
      <c r="E2393" s="462" t="inlineStr">
        <is>
          <t>TI-0200497</t>
        </is>
      </c>
      <c r="F2393" s="463" t="n">
        <v>44356</v>
      </c>
      <c r="G2393" s="464" t="n">
        <v>316200</v>
      </c>
      <c r="H2393" s="462" t="n"/>
      <c r="I2393" s="464">
        <f>G2393</f>
        <v/>
      </c>
      <c r="J2393" s="462">
        <f>IF(AND(Q2393=TRUE, R2393=TRUE, S2393=TRUE), IF(W2393&lt;-0.05, "អនុញ្ញាត (អ្នកផ្គត់ផ្គង់ប្រកាសខ្វះ)", "បានប្រកាស (អនុញ្ញាត)"), IF(AND(Q2393=FALSE, R2393=FALSE, S2393=FALSE), "ព្យួរទុក (មិនមានទិន្នន័យ)", "ប្រកាសខុស (ព្យួរទុក)"))</f>
        <v/>
      </c>
      <c r="K2393" s="462" t="inlineStr"/>
      <c r="L2393" s="462" t="inlineStr"/>
      <c r="M2393" s="464">
        <f>AH2393</f>
        <v/>
      </c>
      <c r="N2393" s="464">
        <f>IF(W2393&lt;0,AH2393,I2393)</f>
        <v/>
      </c>
      <c r="O2393" s="464">
        <f>I2393-M2393</f>
        <v/>
      </c>
      <c r="P2393" s="462" t="n"/>
      <c r="Q2393" s="462">
        <f>V2393=W2393</f>
        <v/>
      </c>
      <c r="R2393" s="462">
        <f>AND(MONTH(F2393)=MONTH(X2393), YEAR(F2393)=YEAR(X2393))</f>
        <v/>
      </c>
      <c r="S2393" s="462">
        <f>AC2393="L001-901905215"</f>
        <v/>
      </c>
      <c r="T2393" s="464">
        <f>G2393-AH2393</f>
        <v/>
      </c>
      <c r="U2393" s="462" t="n"/>
      <c r="V2393" s="462" t="inlineStr">
        <is>
          <t>TI0200497</t>
        </is>
      </c>
      <c r="W2393" s="462" t="inlineStr">
        <is>
          <t>TI0200497</t>
        </is>
      </c>
      <c r="X2393" s="463" t="n">
        <v>44356</v>
      </c>
      <c r="Y2393" s="462" t="inlineStr">
        <is>
          <t>TI-0200497</t>
        </is>
      </c>
      <c r="Z2393" s="462" t="inlineStr"/>
      <c r="AA2393" s="462" t="inlineStr">
        <is>
          <t>បុគ្គលជាប់អាករ</t>
        </is>
      </c>
      <c r="AB2393" s="462" t="inlineStr">
        <is>
          <t>L001-901905215</t>
        </is>
      </c>
      <c r="AC2393" s="462" t="inlineStr">
        <is>
          <t>វីអ៊ីស៊ិន (ខេមបូឌា) អ៊ិនដាសស្ទ្រី ឯ.ក</t>
        </is>
      </c>
      <c r="AD2393" s="464" t="n">
        <v>3478200</v>
      </c>
      <c r="AE2393" s="464" t="n">
        <v>3162000</v>
      </c>
      <c r="AF2393" s="464" t="n">
        <v>0</v>
      </c>
      <c r="AG2393" s="464" t="n">
        <v>0</v>
      </c>
      <c r="AH2393" s="464" t="n">
        <v>316200</v>
      </c>
      <c r="AI2393" s="464" t="n">
        <v>0</v>
      </c>
      <c r="AJ2393" s="464" t="n">
        <v>0</v>
      </c>
      <c r="AK2393" s="464" t="n">
        <v>0</v>
      </c>
      <c r="AL2393" s="464" t="n">
        <v>0</v>
      </c>
      <c r="AM2393" s="464" t="n">
        <v>0</v>
      </c>
      <c r="AN2393" s="464" t="n">
        <v>0</v>
      </c>
      <c r="AO2393" s="464" t="n">
        <v>0</v>
      </c>
      <c r="AP2393" s="464" t="n">
        <v>0</v>
      </c>
      <c r="AQ2393" s="462" t="inlineStr"/>
      <c r="AR2393" s="462" t="inlineStr">
        <is>
          <t>Local charge</t>
        </is>
      </c>
      <c r="AS2393" s="462" t="inlineStr">
        <is>
          <t>បានប្រកាសពន្ធ</t>
        </is>
      </c>
    </row>
    <row r="2394">
      <c r="A2394" s="461" t="n">
        <v>2386</v>
      </c>
      <c r="B2394" s="462" t="inlineStr">
        <is>
          <t>Export Administration Fee</t>
        </is>
      </c>
      <c r="C2394" s="462" t="inlineStr">
        <is>
          <t>ឆាយ ដា ឡូយីស្ទីក</t>
        </is>
      </c>
      <c r="D2394" s="462" t="inlineStr">
        <is>
          <t>L001-100063098</t>
        </is>
      </c>
      <c r="E2394" s="462" t="inlineStr">
        <is>
          <t>2106006489</t>
        </is>
      </c>
      <c r="F2394" s="463" t="n">
        <v>44375</v>
      </c>
      <c r="G2394" s="464" t="n">
        <v>180930</v>
      </c>
      <c r="H2394" s="462" t="n"/>
      <c r="I2394" s="464">
        <f>G2394</f>
        <v/>
      </c>
      <c r="J2394" s="462">
        <f>IF(AND(Q2394=TRUE, R2394=TRUE, S2394=TRUE), IF(W2394&lt;-0.05, "អនុញ្ញាត (អ្នកផ្គត់ផ្គង់ប្រកាសខ្វះ)", "បានប្រកាស (អនុញ្ញាត)"), IF(AND(Q2394=FALSE, R2394=FALSE, S2394=FALSE), "ព្យួរទុក (មិនមានទិន្នន័យ)", "ប្រកាសខុស (ព្យួរទុក)"))</f>
        <v/>
      </c>
      <c r="K2394" s="462" t="inlineStr"/>
      <c r="L2394" s="462" t="inlineStr"/>
      <c r="M2394" s="464">
        <f>AH2394</f>
        <v/>
      </c>
      <c r="N2394" s="464">
        <f>IF(W2394&lt;0,AH2394,I2394)</f>
        <v/>
      </c>
      <c r="O2394" s="464">
        <f>I2394-M2394</f>
        <v/>
      </c>
      <c r="P2394" s="462" t="n"/>
      <c r="Q2394" s="462">
        <f>V2394=W2394</f>
        <v/>
      </c>
      <c r="R2394" s="462">
        <f>AND(MONTH(F2394)=MONTH(X2394), YEAR(F2394)=YEAR(X2394))</f>
        <v/>
      </c>
      <c r="S2394" s="462">
        <f>AC2394="L001-901905215"</f>
        <v/>
      </c>
      <c r="T2394" s="464">
        <f>G2394-AH2394</f>
        <v/>
      </c>
      <c r="U2394" s="462" t="n"/>
      <c r="V2394" s="462" t="inlineStr">
        <is>
          <t>2106006489</t>
        </is>
      </c>
      <c r="W2394" s="462" t="inlineStr">
        <is>
          <t>2106006489</t>
        </is>
      </c>
      <c r="X2394" s="463" t="n">
        <v>44375</v>
      </c>
      <c r="Y2394" s="462" t="inlineStr">
        <is>
          <t>2106006489</t>
        </is>
      </c>
      <c r="Z2394" s="462" t="inlineStr"/>
      <c r="AA2394" s="462" t="inlineStr">
        <is>
          <t>បុគ្គលជាប់អាករ</t>
        </is>
      </c>
      <c r="AB2394" s="462" t="inlineStr">
        <is>
          <t>L001-901905215</t>
        </is>
      </c>
      <c r="AC2394" s="462" t="inlineStr">
        <is>
          <t>វីអ៊ីស៊ិន (ខេមបូឌា) អ៊ិនដាសស្ទ្រី ឯ.ក</t>
        </is>
      </c>
      <c r="AD2394" s="464" t="n">
        <v>1990230</v>
      </c>
      <c r="AE2394" s="464" t="n">
        <v>1809300</v>
      </c>
      <c r="AF2394" s="464" t="n">
        <v>0</v>
      </c>
      <c r="AG2394" s="464" t="n">
        <v>0</v>
      </c>
      <c r="AH2394" s="464" t="n">
        <v>180930</v>
      </c>
      <c r="AI2394" s="464" t="n">
        <v>0</v>
      </c>
      <c r="AJ2394" s="464" t="n">
        <v>0</v>
      </c>
      <c r="AK2394" s="464" t="n">
        <v>0</v>
      </c>
      <c r="AL2394" s="464" t="n">
        <v>0</v>
      </c>
      <c r="AM2394" s="464" t="n">
        <v>0</v>
      </c>
      <c r="AN2394" s="464" t="n">
        <v>0</v>
      </c>
      <c r="AO2394" s="464" t="n">
        <v>0</v>
      </c>
      <c r="AP2394" s="464" t="n">
        <v>0</v>
      </c>
      <c r="AQ2394" s="462" t="inlineStr"/>
      <c r="AR2394" s="462" t="inlineStr"/>
      <c r="AS2394" s="462" t="inlineStr">
        <is>
          <t>បានប្រកាសពន្ធ</t>
        </is>
      </c>
    </row>
    <row r="2395">
      <c r="A2395" s="461" t="n">
        <v>2387</v>
      </c>
      <c r="B2395" s="462" t="inlineStr">
        <is>
          <t>Airwaybill Fee</t>
        </is>
      </c>
      <c r="C2395" s="462" t="inlineStr">
        <is>
          <t>ត្រង់ស្ពីដ កាហ្កូ (កម្ពុជា)</t>
        </is>
      </c>
      <c r="D2395" s="462" t="inlineStr">
        <is>
          <t>L001-100045782</t>
        </is>
      </c>
      <c r="E2395" s="462" t="inlineStr">
        <is>
          <t>21-002875</t>
        </is>
      </c>
      <c r="F2395" s="463" t="n">
        <v>44348</v>
      </c>
      <c r="G2395" s="464" t="n">
        <v>24450</v>
      </c>
      <c r="H2395" s="462" t="n"/>
      <c r="I2395" s="464">
        <f>G2395</f>
        <v/>
      </c>
      <c r="J2395" s="462">
        <f>IF(AND(Q2395=TRUE, R2395=TRUE, S2395=TRUE), IF(W2395&lt;-0.05, "អនុញ្ញាត (អ្នកផ្គត់ផ្គង់ប្រកាសខ្វះ)", "បានប្រកាស (អនុញ្ញាត)"), IF(AND(Q2395=FALSE, R2395=FALSE, S2395=FALSE), "ព្យួរទុក (មិនមានទិន្នន័យ)", "ប្រកាសខុស (ព្យួរទុក)"))</f>
        <v/>
      </c>
      <c r="K2395" s="462" t="inlineStr"/>
      <c r="L2395" s="462" t="inlineStr"/>
      <c r="M2395" s="464">
        <f>AH2395</f>
        <v/>
      </c>
      <c r="N2395" s="464">
        <f>IF(W2395&lt;0,AH2395,I2395)</f>
        <v/>
      </c>
      <c r="O2395" s="464">
        <f>I2395-M2395</f>
        <v/>
      </c>
      <c r="P2395" s="462" t="n"/>
      <c r="Q2395" s="462">
        <f>V2395=W2395</f>
        <v/>
      </c>
      <c r="R2395" s="462">
        <f>AND(MONTH(F2395)=MONTH(X2395), YEAR(F2395)=YEAR(X2395))</f>
        <v/>
      </c>
      <c r="S2395" s="462">
        <f>AC2395="L001-901905215"</f>
        <v/>
      </c>
      <c r="T2395" s="464">
        <f>G2395-AH2395</f>
        <v/>
      </c>
      <c r="U2395" s="462" t="n"/>
      <c r="V2395" s="462" t="inlineStr">
        <is>
          <t>21002875</t>
        </is>
      </c>
      <c r="W2395" s="462" t="inlineStr">
        <is>
          <t>21002875</t>
        </is>
      </c>
      <c r="X2395" s="463" t="n">
        <v>44338</v>
      </c>
      <c r="Y2395" s="462" t="inlineStr">
        <is>
          <t>21-002875</t>
        </is>
      </c>
      <c r="Z2395" s="462" t="inlineStr"/>
      <c r="AA2395" s="462" t="inlineStr">
        <is>
          <t>បុគ្គលជាប់អាករ</t>
        </is>
      </c>
      <c r="AB2395" s="462" t="inlineStr">
        <is>
          <t>L001-901905215</t>
        </is>
      </c>
      <c r="AC2395" s="462" t="inlineStr">
        <is>
          <t>វីអ៊ីស៊ិន (ខេមបូឌា) អ៊ិនដាសស្ទ្រី ឯ.ក</t>
        </is>
      </c>
      <c r="AD2395" s="464" t="n">
        <v>268950</v>
      </c>
      <c r="AE2395" s="464" t="n">
        <v>244500</v>
      </c>
      <c r="AF2395" s="464" t="n">
        <v>0</v>
      </c>
      <c r="AG2395" s="464" t="n">
        <v>0</v>
      </c>
      <c r="AH2395" s="464" t="n">
        <v>24450</v>
      </c>
      <c r="AI2395" s="464" t="n">
        <v>0</v>
      </c>
      <c r="AJ2395" s="464" t="n">
        <v>0</v>
      </c>
      <c r="AK2395" s="464" t="n">
        <v>0</v>
      </c>
      <c r="AL2395" s="464" t="n">
        <v>0</v>
      </c>
      <c r="AM2395" s="464" t="n">
        <v>0</v>
      </c>
      <c r="AN2395" s="464" t="n">
        <v>0</v>
      </c>
      <c r="AO2395" s="464" t="n">
        <v>0</v>
      </c>
      <c r="AP2395" s="464" t="n">
        <v>0</v>
      </c>
      <c r="AQ2395" s="462" t="inlineStr"/>
      <c r="AR2395" s="462" t="inlineStr"/>
      <c r="AS2395" s="462" t="inlineStr">
        <is>
          <t>បានប្រកាសពន្ធ</t>
        </is>
      </c>
    </row>
    <row r="2396">
      <c r="A2396" s="461" t="n">
        <v>2388</v>
      </c>
      <c r="B2396" s="462" t="inlineStr">
        <is>
          <t>THC</t>
        </is>
      </c>
      <c r="C2396" s="462" t="inlineStr">
        <is>
          <t>ខូស្កូ ស៊ីបភីង ឡាញ (ខេមបូឌា) ឯ.ក</t>
        </is>
      </c>
      <c r="D2396" s="462" t="inlineStr">
        <is>
          <t>L001-100103383</t>
        </is>
      </c>
      <c r="E2396" s="462" t="inlineStr">
        <is>
          <t>COS2106-06694</t>
        </is>
      </c>
      <c r="F2396" s="463" t="n">
        <v>44348</v>
      </c>
      <c r="G2396" s="464" t="n">
        <v>110840</v>
      </c>
      <c r="H2396" s="462" t="n"/>
      <c r="I2396" s="464">
        <f>G2396</f>
        <v/>
      </c>
      <c r="J2396" s="462">
        <f>IF(AND(Q2396=TRUE, R2396=TRUE, S2396=TRUE), IF(W2396&lt;-0.05, "អនុញ្ញាត (អ្នកផ្គត់ផ្គង់ប្រកាសខ្វះ)", "បានប្រកាស (អនុញ្ញាត)"), IF(AND(Q2396=FALSE, R2396=FALSE, S2396=FALSE), "ព្យួរទុក (មិនមានទិន្នន័យ)", "ប្រកាសខុស (ព្យួរទុក)"))</f>
        <v/>
      </c>
      <c r="K2396" s="462" t="inlineStr"/>
      <c r="L2396" s="462" t="inlineStr"/>
      <c r="M2396" s="464">
        <f>AH2396</f>
        <v/>
      </c>
      <c r="N2396" s="464">
        <f>IF(W2396&lt;0,AH2396,I2396)</f>
        <v/>
      </c>
      <c r="O2396" s="464">
        <f>I2396-M2396</f>
        <v/>
      </c>
      <c r="P2396" s="462" t="n"/>
      <c r="Q2396" s="462">
        <f>V2396=W2396</f>
        <v/>
      </c>
      <c r="R2396" s="462">
        <f>AND(MONTH(F2396)=MONTH(X2396), YEAR(F2396)=YEAR(X2396))</f>
        <v/>
      </c>
      <c r="S2396" s="462">
        <f>AC2396="L001-901905215"</f>
        <v/>
      </c>
      <c r="T2396" s="464">
        <f>G2396-AH2396</f>
        <v/>
      </c>
      <c r="U2396" s="462" t="n"/>
      <c r="V2396" s="462" t="inlineStr">
        <is>
          <t>COS210606694</t>
        </is>
      </c>
      <c r="W2396" s="462" t="inlineStr">
        <is>
          <t>COS210606694</t>
        </is>
      </c>
      <c r="X2396" s="463" t="n">
        <v>44348</v>
      </c>
      <c r="Y2396" s="462" t="inlineStr">
        <is>
          <t>COS2106-06694</t>
        </is>
      </c>
      <c r="Z2396" s="462" t="inlineStr"/>
      <c r="AA2396" s="462" t="inlineStr">
        <is>
          <t>បុគ្គលជាប់អាករ</t>
        </is>
      </c>
      <c r="AB2396" s="462" t="inlineStr">
        <is>
          <t>L001-901905215</t>
        </is>
      </c>
      <c r="AC2396" s="462" t="inlineStr">
        <is>
          <t>វីអ៊ីស៊ិន (ខេមបូឌា) អ៊ិនដាសស្ទ្រី ឯ.ក</t>
        </is>
      </c>
      <c r="AD2396" s="464" t="n">
        <v>1219240</v>
      </c>
      <c r="AE2396" s="464" t="n">
        <v>1108400</v>
      </c>
      <c r="AF2396" s="464" t="n">
        <v>0</v>
      </c>
      <c r="AG2396" s="464" t="n">
        <v>0</v>
      </c>
      <c r="AH2396" s="464" t="n">
        <v>110840</v>
      </c>
      <c r="AI2396" s="464" t="n">
        <v>0</v>
      </c>
      <c r="AJ2396" s="464" t="n">
        <v>0</v>
      </c>
      <c r="AK2396" s="464" t="n">
        <v>0</v>
      </c>
      <c r="AL2396" s="464" t="n">
        <v>0</v>
      </c>
      <c r="AM2396" s="464" t="n">
        <v>0</v>
      </c>
      <c r="AN2396" s="464" t="n">
        <v>0</v>
      </c>
      <c r="AO2396" s="464" t="n">
        <v>0</v>
      </c>
      <c r="AP2396" s="464" t="n">
        <v>0</v>
      </c>
      <c r="AQ2396" s="462" t="inlineStr"/>
      <c r="AR2396" s="462" t="inlineStr">
        <is>
          <t>THC&amp;DOC</t>
        </is>
      </c>
      <c r="AS2396" s="462" t="inlineStr">
        <is>
          <t>បានប្រកាសពន្ធ</t>
        </is>
      </c>
    </row>
    <row r="2397">
      <c r="A2397" s="461" t="n">
        <v>2389</v>
      </c>
      <c r="B2397" s="462" t="inlineStr">
        <is>
          <t>THC</t>
        </is>
      </c>
      <c r="C2397" s="462" t="inlineStr">
        <is>
          <t>ខូស្កូ ស៊ីបភីង ឡាញ (ខេមបូឌា) ឯ.ក</t>
        </is>
      </c>
      <c r="D2397" s="462" t="inlineStr">
        <is>
          <t>L001-100103383</t>
        </is>
      </c>
      <c r="E2397" s="462" t="inlineStr">
        <is>
          <t>COS2105-05736</t>
        </is>
      </c>
      <c r="F2397" s="463" t="n">
        <v>44348</v>
      </c>
      <c r="G2397" s="464" t="n">
        <v>261501</v>
      </c>
      <c r="H2397" s="462" t="n"/>
      <c r="I2397" s="464">
        <f>G2397</f>
        <v/>
      </c>
      <c r="J2397" s="462">
        <f>IF(AND(Q2397=TRUE, R2397=TRUE, S2397=TRUE), IF(W2397&lt;-0.05, "អនុញ្ញាត (អ្នកផ្គត់ផ្គង់ប្រកាសខ្វះ)", "បានប្រកាស (អនុញ្ញាត)"), IF(AND(Q2397=FALSE, R2397=FALSE, S2397=FALSE), "ព្យួរទុក (មិនមានទិន្នន័យ)", "ប្រកាសខុស (ព្យួរទុក)"))</f>
        <v/>
      </c>
      <c r="K2397" s="462" t="inlineStr"/>
      <c r="L2397" s="462" t="inlineStr"/>
      <c r="M2397" s="464">
        <f>AH2397</f>
        <v/>
      </c>
      <c r="N2397" s="464">
        <f>IF(W2397&lt;0,AH2397,I2397)</f>
        <v/>
      </c>
      <c r="O2397" s="464">
        <f>I2397-M2397</f>
        <v/>
      </c>
      <c r="P2397" s="462" t="n"/>
      <c r="Q2397" s="462">
        <f>V2397=W2397</f>
        <v/>
      </c>
      <c r="R2397" s="462">
        <f>AND(MONTH(F2397)=MONTH(X2397), YEAR(F2397)=YEAR(X2397))</f>
        <v/>
      </c>
      <c r="S2397" s="462">
        <f>AC2397="L001-901905215"</f>
        <v/>
      </c>
      <c r="T2397" s="464">
        <f>G2397-AH2397</f>
        <v/>
      </c>
      <c r="U2397" s="462" t="n"/>
      <c r="V2397" s="462" t="inlineStr">
        <is>
          <t>COS210505736</t>
        </is>
      </c>
      <c r="W2397" s="462" t="inlineStr">
        <is>
          <t>COS210505736</t>
        </is>
      </c>
      <c r="X2397" s="463" t="n">
        <v>44319</v>
      </c>
      <c r="Y2397" s="462" t="inlineStr">
        <is>
          <t>COS2105-05736</t>
        </is>
      </c>
      <c r="Z2397" s="462" t="inlineStr"/>
      <c r="AA2397" s="462" t="inlineStr">
        <is>
          <t>បុគ្គលជាប់អាករ</t>
        </is>
      </c>
      <c r="AB2397" s="462" t="inlineStr">
        <is>
          <t>L001-901905215</t>
        </is>
      </c>
      <c r="AC2397" s="462" t="inlineStr">
        <is>
          <t>វីអ៊ីស៊ិន (ខេមបូឌា) អ៊ិនដាសស្ទ្រី ឯ.ក</t>
        </is>
      </c>
      <c r="AD2397" s="464" t="n">
        <v>2876509</v>
      </c>
      <c r="AE2397" s="464" t="n">
        <v>2615008</v>
      </c>
      <c r="AF2397" s="464" t="n">
        <v>0</v>
      </c>
      <c r="AG2397" s="464" t="n">
        <v>0</v>
      </c>
      <c r="AH2397" s="464" t="n">
        <v>261501</v>
      </c>
      <c r="AI2397" s="464" t="n">
        <v>0</v>
      </c>
      <c r="AJ2397" s="464" t="n">
        <v>0</v>
      </c>
      <c r="AK2397" s="464" t="n">
        <v>0</v>
      </c>
      <c r="AL2397" s="464" t="n">
        <v>0</v>
      </c>
      <c r="AM2397" s="464" t="n">
        <v>0</v>
      </c>
      <c r="AN2397" s="464" t="n">
        <v>0</v>
      </c>
      <c r="AO2397" s="464" t="n">
        <v>0</v>
      </c>
      <c r="AP2397" s="464" t="n">
        <v>0</v>
      </c>
      <c r="AQ2397" s="462" t="inlineStr"/>
      <c r="AR2397" s="462" t="inlineStr">
        <is>
          <t>THC&amp;DOC</t>
        </is>
      </c>
      <c r="AS2397" s="462" t="inlineStr">
        <is>
          <t>បានប្រកាសពន្ធ</t>
        </is>
      </c>
    </row>
    <row r="2398">
      <c r="A2398" s="461" t="n">
        <v>2390</v>
      </c>
      <c r="B2398" s="462" t="inlineStr">
        <is>
          <t>Custom Clearance</t>
        </is>
      </c>
      <c r="C2398" s="462" t="inlineStr">
        <is>
          <t>56ប៊ី-លីង សឹបផ្លាយ ឆេន មេនេចម៉ិន ឯ.ក</t>
        </is>
      </c>
      <c r="D2398" s="462" t="inlineStr">
        <is>
          <t>K004-902004795</t>
        </is>
      </c>
      <c r="E2398" s="462" t="inlineStr">
        <is>
          <t>IN202106-0363</t>
        </is>
      </c>
      <c r="F2398" s="463" t="n">
        <v>44377</v>
      </c>
      <c r="G2398" s="464" t="n">
        <v>299513</v>
      </c>
      <c r="H2398" s="462" t="n"/>
      <c r="I2398" s="464">
        <f>G2398</f>
        <v/>
      </c>
      <c r="J2398" s="462">
        <f>IF(AND(Q2398=TRUE, R2398=TRUE, S2398=TRUE), IF(W2398&lt;-0.05, "អនុញ្ញាត (អ្នកផ្គត់ផ្គង់ប្រកាសខ្វះ)", "បានប្រកាស (អនុញ្ញាត)"), IF(AND(Q2398=FALSE, R2398=FALSE, S2398=FALSE), "ព្យួរទុក (មិនមានទិន្នន័យ)", "ប្រកាសខុស (ព្យួរទុក)"))</f>
        <v/>
      </c>
      <c r="K2398" s="462" t="inlineStr"/>
      <c r="L2398" s="462" t="inlineStr"/>
      <c r="M2398" s="464">
        <f>AH2398</f>
        <v/>
      </c>
      <c r="N2398" s="464">
        <f>IF(W2398&lt;0,AH2398,I2398)</f>
        <v/>
      </c>
      <c r="O2398" s="464">
        <f>I2398-M2398</f>
        <v/>
      </c>
      <c r="P2398" s="462" t="n"/>
      <c r="Q2398" s="462">
        <f>V2398=W2398</f>
        <v/>
      </c>
      <c r="R2398" s="462">
        <f>AND(MONTH(F2398)=MONTH(X2398), YEAR(F2398)=YEAR(X2398))</f>
        <v/>
      </c>
      <c r="S2398" s="462">
        <f>AC2398="L001-901905215"</f>
        <v/>
      </c>
      <c r="T2398" s="464">
        <f>G2398-AH2398</f>
        <v/>
      </c>
      <c r="U2398" s="462" t="n"/>
      <c r="V2398" s="462" t="inlineStr">
        <is>
          <t>IN2021060363</t>
        </is>
      </c>
      <c r="W2398" s="462" t="inlineStr">
        <is>
          <t>IN2021060363</t>
        </is>
      </c>
      <c r="X2398" s="463" t="n">
        <v>44377</v>
      </c>
      <c r="Y2398" s="462" t="inlineStr">
        <is>
          <t>IN202106-0363</t>
        </is>
      </c>
      <c r="Z2398" s="462" t="inlineStr"/>
      <c r="AA2398" s="462" t="inlineStr">
        <is>
          <t>បុគ្គលជាប់អាករ</t>
        </is>
      </c>
      <c r="AB2398" s="462" t="inlineStr">
        <is>
          <t>L001-901905215</t>
        </is>
      </c>
      <c r="AC2398" s="462" t="inlineStr">
        <is>
          <t>វីអ៊ីស៊ិន (ខេមបូឌា) អ៊ិនដាសស្ទ្រី ឯ.ក</t>
        </is>
      </c>
      <c r="AD2398" s="464" t="n">
        <v>3294638</v>
      </c>
      <c r="AE2398" s="464" t="n">
        <v>2995125</v>
      </c>
      <c r="AF2398" s="464" t="n">
        <v>0</v>
      </c>
      <c r="AG2398" s="464" t="n">
        <v>0</v>
      </c>
      <c r="AH2398" s="464" t="n">
        <v>299513</v>
      </c>
      <c r="AI2398" s="464" t="n">
        <v>0</v>
      </c>
      <c r="AJ2398" s="464" t="n">
        <v>0</v>
      </c>
      <c r="AK2398" s="464" t="n">
        <v>0</v>
      </c>
      <c r="AL2398" s="464" t="n">
        <v>0</v>
      </c>
      <c r="AM2398" s="464" t="n">
        <v>0</v>
      </c>
      <c r="AN2398" s="464" t="n">
        <v>0</v>
      </c>
      <c r="AO2398" s="464" t="n">
        <v>0</v>
      </c>
      <c r="AP2398" s="464" t="n">
        <v>0</v>
      </c>
      <c r="AQ2398" s="462" t="inlineStr"/>
      <c r="AR2398" s="462" t="inlineStr">
        <is>
          <t>Trucking Fee</t>
        </is>
      </c>
      <c r="AS2398" s="462" t="inlineStr">
        <is>
          <t>បានប្រកាសពន្ធ</t>
        </is>
      </c>
    </row>
    <row r="2399">
      <c r="A2399" s="461" t="n">
        <v>2391</v>
      </c>
      <c r="B2399" s="462" t="inlineStr">
        <is>
          <t>Custom Clearance</t>
        </is>
      </c>
      <c r="C2399" s="462" t="inlineStr">
        <is>
          <t>56ប៊ី-លីង សឹបផ្លាយ ឆេន មេនេចម៉ិន ឯ.ក</t>
        </is>
      </c>
      <c r="D2399" s="462" t="inlineStr">
        <is>
          <t>K004-902004795</t>
        </is>
      </c>
      <c r="E2399" s="462" t="inlineStr">
        <is>
          <t>IN202106-0362</t>
        </is>
      </c>
      <c r="F2399" s="463" t="n">
        <v>44377</v>
      </c>
      <c r="G2399" s="464" t="n">
        <v>270988</v>
      </c>
      <c r="H2399" s="462" t="n"/>
      <c r="I2399" s="464">
        <f>G2399</f>
        <v/>
      </c>
      <c r="J2399" s="462">
        <f>IF(AND(Q2399=TRUE, R2399=TRUE, S2399=TRUE), IF(W2399&lt;-0.05, "អនុញ្ញាត (អ្នកផ្គត់ផ្គង់ប្រកាសខ្វះ)", "បានប្រកាស (អនុញ្ញាត)"), IF(AND(Q2399=FALSE, R2399=FALSE, S2399=FALSE), "ព្យួរទុក (មិនមានទិន្នន័យ)", "ប្រកាសខុស (ព្យួរទុក)"))</f>
        <v/>
      </c>
      <c r="K2399" s="462" t="inlineStr"/>
      <c r="L2399" s="462" t="inlineStr"/>
      <c r="M2399" s="464">
        <f>AH2399</f>
        <v/>
      </c>
      <c r="N2399" s="464">
        <f>IF(W2399&lt;0,AH2399,I2399)</f>
        <v/>
      </c>
      <c r="O2399" s="464">
        <f>I2399-M2399</f>
        <v/>
      </c>
      <c r="P2399" s="462" t="n"/>
      <c r="Q2399" s="462">
        <f>V2399=W2399</f>
        <v/>
      </c>
      <c r="R2399" s="462">
        <f>AND(MONTH(F2399)=MONTH(X2399), YEAR(F2399)=YEAR(X2399))</f>
        <v/>
      </c>
      <c r="S2399" s="462">
        <f>AC2399="L001-901905215"</f>
        <v/>
      </c>
      <c r="T2399" s="464">
        <f>G2399-AH2399</f>
        <v/>
      </c>
      <c r="U2399" s="462" t="n"/>
      <c r="V2399" s="462" t="inlineStr">
        <is>
          <t>IN2021060362</t>
        </is>
      </c>
      <c r="W2399" s="462" t="inlineStr">
        <is>
          <t>IN2021060362</t>
        </is>
      </c>
      <c r="X2399" s="463" t="n">
        <v>44377</v>
      </c>
      <c r="Y2399" s="462" t="inlineStr">
        <is>
          <t>IN202106-0362</t>
        </is>
      </c>
      <c r="Z2399" s="462" t="inlineStr"/>
      <c r="AA2399" s="462" t="inlineStr">
        <is>
          <t>បុគ្គលជាប់អាករ</t>
        </is>
      </c>
      <c r="AB2399" s="462" t="inlineStr">
        <is>
          <t>L001-901905215</t>
        </is>
      </c>
      <c r="AC2399" s="462" t="inlineStr">
        <is>
          <t>វីអ៊ីស៊ិន (ខេមបូឌា) អ៊ិនដាសស្ទ្រី ឯ.ក</t>
        </is>
      </c>
      <c r="AD2399" s="464" t="n">
        <v>2980863</v>
      </c>
      <c r="AE2399" s="464" t="n">
        <v>2709875</v>
      </c>
      <c r="AF2399" s="464" t="n">
        <v>0</v>
      </c>
      <c r="AG2399" s="464" t="n">
        <v>0</v>
      </c>
      <c r="AH2399" s="464" t="n">
        <v>270988</v>
      </c>
      <c r="AI2399" s="464" t="n">
        <v>0</v>
      </c>
      <c r="AJ2399" s="464" t="n">
        <v>0</v>
      </c>
      <c r="AK2399" s="464" t="n">
        <v>0</v>
      </c>
      <c r="AL2399" s="464" t="n">
        <v>0</v>
      </c>
      <c r="AM2399" s="464" t="n">
        <v>0</v>
      </c>
      <c r="AN2399" s="464" t="n">
        <v>0</v>
      </c>
      <c r="AO2399" s="464" t="n">
        <v>0</v>
      </c>
      <c r="AP2399" s="464" t="n">
        <v>0</v>
      </c>
      <c r="AQ2399" s="462" t="inlineStr"/>
      <c r="AR2399" s="462" t="inlineStr">
        <is>
          <t>Trucking Fee</t>
        </is>
      </c>
      <c r="AS2399" s="462" t="inlineStr">
        <is>
          <t>បានប្រកាសពន្ធ</t>
        </is>
      </c>
    </row>
    <row r="2400">
      <c r="A2400" s="461" t="n">
        <v>2392</v>
      </c>
      <c r="B2400" s="462" t="inlineStr">
        <is>
          <t>Custom Clearance</t>
        </is>
      </c>
      <c r="C2400" s="462" t="inlineStr">
        <is>
          <t>56ប៊ី-លីង សឹបផ្លាយ ឆេន មេនេចម៉ិន ឯ.ក</t>
        </is>
      </c>
      <c r="D2400" s="462" t="inlineStr">
        <is>
          <t>K004-902004795</t>
        </is>
      </c>
      <c r="E2400" s="462" t="inlineStr">
        <is>
          <t>IN202106-0361</t>
        </is>
      </c>
      <c r="F2400" s="463" t="n">
        <v>44377</v>
      </c>
      <c r="G2400" s="464" t="n">
        <v>270988</v>
      </c>
      <c r="H2400" s="462" t="n"/>
      <c r="I2400" s="464">
        <f>G2400</f>
        <v/>
      </c>
      <c r="J2400" s="462">
        <f>IF(AND(Q2400=TRUE, R2400=TRUE, S2400=TRUE), IF(W2400&lt;-0.05, "អនុញ្ញាត (អ្នកផ្គត់ផ្គង់ប្រកាសខ្វះ)", "បានប្រកាស (អនុញ្ញាត)"), IF(AND(Q2400=FALSE, R2400=FALSE, S2400=FALSE), "ព្យួរទុក (មិនមានទិន្នន័យ)", "ប្រកាសខុស (ព្យួរទុក)"))</f>
        <v/>
      </c>
      <c r="K2400" s="462" t="inlineStr"/>
      <c r="L2400" s="462" t="inlineStr"/>
      <c r="M2400" s="464">
        <f>AH2400</f>
        <v/>
      </c>
      <c r="N2400" s="464">
        <f>IF(W2400&lt;0,AH2400,I2400)</f>
        <v/>
      </c>
      <c r="O2400" s="464">
        <f>I2400-M2400</f>
        <v/>
      </c>
      <c r="P2400" s="462" t="n"/>
      <c r="Q2400" s="462">
        <f>V2400=W2400</f>
        <v/>
      </c>
      <c r="R2400" s="462">
        <f>AND(MONTH(F2400)=MONTH(X2400), YEAR(F2400)=YEAR(X2400))</f>
        <v/>
      </c>
      <c r="S2400" s="462">
        <f>AC2400="L001-901905215"</f>
        <v/>
      </c>
      <c r="T2400" s="464">
        <f>G2400-AH2400</f>
        <v/>
      </c>
      <c r="U2400" s="462" t="n"/>
      <c r="V2400" s="462" t="inlineStr">
        <is>
          <t>IN2021060361</t>
        </is>
      </c>
      <c r="W2400" s="462" t="inlineStr">
        <is>
          <t>IN2021060361</t>
        </is>
      </c>
      <c r="X2400" s="463" t="n">
        <v>44377</v>
      </c>
      <c r="Y2400" s="462" t="inlineStr">
        <is>
          <t>IN202106-0361</t>
        </is>
      </c>
      <c r="Z2400" s="462" t="inlineStr"/>
      <c r="AA2400" s="462" t="inlineStr">
        <is>
          <t>បុគ្គលជាប់អាករ</t>
        </is>
      </c>
      <c r="AB2400" s="462" t="inlineStr">
        <is>
          <t>L001-901905215</t>
        </is>
      </c>
      <c r="AC2400" s="462" t="inlineStr">
        <is>
          <t>វីអ៊ីស៊ិន (ខេមបូឌា) អ៊ិនដាសស្ទ្រី ឯ.ក</t>
        </is>
      </c>
      <c r="AD2400" s="464" t="n">
        <v>2980863</v>
      </c>
      <c r="AE2400" s="464" t="n">
        <v>2709875</v>
      </c>
      <c r="AF2400" s="464" t="n">
        <v>0</v>
      </c>
      <c r="AG2400" s="464" t="n">
        <v>0</v>
      </c>
      <c r="AH2400" s="464" t="n">
        <v>270988</v>
      </c>
      <c r="AI2400" s="464" t="n">
        <v>0</v>
      </c>
      <c r="AJ2400" s="464" t="n">
        <v>0</v>
      </c>
      <c r="AK2400" s="464" t="n">
        <v>0</v>
      </c>
      <c r="AL2400" s="464" t="n">
        <v>0</v>
      </c>
      <c r="AM2400" s="464" t="n">
        <v>0</v>
      </c>
      <c r="AN2400" s="464" t="n">
        <v>0</v>
      </c>
      <c r="AO2400" s="464" t="n">
        <v>0</v>
      </c>
      <c r="AP2400" s="464" t="n">
        <v>0</v>
      </c>
      <c r="AQ2400" s="462" t="inlineStr"/>
      <c r="AR2400" s="462" t="inlineStr">
        <is>
          <t>Trucking Fee</t>
        </is>
      </c>
      <c r="AS2400" s="462" t="inlineStr">
        <is>
          <t>បានប្រកាសពន្ធ</t>
        </is>
      </c>
    </row>
    <row r="2401">
      <c r="A2401" s="461" t="n">
        <v>2393</v>
      </c>
      <c r="B2401" s="462" t="inlineStr">
        <is>
          <t>Custom Clearance</t>
        </is>
      </c>
      <c r="C2401" s="462" t="inlineStr">
        <is>
          <t>56ប៊ី-លីង សឹបផ្លាយ ឆេន មេនេចម៉ិន ឯ.ក</t>
        </is>
      </c>
      <c r="D2401" s="462" t="inlineStr">
        <is>
          <t>K004-902004795</t>
        </is>
      </c>
      <c r="E2401" s="462" t="inlineStr">
        <is>
          <t>IN202106-0360</t>
        </is>
      </c>
      <c r="F2401" s="463" t="n">
        <v>44377</v>
      </c>
      <c r="G2401" s="464" t="n">
        <v>165038</v>
      </c>
      <c r="H2401" s="462" t="n"/>
      <c r="I2401" s="464">
        <f>G2401</f>
        <v/>
      </c>
      <c r="J2401" s="462">
        <f>IF(AND(Q2401=TRUE, R2401=TRUE, S2401=TRUE), IF(W2401&lt;-0.05, "អនុញ្ញាត (អ្នកផ្គត់ផ្គង់ប្រកាសខ្វះ)", "បានប្រកាស (អនុញ្ញាត)"), IF(AND(Q2401=FALSE, R2401=FALSE, S2401=FALSE), "ព្យួរទុក (មិនមានទិន្នន័យ)", "ប្រកាសខុស (ព្យួរទុក)"))</f>
        <v/>
      </c>
      <c r="K2401" s="462" t="inlineStr"/>
      <c r="L2401" s="462" t="inlineStr"/>
      <c r="M2401" s="464">
        <f>AH2401</f>
        <v/>
      </c>
      <c r="N2401" s="464">
        <f>IF(W2401&lt;0,AH2401,I2401)</f>
        <v/>
      </c>
      <c r="O2401" s="464">
        <f>I2401-M2401</f>
        <v/>
      </c>
      <c r="P2401" s="462" t="n"/>
      <c r="Q2401" s="462">
        <f>V2401=W2401</f>
        <v/>
      </c>
      <c r="R2401" s="462">
        <f>AND(MONTH(F2401)=MONTH(X2401), YEAR(F2401)=YEAR(X2401))</f>
        <v/>
      </c>
      <c r="S2401" s="462">
        <f>AC2401="L001-901905215"</f>
        <v/>
      </c>
      <c r="T2401" s="464">
        <f>G2401-AH2401</f>
        <v/>
      </c>
      <c r="U2401" s="462" t="n"/>
      <c r="V2401" s="462" t="inlineStr">
        <is>
          <t>IN2021060360</t>
        </is>
      </c>
      <c r="W2401" s="462" t="inlineStr">
        <is>
          <t>IN2021060360</t>
        </is>
      </c>
      <c r="X2401" s="463" t="n">
        <v>44377</v>
      </c>
      <c r="Y2401" s="462" t="inlineStr">
        <is>
          <t>IN202106-0360</t>
        </is>
      </c>
      <c r="Z2401" s="462" t="inlineStr"/>
      <c r="AA2401" s="462" t="inlineStr">
        <is>
          <t>បុគ្គលជាប់អាករ</t>
        </is>
      </c>
      <c r="AB2401" s="462" t="inlineStr">
        <is>
          <t>L001-901905215</t>
        </is>
      </c>
      <c r="AC2401" s="462" t="inlineStr">
        <is>
          <t>វីអ៊ីស៊ិន (ខេមបូឌា) អ៊ិនដាសស្ទ្រី ឯ.ក</t>
        </is>
      </c>
      <c r="AD2401" s="464" t="n">
        <v>1815413</v>
      </c>
      <c r="AE2401" s="464" t="n">
        <v>1650375</v>
      </c>
      <c r="AF2401" s="464" t="n">
        <v>0</v>
      </c>
      <c r="AG2401" s="464" t="n">
        <v>0</v>
      </c>
      <c r="AH2401" s="464" t="n">
        <v>165038</v>
      </c>
      <c r="AI2401" s="464" t="n">
        <v>0</v>
      </c>
      <c r="AJ2401" s="464" t="n">
        <v>0</v>
      </c>
      <c r="AK2401" s="464" t="n">
        <v>0</v>
      </c>
      <c r="AL2401" s="464" t="n">
        <v>0</v>
      </c>
      <c r="AM2401" s="464" t="n">
        <v>0</v>
      </c>
      <c r="AN2401" s="464" t="n">
        <v>0</v>
      </c>
      <c r="AO2401" s="464" t="n">
        <v>0</v>
      </c>
      <c r="AP2401" s="464" t="n">
        <v>0</v>
      </c>
      <c r="AQ2401" s="462" t="inlineStr"/>
      <c r="AR2401" s="462" t="inlineStr">
        <is>
          <t>Trucking Fee</t>
        </is>
      </c>
      <c r="AS2401" s="462" t="inlineStr">
        <is>
          <t>បានប្រកាសពន្ធ</t>
        </is>
      </c>
    </row>
    <row r="2402">
      <c r="A2402" s="461" t="n">
        <v>2394</v>
      </c>
      <c r="B2402" s="462" t="inlineStr">
        <is>
          <t>Custom Clearance</t>
        </is>
      </c>
      <c r="C2402" s="462" t="inlineStr">
        <is>
          <t>56ប៊ី-លីង សឹបផ្លាយ ឆេន មេនេចម៉ិន ឯ.ក</t>
        </is>
      </c>
      <c r="D2402" s="462" t="inlineStr">
        <is>
          <t>K004-902004795</t>
        </is>
      </c>
      <c r="E2402" s="462" t="inlineStr">
        <is>
          <t>IN202106-0359</t>
        </is>
      </c>
      <c r="F2402" s="463" t="n">
        <v>44377</v>
      </c>
      <c r="G2402" s="464" t="n">
        <v>299513</v>
      </c>
      <c r="H2402" s="462" t="n"/>
      <c r="I2402" s="464">
        <f>G2402</f>
        <v/>
      </c>
      <c r="J2402" s="462">
        <f>IF(AND(Q2402=TRUE, R2402=TRUE, S2402=TRUE), IF(W2402&lt;-0.05, "អនុញ្ញាត (អ្នកផ្គត់ផ្គង់ប្រកាសខ្វះ)", "បានប្រកាស (អនុញ្ញាត)"), IF(AND(Q2402=FALSE, R2402=FALSE, S2402=FALSE), "ព្យួរទុក (មិនមានទិន្នន័យ)", "ប្រកាសខុស (ព្យួរទុក)"))</f>
        <v/>
      </c>
      <c r="K2402" s="462" t="inlineStr"/>
      <c r="L2402" s="462" t="inlineStr"/>
      <c r="M2402" s="464">
        <f>AH2402</f>
        <v/>
      </c>
      <c r="N2402" s="464">
        <f>IF(W2402&lt;0,AH2402,I2402)</f>
        <v/>
      </c>
      <c r="O2402" s="464">
        <f>I2402-M2402</f>
        <v/>
      </c>
      <c r="P2402" s="462" t="n"/>
      <c r="Q2402" s="462">
        <f>V2402=W2402</f>
        <v/>
      </c>
      <c r="R2402" s="462">
        <f>AND(MONTH(F2402)=MONTH(X2402), YEAR(F2402)=YEAR(X2402))</f>
        <v/>
      </c>
      <c r="S2402" s="462">
        <f>AC2402="L001-901905215"</f>
        <v/>
      </c>
      <c r="T2402" s="464">
        <f>G2402-AH2402</f>
        <v/>
      </c>
      <c r="U2402" s="462" t="n"/>
      <c r="V2402" s="462" t="inlineStr">
        <is>
          <t>IN2021060359</t>
        </is>
      </c>
      <c r="W2402" s="462" t="inlineStr">
        <is>
          <t>IN2021060359</t>
        </is>
      </c>
      <c r="X2402" s="463" t="n">
        <v>44377</v>
      </c>
      <c r="Y2402" s="462" t="inlineStr">
        <is>
          <t>IN202106-0359</t>
        </is>
      </c>
      <c r="Z2402" s="462" t="inlineStr"/>
      <c r="AA2402" s="462" t="inlineStr">
        <is>
          <t>បុគ្គលជាប់អាករ</t>
        </is>
      </c>
      <c r="AB2402" s="462" t="inlineStr">
        <is>
          <t>L001-901905215</t>
        </is>
      </c>
      <c r="AC2402" s="462" t="inlineStr">
        <is>
          <t>វីអ៊ីស៊ិន (ខេមបូឌា) អ៊ិនដាសស្ទ្រី ឯ.ក</t>
        </is>
      </c>
      <c r="AD2402" s="464" t="n">
        <v>3294638</v>
      </c>
      <c r="AE2402" s="464" t="n">
        <v>2995125</v>
      </c>
      <c r="AF2402" s="464" t="n">
        <v>0</v>
      </c>
      <c r="AG2402" s="464" t="n">
        <v>0</v>
      </c>
      <c r="AH2402" s="464" t="n">
        <v>299513</v>
      </c>
      <c r="AI2402" s="464" t="n">
        <v>0</v>
      </c>
      <c r="AJ2402" s="464" t="n">
        <v>0</v>
      </c>
      <c r="AK2402" s="464" t="n">
        <v>0</v>
      </c>
      <c r="AL2402" s="464" t="n">
        <v>0</v>
      </c>
      <c r="AM2402" s="464" t="n">
        <v>0</v>
      </c>
      <c r="AN2402" s="464" t="n">
        <v>0</v>
      </c>
      <c r="AO2402" s="464" t="n">
        <v>0</v>
      </c>
      <c r="AP2402" s="464" t="n">
        <v>0</v>
      </c>
      <c r="AQ2402" s="462" t="inlineStr"/>
      <c r="AR2402" s="462" t="inlineStr">
        <is>
          <t>Trucking Fee</t>
        </is>
      </c>
      <c r="AS2402" s="462" t="inlineStr">
        <is>
          <t>បានប្រកាសពន្ធ</t>
        </is>
      </c>
    </row>
    <row r="2403">
      <c r="A2403" s="461" t="n">
        <v>2395</v>
      </c>
      <c r="B2403" s="462" t="inlineStr">
        <is>
          <t>Custom Clearance</t>
        </is>
      </c>
      <c r="C2403" s="462" t="inlineStr">
        <is>
          <t>56ប៊ី-លីង សឹបផ្លាយ ឆេន មេនេចម៉ិន ឯ.ក</t>
        </is>
      </c>
      <c r="D2403" s="462" t="inlineStr">
        <is>
          <t>K004-902004795</t>
        </is>
      </c>
      <c r="E2403" s="462" t="inlineStr">
        <is>
          <t>IN202106-0358</t>
        </is>
      </c>
      <c r="F2403" s="463" t="n">
        <v>44377</v>
      </c>
      <c r="G2403" s="464" t="n">
        <v>167075</v>
      </c>
      <c r="H2403" s="462" t="n"/>
      <c r="I2403" s="464">
        <f>G2403</f>
        <v/>
      </c>
      <c r="J2403" s="462">
        <f>IF(AND(Q2403=TRUE, R2403=TRUE, S2403=TRUE), IF(W2403&lt;-0.05, "អនុញ្ញាត (អ្នកផ្គត់ផ្គង់ប្រកាសខ្វះ)", "បានប្រកាស (អនុញ្ញាត)"), IF(AND(Q2403=FALSE, R2403=FALSE, S2403=FALSE), "ព្យួរទុក (មិនមានទិន្នន័យ)", "ប្រកាសខុស (ព្យួរទុក)"))</f>
        <v/>
      </c>
      <c r="K2403" s="462" t="inlineStr"/>
      <c r="L2403" s="462" t="inlineStr"/>
      <c r="M2403" s="464">
        <f>AH2403</f>
        <v/>
      </c>
      <c r="N2403" s="464">
        <f>IF(W2403&lt;0,AH2403,I2403)</f>
        <v/>
      </c>
      <c r="O2403" s="464">
        <f>I2403-M2403</f>
        <v/>
      </c>
      <c r="P2403" s="462" t="n"/>
      <c r="Q2403" s="462">
        <f>V2403=W2403</f>
        <v/>
      </c>
      <c r="R2403" s="462">
        <f>AND(MONTH(F2403)=MONTH(X2403), YEAR(F2403)=YEAR(X2403))</f>
        <v/>
      </c>
      <c r="S2403" s="462">
        <f>AC2403="L001-901905215"</f>
        <v/>
      </c>
      <c r="T2403" s="464">
        <f>G2403-AH2403</f>
        <v/>
      </c>
      <c r="U2403" s="462" t="n"/>
      <c r="V2403" s="462" t="inlineStr">
        <is>
          <t>IN2021060358</t>
        </is>
      </c>
      <c r="W2403" s="462" t="inlineStr">
        <is>
          <t>IN2021060358</t>
        </is>
      </c>
      <c r="X2403" s="463" t="n">
        <v>44377</v>
      </c>
      <c r="Y2403" s="462" t="inlineStr">
        <is>
          <t>IN202106-0358</t>
        </is>
      </c>
      <c r="Z2403" s="462" t="inlineStr"/>
      <c r="AA2403" s="462" t="inlineStr">
        <is>
          <t>បុគ្គលជាប់អាករ</t>
        </is>
      </c>
      <c r="AB2403" s="462" t="inlineStr">
        <is>
          <t>L001-901905215</t>
        </is>
      </c>
      <c r="AC2403" s="462" t="inlineStr">
        <is>
          <t>វីអ៊ីស៊ិន (ខេមបូឌា) អ៊ិនដាសស្ទ្រី ឯ.ក</t>
        </is>
      </c>
      <c r="AD2403" s="464" t="n">
        <v>1837825</v>
      </c>
      <c r="AE2403" s="464" t="n">
        <v>1670750</v>
      </c>
      <c r="AF2403" s="464" t="n">
        <v>0</v>
      </c>
      <c r="AG2403" s="464" t="n">
        <v>0</v>
      </c>
      <c r="AH2403" s="464" t="n">
        <v>167075</v>
      </c>
      <c r="AI2403" s="464" t="n">
        <v>0</v>
      </c>
      <c r="AJ2403" s="464" t="n">
        <v>0</v>
      </c>
      <c r="AK2403" s="464" t="n">
        <v>0</v>
      </c>
      <c r="AL2403" s="464" t="n">
        <v>0</v>
      </c>
      <c r="AM2403" s="464" t="n">
        <v>0</v>
      </c>
      <c r="AN2403" s="464" t="n">
        <v>0</v>
      </c>
      <c r="AO2403" s="464" t="n">
        <v>0</v>
      </c>
      <c r="AP2403" s="464" t="n">
        <v>0</v>
      </c>
      <c r="AQ2403" s="462" t="inlineStr"/>
      <c r="AR2403" s="462" t="inlineStr">
        <is>
          <t>Trucking Fee</t>
        </is>
      </c>
      <c r="AS2403" s="462" t="inlineStr">
        <is>
          <t>បានប្រកាសពន្ធ</t>
        </is>
      </c>
    </row>
    <row r="2404">
      <c r="A2404" s="461" t="n">
        <v>2396</v>
      </c>
      <c r="B2404" s="462" t="inlineStr">
        <is>
          <t>Custom Clearance</t>
        </is>
      </c>
      <c r="C2404" s="462" t="inlineStr">
        <is>
          <t>56ប៊ី-លីង សឹបផ្លាយ ឆេន មេនេចម៉ិន ឯ.ក</t>
        </is>
      </c>
      <c r="D2404" s="462" t="inlineStr">
        <is>
          <t>K004-902004795</t>
        </is>
      </c>
      <c r="E2404" s="462" t="inlineStr">
        <is>
          <t>IN202106-0357</t>
        </is>
      </c>
      <c r="F2404" s="463" t="n">
        <v>44377</v>
      </c>
      <c r="G2404" s="464" t="n">
        <v>165038</v>
      </c>
      <c r="H2404" s="462" t="n"/>
      <c r="I2404" s="464">
        <f>G2404</f>
        <v/>
      </c>
      <c r="J2404" s="462">
        <f>IF(AND(Q2404=TRUE, R2404=TRUE, S2404=TRUE), IF(W2404&lt;-0.05, "អនុញ្ញាត (អ្នកផ្គត់ផ្គង់ប្រកាសខ្វះ)", "បានប្រកាស (អនុញ្ញាត)"), IF(AND(Q2404=FALSE, R2404=FALSE, S2404=FALSE), "ព្យួរទុក (មិនមានទិន្នន័យ)", "ប្រកាសខុស (ព្យួរទុក)"))</f>
        <v/>
      </c>
      <c r="K2404" s="462" t="inlineStr"/>
      <c r="L2404" s="462" t="inlineStr"/>
      <c r="M2404" s="464">
        <f>AH2404</f>
        <v/>
      </c>
      <c r="N2404" s="464">
        <f>IF(W2404&lt;0,AH2404,I2404)</f>
        <v/>
      </c>
      <c r="O2404" s="464">
        <f>I2404-M2404</f>
        <v/>
      </c>
      <c r="P2404" s="462" t="n"/>
      <c r="Q2404" s="462">
        <f>V2404=W2404</f>
        <v/>
      </c>
      <c r="R2404" s="462">
        <f>AND(MONTH(F2404)=MONTH(X2404), YEAR(F2404)=YEAR(X2404))</f>
        <v/>
      </c>
      <c r="S2404" s="462">
        <f>AC2404="L001-901905215"</f>
        <v/>
      </c>
      <c r="T2404" s="464">
        <f>G2404-AH2404</f>
        <v/>
      </c>
      <c r="U2404" s="462" t="n"/>
      <c r="V2404" s="462" t="inlineStr">
        <is>
          <t>IN2021060357</t>
        </is>
      </c>
      <c r="W2404" s="462" t="inlineStr">
        <is>
          <t>IN2021060357</t>
        </is>
      </c>
      <c r="X2404" s="463" t="n">
        <v>44377</v>
      </c>
      <c r="Y2404" s="462" t="inlineStr">
        <is>
          <t>IN202106-0357</t>
        </is>
      </c>
      <c r="Z2404" s="462" t="inlineStr"/>
      <c r="AA2404" s="462" t="inlineStr">
        <is>
          <t>បុគ្គលជាប់អាករ</t>
        </is>
      </c>
      <c r="AB2404" s="462" t="inlineStr">
        <is>
          <t>L001-901905215</t>
        </is>
      </c>
      <c r="AC2404" s="462" t="inlineStr">
        <is>
          <t>វីអ៊ីស៊ិន (ខេមបូឌា) អ៊ិនដាសស្ទ្រី ឯ.ក</t>
        </is>
      </c>
      <c r="AD2404" s="464" t="n">
        <v>1815413</v>
      </c>
      <c r="AE2404" s="464" t="n">
        <v>1650375</v>
      </c>
      <c r="AF2404" s="464" t="n">
        <v>0</v>
      </c>
      <c r="AG2404" s="464" t="n">
        <v>0</v>
      </c>
      <c r="AH2404" s="464" t="n">
        <v>165038</v>
      </c>
      <c r="AI2404" s="464" t="n">
        <v>0</v>
      </c>
      <c r="AJ2404" s="464" t="n">
        <v>0</v>
      </c>
      <c r="AK2404" s="464" t="n">
        <v>0</v>
      </c>
      <c r="AL2404" s="464" t="n">
        <v>0</v>
      </c>
      <c r="AM2404" s="464" t="n">
        <v>0</v>
      </c>
      <c r="AN2404" s="464" t="n">
        <v>0</v>
      </c>
      <c r="AO2404" s="464" t="n">
        <v>0</v>
      </c>
      <c r="AP2404" s="464" t="n">
        <v>0</v>
      </c>
      <c r="AQ2404" s="462" t="inlineStr"/>
      <c r="AR2404" s="462" t="inlineStr">
        <is>
          <t>Trucking Fee</t>
        </is>
      </c>
      <c r="AS2404" s="462" t="inlineStr">
        <is>
          <t>បានប្រកាសពន្ធ</t>
        </is>
      </c>
    </row>
    <row r="2405">
      <c r="A2405" s="461" t="n">
        <v>2397</v>
      </c>
      <c r="B2405" s="462" t="inlineStr">
        <is>
          <t>Custom Clearance</t>
        </is>
      </c>
      <c r="C2405" s="462" t="inlineStr">
        <is>
          <t>56ប៊ី-លីង សឹបផ្លាយ ឆេន មេនេចម៉ិន ឯ.ក</t>
        </is>
      </c>
      <c r="D2405" s="462" t="inlineStr">
        <is>
          <t>K004-902004795</t>
        </is>
      </c>
      <c r="E2405" s="462" t="inlineStr">
        <is>
          <t>IN202106-0356</t>
        </is>
      </c>
      <c r="F2405" s="463" t="n">
        <v>44377</v>
      </c>
      <c r="G2405" s="464" t="n">
        <v>270988</v>
      </c>
      <c r="H2405" s="462" t="n"/>
      <c r="I2405" s="464">
        <f>G2405</f>
        <v/>
      </c>
      <c r="J2405" s="462">
        <f>IF(AND(Q2405=TRUE, R2405=TRUE, S2405=TRUE), IF(W2405&lt;-0.05, "អនុញ្ញាត (អ្នកផ្គត់ផ្គង់ប្រកាសខ្វះ)", "បានប្រកាស (អនុញ្ញាត)"), IF(AND(Q2405=FALSE, R2405=FALSE, S2405=FALSE), "ព្យួរទុក (មិនមានទិន្នន័យ)", "ប្រកាសខុស (ព្យួរទុក)"))</f>
        <v/>
      </c>
      <c r="K2405" s="462" t="inlineStr"/>
      <c r="L2405" s="462" t="inlineStr"/>
      <c r="M2405" s="464">
        <f>AH2405</f>
        <v/>
      </c>
      <c r="N2405" s="464">
        <f>IF(W2405&lt;0,AH2405,I2405)</f>
        <v/>
      </c>
      <c r="O2405" s="464">
        <f>I2405-M2405</f>
        <v/>
      </c>
      <c r="P2405" s="462" t="n"/>
      <c r="Q2405" s="462">
        <f>V2405=W2405</f>
        <v/>
      </c>
      <c r="R2405" s="462">
        <f>AND(MONTH(F2405)=MONTH(X2405), YEAR(F2405)=YEAR(X2405))</f>
        <v/>
      </c>
      <c r="S2405" s="462">
        <f>AC2405="L001-901905215"</f>
        <v/>
      </c>
      <c r="T2405" s="464">
        <f>G2405-AH2405</f>
        <v/>
      </c>
      <c r="U2405" s="462" t="n"/>
      <c r="V2405" s="462" t="inlineStr">
        <is>
          <t>IN2021060356</t>
        </is>
      </c>
      <c r="W2405" s="462" t="inlineStr">
        <is>
          <t>IN2021060356</t>
        </is>
      </c>
      <c r="X2405" s="463" t="n">
        <v>44377</v>
      </c>
      <c r="Y2405" s="462" t="inlineStr">
        <is>
          <t>IN202106-0356</t>
        </is>
      </c>
      <c r="Z2405" s="462" t="inlineStr"/>
      <c r="AA2405" s="462" t="inlineStr">
        <is>
          <t>បុគ្គលជាប់អាករ</t>
        </is>
      </c>
      <c r="AB2405" s="462" t="inlineStr">
        <is>
          <t>L001-901905215</t>
        </is>
      </c>
      <c r="AC2405" s="462" t="inlineStr">
        <is>
          <t>វីអ៊ីស៊ិន (ខេមបូឌា) អ៊ិនដាសស្ទ្រី ឯ.ក</t>
        </is>
      </c>
      <c r="AD2405" s="464" t="n">
        <v>2980863</v>
      </c>
      <c r="AE2405" s="464" t="n">
        <v>2709875</v>
      </c>
      <c r="AF2405" s="464" t="n">
        <v>0</v>
      </c>
      <c r="AG2405" s="464" t="n">
        <v>0</v>
      </c>
      <c r="AH2405" s="464" t="n">
        <v>270988</v>
      </c>
      <c r="AI2405" s="464" t="n">
        <v>0</v>
      </c>
      <c r="AJ2405" s="464" t="n">
        <v>0</v>
      </c>
      <c r="AK2405" s="464" t="n">
        <v>0</v>
      </c>
      <c r="AL2405" s="464" t="n">
        <v>0</v>
      </c>
      <c r="AM2405" s="464" t="n">
        <v>0</v>
      </c>
      <c r="AN2405" s="464" t="n">
        <v>0</v>
      </c>
      <c r="AO2405" s="464" t="n">
        <v>0</v>
      </c>
      <c r="AP2405" s="464" t="n">
        <v>0</v>
      </c>
      <c r="AQ2405" s="462" t="inlineStr"/>
      <c r="AR2405" s="462" t="inlineStr">
        <is>
          <t>Trucking Fee</t>
        </is>
      </c>
      <c r="AS2405" s="462" t="inlineStr">
        <is>
          <t>បានប្រកាសពន្ធ</t>
        </is>
      </c>
    </row>
    <row r="2406">
      <c r="A2406" s="461" t="n">
        <v>2398</v>
      </c>
      <c r="B2406" s="462" t="inlineStr">
        <is>
          <t>Custom Clearance</t>
        </is>
      </c>
      <c r="C2406" s="462" t="inlineStr">
        <is>
          <t>56ប៊ី-លីង សឹបផ្លាយ ឆេន មេនេចម៉ិន ឯ.ក</t>
        </is>
      </c>
      <c r="D2406" s="462" t="inlineStr">
        <is>
          <t>K004-902004795</t>
        </is>
      </c>
      <c r="E2406" s="462" t="inlineStr">
        <is>
          <t>IN202106-0355</t>
        </is>
      </c>
      <c r="F2406" s="463" t="n">
        <v>44377</v>
      </c>
      <c r="G2406" s="464" t="n">
        <v>270988</v>
      </c>
      <c r="H2406" s="462" t="n"/>
      <c r="I2406" s="464">
        <f>G2406</f>
        <v/>
      </c>
      <c r="J2406" s="462">
        <f>IF(AND(Q2406=TRUE, R2406=TRUE, S2406=TRUE), IF(W2406&lt;-0.05, "អនុញ្ញាត (អ្នកផ្គត់ផ្គង់ប្រកាសខ្វះ)", "បានប្រកាស (អនុញ្ញាត)"), IF(AND(Q2406=FALSE, R2406=FALSE, S2406=FALSE), "ព្យួរទុក (មិនមានទិន្នន័យ)", "ប្រកាសខុស (ព្យួរទុក)"))</f>
        <v/>
      </c>
      <c r="K2406" s="462" t="inlineStr"/>
      <c r="L2406" s="462" t="inlineStr"/>
      <c r="M2406" s="464">
        <f>AH2406</f>
        <v/>
      </c>
      <c r="N2406" s="464">
        <f>IF(W2406&lt;0,AH2406,I2406)</f>
        <v/>
      </c>
      <c r="O2406" s="464">
        <f>I2406-M2406</f>
        <v/>
      </c>
      <c r="P2406" s="462" t="n"/>
      <c r="Q2406" s="462">
        <f>V2406=W2406</f>
        <v/>
      </c>
      <c r="R2406" s="462">
        <f>AND(MONTH(F2406)=MONTH(X2406), YEAR(F2406)=YEAR(X2406))</f>
        <v/>
      </c>
      <c r="S2406" s="462">
        <f>AC2406="L001-901905215"</f>
        <v/>
      </c>
      <c r="T2406" s="464">
        <f>G2406-AH2406</f>
        <v/>
      </c>
      <c r="U2406" s="462" t="n"/>
      <c r="V2406" s="462" t="inlineStr">
        <is>
          <t>IN2021060355</t>
        </is>
      </c>
      <c r="W2406" s="462" t="inlineStr">
        <is>
          <t>IN2021060355</t>
        </is>
      </c>
      <c r="X2406" s="463" t="n">
        <v>44377</v>
      </c>
      <c r="Y2406" s="462" t="inlineStr">
        <is>
          <t>IN202106-0355</t>
        </is>
      </c>
      <c r="Z2406" s="462" t="inlineStr"/>
      <c r="AA2406" s="462" t="inlineStr">
        <is>
          <t>បុគ្គលជាប់អាករ</t>
        </is>
      </c>
      <c r="AB2406" s="462" t="inlineStr">
        <is>
          <t>L001-901905215</t>
        </is>
      </c>
      <c r="AC2406" s="462" t="inlineStr">
        <is>
          <t>វីអ៊ីស៊ិន (ខេមបូឌា) អ៊ិនដាសស្ទ្រី ឯ.ក</t>
        </is>
      </c>
      <c r="AD2406" s="464" t="n">
        <v>2980863</v>
      </c>
      <c r="AE2406" s="464" t="n">
        <v>2709875</v>
      </c>
      <c r="AF2406" s="464" t="n">
        <v>0</v>
      </c>
      <c r="AG2406" s="464" t="n">
        <v>0</v>
      </c>
      <c r="AH2406" s="464" t="n">
        <v>270988</v>
      </c>
      <c r="AI2406" s="464" t="n">
        <v>0</v>
      </c>
      <c r="AJ2406" s="464" t="n">
        <v>0</v>
      </c>
      <c r="AK2406" s="464" t="n">
        <v>0</v>
      </c>
      <c r="AL2406" s="464" t="n">
        <v>0</v>
      </c>
      <c r="AM2406" s="464" t="n">
        <v>0</v>
      </c>
      <c r="AN2406" s="464" t="n">
        <v>0</v>
      </c>
      <c r="AO2406" s="464" t="n">
        <v>0</v>
      </c>
      <c r="AP2406" s="464" t="n">
        <v>0</v>
      </c>
      <c r="AQ2406" s="462" t="inlineStr"/>
      <c r="AR2406" s="462" t="inlineStr">
        <is>
          <t>Trucking Fee</t>
        </is>
      </c>
      <c r="AS2406" s="462" t="inlineStr">
        <is>
          <t>បានប្រកាសពន្ធ</t>
        </is>
      </c>
    </row>
    <row r="2407">
      <c r="A2407" s="461" t="n">
        <v>2399</v>
      </c>
      <c r="B2407" s="462" t="inlineStr">
        <is>
          <t>Custom Clearance</t>
        </is>
      </c>
      <c r="C2407" s="462" t="inlineStr">
        <is>
          <t>56ប៊ី-លីង សឹបផ្លាយ ឆេន មេនេចម៉ិន ឯ.ក</t>
        </is>
      </c>
      <c r="D2407" s="462" t="inlineStr">
        <is>
          <t>K004-902004795</t>
        </is>
      </c>
      <c r="E2407" s="462" t="inlineStr">
        <is>
          <t>IN202106-0349</t>
        </is>
      </c>
      <c r="F2407" s="463" t="n">
        <v>44377</v>
      </c>
      <c r="G2407" s="464" t="n">
        <v>258763</v>
      </c>
      <c r="H2407" s="462" t="n"/>
      <c r="I2407" s="464">
        <f>G2407</f>
        <v/>
      </c>
      <c r="J2407" s="462">
        <f>IF(AND(Q2407=TRUE, R2407=TRUE, S2407=TRUE), IF(W2407&lt;-0.05, "អនុញ្ញាត (អ្នកផ្គត់ផ្គង់ប្រកាសខ្វះ)", "បានប្រកាស (អនុញ្ញាត)"), IF(AND(Q2407=FALSE, R2407=FALSE, S2407=FALSE), "ព្យួរទុក (មិនមានទិន្នន័យ)", "ប្រកាសខុស (ព្យួរទុក)"))</f>
        <v/>
      </c>
      <c r="K2407" s="462" t="inlineStr"/>
      <c r="L2407" s="462" t="inlineStr"/>
      <c r="M2407" s="464">
        <f>AH2407</f>
        <v/>
      </c>
      <c r="N2407" s="464">
        <f>IF(W2407&lt;0,AH2407,I2407)</f>
        <v/>
      </c>
      <c r="O2407" s="464">
        <f>I2407-M2407</f>
        <v/>
      </c>
      <c r="P2407" s="462" t="n"/>
      <c r="Q2407" s="462">
        <f>V2407=W2407</f>
        <v/>
      </c>
      <c r="R2407" s="462">
        <f>AND(MONTH(F2407)=MONTH(X2407), YEAR(F2407)=YEAR(X2407))</f>
        <v/>
      </c>
      <c r="S2407" s="462">
        <f>AC2407="L001-901905215"</f>
        <v/>
      </c>
      <c r="T2407" s="464">
        <f>G2407-AH2407</f>
        <v/>
      </c>
      <c r="U2407" s="462" t="n"/>
      <c r="V2407" s="462" t="inlineStr">
        <is>
          <t>IN2021060349</t>
        </is>
      </c>
      <c r="W2407" s="462" t="inlineStr">
        <is>
          <t>IN2021060349</t>
        </is>
      </c>
      <c r="X2407" s="463" t="n">
        <v>44377</v>
      </c>
      <c r="Y2407" s="462" t="inlineStr">
        <is>
          <t>IN202106-0349</t>
        </is>
      </c>
      <c r="Z2407" s="462" t="inlineStr"/>
      <c r="AA2407" s="462" t="inlineStr">
        <is>
          <t>បុគ្គលជាប់អាករ</t>
        </is>
      </c>
      <c r="AB2407" s="462" t="inlineStr">
        <is>
          <t>L001-901905215</t>
        </is>
      </c>
      <c r="AC2407" s="462" t="inlineStr">
        <is>
          <t>វីអ៊ីស៊ិន (ខេមបូឌា) អ៊ិនដាសស្ទ្រី ឯ.ក</t>
        </is>
      </c>
      <c r="AD2407" s="464" t="n">
        <v>2846388</v>
      </c>
      <c r="AE2407" s="464" t="n">
        <v>2587625</v>
      </c>
      <c r="AF2407" s="464" t="n">
        <v>0</v>
      </c>
      <c r="AG2407" s="464" t="n">
        <v>0</v>
      </c>
      <c r="AH2407" s="464" t="n">
        <v>258763</v>
      </c>
      <c r="AI2407" s="464" t="n">
        <v>0</v>
      </c>
      <c r="AJ2407" s="464" t="n">
        <v>0</v>
      </c>
      <c r="AK2407" s="464" t="n">
        <v>0</v>
      </c>
      <c r="AL2407" s="464" t="n">
        <v>0</v>
      </c>
      <c r="AM2407" s="464" t="n">
        <v>0</v>
      </c>
      <c r="AN2407" s="464" t="n">
        <v>0</v>
      </c>
      <c r="AO2407" s="464" t="n">
        <v>0</v>
      </c>
      <c r="AP2407" s="464" t="n">
        <v>0</v>
      </c>
      <c r="AQ2407" s="462" t="inlineStr"/>
      <c r="AR2407" s="462" t="inlineStr">
        <is>
          <t>Trucking Fee</t>
        </is>
      </c>
      <c r="AS2407" s="462" t="inlineStr">
        <is>
          <t>បានប្រកាសពន្ធ</t>
        </is>
      </c>
    </row>
    <row r="2408">
      <c r="A2408" s="461" t="n">
        <v>2400</v>
      </c>
      <c r="B2408" s="462" t="inlineStr">
        <is>
          <t>Custom Clearance</t>
        </is>
      </c>
      <c r="C2408" s="462" t="inlineStr">
        <is>
          <t>56ប៊ី-លីង សឹបផ្លាយ ឆេន មេនេចម៉ិន ឯ.ក</t>
        </is>
      </c>
      <c r="D2408" s="462" t="inlineStr">
        <is>
          <t>K004-902004795</t>
        </is>
      </c>
      <c r="E2408" s="462" t="inlineStr">
        <is>
          <t>IN202106-0348</t>
        </is>
      </c>
      <c r="F2408" s="463" t="n">
        <v>44377</v>
      </c>
      <c r="G2408" s="464" t="n">
        <v>313775</v>
      </c>
      <c r="H2408" s="462" t="n"/>
      <c r="I2408" s="464">
        <f>G2408</f>
        <v/>
      </c>
      <c r="J2408" s="462">
        <f>IF(AND(Q2408=TRUE, R2408=TRUE, S2408=TRUE), IF(W2408&lt;-0.05, "អនុញ្ញាត (អ្នកផ្គត់ផ្គង់ប្រកាសខ្វះ)", "បានប្រកាស (អនុញ្ញាត)"), IF(AND(Q2408=FALSE, R2408=FALSE, S2408=FALSE), "ព្យួរទុក (មិនមានទិន្នន័យ)", "ប្រកាសខុស (ព្យួរទុក)"))</f>
        <v/>
      </c>
      <c r="K2408" s="462" t="inlineStr"/>
      <c r="L2408" s="462" t="inlineStr"/>
      <c r="M2408" s="464">
        <f>AH2408</f>
        <v/>
      </c>
      <c r="N2408" s="464">
        <f>IF(W2408&lt;0,AH2408,I2408)</f>
        <v/>
      </c>
      <c r="O2408" s="464">
        <f>I2408-M2408</f>
        <v/>
      </c>
      <c r="P2408" s="462" t="n"/>
      <c r="Q2408" s="462">
        <f>V2408=W2408</f>
        <v/>
      </c>
      <c r="R2408" s="462">
        <f>AND(MONTH(F2408)=MONTH(X2408), YEAR(F2408)=YEAR(X2408))</f>
        <v/>
      </c>
      <c r="S2408" s="462">
        <f>AC2408="L001-901905215"</f>
        <v/>
      </c>
      <c r="T2408" s="464">
        <f>G2408-AH2408</f>
        <v/>
      </c>
      <c r="U2408" s="462" t="n"/>
      <c r="V2408" s="462" t="inlineStr">
        <is>
          <t>IN2021060348</t>
        </is>
      </c>
      <c r="W2408" s="462" t="inlineStr">
        <is>
          <t>IN2021060348</t>
        </is>
      </c>
      <c r="X2408" s="463" t="n">
        <v>44377</v>
      </c>
      <c r="Y2408" s="462" t="inlineStr">
        <is>
          <t>IN202106-0348</t>
        </is>
      </c>
      <c r="Z2408" s="462" t="inlineStr"/>
      <c r="AA2408" s="462" t="inlineStr">
        <is>
          <t>បុគ្គលជាប់អាករ</t>
        </is>
      </c>
      <c r="AB2408" s="462" t="inlineStr">
        <is>
          <t>L001-901905215</t>
        </is>
      </c>
      <c r="AC2408" s="462" t="inlineStr">
        <is>
          <t>វីអ៊ីស៊ិន (ខេមបូឌា) អ៊ិនដាសស្ទ្រី ឯ.ក</t>
        </is>
      </c>
      <c r="AD2408" s="464" t="n">
        <v>3451525</v>
      </c>
      <c r="AE2408" s="464" t="n">
        <v>3137750</v>
      </c>
      <c r="AF2408" s="464" t="n">
        <v>0</v>
      </c>
      <c r="AG2408" s="464" t="n">
        <v>0</v>
      </c>
      <c r="AH2408" s="464" t="n">
        <v>313775</v>
      </c>
      <c r="AI2408" s="464" t="n">
        <v>0</v>
      </c>
      <c r="AJ2408" s="464" t="n">
        <v>0</v>
      </c>
      <c r="AK2408" s="464" t="n">
        <v>0</v>
      </c>
      <c r="AL2408" s="464" t="n">
        <v>0</v>
      </c>
      <c r="AM2408" s="464" t="n">
        <v>0</v>
      </c>
      <c r="AN2408" s="464" t="n">
        <v>0</v>
      </c>
      <c r="AO2408" s="464" t="n">
        <v>0</v>
      </c>
      <c r="AP2408" s="464" t="n">
        <v>0</v>
      </c>
      <c r="AQ2408" s="462" t="inlineStr"/>
      <c r="AR2408" s="462" t="inlineStr">
        <is>
          <t>Trucking Fee</t>
        </is>
      </c>
      <c r="AS2408" s="462" t="inlineStr">
        <is>
          <t>បានប្រកាសពន្ធ</t>
        </is>
      </c>
    </row>
    <row r="2409">
      <c r="A2409" s="461" t="n">
        <v>2401</v>
      </c>
      <c r="B2409" s="462" t="inlineStr">
        <is>
          <t>Custom Clearance</t>
        </is>
      </c>
      <c r="C2409" s="462" t="inlineStr">
        <is>
          <t>56ប៊ី-លីង សឹបផ្លាយ ឆេន មេនេចម៉ិន ឯ.ក</t>
        </is>
      </c>
      <c r="D2409" s="462" t="inlineStr">
        <is>
          <t>K004-902004795</t>
        </is>
      </c>
      <c r="E2409" s="462" t="inlineStr">
        <is>
          <t>IN202106-0347</t>
        </is>
      </c>
      <c r="F2409" s="463" t="n">
        <v>44377</v>
      </c>
      <c r="G2409" s="464" t="n">
        <v>167075</v>
      </c>
      <c r="H2409" s="462" t="n"/>
      <c r="I2409" s="464">
        <f>G2409</f>
        <v/>
      </c>
      <c r="J2409" s="462">
        <f>IF(AND(Q2409=TRUE, R2409=TRUE, S2409=TRUE), IF(W2409&lt;-0.05, "អនុញ្ញាត (អ្នកផ្គត់ផ្គង់ប្រកាសខ្វះ)", "បានប្រកាស (អនុញ្ញាត)"), IF(AND(Q2409=FALSE, R2409=FALSE, S2409=FALSE), "ព្យួរទុក (មិនមានទិន្នន័យ)", "ប្រកាសខុស (ព្យួរទុក)"))</f>
        <v/>
      </c>
      <c r="K2409" s="462" t="inlineStr"/>
      <c r="L2409" s="462" t="inlineStr"/>
      <c r="M2409" s="464">
        <f>AH2409</f>
        <v/>
      </c>
      <c r="N2409" s="464">
        <f>IF(W2409&lt;0,AH2409,I2409)</f>
        <v/>
      </c>
      <c r="O2409" s="464">
        <f>I2409-M2409</f>
        <v/>
      </c>
      <c r="P2409" s="462" t="n"/>
      <c r="Q2409" s="462">
        <f>V2409=W2409</f>
        <v/>
      </c>
      <c r="R2409" s="462">
        <f>AND(MONTH(F2409)=MONTH(X2409), YEAR(F2409)=YEAR(X2409))</f>
        <v/>
      </c>
      <c r="S2409" s="462">
        <f>AC2409="L001-901905215"</f>
        <v/>
      </c>
      <c r="T2409" s="464">
        <f>G2409-AH2409</f>
        <v/>
      </c>
      <c r="U2409" s="462" t="n"/>
      <c r="V2409" s="462" t="inlineStr">
        <is>
          <t>IN2021060347</t>
        </is>
      </c>
      <c r="W2409" s="462" t="inlineStr">
        <is>
          <t>IN2021060347</t>
        </is>
      </c>
      <c r="X2409" s="463" t="n">
        <v>44377</v>
      </c>
      <c r="Y2409" s="462" t="inlineStr">
        <is>
          <t>IN202106-0347</t>
        </is>
      </c>
      <c r="Z2409" s="462" t="inlineStr"/>
      <c r="AA2409" s="462" t="inlineStr">
        <is>
          <t>បុគ្គលជាប់អាករ</t>
        </is>
      </c>
      <c r="AB2409" s="462" t="inlineStr">
        <is>
          <t>L001-901905215</t>
        </is>
      </c>
      <c r="AC2409" s="462" t="inlineStr">
        <is>
          <t>វីអ៊ីស៊ិន (ខេមបូឌា) អ៊ិនដាសស្ទ្រី ឯ.ក</t>
        </is>
      </c>
      <c r="AD2409" s="464" t="n">
        <v>1837825</v>
      </c>
      <c r="AE2409" s="464" t="n">
        <v>1670750</v>
      </c>
      <c r="AF2409" s="464" t="n">
        <v>0</v>
      </c>
      <c r="AG2409" s="464" t="n">
        <v>0</v>
      </c>
      <c r="AH2409" s="464" t="n">
        <v>167075</v>
      </c>
      <c r="AI2409" s="464" t="n">
        <v>0</v>
      </c>
      <c r="AJ2409" s="464" t="n">
        <v>0</v>
      </c>
      <c r="AK2409" s="464" t="n">
        <v>0</v>
      </c>
      <c r="AL2409" s="464" t="n">
        <v>0</v>
      </c>
      <c r="AM2409" s="464" t="n">
        <v>0</v>
      </c>
      <c r="AN2409" s="464" t="n">
        <v>0</v>
      </c>
      <c r="AO2409" s="464" t="n">
        <v>0</v>
      </c>
      <c r="AP2409" s="464" t="n">
        <v>0</v>
      </c>
      <c r="AQ2409" s="462" t="inlineStr"/>
      <c r="AR2409" s="462" t="inlineStr">
        <is>
          <t>Trucking Fee</t>
        </is>
      </c>
      <c r="AS2409" s="462" t="inlineStr">
        <is>
          <t>បានប្រកាសពន្ធ</t>
        </is>
      </c>
    </row>
    <row r="2410">
      <c r="A2410" s="461" t="n">
        <v>2402</v>
      </c>
      <c r="B2410" s="462" t="inlineStr">
        <is>
          <t>Custom Clearance and Trucking Fee</t>
        </is>
      </c>
      <c r="C2410" s="462" t="inlineStr">
        <is>
          <t>56ប៊ី-លីង សឹបផ្លាយ ឆេន មេនេចម៉ិន ឯ.ក</t>
        </is>
      </c>
      <c r="D2410" s="462" t="inlineStr">
        <is>
          <t>K004-902004795</t>
        </is>
      </c>
      <c r="E2410" s="462" t="inlineStr">
        <is>
          <t>IN202106-0346</t>
        </is>
      </c>
      <c r="F2410" s="463" t="n">
        <v>44377</v>
      </c>
      <c r="G2410" s="464" t="n">
        <v>270988</v>
      </c>
      <c r="H2410" s="462" t="n"/>
      <c r="I2410" s="464">
        <f>G2410</f>
        <v/>
      </c>
      <c r="J2410" s="462">
        <f>IF(AND(Q2410=TRUE, R2410=TRUE, S2410=TRUE), IF(W2410&lt;-0.05, "អនុញ្ញាត (អ្នកផ្គត់ផ្គង់ប្រកាសខ្វះ)", "បានប្រកាស (អនុញ្ញាត)"), IF(AND(Q2410=FALSE, R2410=FALSE, S2410=FALSE), "ព្យួរទុក (មិនមានទិន្នន័យ)", "ប្រកាសខុស (ព្យួរទុក)"))</f>
        <v/>
      </c>
      <c r="K2410" s="462" t="inlineStr"/>
      <c r="L2410" s="462" t="inlineStr"/>
      <c r="M2410" s="464">
        <f>AH2410</f>
        <v/>
      </c>
      <c r="N2410" s="464">
        <f>IF(W2410&lt;0,AH2410,I2410)</f>
        <v/>
      </c>
      <c r="O2410" s="464">
        <f>I2410-M2410</f>
        <v/>
      </c>
      <c r="P2410" s="462" t="n"/>
      <c r="Q2410" s="462">
        <f>V2410=W2410</f>
        <v/>
      </c>
      <c r="R2410" s="462">
        <f>AND(MONTH(F2410)=MONTH(X2410), YEAR(F2410)=YEAR(X2410))</f>
        <v/>
      </c>
      <c r="S2410" s="462">
        <f>AC2410="L001-901905215"</f>
        <v/>
      </c>
      <c r="T2410" s="464">
        <f>G2410-AH2410</f>
        <v/>
      </c>
      <c r="U2410" s="462" t="n"/>
      <c r="V2410" s="462" t="inlineStr">
        <is>
          <t>IN2021060346</t>
        </is>
      </c>
      <c r="W2410" s="462" t="inlineStr">
        <is>
          <t>IN2021060346</t>
        </is>
      </c>
      <c r="X2410" s="463" t="n">
        <v>44377</v>
      </c>
      <c r="Y2410" s="462" t="inlineStr">
        <is>
          <t>IN202106-0346</t>
        </is>
      </c>
      <c r="Z2410" s="462" t="inlineStr"/>
      <c r="AA2410" s="462" t="inlineStr">
        <is>
          <t>បុគ្គលជាប់អាករ</t>
        </is>
      </c>
      <c r="AB2410" s="462" t="inlineStr">
        <is>
          <t>L001-901905215</t>
        </is>
      </c>
      <c r="AC2410" s="462" t="inlineStr">
        <is>
          <t>វីអ៊ីស៊ិន (ខេមបូឌា) អ៊ិនដាសស្ទ្រី ឯ.ក</t>
        </is>
      </c>
      <c r="AD2410" s="464" t="n">
        <v>2980863</v>
      </c>
      <c r="AE2410" s="464" t="n">
        <v>2709875</v>
      </c>
      <c r="AF2410" s="464" t="n">
        <v>0</v>
      </c>
      <c r="AG2410" s="464" t="n">
        <v>0</v>
      </c>
      <c r="AH2410" s="464" t="n">
        <v>270988</v>
      </c>
      <c r="AI2410" s="464" t="n">
        <v>0</v>
      </c>
      <c r="AJ2410" s="464" t="n">
        <v>0</v>
      </c>
      <c r="AK2410" s="464" t="n">
        <v>0</v>
      </c>
      <c r="AL2410" s="464" t="n">
        <v>0</v>
      </c>
      <c r="AM2410" s="464" t="n">
        <v>0</v>
      </c>
      <c r="AN2410" s="464" t="n">
        <v>0</v>
      </c>
      <c r="AO2410" s="464" t="n">
        <v>0</v>
      </c>
      <c r="AP2410" s="464" t="n">
        <v>0</v>
      </c>
      <c r="AQ2410" s="462" t="inlineStr"/>
      <c r="AR2410" s="462" t="inlineStr">
        <is>
          <t>Trucking Fee</t>
        </is>
      </c>
      <c r="AS2410" s="462" t="inlineStr">
        <is>
          <t>បានប្រកាសពន្ធ</t>
        </is>
      </c>
    </row>
    <row r="2411">
      <c r="A2411" s="461" t="n">
        <v>2403</v>
      </c>
      <c r="B2411" s="462" t="inlineStr">
        <is>
          <t>Custom Clearance and Trucking Fee</t>
        </is>
      </c>
      <c r="C2411" s="462" t="inlineStr">
        <is>
          <t>56ប៊ី-លីង សឹបផ្លាយ ឆេន មេនេចម៉ិន ឯ.ក</t>
        </is>
      </c>
      <c r="D2411" s="462" t="inlineStr">
        <is>
          <t>K004-902004795</t>
        </is>
      </c>
      <c r="E2411" s="462" t="inlineStr">
        <is>
          <t>IN202106-0345</t>
        </is>
      </c>
      <c r="F2411" s="463" t="n">
        <v>44377</v>
      </c>
      <c r="G2411" s="464" t="n">
        <v>912800</v>
      </c>
      <c r="H2411" s="462" t="n"/>
      <c r="I2411" s="464">
        <f>G2411</f>
        <v/>
      </c>
      <c r="J2411" s="462">
        <f>IF(AND(Q2411=TRUE, R2411=TRUE, S2411=TRUE), IF(W2411&lt;-0.05, "អនុញ្ញាត (អ្នកផ្គត់ផ្គង់ប្រកាសខ្វះ)", "បានប្រកាស (អនុញ្ញាត)"), IF(AND(Q2411=FALSE, R2411=FALSE, S2411=FALSE), "ព្យួរទុក (មិនមានទិន្នន័យ)", "ប្រកាសខុស (ព្យួរទុក)"))</f>
        <v/>
      </c>
      <c r="K2411" s="462" t="inlineStr"/>
      <c r="L2411" s="462" t="inlineStr"/>
      <c r="M2411" s="464">
        <f>AH2411</f>
        <v/>
      </c>
      <c r="N2411" s="464">
        <f>IF(W2411&lt;0,AH2411,I2411)</f>
        <v/>
      </c>
      <c r="O2411" s="464">
        <f>I2411-M2411</f>
        <v/>
      </c>
      <c r="P2411" s="462" t="n"/>
      <c r="Q2411" s="462">
        <f>V2411=W2411</f>
        <v/>
      </c>
      <c r="R2411" s="462">
        <f>AND(MONTH(F2411)=MONTH(X2411), YEAR(F2411)=YEAR(X2411))</f>
        <v/>
      </c>
      <c r="S2411" s="462">
        <f>AC2411="L001-901905215"</f>
        <v/>
      </c>
      <c r="T2411" s="464">
        <f>G2411-AH2411</f>
        <v/>
      </c>
      <c r="U2411" s="462" t="n"/>
      <c r="V2411" s="462" t="inlineStr">
        <is>
          <t>IN2021060345</t>
        </is>
      </c>
      <c r="W2411" s="462" t="inlineStr">
        <is>
          <t>IN2021060345</t>
        </is>
      </c>
      <c r="X2411" s="463" t="n">
        <v>44377</v>
      </c>
      <c r="Y2411" s="462" t="inlineStr">
        <is>
          <t>IN202106-0345</t>
        </is>
      </c>
      <c r="Z2411" s="462" t="inlineStr"/>
      <c r="AA2411" s="462" t="inlineStr">
        <is>
          <t>បុគ្គលជាប់អាករ</t>
        </is>
      </c>
      <c r="AB2411" s="462" t="inlineStr">
        <is>
          <t>L001-901905215</t>
        </is>
      </c>
      <c r="AC2411" s="462" t="inlineStr">
        <is>
          <t>វីអ៊ីស៊ិន (ខេមបូឌា) អ៊ិនដាសស្ទ្រី ឯ.ក</t>
        </is>
      </c>
      <c r="AD2411" s="464" t="n">
        <v>10040800</v>
      </c>
      <c r="AE2411" s="464" t="n">
        <v>9128000</v>
      </c>
      <c r="AF2411" s="464" t="n">
        <v>0</v>
      </c>
      <c r="AG2411" s="464" t="n">
        <v>0</v>
      </c>
      <c r="AH2411" s="464" t="n">
        <v>912800</v>
      </c>
      <c r="AI2411" s="464" t="n">
        <v>0</v>
      </c>
      <c r="AJ2411" s="464" t="n">
        <v>0</v>
      </c>
      <c r="AK2411" s="464" t="n">
        <v>0</v>
      </c>
      <c r="AL2411" s="464" t="n">
        <v>0</v>
      </c>
      <c r="AM2411" s="464" t="n">
        <v>0</v>
      </c>
      <c r="AN2411" s="464" t="n">
        <v>0</v>
      </c>
      <c r="AO2411" s="464" t="n">
        <v>0</v>
      </c>
      <c r="AP2411" s="464" t="n">
        <v>0</v>
      </c>
      <c r="AQ2411" s="462" t="inlineStr"/>
      <c r="AR2411" s="462" t="inlineStr">
        <is>
          <t>Trucking Fee</t>
        </is>
      </c>
      <c r="AS2411" s="462" t="inlineStr">
        <is>
          <t>បានប្រកាសពន្ធ</t>
        </is>
      </c>
    </row>
    <row r="2412">
      <c r="A2412" s="461" t="n">
        <v>2404</v>
      </c>
      <c r="B2412" s="462" t="inlineStr">
        <is>
          <t>Custom Clearance and Trucking Fee</t>
        </is>
      </c>
      <c r="C2412" s="462" t="inlineStr">
        <is>
          <t>56ប៊ី-លីង សឹបផ្លាយ ឆេន មេនេចម៉ិន ឯ.ក</t>
        </is>
      </c>
      <c r="D2412" s="462" t="inlineStr">
        <is>
          <t>K004-902004795</t>
        </is>
      </c>
      <c r="E2412" s="462" t="inlineStr">
        <is>
          <t>IN202106-0344</t>
        </is>
      </c>
      <c r="F2412" s="463" t="n">
        <v>44377</v>
      </c>
      <c r="G2412" s="464" t="n">
        <v>270988</v>
      </c>
      <c r="H2412" s="462" t="n"/>
      <c r="I2412" s="464">
        <f>G2412</f>
        <v/>
      </c>
      <c r="J2412" s="462">
        <f>IF(AND(Q2412=TRUE, R2412=TRUE, S2412=TRUE), IF(W2412&lt;-0.05, "អនុញ្ញាត (អ្នកផ្គត់ផ្គង់ប្រកាសខ្វះ)", "បានប្រកាស (អនុញ្ញាត)"), IF(AND(Q2412=FALSE, R2412=FALSE, S2412=FALSE), "ព្យួរទុក (មិនមានទិន្នន័យ)", "ប្រកាសខុស (ព្យួរទុក)"))</f>
        <v/>
      </c>
      <c r="K2412" s="462" t="inlineStr"/>
      <c r="L2412" s="462" t="inlineStr"/>
      <c r="M2412" s="464">
        <f>AH2412</f>
        <v/>
      </c>
      <c r="N2412" s="464">
        <f>IF(W2412&lt;0,AH2412,I2412)</f>
        <v/>
      </c>
      <c r="O2412" s="464">
        <f>I2412-M2412</f>
        <v/>
      </c>
      <c r="P2412" s="462" t="n"/>
      <c r="Q2412" s="462">
        <f>V2412=W2412</f>
        <v/>
      </c>
      <c r="R2412" s="462">
        <f>AND(MONTH(F2412)=MONTH(X2412), YEAR(F2412)=YEAR(X2412))</f>
        <v/>
      </c>
      <c r="S2412" s="462">
        <f>AC2412="L001-901905215"</f>
        <v/>
      </c>
      <c r="T2412" s="464">
        <f>G2412-AH2412</f>
        <v/>
      </c>
      <c r="U2412" s="462" t="n"/>
      <c r="V2412" s="462" t="inlineStr">
        <is>
          <t>IN2021060344</t>
        </is>
      </c>
      <c r="W2412" s="462" t="inlineStr">
        <is>
          <t>IN2021060344</t>
        </is>
      </c>
      <c r="X2412" s="463" t="n">
        <v>44377</v>
      </c>
      <c r="Y2412" s="462" t="inlineStr">
        <is>
          <t>IN202106-0344</t>
        </is>
      </c>
      <c r="Z2412" s="462" t="inlineStr"/>
      <c r="AA2412" s="462" t="inlineStr">
        <is>
          <t>បុគ្គលជាប់អាករ</t>
        </is>
      </c>
      <c r="AB2412" s="462" t="inlineStr">
        <is>
          <t>L001-901905215</t>
        </is>
      </c>
      <c r="AC2412" s="462" t="inlineStr">
        <is>
          <t>វីអ៊ីស៊ិន (ខេមបូឌា) អ៊ិនដាសស្ទ្រី ឯ.ក</t>
        </is>
      </c>
      <c r="AD2412" s="464" t="n">
        <v>2980863</v>
      </c>
      <c r="AE2412" s="464" t="n">
        <v>2709875</v>
      </c>
      <c r="AF2412" s="464" t="n">
        <v>0</v>
      </c>
      <c r="AG2412" s="464" t="n">
        <v>0</v>
      </c>
      <c r="AH2412" s="464" t="n">
        <v>270988</v>
      </c>
      <c r="AI2412" s="464" t="n">
        <v>0</v>
      </c>
      <c r="AJ2412" s="464" t="n">
        <v>0</v>
      </c>
      <c r="AK2412" s="464" t="n">
        <v>0</v>
      </c>
      <c r="AL2412" s="464" t="n">
        <v>0</v>
      </c>
      <c r="AM2412" s="464" t="n">
        <v>0</v>
      </c>
      <c r="AN2412" s="464" t="n">
        <v>0</v>
      </c>
      <c r="AO2412" s="464" t="n">
        <v>0</v>
      </c>
      <c r="AP2412" s="464" t="n">
        <v>0</v>
      </c>
      <c r="AQ2412" s="462" t="inlineStr"/>
      <c r="AR2412" s="462" t="inlineStr">
        <is>
          <t>Trucking Fee</t>
        </is>
      </c>
      <c r="AS2412" s="462" t="inlineStr">
        <is>
          <t>បានប្រកាសពន្ធ</t>
        </is>
      </c>
    </row>
    <row r="2413">
      <c r="A2413" s="461" t="n">
        <v>2405</v>
      </c>
      <c r="B2413" s="462" t="inlineStr">
        <is>
          <t>Custom Clearance and Trucking Fee</t>
        </is>
      </c>
      <c r="C2413" s="462" t="inlineStr">
        <is>
          <t>56ប៊ី-លីង សឹបផ្លាយ ឆេន មេនេចម៉ិន ឯ.ក</t>
        </is>
      </c>
      <c r="D2413" s="462" t="inlineStr">
        <is>
          <t>K004-902004795</t>
        </is>
      </c>
      <c r="E2413" s="462" t="inlineStr">
        <is>
          <t>IN202106-0343</t>
        </is>
      </c>
      <c r="F2413" s="463" t="n">
        <v>44377</v>
      </c>
      <c r="G2413" s="464" t="n">
        <v>165038</v>
      </c>
      <c r="H2413" s="462" t="n"/>
      <c r="I2413" s="464">
        <f>G2413</f>
        <v/>
      </c>
      <c r="J2413" s="462">
        <f>IF(AND(Q2413=TRUE, R2413=TRUE, S2413=TRUE), IF(W2413&lt;-0.05, "អនុញ្ញាត (អ្នកផ្គត់ផ្គង់ប្រកាសខ្វះ)", "បានប្រកាស (អនុញ្ញាត)"), IF(AND(Q2413=FALSE, R2413=FALSE, S2413=FALSE), "ព្យួរទុក (មិនមានទិន្នន័យ)", "ប្រកាសខុស (ព្យួរទុក)"))</f>
        <v/>
      </c>
      <c r="K2413" s="462" t="inlineStr"/>
      <c r="L2413" s="462" t="inlineStr"/>
      <c r="M2413" s="464">
        <f>AH2413</f>
        <v/>
      </c>
      <c r="N2413" s="464">
        <f>IF(W2413&lt;0,AH2413,I2413)</f>
        <v/>
      </c>
      <c r="O2413" s="464">
        <f>I2413-M2413</f>
        <v/>
      </c>
      <c r="P2413" s="462" t="n"/>
      <c r="Q2413" s="462">
        <f>V2413=W2413</f>
        <v/>
      </c>
      <c r="R2413" s="462">
        <f>AND(MONTH(F2413)=MONTH(X2413), YEAR(F2413)=YEAR(X2413))</f>
        <v/>
      </c>
      <c r="S2413" s="462">
        <f>AC2413="L001-901905215"</f>
        <v/>
      </c>
      <c r="T2413" s="464">
        <f>G2413-AH2413</f>
        <v/>
      </c>
      <c r="U2413" s="462" t="n"/>
      <c r="V2413" s="462" t="inlineStr">
        <is>
          <t>IN2021060343</t>
        </is>
      </c>
      <c r="W2413" s="462" t="inlineStr">
        <is>
          <t>IN2021060343</t>
        </is>
      </c>
      <c r="X2413" s="463" t="n">
        <v>44377</v>
      </c>
      <c r="Y2413" s="462" t="inlineStr">
        <is>
          <t>IN202106-0343</t>
        </is>
      </c>
      <c r="Z2413" s="462" t="inlineStr"/>
      <c r="AA2413" s="462" t="inlineStr">
        <is>
          <t>បុគ្គលជាប់អាករ</t>
        </is>
      </c>
      <c r="AB2413" s="462" t="inlineStr">
        <is>
          <t>L001-901905215</t>
        </is>
      </c>
      <c r="AC2413" s="462" t="inlineStr">
        <is>
          <t>វីអ៊ីស៊ិន (ខេមបូឌា) អ៊ិនដាសស្ទ្រី ឯ.ក</t>
        </is>
      </c>
      <c r="AD2413" s="464" t="n">
        <v>1815413</v>
      </c>
      <c r="AE2413" s="464" t="n">
        <v>1650375</v>
      </c>
      <c r="AF2413" s="464" t="n">
        <v>0</v>
      </c>
      <c r="AG2413" s="464" t="n">
        <v>0</v>
      </c>
      <c r="AH2413" s="464" t="n">
        <v>165038</v>
      </c>
      <c r="AI2413" s="464" t="n">
        <v>0</v>
      </c>
      <c r="AJ2413" s="464" t="n">
        <v>0</v>
      </c>
      <c r="AK2413" s="464" t="n">
        <v>0</v>
      </c>
      <c r="AL2413" s="464" t="n">
        <v>0</v>
      </c>
      <c r="AM2413" s="464" t="n">
        <v>0</v>
      </c>
      <c r="AN2413" s="464" t="n">
        <v>0</v>
      </c>
      <c r="AO2413" s="464" t="n">
        <v>0</v>
      </c>
      <c r="AP2413" s="464" t="n">
        <v>0</v>
      </c>
      <c r="AQ2413" s="462" t="inlineStr"/>
      <c r="AR2413" s="462" t="inlineStr">
        <is>
          <t>Trucking Fee</t>
        </is>
      </c>
      <c r="AS2413" s="462" t="inlineStr">
        <is>
          <t>បានប្រកាសពន្ធ</t>
        </is>
      </c>
    </row>
    <row r="2414">
      <c r="A2414" s="461" t="n">
        <v>2406</v>
      </c>
      <c r="B2414" s="462" t="inlineStr">
        <is>
          <t>G40 PET Blister</t>
        </is>
      </c>
      <c r="C2414" s="462" t="inlineStr">
        <is>
          <t>ខេមបូឌាន វ៉ាយភីស៊ី ត្រេឌីង ឯ.ក</t>
        </is>
      </c>
      <c r="D2414" s="462" t="inlineStr">
        <is>
          <t>B108-901904896</t>
        </is>
      </c>
      <c r="E2414" s="462" t="inlineStr">
        <is>
          <t>YPC2021/06-0010</t>
        </is>
      </c>
      <c r="F2414" s="463" t="n">
        <v>44376</v>
      </c>
      <c r="G2414" s="464" t="n">
        <v>2648750</v>
      </c>
      <c r="H2414" s="462" t="n"/>
      <c r="I2414" s="464">
        <f>G2414</f>
        <v/>
      </c>
      <c r="J2414" s="462">
        <f>IF(AND(Q2414=TRUE, R2414=TRUE, S2414=TRUE), IF(W2414&lt;-0.05, "អនុញ្ញាត (អ្នកផ្គត់ផ្គង់ប្រកាសខ្វះ)", "បានប្រកាស (អនុញ្ញាត)"), IF(AND(Q2414=FALSE, R2414=FALSE, S2414=FALSE), "ព្យួរទុក (មិនមានទិន្នន័យ)", "ប្រកាសខុស (ព្យួរទុក)"))</f>
        <v/>
      </c>
      <c r="K2414" s="462" t="inlineStr"/>
      <c r="L2414" s="462" t="inlineStr"/>
      <c r="M2414" s="464">
        <f>AH2414</f>
        <v/>
      </c>
      <c r="N2414" s="464">
        <f>IF(W2414&lt;0,AH2414,I2414)</f>
        <v/>
      </c>
      <c r="O2414" s="464">
        <f>I2414-M2414</f>
        <v/>
      </c>
      <c r="P2414" s="462" t="n"/>
      <c r="Q2414" s="462">
        <f>V2414=W2414</f>
        <v/>
      </c>
      <c r="R2414" s="462">
        <f>AND(MONTH(F2414)=MONTH(X2414), YEAR(F2414)=YEAR(X2414))</f>
        <v/>
      </c>
      <c r="S2414" s="462">
        <f>AC2414="L001-901905215"</f>
        <v/>
      </c>
      <c r="T2414" s="464">
        <f>G2414-AH2414</f>
        <v/>
      </c>
      <c r="U2414" s="462" t="n"/>
      <c r="V2414" s="462" t="inlineStr">
        <is>
          <t>YPC2021060010</t>
        </is>
      </c>
      <c r="W2414" s="462" t="inlineStr"/>
      <c r="X2414" s="499" t="n"/>
      <c r="Y2414" s="462" t="n"/>
      <c r="Z2414" s="462" t="n"/>
      <c r="AA2414" s="462" t="n"/>
      <c r="AB2414" s="462" t="n"/>
      <c r="AC2414" s="462" t="n"/>
      <c r="AD2414" s="462" t="n"/>
      <c r="AE2414" s="462" t="n"/>
      <c r="AF2414" s="462" t="n"/>
      <c r="AG2414" s="462" t="n"/>
      <c r="AH2414" s="462" t="n"/>
      <c r="AI2414" s="462" t="n"/>
      <c r="AJ2414" s="462" t="n"/>
      <c r="AK2414" s="462" t="n"/>
      <c r="AL2414" s="462" t="n"/>
      <c r="AM2414" s="462" t="n"/>
      <c r="AN2414" s="462" t="n"/>
      <c r="AO2414" s="462" t="n"/>
      <c r="AP2414" s="462" t="n"/>
      <c r="AQ2414" s="462" t="n"/>
      <c r="AR2414" s="462" t="n"/>
      <c r="AS2414" s="462" t="n"/>
    </row>
    <row r="2415">
      <c r="A2415" s="461" t="n">
        <v>2407</v>
      </c>
      <c r="B2415" s="462" t="inlineStr">
        <is>
          <t>Paper Label</t>
        </is>
      </c>
      <c r="C2415" s="462" t="inlineStr">
        <is>
          <t>ស៊ីន ហ្វី យ៉ាង ព្រីនធីង &amp; អិកសេសសឺរី ឯ.ក</t>
        </is>
      </c>
      <c r="D2415" s="462" t="inlineStr">
        <is>
          <t>K010-901906822</t>
        </is>
      </c>
      <c r="E2415" s="462" t="inlineStr">
        <is>
          <t>XFY-YD2021085</t>
        </is>
      </c>
      <c r="F2415" s="463" t="n">
        <v>44373</v>
      </c>
      <c r="G2415" s="464" t="n">
        <v>1506723</v>
      </c>
      <c r="H2415" s="462" t="n"/>
      <c r="I2415" s="464">
        <f>G2415</f>
        <v/>
      </c>
      <c r="J2415" s="462">
        <f>IF(AND(Q2415=TRUE, R2415=TRUE, S2415=TRUE), IF(W2415&lt;-0.05, "អនុញ្ញាត (អ្នកផ្គត់ផ្គង់ប្រកាសខ្វះ)", "បានប្រកាស (អនុញ្ញាត)"), IF(AND(Q2415=FALSE, R2415=FALSE, S2415=FALSE), "ព្យួរទុក (មិនមានទិន្នន័យ)", "ប្រកាសខុស (ព្យួរទុក)"))</f>
        <v/>
      </c>
      <c r="K2415" s="462" t="inlineStr"/>
      <c r="L2415" s="462" t="inlineStr"/>
      <c r="M2415" s="464">
        <f>AH2415</f>
        <v/>
      </c>
      <c r="N2415" s="464">
        <f>IF(W2415&lt;0,AH2415,I2415)</f>
        <v/>
      </c>
      <c r="O2415" s="464">
        <f>I2415-M2415</f>
        <v/>
      </c>
      <c r="P2415" s="462" t="n"/>
      <c r="Q2415" s="462">
        <f>V2415=W2415</f>
        <v/>
      </c>
      <c r="R2415" s="462">
        <f>AND(MONTH(F2415)=MONTH(X2415), YEAR(F2415)=YEAR(X2415))</f>
        <v/>
      </c>
      <c r="S2415" s="462">
        <f>AC2415="L001-901905215"</f>
        <v/>
      </c>
      <c r="T2415" s="464">
        <f>G2415-AH2415</f>
        <v/>
      </c>
      <c r="U2415" s="462" t="n"/>
      <c r="V2415" s="462" t="inlineStr">
        <is>
          <t>XFYYD2021085</t>
        </is>
      </c>
      <c r="W2415" s="462" t="inlineStr">
        <is>
          <t>XFYYD2021085</t>
        </is>
      </c>
      <c r="X2415" s="463" t="n">
        <v>44373</v>
      </c>
      <c r="Y2415" s="462" t="inlineStr">
        <is>
          <t>XFY-YD2021085</t>
        </is>
      </c>
      <c r="Z2415" s="462" t="inlineStr"/>
      <c r="AA2415" s="462" t="inlineStr">
        <is>
          <t>បុគ្គលជាប់អាករ</t>
        </is>
      </c>
      <c r="AB2415" s="462" t="inlineStr">
        <is>
          <t>L001-901905215</t>
        </is>
      </c>
      <c r="AC2415" s="462" t="inlineStr">
        <is>
          <t>វីអ៊ីស៊ិន (ខេមបូឌា) អ៊ិនដាសស្ទ្រី ឯ.ក</t>
        </is>
      </c>
      <c r="AD2415" s="464" t="n">
        <v>16573954</v>
      </c>
      <c r="AE2415" s="464" t="n">
        <v>15067231</v>
      </c>
      <c r="AF2415" s="464" t="n">
        <v>0</v>
      </c>
      <c r="AG2415" s="464" t="n">
        <v>0</v>
      </c>
      <c r="AH2415" s="464" t="n">
        <v>1506723</v>
      </c>
      <c r="AI2415" s="464" t="n">
        <v>0</v>
      </c>
      <c r="AJ2415" s="464" t="n">
        <v>0</v>
      </c>
      <c r="AK2415" s="464" t="n">
        <v>0</v>
      </c>
      <c r="AL2415" s="464" t="n">
        <v>0</v>
      </c>
      <c r="AM2415" s="464" t="n">
        <v>0</v>
      </c>
      <c r="AN2415" s="464" t="n">
        <v>0</v>
      </c>
      <c r="AO2415" s="464" t="n">
        <v>0</v>
      </c>
      <c r="AP2415" s="464" t="n">
        <v>0</v>
      </c>
      <c r="AQ2415" s="462" t="inlineStr"/>
      <c r="AR2415" s="462" t="inlineStr">
        <is>
          <t>ផ្លាក​(Paper Label)</t>
        </is>
      </c>
      <c r="AS2415" s="462" t="inlineStr">
        <is>
          <t>បានប្រកាសពន្ធ</t>
        </is>
      </c>
    </row>
    <row r="2416">
      <c r="A2416" s="461" t="n">
        <v>2408</v>
      </c>
      <c r="B2416" s="462" t="inlineStr">
        <is>
          <t>កេសតាតុង</t>
        </is>
      </c>
      <c r="C2416" s="462" t="inlineStr">
        <is>
          <t>ស៊ីងហ្គាពួរ កាតុង (ខេមបូឌា)</t>
        </is>
      </c>
      <c r="D2416" s="462" t="inlineStr">
        <is>
          <t>L001-100121322</t>
        </is>
      </c>
      <c r="E2416" s="462" t="inlineStr">
        <is>
          <t>V0016363</t>
        </is>
      </c>
      <c r="F2416" s="463" t="n">
        <v>44348</v>
      </c>
      <c r="G2416" s="464" t="n">
        <v>740020</v>
      </c>
      <c r="H2416" s="462" t="n"/>
      <c r="I2416" s="464">
        <f>G2416</f>
        <v/>
      </c>
      <c r="J2416" s="462">
        <f>IF(AND(Q2416=TRUE, R2416=TRUE, S2416=TRUE), IF(W2416&lt;-0.05, "អនុញ្ញាត (អ្នកផ្គត់ផ្គង់ប្រកាសខ្វះ)", "បានប្រកាស (អនុញ្ញាត)"), IF(AND(Q2416=FALSE, R2416=FALSE, S2416=FALSE), "ព្យួរទុក (មិនមានទិន្នន័យ)", "ប្រកាសខុស (ព្យួរទុក)"))</f>
        <v/>
      </c>
      <c r="K2416" s="462" t="inlineStr"/>
      <c r="L2416" s="462" t="inlineStr"/>
      <c r="M2416" s="464">
        <f>AH2416</f>
        <v/>
      </c>
      <c r="N2416" s="464">
        <f>IF(W2416&lt;0,AH2416,I2416)</f>
        <v/>
      </c>
      <c r="O2416" s="464">
        <f>I2416-M2416</f>
        <v/>
      </c>
      <c r="P2416" s="462" t="n"/>
      <c r="Q2416" s="462">
        <f>V2416=W2416</f>
        <v/>
      </c>
      <c r="R2416" s="462">
        <f>AND(MONTH(F2416)=MONTH(X2416), YEAR(F2416)=YEAR(X2416))</f>
        <v/>
      </c>
      <c r="S2416" s="462">
        <f>AC2416="L001-901905215"</f>
        <v/>
      </c>
      <c r="T2416" s="464">
        <f>G2416-AH2416</f>
        <v/>
      </c>
      <c r="U2416" s="462" t="n"/>
      <c r="V2416" s="462" t="inlineStr">
        <is>
          <t>V0016363</t>
        </is>
      </c>
      <c r="W2416" s="462" t="inlineStr">
        <is>
          <t>V0016363</t>
        </is>
      </c>
      <c r="X2416" s="463" t="n">
        <v>44348</v>
      </c>
      <c r="Y2416" s="462" t="inlineStr">
        <is>
          <t>V0016363</t>
        </is>
      </c>
      <c r="Z2416" s="462" t="inlineStr"/>
      <c r="AA2416" s="462" t="inlineStr">
        <is>
          <t>បុគ្គលជាប់អាករ</t>
        </is>
      </c>
      <c r="AB2416" s="462" t="inlineStr">
        <is>
          <t>L001-901905215</t>
        </is>
      </c>
      <c r="AC2416" s="462" t="inlineStr">
        <is>
          <t>វីអ៊ីស៊ិន (ខេមបូឌា) អ៊ិនដាសស្ទ្រី ឯ.ក</t>
        </is>
      </c>
      <c r="AD2416" s="464" t="n">
        <v>8140220</v>
      </c>
      <c r="AE2416" s="464" t="n">
        <v>7400200</v>
      </c>
      <c r="AF2416" s="464" t="n">
        <v>0</v>
      </c>
      <c r="AG2416" s="464" t="n">
        <v>0</v>
      </c>
      <c r="AH2416" s="464" t="n">
        <v>740020</v>
      </c>
      <c r="AI2416" s="464" t="n">
        <v>0</v>
      </c>
      <c r="AJ2416" s="464" t="n">
        <v>0</v>
      </c>
      <c r="AK2416" s="464" t="n">
        <v>0</v>
      </c>
      <c r="AL2416" s="464" t="n">
        <v>0</v>
      </c>
      <c r="AM2416" s="464" t="n">
        <v>0</v>
      </c>
      <c r="AN2416" s="464" t="n">
        <v>0</v>
      </c>
      <c r="AO2416" s="464" t="n">
        <v>0</v>
      </c>
      <c r="AP2416" s="464" t="n">
        <v>0</v>
      </c>
      <c r="AQ2416" s="462" t="inlineStr"/>
      <c r="AR2416" s="462" t="inlineStr"/>
      <c r="AS2416" s="462" t="inlineStr">
        <is>
          <t>បានប្រកាសពន្ធ</t>
        </is>
      </c>
    </row>
    <row r="2417">
      <c r="A2417" s="461" t="n">
        <v>2409</v>
      </c>
      <c r="B2417" s="462" t="inlineStr">
        <is>
          <t>កេសតាតុង</t>
        </is>
      </c>
      <c r="C2417" s="462" t="inlineStr">
        <is>
          <t>ស៊ីងហ្គាពួរ កាតុង (ខេមបូឌា)</t>
        </is>
      </c>
      <c r="D2417" s="462" t="inlineStr">
        <is>
          <t>L001-100121322</t>
        </is>
      </c>
      <c r="E2417" s="462" t="inlineStr">
        <is>
          <t>V0016373</t>
        </is>
      </c>
      <c r="F2417" s="463" t="n">
        <v>44348</v>
      </c>
      <c r="G2417" s="464" t="n">
        <v>663243</v>
      </c>
      <c r="H2417" s="462" t="n"/>
      <c r="I2417" s="464">
        <f>G2417</f>
        <v/>
      </c>
      <c r="J2417" s="462">
        <f>IF(AND(Q2417=TRUE, R2417=TRUE, S2417=TRUE), IF(W2417&lt;-0.05, "អនុញ្ញាត (អ្នកផ្គត់ផ្គង់ប្រកាសខ្វះ)", "បានប្រកាស (អនុញ្ញាត)"), IF(AND(Q2417=FALSE, R2417=FALSE, S2417=FALSE), "ព្យួរទុក (មិនមានទិន្នន័យ)", "ប្រកាសខុស (ព្យួរទុក)"))</f>
        <v/>
      </c>
      <c r="K2417" s="462" t="inlineStr"/>
      <c r="L2417" s="462" t="inlineStr"/>
      <c r="M2417" s="464">
        <f>AH2417</f>
        <v/>
      </c>
      <c r="N2417" s="464">
        <f>IF(W2417&lt;0,AH2417,I2417)</f>
        <v/>
      </c>
      <c r="O2417" s="464">
        <f>I2417-M2417</f>
        <v/>
      </c>
      <c r="P2417" s="462" t="n"/>
      <c r="Q2417" s="462">
        <f>V2417=W2417</f>
        <v/>
      </c>
      <c r="R2417" s="462">
        <f>AND(MONTH(F2417)=MONTH(X2417), YEAR(F2417)=YEAR(X2417))</f>
        <v/>
      </c>
      <c r="S2417" s="462">
        <f>AC2417="L001-901905215"</f>
        <v/>
      </c>
      <c r="T2417" s="464">
        <f>G2417-AH2417</f>
        <v/>
      </c>
      <c r="U2417" s="462" t="n"/>
      <c r="V2417" s="462" t="inlineStr">
        <is>
          <t>V0016373</t>
        </is>
      </c>
      <c r="W2417" s="462" t="inlineStr">
        <is>
          <t>V0016373</t>
        </is>
      </c>
      <c r="X2417" s="463" t="n">
        <v>44348</v>
      </c>
      <c r="Y2417" s="462" t="inlineStr">
        <is>
          <t>V0016373</t>
        </is>
      </c>
      <c r="Z2417" s="462" t="inlineStr"/>
      <c r="AA2417" s="462" t="inlineStr">
        <is>
          <t>បុគ្គលជាប់អាករ</t>
        </is>
      </c>
      <c r="AB2417" s="462" t="inlineStr">
        <is>
          <t>L001-901905215</t>
        </is>
      </c>
      <c r="AC2417" s="462" t="inlineStr">
        <is>
          <t>វីអ៊ីស៊ិន (ខេមបូឌា) អ៊ិនដាសស្ទ្រី ឯ.ក</t>
        </is>
      </c>
      <c r="AD2417" s="464" t="n">
        <v>7295676</v>
      </c>
      <c r="AE2417" s="464" t="n">
        <v>6632433</v>
      </c>
      <c r="AF2417" s="464" t="n">
        <v>0</v>
      </c>
      <c r="AG2417" s="464" t="n">
        <v>0</v>
      </c>
      <c r="AH2417" s="464" t="n">
        <v>663243</v>
      </c>
      <c r="AI2417" s="464" t="n">
        <v>0</v>
      </c>
      <c r="AJ2417" s="464" t="n">
        <v>0</v>
      </c>
      <c r="AK2417" s="464" t="n">
        <v>0</v>
      </c>
      <c r="AL2417" s="464" t="n">
        <v>0</v>
      </c>
      <c r="AM2417" s="464" t="n">
        <v>0</v>
      </c>
      <c r="AN2417" s="464" t="n">
        <v>0</v>
      </c>
      <c r="AO2417" s="464" t="n">
        <v>0</v>
      </c>
      <c r="AP2417" s="464" t="n">
        <v>0</v>
      </c>
      <c r="AQ2417" s="462" t="inlineStr"/>
      <c r="AR2417" s="462" t="inlineStr"/>
      <c r="AS2417" s="462" t="inlineStr">
        <is>
          <t>បានប្រកាសពន្ធ</t>
        </is>
      </c>
    </row>
    <row r="2418">
      <c r="A2418" s="461" t="n">
        <v>2410</v>
      </c>
      <c r="B2418" s="462" t="inlineStr">
        <is>
          <t>ទ្រនាប់កេស</t>
        </is>
      </c>
      <c r="C2418" s="462" t="inlineStr">
        <is>
          <t>ស៊ីងហ្គាពួរ កាតុង (ខេមបូឌា)</t>
        </is>
      </c>
      <c r="D2418" s="462" t="inlineStr">
        <is>
          <t>L001-100121322</t>
        </is>
      </c>
      <c r="E2418" s="462" t="inlineStr">
        <is>
          <t>V0016413</t>
        </is>
      </c>
      <c r="F2418" s="463" t="n">
        <v>44351</v>
      </c>
      <c r="G2418" s="464" t="n">
        <v>73473</v>
      </c>
      <c r="H2418" s="462" t="n"/>
      <c r="I2418" s="464">
        <f>G2418</f>
        <v/>
      </c>
      <c r="J2418" s="462">
        <f>IF(AND(Q2418=TRUE, R2418=TRUE, S2418=TRUE), IF(W2418&lt;-0.05, "អនុញ្ញាត (អ្នកផ្គត់ផ្គង់ប្រកាសខ្វះ)", "បានប្រកាស (អនុញ្ញាត)"), IF(AND(Q2418=FALSE, R2418=FALSE, S2418=FALSE), "ព្យួរទុក (មិនមានទិន្នន័យ)", "ប្រកាសខុស (ព្យួរទុក)"))</f>
        <v/>
      </c>
      <c r="K2418" s="462" t="inlineStr"/>
      <c r="L2418" s="462" t="inlineStr"/>
      <c r="M2418" s="464">
        <f>AH2418</f>
        <v/>
      </c>
      <c r="N2418" s="464">
        <f>IF(W2418&lt;0,AH2418,I2418)</f>
        <v/>
      </c>
      <c r="O2418" s="464">
        <f>I2418-M2418</f>
        <v/>
      </c>
      <c r="P2418" s="462" t="n"/>
      <c r="Q2418" s="462">
        <f>V2418=W2418</f>
        <v/>
      </c>
      <c r="R2418" s="462">
        <f>AND(MONTH(F2418)=MONTH(X2418), YEAR(F2418)=YEAR(X2418))</f>
        <v/>
      </c>
      <c r="S2418" s="462">
        <f>AC2418="L001-901905215"</f>
        <v/>
      </c>
      <c r="T2418" s="464">
        <f>G2418-AH2418</f>
        <v/>
      </c>
      <c r="U2418" s="462" t="n"/>
      <c r="V2418" s="462" t="inlineStr">
        <is>
          <t>V0016413</t>
        </is>
      </c>
      <c r="W2418" s="462" t="inlineStr">
        <is>
          <t>V0016413</t>
        </is>
      </c>
      <c r="X2418" s="463" t="n">
        <v>44351</v>
      </c>
      <c r="Y2418" s="462" t="inlineStr">
        <is>
          <t>V0016413</t>
        </is>
      </c>
      <c r="Z2418" s="462" t="inlineStr"/>
      <c r="AA2418" s="462" t="inlineStr">
        <is>
          <t>បុគ្គលជាប់អាករ</t>
        </is>
      </c>
      <c r="AB2418" s="462" t="inlineStr">
        <is>
          <t>L001-901905215</t>
        </is>
      </c>
      <c r="AC2418" s="462" t="inlineStr">
        <is>
          <t>វីអ៊ីស៊ិន (ខេមបូឌា) អ៊ិនដាសស្ទ្រី ឯ.ក</t>
        </is>
      </c>
      <c r="AD2418" s="464" t="n">
        <v>807217</v>
      </c>
      <c r="AE2418" s="464" t="n">
        <v>733834</v>
      </c>
      <c r="AF2418" s="464" t="n">
        <v>0</v>
      </c>
      <c r="AG2418" s="464" t="n">
        <v>0</v>
      </c>
      <c r="AH2418" s="464" t="n">
        <v>73383</v>
      </c>
      <c r="AI2418" s="464" t="n">
        <v>0</v>
      </c>
      <c r="AJ2418" s="464" t="n">
        <v>0</v>
      </c>
      <c r="AK2418" s="464" t="n">
        <v>0</v>
      </c>
      <c r="AL2418" s="464" t="n">
        <v>0</v>
      </c>
      <c r="AM2418" s="464" t="n">
        <v>0</v>
      </c>
      <c r="AN2418" s="464" t="n">
        <v>0</v>
      </c>
      <c r="AO2418" s="464" t="n">
        <v>0</v>
      </c>
      <c r="AP2418" s="464" t="n">
        <v>0</v>
      </c>
      <c r="AQ2418" s="462" t="inlineStr"/>
      <c r="AR2418" s="462" t="inlineStr"/>
      <c r="AS2418" s="462" t="inlineStr">
        <is>
          <t>បានប្រកាសពន្ធ</t>
        </is>
      </c>
    </row>
    <row r="2419">
      <c r="A2419" s="461" t="n">
        <v>2411</v>
      </c>
      <c r="B2419" s="462" t="inlineStr">
        <is>
          <t>កេសតាតុង</t>
        </is>
      </c>
      <c r="C2419" s="462" t="inlineStr">
        <is>
          <t>ស៊ីងហ្គាពួរ កាតុង (ខេមបូឌា)</t>
        </is>
      </c>
      <c r="D2419" s="462" t="inlineStr">
        <is>
          <t>L001-100121322</t>
        </is>
      </c>
      <c r="E2419" s="462" t="inlineStr">
        <is>
          <t>V0016416</t>
        </is>
      </c>
      <c r="F2419" s="463" t="n">
        <v>44352</v>
      </c>
      <c r="G2419" s="464" t="n">
        <v>367200</v>
      </c>
      <c r="H2419" s="462" t="n"/>
      <c r="I2419" s="464">
        <f>G2419</f>
        <v/>
      </c>
      <c r="J2419" s="462">
        <f>IF(AND(Q2419=TRUE, R2419=TRUE, S2419=TRUE), IF(W2419&lt;-0.05, "អនុញ្ញាត (អ្នកផ្គត់ផ្គង់ប្រកាសខ្វះ)", "បានប្រកាស (អនុញ្ញាត)"), IF(AND(Q2419=FALSE, R2419=FALSE, S2419=FALSE), "ព្យួរទុក (មិនមានទិន្នន័យ)", "ប្រកាសខុស (ព្យួរទុក)"))</f>
        <v/>
      </c>
      <c r="K2419" s="462" t="inlineStr"/>
      <c r="L2419" s="462" t="inlineStr"/>
      <c r="M2419" s="464">
        <f>AH2419</f>
        <v/>
      </c>
      <c r="N2419" s="464">
        <f>IF(W2419&lt;0,AH2419,I2419)</f>
        <v/>
      </c>
      <c r="O2419" s="464">
        <f>I2419-M2419</f>
        <v/>
      </c>
      <c r="P2419" s="462" t="n"/>
      <c r="Q2419" s="462">
        <f>V2419=W2419</f>
        <v/>
      </c>
      <c r="R2419" s="462">
        <f>AND(MONTH(F2419)=MONTH(X2419), YEAR(F2419)=YEAR(X2419))</f>
        <v/>
      </c>
      <c r="S2419" s="462">
        <f>AC2419="L001-901905215"</f>
        <v/>
      </c>
      <c r="T2419" s="464">
        <f>G2419-AH2419</f>
        <v/>
      </c>
      <c r="U2419" s="462" t="n"/>
      <c r="V2419" s="462" t="inlineStr">
        <is>
          <t>V0016416</t>
        </is>
      </c>
      <c r="W2419" s="462" t="inlineStr">
        <is>
          <t>V0016416</t>
        </is>
      </c>
      <c r="X2419" s="463" t="n">
        <v>44352</v>
      </c>
      <c r="Y2419" s="462" t="inlineStr">
        <is>
          <t>V0016416</t>
        </is>
      </c>
      <c r="Z2419" s="462" t="inlineStr"/>
      <c r="AA2419" s="462" t="inlineStr">
        <is>
          <t>បុគ្គលជាប់អាករ</t>
        </is>
      </c>
      <c r="AB2419" s="462" t="inlineStr">
        <is>
          <t>L001-901905215</t>
        </is>
      </c>
      <c r="AC2419" s="462" t="inlineStr">
        <is>
          <t>វីអ៊ីស៊ិន (ខេមបូឌា) អ៊ិនដាសស្ទ្រី ឯ.ក</t>
        </is>
      </c>
      <c r="AD2419" s="464" t="n">
        <v>4034250</v>
      </c>
      <c r="AE2419" s="464" t="n">
        <v>3667500</v>
      </c>
      <c r="AF2419" s="464" t="n">
        <v>0</v>
      </c>
      <c r="AG2419" s="464" t="n">
        <v>0</v>
      </c>
      <c r="AH2419" s="464" t="n">
        <v>366750</v>
      </c>
      <c r="AI2419" s="464" t="n">
        <v>0</v>
      </c>
      <c r="AJ2419" s="464" t="n">
        <v>0</v>
      </c>
      <c r="AK2419" s="464" t="n">
        <v>0</v>
      </c>
      <c r="AL2419" s="464" t="n">
        <v>0</v>
      </c>
      <c r="AM2419" s="464" t="n">
        <v>0</v>
      </c>
      <c r="AN2419" s="464" t="n">
        <v>0</v>
      </c>
      <c r="AO2419" s="464" t="n">
        <v>0</v>
      </c>
      <c r="AP2419" s="464" t="n">
        <v>0</v>
      </c>
      <c r="AQ2419" s="462" t="inlineStr"/>
      <c r="AR2419" s="462" t="inlineStr"/>
      <c r="AS2419" s="462" t="inlineStr">
        <is>
          <t>បានប្រកាសពន្ធ</t>
        </is>
      </c>
    </row>
    <row r="2420">
      <c r="A2420" s="461" t="n">
        <v>2412</v>
      </c>
      <c r="B2420" s="462" t="inlineStr">
        <is>
          <t>កេសតាតុង</t>
        </is>
      </c>
      <c r="C2420" s="462" t="inlineStr">
        <is>
          <t>ស៊ីងហ្គាពួរ កាតុង (ខេមបូឌា)</t>
        </is>
      </c>
      <c r="D2420" s="462" t="inlineStr">
        <is>
          <t>L001-100121322</t>
        </is>
      </c>
      <c r="E2420" s="462" t="inlineStr">
        <is>
          <t>V0016419</t>
        </is>
      </c>
      <c r="F2420" s="463" t="n">
        <v>44348</v>
      </c>
      <c r="G2420" s="464" t="n">
        <v>238680</v>
      </c>
      <c r="H2420" s="462" t="n"/>
      <c r="I2420" s="464">
        <f>G2420</f>
        <v/>
      </c>
      <c r="J2420" s="462">
        <f>IF(AND(Q2420=TRUE, R2420=TRUE, S2420=TRUE), IF(W2420&lt;-0.05, "អនុញ្ញាត (អ្នកផ្គត់ផ្គង់ប្រកាសខ្វះ)", "បានប្រកាស (អនុញ្ញាត)"), IF(AND(Q2420=FALSE, R2420=FALSE, S2420=FALSE), "ព្យួរទុក (មិនមានទិន្នន័យ)", "ប្រកាសខុស (ព្យួរទុក)"))</f>
        <v/>
      </c>
      <c r="K2420" s="462" t="inlineStr"/>
      <c r="L2420" s="462" t="inlineStr"/>
      <c r="M2420" s="464">
        <f>AH2420</f>
        <v/>
      </c>
      <c r="N2420" s="464">
        <f>IF(W2420&lt;0,AH2420,I2420)</f>
        <v/>
      </c>
      <c r="O2420" s="464">
        <f>I2420-M2420</f>
        <v/>
      </c>
      <c r="P2420" s="462" t="n"/>
      <c r="Q2420" s="462">
        <f>V2420=W2420</f>
        <v/>
      </c>
      <c r="R2420" s="462">
        <f>AND(MONTH(F2420)=MONTH(X2420), YEAR(F2420)=YEAR(X2420))</f>
        <v/>
      </c>
      <c r="S2420" s="462">
        <f>AC2420="L001-901905215"</f>
        <v/>
      </c>
      <c r="T2420" s="464">
        <f>G2420-AH2420</f>
        <v/>
      </c>
      <c r="U2420" s="462" t="n"/>
      <c r="V2420" s="462" t="inlineStr">
        <is>
          <t>V0016419</t>
        </is>
      </c>
      <c r="W2420" s="462" t="inlineStr">
        <is>
          <t>V0016419</t>
        </is>
      </c>
      <c r="X2420" s="463" t="n">
        <v>44353</v>
      </c>
      <c r="Y2420" s="462" t="inlineStr">
        <is>
          <t>V0016419</t>
        </is>
      </c>
      <c r="Z2420" s="462" t="inlineStr"/>
      <c r="AA2420" s="462" t="inlineStr">
        <is>
          <t>បុគ្គលជាប់អាករ</t>
        </is>
      </c>
      <c r="AB2420" s="462" t="inlineStr">
        <is>
          <t>L001-901905215</t>
        </is>
      </c>
      <c r="AC2420" s="462" t="inlineStr">
        <is>
          <t>វីអ៊ីស៊ិន (ខេមបូឌា) អ៊ិនដាសស្ទ្រី ឯ.ក</t>
        </is>
      </c>
      <c r="AD2420" s="464" t="n">
        <v>2622263</v>
      </c>
      <c r="AE2420" s="464" t="n">
        <v>2383875</v>
      </c>
      <c r="AF2420" s="464" t="n">
        <v>0</v>
      </c>
      <c r="AG2420" s="464" t="n">
        <v>0</v>
      </c>
      <c r="AH2420" s="464" t="n">
        <v>238388</v>
      </c>
      <c r="AI2420" s="464" t="n">
        <v>0</v>
      </c>
      <c r="AJ2420" s="464" t="n">
        <v>0</v>
      </c>
      <c r="AK2420" s="464" t="n">
        <v>0</v>
      </c>
      <c r="AL2420" s="464" t="n">
        <v>0</v>
      </c>
      <c r="AM2420" s="464" t="n">
        <v>0</v>
      </c>
      <c r="AN2420" s="464" t="n">
        <v>0</v>
      </c>
      <c r="AO2420" s="464" t="n">
        <v>0</v>
      </c>
      <c r="AP2420" s="464" t="n">
        <v>0</v>
      </c>
      <c r="AQ2420" s="462" t="inlineStr"/>
      <c r="AR2420" s="462" t="inlineStr"/>
      <c r="AS2420" s="462" t="inlineStr">
        <is>
          <t>បានប្រកាសពន្ធ</t>
        </is>
      </c>
    </row>
    <row r="2421">
      <c r="A2421" s="461" t="n">
        <v>2413</v>
      </c>
      <c r="B2421" s="462" t="inlineStr">
        <is>
          <t>កេសតាតុង</t>
        </is>
      </c>
      <c r="C2421" s="462" t="inlineStr">
        <is>
          <t>ស៊ីងហ្គាពួរ កាតុង (ខេមបូឌា)</t>
        </is>
      </c>
      <c r="D2421" s="462" t="inlineStr">
        <is>
          <t>L001-100121322</t>
        </is>
      </c>
      <c r="E2421" s="462" t="inlineStr">
        <is>
          <t>V0016432</t>
        </is>
      </c>
      <c r="F2421" s="463" t="n">
        <v>44348</v>
      </c>
      <c r="G2421" s="464" t="n">
        <v>25377</v>
      </c>
      <c r="H2421" s="462" t="n"/>
      <c r="I2421" s="464">
        <f>G2421</f>
        <v/>
      </c>
      <c r="J2421" s="462">
        <f>IF(AND(Q2421=TRUE, R2421=TRUE, S2421=TRUE), IF(W2421&lt;-0.05, "អនុញ្ញាត (អ្នកផ្គត់ផ្គង់ប្រកាសខ្វះ)", "បានប្រកាស (អនុញ្ញាត)"), IF(AND(Q2421=FALSE, R2421=FALSE, S2421=FALSE), "ព្យួរទុក (មិនមានទិន្នន័យ)", "ប្រកាសខុស (ព្យួរទុក)"))</f>
        <v/>
      </c>
      <c r="K2421" s="462" t="inlineStr"/>
      <c r="L2421" s="462" t="inlineStr"/>
      <c r="M2421" s="464">
        <f>AH2421</f>
        <v/>
      </c>
      <c r="N2421" s="464">
        <f>IF(W2421&lt;0,AH2421,I2421)</f>
        <v/>
      </c>
      <c r="O2421" s="464">
        <f>I2421-M2421</f>
        <v/>
      </c>
      <c r="P2421" s="462" t="n"/>
      <c r="Q2421" s="462">
        <f>V2421=W2421</f>
        <v/>
      </c>
      <c r="R2421" s="462">
        <f>AND(MONTH(F2421)=MONTH(X2421), YEAR(F2421)=YEAR(X2421))</f>
        <v/>
      </c>
      <c r="S2421" s="462">
        <f>AC2421="L001-901905215"</f>
        <v/>
      </c>
      <c r="T2421" s="464">
        <f>G2421-AH2421</f>
        <v/>
      </c>
      <c r="U2421" s="462" t="n"/>
      <c r="V2421" s="462" t="inlineStr">
        <is>
          <t>V0016432</t>
        </is>
      </c>
      <c r="W2421" s="462" t="inlineStr">
        <is>
          <t>V0016432</t>
        </is>
      </c>
      <c r="X2421" s="463" t="n">
        <v>44356</v>
      </c>
      <c r="Y2421" s="462" t="inlineStr">
        <is>
          <t>V0016432</t>
        </is>
      </c>
      <c r="Z2421" s="462" t="inlineStr"/>
      <c r="AA2421" s="462" t="inlineStr">
        <is>
          <t>បុគ្គលជាប់អាករ</t>
        </is>
      </c>
      <c r="AB2421" s="462" t="inlineStr">
        <is>
          <t>L001-901905215</t>
        </is>
      </c>
      <c r="AC2421" s="462" t="inlineStr">
        <is>
          <t>វីអ៊ីស៊ិន (ខេមបូឌា) អ៊ិនដាសស្ទ្រី ឯ.ក</t>
        </is>
      </c>
      <c r="AD2421" s="464" t="n">
        <v>278812</v>
      </c>
      <c r="AE2421" s="464" t="n">
        <v>253465</v>
      </c>
      <c r="AF2421" s="464" t="n">
        <v>0</v>
      </c>
      <c r="AG2421" s="464" t="n">
        <v>0</v>
      </c>
      <c r="AH2421" s="464" t="n">
        <v>25347</v>
      </c>
      <c r="AI2421" s="464" t="n">
        <v>0</v>
      </c>
      <c r="AJ2421" s="464" t="n">
        <v>0</v>
      </c>
      <c r="AK2421" s="464" t="n">
        <v>0</v>
      </c>
      <c r="AL2421" s="464" t="n">
        <v>0</v>
      </c>
      <c r="AM2421" s="464" t="n">
        <v>0</v>
      </c>
      <c r="AN2421" s="464" t="n">
        <v>0</v>
      </c>
      <c r="AO2421" s="464" t="n">
        <v>0</v>
      </c>
      <c r="AP2421" s="464" t="n">
        <v>0</v>
      </c>
      <c r="AQ2421" s="462" t="inlineStr"/>
      <c r="AR2421" s="462" t="inlineStr"/>
      <c r="AS2421" s="462" t="inlineStr">
        <is>
          <t>បានប្រកាសពន្ធ</t>
        </is>
      </c>
    </row>
    <row r="2422">
      <c r="A2422" s="461" t="n">
        <v>2414</v>
      </c>
      <c r="B2422" s="462" t="inlineStr">
        <is>
          <t>កេសតាតុង</t>
        </is>
      </c>
      <c r="C2422" s="462" t="inlineStr">
        <is>
          <t>ស៊ីងហ្គាពួរ កាតុង (ខេមបូឌា)</t>
        </is>
      </c>
      <c r="D2422" s="462" t="inlineStr">
        <is>
          <t>L001-100121322</t>
        </is>
      </c>
      <c r="E2422" s="462" t="inlineStr">
        <is>
          <t>V0016433</t>
        </is>
      </c>
      <c r="F2422" s="463" t="n">
        <v>44356</v>
      </c>
      <c r="G2422" s="464" t="n">
        <v>676750</v>
      </c>
      <c r="H2422" s="462" t="n"/>
      <c r="I2422" s="464">
        <f>G2422</f>
        <v/>
      </c>
      <c r="J2422" s="462">
        <f>IF(AND(Q2422=TRUE, R2422=TRUE, S2422=TRUE), IF(W2422&lt;-0.05, "អនុញ្ញាត (អ្នកផ្គត់ផ្គង់ប្រកាសខ្វះ)", "បានប្រកាស (អនុញ្ញាត)"), IF(AND(Q2422=FALSE, R2422=FALSE, S2422=FALSE), "ព្យួរទុក (មិនមានទិន្នន័យ)", "ប្រកាសខុស (ព្យួរទុក)"))</f>
        <v/>
      </c>
      <c r="K2422" s="462" t="inlineStr"/>
      <c r="L2422" s="462" t="inlineStr"/>
      <c r="M2422" s="464">
        <f>AH2422</f>
        <v/>
      </c>
      <c r="N2422" s="464">
        <f>IF(W2422&lt;0,AH2422,I2422)</f>
        <v/>
      </c>
      <c r="O2422" s="464">
        <f>I2422-M2422</f>
        <v/>
      </c>
      <c r="P2422" s="462" t="n"/>
      <c r="Q2422" s="462">
        <f>V2422=W2422</f>
        <v/>
      </c>
      <c r="R2422" s="462">
        <f>AND(MONTH(F2422)=MONTH(X2422), YEAR(F2422)=YEAR(X2422))</f>
        <v/>
      </c>
      <c r="S2422" s="462">
        <f>AC2422="L001-901905215"</f>
        <v/>
      </c>
      <c r="T2422" s="464">
        <f>G2422-AH2422</f>
        <v/>
      </c>
      <c r="U2422" s="462" t="n"/>
      <c r="V2422" s="462" t="inlineStr">
        <is>
          <t>V0016433</t>
        </is>
      </c>
      <c r="W2422" s="462" t="inlineStr">
        <is>
          <t>V0016433</t>
        </is>
      </c>
      <c r="X2422" s="463" t="n">
        <v>44356</v>
      </c>
      <c r="Y2422" s="462" t="inlineStr">
        <is>
          <t>V0016433</t>
        </is>
      </c>
      <c r="Z2422" s="462" t="inlineStr"/>
      <c r="AA2422" s="462" t="inlineStr">
        <is>
          <t>បុគ្គលជាប់អាករ</t>
        </is>
      </c>
      <c r="AB2422" s="462" t="inlineStr">
        <is>
          <t>L001-901905215</t>
        </is>
      </c>
      <c r="AC2422" s="462" t="inlineStr">
        <is>
          <t>វីអ៊ីស៊ិន (ខេមបូឌា) អ៊ិនដាសស្ទ្រី ឯ.ក</t>
        </is>
      </c>
      <c r="AD2422" s="464" t="n">
        <v>7435123</v>
      </c>
      <c r="AE2422" s="464" t="n">
        <v>6759203</v>
      </c>
      <c r="AF2422" s="464" t="n">
        <v>0</v>
      </c>
      <c r="AG2422" s="464" t="n">
        <v>0</v>
      </c>
      <c r="AH2422" s="464" t="n">
        <v>675920</v>
      </c>
      <c r="AI2422" s="464" t="n">
        <v>0</v>
      </c>
      <c r="AJ2422" s="464" t="n">
        <v>0</v>
      </c>
      <c r="AK2422" s="464" t="n">
        <v>0</v>
      </c>
      <c r="AL2422" s="464" t="n">
        <v>0</v>
      </c>
      <c r="AM2422" s="464" t="n">
        <v>0</v>
      </c>
      <c r="AN2422" s="464" t="n">
        <v>0</v>
      </c>
      <c r="AO2422" s="464" t="n">
        <v>0</v>
      </c>
      <c r="AP2422" s="464" t="n">
        <v>0</v>
      </c>
      <c r="AQ2422" s="462" t="inlineStr"/>
      <c r="AR2422" s="462" t="inlineStr"/>
      <c r="AS2422" s="462" t="inlineStr">
        <is>
          <t>បានប្រកាសពន្ធ</t>
        </is>
      </c>
    </row>
    <row r="2423">
      <c r="A2423" s="461" t="n">
        <v>2415</v>
      </c>
      <c r="B2423" s="462" t="inlineStr">
        <is>
          <t>កេសតាតុង</t>
        </is>
      </c>
      <c r="C2423" s="462" t="inlineStr">
        <is>
          <t>ស៊ីងហ្គាពួរ កាតុង (ខេមបូឌា)</t>
        </is>
      </c>
      <c r="D2423" s="462" t="inlineStr">
        <is>
          <t>L001-100121322</t>
        </is>
      </c>
      <c r="E2423" s="462" t="inlineStr">
        <is>
          <t>V0016441</t>
        </is>
      </c>
      <c r="F2423" s="463" t="n">
        <v>44357</v>
      </c>
      <c r="G2423" s="464" t="n">
        <v>431657</v>
      </c>
      <c r="H2423" s="462" t="n"/>
      <c r="I2423" s="464">
        <f>G2423</f>
        <v/>
      </c>
      <c r="J2423" s="462">
        <f>IF(AND(Q2423=TRUE, R2423=TRUE, S2423=TRUE), IF(W2423&lt;-0.05, "អនុញ្ញាត (អ្នកផ្គត់ផ្គង់ប្រកាសខ្វះ)", "បានប្រកាស (អនុញ្ញាត)"), IF(AND(Q2423=FALSE, R2423=FALSE, S2423=FALSE), "ព្យួរទុក (មិនមានទិន្នន័យ)", "ប្រកាសខុស (ព្យួរទុក)"))</f>
        <v/>
      </c>
      <c r="K2423" s="462" t="inlineStr"/>
      <c r="L2423" s="462" t="inlineStr"/>
      <c r="M2423" s="464">
        <f>AH2423</f>
        <v/>
      </c>
      <c r="N2423" s="464">
        <f>IF(W2423&lt;0,AH2423,I2423)</f>
        <v/>
      </c>
      <c r="O2423" s="464">
        <f>I2423-M2423</f>
        <v/>
      </c>
      <c r="P2423" s="462" t="n"/>
      <c r="Q2423" s="462">
        <f>V2423=W2423</f>
        <v/>
      </c>
      <c r="R2423" s="462">
        <f>AND(MONTH(F2423)=MONTH(X2423), YEAR(F2423)=YEAR(X2423))</f>
        <v/>
      </c>
      <c r="S2423" s="462">
        <f>AC2423="L001-901905215"</f>
        <v/>
      </c>
      <c r="T2423" s="464">
        <f>G2423-AH2423</f>
        <v/>
      </c>
      <c r="U2423" s="462" t="n"/>
      <c r="V2423" s="462" t="inlineStr">
        <is>
          <t>V0016441</t>
        </is>
      </c>
      <c r="W2423" s="462" t="inlineStr">
        <is>
          <t>V0016441</t>
        </is>
      </c>
      <c r="X2423" s="463" t="n">
        <v>44357</v>
      </c>
      <c r="Y2423" s="462" t="inlineStr">
        <is>
          <t>V0016441</t>
        </is>
      </c>
      <c r="Z2423" s="462" t="inlineStr"/>
      <c r="AA2423" s="462" t="inlineStr">
        <is>
          <t>បុគ្គលជាប់អាករ</t>
        </is>
      </c>
      <c r="AB2423" s="462" t="inlineStr">
        <is>
          <t>L001-901905215</t>
        </is>
      </c>
      <c r="AC2423" s="462" t="inlineStr">
        <is>
          <t>វីអ៊ីស៊ិន (ខេមបូឌា) អ៊ិនដាសស្ទ្រី ឯ.ក</t>
        </is>
      </c>
      <c r="AD2423" s="464" t="n">
        <v>4740081</v>
      </c>
      <c r="AE2423" s="464" t="n">
        <v>4309165</v>
      </c>
      <c r="AF2423" s="464" t="n">
        <v>0</v>
      </c>
      <c r="AG2423" s="464" t="n">
        <v>0</v>
      </c>
      <c r="AH2423" s="464" t="n">
        <v>430916</v>
      </c>
      <c r="AI2423" s="464" t="n">
        <v>0</v>
      </c>
      <c r="AJ2423" s="464" t="n">
        <v>0</v>
      </c>
      <c r="AK2423" s="464" t="n">
        <v>0</v>
      </c>
      <c r="AL2423" s="464" t="n">
        <v>0</v>
      </c>
      <c r="AM2423" s="464" t="n">
        <v>0</v>
      </c>
      <c r="AN2423" s="464" t="n">
        <v>0</v>
      </c>
      <c r="AO2423" s="464" t="n">
        <v>0</v>
      </c>
      <c r="AP2423" s="464" t="n">
        <v>0</v>
      </c>
      <c r="AQ2423" s="462" t="inlineStr"/>
      <c r="AR2423" s="462" t="inlineStr"/>
      <c r="AS2423" s="462" t="inlineStr">
        <is>
          <t>បានប្រកាសពន្ធ</t>
        </is>
      </c>
    </row>
    <row r="2424">
      <c r="A2424" s="461" t="n">
        <v>2416</v>
      </c>
      <c r="B2424" s="462" t="inlineStr">
        <is>
          <t>STICKER A4 SIZE</t>
        </is>
      </c>
      <c r="C2424" s="462" t="inlineStr">
        <is>
          <t>ស៊ីងហ្គាពួរ កាតុង (ខេមបូឌា)</t>
        </is>
      </c>
      <c r="D2424" s="462" t="inlineStr">
        <is>
          <t>L001-100121322</t>
        </is>
      </c>
      <c r="E2424" s="462" t="inlineStr">
        <is>
          <t>V0016462</t>
        </is>
      </c>
      <c r="F2424" s="463" t="n">
        <v>44361</v>
      </c>
      <c r="G2424" s="464" t="n">
        <v>16956</v>
      </c>
      <c r="H2424" s="462" t="n"/>
      <c r="I2424" s="464">
        <f>G2424</f>
        <v/>
      </c>
      <c r="J2424" s="462">
        <f>IF(AND(Q2424=TRUE, R2424=TRUE, S2424=TRUE), IF(W2424&lt;-0.05, "អនុញ្ញាត (អ្នកផ្គត់ផ្គង់ប្រកាសខ្វះ)", "បានប្រកាស (អនុញ្ញាត)"), IF(AND(Q2424=FALSE, R2424=FALSE, S2424=FALSE), "ព្យួរទុក (មិនមានទិន្នន័យ)", "ប្រកាសខុស (ព្យួរទុក)"))</f>
        <v/>
      </c>
      <c r="K2424" s="462" t="inlineStr"/>
      <c r="L2424" s="462" t="inlineStr"/>
      <c r="M2424" s="464">
        <f>AH2424</f>
        <v/>
      </c>
      <c r="N2424" s="464">
        <f>IF(W2424&lt;0,AH2424,I2424)</f>
        <v/>
      </c>
      <c r="O2424" s="464">
        <f>I2424-M2424</f>
        <v/>
      </c>
      <c r="P2424" s="462" t="n"/>
      <c r="Q2424" s="462">
        <f>V2424=W2424</f>
        <v/>
      </c>
      <c r="R2424" s="462">
        <f>AND(MONTH(F2424)=MONTH(X2424), YEAR(F2424)=YEAR(X2424))</f>
        <v/>
      </c>
      <c r="S2424" s="462">
        <f>AC2424="L001-901905215"</f>
        <v/>
      </c>
      <c r="T2424" s="464">
        <f>G2424-AH2424</f>
        <v/>
      </c>
      <c r="U2424" s="462" t="n"/>
      <c r="V2424" s="462" t="inlineStr">
        <is>
          <t>V0016462</t>
        </is>
      </c>
      <c r="W2424" s="462" t="inlineStr">
        <is>
          <t>V0016462</t>
        </is>
      </c>
      <c r="X2424" s="463" t="n">
        <v>44361</v>
      </c>
      <c r="Y2424" s="462" t="inlineStr">
        <is>
          <t>V0016462</t>
        </is>
      </c>
      <c r="Z2424" s="462" t="inlineStr"/>
      <c r="AA2424" s="462" t="inlineStr">
        <is>
          <t>បុគ្គលជាប់អាករ</t>
        </is>
      </c>
      <c r="AB2424" s="462" t="inlineStr">
        <is>
          <t>L001-901905215</t>
        </is>
      </c>
      <c r="AC2424" s="462" t="inlineStr">
        <is>
          <t>វីអ៊ីស៊ិន (ខេមបូឌា) អ៊ិនដាសស្ទ្រី ឯ.ក</t>
        </is>
      </c>
      <c r="AD2424" s="464" t="n">
        <v>186309</v>
      </c>
      <c r="AE2424" s="464" t="n">
        <v>169372</v>
      </c>
      <c r="AF2424" s="464" t="n">
        <v>0</v>
      </c>
      <c r="AG2424" s="464" t="n">
        <v>0</v>
      </c>
      <c r="AH2424" s="464" t="n">
        <v>16937</v>
      </c>
      <c r="AI2424" s="464" t="n">
        <v>0</v>
      </c>
      <c r="AJ2424" s="464" t="n">
        <v>0</v>
      </c>
      <c r="AK2424" s="464" t="n">
        <v>0</v>
      </c>
      <c r="AL2424" s="464" t="n">
        <v>0</v>
      </c>
      <c r="AM2424" s="464" t="n">
        <v>0</v>
      </c>
      <c r="AN2424" s="464" t="n">
        <v>0</v>
      </c>
      <c r="AO2424" s="464" t="n">
        <v>0</v>
      </c>
      <c r="AP2424" s="464" t="n">
        <v>0</v>
      </c>
      <c r="AQ2424" s="462" t="inlineStr"/>
      <c r="AR2424" s="462" t="inlineStr"/>
      <c r="AS2424" s="462" t="inlineStr">
        <is>
          <t>បានប្រកាសពន្ធ</t>
        </is>
      </c>
    </row>
    <row r="2425">
      <c r="A2425" s="461" t="n">
        <v>2417</v>
      </c>
      <c r="B2425" s="462" t="inlineStr">
        <is>
          <t>កេសតាតុង</t>
        </is>
      </c>
      <c r="C2425" s="462" t="inlineStr">
        <is>
          <t>ស៊ីងហ្គាពួរ កាតុង (ខេមបូឌា)</t>
        </is>
      </c>
      <c r="D2425" s="462" t="inlineStr">
        <is>
          <t>L001-100121322</t>
        </is>
      </c>
      <c r="E2425" s="462" t="inlineStr">
        <is>
          <t>V0016463</t>
        </is>
      </c>
      <c r="F2425" s="463" t="n">
        <v>44361</v>
      </c>
      <c r="G2425" s="464" t="n">
        <v>350802</v>
      </c>
      <c r="H2425" s="462" t="n"/>
      <c r="I2425" s="464">
        <f>G2425</f>
        <v/>
      </c>
      <c r="J2425" s="462">
        <f>IF(AND(Q2425=TRUE, R2425=TRUE, S2425=TRUE), IF(W2425&lt;-0.05, "អនុញ្ញាត (អ្នកផ្គត់ផ្គង់ប្រកាសខ្វះ)", "បានប្រកាស (អនុញ្ញាត)"), IF(AND(Q2425=FALSE, R2425=FALSE, S2425=FALSE), "ព្យួរទុក (មិនមានទិន្នន័យ)", "ប្រកាសខុស (ព្យួរទុក)"))</f>
        <v/>
      </c>
      <c r="K2425" s="462" t="inlineStr"/>
      <c r="L2425" s="462" t="inlineStr"/>
      <c r="M2425" s="464">
        <f>AH2425</f>
        <v/>
      </c>
      <c r="N2425" s="464">
        <f>IF(W2425&lt;0,AH2425,I2425)</f>
        <v/>
      </c>
      <c r="O2425" s="464">
        <f>I2425-M2425</f>
        <v/>
      </c>
      <c r="P2425" s="462" t="n"/>
      <c r="Q2425" s="462">
        <f>V2425=W2425</f>
        <v/>
      </c>
      <c r="R2425" s="462">
        <f>AND(MONTH(F2425)=MONTH(X2425), YEAR(F2425)=YEAR(X2425))</f>
        <v/>
      </c>
      <c r="S2425" s="462">
        <f>AC2425="L001-901905215"</f>
        <v/>
      </c>
      <c r="T2425" s="464">
        <f>G2425-AH2425</f>
        <v/>
      </c>
      <c r="U2425" s="462" t="n"/>
      <c r="V2425" s="462" t="inlineStr">
        <is>
          <t>V0016463</t>
        </is>
      </c>
      <c r="W2425" s="462" t="inlineStr">
        <is>
          <t>V0016463</t>
        </is>
      </c>
      <c r="X2425" s="463" t="n">
        <v>44361</v>
      </c>
      <c r="Y2425" s="462" t="inlineStr">
        <is>
          <t>V0016463</t>
        </is>
      </c>
      <c r="Z2425" s="462" t="inlineStr"/>
      <c r="AA2425" s="462" t="inlineStr">
        <is>
          <t>បុគ្គលជាប់អាករ</t>
        </is>
      </c>
      <c r="AB2425" s="462" t="inlineStr">
        <is>
          <t>L001-901905215</t>
        </is>
      </c>
      <c r="AC2425" s="462" t="inlineStr">
        <is>
          <t>វីអ៊ីស៊ិន (ខេមបូឌា) អ៊ិនដាសស្ទ្រី ឯ.ក</t>
        </is>
      </c>
      <c r="AD2425" s="464" t="n">
        <v>3854094</v>
      </c>
      <c r="AE2425" s="464" t="n">
        <v>3503722</v>
      </c>
      <c r="AF2425" s="464" t="n">
        <v>0</v>
      </c>
      <c r="AG2425" s="464" t="n">
        <v>0</v>
      </c>
      <c r="AH2425" s="464" t="n">
        <v>350372</v>
      </c>
      <c r="AI2425" s="464" t="n">
        <v>0</v>
      </c>
      <c r="AJ2425" s="464" t="n">
        <v>0</v>
      </c>
      <c r="AK2425" s="464" t="n">
        <v>0</v>
      </c>
      <c r="AL2425" s="464" t="n">
        <v>0</v>
      </c>
      <c r="AM2425" s="464" t="n">
        <v>0</v>
      </c>
      <c r="AN2425" s="464" t="n">
        <v>0</v>
      </c>
      <c r="AO2425" s="464" t="n">
        <v>0</v>
      </c>
      <c r="AP2425" s="464" t="n">
        <v>0</v>
      </c>
      <c r="AQ2425" s="462" t="inlineStr"/>
      <c r="AR2425" s="462" t="inlineStr"/>
      <c r="AS2425" s="462" t="inlineStr">
        <is>
          <t>បានប្រកាសពន្ធ</t>
        </is>
      </c>
    </row>
    <row r="2426">
      <c r="A2426" s="461" t="n">
        <v>2418</v>
      </c>
      <c r="B2426" s="462" t="inlineStr">
        <is>
          <t>កេសតាតុងនិងទ្រនាបកេស</t>
        </is>
      </c>
      <c r="C2426" s="462" t="inlineStr">
        <is>
          <t>ស៊ីងហ្គាពួរ កាតុង (ខេមបូឌា)</t>
        </is>
      </c>
      <c r="D2426" s="462" t="inlineStr">
        <is>
          <t>L001-100121322</t>
        </is>
      </c>
      <c r="E2426" s="462" t="inlineStr">
        <is>
          <t>V0016640</t>
        </is>
      </c>
      <c r="F2426" s="463" t="n">
        <v>44377</v>
      </c>
      <c r="G2426" s="464" t="n">
        <v>19853</v>
      </c>
      <c r="H2426" s="462" t="n"/>
      <c r="I2426" s="464">
        <f>G2426</f>
        <v/>
      </c>
      <c r="J2426" s="462">
        <f>IF(AND(Q2426=TRUE, R2426=TRUE, S2426=TRUE), IF(W2426&lt;-0.05, "អនុញ្ញាត (អ្នកផ្គត់ផ្គង់ប្រកាសខ្វះ)", "បានប្រកាស (អនុញ្ញាត)"), IF(AND(Q2426=FALSE, R2426=FALSE, S2426=FALSE), "ព្យួរទុក (មិនមានទិន្នន័យ)", "ប្រកាសខុស (ព្យួរទុក)"))</f>
        <v/>
      </c>
      <c r="K2426" s="462" t="inlineStr"/>
      <c r="L2426" s="462" t="inlineStr"/>
      <c r="M2426" s="464">
        <f>AH2426</f>
        <v/>
      </c>
      <c r="N2426" s="464">
        <f>IF(W2426&lt;0,AH2426,I2426)</f>
        <v/>
      </c>
      <c r="O2426" s="464">
        <f>I2426-M2426</f>
        <v/>
      </c>
      <c r="P2426" s="462" t="n"/>
      <c r="Q2426" s="462">
        <f>V2426=W2426</f>
        <v/>
      </c>
      <c r="R2426" s="462">
        <f>AND(MONTH(F2426)=MONTH(X2426), YEAR(F2426)=YEAR(X2426))</f>
        <v/>
      </c>
      <c r="S2426" s="462">
        <f>AC2426="L001-901905215"</f>
        <v/>
      </c>
      <c r="T2426" s="464">
        <f>G2426-AH2426</f>
        <v/>
      </c>
      <c r="U2426" s="462" t="n"/>
      <c r="V2426" s="462" t="inlineStr">
        <is>
          <t>V0016640</t>
        </is>
      </c>
      <c r="W2426" s="462" t="inlineStr">
        <is>
          <t>V0016640</t>
        </is>
      </c>
      <c r="X2426" s="463" t="n">
        <v>44377</v>
      </c>
      <c r="Y2426" s="462" t="inlineStr">
        <is>
          <t>V0016640</t>
        </is>
      </c>
      <c r="Z2426" s="462" t="inlineStr"/>
      <c r="AA2426" s="462" t="inlineStr">
        <is>
          <t>បុគ្គលជាប់អាករ</t>
        </is>
      </c>
      <c r="AB2426" s="462" t="inlineStr">
        <is>
          <t>L001-901905215</t>
        </is>
      </c>
      <c r="AC2426" s="462" t="inlineStr">
        <is>
          <t>វីអ៊ីស៊ិន (ខេមបូឌា) អ៊ិនដាសស្ទ្រី ឯ.ក</t>
        </is>
      </c>
      <c r="AD2426" s="464" t="n">
        <v>218379</v>
      </c>
      <c r="AE2426" s="464" t="n">
        <v>198526</v>
      </c>
      <c r="AF2426" s="464" t="n">
        <v>0</v>
      </c>
      <c r="AG2426" s="464" t="n">
        <v>0</v>
      </c>
      <c r="AH2426" s="464" t="n">
        <v>19853</v>
      </c>
      <c r="AI2426" s="464" t="n">
        <v>0</v>
      </c>
      <c r="AJ2426" s="464" t="n">
        <v>0</v>
      </c>
      <c r="AK2426" s="464" t="n">
        <v>0</v>
      </c>
      <c r="AL2426" s="464" t="n">
        <v>0</v>
      </c>
      <c r="AM2426" s="464" t="n">
        <v>0</v>
      </c>
      <c r="AN2426" s="464" t="n">
        <v>0</v>
      </c>
      <c r="AO2426" s="464" t="n">
        <v>0</v>
      </c>
      <c r="AP2426" s="464" t="n">
        <v>0</v>
      </c>
      <c r="AQ2426" s="462" t="inlineStr"/>
      <c r="AR2426" s="462" t="inlineStr"/>
      <c r="AS2426" s="462" t="inlineStr">
        <is>
          <t>បានប្រកាសពន្ធ</t>
        </is>
      </c>
    </row>
    <row r="2427">
      <c r="A2427" s="461" t="n">
        <v>2419</v>
      </c>
      <c r="B2427" s="462" t="inlineStr">
        <is>
          <t>Color Box, Paper Card, PDQ</t>
        </is>
      </c>
      <c r="C2427" s="462" t="inlineStr">
        <is>
          <t>ហឺ ចេង ស៊ីង ភែកឃីជីង (ខេមបូឌា) ឯ.ក</t>
        </is>
      </c>
      <c r="D2427" s="462" t="inlineStr">
        <is>
          <t>L001-902004143</t>
        </is>
      </c>
      <c r="E2427" s="462" t="inlineStr">
        <is>
          <t>00187</t>
        </is>
      </c>
      <c r="F2427" s="463" t="n">
        <v>44377</v>
      </c>
      <c r="G2427" s="464" t="n">
        <v>16953458</v>
      </c>
      <c r="H2427" s="462" t="n"/>
      <c r="I2427" s="464">
        <f>G2427</f>
        <v/>
      </c>
      <c r="J2427" s="462">
        <f>IF(AND(Q2427=TRUE, R2427=TRUE, S2427=TRUE), IF(W2427&lt;-0.05, "អនុញ្ញាត (អ្នកផ្គត់ផ្គង់ប្រកាសខ្វះ)", "បានប្រកាស (អនុញ្ញាត)"), IF(AND(Q2427=FALSE, R2427=FALSE, S2427=FALSE), "ព្យួរទុក (មិនមានទិន្នន័យ)", "ប្រកាសខុស (ព្យួរទុក)"))</f>
        <v/>
      </c>
      <c r="K2427" s="462" t="inlineStr"/>
      <c r="L2427" s="462" t="inlineStr"/>
      <c r="M2427" s="464">
        <f>AH2427</f>
        <v/>
      </c>
      <c r="N2427" s="464">
        <f>IF(W2427&lt;0,AH2427,I2427)</f>
        <v/>
      </c>
      <c r="O2427" s="464">
        <f>I2427-M2427</f>
        <v/>
      </c>
      <c r="P2427" s="462" t="n"/>
      <c r="Q2427" s="462">
        <f>V2427=W2427</f>
        <v/>
      </c>
      <c r="R2427" s="462">
        <f>AND(MONTH(F2427)=MONTH(X2427), YEAR(F2427)=YEAR(X2427))</f>
        <v/>
      </c>
      <c r="S2427" s="462">
        <f>AC2427="L001-901905215"</f>
        <v/>
      </c>
      <c r="T2427" s="464">
        <f>G2427-AH2427</f>
        <v/>
      </c>
      <c r="U2427" s="462" t="n"/>
      <c r="V2427" s="462" t="inlineStr">
        <is>
          <t>00187</t>
        </is>
      </c>
      <c r="W2427" s="462" t="inlineStr">
        <is>
          <t>00187</t>
        </is>
      </c>
      <c r="X2427" s="463" t="n">
        <v>44377</v>
      </c>
      <c r="Y2427" s="462" t="inlineStr">
        <is>
          <t>00187</t>
        </is>
      </c>
      <c r="Z2427" s="462" t="inlineStr"/>
      <c r="AA2427" s="462" t="inlineStr">
        <is>
          <t>បុគ្គលជាប់អាករ</t>
        </is>
      </c>
      <c r="AB2427" s="462" t="inlineStr">
        <is>
          <t>L001-901905215</t>
        </is>
      </c>
      <c r="AC2427" s="462" t="inlineStr">
        <is>
          <t>វីអ៊ីស៊ិន (ខេមបូឌា) អ៊ិនដាសស្ទ្រី ឯ.ក</t>
        </is>
      </c>
      <c r="AD2427" s="464" t="n">
        <v>186488047</v>
      </c>
      <c r="AE2427" s="464" t="n">
        <v>169534588</v>
      </c>
      <c r="AF2427" s="464" t="n">
        <v>0</v>
      </c>
      <c r="AG2427" s="464" t="n">
        <v>0</v>
      </c>
      <c r="AH2427" s="464" t="n">
        <v>16953459</v>
      </c>
      <c r="AI2427" s="464" t="n">
        <v>0</v>
      </c>
      <c r="AJ2427" s="464" t="n">
        <v>0</v>
      </c>
      <c r="AK2427" s="464" t="n">
        <v>0</v>
      </c>
      <c r="AL2427" s="464" t="n">
        <v>0</v>
      </c>
      <c r="AM2427" s="464" t="n">
        <v>0</v>
      </c>
      <c r="AN2427" s="464" t="n">
        <v>0</v>
      </c>
      <c r="AO2427" s="464" t="n">
        <v>0</v>
      </c>
      <c r="AP2427" s="464" t="n">
        <v>0</v>
      </c>
      <c r="AQ2427" s="462" t="inlineStr"/>
      <c r="AR2427" s="462" t="inlineStr">
        <is>
          <t>Revenues from Color Box Paper Card and PDQ</t>
        </is>
      </c>
      <c r="AS2427" s="462" t="inlineStr">
        <is>
          <t>បានប្រកាសពន្ធ</t>
        </is>
      </c>
    </row>
    <row r="2428">
      <c r="A2428" s="461" t="n">
        <v>2420</v>
      </c>
      <c r="B2428" s="462" t="inlineStr">
        <is>
          <t>ផ្លាកក្រដាសនិងក្រដាស</t>
        </is>
      </c>
      <c r="C2428" s="462" t="inlineStr">
        <is>
          <t>ដុងគ័ន ស៊ីធី ហ្វាញស្តារ ព្រីនធីង (ខេមបូឌា)</t>
        </is>
      </c>
      <c r="D2428" s="462" t="inlineStr">
        <is>
          <t>L001-100193021</t>
        </is>
      </c>
      <c r="E2428" s="462" t="inlineStr">
        <is>
          <t>000321</t>
        </is>
      </c>
      <c r="F2428" s="463" t="n">
        <v>44376</v>
      </c>
      <c r="G2428" s="464" t="n">
        <v>5157500</v>
      </c>
      <c r="H2428" s="462" t="n"/>
      <c r="I2428" s="464">
        <f>G2428</f>
        <v/>
      </c>
      <c r="J2428" s="462">
        <f>IF(AND(Q2428=TRUE, R2428=TRUE, S2428=TRUE), IF(W2428&lt;-0.05, "អនុញ្ញាត (អ្នកផ្គត់ផ្គង់ប្រកាសខ្វះ)", "បានប្រកាស (អនុញ្ញាត)"), IF(AND(Q2428=FALSE, R2428=FALSE, S2428=FALSE), "ព្យួរទុក (មិនមានទិន្នន័យ)", "ប្រកាសខុស (ព្យួរទុក)"))</f>
        <v/>
      </c>
      <c r="K2428" s="462" t="inlineStr"/>
      <c r="L2428" s="462" t="inlineStr"/>
      <c r="M2428" s="464">
        <f>AH2428</f>
        <v/>
      </c>
      <c r="N2428" s="464">
        <f>IF(W2428&lt;0,AH2428,I2428)</f>
        <v/>
      </c>
      <c r="O2428" s="464">
        <f>I2428-M2428</f>
        <v/>
      </c>
      <c r="P2428" s="462" t="n"/>
      <c r="Q2428" s="462">
        <f>V2428=W2428</f>
        <v/>
      </c>
      <c r="R2428" s="462">
        <f>AND(MONTH(F2428)=MONTH(X2428), YEAR(F2428)=YEAR(X2428))</f>
        <v/>
      </c>
      <c r="S2428" s="462">
        <f>AC2428="L001-901905215"</f>
        <v/>
      </c>
      <c r="T2428" s="464">
        <f>G2428-AH2428</f>
        <v/>
      </c>
      <c r="U2428" s="462" t="n"/>
      <c r="V2428" s="462" t="inlineStr">
        <is>
          <t>000321</t>
        </is>
      </c>
      <c r="W2428" s="462" t="inlineStr">
        <is>
          <t>000321</t>
        </is>
      </c>
      <c r="X2428" s="463" t="n">
        <v>44376</v>
      </c>
      <c r="Y2428" s="462" t="inlineStr">
        <is>
          <t>000321</t>
        </is>
      </c>
      <c r="Z2428" s="462" t="inlineStr"/>
      <c r="AA2428" s="462" t="inlineStr">
        <is>
          <t>បុគ្គលជាប់អាករ</t>
        </is>
      </c>
      <c r="AB2428" s="462" t="inlineStr">
        <is>
          <t>L001-901905215</t>
        </is>
      </c>
      <c r="AC2428" s="462" t="inlineStr">
        <is>
          <t>វីអ៊ីស៊ិន (ខេមបូឌា) អ៊ិនដាសស្ទ្រី ឯ.ក</t>
        </is>
      </c>
      <c r="AD2428" s="464" t="n">
        <v>56732503</v>
      </c>
      <c r="AE2428" s="464" t="n">
        <v>51575003</v>
      </c>
      <c r="AF2428" s="464" t="n">
        <v>0</v>
      </c>
      <c r="AG2428" s="464" t="n">
        <v>0</v>
      </c>
      <c r="AH2428" s="464" t="n">
        <v>5157500</v>
      </c>
      <c r="AI2428" s="464" t="n">
        <v>0</v>
      </c>
      <c r="AJ2428" s="464" t="n">
        <v>0</v>
      </c>
      <c r="AK2428" s="464" t="n">
        <v>0</v>
      </c>
      <c r="AL2428" s="464" t="n">
        <v>0</v>
      </c>
      <c r="AM2428" s="464" t="n">
        <v>0</v>
      </c>
      <c r="AN2428" s="464" t="n">
        <v>0</v>
      </c>
      <c r="AO2428" s="464" t="n">
        <v>0</v>
      </c>
      <c r="AP2428" s="464" t="n">
        <v>0</v>
      </c>
      <c r="AQ2428" s="462" t="inlineStr"/>
      <c r="AR2428" s="462" t="inlineStr">
        <is>
          <t>ផ្លាកក្រដាស និង ក្រដាស</t>
        </is>
      </c>
      <c r="AS2428" s="462" t="inlineStr">
        <is>
          <t>បានប្រកាសពន្ធ</t>
        </is>
      </c>
    </row>
    <row r="2429">
      <c r="A2429" s="461" t="n">
        <v>2421</v>
      </c>
      <c r="B2429" s="462" t="inlineStr">
        <is>
          <t>Water Meter Installtion Fee</t>
        </is>
      </c>
      <c r="C2429" s="462" t="inlineStr">
        <is>
          <t>ភ្នំពេញ អេសអ៊ីហ្សិត ភីអិលស៊ី</t>
        </is>
      </c>
      <c r="D2429" s="462" t="inlineStr">
        <is>
          <t>L001-100046592</t>
        </is>
      </c>
      <c r="E2429" s="462" t="inlineStr">
        <is>
          <t>2021-02641</t>
        </is>
      </c>
      <c r="F2429" s="463" t="n">
        <v>44348</v>
      </c>
      <c r="G2429" s="464" t="n">
        <v>323962</v>
      </c>
      <c r="H2429" s="462" t="n"/>
      <c r="I2429" s="464">
        <f>G2429</f>
        <v/>
      </c>
      <c r="J2429" s="462">
        <f>IF(AND(Q2429=TRUE, R2429=TRUE, S2429=TRUE), IF(W2429&lt;-0.05, "អនុញ្ញាត (អ្នកផ្គត់ផ្គង់ប្រកាសខ្វះ)", "បានប្រកាស (អនុញ្ញាត)"), IF(AND(Q2429=FALSE, R2429=FALSE, S2429=FALSE), "ព្យួរទុក (មិនមានទិន្នន័យ)", "ប្រកាសខុស (ព្យួរទុក)"))</f>
        <v/>
      </c>
      <c r="K2429" s="462" t="inlineStr"/>
      <c r="L2429" s="462" t="inlineStr"/>
      <c r="M2429" s="464">
        <f>AH2429</f>
        <v/>
      </c>
      <c r="N2429" s="464">
        <f>IF(W2429&lt;0,AH2429,I2429)</f>
        <v/>
      </c>
      <c r="O2429" s="464">
        <f>I2429-M2429</f>
        <v/>
      </c>
      <c r="P2429" s="462" t="n"/>
      <c r="Q2429" s="462">
        <f>V2429=W2429</f>
        <v/>
      </c>
      <c r="R2429" s="462">
        <f>AND(MONTH(F2429)=MONTH(X2429), YEAR(F2429)=YEAR(X2429))</f>
        <v/>
      </c>
      <c r="S2429" s="462">
        <f>AC2429="L001-901905215"</f>
        <v/>
      </c>
      <c r="T2429" s="464">
        <f>G2429-AH2429</f>
        <v/>
      </c>
      <c r="U2429" s="462" t="n"/>
      <c r="V2429" s="462" t="inlineStr">
        <is>
          <t>202102641</t>
        </is>
      </c>
      <c r="W2429" s="462" t="inlineStr">
        <is>
          <t>202102641</t>
        </is>
      </c>
      <c r="X2429" s="463" t="n">
        <v>44348</v>
      </c>
      <c r="Y2429" s="462" t="inlineStr">
        <is>
          <t>2021-02641</t>
        </is>
      </c>
      <c r="Z2429" s="462" t="inlineStr"/>
      <c r="AA2429" s="462" t="inlineStr">
        <is>
          <t>បុគ្គលជាប់អាករ</t>
        </is>
      </c>
      <c r="AB2429" s="462" t="inlineStr">
        <is>
          <t>L001-901905215</t>
        </is>
      </c>
      <c r="AC2429" s="462" t="inlineStr">
        <is>
          <t>វីអ៊ីស៊ិន (ខេមបូឌា) អ៊ិនដាសស្ទ្រី ឯ.ក</t>
        </is>
      </c>
      <c r="AD2429" s="464" t="n">
        <v>3563588</v>
      </c>
      <c r="AE2429" s="464" t="n">
        <v>3239625</v>
      </c>
      <c r="AF2429" s="464" t="n">
        <v>0</v>
      </c>
      <c r="AG2429" s="464" t="n">
        <v>0</v>
      </c>
      <c r="AH2429" s="464" t="n">
        <v>323963</v>
      </c>
      <c r="AI2429" s="464" t="n">
        <v>0</v>
      </c>
      <c r="AJ2429" s="464" t="n">
        <v>0</v>
      </c>
      <c r="AK2429" s="464" t="n">
        <v>0</v>
      </c>
      <c r="AL2429" s="464" t="n">
        <v>0</v>
      </c>
      <c r="AM2429" s="464" t="n">
        <v>0</v>
      </c>
      <c r="AN2429" s="464" t="n">
        <v>0</v>
      </c>
      <c r="AO2429" s="464" t="n">
        <v>0</v>
      </c>
      <c r="AP2429" s="464" t="n">
        <v>0</v>
      </c>
      <c r="AQ2429" s="462" t="inlineStr"/>
      <c r="AR2429" s="462" t="inlineStr">
        <is>
          <t>Water meter installation fee</t>
        </is>
      </c>
      <c r="AS2429" s="462" t="inlineStr">
        <is>
          <t>បានប្រកាសពន្ធ</t>
        </is>
      </c>
    </row>
    <row r="2430">
      <c r="A2430" s="461" t="n">
        <v>2422</v>
      </c>
      <c r="B2430" s="462" t="inlineStr">
        <is>
          <t>Kimchi and Vanila Ice-cream</t>
        </is>
      </c>
      <c r="C2430" s="462" t="inlineStr">
        <is>
          <t>ខ្មែរ អ៊ិននើវេធីវ សឺវីស ឯ.ក</t>
        </is>
      </c>
      <c r="D2430" s="462" t="inlineStr">
        <is>
          <t>L001-100185800</t>
        </is>
      </c>
      <c r="E2430" s="462" t="inlineStr">
        <is>
          <t>2021-6363</t>
        </is>
      </c>
      <c r="F2430" s="463" t="n">
        <v>44350</v>
      </c>
      <c r="G2430" s="464" t="n">
        <v>5200</v>
      </c>
      <c r="H2430" s="462" t="n"/>
      <c r="I2430" s="464">
        <f>G2430</f>
        <v/>
      </c>
      <c r="J2430" s="462">
        <f>IF(AND(Q2430=TRUE, R2430=TRUE, S2430=TRUE), IF(W2430&lt;-0.05, "អនុញ្ញាត (អ្នកផ្គត់ផ្គង់ប្រកាសខ្វះ)", "បានប្រកាស (អនុញ្ញាត)"), IF(AND(Q2430=FALSE, R2430=FALSE, S2430=FALSE), "ព្យួរទុក (មិនមានទិន្នន័យ)", "ប្រកាសខុស (ព្យួរទុក)"))</f>
        <v/>
      </c>
      <c r="K2430" s="462" t="inlineStr"/>
      <c r="L2430" s="462" t="inlineStr"/>
      <c r="M2430" s="464">
        <f>AH2430</f>
        <v/>
      </c>
      <c r="N2430" s="464">
        <f>IF(W2430&lt;0,AH2430,I2430)</f>
        <v/>
      </c>
      <c r="O2430" s="464">
        <f>I2430-M2430</f>
        <v/>
      </c>
      <c r="P2430" s="462" t="n"/>
      <c r="Q2430" s="462">
        <f>V2430=W2430</f>
        <v/>
      </c>
      <c r="R2430" s="462">
        <f>AND(MONTH(F2430)=MONTH(X2430), YEAR(F2430)=YEAR(X2430))</f>
        <v/>
      </c>
      <c r="S2430" s="462">
        <f>AC2430="L001-901905215"</f>
        <v/>
      </c>
      <c r="T2430" s="464">
        <f>G2430-AH2430</f>
        <v/>
      </c>
      <c r="U2430" s="462" t="n"/>
      <c r="V2430" s="462" t="inlineStr">
        <is>
          <t>20216363</t>
        </is>
      </c>
      <c r="W2430" s="462" t="inlineStr"/>
      <c r="X2430" s="499" t="n"/>
      <c r="Y2430" s="462" t="n"/>
      <c r="Z2430" s="462" t="n"/>
      <c r="AA2430" s="462" t="n"/>
      <c r="AB2430" s="462" t="n"/>
      <c r="AC2430" s="462" t="n"/>
      <c r="AD2430" s="462" t="n"/>
      <c r="AE2430" s="462" t="n"/>
      <c r="AF2430" s="462" t="n"/>
      <c r="AG2430" s="462" t="n"/>
      <c r="AH2430" s="462" t="n"/>
      <c r="AI2430" s="462" t="n"/>
      <c r="AJ2430" s="462" t="n"/>
      <c r="AK2430" s="462" t="n"/>
      <c r="AL2430" s="462" t="n"/>
      <c r="AM2430" s="462" t="n"/>
      <c r="AN2430" s="462" t="n"/>
      <c r="AO2430" s="462" t="n"/>
      <c r="AP2430" s="462" t="n"/>
      <c r="AQ2430" s="462" t="n"/>
      <c r="AR2430" s="462" t="n"/>
      <c r="AS2430" s="462" t="n"/>
    </row>
    <row r="2431">
      <c r="A2431" s="461" t="n">
        <v>2423</v>
      </c>
      <c r="B2431" s="462" t="inlineStr">
        <is>
          <t>Kimchi,Salmon and mushroom sauce</t>
        </is>
      </c>
      <c r="C2431" s="462" t="inlineStr">
        <is>
          <t>ខ្មែរ អ៊ិននើវេធីវ សឺវីស ឯ.ក</t>
        </is>
      </c>
      <c r="D2431" s="462" t="inlineStr">
        <is>
          <t>L001-100185800</t>
        </is>
      </c>
      <c r="E2431" s="462" t="inlineStr">
        <is>
          <t>2021-6413</t>
        </is>
      </c>
      <c r="F2431" s="463" t="n">
        <v>44351</v>
      </c>
      <c r="G2431" s="464" t="n">
        <v>11600</v>
      </c>
      <c r="H2431" s="462" t="n"/>
      <c r="I2431" s="464">
        <f>G2431</f>
        <v/>
      </c>
      <c r="J2431" s="462">
        <f>IF(AND(Q2431=TRUE, R2431=TRUE, S2431=TRUE), IF(W2431&lt;-0.05, "អនុញ្ញាត (អ្នកផ្គត់ផ្គង់ប្រកាសខ្វះ)", "បានប្រកាស (អនុញ្ញាត)"), IF(AND(Q2431=FALSE, R2431=FALSE, S2431=FALSE), "ព្យួរទុក (មិនមានទិន្នន័យ)", "ប្រកាសខុស (ព្យួរទុក)"))</f>
        <v/>
      </c>
      <c r="K2431" s="462" t="inlineStr"/>
      <c r="L2431" s="462" t="inlineStr"/>
      <c r="M2431" s="464">
        <f>AH2431</f>
        <v/>
      </c>
      <c r="N2431" s="464">
        <f>IF(W2431&lt;0,AH2431,I2431)</f>
        <v/>
      </c>
      <c r="O2431" s="464">
        <f>I2431-M2431</f>
        <v/>
      </c>
      <c r="P2431" s="462" t="n"/>
      <c r="Q2431" s="462">
        <f>V2431=W2431</f>
        <v/>
      </c>
      <c r="R2431" s="462">
        <f>AND(MONTH(F2431)=MONTH(X2431), YEAR(F2431)=YEAR(X2431))</f>
        <v/>
      </c>
      <c r="S2431" s="462">
        <f>AC2431="L001-901905215"</f>
        <v/>
      </c>
      <c r="T2431" s="464">
        <f>G2431-AH2431</f>
        <v/>
      </c>
      <c r="U2431" s="462" t="n"/>
      <c r="V2431" s="462" t="inlineStr">
        <is>
          <t>20216413</t>
        </is>
      </c>
      <c r="W2431" s="462" t="inlineStr"/>
      <c r="X2431" s="499" t="n"/>
      <c r="Y2431" s="462" t="n"/>
      <c r="Z2431" s="462" t="n"/>
      <c r="AA2431" s="462" t="n"/>
      <c r="AB2431" s="462" t="n"/>
      <c r="AC2431" s="462" t="n"/>
      <c r="AD2431" s="462" t="n"/>
      <c r="AE2431" s="462" t="n"/>
      <c r="AF2431" s="462" t="n"/>
      <c r="AG2431" s="462" t="n"/>
      <c r="AH2431" s="462" t="n"/>
      <c r="AI2431" s="462" t="n"/>
      <c r="AJ2431" s="462" t="n"/>
      <c r="AK2431" s="462" t="n"/>
      <c r="AL2431" s="462" t="n"/>
      <c r="AM2431" s="462" t="n"/>
      <c r="AN2431" s="462" t="n"/>
      <c r="AO2431" s="462" t="n"/>
      <c r="AP2431" s="462" t="n"/>
      <c r="AQ2431" s="462" t="n"/>
      <c r="AR2431" s="462" t="n"/>
      <c r="AS2431" s="462" t="n"/>
    </row>
    <row r="2432">
      <c r="A2432" s="461" t="n">
        <v>2424</v>
      </c>
      <c r="B2432" s="462" t="inlineStr">
        <is>
          <t>Rental Machine Canon</t>
        </is>
      </c>
      <c r="C2432" s="462" t="inlineStr">
        <is>
          <t xml:space="preserve">អិនធីអិល តិចណូឡូជី </t>
        </is>
      </c>
      <c r="D2432" s="462" t="inlineStr">
        <is>
          <t>K005-901900283</t>
        </is>
      </c>
      <c r="E2432" s="462" t="inlineStr">
        <is>
          <t>21-001406</t>
        </is>
      </c>
      <c r="F2432" s="463" t="n">
        <v>44376</v>
      </c>
      <c r="G2432" s="464" t="n">
        <v>78462</v>
      </c>
      <c r="H2432" s="462" t="n"/>
      <c r="I2432" s="464">
        <f>G2432</f>
        <v/>
      </c>
      <c r="J2432" s="462">
        <f>IF(AND(Q2432=TRUE, R2432=TRUE, S2432=TRUE), IF(W2432&lt;-0.05, "អនុញ្ញាត (អ្នកផ្គត់ផ្គង់ប្រកាសខ្វះ)", "បានប្រកាស (អនុញ្ញាត)"), IF(AND(Q2432=FALSE, R2432=FALSE, S2432=FALSE), "ព្យួរទុក (មិនមានទិន្នន័យ)", "ប្រកាសខុស (ព្យួរទុក)"))</f>
        <v/>
      </c>
      <c r="K2432" s="462" t="inlineStr"/>
      <c r="L2432" s="462" t="inlineStr"/>
      <c r="M2432" s="464">
        <f>AH2432</f>
        <v/>
      </c>
      <c r="N2432" s="464">
        <f>IF(W2432&lt;0,AH2432,I2432)</f>
        <v/>
      </c>
      <c r="O2432" s="464">
        <f>I2432-M2432</f>
        <v/>
      </c>
      <c r="P2432" s="462" t="n"/>
      <c r="Q2432" s="462">
        <f>V2432=W2432</f>
        <v/>
      </c>
      <c r="R2432" s="462">
        <f>AND(MONTH(F2432)=MONTH(X2432), YEAR(F2432)=YEAR(X2432))</f>
        <v/>
      </c>
      <c r="S2432" s="462">
        <f>AC2432="L001-901905215"</f>
        <v/>
      </c>
      <c r="T2432" s="464">
        <f>G2432-AH2432</f>
        <v/>
      </c>
      <c r="U2432" s="462" t="n"/>
      <c r="V2432" s="462" t="inlineStr">
        <is>
          <t>21001406</t>
        </is>
      </c>
      <c r="W2432" s="462" t="inlineStr">
        <is>
          <t>21001406</t>
        </is>
      </c>
      <c r="X2432" s="463" t="n">
        <v>44376</v>
      </c>
      <c r="Y2432" s="462" t="inlineStr">
        <is>
          <t>21-001406</t>
        </is>
      </c>
      <c r="Z2432" s="462" t="inlineStr"/>
      <c r="AA2432" s="462" t="inlineStr">
        <is>
          <t>បុគ្គលជាប់អាករ</t>
        </is>
      </c>
      <c r="AB2432" s="462" t="inlineStr">
        <is>
          <t>L001-901905215</t>
        </is>
      </c>
      <c r="AC2432" s="462" t="inlineStr">
        <is>
          <t>វីអ៊ីស៊ិន (ខេមបូឌា) អ៊ិនដាសស្ទ្រី ឯ.ក</t>
        </is>
      </c>
      <c r="AD2432" s="464" t="n">
        <v>863085</v>
      </c>
      <c r="AE2432" s="464" t="n">
        <v>784623</v>
      </c>
      <c r="AF2432" s="464" t="n">
        <v>0</v>
      </c>
      <c r="AG2432" s="464" t="n">
        <v>0</v>
      </c>
      <c r="AH2432" s="464" t="n">
        <v>78462</v>
      </c>
      <c r="AI2432" s="464" t="n">
        <v>0</v>
      </c>
      <c r="AJ2432" s="464" t="n">
        <v>0</v>
      </c>
      <c r="AK2432" s="464" t="n">
        <v>0</v>
      </c>
      <c r="AL2432" s="464" t="n">
        <v>0</v>
      </c>
      <c r="AM2432" s="464" t="n">
        <v>0</v>
      </c>
      <c r="AN2432" s="464" t="n">
        <v>0</v>
      </c>
      <c r="AO2432" s="464" t="n">
        <v>0</v>
      </c>
      <c r="AP2432" s="464" t="n">
        <v>0</v>
      </c>
      <c r="AQ2432" s="462" t="inlineStr"/>
      <c r="AR2432" s="462" t="inlineStr"/>
      <c r="AS2432" s="462" t="inlineStr">
        <is>
          <t>បានប្រកាសពន្ធ</t>
        </is>
      </c>
    </row>
    <row r="2433">
      <c r="A2433" s="461" t="n">
        <v>2425</v>
      </c>
      <c r="B2433" s="462" t="inlineStr">
        <is>
          <t>Express Fee</t>
        </is>
      </c>
      <c r="C2433" s="462" t="inlineStr">
        <is>
          <t>ឌី អេច អិល អិចប្រេស (ខេមបូឌា)</t>
        </is>
      </c>
      <c r="D2433" s="462" t="inlineStr">
        <is>
          <t>L001-100045197</t>
        </is>
      </c>
      <c r="E2433" s="462" t="inlineStr">
        <is>
          <t>PNHR000384071</t>
        </is>
      </c>
      <c r="F2433" s="463" t="n">
        <v>44364</v>
      </c>
      <c r="G2433" s="464" t="n">
        <v>272093</v>
      </c>
      <c r="H2433" s="462" t="n"/>
      <c r="I2433" s="464">
        <f>G2433</f>
        <v/>
      </c>
      <c r="J2433" s="462">
        <f>IF(AND(Q2433=TRUE, R2433=TRUE, S2433=TRUE), IF(W2433&lt;-0.05, "អនុញ្ញាត (អ្នកផ្គត់ផ្គង់ប្រកាសខ្វះ)", "បានប្រកាស (អនុញ្ញាត)"), IF(AND(Q2433=FALSE, R2433=FALSE, S2433=FALSE), "ព្យួរទុក (មិនមានទិន្នន័យ)", "ប្រកាសខុស (ព្យួរទុក)"))</f>
        <v/>
      </c>
      <c r="K2433" s="462" t="inlineStr"/>
      <c r="L2433" s="462" t="inlineStr"/>
      <c r="M2433" s="464">
        <f>AH2433</f>
        <v/>
      </c>
      <c r="N2433" s="464">
        <f>IF(W2433&lt;0,AH2433,I2433)</f>
        <v/>
      </c>
      <c r="O2433" s="464">
        <f>I2433-M2433</f>
        <v/>
      </c>
      <c r="P2433" s="462" t="n"/>
      <c r="Q2433" s="462">
        <f>V2433=W2433</f>
        <v/>
      </c>
      <c r="R2433" s="462">
        <f>AND(MONTH(F2433)=MONTH(X2433), YEAR(F2433)=YEAR(X2433))</f>
        <v/>
      </c>
      <c r="S2433" s="462">
        <f>AC2433="L001-901905215"</f>
        <v/>
      </c>
      <c r="T2433" s="464">
        <f>G2433-AH2433</f>
        <v/>
      </c>
      <c r="U2433" s="462" t="n"/>
      <c r="V2433" s="462" t="inlineStr">
        <is>
          <t>PNHR000384071</t>
        </is>
      </c>
      <c r="W2433" s="462" t="inlineStr"/>
      <c r="X2433" s="499" t="n"/>
      <c r="Y2433" s="462" t="n"/>
      <c r="Z2433" s="462" t="n"/>
      <c r="AA2433" s="462" t="n"/>
      <c r="AB2433" s="462" t="n"/>
      <c r="AC2433" s="462" t="n"/>
      <c r="AD2433" s="462" t="n"/>
      <c r="AE2433" s="462" t="n"/>
      <c r="AF2433" s="462" t="n"/>
      <c r="AG2433" s="462" t="n"/>
      <c r="AH2433" s="462" t="n"/>
      <c r="AI2433" s="462" t="n"/>
      <c r="AJ2433" s="462" t="n"/>
      <c r="AK2433" s="462" t="n"/>
      <c r="AL2433" s="462" t="n"/>
      <c r="AM2433" s="462" t="n"/>
      <c r="AN2433" s="462" t="n"/>
      <c r="AO2433" s="462" t="n"/>
      <c r="AP2433" s="462" t="n"/>
      <c r="AQ2433" s="462" t="n"/>
      <c r="AR2433" s="462" t="n"/>
      <c r="AS2433" s="462" t="n"/>
    </row>
    <row r="2434">
      <c r="A2434" s="461" t="n">
        <v>2426</v>
      </c>
      <c r="B2434" s="462" t="inlineStr">
        <is>
          <t>Express Fee</t>
        </is>
      </c>
      <c r="C2434" s="462" t="inlineStr">
        <is>
          <t>ឌី អេច អិល អិចប្រេស (ខេមបូឌា)</t>
        </is>
      </c>
      <c r="D2434" s="462" t="inlineStr">
        <is>
          <t>L001-100045197</t>
        </is>
      </c>
      <c r="E2434" s="462" t="inlineStr">
        <is>
          <t>PNHR000383113</t>
        </is>
      </c>
      <c r="F2434" s="463" t="n">
        <v>44357</v>
      </c>
      <c r="G2434" s="464" t="n">
        <v>7115</v>
      </c>
      <c r="H2434" s="462" t="n"/>
      <c r="I2434" s="464">
        <f>G2434</f>
        <v/>
      </c>
      <c r="J2434" s="462">
        <f>IF(AND(Q2434=TRUE, R2434=TRUE, S2434=TRUE), IF(W2434&lt;-0.05, "អនុញ្ញាត (អ្នកផ្គត់ផ្គង់ប្រកាសខ្វះ)", "បានប្រកាស (អនុញ្ញាត)"), IF(AND(Q2434=FALSE, R2434=FALSE, S2434=FALSE), "ព្យួរទុក (មិនមានទិន្នន័យ)", "ប្រកាសខុស (ព្យួរទុក)"))</f>
        <v/>
      </c>
      <c r="K2434" s="462" t="inlineStr"/>
      <c r="L2434" s="462" t="inlineStr"/>
      <c r="M2434" s="464">
        <f>AH2434</f>
        <v/>
      </c>
      <c r="N2434" s="464">
        <f>IF(W2434&lt;0,AH2434,I2434)</f>
        <v/>
      </c>
      <c r="O2434" s="464">
        <f>I2434-M2434</f>
        <v/>
      </c>
      <c r="P2434" s="462" t="n"/>
      <c r="Q2434" s="462">
        <f>V2434=W2434</f>
        <v/>
      </c>
      <c r="R2434" s="462">
        <f>AND(MONTH(F2434)=MONTH(X2434), YEAR(F2434)=YEAR(X2434))</f>
        <v/>
      </c>
      <c r="S2434" s="462">
        <f>AC2434="L001-901905215"</f>
        <v/>
      </c>
      <c r="T2434" s="464">
        <f>G2434-AH2434</f>
        <v/>
      </c>
      <c r="U2434" s="462" t="n"/>
      <c r="V2434" s="462" t="inlineStr">
        <is>
          <t>PNHR000383113</t>
        </is>
      </c>
      <c r="W2434" s="462" t="inlineStr"/>
      <c r="X2434" s="499" t="n"/>
      <c r="Y2434" s="462" t="n"/>
      <c r="Z2434" s="462" t="n"/>
      <c r="AA2434" s="462" t="n"/>
      <c r="AB2434" s="462" t="n"/>
      <c r="AC2434" s="462" t="n"/>
      <c r="AD2434" s="462" t="n"/>
      <c r="AE2434" s="462" t="n"/>
      <c r="AF2434" s="462" t="n"/>
      <c r="AG2434" s="462" t="n"/>
      <c r="AH2434" s="462" t="n"/>
      <c r="AI2434" s="462" t="n"/>
      <c r="AJ2434" s="462" t="n"/>
      <c r="AK2434" s="462" t="n"/>
      <c r="AL2434" s="462" t="n"/>
      <c r="AM2434" s="462" t="n"/>
      <c r="AN2434" s="462" t="n"/>
      <c r="AO2434" s="462" t="n"/>
      <c r="AP2434" s="462" t="n"/>
      <c r="AQ2434" s="462" t="n"/>
      <c r="AR2434" s="462" t="n"/>
      <c r="AS2434" s="462" t="n"/>
    </row>
    <row r="2435">
      <c r="A2435" s="461" t="n">
        <v>2427</v>
      </c>
      <c r="B2435" s="462" t="inlineStr">
        <is>
          <t>General pest control service on Jun 2021</t>
        </is>
      </c>
      <c r="C2435" s="462" t="inlineStr">
        <is>
          <t>ភីស៊ីអាយ សឺវីស</t>
        </is>
      </c>
      <c r="D2435" s="462" t="inlineStr">
        <is>
          <t>K010-901639639</t>
        </is>
      </c>
      <c r="E2435" s="462" t="inlineStr">
        <is>
          <t>2021-0103</t>
        </is>
      </c>
      <c r="F2435" s="463" t="n">
        <v>44361</v>
      </c>
      <c r="G2435" s="464" t="n">
        <v>80960</v>
      </c>
      <c r="H2435" s="462" t="n"/>
      <c r="I2435" s="464">
        <f>G2435</f>
        <v/>
      </c>
      <c r="J2435" s="462">
        <f>IF(AND(Q2435=TRUE, R2435=TRUE, S2435=TRUE), IF(W2435&lt;-0.05, "អនុញ្ញាត (អ្នកផ្គត់ផ្គង់ប្រកាសខ្វះ)", "បានប្រកាស (អនុញ្ញាត)"), IF(AND(Q2435=FALSE, R2435=FALSE, S2435=FALSE), "ព្យួរទុក (មិនមានទិន្នន័យ)", "ប្រកាសខុស (ព្យួរទុក)"))</f>
        <v/>
      </c>
      <c r="K2435" s="462" t="inlineStr"/>
      <c r="L2435" s="462" t="inlineStr"/>
      <c r="M2435" s="464">
        <f>AH2435</f>
        <v/>
      </c>
      <c r="N2435" s="464">
        <f>IF(W2435&lt;0,AH2435,I2435)</f>
        <v/>
      </c>
      <c r="O2435" s="464">
        <f>I2435-M2435</f>
        <v/>
      </c>
      <c r="P2435" s="462" t="n"/>
      <c r="Q2435" s="462">
        <f>V2435=W2435</f>
        <v/>
      </c>
      <c r="R2435" s="462">
        <f>AND(MONTH(F2435)=MONTH(X2435), YEAR(F2435)=YEAR(X2435))</f>
        <v/>
      </c>
      <c r="S2435" s="462">
        <f>AC2435="L001-901905215"</f>
        <v/>
      </c>
      <c r="T2435" s="464">
        <f>G2435-AH2435</f>
        <v/>
      </c>
      <c r="U2435" s="462" t="n"/>
      <c r="V2435" s="462" t="inlineStr">
        <is>
          <t>20210103</t>
        </is>
      </c>
      <c r="W2435" s="462" t="inlineStr">
        <is>
          <t>20210103</t>
        </is>
      </c>
      <c r="X2435" s="463" t="n">
        <v>44349</v>
      </c>
      <c r="Y2435" s="462" t="inlineStr">
        <is>
          <t>2021-0103</t>
        </is>
      </c>
      <c r="Z2435" s="462" t="inlineStr"/>
      <c r="AA2435" s="462" t="inlineStr">
        <is>
          <t>បុគ្គលជាប់អាករ</t>
        </is>
      </c>
      <c r="AB2435" s="462" t="inlineStr">
        <is>
          <t>L001-901636477</t>
        </is>
      </c>
      <c r="AC2435" s="462" t="inlineStr">
        <is>
          <t>ធីអេស ខនសិប (ខេមបូឌា)</t>
        </is>
      </c>
      <c r="AD2435" s="464" t="n">
        <v>134475</v>
      </c>
      <c r="AE2435" s="464" t="n">
        <v>122250</v>
      </c>
      <c r="AF2435" s="464" t="n">
        <v>0</v>
      </c>
      <c r="AG2435" s="464" t="n">
        <v>0</v>
      </c>
      <c r="AH2435" s="464" t="n">
        <v>12225</v>
      </c>
      <c r="AI2435" s="464" t="n">
        <v>0</v>
      </c>
      <c r="AJ2435" s="464" t="n">
        <v>0</v>
      </c>
      <c r="AK2435" s="464" t="n">
        <v>0</v>
      </c>
      <c r="AL2435" s="464" t="n">
        <v>0</v>
      </c>
      <c r="AM2435" s="464" t="n">
        <v>0</v>
      </c>
      <c r="AN2435" s="464" t="n">
        <v>0</v>
      </c>
      <c r="AO2435" s="464" t="n">
        <v>0</v>
      </c>
      <c r="AP2435" s="464" t="n">
        <v>0</v>
      </c>
      <c r="AQ2435" s="462" t="inlineStr"/>
      <c r="AR2435" s="462" t="inlineStr">
        <is>
          <t>សេវាកម្មកំចាត់សត្វល្អិត</t>
        </is>
      </c>
      <c r="AS2435" s="462" t="inlineStr">
        <is>
          <t>បានប្រកាសពន្ធ</t>
        </is>
      </c>
    </row>
    <row r="2436">
      <c r="A2436" s="461" t="n">
        <v>2428</v>
      </c>
      <c r="B2436" s="462" t="inlineStr">
        <is>
          <t>Waste Collection service for Jun 2021</t>
        </is>
      </c>
      <c r="C2436" s="462" t="inlineStr">
        <is>
          <t>ហ្គោមី រីសាយឃល110</t>
        </is>
      </c>
      <c r="D2436" s="462" t="inlineStr">
        <is>
          <t>K010-901503890</t>
        </is>
      </c>
      <c r="E2436" s="462" t="inlineStr">
        <is>
          <t>GR-TIN21/06-005</t>
        </is>
      </c>
      <c r="F2436" s="463" t="n">
        <v>44375</v>
      </c>
      <c r="G2436" s="464" t="n">
        <v>16300</v>
      </c>
      <c r="H2436" s="462" t="n"/>
      <c r="I2436" s="464">
        <f>G2436</f>
        <v/>
      </c>
      <c r="J2436" s="462">
        <f>IF(AND(Q2436=TRUE, R2436=TRUE, S2436=TRUE), IF(W2436&lt;-0.05, "អនុញ្ញាត (អ្នកផ្គត់ផ្គង់ប្រកាសខ្វះ)", "បានប្រកាស (អនុញ្ញាត)"), IF(AND(Q2436=FALSE, R2436=FALSE, S2436=FALSE), "ព្យួរទុក (មិនមានទិន្នន័យ)", "ប្រកាសខុស (ព្យួរទុក)"))</f>
        <v/>
      </c>
      <c r="K2436" s="462" t="inlineStr"/>
      <c r="L2436" s="462" t="inlineStr"/>
      <c r="M2436" s="464">
        <f>AH2436</f>
        <v/>
      </c>
      <c r="N2436" s="464">
        <f>IF(W2436&lt;0,AH2436,I2436)</f>
        <v/>
      </c>
      <c r="O2436" s="464">
        <f>I2436-M2436</f>
        <v/>
      </c>
      <c r="P2436" s="462" t="n"/>
      <c r="Q2436" s="462">
        <f>V2436=W2436</f>
        <v/>
      </c>
      <c r="R2436" s="462">
        <f>AND(MONTH(F2436)=MONTH(X2436), YEAR(F2436)=YEAR(X2436))</f>
        <v/>
      </c>
      <c r="S2436" s="462">
        <f>AC2436="L001-901905215"</f>
        <v/>
      </c>
      <c r="T2436" s="464">
        <f>G2436-AH2436</f>
        <v/>
      </c>
      <c r="U2436" s="462" t="n"/>
      <c r="V2436" s="462" t="inlineStr">
        <is>
          <t>GRTIN2106005</t>
        </is>
      </c>
      <c r="W2436" s="462" t="inlineStr">
        <is>
          <t>GRTIN2106005</t>
        </is>
      </c>
      <c r="X2436" s="463" t="n">
        <v>44375</v>
      </c>
      <c r="Y2436" s="462" t="inlineStr">
        <is>
          <t>GR-TIN21/06-005</t>
        </is>
      </c>
      <c r="Z2436" s="462" t="inlineStr"/>
      <c r="AA2436" s="462" t="inlineStr">
        <is>
          <t>បុគ្គលជាប់អាករ</t>
        </is>
      </c>
      <c r="AB2436" s="462" t="inlineStr">
        <is>
          <t>L001-901905215</t>
        </is>
      </c>
      <c r="AC2436" s="462" t="inlineStr">
        <is>
          <t>វីអ៊ីស៊ិន (ខេមបូឌា) អ៊ិនដាសស្ទ្រី ឯ.ក</t>
        </is>
      </c>
      <c r="AD2436" s="464" t="n">
        <v>179300</v>
      </c>
      <c r="AE2436" s="464" t="n">
        <v>163000</v>
      </c>
      <c r="AF2436" s="464" t="n">
        <v>0</v>
      </c>
      <c r="AG2436" s="464" t="n">
        <v>0</v>
      </c>
      <c r="AH2436" s="464" t="n">
        <v>16300</v>
      </c>
      <c r="AI2436" s="464" t="n">
        <v>0</v>
      </c>
      <c r="AJ2436" s="464" t="n">
        <v>0</v>
      </c>
      <c r="AK2436" s="464" t="n">
        <v>0</v>
      </c>
      <c r="AL2436" s="464" t="n">
        <v>0</v>
      </c>
      <c r="AM2436" s="464" t="n">
        <v>0</v>
      </c>
      <c r="AN2436" s="464" t="n">
        <v>0</v>
      </c>
      <c r="AO2436" s="464" t="n">
        <v>0</v>
      </c>
      <c r="AP2436" s="464" t="n">
        <v>0</v>
      </c>
      <c r="AQ2436" s="462" t="inlineStr"/>
      <c r="AR2436" s="462" t="inlineStr">
        <is>
          <t>Waste Collection</t>
        </is>
      </c>
      <c r="AS2436" s="462" t="inlineStr">
        <is>
          <t>បានប្រកាសពន្ធ</t>
        </is>
      </c>
    </row>
    <row r="2437">
      <c r="A2437" s="461" t="n">
        <v>2429</v>
      </c>
      <c r="B2437" s="462" t="inlineStr">
        <is>
          <t>Security guard fee</t>
        </is>
      </c>
      <c r="C2437" s="462" t="inlineStr">
        <is>
          <t>សហ័ស សិឃ្យូរិធី ឯ.ក</t>
        </is>
      </c>
      <c r="D2437" s="462" t="inlineStr">
        <is>
          <t>K010-107032600</t>
        </is>
      </c>
      <c r="E2437" s="462" t="inlineStr">
        <is>
          <t>SHTI210242</t>
        </is>
      </c>
      <c r="F2437" s="463" t="n">
        <v>44370</v>
      </c>
      <c r="G2437" s="464" t="n">
        <v>228424</v>
      </c>
      <c r="H2437" s="462" t="n"/>
      <c r="I2437" s="464">
        <f>G2437</f>
        <v/>
      </c>
      <c r="J2437" s="462">
        <f>IF(AND(Q2437=TRUE, R2437=TRUE, S2437=TRUE), IF(W2437&lt;-0.05, "អនុញ្ញាត (អ្នកផ្គត់ផ្គង់ប្រកាសខ្វះ)", "បានប្រកាស (អនុញ្ញាត)"), IF(AND(Q2437=FALSE, R2437=FALSE, S2437=FALSE), "ព្យួរទុក (មិនមានទិន្នន័យ)", "ប្រកាសខុស (ព្យួរទុក)"))</f>
        <v/>
      </c>
      <c r="K2437" s="462" t="inlineStr"/>
      <c r="L2437" s="462" t="inlineStr"/>
      <c r="M2437" s="464">
        <f>AH2437</f>
        <v/>
      </c>
      <c r="N2437" s="464">
        <f>IF(W2437&lt;0,AH2437,I2437)</f>
        <v/>
      </c>
      <c r="O2437" s="464">
        <f>I2437-M2437</f>
        <v/>
      </c>
      <c r="P2437" s="462" t="n"/>
      <c r="Q2437" s="462">
        <f>V2437=W2437</f>
        <v/>
      </c>
      <c r="R2437" s="462">
        <f>AND(MONTH(F2437)=MONTH(X2437), YEAR(F2437)=YEAR(X2437))</f>
        <v/>
      </c>
      <c r="S2437" s="462">
        <f>AC2437="L001-901905215"</f>
        <v/>
      </c>
      <c r="T2437" s="464">
        <f>G2437-AH2437</f>
        <v/>
      </c>
      <c r="U2437" s="462" t="n"/>
      <c r="V2437" s="462" t="inlineStr">
        <is>
          <t>SHTI210242</t>
        </is>
      </c>
      <c r="W2437" s="462" t="inlineStr">
        <is>
          <t>SHTI210242</t>
        </is>
      </c>
      <c r="X2437" s="463" t="n">
        <v>44370</v>
      </c>
      <c r="Y2437" s="462" t="inlineStr">
        <is>
          <t>SHTI210242</t>
        </is>
      </c>
      <c r="Z2437" s="462" t="inlineStr"/>
      <c r="AA2437" s="462" t="inlineStr">
        <is>
          <t>បុគ្គលជាប់អាករ</t>
        </is>
      </c>
      <c r="AB2437" s="462" t="inlineStr">
        <is>
          <t>L001-901905215</t>
        </is>
      </c>
      <c r="AC2437" s="462" t="inlineStr">
        <is>
          <t>វីអ៊ីស៊ិន (ខេមបូឌា) អ៊ិនដាសស្ទ្រី ឯ.ក</t>
        </is>
      </c>
      <c r="AD2437" s="464" t="n">
        <v>2512664</v>
      </c>
      <c r="AE2437" s="464" t="n">
        <v>2284240</v>
      </c>
      <c r="AF2437" s="464" t="n">
        <v>0</v>
      </c>
      <c r="AG2437" s="464" t="n">
        <v>0</v>
      </c>
      <c r="AH2437" s="464" t="n">
        <v>228424</v>
      </c>
      <c r="AI2437" s="464" t="n">
        <v>0</v>
      </c>
      <c r="AJ2437" s="464" t="n">
        <v>0</v>
      </c>
      <c r="AK2437" s="464" t="n">
        <v>0</v>
      </c>
      <c r="AL2437" s="464" t="n">
        <v>0</v>
      </c>
      <c r="AM2437" s="464" t="n">
        <v>0</v>
      </c>
      <c r="AN2437" s="464" t="n">
        <v>0</v>
      </c>
      <c r="AO2437" s="464" t="n">
        <v>0</v>
      </c>
      <c r="AP2437" s="464" t="n">
        <v>0</v>
      </c>
      <c r="AQ2437" s="462" t="inlineStr"/>
      <c r="AR2437" s="462" t="inlineStr">
        <is>
          <t>Security guards service fee in June 2021</t>
        </is>
      </c>
      <c r="AS2437" s="462" t="inlineStr">
        <is>
          <t>បានប្រកាសពន្ធ</t>
        </is>
      </c>
    </row>
    <row r="2438">
      <c r="A2438" s="461" t="n">
        <v>2430</v>
      </c>
      <c r="B2438" s="462" t="inlineStr">
        <is>
          <t>Infrastructure maintenance fee for Jun 2021</t>
        </is>
      </c>
      <c r="C2438" s="462" t="inlineStr">
        <is>
          <t>ភ្នំពេញ អេសអ៊ីហ្សិត ភីអិលស៊ី</t>
        </is>
      </c>
      <c r="D2438" s="462" t="inlineStr">
        <is>
          <t>L001-100046592</t>
        </is>
      </c>
      <c r="E2438" s="462" t="inlineStr">
        <is>
          <t>2021-02748</t>
        </is>
      </c>
      <c r="F2438" s="463" t="n">
        <v>44363</v>
      </c>
      <c r="G2438" s="464" t="n">
        <v>165111</v>
      </c>
      <c r="H2438" s="462" t="n"/>
      <c r="I2438" s="464">
        <f>G2438</f>
        <v/>
      </c>
      <c r="J2438" s="462">
        <f>IF(AND(Q2438=TRUE, R2438=TRUE, S2438=TRUE), IF(W2438&lt;-0.05, "អនុញ្ញាត (អ្នកផ្គត់ផ្គង់ប្រកាសខ្វះ)", "បានប្រកាស (អនុញ្ញាត)"), IF(AND(Q2438=FALSE, R2438=FALSE, S2438=FALSE), "ព្យួរទុក (មិនមានទិន្នន័យ)", "ប្រកាសខុស (ព្យួរទុក)"))</f>
        <v/>
      </c>
      <c r="K2438" s="462" t="inlineStr"/>
      <c r="L2438" s="462" t="inlineStr"/>
      <c r="M2438" s="464">
        <f>AH2438</f>
        <v/>
      </c>
      <c r="N2438" s="464">
        <f>IF(W2438&lt;0,AH2438,I2438)</f>
        <v/>
      </c>
      <c r="O2438" s="464">
        <f>I2438-M2438</f>
        <v/>
      </c>
      <c r="P2438" s="462" t="n"/>
      <c r="Q2438" s="462">
        <f>V2438=W2438</f>
        <v/>
      </c>
      <c r="R2438" s="462">
        <f>AND(MONTH(F2438)=MONTH(X2438), YEAR(F2438)=YEAR(X2438))</f>
        <v/>
      </c>
      <c r="S2438" s="462">
        <f>AC2438="L001-901905215"</f>
        <v/>
      </c>
      <c r="T2438" s="464">
        <f>G2438-AH2438</f>
        <v/>
      </c>
      <c r="U2438" s="462" t="n"/>
      <c r="V2438" s="462" t="inlineStr">
        <is>
          <t>202102748</t>
        </is>
      </c>
      <c r="W2438" s="462" t="inlineStr">
        <is>
          <t>202102748</t>
        </is>
      </c>
      <c r="X2438" s="463" t="n">
        <v>44363</v>
      </c>
      <c r="Y2438" s="462" t="inlineStr">
        <is>
          <t>2021-02748</t>
        </is>
      </c>
      <c r="Z2438" s="462" t="inlineStr"/>
      <c r="AA2438" s="462" t="inlineStr">
        <is>
          <t>បុគ្គលជាប់អាករ</t>
        </is>
      </c>
      <c r="AB2438" s="462" t="inlineStr">
        <is>
          <t>L001-901905215</t>
        </is>
      </c>
      <c r="AC2438" s="462" t="inlineStr">
        <is>
          <t>វីអ៊ីស៊ិន (ខេមបូឌា) អ៊ិនដាសស្ទ្រី ឯ.ក</t>
        </is>
      </c>
      <c r="AD2438" s="464" t="n">
        <v>1816211</v>
      </c>
      <c r="AE2438" s="464" t="n">
        <v>1651101</v>
      </c>
      <c r="AF2438" s="464" t="n">
        <v>0</v>
      </c>
      <c r="AG2438" s="464" t="n">
        <v>0</v>
      </c>
      <c r="AH2438" s="464" t="n">
        <v>165110</v>
      </c>
      <c r="AI2438" s="464" t="n">
        <v>0</v>
      </c>
      <c r="AJ2438" s="464" t="n">
        <v>0</v>
      </c>
      <c r="AK2438" s="464" t="n">
        <v>0</v>
      </c>
      <c r="AL2438" s="464" t="n">
        <v>0</v>
      </c>
      <c r="AM2438" s="464" t="n">
        <v>0</v>
      </c>
      <c r="AN2438" s="464" t="n">
        <v>0</v>
      </c>
      <c r="AO2438" s="464" t="n">
        <v>0</v>
      </c>
      <c r="AP2438" s="464" t="n">
        <v>0</v>
      </c>
      <c r="AQ2438" s="462" t="inlineStr"/>
      <c r="AR2438" s="462" t="inlineStr">
        <is>
          <t>Infrastructure Maintenance fee for Jun 2021</t>
        </is>
      </c>
      <c r="AS2438" s="462" t="inlineStr">
        <is>
          <t>បានប្រកាសពន្ធ</t>
        </is>
      </c>
    </row>
    <row r="2439">
      <c r="A2439" s="461" t="n">
        <v>2431</v>
      </c>
      <c r="B2439" s="462" t="inlineStr">
        <is>
          <t>Infrastructure maintenance fee for Jun 2021</t>
        </is>
      </c>
      <c r="C2439" s="462" t="inlineStr">
        <is>
          <t>ភ្នំពេញ អេសអ៊ីហ្សិត ភីអិលស៊ី</t>
        </is>
      </c>
      <c r="D2439" s="462" t="inlineStr">
        <is>
          <t>L001-100046592</t>
        </is>
      </c>
      <c r="E2439" s="462" t="inlineStr">
        <is>
          <t>2021-02739</t>
        </is>
      </c>
      <c r="F2439" s="463" t="n">
        <v>44363</v>
      </c>
      <c r="G2439" s="464" t="n">
        <v>201031</v>
      </c>
      <c r="H2439" s="462" t="n"/>
      <c r="I2439" s="464">
        <f>G2439</f>
        <v/>
      </c>
      <c r="J2439" s="462">
        <f>IF(AND(Q2439=TRUE, R2439=TRUE, S2439=TRUE), IF(W2439&lt;-0.05, "អនុញ្ញាត (អ្នកផ្គត់ផ្គង់ប្រកាសខ្វះ)", "បានប្រកាស (អនុញ្ញាត)"), IF(AND(Q2439=FALSE, R2439=FALSE, S2439=FALSE), "ព្យួរទុក (មិនមានទិន្នន័យ)", "ប្រកាសខុស (ព្យួរទុក)"))</f>
        <v/>
      </c>
      <c r="K2439" s="462" t="inlineStr"/>
      <c r="L2439" s="462" t="inlineStr"/>
      <c r="M2439" s="464">
        <f>AH2439</f>
        <v/>
      </c>
      <c r="N2439" s="464">
        <f>IF(W2439&lt;0,AH2439,I2439)</f>
        <v/>
      </c>
      <c r="O2439" s="464">
        <f>I2439-M2439</f>
        <v/>
      </c>
      <c r="P2439" s="462" t="n"/>
      <c r="Q2439" s="462">
        <f>V2439=W2439</f>
        <v/>
      </c>
      <c r="R2439" s="462">
        <f>AND(MONTH(F2439)=MONTH(X2439), YEAR(F2439)=YEAR(X2439))</f>
        <v/>
      </c>
      <c r="S2439" s="462">
        <f>AC2439="L001-901905215"</f>
        <v/>
      </c>
      <c r="T2439" s="464">
        <f>G2439-AH2439</f>
        <v/>
      </c>
      <c r="U2439" s="462" t="n"/>
      <c r="V2439" s="462" t="inlineStr">
        <is>
          <t>202102739</t>
        </is>
      </c>
      <c r="W2439" s="462" t="inlineStr">
        <is>
          <t>202102739</t>
        </is>
      </c>
      <c r="X2439" s="463" t="n">
        <v>44363</v>
      </c>
      <c r="Y2439" s="462" t="inlineStr">
        <is>
          <t>2021-02739</t>
        </is>
      </c>
      <c r="Z2439" s="462" t="inlineStr"/>
      <c r="AA2439" s="462" t="inlineStr">
        <is>
          <t>បុគ្គលជាប់អាករ</t>
        </is>
      </c>
      <c r="AB2439" s="462" t="inlineStr">
        <is>
          <t>L001-901905215</t>
        </is>
      </c>
      <c r="AC2439" s="462" t="inlineStr">
        <is>
          <t>វីអ៊ីស៊ិន (ខេមបូឌា) អ៊ិនដាសស្ទ្រី ឯ.ក</t>
        </is>
      </c>
      <c r="AD2439" s="464" t="n">
        <v>2211320</v>
      </c>
      <c r="AE2439" s="464" t="n">
        <v>2010291</v>
      </c>
      <c r="AF2439" s="464" t="n">
        <v>0</v>
      </c>
      <c r="AG2439" s="464" t="n">
        <v>0</v>
      </c>
      <c r="AH2439" s="464" t="n">
        <v>201029</v>
      </c>
      <c r="AI2439" s="464" t="n">
        <v>0</v>
      </c>
      <c r="AJ2439" s="464" t="n">
        <v>0</v>
      </c>
      <c r="AK2439" s="464" t="n">
        <v>0</v>
      </c>
      <c r="AL2439" s="464" t="n">
        <v>0</v>
      </c>
      <c r="AM2439" s="464" t="n">
        <v>0</v>
      </c>
      <c r="AN2439" s="464" t="n">
        <v>0</v>
      </c>
      <c r="AO2439" s="464" t="n">
        <v>0</v>
      </c>
      <c r="AP2439" s="464" t="n">
        <v>0</v>
      </c>
      <c r="AQ2439" s="462" t="inlineStr"/>
      <c r="AR2439" s="462" t="inlineStr">
        <is>
          <t>Infrastructure Maintenance fee for Jun 2021</t>
        </is>
      </c>
      <c r="AS2439" s="462" t="inlineStr">
        <is>
          <t>បានប្រកាសពន្ធ</t>
        </is>
      </c>
    </row>
    <row r="2440">
      <c r="A2440" s="461" t="n">
        <v>2432</v>
      </c>
      <c r="B2440" s="462" t="inlineStr">
        <is>
          <t>Sealing sample fee</t>
        </is>
      </c>
      <c r="C2440" s="462" t="inlineStr">
        <is>
          <t>អ៊ិនធើថេក ថេសធីង សឺវីស (ខេមបូឌា) ខមភេនី លីមីធីត</t>
        </is>
      </c>
      <c r="D2440" s="462" t="inlineStr">
        <is>
          <t>L001-100045707</t>
        </is>
      </c>
      <c r="E2440" s="462" t="inlineStr">
        <is>
          <t>KHM20210006119</t>
        </is>
      </c>
      <c r="F2440" s="463" t="n">
        <v>44363</v>
      </c>
      <c r="G2440" s="464" t="n">
        <v>440424</v>
      </c>
      <c r="H2440" s="462" t="n"/>
      <c r="I2440" s="464">
        <f>G2440</f>
        <v/>
      </c>
      <c r="J2440" s="462">
        <f>IF(AND(Q2440=TRUE, R2440=TRUE, S2440=TRUE), IF(W2440&lt;-0.05, "អនុញ្ញាត (អ្នកផ្គត់ផ្គង់ប្រកាសខ្វះ)", "បានប្រកាស (អនុញ្ញាត)"), IF(AND(Q2440=FALSE, R2440=FALSE, S2440=FALSE), "ព្យួរទុក (មិនមានទិន្នន័យ)", "ប្រកាសខុស (ព្យួរទុក)"))</f>
        <v/>
      </c>
      <c r="K2440" s="462" t="inlineStr"/>
      <c r="L2440" s="462" t="inlineStr"/>
      <c r="M2440" s="464">
        <f>AH2440</f>
        <v/>
      </c>
      <c r="N2440" s="464">
        <f>IF(W2440&lt;0,AH2440,I2440)</f>
        <v/>
      </c>
      <c r="O2440" s="464">
        <f>I2440-M2440</f>
        <v/>
      </c>
      <c r="P2440" s="462" t="n"/>
      <c r="Q2440" s="462">
        <f>V2440=W2440</f>
        <v/>
      </c>
      <c r="R2440" s="462">
        <f>AND(MONTH(F2440)=MONTH(X2440), YEAR(F2440)=YEAR(X2440))</f>
        <v/>
      </c>
      <c r="S2440" s="462">
        <f>AC2440="L001-901905215"</f>
        <v/>
      </c>
      <c r="T2440" s="464">
        <f>G2440-AH2440</f>
        <v/>
      </c>
      <c r="U2440" s="462" t="n"/>
      <c r="V2440" s="462" t="inlineStr">
        <is>
          <t>KHM20210006119</t>
        </is>
      </c>
      <c r="W2440" s="462" t="inlineStr"/>
      <c r="X2440" s="499" t="n"/>
      <c r="Y2440" s="462" t="n"/>
      <c r="Z2440" s="462" t="n"/>
      <c r="AA2440" s="462" t="n"/>
      <c r="AB2440" s="462" t="n"/>
      <c r="AC2440" s="462" t="n"/>
      <c r="AD2440" s="462" t="n"/>
      <c r="AE2440" s="462" t="n"/>
      <c r="AF2440" s="462" t="n"/>
      <c r="AG2440" s="462" t="n"/>
      <c r="AH2440" s="462" t="n"/>
      <c r="AI2440" s="462" t="n"/>
      <c r="AJ2440" s="462" t="n"/>
      <c r="AK2440" s="462" t="n"/>
      <c r="AL2440" s="462" t="n"/>
      <c r="AM2440" s="462" t="n"/>
      <c r="AN2440" s="462" t="n"/>
      <c r="AO2440" s="462" t="n"/>
      <c r="AP2440" s="462" t="n"/>
      <c r="AQ2440" s="462" t="n"/>
      <c r="AR2440" s="462" t="n"/>
      <c r="AS2440" s="462" t="n"/>
    </row>
    <row r="2441">
      <c r="A2441" s="461" t="n">
        <v>2433</v>
      </c>
      <c r="B2441" s="462" t="inlineStr">
        <is>
          <t>Sealing sample fee</t>
        </is>
      </c>
      <c r="C2441" s="462" t="inlineStr">
        <is>
          <t>អ៊ិនធើថេក ថេសធីង សឺវីស (ខេមបូឌា) ខមភេនី លីមីធីត</t>
        </is>
      </c>
      <c r="D2441" s="462" t="inlineStr">
        <is>
          <t>L001-100045707</t>
        </is>
      </c>
      <c r="E2441" s="462" t="inlineStr">
        <is>
          <t>KHM20210005861</t>
        </is>
      </c>
      <c r="F2441" s="463" t="n">
        <v>44357</v>
      </c>
      <c r="G2441" s="464" t="n">
        <v>57705</v>
      </c>
      <c r="H2441" s="462" t="n"/>
      <c r="I2441" s="464">
        <f>G2441</f>
        <v/>
      </c>
      <c r="J2441" s="462">
        <f>IF(AND(Q2441=TRUE, R2441=TRUE, S2441=TRUE), IF(W2441&lt;-0.05, "អនុញ្ញាត (អ្នកផ្គត់ផ្គង់ប្រកាសខ្វះ)", "បានប្រកាស (អនុញ្ញាត)"), IF(AND(Q2441=FALSE, R2441=FALSE, S2441=FALSE), "ព្យួរទុក (មិនមានទិន្នន័យ)", "ប្រកាសខុស (ព្យួរទុក)"))</f>
        <v/>
      </c>
      <c r="K2441" s="462" t="inlineStr"/>
      <c r="L2441" s="462" t="inlineStr"/>
      <c r="M2441" s="464">
        <f>AH2441</f>
        <v/>
      </c>
      <c r="N2441" s="464">
        <f>IF(W2441&lt;0,AH2441,I2441)</f>
        <v/>
      </c>
      <c r="O2441" s="464">
        <f>I2441-M2441</f>
        <v/>
      </c>
      <c r="P2441" s="462" t="n"/>
      <c r="Q2441" s="462">
        <f>V2441=W2441</f>
        <v/>
      </c>
      <c r="R2441" s="462">
        <f>AND(MONTH(F2441)=MONTH(X2441), YEAR(F2441)=YEAR(X2441))</f>
        <v/>
      </c>
      <c r="S2441" s="462">
        <f>AC2441="L001-901905215"</f>
        <v/>
      </c>
      <c r="T2441" s="464">
        <f>G2441-AH2441</f>
        <v/>
      </c>
      <c r="U2441" s="462" t="n"/>
      <c r="V2441" s="462" t="inlineStr">
        <is>
          <t>KHM20210005861</t>
        </is>
      </c>
      <c r="W2441" s="462" t="inlineStr"/>
      <c r="X2441" s="499" t="n"/>
      <c r="Y2441" s="462" t="n"/>
      <c r="Z2441" s="462" t="n"/>
      <c r="AA2441" s="462" t="n"/>
      <c r="AB2441" s="462" t="n"/>
      <c r="AC2441" s="462" t="n"/>
      <c r="AD2441" s="462" t="n"/>
      <c r="AE2441" s="462" t="n"/>
      <c r="AF2441" s="462" t="n"/>
      <c r="AG2441" s="462" t="n"/>
      <c r="AH2441" s="462" t="n"/>
      <c r="AI2441" s="462" t="n"/>
      <c r="AJ2441" s="462" t="n"/>
      <c r="AK2441" s="462" t="n"/>
      <c r="AL2441" s="462" t="n"/>
      <c r="AM2441" s="462" t="n"/>
      <c r="AN2441" s="462" t="n"/>
      <c r="AO2441" s="462" t="n"/>
      <c r="AP2441" s="462" t="n"/>
      <c r="AQ2441" s="462" t="n"/>
      <c r="AR2441" s="462" t="n"/>
      <c r="AS2441" s="462" t="n"/>
    </row>
    <row r="2442">
      <c r="A2442" s="461" t="n">
        <v>2434</v>
      </c>
      <c r="B2442" s="462" t="inlineStr">
        <is>
          <t>Service fee</t>
        </is>
      </c>
      <c r="C2442" s="462" t="inlineStr">
        <is>
          <t>ប្យួរ៉ូ វេរីតាស (ខេមបូឌា) លីមីធីត</t>
        </is>
      </c>
      <c r="D2442" s="462" t="inlineStr">
        <is>
          <t>L001-107024462</t>
        </is>
      </c>
      <c r="E2442" s="462" t="inlineStr">
        <is>
          <t>59010382</t>
        </is>
      </c>
      <c r="F2442" s="463" t="n">
        <v>44375</v>
      </c>
      <c r="G2442" s="464" t="n">
        <v>110392</v>
      </c>
      <c r="H2442" s="462" t="n"/>
      <c r="I2442" s="464">
        <f>G2442</f>
        <v/>
      </c>
      <c r="J2442" s="462">
        <f>IF(AND(Q2442=TRUE, R2442=TRUE, S2442=TRUE), IF(W2442&lt;-0.05, "អនុញ្ញាត (អ្នកផ្គត់ផ្គង់ប្រកាសខ្វះ)", "បានប្រកាស (អនុញ្ញាត)"), IF(AND(Q2442=FALSE, R2442=FALSE, S2442=FALSE), "ព្យួរទុក (មិនមានទិន្នន័យ)", "ប្រកាសខុស (ព្យួរទុក)"))</f>
        <v/>
      </c>
      <c r="K2442" s="462" t="inlineStr"/>
      <c r="L2442" s="462" t="inlineStr"/>
      <c r="M2442" s="464">
        <f>AH2442</f>
        <v/>
      </c>
      <c r="N2442" s="464">
        <f>IF(W2442&lt;0,AH2442,I2442)</f>
        <v/>
      </c>
      <c r="O2442" s="464">
        <f>I2442-M2442</f>
        <v/>
      </c>
      <c r="P2442" s="462" t="n"/>
      <c r="Q2442" s="462">
        <f>V2442=W2442</f>
        <v/>
      </c>
      <c r="R2442" s="462">
        <f>AND(MONTH(F2442)=MONTH(X2442), YEAR(F2442)=YEAR(X2442))</f>
        <v/>
      </c>
      <c r="S2442" s="462">
        <f>AC2442="L001-901905215"</f>
        <v/>
      </c>
      <c r="T2442" s="464">
        <f>G2442-AH2442</f>
        <v/>
      </c>
      <c r="U2442" s="462" t="n"/>
      <c r="V2442" s="462" t="inlineStr">
        <is>
          <t>59010382</t>
        </is>
      </c>
      <c r="W2442" s="462" t="inlineStr">
        <is>
          <t>59010382</t>
        </is>
      </c>
      <c r="X2442" s="463" t="n">
        <v>44375</v>
      </c>
      <c r="Y2442" s="462" t="inlineStr">
        <is>
          <t>59010382</t>
        </is>
      </c>
      <c r="Z2442" s="462" t="inlineStr"/>
      <c r="AA2442" s="462" t="inlineStr">
        <is>
          <t>បុគ្គលជាប់អាករ</t>
        </is>
      </c>
      <c r="AB2442" s="462" t="inlineStr">
        <is>
          <t>L001-901905215</t>
        </is>
      </c>
      <c r="AC2442" s="462" t="inlineStr">
        <is>
          <t>វីអ៊ីស៊ិន (ខេមបូឌា) អ៊ិនដាសស្ទ្រី ឯ.ក</t>
        </is>
      </c>
      <c r="AD2442" s="464" t="n">
        <v>1214309</v>
      </c>
      <c r="AE2442" s="464" t="n">
        <v>1103917</v>
      </c>
      <c r="AF2442" s="464" t="n">
        <v>0</v>
      </c>
      <c r="AG2442" s="464" t="n">
        <v>0</v>
      </c>
      <c r="AH2442" s="464" t="n">
        <v>110392</v>
      </c>
      <c r="AI2442" s="464" t="n">
        <v>0</v>
      </c>
      <c r="AJ2442" s="464" t="n">
        <v>0</v>
      </c>
      <c r="AK2442" s="464" t="n">
        <v>0</v>
      </c>
      <c r="AL2442" s="464" t="n">
        <v>0</v>
      </c>
      <c r="AM2442" s="464" t="n">
        <v>0</v>
      </c>
      <c r="AN2442" s="464" t="n">
        <v>0</v>
      </c>
      <c r="AO2442" s="464" t="n">
        <v>0</v>
      </c>
      <c r="AP2442" s="464" t="n">
        <v>0</v>
      </c>
      <c r="AQ2442" s="462" t="inlineStr"/>
      <c r="AR2442" s="462" t="inlineStr">
        <is>
          <t>ចំនូលបានមកពីការលក់</t>
        </is>
      </c>
      <c r="AS2442" s="462" t="inlineStr">
        <is>
          <t>បានប្រកាសពន្ធ</t>
        </is>
      </c>
    </row>
    <row r="2443">
      <c r="A2443" s="461" t="n">
        <v>2435</v>
      </c>
      <c r="B2443" s="462" t="inlineStr">
        <is>
          <t>Service fee</t>
        </is>
      </c>
      <c r="C2443" s="462" t="inlineStr">
        <is>
          <t>ប្យួរ៉ូ វេរីតាស (ខេមបូឌា) លីមីធីត</t>
        </is>
      </c>
      <c r="D2443" s="462" t="inlineStr">
        <is>
          <t>L001-107024462</t>
        </is>
      </c>
      <c r="E2443" s="462" t="inlineStr">
        <is>
          <t>59010377</t>
        </is>
      </c>
      <c r="F2443" s="463" t="n">
        <v>44372</v>
      </c>
      <c r="G2443" s="464" t="n">
        <v>110392</v>
      </c>
      <c r="H2443" s="462" t="n"/>
      <c r="I2443" s="464">
        <f>G2443</f>
        <v/>
      </c>
      <c r="J2443" s="462">
        <f>IF(AND(Q2443=TRUE, R2443=TRUE, S2443=TRUE), IF(W2443&lt;-0.05, "អនុញ្ញាត (អ្នកផ្គត់ផ្គង់ប្រកាសខ្វះ)", "បានប្រកាស (អនុញ្ញាត)"), IF(AND(Q2443=FALSE, R2443=FALSE, S2443=FALSE), "ព្យួរទុក (មិនមានទិន្នន័យ)", "ប្រកាសខុស (ព្យួរទុក)"))</f>
        <v/>
      </c>
      <c r="K2443" s="462" t="inlineStr"/>
      <c r="L2443" s="462" t="inlineStr"/>
      <c r="M2443" s="464">
        <f>AH2443</f>
        <v/>
      </c>
      <c r="N2443" s="464">
        <f>IF(W2443&lt;0,AH2443,I2443)</f>
        <v/>
      </c>
      <c r="O2443" s="464">
        <f>I2443-M2443</f>
        <v/>
      </c>
      <c r="P2443" s="462" t="n"/>
      <c r="Q2443" s="462">
        <f>V2443=W2443</f>
        <v/>
      </c>
      <c r="R2443" s="462">
        <f>AND(MONTH(F2443)=MONTH(X2443), YEAR(F2443)=YEAR(X2443))</f>
        <v/>
      </c>
      <c r="S2443" s="462">
        <f>AC2443="L001-901905215"</f>
        <v/>
      </c>
      <c r="T2443" s="464">
        <f>G2443-AH2443</f>
        <v/>
      </c>
      <c r="U2443" s="462" t="n"/>
      <c r="V2443" s="462" t="inlineStr">
        <is>
          <t>59010377</t>
        </is>
      </c>
      <c r="W2443" s="462" t="inlineStr">
        <is>
          <t>59010377</t>
        </is>
      </c>
      <c r="X2443" s="463" t="n">
        <v>44372</v>
      </c>
      <c r="Y2443" s="462" t="inlineStr">
        <is>
          <t>59010377</t>
        </is>
      </c>
      <c r="Z2443" s="462" t="inlineStr"/>
      <c r="AA2443" s="462" t="inlineStr">
        <is>
          <t>បុគ្គលជាប់អាករ</t>
        </is>
      </c>
      <c r="AB2443" s="462" t="inlineStr">
        <is>
          <t>L001-901905215</t>
        </is>
      </c>
      <c r="AC2443" s="462" t="inlineStr">
        <is>
          <t>វីអ៊ីស៊ិន (ខេមបូឌា) អ៊ិនដាសស្ទ្រី ឯ.ក</t>
        </is>
      </c>
      <c r="AD2443" s="464" t="n">
        <v>1214309</v>
      </c>
      <c r="AE2443" s="464" t="n">
        <v>1103917</v>
      </c>
      <c r="AF2443" s="464" t="n">
        <v>0</v>
      </c>
      <c r="AG2443" s="464" t="n">
        <v>0</v>
      </c>
      <c r="AH2443" s="464" t="n">
        <v>110392</v>
      </c>
      <c r="AI2443" s="464" t="n">
        <v>0</v>
      </c>
      <c r="AJ2443" s="464" t="n">
        <v>0</v>
      </c>
      <c r="AK2443" s="464" t="n">
        <v>0</v>
      </c>
      <c r="AL2443" s="464" t="n">
        <v>0</v>
      </c>
      <c r="AM2443" s="464" t="n">
        <v>0</v>
      </c>
      <c r="AN2443" s="464" t="n">
        <v>0</v>
      </c>
      <c r="AO2443" s="464" t="n">
        <v>0</v>
      </c>
      <c r="AP2443" s="464" t="n">
        <v>0</v>
      </c>
      <c r="AQ2443" s="462" t="inlineStr"/>
      <c r="AR2443" s="462" t="inlineStr">
        <is>
          <t>ចំនូលបានមកពីការលក់</t>
        </is>
      </c>
      <c r="AS2443" s="462" t="inlineStr">
        <is>
          <t>បានប្រកាសពន្ធ</t>
        </is>
      </c>
    </row>
    <row r="2444">
      <c r="A2444" s="461" t="n">
        <v>2436</v>
      </c>
      <c r="B2444" s="462" t="inlineStr">
        <is>
          <t>Service fee</t>
        </is>
      </c>
      <c r="C2444" s="462" t="inlineStr">
        <is>
          <t>ប្យួរ៉ូ វេរីតាស (ខេមបូឌា) លីមីធីត</t>
        </is>
      </c>
      <c r="D2444" s="462" t="inlineStr">
        <is>
          <t>L001-107024462</t>
        </is>
      </c>
      <c r="E2444" s="462" t="inlineStr">
        <is>
          <t>59010252</t>
        </is>
      </c>
      <c r="F2444" s="463" t="n">
        <v>44354</v>
      </c>
      <c r="G2444" s="464" t="n">
        <v>110527</v>
      </c>
      <c r="H2444" s="462" t="n"/>
      <c r="I2444" s="464">
        <f>G2444</f>
        <v/>
      </c>
      <c r="J2444" s="462">
        <f>IF(AND(Q2444=TRUE, R2444=TRUE, S2444=TRUE), IF(W2444&lt;-0.05, "អនុញ្ញាត (អ្នកផ្គត់ផ្គង់ប្រកាសខ្វះ)", "បានប្រកាស (អនុញ្ញាត)"), IF(AND(Q2444=FALSE, R2444=FALSE, S2444=FALSE), "ព្យួរទុក (មិនមានទិន្នន័យ)", "ប្រកាសខុស (ព្យួរទុក)"))</f>
        <v/>
      </c>
      <c r="K2444" s="462" t="inlineStr"/>
      <c r="L2444" s="462" t="inlineStr"/>
      <c r="M2444" s="464">
        <f>AH2444</f>
        <v/>
      </c>
      <c r="N2444" s="464">
        <f>IF(W2444&lt;0,AH2444,I2444)</f>
        <v/>
      </c>
      <c r="O2444" s="464">
        <f>I2444-M2444</f>
        <v/>
      </c>
      <c r="P2444" s="462" t="n"/>
      <c r="Q2444" s="462">
        <f>V2444=W2444</f>
        <v/>
      </c>
      <c r="R2444" s="462">
        <f>AND(MONTH(F2444)=MONTH(X2444), YEAR(F2444)=YEAR(X2444))</f>
        <v/>
      </c>
      <c r="S2444" s="462">
        <f>AC2444="L001-901905215"</f>
        <v/>
      </c>
      <c r="T2444" s="464">
        <f>G2444-AH2444</f>
        <v/>
      </c>
      <c r="U2444" s="462" t="n"/>
      <c r="V2444" s="462" t="inlineStr">
        <is>
          <t>59010252</t>
        </is>
      </c>
      <c r="W2444" s="462" t="inlineStr">
        <is>
          <t>59010252</t>
        </is>
      </c>
      <c r="X2444" s="463" t="n">
        <v>44354</v>
      </c>
      <c r="Y2444" s="462" t="inlineStr">
        <is>
          <t>59010252</t>
        </is>
      </c>
      <c r="Z2444" s="462" t="inlineStr"/>
      <c r="AA2444" s="462" t="inlineStr">
        <is>
          <t>បុគ្គលជាប់អាករ</t>
        </is>
      </c>
      <c r="AB2444" s="462" t="inlineStr">
        <is>
          <t>L001-901905215</t>
        </is>
      </c>
      <c r="AC2444" s="462" t="inlineStr">
        <is>
          <t>វីអ៊ីស៊ិន (ខេមបូឌា) អ៊ិនដាសស្ទ្រី ឯ.ក</t>
        </is>
      </c>
      <c r="AD2444" s="464" t="n">
        <v>1215799</v>
      </c>
      <c r="AE2444" s="464" t="n">
        <v>1105272</v>
      </c>
      <c r="AF2444" s="464" t="n">
        <v>0</v>
      </c>
      <c r="AG2444" s="464" t="n">
        <v>0</v>
      </c>
      <c r="AH2444" s="464" t="n">
        <v>110527</v>
      </c>
      <c r="AI2444" s="464" t="n">
        <v>0</v>
      </c>
      <c r="AJ2444" s="464" t="n">
        <v>0</v>
      </c>
      <c r="AK2444" s="464" t="n">
        <v>0</v>
      </c>
      <c r="AL2444" s="464" t="n">
        <v>0</v>
      </c>
      <c r="AM2444" s="464" t="n">
        <v>0</v>
      </c>
      <c r="AN2444" s="464" t="n">
        <v>0</v>
      </c>
      <c r="AO2444" s="464" t="n">
        <v>0</v>
      </c>
      <c r="AP2444" s="464" t="n">
        <v>0</v>
      </c>
      <c r="AQ2444" s="462" t="inlineStr"/>
      <c r="AR2444" s="462" t="inlineStr">
        <is>
          <t>ចំនូលបានមកពីការលក់</t>
        </is>
      </c>
      <c r="AS2444" s="462" t="inlineStr">
        <is>
          <t>បានប្រកាសពន្ធ</t>
        </is>
      </c>
    </row>
    <row r="2445">
      <c r="A2445" s="461" t="n">
        <v>2437</v>
      </c>
      <c r="B2445" s="462" t="inlineStr">
        <is>
          <t>Service fee</t>
        </is>
      </c>
      <c r="C2445" s="462" t="inlineStr">
        <is>
          <t>ប្យួរ៉ូ វេរីតាស (ខេមបូឌា) លីមីធីត</t>
        </is>
      </c>
      <c r="D2445" s="462" t="inlineStr">
        <is>
          <t>L001-107024462</t>
        </is>
      </c>
      <c r="E2445" s="462" t="inlineStr">
        <is>
          <t>59010254</t>
        </is>
      </c>
      <c r="F2445" s="463" t="n">
        <v>44354</v>
      </c>
      <c r="G2445" s="464" t="n">
        <v>165793</v>
      </c>
      <c r="H2445" s="462" t="n"/>
      <c r="I2445" s="464">
        <f>G2445</f>
        <v/>
      </c>
      <c r="J2445" s="462">
        <f>IF(AND(Q2445=TRUE, R2445=TRUE, S2445=TRUE), IF(W2445&lt;-0.05, "អនុញ្ញាត (អ្នកផ្គត់ផ្គង់ប្រកាសខ្វះ)", "បានប្រកាស (អនុញ្ញាត)"), IF(AND(Q2445=FALSE, R2445=FALSE, S2445=FALSE), "ព្យួរទុក (មិនមានទិន្នន័យ)", "ប្រកាសខុស (ព្យួរទុក)"))</f>
        <v/>
      </c>
      <c r="K2445" s="462" t="inlineStr"/>
      <c r="L2445" s="462" t="inlineStr"/>
      <c r="M2445" s="464">
        <f>AH2445</f>
        <v/>
      </c>
      <c r="N2445" s="464">
        <f>IF(W2445&lt;0,AH2445,I2445)</f>
        <v/>
      </c>
      <c r="O2445" s="464">
        <f>I2445-M2445</f>
        <v/>
      </c>
      <c r="P2445" s="462" t="n"/>
      <c r="Q2445" s="462">
        <f>V2445=W2445</f>
        <v/>
      </c>
      <c r="R2445" s="462">
        <f>AND(MONTH(F2445)=MONTH(X2445), YEAR(F2445)=YEAR(X2445))</f>
        <v/>
      </c>
      <c r="S2445" s="462">
        <f>AC2445="L001-901905215"</f>
        <v/>
      </c>
      <c r="T2445" s="464">
        <f>G2445-AH2445</f>
        <v/>
      </c>
      <c r="U2445" s="462" t="n"/>
      <c r="V2445" s="462" t="inlineStr">
        <is>
          <t>59010254</t>
        </is>
      </c>
      <c r="W2445" s="462" t="inlineStr">
        <is>
          <t>59010254</t>
        </is>
      </c>
      <c r="X2445" s="463" t="n">
        <v>44354</v>
      </c>
      <c r="Y2445" s="462" t="inlineStr">
        <is>
          <t>59010254</t>
        </is>
      </c>
      <c r="Z2445" s="462" t="inlineStr"/>
      <c r="AA2445" s="462" t="inlineStr">
        <is>
          <t>បុគ្គលជាប់អាករ</t>
        </is>
      </c>
      <c r="AB2445" s="462" t="inlineStr">
        <is>
          <t>L001-901905215</t>
        </is>
      </c>
      <c r="AC2445" s="462" t="inlineStr">
        <is>
          <t>វីអ៊ីស៊ិន (ខេមបូឌា) អ៊ិនដាសស្ទ្រី ឯ.ក</t>
        </is>
      </c>
      <c r="AD2445" s="464" t="n">
        <v>1823719</v>
      </c>
      <c r="AE2445" s="464" t="n">
        <v>1657926</v>
      </c>
      <c r="AF2445" s="464" t="n">
        <v>0</v>
      </c>
      <c r="AG2445" s="464" t="n">
        <v>0</v>
      </c>
      <c r="AH2445" s="464" t="n">
        <v>165793</v>
      </c>
      <c r="AI2445" s="464" t="n">
        <v>0</v>
      </c>
      <c r="AJ2445" s="464" t="n">
        <v>0</v>
      </c>
      <c r="AK2445" s="464" t="n">
        <v>0</v>
      </c>
      <c r="AL2445" s="464" t="n">
        <v>0</v>
      </c>
      <c r="AM2445" s="464" t="n">
        <v>0</v>
      </c>
      <c r="AN2445" s="464" t="n">
        <v>0</v>
      </c>
      <c r="AO2445" s="464" t="n">
        <v>0</v>
      </c>
      <c r="AP2445" s="464" t="n">
        <v>0</v>
      </c>
      <c r="AQ2445" s="462" t="inlineStr"/>
      <c r="AR2445" s="462" t="inlineStr">
        <is>
          <t>ចំនូលបានមកពីការលក់</t>
        </is>
      </c>
      <c r="AS2445" s="462" t="inlineStr">
        <is>
          <t>បានប្រកាសពន្ធ</t>
        </is>
      </c>
    </row>
    <row r="2446">
      <c r="A2446" s="461" t="n">
        <v>2438</v>
      </c>
      <c r="B2446" s="462" t="inlineStr">
        <is>
          <t>Service fee</t>
        </is>
      </c>
      <c r="C2446" s="462" t="inlineStr">
        <is>
          <t>ប្យួរ៉ូ វេរីតាស (ខេមបូឌា) លីមីធីត</t>
        </is>
      </c>
      <c r="D2446" s="462" t="inlineStr">
        <is>
          <t>L001-107024462</t>
        </is>
      </c>
      <c r="E2446" s="462" t="inlineStr">
        <is>
          <t>59010294</t>
        </is>
      </c>
      <c r="F2446" s="463" t="n">
        <v>44361</v>
      </c>
      <c r="G2446" s="464" t="n">
        <v>55265</v>
      </c>
      <c r="H2446" s="462" t="n"/>
      <c r="I2446" s="464">
        <f>G2446</f>
        <v/>
      </c>
      <c r="J2446" s="462">
        <f>IF(AND(Q2446=TRUE, R2446=TRUE, S2446=TRUE), IF(W2446&lt;-0.05, "អនុញ្ញាត (អ្នកផ្គត់ផ្គង់ប្រកាសខ្វះ)", "បានប្រកាស (អនុញ្ញាត)"), IF(AND(Q2446=FALSE, R2446=FALSE, S2446=FALSE), "ព្យួរទុក (មិនមានទិន្នន័យ)", "ប្រកាសខុស (ព្យួរទុក)"))</f>
        <v/>
      </c>
      <c r="K2446" s="462" t="inlineStr"/>
      <c r="L2446" s="462" t="inlineStr"/>
      <c r="M2446" s="464">
        <f>AH2446</f>
        <v/>
      </c>
      <c r="N2446" s="464">
        <f>IF(W2446&lt;0,AH2446,I2446)</f>
        <v/>
      </c>
      <c r="O2446" s="464">
        <f>I2446-M2446</f>
        <v/>
      </c>
      <c r="P2446" s="462" t="n"/>
      <c r="Q2446" s="462">
        <f>V2446=W2446</f>
        <v/>
      </c>
      <c r="R2446" s="462">
        <f>AND(MONTH(F2446)=MONTH(X2446), YEAR(F2446)=YEAR(X2446))</f>
        <v/>
      </c>
      <c r="S2446" s="462">
        <f>AC2446="L001-901905215"</f>
        <v/>
      </c>
      <c r="T2446" s="464">
        <f>G2446-AH2446</f>
        <v/>
      </c>
      <c r="U2446" s="462" t="n"/>
      <c r="V2446" s="462" t="inlineStr">
        <is>
          <t>59010294</t>
        </is>
      </c>
      <c r="W2446" s="462" t="inlineStr">
        <is>
          <t>59010294</t>
        </is>
      </c>
      <c r="X2446" s="463" t="n">
        <v>44361</v>
      </c>
      <c r="Y2446" s="462" t="inlineStr">
        <is>
          <t>59010294</t>
        </is>
      </c>
      <c r="Z2446" s="462" t="inlineStr"/>
      <c r="AA2446" s="462" t="inlineStr">
        <is>
          <t>បុគ្គលជាប់អាករ</t>
        </is>
      </c>
      <c r="AB2446" s="462" t="inlineStr">
        <is>
          <t>L001-901905215</t>
        </is>
      </c>
      <c r="AC2446" s="462" t="inlineStr">
        <is>
          <t>វីអ៊ីស៊ិន (ខេមបូឌា) អ៊ិនដាសស្ទ្រី ឯ.ក</t>
        </is>
      </c>
      <c r="AD2446" s="464" t="n">
        <v>607921</v>
      </c>
      <c r="AE2446" s="464" t="n">
        <v>552655</v>
      </c>
      <c r="AF2446" s="464" t="n">
        <v>0</v>
      </c>
      <c r="AG2446" s="464" t="n">
        <v>0</v>
      </c>
      <c r="AH2446" s="464" t="n">
        <v>55266</v>
      </c>
      <c r="AI2446" s="464" t="n">
        <v>0</v>
      </c>
      <c r="AJ2446" s="464" t="n">
        <v>0</v>
      </c>
      <c r="AK2446" s="464" t="n">
        <v>0</v>
      </c>
      <c r="AL2446" s="464" t="n">
        <v>0</v>
      </c>
      <c r="AM2446" s="464" t="n">
        <v>0</v>
      </c>
      <c r="AN2446" s="464" t="n">
        <v>0</v>
      </c>
      <c r="AO2446" s="464" t="n">
        <v>0</v>
      </c>
      <c r="AP2446" s="464" t="n">
        <v>0</v>
      </c>
      <c r="AQ2446" s="462" t="inlineStr"/>
      <c r="AR2446" s="462" t="inlineStr">
        <is>
          <t>ចំនូលបានមកពីការលក់</t>
        </is>
      </c>
      <c r="AS2446" s="462" t="inlineStr">
        <is>
          <t>បានប្រកាសពន្ធ</t>
        </is>
      </c>
    </row>
    <row r="2447">
      <c r="A2447" s="461" t="n">
        <v>2439</v>
      </c>
      <c r="B2447" s="462" t="inlineStr">
        <is>
          <t>Service fee</t>
        </is>
      </c>
      <c r="C2447" s="462" t="inlineStr">
        <is>
          <t>ប្យួរ៉ូ វេរីតាស (ខេមបូឌា) លីមីធីត</t>
        </is>
      </c>
      <c r="D2447" s="462" t="inlineStr">
        <is>
          <t>L001-107024462</t>
        </is>
      </c>
      <c r="E2447" s="462" t="inlineStr">
        <is>
          <t>59010318</t>
        </is>
      </c>
      <c r="F2447" s="463" t="n">
        <v>44364</v>
      </c>
      <c r="G2447" s="464" t="n">
        <v>55211</v>
      </c>
      <c r="H2447" s="462" t="n"/>
      <c r="I2447" s="464">
        <f>G2447</f>
        <v/>
      </c>
      <c r="J2447" s="462">
        <f>IF(AND(Q2447=TRUE, R2447=TRUE, S2447=TRUE), IF(W2447&lt;-0.05, "អនុញ្ញាត (អ្នកផ្គត់ផ្គង់ប្រកាសខ្វះ)", "បានប្រកាស (អនុញ្ញាត)"), IF(AND(Q2447=FALSE, R2447=FALSE, S2447=FALSE), "ព្យួរទុក (មិនមានទិន្នន័យ)", "ប្រកាសខុស (ព្យួរទុក)"))</f>
        <v/>
      </c>
      <c r="K2447" s="462" t="inlineStr"/>
      <c r="L2447" s="462" t="inlineStr"/>
      <c r="M2447" s="464">
        <f>AH2447</f>
        <v/>
      </c>
      <c r="N2447" s="464">
        <f>IF(W2447&lt;0,AH2447,I2447)</f>
        <v/>
      </c>
      <c r="O2447" s="464">
        <f>I2447-M2447</f>
        <v/>
      </c>
      <c r="P2447" s="462" t="n"/>
      <c r="Q2447" s="462">
        <f>V2447=W2447</f>
        <v/>
      </c>
      <c r="R2447" s="462">
        <f>AND(MONTH(F2447)=MONTH(X2447), YEAR(F2447)=YEAR(X2447))</f>
        <v/>
      </c>
      <c r="S2447" s="462">
        <f>AC2447="L001-901905215"</f>
        <v/>
      </c>
      <c r="T2447" s="464">
        <f>G2447-AH2447</f>
        <v/>
      </c>
      <c r="U2447" s="462" t="n"/>
      <c r="V2447" s="462" t="inlineStr">
        <is>
          <t>59010318</t>
        </is>
      </c>
      <c r="W2447" s="462" t="inlineStr">
        <is>
          <t>59010318</t>
        </is>
      </c>
      <c r="X2447" s="463" t="n">
        <v>44364</v>
      </c>
      <c r="Y2447" s="462" t="inlineStr">
        <is>
          <t>59010318</t>
        </is>
      </c>
      <c r="Z2447" s="462" t="inlineStr"/>
      <c r="AA2447" s="462" t="inlineStr">
        <is>
          <t>បុគ្គលជាប់អាករ</t>
        </is>
      </c>
      <c r="AB2447" s="462" t="inlineStr">
        <is>
          <t>L001-901905215</t>
        </is>
      </c>
      <c r="AC2447" s="462" t="inlineStr">
        <is>
          <t>វីអ៊ីស៊ិន (ខេមបូឌា) អ៊ិនដាសស្ទ្រី ឯ.ក</t>
        </is>
      </c>
      <c r="AD2447" s="464" t="n">
        <v>607324</v>
      </c>
      <c r="AE2447" s="464" t="n">
        <v>552113</v>
      </c>
      <c r="AF2447" s="464" t="n">
        <v>0</v>
      </c>
      <c r="AG2447" s="464" t="n">
        <v>0</v>
      </c>
      <c r="AH2447" s="464" t="n">
        <v>55211</v>
      </c>
      <c r="AI2447" s="464" t="n">
        <v>0</v>
      </c>
      <c r="AJ2447" s="464" t="n">
        <v>0</v>
      </c>
      <c r="AK2447" s="464" t="n">
        <v>0</v>
      </c>
      <c r="AL2447" s="464" t="n">
        <v>0</v>
      </c>
      <c r="AM2447" s="464" t="n">
        <v>0</v>
      </c>
      <c r="AN2447" s="464" t="n">
        <v>0</v>
      </c>
      <c r="AO2447" s="464" t="n">
        <v>0</v>
      </c>
      <c r="AP2447" s="464" t="n">
        <v>0</v>
      </c>
      <c r="AQ2447" s="462" t="inlineStr"/>
      <c r="AR2447" s="462" t="inlineStr">
        <is>
          <t>ចំនូលបានមកពីការលក់</t>
        </is>
      </c>
      <c r="AS2447" s="462" t="inlineStr">
        <is>
          <t>បានប្រកាសពន្ធ</t>
        </is>
      </c>
    </row>
    <row r="2448">
      <c r="A2448" s="461" t="n">
        <v>2440</v>
      </c>
      <c r="B2448" s="462" t="inlineStr">
        <is>
          <t>Service fee</t>
        </is>
      </c>
      <c r="C2448" s="462" t="inlineStr">
        <is>
          <t>ប្យួរ៉ូ វេរីតាស (ខេមបូឌា) លីមីធីត</t>
        </is>
      </c>
      <c r="D2448" s="462" t="inlineStr">
        <is>
          <t>L001-107024462</t>
        </is>
      </c>
      <c r="E2448" s="462" t="inlineStr">
        <is>
          <t>59010323</t>
        </is>
      </c>
      <c r="F2448" s="463" t="n">
        <v>44365</v>
      </c>
      <c r="G2448" s="464" t="n">
        <v>55211</v>
      </c>
      <c r="H2448" s="462" t="n"/>
      <c r="I2448" s="464">
        <f>G2448</f>
        <v/>
      </c>
      <c r="J2448" s="462">
        <f>IF(AND(Q2448=TRUE, R2448=TRUE, S2448=TRUE), IF(W2448&lt;-0.05, "អនុញ្ញាត (អ្នកផ្គត់ផ្គង់ប្រកាសខ្វះ)", "បានប្រកាស (អនុញ្ញាត)"), IF(AND(Q2448=FALSE, R2448=FALSE, S2448=FALSE), "ព្យួរទុក (មិនមានទិន្នន័យ)", "ប្រកាសខុស (ព្យួរទុក)"))</f>
        <v/>
      </c>
      <c r="K2448" s="462" t="inlineStr"/>
      <c r="L2448" s="462" t="inlineStr"/>
      <c r="M2448" s="464">
        <f>AH2448</f>
        <v/>
      </c>
      <c r="N2448" s="464">
        <f>IF(W2448&lt;0,AH2448,I2448)</f>
        <v/>
      </c>
      <c r="O2448" s="464">
        <f>I2448-M2448</f>
        <v/>
      </c>
      <c r="P2448" s="462" t="n"/>
      <c r="Q2448" s="462">
        <f>V2448=W2448</f>
        <v/>
      </c>
      <c r="R2448" s="462">
        <f>AND(MONTH(F2448)=MONTH(X2448), YEAR(F2448)=YEAR(X2448))</f>
        <v/>
      </c>
      <c r="S2448" s="462">
        <f>AC2448="L001-901905215"</f>
        <v/>
      </c>
      <c r="T2448" s="464">
        <f>G2448-AH2448</f>
        <v/>
      </c>
      <c r="U2448" s="462" t="n"/>
      <c r="V2448" s="462" t="inlineStr">
        <is>
          <t>59010323</t>
        </is>
      </c>
      <c r="W2448" s="462" t="inlineStr">
        <is>
          <t>59010323</t>
        </is>
      </c>
      <c r="X2448" s="463" t="n">
        <v>44365</v>
      </c>
      <c r="Y2448" s="462" t="inlineStr">
        <is>
          <t>59010323</t>
        </is>
      </c>
      <c r="Z2448" s="462" t="inlineStr"/>
      <c r="AA2448" s="462" t="inlineStr">
        <is>
          <t>បុគ្គលជាប់អាករ</t>
        </is>
      </c>
      <c r="AB2448" s="462" t="inlineStr">
        <is>
          <t>L001-901905215</t>
        </is>
      </c>
      <c r="AC2448" s="462" t="inlineStr">
        <is>
          <t>វីអ៊ីស៊ិន (ខេមបូឌា) អ៊ិនដាសស្ទ្រី ឯ.ក</t>
        </is>
      </c>
      <c r="AD2448" s="464" t="n">
        <v>607324</v>
      </c>
      <c r="AE2448" s="464" t="n">
        <v>552113</v>
      </c>
      <c r="AF2448" s="464" t="n">
        <v>0</v>
      </c>
      <c r="AG2448" s="464" t="n">
        <v>0</v>
      </c>
      <c r="AH2448" s="464" t="n">
        <v>55211</v>
      </c>
      <c r="AI2448" s="464" t="n">
        <v>0</v>
      </c>
      <c r="AJ2448" s="464" t="n">
        <v>0</v>
      </c>
      <c r="AK2448" s="464" t="n">
        <v>0</v>
      </c>
      <c r="AL2448" s="464" t="n">
        <v>0</v>
      </c>
      <c r="AM2448" s="464" t="n">
        <v>0</v>
      </c>
      <c r="AN2448" s="464" t="n">
        <v>0</v>
      </c>
      <c r="AO2448" s="464" t="n">
        <v>0</v>
      </c>
      <c r="AP2448" s="464" t="n">
        <v>0</v>
      </c>
      <c r="AQ2448" s="462" t="inlineStr"/>
      <c r="AR2448" s="462" t="inlineStr">
        <is>
          <t>ចំនូលបានមកពីការលក់</t>
        </is>
      </c>
      <c r="AS2448" s="462" t="inlineStr">
        <is>
          <t>បានប្រកាសពន្ធ</t>
        </is>
      </c>
    </row>
    <row r="2449">
      <c r="A2449" s="461" t="n">
        <v>2441</v>
      </c>
      <c r="B2449" s="462" t="inlineStr">
        <is>
          <t>Service fee</t>
        </is>
      </c>
      <c r="C2449" s="462" t="inlineStr">
        <is>
          <t>ប្យួរ៉ូ វេរីតាស (ខេមបូឌា) លីមីធីត</t>
        </is>
      </c>
      <c r="D2449" s="462" t="inlineStr">
        <is>
          <t>L001-107024462</t>
        </is>
      </c>
      <c r="E2449" s="462" t="inlineStr">
        <is>
          <t>59010334</t>
        </is>
      </c>
      <c r="F2449" s="463" t="n">
        <v>44368</v>
      </c>
      <c r="G2449" s="464" t="n">
        <v>110419</v>
      </c>
      <c r="H2449" s="462" t="n"/>
      <c r="I2449" s="464">
        <f>G2449</f>
        <v/>
      </c>
      <c r="J2449" s="462">
        <f>IF(AND(Q2449=TRUE, R2449=TRUE, S2449=TRUE), IF(W2449&lt;-0.05, "អនុញ្ញាត (អ្នកផ្គត់ផ្គង់ប្រកាសខ្វះ)", "បានប្រកាស (អនុញ្ញាត)"), IF(AND(Q2449=FALSE, R2449=FALSE, S2449=FALSE), "ព្យួរទុក (មិនមានទិន្នន័យ)", "ប្រកាសខុស (ព្យួរទុក)"))</f>
        <v/>
      </c>
      <c r="K2449" s="462" t="inlineStr"/>
      <c r="L2449" s="462" t="inlineStr"/>
      <c r="M2449" s="464">
        <f>AH2449</f>
        <v/>
      </c>
      <c r="N2449" s="464">
        <f>IF(W2449&lt;0,AH2449,I2449)</f>
        <v/>
      </c>
      <c r="O2449" s="464">
        <f>I2449-M2449</f>
        <v/>
      </c>
      <c r="P2449" s="462" t="n"/>
      <c r="Q2449" s="462">
        <f>V2449=W2449</f>
        <v/>
      </c>
      <c r="R2449" s="462">
        <f>AND(MONTH(F2449)=MONTH(X2449), YEAR(F2449)=YEAR(X2449))</f>
        <v/>
      </c>
      <c r="S2449" s="462">
        <f>AC2449="L001-901905215"</f>
        <v/>
      </c>
      <c r="T2449" s="464">
        <f>G2449-AH2449</f>
        <v/>
      </c>
      <c r="U2449" s="462" t="n"/>
      <c r="V2449" s="462" t="inlineStr">
        <is>
          <t>59010334</t>
        </is>
      </c>
      <c r="W2449" s="462" t="inlineStr">
        <is>
          <t>59010334</t>
        </is>
      </c>
      <c r="X2449" s="463" t="n">
        <v>44368</v>
      </c>
      <c r="Y2449" s="462" t="inlineStr">
        <is>
          <t>59010334</t>
        </is>
      </c>
      <c r="Z2449" s="462" t="inlineStr"/>
      <c r="AA2449" s="462" t="inlineStr">
        <is>
          <t>បុគ្គលជាប់អាករ</t>
        </is>
      </c>
      <c r="AB2449" s="462" t="inlineStr">
        <is>
          <t>L001-901905215</t>
        </is>
      </c>
      <c r="AC2449" s="462" t="inlineStr">
        <is>
          <t>វីអ៊ីស៊ិន (ខេមបូឌា) អ៊ិនដាសស្ទ្រី ឯ.ក</t>
        </is>
      </c>
      <c r="AD2449" s="464" t="n">
        <v>1214607</v>
      </c>
      <c r="AE2449" s="464" t="n">
        <v>1104188</v>
      </c>
      <c r="AF2449" s="464" t="n">
        <v>0</v>
      </c>
      <c r="AG2449" s="464" t="n">
        <v>0</v>
      </c>
      <c r="AH2449" s="464" t="n">
        <v>110419</v>
      </c>
      <c r="AI2449" s="464" t="n">
        <v>0</v>
      </c>
      <c r="AJ2449" s="464" t="n">
        <v>0</v>
      </c>
      <c r="AK2449" s="464" t="n">
        <v>0</v>
      </c>
      <c r="AL2449" s="464" t="n">
        <v>0</v>
      </c>
      <c r="AM2449" s="464" t="n">
        <v>0</v>
      </c>
      <c r="AN2449" s="464" t="n">
        <v>0</v>
      </c>
      <c r="AO2449" s="464" t="n">
        <v>0</v>
      </c>
      <c r="AP2449" s="464" t="n">
        <v>0</v>
      </c>
      <c r="AQ2449" s="462" t="inlineStr"/>
      <c r="AR2449" s="462" t="inlineStr">
        <is>
          <t>ចំនូលបានមកពីការលក់</t>
        </is>
      </c>
      <c r="AS2449" s="462" t="inlineStr">
        <is>
          <t>បានប្រកាសពន្ធ</t>
        </is>
      </c>
    </row>
    <row r="2450">
      <c r="A2450" s="461" t="n">
        <v>2442</v>
      </c>
      <c r="B2450" s="462" t="inlineStr">
        <is>
          <t>Dest. Terminal Handli</t>
        </is>
      </c>
      <c r="C2450" s="462" t="inlineStr">
        <is>
          <t>ត្រេនម៉ារីន ឡូជីស្ទីក (ខេមបូឌា)</t>
        </is>
      </c>
      <c r="D2450" s="462" t="inlineStr">
        <is>
          <t>L001-106004107</t>
        </is>
      </c>
      <c r="E2450" s="462" t="inlineStr">
        <is>
          <t>9963005634</t>
        </is>
      </c>
      <c r="F2450" s="463" t="n">
        <v>44359</v>
      </c>
      <c r="G2450" s="464" t="n">
        <v>100009</v>
      </c>
      <c r="H2450" s="462" t="n"/>
      <c r="I2450" s="464">
        <f>G2450</f>
        <v/>
      </c>
      <c r="J2450" s="462">
        <f>IF(AND(Q2450=TRUE, R2450=TRUE, S2450=TRUE), IF(W2450&lt;-0.05, "អនុញ្ញាត (អ្នកផ្គត់ផ្គង់ប្រកាសខ្វះ)", "បានប្រកាស (អនុញ្ញាត)"), IF(AND(Q2450=FALSE, R2450=FALSE, S2450=FALSE), "ព្យួរទុក (មិនមានទិន្នន័យ)", "ប្រកាសខុស (ព្យួរទុក)"))</f>
        <v/>
      </c>
      <c r="K2450" s="462" t="inlineStr"/>
      <c r="L2450" s="462" t="inlineStr"/>
      <c r="M2450" s="464">
        <f>AH2450</f>
        <v/>
      </c>
      <c r="N2450" s="464">
        <f>IF(W2450&lt;0,AH2450,I2450)</f>
        <v/>
      </c>
      <c r="O2450" s="464">
        <f>I2450-M2450</f>
        <v/>
      </c>
      <c r="P2450" s="462" t="n"/>
      <c r="Q2450" s="462">
        <f>V2450=W2450</f>
        <v/>
      </c>
      <c r="R2450" s="462">
        <f>AND(MONTH(F2450)=MONTH(X2450), YEAR(F2450)=YEAR(X2450))</f>
        <v/>
      </c>
      <c r="S2450" s="462">
        <f>AC2450="L001-901905215"</f>
        <v/>
      </c>
      <c r="T2450" s="464">
        <f>G2450-AH2450</f>
        <v/>
      </c>
      <c r="U2450" s="462" t="n"/>
      <c r="V2450" s="462" t="inlineStr">
        <is>
          <t>9963005634</t>
        </is>
      </c>
      <c r="W2450" s="462" t="inlineStr">
        <is>
          <t>9963005634</t>
        </is>
      </c>
      <c r="X2450" s="463" t="n">
        <v>44359</v>
      </c>
      <c r="Y2450" s="462" t="inlineStr">
        <is>
          <t>9963005634</t>
        </is>
      </c>
      <c r="Z2450" s="462" t="inlineStr"/>
      <c r="AA2450" s="462" t="inlineStr">
        <is>
          <t>បុគ្គលជាប់អាករ</t>
        </is>
      </c>
      <c r="AB2450" s="462" t="inlineStr">
        <is>
          <t>L001-901905215</t>
        </is>
      </c>
      <c r="AC2450" s="462" t="inlineStr">
        <is>
          <t>វីអ៊ីស៊ិន (ខេមបូឌា) អ៊ិនដាសស្ទ្រី ឯ.ក</t>
        </is>
      </c>
      <c r="AD2450" s="464" t="n">
        <v>1098213</v>
      </c>
      <c r="AE2450" s="464" t="n">
        <v>998375</v>
      </c>
      <c r="AF2450" s="464" t="n">
        <v>0</v>
      </c>
      <c r="AG2450" s="464" t="n">
        <v>0</v>
      </c>
      <c r="AH2450" s="464" t="n">
        <v>99838</v>
      </c>
      <c r="AI2450" s="464" t="n">
        <v>0</v>
      </c>
      <c r="AJ2450" s="464" t="n">
        <v>0</v>
      </c>
      <c r="AK2450" s="464" t="n">
        <v>0</v>
      </c>
      <c r="AL2450" s="464" t="n">
        <v>0</v>
      </c>
      <c r="AM2450" s="464" t="n">
        <v>0</v>
      </c>
      <c r="AN2450" s="464" t="n">
        <v>0</v>
      </c>
      <c r="AO2450" s="464" t="n">
        <v>0</v>
      </c>
      <c r="AP2450" s="464" t="n">
        <v>0</v>
      </c>
      <c r="AQ2450" s="462" t="inlineStr"/>
      <c r="AR2450" s="462" t="inlineStr"/>
      <c r="AS2450" s="462" t="inlineStr">
        <is>
          <t>បានប្រកាសពន្ធ</t>
        </is>
      </c>
    </row>
    <row r="2451">
      <c r="A2451" s="461" t="n">
        <v>2443</v>
      </c>
      <c r="B2451" s="462" t="inlineStr">
        <is>
          <t>Lift-On&amp; Lift-Off</t>
        </is>
      </c>
      <c r="C2451" s="462" t="inlineStr">
        <is>
          <t>កំពង់ផែស្វយ័តក្រុងព្រះសីហនុ</t>
        </is>
      </c>
      <c r="D2451" s="462" t="inlineStr">
        <is>
          <t>L001-100044638</t>
        </is>
      </c>
      <c r="E2451" s="462" t="inlineStr">
        <is>
          <t>097161</t>
        </is>
      </c>
      <c r="F2451" s="463" t="n">
        <v>44363</v>
      </c>
      <c r="G2451" s="464" t="n">
        <v>35479</v>
      </c>
      <c r="H2451" s="462" t="n"/>
      <c r="I2451" s="464">
        <f>G2451</f>
        <v/>
      </c>
      <c r="J2451" s="462">
        <f>IF(AND(Q2451=TRUE, R2451=TRUE, S2451=TRUE), IF(W2451&lt;-0.05, "អនុញ្ញាត (អ្នកផ្គត់ផ្គង់ប្រកាសខ្វះ)", "បានប្រកាស (អនុញ្ញាត)"), IF(AND(Q2451=FALSE, R2451=FALSE, S2451=FALSE), "ព្យួរទុក (មិនមានទិន្នន័យ)", "ប្រកាសខុស (ព្យួរទុក)"))</f>
        <v/>
      </c>
      <c r="K2451" s="462" t="inlineStr"/>
      <c r="L2451" s="462" t="inlineStr"/>
      <c r="M2451" s="464">
        <f>AH2451</f>
        <v/>
      </c>
      <c r="N2451" s="464">
        <f>IF(W2451&lt;0,AH2451,I2451)</f>
        <v/>
      </c>
      <c r="O2451" s="464">
        <f>I2451-M2451</f>
        <v/>
      </c>
      <c r="P2451" s="462" t="n"/>
      <c r="Q2451" s="462">
        <f>V2451=W2451</f>
        <v/>
      </c>
      <c r="R2451" s="462">
        <f>AND(MONTH(F2451)=MONTH(X2451), YEAR(F2451)=YEAR(X2451))</f>
        <v/>
      </c>
      <c r="S2451" s="462">
        <f>AC2451="L001-901905215"</f>
        <v/>
      </c>
      <c r="T2451" s="464">
        <f>G2451-AH2451</f>
        <v/>
      </c>
      <c r="U2451" s="462" t="n"/>
      <c r="V2451" s="462" t="inlineStr">
        <is>
          <t>097161</t>
        </is>
      </c>
      <c r="W2451" s="462" t="inlineStr"/>
      <c r="X2451" s="499" t="n"/>
      <c r="Y2451" s="462" t="n"/>
      <c r="Z2451" s="462" t="n"/>
      <c r="AA2451" s="462" t="n"/>
      <c r="AB2451" s="462" t="n"/>
      <c r="AC2451" s="462" t="n"/>
      <c r="AD2451" s="462" t="n"/>
      <c r="AE2451" s="462" t="n"/>
      <c r="AF2451" s="462" t="n"/>
      <c r="AG2451" s="462" t="n"/>
      <c r="AH2451" s="462" t="n"/>
      <c r="AI2451" s="462" t="n"/>
      <c r="AJ2451" s="462" t="n"/>
      <c r="AK2451" s="462" t="n"/>
      <c r="AL2451" s="462" t="n"/>
      <c r="AM2451" s="462" t="n"/>
      <c r="AN2451" s="462" t="n"/>
      <c r="AO2451" s="462" t="n"/>
      <c r="AP2451" s="462" t="n"/>
      <c r="AQ2451" s="462" t="n"/>
      <c r="AR2451" s="462" t="n"/>
      <c r="AS2451" s="462" t="n"/>
    </row>
    <row r="2452">
      <c r="A2452" s="461" t="n">
        <v>2444</v>
      </c>
      <c r="B2452" s="462" t="inlineStr">
        <is>
          <t>Service Fee</t>
        </is>
      </c>
      <c r="C2452" s="462" t="inlineStr">
        <is>
          <t>សូស៊ីយេតេ កុងសេស្យូនែរ ដឺ ឡាអេរ៉ូព័រ</t>
        </is>
      </c>
      <c r="D2452" s="462" t="inlineStr">
        <is>
          <t>L001-100047300</t>
        </is>
      </c>
      <c r="E2452" s="462" t="inlineStr">
        <is>
          <t>2100-028039</t>
        </is>
      </c>
      <c r="F2452" s="463" t="n">
        <v>44351</v>
      </c>
      <c r="G2452" s="464" t="n">
        <v>9825</v>
      </c>
      <c r="H2452" s="462" t="n"/>
      <c r="I2452" s="464">
        <f>G2452</f>
        <v/>
      </c>
      <c r="J2452" s="462">
        <f>IF(AND(Q2452=TRUE, R2452=TRUE, S2452=TRUE), IF(W2452&lt;-0.05, "អនុញ្ញាត (អ្នកផ្គត់ផ្គង់ប្រកាសខ្វះ)", "បានប្រកាស (អនុញ្ញាត)"), IF(AND(Q2452=FALSE, R2452=FALSE, S2452=FALSE), "ព្យួរទុក (មិនមានទិន្នន័យ)", "ប្រកាសខុស (ព្យួរទុក)"))</f>
        <v/>
      </c>
      <c r="K2452" s="462" t="inlineStr"/>
      <c r="L2452" s="462" t="inlineStr"/>
      <c r="M2452" s="464">
        <f>AH2452</f>
        <v/>
      </c>
      <c r="N2452" s="464">
        <f>IF(W2452&lt;0,AH2452,I2452)</f>
        <v/>
      </c>
      <c r="O2452" s="464">
        <f>I2452-M2452</f>
        <v/>
      </c>
      <c r="P2452" s="462" t="n"/>
      <c r="Q2452" s="462">
        <f>V2452=W2452</f>
        <v/>
      </c>
      <c r="R2452" s="462">
        <f>AND(MONTH(F2452)=MONTH(X2452), YEAR(F2452)=YEAR(X2452))</f>
        <v/>
      </c>
      <c r="S2452" s="462">
        <f>AC2452="L001-901905215"</f>
        <v/>
      </c>
      <c r="T2452" s="464">
        <f>G2452-AH2452</f>
        <v/>
      </c>
      <c r="U2452" s="462" t="n"/>
      <c r="V2452" s="462" t="inlineStr">
        <is>
          <t>2100028039</t>
        </is>
      </c>
      <c r="W2452" s="462" t="inlineStr"/>
      <c r="X2452" s="499" t="n"/>
      <c r="Y2452" s="462" t="n"/>
      <c r="Z2452" s="462" t="n"/>
      <c r="AA2452" s="462" t="n"/>
      <c r="AB2452" s="462" t="n"/>
      <c r="AC2452" s="462" t="n"/>
      <c r="AD2452" s="462" t="n"/>
      <c r="AE2452" s="462" t="n"/>
      <c r="AF2452" s="462" t="n"/>
      <c r="AG2452" s="462" t="n"/>
      <c r="AH2452" s="462" t="n"/>
      <c r="AI2452" s="462" t="n"/>
      <c r="AJ2452" s="462" t="n"/>
      <c r="AK2452" s="462" t="n"/>
      <c r="AL2452" s="462" t="n"/>
      <c r="AM2452" s="462" t="n"/>
      <c r="AN2452" s="462" t="n"/>
      <c r="AO2452" s="462" t="n"/>
      <c r="AP2452" s="462" t="n"/>
      <c r="AQ2452" s="462" t="n"/>
      <c r="AR2452" s="462" t="n"/>
      <c r="AS2452" s="462" t="n"/>
    </row>
    <row r="2453">
      <c r="A2453" s="461" t="n">
        <v>2445</v>
      </c>
      <c r="B2453" s="462" t="inlineStr">
        <is>
          <t>Service Fee</t>
        </is>
      </c>
      <c r="C2453" s="462" t="inlineStr">
        <is>
          <t>សូស៊ីយេតេ កុងសេស្យូនែរ ដឺ ឡាអេរ៉ូព័រ</t>
        </is>
      </c>
      <c r="D2453" s="462" t="inlineStr">
        <is>
          <t>L001-100047300</t>
        </is>
      </c>
      <c r="E2453" s="462" t="inlineStr">
        <is>
          <t>2100-032694</t>
        </is>
      </c>
      <c r="F2453" s="463" t="n">
        <v>44372</v>
      </c>
      <c r="G2453" s="464" t="n">
        <v>3260</v>
      </c>
      <c r="H2453" s="462" t="n"/>
      <c r="I2453" s="464">
        <f>G2453</f>
        <v/>
      </c>
      <c r="J2453" s="462">
        <f>IF(AND(Q2453=TRUE, R2453=TRUE, S2453=TRUE), IF(W2453&lt;-0.05, "អនុញ្ញាត (អ្នកផ្គត់ផ្គង់ប្រកាសខ្វះ)", "បានប្រកាស (អនុញ្ញាត)"), IF(AND(Q2453=FALSE, R2453=FALSE, S2453=FALSE), "ព្យួរទុក (មិនមានទិន្នន័យ)", "ប្រកាសខុស (ព្យួរទុក)"))</f>
        <v/>
      </c>
      <c r="K2453" s="462" t="inlineStr"/>
      <c r="L2453" s="462" t="inlineStr"/>
      <c r="M2453" s="464">
        <f>AH2453</f>
        <v/>
      </c>
      <c r="N2453" s="464">
        <f>IF(W2453&lt;0,AH2453,I2453)</f>
        <v/>
      </c>
      <c r="O2453" s="464">
        <f>I2453-M2453</f>
        <v/>
      </c>
      <c r="P2453" s="462" t="n"/>
      <c r="Q2453" s="462">
        <f>V2453=W2453</f>
        <v/>
      </c>
      <c r="R2453" s="462">
        <f>AND(MONTH(F2453)=MONTH(X2453), YEAR(F2453)=YEAR(X2453))</f>
        <v/>
      </c>
      <c r="S2453" s="462">
        <f>AC2453="L001-901905215"</f>
        <v/>
      </c>
      <c r="T2453" s="464">
        <f>G2453-AH2453</f>
        <v/>
      </c>
      <c r="U2453" s="462" t="n"/>
      <c r="V2453" s="462" t="inlineStr">
        <is>
          <t>2100032694</t>
        </is>
      </c>
      <c r="W2453" s="462" t="inlineStr"/>
      <c r="X2453" s="499" t="n"/>
      <c r="Y2453" s="462" t="n"/>
      <c r="Z2453" s="462" t="n"/>
      <c r="AA2453" s="462" t="n"/>
      <c r="AB2453" s="462" t="n"/>
      <c r="AC2453" s="462" t="n"/>
      <c r="AD2453" s="462" t="n"/>
      <c r="AE2453" s="462" t="n"/>
      <c r="AF2453" s="462" t="n"/>
      <c r="AG2453" s="462" t="n"/>
      <c r="AH2453" s="462" t="n"/>
      <c r="AI2453" s="462" t="n"/>
      <c r="AJ2453" s="462" t="n"/>
      <c r="AK2453" s="462" t="n"/>
      <c r="AL2453" s="462" t="n"/>
      <c r="AM2453" s="462" t="n"/>
      <c r="AN2453" s="462" t="n"/>
      <c r="AO2453" s="462" t="n"/>
      <c r="AP2453" s="462" t="n"/>
      <c r="AQ2453" s="462" t="n"/>
      <c r="AR2453" s="462" t="n"/>
      <c r="AS2453" s="462" t="n"/>
    </row>
    <row r="2454">
      <c r="A2454" s="461" t="n">
        <v>2446</v>
      </c>
      <c r="B2454" s="462" t="inlineStr">
        <is>
          <t>Service Fee</t>
        </is>
      </c>
      <c r="C2454" s="462" t="inlineStr">
        <is>
          <t>សូស៊ីយេតេ កុងសេស្យូនែរ ដឺ ឡាអេរ៉ូព័រ</t>
        </is>
      </c>
      <c r="D2454" s="462" t="inlineStr">
        <is>
          <t>L001-100047300</t>
        </is>
      </c>
      <c r="E2454" s="462" t="inlineStr">
        <is>
          <t>2100-031239</t>
        </is>
      </c>
      <c r="F2454" s="463" t="n">
        <v>44366</v>
      </c>
      <c r="G2454" s="464" t="n">
        <v>9097</v>
      </c>
      <c r="H2454" s="462" t="n"/>
      <c r="I2454" s="464">
        <f>G2454</f>
        <v/>
      </c>
      <c r="J2454" s="462">
        <f>IF(AND(Q2454=TRUE, R2454=TRUE, S2454=TRUE), IF(W2454&lt;-0.05, "អនុញ្ញាត (អ្នកផ្គត់ផ្គង់ប្រកាសខ្វះ)", "បានប្រកាស (អនុញ្ញាត)"), IF(AND(Q2454=FALSE, R2454=FALSE, S2454=FALSE), "ព្យួរទុក (មិនមានទិន្នន័យ)", "ប្រកាសខុស (ព្យួរទុក)"))</f>
        <v/>
      </c>
      <c r="K2454" s="462" t="inlineStr"/>
      <c r="L2454" s="462" t="inlineStr"/>
      <c r="M2454" s="464">
        <f>AH2454</f>
        <v/>
      </c>
      <c r="N2454" s="464">
        <f>IF(W2454&lt;0,AH2454,I2454)</f>
        <v/>
      </c>
      <c r="O2454" s="464">
        <f>I2454-M2454</f>
        <v/>
      </c>
      <c r="P2454" s="462" t="n"/>
      <c r="Q2454" s="462">
        <f>V2454=W2454</f>
        <v/>
      </c>
      <c r="R2454" s="462">
        <f>AND(MONTH(F2454)=MONTH(X2454), YEAR(F2454)=YEAR(X2454))</f>
        <v/>
      </c>
      <c r="S2454" s="462">
        <f>AC2454="L001-901905215"</f>
        <v/>
      </c>
      <c r="T2454" s="464">
        <f>G2454-AH2454</f>
        <v/>
      </c>
      <c r="U2454" s="462" t="n"/>
      <c r="V2454" s="462" t="inlineStr">
        <is>
          <t>2100031239</t>
        </is>
      </c>
      <c r="W2454" s="462" t="inlineStr"/>
      <c r="X2454" s="499" t="n"/>
      <c r="Y2454" s="462" t="n"/>
      <c r="Z2454" s="462" t="n"/>
      <c r="AA2454" s="462" t="n"/>
      <c r="AB2454" s="462" t="n"/>
      <c r="AC2454" s="462" t="n"/>
      <c r="AD2454" s="462" t="n"/>
      <c r="AE2454" s="462" t="n"/>
      <c r="AF2454" s="462" t="n"/>
      <c r="AG2454" s="462" t="n"/>
      <c r="AH2454" s="462" t="n"/>
      <c r="AI2454" s="462" t="n"/>
      <c r="AJ2454" s="462" t="n"/>
      <c r="AK2454" s="462" t="n"/>
      <c r="AL2454" s="462" t="n"/>
      <c r="AM2454" s="462" t="n"/>
      <c r="AN2454" s="462" t="n"/>
      <c r="AO2454" s="462" t="n"/>
      <c r="AP2454" s="462" t="n"/>
      <c r="AQ2454" s="462" t="n"/>
      <c r="AR2454" s="462" t="n"/>
      <c r="AS2454" s="462" t="n"/>
    </row>
    <row r="2455">
      <c r="A2455" s="461" t="n">
        <v>2447</v>
      </c>
      <c r="B2455" s="462" t="inlineStr">
        <is>
          <t>Lift Off Charges</t>
        </is>
      </c>
      <c r="C2455" s="462" t="inlineStr">
        <is>
          <t>កំពង់ផែស្វយ័តភ្នំពេញ "ក.ស.ភ"</t>
        </is>
      </c>
      <c r="D2455" s="462" t="inlineStr">
        <is>
          <t>L001-100044999</t>
        </is>
      </c>
      <c r="E2455" s="462" t="inlineStr">
        <is>
          <t>INV20210633470</t>
        </is>
      </c>
      <c r="F2455" s="463" t="n">
        <v>44373</v>
      </c>
      <c r="G2455" s="464" t="n">
        <v>29340</v>
      </c>
      <c r="H2455" s="462" t="n"/>
      <c r="I2455" s="464">
        <f>G2455</f>
        <v/>
      </c>
      <c r="J2455" s="462">
        <f>IF(AND(Q2455=TRUE, R2455=TRUE, S2455=TRUE), IF(W2455&lt;-0.05, "អនុញ្ញាត (អ្នកផ្គត់ផ្គង់ប្រកាសខ្វះ)", "បានប្រកាស (អនុញ្ញាត)"), IF(AND(Q2455=FALSE, R2455=FALSE, S2455=FALSE), "ព្យួរទុក (មិនមានទិន្នន័យ)", "ប្រកាសខុស (ព្យួរទុក)"))</f>
        <v/>
      </c>
      <c r="K2455" s="462" t="inlineStr"/>
      <c r="L2455" s="462" t="inlineStr"/>
      <c r="M2455" s="464">
        <f>AH2455</f>
        <v/>
      </c>
      <c r="N2455" s="464">
        <f>IF(W2455&lt;0,AH2455,I2455)</f>
        <v/>
      </c>
      <c r="O2455" s="464">
        <f>I2455-M2455</f>
        <v/>
      </c>
      <c r="P2455" s="462" t="n"/>
      <c r="Q2455" s="462">
        <f>V2455=W2455</f>
        <v/>
      </c>
      <c r="R2455" s="462">
        <f>AND(MONTH(F2455)=MONTH(X2455), YEAR(F2455)=YEAR(X2455))</f>
        <v/>
      </c>
      <c r="S2455" s="462">
        <f>AC2455="L001-901905215"</f>
        <v/>
      </c>
      <c r="T2455" s="464">
        <f>G2455-AH2455</f>
        <v/>
      </c>
      <c r="U2455" s="462" t="n"/>
      <c r="V2455" s="462" t="inlineStr">
        <is>
          <t>INV20210633470</t>
        </is>
      </c>
      <c r="W2455" s="462" t="inlineStr"/>
      <c r="X2455" s="499" t="n"/>
      <c r="Y2455" s="462" t="n"/>
      <c r="Z2455" s="462" t="n"/>
      <c r="AA2455" s="462" t="n"/>
      <c r="AB2455" s="462" t="n"/>
      <c r="AC2455" s="462" t="n"/>
      <c r="AD2455" s="462" t="n"/>
      <c r="AE2455" s="462" t="n"/>
      <c r="AF2455" s="462" t="n"/>
      <c r="AG2455" s="462" t="n"/>
      <c r="AH2455" s="462" t="n"/>
      <c r="AI2455" s="462" t="n"/>
      <c r="AJ2455" s="462" t="n"/>
      <c r="AK2455" s="462" t="n"/>
      <c r="AL2455" s="462" t="n"/>
      <c r="AM2455" s="462" t="n"/>
      <c r="AN2455" s="462" t="n"/>
      <c r="AO2455" s="462" t="n"/>
      <c r="AP2455" s="462" t="n"/>
      <c r="AQ2455" s="462" t="n"/>
      <c r="AR2455" s="462" t="n"/>
      <c r="AS2455" s="462" t="n"/>
    </row>
    <row r="2456">
      <c r="A2456" s="461" t="n">
        <v>2448</v>
      </c>
      <c r="B2456" s="462" t="inlineStr">
        <is>
          <t>Lift Off Charges</t>
        </is>
      </c>
      <c r="C2456" s="462" t="inlineStr">
        <is>
          <t>កំពង់ផែស្វយ័តភ្នំពេញ "ក.ស.ភ"</t>
        </is>
      </c>
      <c r="D2456" s="462" t="inlineStr">
        <is>
          <t>L001-100044999</t>
        </is>
      </c>
      <c r="E2456" s="462" t="inlineStr">
        <is>
          <t>INV20210633466</t>
        </is>
      </c>
      <c r="F2456" s="463" t="n">
        <v>44373</v>
      </c>
      <c r="G2456" s="464" t="n">
        <v>29340</v>
      </c>
      <c r="H2456" s="462" t="n"/>
      <c r="I2456" s="464">
        <f>G2456</f>
        <v/>
      </c>
      <c r="J2456" s="462">
        <f>IF(AND(Q2456=TRUE, R2456=TRUE, S2456=TRUE), IF(W2456&lt;-0.05, "អនុញ្ញាត (អ្នកផ្គត់ផ្គង់ប្រកាសខ្វះ)", "បានប្រកាស (អនុញ្ញាត)"), IF(AND(Q2456=FALSE, R2456=FALSE, S2456=FALSE), "ព្យួរទុក (មិនមានទិន្នន័យ)", "ប្រកាសខុស (ព្យួរទុក)"))</f>
        <v/>
      </c>
      <c r="K2456" s="462" t="inlineStr"/>
      <c r="L2456" s="462" t="inlineStr"/>
      <c r="M2456" s="464">
        <f>AH2456</f>
        <v/>
      </c>
      <c r="N2456" s="464">
        <f>IF(W2456&lt;0,AH2456,I2456)</f>
        <v/>
      </c>
      <c r="O2456" s="464">
        <f>I2456-M2456</f>
        <v/>
      </c>
      <c r="P2456" s="462" t="n"/>
      <c r="Q2456" s="462">
        <f>V2456=W2456</f>
        <v/>
      </c>
      <c r="R2456" s="462">
        <f>AND(MONTH(F2456)=MONTH(X2456), YEAR(F2456)=YEAR(X2456))</f>
        <v/>
      </c>
      <c r="S2456" s="462">
        <f>AC2456="L001-901905215"</f>
        <v/>
      </c>
      <c r="T2456" s="464">
        <f>G2456-AH2456</f>
        <v/>
      </c>
      <c r="U2456" s="462" t="n"/>
      <c r="V2456" s="462" t="inlineStr">
        <is>
          <t>INV20210633466</t>
        </is>
      </c>
      <c r="W2456" s="462" t="inlineStr"/>
      <c r="X2456" s="499" t="n"/>
      <c r="Y2456" s="462" t="n"/>
      <c r="Z2456" s="462" t="n"/>
      <c r="AA2456" s="462" t="n"/>
      <c r="AB2456" s="462" t="n"/>
      <c r="AC2456" s="462" t="n"/>
      <c r="AD2456" s="462" t="n"/>
      <c r="AE2456" s="462" t="n"/>
      <c r="AF2456" s="462" t="n"/>
      <c r="AG2456" s="462" t="n"/>
      <c r="AH2456" s="462" t="n"/>
      <c r="AI2456" s="462" t="n"/>
      <c r="AJ2456" s="462" t="n"/>
      <c r="AK2456" s="462" t="n"/>
      <c r="AL2456" s="462" t="n"/>
      <c r="AM2456" s="462" t="n"/>
      <c r="AN2456" s="462" t="n"/>
      <c r="AO2456" s="462" t="n"/>
      <c r="AP2456" s="462" t="n"/>
      <c r="AQ2456" s="462" t="n"/>
      <c r="AR2456" s="462" t="n"/>
      <c r="AS2456" s="462" t="n"/>
    </row>
    <row r="2457">
      <c r="A2457" s="461" t="n">
        <v>2449</v>
      </c>
      <c r="B2457" s="462" t="inlineStr">
        <is>
          <t>Lift Off Charges</t>
        </is>
      </c>
      <c r="C2457" s="462" t="inlineStr">
        <is>
          <t>កំពង់ផែស្វយ័តភ្នំពេញ "ក.ស.ភ"</t>
        </is>
      </c>
      <c r="D2457" s="462" t="inlineStr">
        <is>
          <t>L001-100044999</t>
        </is>
      </c>
      <c r="E2457" s="462" t="inlineStr">
        <is>
          <t>INV20210633530</t>
        </is>
      </c>
      <c r="F2457" s="463" t="n">
        <v>44373</v>
      </c>
      <c r="G2457" s="464" t="n">
        <v>29340</v>
      </c>
      <c r="H2457" s="462" t="n"/>
      <c r="I2457" s="464">
        <f>G2457</f>
        <v/>
      </c>
      <c r="J2457" s="462">
        <f>IF(AND(Q2457=TRUE, R2457=TRUE, S2457=TRUE), IF(W2457&lt;-0.05, "អនុញ្ញាត (អ្នកផ្គត់ផ្គង់ប្រកាសខ្វះ)", "បានប្រកាស (អនុញ្ញាត)"), IF(AND(Q2457=FALSE, R2457=FALSE, S2457=FALSE), "ព្យួរទុក (មិនមានទិន្នន័យ)", "ប្រកាសខុស (ព្យួរទុក)"))</f>
        <v/>
      </c>
      <c r="K2457" s="462" t="inlineStr"/>
      <c r="L2457" s="462" t="inlineStr"/>
      <c r="M2457" s="464">
        <f>AH2457</f>
        <v/>
      </c>
      <c r="N2457" s="464">
        <f>IF(W2457&lt;0,AH2457,I2457)</f>
        <v/>
      </c>
      <c r="O2457" s="464">
        <f>I2457-M2457</f>
        <v/>
      </c>
      <c r="P2457" s="462" t="n"/>
      <c r="Q2457" s="462">
        <f>V2457=W2457</f>
        <v/>
      </c>
      <c r="R2457" s="462">
        <f>AND(MONTH(F2457)=MONTH(X2457), YEAR(F2457)=YEAR(X2457))</f>
        <v/>
      </c>
      <c r="S2457" s="462">
        <f>AC2457="L001-901905215"</f>
        <v/>
      </c>
      <c r="T2457" s="464">
        <f>G2457-AH2457</f>
        <v/>
      </c>
      <c r="U2457" s="462" t="n"/>
      <c r="V2457" s="462" t="inlineStr">
        <is>
          <t>INV20210633530</t>
        </is>
      </c>
      <c r="W2457" s="462" t="inlineStr"/>
      <c r="X2457" s="499" t="n"/>
      <c r="Y2457" s="462" t="n"/>
      <c r="Z2457" s="462" t="n"/>
      <c r="AA2457" s="462" t="n"/>
      <c r="AB2457" s="462" t="n"/>
      <c r="AC2457" s="462" t="n"/>
      <c r="AD2457" s="462" t="n"/>
      <c r="AE2457" s="462" t="n"/>
      <c r="AF2457" s="462" t="n"/>
      <c r="AG2457" s="462" t="n"/>
      <c r="AH2457" s="462" t="n"/>
      <c r="AI2457" s="462" t="n"/>
      <c r="AJ2457" s="462" t="n"/>
      <c r="AK2457" s="462" t="n"/>
      <c r="AL2457" s="462" t="n"/>
      <c r="AM2457" s="462" t="n"/>
      <c r="AN2457" s="462" t="n"/>
      <c r="AO2457" s="462" t="n"/>
      <c r="AP2457" s="462" t="n"/>
      <c r="AQ2457" s="462" t="n"/>
      <c r="AR2457" s="462" t="n"/>
      <c r="AS2457" s="462" t="n"/>
    </row>
    <row r="2458">
      <c r="A2458" s="461" t="n">
        <v>2450</v>
      </c>
      <c r="B2458" s="462" t="inlineStr">
        <is>
          <t>Lift Off Charges</t>
        </is>
      </c>
      <c r="C2458" s="462" t="inlineStr">
        <is>
          <t>កំពង់ផែស្វយ័តភ្នំពេញ "ក.ស.ភ"</t>
        </is>
      </c>
      <c r="D2458" s="462" t="inlineStr">
        <is>
          <t>L001-100044999</t>
        </is>
      </c>
      <c r="E2458" s="462" t="inlineStr">
        <is>
          <t>INV20210630366</t>
        </is>
      </c>
      <c r="F2458" s="463" t="n">
        <v>44359</v>
      </c>
      <c r="G2458" s="464" t="n">
        <v>29390</v>
      </c>
      <c r="H2458" s="462" t="n"/>
      <c r="I2458" s="464">
        <f>G2458</f>
        <v/>
      </c>
      <c r="J2458" s="462">
        <f>IF(AND(Q2458=TRUE, R2458=TRUE, S2458=TRUE), IF(W2458&lt;-0.05, "អនុញ្ញាត (អ្នកផ្គត់ផ្គង់ប្រកាសខ្វះ)", "បានប្រកាស (អនុញ្ញាត)"), IF(AND(Q2458=FALSE, R2458=FALSE, S2458=FALSE), "ព្យួរទុក (មិនមានទិន្នន័យ)", "ប្រកាសខុស (ព្យួរទុក)"))</f>
        <v/>
      </c>
      <c r="K2458" s="462" t="inlineStr"/>
      <c r="L2458" s="462" t="inlineStr"/>
      <c r="M2458" s="464">
        <f>AH2458</f>
        <v/>
      </c>
      <c r="N2458" s="464">
        <f>IF(W2458&lt;0,AH2458,I2458)</f>
        <v/>
      </c>
      <c r="O2458" s="464">
        <f>I2458-M2458</f>
        <v/>
      </c>
      <c r="P2458" s="462" t="n"/>
      <c r="Q2458" s="462">
        <f>V2458=W2458</f>
        <v/>
      </c>
      <c r="R2458" s="462">
        <f>AND(MONTH(F2458)=MONTH(X2458), YEAR(F2458)=YEAR(X2458))</f>
        <v/>
      </c>
      <c r="S2458" s="462">
        <f>AC2458="L001-901905215"</f>
        <v/>
      </c>
      <c r="T2458" s="464">
        <f>G2458-AH2458</f>
        <v/>
      </c>
      <c r="U2458" s="462" t="n"/>
      <c r="V2458" s="462" t="inlineStr">
        <is>
          <t>INV20210630366</t>
        </is>
      </c>
      <c r="W2458" s="462" t="inlineStr"/>
      <c r="X2458" s="499" t="n"/>
      <c r="Y2458" s="462" t="n"/>
      <c r="Z2458" s="462" t="n"/>
      <c r="AA2458" s="462" t="n"/>
      <c r="AB2458" s="462" t="n"/>
      <c r="AC2458" s="462" t="n"/>
      <c r="AD2458" s="462" t="n"/>
      <c r="AE2458" s="462" t="n"/>
      <c r="AF2458" s="462" t="n"/>
      <c r="AG2458" s="462" t="n"/>
      <c r="AH2458" s="462" t="n"/>
      <c r="AI2458" s="462" t="n"/>
      <c r="AJ2458" s="462" t="n"/>
      <c r="AK2458" s="462" t="n"/>
      <c r="AL2458" s="462" t="n"/>
      <c r="AM2458" s="462" t="n"/>
      <c r="AN2458" s="462" t="n"/>
      <c r="AO2458" s="462" t="n"/>
      <c r="AP2458" s="462" t="n"/>
      <c r="AQ2458" s="462" t="n"/>
      <c r="AR2458" s="462" t="n"/>
      <c r="AS2458" s="462" t="n"/>
    </row>
    <row r="2459">
      <c r="A2459" s="461" t="n">
        <v>2451</v>
      </c>
      <c r="B2459" s="462" t="inlineStr">
        <is>
          <t>SEAL FEE</t>
        </is>
      </c>
      <c r="C2459" s="462" t="inlineStr">
        <is>
          <t>ខូស្កូ ស៊ីបភីង ឡាញ (ខេមបូឌា) ឯ.ក</t>
        </is>
      </c>
      <c r="D2459" s="462" t="inlineStr">
        <is>
          <t>L001-100103383</t>
        </is>
      </c>
      <c r="E2459" s="462" t="inlineStr">
        <is>
          <t>COS2106-07467</t>
        </is>
      </c>
      <c r="F2459" s="463" t="n">
        <v>44361</v>
      </c>
      <c r="G2459" s="464" t="n">
        <v>110976</v>
      </c>
      <c r="H2459" s="462" t="n"/>
      <c r="I2459" s="464">
        <f>G2459</f>
        <v/>
      </c>
      <c r="J2459" s="462">
        <f>IF(AND(Q2459=TRUE, R2459=TRUE, S2459=TRUE), IF(W2459&lt;-0.05, "អនុញ្ញាត (អ្នកផ្គត់ផ្គង់ប្រកាសខ្វះ)", "បានប្រកាស (អនុញ្ញាត)"), IF(AND(Q2459=FALSE, R2459=FALSE, S2459=FALSE), "ព្យួរទុក (មិនមានទិន្នន័យ)", "ប្រកាសខុស (ព្យួរទុក)"))</f>
        <v/>
      </c>
      <c r="K2459" s="462" t="inlineStr"/>
      <c r="L2459" s="462" t="inlineStr"/>
      <c r="M2459" s="464">
        <f>AH2459</f>
        <v/>
      </c>
      <c r="N2459" s="464">
        <f>IF(W2459&lt;0,AH2459,I2459)</f>
        <v/>
      </c>
      <c r="O2459" s="464">
        <f>I2459-M2459</f>
        <v/>
      </c>
      <c r="P2459" s="462" t="n"/>
      <c r="Q2459" s="462">
        <f>V2459=W2459</f>
        <v/>
      </c>
      <c r="R2459" s="462">
        <f>AND(MONTH(F2459)=MONTH(X2459), YEAR(F2459)=YEAR(X2459))</f>
        <v/>
      </c>
      <c r="S2459" s="462">
        <f>AC2459="L001-901905215"</f>
        <v/>
      </c>
      <c r="T2459" s="464">
        <f>G2459-AH2459</f>
        <v/>
      </c>
      <c r="U2459" s="462" t="n"/>
      <c r="V2459" s="462" t="inlineStr">
        <is>
          <t>COS210607467</t>
        </is>
      </c>
      <c r="W2459" s="462" t="inlineStr">
        <is>
          <t>COS210607467</t>
        </is>
      </c>
      <c r="X2459" s="463" t="n">
        <v>44361</v>
      </c>
      <c r="Y2459" s="462" t="inlineStr">
        <is>
          <t>COS2106-07467</t>
        </is>
      </c>
      <c r="Z2459" s="462" t="inlineStr"/>
      <c r="AA2459" s="462" t="inlineStr">
        <is>
          <t>បុគ្គលជាប់អាករ</t>
        </is>
      </c>
      <c r="AB2459" s="462" t="inlineStr">
        <is>
          <t>L001-901905215</t>
        </is>
      </c>
      <c r="AC2459" s="462" t="inlineStr">
        <is>
          <t>វីអ៊ីស៊ិន (ខេមបូឌា) អ៊ិនដាសស្ទ្រី ឯ.ក</t>
        </is>
      </c>
      <c r="AD2459" s="464" t="n">
        <v>1220736</v>
      </c>
      <c r="AE2459" s="464" t="n">
        <v>1109760</v>
      </c>
      <c r="AF2459" s="464" t="n">
        <v>0</v>
      </c>
      <c r="AG2459" s="464" t="n">
        <v>0</v>
      </c>
      <c r="AH2459" s="464" t="n">
        <v>110976</v>
      </c>
      <c r="AI2459" s="464" t="n">
        <v>0</v>
      </c>
      <c r="AJ2459" s="464" t="n">
        <v>0</v>
      </c>
      <c r="AK2459" s="464" t="n">
        <v>0</v>
      </c>
      <c r="AL2459" s="464" t="n">
        <v>0</v>
      </c>
      <c r="AM2459" s="464" t="n">
        <v>0</v>
      </c>
      <c r="AN2459" s="464" t="n">
        <v>0</v>
      </c>
      <c r="AO2459" s="464" t="n">
        <v>0</v>
      </c>
      <c r="AP2459" s="464" t="n">
        <v>0</v>
      </c>
      <c r="AQ2459" s="462" t="inlineStr"/>
      <c r="AR2459" s="462" t="inlineStr">
        <is>
          <t>THC&amp;DOC</t>
        </is>
      </c>
      <c r="AS2459" s="462" t="inlineStr">
        <is>
          <t>បានប្រកាសពន្ធ</t>
        </is>
      </c>
    </row>
    <row r="2460">
      <c r="A2460" s="461" t="n">
        <v>2452</v>
      </c>
      <c r="B2460" s="462" t="inlineStr">
        <is>
          <t>Lift Off Charges</t>
        </is>
      </c>
      <c r="C2460" s="462" t="inlineStr">
        <is>
          <t>កំពង់ផែស្វយ័តភ្នំពេញ "ក.ស.ភ"</t>
        </is>
      </c>
      <c r="D2460" s="462" t="inlineStr">
        <is>
          <t>L001-100044999</t>
        </is>
      </c>
      <c r="E2460" s="462" t="inlineStr">
        <is>
          <t>INV20210630505</t>
        </is>
      </c>
      <c r="F2460" s="463" t="n">
        <v>44361</v>
      </c>
      <c r="G2460" s="464" t="n">
        <v>29376</v>
      </c>
      <c r="H2460" s="462" t="n"/>
      <c r="I2460" s="464">
        <f>G2460</f>
        <v/>
      </c>
      <c r="J2460" s="462">
        <f>IF(AND(Q2460=TRUE, R2460=TRUE, S2460=TRUE), IF(W2460&lt;-0.05, "អនុញ្ញាត (អ្នកផ្គត់ផ្គង់ប្រកាសខ្វះ)", "បានប្រកាស (អនុញ្ញាត)"), IF(AND(Q2460=FALSE, R2460=FALSE, S2460=FALSE), "ព្យួរទុក (មិនមានទិន្នន័យ)", "ប្រកាសខុស (ព្យួរទុក)"))</f>
        <v/>
      </c>
      <c r="K2460" s="462" t="inlineStr"/>
      <c r="L2460" s="462" t="inlineStr"/>
      <c r="M2460" s="464">
        <f>AH2460</f>
        <v/>
      </c>
      <c r="N2460" s="464">
        <f>IF(W2460&lt;0,AH2460,I2460)</f>
        <v/>
      </c>
      <c r="O2460" s="464">
        <f>I2460-M2460</f>
        <v/>
      </c>
      <c r="P2460" s="462" t="n"/>
      <c r="Q2460" s="462">
        <f>V2460=W2460</f>
        <v/>
      </c>
      <c r="R2460" s="462">
        <f>AND(MONTH(F2460)=MONTH(X2460), YEAR(F2460)=YEAR(X2460))</f>
        <v/>
      </c>
      <c r="S2460" s="462">
        <f>AC2460="L001-901905215"</f>
        <v/>
      </c>
      <c r="T2460" s="464">
        <f>G2460-AH2460</f>
        <v/>
      </c>
      <c r="U2460" s="462" t="n"/>
      <c r="V2460" s="462" t="inlineStr">
        <is>
          <t>INV20210630505</t>
        </is>
      </c>
      <c r="W2460" s="462" t="inlineStr"/>
      <c r="X2460" s="499" t="n"/>
      <c r="Y2460" s="462" t="n"/>
      <c r="Z2460" s="462" t="n"/>
      <c r="AA2460" s="462" t="n"/>
      <c r="AB2460" s="462" t="n"/>
      <c r="AC2460" s="462" t="n"/>
      <c r="AD2460" s="462" t="n"/>
      <c r="AE2460" s="462" t="n"/>
      <c r="AF2460" s="462" t="n"/>
      <c r="AG2460" s="462" t="n"/>
      <c r="AH2460" s="462" t="n"/>
      <c r="AI2460" s="462" t="n"/>
      <c r="AJ2460" s="462" t="n"/>
      <c r="AK2460" s="462" t="n"/>
      <c r="AL2460" s="462" t="n"/>
      <c r="AM2460" s="462" t="n"/>
      <c r="AN2460" s="462" t="n"/>
      <c r="AO2460" s="462" t="n"/>
      <c r="AP2460" s="462" t="n"/>
      <c r="AQ2460" s="462" t="n"/>
      <c r="AR2460" s="462" t="n"/>
      <c r="AS2460" s="462" t="n"/>
    </row>
    <row r="2461">
      <c r="A2461" s="461" t="n">
        <v>2453</v>
      </c>
      <c r="B2461" s="462" t="inlineStr">
        <is>
          <t>LIFT ON EMPITY FEE</t>
        </is>
      </c>
      <c r="C2461" s="462" t="inlineStr">
        <is>
          <t>កំពង់ផែស្វយ័តភ្នំពេញ "ក.ស.ភ"</t>
        </is>
      </c>
      <c r="D2461" s="462" t="inlineStr">
        <is>
          <t>L001-100044999</t>
        </is>
      </c>
      <c r="E2461" s="462" t="inlineStr">
        <is>
          <t>163248</t>
        </is>
      </c>
      <c r="F2461" s="463" t="n">
        <v>44358</v>
      </c>
      <c r="G2461" s="464" t="n">
        <v>5564</v>
      </c>
      <c r="H2461" s="462" t="n"/>
      <c r="I2461" s="464">
        <f>G2461</f>
        <v/>
      </c>
      <c r="J2461" s="462">
        <f>IF(AND(Q2461=TRUE, R2461=TRUE, S2461=TRUE), IF(W2461&lt;-0.05, "អនុញ្ញាត (អ្នកផ្គត់ផ្គង់ប្រកាសខ្វះ)", "បានប្រកាស (អនុញ្ញាត)"), IF(AND(Q2461=FALSE, R2461=FALSE, S2461=FALSE), "ព្យួរទុក (មិនមានទិន្នន័យ)", "ប្រកាសខុស (ព្យួរទុក)"))</f>
        <v/>
      </c>
      <c r="K2461" s="462" t="inlineStr"/>
      <c r="L2461" s="462" t="inlineStr"/>
      <c r="M2461" s="464">
        <f>AH2461</f>
        <v/>
      </c>
      <c r="N2461" s="464">
        <f>IF(W2461&lt;0,AH2461,I2461)</f>
        <v/>
      </c>
      <c r="O2461" s="464">
        <f>I2461-M2461</f>
        <v/>
      </c>
      <c r="P2461" s="462" t="n"/>
      <c r="Q2461" s="462">
        <f>V2461=W2461</f>
        <v/>
      </c>
      <c r="R2461" s="462">
        <f>AND(MONTH(F2461)=MONTH(X2461), YEAR(F2461)=YEAR(X2461))</f>
        <v/>
      </c>
      <c r="S2461" s="462">
        <f>AC2461="L001-901905215"</f>
        <v/>
      </c>
      <c r="T2461" s="464">
        <f>G2461-AH2461</f>
        <v/>
      </c>
      <c r="U2461" s="462" t="n"/>
      <c r="V2461" s="462" t="inlineStr">
        <is>
          <t>163248</t>
        </is>
      </c>
      <c r="W2461" s="462" t="inlineStr"/>
      <c r="X2461" s="499" t="n"/>
      <c r="Y2461" s="462" t="n"/>
      <c r="Z2461" s="462" t="n"/>
      <c r="AA2461" s="462" t="n"/>
      <c r="AB2461" s="462" t="n"/>
      <c r="AC2461" s="462" t="n"/>
      <c r="AD2461" s="462" t="n"/>
      <c r="AE2461" s="462" t="n"/>
      <c r="AF2461" s="462" t="n"/>
      <c r="AG2461" s="462" t="n"/>
      <c r="AH2461" s="462" t="n"/>
      <c r="AI2461" s="462" t="n"/>
      <c r="AJ2461" s="462" t="n"/>
      <c r="AK2461" s="462" t="n"/>
      <c r="AL2461" s="462" t="n"/>
      <c r="AM2461" s="462" t="n"/>
      <c r="AN2461" s="462" t="n"/>
      <c r="AO2461" s="462" t="n"/>
      <c r="AP2461" s="462" t="n"/>
      <c r="AQ2461" s="462" t="n"/>
      <c r="AR2461" s="462" t="n"/>
      <c r="AS2461" s="462" t="n"/>
    </row>
    <row r="2462">
      <c r="A2462" s="461" t="n">
        <v>2454</v>
      </c>
      <c r="B2462" s="462" t="inlineStr">
        <is>
          <t>Lift Off Charges</t>
        </is>
      </c>
      <c r="C2462" s="462" t="inlineStr">
        <is>
          <t>កំពង់ផែស្វយ័តភ្នំពេញ "ក.ស.ភ"</t>
        </is>
      </c>
      <c r="D2462" s="462" t="inlineStr">
        <is>
          <t>L001-100044999</t>
        </is>
      </c>
      <c r="E2462" s="462" t="inlineStr">
        <is>
          <t>INV20210630362</t>
        </is>
      </c>
      <c r="F2462" s="463" t="n">
        <v>44359</v>
      </c>
      <c r="G2462" s="464" t="n">
        <v>19594</v>
      </c>
      <c r="H2462" s="462" t="n"/>
      <c r="I2462" s="464">
        <f>G2462</f>
        <v/>
      </c>
      <c r="J2462" s="462">
        <f>IF(AND(Q2462=TRUE, R2462=TRUE, S2462=TRUE), IF(W2462&lt;-0.05, "អនុញ្ញាត (អ្នកផ្គត់ផ្គង់ប្រកាសខ្វះ)", "បានប្រកាស (អនុញ្ញាត)"), IF(AND(Q2462=FALSE, R2462=FALSE, S2462=FALSE), "ព្យួរទុក (មិនមានទិន្នន័យ)", "ប្រកាសខុស (ព្យួរទុក)"))</f>
        <v/>
      </c>
      <c r="K2462" s="462" t="inlineStr"/>
      <c r="L2462" s="462" t="inlineStr"/>
      <c r="M2462" s="464">
        <f>AH2462</f>
        <v/>
      </c>
      <c r="N2462" s="464">
        <f>IF(W2462&lt;0,AH2462,I2462)</f>
        <v/>
      </c>
      <c r="O2462" s="464">
        <f>I2462-M2462</f>
        <v/>
      </c>
      <c r="P2462" s="462" t="n"/>
      <c r="Q2462" s="462">
        <f>V2462=W2462</f>
        <v/>
      </c>
      <c r="R2462" s="462">
        <f>AND(MONTH(F2462)=MONTH(X2462), YEAR(F2462)=YEAR(X2462))</f>
        <v/>
      </c>
      <c r="S2462" s="462">
        <f>AC2462="L001-901905215"</f>
        <v/>
      </c>
      <c r="T2462" s="464">
        <f>G2462-AH2462</f>
        <v/>
      </c>
      <c r="U2462" s="462" t="n"/>
      <c r="V2462" s="462" t="inlineStr">
        <is>
          <t>INV20210630362</t>
        </is>
      </c>
      <c r="W2462" s="462" t="inlineStr"/>
      <c r="X2462" s="499" t="n"/>
      <c r="Y2462" s="462" t="n"/>
      <c r="Z2462" s="462" t="n"/>
      <c r="AA2462" s="462" t="n"/>
      <c r="AB2462" s="462" t="n"/>
      <c r="AC2462" s="462" t="n"/>
      <c r="AD2462" s="462" t="n"/>
      <c r="AE2462" s="462" t="n"/>
      <c r="AF2462" s="462" t="n"/>
      <c r="AG2462" s="462" t="n"/>
      <c r="AH2462" s="462" t="n"/>
      <c r="AI2462" s="462" t="n"/>
      <c r="AJ2462" s="462" t="n"/>
      <c r="AK2462" s="462" t="n"/>
      <c r="AL2462" s="462" t="n"/>
      <c r="AM2462" s="462" t="n"/>
      <c r="AN2462" s="462" t="n"/>
      <c r="AO2462" s="462" t="n"/>
      <c r="AP2462" s="462" t="n"/>
      <c r="AQ2462" s="462" t="n"/>
      <c r="AR2462" s="462" t="n"/>
      <c r="AS2462" s="462" t="n"/>
    </row>
    <row r="2463">
      <c r="A2463" s="461" t="n">
        <v>2455</v>
      </c>
      <c r="B2463" s="462" t="inlineStr">
        <is>
          <t>Lift Off Charges</t>
        </is>
      </c>
      <c r="C2463" s="462" t="inlineStr">
        <is>
          <t>កំពង់ផែស្វយ័តភ្នំពេញ "ក.ស.ភ"</t>
        </is>
      </c>
      <c r="D2463" s="462" t="inlineStr">
        <is>
          <t>L001-100044999</t>
        </is>
      </c>
      <c r="E2463" s="462" t="inlineStr">
        <is>
          <t>INV20210629043</t>
        </is>
      </c>
      <c r="F2463" s="463" t="n">
        <v>44354</v>
      </c>
      <c r="G2463" s="464" t="n">
        <v>29376</v>
      </c>
      <c r="H2463" s="462" t="n"/>
      <c r="I2463" s="464">
        <f>G2463</f>
        <v/>
      </c>
      <c r="J2463" s="462">
        <f>IF(AND(Q2463=TRUE, R2463=TRUE, S2463=TRUE), IF(W2463&lt;-0.05, "អនុញ្ញាត (អ្នកផ្គត់ផ្គង់ប្រកាសខ្វះ)", "បានប្រកាស (អនុញ្ញាត)"), IF(AND(Q2463=FALSE, R2463=FALSE, S2463=FALSE), "ព្យួរទុក (មិនមានទិន្នន័យ)", "ប្រកាសខុស (ព្យួរទុក)"))</f>
        <v/>
      </c>
      <c r="K2463" s="462" t="inlineStr"/>
      <c r="L2463" s="462" t="inlineStr"/>
      <c r="M2463" s="464">
        <f>AH2463</f>
        <v/>
      </c>
      <c r="N2463" s="464">
        <f>IF(W2463&lt;0,AH2463,I2463)</f>
        <v/>
      </c>
      <c r="O2463" s="464">
        <f>I2463-M2463</f>
        <v/>
      </c>
      <c r="P2463" s="462" t="n"/>
      <c r="Q2463" s="462">
        <f>V2463=W2463</f>
        <v/>
      </c>
      <c r="R2463" s="462">
        <f>AND(MONTH(F2463)=MONTH(X2463), YEAR(F2463)=YEAR(X2463))</f>
        <v/>
      </c>
      <c r="S2463" s="462">
        <f>AC2463="L001-901905215"</f>
        <v/>
      </c>
      <c r="T2463" s="464">
        <f>G2463-AH2463</f>
        <v/>
      </c>
      <c r="U2463" s="462" t="n"/>
      <c r="V2463" s="462" t="inlineStr">
        <is>
          <t>INV20210629043</t>
        </is>
      </c>
      <c r="W2463" s="462" t="inlineStr"/>
      <c r="X2463" s="499" t="n"/>
      <c r="Y2463" s="462" t="n"/>
      <c r="Z2463" s="462" t="n"/>
      <c r="AA2463" s="462" t="n"/>
      <c r="AB2463" s="462" t="n"/>
      <c r="AC2463" s="462" t="n"/>
      <c r="AD2463" s="462" t="n"/>
      <c r="AE2463" s="462" t="n"/>
      <c r="AF2463" s="462" t="n"/>
      <c r="AG2463" s="462" t="n"/>
      <c r="AH2463" s="462" t="n"/>
      <c r="AI2463" s="462" t="n"/>
      <c r="AJ2463" s="462" t="n"/>
      <c r="AK2463" s="462" t="n"/>
      <c r="AL2463" s="462" t="n"/>
      <c r="AM2463" s="462" t="n"/>
      <c r="AN2463" s="462" t="n"/>
      <c r="AO2463" s="462" t="n"/>
      <c r="AP2463" s="462" t="n"/>
      <c r="AQ2463" s="462" t="n"/>
      <c r="AR2463" s="462" t="n"/>
      <c r="AS2463" s="462" t="n"/>
    </row>
    <row r="2464">
      <c r="A2464" s="461" t="n">
        <v>2456</v>
      </c>
      <c r="B2464" s="462" t="inlineStr">
        <is>
          <t>Lift Off Charges</t>
        </is>
      </c>
      <c r="C2464" s="462" t="inlineStr">
        <is>
          <t>កំពង់ផែស្វយ័តភ្នំពេញ "ក.ស.ភ"</t>
        </is>
      </c>
      <c r="D2464" s="462" t="inlineStr">
        <is>
          <t>L001-100044999</t>
        </is>
      </c>
      <c r="E2464" s="462" t="inlineStr">
        <is>
          <t>INV20210629047</t>
        </is>
      </c>
      <c r="F2464" s="463" t="n">
        <v>44354</v>
      </c>
      <c r="G2464" s="464" t="n">
        <v>117504</v>
      </c>
      <c r="H2464" s="462" t="n"/>
      <c r="I2464" s="464">
        <f>G2464</f>
        <v/>
      </c>
      <c r="J2464" s="462">
        <f>IF(AND(Q2464=TRUE, R2464=TRUE, S2464=TRUE), IF(W2464&lt;-0.05, "អនុញ្ញាត (អ្នកផ្គត់ផ្គង់ប្រកាសខ្វះ)", "បានប្រកាស (អនុញ្ញាត)"), IF(AND(Q2464=FALSE, R2464=FALSE, S2464=FALSE), "ព្យួរទុក (មិនមានទិន្នន័យ)", "ប្រកាសខុស (ព្យួរទុក)"))</f>
        <v/>
      </c>
      <c r="K2464" s="462" t="inlineStr"/>
      <c r="L2464" s="462" t="inlineStr"/>
      <c r="M2464" s="464">
        <f>AH2464</f>
        <v/>
      </c>
      <c r="N2464" s="464">
        <f>IF(W2464&lt;0,AH2464,I2464)</f>
        <v/>
      </c>
      <c r="O2464" s="464">
        <f>I2464-M2464</f>
        <v/>
      </c>
      <c r="P2464" s="462" t="n"/>
      <c r="Q2464" s="462">
        <f>V2464=W2464</f>
        <v/>
      </c>
      <c r="R2464" s="462">
        <f>AND(MONTH(F2464)=MONTH(X2464), YEAR(F2464)=YEAR(X2464))</f>
        <v/>
      </c>
      <c r="S2464" s="462">
        <f>AC2464="L001-901905215"</f>
        <v/>
      </c>
      <c r="T2464" s="464">
        <f>G2464-AH2464</f>
        <v/>
      </c>
      <c r="U2464" s="462" t="n"/>
      <c r="V2464" s="462" t="inlineStr">
        <is>
          <t>INV20210629047</t>
        </is>
      </c>
      <c r="W2464" s="462" t="inlineStr"/>
      <c r="X2464" s="499" t="n"/>
      <c r="Y2464" s="462" t="n"/>
      <c r="Z2464" s="462" t="n"/>
      <c r="AA2464" s="462" t="n"/>
      <c r="AB2464" s="462" t="n"/>
      <c r="AC2464" s="462" t="n"/>
      <c r="AD2464" s="462" t="n"/>
      <c r="AE2464" s="462" t="n"/>
      <c r="AF2464" s="462" t="n"/>
      <c r="AG2464" s="462" t="n"/>
      <c r="AH2464" s="462" t="n"/>
      <c r="AI2464" s="462" t="n"/>
      <c r="AJ2464" s="462" t="n"/>
      <c r="AK2464" s="462" t="n"/>
      <c r="AL2464" s="462" t="n"/>
      <c r="AM2464" s="462" t="n"/>
      <c r="AN2464" s="462" t="n"/>
      <c r="AO2464" s="462" t="n"/>
      <c r="AP2464" s="462" t="n"/>
      <c r="AQ2464" s="462" t="n"/>
      <c r="AR2464" s="462" t="n"/>
      <c r="AS2464" s="462" t="n"/>
    </row>
    <row r="2465">
      <c r="A2465" s="461" t="n">
        <v>2457</v>
      </c>
      <c r="B2465" s="462" t="inlineStr">
        <is>
          <t>SEAL FEE</t>
        </is>
      </c>
      <c r="C2465" s="462" t="inlineStr">
        <is>
          <t>ខូស្កូ ស៊ីបភីង ឡាញ (ខេមបូឌា) ឯ.ក</t>
        </is>
      </c>
      <c r="D2465" s="462" t="inlineStr">
        <is>
          <t>L001-100103383</t>
        </is>
      </c>
      <c r="E2465" s="462" t="inlineStr">
        <is>
          <t>COS2106-07104</t>
        </is>
      </c>
      <c r="F2465" s="463" t="n">
        <v>44354</v>
      </c>
      <c r="G2465" s="464" t="n">
        <v>110976</v>
      </c>
      <c r="H2465" s="462" t="n"/>
      <c r="I2465" s="464">
        <f>G2465</f>
        <v/>
      </c>
      <c r="J2465" s="462">
        <f>IF(AND(Q2465=TRUE, R2465=TRUE, S2465=TRUE), IF(W2465&lt;-0.05, "អនុញ្ញាត (អ្នកផ្គត់ផ្គង់ប្រកាសខ្វះ)", "បានប្រកាស (អនុញ្ញាត)"), IF(AND(Q2465=FALSE, R2465=FALSE, S2465=FALSE), "ព្យួរទុក (មិនមានទិន្នន័យ)", "ប្រកាសខុស (ព្យួរទុក)"))</f>
        <v/>
      </c>
      <c r="K2465" s="462" t="inlineStr"/>
      <c r="L2465" s="462" t="inlineStr"/>
      <c r="M2465" s="464">
        <f>AH2465</f>
        <v/>
      </c>
      <c r="N2465" s="464">
        <f>IF(W2465&lt;0,AH2465,I2465)</f>
        <v/>
      </c>
      <c r="O2465" s="464">
        <f>I2465-M2465</f>
        <v/>
      </c>
      <c r="P2465" s="462" t="n"/>
      <c r="Q2465" s="462">
        <f>V2465=W2465</f>
        <v/>
      </c>
      <c r="R2465" s="462">
        <f>AND(MONTH(F2465)=MONTH(X2465), YEAR(F2465)=YEAR(X2465))</f>
        <v/>
      </c>
      <c r="S2465" s="462">
        <f>AC2465="L001-901905215"</f>
        <v/>
      </c>
      <c r="T2465" s="464">
        <f>G2465-AH2465</f>
        <v/>
      </c>
      <c r="U2465" s="462" t="n"/>
      <c r="V2465" s="462" t="inlineStr">
        <is>
          <t>COS210607104</t>
        </is>
      </c>
      <c r="W2465" s="462" t="inlineStr">
        <is>
          <t>COS210607104</t>
        </is>
      </c>
      <c r="X2465" s="463" t="n">
        <v>44354</v>
      </c>
      <c r="Y2465" s="462" t="inlineStr">
        <is>
          <t>COS2106-07104</t>
        </is>
      </c>
      <c r="Z2465" s="462" t="inlineStr"/>
      <c r="AA2465" s="462" t="inlineStr">
        <is>
          <t>បុគ្គលជាប់អាករ</t>
        </is>
      </c>
      <c r="AB2465" s="462" t="inlineStr">
        <is>
          <t>L001-901905215</t>
        </is>
      </c>
      <c r="AC2465" s="462" t="inlineStr">
        <is>
          <t>វីអ៊ីស៊ិន (ខេមបូឌា) អ៊ិនដាសស្ទ្រី ឯ.ក</t>
        </is>
      </c>
      <c r="AD2465" s="464" t="n">
        <v>1220736</v>
      </c>
      <c r="AE2465" s="464" t="n">
        <v>1109760</v>
      </c>
      <c r="AF2465" s="464" t="n">
        <v>0</v>
      </c>
      <c r="AG2465" s="464" t="n">
        <v>0</v>
      </c>
      <c r="AH2465" s="464" t="n">
        <v>110976</v>
      </c>
      <c r="AI2465" s="464" t="n">
        <v>0</v>
      </c>
      <c r="AJ2465" s="464" t="n">
        <v>0</v>
      </c>
      <c r="AK2465" s="464" t="n">
        <v>0</v>
      </c>
      <c r="AL2465" s="464" t="n">
        <v>0</v>
      </c>
      <c r="AM2465" s="464" t="n">
        <v>0</v>
      </c>
      <c r="AN2465" s="464" t="n">
        <v>0</v>
      </c>
      <c r="AO2465" s="464" t="n">
        <v>0</v>
      </c>
      <c r="AP2465" s="464" t="n">
        <v>0</v>
      </c>
      <c r="AQ2465" s="462" t="inlineStr"/>
      <c r="AR2465" s="462" t="inlineStr">
        <is>
          <t>THC&amp;DOC</t>
        </is>
      </c>
      <c r="AS2465" s="462" t="inlineStr">
        <is>
          <t>បានប្រកាសពន្ធ</t>
        </is>
      </c>
    </row>
    <row r="2466">
      <c r="A2466" s="461" t="n">
        <v>2458</v>
      </c>
      <c r="B2466" s="462" t="inlineStr">
        <is>
          <t>Lift Off Charges</t>
        </is>
      </c>
      <c r="C2466" s="462" t="inlineStr">
        <is>
          <t>កំពង់ផែស្វយ័តភ្នំពេញ "ក.ស.ភ"</t>
        </is>
      </c>
      <c r="D2466" s="462" t="inlineStr">
        <is>
          <t>L001-100044999</t>
        </is>
      </c>
      <c r="E2466" s="462" t="inlineStr">
        <is>
          <t>INV20210629041</t>
        </is>
      </c>
      <c r="F2466" s="463" t="n">
        <v>44354</v>
      </c>
      <c r="G2466" s="464" t="n">
        <v>29376</v>
      </c>
      <c r="H2466" s="462" t="n"/>
      <c r="I2466" s="464">
        <f>G2466</f>
        <v/>
      </c>
      <c r="J2466" s="462">
        <f>IF(AND(Q2466=TRUE, R2466=TRUE, S2466=TRUE), IF(W2466&lt;-0.05, "អនុញ្ញាត (អ្នកផ្គត់ផ្គង់ប្រកាសខ្វះ)", "បានប្រកាស (អនុញ្ញាត)"), IF(AND(Q2466=FALSE, R2466=FALSE, S2466=FALSE), "ព្យួរទុក (មិនមានទិន្នន័យ)", "ប្រកាសខុស (ព្យួរទុក)"))</f>
        <v/>
      </c>
      <c r="K2466" s="462" t="inlineStr"/>
      <c r="L2466" s="462" t="inlineStr"/>
      <c r="M2466" s="464">
        <f>AH2466</f>
        <v/>
      </c>
      <c r="N2466" s="464">
        <f>IF(W2466&lt;0,AH2466,I2466)</f>
        <v/>
      </c>
      <c r="O2466" s="464">
        <f>I2466-M2466</f>
        <v/>
      </c>
      <c r="P2466" s="462" t="n"/>
      <c r="Q2466" s="462">
        <f>V2466=W2466</f>
        <v/>
      </c>
      <c r="R2466" s="462">
        <f>AND(MONTH(F2466)=MONTH(X2466), YEAR(F2466)=YEAR(X2466))</f>
        <v/>
      </c>
      <c r="S2466" s="462">
        <f>AC2466="L001-901905215"</f>
        <v/>
      </c>
      <c r="T2466" s="464">
        <f>G2466-AH2466</f>
        <v/>
      </c>
      <c r="U2466" s="462" t="n"/>
      <c r="V2466" s="462" t="inlineStr">
        <is>
          <t>INV20210629041</t>
        </is>
      </c>
      <c r="W2466" s="462" t="inlineStr"/>
      <c r="X2466" s="499" t="n"/>
      <c r="Y2466" s="462" t="n"/>
      <c r="Z2466" s="462" t="n"/>
      <c r="AA2466" s="462" t="n"/>
      <c r="AB2466" s="462" t="n"/>
      <c r="AC2466" s="462" t="n"/>
      <c r="AD2466" s="462" t="n"/>
      <c r="AE2466" s="462" t="n"/>
      <c r="AF2466" s="462" t="n"/>
      <c r="AG2466" s="462" t="n"/>
      <c r="AH2466" s="462" t="n"/>
      <c r="AI2466" s="462" t="n"/>
      <c r="AJ2466" s="462" t="n"/>
      <c r="AK2466" s="462" t="n"/>
      <c r="AL2466" s="462" t="n"/>
      <c r="AM2466" s="462" t="n"/>
      <c r="AN2466" s="462" t="n"/>
      <c r="AO2466" s="462" t="n"/>
      <c r="AP2466" s="462" t="n"/>
      <c r="AQ2466" s="462" t="n"/>
      <c r="AR2466" s="462" t="n"/>
      <c r="AS2466" s="462" t="n"/>
    </row>
    <row r="2467">
      <c r="A2467" s="461" t="n">
        <v>2459</v>
      </c>
      <c r="B2467" s="462" t="inlineStr">
        <is>
          <t>Express fee</t>
        </is>
      </c>
      <c r="C2467" s="462" t="inlineStr">
        <is>
          <t>សូស៊ីយេតេ កុងសេស្យូនែរ ដឺ ឡាអេរ៉ូព័រ</t>
        </is>
      </c>
      <c r="D2467" s="462" t="inlineStr">
        <is>
          <t>L001-100047300</t>
        </is>
      </c>
      <c r="E2467" s="462" t="inlineStr">
        <is>
          <t>2200-034326</t>
        </is>
      </c>
      <c r="F2467" s="463" t="n">
        <v>44719</v>
      </c>
      <c r="G2467" s="464" t="n">
        <v>4915</v>
      </c>
      <c r="H2467" s="462" t="n"/>
      <c r="I2467" s="464">
        <f>G2467</f>
        <v/>
      </c>
      <c r="J2467" s="462">
        <f>IF(AND(Q2467=TRUE, R2467=TRUE, S2467=TRUE), IF(W2467&lt;-0.05, "អនុញ្ញាត (អ្នកផ្គត់ផ្គង់ប្រកាសខ្វះ)", "បានប្រកាស (អនុញ្ញាត)"), IF(AND(Q2467=FALSE, R2467=FALSE, S2467=FALSE), "ព្យួរទុក (មិនមានទិន្នន័យ)", "ប្រកាសខុស (ព្យួរទុក)"))</f>
        <v/>
      </c>
      <c r="K2467" s="462" t="inlineStr"/>
      <c r="L2467" s="462" t="inlineStr"/>
      <c r="M2467" s="464">
        <f>AH2467</f>
        <v/>
      </c>
      <c r="N2467" s="464">
        <f>IF(W2467&lt;0,AH2467,I2467)</f>
        <v/>
      </c>
      <c r="O2467" s="464">
        <f>I2467-M2467</f>
        <v/>
      </c>
      <c r="P2467" s="462" t="n"/>
      <c r="Q2467" s="462">
        <f>V2467=W2467</f>
        <v/>
      </c>
      <c r="R2467" s="462">
        <f>AND(MONTH(F2467)=MONTH(X2467), YEAR(F2467)=YEAR(X2467))</f>
        <v/>
      </c>
      <c r="S2467" s="462">
        <f>AC2467="L001-901905215"</f>
        <v/>
      </c>
      <c r="T2467" s="464">
        <f>G2467-AH2467</f>
        <v/>
      </c>
      <c r="U2467" s="462" t="n"/>
      <c r="V2467" s="462" t="inlineStr">
        <is>
          <t>2200034326</t>
        </is>
      </c>
      <c r="W2467" s="462" t="inlineStr"/>
      <c r="X2467" s="499" t="n"/>
      <c r="Y2467" s="462" t="n"/>
      <c r="Z2467" s="462" t="n"/>
      <c r="AA2467" s="462" t="n"/>
      <c r="AB2467" s="462" t="n"/>
      <c r="AC2467" s="462" t="n"/>
      <c r="AD2467" s="462" t="n"/>
      <c r="AE2467" s="462" t="n"/>
      <c r="AF2467" s="462" t="n"/>
      <c r="AG2467" s="462" t="n"/>
      <c r="AH2467" s="462" t="n"/>
      <c r="AI2467" s="462" t="n"/>
      <c r="AJ2467" s="462" t="n"/>
      <c r="AK2467" s="462" t="n"/>
      <c r="AL2467" s="462" t="n"/>
      <c r="AM2467" s="462" t="n"/>
      <c r="AN2467" s="462" t="n"/>
      <c r="AO2467" s="462" t="n"/>
      <c r="AP2467" s="462" t="n"/>
      <c r="AQ2467" s="462" t="n"/>
      <c r="AR2467" s="462" t="n"/>
      <c r="AS2467" s="462" t="n"/>
    </row>
    <row r="2468">
      <c r="A2468" s="461" t="n">
        <v>2460</v>
      </c>
      <c r="B2468" s="462" t="inlineStr">
        <is>
          <t>CLEARNCE &amp; TRUCKING FEE</t>
        </is>
      </c>
      <c r="C2468" s="462" t="inlineStr">
        <is>
          <t>ហុង តុង អ៊ិនធើណេសិនណល ឡូជីស្ទីក ឯ.ក</t>
        </is>
      </c>
      <c r="D2468" s="462" t="inlineStr">
        <is>
          <t>K003-902006166</t>
        </is>
      </c>
      <c r="E2468" s="462" t="inlineStr">
        <is>
          <t>HT220097</t>
        </is>
      </c>
      <c r="F2468" s="463" t="n">
        <v>44742</v>
      </c>
      <c r="G2468" s="464" t="n">
        <v>141006</v>
      </c>
      <c r="H2468" s="462" t="n"/>
      <c r="I2468" s="464">
        <f>G2468</f>
        <v/>
      </c>
      <c r="J2468" s="462">
        <f>IF(AND(Q2468=TRUE, R2468=TRUE, S2468=TRUE), IF(W2468&lt;-0.05, "អនុញ្ញាត (អ្នកផ្គត់ផ្គង់ប្រកាសខ្វះ)", "បានប្រកាស (អនុញ្ញាត)"), IF(AND(Q2468=FALSE, R2468=FALSE, S2468=FALSE), "ព្យួរទុក (មិនមានទិន្នន័យ)", "ប្រកាសខុស (ព្យួរទុក)"))</f>
        <v/>
      </c>
      <c r="K2468" s="462" t="inlineStr"/>
      <c r="L2468" s="462" t="inlineStr"/>
      <c r="M2468" s="464">
        <f>AH2468</f>
        <v/>
      </c>
      <c r="N2468" s="464">
        <f>IF(W2468&lt;0,AH2468,I2468)</f>
        <v/>
      </c>
      <c r="O2468" s="464">
        <f>I2468-M2468</f>
        <v/>
      </c>
      <c r="P2468" s="462" t="n"/>
      <c r="Q2468" s="462">
        <f>V2468=W2468</f>
        <v/>
      </c>
      <c r="R2468" s="462">
        <f>AND(MONTH(F2468)=MONTH(X2468), YEAR(F2468)=YEAR(X2468))</f>
        <v/>
      </c>
      <c r="S2468" s="462">
        <f>AC2468="L001-901905215"</f>
        <v/>
      </c>
      <c r="T2468" s="464">
        <f>G2468-AH2468</f>
        <v/>
      </c>
      <c r="U2468" s="462" t="n"/>
      <c r="V2468" s="462" t="inlineStr">
        <is>
          <t>HT220097</t>
        </is>
      </c>
      <c r="W2468" s="462" t="inlineStr">
        <is>
          <t>HT220097</t>
        </is>
      </c>
      <c r="X2468" s="463" t="n">
        <v>44924</v>
      </c>
      <c r="Y2468" s="462" t="inlineStr">
        <is>
          <t>HT220097</t>
        </is>
      </c>
      <c r="Z2468" s="462" t="inlineStr"/>
      <c r="AA2468" s="462" t="inlineStr">
        <is>
          <t>បុគ្គលជាប់អាករ</t>
        </is>
      </c>
      <c r="AB2468" s="462" t="inlineStr">
        <is>
          <t>L001-100173837</t>
        </is>
      </c>
      <c r="AC2468" s="462" t="inlineStr">
        <is>
          <t>អ៊ីស្តហូប អេនីមល នូទ្រីសិន (ខេមបូឌា)</t>
        </is>
      </c>
      <c r="AD2468" s="464" t="n">
        <v>3731196</v>
      </c>
      <c r="AE2468" s="464" t="n">
        <v>3391996</v>
      </c>
      <c r="AF2468" s="464" t="n">
        <v>0</v>
      </c>
      <c r="AG2468" s="464" t="n">
        <v>0</v>
      </c>
      <c r="AH2468" s="464" t="n">
        <v>339200</v>
      </c>
      <c r="AI2468" s="464" t="n">
        <v>0</v>
      </c>
      <c r="AJ2468" s="464" t="n">
        <v>0</v>
      </c>
      <c r="AK2468" s="464" t="n">
        <v>0</v>
      </c>
      <c r="AL2468" s="464" t="n">
        <v>0</v>
      </c>
      <c r="AM2468" s="464" t="n">
        <v>0</v>
      </c>
      <c r="AN2468" s="464" t="n">
        <v>0</v>
      </c>
      <c r="AO2468" s="464" t="n">
        <v>0</v>
      </c>
      <c r="AP2468" s="464" t="n">
        <v>0</v>
      </c>
      <c r="AQ2468" s="462" t="inlineStr"/>
      <c r="AR2468" s="462" t="inlineStr">
        <is>
          <t>Trucking service</t>
        </is>
      </c>
      <c r="AS2468" s="462" t="inlineStr">
        <is>
          <t>បានប្រកាសពន្ធ</t>
        </is>
      </c>
    </row>
    <row r="2469">
      <c r="A2469" s="461" t="n">
        <v>2461</v>
      </c>
      <c r="B2469" s="462" t="inlineStr">
        <is>
          <t>KHCIC</t>
        </is>
      </c>
      <c r="C2469" s="462" t="inlineStr">
        <is>
          <t>អេសអាយធីស៊ី ខិនថេនើរ ឡាញ (ខេមបូឌា)</t>
        </is>
      </c>
      <c r="D2469" s="462" t="inlineStr">
        <is>
          <t>L001-107035863</t>
        </is>
      </c>
      <c r="E2469" s="462" t="inlineStr">
        <is>
          <t>SITC2022-012593</t>
        </is>
      </c>
      <c r="F2469" s="463" t="n">
        <v>44715</v>
      </c>
      <c r="G2469" s="464" t="n">
        <v>227383</v>
      </c>
      <c r="H2469" s="462" t="n"/>
      <c r="I2469" s="464">
        <f>G2469</f>
        <v/>
      </c>
      <c r="J2469" s="462">
        <f>IF(AND(Q2469=TRUE, R2469=TRUE, S2469=TRUE), IF(W2469&lt;-0.05, "អនុញ្ញាត (អ្នកផ្គត់ផ្គង់ប្រកាសខ្វះ)", "បានប្រកាស (អនុញ្ញាត)"), IF(AND(Q2469=FALSE, R2469=FALSE, S2469=FALSE), "ព្យួរទុក (មិនមានទិន្នន័យ)", "ប្រកាសខុស (ព្យួរទុក)"))</f>
        <v/>
      </c>
      <c r="K2469" s="462" t="inlineStr"/>
      <c r="L2469" s="462" t="inlineStr"/>
      <c r="M2469" s="464">
        <f>AH2469</f>
        <v/>
      </c>
      <c r="N2469" s="464">
        <f>IF(W2469&lt;0,AH2469,I2469)</f>
        <v/>
      </c>
      <c r="O2469" s="464">
        <f>I2469-M2469</f>
        <v/>
      </c>
      <c r="P2469" s="462" t="n"/>
      <c r="Q2469" s="462">
        <f>V2469=W2469</f>
        <v/>
      </c>
      <c r="R2469" s="462">
        <f>AND(MONTH(F2469)=MONTH(X2469), YEAR(F2469)=YEAR(X2469))</f>
        <v/>
      </c>
      <c r="S2469" s="462">
        <f>AC2469="L001-901905215"</f>
        <v/>
      </c>
      <c r="T2469" s="464">
        <f>G2469-AH2469</f>
        <v/>
      </c>
      <c r="U2469" s="462" t="n"/>
      <c r="V2469" s="462" t="inlineStr">
        <is>
          <t>SITC2022012593</t>
        </is>
      </c>
      <c r="W2469" s="462" t="inlineStr">
        <is>
          <t>SITC2022012593</t>
        </is>
      </c>
      <c r="X2469" s="463" t="n">
        <v>44715</v>
      </c>
      <c r="Y2469" s="462" t="inlineStr">
        <is>
          <t>SITC2022-012593</t>
        </is>
      </c>
      <c r="Z2469" s="462" t="inlineStr"/>
      <c r="AA2469" s="462" t="inlineStr">
        <is>
          <t>បុគ្គលជាប់អាករ</t>
        </is>
      </c>
      <c r="AB2469" s="462" t="inlineStr">
        <is>
          <t>L001-901905215</t>
        </is>
      </c>
      <c r="AC2469" s="462" t="inlineStr">
        <is>
          <t>វីអ៊ីស៊ិន (ខេមបូឌា) អ៊ិនដាសស្ទ្រី ឯ.ក</t>
        </is>
      </c>
      <c r="AD2469" s="464" t="n">
        <v>2501219</v>
      </c>
      <c r="AE2469" s="464" t="n">
        <v>2273835</v>
      </c>
      <c r="AF2469" s="464" t="n">
        <v>0</v>
      </c>
      <c r="AG2469" s="464" t="n">
        <v>0</v>
      </c>
      <c r="AH2469" s="464" t="n">
        <v>227384</v>
      </c>
      <c r="AI2469" s="464" t="n">
        <v>0</v>
      </c>
      <c r="AJ2469" s="464" t="n">
        <v>0</v>
      </c>
      <c r="AK2469" s="464" t="n">
        <v>0</v>
      </c>
      <c r="AL2469" s="464" t="n">
        <v>0</v>
      </c>
      <c r="AM2469" s="464" t="n">
        <v>0</v>
      </c>
      <c r="AN2469" s="464" t="n">
        <v>0</v>
      </c>
      <c r="AO2469" s="464" t="n">
        <v>0</v>
      </c>
      <c r="AP2469" s="464" t="n">
        <v>0</v>
      </c>
      <c r="AQ2469" s="462" t="inlineStr"/>
      <c r="AR2469" s="462" t="inlineStr">
        <is>
          <t>KHDOC,EIB,KHTHC,EMF,KHCIC</t>
        </is>
      </c>
      <c r="AS2469" s="462" t="inlineStr">
        <is>
          <t>បានប្រកាសពន្ធ</t>
        </is>
      </c>
    </row>
    <row r="2470">
      <c r="A2470" s="461" t="n">
        <v>2462</v>
      </c>
      <c r="B2470" s="462" t="inlineStr">
        <is>
          <t>Lift-On &amp; Lift-Off</t>
        </is>
      </c>
      <c r="C2470" s="462" t="inlineStr">
        <is>
          <t>កំពង់ផែស្វយ័តក្រុងព្រះសីហនុ</t>
        </is>
      </c>
      <c r="D2470" s="462" t="inlineStr">
        <is>
          <t>L001-100044638</t>
        </is>
      </c>
      <c r="E2470" s="462" t="inlineStr">
        <is>
          <t>105080</t>
        </is>
      </c>
      <c r="F2470" s="463" t="n">
        <v>44721</v>
      </c>
      <c r="G2470" s="464" t="n">
        <v>35635</v>
      </c>
      <c r="H2470" s="462" t="n"/>
      <c r="I2470" s="464">
        <f>G2470</f>
        <v/>
      </c>
      <c r="J2470" s="462">
        <f>IF(AND(Q2470=TRUE, R2470=TRUE, S2470=TRUE), IF(W2470&lt;-0.05, "អនុញ្ញាត (អ្នកផ្គត់ផ្គង់ប្រកាសខ្វះ)", "បានប្រកាស (អនុញ្ញាត)"), IF(AND(Q2470=FALSE, R2470=FALSE, S2470=FALSE), "ព្យួរទុក (មិនមានទិន្នន័យ)", "ប្រកាសខុស (ព្យួរទុក)"))</f>
        <v/>
      </c>
      <c r="K2470" s="462" t="inlineStr"/>
      <c r="L2470" s="462" t="inlineStr"/>
      <c r="M2470" s="464">
        <f>AH2470</f>
        <v/>
      </c>
      <c r="N2470" s="464">
        <f>IF(W2470&lt;0,AH2470,I2470)</f>
        <v/>
      </c>
      <c r="O2470" s="464">
        <f>I2470-M2470</f>
        <v/>
      </c>
      <c r="P2470" s="462" t="n"/>
      <c r="Q2470" s="462">
        <f>V2470=W2470</f>
        <v/>
      </c>
      <c r="R2470" s="462">
        <f>AND(MONTH(F2470)=MONTH(X2470), YEAR(F2470)=YEAR(X2470))</f>
        <v/>
      </c>
      <c r="S2470" s="462">
        <f>AC2470="L001-901905215"</f>
        <v/>
      </c>
      <c r="T2470" s="464">
        <f>G2470-AH2470</f>
        <v/>
      </c>
      <c r="U2470" s="462" t="n"/>
      <c r="V2470" s="462" t="inlineStr">
        <is>
          <t>105080</t>
        </is>
      </c>
      <c r="W2470" s="462" t="inlineStr"/>
      <c r="X2470" s="499" t="n"/>
      <c r="Y2470" s="462" t="n"/>
      <c r="Z2470" s="462" t="n"/>
      <c r="AA2470" s="462" t="n"/>
      <c r="AB2470" s="462" t="n"/>
      <c r="AC2470" s="462" t="n"/>
      <c r="AD2470" s="462" t="n"/>
      <c r="AE2470" s="462" t="n"/>
      <c r="AF2470" s="462" t="n"/>
      <c r="AG2470" s="462" t="n"/>
      <c r="AH2470" s="462" t="n"/>
      <c r="AI2470" s="462" t="n"/>
      <c r="AJ2470" s="462" t="n"/>
      <c r="AK2470" s="462" t="n"/>
      <c r="AL2470" s="462" t="n"/>
      <c r="AM2470" s="462" t="n"/>
      <c r="AN2470" s="462" t="n"/>
      <c r="AO2470" s="462" t="n"/>
      <c r="AP2470" s="462" t="n"/>
      <c r="AQ2470" s="462" t="n"/>
      <c r="AR2470" s="462" t="n"/>
      <c r="AS2470" s="462" t="n"/>
    </row>
    <row r="2471">
      <c r="A2471" s="461" t="n">
        <v>2463</v>
      </c>
      <c r="B2471" s="462" t="inlineStr">
        <is>
          <t>CLEARNCE &amp; TRUCKING FEE</t>
        </is>
      </c>
      <c r="C2471" s="462" t="inlineStr">
        <is>
          <t>ហុង តុង អ៊ិនធើណេសិនណល ឡូជីស្ទីក ឯ.ក</t>
        </is>
      </c>
      <c r="D2471" s="462" t="inlineStr">
        <is>
          <t>K003-902006166</t>
        </is>
      </c>
      <c r="E2471" s="462" t="inlineStr">
        <is>
          <t>HT220094</t>
        </is>
      </c>
      <c r="F2471" s="463" t="n">
        <v>44742</v>
      </c>
      <c r="G2471" s="464" t="n">
        <v>261106</v>
      </c>
      <c r="H2471" s="462" t="n"/>
      <c r="I2471" s="464">
        <f>G2471</f>
        <v/>
      </c>
      <c r="J2471" s="462">
        <f>IF(AND(Q2471=TRUE, R2471=TRUE, S2471=TRUE), IF(W2471&lt;-0.05, "អនុញ្ញាត (អ្នកផ្គត់ផ្គង់ប្រកាសខ្វះ)", "បានប្រកាស (អនុញ្ញាត)"), IF(AND(Q2471=FALSE, R2471=FALSE, S2471=FALSE), "ព្យួរទុក (មិនមានទិន្នន័យ)", "ប្រកាសខុស (ព្យួរទុក)"))</f>
        <v/>
      </c>
      <c r="K2471" s="462" t="inlineStr"/>
      <c r="L2471" s="462" t="inlineStr"/>
      <c r="M2471" s="464">
        <f>AH2471</f>
        <v/>
      </c>
      <c r="N2471" s="464">
        <f>IF(W2471&lt;0,AH2471,I2471)</f>
        <v/>
      </c>
      <c r="O2471" s="464">
        <f>I2471-M2471</f>
        <v/>
      </c>
      <c r="P2471" s="462" t="n"/>
      <c r="Q2471" s="462">
        <f>V2471=W2471</f>
        <v/>
      </c>
      <c r="R2471" s="462">
        <f>AND(MONTH(F2471)=MONTH(X2471), YEAR(F2471)=YEAR(X2471))</f>
        <v/>
      </c>
      <c r="S2471" s="462">
        <f>AC2471="L001-901905215"</f>
        <v/>
      </c>
      <c r="T2471" s="464">
        <f>G2471-AH2471</f>
        <v/>
      </c>
      <c r="U2471" s="462" t="n"/>
      <c r="V2471" s="462" t="inlineStr">
        <is>
          <t>HT220094</t>
        </is>
      </c>
      <c r="W2471" s="462" t="inlineStr">
        <is>
          <t>HT220094</t>
        </is>
      </c>
      <c r="X2471" s="463" t="n">
        <v>44923</v>
      </c>
      <c r="Y2471" s="462" t="inlineStr">
        <is>
          <t>HT220094</t>
        </is>
      </c>
      <c r="Z2471" s="462" t="inlineStr"/>
      <c r="AA2471" s="462" t="inlineStr">
        <is>
          <t>បុគ្គលជាប់អាករ</t>
        </is>
      </c>
      <c r="AB2471" s="462" t="inlineStr">
        <is>
          <t>L001-901705067</t>
        </is>
      </c>
      <c r="AC2471" s="462" t="inlineStr">
        <is>
          <t>ស៊ូវ ហ្គូដ ហ្គាម៉ិន ឯ.ក</t>
        </is>
      </c>
      <c r="AD2471" s="464" t="n">
        <v>995830</v>
      </c>
      <c r="AE2471" s="464" t="n">
        <v>905300</v>
      </c>
      <c r="AF2471" s="464" t="n">
        <v>0</v>
      </c>
      <c r="AG2471" s="464" t="n">
        <v>0</v>
      </c>
      <c r="AH2471" s="464" t="n">
        <v>90530</v>
      </c>
      <c r="AI2471" s="464" t="n">
        <v>0</v>
      </c>
      <c r="AJ2471" s="464" t="n">
        <v>0</v>
      </c>
      <c r="AK2471" s="464" t="n">
        <v>0</v>
      </c>
      <c r="AL2471" s="464" t="n">
        <v>0</v>
      </c>
      <c r="AM2471" s="464" t="n">
        <v>0</v>
      </c>
      <c r="AN2471" s="464" t="n">
        <v>0</v>
      </c>
      <c r="AO2471" s="464" t="n">
        <v>0</v>
      </c>
      <c r="AP2471" s="464" t="n">
        <v>0</v>
      </c>
      <c r="AQ2471" s="462" t="inlineStr"/>
      <c r="AR2471" s="462" t="inlineStr">
        <is>
          <t>Trucking service</t>
        </is>
      </c>
      <c r="AS2471" s="462" t="inlineStr">
        <is>
          <t>បានប្រកាសពន្ធ</t>
        </is>
      </c>
    </row>
    <row r="2472">
      <c r="A2472" s="461" t="n">
        <v>2464</v>
      </c>
      <c r="B2472" s="462" t="inlineStr">
        <is>
          <t>Foreign Sale</t>
        </is>
      </c>
      <c r="C2472" s="462" t="inlineStr">
        <is>
          <t>មើស្គ (ខេមបូឌា)</t>
        </is>
      </c>
      <c r="D2472" s="462" t="inlineStr">
        <is>
          <t>L001-100045200</t>
        </is>
      </c>
      <c r="E2472" s="462" t="inlineStr">
        <is>
          <t>5995895873</t>
        </is>
      </c>
      <c r="F2472" s="463" t="n">
        <v>44721</v>
      </c>
      <c r="G2472" s="464" t="n">
        <v>90176</v>
      </c>
      <c r="H2472" s="462" t="n"/>
      <c r="I2472" s="464">
        <f>G2472</f>
        <v/>
      </c>
      <c r="J2472" s="462">
        <f>IF(AND(Q2472=TRUE, R2472=TRUE, S2472=TRUE), IF(W2472&lt;-0.05, "អនុញ្ញាត (អ្នកផ្គត់ផ្គង់ប្រកាសខ្វះ)", "បានប្រកាស (អនុញ្ញាត)"), IF(AND(Q2472=FALSE, R2472=FALSE, S2472=FALSE), "ព្យួរទុក (មិនមានទិន្នន័យ)", "ប្រកាសខុស (ព្យួរទុក)"))</f>
        <v/>
      </c>
      <c r="K2472" s="462" t="inlineStr"/>
      <c r="L2472" s="462" t="inlineStr"/>
      <c r="M2472" s="464">
        <f>AH2472</f>
        <v/>
      </c>
      <c r="N2472" s="464">
        <f>IF(W2472&lt;0,AH2472,I2472)</f>
        <v/>
      </c>
      <c r="O2472" s="464">
        <f>I2472-M2472</f>
        <v/>
      </c>
      <c r="P2472" s="462" t="n"/>
      <c r="Q2472" s="462">
        <f>V2472=W2472</f>
        <v/>
      </c>
      <c r="R2472" s="462">
        <f>AND(MONTH(F2472)=MONTH(X2472), YEAR(F2472)=YEAR(X2472))</f>
        <v/>
      </c>
      <c r="S2472" s="462">
        <f>AC2472="L001-901905215"</f>
        <v/>
      </c>
      <c r="T2472" s="464">
        <f>G2472-AH2472</f>
        <v/>
      </c>
      <c r="U2472" s="462" t="n"/>
      <c r="V2472" s="462" t="inlineStr">
        <is>
          <t>5995895873</t>
        </is>
      </c>
      <c r="W2472" s="462" t="inlineStr">
        <is>
          <t>5995895873</t>
        </is>
      </c>
      <c r="X2472" s="463" t="n">
        <v>44721</v>
      </c>
      <c r="Y2472" s="462" t="inlineStr">
        <is>
          <t>5995895873</t>
        </is>
      </c>
      <c r="Z2472" s="462" t="inlineStr"/>
      <c r="AA2472" s="462" t="inlineStr">
        <is>
          <t>បុគ្គលជាប់អាករ</t>
        </is>
      </c>
      <c r="AB2472" s="462" t="inlineStr">
        <is>
          <t>L001-901905215</t>
        </is>
      </c>
      <c r="AC2472" s="462" t="inlineStr">
        <is>
          <t>វីអ៊ីស៊ិន (ខេមបូឌា) អ៊ិនដាសស្ទ្រី ឯ.ក</t>
        </is>
      </c>
      <c r="AD2472" s="464" t="n">
        <v>991940</v>
      </c>
      <c r="AE2472" s="464" t="n">
        <v>901764</v>
      </c>
      <c r="AF2472" s="464" t="n">
        <v>0</v>
      </c>
      <c r="AG2472" s="464" t="n">
        <v>0</v>
      </c>
      <c r="AH2472" s="464" t="n">
        <v>90176</v>
      </c>
      <c r="AI2472" s="464" t="n">
        <v>0</v>
      </c>
      <c r="AJ2472" s="464" t="n">
        <v>0</v>
      </c>
      <c r="AK2472" s="464" t="n">
        <v>0</v>
      </c>
      <c r="AL2472" s="464" t="n">
        <v>0</v>
      </c>
      <c r="AM2472" s="464" t="n">
        <v>0</v>
      </c>
      <c r="AN2472" s="464" t="n">
        <v>0</v>
      </c>
      <c r="AO2472" s="464" t="n">
        <v>0</v>
      </c>
      <c r="AP2472" s="464" t="n">
        <v>0</v>
      </c>
      <c r="AQ2472" s="462" t="inlineStr"/>
      <c r="AR2472" s="462" t="inlineStr">
        <is>
          <t>Import Service</t>
        </is>
      </c>
      <c r="AS2472" s="462" t="inlineStr">
        <is>
          <t>បានប្រកាសពន្ធ</t>
        </is>
      </c>
    </row>
    <row r="2473">
      <c r="A2473" s="461" t="n">
        <v>2465</v>
      </c>
      <c r="B2473" s="462" t="inlineStr">
        <is>
          <t>Lift-On &amp; Lift-Off</t>
        </is>
      </c>
      <c r="C2473" s="462" t="inlineStr">
        <is>
          <t>កំពង់ផែស្វយ័តក្រុងព្រះសីហនុ</t>
        </is>
      </c>
      <c r="D2473" s="462" t="inlineStr">
        <is>
          <t>L001-100044638</t>
        </is>
      </c>
      <c r="E2473" s="462" t="inlineStr">
        <is>
          <t>109338</t>
        </is>
      </c>
      <c r="F2473" s="463" t="n">
        <v>44727</v>
      </c>
      <c r="G2473" s="464" t="n">
        <v>23347</v>
      </c>
      <c r="H2473" s="462" t="n"/>
      <c r="I2473" s="464">
        <f>G2473</f>
        <v/>
      </c>
      <c r="J2473" s="462">
        <f>IF(AND(Q2473=TRUE, R2473=TRUE, S2473=TRUE), IF(W2473&lt;-0.05, "អនុញ្ញាត (អ្នកផ្គត់ផ្គង់ប្រកាសខ្វះ)", "បានប្រកាស (អនុញ្ញាត)"), IF(AND(Q2473=FALSE, R2473=FALSE, S2473=FALSE), "ព្យួរទុក (មិនមានទិន្នន័យ)", "ប្រកាសខុស (ព្យួរទុក)"))</f>
        <v/>
      </c>
      <c r="K2473" s="462" t="inlineStr"/>
      <c r="L2473" s="462" t="inlineStr"/>
      <c r="M2473" s="464">
        <f>AH2473</f>
        <v/>
      </c>
      <c r="N2473" s="464">
        <f>IF(W2473&lt;0,AH2473,I2473)</f>
        <v/>
      </c>
      <c r="O2473" s="464">
        <f>I2473-M2473</f>
        <v/>
      </c>
      <c r="P2473" s="462" t="n"/>
      <c r="Q2473" s="462">
        <f>V2473=W2473</f>
        <v/>
      </c>
      <c r="R2473" s="462">
        <f>AND(MONTH(F2473)=MONTH(X2473), YEAR(F2473)=YEAR(X2473))</f>
        <v/>
      </c>
      <c r="S2473" s="462">
        <f>AC2473="L001-901905215"</f>
        <v/>
      </c>
      <c r="T2473" s="464">
        <f>G2473-AH2473</f>
        <v/>
      </c>
      <c r="U2473" s="462" t="n"/>
      <c r="V2473" s="462" t="inlineStr">
        <is>
          <t>109338</t>
        </is>
      </c>
      <c r="W2473" s="462" t="inlineStr"/>
      <c r="X2473" s="499" t="n"/>
      <c r="Y2473" s="462" t="n"/>
      <c r="Z2473" s="462" t="n"/>
      <c r="AA2473" s="462" t="n"/>
      <c r="AB2473" s="462" t="n"/>
      <c r="AC2473" s="462" t="n"/>
      <c r="AD2473" s="462" t="n"/>
      <c r="AE2473" s="462" t="n"/>
      <c r="AF2473" s="462" t="n"/>
      <c r="AG2473" s="462" t="n"/>
      <c r="AH2473" s="462" t="n"/>
      <c r="AI2473" s="462" t="n"/>
      <c r="AJ2473" s="462" t="n"/>
      <c r="AK2473" s="462" t="n"/>
      <c r="AL2473" s="462" t="n"/>
      <c r="AM2473" s="462" t="n"/>
      <c r="AN2473" s="462" t="n"/>
      <c r="AO2473" s="462" t="n"/>
      <c r="AP2473" s="462" t="n"/>
      <c r="AQ2473" s="462" t="n"/>
      <c r="AR2473" s="462" t="n"/>
      <c r="AS2473" s="462" t="n"/>
    </row>
    <row r="2474">
      <c r="A2474" s="461" t="n">
        <v>2466</v>
      </c>
      <c r="B2474" s="462" t="inlineStr">
        <is>
          <t>CLEARNCE &amp; TRUCKING FEE</t>
        </is>
      </c>
      <c r="C2474" s="462" t="inlineStr">
        <is>
          <t>ហុង តុង អ៊ិនធើណេសិនណល ឡូជីស្ទីក ឯ.ក</t>
        </is>
      </c>
      <c r="D2474" s="462" t="inlineStr">
        <is>
          <t>K003-902006166</t>
        </is>
      </c>
      <c r="E2474" s="462" t="inlineStr">
        <is>
          <t>HT220093</t>
        </is>
      </c>
      <c r="F2474" s="463" t="n">
        <v>44742</v>
      </c>
      <c r="G2474" s="464" t="n">
        <v>252498</v>
      </c>
      <c r="H2474" s="462" t="n"/>
      <c r="I2474" s="464">
        <f>G2474</f>
        <v/>
      </c>
      <c r="J2474" s="462">
        <f>IF(AND(Q2474=TRUE, R2474=TRUE, S2474=TRUE), IF(W2474&lt;-0.05, "អនុញ្ញាត (អ្នកផ្គត់ផ្គង់ប្រកាសខ្វះ)", "បានប្រកាស (អនុញ្ញាត)"), IF(AND(Q2474=FALSE, R2474=FALSE, S2474=FALSE), "ព្យួរទុក (មិនមានទិន្នន័យ)", "ប្រកាសខុស (ព្យួរទុក)"))</f>
        <v/>
      </c>
      <c r="K2474" s="462" t="inlineStr"/>
      <c r="L2474" s="462" t="inlineStr"/>
      <c r="M2474" s="464">
        <f>AH2474</f>
        <v/>
      </c>
      <c r="N2474" s="464">
        <f>IF(W2474&lt;0,AH2474,I2474)</f>
        <v/>
      </c>
      <c r="O2474" s="464">
        <f>I2474-M2474</f>
        <v/>
      </c>
      <c r="P2474" s="462" t="n"/>
      <c r="Q2474" s="462">
        <f>V2474=W2474</f>
        <v/>
      </c>
      <c r="R2474" s="462">
        <f>AND(MONTH(F2474)=MONTH(X2474), YEAR(F2474)=YEAR(X2474))</f>
        <v/>
      </c>
      <c r="S2474" s="462">
        <f>AC2474="L001-901905215"</f>
        <v/>
      </c>
      <c r="T2474" s="464">
        <f>G2474-AH2474</f>
        <v/>
      </c>
      <c r="U2474" s="462" t="n"/>
      <c r="V2474" s="462" t="inlineStr">
        <is>
          <t>HT220093</t>
        </is>
      </c>
      <c r="W2474" s="462" t="inlineStr">
        <is>
          <t>HT220093</t>
        </is>
      </c>
      <c r="X2474" s="463" t="n">
        <v>44922</v>
      </c>
      <c r="Y2474" s="462" t="inlineStr">
        <is>
          <t>HT220093</t>
        </is>
      </c>
      <c r="Z2474" s="462" t="inlineStr"/>
      <c r="AA2474" s="462" t="inlineStr">
        <is>
          <t>បុគ្គលជាប់អាករ</t>
        </is>
      </c>
      <c r="AB2474" s="462" t="inlineStr">
        <is>
          <t>L001-901905215</t>
        </is>
      </c>
      <c r="AC2474" s="462" t="inlineStr">
        <is>
          <t>វីអ៊ីស៊ិន (ខេមបូឌា) អ៊ិនដាសស្ទ្រី ឯ.ក</t>
        </is>
      </c>
      <c r="AD2474" s="464" t="n">
        <v>5520988</v>
      </c>
      <c r="AE2474" s="464" t="n">
        <v>5019080</v>
      </c>
      <c r="AF2474" s="464" t="n">
        <v>0</v>
      </c>
      <c r="AG2474" s="464" t="n">
        <v>0</v>
      </c>
      <c r="AH2474" s="464" t="n">
        <v>501908</v>
      </c>
      <c r="AI2474" s="464" t="n">
        <v>0</v>
      </c>
      <c r="AJ2474" s="464" t="n">
        <v>0</v>
      </c>
      <c r="AK2474" s="464" t="n">
        <v>0</v>
      </c>
      <c r="AL2474" s="464" t="n">
        <v>0</v>
      </c>
      <c r="AM2474" s="464" t="n">
        <v>0</v>
      </c>
      <c r="AN2474" s="464" t="n">
        <v>0</v>
      </c>
      <c r="AO2474" s="464" t="n">
        <v>0</v>
      </c>
      <c r="AP2474" s="464" t="n">
        <v>0</v>
      </c>
      <c r="AQ2474" s="462" t="inlineStr"/>
      <c r="AR2474" s="462" t="inlineStr">
        <is>
          <t>Trucking service</t>
        </is>
      </c>
      <c r="AS2474" s="462" t="inlineStr">
        <is>
          <t>បានប្រកាសពន្ធ</t>
        </is>
      </c>
    </row>
    <row r="2475">
      <c r="A2475" s="461" t="n">
        <v>2467</v>
      </c>
      <c r="B2475" s="462" t="inlineStr">
        <is>
          <t>KHCIC</t>
        </is>
      </c>
      <c r="C2475" s="462" t="inlineStr">
        <is>
          <t>អេសអាយធីស៊ី ខិនថេនើរ ឡាញ (ខេមបូឌា)</t>
        </is>
      </c>
      <c r="D2475" s="462" t="inlineStr">
        <is>
          <t>L001-107035863</t>
        </is>
      </c>
      <c r="E2475" s="462" t="inlineStr">
        <is>
          <t>SITC2022-011558</t>
        </is>
      </c>
      <c r="F2475" s="463" t="n">
        <v>44713</v>
      </c>
      <c r="G2475" s="464" t="n">
        <v>225441</v>
      </c>
      <c r="H2475" s="462" t="n"/>
      <c r="I2475" s="464">
        <f>G2475</f>
        <v/>
      </c>
      <c r="J2475" s="462">
        <f>IF(AND(Q2475=TRUE, R2475=TRUE, S2475=TRUE), IF(W2475&lt;-0.05, "អនុញ្ញាត (អ្នកផ្គត់ផ្គង់ប្រកាសខ្វះ)", "បានប្រកាស (អនុញ្ញាត)"), IF(AND(Q2475=FALSE, R2475=FALSE, S2475=FALSE), "ព្យួរទុក (មិនមានទិន្នន័យ)", "ប្រកាសខុស (ព្យួរទុក)"))</f>
        <v/>
      </c>
      <c r="K2475" s="462" t="inlineStr"/>
      <c r="L2475" s="462" t="inlineStr"/>
      <c r="M2475" s="464">
        <f>AH2475</f>
        <v/>
      </c>
      <c r="N2475" s="464">
        <f>IF(W2475&lt;0,AH2475,I2475)</f>
        <v/>
      </c>
      <c r="O2475" s="464">
        <f>I2475-M2475</f>
        <v/>
      </c>
      <c r="P2475" s="462" t="n"/>
      <c r="Q2475" s="462">
        <f>V2475=W2475</f>
        <v/>
      </c>
      <c r="R2475" s="462">
        <f>AND(MONTH(F2475)=MONTH(X2475), YEAR(F2475)=YEAR(X2475))</f>
        <v/>
      </c>
      <c r="S2475" s="462">
        <f>AC2475="L001-901905215"</f>
        <v/>
      </c>
      <c r="T2475" s="464">
        <f>G2475-AH2475</f>
        <v/>
      </c>
      <c r="U2475" s="462" t="n"/>
      <c r="V2475" s="462" t="inlineStr">
        <is>
          <t>SITC2022011558</t>
        </is>
      </c>
      <c r="W2475" s="462" t="inlineStr">
        <is>
          <t>SITC2022011558</t>
        </is>
      </c>
      <c r="X2475" s="463" t="n">
        <v>44704</v>
      </c>
      <c r="Y2475" s="462" t="inlineStr">
        <is>
          <t>SITC2022-011558</t>
        </is>
      </c>
      <c r="Z2475" s="462" t="inlineStr"/>
      <c r="AA2475" s="462" t="inlineStr">
        <is>
          <t>បុគ្គលជាប់អាករ</t>
        </is>
      </c>
      <c r="AB2475" s="462" t="inlineStr">
        <is>
          <t>L001-901905215</t>
        </is>
      </c>
      <c r="AC2475" s="462" t="inlineStr">
        <is>
          <t>វីអ៊ីស៊ិន (ខេមបូឌា) អ៊ិនដាសស្ទ្រី ឯ.ក</t>
        </is>
      </c>
      <c r="AD2475" s="464" t="n">
        <v>2479851</v>
      </c>
      <c r="AE2475" s="464" t="n">
        <v>2254410</v>
      </c>
      <c r="AF2475" s="464" t="n">
        <v>0</v>
      </c>
      <c r="AG2475" s="464" t="n">
        <v>0</v>
      </c>
      <c r="AH2475" s="464" t="n">
        <v>225441</v>
      </c>
      <c r="AI2475" s="464" t="n">
        <v>0</v>
      </c>
      <c r="AJ2475" s="464" t="n">
        <v>0</v>
      </c>
      <c r="AK2475" s="464" t="n">
        <v>0</v>
      </c>
      <c r="AL2475" s="464" t="n">
        <v>0</v>
      </c>
      <c r="AM2475" s="464" t="n">
        <v>0</v>
      </c>
      <c r="AN2475" s="464" t="n">
        <v>0</v>
      </c>
      <c r="AO2475" s="464" t="n">
        <v>0</v>
      </c>
      <c r="AP2475" s="464" t="n">
        <v>0</v>
      </c>
      <c r="AQ2475" s="462" t="inlineStr"/>
      <c r="AR2475" s="462" t="inlineStr">
        <is>
          <t>KHTHC,EIB,KHDOC,KHCIC,EMF</t>
        </is>
      </c>
      <c r="AS2475" s="462" t="inlineStr">
        <is>
          <t>បានប្រកាសពន្ធ</t>
        </is>
      </c>
    </row>
    <row r="2476">
      <c r="A2476" s="461" t="n">
        <v>2468</v>
      </c>
      <c r="B2476" s="462" t="inlineStr">
        <is>
          <t>Lift-On &amp; Lift-Off</t>
        </is>
      </c>
      <c r="C2476" s="462" t="inlineStr">
        <is>
          <t>កំពង់ផែស្វយ័តក្រុងព្រះសីហនុ</t>
        </is>
      </c>
      <c r="D2476" s="462" t="inlineStr">
        <is>
          <t>L001-100044638</t>
        </is>
      </c>
      <c r="E2476" s="462" t="inlineStr">
        <is>
          <t>095790</t>
        </is>
      </c>
      <c r="F2476" s="463" t="n">
        <v>44713</v>
      </c>
      <c r="G2476" s="464" t="n">
        <v>35348</v>
      </c>
      <c r="H2476" s="462" t="n"/>
      <c r="I2476" s="464">
        <f>G2476</f>
        <v/>
      </c>
      <c r="J2476" s="462">
        <f>IF(AND(Q2476=TRUE, R2476=TRUE, S2476=TRUE), IF(W2476&lt;-0.05, "អនុញ្ញាត (អ្នកផ្គត់ផ្គង់ប្រកាសខ្វះ)", "បានប្រកាស (អនុញ្ញាត)"), IF(AND(Q2476=FALSE, R2476=FALSE, S2476=FALSE), "ព្យួរទុក (មិនមានទិន្នន័យ)", "ប្រកាសខុស (ព្យួរទុក)"))</f>
        <v/>
      </c>
      <c r="K2476" s="462" t="inlineStr"/>
      <c r="L2476" s="462" t="inlineStr"/>
      <c r="M2476" s="464">
        <f>AH2476</f>
        <v/>
      </c>
      <c r="N2476" s="464">
        <f>IF(W2476&lt;0,AH2476,I2476)</f>
        <v/>
      </c>
      <c r="O2476" s="464">
        <f>I2476-M2476</f>
        <v/>
      </c>
      <c r="P2476" s="462" t="n"/>
      <c r="Q2476" s="462">
        <f>V2476=W2476</f>
        <v/>
      </c>
      <c r="R2476" s="462">
        <f>AND(MONTH(F2476)=MONTH(X2476), YEAR(F2476)=YEAR(X2476))</f>
        <v/>
      </c>
      <c r="S2476" s="462">
        <f>AC2476="L001-901905215"</f>
        <v/>
      </c>
      <c r="T2476" s="464">
        <f>G2476-AH2476</f>
        <v/>
      </c>
      <c r="U2476" s="462" t="n"/>
      <c r="V2476" s="462" t="inlineStr">
        <is>
          <t>095790</t>
        </is>
      </c>
      <c r="W2476" s="462" t="inlineStr"/>
      <c r="X2476" s="499" t="n"/>
      <c r="Y2476" s="462" t="n"/>
      <c r="Z2476" s="462" t="n"/>
      <c r="AA2476" s="462" t="n"/>
      <c r="AB2476" s="462" t="n"/>
      <c r="AC2476" s="462" t="n"/>
      <c r="AD2476" s="462" t="n"/>
      <c r="AE2476" s="462" t="n"/>
      <c r="AF2476" s="462" t="n"/>
      <c r="AG2476" s="462" t="n"/>
      <c r="AH2476" s="462" t="n"/>
      <c r="AI2476" s="462" t="n"/>
      <c r="AJ2476" s="462" t="n"/>
      <c r="AK2476" s="462" t="n"/>
      <c r="AL2476" s="462" t="n"/>
      <c r="AM2476" s="462" t="n"/>
      <c r="AN2476" s="462" t="n"/>
      <c r="AO2476" s="462" t="n"/>
      <c r="AP2476" s="462" t="n"/>
      <c r="AQ2476" s="462" t="n"/>
      <c r="AR2476" s="462" t="n"/>
      <c r="AS2476" s="462" t="n"/>
    </row>
    <row r="2477">
      <c r="A2477" s="461" t="n">
        <v>2469</v>
      </c>
      <c r="B2477" s="462" t="inlineStr">
        <is>
          <t>CLEARNCE &amp; TRUCKING FEE</t>
        </is>
      </c>
      <c r="C2477" s="462" t="inlineStr">
        <is>
          <t>ហុង តុង អ៊ិនធើណេសិនណល ឡូជីស្ទីក ឯ.ក</t>
        </is>
      </c>
      <c r="D2477" s="462" t="inlineStr">
        <is>
          <t>K003-902006166</t>
        </is>
      </c>
      <c r="E2477" s="462" t="inlineStr">
        <is>
          <t>HT220085</t>
        </is>
      </c>
      <c r="F2477" s="463" t="n">
        <v>44742</v>
      </c>
      <c r="G2477" s="464" t="n">
        <v>260979</v>
      </c>
      <c r="H2477" s="462" t="n"/>
      <c r="I2477" s="464">
        <f>G2477</f>
        <v/>
      </c>
      <c r="J2477" s="462">
        <f>IF(AND(Q2477=TRUE, R2477=TRUE, S2477=TRUE), IF(W2477&lt;-0.05, "អនុញ្ញាត (អ្នកផ្គត់ផ្គង់ប្រកាសខ្វះ)", "បានប្រកាស (អនុញ្ញាត)"), IF(AND(Q2477=FALSE, R2477=FALSE, S2477=FALSE), "ព្យួរទុក (មិនមានទិន្នន័យ)", "ប្រកាសខុស (ព្យួរទុក)"))</f>
        <v/>
      </c>
      <c r="K2477" s="462" t="inlineStr"/>
      <c r="L2477" s="462" t="inlineStr"/>
      <c r="M2477" s="464">
        <f>AH2477</f>
        <v/>
      </c>
      <c r="N2477" s="464">
        <f>IF(W2477&lt;0,AH2477,I2477)</f>
        <v/>
      </c>
      <c r="O2477" s="464">
        <f>I2477-M2477</f>
        <v/>
      </c>
      <c r="P2477" s="462" t="n"/>
      <c r="Q2477" s="462">
        <f>V2477=W2477</f>
        <v/>
      </c>
      <c r="R2477" s="462">
        <f>AND(MONTH(F2477)=MONTH(X2477), YEAR(F2477)=YEAR(X2477))</f>
        <v/>
      </c>
      <c r="S2477" s="462">
        <f>AC2477="L001-901905215"</f>
        <v/>
      </c>
      <c r="T2477" s="464">
        <f>G2477-AH2477</f>
        <v/>
      </c>
      <c r="U2477" s="462" t="n"/>
      <c r="V2477" s="462" t="inlineStr">
        <is>
          <t>HT220085</t>
        </is>
      </c>
      <c r="W2477" s="462" t="inlineStr">
        <is>
          <t>HT220085</t>
        </is>
      </c>
      <c r="X2477" s="463" t="n">
        <v>44922</v>
      </c>
      <c r="Y2477" s="462" t="inlineStr">
        <is>
          <t>HT220085</t>
        </is>
      </c>
      <c r="Z2477" s="462" t="inlineStr"/>
      <c r="AA2477" s="462" t="inlineStr">
        <is>
          <t>បុគ្គលជាប់អាករ</t>
        </is>
      </c>
      <c r="AB2477" s="462" t="inlineStr">
        <is>
          <t>L001-901905215</t>
        </is>
      </c>
      <c r="AC2477" s="462" t="inlineStr">
        <is>
          <t>វីអ៊ីស៊ិន (ខេមបូឌា) អ៊ិនដាសស្ទ្រី ឯ.ក</t>
        </is>
      </c>
      <c r="AD2477" s="464" t="n">
        <v>2760494</v>
      </c>
      <c r="AE2477" s="464" t="n">
        <v>2509540</v>
      </c>
      <c r="AF2477" s="464" t="n">
        <v>0</v>
      </c>
      <c r="AG2477" s="464" t="n">
        <v>0</v>
      </c>
      <c r="AH2477" s="464" t="n">
        <v>250954</v>
      </c>
      <c r="AI2477" s="464" t="n">
        <v>0</v>
      </c>
      <c r="AJ2477" s="464" t="n">
        <v>0</v>
      </c>
      <c r="AK2477" s="464" t="n">
        <v>0</v>
      </c>
      <c r="AL2477" s="464" t="n">
        <v>0</v>
      </c>
      <c r="AM2477" s="464" t="n">
        <v>0</v>
      </c>
      <c r="AN2477" s="464" t="n">
        <v>0</v>
      </c>
      <c r="AO2477" s="464" t="n">
        <v>0</v>
      </c>
      <c r="AP2477" s="464" t="n">
        <v>0</v>
      </c>
      <c r="AQ2477" s="462" t="inlineStr"/>
      <c r="AR2477" s="462" t="inlineStr">
        <is>
          <t>Trucking service</t>
        </is>
      </c>
      <c r="AS2477" s="462" t="inlineStr">
        <is>
          <t>បានប្រកាសពន្ធ</t>
        </is>
      </c>
    </row>
    <row r="2478">
      <c r="A2478" s="461" t="n">
        <v>2470</v>
      </c>
      <c r="B2478" s="462" t="inlineStr">
        <is>
          <t>Foreign Sale</t>
        </is>
      </c>
      <c r="C2478" s="462" t="inlineStr">
        <is>
          <t>មើស្គ (ខេមបូឌា)</t>
        </is>
      </c>
      <c r="D2478" s="462" t="inlineStr">
        <is>
          <t>L001-100045200</t>
        </is>
      </c>
      <c r="E2478" s="462" t="inlineStr">
        <is>
          <t>5995893251</t>
        </is>
      </c>
      <c r="F2478" s="463" t="n">
        <v>44713</v>
      </c>
      <c r="G2478" s="464" t="n">
        <v>89954</v>
      </c>
      <c r="H2478" s="462" t="n"/>
      <c r="I2478" s="464">
        <f>G2478</f>
        <v/>
      </c>
      <c r="J2478" s="462">
        <f>IF(AND(Q2478=TRUE, R2478=TRUE, S2478=TRUE), IF(W2478&lt;-0.05, "អនុញ្ញាត (អ្នកផ្គត់ផ្គង់ប្រកាសខ្វះ)", "បានប្រកាស (អនុញ្ញាត)"), IF(AND(Q2478=FALSE, R2478=FALSE, S2478=FALSE), "ព្យួរទុក (មិនមានទិន្នន័យ)", "ប្រកាសខុស (ព្យួរទុក)"))</f>
        <v/>
      </c>
      <c r="K2478" s="462" t="inlineStr"/>
      <c r="L2478" s="462" t="inlineStr"/>
      <c r="M2478" s="464">
        <f>AH2478</f>
        <v/>
      </c>
      <c r="N2478" s="464">
        <f>IF(W2478&lt;0,AH2478,I2478)</f>
        <v/>
      </c>
      <c r="O2478" s="464">
        <f>I2478-M2478</f>
        <v/>
      </c>
      <c r="P2478" s="462" t="n"/>
      <c r="Q2478" s="462">
        <f>V2478=W2478</f>
        <v/>
      </c>
      <c r="R2478" s="462">
        <f>AND(MONTH(F2478)=MONTH(X2478), YEAR(F2478)=YEAR(X2478))</f>
        <v/>
      </c>
      <c r="S2478" s="462">
        <f>AC2478="L001-901905215"</f>
        <v/>
      </c>
      <c r="T2478" s="464">
        <f>G2478-AH2478</f>
        <v/>
      </c>
      <c r="U2478" s="462" t="n"/>
      <c r="V2478" s="462" t="inlineStr">
        <is>
          <t>5995893251</t>
        </is>
      </c>
      <c r="W2478" s="462" t="inlineStr">
        <is>
          <t>5995893251</t>
        </is>
      </c>
      <c r="X2478" s="463" t="n">
        <v>44686</v>
      </c>
      <c r="Y2478" s="462" t="inlineStr">
        <is>
          <t>5995893251</t>
        </is>
      </c>
      <c r="Z2478" s="462" t="inlineStr"/>
      <c r="AA2478" s="462" t="inlineStr">
        <is>
          <t>បុគ្គលជាប់អាករ</t>
        </is>
      </c>
      <c r="AB2478" s="462" t="inlineStr">
        <is>
          <t>L001-901905215</t>
        </is>
      </c>
      <c r="AC2478" s="462" t="inlineStr">
        <is>
          <t>វីអ៊ីស៊ិន (ខេមបូឌា) អ៊ិនដាសស្ទ្រី ឯ.ក</t>
        </is>
      </c>
      <c r="AD2478" s="464" t="n">
        <v>989498</v>
      </c>
      <c r="AE2478" s="464" t="n">
        <v>899544</v>
      </c>
      <c r="AF2478" s="464" t="n">
        <v>0</v>
      </c>
      <c r="AG2478" s="464" t="n">
        <v>0</v>
      </c>
      <c r="AH2478" s="464" t="n">
        <v>89954</v>
      </c>
      <c r="AI2478" s="464" t="n">
        <v>0</v>
      </c>
      <c r="AJ2478" s="464" t="n">
        <v>0</v>
      </c>
      <c r="AK2478" s="464" t="n">
        <v>0</v>
      </c>
      <c r="AL2478" s="464" t="n">
        <v>0</v>
      </c>
      <c r="AM2478" s="464" t="n">
        <v>0</v>
      </c>
      <c r="AN2478" s="464" t="n">
        <v>0</v>
      </c>
      <c r="AO2478" s="464" t="n">
        <v>0</v>
      </c>
      <c r="AP2478" s="464" t="n">
        <v>0</v>
      </c>
      <c r="AQ2478" s="462" t="inlineStr"/>
      <c r="AR2478" s="462" t="inlineStr">
        <is>
          <t>Import Service</t>
        </is>
      </c>
      <c r="AS2478" s="462" t="inlineStr">
        <is>
          <t>បានប្រកាសពន្ធ</t>
        </is>
      </c>
    </row>
    <row r="2479">
      <c r="A2479" s="461" t="n">
        <v>2471</v>
      </c>
      <c r="B2479" s="462" t="inlineStr">
        <is>
          <t>Lift-On &amp; Lift-Off</t>
        </is>
      </c>
      <c r="C2479" s="462" t="inlineStr">
        <is>
          <t>កំពង់ផែស្វយ័តក្រុងព្រះសីហនុ</t>
        </is>
      </c>
      <c r="D2479" s="462" t="inlineStr">
        <is>
          <t>L001-100044638</t>
        </is>
      </c>
      <c r="E2479" s="462" t="inlineStr">
        <is>
          <t>086092</t>
        </is>
      </c>
      <c r="F2479" s="463" t="n">
        <v>44713</v>
      </c>
      <c r="G2479" s="464" t="n">
        <v>23142</v>
      </c>
      <c r="H2479" s="462" t="n"/>
      <c r="I2479" s="464">
        <f>G2479</f>
        <v/>
      </c>
      <c r="J2479" s="462">
        <f>IF(AND(Q2479=TRUE, R2479=TRUE, S2479=TRUE), IF(W2479&lt;-0.05, "អនុញ្ញាត (អ្នកផ្គត់ផ្គង់ប្រកាសខ្វះ)", "បានប្រកាស (អនុញ្ញាត)"), IF(AND(Q2479=FALSE, R2479=FALSE, S2479=FALSE), "ព្យួរទុក (មិនមានទិន្នន័យ)", "ប្រកាសខុស (ព្យួរទុក)"))</f>
        <v/>
      </c>
      <c r="K2479" s="462" t="inlineStr"/>
      <c r="L2479" s="462" t="inlineStr"/>
      <c r="M2479" s="464">
        <f>AH2479</f>
        <v/>
      </c>
      <c r="N2479" s="464">
        <f>IF(W2479&lt;0,AH2479,I2479)</f>
        <v/>
      </c>
      <c r="O2479" s="464">
        <f>I2479-M2479</f>
        <v/>
      </c>
      <c r="P2479" s="462" t="n"/>
      <c r="Q2479" s="462">
        <f>V2479=W2479</f>
        <v/>
      </c>
      <c r="R2479" s="462">
        <f>AND(MONTH(F2479)=MONTH(X2479), YEAR(F2479)=YEAR(X2479))</f>
        <v/>
      </c>
      <c r="S2479" s="462">
        <f>AC2479="L001-901905215"</f>
        <v/>
      </c>
      <c r="T2479" s="464">
        <f>G2479-AH2479</f>
        <v/>
      </c>
      <c r="U2479" s="462" t="n"/>
      <c r="V2479" s="462" t="inlineStr">
        <is>
          <t>086092</t>
        </is>
      </c>
      <c r="W2479" s="462" t="inlineStr"/>
      <c r="X2479" s="499" t="n"/>
      <c r="Y2479" s="462" t="n"/>
      <c r="Z2479" s="462" t="n"/>
      <c r="AA2479" s="462" t="n"/>
      <c r="AB2479" s="462" t="n"/>
      <c r="AC2479" s="462" t="n"/>
      <c r="AD2479" s="462" t="n"/>
      <c r="AE2479" s="462" t="n"/>
      <c r="AF2479" s="462" t="n"/>
      <c r="AG2479" s="462" t="n"/>
      <c r="AH2479" s="462" t="n"/>
      <c r="AI2479" s="462" t="n"/>
      <c r="AJ2479" s="462" t="n"/>
      <c r="AK2479" s="462" t="n"/>
      <c r="AL2479" s="462" t="n"/>
      <c r="AM2479" s="462" t="n"/>
      <c r="AN2479" s="462" t="n"/>
      <c r="AO2479" s="462" t="n"/>
      <c r="AP2479" s="462" t="n"/>
      <c r="AQ2479" s="462" t="n"/>
      <c r="AR2479" s="462" t="n"/>
      <c r="AS2479" s="462" t="n"/>
    </row>
    <row r="2480">
      <c r="A2480" s="461" t="n">
        <v>2472</v>
      </c>
      <c r="B2480" s="462" t="inlineStr">
        <is>
          <t>CLEARNCE &amp; TRUCKING FEE</t>
        </is>
      </c>
      <c r="C2480" s="462" t="inlineStr">
        <is>
          <t>ហុង តុង អ៊ិនធើណេសិនណល ឡូជីស្ទីក ឯ.ក</t>
        </is>
      </c>
      <c r="D2480" s="462" t="inlineStr">
        <is>
          <t>K003-902006166</t>
        </is>
      </c>
      <c r="E2480" s="462" t="inlineStr">
        <is>
          <t>HT220080v</t>
        </is>
      </c>
      <c r="F2480" s="463" t="n">
        <v>44728</v>
      </c>
      <c r="G2480" s="464" t="n">
        <v>252314</v>
      </c>
      <c r="H2480" s="462" t="n"/>
      <c r="I2480" s="464">
        <f>G2480</f>
        <v/>
      </c>
      <c r="J2480" s="462">
        <f>IF(AND(Q2480=TRUE, R2480=TRUE, S2480=TRUE), IF(W2480&lt;-0.05, "អនុញ្ញាត (អ្នកផ្គត់ផ្គង់ប្រកាសខ្វះ)", "បានប្រកាស (អនុញ្ញាត)"), IF(AND(Q2480=FALSE, R2480=FALSE, S2480=FALSE), "ព្យួរទុក (មិនមានទិន្នន័យ)", "ប្រកាសខុស (ព្យួរទុក)"))</f>
        <v/>
      </c>
      <c r="K2480" s="462" t="inlineStr"/>
      <c r="L2480" s="462" t="inlineStr"/>
      <c r="M2480" s="464">
        <f>AH2480</f>
        <v/>
      </c>
      <c r="N2480" s="464">
        <f>IF(W2480&lt;0,AH2480,I2480)</f>
        <v/>
      </c>
      <c r="O2480" s="464">
        <f>I2480-M2480</f>
        <v/>
      </c>
      <c r="P2480" s="462" t="n"/>
      <c r="Q2480" s="462">
        <f>V2480=W2480</f>
        <v/>
      </c>
      <c r="R2480" s="462">
        <f>AND(MONTH(F2480)=MONTH(X2480), YEAR(F2480)=YEAR(X2480))</f>
        <v/>
      </c>
      <c r="S2480" s="462">
        <f>AC2480="L001-901905215"</f>
        <v/>
      </c>
      <c r="T2480" s="464">
        <f>G2480-AH2480</f>
        <v/>
      </c>
      <c r="U2480" s="462" t="n"/>
      <c r="V2480" s="462" t="inlineStr">
        <is>
          <t>HT220080v</t>
        </is>
      </c>
      <c r="W2480" s="462" t="inlineStr"/>
      <c r="X2480" s="499" t="n"/>
      <c r="Y2480" s="462" t="n"/>
      <c r="Z2480" s="462" t="n"/>
      <c r="AA2480" s="462" t="n"/>
      <c r="AB2480" s="462" t="n"/>
      <c r="AC2480" s="462" t="n"/>
      <c r="AD2480" s="462" t="n"/>
      <c r="AE2480" s="462" t="n"/>
      <c r="AF2480" s="462" t="n"/>
      <c r="AG2480" s="462" t="n"/>
      <c r="AH2480" s="462" t="n"/>
      <c r="AI2480" s="462" t="n"/>
      <c r="AJ2480" s="462" t="n"/>
      <c r="AK2480" s="462" t="n"/>
      <c r="AL2480" s="462" t="n"/>
      <c r="AM2480" s="462" t="n"/>
      <c r="AN2480" s="462" t="n"/>
      <c r="AO2480" s="462" t="n"/>
      <c r="AP2480" s="462" t="n"/>
      <c r="AQ2480" s="462" t="n"/>
      <c r="AR2480" s="462" t="n"/>
      <c r="AS2480" s="462" t="n"/>
    </row>
    <row r="2481">
      <c r="A2481" s="461" t="n">
        <v>2473</v>
      </c>
      <c r="B2481" s="462" t="inlineStr">
        <is>
          <t>Trucking</t>
        </is>
      </c>
      <c r="C2481" s="462" t="inlineStr">
        <is>
          <t>អ៊ែរ៉ូ ស៊ីបភីង អេជេនស៊ី</t>
        </is>
      </c>
      <c r="D2481" s="462" t="inlineStr">
        <is>
          <t>K004-901635903</t>
        </is>
      </c>
      <c r="E2481" s="462" t="inlineStr">
        <is>
          <t>IKPSA2022518164</t>
        </is>
      </c>
      <c r="F2481" s="463" t="n">
        <v>44713</v>
      </c>
      <c r="G2481" s="464" t="n">
        <v>97200</v>
      </c>
      <c r="H2481" s="462" t="n"/>
      <c r="I2481" s="464">
        <f>G2481</f>
        <v/>
      </c>
      <c r="J2481" s="462">
        <f>IF(AND(Q2481=TRUE, R2481=TRUE, S2481=TRUE), IF(W2481&lt;-0.05, "អនុញ្ញាត (អ្នកផ្គត់ផ្គង់ប្រកាសខ្វះ)", "បានប្រកាស (អនុញ្ញាត)"), IF(AND(Q2481=FALSE, R2481=FALSE, S2481=FALSE), "ព្យួរទុក (មិនមានទិន្នន័យ)", "ប្រកាសខុស (ព្យួរទុក)"))</f>
        <v/>
      </c>
      <c r="K2481" s="462" t="inlineStr"/>
      <c r="L2481" s="462" t="inlineStr"/>
      <c r="M2481" s="464">
        <f>AH2481</f>
        <v/>
      </c>
      <c r="N2481" s="464">
        <f>IF(W2481&lt;0,AH2481,I2481)</f>
        <v/>
      </c>
      <c r="O2481" s="464">
        <f>I2481-M2481</f>
        <v/>
      </c>
      <c r="P2481" s="462" t="n"/>
      <c r="Q2481" s="462">
        <f>V2481=W2481</f>
        <v/>
      </c>
      <c r="R2481" s="462">
        <f>AND(MONTH(F2481)=MONTH(X2481), YEAR(F2481)=YEAR(X2481))</f>
        <v/>
      </c>
      <c r="S2481" s="462">
        <f>AC2481="L001-901905215"</f>
        <v/>
      </c>
      <c r="T2481" s="464">
        <f>G2481-AH2481</f>
        <v/>
      </c>
      <c r="U2481" s="462" t="n"/>
      <c r="V2481" s="462" t="inlineStr">
        <is>
          <t>IKPSA2022518164</t>
        </is>
      </c>
      <c r="W2481" s="462" t="inlineStr">
        <is>
          <t>IKPSA2022518164</t>
        </is>
      </c>
      <c r="X2481" s="463" t="n">
        <v>44684</v>
      </c>
      <c r="Y2481" s="462" t="inlineStr">
        <is>
          <t>IKPSA2022518164</t>
        </is>
      </c>
      <c r="Z2481" s="462" t="inlineStr"/>
      <c r="AA2481" s="462" t="inlineStr">
        <is>
          <t>បុគ្គលជាប់អាករ</t>
        </is>
      </c>
      <c r="AB2481" s="462" t="inlineStr">
        <is>
          <t>L001-901905215</t>
        </is>
      </c>
      <c r="AC2481" s="462" t="inlineStr">
        <is>
          <t>វីអ៊ីស៊ិន (ខេមបូឌា) អ៊ិនដាសស្ទ្រី ឯ.ក</t>
        </is>
      </c>
      <c r="AD2481" s="464" t="n">
        <v>1072368</v>
      </c>
      <c r="AE2481" s="464" t="n">
        <v>974880</v>
      </c>
      <c r="AF2481" s="464" t="n">
        <v>0</v>
      </c>
      <c r="AG2481" s="464" t="n">
        <v>0</v>
      </c>
      <c r="AH2481" s="464" t="n">
        <v>97488</v>
      </c>
      <c r="AI2481" s="464" t="n">
        <v>0</v>
      </c>
      <c r="AJ2481" s="464" t="n">
        <v>0</v>
      </c>
      <c r="AK2481" s="464" t="n">
        <v>0</v>
      </c>
      <c r="AL2481" s="464" t="n">
        <v>0</v>
      </c>
      <c r="AM2481" s="464" t="n">
        <v>0</v>
      </c>
      <c r="AN2481" s="464" t="n">
        <v>0</v>
      </c>
      <c r="AO2481" s="464" t="n">
        <v>0</v>
      </c>
      <c r="AP2481" s="464" t="n">
        <v>0</v>
      </c>
      <c r="AQ2481" s="462" t="inlineStr"/>
      <c r="AR2481" s="462" t="inlineStr">
        <is>
          <t>CIC​ CHARGE</t>
        </is>
      </c>
      <c r="AS2481" s="462" t="inlineStr">
        <is>
          <t>បានប្រកាសពន្ធ</t>
        </is>
      </c>
    </row>
    <row r="2482">
      <c r="A2482" s="461" t="n">
        <v>2474</v>
      </c>
      <c r="B2482" s="462" t="inlineStr">
        <is>
          <t>Trucking</t>
        </is>
      </c>
      <c r="C2482" s="462" t="inlineStr">
        <is>
          <t>អ៊ែរ៉ូ ស៊ីបភីង អេជេនស៊ី</t>
        </is>
      </c>
      <c r="D2482" s="462" t="inlineStr">
        <is>
          <t>K004-901635903</t>
        </is>
      </c>
      <c r="E2482" s="462" t="inlineStr">
        <is>
          <t>IKPSA2022518167</t>
        </is>
      </c>
      <c r="F2482" s="463" t="n">
        <v>44713</v>
      </c>
      <c r="G2482" s="464" t="n">
        <v>113400</v>
      </c>
      <c r="H2482" s="462" t="n"/>
      <c r="I2482" s="464">
        <f>G2482</f>
        <v/>
      </c>
      <c r="J2482" s="462">
        <f>IF(AND(Q2482=TRUE, R2482=TRUE, S2482=TRUE), IF(W2482&lt;-0.05, "អនុញ្ញាត (អ្នកផ្គត់ផ្គង់ប្រកាសខ្វះ)", "បានប្រកាស (អនុញ្ញាត)"), IF(AND(Q2482=FALSE, R2482=FALSE, S2482=FALSE), "ព្យួរទុក (មិនមានទិន្នន័យ)", "ប្រកាសខុស (ព្យួរទុក)"))</f>
        <v/>
      </c>
      <c r="K2482" s="462" t="inlineStr"/>
      <c r="L2482" s="462" t="inlineStr"/>
      <c r="M2482" s="464">
        <f>AH2482</f>
        <v/>
      </c>
      <c r="N2482" s="464">
        <f>IF(W2482&lt;0,AH2482,I2482)</f>
        <v/>
      </c>
      <c r="O2482" s="464">
        <f>I2482-M2482</f>
        <v/>
      </c>
      <c r="P2482" s="462" t="n"/>
      <c r="Q2482" s="462">
        <f>V2482=W2482</f>
        <v/>
      </c>
      <c r="R2482" s="462">
        <f>AND(MONTH(F2482)=MONTH(X2482), YEAR(F2482)=YEAR(X2482))</f>
        <v/>
      </c>
      <c r="S2482" s="462">
        <f>AC2482="L001-901905215"</f>
        <v/>
      </c>
      <c r="T2482" s="464">
        <f>G2482-AH2482</f>
        <v/>
      </c>
      <c r="U2482" s="462" t="n"/>
      <c r="V2482" s="462" t="inlineStr">
        <is>
          <t>IKPSA2022518167</t>
        </is>
      </c>
      <c r="W2482" s="462" t="inlineStr">
        <is>
          <t>IKPSA2022518167</t>
        </is>
      </c>
      <c r="X2482" s="463" t="n">
        <v>44684</v>
      </c>
      <c r="Y2482" s="462" t="inlineStr">
        <is>
          <t>IKPSA2022518167</t>
        </is>
      </c>
      <c r="Z2482" s="462" t="inlineStr"/>
      <c r="AA2482" s="462" t="inlineStr">
        <is>
          <t>បុគ្គលជាប់អាករ</t>
        </is>
      </c>
      <c r="AB2482" s="462" t="inlineStr">
        <is>
          <t>L001-901905215</t>
        </is>
      </c>
      <c r="AC2482" s="462" t="inlineStr">
        <is>
          <t>វីអ៊ីស៊ិន (ខេមបូឌា) អ៊ិនដាសស្ទ្រី ឯ.ក</t>
        </is>
      </c>
      <c r="AD2482" s="464" t="n">
        <v>1251096</v>
      </c>
      <c r="AE2482" s="464" t="n">
        <v>1137360</v>
      </c>
      <c r="AF2482" s="464" t="n">
        <v>0</v>
      </c>
      <c r="AG2482" s="464" t="n">
        <v>0</v>
      </c>
      <c r="AH2482" s="464" t="n">
        <v>113736</v>
      </c>
      <c r="AI2482" s="464" t="n">
        <v>0</v>
      </c>
      <c r="AJ2482" s="464" t="n">
        <v>0</v>
      </c>
      <c r="AK2482" s="464" t="n">
        <v>0</v>
      </c>
      <c r="AL2482" s="464" t="n">
        <v>0</v>
      </c>
      <c r="AM2482" s="464" t="n">
        <v>0</v>
      </c>
      <c r="AN2482" s="464" t="n">
        <v>0</v>
      </c>
      <c r="AO2482" s="464" t="n">
        <v>0</v>
      </c>
      <c r="AP2482" s="464" t="n">
        <v>0</v>
      </c>
      <c r="AQ2482" s="462" t="inlineStr"/>
      <c r="AR2482" s="462" t="inlineStr">
        <is>
          <t>THC &amp; DOC FEE</t>
        </is>
      </c>
      <c r="AS2482" s="462" t="inlineStr">
        <is>
          <t>បានប្រកាសពន្ធ</t>
        </is>
      </c>
    </row>
    <row r="2483">
      <c r="A2483" s="461" t="n">
        <v>2475</v>
      </c>
      <c r="B2483" s="462" t="inlineStr">
        <is>
          <t>Trucking</t>
        </is>
      </c>
      <c r="C2483" s="462" t="inlineStr">
        <is>
          <t>អ៊ែរ៉ូ ស៊ីបភីង អេជេនស៊ី</t>
        </is>
      </c>
      <c r="D2483" s="462" t="inlineStr">
        <is>
          <t>K004-901635903</t>
        </is>
      </c>
      <c r="E2483" s="462" t="inlineStr">
        <is>
          <t>IKPSA2022518162</t>
        </is>
      </c>
      <c r="F2483" s="463" t="n">
        <v>44713</v>
      </c>
      <c r="G2483" s="464" t="n">
        <v>1841</v>
      </c>
      <c r="H2483" s="462" t="n"/>
      <c r="I2483" s="464">
        <f>G2483</f>
        <v/>
      </c>
      <c r="J2483" s="462">
        <f>IF(AND(Q2483=TRUE, R2483=TRUE, S2483=TRUE), IF(W2483&lt;-0.05, "អនុញ្ញាត (អ្នកផ្គត់ផ្គង់ប្រកាសខ្វះ)", "បានប្រកាស (អនុញ្ញាត)"), IF(AND(Q2483=FALSE, R2483=FALSE, S2483=FALSE), "ព្យួរទុក (មិនមានទិន្នន័យ)", "ប្រកាសខុស (ព្យួរទុក)"))</f>
        <v/>
      </c>
      <c r="K2483" s="462" t="inlineStr"/>
      <c r="L2483" s="462" t="inlineStr"/>
      <c r="M2483" s="464">
        <f>AH2483</f>
        <v/>
      </c>
      <c r="N2483" s="464">
        <f>IF(W2483&lt;0,AH2483,I2483)</f>
        <v/>
      </c>
      <c r="O2483" s="464">
        <f>I2483-M2483</f>
        <v/>
      </c>
      <c r="P2483" s="462" t="n"/>
      <c r="Q2483" s="462">
        <f>V2483=W2483</f>
        <v/>
      </c>
      <c r="R2483" s="462">
        <f>AND(MONTH(F2483)=MONTH(X2483), YEAR(F2483)=YEAR(X2483))</f>
        <v/>
      </c>
      <c r="S2483" s="462">
        <f>AC2483="L001-901905215"</f>
        <v/>
      </c>
      <c r="T2483" s="464">
        <f>G2483-AH2483</f>
        <v/>
      </c>
      <c r="U2483" s="462" t="n"/>
      <c r="V2483" s="462" t="inlineStr">
        <is>
          <t>IKPSA2022518162</t>
        </is>
      </c>
      <c r="W2483" s="462" t="inlineStr">
        <is>
          <t>IKPSA2022518162</t>
        </is>
      </c>
      <c r="X2483" s="463" t="n">
        <v>44684</v>
      </c>
      <c r="Y2483" s="462" t="inlineStr">
        <is>
          <t>IKPSA2022518162</t>
        </is>
      </c>
      <c r="Z2483" s="462" t="inlineStr"/>
      <c r="AA2483" s="462" t="inlineStr">
        <is>
          <t>បុគ្គលជាប់អាករ</t>
        </is>
      </c>
      <c r="AB2483" s="462" t="inlineStr">
        <is>
          <t>L001-901905215</t>
        </is>
      </c>
      <c r="AC2483" s="462" t="inlineStr">
        <is>
          <t>វីអ៊ីស៊ិន (ខេមបូឌា) អ៊ិនដាសស្ទ្រី ឯ.ក</t>
        </is>
      </c>
      <c r="AD2483" s="464" t="n">
        <v>20310</v>
      </c>
      <c r="AE2483" s="464" t="n">
        <v>18464</v>
      </c>
      <c r="AF2483" s="464" t="n">
        <v>0</v>
      </c>
      <c r="AG2483" s="464" t="n">
        <v>0</v>
      </c>
      <c r="AH2483" s="464" t="n">
        <v>1846</v>
      </c>
      <c r="AI2483" s="464" t="n">
        <v>0</v>
      </c>
      <c r="AJ2483" s="464" t="n">
        <v>0</v>
      </c>
      <c r="AK2483" s="464" t="n">
        <v>0</v>
      </c>
      <c r="AL2483" s="464" t="n">
        <v>0</v>
      </c>
      <c r="AM2483" s="464" t="n">
        <v>0</v>
      </c>
      <c r="AN2483" s="464" t="n">
        <v>0</v>
      </c>
      <c r="AO2483" s="464" t="n">
        <v>0</v>
      </c>
      <c r="AP2483" s="464" t="n">
        <v>0</v>
      </c>
      <c r="AQ2483" s="462" t="inlineStr"/>
      <c r="AR2483" s="462" t="inlineStr">
        <is>
          <t>VAS</t>
        </is>
      </c>
      <c r="AS2483" s="462" t="inlineStr">
        <is>
          <t>បានប្រកាសពន្ធ</t>
        </is>
      </c>
    </row>
    <row r="2484">
      <c r="A2484" s="461" t="n">
        <v>2476</v>
      </c>
      <c r="B2484" s="462" t="inlineStr">
        <is>
          <t>Lift-On &amp; Lift-Off</t>
        </is>
      </c>
      <c r="C2484" s="462" t="inlineStr">
        <is>
          <t>កំពង់ផែស្វយ័តក្រុងព្រះសីហនុ</t>
        </is>
      </c>
      <c r="D2484" s="462" t="inlineStr">
        <is>
          <t>L001-100044638</t>
        </is>
      </c>
      <c r="E2484" s="462" t="inlineStr">
        <is>
          <t>083575</t>
        </is>
      </c>
      <c r="F2484" s="463" t="n">
        <v>44713</v>
      </c>
      <c r="G2484" s="464" t="n">
        <v>35279</v>
      </c>
      <c r="H2484" s="462" t="n"/>
      <c r="I2484" s="464">
        <f>G2484</f>
        <v/>
      </c>
      <c r="J2484" s="462">
        <f>IF(AND(Q2484=TRUE, R2484=TRUE, S2484=TRUE), IF(W2484&lt;-0.05, "អនុញ្ញាត (អ្នកផ្គត់ផ្គង់ប្រកាសខ្វះ)", "បានប្រកាស (អនុញ្ញាត)"), IF(AND(Q2484=FALSE, R2484=FALSE, S2484=FALSE), "ព្យួរទុក (មិនមានទិន្នន័យ)", "ប្រកាសខុស (ព្យួរទុក)"))</f>
        <v/>
      </c>
      <c r="K2484" s="462" t="inlineStr"/>
      <c r="L2484" s="462" t="inlineStr"/>
      <c r="M2484" s="464">
        <f>AH2484</f>
        <v/>
      </c>
      <c r="N2484" s="464">
        <f>IF(W2484&lt;0,AH2484,I2484)</f>
        <v/>
      </c>
      <c r="O2484" s="464">
        <f>I2484-M2484</f>
        <v/>
      </c>
      <c r="P2484" s="462" t="n"/>
      <c r="Q2484" s="462">
        <f>V2484=W2484</f>
        <v/>
      </c>
      <c r="R2484" s="462">
        <f>AND(MONTH(F2484)=MONTH(X2484), YEAR(F2484)=YEAR(X2484))</f>
        <v/>
      </c>
      <c r="S2484" s="462">
        <f>AC2484="L001-901905215"</f>
        <v/>
      </c>
      <c r="T2484" s="464">
        <f>G2484-AH2484</f>
        <v/>
      </c>
      <c r="U2484" s="462" t="n"/>
      <c r="V2484" s="462" t="inlineStr">
        <is>
          <t>083575</t>
        </is>
      </c>
      <c r="W2484" s="462" t="inlineStr"/>
      <c r="X2484" s="499" t="n"/>
      <c r="Y2484" s="462" t="n"/>
      <c r="Z2484" s="462" t="n"/>
      <c r="AA2484" s="462" t="n"/>
      <c r="AB2484" s="462" t="n"/>
      <c r="AC2484" s="462" t="n"/>
      <c r="AD2484" s="462" t="n"/>
      <c r="AE2484" s="462" t="n"/>
      <c r="AF2484" s="462" t="n"/>
      <c r="AG2484" s="462" t="n"/>
      <c r="AH2484" s="462" t="n"/>
      <c r="AI2484" s="462" t="n"/>
      <c r="AJ2484" s="462" t="n"/>
      <c r="AK2484" s="462" t="n"/>
      <c r="AL2484" s="462" t="n"/>
      <c r="AM2484" s="462" t="n"/>
      <c r="AN2484" s="462" t="n"/>
      <c r="AO2484" s="462" t="n"/>
      <c r="AP2484" s="462" t="n"/>
      <c r="AQ2484" s="462" t="n"/>
      <c r="AR2484" s="462" t="n"/>
      <c r="AS2484" s="462" t="n"/>
    </row>
    <row r="2485">
      <c r="A2485" s="461" t="n">
        <v>2477</v>
      </c>
      <c r="B2485" s="462" t="inlineStr">
        <is>
          <t>CLEARNCE &amp; TRUCKING FEE</t>
        </is>
      </c>
      <c r="C2485" s="462" t="inlineStr">
        <is>
          <t>ហុង តុង អ៊ិនធើណេសិនណល ឡូជីស្ទីក ឯ.ក</t>
        </is>
      </c>
      <c r="D2485" s="462" t="inlineStr">
        <is>
          <t>K003-902006166</t>
        </is>
      </c>
      <c r="E2485" s="462" t="inlineStr">
        <is>
          <t>HT220079</t>
        </is>
      </c>
      <c r="F2485" s="463" t="n">
        <v>44728</v>
      </c>
      <c r="G2485" s="464" t="n">
        <v>260915</v>
      </c>
      <c r="H2485" s="462" t="n"/>
      <c r="I2485" s="464">
        <f>G2485</f>
        <v/>
      </c>
      <c r="J2485" s="462">
        <f>IF(AND(Q2485=TRUE, R2485=TRUE, S2485=TRUE), IF(W2485&lt;-0.05, "អនុញ្ញាត (អ្នកផ្គត់ផ្គង់ប្រកាសខ្វះ)", "បានប្រកាស (អនុញ្ញាត)"), IF(AND(Q2485=FALSE, R2485=FALSE, S2485=FALSE), "ព្យួរទុក (មិនមានទិន្នន័យ)", "ប្រកាសខុស (ព្យួរទុក)"))</f>
        <v/>
      </c>
      <c r="K2485" s="462" t="inlineStr"/>
      <c r="L2485" s="462" t="inlineStr"/>
      <c r="M2485" s="464">
        <f>AH2485</f>
        <v/>
      </c>
      <c r="N2485" s="464">
        <f>IF(W2485&lt;0,AH2485,I2485)</f>
        <v/>
      </c>
      <c r="O2485" s="464">
        <f>I2485-M2485</f>
        <v/>
      </c>
      <c r="P2485" s="462" t="n"/>
      <c r="Q2485" s="462">
        <f>V2485=W2485</f>
        <v/>
      </c>
      <c r="R2485" s="462">
        <f>AND(MONTH(F2485)=MONTH(X2485), YEAR(F2485)=YEAR(X2485))</f>
        <v/>
      </c>
      <c r="S2485" s="462">
        <f>AC2485="L001-901905215"</f>
        <v/>
      </c>
      <c r="T2485" s="464">
        <f>G2485-AH2485</f>
        <v/>
      </c>
      <c r="U2485" s="462" t="n"/>
      <c r="V2485" s="462" t="inlineStr">
        <is>
          <t>HT220079</t>
        </is>
      </c>
      <c r="W2485" s="462" t="inlineStr">
        <is>
          <t>HT220079</t>
        </is>
      </c>
      <c r="X2485" s="463" t="n">
        <v>44917</v>
      </c>
      <c r="Y2485" s="462" t="inlineStr">
        <is>
          <t>HT220079</t>
        </is>
      </c>
      <c r="Z2485" s="462" t="inlineStr"/>
      <c r="AA2485" s="462" t="inlineStr">
        <is>
          <t>បុគ្គលជាប់អាករ</t>
        </is>
      </c>
      <c r="AB2485" s="462" t="inlineStr">
        <is>
          <t>L001-901705067</t>
        </is>
      </c>
      <c r="AC2485" s="462" t="inlineStr">
        <is>
          <t>ស៊ូវ ហ្គូដ ហ្គាម៉ិន ឯ.ក</t>
        </is>
      </c>
      <c r="AD2485" s="464" t="n">
        <v>2987490</v>
      </c>
      <c r="AE2485" s="464" t="n">
        <v>2715900</v>
      </c>
      <c r="AF2485" s="464" t="n">
        <v>0</v>
      </c>
      <c r="AG2485" s="464" t="n">
        <v>0</v>
      </c>
      <c r="AH2485" s="464" t="n">
        <v>271590</v>
      </c>
      <c r="AI2485" s="464" t="n">
        <v>0</v>
      </c>
      <c r="AJ2485" s="464" t="n">
        <v>0</v>
      </c>
      <c r="AK2485" s="464" t="n">
        <v>0</v>
      </c>
      <c r="AL2485" s="464" t="n">
        <v>0</v>
      </c>
      <c r="AM2485" s="464" t="n">
        <v>0</v>
      </c>
      <c r="AN2485" s="464" t="n">
        <v>0</v>
      </c>
      <c r="AO2485" s="464" t="n">
        <v>0</v>
      </c>
      <c r="AP2485" s="464" t="n">
        <v>0</v>
      </c>
      <c r="AQ2485" s="462" t="inlineStr"/>
      <c r="AR2485" s="462" t="inlineStr">
        <is>
          <t>Trucking service</t>
        </is>
      </c>
      <c r="AS2485" s="462" t="inlineStr">
        <is>
          <t>បានប្រកាសពន្ធ</t>
        </is>
      </c>
    </row>
    <row r="2486">
      <c r="A2486" s="461" t="n">
        <v>2478</v>
      </c>
      <c r="B2486" s="462" t="inlineStr">
        <is>
          <t>KHCIC</t>
        </is>
      </c>
      <c r="C2486" s="462" t="inlineStr">
        <is>
          <t>អេសអាយធីស៊ី ខិនថេនើរ ឡាញ (ខេមបូឌា)</t>
        </is>
      </c>
      <c r="D2486" s="462" t="inlineStr">
        <is>
          <t>L001-107035863</t>
        </is>
      </c>
      <c r="E2486" s="462" t="inlineStr">
        <is>
          <t>SITC2022-009945</t>
        </is>
      </c>
      <c r="F2486" s="463" t="n">
        <v>44713</v>
      </c>
      <c r="G2486" s="464" t="n">
        <v>224553</v>
      </c>
      <c r="H2486" s="462" t="n"/>
      <c r="I2486" s="464">
        <f>G2486</f>
        <v/>
      </c>
      <c r="J2486" s="462">
        <f>IF(AND(Q2486=TRUE, R2486=TRUE, S2486=TRUE), IF(W2486&lt;-0.05, "អនុញ្ញាត (អ្នកផ្គត់ផ្គង់ប្រកាសខ្វះ)", "បានប្រកាស (អនុញ្ញាត)"), IF(AND(Q2486=FALSE, R2486=FALSE, S2486=FALSE), "ព្យួរទុក (មិនមានទិន្នន័យ)", "ប្រកាសខុស (ព្យួរទុក)"))</f>
        <v/>
      </c>
      <c r="K2486" s="462" t="inlineStr"/>
      <c r="L2486" s="462" t="inlineStr"/>
      <c r="M2486" s="464">
        <f>AH2486</f>
        <v/>
      </c>
      <c r="N2486" s="464">
        <f>IF(W2486&lt;0,AH2486,I2486)</f>
        <v/>
      </c>
      <c r="O2486" s="464">
        <f>I2486-M2486</f>
        <v/>
      </c>
      <c r="P2486" s="462" t="n"/>
      <c r="Q2486" s="462">
        <f>V2486=W2486</f>
        <v/>
      </c>
      <c r="R2486" s="462">
        <f>AND(MONTH(F2486)=MONTH(X2486), YEAR(F2486)=YEAR(X2486))</f>
        <v/>
      </c>
      <c r="S2486" s="462">
        <f>AC2486="L001-901905215"</f>
        <v/>
      </c>
      <c r="T2486" s="464">
        <f>G2486-AH2486</f>
        <v/>
      </c>
      <c r="U2486" s="462" t="n"/>
      <c r="V2486" s="462" t="inlineStr">
        <is>
          <t>SITC2022009945</t>
        </is>
      </c>
      <c r="W2486" s="462" t="inlineStr">
        <is>
          <t>SITC2022009945</t>
        </is>
      </c>
      <c r="X2486" s="463" t="n">
        <v>44680</v>
      </c>
      <c r="Y2486" s="462" t="inlineStr">
        <is>
          <t>SITC2022-009945</t>
        </is>
      </c>
      <c r="Z2486" s="462" t="inlineStr"/>
      <c r="AA2486" s="462" t="inlineStr">
        <is>
          <t>បុគ្គលជាប់អាករ</t>
        </is>
      </c>
      <c r="AB2486" s="462" t="inlineStr">
        <is>
          <t>L001-901905215</t>
        </is>
      </c>
      <c r="AC2486" s="462" t="inlineStr">
        <is>
          <t>វីអ៊ីស៊ិន (ខេមបូឌា) អ៊ិនដាសស្ទ្រី ឯ.ក</t>
        </is>
      </c>
      <c r="AD2486" s="464" t="n">
        <v>2470083</v>
      </c>
      <c r="AE2486" s="464" t="n">
        <v>2245530</v>
      </c>
      <c r="AF2486" s="464" t="n">
        <v>0</v>
      </c>
      <c r="AG2486" s="464" t="n">
        <v>0</v>
      </c>
      <c r="AH2486" s="464" t="n">
        <v>224553</v>
      </c>
      <c r="AI2486" s="464" t="n">
        <v>0</v>
      </c>
      <c r="AJ2486" s="464" t="n">
        <v>0</v>
      </c>
      <c r="AK2486" s="464" t="n">
        <v>0</v>
      </c>
      <c r="AL2486" s="464" t="n">
        <v>0</v>
      </c>
      <c r="AM2486" s="464" t="n">
        <v>0</v>
      </c>
      <c r="AN2486" s="464" t="n">
        <v>0</v>
      </c>
      <c r="AO2486" s="464" t="n">
        <v>0</v>
      </c>
      <c r="AP2486" s="464" t="n">
        <v>0</v>
      </c>
      <c r="AQ2486" s="462" t="inlineStr"/>
      <c r="AR2486" s="462" t="inlineStr">
        <is>
          <t>KHTHC,EMF,EIB,KHDOC,KHCIC</t>
        </is>
      </c>
      <c r="AS2486" s="462" t="inlineStr">
        <is>
          <t>បានប្រកាសពន្ធ</t>
        </is>
      </c>
    </row>
    <row r="2487">
      <c r="A2487" s="461" t="n">
        <v>2479</v>
      </c>
      <c r="B2487" s="462" t="inlineStr">
        <is>
          <t>Lift-On &amp; Lift-Off</t>
        </is>
      </c>
      <c r="C2487" s="462" t="inlineStr">
        <is>
          <t>កំពង់ផែស្វយ័តក្រុងព្រះសីហនុ</t>
        </is>
      </c>
      <c r="D2487" s="462" t="inlineStr">
        <is>
          <t>L001-100044638</t>
        </is>
      </c>
      <c r="E2487" s="462" t="inlineStr">
        <is>
          <t>080768</t>
        </is>
      </c>
      <c r="F2487" s="463" t="n">
        <v>44713</v>
      </c>
      <c r="G2487" s="464" t="n">
        <v>35235</v>
      </c>
      <c r="H2487" s="462" t="n"/>
      <c r="I2487" s="464">
        <f>G2487</f>
        <v/>
      </c>
      <c r="J2487" s="462">
        <f>IF(AND(Q2487=TRUE, R2487=TRUE, S2487=TRUE), IF(W2487&lt;-0.05, "អនុញ្ញាត (អ្នកផ្គត់ផ្គង់ប្រកាសខ្វះ)", "បានប្រកាស (អនុញ្ញាត)"), IF(AND(Q2487=FALSE, R2487=FALSE, S2487=FALSE), "ព្យួរទុក (មិនមានទិន្នន័យ)", "ប្រកាសខុស (ព្យួរទុក)"))</f>
        <v/>
      </c>
      <c r="K2487" s="462" t="inlineStr"/>
      <c r="L2487" s="462" t="inlineStr"/>
      <c r="M2487" s="464">
        <f>AH2487</f>
        <v/>
      </c>
      <c r="N2487" s="464">
        <f>IF(W2487&lt;0,AH2487,I2487)</f>
        <v/>
      </c>
      <c r="O2487" s="464">
        <f>I2487-M2487</f>
        <v/>
      </c>
      <c r="P2487" s="462" t="n"/>
      <c r="Q2487" s="462">
        <f>V2487=W2487</f>
        <v/>
      </c>
      <c r="R2487" s="462">
        <f>AND(MONTH(F2487)=MONTH(X2487), YEAR(F2487)=YEAR(X2487))</f>
        <v/>
      </c>
      <c r="S2487" s="462">
        <f>AC2487="L001-901905215"</f>
        <v/>
      </c>
      <c r="T2487" s="464">
        <f>G2487-AH2487</f>
        <v/>
      </c>
      <c r="U2487" s="462" t="n"/>
      <c r="V2487" s="462" t="inlineStr">
        <is>
          <t>080768</t>
        </is>
      </c>
      <c r="W2487" s="462" t="inlineStr"/>
      <c r="X2487" s="499" t="n"/>
      <c r="Y2487" s="462" t="n"/>
      <c r="Z2487" s="462" t="n"/>
      <c r="AA2487" s="462" t="n"/>
      <c r="AB2487" s="462" t="n"/>
      <c r="AC2487" s="462" t="n"/>
      <c r="AD2487" s="462" t="n"/>
      <c r="AE2487" s="462" t="n"/>
      <c r="AF2487" s="462" t="n"/>
      <c r="AG2487" s="462" t="n"/>
      <c r="AH2487" s="462" t="n"/>
      <c r="AI2487" s="462" t="n"/>
      <c r="AJ2487" s="462" t="n"/>
      <c r="AK2487" s="462" t="n"/>
      <c r="AL2487" s="462" t="n"/>
      <c r="AM2487" s="462" t="n"/>
      <c r="AN2487" s="462" t="n"/>
      <c r="AO2487" s="462" t="n"/>
      <c r="AP2487" s="462" t="n"/>
      <c r="AQ2487" s="462" t="n"/>
      <c r="AR2487" s="462" t="n"/>
      <c r="AS2487" s="462" t="n"/>
    </row>
    <row r="2488">
      <c r="A2488" s="461" t="n">
        <v>2480</v>
      </c>
      <c r="B2488" s="462" t="inlineStr">
        <is>
          <t>CLEARNCE &amp; TRUCKING FEE</t>
        </is>
      </c>
      <c r="C2488" s="462" t="inlineStr">
        <is>
          <t>ហុង តុង អ៊ិនធើណេសិនណល ឡូជីស្ទីក ឯ.ក</t>
        </is>
      </c>
      <c r="D2488" s="462" t="inlineStr">
        <is>
          <t>K003-902006166</t>
        </is>
      </c>
      <c r="E2488" s="462" t="inlineStr">
        <is>
          <t>HT220078</t>
        </is>
      </c>
      <c r="F2488" s="463" t="n">
        <v>44735</v>
      </c>
      <c r="G2488" s="464" t="n">
        <v>260915</v>
      </c>
      <c r="H2488" s="462" t="n"/>
      <c r="I2488" s="464">
        <f>G2488</f>
        <v/>
      </c>
      <c r="J2488" s="462">
        <f>IF(AND(Q2488=TRUE, R2488=TRUE, S2488=TRUE), IF(W2488&lt;-0.05, "អនុញ្ញាត (អ្នកផ្គត់ផ្គង់ប្រកាសខ្វះ)", "បានប្រកាស (អនុញ្ញាត)"), IF(AND(Q2488=FALSE, R2488=FALSE, S2488=FALSE), "ព្យួរទុក (មិនមានទិន្នន័យ)", "ប្រកាសខុស (ព្យួរទុក)"))</f>
        <v/>
      </c>
      <c r="K2488" s="462" t="inlineStr"/>
      <c r="L2488" s="462" t="inlineStr"/>
      <c r="M2488" s="464">
        <f>AH2488</f>
        <v/>
      </c>
      <c r="N2488" s="464">
        <f>IF(W2488&lt;0,AH2488,I2488)</f>
        <v/>
      </c>
      <c r="O2488" s="464">
        <f>I2488-M2488</f>
        <v/>
      </c>
      <c r="P2488" s="462" t="n"/>
      <c r="Q2488" s="462">
        <f>V2488=W2488</f>
        <v/>
      </c>
      <c r="R2488" s="462">
        <f>AND(MONTH(F2488)=MONTH(X2488), YEAR(F2488)=YEAR(X2488))</f>
        <v/>
      </c>
      <c r="S2488" s="462">
        <f>AC2488="L001-901905215"</f>
        <v/>
      </c>
      <c r="T2488" s="464">
        <f>G2488-AH2488</f>
        <v/>
      </c>
      <c r="U2488" s="462" t="n"/>
      <c r="V2488" s="462" t="inlineStr">
        <is>
          <t>HT220078</t>
        </is>
      </c>
      <c r="W2488" s="462" t="inlineStr">
        <is>
          <t>HT220078</t>
        </is>
      </c>
      <c r="X2488" s="463" t="n">
        <v>44909</v>
      </c>
      <c r="Y2488" s="462" t="inlineStr">
        <is>
          <t>HT220078</t>
        </is>
      </c>
      <c r="Z2488" s="462" t="inlineStr"/>
      <c r="AA2488" s="462" t="inlineStr">
        <is>
          <t>បុគ្គលជាប់អាករ</t>
        </is>
      </c>
      <c r="AB2488" s="462" t="inlineStr">
        <is>
          <t>L001-901705067</t>
        </is>
      </c>
      <c r="AC2488" s="462" t="inlineStr">
        <is>
          <t>ស៊ូវ ហ្គូដ ហ្គាម៉ិន ឯ.ក</t>
        </is>
      </c>
      <c r="AD2488" s="464" t="n">
        <v>2983860</v>
      </c>
      <c r="AE2488" s="464" t="n">
        <v>2712600</v>
      </c>
      <c r="AF2488" s="464" t="n">
        <v>0</v>
      </c>
      <c r="AG2488" s="464" t="n">
        <v>0</v>
      </c>
      <c r="AH2488" s="464" t="n">
        <v>271260</v>
      </c>
      <c r="AI2488" s="464" t="n">
        <v>0</v>
      </c>
      <c r="AJ2488" s="464" t="n">
        <v>0</v>
      </c>
      <c r="AK2488" s="464" t="n">
        <v>0</v>
      </c>
      <c r="AL2488" s="464" t="n">
        <v>0</v>
      </c>
      <c r="AM2488" s="464" t="n">
        <v>0</v>
      </c>
      <c r="AN2488" s="464" t="n">
        <v>0</v>
      </c>
      <c r="AO2488" s="464" t="n">
        <v>0</v>
      </c>
      <c r="AP2488" s="464" t="n">
        <v>0</v>
      </c>
      <c r="AQ2488" s="462" t="inlineStr"/>
      <c r="AR2488" s="462" t="inlineStr">
        <is>
          <t>Trucking service</t>
        </is>
      </c>
      <c r="AS2488" s="462" t="inlineStr">
        <is>
          <t>បានប្រកាសពន្ធ</t>
        </is>
      </c>
    </row>
    <row r="2489">
      <c r="A2489" s="461" t="n">
        <v>2481</v>
      </c>
      <c r="B2489" s="462" t="inlineStr">
        <is>
          <t>Cy Management Fee, Thc Charges, Bl Fee,FCR Fee, VGM Processing Fee</t>
        </is>
      </c>
      <c r="C2489" s="462" t="inlineStr">
        <is>
          <t>អ៊ិចស្ពែឌីធ័រ ខេមបូឌា អិលធីឌី</t>
        </is>
      </c>
      <c r="D2489" s="462" t="inlineStr">
        <is>
          <t>L001-100045898</t>
        </is>
      </c>
      <c r="E2489" s="462" t="inlineStr">
        <is>
          <t>TI-0231087</t>
        </is>
      </c>
      <c r="F2489" s="463" t="n">
        <v>44742</v>
      </c>
      <c r="G2489" s="464" t="n">
        <v>34842</v>
      </c>
      <c r="H2489" s="462" t="n"/>
      <c r="I2489" s="464">
        <f>G2489</f>
        <v/>
      </c>
      <c r="J2489" s="462">
        <f>IF(AND(Q2489=TRUE, R2489=TRUE, S2489=TRUE), IF(W2489&lt;-0.05, "អនុញ្ញាត (អ្នកផ្គត់ផ្គង់ប្រកាសខ្វះ)", "បានប្រកាស (អនុញ្ញាត)"), IF(AND(Q2489=FALSE, R2489=FALSE, S2489=FALSE), "ព្យួរទុក (មិនមានទិន្នន័យ)", "ប្រកាសខុស (ព្យួរទុក)"))</f>
        <v/>
      </c>
      <c r="K2489" s="462" t="inlineStr"/>
      <c r="L2489" s="462" t="inlineStr"/>
      <c r="M2489" s="464">
        <f>AH2489</f>
        <v/>
      </c>
      <c r="N2489" s="464">
        <f>IF(W2489&lt;0,AH2489,I2489)</f>
        <v/>
      </c>
      <c r="O2489" s="464">
        <f>I2489-M2489</f>
        <v/>
      </c>
      <c r="P2489" s="462" t="n"/>
      <c r="Q2489" s="462">
        <f>V2489=W2489</f>
        <v/>
      </c>
      <c r="R2489" s="462">
        <f>AND(MONTH(F2489)=MONTH(X2489), YEAR(F2489)=YEAR(X2489))</f>
        <v/>
      </c>
      <c r="S2489" s="462">
        <f>AC2489="L001-901905215"</f>
        <v/>
      </c>
      <c r="T2489" s="464">
        <f>G2489-AH2489</f>
        <v/>
      </c>
      <c r="U2489" s="462" t="n"/>
      <c r="V2489" s="462" t="inlineStr">
        <is>
          <t>TI0231087</t>
        </is>
      </c>
      <c r="W2489" s="462" t="inlineStr">
        <is>
          <t>TI0231087</t>
        </is>
      </c>
      <c r="X2489" s="463" t="n">
        <v>44742</v>
      </c>
      <c r="Y2489" s="462" t="inlineStr">
        <is>
          <t>TI-0231087</t>
        </is>
      </c>
      <c r="Z2489" s="462" t="inlineStr"/>
      <c r="AA2489" s="462" t="inlineStr">
        <is>
          <t>បុគ្គលជាប់អាករ</t>
        </is>
      </c>
      <c r="AB2489" s="462" t="inlineStr">
        <is>
          <t>L001-901905215</t>
        </is>
      </c>
      <c r="AC2489" s="462" t="inlineStr">
        <is>
          <t>វីអ៊ីស៊ិន (ខេមបូឌា) អ៊ិនដាសស្ទ្រី ឯ.ក</t>
        </is>
      </c>
      <c r="AD2489" s="464" t="n">
        <v>383257</v>
      </c>
      <c r="AE2489" s="464" t="n">
        <v>348415</v>
      </c>
      <c r="AF2489" s="464" t="n">
        <v>0</v>
      </c>
      <c r="AG2489" s="464" t="n">
        <v>0</v>
      </c>
      <c r="AH2489" s="464" t="n">
        <v>34842</v>
      </c>
      <c r="AI2489" s="464" t="n">
        <v>0</v>
      </c>
      <c r="AJ2489" s="464" t="n">
        <v>0</v>
      </c>
      <c r="AK2489" s="464" t="n">
        <v>0</v>
      </c>
      <c r="AL2489" s="464" t="n">
        <v>0</v>
      </c>
      <c r="AM2489" s="464" t="n">
        <v>0</v>
      </c>
      <c r="AN2489" s="464" t="n">
        <v>0</v>
      </c>
      <c r="AO2489" s="464" t="n">
        <v>0</v>
      </c>
      <c r="AP2489" s="464" t="n">
        <v>0</v>
      </c>
      <c r="AQ2489" s="462" t="inlineStr"/>
      <c r="AR2489" s="462" t="inlineStr">
        <is>
          <t>Local Charge</t>
        </is>
      </c>
      <c r="AS2489" s="462" t="inlineStr">
        <is>
          <t>បានប្រកាសពន្ធ</t>
        </is>
      </c>
    </row>
    <row r="2490">
      <c r="A2490" s="461" t="n">
        <v>2482</v>
      </c>
      <c r="B2490" s="462" t="inlineStr">
        <is>
          <t>Cy Management Fee, Thc Charges, Bl Fee,FCR Fee, VGM Processing Fee</t>
        </is>
      </c>
      <c r="C2490" s="462" t="inlineStr">
        <is>
          <t>អ៊ិចស្ពែឌីធ័រ ខេមបូឌា អិលធីឌី</t>
        </is>
      </c>
      <c r="D2490" s="462" t="inlineStr">
        <is>
          <t>L001-100045898</t>
        </is>
      </c>
      <c r="E2490" s="462" t="inlineStr">
        <is>
          <t>TI-0230835</t>
        </is>
      </c>
      <c r="F2490" s="463" t="n">
        <v>44740</v>
      </c>
      <c r="G2490" s="464" t="n">
        <v>65830</v>
      </c>
      <c r="H2490" s="462" t="n"/>
      <c r="I2490" s="464">
        <f>G2490</f>
        <v/>
      </c>
      <c r="J2490" s="462">
        <f>IF(AND(Q2490=TRUE, R2490=TRUE, S2490=TRUE), IF(W2490&lt;-0.05, "អនុញ្ញាត (អ្នកផ្គត់ផ្គង់ប្រកាសខ្វះ)", "បានប្រកាស (អនុញ្ញាត)"), IF(AND(Q2490=FALSE, R2490=FALSE, S2490=FALSE), "ព្យួរទុក (មិនមានទិន្នន័យ)", "ប្រកាសខុស (ព្យួរទុក)"))</f>
        <v/>
      </c>
      <c r="K2490" s="462" t="inlineStr"/>
      <c r="L2490" s="462" t="inlineStr"/>
      <c r="M2490" s="464">
        <f>AH2490</f>
        <v/>
      </c>
      <c r="N2490" s="464">
        <f>IF(W2490&lt;0,AH2490,I2490)</f>
        <v/>
      </c>
      <c r="O2490" s="464">
        <f>I2490-M2490</f>
        <v/>
      </c>
      <c r="P2490" s="462" t="n"/>
      <c r="Q2490" s="462">
        <f>V2490=W2490</f>
        <v/>
      </c>
      <c r="R2490" s="462">
        <f>AND(MONTH(F2490)=MONTH(X2490), YEAR(F2490)=YEAR(X2490))</f>
        <v/>
      </c>
      <c r="S2490" s="462">
        <f>AC2490="L001-901905215"</f>
        <v/>
      </c>
      <c r="T2490" s="464">
        <f>G2490-AH2490</f>
        <v/>
      </c>
      <c r="U2490" s="462" t="n"/>
      <c r="V2490" s="462" t="inlineStr">
        <is>
          <t>TI0230835</t>
        </is>
      </c>
      <c r="W2490" s="462" t="inlineStr">
        <is>
          <t>TI0230835</t>
        </is>
      </c>
      <c r="X2490" s="463" t="n">
        <v>44740</v>
      </c>
      <c r="Y2490" s="462" t="inlineStr">
        <is>
          <t>TI-0230835</t>
        </is>
      </c>
      <c r="Z2490" s="462" t="inlineStr"/>
      <c r="AA2490" s="462" t="inlineStr">
        <is>
          <t>បុគ្គលជាប់អាករ</t>
        </is>
      </c>
      <c r="AB2490" s="462" t="inlineStr">
        <is>
          <t>L001-901905215</t>
        </is>
      </c>
      <c r="AC2490" s="462" t="inlineStr">
        <is>
          <t>វីអ៊ីស៊ិន (ខេមបូឌា) អ៊ិនដាសស្ទ្រី ឯ.ក</t>
        </is>
      </c>
      <c r="AD2490" s="464" t="n">
        <v>724050</v>
      </c>
      <c r="AE2490" s="464" t="n">
        <v>658227</v>
      </c>
      <c r="AF2490" s="464" t="n">
        <v>0</v>
      </c>
      <c r="AG2490" s="464" t="n">
        <v>0</v>
      </c>
      <c r="AH2490" s="464" t="n">
        <v>65823</v>
      </c>
      <c r="AI2490" s="464" t="n">
        <v>0</v>
      </c>
      <c r="AJ2490" s="464" t="n">
        <v>0</v>
      </c>
      <c r="AK2490" s="464" t="n">
        <v>0</v>
      </c>
      <c r="AL2490" s="464" t="n">
        <v>0</v>
      </c>
      <c r="AM2490" s="464" t="n">
        <v>0</v>
      </c>
      <c r="AN2490" s="464" t="n">
        <v>0</v>
      </c>
      <c r="AO2490" s="464" t="n">
        <v>0</v>
      </c>
      <c r="AP2490" s="464" t="n">
        <v>0</v>
      </c>
      <c r="AQ2490" s="462" t="inlineStr"/>
      <c r="AR2490" s="462" t="inlineStr">
        <is>
          <t>Local Charge</t>
        </is>
      </c>
      <c r="AS2490" s="462" t="inlineStr">
        <is>
          <t>បានប្រកាសពន្ធ</t>
        </is>
      </c>
    </row>
    <row r="2491">
      <c r="A2491" s="461" t="n">
        <v>2483</v>
      </c>
      <c r="B2491" s="462" t="inlineStr">
        <is>
          <t>Cy Management Fee, Thc Charges, Bl Fee,FCR Fee, VGM Processing Fee</t>
        </is>
      </c>
      <c r="C2491" s="462" t="inlineStr">
        <is>
          <t>អ៊ិចស្ពែឌីធ័រ ខេមបូឌា អិលធីឌី</t>
        </is>
      </c>
      <c r="D2491" s="462" t="inlineStr">
        <is>
          <t>L001-100045898</t>
        </is>
      </c>
      <c r="E2491" s="462" t="inlineStr">
        <is>
          <t>TI-0230831</t>
        </is>
      </c>
      <c r="F2491" s="463" t="n">
        <v>44740</v>
      </c>
      <c r="G2491" s="464" t="n">
        <v>341212</v>
      </c>
      <c r="H2491" s="462" t="n"/>
      <c r="I2491" s="464">
        <f>G2491</f>
        <v/>
      </c>
      <c r="J2491" s="462">
        <f>IF(AND(Q2491=TRUE, R2491=TRUE, S2491=TRUE), IF(W2491&lt;-0.05, "អនុញ្ញាត (អ្នកផ្គត់ផ្គង់ប្រកាសខ្វះ)", "បានប្រកាស (អនុញ្ញាត)"), IF(AND(Q2491=FALSE, R2491=FALSE, S2491=FALSE), "ព្យួរទុក (មិនមានទិន្នន័យ)", "ប្រកាសខុស (ព្យួរទុក)"))</f>
        <v/>
      </c>
      <c r="K2491" s="462" t="inlineStr"/>
      <c r="L2491" s="462" t="inlineStr"/>
      <c r="M2491" s="464">
        <f>AH2491</f>
        <v/>
      </c>
      <c r="N2491" s="464">
        <f>IF(W2491&lt;0,AH2491,I2491)</f>
        <v/>
      </c>
      <c r="O2491" s="464">
        <f>I2491-M2491</f>
        <v/>
      </c>
      <c r="P2491" s="462" t="n"/>
      <c r="Q2491" s="462">
        <f>V2491=W2491</f>
        <v/>
      </c>
      <c r="R2491" s="462">
        <f>AND(MONTH(F2491)=MONTH(X2491), YEAR(F2491)=YEAR(X2491))</f>
        <v/>
      </c>
      <c r="S2491" s="462">
        <f>AC2491="L001-901905215"</f>
        <v/>
      </c>
      <c r="T2491" s="464">
        <f>G2491-AH2491</f>
        <v/>
      </c>
      <c r="U2491" s="462" t="n"/>
      <c r="V2491" s="462" t="inlineStr">
        <is>
          <t>TI0230831</t>
        </is>
      </c>
      <c r="W2491" s="462" t="inlineStr">
        <is>
          <t>TI0230831</t>
        </is>
      </c>
      <c r="X2491" s="463" t="n">
        <v>44740</v>
      </c>
      <c r="Y2491" s="462" t="inlineStr">
        <is>
          <t>TI-0230831</t>
        </is>
      </c>
      <c r="Z2491" s="462" t="inlineStr"/>
      <c r="AA2491" s="462" t="inlineStr">
        <is>
          <t>បុគ្គលជាប់អាករ</t>
        </is>
      </c>
      <c r="AB2491" s="462" t="inlineStr">
        <is>
          <t>L001-901905215</t>
        </is>
      </c>
      <c r="AC2491" s="462" t="inlineStr">
        <is>
          <t>វីអ៊ីស៊ិន (ខេមបូឌា) អ៊ិនដាសស្ទ្រី ឯ.ក</t>
        </is>
      </c>
      <c r="AD2491" s="464" t="n">
        <v>3753165</v>
      </c>
      <c r="AE2491" s="464" t="n">
        <v>3411968</v>
      </c>
      <c r="AF2491" s="464" t="n">
        <v>0</v>
      </c>
      <c r="AG2491" s="464" t="n">
        <v>0</v>
      </c>
      <c r="AH2491" s="464" t="n">
        <v>341197</v>
      </c>
      <c r="AI2491" s="464" t="n">
        <v>0</v>
      </c>
      <c r="AJ2491" s="464" t="n">
        <v>0</v>
      </c>
      <c r="AK2491" s="464" t="n">
        <v>0</v>
      </c>
      <c r="AL2491" s="464" t="n">
        <v>0</v>
      </c>
      <c r="AM2491" s="464" t="n">
        <v>0</v>
      </c>
      <c r="AN2491" s="464" t="n">
        <v>0</v>
      </c>
      <c r="AO2491" s="464" t="n">
        <v>0</v>
      </c>
      <c r="AP2491" s="464" t="n">
        <v>0</v>
      </c>
      <c r="AQ2491" s="462" t="inlineStr"/>
      <c r="AR2491" s="462" t="inlineStr">
        <is>
          <t>Local Charge</t>
        </is>
      </c>
      <c r="AS2491" s="462" t="inlineStr">
        <is>
          <t>បានប្រកាសពន្ធ</t>
        </is>
      </c>
    </row>
    <row r="2492">
      <c r="A2492" s="461" t="n">
        <v>2484</v>
      </c>
      <c r="B2492" s="462" t="inlineStr">
        <is>
          <t>Cy Management Fee, Thc Charges, Bl Fee,FCR Fee, VGM Processing Fee</t>
        </is>
      </c>
      <c r="C2492" s="462" t="inlineStr">
        <is>
          <t>អ៊ិចស្ពែឌីធ័រ ខេមបូឌា អិលធីឌី</t>
        </is>
      </c>
      <c r="D2492" s="462" t="inlineStr">
        <is>
          <t>L001-100045898</t>
        </is>
      </c>
      <c r="E2492" s="462" t="inlineStr">
        <is>
          <t>TI-0230828</t>
        </is>
      </c>
      <c r="F2492" s="463" t="n">
        <v>44740</v>
      </c>
      <c r="G2492" s="464" t="n">
        <v>217907</v>
      </c>
      <c r="H2492" s="462" t="n"/>
      <c r="I2492" s="464">
        <f>G2492</f>
        <v/>
      </c>
      <c r="J2492" s="462">
        <f>IF(AND(Q2492=TRUE, R2492=TRUE, S2492=TRUE), IF(W2492&lt;-0.05, "អនុញ្ញាត (អ្នកផ្គត់ផ្គង់ប្រកាសខ្វះ)", "បានប្រកាស (អនុញ្ញាត)"), IF(AND(Q2492=FALSE, R2492=FALSE, S2492=FALSE), "ព្យួរទុក (មិនមានទិន្នន័យ)", "ប្រកាសខុស (ព្យួរទុក)"))</f>
        <v/>
      </c>
      <c r="K2492" s="462" t="inlineStr"/>
      <c r="L2492" s="462" t="inlineStr"/>
      <c r="M2492" s="464">
        <f>AH2492</f>
        <v/>
      </c>
      <c r="N2492" s="464">
        <f>IF(W2492&lt;0,AH2492,I2492)</f>
        <v/>
      </c>
      <c r="O2492" s="464">
        <f>I2492-M2492</f>
        <v/>
      </c>
      <c r="P2492" s="462" t="n"/>
      <c r="Q2492" s="462">
        <f>V2492=W2492</f>
        <v/>
      </c>
      <c r="R2492" s="462">
        <f>AND(MONTH(F2492)=MONTH(X2492), YEAR(F2492)=YEAR(X2492))</f>
        <v/>
      </c>
      <c r="S2492" s="462">
        <f>AC2492="L001-901905215"</f>
        <v/>
      </c>
      <c r="T2492" s="464">
        <f>G2492-AH2492</f>
        <v/>
      </c>
      <c r="U2492" s="462" t="n"/>
      <c r="V2492" s="462" t="inlineStr">
        <is>
          <t>TI0230828</t>
        </is>
      </c>
      <c r="W2492" s="462" t="inlineStr">
        <is>
          <t>TI0230828</t>
        </is>
      </c>
      <c r="X2492" s="463" t="n">
        <v>44740</v>
      </c>
      <c r="Y2492" s="462" t="inlineStr">
        <is>
          <t>TI-0230828</t>
        </is>
      </c>
      <c r="Z2492" s="462" t="inlineStr"/>
      <c r="AA2492" s="462" t="inlineStr">
        <is>
          <t>បុគ្គលជាប់អាករ</t>
        </is>
      </c>
      <c r="AB2492" s="462" t="inlineStr">
        <is>
          <t>L001-901905215</t>
        </is>
      </c>
      <c r="AC2492" s="462" t="inlineStr">
        <is>
          <t>វីអ៊ីស៊ិន (ខេមបូឌា) អ៊ិនដាសស្ទ្រី ឯ.ក</t>
        </is>
      </c>
      <c r="AD2492" s="464" t="n">
        <v>2396979</v>
      </c>
      <c r="AE2492" s="464" t="n">
        <v>2179072</v>
      </c>
      <c r="AF2492" s="464" t="n">
        <v>0</v>
      </c>
      <c r="AG2492" s="464" t="n">
        <v>0</v>
      </c>
      <c r="AH2492" s="464" t="n">
        <v>217907</v>
      </c>
      <c r="AI2492" s="464" t="n">
        <v>0</v>
      </c>
      <c r="AJ2492" s="464" t="n">
        <v>0</v>
      </c>
      <c r="AK2492" s="464" t="n">
        <v>0</v>
      </c>
      <c r="AL2492" s="464" t="n">
        <v>0</v>
      </c>
      <c r="AM2492" s="464" t="n">
        <v>0</v>
      </c>
      <c r="AN2492" s="464" t="n">
        <v>0</v>
      </c>
      <c r="AO2492" s="464" t="n">
        <v>0</v>
      </c>
      <c r="AP2492" s="464" t="n">
        <v>0</v>
      </c>
      <c r="AQ2492" s="462" t="inlineStr"/>
      <c r="AR2492" s="462" t="inlineStr">
        <is>
          <t>Local Charge</t>
        </is>
      </c>
      <c r="AS2492" s="462" t="inlineStr">
        <is>
          <t>បានប្រកាសពន្ធ</t>
        </is>
      </c>
    </row>
    <row r="2493">
      <c r="A2493" s="461" t="n">
        <v>2485</v>
      </c>
      <c r="B2493" s="462" t="inlineStr">
        <is>
          <t>Cy Management Fee, Thc Charges, Bl Fee,FCR Fee, VGM Processing Fee</t>
        </is>
      </c>
      <c r="C2493" s="462" t="inlineStr">
        <is>
          <t>អ៊ិចស្ពែឌីធ័រ ខេមបូឌា អិលធីឌី</t>
        </is>
      </c>
      <c r="D2493" s="462" t="inlineStr">
        <is>
          <t>L001-100045898</t>
        </is>
      </c>
      <c r="E2493" s="462" t="inlineStr">
        <is>
          <t>TI-0230827</t>
        </is>
      </c>
      <c r="F2493" s="463" t="n">
        <v>44740</v>
      </c>
      <c r="G2493" s="464" t="n">
        <v>222003</v>
      </c>
      <c r="H2493" s="462" t="n"/>
      <c r="I2493" s="464">
        <f>G2493</f>
        <v/>
      </c>
      <c r="J2493" s="462">
        <f>IF(AND(Q2493=TRUE, R2493=TRUE, S2493=TRUE), IF(W2493&lt;-0.05, "អនុញ្ញាត (អ្នកផ្គត់ផ្គង់ប្រកាសខ្វះ)", "បានប្រកាស (អនុញ្ញាត)"), IF(AND(Q2493=FALSE, R2493=FALSE, S2493=FALSE), "ព្យួរទុក (មិនមានទិន្នន័យ)", "ប្រកាសខុស (ព្យួរទុក)"))</f>
        <v/>
      </c>
      <c r="K2493" s="462" t="inlineStr"/>
      <c r="L2493" s="462" t="inlineStr"/>
      <c r="M2493" s="464">
        <f>AH2493</f>
        <v/>
      </c>
      <c r="N2493" s="464">
        <f>IF(W2493&lt;0,AH2493,I2493)</f>
        <v/>
      </c>
      <c r="O2493" s="464">
        <f>I2493-M2493</f>
        <v/>
      </c>
      <c r="P2493" s="462" t="n"/>
      <c r="Q2493" s="462">
        <f>V2493=W2493</f>
        <v/>
      </c>
      <c r="R2493" s="462">
        <f>AND(MONTH(F2493)=MONTH(X2493), YEAR(F2493)=YEAR(X2493))</f>
        <v/>
      </c>
      <c r="S2493" s="462">
        <f>AC2493="L001-901905215"</f>
        <v/>
      </c>
      <c r="T2493" s="464">
        <f>G2493-AH2493</f>
        <v/>
      </c>
      <c r="U2493" s="462" t="n"/>
      <c r="V2493" s="462" t="inlineStr">
        <is>
          <t>TI0230827</t>
        </is>
      </c>
      <c r="W2493" s="462" t="inlineStr">
        <is>
          <t>TI0230827</t>
        </is>
      </c>
      <c r="X2493" s="463" t="n">
        <v>44740</v>
      </c>
      <c r="Y2493" s="462" t="inlineStr">
        <is>
          <t>TI-0230827</t>
        </is>
      </c>
      <c r="Z2493" s="462" t="inlineStr"/>
      <c r="AA2493" s="462" t="inlineStr">
        <is>
          <t>បុគ្គលជាប់អាករ</t>
        </is>
      </c>
      <c r="AB2493" s="462" t="inlineStr">
        <is>
          <t>L001-901905215</t>
        </is>
      </c>
      <c r="AC2493" s="462" t="inlineStr">
        <is>
          <t>វីអ៊ីស៊ិន (ខេមបូឌា) អ៊ិនដាសស្ទ្រី ឯ.ក</t>
        </is>
      </c>
      <c r="AD2493" s="464" t="n">
        <v>2442035</v>
      </c>
      <c r="AE2493" s="464" t="n">
        <v>2220032</v>
      </c>
      <c r="AF2493" s="464" t="n">
        <v>0</v>
      </c>
      <c r="AG2493" s="464" t="n">
        <v>0</v>
      </c>
      <c r="AH2493" s="464" t="n">
        <v>222003</v>
      </c>
      <c r="AI2493" s="464" t="n">
        <v>0</v>
      </c>
      <c r="AJ2493" s="464" t="n">
        <v>0</v>
      </c>
      <c r="AK2493" s="464" t="n">
        <v>0</v>
      </c>
      <c r="AL2493" s="464" t="n">
        <v>0</v>
      </c>
      <c r="AM2493" s="464" t="n">
        <v>0</v>
      </c>
      <c r="AN2493" s="464" t="n">
        <v>0</v>
      </c>
      <c r="AO2493" s="464" t="n">
        <v>0</v>
      </c>
      <c r="AP2493" s="464" t="n">
        <v>0</v>
      </c>
      <c r="AQ2493" s="462" t="inlineStr"/>
      <c r="AR2493" s="462" t="inlineStr">
        <is>
          <t>Local Charge</t>
        </is>
      </c>
      <c r="AS2493" s="462" t="inlineStr">
        <is>
          <t>បានប្រកាសពន្ធ</t>
        </is>
      </c>
    </row>
    <row r="2494">
      <c r="A2494" s="461" t="n">
        <v>2486</v>
      </c>
      <c r="B2494" s="462" t="inlineStr">
        <is>
          <t>Cy Management Fee, Thc Charges, Bl Fee,FCR Fee, VGM Processing Fee</t>
        </is>
      </c>
      <c r="C2494" s="462" t="inlineStr">
        <is>
          <t>អ៊ិចស្ពែឌីធ័រ ខេមបូឌា អិលធីឌី</t>
        </is>
      </c>
      <c r="D2494" s="462" t="inlineStr">
        <is>
          <t>L001-100045898</t>
        </is>
      </c>
      <c r="E2494" s="462" t="inlineStr">
        <is>
          <t>TI-0230825</t>
        </is>
      </c>
      <c r="F2494" s="463" t="n">
        <v>44740</v>
      </c>
      <c r="G2494" s="464" t="n">
        <v>614635</v>
      </c>
      <c r="H2494" s="462" t="n"/>
      <c r="I2494" s="464">
        <f>G2494</f>
        <v/>
      </c>
      <c r="J2494" s="462">
        <f>IF(AND(Q2494=TRUE, R2494=TRUE, S2494=TRUE), IF(W2494&lt;-0.05, "អនុញ្ញាត (អ្នកផ្គត់ផ្គង់ប្រកាសខ្វះ)", "បានប្រកាស (អនុញ្ញាត)"), IF(AND(Q2494=FALSE, R2494=FALSE, S2494=FALSE), "ព្យួរទុក (មិនមានទិន្នន័យ)", "ប្រកាសខុស (ព្យួរទុក)"))</f>
        <v/>
      </c>
      <c r="K2494" s="462" t="inlineStr"/>
      <c r="L2494" s="462" t="inlineStr"/>
      <c r="M2494" s="464">
        <f>AH2494</f>
        <v/>
      </c>
      <c r="N2494" s="464">
        <f>IF(W2494&lt;0,AH2494,I2494)</f>
        <v/>
      </c>
      <c r="O2494" s="464">
        <f>I2494-M2494</f>
        <v/>
      </c>
      <c r="P2494" s="462" t="n"/>
      <c r="Q2494" s="462">
        <f>V2494=W2494</f>
        <v/>
      </c>
      <c r="R2494" s="462">
        <f>AND(MONTH(F2494)=MONTH(X2494), YEAR(F2494)=YEAR(X2494))</f>
        <v/>
      </c>
      <c r="S2494" s="462">
        <f>AC2494="L001-901905215"</f>
        <v/>
      </c>
      <c r="T2494" s="464">
        <f>G2494-AH2494</f>
        <v/>
      </c>
      <c r="U2494" s="462" t="n"/>
      <c r="V2494" s="462" t="inlineStr">
        <is>
          <t>TI0230825</t>
        </is>
      </c>
      <c r="W2494" s="462" t="inlineStr">
        <is>
          <t>TI0230825</t>
        </is>
      </c>
      <c r="X2494" s="463" t="n">
        <v>44740</v>
      </c>
      <c r="Y2494" s="462" t="inlineStr">
        <is>
          <t>TI-0230825</t>
        </is>
      </c>
      <c r="Z2494" s="462" t="inlineStr"/>
      <c r="AA2494" s="462" t="inlineStr">
        <is>
          <t>បុគ្គលជាប់អាករ</t>
        </is>
      </c>
      <c r="AB2494" s="462" t="inlineStr">
        <is>
          <t>L001-901905215</t>
        </is>
      </c>
      <c r="AC2494" s="462" t="inlineStr">
        <is>
          <t>វីអ៊ីស៊ិន (ខេមបូឌា) អ៊ិនដាសស្ទ្រី ឯ.ក</t>
        </is>
      </c>
      <c r="AD2494" s="464" t="n">
        <v>6761103</v>
      </c>
      <c r="AE2494" s="464" t="n">
        <v>6146457</v>
      </c>
      <c r="AF2494" s="464" t="n">
        <v>0</v>
      </c>
      <c r="AG2494" s="464" t="n">
        <v>0</v>
      </c>
      <c r="AH2494" s="464" t="n">
        <v>614646</v>
      </c>
      <c r="AI2494" s="464" t="n">
        <v>0</v>
      </c>
      <c r="AJ2494" s="464" t="n">
        <v>0</v>
      </c>
      <c r="AK2494" s="464" t="n">
        <v>0</v>
      </c>
      <c r="AL2494" s="464" t="n">
        <v>0</v>
      </c>
      <c r="AM2494" s="464" t="n">
        <v>0</v>
      </c>
      <c r="AN2494" s="464" t="n">
        <v>0</v>
      </c>
      <c r="AO2494" s="464" t="n">
        <v>0</v>
      </c>
      <c r="AP2494" s="464" t="n">
        <v>0</v>
      </c>
      <c r="AQ2494" s="462" t="inlineStr"/>
      <c r="AR2494" s="462" t="inlineStr">
        <is>
          <t>Local Charge</t>
        </is>
      </c>
      <c r="AS2494" s="462" t="inlineStr">
        <is>
          <t>បានប្រកាសពន្ធ</t>
        </is>
      </c>
    </row>
    <row r="2495">
      <c r="A2495" s="461" t="n">
        <v>2487</v>
      </c>
      <c r="B2495" s="462" t="inlineStr">
        <is>
          <t>Cy Management Fee, Thc Charges, Bl Fee,FCR Fee, VGM Processing Fee</t>
        </is>
      </c>
      <c r="C2495" s="462" t="inlineStr">
        <is>
          <t>អ៊ិចស្ពែឌីធ័រ ខេមបូឌា អិលធីឌី</t>
        </is>
      </c>
      <c r="D2495" s="462" t="inlineStr">
        <is>
          <t>L001-100045898</t>
        </is>
      </c>
      <c r="E2495" s="462" t="inlineStr">
        <is>
          <t>TI-0230822</t>
        </is>
      </c>
      <c r="F2495" s="463" t="n">
        <v>44740</v>
      </c>
      <c r="G2495" s="464" t="n">
        <v>470429</v>
      </c>
      <c r="H2495" s="462" t="n"/>
      <c r="I2495" s="464">
        <f>G2495</f>
        <v/>
      </c>
      <c r="J2495" s="462">
        <f>IF(AND(Q2495=TRUE, R2495=TRUE, S2495=TRUE), IF(W2495&lt;-0.05, "អនុញ្ញាត (អ្នកផ្គត់ផ្គង់ប្រកាសខ្វះ)", "បានប្រកាស (អនុញ្ញាត)"), IF(AND(Q2495=FALSE, R2495=FALSE, S2495=FALSE), "ព្យួរទុក (មិនមានទិន្នន័យ)", "ប្រកាសខុស (ព្យួរទុក)"))</f>
        <v/>
      </c>
      <c r="K2495" s="462" t="inlineStr"/>
      <c r="L2495" s="462" t="inlineStr"/>
      <c r="M2495" s="464">
        <f>AH2495</f>
        <v/>
      </c>
      <c r="N2495" s="464">
        <f>IF(W2495&lt;0,AH2495,I2495)</f>
        <v/>
      </c>
      <c r="O2495" s="464">
        <f>I2495-M2495</f>
        <v/>
      </c>
      <c r="P2495" s="462" t="n"/>
      <c r="Q2495" s="462">
        <f>V2495=W2495</f>
        <v/>
      </c>
      <c r="R2495" s="462">
        <f>AND(MONTH(F2495)=MONTH(X2495), YEAR(F2495)=YEAR(X2495))</f>
        <v/>
      </c>
      <c r="S2495" s="462">
        <f>AC2495="L001-901905215"</f>
        <v/>
      </c>
      <c r="T2495" s="464">
        <f>G2495-AH2495</f>
        <v/>
      </c>
      <c r="U2495" s="462" t="n"/>
      <c r="V2495" s="462" t="inlineStr">
        <is>
          <t>TI0230822</t>
        </is>
      </c>
      <c r="W2495" s="462" t="inlineStr">
        <is>
          <t>TI0230822</t>
        </is>
      </c>
      <c r="X2495" s="463" t="n">
        <v>44740</v>
      </c>
      <c r="Y2495" s="462" t="inlineStr">
        <is>
          <t>TI-0230822</t>
        </is>
      </c>
      <c r="Z2495" s="462" t="inlineStr"/>
      <c r="AA2495" s="462" t="inlineStr">
        <is>
          <t>បុគ្គលជាប់អាករ</t>
        </is>
      </c>
      <c r="AB2495" s="462" t="inlineStr">
        <is>
          <t>L001-901905215</t>
        </is>
      </c>
      <c r="AC2495" s="462" t="inlineStr">
        <is>
          <t>វីអ៊ីស៊ិន (ខេមបូឌា) អ៊ិនដាសស្ទ្រី ឯ.ក</t>
        </is>
      </c>
      <c r="AD2495" s="464" t="n">
        <v>5174682</v>
      </c>
      <c r="AE2495" s="464" t="n">
        <v>4704256</v>
      </c>
      <c r="AF2495" s="464" t="n">
        <v>0</v>
      </c>
      <c r="AG2495" s="464" t="n">
        <v>0</v>
      </c>
      <c r="AH2495" s="464" t="n">
        <v>470426</v>
      </c>
      <c r="AI2495" s="464" t="n">
        <v>0</v>
      </c>
      <c r="AJ2495" s="464" t="n">
        <v>0</v>
      </c>
      <c r="AK2495" s="464" t="n">
        <v>0</v>
      </c>
      <c r="AL2495" s="464" t="n">
        <v>0</v>
      </c>
      <c r="AM2495" s="464" t="n">
        <v>0</v>
      </c>
      <c r="AN2495" s="464" t="n">
        <v>0</v>
      </c>
      <c r="AO2495" s="464" t="n">
        <v>0</v>
      </c>
      <c r="AP2495" s="464" t="n">
        <v>0</v>
      </c>
      <c r="AQ2495" s="462" t="inlineStr"/>
      <c r="AR2495" s="462" t="inlineStr">
        <is>
          <t>Local Charge</t>
        </is>
      </c>
      <c r="AS2495" s="462" t="inlineStr">
        <is>
          <t>បានប្រកាសពន្ធ</t>
        </is>
      </c>
    </row>
    <row r="2496">
      <c r="A2496" s="461" t="n">
        <v>2488</v>
      </c>
      <c r="B2496" s="462" t="inlineStr">
        <is>
          <t>Cy Management Fee, Thc Charges, Bl Fee,FCR Fee, VGM Processing Fee</t>
        </is>
      </c>
      <c r="C2496" s="462" t="inlineStr">
        <is>
          <t>អ៊ិចស្ពែឌីធ័រ ខេមបូឌា អិលធីឌី</t>
        </is>
      </c>
      <c r="D2496" s="462" t="inlineStr">
        <is>
          <t>L001-100045898</t>
        </is>
      </c>
      <c r="E2496" s="462" t="inlineStr">
        <is>
          <t>TI-0230291</t>
        </is>
      </c>
      <c r="F2496" s="463" t="n">
        <v>44733</v>
      </c>
      <c r="G2496" s="464" t="n">
        <v>312934</v>
      </c>
      <c r="H2496" s="462" t="n"/>
      <c r="I2496" s="464">
        <f>G2496</f>
        <v/>
      </c>
      <c r="J2496" s="462">
        <f>IF(AND(Q2496=TRUE, R2496=TRUE, S2496=TRUE), IF(W2496&lt;-0.05, "អនុញ្ញាត (អ្នកផ្គត់ផ្គង់ប្រកាសខ្វះ)", "បានប្រកាស (អនុញ្ញាត)"), IF(AND(Q2496=FALSE, R2496=FALSE, S2496=FALSE), "ព្យួរទុក (មិនមានទិន្នន័យ)", "ប្រកាសខុស (ព្យួរទុក)"))</f>
        <v/>
      </c>
      <c r="K2496" s="462" t="inlineStr"/>
      <c r="L2496" s="462" t="inlineStr"/>
      <c r="M2496" s="464">
        <f>AH2496</f>
        <v/>
      </c>
      <c r="N2496" s="464">
        <f>IF(W2496&lt;0,AH2496,I2496)</f>
        <v/>
      </c>
      <c r="O2496" s="464">
        <f>I2496-M2496</f>
        <v/>
      </c>
      <c r="P2496" s="462" t="n"/>
      <c r="Q2496" s="462">
        <f>V2496=W2496</f>
        <v/>
      </c>
      <c r="R2496" s="462">
        <f>AND(MONTH(F2496)=MONTH(X2496), YEAR(F2496)=YEAR(X2496))</f>
        <v/>
      </c>
      <c r="S2496" s="462">
        <f>AC2496="L001-901905215"</f>
        <v/>
      </c>
      <c r="T2496" s="464">
        <f>G2496-AH2496</f>
        <v/>
      </c>
      <c r="U2496" s="462" t="n"/>
      <c r="V2496" s="462" t="inlineStr">
        <is>
          <t>TI0230291</t>
        </is>
      </c>
      <c r="W2496" s="462" t="inlineStr">
        <is>
          <t>TI0230291</t>
        </is>
      </c>
      <c r="X2496" s="463" t="n">
        <v>44733</v>
      </c>
      <c r="Y2496" s="462" t="inlineStr">
        <is>
          <t>TI-0230291</t>
        </is>
      </c>
      <c r="Z2496" s="462" t="inlineStr"/>
      <c r="AA2496" s="462" t="inlineStr">
        <is>
          <t>បុគ្គលជាប់អាករ</t>
        </is>
      </c>
      <c r="AB2496" s="462" t="inlineStr">
        <is>
          <t>L001-901905215</t>
        </is>
      </c>
      <c r="AC2496" s="462" t="inlineStr">
        <is>
          <t>វីអ៊ីស៊ិន (ខេមបូឌា) អ៊ិនដាសស្ទ្រី ឯ.ក</t>
        </is>
      </c>
      <c r="AD2496" s="464" t="n">
        <v>3443119</v>
      </c>
      <c r="AE2496" s="464" t="n">
        <v>3130108</v>
      </c>
      <c r="AF2496" s="464" t="n">
        <v>0</v>
      </c>
      <c r="AG2496" s="464" t="n">
        <v>0</v>
      </c>
      <c r="AH2496" s="464" t="n">
        <v>313011</v>
      </c>
      <c r="AI2496" s="464" t="n">
        <v>0</v>
      </c>
      <c r="AJ2496" s="464" t="n">
        <v>0</v>
      </c>
      <c r="AK2496" s="464" t="n">
        <v>0</v>
      </c>
      <c r="AL2496" s="464" t="n">
        <v>0</v>
      </c>
      <c r="AM2496" s="464" t="n">
        <v>0</v>
      </c>
      <c r="AN2496" s="464" t="n">
        <v>0</v>
      </c>
      <c r="AO2496" s="464" t="n">
        <v>0</v>
      </c>
      <c r="AP2496" s="464" t="n">
        <v>0</v>
      </c>
      <c r="AQ2496" s="462" t="inlineStr"/>
      <c r="AR2496" s="462" t="inlineStr">
        <is>
          <t>Local Charge</t>
        </is>
      </c>
      <c r="AS2496" s="462" t="inlineStr">
        <is>
          <t>បានប្រកាសពន្ធ</t>
        </is>
      </c>
    </row>
    <row r="2497">
      <c r="A2497" s="461" t="n">
        <v>2489</v>
      </c>
      <c r="B2497" s="462" t="inlineStr">
        <is>
          <t>Cy Management Fee, Thc Charges, Bl Fee,FCR Fee, VGM Processing Fee</t>
        </is>
      </c>
      <c r="C2497" s="462" t="inlineStr">
        <is>
          <t>អ៊ិចស្ពែឌីធ័រ ខេមបូឌា អិលធីឌី</t>
        </is>
      </c>
      <c r="D2497" s="462" t="inlineStr">
        <is>
          <t>L001-100045898</t>
        </is>
      </c>
      <c r="E2497" s="462" t="inlineStr">
        <is>
          <t>TI-0230288</t>
        </is>
      </c>
      <c r="F2497" s="463" t="n">
        <v>44733</v>
      </c>
      <c r="G2497" s="464" t="n">
        <v>501652</v>
      </c>
      <c r="H2497" s="462" t="n"/>
      <c r="I2497" s="464">
        <f>G2497</f>
        <v/>
      </c>
      <c r="J2497" s="462">
        <f>IF(AND(Q2497=TRUE, R2497=TRUE, S2497=TRUE), IF(W2497&lt;-0.05, "អនុញ្ញាត (អ្នកផ្គត់ផ្គង់ប្រកាសខ្វះ)", "បានប្រកាស (អនុញ្ញាត)"), IF(AND(Q2497=FALSE, R2497=FALSE, S2497=FALSE), "ព្យួរទុក (មិនមានទិន្នន័យ)", "ប្រកាសខុស (ព្យួរទុក)"))</f>
        <v/>
      </c>
      <c r="K2497" s="462" t="inlineStr"/>
      <c r="L2497" s="462" t="inlineStr"/>
      <c r="M2497" s="464">
        <f>AH2497</f>
        <v/>
      </c>
      <c r="N2497" s="464">
        <f>IF(W2497&lt;0,AH2497,I2497)</f>
        <v/>
      </c>
      <c r="O2497" s="464">
        <f>I2497-M2497</f>
        <v/>
      </c>
      <c r="P2497" s="462" t="n"/>
      <c r="Q2497" s="462">
        <f>V2497=W2497</f>
        <v/>
      </c>
      <c r="R2497" s="462">
        <f>AND(MONTH(F2497)=MONTH(X2497), YEAR(F2497)=YEAR(X2497))</f>
        <v/>
      </c>
      <c r="S2497" s="462">
        <f>AC2497="L001-901905215"</f>
        <v/>
      </c>
      <c r="T2497" s="464">
        <f>G2497-AH2497</f>
        <v/>
      </c>
      <c r="U2497" s="462" t="n"/>
      <c r="V2497" s="462" t="inlineStr">
        <is>
          <t>TI0230288</t>
        </is>
      </c>
      <c r="W2497" s="462" t="inlineStr">
        <is>
          <t>TI0230288</t>
        </is>
      </c>
      <c r="X2497" s="463" t="n">
        <v>44733</v>
      </c>
      <c r="Y2497" s="462" t="inlineStr">
        <is>
          <t>TI-0230288</t>
        </is>
      </c>
      <c r="Z2497" s="462" t="inlineStr"/>
      <c r="AA2497" s="462" t="inlineStr">
        <is>
          <t>បុគ្គលជាប់អាករ</t>
        </is>
      </c>
      <c r="AB2497" s="462" t="inlineStr">
        <is>
          <t>L001-901905215</t>
        </is>
      </c>
      <c r="AC2497" s="462" t="inlineStr">
        <is>
          <t>វីអ៊ីស៊ិន (ខេមបូឌា) អ៊ិនដាសស្ទ្រី ឯ.ក</t>
        </is>
      </c>
      <c r="AD2497" s="464" t="n">
        <v>5519355</v>
      </c>
      <c r="AE2497" s="464" t="n">
        <v>5017595</v>
      </c>
      <c r="AF2497" s="464" t="n">
        <v>0</v>
      </c>
      <c r="AG2497" s="464" t="n">
        <v>0</v>
      </c>
      <c r="AH2497" s="464" t="n">
        <v>501760</v>
      </c>
      <c r="AI2497" s="464" t="n">
        <v>0</v>
      </c>
      <c r="AJ2497" s="464" t="n">
        <v>0</v>
      </c>
      <c r="AK2497" s="464" t="n">
        <v>0</v>
      </c>
      <c r="AL2497" s="464" t="n">
        <v>0</v>
      </c>
      <c r="AM2497" s="464" t="n">
        <v>0</v>
      </c>
      <c r="AN2497" s="464" t="n">
        <v>0</v>
      </c>
      <c r="AO2497" s="464" t="n">
        <v>0</v>
      </c>
      <c r="AP2497" s="464" t="n">
        <v>0</v>
      </c>
      <c r="AQ2497" s="462" t="inlineStr"/>
      <c r="AR2497" s="462" t="inlineStr">
        <is>
          <t>Local Charge</t>
        </is>
      </c>
      <c r="AS2497" s="462" t="inlineStr">
        <is>
          <t>បានប្រកាសពន្ធ</t>
        </is>
      </c>
    </row>
    <row r="2498">
      <c r="A2498" s="461" t="n">
        <v>2490</v>
      </c>
      <c r="B2498" s="462" t="inlineStr">
        <is>
          <t>Cy Management Fee, Thc Charges, Bl Fee,FCR Fee, VGM Processing Fee</t>
        </is>
      </c>
      <c r="C2498" s="462" t="inlineStr">
        <is>
          <t>អ៊ិចស្ពែឌីធ័រ ខេមបូឌា អិលធីឌី</t>
        </is>
      </c>
      <c r="D2498" s="462" t="inlineStr">
        <is>
          <t>L001-100045898</t>
        </is>
      </c>
      <c r="E2498" s="462" t="inlineStr">
        <is>
          <t>TI-0230275</t>
        </is>
      </c>
      <c r="F2498" s="463" t="n">
        <v>44733</v>
      </c>
      <c r="G2498" s="464" t="n">
        <v>54648</v>
      </c>
      <c r="H2498" s="462" t="n"/>
      <c r="I2498" s="464">
        <f>G2498</f>
        <v/>
      </c>
      <c r="J2498" s="462">
        <f>IF(AND(Q2498=TRUE, R2498=TRUE, S2498=TRUE), IF(W2498&lt;-0.05, "អនុញ្ញាត (អ្នកផ្គត់ផ្គង់ប្រកាសខ្វះ)", "បានប្រកាស (អនុញ្ញាត)"), IF(AND(Q2498=FALSE, R2498=FALSE, S2498=FALSE), "ព្យួរទុក (មិនមានទិន្នន័យ)", "ប្រកាសខុស (ព្យួរទុក)"))</f>
        <v/>
      </c>
      <c r="K2498" s="462" t="inlineStr"/>
      <c r="L2498" s="462" t="inlineStr"/>
      <c r="M2498" s="464">
        <f>AH2498</f>
        <v/>
      </c>
      <c r="N2498" s="464">
        <f>IF(W2498&lt;0,AH2498,I2498)</f>
        <v/>
      </c>
      <c r="O2498" s="464">
        <f>I2498-M2498</f>
        <v/>
      </c>
      <c r="P2498" s="462" t="n"/>
      <c r="Q2498" s="462">
        <f>V2498=W2498</f>
        <v/>
      </c>
      <c r="R2498" s="462">
        <f>AND(MONTH(F2498)=MONTH(X2498), YEAR(F2498)=YEAR(X2498))</f>
        <v/>
      </c>
      <c r="S2498" s="462">
        <f>AC2498="L001-901905215"</f>
        <v/>
      </c>
      <c r="T2498" s="464">
        <f>G2498-AH2498</f>
        <v/>
      </c>
      <c r="U2498" s="462" t="n"/>
      <c r="V2498" s="462" t="inlineStr">
        <is>
          <t>TI0230275</t>
        </is>
      </c>
      <c r="W2498" s="462" t="inlineStr">
        <is>
          <t>TI0230275</t>
        </is>
      </c>
      <c r="X2498" s="463" t="n">
        <v>44733</v>
      </c>
      <c r="Y2498" s="462" t="inlineStr">
        <is>
          <t>TI-0230275</t>
        </is>
      </c>
      <c r="Z2498" s="462" t="inlineStr"/>
      <c r="AA2498" s="462" t="inlineStr">
        <is>
          <t>បុគ្គលជាប់អាករ</t>
        </is>
      </c>
      <c r="AB2498" s="462" t="inlineStr">
        <is>
          <t>L001-901905215</t>
        </is>
      </c>
      <c r="AC2498" s="462" t="inlineStr">
        <is>
          <t>វីអ៊ីស៊ិន (ខេមបូឌា) អ៊ិនដាសស្ទ្រី ឯ.ក</t>
        </is>
      </c>
      <c r="AD2498" s="464" t="n">
        <v>601194</v>
      </c>
      <c r="AE2498" s="464" t="n">
        <v>546540</v>
      </c>
      <c r="AF2498" s="464" t="n">
        <v>0</v>
      </c>
      <c r="AG2498" s="464" t="n">
        <v>0</v>
      </c>
      <c r="AH2498" s="464" t="n">
        <v>54654</v>
      </c>
      <c r="AI2498" s="464" t="n">
        <v>0</v>
      </c>
      <c r="AJ2498" s="464" t="n">
        <v>0</v>
      </c>
      <c r="AK2498" s="464" t="n">
        <v>0</v>
      </c>
      <c r="AL2498" s="464" t="n">
        <v>0</v>
      </c>
      <c r="AM2498" s="464" t="n">
        <v>0</v>
      </c>
      <c r="AN2498" s="464" t="n">
        <v>0</v>
      </c>
      <c r="AO2498" s="464" t="n">
        <v>0</v>
      </c>
      <c r="AP2498" s="464" t="n">
        <v>0</v>
      </c>
      <c r="AQ2498" s="462" t="inlineStr"/>
      <c r="AR2498" s="462" t="inlineStr">
        <is>
          <t>Local Charge</t>
        </is>
      </c>
      <c r="AS2498" s="462" t="inlineStr">
        <is>
          <t>បានប្រកាសពន្ធ</t>
        </is>
      </c>
    </row>
    <row r="2499">
      <c r="A2499" s="461" t="n">
        <v>2491</v>
      </c>
      <c r="B2499" s="462" t="inlineStr">
        <is>
          <t>Cy Management Fee, Thc Charges, Bl Fee,FCR Fee, VGM Processing Fee</t>
        </is>
      </c>
      <c r="C2499" s="462" t="inlineStr">
        <is>
          <t>អ៊ិចស្ពែឌីធ័រ ខេមបូឌា អិលធីឌី</t>
        </is>
      </c>
      <c r="D2499" s="462" t="inlineStr">
        <is>
          <t>L001-100045898</t>
        </is>
      </c>
      <c r="E2499" s="462" t="inlineStr">
        <is>
          <t>TI-0230259</t>
        </is>
      </c>
      <c r="F2499" s="463" t="n">
        <v>44733</v>
      </c>
      <c r="G2499" s="464" t="n">
        <v>217907</v>
      </c>
      <c r="H2499" s="462" t="n"/>
      <c r="I2499" s="464">
        <f>G2499</f>
        <v/>
      </c>
      <c r="J2499" s="462">
        <f>IF(AND(Q2499=TRUE, R2499=TRUE, S2499=TRUE), IF(W2499&lt;-0.05, "អនុញ្ញាត (អ្នកផ្គត់ផ្គង់ប្រកាសខ្វះ)", "បានប្រកាស (អនុញ្ញាត)"), IF(AND(Q2499=FALSE, R2499=FALSE, S2499=FALSE), "ព្យួរទុក (មិនមានទិន្នន័យ)", "ប្រកាសខុស (ព្យួរទុក)"))</f>
        <v/>
      </c>
      <c r="K2499" s="462" t="inlineStr"/>
      <c r="L2499" s="462" t="inlineStr"/>
      <c r="M2499" s="464">
        <f>AH2499</f>
        <v/>
      </c>
      <c r="N2499" s="464">
        <f>IF(W2499&lt;0,AH2499,I2499)</f>
        <v/>
      </c>
      <c r="O2499" s="464">
        <f>I2499-M2499</f>
        <v/>
      </c>
      <c r="P2499" s="462" t="n"/>
      <c r="Q2499" s="462">
        <f>V2499=W2499</f>
        <v/>
      </c>
      <c r="R2499" s="462">
        <f>AND(MONTH(F2499)=MONTH(X2499), YEAR(F2499)=YEAR(X2499))</f>
        <v/>
      </c>
      <c r="S2499" s="462">
        <f>AC2499="L001-901905215"</f>
        <v/>
      </c>
      <c r="T2499" s="464">
        <f>G2499-AH2499</f>
        <v/>
      </c>
      <c r="U2499" s="462" t="n"/>
      <c r="V2499" s="462" t="inlineStr">
        <is>
          <t>TI0230259</t>
        </is>
      </c>
      <c r="W2499" s="462" t="inlineStr">
        <is>
          <t>TI0230259</t>
        </is>
      </c>
      <c r="X2499" s="463" t="n">
        <v>44733</v>
      </c>
      <c r="Y2499" s="462" t="inlineStr">
        <is>
          <t>TI-0230259</t>
        </is>
      </c>
      <c r="Z2499" s="462" t="inlineStr"/>
      <c r="AA2499" s="462" t="inlineStr">
        <is>
          <t>បុគ្គលជាប់អាករ</t>
        </is>
      </c>
      <c r="AB2499" s="462" t="inlineStr">
        <is>
          <t>L001-901905215</t>
        </is>
      </c>
      <c r="AC2499" s="462" t="inlineStr">
        <is>
          <t>វីអ៊ីស៊ិន (ខេមបូឌា) អ៊ិនដាសស្ទ្រី ឯ.ក</t>
        </is>
      </c>
      <c r="AD2499" s="464" t="n">
        <v>2397564</v>
      </c>
      <c r="AE2499" s="464" t="n">
        <v>2179604</v>
      </c>
      <c r="AF2499" s="464" t="n">
        <v>0</v>
      </c>
      <c r="AG2499" s="464" t="n">
        <v>0</v>
      </c>
      <c r="AH2499" s="464" t="n">
        <v>217960</v>
      </c>
      <c r="AI2499" s="464" t="n">
        <v>0</v>
      </c>
      <c r="AJ2499" s="464" t="n">
        <v>0</v>
      </c>
      <c r="AK2499" s="464" t="n">
        <v>0</v>
      </c>
      <c r="AL2499" s="464" t="n">
        <v>0</v>
      </c>
      <c r="AM2499" s="464" t="n">
        <v>0</v>
      </c>
      <c r="AN2499" s="464" t="n">
        <v>0</v>
      </c>
      <c r="AO2499" s="464" t="n">
        <v>0</v>
      </c>
      <c r="AP2499" s="464" t="n">
        <v>0</v>
      </c>
      <c r="AQ2499" s="462" t="inlineStr"/>
      <c r="AR2499" s="462" t="inlineStr">
        <is>
          <t>Local Charge</t>
        </is>
      </c>
      <c r="AS2499" s="462" t="inlineStr">
        <is>
          <t>បានប្រកាសពន្ធ</t>
        </is>
      </c>
    </row>
    <row r="2500">
      <c r="A2500" s="461" t="n">
        <v>2492</v>
      </c>
      <c r="B2500" s="462" t="inlineStr">
        <is>
          <t>Cy Management Fee, Thc Charges, Bl Fee,FCR Fee, VGM Processing Fee</t>
        </is>
      </c>
      <c r="C2500" s="462" t="inlineStr">
        <is>
          <t>អ៊ិចស្ពែឌីធ័រ ខេមបូឌា អិលធីឌី</t>
        </is>
      </c>
      <c r="D2500" s="462" t="inlineStr">
        <is>
          <t>L001-100045898</t>
        </is>
      </c>
      <c r="E2500" s="462" t="inlineStr">
        <is>
          <t>TI-0230248</t>
        </is>
      </c>
      <c r="F2500" s="463" t="n">
        <v>44733</v>
      </c>
      <c r="G2500" s="464" t="n">
        <v>328704</v>
      </c>
      <c r="H2500" s="462" t="n"/>
      <c r="I2500" s="464">
        <f>G2500</f>
        <v/>
      </c>
      <c r="J2500" s="462">
        <f>IF(AND(Q2500=TRUE, R2500=TRUE, S2500=TRUE), IF(W2500&lt;-0.05, "អនុញ្ញាត (អ្នកផ្គត់ផ្គង់ប្រកាសខ្វះ)", "បានប្រកាស (អនុញ្ញាត)"), IF(AND(Q2500=FALSE, R2500=FALSE, S2500=FALSE), "ព្យួរទុក (មិនមានទិន្នន័យ)", "ប្រកាសខុស (ព្យួរទុក)"))</f>
        <v/>
      </c>
      <c r="K2500" s="462" t="inlineStr"/>
      <c r="L2500" s="462" t="inlineStr"/>
      <c r="M2500" s="464">
        <f>AH2500</f>
        <v/>
      </c>
      <c r="N2500" s="464">
        <f>IF(W2500&lt;0,AH2500,I2500)</f>
        <v/>
      </c>
      <c r="O2500" s="464">
        <f>I2500-M2500</f>
        <v/>
      </c>
      <c r="P2500" s="462" t="n"/>
      <c r="Q2500" s="462">
        <f>V2500=W2500</f>
        <v/>
      </c>
      <c r="R2500" s="462">
        <f>AND(MONTH(F2500)=MONTH(X2500), YEAR(F2500)=YEAR(X2500))</f>
        <v/>
      </c>
      <c r="S2500" s="462">
        <f>AC2500="L001-901905215"</f>
        <v/>
      </c>
      <c r="T2500" s="464">
        <f>G2500-AH2500</f>
        <v/>
      </c>
      <c r="U2500" s="462" t="n"/>
      <c r="V2500" s="462" t="inlineStr">
        <is>
          <t>TI0230248</t>
        </is>
      </c>
      <c r="W2500" s="462" t="inlineStr">
        <is>
          <t>TI0230248</t>
        </is>
      </c>
      <c r="X2500" s="463" t="n">
        <v>44733</v>
      </c>
      <c r="Y2500" s="462" t="inlineStr">
        <is>
          <t>TI-0230248</t>
        </is>
      </c>
      <c r="Z2500" s="462" t="inlineStr"/>
      <c r="AA2500" s="462" t="inlineStr">
        <is>
          <t>បុគ្គលជាប់អាករ</t>
        </is>
      </c>
      <c r="AB2500" s="462" t="inlineStr">
        <is>
          <t>L001-901905215</t>
        </is>
      </c>
      <c r="AC2500" s="462" t="inlineStr">
        <is>
          <t>វីអ៊ីស៊ិន (ខេមបូឌា) អ៊ិនដាសស្ទ្រី ឯ.ក</t>
        </is>
      </c>
      <c r="AD2500" s="464" t="n">
        <v>3616627</v>
      </c>
      <c r="AE2500" s="464" t="n">
        <v>3287843</v>
      </c>
      <c r="AF2500" s="464" t="n">
        <v>0</v>
      </c>
      <c r="AG2500" s="464" t="n">
        <v>0</v>
      </c>
      <c r="AH2500" s="464" t="n">
        <v>328784</v>
      </c>
      <c r="AI2500" s="464" t="n">
        <v>0</v>
      </c>
      <c r="AJ2500" s="464" t="n">
        <v>0</v>
      </c>
      <c r="AK2500" s="464" t="n">
        <v>0</v>
      </c>
      <c r="AL2500" s="464" t="n">
        <v>0</v>
      </c>
      <c r="AM2500" s="464" t="n">
        <v>0</v>
      </c>
      <c r="AN2500" s="464" t="n">
        <v>0</v>
      </c>
      <c r="AO2500" s="464" t="n">
        <v>0</v>
      </c>
      <c r="AP2500" s="464" t="n">
        <v>0</v>
      </c>
      <c r="AQ2500" s="462" t="inlineStr"/>
      <c r="AR2500" s="462" t="inlineStr">
        <is>
          <t>Local Charge</t>
        </is>
      </c>
      <c r="AS2500" s="462" t="inlineStr">
        <is>
          <t>បានប្រកាសពន្ធ</t>
        </is>
      </c>
    </row>
    <row r="2501">
      <c r="A2501" s="461" t="n">
        <v>2493</v>
      </c>
      <c r="B2501" s="462" t="inlineStr">
        <is>
          <t>Cy Management Fee, Thc Charges, Bl Fee,FCR Fee, VGM Processing Fee</t>
        </is>
      </c>
      <c r="C2501" s="462" t="inlineStr">
        <is>
          <t>អ៊ិចស្ពែឌីធ័រ ខេមបូឌា អិលធីឌី</t>
        </is>
      </c>
      <c r="D2501" s="462" t="inlineStr">
        <is>
          <t>L001-100045898</t>
        </is>
      </c>
      <c r="E2501" s="462" t="inlineStr">
        <is>
          <t>TI-0230228</t>
        </is>
      </c>
      <c r="F2501" s="463" t="n">
        <v>44733</v>
      </c>
      <c r="G2501" s="464" t="n">
        <v>222003</v>
      </c>
      <c r="H2501" s="462" t="n"/>
      <c r="I2501" s="464">
        <f>G2501</f>
        <v/>
      </c>
      <c r="J2501" s="462">
        <f>IF(AND(Q2501=TRUE, R2501=TRUE, S2501=TRUE), IF(W2501&lt;-0.05, "អនុញ្ញាត (អ្នកផ្គត់ផ្គង់ប្រកាសខ្វះ)", "បានប្រកាស (អនុញ្ញាត)"), IF(AND(Q2501=FALSE, R2501=FALSE, S2501=FALSE), "ព្យួរទុក (មិនមានទិន្នន័យ)", "ប្រកាសខុស (ព្យួរទុក)"))</f>
        <v/>
      </c>
      <c r="K2501" s="462" t="inlineStr"/>
      <c r="L2501" s="462" t="inlineStr"/>
      <c r="M2501" s="464">
        <f>AH2501</f>
        <v/>
      </c>
      <c r="N2501" s="464">
        <f>IF(W2501&lt;0,AH2501,I2501)</f>
        <v/>
      </c>
      <c r="O2501" s="464">
        <f>I2501-M2501</f>
        <v/>
      </c>
      <c r="P2501" s="462" t="n"/>
      <c r="Q2501" s="462">
        <f>V2501=W2501</f>
        <v/>
      </c>
      <c r="R2501" s="462">
        <f>AND(MONTH(F2501)=MONTH(X2501), YEAR(F2501)=YEAR(X2501))</f>
        <v/>
      </c>
      <c r="S2501" s="462">
        <f>AC2501="L001-901905215"</f>
        <v/>
      </c>
      <c r="T2501" s="464">
        <f>G2501-AH2501</f>
        <v/>
      </c>
      <c r="U2501" s="462" t="n"/>
      <c r="V2501" s="462" t="inlineStr">
        <is>
          <t>TI0230228</t>
        </is>
      </c>
      <c r="W2501" s="462" t="inlineStr">
        <is>
          <t>TI0230228</t>
        </is>
      </c>
      <c r="X2501" s="463" t="n">
        <v>44733</v>
      </c>
      <c r="Y2501" s="462" t="inlineStr">
        <is>
          <t>TI-0230228</t>
        </is>
      </c>
      <c r="Z2501" s="462" t="inlineStr"/>
      <c r="AA2501" s="462" t="inlineStr">
        <is>
          <t>បុគ្គលជាប់អាករ</t>
        </is>
      </c>
      <c r="AB2501" s="462" t="inlineStr">
        <is>
          <t>L001-901905215</t>
        </is>
      </c>
      <c r="AC2501" s="462" t="inlineStr">
        <is>
          <t>វីអ៊ីស៊ិន (ខេមបូឌា) អ៊ិនដាសស្ទ្រី ឯ.ក</t>
        </is>
      </c>
      <c r="AD2501" s="464" t="n">
        <v>2442631</v>
      </c>
      <c r="AE2501" s="464" t="n">
        <v>2220574</v>
      </c>
      <c r="AF2501" s="464" t="n">
        <v>0</v>
      </c>
      <c r="AG2501" s="464" t="n">
        <v>0</v>
      </c>
      <c r="AH2501" s="464" t="n">
        <v>222057</v>
      </c>
      <c r="AI2501" s="464" t="n">
        <v>0</v>
      </c>
      <c r="AJ2501" s="464" t="n">
        <v>0</v>
      </c>
      <c r="AK2501" s="464" t="n">
        <v>0</v>
      </c>
      <c r="AL2501" s="464" t="n">
        <v>0</v>
      </c>
      <c r="AM2501" s="464" t="n">
        <v>0</v>
      </c>
      <c r="AN2501" s="464" t="n">
        <v>0</v>
      </c>
      <c r="AO2501" s="464" t="n">
        <v>0</v>
      </c>
      <c r="AP2501" s="464" t="n">
        <v>0</v>
      </c>
      <c r="AQ2501" s="462" t="inlineStr"/>
      <c r="AR2501" s="462" t="inlineStr">
        <is>
          <t>Local Charge</t>
        </is>
      </c>
      <c r="AS2501" s="462" t="inlineStr">
        <is>
          <t>បានប្រកាសពន្ធ</t>
        </is>
      </c>
    </row>
    <row r="2502">
      <c r="A2502" s="461" t="n">
        <v>2494</v>
      </c>
      <c r="B2502" s="462" t="inlineStr">
        <is>
          <t>Cy Management Fee, Thc Charges, Bl Fee,FCR Fee, VGM Processing Fee</t>
        </is>
      </c>
      <c r="C2502" s="462" t="inlineStr">
        <is>
          <t>អ៊ិចស្ពែឌីធ័រ ខេមបូឌា អិលធីឌី</t>
        </is>
      </c>
      <c r="D2502" s="462" t="inlineStr">
        <is>
          <t>L001-100045898</t>
        </is>
      </c>
      <c r="E2502" s="462" t="inlineStr">
        <is>
          <t>TI-0230157</t>
        </is>
      </c>
      <c r="F2502" s="463" t="n">
        <v>44733</v>
      </c>
      <c r="G2502" s="464" t="n">
        <v>16384</v>
      </c>
      <c r="H2502" s="462" t="n"/>
      <c r="I2502" s="464">
        <f>G2502</f>
        <v/>
      </c>
      <c r="J2502" s="462">
        <f>IF(AND(Q2502=TRUE, R2502=TRUE, S2502=TRUE), IF(W2502&lt;-0.05, "អនុញ្ញាត (អ្នកផ្គត់ផ្គង់ប្រកាសខ្វះ)", "បានប្រកាស (អនុញ្ញាត)"), IF(AND(Q2502=FALSE, R2502=FALSE, S2502=FALSE), "ព្យួរទុក (មិនមានទិន្នន័យ)", "ប្រកាសខុស (ព្យួរទុក)"))</f>
        <v/>
      </c>
      <c r="K2502" s="462" t="inlineStr"/>
      <c r="L2502" s="462" t="inlineStr"/>
      <c r="M2502" s="464">
        <f>AH2502</f>
        <v/>
      </c>
      <c r="N2502" s="464">
        <f>IF(W2502&lt;0,AH2502,I2502)</f>
        <v/>
      </c>
      <c r="O2502" s="464">
        <f>I2502-M2502</f>
        <v/>
      </c>
      <c r="P2502" s="462" t="n"/>
      <c r="Q2502" s="462">
        <f>V2502=W2502</f>
        <v/>
      </c>
      <c r="R2502" s="462">
        <f>AND(MONTH(F2502)=MONTH(X2502), YEAR(F2502)=YEAR(X2502))</f>
        <v/>
      </c>
      <c r="S2502" s="462">
        <f>AC2502="L001-901905215"</f>
        <v/>
      </c>
      <c r="T2502" s="464">
        <f>G2502-AH2502</f>
        <v/>
      </c>
      <c r="U2502" s="462" t="n"/>
      <c r="V2502" s="462" t="inlineStr">
        <is>
          <t>TI0230157</t>
        </is>
      </c>
      <c r="W2502" s="462" t="inlineStr">
        <is>
          <t>TI0230157</t>
        </is>
      </c>
      <c r="X2502" s="463" t="n">
        <v>44733</v>
      </c>
      <c r="Y2502" s="462" t="inlineStr">
        <is>
          <t>TI-0230157</t>
        </is>
      </c>
      <c r="Z2502" s="462" t="inlineStr"/>
      <c r="AA2502" s="462" t="inlineStr">
        <is>
          <t>បុគ្គលជាប់អាករ</t>
        </is>
      </c>
      <c r="AB2502" s="462" t="inlineStr">
        <is>
          <t>L001-901905215</t>
        </is>
      </c>
      <c r="AC2502" s="462" t="inlineStr">
        <is>
          <t>វីអ៊ីស៊ិន (ខេមបូឌា) អ៊ិនដាសស្ទ្រី ឯ.ក</t>
        </is>
      </c>
      <c r="AD2502" s="464" t="n">
        <v>180224</v>
      </c>
      <c r="AE2502" s="464" t="n">
        <v>163840</v>
      </c>
      <c r="AF2502" s="464" t="n">
        <v>0</v>
      </c>
      <c r="AG2502" s="464" t="n">
        <v>0</v>
      </c>
      <c r="AH2502" s="464" t="n">
        <v>16384</v>
      </c>
      <c r="AI2502" s="464" t="n">
        <v>0</v>
      </c>
      <c r="AJ2502" s="464" t="n">
        <v>0</v>
      </c>
      <c r="AK2502" s="464" t="n">
        <v>0</v>
      </c>
      <c r="AL2502" s="464" t="n">
        <v>0</v>
      </c>
      <c r="AM2502" s="464" t="n">
        <v>0</v>
      </c>
      <c r="AN2502" s="464" t="n">
        <v>0</v>
      </c>
      <c r="AO2502" s="464" t="n">
        <v>0</v>
      </c>
      <c r="AP2502" s="464" t="n">
        <v>0</v>
      </c>
      <c r="AQ2502" s="462" t="inlineStr"/>
      <c r="AR2502" s="462" t="inlineStr">
        <is>
          <t>Local Charge</t>
        </is>
      </c>
      <c r="AS2502" s="462" t="inlineStr">
        <is>
          <t>បានប្រកាសពន្ធ</t>
        </is>
      </c>
    </row>
    <row r="2503">
      <c r="A2503" s="461" t="n">
        <v>2495</v>
      </c>
      <c r="B2503" s="462" t="inlineStr">
        <is>
          <t>Cy Management Fee, Thc Charges, Bl Fee,FCR Fee, VGM Processing Fee</t>
        </is>
      </c>
      <c r="C2503" s="462" t="inlineStr">
        <is>
          <t>អ៊ិចស្ពែឌីធ័រ ខេមបូឌា អិលធីឌី</t>
        </is>
      </c>
      <c r="D2503" s="462" t="inlineStr">
        <is>
          <t>L001-100045898</t>
        </is>
      </c>
      <c r="E2503" s="462" t="inlineStr">
        <is>
          <t>TI-0229755</t>
        </is>
      </c>
      <c r="F2503" s="463" t="n">
        <v>44726</v>
      </c>
      <c r="G2503" s="464" t="n">
        <v>163061</v>
      </c>
      <c r="H2503" s="462" t="n"/>
      <c r="I2503" s="464">
        <f>G2503</f>
        <v/>
      </c>
      <c r="J2503" s="462">
        <f>IF(AND(Q2503=TRUE, R2503=TRUE, S2503=TRUE), IF(W2503&lt;-0.05, "អនុញ្ញាត (អ្នកផ្គត់ផ្គង់ប្រកាសខ្វះ)", "បានប្រកាស (អនុញ្ញាត)"), IF(AND(Q2503=FALSE, R2503=FALSE, S2503=FALSE), "ព្យួរទុក (មិនមានទិន្នន័យ)", "ប្រកាសខុស (ព្យួរទុក)"))</f>
        <v/>
      </c>
      <c r="K2503" s="462" t="inlineStr"/>
      <c r="L2503" s="462" t="inlineStr"/>
      <c r="M2503" s="464">
        <f>AH2503</f>
        <v/>
      </c>
      <c r="N2503" s="464">
        <f>IF(W2503&lt;0,AH2503,I2503)</f>
        <v/>
      </c>
      <c r="O2503" s="464">
        <f>I2503-M2503</f>
        <v/>
      </c>
      <c r="P2503" s="462" t="n"/>
      <c r="Q2503" s="462">
        <f>V2503=W2503</f>
        <v/>
      </c>
      <c r="R2503" s="462">
        <f>AND(MONTH(F2503)=MONTH(X2503), YEAR(F2503)=YEAR(X2503))</f>
        <v/>
      </c>
      <c r="S2503" s="462">
        <f>AC2503="L001-901905215"</f>
        <v/>
      </c>
      <c r="T2503" s="464">
        <f>G2503-AH2503</f>
        <v/>
      </c>
      <c r="U2503" s="462" t="n"/>
      <c r="V2503" s="462" t="inlineStr">
        <is>
          <t>TI0229755</t>
        </is>
      </c>
      <c r="W2503" s="462" t="inlineStr">
        <is>
          <t>TI0229755</t>
        </is>
      </c>
      <c r="X2503" s="463" t="n">
        <v>44726</v>
      </c>
      <c r="Y2503" s="462" t="inlineStr">
        <is>
          <t>TI-0229755</t>
        </is>
      </c>
      <c r="Z2503" s="462" t="inlineStr"/>
      <c r="AA2503" s="462" t="inlineStr">
        <is>
          <t>បុគ្គលជាប់អាករ</t>
        </is>
      </c>
      <c r="AB2503" s="462" t="inlineStr">
        <is>
          <t>L001-901905215</t>
        </is>
      </c>
      <c r="AC2503" s="462" t="inlineStr">
        <is>
          <t>វីអ៊ីស៊ិន (ខេមបូឌា) អ៊ិនដាសស្ទ្រី ឯ.ក</t>
        </is>
      </c>
      <c r="AD2503" s="464" t="n">
        <v>1793667</v>
      </c>
      <c r="AE2503" s="464" t="n">
        <v>1630606</v>
      </c>
      <c r="AF2503" s="464" t="n">
        <v>0</v>
      </c>
      <c r="AG2503" s="464" t="n">
        <v>0</v>
      </c>
      <c r="AH2503" s="464" t="n">
        <v>163061</v>
      </c>
      <c r="AI2503" s="464" t="n">
        <v>0</v>
      </c>
      <c r="AJ2503" s="464" t="n">
        <v>0</v>
      </c>
      <c r="AK2503" s="464" t="n">
        <v>0</v>
      </c>
      <c r="AL2503" s="464" t="n">
        <v>0</v>
      </c>
      <c r="AM2503" s="464" t="n">
        <v>0</v>
      </c>
      <c r="AN2503" s="464" t="n">
        <v>0</v>
      </c>
      <c r="AO2503" s="464" t="n">
        <v>0</v>
      </c>
      <c r="AP2503" s="464" t="n">
        <v>0</v>
      </c>
      <c r="AQ2503" s="462" t="inlineStr"/>
      <c r="AR2503" s="462" t="inlineStr">
        <is>
          <t>Local Charge</t>
        </is>
      </c>
      <c r="AS2503" s="462" t="inlineStr">
        <is>
          <t>បានប្រកាសពន្ធ</t>
        </is>
      </c>
    </row>
    <row r="2504">
      <c r="A2504" s="461" t="n">
        <v>2496</v>
      </c>
      <c r="B2504" s="462" t="inlineStr">
        <is>
          <t>Cy Management Fee, Thc Charges, Bl Fee,FCR Fee, VGM Processing Fee</t>
        </is>
      </c>
      <c r="C2504" s="462" t="inlineStr">
        <is>
          <t>អ៊ិចស្ពែឌីធ័រ ខេមបូឌា អិលធីឌី</t>
        </is>
      </c>
      <c r="D2504" s="462" t="inlineStr">
        <is>
          <t>L001-100045898</t>
        </is>
      </c>
      <c r="E2504" s="462" t="inlineStr">
        <is>
          <t>TI-0229723</t>
        </is>
      </c>
      <c r="F2504" s="463" t="n">
        <v>44726</v>
      </c>
      <c r="G2504" s="464" t="n">
        <v>283136</v>
      </c>
      <c r="H2504" s="462" t="n"/>
      <c r="I2504" s="464">
        <f>G2504</f>
        <v/>
      </c>
      <c r="J2504" s="462">
        <f>IF(AND(Q2504=TRUE, R2504=TRUE, S2504=TRUE), IF(W2504&lt;-0.05, "អនុញ្ញាត (អ្នកផ្គត់ផ្គង់ប្រកាសខ្វះ)", "បានប្រកាស (អនុញ្ញាត)"), IF(AND(Q2504=FALSE, R2504=FALSE, S2504=FALSE), "ព្យួរទុក (មិនមានទិន្នន័យ)", "ប្រកាសខុស (ព្យួរទុក)"))</f>
        <v/>
      </c>
      <c r="K2504" s="462" t="inlineStr"/>
      <c r="L2504" s="462" t="inlineStr"/>
      <c r="M2504" s="464">
        <f>AH2504</f>
        <v/>
      </c>
      <c r="N2504" s="464">
        <f>IF(W2504&lt;0,AH2504,I2504)</f>
        <v/>
      </c>
      <c r="O2504" s="464">
        <f>I2504-M2504</f>
        <v/>
      </c>
      <c r="P2504" s="462" t="n"/>
      <c r="Q2504" s="462">
        <f>V2504=W2504</f>
        <v/>
      </c>
      <c r="R2504" s="462">
        <f>AND(MONTH(F2504)=MONTH(X2504), YEAR(F2504)=YEAR(X2504))</f>
        <v/>
      </c>
      <c r="S2504" s="462">
        <f>AC2504="L001-901905215"</f>
        <v/>
      </c>
      <c r="T2504" s="464">
        <f>G2504-AH2504</f>
        <v/>
      </c>
      <c r="U2504" s="462" t="n"/>
      <c r="V2504" s="462" t="inlineStr">
        <is>
          <t>TI0229723</t>
        </is>
      </c>
      <c r="W2504" s="462" t="inlineStr">
        <is>
          <t>TI0229723</t>
        </is>
      </c>
      <c r="X2504" s="463" t="n">
        <v>44726</v>
      </c>
      <c r="Y2504" s="462" t="inlineStr">
        <is>
          <t>TI-0229723</t>
        </is>
      </c>
      <c r="Z2504" s="462" t="inlineStr"/>
      <c r="AA2504" s="462" t="inlineStr">
        <is>
          <t>បុគ្គលជាប់អាករ</t>
        </is>
      </c>
      <c r="AB2504" s="462" t="inlineStr">
        <is>
          <t>L001-901905215</t>
        </is>
      </c>
      <c r="AC2504" s="462" t="inlineStr">
        <is>
          <t>វីអ៊ីស៊ិន (ខេមបូឌា) អ៊ិនដាសស្ទ្រី ឯ.ក</t>
        </is>
      </c>
      <c r="AD2504" s="464" t="n">
        <v>3114580</v>
      </c>
      <c r="AE2504" s="464" t="n">
        <v>2831436</v>
      </c>
      <c r="AF2504" s="464" t="n">
        <v>0</v>
      </c>
      <c r="AG2504" s="464" t="n">
        <v>0</v>
      </c>
      <c r="AH2504" s="464" t="n">
        <v>283144</v>
      </c>
      <c r="AI2504" s="464" t="n">
        <v>0</v>
      </c>
      <c r="AJ2504" s="464" t="n">
        <v>0</v>
      </c>
      <c r="AK2504" s="464" t="n">
        <v>0</v>
      </c>
      <c r="AL2504" s="464" t="n">
        <v>0</v>
      </c>
      <c r="AM2504" s="464" t="n">
        <v>0</v>
      </c>
      <c r="AN2504" s="464" t="n">
        <v>0</v>
      </c>
      <c r="AO2504" s="464" t="n">
        <v>0</v>
      </c>
      <c r="AP2504" s="464" t="n">
        <v>0</v>
      </c>
      <c r="AQ2504" s="462" t="inlineStr"/>
      <c r="AR2504" s="462" t="inlineStr">
        <is>
          <t>Local Charge</t>
        </is>
      </c>
      <c r="AS2504" s="462" t="inlineStr">
        <is>
          <t>បានប្រកាសពន្ធ</t>
        </is>
      </c>
    </row>
    <row r="2505">
      <c r="A2505" s="461" t="n">
        <v>2497</v>
      </c>
      <c r="B2505" s="462" t="inlineStr">
        <is>
          <t>Cy Management Fee, Thc Charges, Bl Fee,FCR Fee, VGM Processing Fee</t>
        </is>
      </c>
      <c r="C2505" s="462" t="inlineStr">
        <is>
          <t>អ៊ិចស្ពែឌីធ័រ ខេមបូឌា អិលធីឌី</t>
        </is>
      </c>
      <c r="D2505" s="462" t="inlineStr">
        <is>
          <t>L001-100045898</t>
        </is>
      </c>
      <c r="E2505" s="462" t="inlineStr">
        <is>
          <t>TI-0229722</t>
        </is>
      </c>
      <c r="F2505" s="463" t="n">
        <v>44726</v>
      </c>
      <c r="G2505" s="464" t="n">
        <v>313011</v>
      </c>
      <c r="H2505" s="462" t="n"/>
      <c r="I2505" s="464">
        <f>G2505</f>
        <v/>
      </c>
      <c r="J2505" s="462">
        <f>IF(AND(Q2505=TRUE, R2505=TRUE, S2505=TRUE), IF(W2505&lt;-0.05, "អនុញ្ញាត (អ្នកផ្គត់ផ្គង់ប្រកាសខ្វះ)", "បានប្រកាស (អនុញ្ញាត)"), IF(AND(Q2505=FALSE, R2505=FALSE, S2505=FALSE), "ព្យួរទុក (មិនមានទិន្នន័យ)", "ប្រកាសខុស (ព្យួរទុក)"))</f>
        <v/>
      </c>
      <c r="K2505" s="462" t="inlineStr"/>
      <c r="L2505" s="462" t="inlineStr"/>
      <c r="M2505" s="464">
        <f>AH2505</f>
        <v/>
      </c>
      <c r="N2505" s="464">
        <f>IF(W2505&lt;0,AH2505,I2505)</f>
        <v/>
      </c>
      <c r="O2505" s="464">
        <f>I2505-M2505</f>
        <v/>
      </c>
      <c r="P2505" s="462" t="n"/>
      <c r="Q2505" s="462">
        <f>V2505=W2505</f>
        <v/>
      </c>
      <c r="R2505" s="462">
        <f>AND(MONTH(F2505)=MONTH(X2505), YEAR(F2505)=YEAR(X2505))</f>
        <v/>
      </c>
      <c r="S2505" s="462">
        <f>AC2505="L001-901905215"</f>
        <v/>
      </c>
      <c r="T2505" s="464">
        <f>G2505-AH2505</f>
        <v/>
      </c>
      <c r="U2505" s="462" t="n"/>
      <c r="V2505" s="462" t="inlineStr">
        <is>
          <t>TI0229722</t>
        </is>
      </c>
      <c r="W2505" s="462" t="inlineStr">
        <is>
          <t>TI0229722</t>
        </is>
      </c>
      <c r="X2505" s="463" t="n">
        <v>44726</v>
      </c>
      <c r="Y2505" s="462" t="inlineStr">
        <is>
          <t>TI-0229722</t>
        </is>
      </c>
      <c r="Z2505" s="462" t="inlineStr"/>
      <c r="AA2505" s="462" t="inlineStr">
        <is>
          <t>បុគ្គលជាប់អាករ</t>
        </is>
      </c>
      <c r="AB2505" s="462" t="inlineStr">
        <is>
          <t>L001-901905215</t>
        </is>
      </c>
      <c r="AC2505" s="462" t="inlineStr">
        <is>
          <t>វីអ៊ីស៊ិន (ខេមបូឌា) អ៊ិនដាសស្ទ្រី ឯ.ក</t>
        </is>
      </c>
      <c r="AD2505" s="464" t="n">
        <v>3443119</v>
      </c>
      <c r="AE2505" s="464" t="n">
        <v>3130108</v>
      </c>
      <c r="AF2505" s="464" t="n">
        <v>0</v>
      </c>
      <c r="AG2505" s="464" t="n">
        <v>0</v>
      </c>
      <c r="AH2505" s="464" t="n">
        <v>313011</v>
      </c>
      <c r="AI2505" s="464" t="n">
        <v>0</v>
      </c>
      <c r="AJ2505" s="464" t="n">
        <v>0</v>
      </c>
      <c r="AK2505" s="464" t="n">
        <v>0</v>
      </c>
      <c r="AL2505" s="464" t="n">
        <v>0</v>
      </c>
      <c r="AM2505" s="464" t="n">
        <v>0</v>
      </c>
      <c r="AN2505" s="464" t="n">
        <v>0</v>
      </c>
      <c r="AO2505" s="464" t="n">
        <v>0</v>
      </c>
      <c r="AP2505" s="464" t="n">
        <v>0</v>
      </c>
      <c r="AQ2505" s="462" t="inlineStr"/>
      <c r="AR2505" s="462" t="inlineStr">
        <is>
          <t>Local Charge</t>
        </is>
      </c>
      <c r="AS2505" s="462" t="inlineStr">
        <is>
          <t>បានប្រកាសពន្ធ</t>
        </is>
      </c>
    </row>
    <row r="2506">
      <c r="A2506" s="461" t="n">
        <v>2498</v>
      </c>
      <c r="B2506" s="462" t="inlineStr">
        <is>
          <t>Cy Management Fee, Thc Charges, Bl Fee,FCR Fee, VGM Processing Fee</t>
        </is>
      </c>
      <c r="C2506" s="462" t="inlineStr">
        <is>
          <t>អ៊ិចស្ពែឌីធ័រ ខេមបូឌា អិលធីឌី</t>
        </is>
      </c>
      <c r="D2506" s="462" t="inlineStr">
        <is>
          <t>L001-100045898</t>
        </is>
      </c>
      <c r="E2506" s="462" t="inlineStr">
        <is>
          <t>TI-0229326</t>
        </is>
      </c>
      <c r="F2506" s="463" t="n">
        <v>44721</v>
      </c>
      <c r="G2506" s="464" t="n">
        <v>248218</v>
      </c>
      <c r="H2506" s="462" t="n"/>
      <c r="I2506" s="464">
        <f>G2506</f>
        <v/>
      </c>
      <c r="J2506" s="462">
        <f>IF(AND(Q2506=TRUE, R2506=TRUE, S2506=TRUE), IF(W2506&lt;-0.05, "អនុញ្ញាត (អ្នកផ្គត់ផ្គង់ប្រកាសខ្វះ)", "បានប្រកាស (អនុញ្ញាត)"), IF(AND(Q2506=FALSE, R2506=FALSE, S2506=FALSE), "ព្យួរទុក (មិនមានទិន្នន័យ)", "ប្រកាសខុស (ព្យួរទុក)"))</f>
        <v/>
      </c>
      <c r="K2506" s="462" t="inlineStr"/>
      <c r="L2506" s="462" t="inlineStr"/>
      <c r="M2506" s="464">
        <f>AH2506</f>
        <v/>
      </c>
      <c r="N2506" s="464">
        <f>IF(W2506&lt;0,AH2506,I2506)</f>
        <v/>
      </c>
      <c r="O2506" s="464">
        <f>I2506-M2506</f>
        <v/>
      </c>
      <c r="P2506" s="462" t="n"/>
      <c r="Q2506" s="462">
        <f>V2506=W2506</f>
        <v/>
      </c>
      <c r="R2506" s="462">
        <f>AND(MONTH(F2506)=MONTH(X2506), YEAR(F2506)=YEAR(X2506))</f>
        <v/>
      </c>
      <c r="S2506" s="462">
        <f>AC2506="L001-901905215"</f>
        <v/>
      </c>
      <c r="T2506" s="464">
        <f>G2506-AH2506</f>
        <v/>
      </c>
      <c r="U2506" s="462" t="n"/>
      <c r="V2506" s="462" t="inlineStr">
        <is>
          <t>TI0229326</t>
        </is>
      </c>
      <c r="W2506" s="462" t="inlineStr">
        <is>
          <t>TI0229326</t>
        </is>
      </c>
      <c r="X2506" s="463" t="n">
        <v>44721</v>
      </c>
      <c r="Y2506" s="462" t="inlineStr">
        <is>
          <t>TI-0229326</t>
        </is>
      </c>
      <c r="Z2506" s="462" t="inlineStr"/>
      <c r="AA2506" s="462" t="inlineStr">
        <is>
          <t>បុគ្គលជាប់អាករ</t>
        </is>
      </c>
      <c r="AB2506" s="462" t="inlineStr">
        <is>
          <t>L001-901905215</t>
        </is>
      </c>
      <c r="AC2506" s="462" t="inlineStr">
        <is>
          <t>វីអ៊ីស៊ិន (ខេមបូឌា) អ៊ិនដាសស្ទ្រី ឯ.ក</t>
        </is>
      </c>
      <c r="AD2506" s="464" t="n">
        <v>2730394</v>
      </c>
      <c r="AE2506" s="464" t="n">
        <v>2482176</v>
      </c>
      <c r="AF2506" s="464" t="n">
        <v>0</v>
      </c>
      <c r="AG2506" s="464" t="n">
        <v>0</v>
      </c>
      <c r="AH2506" s="464" t="n">
        <v>248218</v>
      </c>
      <c r="AI2506" s="464" t="n">
        <v>0</v>
      </c>
      <c r="AJ2506" s="464" t="n">
        <v>0</v>
      </c>
      <c r="AK2506" s="464" t="n">
        <v>0</v>
      </c>
      <c r="AL2506" s="464" t="n">
        <v>0</v>
      </c>
      <c r="AM2506" s="464" t="n">
        <v>0</v>
      </c>
      <c r="AN2506" s="464" t="n">
        <v>0</v>
      </c>
      <c r="AO2506" s="464" t="n">
        <v>0</v>
      </c>
      <c r="AP2506" s="464" t="n">
        <v>0</v>
      </c>
      <c r="AQ2506" s="462" t="inlineStr"/>
      <c r="AR2506" s="462" t="inlineStr">
        <is>
          <t>Local Charge</t>
        </is>
      </c>
      <c r="AS2506" s="462" t="inlineStr">
        <is>
          <t>បានប្រកាសពន្ធ</t>
        </is>
      </c>
    </row>
    <row r="2507">
      <c r="A2507" s="461" t="n">
        <v>2499</v>
      </c>
      <c r="B2507" s="462" t="inlineStr">
        <is>
          <t>Cy Management Fee, Thc Charges, Bl Fee,FCR Fee, VGM Processing Fee</t>
        </is>
      </c>
      <c r="C2507" s="462" t="inlineStr">
        <is>
          <t>អ៊ិចស្ពែឌីធ័រ ខេមបូឌា អិលធីឌី</t>
        </is>
      </c>
      <c r="D2507" s="462" t="inlineStr">
        <is>
          <t>L001-100045898</t>
        </is>
      </c>
      <c r="E2507" s="462" t="inlineStr">
        <is>
          <t>TI-0229255</t>
        </is>
      </c>
      <c r="F2507" s="463" t="n">
        <v>44720</v>
      </c>
      <c r="G2507" s="464" t="n">
        <v>82654</v>
      </c>
      <c r="H2507" s="462" t="n"/>
      <c r="I2507" s="464">
        <f>G2507</f>
        <v/>
      </c>
      <c r="J2507" s="462">
        <f>IF(AND(Q2507=TRUE, R2507=TRUE, S2507=TRUE), IF(W2507&lt;-0.05, "អនុញ្ញាត (អ្នកផ្គត់ផ្គង់ប្រកាសខ្វះ)", "បានប្រកាស (អនុញ្ញាត)"), IF(AND(Q2507=FALSE, R2507=FALSE, S2507=FALSE), "ព្យួរទុក (មិនមានទិន្នន័យ)", "ប្រកាសខុស (ព្យួរទុក)"))</f>
        <v/>
      </c>
      <c r="K2507" s="462" t="inlineStr"/>
      <c r="L2507" s="462" t="inlineStr"/>
      <c r="M2507" s="464">
        <f>AH2507</f>
        <v/>
      </c>
      <c r="N2507" s="464">
        <f>IF(W2507&lt;0,AH2507,I2507)</f>
        <v/>
      </c>
      <c r="O2507" s="464">
        <f>I2507-M2507</f>
        <v/>
      </c>
      <c r="P2507" s="462" t="n"/>
      <c r="Q2507" s="462">
        <f>V2507=W2507</f>
        <v/>
      </c>
      <c r="R2507" s="462">
        <f>AND(MONTH(F2507)=MONTH(X2507), YEAR(F2507)=YEAR(X2507))</f>
        <v/>
      </c>
      <c r="S2507" s="462">
        <f>AC2507="L001-901905215"</f>
        <v/>
      </c>
      <c r="T2507" s="464">
        <f>G2507-AH2507</f>
        <v/>
      </c>
      <c r="U2507" s="462" t="n"/>
      <c r="V2507" s="462" t="inlineStr">
        <is>
          <t>TI0229255</t>
        </is>
      </c>
      <c r="W2507" s="462" t="inlineStr">
        <is>
          <t>TI0229255</t>
        </is>
      </c>
      <c r="X2507" s="463" t="n">
        <v>44720</v>
      </c>
      <c r="Y2507" s="462" t="inlineStr">
        <is>
          <t>TI-0229255</t>
        </is>
      </c>
      <c r="Z2507" s="462" t="inlineStr"/>
      <c r="AA2507" s="462" t="inlineStr">
        <is>
          <t>បុគ្គលជាប់អាករ</t>
        </is>
      </c>
      <c r="AB2507" s="462" t="inlineStr">
        <is>
          <t>L001-901905215</t>
        </is>
      </c>
      <c r="AC2507" s="462" t="inlineStr">
        <is>
          <t>វីអ៊ីស៊ិន (ខេមបូឌា) អ៊ិនដាសស្ទ្រី ឯ.ក</t>
        </is>
      </c>
      <c r="AD2507" s="464" t="n">
        <v>909230</v>
      </c>
      <c r="AE2507" s="464" t="n">
        <v>826573</v>
      </c>
      <c r="AF2507" s="464" t="n">
        <v>0</v>
      </c>
      <c r="AG2507" s="464" t="n">
        <v>0</v>
      </c>
      <c r="AH2507" s="464" t="n">
        <v>82657</v>
      </c>
      <c r="AI2507" s="464" t="n">
        <v>0</v>
      </c>
      <c r="AJ2507" s="464" t="n">
        <v>0</v>
      </c>
      <c r="AK2507" s="464" t="n">
        <v>0</v>
      </c>
      <c r="AL2507" s="464" t="n">
        <v>0</v>
      </c>
      <c r="AM2507" s="464" t="n">
        <v>0</v>
      </c>
      <c r="AN2507" s="464" t="n">
        <v>0</v>
      </c>
      <c r="AO2507" s="464" t="n">
        <v>0</v>
      </c>
      <c r="AP2507" s="464" t="n">
        <v>0</v>
      </c>
      <c r="AQ2507" s="462" t="inlineStr"/>
      <c r="AR2507" s="462" t="inlineStr">
        <is>
          <t>Local Charge</t>
        </is>
      </c>
      <c r="AS2507" s="462" t="inlineStr">
        <is>
          <t>បានប្រកាសពន្ធ</t>
        </is>
      </c>
    </row>
    <row r="2508">
      <c r="A2508" s="461" t="n">
        <v>2500</v>
      </c>
      <c r="B2508" s="462" t="inlineStr">
        <is>
          <t>Cy Management Fee, Thc Charges, Bl Fee,FCR Fee, VGM Processing Fee</t>
        </is>
      </c>
      <c r="C2508" s="462" t="inlineStr">
        <is>
          <t>អ៊ិចស្ពែឌីធ័រ ខេមបូឌា អិលធីឌី</t>
        </is>
      </c>
      <c r="D2508" s="462" t="inlineStr">
        <is>
          <t>L001-100045898</t>
        </is>
      </c>
      <c r="E2508" s="462" t="inlineStr">
        <is>
          <t>TI-0229194</t>
        </is>
      </c>
      <c r="F2508" s="463" t="n">
        <v>44720</v>
      </c>
      <c r="G2508" s="464" t="n">
        <v>164339</v>
      </c>
      <c r="H2508" s="462" t="n"/>
      <c r="I2508" s="464">
        <f>G2508</f>
        <v/>
      </c>
      <c r="J2508" s="462">
        <f>IF(AND(Q2508=TRUE, R2508=TRUE, S2508=TRUE), IF(W2508&lt;-0.05, "អនុញ្ញាត (អ្នកផ្គត់ផ្គង់ប្រកាសខ្វះ)", "បានប្រកាស (អនុញ្ញាត)"), IF(AND(Q2508=FALSE, R2508=FALSE, S2508=FALSE), "ព្យួរទុក (មិនមានទិន្នន័យ)", "ប្រកាសខុស (ព្យួរទុក)"))</f>
        <v/>
      </c>
      <c r="K2508" s="462" t="inlineStr"/>
      <c r="L2508" s="462" t="inlineStr"/>
      <c r="M2508" s="464">
        <f>AH2508</f>
        <v/>
      </c>
      <c r="N2508" s="464">
        <f>IF(W2508&lt;0,AH2508,I2508)</f>
        <v/>
      </c>
      <c r="O2508" s="464">
        <f>I2508-M2508</f>
        <v/>
      </c>
      <c r="P2508" s="462" t="n"/>
      <c r="Q2508" s="462">
        <f>V2508=W2508</f>
        <v/>
      </c>
      <c r="R2508" s="462">
        <f>AND(MONTH(F2508)=MONTH(X2508), YEAR(F2508)=YEAR(X2508))</f>
        <v/>
      </c>
      <c r="S2508" s="462">
        <f>AC2508="L001-901905215"</f>
        <v/>
      </c>
      <c r="T2508" s="464">
        <f>G2508-AH2508</f>
        <v/>
      </c>
      <c r="U2508" s="462" t="n"/>
      <c r="V2508" s="462" t="inlineStr">
        <is>
          <t>TI0229194</t>
        </is>
      </c>
      <c r="W2508" s="462" t="inlineStr">
        <is>
          <t>TI0229194</t>
        </is>
      </c>
      <c r="X2508" s="463" t="n">
        <v>44720</v>
      </c>
      <c r="Y2508" s="462" t="inlineStr">
        <is>
          <t>TI-0229194</t>
        </is>
      </c>
      <c r="Z2508" s="462" t="inlineStr"/>
      <c r="AA2508" s="462" t="inlineStr">
        <is>
          <t>បុគ្គលជាប់អាករ</t>
        </is>
      </c>
      <c r="AB2508" s="462" t="inlineStr">
        <is>
          <t>L001-901905215</t>
        </is>
      </c>
      <c r="AC2508" s="462" t="inlineStr">
        <is>
          <t>វីអ៊ីស៊ិន (ខេមបូឌា) អ៊ិនដាសស្ទ្រី ឯ.ក</t>
        </is>
      </c>
      <c r="AD2508" s="464" t="n">
        <v>1807647</v>
      </c>
      <c r="AE2508" s="464" t="n">
        <v>1643315</v>
      </c>
      <c r="AF2508" s="464" t="n">
        <v>0</v>
      </c>
      <c r="AG2508" s="464" t="n">
        <v>0</v>
      </c>
      <c r="AH2508" s="464" t="n">
        <v>164332</v>
      </c>
      <c r="AI2508" s="464" t="n">
        <v>0</v>
      </c>
      <c r="AJ2508" s="464" t="n">
        <v>0</v>
      </c>
      <c r="AK2508" s="464" t="n">
        <v>0</v>
      </c>
      <c r="AL2508" s="464" t="n">
        <v>0</v>
      </c>
      <c r="AM2508" s="464" t="n">
        <v>0</v>
      </c>
      <c r="AN2508" s="464" t="n">
        <v>0</v>
      </c>
      <c r="AO2508" s="464" t="n">
        <v>0</v>
      </c>
      <c r="AP2508" s="464" t="n">
        <v>0</v>
      </c>
      <c r="AQ2508" s="462" t="inlineStr"/>
      <c r="AR2508" s="462" t="inlineStr">
        <is>
          <t>Local Charge</t>
        </is>
      </c>
      <c r="AS2508" s="462" t="inlineStr">
        <is>
          <t>បានប្រកាសពន្ធ</t>
        </is>
      </c>
    </row>
    <row r="2509">
      <c r="A2509" s="461" t="n">
        <v>2501</v>
      </c>
      <c r="B2509" s="462" t="inlineStr">
        <is>
          <t>Handling Fee</t>
        </is>
      </c>
      <c r="C2509" s="462" t="inlineStr">
        <is>
          <t>ត្រង់ស្ពីដ កាហ្កូ (កម្ពុជា)</t>
        </is>
      </c>
      <c r="D2509" s="462" t="inlineStr">
        <is>
          <t>L001-100045782</t>
        </is>
      </c>
      <c r="E2509" s="462" t="inlineStr">
        <is>
          <t>22004316</t>
        </is>
      </c>
      <c r="F2509" s="463" t="n">
        <v>44742</v>
      </c>
      <c r="G2509" s="464" t="n">
        <v>336118</v>
      </c>
      <c r="H2509" s="462" t="n"/>
      <c r="I2509" s="464">
        <f>G2509</f>
        <v/>
      </c>
      <c r="J2509" s="462">
        <f>IF(AND(Q2509=TRUE, R2509=TRUE, S2509=TRUE), IF(W2509&lt;-0.05, "អនុញ្ញាត (អ្នកផ្គត់ផ្គង់ប្រកាសខ្វះ)", "បានប្រកាស (អនុញ្ញាត)"), IF(AND(Q2509=FALSE, R2509=FALSE, S2509=FALSE), "ព្យួរទុក (មិនមានទិន្នន័យ)", "ប្រកាសខុស (ព្យួរទុក)"))</f>
        <v/>
      </c>
      <c r="K2509" s="462" t="inlineStr"/>
      <c r="L2509" s="462" t="inlineStr"/>
      <c r="M2509" s="464">
        <f>AH2509</f>
        <v/>
      </c>
      <c r="N2509" s="464">
        <f>IF(W2509&lt;0,AH2509,I2509)</f>
        <v/>
      </c>
      <c r="O2509" s="464">
        <f>I2509-M2509</f>
        <v/>
      </c>
      <c r="P2509" s="462" t="n"/>
      <c r="Q2509" s="462">
        <f>V2509=W2509</f>
        <v/>
      </c>
      <c r="R2509" s="462">
        <f>AND(MONTH(F2509)=MONTH(X2509), YEAR(F2509)=YEAR(X2509))</f>
        <v/>
      </c>
      <c r="S2509" s="462">
        <f>AC2509="L001-901905215"</f>
        <v/>
      </c>
      <c r="T2509" s="464">
        <f>G2509-AH2509</f>
        <v/>
      </c>
      <c r="U2509" s="462" t="n"/>
      <c r="V2509" s="462" t="inlineStr">
        <is>
          <t>22004316</t>
        </is>
      </c>
      <c r="W2509" s="462" t="inlineStr">
        <is>
          <t>22004316</t>
        </is>
      </c>
      <c r="X2509" s="463" t="n">
        <v>44742</v>
      </c>
      <c r="Y2509" s="462" t="inlineStr">
        <is>
          <t>22-004316</t>
        </is>
      </c>
      <c r="Z2509" s="462" t="inlineStr"/>
      <c r="AA2509" s="462" t="inlineStr">
        <is>
          <t>បុគ្គលជាប់អាករ</t>
        </is>
      </c>
      <c r="AB2509" s="462" t="inlineStr">
        <is>
          <t>L001-901905215</t>
        </is>
      </c>
      <c r="AC2509" s="462" t="inlineStr">
        <is>
          <t>វីអ៊ីស៊ិន (ខេមបូឌា) អ៊ិនដាសស្ទ្រី ឯ.ក</t>
        </is>
      </c>
      <c r="AD2509" s="464" t="n">
        <v>3697298</v>
      </c>
      <c r="AE2509" s="464" t="n">
        <v>3361180</v>
      </c>
      <c r="AF2509" s="464" t="n">
        <v>0</v>
      </c>
      <c r="AG2509" s="464" t="n">
        <v>0</v>
      </c>
      <c r="AH2509" s="464" t="n">
        <v>336118</v>
      </c>
      <c r="AI2509" s="464" t="n">
        <v>0</v>
      </c>
      <c r="AJ2509" s="464" t="n">
        <v>0</v>
      </c>
      <c r="AK2509" s="464" t="n">
        <v>0</v>
      </c>
      <c r="AL2509" s="464" t="n">
        <v>0</v>
      </c>
      <c r="AM2509" s="464" t="n">
        <v>0</v>
      </c>
      <c r="AN2509" s="464" t="n">
        <v>0</v>
      </c>
      <c r="AO2509" s="464" t="n">
        <v>0</v>
      </c>
      <c r="AP2509" s="464" t="n">
        <v>0</v>
      </c>
      <c r="AQ2509" s="462" t="inlineStr"/>
      <c r="AR2509" s="462" t="inlineStr">
        <is>
          <t>Sea Export</t>
        </is>
      </c>
      <c r="AS2509" s="462" t="inlineStr">
        <is>
          <t>បានប្រកាសពន្ធ</t>
        </is>
      </c>
    </row>
    <row r="2510">
      <c r="A2510" s="461" t="n">
        <v>2502</v>
      </c>
      <c r="B2510" s="462" t="inlineStr">
        <is>
          <t>Handling Fee</t>
        </is>
      </c>
      <c r="C2510" s="462" t="inlineStr">
        <is>
          <t>ត្រង់ស្ពីដ កាហ្កូ (កម្ពុជា)</t>
        </is>
      </c>
      <c r="D2510" s="462" t="inlineStr">
        <is>
          <t>L001-100045782</t>
        </is>
      </c>
      <c r="E2510" s="462" t="inlineStr">
        <is>
          <t>22004120</t>
        </is>
      </c>
      <c r="F2510" s="463" t="n">
        <v>44734</v>
      </c>
      <c r="G2510" s="464" t="n">
        <v>465010</v>
      </c>
      <c r="H2510" s="462" t="n"/>
      <c r="I2510" s="464">
        <f>G2510</f>
        <v/>
      </c>
      <c r="J2510" s="462">
        <f>IF(AND(Q2510=TRUE, R2510=TRUE, S2510=TRUE), IF(W2510&lt;-0.05, "អនុញ្ញាត (អ្នកផ្គត់ផ្គង់ប្រកាសខ្វះ)", "បានប្រកាស (អនុញ្ញាត)"), IF(AND(Q2510=FALSE, R2510=FALSE, S2510=FALSE), "ព្យួរទុក (មិនមានទិន្នន័យ)", "ប្រកាសខុស (ព្យួរទុក)"))</f>
        <v/>
      </c>
      <c r="K2510" s="462" t="inlineStr"/>
      <c r="L2510" s="462" t="inlineStr"/>
      <c r="M2510" s="464">
        <f>AH2510</f>
        <v/>
      </c>
      <c r="N2510" s="464">
        <f>IF(W2510&lt;0,AH2510,I2510)</f>
        <v/>
      </c>
      <c r="O2510" s="464">
        <f>I2510-M2510</f>
        <v/>
      </c>
      <c r="P2510" s="462" t="n"/>
      <c r="Q2510" s="462">
        <f>V2510=W2510</f>
        <v/>
      </c>
      <c r="R2510" s="462">
        <f>AND(MONTH(F2510)=MONTH(X2510), YEAR(F2510)=YEAR(X2510))</f>
        <v/>
      </c>
      <c r="S2510" s="462">
        <f>AC2510="L001-901905215"</f>
        <v/>
      </c>
      <c r="T2510" s="464">
        <f>G2510-AH2510</f>
        <v/>
      </c>
      <c r="U2510" s="462" t="n"/>
      <c r="V2510" s="462" t="inlineStr">
        <is>
          <t>22004120</t>
        </is>
      </c>
      <c r="W2510" s="462" t="inlineStr">
        <is>
          <t>22004120</t>
        </is>
      </c>
      <c r="X2510" s="463" t="n">
        <v>44734</v>
      </c>
      <c r="Y2510" s="462" t="inlineStr">
        <is>
          <t>22-004120</t>
        </is>
      </c>
      <c r="Z2510" s="462" t="inlineStr"/>
      <c r="AA2510" s="462" t="inlineStr">
        <is>
          <t>បុគ្គលជាប់អាករ</t>
        </is>
      </c>
      <c r="AB2510" s="462" t="inlineStr">
        <is>
          <t>L001-901905215</t>
        </is>
      </c>
      <c r="AC2510" s="462" t="inlineStr">
        <is>
          <t>វីអ៊ីស៊ិន (ខេមបូឌា) អ៊ិនដាសស្ទ្រី ឯ.ក</t>
        </is>
      </c>
      <c r="AD2510" s="464" t="n">
        <v>5115105</v>
      </c>
      <c r="AE2510" s="464" t="n">
        <v>4650095</v>
      </c>
      <c r="AF2510" s="464" t="n">
        <v>0</v>
      </c>
      <c r="AG2510" s="464" t="n">
        <v>0</v>
      </c>
      <c r="AH2510" s="464" t="n">
        <v>465010</v>
      </c>
      <c r="AI2510" s="464" t="n">
        <v>0</v>
      </c>
      <c r="AJ2510" s="464" t="n">
        <v>0</v>
      </c>
      <c r="AK2510" s="464" t="n">
        <v>0</v>
      </c>
      <c r="AL2510" s="464" t="n">
        <v>0</v>
      </c>
      <c r="AM2510" s="464" t="n">
        <v>0</v>
      </c>
      <c r="AN2510" s="464" t="n">
        <v>0</v>
      </c>
      <c r="AO2510" s="464" t="n">
        <v>0</v>
      </c>
      <c r="AP2510" s="464" t="n">
        <v>0</v>
      </c>
      <c r="AQ2510" s="462" t="inlineStr"/>
      <c r="AR2510" s="462" t="inlineStr">
        <is>
          <t>Sea Export</t>
        </is>
      </c>
      <c r="AS2510" s="462" t="inlineStr">
        <is>
          <t>បានប្រកាសពន្ធ</t>
        </is>
      </c>
    </row>
    <row r="2511">
      <c r="A2511" s="461" t="n">
        <v>2503</v>
      </c>
      <c r="B2511" s="462" t="inlineStr">
        <is>
          <t>Handling Fee</t>
        </is>
      </c>
      <c r="C2511" s="462" t="inlineStr">
        <is>
          <t>ត្រង់ស្ពីដ កាហ្កូ (កម្ពុជា)</t>
        </is>
      </c>
      <c r="D2511" s="462" t="inlineStr">
        <is>
          <t>L001-100045782</t>
        </is>
      </c>
      <c r="E2511" s="462" t="inlineStr">
        <is>
          <t>22004116</t>
        </is>
      </c>
      <c r="F2511" s="463" t="n">
        <v>44734</v>
      </c>
      <c r="G2511" s="464" t="n">
        <v>465010</v>
      </c>
      <c r="H2511" s="462" t="n"/>
      <c r="I2511" s="464">
        <f>G2511</f>
        <v/>
      </c>
      <c r="J2511" s="462">
        <f>IF(AND(Q2511=TRUE, R2511=TRUE, S2511=TRUE), IF(W2511&lt;-0.05, "អនុញ្ញាត (អ្នកផ្គត់ផ្គង់ប្រកាសខ្វះ)", "បានប្រកាស (អនុញ្ញាត)"), IF(AND(Q2511=FALSE, R2511=FALSE, S2511=FALSE), "ព្យួរទុក (មិនមានទិន្នន័យ)", "ប្រកាសខុស (ព្យួរទុក)"))</f>
        <v/>
      </c>
      <c r="K2511" s="462" t="inlineStr"/>
      <c r="L2511" s="462" t="inlineStr"/>
      <c r="M2511" s="464">
        <f>AH2511</f>
        <v/>
      </c>
      <c r="N2511" s="464">
        <f>IF(W2511&lt;0,AH2511,I2511)</f>
        <v/>
      </c>
      <c r="O2511" s="464">
        <f>I2511-M2511</f>
        <v/>
      </c>
      <c r="P2511" s="462" t="n"/>
      <c r="Q2511" s="462">
        <f>V2511=W2511</f>
        <v/>
      </c>
      <c r="R2511" s="462">
        <f>AND(MONTH(F2511)=MONTH(X2511), YEAR(F2511)=YEAR(X2511))</f>
        <v/>
      </c>
      <c r="S2511" s="462">
        <f>AC2511="L001-901905215"</f>
        <v/>
      </c>
      <c r="T2511" s="464">
        <f>G2511-AH2511</f>
        <v/>
      </c>
      <c r="U2511" s="462" t="n"/>
      <c r="V2511" s="462" t="inlineStr">
        <is>
          <t>22004116</t>
        </is>
      </c>
      <c r="W2511" s="462" t="inlineStr">
        <is>
          <t>22004116</t>
        </is>
      </c>
      <c r="X2511" s="463" t="n">
        <v>44734</v>
      </c>
      <c r="Y2511" s="462" t="inlineStr">
        <is>
          <t>22-004116</t>
        </is>
      </c>
      <c r="Z2511" s="462" t="inlineStr"/>
      <c r="AA2511" s="462" t="inlineStr">
        <is>
          <t>បុគ្គលជាប់អាករ</t>
        </is>
      </c>
      <c r="AB2511" s="462" t="inlineStr">
        <is>
          <t>L001-901905215</t>
        </is>
      </c>
      <c r="AC2511" s="462" t="inlineStr">
        <is>
          <t>វីអ៊ីស៊ិន (ខេមបូឌា) អ៊ិនដាសស្ទ្រី ឯ.ក</t>
        </is>
      </c>
      <c r="AD2511" s="464" t="n">
        <v>5115105</v>
      </c>
      <c r="AE2511" s="464" t="n">
        <v>4650095</v>
      </c>
      <c r="AF2511" s="464" t="n">
        <v>0</v>
      </c>
      <c r="AG2511" s="464" t="n">
        <v>0</v>
      </c>
      <c r="AH2511" s="464" t="n">
        <v>465010</v>
      </c>
      <c r="AI2511" s="464" t="n">
        <v>0</v>
      </c>
      <c r="AJ2511" s="464" t="n">
        <v>0</v>
      </c>
      <c r="AK2511" s="464" t="n">
        <v>0</v>
      </c>
      <c r="AL2511" s="464" t="n">
        <v>0</v>
      </c>
      <c r="AM2511" s="464" t="n">
        <v>0</v>
      </c>
      <c r="AN2511" s="464" t="n">
        <v>0</v>
      </c>
      <c r="AO2511" s="464" t="n">
        <v>0</v>
      </c>
      <c r="AP2511" s="464" t="n">
        <v>0</v>
      </c>
      <c r="AQ2511" s="462" t="inlineStr"/>
      <c r="AR2511" s="462" t="inlineStr">
        <is>
          <t>Sea Export</t>
        </is>
      </c>
      <c r="AS2511" s="462" t="inlineStr">
        <is>
          <t>បានប្រកាសពន្ធ</t>
        </is>
      </c>
    </row>
    <row r="2512">
      <c r="A2512" s="461" t="n">
        <v>2504</v>
      </c>
      <c r="B2512" s="462" t="inlineStr">
        <is>
          <t>Service Charge</t>
        </is>
      </c>
      <c r="C2512" s="462" t="inlineStr">
        <is>
          <t>ឆាយ ដា ឡូយីស្ទីក</t>
        </is>
      </c>
      <c r="D2512" s="462" t="inlineStr">
        <is>
          <t>L001-100063098</t>
        </is>
      </c>
      <c r="E2512" s="462" t="inlineStr">
        <is>
          <t>2206007258</t>
        </is>
      </c>
      <c r="F2512" s="463" t="n">
        <v>44740</v>
      </c>
      <c r="G2512" s="464" t="n">
        <v>6144</v>
      </c>
      <c r="H2512" s="462" t="n"/>
      <c r="I2512" s="464">
        <f>G2512</f>
        <v/>
      </c>
      <c r="J2512" s="462">
        <f>IF(AND(Q2512=TRUE, R2512=TRUE, S2512=TRUE), IF(W2512&lt;-0.05, "អនុញ្ញាត (អ្នកផ្គត់ផ្គង់ប្រកាសខ្វះ)", "បានប្រកាស (អនុញ្ញាត)"), IF(AND(Q2512=FALSE, R2512=FALSE, S2512=FALSE), "ព្យួរទុក (មិនមានទិន្នន័យ)", "ប្រកាសខុស (ព្យួរទុក)"))</f>
        <v/>
      </c>
      <c r="K2512" s="462" t="inlineStr"/>
      <c r="L2512" s="462" t="inlineStr"/>
      <c r="M2512" s="464">
        <f>AH2512</f>
        <v/>
      </c>
      <c r="N2512" s="464">
        <f>IF(W2512&lt;0,AH2512,I2512)</f>
        <v/>
      </c>
      <c r="O2512" s="464">
        <f>I2512-M2512</f>
        <v/>
      </c>
      <c r="P2512" s="462" t="n"/>
      <c r="Q2512" s="462">
        <f>V2512=W2512</f>
        <v/>
      </c>
      <c r="R2512" s="462">
        <f>AND(MONTH(F2512)=MONTH(X2512), YEAR(F2512)=YEAR(X2512))</f>
        <v/>
      </c>
      <c r="S2512" s="462">
        <f>AC2512="L001-901905215"</f>
        <v/>
      </c>
      <c r="T2512" s="464">
        <f>G2512-AH2512</f>
        <v/>
      </c>
      <c r="U2512" s="462" t="n"/>
      <c r="V2512" s="462" t="inlineStr">
        <is>
          <t>2206007258</t>
        </is>
      </c>
      <c r="W2512" s="462" t="inlineStr">
        <is>
          <t>2206007258</t>
        </is>
      </c>
      <c r="X2512" s="463" t="n">
        <v>44740</v>
      </c>
      <c r="Y2512" s="462" t="inlineStr">
        <is>
          <t>2206007258</t>
        </is>
      </c>
      <c r="Z2512" s="462" t="inlineStr"/>
      <c r="AA2512" s="462" t="inlineStr">
        <is>
          <t>បុគ្គលជាប់អាករ</t>
        </is>
      </c>
      <c r="AB2512" s="462" t="inlineStr">
        <is>
          <t>L001-901905215</t>
        </is>
      </c>
      <c r="AC2512" s="462" t="inlineStr">
        <is>
          <t>វីអ៊ីស៊ិន (ខេមបូឌា) អ៊ិនដាសស្ទ្រី ឯ.ក</t>
        </is>
      </c>
      <c r="AD2512" s="464" t="n">
        <v>67584</v>
      </c>
      <c r="AE2512" s="464" t="n">
        <v>61440</v>
      </c>
      <c r="AF2512" s="464" t="n">
        <v>0</v>
      </c>
      <c r="AG2512" s="464" t="n">
        <v>0</v>
      </c>
      <c r="AH2512" s="464" t="n">
        <v>6144</v>
      </c>
      <c r="AI2512" s="464" t="n">
        <v>0</v>
      </c>
      <c r="AJ2512" s="464" t="n">
        <v>0</v>
      </c>
      <c r="AK2512" s="464" t="n">
        <v>0</v>
      </c>
      <c r="AL2512" s="464" t="n">
        <v>0</v>
      </c>
      <c r="AM2512" s="464" t="n">
        <v>0</v>
      </c>
      <c r="AN2512" s="464" t="n">
        <v>0</v>
      </c>
      <c r="AO2512" s="464" t="n">
        <v>0</v>
      </c>
      <c r="AP2512" s="464" t="n">
        <v>0</v>
      </c>
      <c r="AQ2512" s="462" t="inlineStr"/>
      <c r="AR2512" s="462" t="inlineStr">
        <is>
          <t>Trucking Fee</t>
        </is>
      </c>
      <c r="AS2512" s="462" t="inlineStr">
        <is>
          <t>បានប្រកាសពន្ធ</t>
        </is>
      </c>
    </row>
    <row r="2513">
      <c r="A2513" s="461" t="n">
        <v>2505</v>
      </c>
      <c r="B2513" s="462" t="inlineStr">
        <is>
          <t>Service Charge</t>
        </is>
      </c>
      <c r="C2513" s="462" t="inlineStr">
        <is>
          <t>ឆាយ ដា ឡូយីស្ទីក</t>
        </is>
      </c>
      <c r="D2513" s="462" t="inlineStr">
        <is>
          <t>L001-100063098</t>
        </is>
      </c>
      <c r="E2513" s="462" t="inlineStr">
        <is>
          <t>2206007192</t>
        </is>
      </c>
      <c r="F2513" s="463" t="n">
        <v>44739</v>
      </c>
      <c r="G2513" s="464" t="n">
        <v>89681</v>
      </c>
      <c r="H2513" s="462" t="n"/>
      <c r="I2513" s="464">
        <f>G2513</f>
        <v/>
      </c>
      <c r="J2513" s="462">
        <f>IF(AND(Q2513=TRUE, R2513=TRUE, S2513=TRUE), IF(W2513&lt;-0.05, "អនុញ្ញាត (អ្នកផ្គត់ផ្គង់ប្រកាសខ្វះ)", "បានប្រកាស (អនុញ្ញាត)"), IF(AND(Q2513=FALSE, R2513=FALSE, S2513=FALSE), "ព្យួរទុក (មិនមានទិន្នន័យ)", "ប្រកាសខុស (ព្យួរទុក)"))</f>
        <v/>
      </c>
      <c r="K2513" s="462" t="inlineStr"/>
      <c r="L2513" s="462" t="inlineStr"/>
      <c r="M2513" s="464">
        <f>AH2513</f>
        <v/>
      </c>
      <c r="N2513" s="464">
        <f>IF(W2513&lt;0,AH2513,I2513)</f>
        <v/>
      </c>
      <c r="O2513" s="464">
        <f>I2513-M2513</f>
        <v/>
      </c>
      <c r="P2513" s="462" t="n"/>
      <c r="Q2513" s="462">
        <f>V2513=W2513</f>
        <v/>
      </c>
      <c r="R2513" s="462">
        <f>AND(MONTH(F2513)=MONTH(X2513), YEAR(F2513)=YEAR(X2513))</f>
        <v/>
      </c>
      <c r="S2513" s="462">
        <f>AC2513="L001-901905215"</f>
        <v/>
      </c>
      <c r="T2513" s="464">
        <f>G2513-AH2513</f>
        <v/>
      </c>
      <c r="U2513" s="462" t="n"/>
      <c r="V2513" s="462" t="inlineStr">
        <is>
          <t>2206007192</t>
        </is>
      </c>
      <c r="W2513" s="462" t="inlineStr">
        <is>
          <t>2206007192</t>
        </is>
      </c>
      <c r="X2513" s="463" t="n">
        <v>44739</v>
      </c>
      <c r="Y2513" s="462" t="inlineStr">
        <is>
          <t>2206007192</t>
        </is>
      </c>
      <c r="Z2513" s="462" t="inlineStr"/>
      <c r="AA2513" s="462" t="inlineStr">
        <is>
          <t>បុគ្គលជាប់អាករ</t>
        </is>
      </c>
      <c r="AB2513" s="462" t="inlineStr">
        <is>
          <t>L001-901905215</t>
        </is>
      </c>
      <c r="AC2513" s="462" t="inlineStr">
        <is>
          <t>វីអ៊ីស៊ិន (ខេមបូឌា) អ៊ិនដាសស្ទ្រី ឯ.ក</t>
        </is>
      </c>
      <c r="AD2513" s="464" t="n">
        <v>986486</v>
      </c>
      <c r="AE2513" s="464" t="n">
        <v>896805</v>
      </c>
      <c r="AF2513" s="464" t="n">
        <v>0</v>
      </c>
      <c r="AG2513" s="464" t="n">
        <v>0</v>
      </c>
      <c r="AH2513" s="464" t="n">
        <v>89681</v>
      </c>
      <c r="AI2513" s="464" t="n">
        <v>0</v>
      </c>
      <c r="AJ2513" s="464" t="n">
        <v>0</v>
      </c>
      <c r="AK2513" s="464" t="n">
        <v>0</v>
      </c>
      <c r="AL2513" s="464" t="n">
        <v>0</v>
      </c>
      <c r="AM2513" s="464" t="n">
        <v>0</v>
      </c>
      <c r="AN2513" s="464" t="n">
        <v>0</v>
      </c>
      <c r="AO2513" s="464" t="n">
        <v>0</v>
      </c>
      <c r="AP2513" s="464" t="n">
        <v>0</v>
      </c>
      <c r="AQ2513" s="462" t="inlineStr"/>
      <c r="AR2513" s="462" t="inlineStr">
        <is>
          <t>Export Administration Fee</t>
        </is>
      </c>
      <c r="AS2513" s="462" t="inlineStr">
        <is>
          <t>បានប្រកាសពន្ធ</t>
        </is>
      </c>
    </row>
    <row r="2514">
      <c r="A2514" s="461" t="n">
        <v>2506</v>
      </c>
      <c r="B2514" s="462" t="inlineStr">
        <is>
          <t>Service Charge</t>
        </is>
      </c>
      <c r="C2514" s="462" t="inlineStr">
        <is>
          <t>ឆាយ ដា ឡូយីស្ទីក</t>
        </is>
      </c>
      <c r="D2514" s="462" t="inlineStr">
        <is>
          <t>L001-100063098</t>
        </is>
      </c>
      <c r="E2514" s="462" t="inlineStr">
        <is>
          <t>2206007191</t>
        </is>
      </c>
      <c r="F2514" s="463" t="n">
        <v>44739</v>
      </c>
      <c r="G2514" s="464" t="n">
        <v>151105</v>
      </c>
      <c r="H2514" s="462" t="n"/>
      <c r="I2514" s="464">
        <f>G2514</f>
        <v/>
      </c>
      <c r="J2514" s="462">
        <f>IF(AND(Q2514=TRUE, R2514=TRUE, S2514=TRUE), IF(W2514&lt;-0.05, "អនុញ្ញាត (អ្នកផ្គត់ផ្គង់ប្រកាសខ្វះ)", "បានប្រកាស (អនុញ្ញាត)"), IF(AND(Q2514=FALSE, R2514=FALSE, S2514=FALSE), "ព្យួរទុក (មិនមានទិន្នន័យ)", "ប្រកាសខុស (ព្យួរទុក)"))</f>
        <v/>
      </c>
      <c r="K2514" s="462" t="inlineStr"/>
      <c r="L2514" s="462" t="inlineStr"/>
      <c r="M2514" s="464">
        <f>AH2514</f>
        <v/>
      </c>
      <c r="N2514" s="464">
        <f>IF(W2514&lt;0,AH2514,I2514)</f>
        <v/>
      </c>
      <c r="O2514" s="464">
        <f>I2514-M2514</f>
        <v/>
      </c>
      <c r="P2514" s="462" t="n"/>
      <c r="Q2514" s="462">
        <f>V2514=W2514</f>
        <v/>
      </c>
      <c r="R2514" s="462">
        <f>AND(MONTH(F2514)=MONTH(X2514), YEAR(F2514)=YEAR(X2514))</f>
        <v/>
      </c>
      <c r="S2514" s="462">
        <f>AC2514="L001-901905215"</f>
        <v/>
      </c>
      <c r="T2514" s="464">
        <f>G2514-AH2514</f>
        <v/>
      </c>
      <c r="U2514" s="462" t="n"/>
      <c r="V2514" s="462" t="inlineStr">
        <is>
          <t>2206007191</t>
        </is>
      </c>
      <c r="W2514" s="462" t="inlineStr">
        <is>
          <t>2206007191</t>
        </is>
      </c>
      <c r="X2514" s="463" t="n">
        <v>44739</v>
      </c>
      <c r="Y2514" s="462" t="inlineStr">
        <is>
          <t>2206007191</t>
        </is>
      </c>
      <c r="Z2514" s="462" t="inlineStr"/>
      <c r="AA2514" s="462" t="inlineStr">
        <is>
          <t>បុគ្គលជាប់អាករ</t>
        </is>
      </c>
      <c r="AB2514" s="462" t="inlineStr">
        <is>
          <t>L001-901905215</t>
        </is>
      </c>
      <c r="AC2514" s="462" t="inlineStr">
        <is>
          <t>វីអ៊ីស៊ិន (ខេមបូឌា) អ៊ិនដាសស្ទ្រី ឯ.ក</t>
        </is>
      </c>
      <c r="AD2514" s="464" t="n">
        <v>1662160</v>
      </c>
      <c r="AE2514" s="464" t="n">
        <v>1511055</v>
      </c>
      <c r="AF2514" s="464" t="n">
        <v>0</v>
      </c>
      <c r="AG2514" s="464" t="n">
        <v>0</v>
      </c>
      <c r="AH2514" s="464" t="n">
        <v>151105</v>
      </c>
      <c r="AI2514" s="464" t="n">
        <v>0</v>
      </c>
      <c r="AJ2514" s="464" t="n">
        <v>0</v>
      </c>
      <c r="AK2514" s="464" t="n">
        <v>0</v>
      </c>
      <c r="AL2514" s="464" t="n">
        <v>0</v>
      </c>
      <c r="AM2514" s="464" t="n">
        <v>0</v>
      </c>
      <c r="AN2514" s="464" t="n">
        <v>0</v>
      </c>
      <c r="AO2514" s="464" t="n">
        <v>0</v>
      </c>
      <c r="AP2514" s="464" t="n">
        <v>0</v>
      </c>
      <c r="AQ2514" s="462" t="inlineStr"/>
      <c r="AR2514" s="462" t="inlineStr">
        <is>
          <t>Export Administration Fee</t>
        </is>
      </c>
      <c r="AS2514" s="462" t="inlineStr">
        <is>
          <t>បានប្រកាសពន្ធ</t>
        </is>
      </c>
    </row>
    <row r="2515">
      <c r="A2515" s="461" t="n">
        <v>2507</v>
      </c>
      <c r="B2515" s="462" t="inlineStr">
        <is>
          <t>Service Charge</t>
        </is>
      </c>
      <c r="C2515" s="462" t="inlineStr">
        <is>
          <t>ឆាយ ដា ឡូយីស្ទីក</t>
        </is>
      </c>
      <c r="D2515" s="462" t="inlineStr">
        <is>
          <t>L001-100063098</t>
        </is>
      </c>
      <c r="E2515" s="462" t="inlineStr">
        <is>
          <t>2206007190</t>
        </is>
      </c>
      <c r="F2515" s="463" t="n">
        <v>44739</v>
      </c>
      <c r="G2515" s="464" t="n">
        <v>89681</v>
      </c>
      <c r="H2515" s="462" t="n"/>
      <c r="I2515" s="464">
        <f>G2515</f>
        <v/>
      </c>
      <c r="J2515" s="462">
        <f>IF(AND(Q2515=TRUE, R2515=TRUE, S2515=TRUE), IF(W2515&lt;-0.05, "អនុញ្ញាត (អ្នកផ្គត់ផ្គង់ប្រកាសខ្វះ)", "បានប្រកាស (អនុញ្ញាត)"), IF(AND(Q2515=FALSE, R2515=FALSE, S2515=FALSE), "ព្យួរទុក (មិនមានទិន្នន័យ)", "ប្រកាសខុស (ព្យួរទុក)"))</f>
        <v/>
      </c>
      <c r="K2515" s="462" t="inlineStr"/>
      <c r="L2515" s="462" t="inlineStr"/>
      <c r="M2515" s="464">
        <f>AH2515</f>
        <v/>
      </c>
      <c r="N2515" s="464">
        <f>IF(W2515&lt;0,AH2515,I2515)</f>
        <v/>
      </c>
      <c r="O2515" s="464">
        <f>I2515-M2515</f>
        <v/>
      </c>
      <c r="P2515" s="462" t="n"/>
      <c r="Q2515" s="462">
        <f>V2515=W2515</f>
        <v/>
      </c>
      <c r="R2515" s="462">
        <f>AND(MONTH(F2515)=MONTH(X2515), YEAR(F2515)=YEAR(X2515))</f>
        <v/>
      </c>
      <c r="S2515" s="462">
        <f>AC2515="L001-901905215"</f>
        <v/>
      </c>
      <c r="T2515" s="464">
        <f>G2515-AH2515</f>
        <v/>
      </c>
      <c r="U2515" s="462" t="n"/>
      <c r="V2515" s="462" t="inlineStr">
        <is>
          <t>2206007190</t>
        </is>
      </c>
      <c r="W2515" s="462" t="inlineStr">
        <is>
          <t>2206007190</t>
        </is>
      </c>
      <c r="X2515" s="463" t="n">
        <v>44739</v>
      </c>
      <c r="Y2515" s="462" t="inlineStr">
        <is>
          <t>2206007190</t>
        </is>
      </c>
      <c r="Z2515" s="462" t="inlineStr"/>
      <c r="AA2515" s="462" t="inlineStr">
        <is>
          <t>បុគ្គលជាប់អាករ</t>
        </is>
      </c>
      <c r="AB2515" s="462" t="inlineStr">
        <is>
          <t>L001-901905215</t>
        </is>
      </c>
      <c r="AC2515" s="462" t="inlineStr">
        <is>
          <t>វីអ៊ីស៊ិន (ខេមបូឌា) អ៊ិនដាសស្ទ្រី ឯ.ក</t>
        </is>
      </c>
      <c r="AD2515" s="464" t="n">
        <v>986486</v>
      </c>
      <c r="AE2515" s="464" t="n">
        <v>896805</v>
      </c>
      <c r="AF2515" s="464" t="n">
        <v>0</v>
      </c>
      <c r="AG2515" s="464" t="n">
        <v>0</v>
      </c>
      <c r="AH2515" s="464" t="n">
        <v>89681</v>
      </c>
      <c r="AI2515" s="464" t="n">
        <v>0</v>
      </c>
      <c r="AJ2515" s="464" t="n">
        <v>0</v>
      </c>
      <c r="AK2515" s="464" t="n">
        <v>0</v>
      </c>
      <c r="AL2515" s="464" t="n">
        <v>0</v>
      </c>
      <c r="AM2515" s="464" t="n">
        <v>0</v>
      </c>
      <c r="AN2515" s="464" t="n">
        <v>0</v>
      </c>
      <c r="AO2515" s="464" t="n">
        <v>0</v>
      </c>
      <c r="AP2515" s="464" t="n">
        <v>0</v>
      </c>
      <c r="AQ2515" s="462" t="inlineStr"/>
      <c r="AR2515" s="462" t="inlineStr">
        <is>
          <t>Export Administration Fee</t>
        </is>
      </c>
      <c r="AS2515" s="462" t="inlineStr">
        <is>
          <t>បានប្រកាសពន្ធ</t>
        </is>
      </c>
    </row>
    <row r="2516">
      <c r="A2516" s="461" t="n">
        <v>2508</v>
      </c>
      <c r="B2516" s="462" t="inlineStr">
        <is>
          <t>Service Charge</t>
        </is>
      </c>
      <c r="C2516" s="462" t="inlineStr">
        <is>
          <t>ឆាយ ដា ឡូយីស្ទីក</t>
        </is>
      </c>
      <c r="D2516" s="462" t="inlineStr">
        <is>
          <t>L001-100063098</t>
        </is>
      </c>
      <c r="E2516" s="462" t="inlineStr">
        <is>
          <t>2206007188</t>
        </is>
      </c>
      <c r="F2516" s="463" t="n">
        <v>44739</v>
      </c>
      <c r="G2516" s="464" t="n">
        <v>151105</v>
      </c>
      <c r="H2516" s="462" t="n"/>
      <c r="I2516" s="464">
        <f>G2516</f>
        <v/>
      </c>
      <c r="J2516" s="462">
        <f>IF(AND(Q2516=TRUE, R2516=TRUE, S2516=TRUE), IF(W2516&lt;-0.05, "អនុញ្ញាត (អ្នកផ្គត់ផ្គង់ប្រកាសខ្វះ)", "បានប្រកាស (អនុញ្ញាត)"), IF(AND(Q2516=FALSE, R2516=FALSE, S2516=FALSE), "ព្យួរទុក (មិនមានទិន្នន័យ)", "ប្រកាសខុស (ព្យួរទុក)"))</f>
        <v/>
      </c>
      <c r="K2516" s="462" t="inlineStr"/>
      <c r="L2516" s="462" t="inlineStr"/>
      <c r="M2516" s="464">
        <f>AH2516</f>
        <v/>
      </c>
      <c r="N2516" s="464">
        <f>IF(W2516&lt;0,AH2516,I2516)</f>
        <v/>
      </c>
      <c r="O2516" s="464">
        <f>I2516-M2516</f>
        <v/>
      </c>
      <c r="P2516" s="462" t="n"/>
      <c r="Q2516" s="462">
        <f>V2516=W2516</f>
        <v/>
      </c>
      <c r="R2516" s="462">
        <f>AND(MONTH(F2516)=MONTH(X2516), YEAR(F2516)=YEAR(X2516))</f>
        <v/>
      </c>
      <c r="S2516" s="462">
        <f>AC2516="L001-901905215"</f>
        <v/>
      </c>
      <c r="T2516" s="464">
        <f>G2516-AH2516</f>
        <v/>
      </c>
      <c r="U2516" s="462" t="n"/>
      <c r="V2516" s="462" t="inlineStr">
        <is>
          <t>2206007188</t>
        </is>
      </c>
      <c r="W2516" s="462" t="inlineStr">
        <is>
          <t>2206007188</t>
        </is>
      </c>
      <c r="X2516" s="463" t="n">
        <v>44739</v>
      </c>
      <c r="Y2516" s="462" t="inlineStr">
        <is>
          <t>2206007188</t>
        </is>
      </c>
      <c r="Z2516" s="462" t="inlineStr"/>
      <c r="AA2516" s="462" t="inlineStr">
        <is>
          <t>បុគ្គលជាប់អាករ</t>
        </is>
      </c>
      <c r="AB2516" s="462" t="inlineStr">
        <is>
          <t>L001-901905215</t>
        </is>
      </c>
      <c r="AC2516" s="462" t="inlineStr">
        <is>
          <t>វីអ៊ីស៊ិន (ខេមបូឌា) អ៊ិនដាសស្ទ្រី ឯ.ក</t>
        </is>
      </c>
      <c r="AD2516" s="464" t="n">
        <v>1662160</v>
      </c>
      <c r="AE2516" s="464" t="n">
        <v>1511055</v>
      </c>
      <c r="AF2516" s="464" t="n">
        <v>0</v>
      </c>
      <c r="AG2516" s="464" t="n">
        <v>0</v>
      </c>
      <c r="AH2516" s="464" t="n">
        <v>151105</v>
      </c>
      <c r="AI2516" s="464" t="n">
        <v>0</v>
      </c>
      <c r="AJ2516" s="464" t="n">
        <v>0</v>
      </c>
      <c r="AK2516" s="464" t="n">
        <v>0</v>
      </c>
      <c r="AL2516" s="464" t="n">
        <v>0</v>
      </c>
      <c r="AM2516" s="464" t="n">
        <v>0</v>
      </c>
      <c r="AN2516" s="464" t="n">
        <v>0</v>
      </c>
      <c r="AO2516" s="464" t="n">
        <v>0</v>
      </c>
      <c r="AP2516" s="464" t="n">
        <v>0</v>
      </c>
      <c r="AQ2516" s="462" t="inlineStr"/>
      <c r="AR2516" s="462" t="inlineStr">
        <is>
          <t>Export Administration Fee</t>
        </is>
      </c>
      <c r="AS2516" s="462" t="inlineStr">
        <is>
          <t>បានប្រកាសពន្ធ</t>
        </is>
      </c>
    </row>
    <row r="2517">
      <c r="A2517" s="461" t="n">
        <v>2509</v>
      </c>
      <c r="B2517" s="462" t="inlineStr">
        <is>
          <t>Service Charge</t>
        </is>
      </c>
      <c r="C2517" s="462" t="inlineStr">
        <is>
          <t>ឆាយ ដា ឡូយីស្ទីក</t>
        </is>
      </c>
      <c r="D2517" s="462" t="inlineStr">
        <is>
          <t>L001-100063098</t>
        </is>
      </c>
      <c r="E2517" s="462" t="inlineStr">
        <is>
          <t>2206006842</t>
        </is>
      </c>
      <c r="F2517" s="463" t="n">
        <v>44733</v>
      </c>
      <c r="G2517" s="464" t="n">
        <v>89724</v>
      </c>
      <c r="H2517" s="462" t="n"/>
      <c r="I2517" s="464">
        <f>G2517</f>
        <v/>
      </c>
      <c r="J2517" s="462">
        <f>IF(AND(Q2517=TRUE, R2517=TRUE, S2517=TRUE), IF(W2517&lt;-0.05, "អនុញ្ញាត (អ្នកផ្គត់ផ្គង់ប្រកាសខ្វះ)", "បានប្រកាស (អនុញ្ញាត)"), IF(AND(Q2517=FALSE, R2517=FALSE, S2517=FALSE), "ព្យួរទុក (មិនមានទិន្នន័យ)", "ប្រកាសខុស (ព្យួរទុក)"))</f>
        <v/>
      </c>
      <c r="K2517" s="462" t="inlineStr"/>
      <c r="L2517" s="462" t="inlineStr"/>
      <c r="M2517" s="464">
        <f>AH2517</f>
        <v/>
      </c>
      <c r="N2517" s="464">
        <f>IF(W2517&lt;0,AH2517,I2517)</f>
        <v/>
      </c>
      <c r="O2517" s="464">
        <f>I2517-M2517</f>
        <v/>
      </c>
      <c r="P2517" s="462" t="n"/>
      <c r="Q2517" s="462">
        <f>V2517=W2517</f>
        <v/>
      </c>
      <c r="R2517" s="462">
        <f>AND(MONTH(F2517)=MONTH(X2517), YEAR(F2517)=YEAR(X2517))</f>
        <v/>
      </c>
      <c r="S2517" s="462">
        <f>AC2517="L001-901905215"</f>
        <v/>
      </c>
      <c r="T2517" s="464">
        <f>G2517-AH2517</f>
        <v/>
      </c>
      <c r="U2517" s="462" t="n"/>
      <c r="V2517" s="462" t="inlineStr">
        <is>
          <t>2206006842</t>
        </is>
      </c>
      <c r="W2517" s="462" t="inlineStr">
        <is>
          <t>2206006842</t>
        </is>
      </c>
      <c r="X2517" s="463" t="n">
        <v>44733</v>
      </c>
      <c r="Y2517" s="462" t="inlineStr">
        <is>
          <t>2206006842</t>
        </is>
      </c>
      <c r="Z2517" s="462" t="inlineStr"/>
      <c r="AA2517" s="462" t="inlineStr">
        <is>
          <t>បុគ្គលជាប់អាករ</t>
        </is>
      </c>
      <c r="AB2517" s="462" t="inlineStr">
        <is>
          <t>L001-901905215</t>
        </is>
      </c>
      <c r="AC2517" s="462" t="inlineStr">
        <is>
          <t>វីអ៊ីស៊ិន (ខេមបូឌា) អ៊ិនដាសស្ទ្រី ឯ.ក</t>
        </is>
      </c>
      <c r="AD2517" s="464" t="n">
        <v>986967</v>
      </c>
      <c r="AE2517" s="464" t="n">
        <v>897243</v>
      </c>
      <c r="AF2517" s="464" t="n">
        <v>0</v>
      </c>
      <c r="AG2517" s="464" t="n">
        <v>0</v>
      </c>
      <c r="AH2517" s="464" t="n">
        <v>89724</v>
      </c>
      <c r="AI2517" s="464" t="n">
        <v>0</v>
      </c>
      <c r="AJ2517" s="464" t="n">
        <v>0</v>
      </c>
      <c r="AK2517" s="464" t="n">
        <v>0</v>
      </c>
      <c r="AL2517" s="464" t="n">
        <v>0</v>
      </c>
      <c r="AM2517" s="464" t="n">
        <v>0</v>
      </c>
      <c r="AN2517" s="464" t="n">
        <v>0</v>
      </c>
      <c r="AO2517" s="464" t="n">
        <v>0</v>
      </c>
      <c r="AP2517" s="464" t="n">
        <v>0</v>
      </c>
      <c r="AQ2517" s="462" t="inlineStr"/>
      <c r="AR2517" s="462" t="inlineStr">
        <is>
          <t>Export Administration Fee</t>
        </is>
      </c>
      <c r="AS2517" s="462" t="inlineStr">
        <is>
          <t>បានប្រកាសពន្ធ</t>
        </is>
      </c>
    </row>
    <row r="2518">
      <c r="A2518" s="461" t="n">
        <v>2510</v>
      </c>
      <c r="B2518" s="462" t="inlineStr">
        <is>
          <t>Service Charge</t>
        </is>
      </c>
      <c r="C2518" s="462" t="inlineStr">
        <is>
          <t>ឆាយ ដា ឡូយីស្ទីក</t>
        </is>
      </c>
      <c r="D2518" s="462" t="inlineStr">
        <is>
          <t>L001-100063098</t>
        </is>
      </c>
      <c r="E2518" s="462" t="inlineStr">
        <is>
          <t>2206006840</t>
        </is>
      </c>
      <c r="F2518" s="463" t="n">
        <v>44733</v>
      </c>
      <c r="G2518" s="464" t="n">
        <v>89724</v>
      </c>
      <c r="H2518" s="462" t="n"/>
      <c r="I2518" s="464">
        <f>G2518</f>
        <v/>
      </c>
      <c r="J2518" s="462">
        <f>IF(AND(Q2518=TRUE, R2518=TRUE, S2518=TRUE), IF(W2518&lt;-0.05, "អនុញ្ញាត (អ្នកផ្គត់ផ្គង់ប្រកាសខ្វះ)", "បានប្រកាស (អនុញ្ញាត)"), IF(AND(Q2518=FALSE, R2518=FALSE, S2518=FALSE), "ព្យួរទុក (មិនមានទិន្នន័យ)", "ប្រកាសខុស (ព្យួរទុក)"))</f>
        <v/>
      </c>
      <c r="K2518" s="462" t="inlineStr"/>
      <c r="L2518" s="462" t="inlineStr"/>
      <c r="M2518" s="464">
        <f>AH2518</f>
        <v/>
      </c>
      <c r="N2518" s="464">
        <f>IF(W2518&lt;0,AH2518,I2518)</f>
        <v/>
      </c>
      <c r="O2518" s="464">
        <f>I2518-M2518</f>
        <v/>
      </c>
      <c r="P2518" s="462" t="n"/>
      <c r="Q2518" s="462">
        <f>V2518=W2518</f>
        <v/>
      </c>
      <c r="R2518" s="462">
        <f>AND(MONTH(F2518)=MONTH(X2518), YEAR(F2518)=YEAR(X2518))</f>
        <v/>
      </c>
      <c r="S2518" s="462">
        <f>AC2518="L001-901905215"</f>
        <v/>
      </c>
      <c r="T2518" s="464">
        <f>G2518-AH2518</f>
        <v/>
      </c>
      <c r="U2518" s="462" t="n"/>
      <c r="V2518" s="462" t="inlineStr">
        <is>
          <t>2206006840</t>
        </is>
      </c>
      <c r="W2518" s="462" t="inlineStr">
        <is>
          <t>2206006840</t>
        </is>
      </c>
      <c r="X2518" s="463" t="n">
        <v>44733</v>
      </c>
      <c r="Y2518" s="462" t="inlineStr">
        <is>
          <t>2206006840</t>
        </is>
      </c>
      <c r="Z2518" s="462" t="inlineStr"/>
      <c r="AA2518" s="462" t="inlineStr">
        <is>
          <t>បុគ្គលជាប់អាករ</t>
        </is>
      </c>
      <c r="AB2518" s="462" t="inlineStr">
        <is>
          <t>L001-901905215</t>
        </is>
      </c>
      <c r="AC2518" s="462" t="inlineStr">
        <is>
          <t>វីអ៊ីស៊ិន (ខេមបូឌា) អ៊ិនដាសស្ទ្រី ឯ.ក</t>
        </is>
      </c>
      <c r="AD2518" s="464" t="n">
        <v>986967</v>
      </c>
      <c r="AE2518" s="464" t="n">
        <v>897243</v>
      </c>
      <c r="AF2518" s="464" t="n">
        <v>0</v>
      </c>
      <c r="AG2518" s="464" t="n">
        <v>0</v>
      </c>
      <c r="AH2518" s="464" t="n">
        <v>89724</v>
      </c>
      <c r="AI2518" s="464" t="n">
        <v>0</v>
      </c>
      <c r="AJ2518" s="464" t="n">
        <v>0</v>
      </c>
      <c r="AK2518" s="464" t="n">
        <v>0</v>
      </c>
      <c r="AL2518" s="464" t="n">
        <v>0</v>
      </c>
      <c r="AM2518" s="464" t="n">
        <v>0</v>
      </c>
      <c r="AN2518" s="464" t="n">
        <v>0</v>
      </c>
      <c r="AO2518" s="464" t="n">
        <v>0</v>
      </c>
      <c r="AP2518" s="464" t="n">
        <v>0</v>
      </c>
      <c r="AQ2518" s="462" t="inlineStr"/>
      <c r="AR2518" s="462" t="inlineStr">
        <is>
          <t>Export Administration Fee</t>
        </is>
      </c>
      <c r="AS2518" s="462" t="inlineStr">
        <is>
          <t>បានប្រកាសពន្ធ</t>
        </is>
      </c>
    </row>
    <row r="2519">
      <c r="A2519" s="461" t="n">
        <v>2511</v>
      </c>
      <c r="B2519" s="462" t="inlineStr">
        <is>
          <t>Service Charge</t>
        </is>
      </c>
      <c r="C2519" s="462" t="inlineStr">
        <is>
          <t>ឆាយ ដា ឡូយីស្ទីក</t>
        </is>
      </c>
      <c r="D2519" s="462" t="inlineStr">
        <is>
          <t>L001-100063098</t>
        </is>
      </c>
      <c r="E2519" s="462" t="inlineStr">
        <is>
          <t>2206006830</t>
        </is>
      </c>
      <c r="F2519" s="463" t="n">
        <v>44733</v>
      </c>
      <c r="G2519" s="464" t="n">
        <v>89724</v>
      </c>
      <c r="H2519" s="462" t="n"/>
      <c r="I2519" s="464">
        <f>G2519</f>
        <v/>
      </c>
      <c r="J2519" s="462">
        <f>IF(AND(Q2519=TRUE, R2519=TRUE, S2519=TRUE), IF(W2519&lt;-0.05, "អនុញ្ញាត (អ្នកផ្គត់ផ្គង់ប្រកាសខ្វះ)", "បានប្រកាស (អនុញ្ញាត)"), IF(AND(Q2519=FALSE, R2519=FALSE, S2519=FALSE), "ព្យួរទុក (មិនមានទិន្នន័យ)", "ប្រកាសខុស (ព្យួរទុក)"))</f>
        <v/>
      </c>
      <c r="K2519" s="462" t="inlineStr"/>
      <c r="L2519" s="462" t="inlineStr"/>
      <c r="M2519" s="464">
        <f>AH2519</f>
        <v/>
      </c>
      <c r="N2519" s="464">
        <f>IF(W2519&lt;0,AH2519,I2519)</f>
        <v/>
      </c>
      <c r="O2519" s="464">
        <f>I2519-M2519</f>
        <v/>
      </c>
      <c r="P2519" s="462" t="n"/>
      <c r="Q2519" s="462">
        <f>V2519=W2519</f>
        <v/>
      </c>
      <c r="R2519" s="462">
        <f>AND(MONTH(F2519)=MONTH(X2519), YEAR(F2519)=YEAR(X2519))</f>
        <v/>
      </c>
      <c r="S2519" s="462">
        <f>AC2519="L001-901905215"</f>
        <v/>
      </c>
      <c r="T2519" s="464">
        <f>G2519-AH2519</f>
        <v/>
      </c>
      <c r="U2519" s="462" t="n"/>
      <c r="V2519" s="462" t="inlineStr">
        <is>
          <t>2206006830</t>
        </is>
      </c>
      <c r="W2519" s="462" t="inlineStr">
        <is>
          <t>2206006830</t>
        </is>
      </c>
      <c r="X2519" s="463" t="n">
        <v>44733</v>
      </c>
      <c r="Y2519" s="462" t="inlineStr">
        <is>
          <t>2206006830</t>
        </is>
      </c>
      <c r="Z2519" s="462" t="inlineStr"/>
      <c r="AA2519" s="462" t="inlineStr">
        <is>
          <t>បុគ្គលជាប់អាករ</t>
        </is>
      </c>
      <c r="AB2519" s="462" t="inlineStr">
        <is>
          <t>L001-901905215</t>
        </is>
      </c>
      <c r="AC2519" s="462" t="inlineStr">
        <is>
          <t>វីអ៊ីស៊ិន (ខេមបូឌា) អ៊ិនដាសស្ទ្រី ឯ.ក</t>
        </is>
      </c>
      <c r="AD2519" s="464" t="n">
        <v>986967</v>
      </c>
      <c r="AE2519" s="464" t="n">
        <v>897243</v>
      </c>
      <c r="AF2519" s="464" t="n">
        <v>0</v>
      </c>
      <c r="AG2519" s="464" t="n">
        <v>0</v>
      </c>
      <c r="AH2519" s="464" t="n">
        <v>89724</v>
      </c>
      <c r="AI2519" s="464" t="n">
        <v>0</v>
      </c>
      <c r="AJ2519" s="464" t="n">
        <v>0</v>
      </c>
      <c r="AK2519" s="464" t="n">
        <v>0</v>
      </c>
      <c r="AL2519" s="464" t="n">
        <v>0</v>
      </c>
      <c r="AM2519" s="464" t="n">
        <v>0</v>
      </c>
      <c r="AN2519" s="464" t="n">
        <v>0</v>
      </c>
      <c r="AO2519" s="464" t="n">
        <v>0</v>
      </c>
      <c r="AP2519" s="464" t="n">
        <v>0</v>
      </c>
      <c r="AQ2519" s="462" t="inlineStr"/>
      <c r="AR2519" s="462" t="inlineStr">
        <is>
          <t>Export Administration Fee</t>
        </is>
      </c>
      <c r="AS2519" s="462" t="inlineStr">
        <is>
          <t>បានប្រកាសពន្ធ</t>
        </is>
      </c>
    </row>
    <row r="2520">
      <c r="A2520" s="461" t="n">
        <v>2512</v>
      </c>
      <c r="B2520" s="462" t="inlineStr">
        <is>
          <t>Service Charge</t>
        </is>
      </c>
      <c r="C2520" s="462" t="inlineStr">
        <is>
          <t>ឆាយ ដា ឡូយីស្ទីក</t>
        </is>
      </c>
      <c r="D2520" s="462" t="inlineStr">
        <is>
          <t>L001-100063098</t>
        </is>
      </c>
      <c r="E2520" s="462" t="inlineStr">
        <is>
          <t>2206006446</t>
        </is>
      </c>
      <c r="F2520" s="463" t="n">
        <v>44725</v>
      </c>
      <c r="G2520" s="464" t="n">
        <v>89724</v>
      </c>
      <c r="H2520" s="462" t="n"/>
      <c r="I2520" s="464">
        <f>G2520</f>
        <v/>
      </c>
      <c r="J2520" s="462">
        <f>IF(AND(Q2520=TRUE, R2520=TRUE, S2520=TRUE), IF(W2520&lt;-0.05, "អនុញ្ញាត (អ្នកផ្គត់ផ្គង់ប្រកាសខ្វះ)", "បានប្រកាស (អនុញ្ញាត)"), IF(AND(Q2520=FALSE, R2520=FALSE, S2520=FALSE), "ព្យួរទុក (មិនមានទិន្នន័យ)", "ប្រកាសខុស (ព្យួរទុក)"))</f>
        <v/>
      </c>
      <c r="K2520" s="462" t="inlineStr"/>
      <c r="L2520" s="462" t="inlineStr"/>
      <c r="M2520" s="464">
        <f>AH2520</f>
        <v/>
      </c>
      <c r="N2520" s="464">
        <f>IF(W2520&lt;0,AH2520,I2520)</f>
        <v/>
      </c>
      <c r="O2520" s="464">
        <f>I2520-M2520</f>
        <v/>
      </c>
      <c r="P2520" s="462" t="n"/>
      <c r="Q2520" s="462">
        <f>V2520=W2520</f>
        <v/>
      </c>
      <c r="R2520" s="462">
        <f>AND(MONTH(F2520)=MONTH(X2520), YEAR(F2520)=YEAR(X2520))</f>
        <v/>
      </c>
      <c r="S2520" s="462">
        <f>AC2520="L001-901905215"</f>
        <v/>
      </c>
      <c r="T2520" s="464">
        <f>G2520-AH2520</f>
        <v/>
      </c>
      <c r="U2520" s="462" t="n"/>
      <c r="V2520" s="462" t="inlineStr">
        <is>
          <t>2206006446</t>
        </is>
      </c>
      <c r="W2520" s="462" t="inlineStr">
        <is>
          <t>2206006446</t>
        </is>
      </c>
      <c r="X2520" s="463" t="n">
        <v>44725</v>
      </c>
      <c r="Y2520" s="462" t="inlineStr">
        <is>
          <t>2206006446</t>
        </is>
      </c>
      <c r="Z2520" s="462" t="inlineStr"/>
      <c r="AA2520" s="462" t="inlineStr">
        <is>
          <t>បុគ្គលជាប់អាករ</t>
        </is>
      </c>
      <c r="AB2520" s="462" t="inlineStr">
        <is>
          <t>L001-901905215</t>
        </is>
      </c>
      <c r="AC2520" s="462" t="inlineStr">
        <is>
          <t>វីអ៊ីស៊ិន (ខេមបូឌា) អ៊ិនដាសស្ទ្រី ឯ.ក</t>
        </is>
      </c>
      <c r="AD2520" s="464" t="n">
        <v>986967</v>
      </c>
      <c r="AE2520" s="464" t="n">
        <v>897243</v>
      </c>
      <c r="AF2520" s="464" t="n">
        <v>0</v>
      </c>
      <c r="AG2520" s="464" t="n">
        <v>0</v>
      </c>
      <c r="AH2520" s="464" t="n">
        <v>89724</v>
      </c>
      <c r="AI2520" s="464" t="n">
        <v>0</v>
      </c>
      <c r="AJ2520" s="464" t="n">
        <v>0</v>
      </c>
      <c r="AK2520" s="464" t="n">
        <v>0</v>
      </c>
      <c r="AL2520" s="464" t="n">
        <v>0</v>
      </c>
      <c r="AM2520" s="464" t="n">
        <v>0</v>
      </c>
      <c r="AN2520" s="464" t="n">
        <v>0</v>
      </c>
      <c r="AO2520" s="464" t="n">
        <v>0</v>
      </c>
      <c r="AP2520" s="464" t="n">
        <v>0</v>
      </c>
      <c r="AQ2520" s="462" t="inlineStr"/>
      <c r="AR2520" s="462" t="inlineStr">
        <is>
          <t>Export Administration Fee</t>
        </is>
      </c>
      <c r="AS2520" s="462" t="inlineStr">
        <is>
          <t>បានប្រកាសពន្ធ</t>
        </is>
      </c>
    </row>
    <row r="2521">
      <c r="A2521" s="461" t="n">
        <v>2513</v>
      </c>
      <c r="B2521" s="462" t="inlineStr">
        <is>
          <t>Service Charge</t>
        </is>
      </c>
      <c r="C2521" s="462" t="inlineStr">
        <is>
          <t>ឆាយ ដា ឡូយីស្ទីក</t>
        </is>
      </c>
      <c r="D2521" s="462" t="inlineStr">
        <is>
          <t>L001-100063098</t>
        </is>
      </c>
      <c r="E2521" s="462" t="inlineStr">
        <is>
          <t>2206006116</t>
        </is>
      </c>
      <c r="F2521" s="463" t="n">
        <v>44719</v>
      </c>
      <c r="G2521" s="464" t="n">
        <v>89702</v>
      </c>
      <c r="H2521" s="462" t="n"/>
      <c r="I2521" s="464">
        <f>G2521</f>
        <v/>
      </c>
      <c r="J2521" s="462">
        <f>IF(AND(Q2521=TRUE, R2521=TRUE, S2521=TRUE), IF(W2521&lt;-0.05, "អនុញ្ញាត (អ្នកផ្គត់ផ្គង់ប្រកាសខ្វះ)", "បានប្រកាស (អនុញ្ញាត)"), IF(AND(Q2521=FALSE, R2521=FALSE, S2521=FALSE), "ព្យួរទុក (មិនមានទិន្នន័យ)", "ប្រកាសខុស (ព្យួរទុក)"))</f>
        <v/>
      </c>
      <c r="K2521" s="462" t="inlineStr"/>
      <c r="L2521" s="462" t="inlineStr"/>
      <c r="M2521" s="464">
        <f>AH2521</f>
        <v/>
      </c>
      <c r="N2521" s="464">
        <f>IF(W2521&lt;0,AH2521,I2521)</f>
        <v/>
      </c>
      <c r="O2521" s="464">
        <f>I2521-M2521</f>
        <v/>
      </c>
      <c r="P2521" s="462" t="n"/>
      <c r="Q2521" s="462">
        <f>V2521=W2521</f>
        <v/>
      </c>
      <c r="R2521" s="462">
        <f>AND(MONTH(F2521)=MONTH(X2521), YEAR(F2521)=YEAR(X2521))</f>
        <v/>
      </c>
      <c r="S2521" s="462">
        <f>AC2521="L001-901905215"</f>
        <v/>
      </c>
      <c r="T2521" s="464">
        <f>G2521-AH2521</f>
        <v/>
      </c>
      <c r="U2521" s="462" t="n"/>
      <c r="V2521" s="462" t="inlineStr">
        <is>
          <t>2206006116</t>
        </is>
      </c>
      <c r="W2521" s="462" t="inlineStr">
        <is>
          <t>2206006116</t>
        </is>
      </c>
      <c r="X2521" s="463" t="n">
        <v>44719</v>
      </c>
      <c r="Y2521" s="462" t="inlineStr">
        <is>
          <t>2206006116</t>
        </is>
      </c>
      <c r="Z2521" s="462" t="inlineStr"/>
      <c r="AA2521" s="462" t="inlineStr">
        <is>
          <t>បុគ្គលជាប់អាករ</t>
        </is>
      </c>
      <c r="AB2521" s="462" t="inlineStr">
        <is>
          <t>L001-901905215</t>
        </is>
      </c>
      <c r="AC2521" s="462" t="inlineStr">
        <is>
          <t>វីអ៊ីស៊ិន (ខេមបូឌា) អ៊ិនដាសស្ទ្រី ឯ.ក</t>
        </is>
      </c>
      <c r="AD2521" s="464" t="n">
        <v>986726</v>
      </c>
      <c r="AE2521" s="464" t="n">
        <v>897024</v>
      </c>
      <c r="AF2521" s="464" t="n">
        <v>0</v>
      </c>
      <c r="AG2521" s="464" t="n">
        <v>0</v>
      </c>
      <c r="AH2521" s="464" t="n">
        <v>89702</v>
      </c>
      <c r="AI2521" s="464" t="n">
        <v>0</v>
      </c>
      <c r="AJ2521" s="464" t="n">
        <v>0</v>
      </c>
      <c r="AK2521" s="464" t="n">
        <v>0</v>
      </c>
      <c r="AL2521" s="464" t="n">
        <v>0</v>
      </c>
      <c r="AM2521" s="464" t="n">
        <v>0</v>
      </c>
      <c r="AN2521" s="464" t="n">
        <v>0</v>
      </c>
      <c r="AO2521" s="464" t="n">
        <v>0</v>
      </c>
      <c r="AP2521" s="464" t="n">
        <v>0</v>
      </c>
      <c r="AQ2521" s="462" t="inlineStr"/>
      <c r="AR2521" s="462" t="inlineStr">
        <is>
          <t>Export Administration Fee</t>
        </is>
      </c>
      <c r="AS2521" s="462" t="inlineStr">
        <is>
          <t>បានប្រកាសពន្ធ</t>
        </is>
      </c>
    </row>
    <row r="2522">
      <c r="A2522" s="461" t="n">
        <v>2514</v>
      </c>
      <c r="B2522" s="462" t="inlineStr">
        <is>
          <t>Service Charge</t>
        </is>
      </c>
      <c r="C2522" s="462" t="inlineStr">
        <is>
          <t>ឆាយ ដា ឡូយីស្ទីក</t>
        </is>
      </c>
      <c r="D2522" s="462" t="inlineStr">
        <is>
          <t>L001-100063098</t>
        </is>
      </c>
      <c r="E2522" s="462" t="inlineStr">
        <is>
          <t>2206006087</t>
        </is>
      </c>
      <c r="F2522" s="463" t="n">
        <v>44719</v>
      </c>
      <c r="G2522" s="464" t="n">
        <v>89702</v>
      </c>
      <c r="H2522" s="462" t="n"/>
      <c r="I2522" s="464">
        <f>G2522</f>
        <v/>
      </c>
      <c r="J2522" s="462">
        <f>IF(AND(Q2522=TRUE, R2522=TRUE, S2522=TRUE), IF(W2522&lt;-0.05, "អនុញ្ញាត (អ្នកផ្គត់ផ្គង់ប្រកាសខ្វះ)", "បានប្រកាស (អនុញ្ញាត)"), IF(AND(Q2522=FALSE, R2522=FALSE, S2522=FALSE), "ព្យួរទុក (មិនមានទិន្នន័យ)", "ប្រកាសខុស (ព្យួរទុក)"))</f>
        <v/>
      </c>
      <c r="K2522" s="462" t="inlineStr"/>
      <c r="L2522" s="462" t="inlineStr"/>
      <c r="M2522" s="464">
        <f>AH2522</f>
        <v/>
      </c>
      <c r="N2522" s="464">
        <f>IF(W2522&lt;0,AH2522,I2522)</f>
        <v/>
      </c>
      <c r="O2522" s="464">
        <f>I2522-M2522</f>
        <v/>
      </c>
      <c r="P2522" s="462" t="n"/>
      <c r="Q2522" s="462">
        <f>V2522=W2522</f>
        <v/>
      </c>
      <c r="R2522" s="462">
        <f>AND(MONTH(F2522)=MONTH(X2522), YEAR(F2522)=YEAR(X2522))</f>
        <v/>
      </c>
      <c r="S2522" s="462">
        <f>AC2522="L001-901905215"</f>
        <v/>
      </c>
      <c r="T2522" s="464">
        <f>G2522-AH2522</f>
        <v/>
      </c>
      <c r="U2522" s="462" t="n"/>
      <c r="V2522" s="462" t="inlineStr">
        <is>
          <t>2206006087</t>
        </is>
      </c>
      <c r="W2522" s="462" t="inlineStr">
        <is>
          <t>2206006087</t>
        </is>
      </c>
      <c r="X2522" s="463" t="n">
        <v>44719</v>
      </c>
      <c r="Y2522" s="462" t="inlineStr">
        <is>
          <t>2206006087</t>
        </is>
      </c>
      <c r="Z2522" s="462" t="inlineStr"/>
      <c r="AA2522" s="462" t="inlineStr">
        <is>
          <t>បុគ្គលជាប់អាករ</t>
        </is>
      </c>
      <c r="AB2522" s="462" t="inlineStr">
        <is>
          <t>L001-901905215</t>
        </is>
      </c>
      <c r="AC2522" s="462" t="inlineStr">
        <is>
          <t>វីអ៊ីស៊ិន (ខេមបូឌា) អ៊ិនដាសស្ទ្រី ឯ.ក</t>
        </is>
      </c>
      <c r="AD2522" s="464" t="n">
        <v>986726</v>
      </c>
      <c r="AE2522" s="464" t="n">
        <v>897024</v>
      </c>
      <c r="AF2522" s="464" t="n">
        <v>0</v>
      </c>
      <c r="AG2522" s="464" t="n">
        <v>0</v>
      </c>
      <c r="AH2522" s="464" t="n">
        <v>89702</v>
      </c>
      <c r="AI2522" s="464" t="n">
        <v>0</v>
      </c>
      <c r="AJ2522" s="464" t="n">
        <v>0</v>
      </c>
      <c r="AK2522" s="464" t="n">
        <v>0</v>
      </c>
      <c r="AL2522" s="464" t="n">
        <v>0</v>
      </c>
      <c r="AM2522" s="464" t="n">
        <v>0</v>
      </c>
      <c r="AN2522" s="464" t="n">
        <v>0</v>
      </c>
      <c r="AO2522" s="464" t="n">
        <v>0</v>
      </c>
      <c r="AP2522" s="464" t="n">
        <v>0</v>
      </c>
      <c r="AQ2522" s="462" t="inlineStr"/>
      <c r="AR2522" s="462" t="inlineStr">
        <is>
          <t>Export Administration Fee</t>
        </is>
      </c>
      <c r="AS2522" s="462" t="inlineStr">
        <is>
          <t>បានប្រកាសពន្ធ</t>
        </is>
      </c>
    </row>
    <row r="2523">
      <c r="A2523" s="461" t="n">
        <v>2515</v>
      </c>
      <c r="B2523" s="462" t="inlineStr">
        <is>
          <t>CLEARNCE &amp; TRUCKING FEE</t>
        </is>
      </c>
      <c r="C2523" s="462" t="inlineStr">
        <is>
          <t>56ប៊ី-លីង សឹបផ្លាយ ឆេន មេនេចម៉ិន ឯ.ក</t>
        </is>
      </c>
      <c r="D2523" s="462" t="inlineStr">
        <is>
          <t>K004-902004795</t>
        </is>
      </c>
      <c r="E2523" s="462" t="inlineStr">
        <is>
          <t>TI2022-0522</t>
        </is>
      </c>
      <c r="F2523" s="463" t="n">
        <v>44742</v>
      </c>
      <c r="G2523" s="464" t="n">
        <v>211099</v>
      </c>
      <c r="H2523" s="462" t="n"/>
      <c r="I2523" s="464">
        <f>G2523</f>
        <v/>
      </c>
      <c r="J2523" s="462">
        <f>IF(AND(Q2523=TRUE, R2523=TRUE, S2523=TRUE), IF(W2523&lt;-0.05, "អនុញ្ញាត (អ្នកផ្គត់ផ្គង់ប្រកាសខ្វះ)", "បានប្រកាស (អនុញ្ញាត)"), IF(AND(Q2523=FALSE, R2523=FALSE, S2523=FALSE), "ព្យួរទុក (មិនមានទិន្នន័យ)", "ប្រកាសខុស (ព្យួរទុក)"))</f>
        <v/>
      </c>
      <c r="K2523" s="462" t="inlineStr"/>
      <c r="L2523" s="462" t="inlineStr"/>
      <c r="M2523" s="464">
        <f>AH2523</f>
        <v/>
      </c>
      <c r="N2523" s="464">
        <f>IF(W2523&lt;0,AH2523,I2523)</f>
        <v/>
      </c>
      <c r="O2523" s="464">
        <f>I2523-M2523</f>
        <v/>
      </c>
      <c r="P2523" s="462" t="n"/>
      <c r="Q2523" s="462">
        <f>V2523=W2523</f>
        <v/>
      </c>
      <c r="R2523" s="462">
        <f>AND(MONTH(F2523)=MONTH(X2523), YEAR(F2523)=YEAR(X2523))</f>
        <v/>
      </c>
      <c r="S2523" s="462">
        <f>AC2523="L001-901905215"</f>
        <v/>
      </c>
      <c r="T2523" s="464">
        <f>G2523-AH2523</f>
        <v/>
      </c>
      <c r="U2523" s="462" t="n"/>
      <c r="V2523" s="462" t="inlineStr">
        <is>
          <t>TI20220522</t>
        </is>
      </c>
      <c r="W2523" s="462" t="inlineStr">
        <is>
          <t>TI20220522</t>
        </is>
      </c>
      <c r="X2523" s="463" t="n">
        <v>44742</v>
      </c>
      <c r="Y2523" s="462" t="inlineStr">
        <is>
          <t>TI2022-0522</t>
        </is>
      </c>
      <c r="Z2523" s="462" t="inlineStr"/>
      <c r="AA2523" s="462" t="inlineStr">
        <is>
          <t>បុគ្គលជាប់អាករ</t>
        </is>
      </c>
      <c r="AB2523" s="462" t="inlineStr">
        <is>
          <t>L001-901905215</t>
        </is>
      </c>
      <c r="AC2523" s="462" t="inlineStr">
        <is>
          <t>វីអ៊ីស៊ិន (ខេមបូឌា) អ៊ិនដាសស្ទ្រី ឯ.ក</t>
        </is>
      </c>
      <c r="AD2523" s="464" t="n">
        <v>2322084</v>
      </c>
      <c r="AE2523" s="464" t="n">
        <v>2110985</v>
      </c>
      <c r="AF2523" s="464" t="n">
        <v>0</v>
      </c>
      <c r="AG2523" s="464" t="n">
        <v>0</v>
      </c>
      <c r="AH2523" s="464" t="n">
        <v>211099</v>
      </c>
      <c r="AI2523" s="464" t="n">
        <v>0</v>
      </c>
      <c r="AJ2523" s="464" t="n">
        <v>0</v>
      </c>
      <c r="AK2523" s="464" t="n">
        <v>0</v>
      </c>
      <c r="AL2523" s="464" t="n">
        <v>0</v>
      </c>
      <c r="AM2523" s="464" t="n">
        <v>0</v>
      </c>
      <c r="AN2523" s="464" t="n">
        <v>0</v>
      </c>
      <c r="AO2523" s="464" t="n">
        <v>0</v>
      </c>
      <c r="AP2523" s="464" t="n">
        <v>0</v>
      </c>
      <c r="AQ2523" s="462" t="inlineStr"/>
      <c r="AR2523" s="462" t="inlineStr">
        <is>
          <t>CLEARANCE &amp; TRUCKING FEE</t>
        </is>
      </c>
      <c r="AS2523" s="462" t="inlineStr">
        <is>
          <t>បានប្រកាសពន្ធ</t>
        </is>
      </c>
    </row>
    <row r="2524">
      <c r="A2524" s="461" t="n">
        <v>2516</v>
      </c>
      <c r="B2524" s="462" t="inlineStr">
        <is>
          <t>CLEARNCE &amp; TRUCKING FEE</t>
        </is>
      </c>
      <c r="C2524" s="462" t="inlineStr">
        <is>
          <t>56ប៊ី-លីង សឹបផ្លាយ ឆេន មេនេចម៉ិន ឯ.ក</t>
        </is>
      </c>
      <c r="D2524" s="462" t="inlineStr">
        <is>
          <t>K004-902004795</t>
        </is>
      </c>
      <c r="E2524" s="462" t="inlineStr">
        <is>
          <t>TI2022-0521</t>
        </is>
      </c>
      <c r="F2524" s="463" t="n">
        <v>44742</v>
      </c>
      <c r="G2524" s="464" t="n">
        <v>186505</v>
      </c>
      <c r="H2524" s="462" t="n"/>
      <c r="I2524" s="464">
        <f>G2524</f>
        <v/>
      </c>
      <c r="J2524" s="462">
        <f>IF(AND(Q2524=TRUE, R2524=TRUE, S2524=TRUE), IF(W2524&lt;-0.05, "អនុញ្ញាត (អ្នកផ្គត់ផ្គង់ប្រកាសខ្វះ)", "បានប្រកាស (អនុញ្ញាត)"), IF(AND(Q2524=FALSE, R2524=FALSE, S2524=FALSE), "ព្យួរទុក (មិនមានទិន្នន័យ)", "ប្រកាសខុស (ព្យួរទុក)"))</f>
        <v/>
      </c>
      <c r="K2524" s="462" t="inlineStr"/>
      <c r="L2524" s="462" t="inlineStr"/>
      <c r="M2524" s="464">
        <f>AH2524</f>
        <v/>
      </c>
      <c r="N2524" s="464">
        <f>IF(W2524&lt;0,AH2524,I2524)</f>
        <v/>
      </c>
      <c r="O2524" s="464">
        <f>I2524-M2524</f>
        <v/>
      </c>
      <c r="P2524" s="462" t="n"/>
      <c r="Q2524" s="462">
        <f>V2524=W2524</f>
        <v/>
      </c>
      <c r="R2524" s="462">
        <f>AND(MONTH(F2524)=MONTH(X2524), YEAR(F2524)=YEAR(X2524))</f>
        <v/>
      </c>
      <c r="S2524" s="462">
        <f>AC2524="L001-901905215"</f>
        <v/>
      </c>
      <c r="T2524" s="464">
        <f>G2524-AH2524</f>
        <v/>
      </c>
      <c r="U2524" s="462" t="n"/>
      <c r="V2524" s="462" t="inlineStr">
        <is>
          <t>TI20220521</t>
        </is>
      </c>
      <c r="W2524" s="462" t="inlineStr">
        <is>
          <t>TI20220521</t>
        </is>
      </c>
      <c r="X2524" s="463" t="n">
        <v>44742</v>
      </c>
      <c r="Y2524" s="462" t="inlineStr">
        <is>
          <t>TI2022-0521</t>
        </is>
      </c>
      <c r="Z2524" s="462" t="inlineStr"/>
      <c r="AA2524" s="462" t="inlineStr">
        <is>
          <t>បុគ្គលជាប់អាករ</t>
        </is>
      </c>
      <c r="AB2524" s="462" t="inlineStr">
        <is>
          <t>L001-901905215</t>
        </is>
      </c>
      <c r="AC2524" s="462" t="inlineStr">
        <is>
          <t>វីអ៊ីស៊ិន (ខេមបូឌា) អ៊ិនដាសស្ទ្រី ឯ.ក</t>
        </is>
      </c>
      <c r="AD2524" s="464" t="n">
        <v>2051550</v>
      </c>
      <c r="AE2524" s="464" t="n">
        <v>1865045</v>
      </c>
      <c r="AF2524" s="464" t="n">
        <v>0</v>
      </c>
      <c r="AG2524" s="464" t="n">
        <v>0</v>
      </c>
      <c r="AH2524" s="464" t="n">
        <v>186505</v>
      </c>
      <c r="AI2524" s="464" t="n">
        <v>0</v>
      </c>
      <c r="AJ2524" s="464" t="n">
        <v>0</v>
      </c>
      <c r="AK2524" s="464" t="n">
        <v>0</v>
      </c>
      <c r="AL2524" s="464" t="n">
        <v>0</v>
      </c>
      <c r="AM2524" s="464" t="n">
        <v>0</v>
      </c>
      <c r="AN2524" s="464" t="n">
        <v>0</v>
      </c>
      <c r="AO2524" s="464" t="n">
        <v>0</v>
      </c>
      <c r="AP2524" s="464" t="n">
        <v>0</v>
      </c>
      <c r="AQ2524" s="462" t="inlineStr"/>
      <c r="AR2524" s="462" t="inlineStr">
        <is>
          <t>CLEARANCE &amp; TRUCKING FEE</t>
        </is>
      </c>
      <c r="AS2524" s="462" t="inlineStr">
        <is>
          <t>បានប្រកាសពន្ធ</t>
        </is>
      </c>
    </row>
    <row r="2525">
      <c r="A2525" s="461" t="n">
        <v>2517</v>
      </c>
      <c r="B2525" s="462" t="inlineStr">
        <is>
          <t>LIFE -OFF,GATE FEE CHARGE</t>
        </is>
      </c>
      <c r="C2525" s="462" t="inlineStr">
        <is>
          <t>កំពង់ផែស្វយ័តភ្នំពេញ "ក.ស.ភ"</t>
        </is>
      </c>
      <c r="D2525" s="462" t="inlineStr">
        <is>
          <t>L001-100044999</t>
        </is>
      </c>
      <c r="E2525" s="462" t="inlineStr">
        <is>
          <t>INV20220648961</t>
        </is>
      </c>
      <c r="F2525" s="463" t="n">
        <v>44742</v>
      </c>
      <c r="G2525" s="464" t="n">
        <v>29513</v>
      </c>
      <c r="H2525" s="462" t="n"/>
      <c r="I2525" s="464">
        <f>G2525</f>
        <v/>
      </c>
      <c r="J2525" s="462">
        <f>IF(AND(Q2525=TRUE, R2525=TRUE, S2525=TRUE), IF(W2525&lt;-0.05, "អនុញ្ញាត (អ្នកផ្គត់ផ្គង់ប្រកាសខ្វះ)", "បានប្រកាស (អនុញ្ញាត)"), IF(AND(Q2525=FALSE, R2525=FALSE, S2525=FALSE), "ព្យួរទុក (មិនមានទិន្នន័យ)", "ប្រកាសខុស (ព្យួរទុក)"))</f>
        <v/>
      </c>
      <c r="K2525" s="462" t="inlineStr"/>
      <c r="L2525" s="462" t="inlineStr"/>
      <c r="M2525" s="464">
        <f>AH2525</f>
        <v/>
      </c>
      <c r="N2525" s="464">
        <f>IF(W2525&lt;0,AH2525,I2525)</f>
        <v/>
      </c>
      <c r="O2525" s="464">
        <f>I2525-M2525</f>
        <v/>
      </c>
      <c r="P2525" s="462" t="n"/>
      <c r="Q2525" s="462">
        <f>V2525=W2525</f>
        <v/>
      </c>
      <c r="R2525" s="462">
        <f>AND(MONTH(F2525)=MONTH(X2525), YEAR(F2525)=YEAR(X2525))</f>
        <v/>
      </c>
      <c r="S2525" s="462">
        <f>AC2525="L001-901905215"</f>
        <v/>
      </c>
      <c r="T2525" s="464">
        <f>G2525-AH2525</f>
        <v/>
      </c>
      <c r="U2525" s="462" t="n"/>
      <c r="V2525" s="462" t="inlineStr">
        <is>
          <t>INV20220648961</t>
        </is>
      </c>
      <c r="W2525" s="462" t="inlineStr"/>
      <c r="X2525" s="499" t="n"/>
      <c r="Y2525" s="462" t="n"/>
      <c r="Z2525" s="462" t="n"/>
      <c r="AA2525" s="462" t="n"/>
      <c r="AB2525" s="462" t="n"/>
      <c r="AC2525" s="462" t="n"/>
      <c r="AD2525" s="462" t="n"/>
      <c r="AE2525" s="462" t="n"/>
      <c r="AF2525" s="462" t="n"/>
      <c r="AG2525" s="462" t="n"/>
      <c r="AH2525" s="462" t="n"/>
      <c r="AI2525" s="462" t="n"/>
      <c r="AJ2525" s="462" t="n"/>
      <c r="AK2525" s="462" t="n"/>
      <c r="AL2525" s="462" t="n"/>
      <c r="AM2525" s="462" t="n"/>
      <c r="AN2525" s="462" t="n"/>
      <c r="AO2525" s="462" t="n"/>
      <c r="AP2525" s="462" t="n"/>
      <c r="AQ2525" s="462" t="n"/>
      <c r="AR2525" s="462" t="n"/>
      <c r="AS2525" s="462" t="n"/>
    </row>
    <row r="2526">
      <c r="A2526" s="461" t="n">
        <v>2518</v>
      </c>
      <c r="B2526" s="462" t="inlineStr">
        <is>
          <t>CLEARNCE &amp; TRUCKING FEE</t>
        </is>
      </c>
      <c r="C2526" s="462" t="inlineStr">
        <is>
          <t>56ប៊ី-លីង សឹបផ្លាយ ឆេន មេនេចម៉ិន ឯ.ក</t>
        </is>
      </c>
      <c r="D2526" s="462" t="inlineStr">
        <is>
          <t>K004-902004795</t>
        </is>
      </c>
      <c r="E2526" s="462" t="inlineStr">
        <is>
          <t>TI2022-0520</t>
        </is>
      </c>
      <c r="F2526" s="463" t="n">
        <v>44742</v>
      </c>
      <c r="G2526" s="464" t="n">
        <v>272584</v>
      </c>
      <c r="H2526" s="462" t="n"/>
      <c r="I2526" s="464">
        <f>G2526</f>
        <v/>
      </c>
      <c r="J2526" s="462">
        <f>IF(AND(Q2526=TRUE, R2526=TRUE, S2526=TRUE), IF(W2526&lt;-0.05, "អនុញ្ញាត (អ្នកផ្គត់ផ្គង់ប្រកាសខ្វះ)", "បានប្រកាស (អនុញ្ញាត)"), IF(AND(Q2526=FALSE, R2526=FALSE, S2526=FALSE), "ព្យួរទុក (មិនមានទិន្នន័យ)", "ប្រកាសខុស (ព្យួរទុក)"))</f>
        <v/>
      </c>
      <c r="K2526" s="462" t="inlineStr"/>
      <c r="L2526" s="462" t="inlineStr"/>
      <c r="M2526" s="464">
        <f>AH2526</f>
        <v/>
      </c>
      <c r="N2526" s="464">
        <f>IF(W2526&lt;0,AH2526,I2526)</f>
        <v/>
      </c>
      <c r="O2526" s="464">
        <f>I2526-M2526</f>
        <v/>
      </c>
      <c r="P2526" s="462" t="n"/>
      <c r="Q2526" s="462">
        <f>V2526=W2526</f>
        <v/>
      </c>
      <c r="R2526" s="462">
        <f>AND(MONTH(F2526)=MONTH(X2526), YEAR(F2526)=YEAR(X2526))</f>
        <v/>
      </c>
      <c r="S2526" s="462">
        <f>AC2526="L001-901905215"</f>
        <v/>
      </c>
      <c r="T2526" s="464">
        <f>G2526-AH2526</f>
        <v/>
      </c>
      <c r="U2526" s="462" t="n"/>
      <c r="V2526" s="462" t="inlineStr">
        <is>
          <t>TI20220520</t>
        </is>
      </c>
      <c r="W2526" s="462" t="inlineStr">
        <is>
          <t>TI20220520</t>
        </is>
      </c>
      <c r="X2526" s="463" t="n">
        <v>44742</v>
      </c>
      <c r="Y2526" s="462" t="inlineStr">
        <is>
          <t>TI2022-0520</t>
        </is>
      </c>
      <c r="Z2526" s="462" t="inlineStr"/>
      <c r="AA2526" s="462" t="inlineStr">
        <is>
          <t>បុគ្គលជាប់អាករ</t>
        </is>
      </c>
      <c r="AB2526" s="462" t="inlineStr">
        <is>
          <t>L001-901905215</t>
        </is>
      </c>
      <c r="AC2526" s="462" t="inlineStr">
        <is>
          <t>វីអ៊ីស៊ិន (ខេមបូឌា) អ៊ិនដាសស្ទ្រី ឯ.ក</t>
        </is>
      </c>
      <c r="AD2526" s="464" t="n">
        <v>2998419</v>
      </c>
      <c r="AE2526" s="464" t="n">
        <v>2725835</v>
      </c>
      <c r="AF2526" s="464" t="n">
        <v>0</v>
      </c>
      <c r="AG2526" s="464" t="n">
        <v>0</v>
      </c>
      <c r="AH2526" s="464" t="n">
        <v>272584</v>
      </c>
      <c r="AI2526" s="464" t="n">
        <v>0</v>
      </c>
      <c r="AJ2526" s="464" t="n">
        <v>0</v>
      </c>
      <c r="AK2526" s="464" t="n">
        <v>0</v>
      </c>
      <c r="AL2526" s="464" t="n">
        <v>0</v>
      </c>
      <c r="AM2526" s="464" t="n">
        <v>0</v>
      </c>
      <c r="AN2526" s="464" t="n">
        <v>0</v>
      </c>
      <c r="AO2526" s="464" t="n">
        <v>0</v>
      </c>
      <c r="AP2526" s="464" t="n">
        <v>0</v>
      </c>
      <c r="AQ2526" s="462" t="inlineStr"/>
      <c r="AR2526" s="462" t="inlineStr">
        <is>
          <t>CLEARANCE &amp; TRUCKING FEE</t>
        </is>
      </c>
      <c r="AS2526" s="462" t="inlineStr">
        <is>
          <t>បានប្រកាសពន្ធ</t>
        </is>
      </c>
    </row>
    <row r="2527">
      <c r="A2527" s="461" t="n">
        <v>2519</v>
      </c>
      <c r="B2527" s="462" t="inlineStr">
        <is>
          <t>CLEARNCE &amp; TRUCKING FEE</t>
        </is>
      </c>
      <c r="C2527" s="462" t="inlineStr">
        <is>
          <t>56ប៊ី-លីង សឹបផ្លាយ ឆេន មេនេចម៉ិន ឯ.ក</t>
        </is>
      </c>
      <c r="D2527" s="462" t="inlineStr">
        <is>
          <t>K004-902004795</t>
        </is>
      </c>
      <c r="E2527" s="462" t="inlineStr">
        <is>
          <t>TI2022-0519</t>
        </is>
      </c>
      <c r="F2527" s="463" t="n">
        <v>44742</v>
      </c>
      <c r="G2527" s="464" t="n">
        <v>348415</v>
      </c>
      <c r="H2527" s="462" t="n"/>
      <c r="I2527" s="464">
        <f>G2527</f>
        <v/>
      </c>
      <c r="J2527" s="462">
        <f>IF(AND(Q2527=TRUE, R2527=TRUE, S2527=TRUE), IF(W2527&lt;-0.05, "អនុញ្ញាត (អ្នកផ្គត់ផ្គង់ប្រកាសខ្វះ)", "បានប្រកាស (អនុញ្ញាត)"), IF(AND(Q2527=FALSE, R2527=FALSE, S2527=FALSE), "ព្យួរទុក (មិនមានទិន្នន័យ)", "ប្រកាសខុស (ព្យួរទុក)"))</f>
        <v/>
      </c>
      <c r="K2527" s="462" t="inlineStr"/>
      <c r="L2527" s="462" t="inlineStr"/>
      <c r="M2527" s="464">
        <f>AH2527</f>
        <v/>
      </c>
      <c r="N2527" s="464">
        <f>IF(W2527&lt;0,AH2527,I2527)</f>
        <v/>
      </c>
      <c r="O2527" s="464">
        <f>I2527-M2527</f>
        <v/>
      </c>
      <c r="P2527" s="462" t="n"/>
      <c r="Q2527" s="462">
        <f>V2527=W2527</f>
        <v/>
      </c>
      <c r="R2527" s="462">
        <f>AND(MONTH(F2527)=MONTH(X2527), YEAR(F2527)=YEAR(X2527))</f>
        <v/>
      </c>
      <c r="S2527" s="462">
        <f>AC2527="L001-901905215"</f>
        <v/>
      </c>
      <c r="T2527" s="464">
        <f>G2527-AH2527</f>
        <v/>
      </c>
      <c r="U2527" s="462" t="n"/>
      <c r="V2527" s="462" t="inlineStr">
        <is>
          <t>TI20220519</t>
        </is>
      </c>
      <c r="W2527" s="462" t="inlineStr">
        <is>
          <t>TI20220519</t>
        </is>
      </c>
      <c r="X2527" s="463" t="n">
        <v>44742</v>
      </c>
      <c r="Y2527" s="462" t="inlineStr">
        <is>
          <t>TI2022-0519</t>
        </is>
      </c>
      <c r="Z2527" s="462" t="inlineStr"/>
      <c r="AA2527" s="462" t="inlineStr">
        <is>
          <t>បុគ្គលជាប់អាករ</t>
        </is>
      </c>
      <c r="AB2527" s="462" t="inlineStr">
        <is>
          <t>L001-901905215</t>
        </is>
      </c>
      <c r="AC2527" s="462" t="inlineStr">
        <is>
          <t>វីអ៊ីស៊ិន (ខេមបូឌា) អ៊ិនដាសស្ទ្រី ឯ.ក</t>
        </is>
      </c>
      <c r="AD2527" s="464" t="n">
        <v>3832565</v>
      </c>
      <c r="AE2527" s="464" t="n">
        <v>3484150</v>
      </c>
      <c r="AF2527" s="464" t="n">
        <v>0</v>
      </c>
      <c r="AG2527" s="464" t="n">
        <v>0</v>
      </c>
      <c r="AH2527" s="464" t="n">
        <v>348415</v>
      </c>
      <c r="AI2527" s="464" t="n">
        <v>0</v>
      </c>
      <c r="AJ2527" s="464" t="n">
        <v>0</v>
      </c>
      <c r="AK2527" s="464" t="n">
        <v>0</v>
      </c>
      <c r="AL2527" s="464" t="n">
        <v>0</v>
      </c>
      <c r="AM2527" s="464" t="n">
        <v>0</v>
      </c>
      <c r="AN2527" s="464" t="n">
        <v>0</v>
      </c>
      <c r="AO2527" s="464" t="n">
        <v>0</v>
      </c>
      <c r="AP2527" s="464" t="n">
        <v>0</v>
      </c>
      <c r="AQ2527" s="462" t="inlineStr"/>
      <c r="AR2527" s="462" t="inlineStr">
        <is>
          <t>CLEARANCE &amp; TRUCKING FEE</t>
        </is>
      </c>
      <c r="AS2527" s="462" t="inlineStr">
        <is>
          <t>បានប្រកាសពន្ធ</t>
        </is>
      </c>
    </row>
    <row r="2528">
      <c r="A2528" s="461" t="n">
        <v>2520</v>
      </c>
      <c r="B2528" s="462" t="inlineStr">
        <is>
          <t>CLEARNCE &amp; TRUCKING FEE</t>
        </is>
      </c>
      <c r="C2528" s="462" t="inlineStr">
        <is>
          <t>56ប៊ី-លីង សឹបផ្លាយ ឆេន មេនេចម៉ិន ឯ.ក</t>
        </is>
      </c>
      <c r="D2528" s="462" t="inlineStr">
        <is>
          <t>K004-902004795</t>
        </is>
      </c>
      <c r="E2528" s="462" t="inlineStr">
        <is>
          <t>TI2022-0518</t>
        </is>
      </c>
      <c r="F2528" s="463" t="n">
        <v>44742</v>
      </c>
      <c r="G2528" s="464" t="n">
        <v>348415</v>
      </c>
      <c r="H2528" s="462" t="n"/>
      <c r="I2528" s="464">
        <f>G2528</f>
        <v/>
      </c>
      <c r="J2528" s="462">
        <f>IF(AND(Q2528=TRUE, R2528=TRUE, S2528=TRUE), IF(W2528&lt;-0.05, "អនុញ្ញាត (អ្នកផ្គត់ផ្គង់ប្រកាសខ្វះ)", "បានប្រកាស (អនុញ្ញាត)"), IF(AND(Q2528=FALSE, R2528=FALSE, S2528=FALSE), "ព្យួរទុក (មិនមានទិន្នន័យ)", "ប្រកាសខុស (ព្យួរទុក)"))</f>
        <v/>
      </c>
      <c r="K2528" s="462" t="inlineStr"/>
      <c r="L2528" s="462" t="inlineStr"/>
      <c r="M2528" s="464">
        <f>AH2528</f>
        <v/>
      </c>
      <c r="N2528" s="464">
        <f>IF(W2528&lt;0,AH2528,I2528)</f>
        <v/>
      </c>
      <c r="O2528" s="464">
        <f>I2528-M2528</f>
        <v/>
      </c>
      <c r="P2528" s="462" t="n"/>
      <c r="Q2528" s="462">
        <f>V2528=W2528</f>
        <v/>
      </c>
      <c r="R2528" s="462">
        <f>AND(MONTH(F2528)=MONTH(X2528), YEAR(F2528)=YEAR(X2528))</f>
        <v/>
      </c>
      <c r="S2528" s="462">
        <f>AC2528="L001-901905215"</f>
        <v/>
      </c>
      <c r="T2528" s="464">
        <f>G2528-AH2528</f>
        <v/>
      </c>
      <c r="U2528" s="462" t="n"/>
      <c r="V2528" s="462" t="inlineStr">
        <is>
          <t>TI20220518</t>
        </is>
      </c>
      <c r="W2528" s="462" t="inlineStr">
        <is>
          <t>TI20220518</t>
        </is>
      </c>
      <c r="X2528" s="463" t="n">
        <v>44742</v>
      </c>
      <c r="Y2528" s="462" t="inlineStr">
        <is>
          <t>TI2022-0518</t>
        </is>
      </c>
      <c r="Z2528" s="462" t="inlineStr"/>
      <c r="AA2528" s="462" t="inlineStr">
        <is>
          <t>បុគ្គលជាប់អាករ</t>
        </is>
      </c>
      <c r="AB2528" s="462" t="inlineStr">
        <is>
          <t>L001-901905215</t>
        </is>
      </c>
      <c r="AC2528" s="462" t="inlineStr">
        <is>
          <t>វីអ៊ីស៊ិន (ខេមបូឌា) អ៊ិនដាសស្ទ្រី ឯ.ក</t>
        </is>
      </c>
      <c r="AD2528" s="464" t="n">
        <v>3832565</v>
      </c>
      <c r="AE2528" s="464" t="n">
        <v>3484150</v>
      </c>
      <c r="AF2528" s="464" t="n">
        <v>0</v>
      </c>
      <c r="AG2528" s="464" t="n">
        <v>0</v>
      </c>
      <c r="AH2528" s="464" t="n">
        <v>348415</v>
      </c>
      <c r="AI2528" s="464" t="n">
        <v>0</v>
      </c>
      <c r="AJ2528" s="464" t="n">
        <v>0</v>
      </c>
      <c r="AK2528" s="464" t="n">
        <v>0</v>
      </c>
      <c r="AL2528" s="464" t="n">
        <v>0</v>
      </c>
      <c r="AM2528" s="464" t="n">
        <v>0</v>
      </c>
      <c r="AN2528" s="464" t="n">
        <v>0</v>
      </c>
      <c r="AO2528" s="464" t="n">
        <v>0</v>
      </c>
      <c r="AP2528" s="464" t="n">
        <v>0</v>
      </c>
      <c r="AQ2528" s="462" t="inlineStr"/>
      <c r="AR2528" s="462" t="inlineStr">
        <is>
          <t>CLEARANCE &amp; TRUCKING FEE</t>
        </is>
      </c>
      <c r="AS2528" s="462" t="inlineStr">
        <is>
          <t>បានប្រកាសពន្ធ</t>
        </is>
      </c>
    </row>
    <row r="2529">
      <c r="A2529" s="461" t="n">
        <v>2521</v>
      </c>
      <c r="B2529" s="462" t="inlineStr">
        <is>
          <t>LIFE -OFF,GATE FEE CHARGE</t>
        </is>
      </c>
      <c r="C2529" s="462" t="inlineStr">
        <is>
          <t>កំពង់ផែស្វយ័តភ្នំពេញ "ក.ស.ភ"</t>
        </is>
      </c>
      <c r="D2529" s="462" t="inlineStr">
        <is>
          <t>L001-100044999</t>
        </is>
      </c>
      <c r="E2529" s="462" t="inlineStr">
        <is>
          <t>INV20220648960</t>
        </is>
      </c>
      <c r="F2529" s="463" t="n">
        <v>44742</v>
      </c>
      <c r="G2529" s="464" t="n">
        <v>59026</v>
      </c>
      <c r="H2529" s="462" t="n"/>
      <c r="I2529" s="464">
        <f>G2529</f>
        <v/>
      </c>
      <c r="J2529" s="462">
        <f>IF(AND(Q2529=TRUE, R2529=TRUE, S2529=TRUE), IF(W2529&lt;-0.05, "អនុញ្ញាត (អ្នកផ្គត់ផ្គង់ប្រកាសខ្វះ)", "បានប្រកាស (អនុញ្ញាត)"), IF(AND(Q2529=FALSE, R2529=FALSE, S2529=FALSE), "ព្យួរទុក (មិនមានទិន្នន័យ)", "ប្រកាសខុស (ព្យួរទុក)"))</f>
        <v/>
      </c>
      <c r="K2529" s="462" t="inlineStr"/>
      <c r="L2529" s="462" t="inlineStr"/>
      <c r="M2529" s="464">
        <f>AH2529</f>
        <v/>
      </c>
      <c r="N2529" s="464">
        <f>IF(W2529&lt;0,AH2529,I2529)</f>
        <v/>
      </c>
      <c r="O2529" s="464">
        <f>I2529-M2529</f>
        <v/>
      </c>
      <c r="P2529" s="462" t="n"/>
      <c r="Q2529" s="462">
        <f>V2529=W2529</f>
        <v/>
      </c>
      <c r="R2529" s="462">
        <f>AND(MONTH(F2529)=MONTH(X2529), YEAR(F2529)=YEAR(X2529))</f>
        <v/>
      </c>
      <c r="S2529" s="462">
        <f>AC2529="L001-901905215"</f>
        <v/>
      </c>
      <c r="T2529" s="464">
        <f>G2529-AH2529</f>
        <v/>
      </c>
      <c r="U2529" s="462" t="n"/>
      <c r="V2529" s="462" t="inlineStr">
        <is>
          <t>INV20220648960</t>
        </is>
      </c>
      <c r="W2529" s="462" t="inlineStr"/>
      <c r="X2529" s="499" t="n"/>
      <c r="Y2529" s="462" t="n"/>
      <c r="Z2529" s="462" t="n"/>
      <c r="AA2529" s="462" t="n"/>
      <c r="AB2529" s="462" t="n"/>
      <c r="AC2529" s="462" t="n"/>
      <c r="AD2529" s="462" t="n"/>
      <c r="AE2529" s="462" t="n"/>
      <c r="AF2529" s="462" t="n"/>
      <c r="AG2529" s="462" t="n"/>
      <c r="AH2529" s="462" t="n"/>
      <c r="AI2529" s="462" t="n"/>
      <c r="AJ2529" s="462" t="n"/>
      <c r="AK2529" s="462" t="n"/>
      <c r="AL2529" s="462" t="n"/>
      <c r="AM2529" s="462" t="n"/>
      <c r="AN2529" s="462" t="n"/>
      <c r="AO2529" s="462" t="n"/>
      <c r="AP2529" s="462" t="n"/>
      <c r="AQ2529" s="462" t="n"/>
      <c r="AR2529" s="462" t="n"/>
      <c r="AS2529" s="462" t="n"/>
    </row>
    <row r="2530">
      <c r="A2530" s="461" t="n">
        <v>2522</v>
      </c>
      <c r="B2530" s="462" t="inlineStr">
        <is>
          <t>CLEARNCE &amp; TRUCKING FEE</t>
        </is>
      </c>
      <c r="C2530" s="462" t="inlineStr">
        <is>
          <t>56ប៊ី-លីង សឹបផ្លាយ ឆេន មេនេចម៉ិន ឯ.ក</t>
        </is>
      </c>
      <c r="D2530" s="462" t="inlineStr">
        <is>
          <t>K004-902004795</t>
        </is>
      </c>
      <c r="E2530" s="462" t="inlineStr">
        <is>
          <t>TI2022-0517</t>
        </is>
      </c>
      <c r="F2530" s="463" t="n">
        <v>44742</v>
      </c>
      <c r="G2530" s="464" t="n">
        <v>487781</v>
      </c>
      <c r="H2530" s="462" t="n"/>
      <c r="I2530" s="464">
        <f>G2530</f>
        <v/>
      </c>
      <c r="J2530" s="462">
        <f>IF(AND(Q2530=TRUE, R2530=TRUE, S2530=TRUE), IF(W2530&lt;-0.05, "អនុញ្ញាត (អ្នកផ្គត់ផ្គង់ប្រកាសខ្វះ)", "បានប្រកាស (អនុញ្ញាត)"), IF(AND(Q2530=FALSE, R2530=FALSE, S2530=FALSE), "ព្យួរទុក (មិនមានទិន្នន័យ)", "ប្រកាសខុស (ព្យួរទុក)"))</f>
        <v/>
      </c>
      <c r="K2530" s="462" t="inlineStr"/>
      <c r="L2530" s="462" t="inlineStr"/>
      <c r="M2530" s="464">
        <f>AH2530</f>
        <v/>
      </c>
      <c r="N2530" s="464">
        <f>IF(W2530&lt;0,AH2530,I2530)</f>
        <v/>
      </c>
      <c r="O2530" s="464">
        <f>I2530-M2530</f>
        <v/>
      </c>
      <c r="P2530" s="462" t="n"/>
      <c r="Q2530" s="462">
        <f>V2530=W2530</f>
        <v/>
      </c>
      <c r="R2530" s="462">
        <f>AND(MONTH(F2530)=MONTH(X2530), YEAR(F2530)=YEAR(X2530))</f>
        <v/>
      </c>
      <c r="S2530" s="462">
        <f>AC2530="L001-901905215"</f>
        <v/>
      </c>
      <c r="T2530" s="464">
        <f>G2530-AH2530</f>
        <v/>
      </c>
      <c r="U2530" s="462" t="n"/>
      <c r="V2530" s="462" t="inlineStr">
        <is>
          <t>TI20220517</t>
        </is>
      </c>
      <c r="W2530" s="462" t="inlineStr">
        <is>
          <t>TI20220517</t>
        </is>
      </c>
      <c r="X2530" s="463" t="n">
        <v>44742</v>
      </c>
      <c r="Y2530" s="462" t="inlineStr">
        <is>
          <t>TI2022-0517</t>
        </is>
      </c>
      <c r="Z2530" s="462" t="inlineStr"/>
      <c r="AA2530" s="462" t="inlineStr">
        <is>
          <t>បុគ្គលជាប់អាករ</t>
        </is>
      </c>
      <c r="AB2530" s="462" t="inlineStr">
        <is>
          <t>L001-901905215</t>
        </is>
      </c>
      <c r="AC2530" s="462" t="inlineStr">
        <is>
          <t>វីអ៊ីស៊ិន (ខេមបូឌា) អ៊ិនដាសស្ទ្រី ឯ.ក</t>
        </is>
      </c>
      <c r="AD2530" s="464" t="n">
        <v>5365591</v>
      </c>
      <c r="AE2530" s="464" t="n">
        <v>4877810</v>
      </c>
      <c r="AF2530" s="464" t="n">
        <v>0</v>
      </c>
      <c r="AG2530" s="464" t="n">
        <v>0</v>
      </c>
      <c r="AH2530" s="464" t="n">
        <v>487781</v>
      </c>
      <c r="AI2530" s="464" t="n">
        <v>0</v>
      </c>
      <c r="AJ2530" s="464" t="n">
        <v>0</v>
      </c>
      <c r="AK2530" s="464" t="n">
        <v>0</v>
      </c>
      <c r="AL2530" s="464" t="n">
        <v>0</v>
      </c>
      <c r="AM2530" s="464" t="n">
        <v>0</v>
      </c>
      <c r="AN2530" s="464" t="n">
        <v>0</v>
      </c>
      <c r="AO2530" s="464" t="n">
        <v>0</v>
      </c>
      <c r="AP2530" s="464" t="n">
        <v>0</v>
      </c>
      <c r="AQ2530" s="462" t="inlineStr"/>
      <c r="AR2530" s="462" t="inlineStr">
        <is>
          <t>CLEARANCE &amp; TRUCKING FEE</t>
        </is>
      </c>
      <c r="AS2530" s="462" t="inlineStr">
        <is>
          <t>បានប្រកាសពន្ធ</t>
        </is>
      </c>
    </row>
    <row r="2531">
      <c r="A2531" s="461" t="n">
        <v>2523</v>
      </c>
      <c r="B2531" s="462" t="inlineStr">
        <is>
          <t>Lift-On &amp; Lift-Off</t>
        </is>
      </c>
      <c r="C2531" s="462" t="inlineStr">
        <is>
          <t>កំពង់ផែស្វយ័តក្រុងព្រះសីហនុ</t>
        </is>
      </c>
      <c r="D2531" s="462" t="inlineStr">
        <is>
          <t>L001-100044638</t>
        </is>
      </c>
      <c r="E2531" s="462" t="inlineStr">
        <is>
          <t>114269</t>
        </is>
      </c>
      <c r="F2531" s="463" t="n">
        <v>44735</v>
      </c>
      <c r="G2531" s="464" t="n">
        <v>6965</v>
      </c>
      <c r="H2531" s="462" t="n"/>
      <c r="I2531" s="464">
        <f>G2531</f>
        <v/>
      </c>
      <c r="J2531" s="462">
        <f>IF(AND(Q2531=TRUE, R2531=TRUE, S2531=TRUE), IF(W2531&lt;-0.05, "អនុញ្ញាត (អ្នកផ្គត់ផ្គង់ប្រកាសខ្វះ)", "បានប្រកាស (អនុញ្ញាត)"), IF(AND(Q2531=FALSE, R2531=FALSE, S2531=FALSE), "ព្យួរទុក (មិនមានទិន្នន័យ)", "ប្រកាសខុស (ព្យួរទុក)"))</f>
        <v/>
      </c>
      <c r="K2531" s="462" t="inlineStr"/>
      <c r="L2531" s="462" t="inlineStr"/>
      <c r="M2531" s="464">
        <f>AH2531</f>
        <v/>
      </c>
      <c r="N2531" s="464">
        <f>IF(W2531&lt;0,AH2531,I2531)</f>
        <v/>
      </c>
      <c r="O2531" s="464">
        <f>I2531-M2531</f>
        <v/>
      </c>
      <c r="P2531" s="462" t="n"/>
      <c r="Q2531" s="462">
        <f>V2531=W2531</f>
        <v/>
      </c>
      <c r="R2531" s="462">
        <f>AND(MONTH(F2531)=MONTH(X2531), YEAR(F2531)=YEAR(X2531))</f>
        <v/>
      </c>
      <c r="S2531" s="462">
        <f>AC2531="L001-901905215"</f>
        <v/>
      </c>
      <c r="T2531" s="464">
        <f>G2531-AH2531</f>
        <v/>
      </c>
      <c r="U2531" s="462" t="n"/>
      <c r="V2531" s="462" t="inlineStr">
        <is>
          <t>114269</t>
        </is>
      </c>
      <c r="W2531" s="462" t="inlineStr"/>
      <c r="X2531" s="499" t="n"/>
      <c r="Y2531" s="462" t="n"/>
      <c r="Z2531" s="462" t="n"/>
      <c r="AA2531" s="462" t="n"/>
      <c r="AB2531" s="462" t="n"/>
      <c r="AC2531" s="462" t="n"/>
      <c r="AD2531" s="462" t="n"/>
      <c r="AE2531" s="462" t="n"/>
      <c r="AF2531" s="462" t="n"/>
      <c r="AG2531" s="462" t="n"/>
      <c r="AH2531" s="462" t="n"/>
      <c r="AI2531" s="462" t="n"/>
      <c r="AJ2531" s="462" t="n"/>
      <c r="AK2531" s="462" t="n"/>
      <c r="AL2531" s="462" t="n"/>
      <c r="AM2531" s="462" t="n"/>
      <c r="AN2531" s="462" t="n"/>
      <c r="AO2531" s="462" t="n"/>
      <c r="AP2531" s="462" t="n"/>
      <c r="AQ2531" s="462" t="n"/>
      <c r="AR2531" s="462" t="n"/>
      <c r="AS2531" s="462" t="n"/>
    </row>
    <row r="2532">
      <c r="A2532" s="461" t="n">
        <v>2524</v>
      </c>
      <c r="B2532" s="462" t="inlineStr">
        <is>
          <t>CLEARNCE &amp; TRUCKING FEE</t>
        </is>
      </c>
      <c r="C2532" s="462" t="inlineStr">
        <is>
          <t>56ប៊ី-លីង សឹបផ្លាយ ឆេន មេនេចម៉ិន ឯ.ក</t>
        </is>
      </c>
      <c r="D2532" s="462" t="inlineStr">
        <is>
          <t>K004-902004795</t>
        </is>
      </c>
      <c r="E2532" s="462" t="inlineStr">
        <is>
          <t>TI2022-0516</t>
        </is>
      </c>
      <c r="F2532" s="463" t="n">
        <v>44742</v>
      </c>
      <c r="G2532" s="464" t="n">
        <v>301277</v>
      </c>
      <c r="H2532" s="462" t="n"/>
      <c r="I2532" s="464">
        <f>G2532</f>
        <v/>
      </c>
      <c r="J2532" s="462">
        <f>IF(AND(Q2532=TRUE, R2532=TRUE, S2532=TRUE), IF(W2532&lt;-0.05, "អនុញ្ញាត (អ្នកផ្គត់ផ្គង់ប្រកាសខ្វះ)", "បានប្រកាស (អនុញ្ញាត)"), IF(AND(Q2532=FALSE, R2532=FALSE, S2532=FALSE), "ព្យួរទុក (មិនមានទិន្នន័យ)", "ប្រកាសខុស (ព្យួរទុក)"))</f>
        <v/>
      </c>
      <c r="K2532" s="462" t="inlineStr"/>
      <c r="L2532" s="462" t="inlineStr"/>
      <c r="M2532" s="464">
        <f>AH2532</f>
        <v/>
      </c>
      <c r="N2532" s="464">
        <f>IF(W2532&lt;0,AH2532,I2532)</f>
        <v/>
      </c>
      <c r="O2532" s="464">
        <f>I2532-M2532</f>
        <v/>
      </c>
      <c r="P2532" s="462" t="n"/>
      <c r="Q2532" s="462">
        <f>V2532=W2532</f>
        <v/>
      </c>
      <c r="R2532" s="462">
        <f>AND(MONTH(F2532)=MONTH(X2532), YEAR(F2532)=YEAR(X2532))</f>
        <v/>
      </c>
      <c r="S2532" s="462">
        <f>AC2532="L001-901905215"</f>
        <v/>
      </c>
      <c r="T2532" s="464">
        <f>G2532-AH2532</f>
        <v/>
      </c>
      <c r="U2532" s="462" t="n"/>
      <c r="V2532" s="462" t="inlineStr">
        <is>
          <t>TI20220516</t>
        </is>
      </c>
      <c r="W2532" s="462" t="inlineStr">
        <is>
          <t>TI20220516</t>
        </is>
      </c>
      <c r="X2532" s="463" t="n">
        <v>44742</v>
      </c>
      <c r="Y2532" s="462" t="inlineStr">
        <is>
          <t>TI2022-0516</t>
        </is>
      </c>
      <c r="Z2532" s="462" t="inlineStr"/>
      <c r="AA2532" s="462" t="inlineStr">
        <is>
          <t>បុគ្គលជាប់អាករ</t>
        </is>
      </c>
      <c r="AB2532" s="462" t="inlineStr">
        <is>
          <t>L001-901905215</t>
        </is>
      </c>
      <c r="AC2532" s="462" t="inlineStr">
        <is>
          <t>វីអ៊ីស៊ិន (ខេមបូឌា) អ៊ិនដាសស្ទ្រី ឯ.ក</t>
        </is>
      </c>
      <c r="AD2532" s="464" t="n">
        <v>3314042</v>
      </c>
      <c r="AE2532" s="464" t="n">
        <v>3012765</v>
      </c>
      <c r="AF2532" s="464" t="n">
        <v>0</v>
      </c>
      <c r="AG2532" s="464" t="n">
        <v>0</v>
      </c>
      <c r="AH2532" s="464" t="n">
        <v>301277</v>
      </c>
      <c r="AI2532" s="464" t="n">
        <v>0</v>
      </c>
      <c r="AJ2532" s="464" t="n">
        <v>0</v>
      </c>
      <c r="AK2532" s="464" t="n">
        <v>0</v>
      </c>
      <c r="AL2532" s="464" t="n">
        <v>0</v>
      </c>
      <c r="AM2532" s="464" t="n">
        <v>0</v>
      </c>
      <c r="AN2532" s="464" t="n">
        <v>0</v>
      </c>
      <c r="AO2532" s="464" t="n">
        <v>0</v>
      </c>
      <c r="AP2532" s="464" t="n">
        <v>0</v>
      </c>
      <c r="AQ2532" s="462" t="inlineStr"/>
      <c r="AR2532" s="462" t="inlineStr">
        <is>
          <t>CLEARANCE &amp; TRUCKING FEE</t>
        </is>
      </c>
      <c r="AS2532" s="462" t="inlineStr">
        <is>
          <t>បានប្រកាសពន្ធ</t>
        </is>
      </c>
    </row>
    <row r="2533">
      <c r="A2533" s="461" t="n">
        <v>2525</v>
      </c>
      <c r="B2533" s="462" t="inlineStr">
        <is>
          <t>LIFE -OFF,GATE FEE CHARGE</t>
        </is>
      </c>
      <c r="C2533" s="462" t="inlineStr">
        <is>
          <t>កំពង់ផែស្វយ័តភ្នំពេញ "ក.ស.ភ"</t>
        </is>
      </c>
      <c r="D2533" s="462" t="inlineStr">
        <is>
          <t>L001-100044999</t>
        </is>
      </c>
      <c r="E2533" s="462" t="inlineStr">
        <is>
          <t>INV20220645837</t>
        </is>
      </c>
      <c r="F2533" s="463" t="n">
        <v>44732</v>
      </c>
      <c r="G2533" s="464" t="n">
        <v>29491</v>
      </c>
      <c r="H2533" s="462" t="n"/>
      <c r="I2533" s="464">
        <f>G2533</f>
        <v/>
      </c>
      <c r="J2533" s="462">
        <f>IF(AND(Q2533=TRUE, R2533=TRUE, S2533=TRUE), IF(W2533&lt;-0.05, "អនុញ្ញាត (អ្នកផ្គត់ផ្គង់ប្រកាសខ្វះ)", "បានប្រកាស (អនុញ្ញាត)"), IF(AND(Q2533=FALSE, R2533=FALSE, S2533=FALSE), "ព្យួរទុក (មិនមានទិន្នន័យ)", "ប្រកាសខុស (ព្យួរទុក)"))</f>
        <v/>
      </c>
      <c r="K2533" s="462" t="inlineStr"/>
      <c r="L2533" s="462" t="inlineStr"/>
      <c r="M2533" s="464">
        <f>AH2533</f>
        <v/>
      </c>
      <c r="N2533" s="464">
        <f>IF(W2533&lt;0,AH2533,I2533)</f>
        <v/>
      </c>
      <c r="O2533" s="464">
        <f>I2533-M2533</f>
        <v/>
      </c>
      <c r="P2533" s="462" t="n"/>
      <c r="Q2533" s="462">
        <f>V2533=W2533</f>
        <v/>
      </c>
      <c r="R2533" s="462">
        <f>AND(MONTH(F2533)=MONTH(X2533), YEAR(F2533)=YEAR(X2533))</f>
        <v/>
      </c>
      <c r="S2533" s="462">
        <f>AC2533="L001-901905215"</f>
        <v/>
      </c>
      <c r="T2533" s="464">
        <f>G2533-AH2533</f>
        <v/>
      </c>
      <c r="U2533" s="462" t="n"/>
      <c r="V2533" s="462" t="inlineStr">
        <is>
          <t>INV20220645837</t>
        </is>
      </c>
      <c r="W2533" s="462" t="inlineStr"/>
      <c r="X2533" s="499" t="n"/>
      <c r="Y2533" s="462" t="n"/>
      <c r="Z2533" s="462" t="n"/>
      <c r="AA2533" s="462" t="n"/>
      <c r="AB2533" s="462" t="n"/>
      <c r="AC2533" s="462" t="n"/>
      <c r="AD2533" s="462" t="n"/>
      <c r="AE2533" s="462" t="n"/>
      <c r="AF2533" s="462" t="n"/>
      <c r="AG2533" s="462" t="n"/>
      <c r="AH2533" s="462" t="n"/>
      <c r="AI2533" s="462" t="n"/>
      <c r="AJ2533" s="462" t="n"/>
      <c r="AK2533" s="462" t="n"/>
      <c r="AL2533" s="462" t="n"/>
      <c r="AM2533" s="462" t="n"/>
      <c r="AN2533" s="462" t="n"/>
      <c r="AO2533" s="462" t="n"/>
      <c r="AP2533" s="462" t="n"/>
      <c r="AQ2533" s="462" t="n"/>
      <c r="AR2533" s="462" t="n"/>
      <c r="AS2533" s="462" t="n"/>
    </row>
    <row r="2534">
      <c r="A2534" s="461" t="n">
        <v>2526</v>
      </c>
      <c r="B2534" s="462" t="inlineStr">
        <is>
          <t>CLEARNCE &amp; TRUCKING FEE</t>
        </is>
      </c>
      <c r="C2534" s="462" t="inlineStr">
        <is>
          <t>56ប៊ី-លីង សឹបផ្លាយ ឆេន មេនេចម៉ិន ឯ.ក</t>
        </is>
      </c>
      <c r="D2534" s="462" t="inlineStr">
        <is>
          <t>K004-902004795</t>
        </is>
      </c>
      <c r="E2534" s="462" t="inlineStr">
        <is>
          <t>TI2022-0478</t>
        </is>
      </c>
      <c r="F2534" s="463" t="n">
        <v>44732</v>
      </c>
      <c r="G2534" s="464" t="n">
        <v>272384</v>
      </c>
      <c r="H2534" s="462" t="n"/>
      <c r="I2534" s="464">
        <f>G2534</f>
        <v/>
      </c>
      <c r="J2534" s="462">
        <f>IF(AND(Q2534=TRUE, R2534=TRUE, S2534=TRUE), IF(W2534&lt;-0.05, "អនុញ្ញាត (អ្នកផ្គត់ផ្គង់ប្រកាសខ្វះ)", "បានប្រកាស (អនុញ្ញាត)"), IF(AND(Q2534=FALSE, R2534=FALSE, S2534=FALSE), "ព្យួរទុក (មិនមានទិន្នន័យ)", "ប្រកាសខុស (ព្យួរទុក)"))</f>
        <v/>
      </c>
      <c r="K2534" s="462" t="inlineStr"/>
      <c r="L2534" s="462" t="inlineStr"/>
      <c r="M2534" s="464">
        <f>AH2534</f>
        <v/>
      </c>
      <c r="N2534" s="464">
        <f>IF(W2534&lt;0,AH2534,I2534)</f>
        <v/>
      </c>
      <c r="O2534" s="464">
        <f>I2534-M2534</f>
        <v/>
      </c>
      <c r="P2534" s="462" t="n"/>
      <c r="Q2534" s="462">
        <f>V2534=W2534</f>
        <v/>
      </c>
      <c r="R2534" s="462">
        <f>AND(MONTH(F2534)=MONTH(X2534), YEAR(F2534)=YEAR(X2534))</f>
        <v/>
      </c>
      <c r="S2534" s="462">
        <f>AC2534="L001-901905215"</f>
        <v/>
      </c>
      <c r="T2534" s="464">
        <f>G2534-AH2534</f>
        <v/>
      </c>
      <c r="U2534" s="462" t="n"/>
      <c r="V2534" s="462" t="inlineStr">
        <is>
          <t>TI20220478</t>
        </is>
      </c>
      <c r="W2534" s="462" t="inlineStr">
        <is>
          <t>TI20220478</t>
        </is>
      </c>
      <c r="X2534" s="463" t="n">
        <v>44732</v>
      </c>
      <c r="Y2534" s="462" t="inlineStr">
        <is>
          <t>TI2022-0478</t>
        </is>
      </c>
      <c r="Z2534" s="462" t="inlineStr"/>
      <c r="AA2534" s="462" t="inlineStr">
        <is>
          <t>បុគ្គលជាប់អាករ</t>
        </is>
      </c>
      <c r="AB2534" s="462" t="inlineStr">
        <is>
          <t>L001-901905215</t>
        </is>
      </c>
      <c r="AC2534" s="462" t="inlineStr">
        <is>
          <t>វីអ៊ីស៊ិន (ខេមបូឌា) អ៊ិនដាសស្ទ្រី ឯ.ក</t>
        </is>
      </c>
      <c r="AD2534" s="464" t="n">
        <v>2996224</v>
      </c>
      <c r="AE2534" s="464" t="n">
        <v>2723840</v>
      </c>
      <c r="AF2534" s="464" t="n">
        <v>0</v>
      </c>
      <c r="AG2534" s="464" t="n">
        <v>0</v>
      </c>
      <c r="AH2534" s="464" t="n">
        <v>272384</v>
      </c>
      <c r="AI2534" s="464" t="n">
        <v>0</v>
      </c>
      <c r="AJ2534" s="464" t="n">
        <v>0</v>
      </c>
      <c r="AK2534" s="464" t="n">
        <v>0</v>
      </c>
      <c r="AL2534" s="464" t="n">
        <v>0</v>
      </c>
      <c r="AM2534" s="464" t="n">
        <v>0</v>
      </c>
      <c r="AN2534" s="464" t="n">
        <v>0</v>
      </c>
      <c r="AO2534" s="464" t="n">
        <v>0</v>
      </c>
      <c r="AP2534" s="464" t="n">
        <v>0</v>
      </c>
      <c r="AQ2534" s="462" t="inlineStr"/>
      <c r="AR2534" s="462" t="inlineStr">
        <is>
          <t>CLEARANCE &amp; TRUCKING FEE</t>
        </is>
      </c>
      <c r="AS2534" s="462" t="inlineStr">
        <is>
          <t>បានប្រកាសពន្ធ</t>
        </is>
      </c>
    </row>
    <row r="2535">
      <c r="A2535" s="461" t="n">
        <v>2527</v>
      </c>
      <c r="B2535" s="462" t="inlineStr">
        <is>
          <t>Lift-On &amp; Lift-Off</t>
        </is>
      </c>
      <c r="C2535" s="462" t="inlineStr">
        <is>
          <t>កំពង់ផែស្វយ័តក្រុងព្រះសីហនុ</t>
        </is>
      </c>
      <c r="D2535" s="462" t="inlineStr">
        <is>
          <t>L001-100044638</t>
        </is>
      </c>
      <c r="E2535" s="462" t="inlineStr">
        <is>
          <t>110022</t>
        </is>
      </c>
      <c r="F2535" s="463" t="n">
        <v>44728</v>
      </c>
      <c r="G2535" s="464" t="n">
        <v>20890</v>
      </c>
      <c r="H2535" s="462" t="n"/>
      <c r="I2535" s="464">
        <f>G2535</f>
        <v/>
      </c>
      <c r="J2535" s="462">
        <f>IF(AND(Q2535=TRUE, R2535=TRUE, S2535=TRUE), IF(W2535&lt;-0.05, "អនុញ្ញាត (អ្នកផ្គត់ផ្គង់ប្រកាសខ្វះ)", "បានប្រកាស (អនុញ្ញាត)"), IF(AND(Q2535=FALSE, R2535=FALSE, S2535=FALSE), "ព្យួរទុក (មិនមានទិន្នន័យ)", "ប្រកាសខុស (ព្យួរទុក)"))</f>
        <v/>
      </c>
      <c r="K2535" s="462" t="inlineStr"/>
      <c r="L2535" s="462" t="inlineStr"/>
      <c r="M2535" s="464">
        <f>AH2535</f>
        <v/>
      </c>
      <c r="N2535" s="464">
        <f>IF(W2535&lt;0,AH2535,I2535)</f>
        <v/>
      </c>
      <c r="O2535" s="464">
        <f>I2535-M2535</f>
        <v/>
      </c>
      <c r="P2535" s="462" t="n"/>
      <c r="Q2535" s="462">
        <f>V2535=W2535</f>
        <v/>
      </c>
      <c r="R2535" s="462">
        <f>AND(MONTH(F2535)=MONTH(X2535), YEAR(F2535)=YEAR(X2535))</f>
        <v/>
      </c>
      <c r="S2535" s="462">
        <f>AC2535="L001-901905215"</f>
        <v/>
      </c>
      <c r="T2535" s="464">
        <f>G2535-AH2535</f>
        <v/>
      </c>
      <c r="U2535" s="462" t="n"/>
      <c r="V2535" s="462" t="inlineStr">
        <is>
          <t>110022</t>
        </is>
      </c>
      <c r="W2535" s="462" t="inlineStr"/>
      <c r="X2535" s="499" t="n"/>
      <c r="Y2535" s="462" t="n"/>
      <c r="Z2535" s="462" t="n"/>
      <c r="AA2535" s="462" t="n"/>
      <c r="AB2535" s="462" t="n"/>
      <c r="AC2535" s="462" t="n"/>
      <c r="AD2535" s="462" t="n"/>
      <c r="AE2535" s="462" t="n"/>
      <c r="AF2535" s="462" t="n"/>
      <c r="AG2535" s="462" t="n"/>
      <c r="AH2535" s="462" t="n"/>
      <c r="AI2535" s="462" t="n"/>
      <c r="AJ2535" s="462" t="n"/>
      <c r="AK2535" s="462" t="n"/>
      <c r="AL2535" s="462" t="n"/>
      <c r="AM2535" s="462" t="n"/>
      <c r="AN2535" s="462" t="n"/>
      <c r="AO2535" s="462" t="n"/>
      <c r="AP2535" s="462" t="n"/>
      <c r="AQ2535" s="462" t="n"/>
      <c r="AR2535" s="462" t="n"/>
      <c r="AS2535" s="462" t="n"/>
    </row>
    <row r="2536">
      <c r="A2536" s="461" t="n">
        <v>2528</v>
      </c>
      <c r="B2536" s="462" t="inlineStr">
        <is>
          <t>CLEARNCE &amp; TRUCKING FEE</t>
        </is>
      </c>
      <c r="C2536" s="462" t="inlineStr">
        <is>
          <t>56ប៊ី-លីង សឹបផ្លាយ ឆេន មេនេចម៉ិន ឯ.ក</t>
        </is>
      </c>
      <c r="D2536" s="462" t="inlineStr">
        <is>
          <t>K004-902004795</t>
        </is>
      </c>
      <c r="E2536" s="462" t="inlineStr">
        <is>
          <t>TI2022-0477</t>
        </is>
      </c>
      <c r="F2536" s="463" t="n">
        <v>44732</v>
      </c>
      <c r="G2536" s="464" t="n">
        <v>387072</v>
      </c>
      <c r="H2536" s="462" t="n"/>
      <c r="I2536" s="464">
        <f>G2536</f>
        <v/>
      </c>
      <c r="J2536" s="462">
        <f>IF(AND(Q2536=TRUE, R2536=TRUE, S2536=TRUE), IF(W2536&lt;-0.05, "អនុញ្ញាត (អ្នកផ្គត់ផ្គង់ប្រកាសខ្វះ)", "បានប្រកាស (អនុញ្ញាត)"), IF(AND(Q2536=FALSE, R2536=FALSE, S2536=FALSE), "ព្យួរទុក (មិនមានទិន្នន័យ)", "ប្រកាសខុស (ព្យួរទុក)"))</f>
        <v/>
      </c>
      <c r="K2536" s="462" t="inlineStr"/>
      <c r="L2536" s="462" t="inlineStr"/>
      <c r="M2536" s="464">
        <f>AH2536</f>
        <v/>
      </c>
      <c r="N2536" s="464">
        <f>IF(W2536&lt;0,AH2536,I2536)</f>
        <v/>
      </c>
      <c r="O2536" s="464">
        <f>I2536-M2536</f>
        <v/>
      </c>
      <c r="P2536" s="462" t="n"/>
      <c r="Q2536" s="462">
        <f>V2536=W2536</f>
        <v/>
      </c>
      <c r="R2536" s="462">
        <f>AND(MONTH(F2536)=MONTH(X2536), YEAR(F2536)=YEAR(X2536))</f>
        <v/>
      </c>
      <c r="S2536" s="462">
        <f>AC2536="L001-901905215"</f>
        <v/>
      </c>
      <c r="T2536" s="464">
        <f>G2536-AH2536</f>
        <v/>
      </c>
      <c r="U2536" s="462" t="n"/>
      <c r="V2536" s="462" t="inlineStr">
        <is>
          <t>TI20220477</t>
        </is>
      </c>
      <c r="W2536" s="462" t="inlineStr">
        <is>
          <t>TI20220477</t>
        </is>
      </c>
      <c r="X2536" s="463" t="n">
        <v>44732</v>
      </c>
      <c r="Y2536" s="462" t="inlineStr">
        <is>
          <t>TI2022-0477</t>
        </is>
      </c>
      <c r="Z2536" s="462" t="inlineStr"/>
      <c r="AA2536" s="462" t="inlineStr">
        <is>
          <t>បុគ្គលជាប់អាករ</t>
        </is>
      </c>
      <c r="AB2536" s="462" t="inlineStr">
        <is>
          <t>L001-901905215</t>
        </is>
      </c>
      <c r="AC2536" s="462" t="inlineStr">
        <is>
          <t>វីអ៊ីស៊ិន (ខេមបូឌា) អ៊ិនដាសស្ទ្រី ឯ.ក</t>
        </is>
      </c>
      <c r="AD2536" s="464" t="n">
        <v>4257792</v>
      </c>
      <c r="AE2536" s="464" t="n">
        <v>3870720</v>
      </c>
      <c r="AF2536" s="464" t="n">
        <v>0</v>
      </c>
      <c r="AG2536" s="464" t="n">
        <v>0</v>
      </c>
      <c r="AH2536" s="464" t="n">
        <v>387072</v>
      </c>
      <c r="AI2536" s="464" t="n">
        <v>0</v>
      </c>
      <c r="AJ2536" s="464" t="n">
        <v>0</v>
      </c>
      <c r="AK2536" s="464" t="n">
        <v>0</v>
      </c>
      <c r="AL2536" s="464" t="n">
        <v>0</v>
      </c>
      <c r="AM2536" s="464" t="n">
        <v>0</v>
      </c>
      <c r="AN2536" s="464" t="n">
        <v>0</v>
      </c>
      <c r="AO2536" s="464" t="n">
        <v>0</v>
      </c>
      <c r="AP2536" s="464" t="n">
        <v>0</v>
      </c>
      <c r="AQ2536" s="462" t="inlineStr"/>
      <c r="AR2536" s="462" t="inlineStr">
        <is>
          <t>CLEARANCE &amp; TRUCKING FEE</t>
        </is>
      </c>
      <c r="AS2536" s="462" t="inlineStr">
        <is>
          <t>បានប្រកាសពន្ធ</t>
        </is>
      </c>
    </row>
    <row r="2537">
      <c r="A2537" s="461" t="n">
        <v>2529</v>
      </c>
      <c r="B2537" s="462" t="inlineStr">
        <is>
          <t>LIFE -OFF,GATE FEE CHARGE</t>
        </is>
      </c>
      <c r="C2537" s="462" t="inlineStr">
        <is>
          <t>កំពង់ផែស្វយ័តភ្នំពេញ "ក.ស.ភ"</t>
        </is>
      </c>
      <c r="D2537" s="462" t="inlineStr">
        <is>
          <t>L001-100044999</t>
        </is>
      </c>
      <c r="E2537" s="462" t="inlineStr">
        <is>
          <t>INV20220645836</t>
        </is>
      </c>
      <c r="F2537" s="463" t="n">
        <v>44732</v>
      </c>
      <c r="G2537" s="464" t="n">
        <v>29491</v>
      </c>
      <c r="H2537" s="462" t="n"/>
      <c r="I2537" s="464">
        <f>G2537</f>
        <v/>
      </c>
      <c r="J2537" s="462">
        <f>IF(AND(Q2537=TRUE, R2537=TRUE, S2537=TRUE), IF(W2537&lt;-0.05, "អនុញ្ញាត (អ្នកផ្គត់ផ្គង់ប្រកាសខ្វះ)", "បានប្រកាស (អនុញ្ញាត)"), IF(AND(Q2537=FALSE, R2537=FALSE, S2537=FALSE), "ព្យួរទុក (មិនមានទិន្នន័យ)", "ប្រកាសខុស (ព្យួរទុក)"))</f>
        <v/>
      </c>
      <c r="K2537" s="462" t="inlineStr"/>
      <c r="L2537" s="462" t="inlineStr"/>
      <c r="M2537" s="464">
        <f>AH2537</f>
        <v/>
      </c>
      <c r="N2537" s="464">
        <f>IF(W2537&lt;0,AH2537,I2537)</f>
        <v/>
      </c>
      <c r="O2537" s="464">
        <f>I2537-M2537</f>
        <v/>
      </c>
      <c r="P2537" s="462" t="n"/>
      <c r="Q2537" s="462">
        <f>V2537=W2537</f>
        <v/>
      </c>
      <c r="R2537" s="462">
        <f>AND(MONTH(F2537)=MONTH(X2537), YEAR(F2537)=YEAR(X2537))</f>
        <v/>
      </c>
      <c r="S2537" s="462">
        <f>AC2537="L001-901905215"</f>
        <v/>
      </c>
      <c r="T2537" s="464">
        <f>G2537-AH2537</f>
        <v/>
      </c>
      <c r="U2537" s="462" t="n"/>
      <c r="V2537" s="462" t="inlineStr">
        <is>
          <t>INV20220645836</t>
        </is>
      </c>
      <c r="W2537" s="462" t="inlineStr"/>
      <c r="X2537" s="499" t="n"/>
      <c r="Y2537" s="462" t="n"/>
      <c r="Z2537" s="462" t="n"/>
      <c r="AA2537" s="462" t="n"/>
      <c r="AB2537" s="462" t="n"/>
      <c r="AC2537" s="462" t="n"/>
      <c r="AD2537" s="462" t="n"/>
      <c r="AE2537" s="462" t="n"/>
      <c r="AF2537" s="462" t="n"/>
      <c r="AG2537" s="462" t="n"/>
      <c r="AH2537" s="462" t="n"/>
      <c r="AI2537" s="462" t="n"/>
      <c r="AJ2537" s="462" t="n"/>
      <c r="AK2537" s="462" t="n"/>
      <c r="AL2537" s="462" t="n"/>
      <c r="AM2537" s="462" t="n"/>
      <c r="AN2537" s="462" t="n"/>
      <c r="AO2537" s="462" t="n"/>
      <c r="AP2537" s="462" t="n"/>
      <c r="AQ2537" s="462" t="n"/>
      <c r="AR2537" s="462" t="n"/>
      <c r="AS2537" s="462" t="n"/>
    </row>
    <row r="2538">
      <c r="A2538" s="461" t="n">
        <v>2530</v>
      </c>
      <c r="B2538" s="462" t="inlineStr">
        <is>
          <t>CLEARNCE &amp; TRUCKING FEE</t>
        </is>
      </c>
      <c r="C2538" s="462" t="inlineStr">
        <is>
          <t>56ប៊ី-លីង សឹបផ្លាយ ឆេន មេនេចម៉ិន ឯ.ក</t>
        </is>
      </c>
      <c r="D2538" s="462" t="inlineStr">
        <is>
          <t>K004-902004795</t>
        </is>
      </c>
      <c r="E2538" s="462" t="inlineStr">
        <is>
          <t>TI2022-0476</t>
        </is>
      </c>
      <c r="F2538" s="463" t="n">
        <v>44732</v>
      </c>
      <c r="G2538" s="464" t="n">
        <v>272384</v>
      </c>
      <c r="H2538" s="462" t="n"/>
      <c r="I2538" s="464">
        <f>G2538</f>
        <v/>
      </c>
      <c r="J2538" s="462">
        <f>IF(AND(Q2538=TRUE, R2538=TRUE, S2538=TRUE), IF(W2538&lt;-0.05, "អនុញ្ញាត (អ្នកផ្គត់ផ្គង់ប្រកាសខ្វះ)", "បានប្រកាស (អនុញ្ញាត)"), IF(AND(Q2538=FALSE, R2538=FALSE, S2538=FALSE), "ព្យួរទុក (មិនមានទិន្នន័យ)", "ប្រកាសខុស (ព្យួរទុក)"))</f>
        <v/>
      </c>
      <c r="K2538" s="462" t="inlineStr"/>
      <c r="L2538" s="462" t="inlineStr"/>
      <c r="M2538" s="464">
        <f>AH2538</f>
        <v/>
      </c>
      <c r="N2538" s="464">
        <f>IF(W2538&lt;0,AH2538,I2538)</f>
        <v/>
      </c>
      <c r="O2538" s="464">
        <f>I2538-M2538</f>
        <v/>
      </c>
      <c r="P2538" s="462" t="n"/>
      <c r="Q2538" s="462">
        <f>V2538=W2538</f>
        <v/>
      </c>
      <c r="R2538" s="462">
        <f>AND(MONTH(F2538)=MONTH(X2538), YEAR(F2538)=YEAR(X2538))</f>
        <v/>
      </c>
      <c r="S2538" s="462">
        <f>AC2538="L001-901905215"</f>
        <v/>
      </c>
      <c r="T2538" s="464">
        <f>G2538-AH2538</f>
        <v/>
      </c>
      <c r="U2538" s="462" t="n"/>
      <c r="V2538" s="462" t="inlineStr">
        <is>
          <t>TI20220476</t>
        </is>
      </c>
      <c r="W2538" s="462" t="inlineStr">
        <is>
          <t>TI20220476</t>
        </is>
      </c>
      <c r="X2538" s="463" t="n">
        <v>44732</v>
      </c>
      <c r="Y2538" s="462" t="inlineStr">
        <is>
          <t>TI2022-0476</t>
        </is>
      </c>
      <c r="Z2538" s="462" t="inlineStr"/>
      <c r="AA2538" s="462" t="inlineStr">
        <is>
          <t>បុគ្គលជាប់អាករ</t>
        </is>
      </c>
      <c r="AB2538" s="462" t="inlineStr">
        <is>
          <t>L001-901905215</t>
        </is>
      </c>
      <c r="AC2538" s="462" t="inlineStr">
        <is>
          <t>វីអ៊ីស៊ិន (ខេមបូឌា) អ៊ិនដាសស្ទ្រី ឯ.ក</t>
        </is>
      </c>
      <c r="AD2538" s="464" t="n">
        <v>2996224</v>
      </c>
      <c r="AE2538" s="464" t="n">
        <v>2723840</v>
      </c>
      <c r="AF2538" s="464" t="n">
        <v>0</v>
      </c>
      <c r="AG2538" s="464" t="n">
        <v>0</v>
      </c>
      <c r="AH2538" s="464" t="n">
        <v>272384</v>
      </c>
      <c r="AI2538" s="464" t="n">
        <v>0</v>
      </c>
      <c r="AJ2538" s="464" t="n">
        <v>0</v>
      </c>
      <c r="AK2538" s="464" t="n">
        <v>0</v>
      </c>
      <c r="AL2538" s="464" t="n">
        <v>0</v>
      </c>
      <c r="AM2538" s="464" t="n">
        <v>0</v>
      </c>
      <c r="AN2538" s="464" t="n">
        <v>0</v>
      </c>
      <c r="AO2538" s="464" t="n">
        <v>0</v>
      </c>
      <c r="AP2538" s="464" t="n">
        <v>0</v>
      </c>
      <c r="AQ2538" s="462" t="inlineStr"/>
      <c r="AR2538" s="462" t="inlineStr">
        <is>
          <t>CLEARANCE &amp; TRUCKING FEE</t>
        </is>
      </c>
      <c r="AS2538" s="462" t="inlineStr">
        <is>
          <t>បានប្រកាសពន្ធ</t>
        </is>
      </c>
    </row>
    <row r="2539">
      <c r="A2539" s="461" t="n">
        <v>2531</v>
      </c>
      <c r="B2539" s="462" t="inlineStr">
        <is>
          <t>CLEARNCE &amp; TRUCKING FEE</t>
        </is>
      </c>
      <c r="C2539" s="462" t="inlineStr">
        <is>
          <t>56ប៊ី-លីង សឹបផ្លាយ ឆេន មេនេចម៉ិន ឯ.ក</t>
        </is>
      </c>
      <c r="D2539" s="462" t="inlineStr">
        <is>
          <t>K004-902004795</t>
        </is>
      </c>
      <c r="E2539" s="462" t="inlineStr">
        <is>
          <t>TI2022-0475</t>
        </is>
      </c>
      <c r="F2539" s="463" t="n">
        <v>44732</v>
      </c>
      <c r="G2539" s="464" t="n">
        <v>210944</v>
      </c>
      <c r="H2539" s="462" t="n"/>
      <c r="I2539" s="464">
        <f>G2539</f>
        <v/>
      </c>
      <c r="J2539" s="462">
        <f>IF(AND(Q2539=TRUE, R2539=TRUE, S2539=TRUE), IF(W2539&lt;-0.05, "អនុញ្ញាត (អ្នកផ្គត់ផ្គង់ប្រកាសខ្វះ)", "បានប្រកាស (អនុញ្ញាត)"), IF(AND(Q2539=FALSE, R2539=FALSE, S2539=FALSE), "ព្យួរទុក (មិនមានទិន្នន័យ)", "ប្រកាសខុស (ព្យួរទុក)"))</f>
        <v/>
      </c>
      <c r="K2539" s="462" t="inlineStr"/>
      <c r="L2539" s="462" t="inlineStr"/>
      <c r="M2539" s="464">
        <f>AH2539</f>
        <v/>
      </c>
      <c r="N2539" s="464">
        <f>IF(W2539&lt;0,AH2539,I2539)</f>
        <v/>
      </c>
      <c r="O2539" s="464">
        <f>I2539-M2539</f>
        <v/>
      </c>
      <c r="P2539" s="462" t="n"/>
      <c r="Q2539" s="462">
        <f>V2539=W2539</f>
        <v/>
      </c>
      <c r="R2539" s="462">
        <f>AND(MONTH(F2539)=MONTH(X2539), YEAR(F2539)=YEAR(X2539))</f>
        <v/>
      </c>
      <c r="S2539" s="462">
        <f>AC2539="L001-901905215"</f>
        <v/>
      </c>
      <c r="T2539" s="464">
        <f>G2539-AH2539</f>
        <v/>
      </c>
      <c r="U2539" s="462" t="n"/>
      <c r="V2539" s="462" t="inlineStr">
        <is>
          <t>TI20220475</t>
        </is>
      </c>
      <c r="W2539" s="462" t="inlineStr">
        <is>
          <t>TI20220475</t>
        </is>
      </c>
      <c r="X2539" s="463" t="n">
        <v>44732</v>
      </c>
      <c r="Y2539" s="462" t="inlineStr">
        <is>
          <t>TI2022-0475</t>
        </is>
      </c>
      <c r="Z2539" s="462" t="inlineStr"/>
      <c r="AA2539" s="462" t="inlineStr">
        <is>
          <t>បុគ្គលជាប់អាករ</t>
        </is>
      </c>
      <c r="AB2539" s="462" t="inlineStr">
        <is>
          <t>L001-901905215</t>
        </is>
      </c>
      <c r="AC2539" s="462" t="inlineStr">
        <is>
          <t>វីអ៊ីស៊ិន (ខេមបូឌា) អ៊ិនដាសស្ទ្រី ឯ.ក</t>
        </is>
      </c>
      <c r="AD2539" s="464" t="n">
        <v>2320384</v>
      </c>
      <c r="AE2539" s="464" t="n">
        <v>2109440</v>
      </c>
      <c r="AF2539" s="464" t="n">
        <v>0</v>
      </c>
      <c r="AG2539" s="464" t="n">
        <v>0</v>
      </c>
      <c r="AH2539" s="464" t="n">
        <v>210944</v>
      </c>
      <c r="AI2539" s="464" t="n">
        <v>0</v>
      </c>
      <c r="AJ2539" s="464" t="n">
        <v>0</v>
      </c>
      <c r="AK2539" s="464" t="n">
        <v>0</v>
      </c>
      <c r="AL2539" s="464" t="n">
        <v>0</v>
      </c>
      <c r="AM2539" s="464" t="n">
        <v>0</v>
      </c>
      <c r="AN2539" s="464" t="n">
        <v>0</v>
      </c>
      <c r="AO2539" s="464" t="n">
        <v>0</v>
      </c>
      <c r="AP2539" s="464" t="n">
        <v>0</v>
      </c>
      <c r="AQ2539" s="462" t="inlineStr"/>
      <c r="AR2539" s="462" t="inlineStr">
        <is>
          <t>CLEARANCE &amp; TRUCKING FEE</t>
        </is>
      </c>
      <c r="AS2539" s="462" t="inlineStr">
        <is>
          <t>បានប្រកាសពន្ធ</t>
        </is>
      </c>
    </row>
    <row r="2540">
      <c r="A2540" s="461" t="n">
        <v>2532</v>
      </c>
      <c r="B2540" s="462" t="inlineStr">
        <is>
          <t>CLEARNCE &amp; TRUCKING FEE</t>
        </is>
      </c>
      <c r="C2540" s="462" t="inlineStr">
        <is>
          <t>56ប៊ី-លីង សឹបផ្លាយ ឆេន មេនេចម៉ិន ឯ.ក</t>
        </is>
      </c>
      <c r="D2540" s="462" t="inlineStr">
        <is>
          <t>K004-902004795</t>
        </is>
      </c>
      <c r="E2540" s="462" t="inlineStr">
        <is>
          <t>TI2022-0474</t>
        </is>
      </c>
      <c r="F2540" s="463" t="n">
        <v>44732</v>
      </c>
      <c r="G2540" s="464" t="n">
        <v>348160</v>
      </c>
      <c r="H2540" s="462" t="n"/>
      <c r="I2540" s="464">
        <f>G2540</f>
        <v/>
      </c>
      <c r="J2540" s="462">
        <f>IF(AND(Q2540=TRUE, R2540=TRUE, S2540=TRUE), IF(W2540&lt;-0.05, "អនុញ្ញាត (អ្នកផ្គត់ផ្គង់ប្រកាសខ្វះ)", "បានប្រកាស (អនុញ្ញាត)"), IF(AND(Q2540=FALSE, R2540=FALSE, S2540=FALSE), "ព្យួរទុក (មិនមានទិន្នន័យ)", "ប្រកាសខុស (ព្យួរទុក)"))</f>
        <v/>
      </c>
      <c r="K2540" s="462" t="inlineStr"/>
      <c r="L2540" s="462" t="inlineStr"/>
      <c r="M2540" s="464">
        <f>AH2540</f>
        <v/>
      </c>
      <c r="N2540" s="464">
        <f>IF(W2540&lt;0,AH2540,I2540)</f>
        <v/>
      </c>
      <c r="O2540" s="464">
        <f>I2540-M2540</f>
        <v/>
      </c>
      <c r="P2540" s="462" t="n"/>
      <c r="Q2540" s="462">
        <f>V2540=W2540</f>
        <v/>
      </c>
      <c r="R2540" s="462">
        <f>AND(MONTH(F2540)=MONTH(X2540), YEAR(F2540)=YEAR(X2540))</f>
        <v/>
      </c>
      <c r="S2540" s="462">
        <f>AC2540="L001-901905215"</f>
        <v/>
      </c>
      <c r="T2540" s="464">
        <f>G2540-AH2540</f>
        <v/>
      </c>
      <c r="U2540" s="462" t="n"/>
      <c r="V2540" s="462" t="inlineStr">
        <is>
          <t>TI20220474</t>
        </is>
      </c>
      <c r="W2540" s="462" t="inlineStr">
        <is>
          <t>TI20220474</t>
        </is>
      </c>
      <c r="X2540" s="463" t="n">
        <v>44732</v>
      </c>
      <c r="Y2540" s="462" t="inlineStr">
        <is>
          <t>TI2022-0474</t>
        </is>
      </c>
      <c r="Z2540" s="462" t="inlineStr"/>
      <c r="AA2540" s="462" t="inlineStr">
        <is>
          <t>បុគ្គលជាប់អាករ</t>
        </is>
      </c>
      <c r="AB2540" s="462" t="inlineStr">
        <is>
          <t>L001-901905215</t>
        </is>
      </c>
      <c r="AC2540" s="462" t="inlineStr">
        <is>
          <t>វីអ៊ីស៊ិន (ខេមបូឌា) អ៊ិនដាសស្ទ្រី ឯ.ក</t>
        </is>
      </c>
      <c r="AD2540" s="464" t="n">
        <v>3829760</v>
      </c>
      <c r="AE2540" s="464" t="n">
        <v>3481600</v>
      </c>
      <c r="AF2540" s="464" t="n">
        <v>0</v>
      </c>
      <c r="AG2540" s="464" t="n">
        <v>0</v>
      </c>
      <c r="AH2540" s="464" t="n">
        <v>348160</v>
      </c>
      <c r="AI2540" s="464" t="n">
        <v>0</v>
      </c>
      <c r="AJ2540" s="464" t="n">
        <v>0</v>
      </c>
      <c r="AK2540" s="464" t="n">
        <v>0</v>
      </c>
      <c r="AL2540" s="464" t="n">
        <v>0</v>
      </c>
      <c r="AM2540" s="464" t="n">
        <v>0</v>
      </c>
      <c r="AN2540" s="464" t="n">
        <v>0</v>
      </c>
      <c r="AO2540" s="464" t="n">
        <v>0</v>
      </c>
      <c r="AP2540" s="464" t="n">
        <v>0</v>
      </c>
      <c r="AQ2540" s="462" t="inlineStr"/>
      <c r="AR2540" s="462" t="inlineStr">
        <is>
          <t>CLEARANCE &amp; TRUCKING FEE</t>
        </is>
      </c>
      <c r="AS2540" s="462" t="inlineStr">
        <is>
          <t>បានប្រកាសពន្ធ</t>
        </is>
      </c>
    </row>
    <row r="2541">
      <c r="A2541" s="461" t="n">
        <v>2533</v>
      </c>
      <c r="B2541" s="462" t="inlineStr">
        <is>
          <t>CLEARNCE &amp; TRUCKING FEE</t>
        </is>
      </c>
      <c r="C2541" s="462" t="inlineStr">
        <is>
          <t>56ប៊ី-លីង សឹបផ្លាយ ឆេន មេនេចម៉ិន ឯ.ក</t>
        </is>
      </c>
      <c r="D2541" s="462" t="inlineStr">
        <is>
          <t>K004-902004795</t>
        </is>
      </c>
      <c r="E2541" s="462" t="inlineStr">
        <is>
          <t>TI2022-0473</t>
        </is>
      </c>
      <c r="F2541" s="463" t="n">
        <v>44732</v>
      </c>
      <c r="G2541" s="464" t="n">
        <v>186368</v>
      </c>
      <c r="H2541" s="462" t="n"/>
      <c r="I2541" s="464">
        <f>G2541</f>
        <v/>
      </c>
      <c r="J2541" s="462">
        <f>IF(AND(Q2541=TRUE, R2541=TRUE, S2541=TRUE), IF(W2541&lt;-0.05, "អនុញ្ញាត (អ្នកផ្គត់ផ្គង់ប្រកាសខ្វះ)", "បានប្រកាស (អនុញ្ញាត)"), IF(AND(Q2541=FALSE, R2541=FALSE, S2541=FALSE), "ព្យួរទុក (មិនមានទិន្នន័យ)", "ប្រកាសខុស (ព្យួរទុក)"))</f>
        <v/>
      </c>
      <c r="K2541" s="462" t="inlineStr"/>
      <c r="L2541" s="462" t="inlineStr"/>
      <c r="M2541" s="464">
        <f>AH2541</f>
        <v/>
      </c>
      <c r="N2541" s="464">
        <f>IF(W2541&lt;0,AH2541,I2541)</f>
        <v/>
      </c>
      <c r="O2541" s="464">
        <f>I2541-M2541</f>
        <v/>
      </c>
      <c r="P2541" s="462" t="n"/>
      <c r="Q2541" s="462">
        <f>V2541=W2541</f>
        <v/>
      </c>
      <c r="R2541" s="462">
        <f>AND(MONTH(F2541)=MONTH(X2541), YEAR(F2541)=YEAR(X2541))</f>
        <v/>
      </c>
      <c r="S2541" s="462">
        <f>AC2541="L001-901905215"</f>
        <v/>
      </c>
      <c r="T2541" s="464">
        <f>G2541-AH2541</f>
        <v/>
      </c>
      <c r="U2541" s="462" t="n"/>
      <c r="V2541" s="462" t="inlineStr">
        <is>
          <t>TI20220473</t>
        </is>
      </c>
      <c r="W2541" s="462" t="inlineStr">
        <is>
          <t>TI20220473</t>
        </is>
      </c>
      <c r="X2541" s="463" t="n">
        <v>44732</v>
      </c>
      <c r="Y2541" s="462" t="inlineStr">
        <is>
          <t>TI2022-0473</t>
        </is>
      </c>
      <c r="Z2541" s="462" t="inlineStr"/>
      <c r="AA2541" s="462" t="inlineStr">
        <is>
          <t>បុគ្គលជាប់អាករ</t>
        </is>
      </c>
      <c r="AB2541" s="462" t="inlineStr">
        <is>
          <t>L001-901905215</t>
        </is>
      </c>
      <c r="AC2541" s="462" t="inlineStr">
        <is>
          <t>វីអ៊ីស៊ិន (ខេមបូឌា) អ៊ិនដាសស្ទ្រី ឯ.ក</t>
        </is>
      </c>
      <c r="AD2541" s="464" t="n">
        <v>2050048</v>
      </c>
      <c r="AE2541" s="464" t="n">
        <v>1863680</v>
      </c>
      <c r="AF2541" s="464" t="n">
        <v>0</v>
      </c>
      <c r="AG2541" s="464" t="n">
        <v>0</v>
      </c>
      <c r="AH2541" s="464" t="n">
        <v>186368</v>
      </c>
      <c r="AI2541" s="464" t="n">
        <v>0</v>
      </c>
      <c r="AJ2541" s="464" t="n">
        <v>0</v>
      </c>
      <c r="AK2541" s="464" t="n">
        <v>0</v>
      </c>
      <c r="AL2541" s="464" t="n">
        <v>0</v>
      </c>
      <c r="AM2541" s="464" t="n">
        <v>0</v>
      </c>
      <c r="AN2541" s="464" t="n">
        <v>0</v>
      </c>
      <c r="AO2541" s="464" t="n">
        <v>0</v>
      </c>
      <c r="AP2541" s="464" t="n">
        <v>0</v>
      </c>
      <c r="AQ2541" s="462" t="inlineStr"/>
      <c r="AR2541" s="462" t="inlineStr">
        <is>
          <t>CLEARANCE &amp; TRUCKING FEE</t>
        </is>
      </c>
      <c r="AS2541" s="462" t="inlineStr">
        <is>
          <t>បានប្រកាសពន្ធ</t>
        </is>
      </c>
    </row>
    <row r="2542">
      <c r="A2542" s="461" t="n">
        <v>2534</v>
      </c>
      <c r="B2542" s="462" t="inlineStr">
        <is>
          <t>CLEARNCE &amp; TRUCKING FEE</t>
        </is>
      </c>
      <c r="C2542" s="462" t="inlineStr">
        <is>
          <t>56ប៊ី-លីង សឹបផ្លាយ ឆេន មេនេចម៉ិន ឯ.ក</t>
        </is>
      </c>
      <c r="D2542" s="462" t="inlineStr">
        <is>
          <t>K004-902004795</t>
        </is>
      </c>
      <c r="E2542" s="462" t="inlineStr">
        <is>
          <t>TI2022-0448</t>
        </is>
      </c>
      <c r="F2542" s="463" t="n">
        <v>44725</v>
      </c>
      <c r="G2542" s="464" t="n">
        <v>210996</v>
      </c>
      <c r="H2542" s="462" t="n"/>
      <c r="I2542" s="464">
        <f>G2542</f>
        <v/>
      </c>
      <c r="J2542" s="462">
        <f>IF(AND(Q2542=TRUE, R2542=TRUE, S2542=TRUE), IF(W2542&lt;-0.05, "អនុញ្ញាត (អ្នកផ្គត់ផ្គង់ប្រកាសខ្វះ)", "បានប្រកាស (អនុញ្ញាត)"), IF(AND(Q2542=FALSE, R2542=FALSE, S2542=FALSE), "ព្យួរទុក (មិនមានទិន្នន័យ)", "ប្រកាសខុស (ព្យួរទុក)"))</f>
        <v/>
      </c>
      <c r="K2542" s="462" t="inlineStr"/>
      <c r="L2542" s="462" t="inlineStr"/>
      <c r="M2542" s="464">
        <f>AH2542</f>
        <v/>
      </c>
      <c r="N2542" s="464">
        <f>IF(W2542&lt;0,AH2542,I2542)</f>
        <v/>
      </c>
      <c r="O2542" s="464">
        <f>I2542-M2542</f>
        <v/>
      </c>
      <c r="P2542" s="462" t="n"/>
      <c r="Q2542" s="462">
        <f>V2542=W2542</f>
        <v/>
      </c>
      <c r="R2542" s="462">
        <f>AND(MONTH(F2542)=MONTH(X2542), YEAR(F2542)=YEAR(X2542))</f>
        <v/>
      </c>
      <c r="S2542" s="462">
        <f>AC2542="L001-901905215"</f>
        <v/>
      </c>
      <c r="T2542" s="464">
        <f>G2542-AH2542</f>
        <v/>
      </c>
      <c r="U2542" s="462" t="n"/>
      <c r="V2542" s="462" t="inlineStr">
        <is>
          <t>TI20220448</t>
        </is>
      </c>
      <c r="W2542" s="462" t="inlineStr">
        <is>
          <t>TI20220448</t>
        </is>
      </c>
      <c r="X2542" s="463" t="n">
        <v>44725</v>
      </c>
      <c r="Y2542" s="462" t="inlineStr">
        <is>
          <t>TI2022-0448</t>
        </is>
      </c>
      <c r="Z2542" s="462" t="inlineStr"/>
      <c r="AA2542" s="462" t="inlineStr">
        <is>
          <t>បុគ្គលជាប់អាករ</t>
        </is>
      </c>
      <c r="AB2542" s="462" t="inlineStr">
        <is>
          <t>L001-901905215</t>
        </is>
      </c>
      <c r="AC2542" s="462" t="inlineStr">
        <is>
          <t>វីអ៊ីស៊ិន (ខេមបូឌា) អ៊ិនដាសស្ទ្រី ឯ.ក</t>
        </is>
      </c>
      <c r="AD2542" s="464" t="n">
        <v>2320951</v>
      </c>
      <c r="AE2542" s="464" t="n">
        <v>2109955</v>
      </c>
      <c r="AF2542" s="464" t="n">
        <v>0</v>
      </c>
      <c r="AG2542" s="464" t="n">
        <v>0</v>
      </c>
      <c r="AH2542" s="464" t="n">
        <v>210996</v>
      </c>
      <c r="AI2542" s="464" t="n">
        <v>0</v>
      </c>
      <c r="AJ2542" s="464" t="n">
        <v>0</v>
      </c>
      <c r="AK2542" s="464" t="n">
        <v>0</v>
      </c>
      <c r="AL2542" s="464" t="n">
        <v>0</v>
      </c>
      <c r="AM2542" s="464" t="n">
        <v>0</v>
      </c>
      <c r="AN2542" s="464" t="n">
        <v>0</v>
      </c>
      <c r="AO2542" s="464" t="n">
        <v>0</v>
      </c>
      <c r="AP2542" s="464" t="n">
        <v>0</v>
      </c>
      <c r="AQ2542" s="462" t="inlineStr"/>
      <c r="AR2542" s="462" t="inlineStr">
        <is>
          <t>CLEARANCE &amp; TRUCKING FEE</t>
        </is>
      </c>
      <c r="AS2542" s="462" t="inlineStr">
        <is>
          <t>បានប្រកាសពន្ធ</t>
        </is>
      </c>
    </row>
    <row r="2543">
      <c r="A2543" s="461" t="n">
        <v>2535</v>
      </c>
      <c r="B2543" s="462" t="inlineStr">
        <is>
          <t>LIFE -OFF,GATE FEE CHARGE</t>
        </is>
      </c>
      <c r="C2543" s="462" t="inlineStr">
        <is>
          <t>កំពង់ផែស្វយ័តភ្នំពេញ "ក.ស.ភ"</t>
        </is>
      </c>
      <c r="D2543" s="462" t="inlineStr">
        <is>
          <t>L001-100044999</t>
        </is>
      </c>
      <c r="E2543" s="462" t="inlineStr">
        <is>
          <t>INV20220644574</t>
        </is>
      </c>
      <c r="F2543" s="463" t="n">
        <v>44727</v>
      </c>
      <c r="G2543" s="464" t="n">
        <v>88474</v>
      </c>
      <c r="H2543" s="462" t="n"/>
      <c r="I2543" s="464">
        <f>G2543</f>
        <v/>
      </c>
      <c r="J2543" s="462">
        <f>IF(AND(Q2543=TRUE, R2543=TRUE, S2543=TRUE), IF(W2543&lt;-0.05, "អនុញ្ញាត (អ្នកផ្គត់ផ្គង់ប្រកាសខ្វះ)", "បានប្រកាស (អនុញ្ញាត)"), IF(AND(Q2543=FALSE, R2543=FALSE, S2543=FALSE), "ព្យួរទុក (មិនមានទិន្នន័យ)", "ប្រកាសខុស (ព្យួរទុក)"))</f>
        <v/>
      </c>
      <c r="K2543" s="462" t="inlineStr"/>
      <c r="L2543" s="462" t="inlineStr"/>
      <c r="M2543" s="464">
        <f>AH2543</f>
        <v/>
      </c>
      <c r="N2543" s="464">
        <f>IF(W2543&lt;0,AH2543,I2543)</f>
        <v/>
      </c>
      <c r="O2543" s="464">
        <f>I2543-M2543</f>
        <v/>
      </c>
      <c r="P2543" s="462" t="n"/>
      <c r="Q2543" s="462">
        <f>V2543=W2543</f>
        <v/>
      </c>
      <c r="R2543" s="462">
        <f>AND(MONTH(F2543)=MONTH(X2543), YEAR(F2543)=YEAR(X2543))</f>
        <v/>
      </c>
      <c r="S2543" s="462">
        <f>AC2543="L001-901905215"</f>
        <v/>
      </c>
      <c r="T2543" s="464">
        <f>G2543-AH2543</f>
        <v/>
      </c>
      <c r="U2543" s="462" t="n"/>
      <c r="V2543" s="462" t="inlineStr">
        <is>
          <t>INV20220644574</t>
        </is>
      </c>
      <c r="W2543" s="462" t="inlineStr"/>
      <c r="X2543" s="499" t="n"/>
      <c r="Y2543" s="462" t="n"/>
      <c r="Z2543" s="462" t="n"/>
      <c r="AA2543" s="462" t="n"/>
      <c r="AB2543" s="462" t="n"/>
      <c r="AC2543" s="462" t="n"/>
      <c r="AD2543" s="462" t="n"/>
      <c r="AE2543" s="462" t="n"/>
      <c r="AF2543" s="462" t="n"/>
      <c r="AG2543" s="462" t="n"/>
      <c r="AH2543" s="462" t="n"/>
      <c r="AI2543" s="462" t="n"/>
      <c r="AJ2543" s="462" t="n"/>
      <c r="AK2543" s="462" t="n"/>
      <c r="AL2543" s="462" t="n"/>
      <c r="AM2543" s="462" t="n"/>
      <c r="AN2543" s="462" t="n"/>
      <c r="AO2543" s="462" t="n"/>
      <c r="AP2543" s="462" t="n"/>
      <c r="AQ2543" s="462" t="n"/>
      <c r="AR2543" s="462" t="n"/>
      <c r="AS2543" s="462" t="n"/>
    </row>
    <row r="2544">
      <c r="A2544" s="461" t="n">
        <v>2536</v>
      </c>
      <c r="B2544" s="462" t="inlineStr">
        <is>
          <t>CLEARNCE &amp; TRUCKING FEE</t>
        </is>
      </c>
      <c r="C2544" s="462" t="inlineStr">
        <is>
          <t>56ប៊ី-លីង សឹបផ្លាយ ឆេន មេនេចម៉ិន ឯ.ក</t>
        </is>
      </c>
      <c r="D2544" s="462" t="inlineStr">
        <is>
          <t>K004-902004795</t>
        </is>
      </c>
      <c r="E2544" s="462" t="inlineStr">
        <is>
          <t>TI2022-0447</t>
        </is>
      </c>
      <c r="F2544" s="463" t="n">
        <v>44725</v>
      </c>
      <c r="G2544" s="464" t="n">
        <v>678054</v>
      </c>
      <c r="H2544" s="462" t="n"/>
      <c r="I2544" s="464">
        <f>G2544</f>
        <v/>
      </c>
      <c r="J2544" s="462">
        <f>IF(AND(Q2544=TRUE, R2544=TRUE, S2544=TRUE), IF(W2544&lt;-0.05, "អនុញ្ញាត (អ្នកផ្គត់ផ្គង់ប្រកាសខ្វះ)", "បានប្រកាស (អនុញ្ញាត)"), IF(AND(Q2544=FALSE, R2544=FALSE, S2544=FALSE), "ព្យួរទុក (មិនមានទិន្នន័យ)", "ប្រកាសខុស (ព្យួរទុក)"))</f>
        <v/>
      </c>
      <c r="K2544" s="462" t="inlineStr"/>
      <c r="L2544" s="462" t="inlineStr"/>
      <c r="M2544" s="464">
        <f>AH2544</f>
        <v/>
      </c>
      <c r="N2544" s="464">
        <f>IF(W2544&lt;0,AH2544,I2544)</f>
        <v/>
      </c>
      <c r="O2544" s="464">
        <f>I2544-M2544</f>
        <v/>
      </c>
      <c r="P2544" s="462" t="n"/>
      <c r="Q2544" s="462">
        <f>V2544=W2544</f>
        <v/>
      </c>
      <c r="R2544" s="462">
        <f>AND(MONTH(F2544)=MONTH(X2544), YEAR(F2544)=YEAR(X2544))</f>
        <v/>
      </c>
      <c r="S2544" s="462">
        <f>AC2544="L001-901905215"</f>
        <v/>
      </c>
      <c r="T2544" s="464">
        <f>G2544-AH2544</f>
        <v/>
      </c>
      <c r="U2544" s="462" t="n"/>
      <c r="V2544" s="462" t="inlineStr">
        <is>
          <t>TI20220447</t>
        </is>
      </c>
      <c r="W2544" s="462" t="inlineStr">
        <is>
          <t>TI20220447</t>
        </is>
      </c>
      <c r="X2544" s="463" t="n">
        <v>44725</v>
      </c>
      <c r="Y2544" s="462" t="inlineStr">
        <is>
          <t>TI2022-0447</t>
        </is>
      </c>
      <c r="Z2544" s="462" t="inlineStr"/>
      <c r="AA2544" s="462" t="inlineStr">
        <is>
          <t>បុគ្គលជាប់អាករ</t>
        </is>
      </c>
      <c r="AB2544" s="462" t="inlineStr">
        <is>
          <t>L001-901905215</t>
        </is>
      </c>
      <c r="AC2544" s="462" t="inlineStr">
        <is>
          <t>វីអ៊ីស៊ិន (ខេមបូឌា) អ៊ិនដាសស្ទ្រី ឯ.ក</t>
        </is>
      </c>
      <c r="AD2544" s="464" t="n">
        <v>7458589</v>
      </c>
      <c r="AE2544" s="464" t="n">
        <v>6780535</v>
      </c>
      <c r="AF2544" s="464" t="n">
        <v>0</v>
      </c>
      <c r="AG2544" s="464" t="n">
        <v>0</v>
      </c>
      <c r="AH2544" s="464" t="n">
        <v>678054</v>
      </c>
      <c r="AI2544" s="464" t="n">
        <v>0</v>
      </c>
      <c r="AJ2544" s="464" t="n">
        <v>0</v>
      </c>
      <c r="AK2544" s="464" t="n">
        <v>0</v>
      </c>
      <c r="AL2544" s="464" t="n">
        <v>0</v>
      </c>
      <c r="AM2544" s="464" t="n">
        <v>0</v>
      </c>
      <c r="AN2544" s="464" t="n">
        <v>0</v>
      </c>
      <c r="AO2544" s="464" t="n">
        <v>0</v>
      </c>
      <c r="AP2544" s="464" t="n">
        <v>0</v>
      </c>
      <c r="AQ2544" s="462" t="inlineStr"/>
      <c r="AR2544" s="462" t="inlineStr">
        <is>
          <t>CLEARANCE &amp; TRUCKING FEE</t>
        </is>
      </c>
      <c r="AS2544" s="462" t="inlineStr">
        <is>
          <t>បានប្រកាសពន្ធ</t>
        </is>
      </c>
    </row>
    <row r="2545">
      <c r="A2545" s="461" t="n">
        <v>2537</v>
      </c>
      <c r="B2545" s="462" t="inlineStr">
        <is>
          <t>Lift-On &amp; Lift-Off</t>
        </is>
      </c>
      <c r="C2545" s="462" t="inlineStr">
        <is>
          <t>កំពង់ផែស្វយ័តក្រុងព្រះសីហនុ</t>
        </is>
      </c>
      <c r="D2545" s="462" t="inlineStr">
        <is>
          <t>L001-100044638</t>
        </is>
      </c>
      <c r="E2545" s="462" t="inlineStr">
        <is>
          <t>105326</t>
        </is>
      </c>
      <c r="F2545" s="463" t="n">
        <v>44722</v>
      </c>
      <c r="G2545" s="464" t="n">
        <v>62669</v>
      </c>
      <c r="H2545" s="462" t="n"/>
      <c r="I2545" s="464">
        <f>G2545</f>
        <v/>
      </c>
      <c r="J2545" s="462">
        <f>IF(AND(Q2545=TRUE, R2545=TRUE, S2545=TRUE), IF(W2545&lt;-0.05, "អនុញ្ញាត (អ្នកផ្គត់ផ្គង់ប្រកាសខ្វះ)", "បានប្រកាស (អនុញ្ញាត)"), IF(AND(Q2545=FALSE, R2545=FALSE, S2545=FALSE), "ព្យួរទុក (មិនមានទិន្នន័យ)", "ប្រកាសខុស (ព្យួរទុក)"))</f>
        <v/>
      </c>
      <c r="K2545" s="462" t="inlineStr"/>
      <c r="L2545" s="462" t="inlineStr"/>
      <c r="M2545" s="464">
        <f>AH2545</f>
        <v/>
      </c>
      <c r="N2545" s="464">
        <f>IF(W2545&lt;0,AH2545,I2545)</f>
        <v/>
      </c>
      <c r="O2545" s="464">
        <f>I2545-M2545</f>
        <v/>
      </c>
      <c r="P2545" s="462" t="n"/>
      <c r="Q2545" s="462">
        <f>V2545=W2545</f>
        <v/>
      </c>
      <c r="R2545" s="462">
        <f>AND(MONTH(F2545)=MONTH(X2545), YEAR(F2545)=YEAR(X2545))</f>
        <v/>
      </c>
      <c r="S2545" s="462">
        <f>AC2545="L001-901905215"</f>
        <v/>
      </c>
      <c r="T2545" s="464">
        <f>G2545-AH2545</f>
        <v/>
      </c>
      <c r="U2545" s="462" t="n"/>
      <c r="V2545" s="462" t="inlineStr">
        <is>
          <t>105326</t>
        </is>
      </c>
      <c r="W2545" s="462" t="inlineStr"/>
      <c r="X2545" s="499" t="n"/>
      <c r="Y2545" s="462" t="n"/>
      <c r="Z2545" s="462" t="n"/>
      <c r="AA2545" s="462" t="n"/>
      <c r="AB2545" s="462" t="n"/>
      <c r="AC2545" s="462" t="n"/>
      <c r="AD2545" s="462" t="n"/>
      <c r="AE2545" s="462" t="n"/>
      <c r="AF2545" s="462" t="n"/>
      <c r="AG2545" s="462" t="n"/>
      <c r="AH2545" s="462" t="n"/>
      <c r="AI2545" s="462" t="n"/>
      <c r="AJ2545" s="462" t="n"/>
      <c r="AK2545" s="462" t="n"/>
      <c r="AL2545" s="462" t="n"/>
      <c r="AM2545" s="462" t="n"/>
      <c r="AN2545" s="462" t="n"/>
      <c r="AO2545" s="462" t="n"/>
      <c r="AP2545" s="462" t="n"/>
      <c r="AQ2545" s="462" t="n"/>
      <c r="AR2545" s="462" t="n"/>
      <c r="AS2545" s="462" t="n"/>
    </row>
    <row r="2546">
      <c r="A2546" s="461" t="n">
        <v>2538</v>
      </c>
      <c r="B2546" s="462" t="inlineStr">
        <is>
          <t>CLEARNCE &amp; TRUCKING FEE</t>
        </is>
      </c>
      <c r="C2546" s="462" t="inlineStr">
        <is>
          <t>56ប៊ី-លីង សឹបផ្លាយ ឆេន មេនេចម៉ិន ឯ.ក</t>
        </is>
      </c>
      <c r="D2546" s="462" t="inlineStr">
        <is>
          <t>K004-902004795</t>
        </is>
      </c>
      <c r="E2546" s="462" t="inlineStr">
        <is>
          <t>TI2022-0446</t>
        </is>
      </c>
      <c r="F2546" s="463" t="n">
        <v>44725</v>
      </c>
      <c r="G2546" s="464" t="n">
        <v>788673</v>
      </c>
      <c r="H2546" s="462" t="n"/>
      <c r="I2546" s="464">
        <f>G2546</f>
        <v/>
      </c>
      <c r="J2546" s="462">
        <f>IF(AND(Q2546=TRUE, R2546=TRUE, S2546=TRUE), IF(W2546&lt;-0.05, "អនុញ្ញាត (អ្នកផ្គត់ផ្គង់ប្រកាសខ្វះ)", "បានប្រកាស (អនុញ្ញាត)"), IF(AND(Q2546=FALSE, R2546=FALSE, S2546=FALSE), "ព្យួរទុក (មិនមានទិន្នន័យ)", "ប្រកាសខុស (ព្យួរទុក)"))</f>
        <v/>
      </c>
      <c r="K2546" s="462" t="inlineStr"/>
      <c r="L2546" s="462" t="inlineStr"/>
      <c r="M2546" s="464">
        <f>AH2546</f>
        <v/>
      </c>
      <c r="N2546" s="464">
        <f>IF(W2546&lt;0,AH2546,I2546)</f>
        <v/>
      </c>
      <c r="O2546" s="464">
        <f>I2546-M2546</f>
        <v/>
      </c>
      <c r="P2546" s="462" t="n"/>
      <c r="Q2546" s="462">
        <f>V2546=W2546</f>
        <v/>
      </c>
      <c r="R2546" s="462">
        <f>AND(MONTH(F2546)=MONTH(X2546), YEAR(F2546)=YEAR(X2546))</f>
        <v/>
      </c>
      <c r="S2546" s="462">
        <f>AC2546="L001-901905215"</f>
        <v/>
      </c>
      <c r="T2546" s="464">
        <f>G2546-AH2546</f>
        <v/>
      </c>
      <c r="U2546" s="462" t="n"/>
      <c r="V2546" s="462" t="inlineStr">
        <is>
          <t>TI20220446</t>
        </is>
      </c>
      <c r="W2546" s="462" t="inlineStr">
        <is>
          <t>TI20220446</t>
        </is>
      </c>
      <c r="X2546" s="463" t="n">
        <v>44725</v>
      </c>
      <c r="Y2546" s="462" t="inlineStr">
        <is>
          <t>TI2022-0446</t>
        </is>
      </c>
      <c r="Z2546" s="462" t="inlineStr"/>
      <c r="AA2546" s="462" t="inlineStr">
        <is>
          <t>បុគ្គលជាប់អាករ</t>
        </is>
      </c>
      <c r="AB2546" s="462" t="inlineStr">
        <is>
          <t>L001-901905215</t>
        </is>
      </c>
      <c r="AC2546" s="462" t="inlineStr">
        <is>
          <t>វីអ៊ីស៊ិន (ខេមបូឌា) អ៊ិនដាសស្ទ្រី ឯ.ក</t>
        </is>
      </c>
      <c r="AD2546" s="464" t="n">
        <v>8675398</v>
      </c>
      <c r="AE2546" s="464" t="n">
        <v>7886725</v>
      </c>
      <c r="AF2546" s="464" t="n">
        <v>0</v>
      </c>
      <c r="AG2546" s="464" t="n">
        <v>0</v>
      </c>
      <c r="AH2546" s="464" t="n">
        <v>788673</v>
      </c>
      <c r="AI2546" s="464" t="n">
        <v>0</v>
      </c>
      <c r="AJ2546" s="464" t="n">
        <v>0</v>
      </c>
      <c r="AK2546" s="464" t="n">
        <v>0</v>
      </c>
      <c r="AL2546" s="464" t="n">
        <v>0</v>
      </c>
      <c r="AM2546" s="464" t="n">
        <v>0</v>
      </c>
      <c r="AN2546" s="464" t="n">
        <v>0</v>
      </c>
      <c r="AO2546" s="464" t="n">
        <v>0</v>
      </c>
      <c r="AP2546" s="464" t="n">
        <v>0</v>
      </c>
      <c r="AQ2546" s="462" t="inlineStr"/>
      <c r="AR2546" s="462" t="inlineStr">
        <is>
          <t>CLEARANCE &amp; TRUCKING FEE</t>
        </is>
      </c>
      <c r="AS2546" s="462" t="inlineStr">
        <is>
          <t>បានប្រកាសពន្ធ</t>
        </is>
      </c>
    </row>
    <row r="2547">
      <c r="A2547" s="461" t="n">
        <v>2539</v>
      </c>
      <c r="B2547" s="462" t="inlineStr">
        <is>
          <t>LIFE -OFF,GATE FEE CHARGE</t>
        </is>
      </c>
      <c r="C2547" s="462" t="inlineStr">
        <is>
          <t>កំពង់ផែស្វយ័តភ្នំពេញ "ក.ស.ភ"</t>
        </is>
      </c>
      <c r="D2547" s="462" t="inlineStr">
        <is>
          <t>L001-100044999</t>
        </is>
      </c>
      <c r="E2547" s="462" t="inlineStr">
        <is>
          <t>INV20220644571</t>
        </is>
      </c>
      <c r="F2547" s="463" t="n">
        <v>44727</v>
      </c>
      <c r="G2547" s="464" t="n">
        <v>19661</v>
      </c>
      <c r="H2547" s="462" t="n"/>
      <c r="I2547" s="464">
        <f>G2547</f>
        <v/>
      </c>
      <c r="J2547" s="462">
        <f>IF(AND(Q2547=TRUE, R2547=TRUE, S2547=TRUE), IF(W2547&lt;-0.05, "អនុញ្ញាត (អ្នកផ្គត់ផ្គង់ប្រកាសខ្វះ)", "បានប្រកាស (អនុញ្ញាត)"), IF(AND(Q2547=FALSE, R2547=FALSE, S2547=FALSE), "ព្យួរទុក (មិនមានទិន្នន័យ)", "ប្រកាសខុស (ព្យួរទុក)"))</f>
        <v/>
      </c>
      <c r="K2547" s="462" t="inlineStr"/>
      <c r="L2547" s="462" t="inlineStr"/>
      <c r="M2547" s="464">
        <f>AH2547</f>
        <v/>
      </c>
      <c r="N2547" s="464">
        <f>IF(W2547&lt;0,AH2547,I2547)</f>
        <v/>
      </c>
      <c r="O2547" s="464">
        <f>I2547-M2547</f>
        <v/>
      </c>
      <c r="P2547" s="462" t="n"/>
      <c r="Q2547" s="462">
        <f>V2547=W2547</f>
        <v/>
      </c>
      <c r="R2547" s="462">
        <f>AND(MONTH(F2547)=MONTH(X2547), YEAR(F2547)=YEAR(X2547))</f>
        <v/>
      </c>
      <c r="S2547" s="462">
        <f>AC2547="L001-901905215"</f>
        <v/>
      </c>
      <c r="T2547" s="464">
        <f>G2547-AH2547</f>
        <v/>
      </c>
      <c r="U2547" s="462" t="n"/>
      <c r="V2547" s="462" t="inlineStr">
        <is>
          <t>INV20220644571</t>
        </is>
      </c>
      <c r="W2547" s="462" t="inlineStr"/>
      <c r="X2547" s="499" t="n"/>
      <c r="Y2547" s="462" t="n"/>
      <c r="Z2547" s="462" t="n"/>
      <c r="AA2547" s="462" t="n"/>
      <c r="AB2547" s="462" t="n"/>
      <c r="AC2547" s="462" t="n"/>
      <c r="AD2547" s="462" t="n"/>
      <c r="AE2547" s="462" t="n"/>
      <c r="AF2547" s="462" t="n"/>
      <c r="AG2547" s="462" t="n"/>
      <c r="AH2547" s="462" t="n"/>
      <c r="AI2547" s="462" t="n"/>
      <c r="AJ2547" s="462" t="n"/>
      <c r="AK2547" s="462" t="n"/>
      <c r="AL2547" s="462" t="n"/>
      <c r="AM2547" s="462" t="n"/>
      <c r="AN2547" s="462" t="n"/>
      <c r="AO2547" s="462" t="n"/>
      <c r="AP2547" s="462" t="n"/>
      <c r="AQ2547" s="462" t="n"/>
      <c r="AR2547" s="462" t="n"/>
      <c r="AS2547" s="462" t="n"/>
    </row>
    <row r="2548">
      <c r="A2548" s="461" t="n">
        <v>2540</v>
      </c>
      <c r="B2548" s="462" t="inlineStr">
        <is>
          <t>CLEARNCE &amp; TRUCKING FEE</t>
        </is>
      </c>
      <c r="C2548" s="462" t="inlineStr">
        <is>
          <t>56ប៊ី-លីង សឹបផ្លាយ ឆេន មេនេចម៉ិន ឯ.ក</t>
        </is>
      </c>
      <c r="D2548" s="462" t="inlineStr">
        <is>
          <t>K004-902004795</t>
        </is>
      </c>
      <c r="E2548" s="462" t="inlineStr">
        <is>
          <t>TI2022-0445</t>
        </is>
      </c>
      <c r="F2548" s="463" t="n">
        <v>44725</v>
      </c>
      <c r="G2548" s="464" t="n">
        <v>260160</v>
      </c>
      <c r="H2548" s="462" t="n"/>
      <c r="I2548" s="464">
        <f>G2548</f>
        <v/>
      </c>
      <c r="J2548" s="462">
        <f>IF(AND(Q2548=TRUE, R2548=TRUE, S2548=TRUE), IF(W2548&lt;-0.05, "អនុញ្ញាត (អ្នកផ្គត់ផ្គង់ប្រកាសខ្វះ)", "បានប្រកាស (អនុញ្ញាត)"), IF(AND(Q2548=FALSE, R2548=FALSE, S2548=FALSE), "ព្យួរទុក (មិនមានទិន្នន័យ)", "ប្រកាសខុស (ព្យួរទុក)"))</f>
        <v/>
      </c>
      <c r="K2548" s="462" t="inlineStr"/>
      <c r="L2548" s="462" t="inlineStr"/>
      <c r="M2548" s="464">
        <f>AH2548</f>
        <v/>
      </c>
      <c r="N2548" s="464">
        <f>IF(W2548&lt;0,AH2548,I2548)</f>
        <v/>
      </c>
      <c r="O2548" s="464">
        <f>I2548-M2548</f>
        <v/>
      </c>
      <c r="P2548" s="462" t="n"/>
      <c r="Q2548" s="462">
        <f>V2548=W2548</f>
        <v/>
      </c>
      <c r="R2548" s="462">
        <f>AND(MONTH(F2548)=MONTH(X2548), YEAR(F2548)=YEAR(X2548))</f>
        <v/>
      </c>
      <c r="S2548" s="462">
        <f>AC2548="L001-901905215"</f>
        <v/>
      </c>
      <c r="T2548" s="464">
        <f>G2548-AH2548</f>
        <v/>
      </c>
      <c r="U2548" s="462" t="n"/>
      <c r="V2548" s="462" t="inlineStr">
        <is>
          <t>TI20220445</t>
        </is>
      </c>
      <c r="W2548" s="462" t="inlineStr">
        <is>
          <t>TI20220445</t>
        </is>
      </c>
      <c r="X2548" s="463" t="n">
        <v>44725</v>
      </c>
      <c r="Y2548" s="462" t="inlineStr">
        <is>
          <t>TI2022-0445</t>
        </is>
      </c>
      <c r="Z2548" s="462" t="inlineStr"/>
      <c r="AA2548" s="462" t="inlineStr">
        <is>
          <t>បុគ្គលជាប់អាករ</t>
        </is>
      </c>
      <c r="AB2548" s="462" t="inlineStr">
        <is>
          <t>L001-901905215</t>
        </is>
      </c>
      <c r="AC2548" s="462" t="inlineStr">
        <is>
          <t>វីអ៊ីស៊ិន (ខេមបូឌា) អ៊ិនដាសស្ទ្រី ឯ.ក</t>
        </is>
      </c>
      <c r="AD2548" s="464" t="n">
        <v>2861755</v>
      </c>
      <c r="AE2548" s="464" t="n">
        <v>2601595</v>
      </c>
      <c r="AF2548" s="464" t="n">
        <v>0</v>
      </c>
      <c r="AG2548" s="464" t="n">
        <v>0</v>
      </c>
      <c r="AH2548" s="464" t="n">
        <v>260160</v>
      </c>
      <c r="AI2548" s="464" t="n">
        <v>0</v>
      </c>
      <c r="AJ2548" s="464" t="n">
        <v>0</v>
      </c>
      <c r="AK2548" s="464" t="n">
        <v>0</v>
      </c>
      <c r="AL2548" s="464" t="n">
        <v>0</v>
      </c>
      <c r="AM2548" s="464" t="n">
        <v>0</v>
      </c>
      <c r="AN2548" s="464" t="n">
        <v>0</v>
      </c>
      <c r="AO2548" s="464" t="n">
        <v>0</v>
      </c>
      <c r="AP2548" s="464" t="n">
        <v>0</v>
      </c>
      <c r="AQ2548" s="462" t="inlineStr"/>
      <c r="AR2548" s="462" t="inlineStr">
        <is>
          <t>CLEARANCE &amp; TRUCKING FEE</t>
        </is>
      </c>
      <c r="AS2548" s="462" t="inlineStr">
        <is>
          <t>បានប្រកាសពន្ធ</t>
        </is>
      </c>
    </row>
    <row r="2549">
      <c r="A2549" s="461" t="n">
        <v>2541</v>
      </c>
      <c r="B2549" s="462" t="inlineStr">
        <is>
          <t>LIFE -OFF,GATE FEE CHARGE</t>
        </is>
      </c>
      <c r="C2549" s="462" t="inlineStr">
        <is>
          <t>កំពង់ផែស្វយ័តភ្នំពេញ "ក.ស.ភ"</t>
        </is>
      </c>
      <c r="D2549" s="462" t="inlineStr">
        <is>
          <t>L001-100044999</t>
        </is>
      </c>
      <c r="E2549" s="462" t="inlineStr">
        <is>
          <t>INV20220644576</t>
        </is>
      </c>
      <c r="F2549" s="463" t="n">
        <v>44727</v>
      </c>
      <c r="G2549" s="464" t="n">
        <v>29491</v>
      </c>
      <c r="H2549" s="462" t="n"/>
      <c r="I2549" s="464">
        <f>G2549</f>
        <v/>
      </c>
      <c r="J2549" s="462">
        <f>IF(AND(Q2549=TRUE, R2549=TRUE, S2549=TRUE), IF(W2549&lt;-0.05, "អនុញ្ញាត (អ្នកផ្គត់ផ្គង់ប្រកាសខ្វះ)", "បានប្រកាស (អនុញ្ញាត)"), IF(AND(Q2549=FALSE, R2549=FALSE, S2549=FALSE), "ព្យួរទុក (មិនមានទិន្នន័យ)", "ប្រកាសខុស (ព្យួរទុក)"))</f>
        <v/>
      </c>
      <c r="K2549" s="462" t="inlineStr"/>
      <c r="L2549" s="462" t="inlineStr"/>
      <c r="M2549" s="464">
        <f>AH2549</f>
        <v/>
      </c>
      <c r="N2549" s="464">
        <f>IF(W2549&lt;0,AH2549,I2549)</f>
        <v/>
      </c>
      <c r="O2549" s="464">
        <f>I2549-M2549</f>
        <v/>
      </c>
      <c r="P2549" s="462" t="n"/>
      <c r="Q2549" s="462">
        <f>V2549=W2549</f>
        <v/>
      </c>
      <c r="R2549" s="462">
        <f>AND(MONTH(F2549)=MONTH(X2549), YEAR(F2549)=YEAR(X2549))</f>
        <v/>
      </c>
      <c r="S2549" s="462">
        <f>AC2549="L001-901905215"</f>
        <v/>
      </c>
      <c r="T2549" s="464">
        <f>G2549-AH2549</f>
        <v/>
      </c>
      <c r="U2549" s="462" t="n"/>
      <c r="V2549" s="462" t="inlineStr">
        <is>
          <t>INV20220644576</t>
        </is>
      </c>
      <c r="W2549" s="462" t="inlineStr"/>
      <c r="X2549" s="499" t="n"/>
      <c r="Y2549" s="462" t="n"/>
      <c r="Z2549" s="462" t="n"/>
      <c r="AA2549" s="462" t="n"/>
      <c r="AB2549" s="462" t="n"/>
      <c r="AC2549" s="462" t="n"/>
      <c r="AD2549" s="462" t="n"/>
      <c r="AE2549" s="462" t="n"/>
      <c r="AF2549" s="462" t="n"/>
      <c r="AG2549" s="462" t="n"/>
      <c r="AH2549" s="462" t="n"/>
      <c r="AI2549" s="462" t="n"/>
      <c r="AJ2549" s="462" t="n"/>
      <c r="AK2549" s="462" t="n"/>
      <c r="AL2549" s="462" t="n"/>
      <c r="AM2549" s="462" t="n"/>
      <c r="AN2549" s="462" t="n"/>
      <c r="AO2549" s="462" t="n"/>
      <c r="AP2549" s="462" t="n"/>
      <c r="AQ2549" s="462" t="n"/>
      <c r="AR2549" s="462" t="n"/>
      <c r="AS2549" s="462" t="n"/>
    </row>
    <row r="2550">
      <c r="A2550" s="461" t="n">
        <v>2542</v>
      </c>
      <c r="B2550" s="462" t="inlineStr">
        <is>
          <t>CLEARNCE &amp; TRUCKING FEE</t>
        </is>
      </c>
      <c r="C2550" s="462" t="inlineStr">
        <is>
          <t>56ប៊ី-លីង សឹបផ្លាយ ឆេន មេនេចម៉ិន ឯ.ក</t>
        </is>
      </c>
      <c r="D2550" s="462" t="inlineStr">
        <is>
          <t>K004-902004795</t>
        </is>
      </c>
      <c r="E2550" s="462" t="inlineStr">
        <is>
          <t>TI2022-0444</t>
        </is>
      </c>
      <c r="F2550" s="463" t="n">
        <v>44722</v>
      </c>
      <c r="G2550" s="464" t="n">
        <v>272384</v>
      </c>
      <c r="H2550" s="462" t="n"/>
      <c r="I2550" s="464">
        <f>G2550</f>
        <v/>
      </c>
      <c r="J2550" s="462">
        <f>IF(AND(Q2550=TRUE, R2550=TRUE, S2550=TRUE), IF(W2550&lt;-0.05, "អនុញ្ញាត (អ្នកផ្គត់ផ្គង់ប្រកាសខ្វះ)", "បានប្រកាស (អនុញ្ញាត)"), IF(AND(Q2550=FALSE, R2550=FALSE, S2550=FALSE), "ព្យួរទុក (មិនមានទិន្នន័យ)", "ប្រកាសខុស (ព្យួរទុក)"))</f>
        <v/>
      </c>
      <c r="K2550" s="462" t="inlineStr"/>
      <c r="L2550" s="462" t="inlineStr"/>
      <c r="M2550" s="464">
        <f>AH2550</f>
        <v/>
      </c>
      <c r="N2550" s="464">
        <f>IF(W2550&lt;0,AH2550,I2550)</f>
        <v/>
      </c>
      <c r="O2550" s="464">
        <f>I2550-M2550</f>
        <v/>
      </c>
      <c r="P2550" s="462" t="n"/>
      <c r="Q2550" s="462">
        <f>V2550=W2550</f>
        <v/>
      </c>
      <c r="R2550" s="462">
        <f>AND(MONTH(F2550)=MONTH(X2550), YEAR(F2550)=YEAR(X2550))</f>
        <v/>
      </c>
      <c r="S2550" s="462">
        <f>AC2550="L001-901905215"</f>
        <v/>
      </c>
      <c r="T2550" s="464">
        <f>G2550-AH2550</f>
        <v/>
      </c>
      <c r="U2550" s="462" t="n"/>
      <c r="V2550" s="462" t="inlineStr">
        <is>
          <t>TI20220444</t>
        </is>
      </c>
      <c r="W2550" s="462" t="inlineStr">
        <is>
          <t>TI20220444</t>
        </is>
      </c>
      <c r="X2550" s="463" t="n">
        <v>44722</v>
      </c>
      <c r="Y2550" s="462" t="inlineStr">
        <is>
          <t>TI2022-0444</t>
        </is>
      </c>
      <c r="Z2550" s="462" t="inlineStr"/>
      <c r="AA2550" s="462" t="inlineStr">
        <is>
          <t>បុគ្គលជាប់អាករ</t>
        </is>
      </c>
      <c r="AB2550" s="462" t="inlineStr">
        <is>
          <t>L001-901905215</t>
        </is>
      </c>
      <c r="AC2550" s="462" t="inlineStr">
        <is>
          <t>វីអ៊ីស៊ិន (ខេមបូឌា) អ៊ិនដាសស្ទ្រី ឯ.ក</t>
        </is>
      </c>
      <c r="AD2550" s="464" t="n">
        <v>2996224</v>
      </c>
      <c r="AE2550" s="464" t="n">
        <v>2723840</v>
      </c>
      <c r="AF2550" s="464" t="n">
        <v>0</v>
      </c>
      <c r="AG2550" s="464" t="n">
        <v>0</v>
      </c>
      <c r="AH2550" s="464" t="n">
        <v>272384</v>
      </c>
      <c r="AI2550" s="464" t="n">
        <v>0</v>
      </c>
      <c r="AJ2550" s="464" t="n">
        <v>0</v>
      </c>
      <c r="AK2550" s="464" t="n">
        <v>0</v>
      </c>
      <c r="AL2550" s="464" t="n">
        <v>0</v>
      </c>
      <c r="AM2550" s="464" t="n">
        <v>0</v>
      </c>
      <c r="AN2550" s="464" t="n">
        <v>0</v>
      </c>
      <c r="AO2550" s="464" t="n">
        <v>0</v>
      </c>
      <c r="AP2550" s="464" t="n">
        <v>0</v>
      </c>
      <c r="AQ2550" s="462" t="inlineStr"/>
      <c r="AR2550" s="462" t="inlineStr">
        <is>
          <t>CLEARANCE &amp; TRUCKING FEE</t>
        </is>
      </c>
      <c r="AS2550" s="462" t="inlineStr">
        <is>
          <t>បានប្រកាសពន្ធ</t>
        </is>
      </c>
    </row>
    <row r="2551">
      <c r="A2551" s="461" t="n">
        <v>2543</v>
      </c>
      <c r="B2551" s="462" t="inlineStr">
        <is>
          <t>LIFE -OFF,GATE FEE CHARGE</t>
        </is>
      </c>
      <c r="C2551" s="462" t="inlineStr">
        <is>
          <t>កំពង់ផែស្វយ័តភ្នំពេញ "ក.ស.ភ"</t>
        </is>
      </c>
      <c r="D2551" s="462" t="inlineStr">
        <is>
          <t>L001-100044999</t>
        </is>
      </c>
      <c r="E2551" s="462" t="inlineStr">
        <is>
          <t>INV20220642432</t>
        </is>
      </c>
      <c r="F2551" s="463" t="n">
        <v>44720</v>
      </c>
      <c r="G2551" s="464" t="n">
        <v>29491</v>
      </c>
      <c r="H2551" s="462" t="n"/>
      <c r="I2551" s="464">
        <f>G2551</f>
        <v/>
      </c>
      <c r="J2551" s="462">
        <f>IF(AND(Q2551=TRUE, R2551=TRUE, S2551=TRUE), IF(W2551&lt;-0.05, "អនុញ្ញាត (អ្នកផ្គត់ផ្គង់ប្រកាសខ្វះ)", "បានប្រកាស (អនុញ្ញាត)"), IF(AND(Q2551=FALSE, R2551=FALSE, S2551=FALSE), "ព្យួរទុក (មិនមានទិន្នន័យ)", "ប្រកាសខុស (ព្យួរទុក)"))</f>
        <v/>
      </c>
      <c r="K2551" s="462" t="inlineStr"/>
      <c r="L2551" s="462" t="inlineStr"/>
      <c r="M2551" s="464">
        <f>AH2551</f>
        <v/>
      </c>
      <c r="N2551" s="464">
        <f>IF(W2551&lt;0,AH2551,I2551)</f>
        <v/>
      </c>
      <c r="O2551" s="464">
        <f>I2551-M2551</f>
        <v/>
      </c>
      <c r="P2551" s="462" t="n"/>
      <c r="Q2551" s="462">
        <f>V2551=W2551</f>
        <v/>
      </c>
      <c r="R2551" s="462">
        <f>AND(MONTH(F2551)=MONTH(X2551), YEAR(F2551)=YEAR(X2551))</f>
        <v/>
      </c>
      <c r="S2551" s="462">
        <f>AC2551="L001-901905215"</f>
        <v/>
      </c>
      <c r="T2551" s="464">
        <f>G2551-AH2551</f>
        <v/>
      </c>
      <c r="U2551" s="462" t="n"/>
      <c r="V2551" s="462" t="inlineStr">
        <is>
          <t>INV20220642432</t>
        </is>
      </c>
      <c r="W2551" s="462" t="inlineStr"/>
      <c r="X2551" s="499" t="n"/>
      <c r="Y2551" s="462" t="n"/>
      <c r="Z2551" s="462" t="n"/>
      <c r="AA2551" s="462" t="n"/>
      <c r="AB2551" s="462" t="n"/>
      <c r="AC2551" s="462" t="n"/>
      <c r="AD2551" s="462" t="n"/>
      <c r="AE2551" s="462" t="n"/>
      <c r="AF2551" s="462" t="n"/>
      <c r="AG2551" s="462" t="n"/>
      <c r="AH2551" s="462" t="n"/>
      <c r="AI2551" s="462" t="n"/>
      <c r="AJ2551" s="462" t="n"/>
      <c r="AK2551" s="462" t="n"/>
      <c r="AL2551" s="462" t="n"/>
      <c r="AM2551" s="462" t="n"/>
      <c r="AN2551" s="462" t="n"/>
      <c r="AO2551" s="462" t="n"/>
      <c r="AP2551" s="462" t="n"/>
      <c r="AQ2551" s="462" t="n"/>
      <c r="AR2551" s="462" t="n"/>
      <c r="AS2551" s="462" t="n"/>
    </row>
    <row r="2552">
      <c r="A2552" s="461" t="n">
        <v>2544</v>
      </c>
      <c r="B2552" s="462" t="inlineStr">
        <is>
          <t>LIFE -OFF,GATE FEE CHARGE</t>
        </is>
      </c>
      <c r="C2552" s="462" t="inlineStr">
        <is>
          <t>កំពង់ផែស្វយ័តភ្នំពេញ "ក.ស.ភ"</t>
        </is>
      </c>
      <c r="D2552" s="462" t="inlineStr">
        <is>
          <t>L001-100044999</t>
        </is>
      </c>
      <c r="E2552" s="462" t="inlineStr">
        <is>
          <t>INV20220649081</t>
        </is>
      </c>
      <c r="F2552" s="463" t="n">
        <v>44742</v>
      </c>
      <c r="G2552" s="464" t="n">
        <v>7378</v>
      </c>
      <c r="H2552" s="462" t="n"/>
      <c r="I2552" s="464">
        <f>G2552</f>
        <v/>
      </c>
      <c r="J2552" s="462">
        <f>IF(AND(Q2552=TRUE, R2552=TRUE, S2552=TRUE), IF(W2552&lt;-0.05, "អនុញ្ញាត (អ្នកផ្គត់ផ្គង់ប្រកាសខ្វះ)", "បានប្រកាស (អនុញ្ញាត)"), IF(AND(Q2552=FALSE, R2552=FALSE, S2552=FALSE), "ព្យួរទុក (មិនមានទិន្នន័យ)", "ប្រកាសខុស (ព្យួរទុក)"))</f>
        <v/>
      </c>
      <c r="K2552" s="462" t="inlineStr"/>
      <c r="L2552" s="462" t="inlineStr"/>
      <c r="M2552" s="464">
        <f>AH2552</f>
        <v/>
      </c>
      <c r="N2552" s="464">
        <f>IF(W2552&lt;0,AH2552,I2552)</f>
        <v/>
      </c>
      <c r="O2552" s="464">
        <f>I2552-M2552</f>
        <v/>
      </c>
      <c r="P2552" s="462" t="n"/>
      <c r="Q2552" s="462">
        <f>V2552=W2552</f>
        <v/>
      </c>
      <c r="R2552" s="462">
        <f>AND(MONTH(F2552)=MONTH(X2552), YEAR(F2552)=YEAR(X2552))</f>
        <v/>
      </c>
      <c r="S2552" s="462">
        <f>AC2552="L001-901905215"</f>
        <v/>
      </c>
      <c r="T2552" s="464">
        <f>G2552-AH2552</f>
        <v/>
      </c>
      <c r="U2552" s="462" t="n"/>
      <c r="V2552" s="462" t="inlineStr">
        <is>
          <t>INV20220649081</t>
        </is>
      </c>
      <c r="W2552" s="462" t="inlineStr"/>
      <c r="X2552" s="499" t="n"/>
      <c r="Y2552" s="462" t="n"/>
      <c r="Z2552" s="462" t="n"/>
      <c r="AA2552" s="462" t="n"/>
      <c r="AB2552" s="462" t="n"/>
      <c r="AC2552" s="462" t="n"/>
      <c r="AD2552" s="462" t="n"/>
      <c r="AE2552" s="462" t="n"/>
      <c r="AF2552" s="462" t="n"/>
      <c r="AG2552" s="462" t="n"/>
      <c r="AH2552" s="462" t="n"/>
      <c r="AI2552" s="462" t="n"/>
      <c r="AJ2552" s="462" t="n"/>
      <c r="AK2552" s="462" t="n"/>
      <c r="AL2552" s="462" t="n"/>
      <c r="AM2552" s="462" t="n"/>
      <c r="AN2552" s="462" t="n"/>
      <c r="AO2552" s="462" t="n"/>
      <c r="AP2552" s="462" t="n"/>
      <c r="AQ2552" s="462" t="n"/>
      <c r="AR2552" s="462" t="n"/>
      <c r="AS2552" s="462" t="n"/>
    </row>
    <row r="2553">
      <c r="A2553" s="461" t="n">
        <v>2545</v>
      </c>
      <c r="B2553" s="462" t="inlineStr">
        <is>
          <t>CLEARNCE &amp; TRUCKING FEE</t>
        </is>
      </c>
      <c r="C2553" s="462" t="inlineStr">
        <is>
          <t>56ប៊ី-លីង សឹបផ្លាយ ឆេន មេនេចម៉ិន ឯ.ក</t>
        </is>
      </c>
      <c r="D2553" s="462" t="inlineStr">
        <is>
          <t>K004-902004795</t>
        </is>
      </c>
      <c r="E2553" s="462" t="inlineStr">
        <is>
          <t>TI2022-0436</t>
        </is>
      </c>
      <c r="F2553" s="463" t="n">
        <v>44715</v>
      </c>
      <c r="G2553" s="464" t="n">
        <v>272451</v>
      </c>
      <c r="H2553" s="462" t="n"/>
      <c r="I2553" s="464">
        <f>G2553</f>
        <v/>
      </c>
      <c r="J2553" s="462">
        <f>IF(AND(Q2553=TRUE, R2553=TRUE, S2553=TRUE), IF(W2553&lt;-0.05, "អនុញ្ញាត (អ្នកផ្គត់ផ្គង់ប្រកាសខ្វះ)", "បានប្រកាស (អនុញ្ញាត)"), IF(AND(Q2553=FALSE, R2553=FALSE, S2553=FALSE), "ព្យួរទុក (មិនមានទិន្នន័យ)", "ប្រកាសខុស (ព្យួរទុក)"))</f>
        <v/>
      </c>
      <c r="K2553" s="462" t="inlineStr"/>
      <c r="L2553" s="462" t="inlineStr"/>
      <c r="M2553" s="464">
        <f>AH2553</f>
        <v/>
      </c>
      <c r="N2553" s="464">
        <f>IF(W2553&lt;0,AH2553,I2553)</f>
        <v/>
      </c>
      <c r="O2553" s="464">
        <f>I2553-M2553</f>
        <v/>
      </c>
      <c r="P2553" s="462" t="n"/>
      <c r="Q2553" s="462">
        <f>V2553=W2553</f>
        <v/>
      </c>
      <c r="R2553" s="462">
        <f>AND(MONTH(F2553)=MONTH(X2553), YEAR(F2553)=YEAR(X2553))</f>
        <v/>
      </c>
      <c r="S2553" s="462">
        <f>AC2553="L001-901905215"</f>
        <v/>
      </c>
      <c r="T2553" s="464">
        <f>G2553-AH2553</f>
        <v/>
      </c>
      <c r="U2553" s="462" t="n"/>
      <c r="V2553" s="462" t="inlineStr">
        <is>
          <t>TI20220436</t>
        </is>
      </c>
      <c r="W2553" s="462" t="inlineStr">
        <is>
          <t>TI20220436</t>
        </is>
      </c>
      <c r="X2553" s="463" t="n">
        <v>44715</v>
      </c>
      <c r="Y2553" s="462" t="inlineStr">
        <is>
          <t>TI2022-0436</t>
        </is>
      </c>
      <c r="Z2553" s="462" t="inlineStr"/>
      <c r="AA2553" s="462" t="inlineStr">
        <is>
          <t>បុគ្គលជាប់អាករ</t>
        </is>
      </c>
      <c r="AB2553" s="462" t="inlineStr">
        <is>
          <t>L001-901905215</t>
        </is>
      </c>
      <c r="AC2553" s="462" t="inlineStr">
        <is>
          <t>វីអ៊ីស៊ិន (ខេមបូឌា) អ៊ិនដាសស្ទ្រី ឯ.ក</t>
        </is>
      </c>
      <c r="AD2553" s="464" t="n">
        <v>2996956</v>
      </c>
      <c r="AE2553" s="464" t="n">
        <v>2724505</v>
      </c>
      <c r="AF2553" s="464" t="n">
        <v>0</v>
      </c>
      <c r="AG2553" s="464" t="n">
        <v>0</v>
      </c>
      <c r="AH2553" s="464" t="n">
        <v>272451</v>
      </c>
      <c r="AI2553" s="464" t="n">
        <v>0</v>
      </c>
      <c r="AJ2553" s="464" t="n">
        <v>0</v>
      </c>
      <c r="AK2553" s="464" t="n">
        <v>0</v>
      </c>
      <c r="AL2553" s="464" t="n">
        <v>0</v>
      </c>
      <c r="AM2553" s="464" t="n">
        <v>0</v>
      </c>
      <c r="AN2553" s="464" t="n">
        <v>0</v>
      </c>
      <c r="AO2553" s="464" t="n">
        <v>0</v>
      </c>
      <c r="AP2553" s="464" t="n">
        <v>0</v>
      </c>
      <c r="AQ2553" s="462" t="inlineStr"/>
      <c r="AR2553" s="462" t="inlineStr">
        <is>
          <t>CLEARANCE &amp; TRUCKING FEE</t>
        </is>
      </c>
      <c r="AS2553" s="462" t="inlineStr">
        <is>
          <t>បានប្រកាសពន្ធ</t>
        </is>
      </c>
    </row>
    <row r="2554">
      <c r="A2554" s="461" t="n">
        <v>2546</v>
      </c>
      <c r="B2554" s="462" t="inlineStr">
        <is>
          <t>CLEARNCE &amp; TRUCKING FEE</t>
        </is>
      </c>
      <c r="C2554" s="462" t="inlineStr">
        <is>
          <t>56ប៊ី-លីង សឹបផ្លាយ ឆេន មេនេចម៉ិន ឯ.ក</t>
        </is>
      </c>
      <c r="D2554" s="462" t="inlineStr">
        <is>
          <t>K004-902004795</t>
        </is>
      </c>
      <c r="E2554" s="462" t="inlineStr">
        <is>
          <t>TI2022-0435</t>
        </is>
      </c>
      <c r="F2554" s="463" t="n">
        <v>44715</v>
      </c>
      <c r="G2554" s="464" t="n">
        <v>194608</v>
      </c>
      <c r="H2554" s="462" t="n"/>
      <c r="I2554" s="464">
        <f>G2554</f>
        <v/>
      </c>
      <c r="J2554" s="462">
        <f>IF(AND(Q2554=TRUE, R2554=TRUE, S2554=TRUE), IF(W2554&lt;-0.05, "អនុញ្ញាត (អ្នកផ្គត់ផ្គង់ប្រកាសខ្វះ)", "បានប្រកាស (អនុញ្ញាត)"), IF(AND(Q2554=FALSE, R2554=FALSE, S2554=FALSE), "ព្យួរទុក (មិនមានទិន្នន័យ)", "ប្រកាសខុស (ព្យួរទុក)"))</f>
        <v/>
      </c>
      <c r="K2554" s="462" t="inlineStr"/>
      <c r="L2554" s="462" t="inlineStr"/>
      <c r="M2554" s="464">
        <f>AH2554</f>
        <v/>
      </c>
      <c r="N2554" s="464">
        <f>IF(W2554&lt;0,AH2554,I2554)</f>
        <v/>
      </c>
      <c r="O2554" s="464">
        <f>I2554-M2554</f>
        <v/>
      </c>
      <c r="P2554" s="462" t="n"/>
      <c r="Q2554" s="462">
        <f>V2554=W2554</f>
        <v/>
      </c>
      <c r="R2554" s="462">
        <f>AND(MONTH(F2554)=MONTH(X2554), YEAR(F2554)=YEAR(X2554))</f>
        <v/>
      </c>
      <c r="S2554" s="462">
        <f>AC2554="L001-901905215"</f>
        <v/>
      </c>
      <c r="T2554" s="464">
        <f>G2554-AH2554</f>
        <v/>
      </c>
      <c r="U2554" s="462" t="n"/>
      <c r="V2554" s="462" t="inlineStr">
        <is>
          <t>TI20220435</t>
        </is>
      </c>
      <c r="W2554" s="462" t="inlineStr">
        <is>
          <t>TI20220435</t>
        </is>
      </c>
      <c r="X2554" s="463" t="n">
        <v>44715</v>
      </c>
      <c r="Y2554" s="462" t="inlineStr">
        <is>
          <t>TI2022-0435</t>
        </is>
      </c>
      <c r="Z2554" s="462" t="inlineStr"/>
      <c r="AA2554" s="462" t="inlineStr">
        <is>
          <t>បុគ្គលជាប់អាករ</t>
        </is>
      </c>
      <c r="AB2554" s="462" t="inlineStr">
        <is>
          <t>L001-901905215</t>
        </is>
      </c>
      <c r="AC2554" s="462" t="inlineStr">
        <is>
          <t>វីអ៊ីស៊ិន (ខេមបូឌា) អ៊ិនដាសស្ទ្រី ឯ.ក</t>
        </is>
      </c>
      <c r="AD2554" s="464" t="n">
        <v>2140683</v>
      </c>
      <c r="AE2554" s="464" t="n">
        <v>1946075</v>
      </c>
      <c r="AF2554" s="464" t="n">
        <v>0</v>
      </c>
      <c r="AG2554" s="464" t="n">
        <v>0</v>
      </c>
      <c r="AH2554" s="464" t="n">
        <v>194608</v>
      </c>
      <c r="AI2554" s="464" t="n">
        <v>0</v>
      </c>
      <c r="AJ2554" s="464" t="n">
        <v>0</v>
      </c>
      <c r="AK2554" s="464" t="n">
        <v>0</v>
      </c>
      <c r="AL2554" s="464" t="n">
        <v>0</v>
      </c>
      <c r="AM2554" s="464" t="n">
        <v>0</v>
      </c>
      <c r="AN2554" s="464" t="n">
        <v>0</v>
      </c>
      <c r="AO2554" s="464" t="n">
        <v>0</v>
      </c>
      <c r="AP2554" s="464" t="n">
        <v>0</v>
      </c>
      <c r="AQ2554" s="462" t="inlineStr"/>
      <c r="AR2554" s="462" t="inlineStr">
        <is>
          <t>CLEARANCE &amp; TRUCKING FEE</t>
        </is>
      </c>
      <c r="AS2554" s="462" t="inlineStr">
        <is>
          <t>បានប្រកាសពន្ធ</t>
        </is>
      </c>
    </row>
    <row r="2555">
      <c r="A2555" s="461" t="n">
        <v>2547</v>
      </c>
      <c r="B2555" s="462" t="inlineStr">
        <is>
          <t>CLEARNCE &amp; TRUCKING FEE</t>
        </is>
      </c>
      <c r="C2555" s="462" t="inlineStr">
        <is>
          <t>56ប៊ី-លីង សឹបផ្លាយ ឆេន មេនេចម៉ិន ឯ.ក</t>
        </is>
      </c>
      <c r="D2555" s="462" t="inlineStr">
        <is>
          <t>K004-902004795</t>
        </is>
      </c>
      <c r="E2555" s="462" t="inlineStr">
        <is>
          <t>TI2022-0434</t>
        </is>
      </c>
      <c r="F2555" s="463" t="n">
        <v>44715</v>
      </c>
      <c r="G2555" s="464" t="n">
        <v>210996</v>
      </c>
      <c r="H2555" s="462" t="n"/>
      <c r="I2555" s="464">
        <f>G2555</f>
        <v/>
      </c>
      <c r="J2555" s="462">
        <f>IF(AND(Q2555=TRUE, R2555=TRUE, S2555=TRUE), IF(W2555&lt;-0.05, "អនុញ្ញាត (អ្នកផ្គត់ផ្គង់ប្រកាសខ្វះ)", "បានប្រកាស (អនុញ្ញាត)"), IF(AND(Q2555=FALSE, R2555=FALSE, S2555=FALSE), "ព្យួរទុក (មិនមានទិន្នន័យ)", "ប្រកាសខុស (ព្យួរទុក)"))</f>
        <v/>
      </c>
      <c r="K2555" s="462" t="inlineStr"/>
      <c r="L2555" s="462" t="inlineStr"/>
      <c r="M2555" s="464">
        <f>AH2555</f>
        <v/>
      </c>
      <c r="N2555" s="464">
        <f>IF(W2555&lt;0,AH2555,I2555)</f>
        <v/>
      </c>
      <c r="O2555" s="464">
        <f>I2555-M2555</f>
        <v/>
      </c>
      <c r="P2555" s="462" t="n"/>
      <c r="Q2555" s="462">
        <f>V2555=W2555</f>
        <v/>
      </c>
      <c r="R2555" s="462">
        <f>AND(MONTH(F2555)=MONTH(X2555), YEAR(F2555)=YEAR(X2555))</f>
        <v/>
      </c>
      <c r="S2555" s="462">
        <f>AC2555="L001-901905215"</f>
        <v/>
      </c>
      <c r="T2555" s="464">
        <f>G2555-AH2555</f>
        <v/>
      </c>
      <c r="U2555" s="462" t="n"/>
      <c r="V2555" s="462" t="inlineStr">
        <is>
          <t>TI20220434</t>
        </is>
      </c>
      <c r="W2555" s="462" t="inlineStr">
        <is>
          <t>TI20220434</t>
        </is>
      </c>
      <c r="X2555" s="463" t="n">
        <v>44715</v>
      </c>
      <c r="Y2555" s="462" t="inlineStr">
        <is>
          <t>TI2022-0434</t>
        </is>
      </c>
      <c r="Z2555" s="462" t="inlineStr"/>
      <c r="AA2555" s="462" t="inlineStr">
        <is>
          <t>បុគ្គលជាប់អាករ</t>
        </is>
      </c>
      <c r="AB2555" s="462" t="inlineStr">
        <is>
          <t>L001-901905215</t>
        </is>
      </c>
      <c r="AC2555" s="462" t="inlineStr">
        <is>
          <t>វីអ៊ីស៊ិន (ខេមបូឌា) អ៊ិនដាសស្ទ្រី ឯ.ក</t>
        </is>
      </c>
      <c r="AD2555" s="464" t="n">
        <v>2320951</v>
      </c>
      <c r="AE2555" s="464" t="n">
        <v>2109955</v>
      </c>
      <c r="AF2555" s="464" t="n">
        <v>0</v>
      </c>
      <c r="AG2555" s="464" t="n">
        <v>0</v>
      </c>
      <c r="AH2555" s="464" t="n">
        <v>210996</v>
      </c>
      <c r="AI2555" s="464" t="n">
        <v>0</v>
      </c>
      <c r="AJ2555" s="464" t="n">
        <v>0</v>
      </c>
      <c r="AK2555" s="464" t="n">
        <v>0</v>
      </c>
      <c r="AL2555" s="464" t="n">
        <v>0</v>
      </c>
      <c r="AM2555" s="464" t="n">
        <v>0</v>
      </c>
      <c r="AN2555" s="464" t="n">
        <v>0</v>
      </c>
      <c r="AO2555" s="464" t="n">
        <v>0</v>
      </c>
      <c r="AP2555" s="464" t="n">
        <v>0</v>
      </c>
      <c r="AQ2555" s="462" t="inlineStr"/>
      <c r="AR2555" s="462" t="inlineStr">
        <is>
          <t>CLEARANCE &amp; TRUCKING FEE</t>
        </is>
      </c>
      <c r="AS2555" s="462" t="inlineStr">
        <is>
          <t>បានប្រកាសពន្ធ</t>
        </is>
      </c>
    </row>
    <row r="2556">
      <c r="A2556" s="461" t="n">
        <v>2548</v>
      </c>
      <c r="B2556" s="462" t="inlineStr">
        <is>
          <t>Paper Label</t>
        </is>
      </c>
      <c r="C2556" s="462" t="inlineStr">
        <is>
          <t>ស៊ីន ហ្វី យ៉ាង ព្រីនធីង &amp; អិកសេសសឺរី ឯ.ក</t>
        </is>
      </c>
      <c r="D2556" s="462" t="inlineStr">
        <is>
          <t>K010-901906822</t>
        </is>
      </c>
      <c r="E2556" s="462" t="inlineStr">
        <is>
          <t>XFY-YD20220099</t>
        </is>
      </c>
      <c r="F2556" s="463" t="n">
        <v>44739</v>
      </c>
      <c r="G2556" s="464" t="n">
        <v>656715</v>
      </c>
      <c r="H2556" s="462" t="n"/>
      <c r="I2556" s="464">
        <f>G2556</f>
        <v/>
      </c>
      <c r="J2556" s="462">
        <f>IF(AND(Q2556=TRUE, R2556=TRUE, S2556=TRUE), IF(W2556&lt;-0.05, "អនុញ្ញាត (អ្នកផ្គត់ផ្គង់ប្រកាសខ្វះ)", "បានប្រកាស (អនុញ្ញាត)"), IF(AND(Q2556=FALSE, R2556=FALSE, S2556=FALSE), "ព្យួរទុក (មិនមានទិន្នន័យ)", "ប្រកាសខុស (ព្យួរទុក)"))</f>
        <v/>
      </c>
      <c r="K2556" s="462" t="inlineStr"/>
      <c r="L2556" s="462" t="inlineStr"/>
      <c r="M2556" s="464">
        <f>AH2556</f>
        <v/>
      </c>
      <c r="N2556" s="464">
        <f>IF(W2556&lt;0,AH2556,I2556)</f>
        <v/>
      </c>
      <c r="O2556" s="464">
        <f>I2556-M2556</f>
        <v/>
      </c>
      <c r="P2556" s="462" t="n"/>
      <c r="Q2556" s="462">
        <f>V2556=W2556</f>
        <v/>
      </c>
      <c r="R2556" s="462">
        <f>AND(MONTH(F2556)=MONTH(X2556), YEAR(F2556)=YEAR(X2556))</f>
        <v/>
      </c>
      <c r="S2556" s="462">
        <f>AC2556="L001-901905215"</f>
        <v/>
      </c>
      <c r="T2556" s="464">
        <f>G2556-AH2556</f>
        <v/>
      </c>
      <c r="U2556" s="462" t="n"/>
      <c r="V2556" s="462" t="inlineStr">
        <is>
          <t>XFYYD20220099</t>
        </is>
      </c>
      <c r="W2556" s="462" t="inlineStr">
        <is>
          <t>XFYYD20220099</t>
        </is>
      </c>
      <c r="X2556" s="463" t="n">
        <v>44739</v>
      </c>
      <c r="Y2556" s="462" t="inlineStr">
        <is>
          <t>XFY-YD20220099</t>
        </is>
      </c>
      <c r="Z2556" s="462" t="inlineStr"/>
      <c r="AA2556" s="462" t="inlineStr">
        <is>
          <t>បុគ្គលជាប់អាករ</t>
        </is>
      </c>
      <c r="AB2556" s="462" t="inlineStr">
        <is>
          <t>L001-901905215</t>
        </is>
      </c>
      <c r="AC2556" s="462" t="inlineStr">
        <is>
          <t>វីអ៊ីស៊ិន (ខេមបូឌា) អ៊ិនដាសស្ទ្រី ឯ.ក</t>
        </is>
      </c>
      <c r="AD2556" s="464" t="n">
        <v>7223867</v>
      </c>
      <c r="AE2556" s="464" t="n">
        <v>6567152</v>
      </c>
      <c r="AF2556" s="464" t="n">
        <v>0</v>
      </c>
      <c r="AG2556" s="464" t="n">
        <v>0</v>
      </c>
      <c r="AH2556" s="464" t="n">
        <v>656715</v>
      </c>
      <c r="AI2556" s="464" t="n">
        <v>0</v>
      </c>
      <c r="AJ2556" s="464" t="n">
        <v>0</v>
      </c>
      <c r="AK2556" s="464" t="n">
        <v>0</v>
      </c>
      <c r="AL2556" s="464" t="n">
        <v>0</v>
      </c>
      <c r="AM2556" s="464" t="n">
        <v>0</v>
      </c>
      <c r="AN2556" s="464" t="n">
        <v>0</v>
      </c>
      <c r="AO2556" s="464" t="n">
        <v>0</v>
      </c>
      <c r="AP2556" s="464" t="n">
        <v>0</v>
      </c>
      <c r="AQ2556" s="462" t="inlineStr"/>
      <c r="AR2556" s="462" t="inlineStr">
        <is>
          <t>Paper Label</t>
        </is>
      </c>
      <c r="AS2556" s="462" t="inlineStr">
        <is>
          <t>បានប្រកាសពន្ធ</t>
        </is>
      </c>
    </row>
    <row r="2557">
      <c r="A2557" s="461" t="n">
        <v>2549</v>
      </c>
      <c r="B2557" s="462" t="inlineStr">
        <is>
          <t>Security fee for Jun 2022</t>
        </is>
      </c>
      <c r="C2557" s="462" t="inlineStr">
        <is>
          <t>ជីអេសអេស គ្លូប៊ល ស៊ីឃ្យួរឹធី សឹលូសិន</t>
        </is>
      </c>
      <c r="D2557" s="462" t="inlineStr">
        <is>
          <t>L001-105008486</t>
        </is>
      </c>
      <c r="E2557" s="462" t="inlineStr">
        <is>
          <t>20221067</t>
        </is>
      </c>
      <c r="F2557" s="463" t="n">
        <v>44732</v>
      </c>
      <c r="G2557" s="464" t="n">
        <v>229376</v>
      </c>
      <c r="H2557" s="462" t="n"/>
      <c r="I2557" s="464">
        <f>G2557</f>
        <v/>
      </c>
      <c r="J2557" s="462">
        <f>IF(AND(Q2557=TRUE, R2557=TRUE, S2557=TRUE), IF(W2557&lt;-0.05, "អនុញ្ញាត (អ្នកផ្គត់ផ្គង់ប្រកាសខ្វះ)", "បានប្រកាស (អនុញ្ញាត)"), IF(AND(Q2557=FALSE, R2557=FALSE, S2557=FALSE), "ព្យួរទុក (មិនមានទិន្នន័យ)", "ប្រកាសខុស (ព្យួរទុក)"))</f>
        <v/>
      </c>
      <c r="K2557" s="462" t="inlineStr"/>
      <c r="L2557" s="462" t="inlineStr"/>
      <c r="M2557" s="464">
        <f>AH2557</f>
        <v/>
      </c>
      <c r="N2557" s="464">
        <f>IF(W2557&lt;0,AH2557,I2557)</f>
        <v/>
      </c>
      <c r="O2557" s="464">
        <f>I2557-M2557</f>
        <v/>
      </c>
      <c r="P2557" s="462" t="n"/>
      <c r="Q2557" s="462">
        <f>V2557=W2557</f>
        <v/>
      </c>
      <c r="R2557" s="462">
        <f>AND(MONTH(F2557)=MONTH(X2557), YEAR(F2557)=YEAR(X2557))</f>
        <v/>
      </c>
      <c r="S2557" s="462">
        <f>AC2557="L001-901905215"</f>
        <v/>
      </c>
      <c r="T2557" s="464">
        <f>G2557-AH2557</f>
        <v/>
      </c>
      <c r="U2557" s="462" t="n"/>
      <c r="V2557" s="462" t="inlineStr">
        <is>
          <t>20221067</t>
        </is>
      </c>
      <c r="W2557" s="462" t="inlineStr">
        <is>
          <t>20221067</t>
        </is>
      </c>
      <c r="X2557" s="463" t="n">
        <v>44732</v>
      </c>
      <c r="Y2557" s="462" t="inlineStr">
        <is>
          <t>20221067</t>
        </is>
      </c>
      <c r="Z2557" s="462" t="inlineStr"/>
      <c r="AA2557" s="462" t="inlineStr">
        <is>
          <t>បុគ្គលជាប់អាករ</t>
        </is>
      </c>
      <c r="AB2557" s="462" t="inlineStr">
        <is>
          <t>L001-901905215</t>
        </is>
      </c>
      <c r="AC2557" s="462" t="inlineStr">
        <is>
          <t>វីអ៊ីស៊ិន (ខេមបូឌា) អ៊ិនដាសស្ទ្រី ឯ.ក</t>
        </is>
      </c>
      <c r="AD2557" s="464" t="n">
        <v>2523136</v>
      </c>
      <c r="AE2557" s="464" t="n">
        <v>2293760</v>
      </c>
      <c r="AF2557" s="464" t="n">
        <v>0</v>
      </c>
      <c r="AG2557" s="464" t="n">
        <v>0</v>
      </c>
      <c r="AH2557" s="464" t="n">
        <v>229376</v>
      </c>
      <c r="AI2557" s="464" t="n">
        <v>0</v>
      </c>
      <c r="AJ2557" s="464" t="n">
        <v>0</v>
      </c>
      <c r="AK2557" s="464" t="n">
        <v>0</v>
      </c>
      <c r="AL2557" s="464" t="n">
        <v>0</v>
      </c>
      <c r="AM2557" s="464" t="n">
        <v>0</v>
      </c>
      <c r="AN2557" s="464" t="n">
        <v>0</v>
      </c>
      <c r="AO2557" s="464" t="n">
        <v>0</v>
      </c>
      <c r="AP2557" s="464" t="n">
        <v>0</v>
      </c>
      <c r="AQ2557" s="462" t="inlineStr"/>
      <c r="AR2557" s="462" t="inlineStr">
        <is>
          <t>Security Guard</t>
        </is>
      </c>
      <c r="AS2557" s="462" t="inlineStr">
        <is>
          <t>បានប្រកាសពន្ធ</t>
        </is>
      </c>
    </row>
    <row r="2558">
      <c r="A2558" s="461" t="n">
        <v>2550</v>
      </c>
      <c r="B2558" s="462" t="inlineStr">
        <is>
          <t>Rental Machine Canon IR-2525</t>
        </is>
      </c>
      <c r="C2558" s="462" t="inlineStr">
        <is>
          <t xml:space="preserve">អិនធីអិល តិចណូឡូជី </t>
        </is>
      </c>
      <c r="D2558" s="462" t="inlineStr">
        <is>
          <t>K005-901900283</t>
        </is>
      </c>
      <c r="E2558" s="462" t="inlineStr">
        <is>
          <t>22001740</t>
        </is>
      </c>
      <c r="F2558" s="463" t="n">
        <v>44713</v>
      </c>
      <c r="G2558" s="464" t="n">
        <v>20310</v>
      </c>
      <c r="H2558" s="462" t="n"/>
      <c r="I2558" s="464">
        <f>G2558</f>
        <v/>
      </c>
      <c r="J2558" s="462">
        <f>IF(AND(Q2558=TRUE, R2558=TRUE, S2558=TRUE), IF(W2558&lt;-0.05, "អនុញ្ញាត (អ្នកផ្គត់ផ្គង់ប្រកាសខ្វះ)", "បានប្រកាស (អនុញ្ញាត)"), IF(AND(Q2558=FALSE, R2558=FALSE, S2558=FALSE), "ព្យួរទុក (មិនមានទិន្នន័យ)", "ប្រកាសខុស (ព្យួរទុក)"))</f>
        <v/>
      </c>
      <c r="K2558" s="462" t="inlineStr"/>
      <c r="L2558" s="462" t="inlineStr"/>
      <c r="M2558" s="464">
        <f>AH2558</f>
        <v/>
      </c>
      <c r="N2558" s="464">
        <f>IF(W2558&lt;0,AH2558,I2558)</f>
        <v/>
      </c>
      <c r="O2558" s="464">
        <f>I2558-M2558</f>
        <v/>
      </c>
      <c r="P2558" s="462" t="n"/>
      <c r="Q2558" s="462">
        <f>V2558=W2558</f>
        <v/>
      </c>
      <c r="R2558" s="462">
        <f>AND(MONTH(F2558)=MONTH(X2558), YEAR(F2558)=YEAR(X2558))</f>
        <v/>
      </c>
      <c r="S2558" s="462">
        <f>AC2558="L001-901905215"</f>
        <v/>
      </c>
      <c r="T2558" s="464">
        <f>G2558-AH2558</f>
        <v/>
      </c>
      <c r="U2558" s="462" t="n"/>
      <c r="V2558" s="462" t="inlineStr">
        <is>
          <t>22001740</t>
        </is>
      </c>
      <c r="W2558" s="462" t="inlineStr">
        <is>
          <t>22001740</t>
        </is>
      </c>
      <c r="X2558" s="463" t="n">
        <v>44705</v>
      </c>
      <c r="Y2558" s="462" t="inlineStr">
        <is>
          <t>22-001740</t>
        </is>
      </c>
      <c r="Z2558" s="462" t="inlineStr"/>
      <c r="AA2558" s="462" t="inlineStr">
        <is>
          <t>បុគ្គលជាប់អាករ</t>
        </is>
      </c>
      <c r="AB2558" s="462" t="inlineStr">
        <is>
          <t>L001-901905215</t>
        </is>
      </c>
      <c r="AC2558" s="462" t="inlineStr">
        <is>
          <t>វីអ៊ីស៊ិន (ខេមបូឌា) អ៊ិនដាសស្ទ្រី ឯ.ក</t>
        </is>
      </c>
      <c r="AD2558" s="464" t="n">
        <v>223410</v>
      </c>
      <c r="AE2558" s="464" t="n">
        <v>203100</v>
      </c>
      <c r="AF2558" s="464" t="n">
        <v>0</v>
      </c>
      <c r="AG2558" s="464" t="n">
        <v>0</v>
      </c>
      <c r="AH2558" s="464" t="n">
        <v>20310</v>
      </c>
      <c r="AI2558" s="464" t="n">
        <v>0</v>
      </c>
      <c r="AJ2558" s="464" t="n">
        <v>0</v>
      </c>
      <c r="AK2558" s="464" t="n">
        <v>0</v>
      </c>
      <c r="AL2558" s="464" t="n">
        <v>0</v>
      </c>
      <c r="AM2558" s="464" t="n">
        <v>0</v>
      </c>
      <c r="AN2558" s="464" t="n">
        <v>0</v>
      </c>
      <c r="AO2558" s="464" t="n">
        <v>0</v>
      </c>
      <c r="AP2558" s="464" t="n">
        <v>0</v>
      </c>
      <c r="AQ2558" s="462" t="inlineStr"/>
      <c r="AR2558" s="462" t="inlineStr">
        <is>
          <t>Rental Machine Photocopier CANON iR-2525</t>
        </is>
      </c>
      <c r="AS2558" s="462" t="inlineStr">
        <is>
          <t>បានប្រកាសពន្ធ</t>
        </is>
      </c>
    </row>
    <row r="2559">
      <c r="A2559" s="461" t="n">
        <v>2551</v>
      </c>
      <c r="B2559" s="462" t="inlineStr">
        <is>
          <t>Express fee</t>
        </is>
      </c>
      <c r="C2559" s="462" t="inlineStr">
        <is>
          <t>ឌី អេច អិល អិចប្រេស (ខេមបូឌា)</t>
        </is>
      </c>
      <c r="D2559" s="462" t="inlineStr">
        <is>
          <t>L001-100045197</t>
        </is>
      </c>
      <c r="E2559" s="462" t="inlineStr">
        <is>
          <t>PNHR000426287</t>
        </is>
      </c>
      <c r="F2559" s="463" t="n">
        <v>44735</v>
      </c>
      <c r="G2559" s="464" t="n">
        <v>16585</v>
      </c>
      <c r="H2559" s="462" t="n"/>
      <c r="I2559" s="464">
        <f>G2559</f>
        <v/>
      </c>
      <c r="J2559" s="462">
        <f>IF(AND(Q2559=TRUE, R2559=TRUE, S2559=TRUE), IF(W2559&lt;-0.05, "អនុញ្ញាត (អ្នកផ្គត់ផ្គង់ប្រកាសខ្វះ)", "បានប្រកាស (អនុញ្ញាត)"), IF(AND(Q2559=FALSE, R2559=FALSE, S2559=FALSE), "ព្យួរទុក (មិនមានទិន្នន័យ)", "ប្រកាសខុស (ព្យួរទុក)"))</f>
        <v/>
      </c>
      <c r="K2559" s="462" t="inlineStr"/>
      <c r="L2559" s="462" t="inlineStr"/>
      <c r="M2559" s="464">
        <f>AH2559</f>
        <v/>
      </c>
      <c r="N2559" s="464">
        <f>IF(W2559&lt;0,AH2559,I2559)</f>
        <v/>
      </c>
      <c r="O2559" s="464">
        <f>I2559-M2559</f>
        <v/>
      </c>
      <c r="P2559" s="462" t="n"/>
      <c r="Q2559" s="462">
        <f>V2559=W2559</f>
        <v/>
      </c>
      <c r="R2559" s="462">
        <f>AND(MONTH(F2559)=MONTH(X2559), YEAR(F2559)=YEAR(X2559))</f>
        <v/>
      </c>
      <c r="S2559" s="462">
        <f>AC2559="L001-901905215"</f>
        <v/>
      </c>
      <c r="T2559" s="464">
        <f>G2559-AH2559</f>
        <v/>
      </c>
      <c r="U2559" s="462" t="n"/>
      <c r="V2559" s="462" t="inlineStr">
        <is>
          <t>PNHR000426287</t>
        </is>
      </c>
      <c r="W2559" s="462" t="inlineStr">
        <is>
          <t>PNHR000426287</t>
        </is>
      </c>
      <c r="X2559" s="463" t="n">
        <v>44735</v>
      </c>
      <c r="Y2559" s="462" t="inlineStr">
        <is>
          <t>PNHR000426287.</t>
        </is>
      </c>
      <c r="Z2559" s="462" t="inlineStr"/>
      <c r="AA2559" s="462" t="inlineStr">
        <is>
          <t>បុគ្គលជាប់អាករ</t>
        </is>
      </c>
      <c r="AB2559" s="462" t="inlineStr">
        <is>
          <t>L001-901905215</t>
        </is>
      </c>
      <c r="AC2559" s="462" t="inlineStr">
        <is>
          <t>វីអ៊ីស៊ិន (ខេមបូឌា) អ៊ិនដាសស្ទ្រី ឯ.ក</t>
        </is>
      </c>
      <c r="AD2559" s="464" t="n">
        <v>663345</v>
      </c>
      <c r="AE2559" s="464" t="n">
        <v>663345</v>
      </c>
      <c r="AF2559" s="464" t="n">
        <v>0</v>
      </c>
      <c r="AG2559" s="464" t="n">
        <v>0</v>
      </c>
      <c r="AH2559" s="464" t="n">
        <v>0</v>
      </c>
      <c r="AI2559" s="464" t="n">
        <v>0</v>
      </c>
      <c r="AJ2559" s="464" t="n">
        <v>0</v>
      </c>
      <c r="AK2559" s="464" t="n">
        <v>0</v>
      </c>
      <c r="AL2559" s="464" t="n">
        <v>0</v>
      </c>
      <c r="AM2559" s="464" t="n">
        <v>0</v>
      </c>
      <c r="AN2559" s="464" t="n">
        <v>0</v>
      </c>
      <c r="AO2559" s="464" t="n">
        <v>0</v>
      </c>
      <c r="AP2559" s="464" t="n">
        <v>0</v>
      </c>
      <c r="AQ2559" s="462" t="inlineStr"/>
      <c r="AR2559" s="462" t="inlineStr">
        <is>
          <t>Revenue for June  2022</t>
        </is>
      </c>
      <c r="AS2559" s="462" t="inlineStr">
        <is>
          <t>បានប្រកាសពន្ធ</t>
        </is>
      </c>
    </row>
    <row r="2560">
      <c r="A2560" s="461" t="n">
        <v>2552</v>
      </c>
      <c r="B2560" s="462" t="inlineStr">
        <is>
          <t>Express fee</t>
        </is>
      </c>
      <c r="C2560" s="462" t="inlineStr">
        <is>
          <t>ឌី អេច អិល អិចប្រេស (ខេមបូឌា)</t>
        </is>
      </c>
      <c r="D2560" s="462" t="inlineStr">
        <is>
          <t>L001-100045197</t>
        </is>
      </c>
      <c r="E2560" s="462" t="inlineStr">
        <is>
          <t>PNHIR00137276</t>
        </is>
      </c>
      <c r="F2560" s="463" t="n">
        <v>44742</v>
      </c>
      <c r="G2560" s="464" t="n">
        <v>1639</v>
      </c>
      <c r="H2560" s="462" t="n"/>
      <c r="I2560" s="464">
        <f>G2560</f>
        <v/>
      </c>
      <c r="J2560" s="462">
        <f>IF(AND(Q2560=TRUE, R2560=TRUE, S2560=TRUE), IF(W2560&lt;-0.05, "អនុញ្ញាត (អ្នកផ្គត់ផ្គង់ប្រកាសខ្វះ)", "បានប្រកាស (អនុញ្ញាត)"), IF(AND(Q2560=FALSE, R2560=FALSE, S2560=FALSE), "ព្យួរទុក (មិនមានទិន្នន័យ)", "ប្រកាសខុស (ព្យួរទុក)"))</f>
        <v/>
      </c>
      <c r="K2560" s="462" t="inlineStr"/>
      <c r="L2560" s="462" t="inlineStr"/>
      <c r="M2560" s="464">
        <f>AH2560</f>
        <v/>
      </c>
      <c r="N2560" s="464">
        <f>IF(W2560&lt;0,AH2560,I2560)</f>
        <v/>
      </c>
      <c r="O2560" s="464">
        <f>I2560-M2560</f>
        <v/>
      </c>
      <c r="P2560" s="462" t="n"/>
      <c r="Q2560" s="462">
        <f>V2560=W2560</f>
        <v/>
      </c>
      <c r="R2560" s="462">
        <f>AND(MONTH(F2560)=MONTH(X2560), YEAR(F2560)=YEAR(X2560))</f>
        <v/>
      </c>
      <c r="S2560" s="462">
        <f>AC2560="L001-901905215"</f>
        <v/>
      </c>
      <c r="T2560" s="464">
        <f>G2560-AH2560</f>
        <v/>
      </c>
      <c r="U2560" s="462" t="n"/>
      <c r="V2560" s="462" t="inlineStr">
        <is>
          <t>PNHIR00137276</t>
        </is>
      </c>
      <c r="W2560" s="462" t="inlineStr">
        <is>
          <t>PNHIR00137276</t>
        </is>
      </c>
      <c r="X2560" s="463" t="n">
        <v>44715</v>
      </c>
      <c r="Y2560" s="462" t="inlineStr">
        <is>
          <t>PNHIR00137276</t>
        </is>
      </c>
      <c r="Z2560" s="462" t="inlineStr"/>
      <c r="AA2560" s="462" t="inlineStr">
        <is>
          <t>បុគ្គលជាប់អាករ</t>
        </is>
      </c>
      <c r="AB2560" s="462" t="inlineStr">
        <is>
          <t>L001-901905215</t>
        </is>
      </c>
      <c r="AC2560" s="462" t="inlineStr">
        <is>
          <t>វីអ៊ីស៊ិន (ខេមបូឌា) អ៊ិនដាសស្ទ្រី ឯ.ក</t>
        </is>
      </c>
      <c r="AD2560" s="464" t="n">
        <v>18027</v>
      </c>
      <c r="AE2560" s="464" t="n">
        <v>16388</v>
      </c>
      <c r="AF2560" s="464" t="n">
        <v>0</v>
      </c>
      <c r="AG2560" s="464" t="n">
        <v>0</v>
      </c>
      <c r="AH2560" s="464" t="n">
        <v>1639</v>
      </c>
      <c r="AI2560" s="464" t="n">
        <v>0</v>
      </c>
      <c r="AJ2560" s="464" t="n">
        <v>0</v>
      </c>
      <c r="AK2560" s="464" t="n">
        <v>0</v>
      </c>
      <c r="AL2560" s="464" t="n">
        <v>0</v>
      </c>
      <c r="AM2560" s="464" t="n">
        <v>0</v>
      </c>
      <c r="AN2560" s="464" t="n">
        <v>0</v>
      </c>
      <c r="AO2560" s="464" t="n">
        <v>0</v>
      </c>
      <c r="AP2560" s="464" t="n">
        <v>0</v>
      </c>
      <c r="AQ2560" s="462" t="inlineStr"/>
      <c r="AR2560" s="462" t="inlineStr">
        <is>
          <t>Revenue for June  2022</t>
        </is>
      </c>
      <c r="AS2560" s="462" t="inlineStr">
        <is>
          <t>បានប្រកាសពន្ធ</t>
        </is>
      </c>
    </row>
    <row r="2561">
      <c r="A2561" s="461" t="n">
        <v>2553</v>
      </c>
      <c r="B2561" s="462" t="inlineStr">
        <is>
          <t>External Audit Service fee for the y ear ended 2021 (First payment 50% of total $5500)</t>
        </is>
      </c>
      <c r="C2561" s="462" t="inlineStr">
        <is>
          <t>អឹផឡូ អ៊ិនវេសម៉ិន &amp; ខនសាល់ធីង ឯ.ក</t>
        </is>
      </c>
      <c r="D2561" s="462" t="inlineStr">
        <is>
          <t>K002-901902174</t>
        </is>
      </c>
      <c r="E2561" s="462" t="inlineStr">
        <is>
          <t>AL22216</t>
        </is>
      </c>
      <c r="F2561" s="463" t="n">
        <v>44727</v>
      </c>
      <c r="G2561" s="464" t="n">
        <v>1126400</v>
      </c>
      <c r="H2561" s="462" t="n"/>
      <c r="I2561" s="464">
        <f>G2561</f>
        <v/>
      </c>
      <c r="J2561" s="462">
        <f>IF(AND(Q2561=TRUE, R2561=TRUE, S2561=TRUE), IF(W2561&lt;-0.05, "អនុញ្ញាត (អ្នកផ្គត់ផ្គង់ប្រកាសខ្វះ)", "បានប្រកាស (អនុញ្ញាត)"), IF(AND(Q2561=FALSE, R2561=FALSE, S2561=FALSE), "ព្យួរទុក (មិនមានទិន្នន័យ)", "ប្រកាសខុស (ព្យួរទុក)"))</f>
        <v/>
      </c>
      <c r="K2561" s="462" t="inlineStr"/>
      <c r="L2561" s="462" t="inlineStr"/>
      <c r="M2561" s="464">
        <f>AH2561</f>
        <v/>
      </c>
      <c r="N2561" s="464">
        <f>IF(W2561&lt;0,AH2561,I2561)</f>
        <v/>
      </c>
      <c r="O2561" s="464">
        <f>I2561-M2561</f>
        <v/>
      </c>
      <c r="P2561" s="462" t="n"/>
      <c r="Q2561" s="462">
        <f>V2561=W2561</f>
        <v/>
      </c>
      <c r="R2561" s="462">
        <f>AND(MONTH(F2561)=MONTH(X2561), YEAR(F2561)=YEAR(X2561))</f>
        <v/>
      </c>
      <c r="S2561" s="462">
        <f>AC2561="L001-901905215"</f>
        <v/>
      </c>
      <c r="T2561" s="464">
        <f>G2561-AH2561</f>
        <v/>
      </c>
      <c r="U2561" s="462" t="n"/>
      <c r="V2561" s="462" t="inlineStr">
        <is>
          <t>AL22216</t>
        </is>
      </c>
      <c r="W2561" s="462" t="inlineStr">
        <is>
          <t>AL22216</t>
        </is>
      </c>
      <c r="X2561" s="463" t="n">
        <v>44727</v>
      </c>
      <c r="Y2561" s="462" t="inlineStr">
        <is>
          <t>AL22216</t>
        </is>
      </c>
      <c r="Z2561" s="462" t="inlineStr"/>
      <c r="AA2561" s="462" t="inlineStr">
        <is>
          <t>បុគ្គលជាប់អាករ</t>
        </is>
      </c>
      <c r="AB2561" s="462" t="inlineStr">
        <is>
          <t>L001-901905215</t>
        </is>
      </c>
      <c r="AC2561" s="462" t="inlineStr">
        <is>
          <t>វីអ៊ីស៊ិន (ខេមបូឌា) អ៊ិនដាសស្ទ្រី ឯ.ក</t>
        </is>
      </c>
      <c r="AD2561" s="464" t="n">
        <v>12390400</v>
      </c>
      <c r="AE2561" s="464" t="n">
        <v>11264000</v>
      </c>
      <c r="AF2561" s="464" t="n">
        <v>0</v>
      </c>
      <c r="AG2561" s="464" t="n">
        <v>0</v>
      </c>
      <c r="AH2561" s="464" t="n">
        <v>1126400</v>
      </c>
      <c r="AI2561" s="464" t="n">
        <v>0</v>
      </c>
      <c r="AJ2561" s="464" t="n">
        <v>0</v>
      </c>
      <c r="AK2561" s="464" t="n">
        <v>0</v>
      </c>
      <c r="AL2561" s="464" t="n">
        <v>0</v>
      </c>
      <c r="AM2561" s="464" t="n">
        <v>0</v>
      </c>
      <c r="AN2561" s="464" t="n">
        <v>0</v>
      </c>
      <c r="AO2561" s="464" t="n">
        <v>0</v>
      </c>
      <c r="AP2561" s="464" t="n">
        <v>0</v>
      </c>
      <c r="AQ2561" s="462" t="inlineStr"/>
      <c r="AR2561" s="462" t="inlineStr">
        <is>
          <t>External Audit Service fee for the year ended 2021 (First payment 50% of total $5500)</t>
        </is>
      </c>
      <c r="AS2561" s="462" t="inlineStr">
        <is>
          <t>បានប្រកាសពន្ធ</t>
        </is>
      </c>
    </row>
    <row r="2562">
      <c r="A2562" s="461" t="n">
        <v>2554</v>
      </c>
      <c r="B2562" s="462" t="inlineStr">
        <is>
          <t>Infrasture Maintenance Fee for June 2022</t>
        </is>
      </c>
      <c r="C2562" s="462" t="inlineStr">
        <is>
          <t>ភ្នំពេញ អេសអ៊ីហ្សិត ភីអិលស៊ី</t>
        </is>
      </c>
      <c r="D2562" s="462" t="inlineStr">
        <is>
          <t>L001-100046592</t>
        </is>
      </c>
      <c r="E2562" s="462" t="inlineStr">
        <is>
          <t>2022-02894</t>
        </is>
      </c>
      <c r="F2562" s="463" t="n">
        <v>44729</v>
      </c>
      <c r="G2562" s="464" t="n">
        <v>201967</v>
      </c>
      <c r="H2562" s="462" t="n"/>
      <c r="I2562" s="464">
        <f>G2562</f>
        <v/>
      </c>
      <c r="J2562" s="462">
        <f>IF(AND(Q2562=TRUE, R2562=TRUE, S2562=TRUE), IF(W2562&lt;-0.05, "អនុញ្ញាត (អ្នកផ្គត់ផ្គង់ប្រកាសខ្វះ)", "បានប្រកាស (អនុញ្ញាត)"), IF(AND(Q2562=FALSE, R2562=FALSE, S2562=FALSE), "ព្យួរទុក (មិនមានទិន្នន័យ)", "ប្រកាសខុស (ព្យួរទុក)"))</f>
        <v/>
      </c>
      <c r="K2562" s="462" t="inlineStr"/>
      <c r="L2562" s="462" t="inlineStr"/>
      <c r="M2562" s="464">
        <f>AH2562</f>
        <v/>
      </c>
      <c r="N2562" s="464">
        <f>IF(W2562&lt;0,AH2562,I2562)</f>
        <v/>
      </c>
      <c r="O2562" s="464">
        <f>I2562-M2562</f>
        <v/>
      </c>
      <c r="P2562" s="462" t="n"/>
      <c r="Q2562" s="462">
        <f>V2562=W2562</f>
        <v/>
      </c>
      <c r="R2562" s="462">
        <f>AND(MONTH(F2562)=MONTH(X2562), YEAR(F2562)=YEAR(X2562))</f>
        <v/>
      </c>
      <c r="S2562" s="462">
        <f>AC2562="L001-901905215"</f>
        <v/>
      </c>
      <c r="T2562" s="464">
        <f>G2562-AH2562</f>
        <v/>
      </c>
      <c r="U2562" s="462" t="n"/>
      <c r="V2562" s="462" t="inlineStr">
        <is>
          <t>202202894</t>
        </is>
      </c>
      <c r="W2562" s="462" t="inlineStr">
        <is>
          <t>202202894</t>
        </is>
      </c>
      <c r="X2562" s="463" t="n">
        <v>44729</v>
      </c>
      <c r="Y2562" s="462" t="inlineStr">
        <is>
          <t>2022-02894</t>
        </is>
      </c>
      <c r="Z2562" s="462" t="inlineStr"/>
      <c r="AA2562" s="462" t="inlineStr">
        <is>
          <t>បុគ្គលជាប់អាករ</t>
        </is>
      </c>
      <c r="AB2562" s="462" t="inlineStr">
        <is>
          <t>L001-901905215</t>
        </is>
      </c>
      <c r="AC2562" s="462" t="inlineStr">
        <is>
          <t>វីអ៊ីស៊ិន (ខេមបូឌា) អ៊ិនដាសស្ទ្រី ឯ.ក</t>
        </is>
      </c>
      <c r="AD2562" s="464" t="n">
        <v>2221639</v>
      </c>
      <c r="AE2562" s="464" t="n">
        <v>2019672</v>
      </c>
      <c r="AF2562" s="464" t="n">
        <v>0</v>
      </c>
      <c r="AG2562" s="464" t="n">
        <v>0</v>
      </c>
      <c r="AH2562" s="464" t="n">
        <v>201967</v>
      </c>
      <c r="AI2562" s="464" t="n">
        <v>0</v>
      </c>
      <c r="AJ2562" s="464" t="n">
        <v>0</v>
      </c>
      <c r="AK2562" s="464" t="n">
        <v>0</v>
      </c>
      <c r="AL2562" s="464" t="n">
        <v>0</v>
      </c>
      <c r="AM2562" s="464" t="n">
        <v>0</v>
      </c>
      <c r="AN2562" s="464" t="n">
        <v>0</v>
      </c>
      <c r="AO2562" s="464" t="n">
        <v>0</v>
      </c>
      <c r="AP2562" s="464" t="n">
        <v>0</v>
      </c>
      <c r="AQ2562" s="462" t="inlineStr"/>
      <c r="AR2562" s="462" t="inlineStr">
        <is>
          <t>Infrastructure Maintenance fee for Jun 2022</t>
        </is>
      </c>
      <c r="AS2562" s="462" t="inlineStr">
        <is>
          <t>បានប្រកាសពន្ធ</t>
        </is>
      </c>
    </row>
    <row r="2563">
      <c r="A2563" s="461" t="n">
        <v>2555</v>
      </c>
      <c r="B2563" s="462" t="inlineStr">
        <is>
          <t>Infrasture Maintenance Fee for June 2022</t>
        </is>
      </c>
      <c r="C2563" s="462" t="inlineStr">
        <is>
          <t>ភ្នំពេញ អេសអ៊ីហ្សិត ភីអិលស៊ី</t>
        </is>
      </c>
      <c r="D2563" s="462" t="inlineStr">
        <is>
          <t>L001-100046592</t>
        </is>
      </c>
      <c r="E2563" s="462" t="inlineStr">
        <is>
          <t>2022-02903</t>
        </is>
      </c>
      <c r="F2563" s="463" t="n">
        <v>44729</v>
      </c>
      <c r="G2563" s="464" t="n">
        <v>165880</v>
      </c>
      <c r="H2563" s="462" t="n"/>
      <c r="I2563" s="464">
        <f>G2563</f>
        <v/>
      </c>
      <c r="J2563" s="462">
        <f>IF(AND(Q2563=TRUE, R2563=TRUE, S2563=TRUE), IF(W2563&lt;-0.05, "អនុញ្ញាត (អ្នកផ្គត់ផ្គង់ប្រកាសខ្វះ)", "បានប្រកាស (អនុញ្ញាត)"), IF(AND(Q2563=FALSE, R2563=FALSE, S2563=FALSE), "ព្យួរទុក (មិនមានទិន្នន័យ)", "ប្រកាសខុស (ព្យួរទុក)"))</f>
        <v/>
      </c>
      <c r="K2563" s="462" t="inlineStr"/>
      <c r="L2563" s="462" t="inlineStr"/>
      <c r="M2563" s="464">
        <f>AH2563</f>
        <v/>
      </c>
      <c r="N2563" s="464">
        <f>IF(W2563&lt;0,AH2563,I2563)</f>
        <v/>
      </c>
      <c r="O2563" s="464">
        <f>I2563-M2563</f>
        <v/>
      </c>
      <c r="P2563" s="462" t="n"/>
      <c r="Q2563" s="462">
        <f>V2563=W2563</f>
        <v/>
      </c>
      <c r="R2563" s="462">
        <f>AND(MONTH(F2563)=MONTH(X2563), YEAR(F2563)=YEAR(X2563))</f>
        <v/>
      </c>
      <c r="S2563" s="462">
        <f>AC2563="L001-901905215"</f>
        <v/>
      </c>
      <c r="T2563" s="464">
        <f>G2563-AH2563</f>
        <v/>
      </c>
      <c r="U2563" s="462" t="n"/>
      <c r="V2563" s="462" t="inlineStr">
        <is>
          <t>202202903</t>
        </is>
      </c>
      <c r="W2563" s="462" t="inlineStr">
        <is>
          <t>202202903</t>
        </is>
      </c>
      <c r="X2563" s="463" t="n">
        <v>44729</v>
      </c>
      <c r="Y2563" s="462" t="inlineStr">
        <is>
          <t>2022-02903</t>
        </is>
      </c>
      <c r="Z2563" s="462" t="inlineStr"/>
      <c r="AA2563" s="462" t="inlineStr">
        <is>
          <t>បុគ្គលជាប់អាករ</t>
        </is>
      </c>
      <c r="AB2563" s="462" t="inlineStr">
        <is>
          <t>L001-901905215</t>
        </is>
      </c>
      <c r="AC2563" s="462" t="inlineStr">
        <is>
          <t>វីអ៊ីស៊ិន (ខេមបូឌា) អ៊ិនដាសស្ទ្រី ឯ.ក</t>
        </is>
      </c>
      <c r="AD2563" s="464" t="n">
        <v>1824681</v>
      </c>
      <c r="AE2563" s="464" t="n">
        <v>1658801</v>
      </c>
      <c r="AF2563" s="464" t="n">
        <v>0</v>
      </c>
      <c r="AG2563" s="464" t="n">
        <v>0</v>
      </c>
      <c r="AH2563" s="464" t="n">
        <v>165880</v>
      </c>
      <c r="AI2563" s="464" t="n">
        <v>0</v>
      </c>
      <c r="AJ2563" s="464" t="n">
        <v>0</v>
      </c>
      <c r="AK2563" s="464" t="n">
        <v>0</v>
      </c>
      <c r="AL2563" s="464" t="n">
        <v>0</v>
      </c>
      <c r="AM2563" s="464" t="n">
        <v>0</v>
      </c>
      <c r="AN2563" s="464" t="n">
        <v>0</v>
      </c>
      <c r="AO2563" s="464" t="n">
        <v>0</v>
      </c>
      <c r="AP2563" s="464" t="n">
        <v>0</v>
      </c>
      <c r="AQ2563" s="462" t="inlineStr"/>
      <c r="AR2563" s="462" t="inlineStr">
        <is>
          <t>Infrastructure Maintenance fee for Jun 2022</t>
        </is>
      </c>
      <c r="AS2563" s="462" t="inlineStr">
        <is>
          <t>បានប្រកាសពន្ធ</t>
        </is>
      </c>
    </row>
    <row r="2564">
      <c r="A2564" s="461" t="n">
        <v>2556</v>
      </c>
      <c r="B2564" s="462" t="inlineStr">
        <is>
          <t>Inspection Service Fee</t>
        </is>
      </c>
      <c r="C2564" s="462" t="inlineStr">
        <is>
          <t>ប្យួរ៉ូ វេរីតាស (ខេមបូឌា) លីមីធីត</t>
        </is>
      </c>
      <c r="D2564" s="462" t="inlineStr">
        <is>
          <t>L001-107024462</t>
        </is>
      </c>
      <c r="E2564" s="462" t="inlineStr">
        <is>
          <t>59012759</t>
        </is>
      </c>
      <c r="F2564" s="463" t="n">
        <v>44742</v>
      </c>
      <c r="G2564" s="464" t="n">
        <v>55523</v>
      </c>
      <c r="H2564" s="462" t="n"/>
      <c r="I2564" s="464">
        <f>G2564</f>
        <v/>
      </c>
      <c r="J2564" s="462">
        <f>IF(AND(Q2564=TRUE, R2564=TRUE, S2564=TRUE), IF(W2564&lt;-0.05, "អនុញ្ញាត (អ្នកផ្គត់ផ្គង់ប្រកាសខ្វះ)", "បានប្រកាស (អនុញ្ញាត)"), IF(AND(Q2564=FALSE, R2564=FALSE, S2564=FALSE), "ព្យួរទុក (មិនមានទិន្នន័យ)", "ប្រកាសខុស (ព្យួរទុក)"))</f>
        <v/>
      </c>
      <c r="K2564" s="462" t="inlineStr"/>
      <c r="L2564" s="462" t="inlineStr"/>
      <c r="M2564" s="464">
        <f>AH2564</f>
        <v/>
      </c>
      <c r="N2564" s="464">
        <f>IF(W2564&lt;0,AH2564,I2564)</f>
        <v/>
      </c>
      <c r="O2564" s="464">
        <f>I2564-M2564</f>
        <v/>
      </c>
      <c r="P2564" s="462" t="n"/>
      <c r="Q2564" s="462">
        <f>V2564=W2564</f>
        <v/>
      </c>
      <c r="R2564" s="462">
        <f>AND(MONTH(F2564)=MONTH(X2564), YEAR(F2564)=YEAR(X2564))</f>
        <v/>
      </c>
      <c r="S2564" s="462">
        <f>AC2564="L001-901905215"</f>
        <v/>
      </c>
      <c r="T2564" s="464">
        <f>G2564-AH2564</f>
        <v/>
      </c>
      <c r="U2564" s="462" t="n"/>
      <c r="V2564" s="462" t="inlineStr">
        <is>
          <t>59012759</t>
        </is>
      </c>
      <c r="W2564" s="462" t="inlineStr">
        <is>
          <t>59012759</t>
        </is>
      </c>
      <c r="X2564" s="463" t="n">
        <v>44742</v>
      </c>
      <c r="Y2564" s="462" t="inlineStr">
        <is>
          <t>59012759</t>
        </is>
      </c>
      <c r="Z2564" s="462" t="inlineStr"/>
      <c r="AA2564" s="462" t="inlineStr">
        <is>
          <t>បុគ្គលជាប់អាករ</t>
        </is>
      </c>
      <c r="AB2564" s="462" t="inlineStr">
        <is>
          <t>L001-901905215</t>
        </is>
      </c>
      <c r="AC2564" s="462" t="inlineStr">
        <is>
          <t>វីអ៊ីស៊ិន (ខេមបូឌា) អ៊ិនដាសស្ទ្រី ឯ.ក</t>
        </is>
      </c>
      <c r="AD2564" s="464" t="n">
        <v>610751</v>
      </c>
      <c r="AE2564" s="464" t="n">
        <v>555228</v>
      </c>
      <c r="AF2564" s="464" t="n">
        <v>0</v>
      </c>
      <c r="AG2564" s="464" t="n">
        <v>0</v>
      </c>
      <c r="AH2564" s="464" t="n">
        <v>55523</v>
      </c>
      <c r="AI2564" s="464" t="n">
        <v>0</v>
      </c>
      <c r="AJ2564" s="464" t="n">
        <v>0</v>
      </c>
      <c r="AK2564" s="464" t="n">
        <v>0</v>
      </c>
      <c r="AL2564" s="464" t="n">
        <v>0</v>
      </c>
      <c r="AM2564" s="464" t="n">
        <v>0</v>
      </c>
      <c r="AN2564" s="464" t="n">
        <v>0</v>
      </c>
      <c r="AO2564" s="464" t="n">
        <v>0</v>
      </c>
      <c r="AP2564" s="464" t="n">
        <v>0</v>
      </c>
      <c r="AQ2564" s="462" t="inlineStr"/>
      <c r="AR2564" s="462" t="inlineStr">
        <is>
          <t>ចំនូលបានមកពីការលក់</t>
        </is>
      </c>
      <c r="AS2564" s="462" t="inlineStr">
        <is>
          <t>បានប្រកាសពន្ធ</t>
        </is>
      </c>
    </row>
    <row r="2565">
      <c r="A2565" s="461" t="n">
        <v>2557</v>
      </c>
      <c r="B2565" s="462" t="inlineStr">
        <is>
          <t>Inspection Service Fee</t>
        </is>
      </c>
      <c r="C2565" s="462" t="inlineStr">
        <is>
          <t>ប្យួរ៉ូ វេរីតាស (ខេមបូឌា) លីមីធីត</t>
        </is>
      </c>
      <c r="D2565" s="462" t="inlineStr">
        <is>
          <t>L001-107024462</t>
        </is>
      </c>
      <c r="E2565" s="462" t="inlineStr">
        <is>
          <t>59012700</t>
        </is>
      </c>
      <c r="F2565" s="463" t="n">
        <v>44737</v>
      </c>
      <c r="G2565" s="464" t="n">
        <v>235930</v>
      </c>
      <c r="H2565" s="462" t="n"/>
      <c r="I2565" s="464">
        <f>G2565</f>
        <v/>
      </c>
      <c r="J2565" s="462">
        <f>IF(AND(Q2565=TRUE, R2565=TRUE, S2565=TRUE), IF(W2565&lt;-0.05, "អនុញ្ញាត (អ្នកផ្គត់ផ្គង់ប្រកាសខ្វះ)", "បានប្រកាស (អនុញ្ញាត)"), IF(AND(Q2565=FALSE, R2565=FALSE, S2565=FALSE), "ព្យួរទុក (មិនមានទិន្នន័យ)", "ប្រកាសខុស (ព្យួរទុក)"))</f>
        <v/>
      </c>
      <c r="K2565" s="462" t="inlineStr"/>
      <c r="L2565" s="462" t="inlineStr"/>
      <c r="M2565" s="464">
        <f>AH2565</f>
        <v/>
      </c>
      <c r="N2565" s="464">
        <f>IF(W2565&lt;0,AH2565,I2565)</f>
        <v/>
      </c>
      <c r="O2565" s="464">
        <f>I2565-M2565</f>
        <v/>
      </c>
      <c r="P2565" s="462" t="n"/>
      <c r="Q2565" s="462">
        <f>V2565=W2565</f>
        <v/>
      </c>
      <c r="R2565" s="462">
        <f>AND(MONTH(F2565)=MONTH(X2565), YEAR(F2565)=YEAR(X2565))</f>
        <v/>
      </c>
      <c r="S2565" s="462">
        <f>AC2565="L001-901905215"</f>
        <v/>
      </c>
      <c r="T2565" s="464">
        <f>G2565-AH2565</f>
        <v/>
      </c>
      <c r="U2565" s="462" t="n"/>
      <c r="V2565" s="462" t="inlineStr">
        <is>
          <t>59012700</t>
        </is>
      </c>
      <c r="W2565" s="462" t="inlineStr">
        <is>
          <t>59012700</t>
        </is>
      </c>
      <c r="X2565" s="463" t="n">
        <v>44737</v>
      </c>
      <c r="Y2565" s="462" t="inlineStr">
        <is>
          <t>59012700</t>
        </is>
      </c>
      <c r="Z2565" s="462" t="inlineStr"/>
      <c r="AA2565" s="462" t="inlineStr">
        <is>
          <t>បុគ្គលជាប់អាករ</t>
        </is>
      </c>
      <c r="AB2565" s="462" t="inlineStr">
        <is>
          <t>L001-901905215</t>
        </is>
      </c>
      <c r="AC2565" s="462" t="inlineStr">
        <is>
          <t>វីអ៊ីស៊ិន (ខេមបូឌា) អ៊ិនដាសស្ទ្រី ឯ.ក</t>
        </is>
      </c>
      <c r="AD2565" s="464" t="n">
        <v>2595226</v>
      </c>
      <c r="AE2565" s="464" t="n">
        <v>2359296</v>
      </c>
      <c r="AF2565" s="464" t="n">
        <v>0</v>
      </c>
      <c r="AG2565" s="464" t="n">
        <v>0</v>
      </c>
      <c r="AH2565" s="464" t="n">
        <v>235930</v>
      </c>
      <c r="AI2565" s="464" t="n">
        <v>0</v>
      </c>
      <c r="AJ2565" s="464" t="n">
        <v>0</v>
      </c>
      <c r="AK2565" s="464" t="n">
        <v>0</v>
      </c>
      <c r="AL2565" s="464" t="n">
        <v>0</v>
      </c>
      <c r="AM2565" s="464" t="n">
        <v>0</v>
      </c>
      <c r="AN2565" s="464" t="n">
        <v>0</v>
      </c>
      <c r="AO2565" s="464" t="n">
        <v>0</v>
      </c>
      <c r="AP2565" s="464" t="n">
        <v>0</v>
      </c>
      <c r="AQ2565" s="462" t="inlineStr"/>
      <c r="AR2565" s="462" t="inlineStr">
        <is>
          <t>ចំនូលបានមកពីការលក់</t>
        </is>
      </c>
      <c r="AS2565" s="462" t="inlineStr">
        <is>
          <t>បានប្រកាសពន្ធ</t>
        </is>
      </c>
    </row>
    <row r="2566">
      <c r="A2566" s="461" t="n">
        <v>2558</v>
      </c>
      <c r="B2566" s="462" t="inlineStr">
        <is>
          <t>Inspection Service Fee</t>
        </is>
      </c>
      <c r="C2566" s="462" t="inlineStr">
        <is>
          <t>ប្យួរ៉ូ វេរីតាស (ខេមបូឌា) លីមីធីត</t>
        </is>
      </c>
      <c r="D2566" s="462" t="inlineStr">
        <is>
          <t>L001-107024462</t>
        </is>
      </c>
      <c r="E2566" s="462" t="inlineStr">
        <is>
          <t>59012692</t>
        </is>
      </c>
      <c r="F2566" s="463" t="n">
        <v>44736</v>
      </c>
      <c r="G2566" s="464" t="n">
        <v>235930</v>
      </c>
      <c r="H2566" s="462" t="n"/>
      <c r="I2566" s="464">
        <f>G2566</f>
        <v/>
      </c>
      <c r="J2566" s="462">
        <f>IF(AND(Q2566=TRUE, R2566=TRUE, S2566=TRUE), IF(W2566&lt;-0.05, "អនុញ្ញាត (អ្នកផ្គត់ផ្គង់ប្រកាសខ្វះ)", "បានប្រកាស (អនុញ្ញាត)"), IF(AND(Q2566=FALSE, R2566=FALSE, S2566=FALSE), "ព្យួរទុក (មិនមានទិន្នន័យ)", "ប្រកាសខុស (ព្យួរទុក)"))</f>
        <v/>
      </c>
      <c r="K2566" s="462" t="inlineStr"/>
      <c r="L2566" s="462" t="inlineStr"/>
      <c r="M2566" s="464">
        <f>AH2566</f>
        <v/>
      </c>
      <c r="N2566" s="464">
        <f>IF(W2566&lt;0,AH2566,I2566)</f>
        <v/>
      </c>
      <c r="O2566" s="464">
        <f>I2566-M2566</f>
        <v/>
      </c>
      <c r="P2566" s="462" t="n"/>
      <c r="Q2566" s="462">
        <f>V2566=W2566</f>
        <v/>
      </c>
      <c r="R2566" s="462">
        <f>AND(MONTH(F2566)=MONTH(X2566), YEAR(F2566)=YEAR(X2566))</f>
        <v/>
      </c>
      <c r="S2566" s="462">
        <f>AC2566="L001-901905215"</f>
        <v/>
      </c>
      <c r="T2566" s="464">
        <f>G2566-AH2566</f>
        <v/>
      </c>
      <c r="U2566" s="462" t="n"/>
      <c r="V2566" s="462" t="inlineStr">
        <is>
          <t>59012692</t>
        </is>
      </c>
      <c r="W2566" s="462" t="inlineStr">
        <is>
          <t>59012692</t>
        </is>
      </c>
      <c r="X2566" s="463" t="n">
        <v>44736</v>
      </c>
      <c r="Y2566" s="462" t="inlineStr">
        <is>
          <t>59012692</t>
        </is>
      </c>
      <c r="Z2566" s="462" t="inlineStr"/>
      <c r="AA2566" s="462" t="inlineStr">
        <is>
          <t>បុគ្គលជាប់អាករ</t>
        </is>
      </c>
      <c r="AB2566" s="462" t="inlineStr">
        <is>
          <t>L001-901905215</t>
        </is>
      </c>
      <c r="AC2566" s="462" t="inlineStr">
        <is>
          <t>វីអ៊ីស៊ិន (ខេមបូឌា) អ៊ិនដាសស្ទ្រី ឯ.ក</t>
        </is>
      </c>
      <c r="AD2566" s="464" t="n">
        <v>2595226</v>
      </c>
      <c r="AE2566" s="464" t="n">
        <v>2359296</v>
      </c>
      <c r="AF2566" s="464" t="n">
        <v>0</v>
      </c>
      <c r="AG2566" s="464" t="n">
        <v>0</v>
      </c>
      <c r="AH2566" s="464" t="n">
        <v>235930</v>
      </c>
      <c r="AI2566" s="464" t="n">
        <v>0</v>
      </c>
      <c r="AJ2566" s="464" t="n">
        <v>0</v>
      </c>
      <c r="AK2566" s="464" t="n">
        <v>0</v>
      </c>
      <c r="AL2566" s="464" t="n">
        <v>0</v>
      </c>
      <c r="AM2566" s="464" t="n">
        <v>0</v>
      </c>
      <c r="AN2566" s="464" t="n">
        <v>0</v>
      </c>
      <c r="AO2566" s="464" t="n">
        <v>0</v>
      </c>
      <c r="AP2566" s="464" t="n">
        <v>0</v>
      </c>
      <c r="AQ2566" s="462" t="inlineStr"/>
      <c r="AR2566" s="462" t="inlineStr">
        <is>
          <t>ចំនូលបានមកពីការលក់</t>
        </is>
      </c>
      <c r="AS2566" s="462" t="inlineStr">
        <is>
          <t>បានប្រកាសពន្ធ</t>
        </is>
      </c>
    </row>
    <row r="2567">
      <c r="A2567" s="461" t="n">
        <v>2559</v>
      </c>
      <c r="B2567" s="462" t="inlineStr">
        <is>
          <t>Inspection Service Fee</t>
        </is>
      </c>
      <c r="C2567" s="462" t="inlineStr">
        <is>
          <t>ប្យួរ៉ូ វេរីតាស (ខេមបូឌា) លីមីធីត</t>
        </is>
      </c>
      <c r="D2567" s="462" t="inlineStr">
        <is>
          <t>L001-107024462</t>
        </is>
      </c>
      <c r="E2567" s="462" t="inlineStr">
        <is>
          <t>59016291</t>
        </is>
      </c>
      <c r="F2567" s="463" t="n">
        <v>44736</v>
      </c>
      <c r="G2567" s="464" t="n">
        <v>55482</v>
      </c>
      <c r="H2567" s="462" t="n"/>
      <c r="I2567" s="464">
        <f>G2567</f>
        <v/>
      </c>
      <c r="J2567" s="462">
        <f>IF(AND(Q2567=TRUE, R2567=TRUE, S2567=TRUE), IF(W2567&lt;-0.05, "អនុញ្ញាត (អ្នកផ្គត់ផ្គង់ប្រកាសខ្វះ)", "បានប្រកាស (អនុញ្ញាត)"), IF(AND(Q2567=FALSE, R2567=FALSE, S2567=FALSE), "ព្យួរទុក (មិនមានទិន្នន័យ)", "ប្រកាសខុស (ព្យួរទុក)"))</f>
        <v/>
      </c>
      <c r="K2567" s="462" t="inlineStr"/>
      <c r="L2567" s="462" t="inlineStr"/>
      <c r="M2567" s="464">
        <f>AH2567</f>
        <v/>
      </c>
      <c r="N2567" s="464">
        <f>IF(W2567&lt;0,AH2567,I2567)</f>
        <v/>
      </c>
      <c r="O2567" s="464">
        <f>I2567-M2567</f>
        <v/>
      </c>
      <c r="P2567" s="462" t="n"/>
      <c r="Q2567" s="462">
        <f>V2567=W2567</f>
        <v/>
      </c>
      <c r="R2567" s="462">
        <f>AND(MONTH(F2567)=MONTH(X2567), YEAR(F2567)=YEAR(X2567))</f>
        <v/>
      </c>
      <c r="S2567" s="462">
        <f>AC2567="L001-901905215"</f>
        <v/>
      </c>
      <c r="T2567" s="464">
        <f>G2567-AH2567</f>
        <v/>
      </c>
      <c r="U2567" s="462" t="n"/>
      <c r="V2567" s="462" t="inlineStr">
        <is>
          <t>59016291</t>
        </is>
      </c>
      <c r="W2567" s="462" t="inlineStr"/>
      <c r="X2567" s="499" t="n"/>
      <c r="Y2567" s="462" t="n"/>
      <c r="Z2567" s="462" t="n"/>
      <c r="AA2567" s="462" t="n"/>
      <c r="AB2567" s="462" t="n"/>
      <c r="AC2567" s="462" t="n"/>
      <c r="AD2567" s="462" t="n"/>
      <c r="AE2567" s="462" t="n"/>
      <c r="AF2567" s="462" t="n"/>
      <c r="AG2567" s="462" t="n"/>
      <c r="AH2567" s="462" t="n"/>
      <c r="AI2567" s="462" t="n"/>
      <c r="AJ2567" s="462" t="n"/>
      <c r="AK2567" s="462" t="n"/>
      <c r="AL2567" s="462" t="n"/>
      <c r="AM2567" s="462" t="n"/>
      <c r="AN2567" s="462" t="n"/>
      <c r="AO2567" s="462" t="n"/>
      <c r="AP2567" s="462" t="n"/>
      <c r="AQ2567" s="462" t="n"/>
      <c r="AR2567" s="462" t="n"/>
      <c r="AS2567" s="462" t="n"/>
    </row>
    <row r="2568">
      <c r="A2568" s="461" t="n">
        <v>2560</v>
      </c>
      <c r="B2568" s="462" t="inlineStr">
        <is>
          <t>Inspection Service Fee</t>
        </is>
      </c>
      <c r="C2568" s="462" t="inlineStr">
        <is>
          <t>ប្យួរ៉ូ វេរីតាស (ខេមបូឌា) លីមីធីត</t>
        </is>
      </c>
      <c r="D2568" s="462" t="inlineStr">
        <is>
          <t>L001-107024462</t>
        </is>
      </c>
      <c r="E2568" s="462" t="inlineStr">
        <is>
          <t>59012686</t>
        </is>
      </c>
      <c r="F2568" s="463" t="n">
        <v>44736</v>
      </c>
      <c r="G2568" s="464" t="n">
        <v>55482</v>
      </c>
      <c r="H2568" s="462" t="n"/>
      <c r="I2568" s="464">
        <f>G2568</f>
        <v/>
      </c>
      <c r="J2568" s="462">
        <f>IF(AND(Q2568=TRUE, R2568=TRUE, S2568=TRUE), IF(W2568&lt;-0.05, "អនុញ្ញាត (អ្នកផ្គត់ផ្គង់ប្រកាសខ្វះ)", "បានប្រកាស (អនុញ្ញាត)"), IF(AND(Q2568=FALSE, R2568=FALSE, S2568=FALSE), "ព្យួរទុក (មិនមានទិន្នន័យ)", "ប្រកាសខុស (ព្យួរទុក)"))</f>
        <v/>
      </c>
      <c r="K2568" s="462" t="inlineStr"/>
      <c r="L2568" s="462" t="inlineStr"/>
      <c r="M2568" s="464">
        <f>AH2568</f>
        <v/>
      </c>
      <c r="N2568" s="464">
        <f>IF(W2568&lt;0,AH2568,I2568)</f>
        <v/>
      </c>
      <c r="O2568" s="464">
        <f>I2568-M2568</f>
        <v/>
      </c>
      <c r="P2568" s="462" t="n"/>
      <c r="Q2568" s="462">
        <f>V2568=W2568</f>
        <v/>
      </c>
      <c r="R2568" s="462">
        <f>AND(MONTH(F2568)=MONTH(X2568), YEAR(F2568)=YEAR(X2568))</f>
        <v/>
      </c>
      <c r="S2568" s="462">
        <f>AC2568="L001-901905215"</f>
        <v/>
      </c>
      <c r="T2568" s="464">
        <f>G2568-AH2568</f>
        <v/>
      </c>
      <c r="U2568" s="462" t="n"/>
      <c r="V2568" s="462" t="inlineStr">
        <is>
          <t>59012686</t>
        </is>
      </c>
      <c r="W2568" s="462" t="inlineStr">
        <is>
          <t>59012686</t>
        </is>
      </c>
      <c r="X2568" s="463" t="n">
        <v>44736</v>
      </c>
      <c r="Y2568" s="462" t="inlineStr">
        <is>
          <t>59012686</t>
        </is>
      </c>
      <c r="Z2568" s="462" t="inlineStr"/>
      <c r="AA2568" s="462" t="inlineStr">
        <is>
          <t>បុគ្គលជាប់អាករ</t>
        </is>
      </c>
      <c r="AB2568" s="462" t="inlineStr">
        <is>
          <t>L001-901905215</t>
        </is>
      </c>
      <c r="AC2568" s="462" t="inlineStr">
        <is>
          <t>វីអ៊ីស៊ិន (ខេមបូឌា) អ៊ិនដាសស្ទ្រី ឯ.ក</t>
        </is>
      </c>
      <c r="AD2568" s="464" t="n">
        <v>610304</v>
      </c>
      <c r="AE2568" s="464" t="n">
        <v>554822</v>
      </c>
      <c r="AF2568" s="464" t="n">
        <v>0</v>
      </c>
      <c r="AG2568" s="464" t="n">
        <v>0</v>
      </c>
      <c r="AH2568" s="464" t="n">
        <v>55482</v>
      </c>
      <c r="AI2568" s="464" t="n">
        <v>0</v>
      </c>
      <c r="AJ2568" s="464" t="n">
        <v>0</v>
      </c>
      <c r="AK2568" s="464" t="n">
        <v>0</v>
      </c>
      <c r="AL2568" s="464" t="n">
        <v>0</v>
      </c>
      <c r="AM2568" s="464" t="n">
        <v>0</v>
      </c>
      <c r="AN2568" s="464" t="n">
        <v>0</v>
      </c>
      <c r="AO2568" s="464" t="n">
        <v>0</v>
      </c>
      <c r="AP2568" s="464" t="n">
        <v>0</v>
      </c>
      <c r="AQ2568" s="462" t="inlineStr"/>
      <c r="AR2568" s="462" t="inlineStr">
        <is>
          <t>ចំនូលបានមកពីការលក់</t>
        </is>
      </c>
      <c r="AS2568" s="462" t="inlineStr">
        <is>
          <t>បានប្រកាសពន្ធ</t>
        </is>
      </c>
    </row>
    <row r="2569">
      <c r="A2569" s="461" t="n">
        <v>2561</v>
      </c>
      <c r="B2569" s="462" t="inlineStr">
        <is>
          <t>Inspection Service Fee</t>
        </is>
      </c>
      <c r="C2569" s="462" t="inlineStr">
        <is>
          <t>ប្យួរ៉ូ វេរីតាស (ខេមបូឌា) លីមីធីត</t>
        </is>
      </c>
      <c r="D2569" s="462" t="inlineStr">
        <is>
          <t>L001-107024462</t>
        </is>
      </c>
      <c r="E2569" s="462" t="inlineStr">
        <is>
          <t>59012670</t>
        </is>
      </c>
      <c r="F2569" s="463" t="n">
        <v>44734</v>
      </c>
      <c r="G2569" s="464" t="n">
        <v>707962</v>
      </c>
      <c r="H2569" s="462" t="n"/>
      <c r="I2569" s="464">
        <f>G2569</f>
        <v/>
      </c>
      <c r="J2569" s="462">
        <f>IF(AND(Q2569=TRUE, R2569=TRUE, S2569=TRUE), IF(W2569&lt;-0.05, "អនុញ្ញាត (អ្នកផ្គត់ផ្គង់ប្រកាសខ្វះ)", "បានប្រកាស (អនុញ្ញាត)"), IF(AND(Q2569=FALSE, R2569=FALSE, S2569=FALSE), "ព្យួរទុក (មិនមានទិន្នន័យ)", "ប្រកាសខុស (ព្យួរទុក)"))</f>
        <v/>
      </c>
      <c r="K2569" s="462" t="inlineStr"/>
      <c r="L2569" s="462" t="inlineStr"/>
      <c r="M2569" s="464">
        <f>AH2569</f>
        <v/>
      </c>
      <c r="N2569" s="464">
        <f>IF(W2569&lt;0,AH2569,I2569)</f>
        <v/>
      </c>
      <c r="O2569" s="464">
        <f>I2569-M2569</f>
        <v/>
      </c>
      <c r="P2569" s="462" t="n"/>
      <c r="Q2569" s="462">
        <f>V2569=W2569</f>
        <v/>
      </c>
      <c r="R2569" s="462">
        <f>AND(MONTH(F2569)=MONTH(X2569), YEAR(F2569)=YEAR(X2569))</f>
        <v/>
      </c>
      <c r="S2569" s="462">
        <f>AC2569="L001-901905215"</f>
        <v/>
      </c>
      <c r="T2569" s="464">
        <f>G2569-AH2569</f>
        <v/>
      </c>
      <c r="U2569" s="462" t="n"/>
      <c r="V2569" s="462" t="inlineStr">
        <is>
          <t>59012670</t>
        </is>
      </c>
      <c r="W2569" s="462" t="inlineStr">
        <is>
          <t>59012670</t>
        </is>
      </c>
      <c r="X2569" s="463" t="n">
        <v>44734</v>
      </c>
      <c r="Y2569" s="462" t="inlineStr">
        <is>
          <t>59012670</t>
        </is>
      </c>
      <c r="Z2569" s="462" t="inlineStr"/>
      <c r="AA2569" s="462" t="inlineStr">
        <is>
          <t>បុគ្គលជាប់អាករ</t>
        </is>
      </c>
      <c r="AB2569" s="462" t="inlineStr">
        <is>
          <t>L001-901905215</t>
        </is>
      </c>
      <c r="AC2569" s="462" t="inlineStr">
        <is>
          <t>វីអ៊ីស៊ិន (ខេមបូឌា) អ៊ិនដាសស្ទ្រី ឯ.ក</t>
        </is>
      </c>
      <c r="AD2569" s="464" t="n">
        <v>7787578</v>
      </c>
      <c r="AE2569" s="464" t="n">
        <v>7079616</v>
      </c>
      <c r="AF2569" s="464" t="n">
        <v>0</v>
      </c>
      <c r="AG2569" s="464" t="n">
        <v>0</v>
      </c>
      <c r="AH2569" s="464" t="n">
        <v>707962</v>
      </c>
      <c r="AI2569" s="464" t="n">
        <v>0</v>
      </c>
      <c r="AJ2569" s="464" t="n">
        <v>0</v>
      </c>
      <c r="AK2569" s="464" t="n">
        <v>0</v>
      </c>
      <c r="AL2569" s="464" t="n">
        <v>0</v>
      </c>
      <c r="AM2569" s="464" t="n">
        <v>0</v>
      </c>
      <c r="AN2569" s="464" t="n">
        <v>0</v>
      </c>
      <c r="AO2569" s="464" t="n">
        <v>0</v>
      </c>
      <c r="AP2569" s="464" t="n">
        <v>0</v>
      </c>
      <c r="AQ2569" s="462" t="inlineStr"/>
      <c r="AR2569" s="462" t="inlineStr">
        <is>
          <t>ចំនូលបានមកពីការលក់</t>
        </is>
      </c>
      <c r="AS2569" s="462" t="inlineStr">
        <is>
          <t>បានប្រកាសពន្ធ</t>
        </is>
      </c>
    </row>
    <row r="2570">
      <c r="A2570" s="461" t="n">
        <v>2562</v>
      </c>
      <c r="B2570" s="462" t="inlineStr">
        <is>
          <t>Inspection Service Fee</t>
        </is>
      </c>
      <c r="C2570" s="462" t="inlineStr">
        <is>
          <t>ប្យួរ៉ូ វេរីតាស (ខេមបូឌា) លីមីធីត</t>
        </is>
      </c>
      <c r="D2570" s="462" t="inlineStr">
        <is>
          <t>L001-107024462</t>
        </is>
      </c>
      <c r="E2570" s="462" t="inlineStr">
        <is>
          <t>59012595</t>
        </is>
      </c>
      <c r="F2570" s="463" t="n">
        <v>44727</v>
      </c>
      <c r="G2570" s="464" t="n">
        <v>110961</v>
      </c>
      <c r="H2570" s="462" t="n"/>
      <c r="I2570" s="464">
        <f>G2570</f>
        <v/>
      </c>
      <c r="J2570" s="462">
        <f>IF(AND(Q2570=TRUE, R2570=TRUE, S2570=TRUE), IF(W2570&lt;-0.05, "អនុញ្ញាត (អ្នកផ្គត់ផ្គង់ប្រកាសខ្វះ)", "បានប្រកាស (អនុញ្ញាត)"), IF(AND(Q2570=FALSE, R2570=FALSE, S2570=FALSE), "ព្យួរទុក (មិនមានទិន្នន័យ)", "ប្រកាសខុស (ព្យួរទុក)"))</f>
        <v/>
      </c>
      <c r="K2570" s="462" t="inlineStr"/>
      <c r="L2570" s="462" t="inlineStr"/>
      <c r="M2570" s="464">
        <f>AH2570</f>
        <v/>
      </c>
      <c r="N2570" s="464">
        <f>IF(W2570&lt;0,AH2570,I2570)</f>
        <v/>
      </c>
      <c r="O2570" s="464">
        <f>I2570-M2570</f>
        <v/>
      </c>
      <c r="P2570" s="462" t="n"/>
      <c r="Q2570" s="462">
        <f>V2570=W2570</f>
        <v/>
      </c>
      <c r="R2570" s="462">
        <f>AND(MONTH(F2570)=MONTH(X2570), YEAR(F2570)=YEAR(X2570))</f>
        <v/>
      </c>
      <c r="S2570" s="462">
        <f>AC2570="L001-901905215"</f>
        <v/>
      </c>
      <c r="T2570" s="464">
        <f>G2570-AH2570</f>
        <v/>
      </c>
      <c r="U2570" s="462" t="n"/>
      <c r="V2570" s="462" t="inlineStr">
        <is>
          <t>59012595</t>
        </is>
      </c>
      <c r="W2570" s="462" t="inlineStr">
        <is>
          <t>59012595</t>
        </is>
      </c>
      <c r="X2570" s="463" t="n">
        <v>44727</v>
      </c>
      <c r="Y2570" s="462" t="inlineStr">
        <is>
          <t>59012595</t>
        </is>
      </c>
      <c r="Z2570" s="462" t="inlineStr"/>
      <c r="AA2570" s="462" t="inlineStr">
        <is>
          <t>បុគ្គលជាប់អាករ</t>
        </is>
      </c>
      <c r="AB2570" s="462" t="inlineStr">
        <is>
          <t>L001-901905215</t>
        </is>
      </c>
      <c r="AC2570" s="462" t="inlineStr">
        <is>
          <t>វីអ៊ីស៊ិន (ខេមបូឌា) អ៊ិនដាសស្ទ្រី ឯ.ក</t>
        </is>
      </c>
      <c r="AD2570" s="464" t="n">
        <v>1220567</v>
      </c>
      <c r="AE2570" s="464" t="n">
        <v>1109606</v>
      </c>
      <c r="AF2570" s="464" t="n">
        <v>0</v>
      </c>
      <c r="AG2570" s="464" t="n">
        <v>0</v>
      </c>
      <c r="AH2570" s="464" t="n">
        <v>110961</v>
      </c>
      <c r="AI2570" s="464" t="n">
        <v>0</v>
      </c>
      <c r="AJ2570" s="464" t="n">
        <v>0</v>
      </c>
      <c r="AK2570" s="464" t="n">
        <v>0</v>
      </c>
      <c r="AL2570" s="464" t="n">
        <v>0</v>
      </c>
      <c r="AM2570" s="464" t="n">
        <v>0</v>
      </c>
      <c r="AN2570" s="464" t="n">
        <v>0</v>
      </c>
      <c r="AO2570" s="464" t="n">
        <v>0</v>
      </c>
      <c r="AP2570" s="464" t="n">
        <v>0</v>
      </c>
      <c r="AQ2570" s="462" t="inlineStr"/>
      <c r="AR2570" s="462" t="inlineStr">
        <is>
          <t>ចំនូលបានមកពីការលក់</t>
        </is>
      </c>
      <c r="AS2570" s="462" t="inlineStr">
        <is>
          <t>បានប្រកាសពន្ធ</t>
        </is>
      </c>
    </row>
    <row r="2571">
      <c r="A2571" s="461" t="n">
        <v>2563</v>
      </c>
      <c r="B2571" s="462" t="inlineStr">
        <is>
          <t>Inspection Service Fee</t>
        </is>
      </c>
      <c r="C2571" s="462" t="inlineStr">
        <is>
          <t>ប្យួរ៉ូ វេរីតាស (ខេមបូឌា) លីមីធីត</t>
        </is>
      </c>
      <c r="D2571" s="462" t="inlineStr">
        <is>
          <t>L001-107024462</t>
        </is>
      </c>
      <c r="E2571" s="462" t="inlineStr">
        <is>
          <t>59012578</t>
        </is>
      </c>
      <c r="F2571" s="463" t="n">
        <v>44725</v>
      </c>
      <c r="G2571" s="464" t="n">
        <v>471974</v>
      </c>
      <c r="H2571" s="462" t="n"/>
      <c r="I2571" s="464">
        <f>G2571</f>
        <v/>
      </c>
      <c r="J2571" s="462">
        <f>IF(AND(Q2571=TRUE, R2571=TRUE, S2571=TRUE), IF(W2571&lt;-0.05, "អនុញ្ញាត (អ្នកផ្គត់ផ្គង់ប្រកាសខ្វះ)", "បានប្រកាស (អនុញ្ញាត)"), IF(AND(Q2571=FALSE, R2571=FALSE, S2571=FALSE), "ព្យួរទុក (មិនមានទិន្នន័យ)", "ប្រកាសខុស (ព្យួរទុក)"))</f>
        <v/>
      </c>
      <c r="K2571" s="462" t="inlineStr"/>
      <c r="L2571" s="462" t="inlineStr"/>
      <c r="M2571" s="464">
        <f>AH2571</f>
        <v/>
      </c>
      <c r="N2571" s="464">
        <f>IF(W2571&lt;0,AH2571,I2571)</f>
        <v/>
      </c>
      <c r="O2571" s="464">
        <f>I2571-M2571</f>
        <v/>
      </c>
      <c r="P2571" s="462" t="n"/>
      <c r="Q2571" s="462">
        <f>V2571=W2571</f>
        <v/>
      </c>
      <c r="R2571" s="462">
        <f>AND(MONTH(F2571)=MONTH(X2571), YEAR(F2571)=YEAR(X2571))</f>
        <v/>
      </c>
      <c r="S2571" s="462">
        <f>AC2571="L001-901905215"</f>
        <v/>
      </c>
      <c r="T2571" s="464">
        <f>G2571-AH2571</f>
        <v/>
      </c>
      <c r="U2571" s="462" t="n"/>
      <c r="V2571" s="462" t="inlineStr">
        <is>
          <t>59012578</t>
        </is>
      </c>
      <c r="W2571" s="462" t="inlineStr">
        <is>
          <t>59012578</t>
        </is>
      </c>
      <c r="X2571" s="463" t="n">
        <v>44725</v>
      </c>
      <c r="Y2571" s="462" t="inlineStr">
        <is>
          <t>59012578</t>
        </is>
      </c>
      <c r="Z2571" s="462" t="inlineStr"/>
      <c r="AA2571" s="462" t="inlineStr">
        <is>
          <t>បុគ្គលជាប់អាករ</t>
        </is>
      </c>
      <c r="AB2571" s="462" t="inlineStr">
        <is>
          <t>L001-901905215</t>
        </is>
      </c>
      <c r="AC2571" s="462" t="inlineStr">
        <is>
          <t>វីអ៊ីស៊ិន (ខេមបូឌា) អ៊ិនដាសស្ទ្រី ឯ.ក</t>
        </is>
      </c>
      <c r="AD2571" s="464" t="n">
        <v>5191718</v>
      </c>
      <c r="AE2571" s="464" t="n">
        <v>4719744</v>
      </c>
      <c r="AF2571" s="464" t="n">
        <v>0</v>
      </c>
      <c r="AG2571" s="464" t="n">
        <v>0</v>
      </c>
      <c r="AH2571" s="464" t="n">
        <v>471974</v>
      </c>
      <c r="AI2571" s="464" t="n">
        <v>0</v>
      </c>
      <c r="AJ2571" s="464" t="n">
        <v>0</v>
      </c>
      <c r="AK2571" s="464" t="n">
        <v>0</v>
      </c>
      <c r="AL2571" s="464" t="n">
        <v>0</v>
      </c>
      <c r="AM2571" s="464" t="n">
        <v>0</v>
      </c>
      <c r="AN2571" s="464" t="n">
        <v>0</v>
      </c>
      <c r="AO2571" s="464" t="n">
        <v>0</v>
      </c>
      <c r="AP2571" s="464" t="n">
        <v>0</v>
      </c>
      <c r="AQ2571" s="462" t="inlineStr"/>
      <c r="AR2571" s="462" t="inlineStr">
        <is>
          <t>ចំនូលបានមកពីការលក់</t>
        </is>
      </c>
      <c r="AS2571" s="462" t="inlineStr">
        <is>
          <t>បានប្រកាសពន្ធ</t>
        </is>
      </c>
    </row>
    <row r="2572">
      <c r="A2572" s="461" t="n">
        <v>2564</v>
      </c>
      <c r="B2572" s="462" t="inlineStr">
        <is>
          <t>Inspection Service Fee</t>
        </is>
      </c>
      <c r="C2572" s="462" t="inlineStr">
        <is>
          <t>ប្យួរ៉ូ វេរីតាស (ខេមបូឌា) លីមីធីត</t>
        </is>
      </c>
      <c r="D2572" s="462" t="inlineStr">
        <is>
          <t>L001-107024462</t>
        </is>
      </c>
      <c r="E2572" s="462" t="inlineStr">
        <is>
          <t>59012564</t>
        </is>
      </c>
      <c r="F2572" s="463" t="n">
        <v>44722</v>
      </c>
      <c r="G2572" s="464" t="n">
        <v>55482</v>
      </c>
      <c r="H2572" s="462" t="n"/>
      <c r="I2572" s="464">
        <f>G2572</f>
        <v/>
      </c>
      <c r="J2572" s="462">
        <f>IF(AND(Q2572=TRUE, R2572=TRUE, S2572=TRUE), IF(W2572&lt;-0.05, "អនុញ្ញាត (អ្នកផ្គត់ផ្គង់ប្រកាសខ្វះ)", "បានប្រកាស (អនុញ្ញាត)"), IF(AND(Q2572=FALSE, R2572=FALSE, S2572=FALSE), "ព្យួរទុក (មិនមានទិន្នន័យ)", "ប្រកាសខុស (ព្យួរទុក)"))</f>
        <v/>
      </c>
      <c r="K2572" s="462" t="inlineStr"/>
      <c r="L2572" s="462" t="inlineStr"/>
      <c r="M2572" s="464">
        <f>AH2572</f>
        <v/>
      </c>
      <c r="N2572" s="464">
        <f>IF(W2572&lt;0,AH2572,I2572)</f>
        <v/>
      </c>
      <c r="O2572" s="464">
        <f>I2572-M2572</f>
        <v/>
      </c>
      <c r="P2572" s="462" t="n"/>
      <c r="Q2572" s="462">
        <f>V2572=W2572</f>
        <v/>
      </c>
      <c r="R2572" s="462">
        <f>AND(MONTH(F2572)=MONTH(X2572), YEAR(F2572)=YEAR(X2572))</f>
        <v/>
      </c>
      <c r="S2572" s="462">
        <f>AC2572="L001-901905215"</f>
        <v/>
      </c>
      <c r="T2572" s="464">
        <f>G2572-AH2572</f>
        <v/>
      </c>
      <c r="U2572" s="462" t="n"/>
      <c r="V2572" s="462" t="inlineStr">
        <is>
          <t>59012564</t>
        </is>
      </c>
      <c r="W2572" s="462" t="inlineStr">
        <is>
          <t>59012564</t>
        </is>
      </c>
      <c r="X2572" s="463" t="n">
        <v>44722</v>
      </c>
      <c r="Y2572" s="462" t="inlineStr">
        <is>
          <t>59012564</t>
        </is>
      </c>
      <c r="Z2572" s="462" t="inlineStr"/>
      <c r="AA2572" s="462" t="inlineStr">
        <is>
          <t>បុគ្គលជាប់អាករ</t>
        </is>
      </c>
      <c r="AB2572" s="462" t="inlineStr">
        <is>
          <t>L001-901905215</t>
        </is>
      </c>
      <c r="AC2572" s="462" t="inlineStr">
        <is>
          <t>វីអ៊ីស៊ិន (ខេមបូឌា) អ៊ិនដាសស្ទ្រី ឯ.ក</t>
        </is>
      </c>
      <c r="AD2572" s="464" t="n">
        <v>610304</v>
      </c>
      <c r="AE2572" s="464" t="n">
        <v>554822</v>
      </c>
      <c r="AF2572" s="464" t="n">
        <v>0</v>
      </c>
      <c r="AG2572" s="464" t="n">
        <v>0</v>
      </c>
      <c r="AH2572" s="464" t="n">
        <v>55482</v>
      </c>
      <c r="AI2572" s="464" t="n">
        <v>0</v>
      </c>
      <c r="AJ2572" s="464" t="n">
        <v>0</v>
      </c>
      <c r="AK2572" s="464" t="n">
        <v>0</v>
      </c>
      <c r="AL2572" s="464" t="n">
        <v>0</v>
      </c>
      <c r="AM2572" s="464" t="n">
        <v>0</v>
      </c>
      <c r="AN2572" s="464" t="n">
        <v>0</v>
      </c>
      <c r="AO2572" s="464" t="n">
        <v>0</v>
      </c>
      <c r="AP2572" s="464" t="n">
        <v>0</v>
      </c>
      <c r="AQ2572" s="462" t="inlineStr"/>
      <c r="AR2572" s="462" t="inlineStr">
        <is>
          <t>ចំនូលបានមកពីការលក់</t>
        </is>
      </c>
      <c r="AS2572" s="462" t="inlineStr">
        <is>
          <t>បានប្រកាសពន្ធ</t>
        </is>
      </c>
    </row>
    <row r="2573">
      <c r="A2573" s="461" t="n">
        <v>2565</v>
      </c>
      <c r="B2573" s="462" t="inlineStr">
        <is>
          <t>Inspection Service Fee</t>
        </is>
      </c>
      <c r="C2573" s="462" t="inlineStr">
        <is>
          <t>ប្យួរ៉ូ វេរីតាស (ខេមបូឌា) លីមីធីត</t>
        </is>
      </c>
      <c r="D2573" s="462" t="inlineStr">
        <is>
          <t>L001-107024462</t>
        </is>
      </c>
      <c r="E2573" s="462" t="inlineStr">
        <is>
          <t>59012558</t>
        </is>
      </c>
      <c r="F2573" s="463" t="n">
        <v>44721</v>
      </c>
      <c r="G2573" s="464" t="n">
        <v>55482</v>
      </c>
      <c r="H2573" s="462" t="n"/>
      <c r="I2573" s="464">
        <f>G2573</f>
        <v/>
      </c>
      <c r="J2573" s="462">
        <f>IF(AND(Q2573=TRUE, R2573=TRUE, S2573=TRUE), IF(W2573&lt;-0.05, "អនុញ្ញាត (អ្នកផ្គត់ផ្គង់ប្រកាសខ្វះ)", "បានប្រកាស (អនុញ្ញាត)"), IF(AND(Q2573=FALSE, R2573=FALSE, S2573=FALSE), "ព្យួរទុក (មិនមានទិន្នន័យ)", "ប្រកាសខុស (ព្យួរទុក)"))</f>
        <v/>
      </c>
      <c r="K2573" s="462" t="inlineStr"/>
      <c r="L2573" s="462" t="inlineStr"/>
      <c r="M2573" s="464">
        <f>AH2573</f>
        <v/>
      </c>
      <c r="N2573" s="464">
        <f>IF(W2573&lt;0,AH2573,I2573)</f>
        <v/>
      </c>
      <c r="O2573" s="464">
        <f>I2573-M2573</f>
        <v/>
      </c>
      <c r="P2573" s="462" t="n"/>
      <c r="Q2573" s="462">
        <f>V2573=W2573</f>
        <v/>
      </c>
      <c r="R2573" s="462">
        <f>AND(MONTH(F2573)=MONTH(X2573), YEAR(F2573)=YEAR(X2573))</f>
        <v/>
      </c>
      <c r="S2573" s="462">
        <f>AC2573="L001-901905215"</f>
        <v/>
      </c>
      <c r="T2573" s="464">
        <f>G2573-AH2573</f>
        <v/>
      </c>
      <c r="U2573" s="462" t="n"/>
      <c r="V2573" s="462" t="inlineStr">
        <is>
          <t>59012558</t>
        </is>
      </c>
      <c r="W2573" s="462" t="inlineStr">
        <is>
          <t>59012558</t>
        </is>
      </c>
      <c r="X2573" s="463" t="n">
        <v>44721</v>
      </c>
      <c r="Y2573" s="462" t="inlineStr">
        <is>
          <t>59012558</t>
        </is>
      </c>
      <c r="Z2573" s="462" t="inlineStr"/>
      <c r="AA2573" s="462" t="inlineStr">
        <is>
          <t>បុគ្គលជាប់អាករ</t>
        </is>
      </c>
      <c r="AB2573" s="462" t="inlineStr">
        <is>
          <t>L001-901905215</t>
        </is>
      </c>
      <c r="AC2573" s="462" t="inlineStr">
        <is>
          <t>វីអ៊ីស៊ិន (ខេមបូឌា) អ៊ិនដាសស្ទ្រី ឯ.ក</t>
        </is>
      </c>
      <c r="AD2573" s="464" t="n">
        <v>610304</v>
      </c>
      <c r="AE2573" s="464" t="n">
        <v>554822</v>
      </c>
      <c r="AF2573" s="464" t="n">
        <v>0</v>
      </c>
      <c r="AG2573" s="464" t="n">
        <v>0</v>
      </c>
      <c r="AH2573" s="464" t="n">
        <v>55482</v>
      </c>
      <c r="AI2573" s="464" t="n">
        <v>0</v>
      </c>
      <c r="AJ2573" s="464" t="n">
        <v>0</v>
      </c>
      <c r="AK2573" s="464" t="n">
        <v>0</v>
      </c>
      <c r="AL2573" s="464" t="n">
        <v>0</v>
      </c>
      <c r="AM2573" s="464" t="n">
        <v>0</v>
      </c>
      <c r="AN2573" s="464" t="n">
        <v>0</v>
      </c>
      <c r="AO2573" s="464" t="n">
        <v>0</v>
      </c>
      <c r="AP2573" s="464" t="n">
        <v>0</v>
      </c>
      <c r="AQ2573" s="462" t="inlineStr"/>
      <c r="AR2573" s="462" t="inlineStr">
        <is>
          <t>ចំនូលបានមកពីការលក់</t>
        </is>
      </c>
      <c r="AS2573" s="462" t="inlineStr">
        <is>
          <t>បានប្រកាសពន្ធ</t>
        </is>
      </c>
    </row>
    <row r="2574">
      <c r="A2574" s="461" t="n">
        <v>2566</v>
      </c>
      <c r="B2574" s="462" t="inlineStr">
        <is>
          <t>Inspection Service Fee</t>
        </is>
      </c>
      <c r="C2574" s="462" t="inlineStr">
        <is>
          <t>ប្យួរ៉ូ វេរីតាស (ខេមបូឌា) លីមីធីត</t>
        </is>
      </c>
      <c r="D2574" s="462" t="inlineStr">
        <is>
          <t>L001-107024462</t>
        </is>
      </c>
      <c r="E2574" s="462" t="inlineStr">
        <is>
          <t>59012530</t>
        </is>
      </c>
      <c r="F2574" s="463" t="n">
        <v>44718</v>
      </c>
      <c r="G2574" s="464" t="n">
        <v>55482</v>
      </c>
      <c r="H2574" s="462" t="n"/>
      <c r="I2574" s="464">
        <f>G2574</f>
        <v/>
      </c>
      <c r="J2574" s="462">
        <f>IF(AND(Q2574=TRUE, R2574=TRUE, S2574=TRUE), IF(W2574&lt;-0.05, "អនុញ្ញាត (អ្នកផ្គត់ផ្គង់ប្រកាសខ្វះ)", "បានប្រកាស (អនុញ្ញាត)"), IF(AND(Q2574=FALSE, R2574=FALSE, S2574=FALSE), "ព្យួរទុក (មិនមានទិន្នន័យ)", "ប្រកាសខុស (ព្យួរទុក)"))</f>
        <v/>
      </c>
      <c r="K2574" s="462" t="inlineStr"/>
      <c r="L2574" s="462" t="inlineStr"/>
      <c r="M2574" s="464">
        <f>AH2574</f>
        <v/>
      </c>
      <c r="N2574" s="464">
        <f>IF(W2574&lt;0,AH2574,I2574)</f>
        <v/>
      </c>
      <c r="O2574" s="464">
        <f>I2574-M2574</f>
        <v/>
      </c>
      <c r="P2574" s="462" t="n"/>
      <c r="Q2574" s="462">
        <f>V2574=W2574</f>
        <v/>
      </c>
      <c r="R2574" s="462">
        <f>AND(MONTH(F2574)=MONTH(X2574), YEAR(F2574)=YEAR(X2574))</f>
        <v/>
      </c>
      <c r="S2574" s="462">
        <f>AC2574="L001-901905215"</f>
        <v/>
      </c>
      <c r="T2574" s="464">
        <f>G2574-AH2574</f>
        <v/>
      </c>
      <c r="U2574" s="462" t="n"/>
      <c r="V2574" s="462" t="inlineStr">
        <is>
          <t>59012530</t>
        </is>
      </c>
      <c r="W2574" s="462" t="inlineStr">
        <is>
          <t>59012530</t>
        </is>
      </c>
      <c r="X2574" s="463" t="n">
        <v>44718</v>
      </c>
      <c r="Y2574" s="462" t="inlineStr">
        <is>
          <t>59012530</t>
        </is>
      </c>
      <c r="Z2574" s="462" t="inlineStr"/>
      <c r="AA2574" s="462" t="inlineStr">
        <is>
          <t>បុគ្គលជាប់អាករ</t>
        </is>
      </c>
      <c r="AB2574" s="462" t="inlineStr">
        <is>
          <t>L001-901905215</t>
        </is>
      </c>
      <c r="AC2574" s="462" t="inlineStr">
        <is>
          <t>វីអ៊ីស៊ិន (ខេមបូឌា) អ៊ិនដាសស្ទ្រី ឯ.ក</t>
        </is>
      </c>
      <c r="AD2574" s="464" t="n">
        <v>610304</v>
      </c>
      <c r="AE2574" s="464" t="n">
        <v>554822</v>
      </c>
      <c r="AF2574" s="464" t="n">
        <v>0</v>
      </c>
      <c r="AG2574" s="464" t="n">
        <v>0</v>
      </c>
      <c r="AH2574" s="464" t="n">
        <v>55482</v>
      </c>
      <c r="AI2574" s="464" t="n">
        <v>0</v>
      </c>
      <c r="AJ2574" s="464" t="n">
        <v>0</v>
      </c>
      <c r="AK2574" s="464" t="n">
        <v>0</v>
      </c>
      <c r="AL2574" s="464" t="n">
        <v>0</v>
      </c>
      <c r="AM2574" s="464" t="n">
        <v>0</v>
      </c>
      <c r="AN2574" s="464" t="n">
        <v>0</v>
      </c>
      <c r="AO2574" s="464" t="n">
        <v>0</v>
      </c>
      <c r="AP2574" s="464" t="n">
        <v>0</v>
      </c>
      <c r="AQ2574" s="462" t="inlineStr"/>
      <c r="AR2574" s="462" t="inlineStr">
        <is>
          <t>ចំនូលបានមកពីការលក់</t>
        </is>
      </c>
      <c r="AS2574" s="462" t="inlineStr">
        <is>
          <t>បានប្រកាសពន្ធ</t>
        </is>
      </c>
    </row>
    <row r="2575">
      <c r="A2575" s="461" t="n">
        <v>2567</v>
      </c>
      <c r="B2575" s="462" t="inlineStr">
        <is>
          <t>Carton Paper</t>
        </is>
      </c>
      <c r="C2575" s="462" t="inlineStr">
        <is>
          <t>យី មីង ភែកឃីជីង ឯ.ក</t>
        </is>
      </c>
      <c r="D2575" s="462" t="inlineStr">
        <is>
          <t>B108-902101335</t>
        </is>
      </c>
      <c r="E2575" s="462" t="inlineStr">
        <is>
          <t>YM-0022</t>
        </is>
      </c>
      <c r="F2575" s="463" t="n">
        <v>44742</v>
      </c>
      <c r="G2575" s="464" t="n">
        <v>2525372</v>
      </c>
      <c r="H2575" s="462" t="n"/>
      <c r="I2575" s="464">
        <f>G2575</f>
        <v/>
      </c>
      <c r="J2575" s="462">
        <f>IF(AND(Q2575=TRUE, R2575=TRUE, S2575=TRUE), IF(W2575&lt;-0.05, "អនុញ្ញាត (អ្នកផ្គត់ផ្គង់ប្រកាសខ្វះ)", "បានប្រកាស (អនុញ្ញាត)"), IF(AND(Q2575=FALSE, R2575=FALSE, S2575=FALSE), "ព្យួរទុក (មិនមានទិន្នន័យ)", "ប្រកាសខុស (ព្យួរទុក)"))</f>
        <v/>
      </c>
      <c r="K2575" s="462" t="inlineStr"/>
      <c r="L2575" s="462" t="inlineStr"/>
      <c r="M2575" s="464">
        <f>AH2575</f>
        <v/>
      </c>
      <c r="N2575" s="464">
        <f>IF(W2575&lt;0,AH2575,I2575)</f>
        <v/>
      </c>
      <c r="O2575" s="464">
        <f>I2575-M2575</f>
        <v/>
      </c>
      <c r="P2575" s="462" t="n"/>
      <c r="Q2575" s="462">
        <f>V2575=W2575</f>
        <v/>
      </c>
      <c r="R2575" s="462">
        <f>AND(MONTH(F2575)=MONTH(X2575), YEAR(F2575)=YEAR(X2575))</f>
        <v/>
      </c>
      <c r="S2575" s="462">
        <f>AC2575="L001-901905215"</f>
        <v/>
      </c>
      <c r="T2575" s="464">
        <f>G2575-AH2575</f>
        <v/>
      </c>
      <c r="U2575" s="462" t="n"/>
      <c r="V2575" s="462" t="inlineStr">
        <is>
          <t>YM0022</t>
        </is>
      </c>
      <c r="W2575" s="462" t="inlineStr">
        <is>
          <t>YM0022</t>
        </is>
      </c>
      <c r="X2575" s="463" t="n">
        <v>44742</v>
      </c>
      <c r="Y2575" s="462" t="inlineStr">
        <is>
          <t>YM-0022</t>
        </is>
      </c>
      <c r="Z2575" s="462" t="inlineStr"/>
      <c r="AA2575" s="462" t="inlineStr">
        <is>
          <t>បុគ្គលជាប់អាករ</t>
        </is>
      </c>
      <c r="AB2575" s="462" t="inlineStr">
        <is>
          <t>L001-902103327</t>
        </is>
      </c>
      <c r="AC2575" s="462" t="inlineStr">
        <is>
          <t>ជេនេរ៉ល អេនធើប្រាយ ហ្គាម៉ិន (ខេមបូឌា) ឯ.ក</t>
        </is>
      </c>
      <c r="AD2575" s="464" t="n">
        <v>27779087</v>
      </c>
      <c r="AE2575" s="464" t="n">
        <v>25253715</v>
      </c>
      <c r="AF2575" s="464" t="n">
        <v>0</v>
      </c>
      <c r="AG2575" s="464" t="n">
        <v>0</v>
      </c>
      <c r="AH2575" s="464" t="n">
        <v>2525372</v>
      </c>
      <c r="AI2575" s="464" t="n">
        <v>0</v>
      </c>
      <c r="AJ2575" s="464" t="n">
        <v>0</v>
      </c>
      <c r="AK2575" s="464" t="n">
        <v>0</v>
      </c>
      <c r="AL2575" s="464" t="n">
        <v>0</v>
      </c>
      <c r="AM2575" s="464" t="n">
        <v>0</v>
      </c>
      <c r="AN2575" s="464" t="n">
        <v>0</v>
      </c>
      <c r="AO2575" s="464" t="n">
        <v>0</v>
      </c>
      <c r="AP2575" s="464" t="n">
        <v>0</v>
      </c>
      <c r="AQ2575" s="462" t="inlineStr"/>
      <c r="AR2575" s="462" t="inlineStr">
        <is>
          <t>Carton</t>
        </is>
      </c>
      <c r="AS2575" s="462" t="inlineStr">
        <is>
          <t>បានប្រកាសពន្ធ</t>
        </is>
      </c>
    </row>
    <row r="2576">
      <c r="A2576" s="461" t="n">
        <v>2568</v>
      </c>
      <c r="B2576" s="462" t="inlineStr">
        <is>
          <t>Color Box and PDQ</t>
        </is>
      </c>
      <c r="C2576" s="462" t="inlineStr">
        <is>
          <t>វីង ចេង ភែកឃីជីង ឯ.ក</t>
        </is>
      </c>
      <c r="D2576" s="462" t="inlineStr">
        <is>
          <t>L001-902102915</t>
        </is>
      </c>
      <c r="E2576" s="462" t="inlineStr">
        <is>
          <t>TI0286</t>
        </is>
      </c>
      <c r="F2576" s="463" t="n">
        <v>44742</v>
      </c>
      <c r="G2576" s="464" t="n">
        <v>556796</v>
      </c>
      <c r="H2576" s="462" t="n"/>
      <c r="I2576" s="464">
        <f>G2576</f>
        <v/>
      </c>
      <c r="J2576" s="462">
        <f>IF(AND(Q2576=TRUE, R2576=TRUE, S2576=TRUE), IF(W2576&lt;-0.05, "អនុញ្ញាត (អ្នកផ្គត់ផ្គង់ប្រកាសខ្វះ)", "បានប្រកាស (អនុញ្ញាត)"), IF(AND(Q2576=FALSE, R2576=FALSE, S2576=FALSE), "ព្យួរទុក (មិនមានទិន្នន័យ)", "ប្រកាសខុស (ព្យួរទុក)"))</f>
        <v/>
      </c>
      <c r="K2576" s="462" t="inlineStr"/>
      <c r="L2576" s="462" t="inlineStr"/>
      <c r="M2576" s="464">
        <f>AH2576</f>
        <v/>
      </c>
      <c r="N2576" s="464">
        <f>IF(W2576&lt;0,AH2576,I2576)</f>
        <v/>
      </c>
      <c r="O2576" s="464">
        <f>I2576-M2576</f>
        <v/>
      </c>
      <c r="P2576" s="462" t="n"/>
      <c r="Q2576" s="462">
        <f>V2576=W2576</f>
        <v/>
      </c>
      <c r="R2576" s="462">
        <f>AND(MONTH(F2576)=MONTH(X2576), YEAR(F2576)=YEAR(X2576))</f>
        <v/>
      </c>
      <c r="S2576" s="462">
        <f>AC2576="L001-901905215"</f>
        <v/>
      </c>
      <c r="T2576" s="464">
        <f>G2576-AH2576</f>
        <v/>
      </c>
      <c r="U2576" s="462" t="n"/>
      <c r="V2576" s="462" t="inlineStr">
        <is>
          <t>TI0286</t>
        </is>
      </c>
      <c r="W2576" s="462" t="inlineStr">
        <is>
          <t>TI0286</t>
        </is>
      </c>
      <c r="X2576" s="463" t="n">
        <v>44742</v>
      </c>
      <c r="Y2576" s="462" t="inlineStr">
        <is>
          <t>TI0286</t>
        </is>
      </c>
      <c r="Z2576" s="462" t="inlineStr"/>
      <c r="AA2576" s="462" t="inlineStr">
        <is>
          <t>បុគ្គលជាប់អាករ</t>
        </is>
      </c>
      <c r="AB2576" s="462" t="inlineStr">
        <is>
          <t>L001-901905215</t>
        </is>
      </c>
      <c r="AC2576" s="462" t="inlineStr">
        <is>
          <t>វីអ៊ីស៊ិន (ខេមបូឌា) អ៊ិនដាសស្ទ្រី ឯ.ក</t>
        </is>
      </c>
      <c r="AD2576" s="464" t="n">
        <v>6124767</v>
      </c>
      <c r="AE2576" s="464" t="n">
        <v>5567970</v>
      </c>
      <c r="AF2576" s="464" t="n">
        <v>0</v>
      </c>
      <c r="AG2576" s="464" t="n">
        <v>0</v>
      </c>
      <c r="AH2576" s="464" t="n">
        <v>556797</v>
      </c>
      <c r="AI2576" s="464" t="n">
        <v>0</v>
      </c>
      <c r="AJ2576" s="464" t="n">
        <v>0</v>
      </c>
      <c r="AK2576" s="464" t="n">
        <v>0</v>
      </c>
      <c r="AL2576" s="464" t="n">
        <v>0</v>
      </c>
      <c r="AM2576" s="464" t="n">
        <v>0</v>
      </c>
      <c r="AN2576" s="464" t="n">
        <v>0</v>
      </c>
      <c r="AO2576" s="464" t="n">
        <v>0</v>
      </c>
      <c r="AP2576" s="464" t="n">
        <v>0</v>
      </c>
      <c r="AQ2576" s="462" t="inlineStr"/>
      <c r="AR2576" s="462" t="inlineStr">
        <is>
          <t>ចំណូលពីការលក់ប្រអប់ពណ៍ Color Box នឹង PDQ</t>
        </is>
      </c>
      <c r="AS2576" s="462" t="inlineStr">
        <is>
          <t>បានប្រកាសពន្ធ</t>
        </is>
      </c>
    </row>
    <row r="2577">
      <c r="A2577" s="461" t="n">
        <v>2569</v>
      </c>
      <c r="B2577" s="462" t="inlineStr">
        <is>
          <t>Plastic Box</t>
        </is>
      </c>
      <c r="C2577" s="462" t="inlineStr">
        <is>
          <t>ដុងគ័ន ស៊ីធី ហ្វាញស្តារ ព្រីនធីង (ខេមបូឌា)</t>
        </is>
      </c>
      <c r="D2577" s="462" t="inlineStr">
        <is>
          <t>L001-100193021</t>
        </is>
      </c>
      <c r="E2577" s="462" t="inlineStr">
        <is>
          <t>00194</t>
        </is>
      </c>
      <c r="F2577" s="463" t="n">
        <v>44734</v>
      </c>
      <c r="G2577" s="464" t="n">
        <v>1665903</v>
      </c>
      <c r="H2577" s="462" t="n"/>
      <c r="I2577" s="464">
        <f>G2577</f>
        <v/>
      </c>
      <c r="J2577" s="462">
        <f>IF(AND(Q2577=TRUE, R2577=TRUE, S2577=TRUE), IF(W2577&lt;-0.05, "អនុញ្ញាត (អ្នកផ្គត់ផ្គង់ប្រកាសខ្វះ)", "បានប្រកាស (អនុញ្ញាត)"), IF(AND(Q2577=FALSE, R2577=FALSE, S2577=FALSE), "ព្យួរទុក (មិនមានទិន្នន័យ)", "ប្រកាសខុស (ព្យួរទុក)"))</f>
        <v/>
      </c>
      <c r="K2577" s="462" t="inlineStr"/>
      <c r="L2577" s="462" t="inlineStr"/>
      <c r="M2577" s="464">
        <f>AH2577</f>
        <v/>
      </c>
      <c r="N2577" s="464">
        <f>IF(W2577&lt;0,AH2577,I2577)</f>
        <v/>
      </c>
      <c r="O2577" s="464">
        <f>I2577-M2577</f>
        <v/>
      </c>
      <c r="P2577" s="462" t="n"/>
      <c r="Q2577" s="462">
        <f>V2577=W2577</f>
        <v/>
      </c>
      <c r="R2577" s="462">
        <f>AND(MONTH(F2577)=MONTH(X2577), YEAR(F2577)=YEAR(X2577))</f>
        <v/>
      </c>
      <c r="S2577" s="462">
        <f>AC2577="L001-901905215"</f>
        <v/>
      </c>
      <c r="T2577" s="464">
        <f>G2577-AH2577</f>
        <v/>
      </c>
      <c r="U2577" s="462" t="n"/>
      <c r="V2577" s="462" t="inlineStr">
        <is>
          <t>00194</t>
        </is>
      </c>
      <c r="W2577" s="462" t="inlineStr"/>
      <c r="X2577" s="499" t="n"/>
      <c r="Y2577" s="462" t="n"/>
      <c r="Z2577" s="462" t="n"/>
      <c r="AA2577" s="462" t="n"/>
      <c r="AB2577" s="462" t="n"/>
      <c r="AC2577" s="462" t="n"/>
      <c r="AD2577" s="462" t="n"/>
      <c r="AE2577" s="462" t="n"/>
      <c r="AF2577" s="462" t="n"/>
      <c r="AG2577" s="462" t="n"/>
      <c r="AH2577" s="462" t="n"/>
      <c r="AI2577" s="462" t="n"/>
      <c r="AJ2577" s="462" t="n"/>
      <c r="AK2577" s="462" t="n"/>
      <c r="AL2577" s="462" t="n"/>
      <c r="AM2577" s="462" t="n"/>
      <c r="AN2577" s="462" t="n"/>
      <c r="AO2577" s="462" t="n"/>
      <c r="AP2577" s="462" t="n"/>
      <c r="AQ2577" s="462" t="n"/>
      <c r="AR2577" s="462" t="n"/>
      <c r="AS2577" s="462" t="n"/>
    </row>
    <row r="2578">
      <c r="A2578" s="461" t="n">
        <v>2570</v>
      </c>
      <c r="B2578" s="462" t="inlineStr">
        <is>
          <t>Lift off charge and Gate Fee charge</t>
        </is>
      </c>
      <c r="C2578" s="462" t="inlineStr">
        <is>
          <t>កំពង់ផែស្វយ័តភ្នំពេញ "ក.ស.ភ"</t>
        </is>
      </c>
      <c r="D2578" s="462" t="inlineStr">
        <is>
          <t>L001-100044999</t>
        </is>
      </c>
      <c r="E2578" s="462" t="inlineStr">
        <is>
          <t>INV20220640778</t>
        </is>
      </c>
      <c r="F2578" s="463" t="n">
        <v>44713</v>
      </c>
      <c r="G2578" s="464" t="n">
        <v>29513</v>
      </c>
      <c r="H2578" s="462" t="n"/>
      <c r="I2578" s="464">
        <f>G2578</f>
        <v/>
      </c>
      <c r="J2578" s="462">
        <f>IF(AND(Q2578=TRUE, R2578=TRUE, S2578=TRUE), IF(W2578&lt;-0.05, "អនុញ្ញាត (អ្នកផ្គត់ផ្គង់ប្រកាសខ្វះ)", "បានប្រកាស (អនុញ្ញាត)"), IF(AND(Q2578=FALSE, R2578=FALSE, S2578=FALSE), "ព្យួរទុក (មិនមានទិន្នន័យ)", "ប្រកាសខុស (ព្យួរទុក)"))</f>
        <v/>
      </c>
      <c r="K2578" s="462" t="inlineStr"/>
      <c r="L2578" s="462" t="inlineStr"/>
      <c r="M2578" s="464">
        <f>AH2578</f>
        <v/>
      </c>
      <c r="N2578" s="464">
        <f>IF(W2578&lt;0,AH2578,I2578)</f>
        <v/>
      </c>
      <c r="O2578" s="464">
        <f>I2578-M2578</f>
        <v/>
      </c>
      <c r="P2578" s="462" t="n"/>
      <c r="Q2578" s="462">
        <f>V2578=W2578</f>
        <v/>
      </c>
      <c r="R2578" s="462">
        <f>AND(MONTH(F2578)=MONTH(X2578), YEAR(F2578)=YEAR(X2578))</f>
        <v/>
      </c>
      <c r="S2578" s="462">
        <f>AC2578="L001-901905215"</f>
        <v/>
      </c>
      <c r="T2578" s="464">
        <f>G2578-AH2578</f>
        <v/>
      </c>
      <c r="U2578" s="462" t="n"/>
      <c r="V2578" s="462" t="inlineStr">
        <is>
          <t>INV20220640778</t>
        </is>
      </c>
      <c r="W2578" s="462" t="inlineStr"/>
      <c r="X2578" s="499" t="n"/>
      <c r="Y2578" s="462" t="n"/>
      <c r="Z2578" s="462" t="n"/>
      <c r="AA2578" s="462" t="n"/>
      <c r="AB2578" s="462" t="n"/>
      <c r="AC2578" s="462" t="n"/>
      <c r="AD2578" s="462" t="n"/>
      <c r="AE2578" s="462" t="n"/>
      <c r="AF2578" s="462" t="n"/>
      <c r="AG2578" s="462" t="n"/>
      <c r="AH2578" s="462" t="n"/>
      <c r="AI2578" s="462" t="n"/>
      <c r="AJ2578" s="462" t="n"/>
      <c r="AK2578" s="462" t="n"/>
      <c r="AL2578" s="462" t="n"/>
      <c r="AM2578" s="462" t="n"/>
      <c r="AN2578" s="462" t="n"/>
      <c r="AO2578" s="462" t="n"/>
      <c r="AP2578" s="462" t="n"/>
      <c r="AQ2578" s="462" t="n"/>
      <c r="AR2578" s="462" t="n"/>
      <c r="AS2578" s="462" t="n"/>
    </row>
    <row r="2579">
      <c r="A2579" s="461" t="n">
        <v>2571</v>
      </c>
      <c r="B2579" s="462" t="inlineStr">
        <is>
          <t>Lift off charge and Gate Fee charge</t>
        </is>
      </c>
      <c r="C2579" s="462" t="inlineStr">
        <is>
          <t>កំពង់ផែស្វយ័តភ្នំពេញ "ក.ស.ភ"</t>
        </is>
      </c>
      <c r="D2579" s="462" t="inlineStr">
        <is>
          <t>L001-100044999</t>
        </is>
      </c>
      <c r="E2579" s="462" t="inlineStr">
        <is>
          <t>INV20220640777</t>
        </is>
      </c>
      <c r="F2579" s="463" t="n">
        <v>44713</v>
      </c>
      <c r="G2579" s="464" t="n">
        <v>19675</v>
      </c>
      <c r="H2579" s="462" t="n"/>
      <c r="I2579" s="464">
        <f>G2579</f>
        <v/>
      </c>
      <c r="J2579" s="462">
        <f>IF(AND(Q2579=TRUE, R2579=TRUE, S2579=TRUE), IF(W2579&lt;-0.05, "អនុញ្ញាត (អ្នកផ្គត់ផ្គង់ប្រកាសខ្វះ)", "បានប្រកាស (អនុញ្ញាត)"), IF(AND(Q2579=FALSE, R2579=FALSE, S2579=FALSE), "ព្យួរទុក (មិនមានទិន្នន័យ)", "ប្រកាសខុស (ព្យួរទុក)"))</f>
        <v/>
      </c>
      <c r="K2579" s="462" t="inlineStr"/>
      <c r="L2579" s="462" t="inlineStr"/>
      <c r="M2579" s="464">
        <f>AH2579</f>
        <v/>
      </c>
      <c r="N2579" s="464">
        <f>IF(W2579&lt;0,AH2579,I2579)</f>
        <v/>
      </c>
      <c r="O2579" s="464">
        <f>I2579-M2579</f>
        <v/>
      </c>
      <c r="P2579" s="462" t="n"/>
      <c r="Q2579" s="462">
        <f>V2579=W2579</f>
        <v/>
      </c>
      <c r="R2579" s="462">
        <f>AND(MONTH(F2579)=MONTH(X2579), YEAR(F2579)=YEAR(X2579))</f>
        <v/>
      </c>
      <c r="S2579" s="462">
        <f>AC2579="L001-901905215"</f>
        <v/>
      </c>
      <c r="T2579" s="464">
        <f>G2579-AH2579</f>
        <v/>
      </c>
      <c r="U2579" s="462" t="n"/>
      <c r="V2579" s="462" t="inlineStr">
        <is>
          <t>INV20220640777</t>
        </is>
      </c>
      <c r="W2579" s="462" t="inlineStr"/>
      <c r="X2579" s="499" t="n"/>
      <c r="Y2579" s="462" t="n"/>
      <c r="Z2579" s="462" t="n"/>
      <c r="AA2579" s="462" t="n"/>
      <c r="AB2579" s="462" t="n"/>
      <c r="AC2579" s="462" t="n"/>
      <c r="AD2579" s="462" t="n"/>
      <c r="AE2579" s="462" t="n"/>
      <c r="AF2579" s="462" t="n"/>
      <c r="AG2579" s="462" t="n"/>
      <c r="AH2579" s="462" t="n"/>
      <c r="AI2579" s="462" t="n"/>
      <c r="AJ2579" s="462" t="n"/>
      <c r="AK2579" s="462" t="n"/>
      <c r="AL2579" s="462" t="n"/>
      <c r="AM2579" s="462" t="n"/>
      <c r="AN2579" s="462" t="n"/>
      <c r="AO2579" s="462" t="n"/>
      <c r="AP2579" s="462" t="n"/>
      <c r="AQ2579" s="462" t="n"/>
      <c r="AR2579" s="462" t="n"/>
      <c r="AS2579" s="462" t="n"/>
    </row>
    <row r="2580">
      <c r="A2580" s="461" t="n">
        <v>2572</v>
      </c>
      <c r="B2580" s="462" t="inlineStr">
        <is>
          <t>Monthly Tax Declcaration for May 2022</t>
        </is>
      </c>
      <c r="C2580" s="462" t="inlineStr">
        <is>
          <t>យីងកឺ ខេម ថេក អ៊ែតវ៉ាយហ្សឺរី ឯ.ក</t>
        </is>
      </c>
      <c r="D2580" s="462" t="inlineStr">
        <is>
          <t>K003-902005313</t>
        </is>
      </c>
      <c r="E2580" s="462" t="inlineStr">
        <is>
          <t>YKT22-127</t>
        </is>
      </c>
      <c r="F2580" s="463" t="n">
        <v>44713</v>
      </c>
      <c r="G2580" s="464" t="n">
        <v>573860</v>
      </c>
      <c r="H2580" s="462" t="n"/>
      <c r="I2580" s="464">
        <f>G2580</f>
        <v/>
      </c>
      <c r="J2580" s="462">
        <f>IF(AND(Q2580=TRUE, R2580=TRUE, S2580=TRUE), IF(W2580&lt;-0.05, "អនុញ្ញាត (អ្នកផ្គត់ផ្គង់ប្រកាសខ្វះ)", "បានប្រកាស (អនុញ្ញាត)"), IF(AND(Q2580=FALSE, R2580=FALSE, S2580=FALSE), "ព្យួរទុក (មិនមានទិន្នន័យ)", "ប្រកាសខុស (ព្យួរទុក)"))</f>
        <v/>
      </c>
      <c r="K2580" s="462" t="inlineStr"/>
      <c r="L2580" s="462" t="inlineStr"/>
      <c r="M2580" s="464">
        <f>AH2580</f>
        <v/>
      </c>
      <c r="N2580" s="464">
        <f>IF(W2580&lt;0,AH2580,I2580)</f>
        <v/>
      </c>
      <c r="O2580" s="464">
        <f>I2580-M2580</f>
        <v/>
      </c>
      <c r="P2580" s="462" t="n"/>
      <c r="Q2580" s="462">
        <f>V2580=W2580</f>
        <v/>
      </c>
      <c r="R2580" s="462">
        <f>AND(MONTH(F2580)=MONTH(X2580), YEAR(F2580)=YEAR(X2580))</f>
        <v/>
      </c>
      <c r="S2580" s="462">
        <f>AC2580="L001-901905215"</f>
        <v/>
      </c>
      <c r="T2580" s="464">
        <f>G2580-AH2580</f>
        <v/>
      </c>
      <c r="U2580" s="462" t="n"/>
      <c r="V2580" s="462" t="inlineStr">
        <is>
          <t>YKT22127</t>
        </is>
      </c>
      <c r="W2580" s="462" t="inlineStr">
        <is>
          <t>YKT22127</t>
        </is>
      </c>
      <c r="X2580" s="463" t="n">
        <v>44713</v>
      </c>
      <c r="Y2580" s="462" t="inlineStr">
        <is>
          <t>YKT22-127</t>
        </is>
      </c>
      <c r="Z2580" s="462" t="inlineStr"/>
      <c r="AA2580" s="462" t="inlineStr">
        <is>
          <t>បុគ្គលជាប់អាករ</t>
        </is>
      </c>
      <c r="AB2580" s="462" t="inlineStr">
        <is>
          <t>L001-901905215</t>
        </is>
      </c>
      <c r="AC2580" s="462" t="inlineStr">
        <is>
          <t>វីអ៊ីស៊ិន (ខេមបូឌា) អ៊ិនដាសស្ទ្រី ឯ.ក</t>
        </is>
      </c>
      <c r="AD2580" s="464" t="n">
        <v>6312460</v>
      </c>
      <c r="AE2580" s="464" t="n">
        <v>5738600</v>
      </c>
      <c r="AF2580" s="464" t="n">
        <v>0</v>
      </c>
      <c r="AG2580" s="464" t="n">
        <v>0</v>
      </c>
      <c r="AH2580" s="464" t="n">
        <v>573860</v>
      </c>
      <c r="AI2580" s="464" t="n">
        <v>0</v>
      </c>
      <c r="AJ2580" s="464" t="n">
        <v>0</v>
      </c>
      <c r="AK2580" s="464" t="n">
        <v>0</v>
      </c>
      <c r="AL2580" s="464" t="n">
        <v>0</v>
      </c>
      <c r="AM2580" s="464" t="n">
        <v>0</v>
      </c>
      <c r="AN2580" s="464" t="n">
        <v>0</v>
      </c>
      <c r="AO2580" s="464" t="n">
        <v>0</v>
      </c>
      <c r="AP2580" s="464" t="n">
        <v>0</v>
      </c>
      <c r="AQ2580" s="462" t="inlineStr"/>
      <c r="AR2580" s="462" t="inlineStr">
        <is>
          <t>Monthly Tax declaration for Jun 2022 service</t>
        </is>
      </c>
      <c r="AS2580" s="462" t="inlineStr">
        <is>
          <t>បានប្រកាសពន្ធ</t>
        </is>
      </c>
    </row>
    <row r="2581">
      <c r="A2581" s="461" t="n">
        <v>2573</v>
      </c>
      <c r="B2581" s="462" t="inlineStr"/>
      <c r="C2581" s="462" t="inlineStr">
        <is>
          <t>យីងកឺ ខេម ឯ.ក</t>
        </is>
      </c>
      <c r="D2581" s="462" t="inlineStr">
        <is>
          <t>K003-901900367</t>
        </is>
      </c>
      <c r="E2581" s="462" t="inlineStr">
        <is>
          <t>YK20053</t>
        </is>
      </c>
      <c r="F2581" s="463" t="n">
        <v>44018</v>
      </c>
      <c r="G2581" s="464" t="n">
        <v>241800</v>
      </c>
      <c r="H2581" s="462" t="n"/>
      <c r="I2581" s="464">
        <f>G2581</f>
        <v/>
      </c>
      <c r="J2581" s="462">
        <f>IF(AND(Q2581=TRUE, R2581=TRUE, S2581=TRUE), IF(W2581&lt;-0.05, "អនុញ្ញាត (អ្នកផ្គត់ផ្គង់ប្រកាសខ្វះ)", "បានប្រកាស (អនុញ្ញាត)"), IF(AND(Q2581=FALSE, R2581=FALSE, S2581=FALSE), "ព្យួរទុក (មិនមានទិន្នន័យ)", "ប្រកាសខុស (ព្យួរទុក)"))</f>
        <v/>
      </c>
      <c r="K2581" s="462" t="inlineStr"/>
      <c r="L2581" s="462" t="inlineStr"/>
      <c r="M2581" s="464">
        <f>AH2581</f>
        <v/>
      </c>
      <c r="N2581" s="464">
        <f>IF(W2581&lt;0,AH2581,I2581)</f>
        <v/>
      </c>
      <c r="O2581" s="464">
        <f>I2581-M2581</f>
        <v/>
      </c>
      <c r="P2581" s="462" t="n"/>
      <c r="Q2581" s="462">
        <f>V2581=W2581</f>
        <v/>
      </c>
      <c r="R2581" s="462">
        <f>AND(MONTH(F2581)=MONTH(X2581), YEAR(F2581)=YEAR(X2581))</f>
        <v/>
      </c>
      <c r="S2581" s="462">
        <f>AC2581="L001-901905215"</f>
        <v/>
      </c>
      <c r="T2581" s="464">
        <f>G2581-AH2581</f>
        <v/>
      </c>
      <c r="U2581" s="462" t="n"/>
      <c r="V2581" s="462" t="inlineStr">
        <is>
          <t>YK20053</t>
        </is>
      </c>
      <c r="W2581" s="462" t="inlineStr">
        <is>
          <t>YK20053</t>
        </is>
      </c>
      <c r="X2581" s="463" t="n">
        <v>44018</v>
      </c>
      <c r="Y2581" s="462" t="inlineStr">
        <is>
          <t>YK20053</t>
        </is>
      </c>
      <c r="Z2581" s="462" t="inlineStr"/>
      <c r="AA2581" s="462" t="inlineStr">
        <is>
          <t>បុគ្គលជាប់អាករ</t>
        </is>
      </c>
      <c r="AB2581" s="462" t="inlineStr">
        <is>
          <t>L001-901905215</t>
        </is>
      </c>
      <c r="AC2581" s="462" t="inlineStr">
        <is>
          <t>វីអ៊ីស៊ិន (ខេមបូឌា) អ៊ិនដាសស្ទ្រី ឯ.ក</t>
        </is>
      </c>
      <c r="AD2581" s="464" t="n">
        <v>2659800</v>
      </c>
      <c r="AE2581" s="464" t="n">
        <v>2418000</v>
      </c>
      <c r="AF2581" s="464" t="n">
        <v>0</v>
      </c>
      <c r="AG2581" s="464" t="n">
        <v>0</v>
      </c>
      <c r="AH2581" s="464" t="n">
        <v>241800</v>
      </c>
      <c r="AI2581" s="464" t="n">
        <v>0</v>
      </c>
      <c r="AJ2581" s="464" t="n">
        <v>0</v>
      </c>
      <c r="AK2581" s="464" t="n">
        <v>0</v>
      </c>
      <c r="AL2581" s="464" t="n">
        <v>0</v>
      </c>
      <c r="AM2581" s="464" t="n">
        <v>0</v>
      </c>
      <c r="AN2581" s="464" t="n">
        <v>0</v>
      </c>
      <c r="AO2581" s="464" t="n">
        <v>0</v>
      </c>
      <c r="AP2581" s="464" t="n">
        <v>0</v>
      </c>
      <c r="AQ2581" s="462" t="inlineStr"/>
      <c r="AR2581" s="462" t="inlineStr"/>
      <c r="AS2581" s="462" t="inlineStr">
        <is>
          <t>បានប្រកាសពន្ធ</t>
        </is>
      </c>
    </row>
    <row r="2582">
      <c r="A2582" s="461" t="n">
        <v>2574</v>
      </c>
      <c r="B2582" s="462" t="inlineStr"/>
      <c r="C2582" s="462" t="inlineStr">
        <is>
          <t>ហ្គោមី រីសាយឃល110</t>
        </is>
      </c>
      <c r="D2582" s="462" t="inlineStr">
        <is>
          <t>K010-901503890</t>
        </is>
      </c>
      <c r="E2582" s="462" t="inlineStr">
        <is>
          <t>GRIN2020274</t>
        </is>
      </c>
      <c r="F2582" s="463" t="n">
        <v>44040</v>
      </c>
      <c r="G2582" s="464" t="n">
        <v>32760</v>
      </c>
      <c r="H2582" s="462" t="n"/>
      <c r="I2582" s="464">
        <f>G2582</f>
        <v/>
      </c>
      <c r="J2582" s="462">
        <f>IF(AND(Q2582=TRUE, R2582=TRUE, S2582=TRUE), IF(W2582&lt;-0.05, "អនុញ្ញាត (អ្នកផ្គត់ផ្គង់ប្រកាសខ្វះ)", "បានប្រកាស (អនុញ្ញាត)"), IF(AND(Q2582=FALSE, R2582=FALSE, S2582=FALSE), "ព្យួរទុក (មិនមានទិន្នន័យ)", "ប្រកាសខុស (ព្យួរទុក)"))</f>
        <v/>
      </c>
      <c r="K2582" s="462" t="inlineStr"/>
      <c r="L2582" s="462" t="inlineStr"/>
      <c r="M2582" s="464">
        <f>AH2582</f>
        <v/>
      </c>
      <c r="N2582" s="464">
        <f>IF(W2582&lt;0,AH2582,I2582)</f>
        <v/>
      </c>
      <c r="O2582" s="464">
        <f>I2582-M2582</f>
        <v/>
      </c>
      <c r="P2582" s="462" t="n"/>
      <c r="Q2582" s="462">
        <f>V2582=W2582</f>
        <v/>
      </c>
      <c r="R2582" s="462">
        <f>AND(MONTH(F2582)=MONTH(X2582), YEAR(F2582)=YEAR(X2582))</f>
        <v/>
      </c>
      <c r="S2582" s="462">
        <f>AC2582="L001-901905215"</f>
        <v/>
      </c>
      <c r="T2582" s="464">
        <f>G2582-AH2582</f>
        <v/>
      </c>
      <c r="U2582" s="462" t="n"/>
      <c r="V2582" s="462" t="inlineStr">
        <is>
          <t>GRIN2020274</t>
        </is>
      </c>
      <c r="W2582" s="462" t="inlineStr">
        <is>
          <t>GRIN2020274</t>
        </is>
      </c>
      <c r="X2582" s="463" t="n">
        <v>44013</v>
      </c>
      <c r="Y2582" s="462" t="inlineStr">
        <is>
          <t>GRIN2020274</t>
        </is>
      </c>
      <c r="Z2582" s="462" t="inlineStr"/>
      <c r="AA2582" s="462" t="inlineStr">
        <is>
          <t>បុគ្គលមិនជាប់អាករ</t>
        </is>
      </c>
      <c r="AB2582" s="462" t="inlineStr">
        <is>
          <t>GC0000001</t>
        </is>
      </c>
      <c r="AC2582" s="462" t="inlineStr">
        <is>
          <t>អតិថិជនទូទៅ</t>
        </is>
      </c>
      <c r="AD2582" s="464" t="n">
        <v>360360</v>
      </c>
      <c r="AE2582" s="464" t="n">
        <v>327600</v>
      </c>
      <c r="AF2582" s="464" t="n">
        <v>0</v>
      </c>
      <c r="AG2582" s="464" t="n">
        <v>0</v>
      </c>
      <c r="AH2582" s="464" t="n">
        <v>32760</v>
      </c>
      <c r="AI2582" s="464" t="n">
        <v>0</v>
      </c>
      <c r="AJ2582" s="464" t="n">
        <v>0</v>
      </c>
      <c r="AK2582" s="464" t="n">
        <v>0</v>
      </c>
      <c r="AL2582" s="464" t="n">
        <v>0</v>
      </c>
      <c r="AM2582" s="464" t="n">
        <v>0</v>
      </c>
      <c r="AN2582" s="464" t="n">
        <v>0</v>
      </c>
      <c r="AO2582" s="464" t="n">
        <v>0</v>
      </c>
      <c r="AP2582" s="464" t="n">
        <v>0</v>
      </c>
      <c r="AQ2582" s="462" t="inlineStr"/>
      <c r="AR2582" s="462" t="inlineStr"/>
      <c r="AS2582" s="462" t="inlineStr">
        <is>
          <t>បានប្រកាសពន្ធ</t>
        </is>
      </c>
    </row>
    <row r="2583">
      <c r="A2583" s="461" t="n">
        <v>2575</v>
      </c>
      <c r="B2583" s="462" t="inlineStr"/>
      <c r="C2583" s="462" t="inlineStr">
        <is>
          <t>ភីស៊ីអាយ សឺវីស</t>
        </is>
      </c>
      <c r="D2583" s="462" t="inlineStr">
        <is>
          <t>K010-901639639</t>
        </is>
      </c>
      <c r="E2583" s="462" t="inlineStr">
        <is>
          <t>201901126</t>
        </is>
      </c>
      <c r="F2583" s="463" t="n">
        <v>44037</v>
      </c>
      <c r="G2583" s="464" t="n">
        <v>81880</v>
      </c>
      <c r="H2583" s="462" t="n"/>
      <c r="I2583" s="464">
        <f>G2583</f>
        <v/>
      </c>
      <c r="J2583" s="462">
        <f>IF(AND(Q2583=TRUE, R2583=TRUE, S2583=TRUE), IF(W2583&lt;-0.05, "អនុញ្ញាត (អ្នកផ្គត់ផ្គង់ប្រកាសខ្វះ)", "បានប្រកាស (អនុញ្ញាត)"), IF(AND(Q2583=FALSE, R2583=FALSE, S2583=FALSE), "ព្យួរទុក (មិនមានទិន្នន័យ)", "ប្រកាសខុស (ព្យួរទុក)"))</f>
        <v/>
      </c>
      <c r="K2583" s="462" t="inlineStr"/>
      <c r="L2583" s="462" t="inlineStr"/>
      <c r="M2583" s="464">
        <f>AH2583</f>
        <v/>
      </c>
      <c r="N2583" s="464">
        <f>IF(W2583&lt;0,AH2583,I2583)</f>
        <v/>
      </c>
      <c r="O2583" s="464">
        <f>I2583-M2583</f>
        <v/>
      </c>
      <c r="P2583" s="462" t="n"/>
      <c r="Q2583" s="462">
        <f>V2583=W2583</f>
        <v/>
      </c>
      <c r="R2583" s="462">
        <f>AND(MONTH(F2583)=MONTH(X2583), YEAR(F2583)=YEAR(X2583))</f>
        <v/>
      </c>
      <c r="S2583" s="462">
        <f>AC2583="L001-901905215"</f>
        <v/>
      </c>
      <c r="T2583" s="464">
        <f>G2583-AH2583</f>
        <v/>
      </c>
      <c r="U2583" s="462" t="n"/>
      <c r="V2583" s="462" t="inlineStr">
        <is>
          <t>201901126</t>
        </is>
      </c>
      <c r="W2583" s="462" t="inlineStr"/>
      <c r="X2583" s="499" t="n"/>
      <c r="Y2583" s="462" t="n"/>
      <c r="Z2583" s="462" t="n"/>
      <c r="AA2583" s="462" t="n"/>
      <c r="AB2583" s="462" t="n"/>
      <c r="AC2583" s="462" t="n"/>
      <c r="AD2583" s="462" t="n"/>
      <c r="AE2583" s="462" t="n"/>
      <c r="AF2583" s="462" t="n"/>
      <c r="AG2583" s="462" t="n"/>
      <c r="AH2583" s="462" t="n"/>
      <c r="AI2583" s="462" t="n"/>
      <c r="AJ2583" s="462" t="n"/>
      <c r="AK2583" s="462" t="n"/>
      <c r="AL2583" s="462" t="n"/>
      <c r="AM2583" s="462" t="n"/>
      <c r="AN2583" s="462" t="n"/>
      <c r="AO2583" s="462" t="n"/>
      <c r="AP2583" s="462" t="n"/>
      <c r="AQ2583" s="462" t="n"/>
      <c r="AR2583" s="462" t="n"/>
      <c r="AS2583" s="462" t="n"/>
    </row>
    <row r="2584">
      <c r="A2584" s="461" t="n">
        <v>2576</v>
      </c>
      <c r="B2584" s="462" t="inlineStr"/>
      <c r="C2584" s="462" t="inlineStr">
        <is>
          <t>ខេមវីល គ្លូប៊ល ឯ.ក</t>
        </is>
      </c>
      <c r="D2584" s="462" t="inlineStr">
        <is>
          <t>L001-901637190</t>
        </is>
      </c>
      <c r="E2584" s="462" t="inlineStr">
        <is>
          <t>INV200812</t>
        </is>
      </c>
      <c r="F2584" s="463" t="n">
        <v>44043</v>
      </c>
      <c r="G2584" s="464" t="n">
        <v>233643</v>
      </c>
      <c r="H2584" s="462" t="n"/>
      <c r="I2584" s="464">
        <f>G2584</f>
        <v/>
      </c>
      <c r="J2584" s="462">
        <f>IF(AND(Q2584=TRUE, R2584=TRUE, S2584=TRUE), IF(W2584&lt;-0.05, "អនុញ្ញាត (អ្នកផ្គត់ផ្គង់ប្រកាសខ្វះ)", "បានប្រកាស (អនុញ្ញាត)"), IF(AND(Q2584=FALSE, R2584=FALSE, S2584=FALSE), "ព្យួរទុក (មិនមានទិន្នន័យ)", "ប្រកាសខុស (ព្យួរទុក)"))</f>
        <v/>
      </c>
      <c r="K2584" s="462" t="inlineStr"/>
      <c r="L2584" s="462" t="inlineStr"/>
      <c r="M2584" s="464">
        <f>AH2584</f>
        <v/>
      </c>
      <c r="N2584" s="464">
        <f>IF(W2584&lt;0,AH2584,I2584)</f>
        <v/>
      </c>
      <c r="O2584" s="464">
        <f>I2584-M2584</f>
        <v/>
      </c>
      <c r="P2584" s="462" t="n"/>
      <c r="Q2584" s="462">
        <f>V2584=W2584</f>
        <v/>
      </c>
      <c r="R2584" s="462">
        <f>AND(MONTH(F2584)=MONTH(X2584), YEAR(F2584)=YEAR(X2584))</f>
        <v/>
      </c>
      <c r="S2584" s="462">
        <f>AC2584="L001-901905215"</f>
        <v/>
      </c>
      <c r="T2584" s="464">
        <f>G2584-AH2584</f>
        <v/>
      </c>
      <c r="U2584" s="462" t="n"/>
      <c r="V2584" s="462" t="inlineStr">
        <is>
          <t>INV200812</t>
        </is>
      </c>
      <c r="W2584" s="462" t="inlineStr">
        <is>
          <t>INV200812</t>
        </is>
      </c>
      <c r="X2584" s="463" t="n">
        <v>44035</v>
      </c>
      <c r="Y2584" s="462" t="inlineStr">
        <is>
          <t>INV200812</t>
        </is>
      </c>
      <c r="Z2584" s="462" t="inlineStr"/>
      <c r="AA2584" s="462" t="inlineStr">
        <is>
          <t>បុគ្គលជាប់អាករ</t>
        </is>
      </c>
      <c r="AB2584" s="462" t="inlineStr">
        <is>
          <t>L001-901905215</t>
        </is>
      </c>
      <c r="AC2584" s="462" t="inlineStr">
        <is>
          <t>វីអ៊ីស៊ិន (ខេមបូឌា) អ៊ិនដាសស្ទ្រី ឯ.ក</t>
        </is>
      </c>
      <c r="AD2584" s="464" t="n">
        <v>2570073</v>
      </c>
      <c r="AE2584" s="464" t="n">
        <v>2336430</v>
      </c>
      <c r="AF2584" s="464" t="n">
        <v>0</v>
      </c>
      <c r="AG2584" s="464" t="n">
        <v>0</v>
      </c>
      <c r="AH2584" s="464" t="n">
        <v>233643</v>
      </c>
      <c r="AI2584" s="464" t="n">
        <v>0</v>
      </c>
      <c r="AJ2584" s="464" t="n">
        <v>0</v>
      </c>
      <c r="AK2584" s="464" t="n">
        <v>0</v>
      </c>
      <c r="AL2584" s="464" t="n">
        <v>0</v>
      </c>
      <c r="AM2584" s="464" t="n">
        <v>0</v>
      </c>
      <c r="AN2584" s="464" t="n">
        <v>0</v>
      </c>
      <c r="AO2584" s="464" t="n">
        <v>0</v>
      </c>
      <c r="AP2584" s="464" t="n">
        <v>0</v>
      </c>
      <c r="AQ2584" s="462" t="inlineStr"/>
      <c r="AR2584" s="462" t="inlineStr"/>
      <c r="AS2584" s="462" t="inlineStr">
        <is>
          <t>បានប្រកាសពន្ធ</t>
        </is>
      </c>
    </row>
    <row r="2585">
      <c r="A2585" s="461" t="n">
        <v>2577</v>
      </c>
      <c r="B2585" s="462" t="inlineStr"/>
      <c r="C2585" s="462" t="inlineStr">
        <is>
          <t>កំពង់ផែស្វយ័តភ្នំពេញ "ក.ស.ភ"</t>
        </is>
      </c>
      <c r="D2585" s="462" t="inlineStr">
        <is>
          <t>L001-100044999</t>
        </is>
      </c>
      <c r="E2585" s="462" t="inlineStr">
        <is>
          <t>INV20200732313</t>
        </is>
      </c>
      <c r="F2585" s="463" t="n">
        <v>44023</v>
      </c>
      <c r="G2585" s="464" t="n">
        <v>29226</v>
      </c>
      <c r="H2585" s="462" t="n"/>
      <c r="I2585" s="464">
        <f>G2585</f>
        <v/>
      </c>
      <c r="J2585" s="462">
        <f>IF(AND(Q2585=TRUE, R2585=TRUE, S2585=TRUE), IF(W2585&lt;-0.05, "អនុញ្ញាត (អ្នកផ្គត់ផ្គង់ប្រកាសខ្វះ)", "បានប្រកាស (អនុញ្ញាត)"), IF(AND(Q2585=FALSE, R2585=FALSE, S2585=FALSE), "ព្យួរទុក (មិនមានទិន្នន័យ)", "ប្រកាសខុស (ព្យួរទុក)"))</f>
        <v/>
      </c>
      <c r="K2585" s="462" t="inlineStr"/>
      <c r="L2585" s="462" t="inlineStr"/>
      <c r="M2585" s="464">
        <f>AH2585</f>
        <v/>
      </c>
      <c r="N2585" s="464">
        <f>IF(W2585&lt;0,AH2585,I2585)</f>
        <v/>
      </c>
      <c r="O2585" s="464">
        <f>I2585-M2585</f>
        <v/>
      </c>
      <c r="P2585" s="462" t="n"/>
      <c r="Q2585" s="462">
        <f>V2585=W2585</f>
        <v/>
      </c>
      <c r="R2585" s="462">
        <f>AND(MONTH(F2585)=MONTH(X2585), YEAR(F2585)=YEAR(X2585))</f>
        <v/>
      </c>
      <c r="S2585" s="462">
        <f>AC2585="L001-901905215"</f>
        <v/>
      </c>
      <c r="T2585" s="464">
        <f>G2585-AH2585</f>
        <v/>
      </c>
      <c r="U2585" s="462" t="n"/>
      <c r="V2585" s="462" t="inlineStr">
        <is>
          <t>INV20200732313</t>
        </is>
      </c>
      <c r="W2585" s="462" t="inlineStr"/>
      <c r="X2585" s="499" t="n"/>
      <c r="Y2585" s="462" t="n"/>
      <c r="Z2585" s="462" t="n"/>
      <c r="AA2585" s="462" t="n"/>
      <c r="AB2585" s="462" t="n"/>
      <c r="AC2585" s="462" t="n"/>
      <c r="AD2585" s="462" t="n"/>
      <c r="AE2585" s="462" t="n"/>
      <c r="AF2585" s="462" t="n"/>
      <c r="AG2585" s="462" t="n"/>
      <c r="AH2585" s="462" t="n"/>
      <c r="AI2585" s="462" t="n"/>
      <c r="AJ2585" s="462" t="n"/>
      <c r="AK2585" s="462" t="n"/>
      <c r="AL2585" s="462" t="n"/>
      <c r="AM2585" s="462" t="n"/>
      <c r="AN2585" s="462" t="n"/>
      <c r="AO2585" s="462" t="n"/>
      <c r="AP2585" s="462" t="n"/>
      <c r="AQ2585" s="462" t="n"/>
      <c r="AR2585" s="462" t="n"/>
      <c r="AS2585" s="462" t="n"/>
    </row>
    <row r="2586">
      <c r="A2586" s="461" t="n">
        <v>2578</v>
      </c>
      <c r="B2586" s="462" t="inlineStr"/>
      <c r="C2586" s="462" t="inlineStr">
        <is>
          <t>ខេមវីល គ្លូប៊ល ឯ.ក</t>
        </is>
      </c>
      <c r="D2586" s="462" t="inlineStr">
        <is>
          <t>L001-901637190</t>
        </is>
      </c>
      <c r="E2586" s="462" t="inlineStr">
        <is>
          <t>INV200775</t>
        </is>
      </c>
      <c r="F2586" s="463" t="n">
        <v>44029</v>
      </c>
      <c r="G2586" s="464" t="n">
        <v>184050</v>
      </c>
      <c r="H2586" s="462" t="n"/>
      <c r="I2586" s="464">
        <f>G2586</f>
        <v/>
      </c>
      <c r="J2586" s="462">
        <f>IF(AND(Q2586=TRUE, R2586=TRUE, S2586=TRUE), IF(W2586&lt;-0.05, "អនុញ្ញាត (អ្នកផ្គត់ផ្គង់ប្រកាសខ្វះ)", "បានប្រកាស (អនុញ្ញាត)"), IF(AND(Q2586=FALSE, R2586=FALSE, S2586=FALSE), "ព្យួរទុក (មិនមានទិន្នន័យ)", "ប្រកាសខុស (ព្យួរទុក)"))</f>
        <v/>
      </c>
      <c r="K2586" s="462" t="inlineStr"/>
      <c r="L2586" s="462" t="inlineStr"/>
      <c r="M2586" s="464">
        <f>AH2586</f>
        <v/>
      </c>
      <c r="N2586" s="464">
        <f>IF(W2586&lt;0,AH2586,I2586)</f>
        <v/>
      </c>
      <c r="O2586" s="464">
        <f>I2586-M2586</f>
        <v/>
      </c>
      <c r="P2586" s="462" t="n"/>
      <c r="Q2586" s="462">
        <f>V2586=W2586</f>
        <v/>
      </c>
      <c r="R2586" s="462">
        <f>AND(MONTH(F2586)=MONTH(X2586), YEAR(F2586)=YEAR(X2586))</f>
        <v/>
      </c>
      <c r="S2586" s="462">
        <f>AC2586="L001-901905215"</f>
        <v/>
      </c>
      <c r="T2586" s="464">
        <f>G2586-AH2586</f>
        <v/>
      </c>
      <c r="U2586" s="462" t="n"/>
      <c r="V2586" s="462" t="inlineStr">
        <is>
          <t>INV200775</t>
        </is>
      </c>
      <c r="W2586" s="462" t="inlineStr">
        <is>
          <t>INV200775</t>
        </is>
      </c>
      <c r="X2586" s="463" t="n">
        <v>44029</v>
      </c>
      <c r="Y2586" s="462" t="inlineStr">
        <is>
          <t>INV200775</t>
        </is>
      </c>
      <c r="Z2586" s="462" t="inlineStr"/>
      <c r="AA2586" s="462" t="inlineStr">
        <is>
          <t>បុគ្គលជាប់អាករ</t>
        </is>
      </c>
      <c r="AB2586" s="462" t="inlineStr">
        <is>
          <t>L001-901905215</t>
        </is>
      </c>
      <c r="AC2586" s="462" t="inlineStr">
        <is>
          <t>វីអ៊ីស៊ិន (ខេមបូឌា) អ៊ិនដាសស្ទ្រី ឯ.ក</t>
        </is>
      </c>
      <c r="AD2586" s="464" t="n">
        <v>2024550</v>
      </c>
      <c r="AE2586" s="464" t="n">
        <v>1840500</v>
      </c>
      <c r="AF2586" s="464" t="n">
        <v>0</v>
      </c>
      <c r="AG2586" s="464" t="n">
        <v>0</v>
      </c>
      <c r="AH2586" s="464" t="n">
        <v>184050</v>
      </c>
      <c r="AI2586" s="464" t="n">
        <v>0</v>
      </c>
      <c r="AJ2586" s="464" t="n">
        <v>0</v>
      </c>
      <c r="AK2586" s="464" t="n">
        <v>0</v>
      </c>
      <c r="AL2586" s="464" t="n">
        <v>0</v>
      </c>
      <c r="AM2586" s="464" t="n">
        <v>0</v>
      </c>
      <c r="AN2586" s="464" t="n">
        <v>0</v>
      </c>
      <c r="AO2586" s="464" t="n">
        <v>0</v>
      </c>
      <c r="AP2586" s="464" t="n">
        <v>0</v>
      </c>
      <c r="AQ2586" s="462" t="inlineStr"/>
      <c r="AR2586" s="462" t="inlineStr"/>
      <c r="AS2586" s="462" t="inlineStr">
        <is>
          <t>បានប្រកាសពន្ធ</t>
        </is>
      </c>
    </row>
    <row r="2587">
      <c r="A2587" s="461" t="n">
        <v>2579</v>
      </c>
      <c r="B2587" s="462" t="inlineStr"/>
      <c r="C2587" s="462" t="inlineStr">
        <is>
          <t>វ៉ាយ.ស៊ី ផេកខេជីង ឯ.ក</t>
        </is>
      </c>
      <c r="D2587" s="462" t="inlineStr">
        <is>
          <t>L001-901700417</t>
        </is>
      </c>
      <c r="E2587" s="462" t="inlineStr">
        <is>
          <t>TI0111</t>
        </is>
      </c>
      <c r="F2587" s="463" t="n">
        <v>44034</v>
      </c>
      <c r="G2587" s="464" t="n">
        <v>2233336</v>
      </c>
      <c r="H2587" s="462" t="n"/>
      <c r="I2587" s="464">
        <f>G2587</f>
        <v/>
      </c>
      <c r="J2587" s="462">
        <f>IF(AND(Q2587=TRUE, R2587=TRUE, S2587=TRUE), IF(W2587&lt;-0.05, "អនុញ្ញាត (អ្នកផ្គត់ផ្គង់ប្រកាសខ្វះ)", "បានប្រកាស (អនុញ្ញាត)"), IF(AND(Q2587=FALSE, R2587=FALSE, S2587=FALSE), "ព្យួរទុក (មិនមានទិន្នន័យ)", "ប្រកាសខុស (ព្យួរទុក)"))</f>
        <v/>
      </c>
      <c r="K2587" s="462" t="inlineStr"/>
      <c r="L2587" s="462" t="inlineStr"/>
      <c r="M2587" s="464">
        <f>AH2587</f>
        <v/>
      </c>
      <c r="N2587" s="464">
        <f>IF(W2587&lt;0,AH2587,I2587)</f>
        <v/>
      </c>
      <c r="O2587" s="464">
        <f>I2587-M2587</f>
        <v/>
      </c>
      <c r="P2587" s="462" t="n"/>
      <c r="Q2587" s="462">
        <f>V2587=W2587</f>
        <v/>
      </c>
      <c r="R2587" s="462">
        <f>AND(MONTH(F2587)=MONTH(X2587), YEAR(F2587)=YEAR(X2587))</f>
        <v/>
      </c>
      <c r="S2587" s="462">
        <f>AC2587="L001-901905215"</f>
        <v/>
      </c>
      <c r="T2587" s="464">
        <f>G2587-AH2587</f>
        <v/>
      </c>
      <c r="U2587" s="462" t="n"/>
      <c r="V2587" s="462" t="inlineStr">
        <is>
          <t>TI0111</t>
        </is>
      </c>
      <c r="W2587" s="462" t="inlineStr">
        <is>
          <t>TI0111</t>
        </is>
      </c>
      <c r="X2587" s="463" t="n">
        <v>44034</v>
      </c>
      <c r="Y2587" s="462" t="inlineStr">
        <is>
          <t>TI0111</t>
        </is>
      </c>
      <c r="Z2587" s="462" t="inlineStr"/>
      <c r="AA2587" s="462" t="inlineStr">
        <is>
          <t>បុគ្គលជាប់អាករ</t>
        </is>
      </c>
      <c r="AB2587" s="462" t="inlineStr">
        <is>
          <t>L001-901905215</t>
        </is>
      </c>
      <c r="AC2587" s="462" t="inlineStr">
        <is>
          <t>វីអ៊ីស៊ិន (ខេមបូឌា) អ៊ិនដាសស្ទ្រី ឯ.ក</t>
        </is>
      </c>
      <c r="AD2587" s="464" t="n">
        <v>24632797</v>
      </c>
      <c r="AE2587" s="464" t="n">
        <v>22393452</v>
      </c>
      <c r="AF2587" s="464" t="n">
        <v>0</v>
      </c>
      <c r="AG2587" s="464" t="n">
        <v>0</v>
      </c>
      <c r="AH2587" s="464" t="n">
        <v>2239345</v>
      </c>
      <c r="AI2587" s="464" t="n">
        <v>0</v>
      </c>
      <c r="AJ2587" s="464" t="n">
        <v>0</v>
      </c>
      <c r="AK2587" s="464" t="n">
        <v>0</v>
      </c>
      <c r="AL2587" s="464" t="n">
        <v>0</v>
      </c>
      <c r="AM2587" s="464" t="n">
        <v>0</v>
      </c>
      <c r="AN2587" s="464" t="n">
        <v>0</v>
      </c>
      <c r="AO2587" s="464" t="n">
        <v>0</v>
      </c>
      <c r="AP2587" s="464" t="n">
        <v>0</v>
      </c>
      <c r="AQ2587" s="462" t="inlineStr"/>
      <c r="AR2587" s="462" t="inlineStr"/>
      <c r="AS2587" s="462" t="inlineStr">
        <is>
          <t>បានប្រកាសពន្ធ</t>
        </is>
      </c>
    </row>
    <row r="2588">
      <c r="A2588" s="461" t="n">
        <v>2580</v>
      </c>
      <c r="B2588" s="462" t="inlineStr"/>
      <c r="C2588" s="462" t="inlineStr">
        <is>
          <t>អ៊ិចស្ពែឌីធ័រ ខេមបូឌា អិលធីឌី</t>
        </is>
      </c>
      <c r="D2588" s="462" t="inlineStr">
        <is>
          <t>L001-100045898</t>
        </is>
      </c>
      <c r="E2588" s="462" t="inlineStr">
        <is>
          <t>TI0180011</t>
        </is>
      </c>
      <c r="F2588" s="463" t="n">
        <v>44027</v>
      </c>
      <c r="G2588" s="464" t="n">
        <v>265820</v>
      </c>
      <c r="H2588" s="462" t="n"/>
      <c r="I2588" s="464">
        <f>G2588</f>
        <v/>
      </c>
      <c r="J2588" s="462">
        <f>IF(AND(Q2588=TRUE, R2588=TRUE, S2588=TRUE), IF(W2588&lt;-0.05, "អនុញ្ញាត (អ្នកផ្គត់ផ្គង់ប្រកាសខ្វះ)", "បានប្រកាស (អនុញ្ញាត)"), IF(AND(Q2588=FALSE, R2588=FALSE, S2588=FALSE), "ព្យួរទុក (មិនមានទិន្នន័យ)", "ប្រកាសខុស (ព្យួរទុក)"))</f>
        <v/>
      </c>
      <c r="K2588" s="462" t="inlineStr"/>
      <c r="L2588" s="462" t="inlineStr"/>
      <c r="M2588" s="464">
        <f>AH2588</f>
        <v/>
      </c>
      <c r="N2588" s="464">
        <f>IF(W2588&lt;0,AH2588,I2588)</f>
        <v/>
      </c>
      <c r="O2588" s="464">
        <f>I2588-M2588</f>
        <v/>
      </c>
      <c r="P2588" s="462" t="n"/>
      <c r="Q2588" s="462">
        <f>V2588=W2588</f>
        <v/>
      </c>
      <c r="R2588" s="462">
        <f>AND(MONTH(F2588)=MONTH(X2588), YEAR(F2588)=YEAR(X2588))</f>
        <v/>
      </c>
      <c r="S2588" s="462">
        <f>AC2588="L001-901905215"</f>
        <v/>
      </c>
      <c r="T2588" s="464">
        <f>G2588-AH2588</f>
        <v/>
      </c>
      <c r="U2588" s="462" t="n"/>
      <c r="V2588" s="462" t="inlineStr">
        <is>
          <t>TI0180011</t>
        </is>
      </c>
      <c r="W2588" s="462" t="inlineStr">
        <is>
          <t>TI0180011</t>
        </is>
      </c>
      <c r="X2588" s="463" t="n">
        <v>44027</v>
      </c>
      <c r="Y2588" s="462" t="inlineStr">
        <is>
          <t>TI-0180011</t>
        </is>
      </c>
      <c r="Z2588" s="462" t="inlineStr"/>
      <c r="AA2588" s="462" t="inlineStr">
        <is>
          <t>បុគ្គលជាប់អាករ</t>
        </is>
      </c>
      <c r="AB2588" s="462" t="inlineStr">
        <is>
          <t>L001-901905215</t>
        </is>
      </c>
      <c r="AC2588" s="462" t="inlineStr">
        <is>
          <t>វីអ៊ីស៊ិន (ខេមបូឌា) អ៊ិនដាសស្ទ្រី ឯ.ក</t>
        </is>
      </c>
      <c r="AD2588" s="464" t="n">
        <v>2923900</v>
      </c>
      <c r="AE2588" s="464" t="n">
        <v>2658091</v>
      </c>
      <c r="AF2588" s="464" t="n">
        <v>0</v>
      </c>
      <c r="AG2588" s="464" t="n">
        <v>0</v>
      </c>
      <c r="AH2588" s="464" t="n">
        <v>265809</v>
      </c>
      <c r="AI2588" s="464" t="n">
        <v>0</v>
      </c>
      <c r="AJ2588" s="464" t="n">
        <v>0</v>
      </c>
      <c r="AK2588" s="464" t="n">
        <v>0</v>
      </c>
      <c r="AL2588" s="464" t="n">
        <v>0</v>
      </c>
      <c r="AM2588" s="464" t="n">
        <v>0</v>
      </c>
      <c r="AN2588" s="464" t="n">
        <v>0</v>
      </c>
      <c r="AO2588" s="464" t="n">
        <v>0</v>
      </c>
      <c r="AP2588" s="464" t="n">
        <v>0</v>
      </c>
      <c r="AQ2588" s="462" t="inlineStr"/>
      <c r="AR2588" s="462" t="inlineStr"/>
      <c r="AS2588" s="462" t="inlineStr">
        <is>
          <t>បានប្រកាសពន្ធ</t>
        </is>
      </c>
    </row>
    <row r="2589">
      <c r="A2589" s="461" t="n">
        <v>2581</v>
      </c>
      <c r="B2589" s="462" t="inlineStr"/>
      <c r="C2589" s="462" t="inlineStr">
        <is>
          <t>អ៊ិចស្ពែឌីធ័រ ខេមបូឌា អិលធីឌី</t>
        </is>
      </c>
      <c r="D2589" s="462" t="inlineStr">
        <is>
          <t>L001-100045898</t>
        </is>
      </c>
      <c r="E2589" s="462" t="inlineStr">
        <is>
          <t>TI0180054</t>
        </is>
      </c>
      <c r="F2589" s="463" t="n">
        <v>44027</v>
      </c>
      <c r="G2589" s="464" t="n">
        <v>287642</v>
      </c>
      <c r="H2589" s="462" t="n"/>
      <c r="I2589" s="464">
        <f>G2589</f>
        <v/>
      </c>
      <c r="J2589" s="462">
        <f>IF(AND(Q2589=TRUE, R2589=TRUE, S2589=TRUE), IF(W2589&lt;-0.05, "អនុញ្ញាត (អ្នកផ្គត់ផ្គង់ប្រកាសខ្វះ)", "បានប្រកាស (អនុញ្ញាត)"), IF(AND(Q2589=FALSE, R2589=FALSE, S2589=FALSE), "ព្យួរទុក (មិនមានទិន្នន័យ)", "ប្រកាសខុស (ព្យួរទុក)"))</f>
        <v/>
      </c>
      <c r="K2589" s="462" t="inlineStr"/>
      <c r="L2589" s="462" t="inlineStr"/>
      <c r="M2589" s="464">
        <f>AH2589</f>
        <v/>
      </c>
      <c r="N2589" s="464">
        <f>IF(W2589&lt;0,AH2589,I2589)</f>
        <v/>
      </c>
      <c r="O2589" s="464">
        <f>I2589-M2589</f>
        <v/>
      </c>
      <c r="P2589" s="462" t="n"/>
      <c r="Q2589" s="462">
        <f>V2589=W2589</f>
        <v/>
      </c>
      <c r="R2589" s="462">
        <f>AND(MONTH(F2589)=MONTH(X2589), YEAR(F2589)=YEAR(X2589))</f>
        <v/>
      </c>
      <c r="S2589" s="462">
        <f>AC2589="L001-901905215"</f>
        <v/>
      </c>
      <c r="T2589" s="464">
        <f>G2589-AH2589</f>
        <v/>
      </c>
      <c r="U2589" s="462" t="n"/>
      <c r="V2589" s="462" t="inlineStr">
        <is>
          <t>TI0180054</t>
        </is>
      </c>
      <c r="W2589" s="462" t="inlineStr">
        <is>
          <t>TI0180054</t>
        </is>
      </c>
      <c r="X2589" s="463" t="n">
        <v>44027</v>
      </c>
      <c r="Y2589" s="462" t="inlineStr">
        <is>
          <t>TI-0180054</t>
        </is>
      </c>
      <c r="Z2589" s="462" t="inlineStr"/>
      <c r="AA2589" s="462" t="inlineStr">
        <is>
          <t>បុគ្គលជាប់អាករ</t>
        </is>
      </c>
      <c r="AB2589" s="462" t="inlineStr">
        <is>
          <t>L001-901905215</t>
        </is>
      </c>
      <c r="AC2589" s="462" t="inlineStr">
        <is>
          <t>វីអ៊ីស៊ិន (ខេមបូឌា) អ៊ិនដាសស្ទ្រី ឯ.ក</t>
        </is>
      </c>
      <c r="AD2589" s="464" t="n">
        <v>3164147</v>
      </c>
      <c r="AE2589" s="464" t="n">
        <v>2876497</v>
      </c>
      <c r="AF2589" s="464" t="n">
        <v>0</v>
      </c>
      <c r="AG2589" s="464" t="n">
        <v>0</v>
      </c>
      <c r="AH2589" s="464" t="n">
        <v>287650</v>
      </c>
      <c r="AI2589" s="464" t="n">
        <v>0</v>
      </c>
      <c r="AJ2589" s="464" t="n">
        <v>0</v>
      </c>
      <c r="AK2589" s="464" t="n">
        <v>0</v>
      </c>
      <c r="AL2589" s="464" t="n">
        <v>0</v>
      </c>
      <c r="AM2589" s="464" t="n">
        <v>0</v>
      </c>
      <c r="AN2589" s="464" t="n">
        <v>0</v>
      </c>
      <c r="AO2589" s="464" t="n">
        <v>0</v>
      </c>
      <c r="AP2589" s="464" t="n">
        <v>0</v>
      </c>
      <c r="AQ2589" s="462" t="inlineStr"/>
      <c r="AR2589" s="462" t="inlineStr"/>
      <c r="AS2589" s="462" t="inlineStr">
        <is>
          <t>បានប្រកាសពន្ធ</t>
        </is>
      </c>
    </row>
    <row r="2590">
      <c r="A2590" s="461" t="n">
        <v>2582</v>
      </c>
      <c r="B2590" s="462" t="inlineStr"/>
      <c r="C2590" s="462" t="inlineStr">
        <is>
          <t>អ៊ិចស្ពែឌីធ័រ ខេមបូឌា អិលធីឌី</t>
        </is>
      </c>
      <c r="D2590" s="462" t="inlineStr">
        <is>
          <t>L001-100045898</t>
        </is>
      </c>
      <c r="E2590" s="462" t="inlineStr">
        <is>
          <t>TI0180014</t>
        </is>
      </c>
      <c r="F2590" s="463" t="n">
        <v>44027</v>
      </c>
      <c r="G2590" s="464" t="n">
        <v>146831</v>
      </c>
      <c r="H2590" s="462" t="n"/>
      <c r="I2590" s="464">
        <f>G2590</f>
        <v/>
      </c>
      <c r="J2590" s="462">
        <f>IF(AND(Q2590=TRUE, R2590=TRUE, S2590=TRUE), IF(W2590&lt;-0.05, "អនុញ្ញាត (អ្នកផ្គត់ផ្គង់ប្រកាសខ្វះ)", "បានប្រកាស (អនុញ្ញាត)"), IF(AND(Q2590=FALSE, R2590=FALSE, S2590=FALSE), "ព្យួរទុក (មិនមានទិន្នន័យ)", "ប្រកាសខុស (ព្យួរទុក)"))</f>
        <v/>
      </c>
      <c r="K2590" s="462" t="inlineStr"/>
      <c r="L2590" s="462" t="inlineStr"/>
      <c r="M2590" s="464">
        <f>AH2590</f>
        <v/>
      </c>
      <c r="N2590" s="464">
        <f>IF(W2590&lt;0,AH2590,I2590)</f>
        <v/>
      </c>
      <c r="O2590" s="464">
        <f>I2590-M2590</f>
        <v/>
      </c>
      <c r="P2590" s="462" t="n"/>
      <c r="Q2590" s="462">
        <f>V2590=W2590</f>
        <v/>
      </c>
      <c r="R2590" s="462">
        <f>AND(MONTH(F2590)=MONTH(X2590), YEAR(F2590)=YEAR(X2590))</f>
        <v/>
      </c>
      <c r="S2590" s="462">
        <f>AC2590="L001-901905215"</f>
        <v/>
      </c>
      <c r="T2590" s="464">
        <f>G2590-AH2590</f>
        <v/>
      </c>
      <c r="U2590" s="462" t="n"/>
      <c r="V2590" s="462" t="inlineStr">
        <is>
          <t>TI0180014</t>
        </is>
      </c>
      <c r="W2590" s="462" t="inlineStr">
        <is>
          <t>TI0180014</t>
        </is>
      </c>
      <c r="X2590" s="463" t="n">
        <v>44027</v>
      </c>
      <c r="Y2590" s="462" t="inlineStr">
        <is>
          <t>TI-0180014</t>
        </is>
      </c>
      <c r="Z2590" s="462" t="inlineStr"/>
      <c r="AA2590" s="462" t="inlineStr">
        <is>
          <t>បុគ្គលជាប់អាករ</t>
        </is>
      </c>
      <c r="AB2590" s="462" t="inlineStr">
        <is>
          <t>L001-901905215</t>
        </is>
      </c>
      <c r="AC2590" s="462" t="inlineStr">
        <is>
          <t>វីអ៊ីស៊ិន (ខេមបូឌា) អ៊ិនដាសស្ទ្រី ឯ.ក</t>
        </is>
      </c>
      <c r="AD2590" s="464" t="n">
        <v>1615141</v>
      </c>
      <c r="AE2590" s="464" t="n">
        <v>1468310</v>
      </c>
      <c r="AF2590" s="464" t="n">
        <v>0</v>
      </c>
      <c r="AG2590" s="464" t="n">
        <v>0</v>
      </c>
      <c r="AH2590" s="464" t="n">
        <v>146831</v>
      </c>
      <c r="AI2590" s="464" t="n">
        <v>0</v>
      </c>
      <c r="AJ2590" s="464" t="n">
        <v>0</v>
      </c>
      <c r="AK2590" s="464" t="n">
        <v>0</v>
      </c>
      <c r="AL2590" s="464" t="n">
        <v>0</v>
      </c>
      <c r="AM2590" s="464" t="n">
        <v>0</v>
      </c>
      <c r="AN2590" s="464" t="n">
        <v>0</v>
      </c>
      <c r="AO2590" s="464" t="n">
        <v>0</v>
      </c>
      <c r="AP2590" s="464" t="n">
        <v>0</v>
      </c>
      <c r="AQ2590" s="462" t="inlineStr"/>
      <c r="AR2590" s="462" t="inlineStr"/>
      <c r="AS2590" s="462" t="inlineStr">
        <is>
          <t>បានប្រកាសពន្ធ</t>
        </is>
      </c>
    </row>
    <row r="2591">
      <c r="A2591" s="461" t="n">
        <v>2583</v>
      </c>
      <c r="B2591" s="462" t="inlineStr"/>
      <c r="C2591" s="462" t="inlineStr">
        <is>
          <t>អ៊ិចស្ពែឌីធ័រ ខេមបូឌា អិលធីឌី</t>
        </is>
      </c>
      <c r="D2591" s="462" t="inlineStr">
        <is>
          <t>L001-100045898</t>
        </is>
      </c>
      <c r="E2591" s="462" t="inlineStr">
        <is>
          <t>TI0179628</t>
        </is>
      </c>
      <c r="F2591" s="463" t="n">
        <v>44021</v>
      </c>
      <c r="G2591" s="464" t="n">
        <v>146759</v>
      </c>
      <c r="H2591" s="462" t="n"/>
      <c r="I2591" s="464">
        <f>G2591</f>
        <v/>
      </c>
      <c r="J2591" s="462">
        <f>IF(AND(Q2591=TRUE, R2591=TRUE, S2591=TRUE), IF(W2591&lt;-0.05, "អនុញ្ញាត (អ្នកផ្គត់ផ្គង់ប្រកាសខ្វះ)", "បានប្រកាស (អនុញ្ញាត)"), IF(AND(Q2591=FALSE, R2591=FALSE, S2591=FALSE), "ព្យួរទុក (មិនមានទិន្នន័យ)", "ប្រកាសខុស (ព្យួរទុក)"))</f>
        <v/>
      </c>
      <c r="K2591" s="462" t="inlineStr"/>
      <c r="L2591" s="462" t="inlineStr"/>
      <c r="M2591" s="464">
        <f>AH2591</f>
        <v/>
      </c>
      <c r="N2591" s="464">
        <f>IF(W2591&lt;0,AH2591,I2591)</f>
        <v/>
      </c>
      <c r="O2591" s="464">
        <f>I2591-M2591</f>
        <v/>
      </c>
      <c r="P2591" s="462" t="n"/>
      <c r="Q2591" s="462">
        <f>V2591=W2591</f>
        <v/>
      </c>
      <c r="R2591" s="462">
        <f>AND(MONTH(F2591)=MONTH(X2591), YEAR(F2591)=YEAR(X2591))</f>
        <v/>
      </c>
      <c r="S2591" s="462">
        <f>AC2591="L001-901905215"</f>
        <v/>
      </c>
      <c r="T2591" s="464">
        <f>G2591-AH2591</f>
        <v/>
      </c>
      <c r="U2591" s="462" t="n"/>
      <c r="V2591" s="462" t="inlineStr">
        <is>
          <t>TI0179628</t>
        </is>
      </c>
      <c r="W2591" s="462" t="inlineStr">
        <is>
          <t>TI0179628</t>
        </is>
      </c>
      <c r="X2591" s="463" t="n">
        <v>44021</v>
      </c>
      <c r="Y2591" s="462" t="inlineStr">
        <is>
          <t>TI-0179628</t>
        </is>
      </c>
      <c r="Z2591" s="462" t="inlineStr"/>
      <c r="AA2591" s="462" t="inlineStr">
        <is>
          <t>បុគ្គលជាប់អាករ</t>
        </is>
      </c>
      <c r="AB2591" s="462" t="inlineStr">
        <is>
          <t>L001-901905215</t>
        </is>
      </c>
      <c r="AC2591" s="462" t="inlineStr">
        <is>
          <t>វីអ៊ីស៊ិន (ខេមបូឌា) អ៊ិនដាសស្ទ្រី ឯ.ក</t>
        </is>
      </c>
      <c r="AD2591" s="464" t="n">
        <v>1614351</v>
      </c>
      <c r="AE2591" s="464" t="n">
        <v>1467592</v>
      </c>
      <c r="AF2591" s="464" t="n">
        <v>0</v>
      </c>
      <c r="AG2591" s="464" t="n">
        <v>0</v>
      </c>
      <c r="AH2591" s="464" t="n">
        <v>146759</v>
      </c>
      <c r="AI2591" s="464" t="n">
        <v>0</v>
      </c>
      <c r="AJ2591" s="464" t="n">
        <v>0</v>
      </c>
      <c r="AK2591" s="464" t="n">
        <v>0</v>
      </c>
      <c r="AL2591" s="464" t="n">
        <v>0</v>
      </c>
      <c r="AM2591" s="464" t="n">
        <v>0</v>
      </c>
      <c r="AN2591" s="464" t="n">
        <v>0</v>
      </c>
      <c r="AO2591" s="464" t="n">
        <v>0</v>
      </c>
      <c r="AP2591" s="464" t="n">
        <v>0</v>
      </c>
      <c r="AQ2591" s="462" t="inlineStr"/>
      <c r="AR2591" s="462" t="inlineStr"/>
      <c r="AS2591" s="462" t="inlineStr">
        <is>
          <t>បានប្រកាសពន្ធ</t>
        </is>
      </c>
    </row>
    <row r="2592">
      <c r="A2592" s="461" t="n">
        <v>2584</v>
      </c>
      <c r="B2592" s="462" t="inlineStr"/>
      <c r="C2592" s="462" t="inlineStr">
        <is>
          <t>អ៊ិចស្ពែឌីធ័រ ខេមបូឌា អិលធីឌី</t>
        </is>
      </c>
      <c r="D2592" s="462" t="inlineStr">
        <is>
          <t>L001-100045898</t>
        </is>
      </c>
      <c r="E2592" s="462" t="inlineStr">
        <is>
          <t>TI0179652</t>
        </is>
      </c>
      <c r="F2592" s="463" t="n">
        <v>44021</v>
      </c>
      <c r="G2592" s="464" t="n">
        <v>134495</v>
      </c>
      <c r="H2592" s="462" t="n"/>
      <c r="I2592" s="464">
        <f>G2592</f>
        <v/>
      </c>
      <c r="J2592" s="462">
        <f>IF(AND(Q2592=TRUE, R2592=TRUE, S2592=TRUE), IF(W2592&lt;-0.05, "អនុញ្ញាត (អ្នកផ្គត់ផ្គង់ប្រកាសខ្វះ)", "បានប្រកាស (អនុញ្ញាត)"), IF(AND(Q2592=FALSE, R2592=FALSE, S2592=FALSE), "ព្យួរទុក (មិនមានទិន្នន័យ)", "ប្រកាសខុស (ព្យួរទុក)"))</f>
        <v/>
      </c>
      <c r="K2592" s="462" t="inlineStr"/>
      <c r="L2592" s="462" t="inlineStr"/>
      <c r="M2592" s="464">
        <f>AH2592</f>
        <v/>
      </c>
      <c r="N2592" s="464">
        <f>IF(W2592&lt;0,AH2592,I2592)</f>
        <v/>
      </c>
      <c r="O2592" s="464">
        <f>I2592-M2592</f>
        <v/>
      </c>
      <c r="P2592" s="462" t="n"/>
      <c r="Q2592" s="462">
        <f>V2592=W2592</f>
        <v/>
      </c>
      <c r="R2592" s="462">
        <f>AND(MONTH(F2592)=MONTH(X2592), YEAR(F2592)=YEAR(X2592))</f>
        <v/>
      </c>
      <c r="S2592" s="462">
        <f>AC2592="L001-901905215"</f>
        <v/>
      </c>
      <c r="T2592" s="464">
        <f>G2592-AH2592</f>
        <v/>
      </c>
      <c r="U2592" s="462" t="n"/>
      <c r="V2592" s="462" t="inlineStr">
        <is>
          <t>TI0179652</t>
        </is>
      </c>
      <c r="W2592" s="462" t="inlineStr">
        <is>
          <t>TI0179652</t>
        </is>
      </c>
      <c r="X2592" s="463" t="n">
        <v>44021</v>
      </c>
      <c r="Y2592" s="462" t="inlineStr">
        <is>
          <t>TI-0179652</t>
        </is>
      </c>
      <c r="Z2592" s="462" t="inlineStr"/>
      <c r="AA2592" s="462" t="inlineStr">
        <is>
          <t>បុគ្គលជាប់អាករ</t>
        </is>
      </c>
      <c r="AB2592" s="462" t="inlineStr">
        <is>
          <t>L001-901905215</t>
        </is>
      </c>
      <c r="AC2592" s="462" t="inlineStr">
        <is>
          <t>វីអ៊ីស៊ិន (ខេមបូឌា) អ៊ិនដាសស្ទ្រី ឯ.ក</t>
        </is>
      </c>
      <c r="AD2592" s="464" t="n">
        <v>1479447</v>
      </c>
      <c r="AE2592" s="464" t="n">
        <v>1344952</v>
      </c>
      <c r="AF2592" s="464" t="n">
        <v>0</v>
      </c>
      <c r="AG2592" s="464" t="n">
        <v>0</v>
      </c>
      <c r="AH2592" s="464" t="n">
        <v>134495</v>
      </c>
      <c r="AI2592" s="464" t="n">
        <v>0</v>
      </c>
      <c r="AJ2592" s="464" t="n">
        <v>0</v>
      </c>
      <c r="AK2592" s="464" t="n">
        <v>0</v>
      </c>
      <c r="AL2592" s="464" t="n">
        <v>0</v>
      </c>
      <c r="AM2592" s="464" t="n">
        <v>0</v>
      </c>
      <c r="AN2592" s="464" t="n">
        <v>0</v>
      </c>
      <c r="AO2592" s="464" t="n">
        <v>0</v>
      </c>
      <c r="AP2592" s="464" t="n">
        <v>0</v>
      </c>
      <c r="AQ2592" s="462" t="inlineStr"/>
      <c r="AR2592" s="462" t="inlineStr"/>
      <c r="AS2592" s="462" t="inlineStr">
        <is>
          <t>បានប្រកាសពន្ធ</t>
        </is>
      </c>
    </row>
    <row r="2593">
      <c r="A2593" s="461" t="n">
        <v>2585</v>
      </c>
      <c r="B2593" s="462" t="inlineStr"/>
      <c r="C2593" s="462" t="inlineStr">
        <is>
          <t>អ៊ិចស្ពែឌីធ័រ ខេមបូឌា អិលធីឌី</t>
        </is>
      </c>
      <c r="D2593" s="462" t="inlineStr">
        <is>
          <t>L001-100045898</t>
        </is>
      </c>
      <c r="E2593" s="462" t="inlineStr">
        <is>
          <t>TI0179644</t>
        </is>
      </c>
      <c r="F2593" s="463" t="n">
        <v>44021</v>
      </c>
      <c r="G2593" s="464" t="n">
        <v>116668</v>
      </c>
      <c r="H2593" s="462" t="n"/>
      <c r="I2593" s="464">
        <f>G2593</f>
        <v/>
      </c>
      <c r="J2593" s="462">
        <f>IF(AND(Q2593=TRUE, R2593=TRUE, S2593=TRUE), IF(W2593&lt;-0.05, "អនុញ្ញាត (អ្នកផ្គត់ផ្គង់ប្រកាសខ្វះ)", "បានប្រកាស (អនុញ្ញាត)"), IF(AND(Q2593=FALSE, R2593=FALSE, S2593=FALSE), "ព្យួរទុក (មិនមានទិន្នន័យ)", "ប្រកាសខុស (ព្យួរទុក)"))</f>
        <v/>
      </c>
      <c r="K2593" s="462" t="inlineStr"/>
      <c r="L2593" s="462" t="inlineStr"/>
      <c r="M2593" s="464">
        <f>AH2593</f>
        <v/>
      </c>
      <c r="N2593" s="464">
        <f>IF(W2593&lt;0,AH2593,I2593)</f>
        <v/>
      </c>
      <c r="O2593" s="464">
        <f>I2593-M2593</f>
        <v/>
      </c>
      <c r="P2593" s="462" t="n"/>
      <c r="Q2593" s="462">
        <f>V2593=W2593</f>
        <v/>
      </c>
      <c r="R2593" s="462">
        <f>AND(MONTH(F2593)=MONTH(X2593), YEAR(F2593)=YEAR(X2593))</f>
        <v/>
      </c>
      <c r="S2593" s="462">
        <f>AC2593="L001-901905215"</f>
        <v/>
      </c>
      <c r="T2593" s="464">
        <f>G2593-AH2593</f>
        <v/>
      </c>
      <c r="U2593" s="462" t="n"/>
      <c r="V2593" s="462" t="inlineStr">
        <is>
          <t>TI0179644</t>
        </is>
      </c>
      <c r="W2593" s="462" t="inlineStr">
        <is>
          <t>TI0179644</t>
        </is>
      </c>
      <c r="X2593" s="463" t="n">
        <v>44021</v>
      </c>
      <c r="Y2593" s="462" t="inlineStr">
        <is>
          <t>TI-0179644</t>
        </is>
      </c>
      <c r="Z2593" s="462" t="inlineStr"/>
      <c r="AA2593" s="462" t="inlineStr">
        <is>
          <t>បុគ្គលជាប់អាករ</t>
        </is>
      </c>
      <c r="AB2593" s="462" t="inlineStr">
        <is>
          <t>L001-901905215</t>
        </is>
      </c>
      <c r="AC2593" s="462" t="inlineStr">
        <is>
          <t>វីអ៊ីស៊ិន (ខេមបូឌា) អ៊ិនដាសស្ទ្រី ឯ.ក</t>
        </is>
      </c>
      <c r="AD2593" s="464" t="n">
        <v>1283387</v>
      </c>
      <c r="AE2593" s="464" t="n">
        <v>1166715</v>
      </c>
      <c r="AF2593" s="464" t="n">
        <v>0</v>
      </c>
      <c r="AG2593" s="464" t="n">
        <v>0</v>
      </c>
      <c r="AH2593" s="464" t="n">
        <v>116672</v>
      </c>
      <c r="AI2593" s="464" t="n">
        <v>0</v>
      </c>
      <c r="AJ2593" s="464" t="n">
        <v>0</v>
      </c>
      <c r="AK2593" s="464" t="n">
        <v>0</v>
      </c>
      <c r="AL2593" s="464" t="n">
        <v>0</v>
      </c>
      <c r="AM2593" s="464" t="n">
        <v>0</v>
      </c>
      <c r="AN2593" s="464" t="n">
        <v>0</v>
      </c>
      <c r="AO2593" s="464" t="n">
        <v>0</v>
      </c>
      <c r="AP2593" s="464" t="n">
        <v>0</v>
      </c>
      <c r="AQ2593" s="462" t="inlineStr"/>
      <c r="AR2593" s="462" t="inlineStr"/>
      <c r="AS2593" s="462" t="inlineStr">
        <is>
          <t>បានប្រកាសពន្ធ</t>
        </is>
      </c>
    </row>
    <row r="2594">
      <c r="A2594" s="461" t="n">
        <v>2586</v>
      </c>
      <c r="B2594" s="462" t="inlineStr"/>
      <c r="C2594" s="462" t="inlineStr">
        <is>
          <t>ខេមវីល គ្លូប៊ល ឯ.ក</t>
        </is>
      </c>
      <c r="D2594" s="462" t="inlineStr">
        <is>
          <t>L001-901637190</t>
        </is>
      </c>
      <c r="E2594" s="462" t="inlineStr">
        <is>
          <t>INV200735</t>
        </is>
      </c>
      <c r="F2594" s="463" t="n">
        <v>44019</v>
      </c>
      <c r="G2594" s="464" t="n">
        <v>225060</v>
      </c>
      <c r="H2594" s="462" t="n"/>
      <c r="I2594" s="464">
        <f>G2594</f>
        <v/>
      </c>
      <c r="J2594" s="462">
        <f>IF(AND(Q2594=TRUE, R2594=TRUE, S2594=TRUE), IF(W2594&lt;-0.05, "អនុញ្ញាត (អ្នកផ្គត់ផ្គង់ប្រកាសខ្វះ)", "បានប្រកាស (អនុញ្ញាត)"), IF(AND(Q2594=FALSE, R2594=FALSE, S2594=FALSE), "ព្យួរទុក (មិនមានទិន្នន័យ)", "ប្រកាសខុស (ព្យួរទុក)"))</f>
        <v/>
      </c>
      <c r="K2594" s="462" t="inlineStr"/>
      <c r="L2594" s="462" t="inlineStr"/>
      <c r="M2594" s="464">
        <f>AH2594</f>
        <v/>
      </c>
      <c r="N2594" s="464">
        <f>IF(W2594&lt;0,AH2594,I2594)</f>
        <v/>
      </c>
      <c r="O2594" s="464">
        <f>I2594-M2594</f>
        <v/>
      </c>
      <c r="P2594" s="462" t="n"/>
      <c r="Q2594" s="462">
        <f>V2594=W2594</f>
        <v/>
      </c>
      <c r="R2594" s="462">
        <f>AND(MONTH(F2594)=MONTH(X2594), YEAR(F2594)=YEAR(X2594))</f>
        <v/>
      </c>
      <c r="S2594" s="462">
        <f>AC2594="L001-901905215"</f>
        <v/>
      </c>
      <c r="T2594" s="464">
        <f>G2594-AH2594</f>
        <v/>
      </c>
      <c r="U2594" s="462" t="n"/>
      <c r="V2594" s="462" t="inlineStr">
        <is>
          <t>INV200735</t>
        </is>
      </c>
      <c r="W2594" s="462" t="inlineStr">
        <is>
          <t>INV200735</t>
        </is>
      </c>
      <c r="X2594" s="463" t="n">
        <v>44019</v>
      </c>
      <c r="Y2594" s="462" t="inlineStr">
        <is>
          <t>INV200735</t>
        </is>
      </c>
      <c r="Z2594" s="462" t="inlineStr"/>
      <c r="AA2594" s="462" t="inlineStr">
        <is>
          <t>បុគ្គលជាប់អាករ</t>
        </is>
      </c>
      <c r="AB2594" s="462" t="inlineStr">
        <is>
          <t>L001-901905215</t>
        </is>
      </c>
      <c r="AC2594" s="462" t="inlineStr">
        <is>
          <t>វីអ៊ីស៊ិន (ខេមបូឌា) អ៊ិនដាសស្ទ្រី ឯ.ក</t>
        </is>
      </c>
      <c r="AD2594" s="464" t="n">
        <v>2475660</v>
      </c>
      <c r="AE2594" s="464" t="n">
        <v>2250600</v>
      </c>
      <c r="AF2594" s="464" t="n">
        <v>0</v>
      </c>
      <c r="AG2594" s="464" t="n">
        <v>0</v>
      </c>
      <c r="AH2594" s="464" t="n">
        <v>225060</v>
      </c>
      <c r="AI2594" s="464" t="n">
        <v>0</v>
      </c>
      <c r="AJ2594" s="464" t="n">
        <v>0</v>
      </c>
      <c r="AK2594" s="464" t="n">
        <v>0</v>
      </c>
      <c r="AL2594" s="464" t="n">
        <v>0</v>
      </c>
      <c r="AM2594" s="464" t="n">
        <v>0</v>
      </c>
      <c r="AN2594" s="464" t="n">
        <v>0</v>
      </c>
      <c r="AO2594" s="464" t="n">
        <v>0</v>
      </c>
      <c r="AP2594" s="464" t="n">
        <v>0</v>
      </c>
      <c r="AQ2594" s="462" t="inlineStr"/>
      <c r="AR2594" s="462" t="inlineStr"/>
      <c r="AS2594" s="462" t="inlineStr">
        <is>
          <t>បានប្រកាសពន្ធ</t>
        </is>
      </c>
    </row>
    <row r="2595">
      <c r="A2595" s="461" t="n">
        <v>2587</v>
      </c>
      <c r="B2595" s="462" t="inlineStr"/>
      <c r="C2595" s="462" t="inlineStr">
        <is>
          <t>ខេមវីល គ្លូប៊ល ឯ.ក</t>
        </is>
      </c>
      <c r="D2595" s="462" t="inlineStr">
        <is>
          <t>L001-901637190</t>
        </is>
      </c>
      <c r="E2595" s="462" t="inlineStr">
        <is>
          <t>INV200734</t>
        </is>
      </c>
      <c r="F2595" s="463" t="n">
        <v>44019</v>
      </c>
      <c r="G2595" s="464" t="n">
        <v>184140</v>
      </c>
      <c r="H2595" s="462" t="n"/>
      <c r="I2595" s="464">
        <f>G2595</f>
        <v/>
      </c>
      <c r="J2595" s="462">
        <f>IF(AND(Q2595=TRUE, R2595=TRUE, S2595=TRUE), IF(W2595&lt;-0.05, "អនុញ្ញាត (អ្នកផ្គត់ផ្គង់ប្រកាសខ្វះ)", "បានប្រកាស (អនុញ្ញាត)"), IF(AND(Q2595=FALSE, R2595=FALSE, S2595=FALSE), "ព្យួរទុក (មិនមានទិន្នន័យ)", "ប្រកាសខុស (ព្យួរទុក)"))</f>
        <v/>
      </c>
      <c r="K2595" s="462" t="inlineStr"/>
      <c r="L2595" s="462" t="inlineStr"/>
      <c r="M2595" s="464">
        <f>AH2595</f>
        <v/>
      </c>
      <c r="N2595" s="464">
        <f>IF(W2595&lt;0,AH2595,I2595)</f>
        <v/>
      </c>
      <c r="O2595" s="464">
        <f>I2595-M2595</f>
        <v/>
      </c>
      <c r="P2595" s="462" t="n"/>
      <c r="Q2595" s="462">
        <f>V2595=W2595</f>
        <v/>
      </c>
      <c r="R2595" s="462">
        <f>AND(MONTH(F2595)=MONTH(X2595), YEAR(F2595)=YEAR(X2595))</f>
        <v/>
      </c>
      <c r="S2595" s="462">
        <f>AC2595="L001-901905215"</f>
        <v/>
      </c>
      <c r="T2595" s="464">
        <f>G2595-AH2595</f>
        <v/>
      </c>
      <c r="U2595" s="462" t="n"/>
      <c r="V2595" s="462" t="inlineStr">
        <is>
          <t>INV200734</t>
        </is>
      </c>
      <c r="W2595" s="462" t="inlineStr">
        <is>
          <t>INV200734</t>
        </is>
      </c>
      <c r="X2595" s="463" t="n">
        <v>44019</v>
      </c>
      <c r="Y2595" s="462" t="inlineStr">
        <is>
          <t>INV200734</t>
        </is>
      </c>
      <c r="Z2595" s="462" t="inlineStr"/>
      <c r="AA2595" s="462" t="inlineStr">
        <is>
          <t>បុគ្គលជាប់អាករ</t>
        </is>
      </c>
      <c r="AB2595" s="462" t="inlineStr">
        <is>
          <t>L001-901905215</t>
        </is>
      </c>
      <c r="AC2595" s="462" t="inlineStr">
        <is>
          <t>វីអ៊ីស៊ិន (ខេមបូឌា) អ៊ិនដាសស្ទ្រី ឯ.ក</t>
        </is>
      </c>
      <c r="AD2595" s="464" t="n">
        <v>2025540</v>
      </c>
      <c r="AE2595" s="464" t="n">
        <v>1841400</v>
      </c>
      <c r="AF2595" s="464" t="n">
        <v>0</v>
      </c>
      <c r="AG2595" s="464" t="n">
        <v>0</v>
      </c>
      <c r="AH2595" s="464" t="n">
        <v>184140</v>
      </c>
      <c r="AI2595" s="464" t="n">
        <v>0</v>
      </c>
      <c r="AJ2595" s="464" t="n">
        <v>0</v>
      </c>
      <c r="AK2595" s="464" t="n">
        <v>0</v>
      </c>
      <c r="AL2595" s="464" t="n">
        <v>0</v>
      </c>
      <c r="AM2595" s="464" t="n">
        <v>0</v>
      </c>
      <c r="AN2595" s="464" t="n">
        <v>0</v>
      </c>
      <c r="AO2595" s="464" t="n">
        <v>0</v>
      </c>
      <c r="AP2595" s="464" t="n">
        <v>0</v>
      </c>
      <c r="AQ2595" s="462" t="inlineStr"/>
      <c r="AR2595" s="462" t="inlineStr"/>
      <c r="AS2595" s="462" t="inlineStr">
        <is>
          <t>បានប្រកាសពន្ធ</t>
        </is>
      </c>
    </row>
    <row r="2596">
      <c r="A2596" s="461" t="n">
        <v>2588</v>
      </c>
      <c r="B2596" s="462" t="inlineStr"/>
      <c r="C2596" s="462" t="inlineStr">
        <is>
          <t>អ៊ិចស្ពែឌីធ័រ ខេមបូឌា អិលធីឌី</t>
        </is>
      </c>
      <c r="D2596" s="462" t="inlineStr">
        <is>
          <t>L001-100045898</t>
        </is>
      </c>
      <c r="E2596" s="462" t="inlineStr">
        <is>
          <t>TI0181035</t>
        </is>
      </c>
      <c r="F2596" s="463" t="n">
        <v>44041</v>
      </c>
      <c r="G2596" s="464" t="n">
        <v>175761</v>
      </c>
      <c r="H2596" s="462" t="n"/>
      <c r="I2596" s="464">
        <f>G2596</f>
        <v/>
      </c>
      <c r="J2596" s="462">
        <f>IF(AND(Q2596=TRUE, R2596=TRUE, S2596=TRUE), IF(W2596&lt;-0.05, "អនុញ្ញាត (អ្នកផ្គត់ផ្គង់ប្រកាសខ្វះ)", "បានប្រកាស (អនុញ្ញាត)"), IF(AND(Q2596=FALSE, R2596=FALSE, S2596=FALSE), "ព្យួរទុក (មិនមានទិន្នន័យ)", "ប្រកាសខុស (ព្យួរទុក)"))</f>
        <v/>
      </c>
      <c r="K2596" s="462" t="inlineStr"/>
      <c r="L2596" s="462" t="inlineStr"/>
      <c r="M2596" s="464">
        <f>AH2596</f>
        <v/>
      </c>
      <c r="N2596" s="464">
        <f>IF(W2596&lt;0,AH2596,I2596)</f>
        <v/>
      </c>
      <c r="O2596" s="464">
        <f>I2596-M2596</f>
        <v/>
      </c>
      <c r="P2596" s="462" t="n"/>
      <c r="Q2596" s="462">
        <f>V2596=W2596</f>
        <v/>
      </c>
      <c r="R2596" s="462">
        <f>AND(MONTH(F2596)=MONTH(X2596), YEAR(F2596)=YEAR(X2596))</f>
        <v/>
      </c>
      <c r="S2596" s="462">
        <f>AC2596="L001-901905215"</f>
        <v/>
      </c>
      <c r="T2596" s="464">
        <f>G2596-AH2596</f>
        <v/>
      </c>
      <c r="U2596" s="462" t="n"/>
      <c r="V2596" s="462" t="inlineStr">
        <is>
          <t>TI0181035</t>
        </is>
      </c>
      <c r="W2596" s="462" t="inlineStr">
        <is>
          <t>TI0181035</t>
        </is>
      </c>
      <c r="X2596" s="463" t="n">
        <v>44041</v>
      </c>
      <c r="Y2596" s="462" t="inlineStr">
        <is>
          <t>TI-0181035</t>
        </is>
      </c>
      <c r="Z2596" s="462" t="inlineStr"/>
      <c r="AA2596" s="462" t="inlineStr">
        <is>
          <t>បុគ្គលជាប់អាករ</t>
        </is>
      </c>
      <c r="AB2596" s="462" t="inlineStr">
        <is>
          <t>L001-901905215</t>
        </is>
      </c>
      <c r="AC2596" s="462" t="inlineStr">
        <is>
          <t>វីអ៊ីស៊ិន (ខេមបូឌា) អ៊ិនដាសស្ទ្រី ឯ.ក</t>
        </is>
      </c>
      <c r="AD2596" s="464" t="n">
        <v>1933374</v>
      </c>
      <c r="AE2596" s="464" t="n">
        <v>1757613</v>
      </c>
      <c r="AF2596" s="464" t="n">
        <v>0</v>
      </c>
      <c r="AG2596" s="464" t="n">
        <v>0</v>
      </c>
      <c r="AH2596" s="464" t="n">
        <v>175761</v>
      </c>
      <c r="AI2596" s="464" t="n">
        <v>0</v>
      </c>
      <c r="AJ2596" s="464" t="n">
        <v>0</v>
      </c>
      <c r="AK2596" s="464" t="n">
        <v>0</v>
      </c>
      <c r="AL2596" s="464" t="n">
        <v>0</v>
      </c>
      <c r="AM2596" s="464" t="n">
        <v>0</v>
      </c>
      <c r="AN2596" s="464" t="n">
        <v>0</v>
      </c>
      <c r="AO2596" s="464" t="n">
        <v>0</v>
      </c>
      <c r="AP2596" s="464" t="n">
        <v>0</v>
      </c>
      <c r="AQ2596" s="462" t="inlineStr"/>
      <c r="AR2596" s="462" t="inlineStr"/>
      <c r="AS2596" s="462" t="inlineStr">
        <is>
          <t>បានប្រកាសពន្ធ</t>
        </is>
      </c>
    </row>
    <row r="2597">
      <c r="A2597" s="461" t="n">
        <v>2589</v>
      </c>
      <c r="B2597" s="462" t="inlineStr"/>
      <c r="C2597" s="462" t="inlineStr">
        <is>
          <t>ប្យួរ៉ូ វេរីតាស (ខេមបូឌា) លីមីធីត</t>
        </is>
      </c>
      <c r="D2597" s="462" t="inlineStr">
        <is>
          <t>L001-107024462</t>
        </is>
      </c>
      <c r="E2597" s="462" t="inlineStr">
        <is>
          <t>59007976</t>
        </is>
      </c>
      <c r="F2597" s="463" t="n">
        <v>44021</v>
      </c>
      <c r="G2597" s="464" t="n">
        <v>61320</v>
      </c>
      <c r="H2597" s="462" t="n"/>
      <c r="I2597" s="464">
        <f>G2597</f>
        <v/>
      </c>
      <c r="J2597" s="462">
        <f>IF(AND(Q2597=TRUE, R2597=TRUE, S2597=TRUE), IF(W2597&lt;-0.05, "អនុញ្ញាត (អ្នកផ្គត់ផ្គង់ប្រកាសខ្វះ)", "បានប្រកាស (អនុញ្ញាត)"), IF(AND(Q2597=FALSE, R2597=FALSE, S2597=FALSE), "ព្យួរទុក (មិនមានទិន្នន័យ)", "ប្រកាសខុស (ព្យួរទុក)"))</f>
        <v/>
      </c>
      <c r="K2597" s="462" t="inlineStr"/>
      <c r="L2597" s="462" t="inlineStr"/>
      <c r="M2597" s="464">
        <f>AH2597</f>
        <v/>
      </c>
      <c r="N2597" s="464">
        <f>IF(W2597&lt;0,AH2597,I2597)</f>
        <v/>
      </c>
      <c r="O2597" s="464">
        <f>I2597-M2597</f>
        <v/>
      </c>
      <c r="P2597" s="462" t="n"/>
      <c r="Q2597" s="462">
        <f>V2597=W2597</f>
        <v/>
      </c>
      <c r="R2597" s="462">
        <f>AND(MONTH(F2597)=MONTH(X2597), YEAR(F2597)=YEAR(X2597))</f>
        <v/>
      </c>
      <c r="S2597" s="462">
        <f>AC2597="L001-901905215"</f>
        <v/>
      </c>
      <c r="T2597" s="464">
        <f>G2597-AH2597</f>
        <v/>
      </c>
      <c r="U2597" s="462" t="n"/>
      <c r="V2597" s="462" t="inlineStr">
        <is>
          <t>59007976</t>
        </is>
      </c>
      <c r="W2597" s="462" t="inlineStr">
        <is>
          <t>59007976</t>
        </is>
      </c>
      <c r="X2597" s="463" t="n">
        <v>44021</v>
      </c>
      <c r="Y2597" s="462" t="inlineStr">
        <is>
          <t>59007976</t>
        </is>
      </c>
      <c r="Z2597" s="462" t="inlineStr"/>
      <c r="AA2597" s="462" t="inlineStr">
        <is>
          <t>បុគ្គលជាប់អាករ</t>
        </is>
      </c>
      <c r="AB2597" s="462" t="inlineStr">
        <is>
          <t>L001-901905215</t>
        </is>
      </c>
      <c r="AC2597" s="462" t="inlineStr">
        <is>
          <t>វីអ៊ីស៊ិន (ខេមបូឌា) អ៊ិនដាសស្ទ្រី ឯ.ក</t>
        </is>
      </c>
      <c r="AD2597" s="464" t="n">
        <v>674520</v>
      </c>
      <c r="AE2597" s="464" t="n">
        <v>613200</v>
      </c>
      <c r="AF2597" s="464" t="n">
        <v>0</v>
      </c>
      <c r="AG2597" s="464" t="n">
        <v>0</v>
      </c>
      <c r="AH2597" s="464" t="n">
        <v>61320</v>
      </c>
      <c r="AI2597" s="464" t="n">
        <v>0</v>
      </c>
      <c r="AJ2597" s="464" t="n">
        <v>0</v>
      </c>
      <c r="AK2597" s="464" t="n">
        <v>0</v>
      </c>
      <c r="AL2597" s="464" t="n">
        <v>0</v>
      </c>
      <c r="AM2597" s="464" t="n">
        <v>0</v>
      </c>
      <c r="AN2597" s="464" t="n">
        <v>0</v>
      </c>
      <c r="AO2597" s="464" t="n">
        <v>0</v>
      </c>
      <c r="AP2597" s="464" t="n">
        <v>0</v>
      </c>
      <c r="AQ2597" s="462" t="inlineStr"/>
      <c r="AR2597" s="462" t="inlineStr"/>
      <c r="AS2597" s="462" t="inlineStr">
        <is>
          <t>បានប្រកាសពន្ធ</t>
        </is>
      </c>
    </row>
    <row r="2598">
      <c r="A2598" s="461" t="n">
        <v>2590</v>
      </c>
      <c r="B2598" s="462" t="inlineStr"/>
      <c r="C2598" s="462" t="inlineStr">
        <is>
          <t>ប្យួរ៉ូ វេរីតាស (ខេមបូឌា) លីមីធីត</t>
        </is>
      </c>
      <c r="D2598" s="462" t="inlineStr">
        <is>
          <t>L001-107024462</t>
        </is>
      </c>
      <c r="E2598" s="462" t="inlineStr">
        <is>
          <t>59007928</t>
        </is>
      </c>
      <c r="F2598" s="463" t="n">
        <v>44018</v>
      </c>
      <c r="G2598" s="464" t="n">
        <v>61380</v>
      </c>
      <c r="H2598" s="462" t="n"/>
      <c r="I2598" s="464">
        <f>G2598</f>
        <v/>
      </c>
      <c r="J2598" s="462">
        <f>IF(AND(Q2598=TRUE, R2598=TRUE, S2598=TRUE), IF(W2598&lt;-0.05, "អនុញ្ញាត (អ្នកផ្គត់ផ្គង់ប្រកាសខ្វះ)", "បានប្រកាស (អនុញ្ញាត)"), IF(AND(Q2598=FALSE, R2598=FALSE, S2598=FALSE), "ព្យួរទុក (មិនមានទិន្នន័យ)", "ប្រកាសខុស (ព្យួរទុក)"))</f>
        <v/>
      </c>
      <c r="K2598" s="462" t="inlineStr"/>
      <c r="L2598" s="462" t="inlineStr"/>
      <c r="M2598" s="464">
        <f>AH2598</f>
        <v/>
      </c>
      <c r="N2598" s="464">
        <f>IF(W2598&lt;0,AH2598,I2598)</f>
        <v/>
      </c>
      <c r="O2598" s="464">
        <f>I2598-M2598</f>
        <v/>
      </c>
      <c r="P2598" s="462" t="n"/>
      <c r="Q2598" s="462">
        <f>V2598=W2598</f>
        <v/>
      </c>
      <c r="R2598" s="462">
        <f>AND(MONTH(F2598)=MONTH(X2598), YEAR(F2598)=YEAR(X2598))</f>
        <v/>
      </c>
      <c r="S2598" s="462">
        <f>AC2598="L001-901905215"</f>
        <v/>
      </c>
      <c r="T2598" s="464">
        <f>G2598-AH2598</f>
        <v/>
      </c>
      <c r="U2598" s="462" t="n"/>
      <c r="V2598" s="462" t="inlineStr">
        <is>
          <t>59007928</t>
        </is>
      </c>
      <c r="W2598" s="462" t="inlineStr">
        <is>
          <t>59007928</t>
        </is>
      </c>
      <c r="X2598" s="463" t="n">
        <v>44018</v>
      </c>
      <c r="Y2598" s="462" t="inlineStr">
        <is>
          <t>59007928</t>
        </is>
      </c>
      <c r="Z2598" s="462" t="inlineStr"/>
      <c r="AA2598" s="462" t="inlineStr">
        <is>
          <t>បុគ្គលជាប់អាករ</t>
        </is>
      </c>
      <c r="AB2598" s="462" t="inlineStr">
        <is>
          <t>L001-901905215</t>
        </is>
      </c>
      <c r="AC2598" s="462" t="inlineStr">
        <is>
          <t>វីអ៊ីស៊ិន (ខេមបូឌា) អ៊ិនដាសស្ទ្រី ឯ.ក</t>
        </is>
      </c>
      <c r="AD2598" s="464" t="n">
        <v>675180</v>
      </c>
      <c r="AE2598" s="464" t="n">
        <v>613800</v>
      </c>
      <c r="AF2598" s="464" t="n">
        <v>0</v>
      </c>
      <c r="AG2598" s="464" t="n">
        <v>0</v>
      </c>
      <c r="AH2598" s="464" t="n">
        <v>61380</v>
      </c>
      <c r="AI2598" s="464" t="n">
        <v>0</v>
      </c>
      <c r="AJ2598" s="464" t="n">
        <v>0</v>
      </c>
      <c r="AK2598" s="464" t="n">
        <v>0</v>
      </c>
      <c r="AL2598" s="464" t="n">
        <v>0</v>
      </c>
      <c r="AM2598" s="464" t="n">
        <v>0</v>
      </c>
      <c r="AN2598" s="464" t="n">
        <v>0</v>
      </c>
      <c r="AO2598" s="464" t="n">
        <v>0</v>
      </c>
      <c r="AP2598" s="464" t="n">
        <v>0</v>
      </c>
      <c r="AQ2598" s="462" t="inlineStr"/>
      <c r="AR2598" s="462" t="inlineStr"/>
      <c r="AS2598" s="462" t="inlineStr">
        <is>
          <t>បានប្រកាសពន្ធ</t>
        </is>
      </c>
    </row>
    <row r="2599">
      <c r="A2599" s="461" t="n">
        <v>2591</v>
      </c>
      <c r="B2599" s="462" t="inlineStr"/>
      <c r="C2599" s="462" t="inlineStr">
        <is>
          <t>ខេមវីល គ្លូប៊ល ឯ.ក</t>
        </is>
      </c>
      <c r="D2599" s="462" t="inlineStr">
        <is>
          <t>L001-901637190</t>
        </is>
      </c>
      <c r="E2599" s="462" t="inlineStr">
        <is>
          <t>INV200776</t>
        </is>
      </c>
      <c r="F2599" s="463" t="n">
        <v>44029</v>
      </c>
      <c r="G2599" s="464" t="n">
        <v>85890</v>
      </c>
      <c r="H2599" s="462" t="n"/>
      <c r="I2599" s="464">
        <f>G2599</f>
        <v/>
      </c>
      <c r="J2599" s="462">
        <f>IF(AND(Q2599=TRUE, R2599=TRUE, S2599=TRUE), IF(W2599&lt;-0.05, "អនុញ្ញាត (អ្នកផ្គត់ផ្គង់ប្រកាសខ្វះ)", "បានប្រកាស (អនុញ្ញាត)"), IF(AND(Q2599=FALSE, R2599=FALSE, S2599=FALSE), "ព្យួរទុក (មិនមានទិន្នន័យ)", "ប្រកាសខុស (ព្យួរទុក)"))</f>
        <v/>
      </c>
      <c r="K2599" s="462" t="inlineStr"/>
      <c r="L2599" s="462" t="inlineStr"/>
      <c r="M2599" s="464">
        <f>AH2599</f>
        <v/>
      </c>
      <c r="N2599" s="464">
        <f>IF(W2599&lt;0,AH2599,I2599)</f>
        <v/>
      </c>
      <c r="O2599" s="464">
        <f>I2599-M2599</f>
        <v/>
      </c>
      <c r="P2599" s="462" t="n"/>
      <c r="Q2599" s="462">
        <f>V2599=W2599</f>
        <v/>
      </c>
      <c r="R2599" s="462">
        <f>AND(MONTH(F2599)=MONTH(X2599), YEAR(F2599)=YEAR(X2599))</f>
        <v/>
      </c>
      <c r="S2599" s="462">
        <f>AC2599="L001-901905215"</f>
        <v/>
      </c>
      <c r="T2599" s="464">
        <f>G2599-AH2599</f>
        <v/>
      </c>
      <c r="U2599" s="462" t="n"/>
      <c r="V2599" s="462" t="inlineStr">
        <is>
          <t>INV200776</t>
        </is>
      </c>
      <c r="W2599" s="462" t="inlineStr">
        <is>
          <t>INV200776</t>
        </is>
      </c>
      <c r="X2599" s="463" t="n">
        <v>44029</v>
      </c>
      <c r="Y2599" s="462" t="inlineStr">
        <is>
          <t>INV200776</t>
        </is>
      </c>
      <c r="Z2599" s="462" t="inlineStr"/>
      <c r="AA2599" s="462" t="inlineStr">
        <is>
          <t>បុគ្គលជាប់អាករ</t>
        </is>
      </c>
      <c r="AB2599" s="462" t="inlineStr">
        <is>
          <t>L001-901905215</t>
        </is>
      </c>
      <c r="AC2599" s="462" t="inlineStr">
        <is>
          <t>វីអ៊ីស៊ិន (ខេមបូឌា) អ៊ិនដាសស្ទ្រី ឯ.ក</t>
        </is>
      </c>
      <c r="AD2599" s="464" t="n">
        <v>944790</v>
      </c>
      <c r="AE2599" s="464" t="n">
        <v>858900</v>
      </c>
      <c r="AF2599" s="464" t="n">
        <v>0</v>
      </c>
      <c r="AG2599" s="464" t="n">
        <v>0</v>
      </c>
      <c r="AH2599" s="464" t="n">
        <v>85890</v>
      </c>
      <c r="AI2599" s="464" t="n">
        <v>0</v>
      </c>
      <c r="AJ2599" s="464" t="n">
        <v>0</v>
      </c>
      <c r="AK2599" s="464" t="n">
        <v>0</v>
      </c>
      <c r="AL2599" s="464" t="n">
        <v>0</v>
      </c>
      <c r="AM2599" s="464" t="n">
        <v>0</v>
      </c>
      <c r="AN2599" s="464" t="n">
        <v>0</v>
      </c>
      <c r="AO2599" s="464" t="n">
        <v>0</v>
      </c>
      <c r="AP2599" s="464" t="n">
        <v>0</v>
      </c>
      <c r="AQ2599" s="462" t="inlineStr"/>
      <c r="AR2599" s="462" t="inlineStr"/>
      <c r="AS2599" s="462" t="inlineStr">
        <is>
          <t>បានប្រកាសពន្ធ</t>
        </is>
      </c>
    </row>
    <row r="2600">
      <c r="A2600" s="461" t="n">
        <v>2592</v>
      </c>
      <c r="B2600" s="462" t="inlineStr"/>
      <c r="C2600" s="462" t="inlineStr">
        <is>
          <t>កំពង់ផែស្វយ័តភ្នំពេញ "ក.ស.ភ"</t>
        </is>
      </c>
      <c r="D2600" s="462" t="inlineStr">
        <is>
          <t>L001-100044999</t>
        </is>
      </c>
      <c r="E2600" s="462" t="inlineStr">
        <is>
          <t>INV20200730824</t>
        </is>
      </c>
      <c r="F2600" s="463" t="n">
        <v>44014</v>
      </c>
      <c r="G2600" s="464" t="n">
        <v>29298</v>
      </c>
      <c r="H2600" s="462" t="n"/>
      <c r="I2600" s="464">
        <f>G2600</f>
        <v/>
      </c>
      <c r="J2600" s="462">
        <f>IF(AND(Q2600=TRUE, R2600=TRUE, S2600=TRUE), IF(W2600&lt;-0.05, "អនុញ្ញាត (អ្នកផ្គត់ផ្គង់ប្រកាសខ្វះ)", "បានប្រកាស (អនុញ្ញាត)"), IF(AND(Q2600=FALSE, R2600=FALSE, S2600=FALSE), "ព្យួរទុក (មិនមានទិន្នន័យ)", "ប្រកាសខុស (ព្យួរទុក)"))</f>
        <v/>
      </c>
      <c r="K2600" s="462" t="inlineStr"/>
      <c r="L2600" s="462" t="inlineStr"/>
      <c r="M2600" s="464">
        <f>AH2600</f>
        <v/>
      </c>
      <c r="N2600" s="464">
        <f>IF(W2600&lt;0,AH2600,I2600)</f>
        <v/>
      </c>
      <c r="O2600" s="464">
        <f>I2600-M2600</f>
        <v/>
      </c>
      <c r="P2600" s="462" t="n"/>
      <c r="Q2600" s="462">
        <f>V2600=W2600</f>
        <v/>
      </c>
      <c r="R2600" s="462">
        <f>AND(MONTH(F2600)=MONTH(X2600), YEAR(F2600)=YEAR(X2600))</f>
        <v/>
      </c>
      <c r="S2600" s="462">
        <f>AC2600="L001-901905215"</f>
        <v/>
      </c>
      <c r="T2600" s="464">
        <f>G2600-AH2600</f>
        <v/>
      </c>
      <c r="U2600" s="462" t="n"/>
      <c r="V2600" s="462" t="inlineStr">
        <is>
          <t>INV20200730824</t>
        </is>
      </c>
      <c r="W2600" s="462" t="inlineStr"/>
      <c r="X2600" s="499" t="n"/>
      <c r="Y2600" s="462" t="n"/>
      <c r="Z2600" s="462" t="n"/>
      <c r="AA2600" s="462" t="n"/>
      <c r="AB2600" s="462" t="n"/>
      <c r="AC2600" s="462" t="n"/>
      <c r="AD2600" s="462" t="n"/>
      <c r="AE2600" s="462" t="n"/>
      <c r="AF2600" s="462" t="n"/>
      <c r="AG2600" s="462" t="n"/>
      <c r="AH2600" s="462" t="n"/>
      <c r="AI2600" s="462" t="n"/>
      <c r="AJ2600" s="462" t="n"/>
      <c r="AK2600" s="462" t="n"/>
      <c r="AL2600" s="462" t="n"/>
      <c r="AM2600" s="462" t="n"/>
      <c r="AN2600" s="462" t="n"/>
      <c r="AO2600" s="462" t="n"/>
      <c r="AP2600" s="462" t="n"/>
      <c r="AQ2600" s="462" t="n"/>
      <c r="AR2600" s="462" t="n"/>
      <c r="AS2600" s="462" t="n"/>
    </row>
    <row r="2601">
      <c r="A2601" s="461" t="n">
        <v>2593</v>
      </c>
      <c r="B2601" s="462" t="inlineStr"/>
      <c r="C2601" s="462" t="inlineStr">
        <is>
          <t>ខេមវីល គ្លូប៊ល ឯ.ក</t>
        </is>
      </c>
      <c r="D2601" s="462" t="inlineStr">
        <is>
          <t>L001-901637190</t>
        </is>
      </c>
      <c r="E2601" s="462" t="inlineStr">
        <is>
          <t>INV200751</t>
        </is>
      </c>
      <c r="F2601" s="463" t="n">
        <v>44022</v>
      </c>
      <c r="G2601" s="464" t="n">
        <v>183825</v>
      </c>
      <c r="H2601" s="462" t="n"/>
      <c r="I2601" s="464">
        <f>G2601</f>
        <v/>
      </c>
      <c r="J2601" s="462">
        <f>IF(AND(Q2601=TRUE, R2601=TRUE, S2601=TRUE), IF(W2601&lt;-0.05, "អនុញ្ញាត (អ្នកផ្គត់ផ្គង់ប្រកាសខ្វះ)", "បានប្រកាស (អនុញ្ញាត)"), IF(AND(Q2601=FALSE, R2601=FALSE, S2601=FALSE), "ព្យួរទុក (មិនមានទិន្នន័យ)", "ប្រកាសខុស (ព្យួរទុក)"))</f>
        <v/>
      </c>
      <c r="K2601" s="462" t="inlineStr"/>
      <c r="L2601" s="462" t="inlineStr"/>
      <c r="M2601" s="464">
        <f>AH2601</f>
        <v/>
      </c>
      <c r="N2601" s="464">
        <f>IF(W2601&lt;0,AH2601,I2601)</f>
        <v/>
      </c>
      <c r="O2601" s="464">
        <f>I2601-M2601</f>
        <v/>
      </c>
      <c r="P2601" s="462" t="n"/>
      <c r="Q2601" s="462">
        <f>V2601=W2601</f>
        <v/>
      </c>
      <c r="R2601" s="462">
        <f>AND(MONTH(F2601)=MONTH(X2601), YEAR(F2601)=YEAR(X2601))</f>
        <v/>
      </c>
      <c r="S2601" s="462">
        <f>AC2601="L001-901905215"</f>
        <v/>
      </c>
      <c r="T2601" s="464">
        <f>G2601-AH2601</f>
        <v/>
      </c>
      <c r="U2601" s="462" t="n"/>
      <c r="V2601" s="462" t="inlineStr">
        <is>
          <t>INV200751</t>
        </is>
      </c>
      <c r="W2601" s="462" t="inlineStr">
        <is>
          <t>INV200751</t>
        </is>
      </c>
      <c r="X2601" s="463" t="n">
        <v>44022</v>
      </c>
      <c r="Y2601" s="462" t="inlineStr">
        <is>
          <t>INV200751</t>
        </is>
      </c>
      <c r="Z2601" s="462" t="inlineStr"/>
      <c r="AA2601" s="462" t="inlineStr">
        <is>
          <t>បុគ្គលជាប់អាករ</t>
        </is>
      </c>
      <c r="AB2601" s="462" t="inlineStr">
        <is>
          <t>L001-901905215</t>
        </is>
      </c>
      <c r="AC2601" s="462" t="inlineStr">
        <is>
          <t>វីអ៊ីស៊ិន (ខេមបូឌា) អ៊ិនដាសស្ទ្រី ឯ.ក</t>
        </is>
      </c>
      <c r="AD2601" s="464" t="n">
        <v>2022075</v>
      </c>
      <c r="AE2601" s="464" t="n">
        <v>1838250</v>
      </c>
      <c r="AF2601" s="464" t="n">
        <v>0</v>
      </c>
      <c r="AG2601" s="464" t="n">
        <v>0</v>
      </c>
      <c r="AH2601" s="464" t="n">
        <v>183825</v>
      </c>
      <c r="AI2601" s="464" t="n">
        <v>0</v>
      </c>
      <c r="AJ2601" s="464" t="n">
        <v>0</v>
      </c>
      <c r="AK2601" s="464" t="n">
        <v>0</v>
      </c>
      <c r="AL2601" s="464" t="n">
        <v>0</v>
      </c>
      <c r="AM2601" s="464" t="n">
        <v>0</v>
      </c>
      <c r="AN2601" s="464" t="n">
        <v>0</v>
      </c>
      <c r="AO2601" s="464" t="n">
        <v>0</v>
      </c>
      <c r="AP2601" s="464" t="n">
        <v>0</v>
      </c>
      <c r="AQ2601" s="462" t="inlineStr"/>
      <c r="AR2601" s="462" t="inlineStr"/>
      <c r="AS2601" s="462" t="inlineStr">
        <is>
          <t>បានប្រកាសពន្ធ</t>
        </is>
      </c>
    </row>
    <row r="2602">
      <c r="A2602" s="461" t="n">
        <v>2594</v>
      </c>
      <c r="B2602" s="462" t="inlineStr"/>
      <c r="C2602" s="462" t="inlineStr">
        <is>
          <t>ឆាយ ដា ឡូយីស្ទីក</t>
        </is>
      </c>
      <c r="D2602" s="462" t="inlineStr">
        <is>
          <t>L001-100063098</t>
        </is>
      </c>
      <c r="E2602" s="462" t="inlineStr">
        <is>
          <t>207006503</t>
        </is>
      </c>
      <c r="F2602" s="463" t="n">
        <v>44039</v>
      </c>
      <c r="G2602" s="464" t="n">
        <v>89681</v>
      </c>
      <c r="H2602" s="462" t="n"/>
      <c r="I2602" s="464">
        <f>G2602</f>
        <v/>
      </c>
      <c r="J2602" s="462">
        <f>IF(AND(Q2602=TRUE, R2602=TRUE, S2602=TRUE), IF(W2602&lt;-0.05, "អនុញ្ញាត (អ្នកផ្គត់ផ្គង់ប្រកាសខ្វះ)", "បានប្រកាស (អនុញ្ញាត)"), IF(AND(Q2602=FALSE, R2602=FALSE, S2602=FALSE), "ព្យួរទុក (មិនមានទិន្នន័យ)", "ប្រកាសខុស (ព្យួរទុក)"))</f>
        <v/>
      </c>
      <c r="K2602" s="462" t="inlineStr"/>
      <c r="L2602" s="462" t="inlineStr"/>
      <c r="M2602" s="464">
        <f>AH2602</f>
        <v/>
      </c>
      <c r="N2602" s="464">
        <f>IF(W2602&lt;0,AH2602,I2602)</f>
        <v/>
      </c>
      <c r="O2602" s="464">
        <f>I2602-M2602</f>
        <v/>
      </c>
      <c r="P2602" s="462" t="n"/>
      <c r="Q2602" s="462">
        <f>V2602=W2602</f>
        <v/>
      </c>
      <c r="R2602" s="462">
        <f>AND(MONTH(F2602)=MONTH(X2602), YEAR(F2602)=YEAR(X2602))</f>
        <v/>
      </c>
      <c r="S2602" s="462">
        <f>AC2602="L001-901905215"</f>
        <v/>
      </c>
      <c r="T2602" s="464">
        <f>G2602-AH2602</f>
        <v/>
      </c>
      <c r="U2602" s="462" t="n"/>
      <c r="V2602" s="462" t="inlineStr">
        <is>
          <t>207006503</t>
        </is>
      </c>
      <c r="W2602" s="462" t="inlineStr"/>
      <c r="X2602" s="499" t="n"/>
      <c r="Y2602" s="462" t="n"/>
      <c r="Z2602" s="462" t="n"/>
      <c r="AA2602" s="462" t="n"/>
      <c r="AB2602" s="462" t="n"/>
      <c r="AC2602" s="462" t="n"/>
      <c r="AD2602" s="462" t="n"/>
      <c r="AE2602" s="462" t="n"/>
      <c r="AF2602" s="462" t="n"/>
      <c r="AG2602" s="462" t="n"/>
      <c r="AH2602" s="462" t="n"/>
      <c r="AI2602" s="462" t="n"/>
      <c r="AJ2602" s="462" t="n"/>
      <c r="AK2602" s="462" t="n"/>
      <c r="AL2602" s="462" t="n"/>
      <c r="AM2602" s="462" t="n"/>
      <c r="AN2602" s="462" t="n"/>
      <c r="AO2602" s="462" t="n"/>
      <c r="AP2602" s="462" t="n"/>
      <c r="AQ2602" s="462" t="n"/>
      <c r="AR2602" s="462" t="n"/>
      <c r="AS2602" s="462" t="n"/>
    </row>
    <row r="2603">
      <c r="A2603" s="461" t="n">
        <v>2595</v>
      </c>
      <c r="B2603" s="462" t="inlineStr"/>
      <c r="C2603" s="462" t="inlineStr">
        <is>
          <t>ឆាយ ដា ឡូយីស្ទីក</t>
        </is>
      </c>
      <c r="D2603" s="462" t="inlineStr">
        <is>
          <t>L001-100063098</t>
        </is>
      </c>
      <c r="E2603" s="462" t="inlineStr">
        <is>
          <t>207006313</t>
        </is>
      </c>
      <c r="F2603" s="463" t="n">
        <v>44034</v>
      </c>
      <c r="G2603" s="464" t="n">
        <v>89527</v>
      </c>
      <c r="H2603" s="462" t="n"/>
      <c r="I2603" s="464">
        <f>G2603</f>
        <v/>
      </c>
      <c r="J2603" s="462">
        <f>IF(AND(Q2603=TRUE, R2603=TRUE, S2603=TRUE), IF(W2603&lt;-0.05, "អនុញ្ញាត (អ្នកផ្គត់ផ្គង់ប្រកាសខ្វះ)", "បានប្រកាស (អនុញ្ញាត)"), IF(AND(Q2603=FALSE, R2603=FALSE, S2603=FALSE), "ព្យួរទុក (មិនមានទិន្នន័យ)", "ប្រកាសខុស (ព្យួរទុក)"))</f>
        <v/>
      </c>
      <c r="K2603" s="462" t="inlineStr"/>
      <c r="L2603" s="462" t="inlineStr"/>
      <c r="M2603" s="464">
        <f>AH2603</f>
        <v/>
      </c>
      <c r="N2603" s="464">
        <f>IF(W2603&lt;0,AH2603,I2603)</f>
        <v/>
      </c>
      <c r="O2603" s="464">
        <f>I2603-M2603</f>
        <v/>
      </c>
      <c r="P2603" s="462" t="n"/>
      <c r="Q2603" s="462">
        <f>V2603=W2603</f>
        <v/>
      </c>
      <c r="R2603" s="462">
        <f>AND(MONTH(F2603)=MONTH(X2603), YEAR(F2603)=YEAR(X2603))</f>
        <v/>
      </c>
      <c r="S2603" s="462">
        <f>AC2603="L001-901905215"</f>
        <v/>
      </c>
      <c r="T2603" s="464">
        <f>G2603-AH2603</f>
        <v/>
      </c>
      <c r="U2603" s="462" t="n"/>
      <c r="V2603" s="462" t="inlineStr">
        <is>
          <t>207006313</t>
        </is>
      </c>
      <c r="W2603" s="462" t="inlineStr"/>
      <c r="X2603" s="499" t="n"/>
      <c r="Y2603" s="462" t="n"/>
      <c r="Z2603" s="462" t="n"/>
      <c r="AA2603" s="462" t="n"/>
      <c r="AB2603" s="462" t="n"/>
      <c r="AC2603" s="462" t="n"/>
      <c r="AD2603" s="462" t="n"/>
      <c r="AE2603" s="462" t="n"/>
      <c r="AF2603" s="462" t="n"/>
      <c r="AG2603" s="462" t="n"/>
      <c r="AH2603" s="462" t="n"/>
      <c r="AI2603" s="462" t="n"/>
      <c r="AJ2603" s="462" t="n"/>
      <c r="AK2603" s="462" t="n"/>
      <c r="AL2603" s="462" t="n"/>
      <c r="AM2603" s="462" t="n"/>
      <c r="AN2603" s="462" t="n"/>
      <c r="AO2603" s="462" t="n"/>
      <c r="AP2603" s="462" t="n"/>
      <c r="AQ2603" s="462" t="n"/>
      <c r="AR2603" s="462" t="n"/>
      <c r="AS2603" s="462" t="n"/>
    </row>
    <row r="2604">
      <c r="A2604" s="461" t="n">
        <v>2596</v>
      </c>
      <c r="B2604" s="462" t="inlineStr"/>
      <c r="C2604" s="462" t="inlineStr">
        <is>
          <t>ឆាយ ដា ឡូយីស្ទីក</t>
        </is>
      </c>
      <c r="D2604" s="462" t="inlineStr">
        <is>
          <t>L001-100063098</t>
        </is>
      </c>
      <c r="E2604" s="462" t="inlineStr">
        <is>
          <t>207006312</t>
        </is>
      </c>
      <c r="F2604" s="463" t="n">
        <v>44034</v>
      </c>
      <c r="G2604" s="464" t="n">
        <v>193771</v>
      </c>
      <c r="H2604" s="462" t="n"/>
      <c r="I2604" s="464">
        <f>G2604</f>
        <v/>
      </c>
      <c r="J2604" s="462">
        <f>IF(AND(Q2604=TRUE, R2604=TRUE, S2604=TRUE), IF(W2604&lt;-0.05, "អនុញ្ញាត (អ្នកផ្គត់ផ្គង់ប្រកាសខ្វះ)", "បានប្រកាស (អនុញ្ញាត)"), IF(AND(Q2604=FALSE, R2604=FALSE, S2604=FALSE), "ព្យួរទុក (មិនមានទិន្នន័យ)", "ប្រកាសខុស (ព្យួរទុក)"))</f>
        <v/>
      </c>
      <c r="K2604" s="462" t="inlineStr"/>
      <c r="L2604" s="462" t="inlineStr"/>
      <c r="M2604" s="464">
        <f>AH2604</f>
        <v/>
      </c>
      <c r="N2604" s="464">
        <f>IF(W2604&lt;0,AH2604,I2604)</f>
        <v/>
      </c>
      <c r="O2604" s="464">
        <f>I2604-M2604</f>
        <v/>
      </c>
      <c r="P2604" s="462" t="n"/>
      <c r="Q2604" s="462">
        <f>V2604=W2604</f>
        <v/>
      </c>
      <c r="R2604" s="462">
        <f>AND(MONTH(F2604)=MONTH(X2604), YEAR(F2604)=YEAR(X2604))</f>
        <v/>
      </c>
      <c r="S2604" s="462">
        <f>AC2604="L001-901905215"</f>
        <v/>
      </c>
      <c r="T2604" s="464">
        <f>G2604-AH2604</f>
        <v/>
      </c>
      <c r="U2604" s="462" t="n"/>
      <c r="V2604" s="462" t="inlineStr">
        <is>
          <t>207006312</t>
        </is>
      </c>
      <c r="W2604" s="462" t="inlineStr"/>
      <c r="X2604" s="499" t="n"/>
      <c r="Y2604" s="462" t="n"/>
      <c r="Z2604" s="462" t="n"/>
      <c r="AA2604" s="462" t="n"/>
      <c r="AB2604" s="462" t="n"/>
      <c r="AC2604" s="462" t="n"/>
      <c r="AD2604" s="462" t="n"/>
      <c r="AE2604" s="462" t="n"/>
      <c r="AF2604" s="462" t="n"/>
      <c r="AG2604" s="462" t="n"/>
      <c r="AH2604" s="462" t="n"/>
      <c r="AI2604" s="462" t="n"/>
      <c r="AJ2604" s="462" t="n"/>
      <c r="AK2604" s="462" t="n"/>
      <c r="AL2604" s="462" t="n"/>
      <c r="AM2604" s="462" t="n"/>
      <c r="AN2604" s="462" t="n"/>
      <c r="AO2604" s="462" t="n"/>
      <c r="AP2604" s="462" t="n"/>
      <c r="AQ2604" s="462" t="n"/>
      <c r="AR2604" s="462" t="n"/>
      <c r="AS2604" s="462" t="n"/>
    </row>
    <row r="2605">
      <c r="A2605" s="461" t="n">
        <v>2597</v>
      </c>
      <c r="B2605" s="462" t="inlineStr">
        <is>
          <t>LIFT ON EMPITY FEE</t>
        </is>
      </c>
      <c r="C2605" s="462" t="inlineStr">
        <is>
          <t>ហុង ឡេង ហួរ</t>
        </is>
      </c>
      <c r="D2605" s="462" t="inlineStr">
        <is>
          <t>L001-100068901</t>
        </is>
      </c>
      <c r="E2605" s="462" t="inlineStr">
        <is>
          <t>166281</t>
        </is>
      </c>
      <c r="F2605" s="463" t="n">
        <v>44392</v>
      </c>
      <c r="G2605" s="464" t="n">
        <v>5551</v>
      </c>
      <c r="H2605" s="462" t="n"/>
      <c r="I2605" s="464">
        <f>G2605</f>
        <v/>
      </c>
      <c r="J2605" s="462">
        <f>IF(AND(Q2605=TRUE, R2605=TRUE, S2605=TRUE), IF(W2605&lt;-0.05, "អនុញ្ញាត (អ្នកផ្គត់ផ្គង់ប្រកាសខ្វះ)", "បានប្រកាស (អនុញ្ញាត)"), IF(AND(Q2605=FALSE, R2605=FALSE, S2605=FALSE), "ព្យួរទុក (មិនមានទិន្នន័យ)", "ប្រកាសខុស (ព្យួរទុក)"))</f>
        <v/>
      </c>
      <c r="K2605" s="462" t="inlineStr"/>
      <c r="L2605" s="462" t="inlineStr"/>
      <c r="M2605" s="464">
        <f>AH2605</f>
        <v/>
      </c>
      <c r="N2605" s="464">
        <f>IF(W2605&lt;0,AH2605,I2605)</f>
        <v/>
      </c>
      <c r="O2605" s="464">
        <f>I2605-M2605</f>
        <v/>
      </c>
      <c r="P2605" s="462" t="n"/>
      <c r="Q2605" s="462">
        <f>V2605=W2605</f>
        <v/>
      </c>
      <c r="R2605" s="462">
        <f>AND(MONTH(F2605)=MONTH(X2605), YEAR(F2605)=YEAR(X2605))</f>
        <v/>
      </c>
      <c r="S2605" s="462">
        <f>AC2605="L001-901905215"</f>
        <v/>
      </c>
      <c r="T2605" s="464">
        <f>G2605-AH2605</f>
        <v/>
      </c>
      <c r="U2605" s="462" t="n"/>
      <c r="V2605" s="462" t="inlineStr">
        <is>
          <t>166281</t>
        </is>
      </c>
      <c r="W2605" s="462" t="inlineStr">
        <is>
          <t>166281</t>
        </is>
      </c>
      <c r="X2605" s="463" t="n">
        <v>44392</v>
      </c>
      <c r="Y2605" s="462" t="inlineStr">
        <is>
          <t>166281</t>
        </is>
      </c>
      <c r="Z2605" s="462" t="inlineStr"/>
      <c r="AA2605" s="462" t="inlineStr">
        <is>
          <t>បុគ្គលមិនជាប់អាករ</t>
        </is>
      </c>
      <c r="AB2605" s="462" t="inlineStr">
        <is>
          <t>GS0000001</t>
        </is>
      </c>
      <c r="AC2605" s="462" t="inlineStr">
        <is>
          <t>អ្នកផ្គត់ផ្គងទូទៅ</t>
        </is>
      </c>
      <c r="AD2605" s="464" t="n">
        <v>61080</v>
      </c>
      <c r="AE2605" s="464" t="n">
        <v>55527</v>
      </c>
      <c r="AF2605" s="464" t="n">
        <v>0</v>
      </c>
      <c r="AG2605" s="464" t="n">
        <v>0</v>
      </c>
      <c r="AH2605" s="464" t="n">
        <v>5553</v>
      </c>
      <c r="AI2605" s="464" t="n">
        <v>0</v>
      </c>
      <c r="AJ2605" s="464" t="n">
        <v>0</v>
      </c>
      <c r="AK2605" s="464" t="n">
        <v>0</v>
      </c>
      <c r="AL2605" s="464" t="n">
        <v>0</v>
      </c>
      <c r="AM2605" s="464" t="n">
        <v>0</v>
      </c>
      <c r="AN2605" s="464" t="n">
        <v>0</v>
      </c>
      <c r="AO2605" s="464" t="n">
        <v>0</v>
      </c>
      <c r="AP2605" s="464" t="n">
        <v>0</v>
      </c>
      <c r="AQ2605" s="462" t="inlineStr"/>
      <c r="AR2605" s="462" t="inlineStr">
        <is>
          <t>Lift on Empty 20F</t>
        </is>
      </c>
      <c r="AS2605" s="462" t="inlineStr">
        <is>
          <t>បានប្រកាសពន្ធ</t>
        </is>
      </c>
    </row>
    <row r="2606">
      <c r="A2606" s="461" t="n">
        <v>2598</v>
      </c>
      <c r="B2606" s="462" t="inlineStr">
        <is>
          <t>Express fee</t>
        </is>
      </c>
      <c r="C2606" s="462" t="inlineStr">
        <is>
          <t>ឌី អេច អិល អិចប្រេស (ខេមបូឌា)</t>
        </is>
      </c>
      <c r="D2606" s="462" t="inlineStr">
        <is>
          <t>L001-100045197</t>
        </is>
      </c>
      <c r="E2606" s="462" t="inlineStr">
        <is>
          <t>PNHR000388115</t>
        </is>
      </c>
      <c r="F2606" s="463" t="n">
        <v>44399</v>
      </c>
      <c r="G2606" s="464" t="n">
        <v>3053</v>
      </c>
      <c r="H2606" s="462" t="n"/>
      <c r="I2606" s="464">
        <f>G2606</f>
        <v/>
      </c>
      <c r="J2606" s="462">
        <f>IF(AND(Q2606=TRUE, R2606=TRUE, S2606=TRUE), IF(W2606&lt;-0.05, "អនុញ្ញាត (អ្នកផ្គត់ផ្គង់ប្រកាសខ្វះ)", "បានប្រកាស (អនុញ្ញាត)"), IF(AND(Q2606=FALSE, R2606=FALSE, S2606=FALSE), "ព្យួរទុក (មិនមានទិន្នន័យ)", "ប្រកាសខុស (ព្យួរទុក)"))</f>
        <v/>
      </c>
      <c r="K2606" s="462" t="inlineStr"/>
      <c r="L2606" s="462" t="inlineStr"/>
      <c r="M2606" s="464">
        <f>AH2606</f>
        <v/>
      </c>
      <c r="N2606" s="464">
        <f>IF(W2606&lt;0,AH2606,I2606)</f>
        <v/>
      </c>
      <c r="O2606" s="464">
        <f>I2606-M2606</f>
        <v/>
      </c>
      <c r="P2606" s="462" t="n"/>
      <c r="Q2606" s="462">
        <f>V2606=W2606</f>
        <v/>
      </c>
      <c r="R2606" s="462">
        <f>AND(MONTH(F2606)=MONTH(X2606), YEAR(F2606)=YEAR(X2606))</f>
        <v/>
      </c>
      <c r="S2606" s="462">
        <f>AC2606="L001-901905215"</f>
        <v/>
      </c>
      <c r="T2606" s="464">
        <f>G2606-AH2606</f>
        <v/>
      </c>
      <c r="U2606" s="462" t="n"/>
      <c r="V2606" s="462" t="inlineStr">
        <is>
          <t>PNHR000388115</t>
        </is>
      </c>
      <c r="W2606" s="462" t="inlineStr"/>
      <c r="X2606" s="499" t="n"/>
      <c r="Y2606" s="462" t="n"/>
      <c r="Z2606" s="462" t="n"/>
      <c r="AA2606" s="462" t="n"/>
      <c r="AB2606" s="462" t="n"/>
      <c r="AC2606" s="462" t="n"/>
      <c r="AD2606" s="462" t="n"/>
      <c r="AE2606" s="462" t="n"/>
      <c r="AF2606" s="462" t="n"/>
      <c r="AG2606" s="462" t="n"/>
      <c r="AH2606" s="462" t="n"/>
      <c r="AI2606" s="462" t="n"/>
      <c r="AJ2606" s="462" t="n"/>
      <c r="AK2606" s="462" t="n"/>
      <c r="AL2606" s="462" t="n"/>
      <c r="AM2606" s="462" t="n"/>
      <c r="AN2606" s="462" t="n"/>
      <c r="AO2606" s="462" t="n"/>
      <c r="AP2606" s="462" t="n"/>
      <c r="AQ2606" s="462" t="n"/>
      <c r="AR2606" s="462" t="n"/>
      <c r="AS2606" s="462" t="n"/>
    </row>
    <row r="2607">
      <c r="A2607" s="461" t="n">
        <v>2599</v>
      </c>
      <c r="B2607" s="462" t="inlineStr">
        <is>
          <t>Custom Clearance and Trucking fee</t>
        </is>
      </c>
      <c r="C2607" s="462" t="inlineStr">
        <is>
          <t>56ប៊ី-លីង សឹបផ្លាយ ឆេន មេនេចម៉ិន ឯ.ក</t>
        </is>
      </c>
      <c r="D2607" s="462" t="inlineStr">
        <is>
          <t>K004-902004795</t>
        </is>
      </c>
      <c r="E2607" s="462" t="inlineStr">
        <is>
          <t>IN202107-0369</t>
        </is>
      </c>
      <c r="F2607" s="463" t="n">
        <v>44399</v>
      </c>
      <c r="G2607" s="464" t="n">
        <v>166911</v>
      </c>
      <c r="H2607" s="462" t="n"/>
      <c r="I2607" s="464">
        <f>G2607</f>
        <v/>
      </c>
      <c r="J2607" s="462">
        <f>IF(AND(Q2607=TRUE, R2607=TRUE, S2607=TRUE), IF(W2607&lt;-0.05, "អនុញ្ញាត (អ្នកផ្គត់ផ្គង់ប្រកាសខ្វះ)", "បានប្រកាស (អនុញ្ញាត)"), IF(AND(Q2607=FALSE, R2607=FALSE, S2607=FALSE), "ព្យួរទុក (មិនមានទិន្នន័យ)", "ប្រកាសខុស (ព្យួរទុក)"))</f>
        <v/>
      </c>
      <c r="K2607" s="462" t="inlineStr"/>
      <c r="L2607" s="462" t="inlineStr"/>
      <c r="M2607" s="464">
        <f>AH2607</f>
        <v/>
      </c>
      <c r="N2607" s="464">
        <f>IF(W2607&lt;0,AH2607,I2607)</f>
        <v/>
      </c>
      <c r="O2607" s="464">
        <f>I2607-M2607</f>
        <v/>
      </c>
      <c r="P2607" s="462" t="n"/>
      <c r="Q2607" s="462">
        <f>V2607=W2607</f>
        <v/>
      </c>
      <c r="R2607" s="462">
        <f>AND(MONTH(F2607)=MONTH(X2607), YEAR(F2607)=YEAR(X2607))</f>
        <v/>
      </c>
      <c r="S2607" s="462">
        <f>AC2607="L001-901905215"</f>
        <v/>
      </c>
      <c r="T2607" s="464">
        <f>G2607-AH2607</f>
        <v/>
      </c>
      <c r="U2607" s="462" t="n"/>
      <c r="V2607" s="462" t="inlineStr">
        <is>
          <t>IN2021070369</t>
        </is>
      </c>
      <c r="W2607" s="462" t="inlineStr">
        <is>
          <t>IN2021070369</t>
        </is>
      </c>
      <c r="X2607" s="463" t="n">
        <v>44399</v>
      </c>
      <c r="Y2607" s="462" t="inlineStr">
        <is>
          <t>IN202107-0369</t>
        </is>
      </c>
      <c r="Z2607" s="462" t="inlineStr"/>
      <c r="AA2607" s="462" t="inlineStr">
        <is>
          <t>បុគ្គលជាប់អាករ</t>
        </is>
      </c>
      <c r="AB2607" s="462" t="inlineStr">
        <is>
          <t>L001-901905215</t>
        </is>
      </c>
      <c r="AC2607" s="462" t="inlineStr">
        <is>
          <t>វីអ៊ីស៊ិន (ខេមបូឌា) អ៊ិនដាសស្ទ្រី ឯ.ក</t>
        </is>
      </c>
      <c r="AD2607" s="464" t="n">
        <v>1836021</v>
      </c>
      <c r="AE2607" s="464" t="n">
        <v>1669110</v>
      </c>
      <c r="AF2607" s="464" t="n">
        <v>0</v>
      </c>
      <c r="AG2607" s="464" t="n">
        <v>0</v>
      </c>
      <c r="AH2607" s="464" t="n">
        <v>166911</v>
      </c>
      <c r="AI2607" s="464" t="n">
        <v>0</v>
      </c>
      <c r="AJ2607" s="464" t="n">
        <v>0</v>
      </c>
      <c r="AK2607" s="464" t="n">
        <v>0</v>
      </c>
      <c r="AL2607" s="464" t="n">
        <v>0</v>
      </c>
      <c r="AM2607" s="464" t="n">
        <v>0</v>
      </c>
      <c r="AN2607" s="464" t="n">
        <v>0</v>
      </c>
      <c r="AO2607" s="464" t="n">
        <v>0</v>
      </c>
      <c r="AP2607" s="464" t="n">
        <v>0</v>
      </c>
      <c r="AQ2607" s="462" t="inlineStr"/>
      <c r="AR2607" s="462" t="inlineStr">
        <is>
          <t>Trucking fee</t>
        </is>
      </c>
      <c r="AS2607" s="462" t="inlineStr">
        <is>
          <t>បានប្រកាសពន្ធ</t>
        </is>
      </c>
    </row>
    <row r="2608">
      <c r="A2608" s="461" t="n">
        <v>2600</v>
      </c>
      <c r="B2608" s="462" t="inlineStr">
        <is>
          <t>Custom Clearance and Trucking fee</t>
        </is>
      </c>
      <c r="C2608" s="462" t="inlineStr">
        <is>
          <t>56ប៊ី-លីង សឹបផ្លាយ ឆេន មេនេចម៉ិន ឯ.ក</t>
        </is>
      </c>
      <c r="D2608" s="462" t="inlineStr">
        <is>
          <t>K004-902004795</t>
        </is>
      </c>
      <c r="E2608" s="462" t="inlineStr">
        <is>
          <t>IN202107-0370</t>
        </is>
      </c>
      <c r="F2608" s="463" t="n">
        <v>44399</v>
      </c>
      <c r="G2608" s="464" t="n">
        <v>293112</v>
      </c>
      <c r="H2608" s="462" t="n"/>
      <c r="I2608" s="464">
        <f>G2608</f>
        <v/>
      </c>
      <c r="J2608" s="462">
        <f>IF(AND(Q2608=TRUE, R2608=TRUE, S2608=TRUE), IF(W2608&lt;-0.05, "អនុញ្ញាត (អ្នកផ្គត់ផ្គង់ប្រកាសខ្វះ)", "បានប្រកាស (អនុញ្ញាត)"), IF(AND(Q2608=FALSE, R2608=FALSE, S2608=FALSE), "ព្យួរទុក (មិនមានទិន្នន័យ)", "ប្រកាសខុស (ព្យួរទុក)"))</f>
        <v/>
      </c>
      <c r="K2608" s="462" t="inlineStr"/>
      <c r="L2608" s="462" t="inlineStr"/>
      <c r="M2608" s="464">
        <f>AH2608</f>
        <v/>
      </c>
      <c r="N2608" s="464">
        <f>IF(W2608&lt;0,AH2608,I2608)</f>
        <v/>
      </c>
      <c r="O2608" s="464">
        <f>I2608-M2608</f>
        <v/>
      </c>
      <c r="P2608" s="462" t="n"/>
      <c r="Q2608" s="462">
        <f>V2608=W2608</f>
        <v/>
      </c>
      <c r="R2608" s="462">
        <f>AND(MONTH(F2608)=MONTH(X2608), YEAR(F2608)=YEAR(X2608))</f>
        <v/>
      </c>
      <c r="S2608" s="462">
        <f>AC2608="L001-901905215"</f>
        <v/>
      </c>
      <c r="T2608" s="464">
        <f>G2608-AH2608</f>
        <v/>
      </c>
      <c r="U2608" s="462" t="n"/>
      <c r="V2608" s="462" t="inlineStr">
        <is>
          <t>IN2021070370</t>
        </is>
      </c>
      <c r="W2608" s="462" t="inlineStr">
        <is>
          <t>IN2021070370</t>
        </is>
      </c>
      <c r="X2608" s="463" t="n">
        <v>44399</v>
      </c>
      <c r="Y2608" s="462" t="inlineStr">
        <is>
          <t>IN202107-0370</t>
        </is>
      </c>
      <c r="Z2608" s="462" t="inlineStr"/>
      <c r="AA2608" s="462" t="inlineStr">
        <is>
          <t>បុគ្គលជាប់អាករ</t>
        </is>
      </c>
      <c r="AB2608" s="462" t="inlineStr">
        <is>
          <t>L001-901905215</t>
        </is>
      </c>
      <c r="AC2608" s="462" t="inlineStr">
        <is>
          <t>វីអ៊ីស៊ិន (ខេមបូឌា) អ៊ិនដាសស្ទ្រី ឯ.ក</t>
        </is>
      </c>
      <c r="AD2608" s="464" t="n">
        <v>3224232</v>
      </c>
      <c r="AE2608" s="464" t="n">
        <v>2931120</v>
      </c>
      <c r="AF2608" s="464" t="n">
        <v>0</v>
      </c>
      <c r="AG2608" s="464" t="n">
        <v>0</v>
      </c>
      <c r="AH2608" s="464" t="n">
        <v>293112</v>
      </c>
      <c r="AI2608" s="464" t="n">
        <v>0</v>
      </c>
      <c r="AJ2608" s="464" t="n">
        <v>0</v>
      </c>
      <c r="AK2608" s="464" t="n">
        <v>0</v>
      </c>
      <c r="AL2608" s="464" t="n">
        <v>0</v>
      </c>
      <c r="AM2608" s="464" t="n">
        <v>0</v>
      </c>
      <c r="AN2608" s="464" t="n">
        <v>0</v>
      </c>
      <c r="AO2608" s="464" t="n">
        <v>0</v>
      </c>
      <c r="AP2608" s="464" t="n">
        <v>0</v>
      </c>
      <c r="AQ2608" s="462" t="inlineStr"/>
      <c r="AR2608" s="462" t="inlineStr">
        <is>
          <t>Trucking fee</t>
        </is>
      </c>
      <c r="AS2608" s="462" t="inlineStr">
        <is>
          <t>បានប្រកាសពន្ធ</t>
        </is>
      </c>
    </row>
    <row r="2609">
      <c r="A2609" s="461" t="n">
        <v>2601</v>
      </c>
      <c r="B2609" s="462" t="inlineStr">
        <is>
          <t>Custom Clearance and Trucking fee</t>
        </is>
      </c>
      <c r="C2609" s="462" t="inlineStr">
        <is>
          <t>56ប៊ី-លីង សឹបផ្លាយ ឆេន មេនេចម៉ិន ឯ.ក</t>
        </is>
      </c>
      <c r="D2609" s="462" t="inlineStr">
        <is>
          <t>K004-902004795</t>
        </is>
      </c>
      <c r="E2609" s="462" t="inlineStr">
        <is>
          <t>IN202107-0371</t>
        </is>
      </c>
      <c r="F2609" s="463" t="n">
        <v>44399</v>
      </c>
      <c r="G2609" s="464" t="n">
        <v>549585</v>
      </c>
      <c r="H2609" s="462" t="n"/>
      <c r="I2609" s="464">
        <f>G2609</f>
        <v/>
      </c>
      <c r="J2609" s="462">
        <f>IF(AND(Q2609=TRUE, R2609=TRUE, S2609=TRUE), IF(W2609&lt;-0.05, "អនុញ្ញាត (អ្នកផ្គត់ផ្គង់ប្រកាសខ្វះ)", "បានប្រកាស (អនុញ្ញាត)"), IF(AND(Q2609=FALSE, R2609=FALSE, S2609=FALSE), "ព្យួរទុក (មិនមានទិន្នន័យ)", "ប្រកាសខុស (ព្យួរទុក)"))</f>
        <v/>
      </c>
      <c r="K2609" s="462" t="inlineStr"/>
      <c r="L2609" s="462" t="inlineStr"/>
      <c r="M2609" s="464">
        <f>AH2609</f>
        <v/>
      </c>
      <c r="N2609" s="464">
        <f>IF(W2609&lt;0,AH2609,I2609)</f>
        <v/>
      </c>
      <c r="O2609" s="464">
        <f>I2609-M2609</f>
        <v/>
      </c>
      <c r="P2609" s="462" t="n"/>
      <c r="Q2609" s="462">
        <f>V2609=W2609</f>
        <v/>
      </c>
      <c r="R2609" s="462">
        <f>AND(MONTH(F2609)=MONTH(X2609), YEAR(F2609)=YEAR(X2609))</f>
        <v/>
      </c>
      <c r="S2609" s="462">
        <f>AC2609="L001-901905215"</f>
        <v/>
      </c>
      <c r="T2609" s="464">
        <f>G2609-AH2609</f>
        <v/>
      </c>
      <c r="U2609" s="462" t="n"/>
      <c r="V2609" s="462" t="inlineStr">
        <is>
          <t>IN2021070371</t>
        </is>
      </c>
      <c r="W2609" s="462" t="inlineStr">
        <is>
          <t>IN2021070371</t>
        </is>
      </c>
      <c r="X2609" s="463" t="n">
        <v>44399</v>
      </c>
      <c r="Y2609" s="462" t="inlineStr">
        <is>
          <t>IN202107-0371</t>
        </is>
      </c>
      <c r="Z2609" s="462" t="inlineStr"/>
      <c r="AA2609" s="462" t="inlineStr">
        <is>
          <t>បុគ្គលជាប់អាករ</t>
        </is>
      </c>
      <c r="AB2609" s="462" t="inlineStr">
        <is>
          <t>L001-901905215</t>
        </is>
      </c>
      <c r="AC2609" s="462" t="inlineStr">
        <is>
          <t>វីអ៊ីស៊ិន (ខេមបូឌា) អ៊ិនដាសស្ទ្រី ឯ.ក</t>
        </is>
      </c>
      <c r="AD2609" s="464" t="n">
        <v>6045435</v>
      </c>
      <c r="AE2609" s="464" t="n">
        <v>5495850</v>
      </c>
      <c r="AF2609" s="464" t="n">
        <v>0</v>
      </c>
      <c r="AG2609" s="464" t="n">
        <v>0</v>
      </c>
      <c r="AH2609" s="464" t="n">
        <v>549585</v>
      </c>
      <c r="AI2609" s="464" t="n">
        <v>0</v>
      </c>
      <c r="AJ2609" s="464" t="n">
        <v>0</v>
      </c>
      <c r="AK2609" s="464" t="n">
        <v>0</v>
      </c>
      <c r="AL2609" s="464" t="n">
        <v>0</v>
      </c>
      <c r="AM2609" s="464" t="n">
        <v>0</v>
      </c>
      <c r="AN2609" s="464" t="n">
        <v>0</v>
      </c>
      <c r="AO2609" s="464" t="n">
        <v>0</v>
      </c>
      <c r="AP2609" s="464" t="n">
        <v>0</v>
      </c>
      <c r="AQ2609" s="462" t="inlineStr"/>
      <c r="AR2609" s="462" t="inlineStr">
        <is>
          <t>Trucking fee</t>
        </is>
      </c>
      <c r="AS2609" s="462" t="inlineStr">
        <is>
          <t>បានប្រកាសពន្ធ</t>
        </is>
      </c>
    </row>
    <row r="2610">
      <c r="A2610" s="461" t="n">
        <v>2602</v>
      </c>
      <c r="B2610" s="462" t="inlineStr">
        <is>
          <t>Custom Clearance and Trucking fee</t>
        </is>
      </c>
      <c r="C2610" s="462" t="inlineStr">
        <is>
          <t>56ប៊ី-លីង សឹបផ្លាយ ឆេន មេនេចម៉ិន ឯ.ក</t>
        </is>
      </c>
      <c r="D2610" s="462" t="inlineStr">
        <is>
          <t>K004-902004795</t>
        </is>
      </c>
      <c r="E2610" s="462" t="inlineStr">
        <is>
          <t>IN202107-0372</t>
        </is>
      </c>
      <c r="F2610" s="463" t="n">
        <v>44399</v>
      </c>
      <c r="G2610" s="464" t="n">
        <v>313467</v>
      </c>
      <c r="H2610" s="462" t="n"/>
      <c r="I2610" s="464">
        <f>G2610</f>
        <v/>
      </c>
      <c r="J2610" s="462">
        <f>IF(AND(Q2610=TRUE, R2610=TRUE, S2610=TRUE), IF(W2610&lt;-0.05, "អនុញ្ញាត (អ្នកផ្គត់ផ្គង់ប្រកាសខ្វះ)", "បានប្រកាស (អនុញ្ញាត)"), IF(AND(Q2610=FALSE, R2610=FALSE, S2610=FALSE), "ព្យួរទុក (មិនមានទិន្នន័យ)", "ប្រកាសខុស (ព្យួរទុក)"))</f>
        <v/>
      </c>
      <c r="K2610" s="462" t="inlineStr"/>
      <c r="L2610" s="462" t="inlineStr"/>
      <c r="M2610" s="464">
        <f>AH2610</f>
        <v/>
      </c>
      <c r="N2610" s="464">
        <f>IF(W2610&lt;0,AH2610,I2610)</f>
        <v/>
      </c>
      <c r="O2610" s="464">
        <f>I2610-M2610</f>
        <v/>
      </c>
      <c r="P2610" s="462" t="n"/>
      <c r="Q2610" s="462">
        <f>V2610=W2610</f>
        <v/>
      </c>
      <c r="R2610" s="462">
        <f>AND(MONTH(F2610)=MONTH(X2610), YEAR(F2610)=YEAR(X2610))</f>
        <v/>
      </c>
      <c r="S2610" s="462">
        <f>AC2610="L001-901905215"</f>
        <v/>
      </c>
      <c r="T2610" s="464">
        <f>G2610-AH2610</f>
        <v/>
      </c>
      <c r="U2610" s="462" t="n"/>
      <c r="V2610" s="462" t="inlineStr">
        <is>
          <t>IN2021070372</t>
        </is>
      </c>
      <c r="W2610" s="462" t="inlineStr">
        <is>
          <t>IN2021070372</t>
        </is>
      </c>
      <c r="X2610" s="463" t="n">
        <v>44399</v>
      </c>
      <c r="Y2610" s="462" t="inlineStr">
        <is>
          <t>IN202107-0372</t>
        </is>
      </c>
      <c r="Z2610" s="462" t="inlineStr"/>
      <c r="AA2610" s="462" t="inlineStr">
        <is>
          <t>បុគ្គលជាប់អាករ</t>
        </is>
      </c>
      <c r="AB2610" s="462" t="inlineStr">
        <is>
          <t>L001-901905215</t>
        </is>
      </c>
      <c r="AC2610" s="462" t="inlineStr">
        <is>
          <t>វីអ៊ីស៊ិន (ខេមបូឌា) អ៊ិនដាសស្ទ្រី ឯ.ក</t>
        </is>
      </c>
      <c r="AD2610" s="464" t="n">
        <v>3448137</v>
      </c>
      <c r="AE2610" s="464" t="n">
        <v>3134670</v>
      </c>
      <c r="AF2610" s="464" t="n">
        <v>0</v>
      </c>
      <c r="AG2610" s="464" t="n">
        <v>0</v>
      </c>
      <c r="AH2610" s="464" t="n">
        <v>313467</v>
      </c>
      <c r="AI2610" s="464" t="n">
        <v>0</v>
      </c>
      <c r="AJ2610" s="464" t="n">
        <v>0</v>
      </c>
      <c r="AK2610" s="464" t="n">
        <v>0</v>
      </c>
      <c r="AL2610" s="464" t="n">
        <v>0</v>
      </c>
      <c r="AM2610" s="464" t="n">
        <v>0</v>
      </c>
      <c r="AN2610" s="464" t="n">
        <v>0</v>
      </c>
      <c r="AO2610" s="464" t="n">
        <v>0</v>
      </c>
      <c r="AP2610" s="464" t="n">
        <v>0</v>
      </c>
      <c r="AQ2610" s="462" t="inlineStr"/>
      <c r="AR2610" s="462" t="inlineStr">
        <is>
          <t>Trucking fee</t>
        </is>
      </c>
      <c r="AS2610" s="462" t="inlineStr">
        <is>
          <t>បានប្រកាសពន្ធ</t>
        </is>
      </c>
    </row>
    <row r="2611">
      <c r="A2611" s="461" t="n">
        <v>2603</v>
      </c>
      <c r="B2611" s="462" t="inlineStr">
        <is>
          <t>Custom Clearance and Trucking fee</t>
        </is>
      </c>
      <c r="C2611" s="462" t="inlineStr">
        <is>
          <t>56ប៊ី-លីង សឹបផ្លាយ ឆេន មេនេចម៉ិន ឯ.ក</t>
        </is>
      </c>
      <c r="D2611" s="462" t="inlineStr">
        <is>
          <t>K004-902004795</t>
        </is>
      </c>
      <c r="E2611" s="462" t="inlineStr">
        <is>
          <t>IN202107-0384</t>
        </is>
      </c>
      <c r="F2611" s="463" t="n">
        <v>44407</v>
      </c>
      <c r="G2611" s="464" t="n">
        <v>295220</v>
      </c>
      <c r="H2611" s="462" t="n"/>
      <c r="I2611" s="464">
        <f>G2611</f>
        <v/>
      </c>
      <c r="J2611" s="462">
        <f>IF(AND(Q2611=TRUE, R2611=TRUE, S2611=TRUE), IF(W2611&lt;-0.05, "អនុញ្ញាត (អ្នកផ្គត់ផ្គង់ប្រកាសខ្វះ)", "បានប្រកាស (អនុញ្ញាត)"), IF(AND(Q2611=FALSE, R2611=FALSE, S2611=FALSE), "ព្យួរទុក (មិនមានទិន្នន័យ)", "ប្រកាសខុស (ព្យួរទុក)"))</f>
        <v/>
      </c>
      <c r="K2611" s="462" t="inlineStr"/>
      <c r="L2611" s="462" t="inlineStr"/>
      <c r="M2611" s="464">
        <f>AH2611</f>
        <v/>
      </c>
      <c r="N2611" s="464">
        <f>IF(W2611&lt;0,AH2611,I2611)</f>
        <v/>
      </c>
      <c r="O2611" s="464">
        <f>I2611-M2611</f>
        <v/>
      </c>
      <c r="P2611" s="462" t="n"/>
      <c r="Q2611" s="462">
        <f>V2611=W2611</f>
        <v/>
      </c>
      <c r="R2611" s="462">
        <f>AND(MONTH(F2611)=MONTH(X2611), YEAR(F2611)=YEAR(X2611))</f>
        <v/>
      </c>
      <c r="S2611" s="462">
        <f>AC2611="L001-901905215"</f>
        <v/>
      </c>
      <c r="T2611" s="464">
        <f>G2611-AH2611</f>
        <v/>
      </c>
      <c r="U2611" s="462" t="n"/>
      <c r="V2611" s="462" t="inlineStr">
        <is>
          <t>IN2021070384</t>
        </is>
      </c>
      <c r="W2611" s="462" t="inlineStr">
        <is>
          <t>IN2021070384</t>
        </is>
      </c>
      <c r="X2611" s="463" t="n">
        <v>44407</v>
      </c>
      <c r="Y2611" s="462" t="inlineStr">
        <is>
          <t>IN202107-0384</t>
        </is>
      </c>
      <c r="Z2611" s="462" t="inlineStr"/>
      <c r="AA2611" s="462" t="inlineStr">
        <is>
          <t>បុគ្គលជាប់អាករ</t>
        </is>
      </c>
      <c r="AB2611" s="462" t="inlineStr">
        <is>
          <t>L001-901905215</t>
        </is>
      </c>
      <c r="AC2611" s="462" t="inlineStr">
        <is>
          <t>វីអ៊ីស៊ិន (ខេមបូឌា) អ៊ិនដាសស្ទ្រី ឯ.ក</t>
        </is>
      </c>
      <c r="AD2611" s="464" t="n">
        <v>3247420</v>
      </c>
      <c r="AE2611" s="464" t="n">
        <v>2952200</v>
      </c>
      <c r="AF2611" s="464" t="n">
        <v>0</v>
      </c>
      <c r="AG2611" s="464" t="n">
        <v>0</v>
      </c>
      <c r="AH2611" s="464" t="n">
        <v>295220</v>
      </c>
      <c r="AI2611" s="464" t="n">
        <v>0</v>
      </c>
      <c r="AJ2611" s="464" t="n">
        <v>0</v>
      </c>
      <c r="AK2611" s="464" t="n">
        <v>0</v>
      </c>
      <c r="AL2611" s="464" t="n">
        <v>0</v>
      </c>
      <c r="AM2611" s="464" t="n">
        <v>0</v>
      </c>
      <c r="AN2611" s="464" t="n">
        <v>0</v>
      </c>
      <c r="AO2611" s="464" t="n">
        <v>0</v>
      </c>
      <c r="AP2611" s="464" t="n">
        <v>0</v>
      </c>
      <c r="AQ2611" s="462" t="inlineStr"/>
      <c r="AR2611" s="462" t="inlineStr">
        <is>
          <t>Trucking fee</t>
        </is>
      </c>
      <c r="AS2611" s="462" t="inlineStr">
        <is>
          <t>បានប្រកាសពន្ធ</t>
        </is>
      </c>
    </row>
    <row r="2612">
      <c r="A2612" s="461" t="n">
        <v>2604</v>
      </c>
      <c r="B2612" s="462" t="inlineStr">
        <is>
          <t>Custom Clearance and Trucking fee</t>
        </is>
      </c>
      <c r="C2612" s="462" t="inlineStr">
        <is>
          <t>56ប៊ី-លីង សឹបផ្លាយ ឆេន មេនេចម៉ិន ឯ.ក</t>
        </is>
      </c>
      <c r="D2612" s="462" t="inlineStr">
        <is>
          <t>K004-902004795</t>
        </is>
      </c>
      <c r="E2612" s="462" t="inlineStr">
        <is>
          <t>IN202107-0385</t>
        </is>
      </c>
      <c r="F2612" s="463" t="n">
        <v>44407</v>
      </c>
      <c r="G2612" s="464" t="n">
        <v>490676</v>
      </c>
      <c r="H2612" s="462" t="n"/>
      <c r="I2612" s="464">
        <f>G2612</f>
        <v/>
      </c>
      <c r="J2612" s="462">
        <f>IF(AND(Q2612=TRUE, R2612=TRUE, S2612=TRUE), IF(W2612&lt;-0.05, "អនុញ្ញាត (អ្នកផ្គត់ផ្គង់ប្រកាសខ្វះ)", "បានប្រកាស (អនុញ្ញាត)"), IF(AND(Q2612=FALSE, R2612=FALSE, S2612=FALSE), "ព្យួរទុក (មិនមានទិន្នន័យ)", "ប្រកាសខុស (ព្យួរទុក)"))</f>
        <v/>
      </c>
      <c r="K2612" s="462" t="inlineStr"/>
      <c r="L2612" s="462" t="inlineStr"/>
      <c r="M2612" s="464">
        <f>AH2612</f>
        <v/>
      </c>
      <c r="N2612" s="464">
        <f>IF(W2612&lt;0,AH2612,I2612)</f>
        <v/>
      </c>
      <c r="O2612" s="464">
        <f>I2612-M2612</f>
        <v/>
      </c>
      <c r="P2612" s="462" t="n"/>
      <c r="Q2612" s="462">
        <f>V2612=W2612</f>
        <v/>
      </c>
      <c r="R2612" s="462">
        <f>AND(MONTH(F2612)=MONTH(X2612), YEAR(F2612)=YEAR(X2612))</f>
        <v/>
      </c>
      <c r="S2612" s="462">
        <f>AC2612="L001-901905215"</f>
        <v/>
      </c>
      <c r="T2612" s="464">
        <f>G2612-AH2612</f>
        <v/>
      </c>
      <c r="U2612" s="462" t="n"/>
      <c r="V2612" s="462" t="inlineStr">
        <is>
          <t>IN2021070385</t>
        </is>
      </c>
      <c r="W2612" s="462" t="inlineStr">
        <is>
          <t>IN2021070385</t>
        </is>
      </c>
      <c r="X2612" s="463" t="n">
        <v>44407</v>
      </c>
      <c r="Y2612" s="462" t="inlineStr">
        <is>
          <t>IN202107-0385</t>
        </is>
      </c>
      <c r="Z2612" s="462" t="inlineStr"/>
      <c r="AA2612" s="462" t="inlineStr">
        <is>
          <t>បុគ្គលជាប់អាករ</t>
        </is>
      </c>
      <c r="AB2612" s="462" t="inlineStr">
        <is>
          <t>L001-901905215</t>
        </is>
      </c>
      <c r="AC2612" s="462" t="inlineStr">
        <is>
          <t>វីអ៊ីស៊ិន (ខេមបូឌា) អ៊ិនដាសស្ទ្រី ឯ.ក</t>
        </is>
      </c>
      <c r="AD2612" s="464" t="n">
        <v>5397436</v>
      </c>
      <c r="AE2612" s="464" t="n">
        <v>4906760</v>
      </c>
      <c r="AF2612" s="464" t="n">
        <v>0</v>
      </c>
      <c r="AG2612" s="464" t="n">
        <v>0</v>
      </c>
      <c r="AH2612" s="464" t="n">
        <v>490676</v>
      </c>
      <c r="AI2612" s="464" t="n">
        <v>0</v>
      </c>
      <c r="AJ2612" s="464" t="n">
        <v>0</v>
      </c>
      <c r="AK2612" s="464" t="n">
        <v>0</v>
      </c>
      <c r="AL2612" s="464" t="n">
        <v>0</v>
      </c>
      <c r="AM2612" s="464" t="n">
        <v>0</v>
      </c>
      <c r="AN2612" s="464" t="n">
        <v>0</v>
      </c>
      <c r="AO2612" s="464" t="n">
        <v>0</v>
      </c>
      <c r="AP2612" s="464" t="n">
        <v>0</v>
      </c>
      <c r="AQ2612" s="462" t="inlineStr"/>
      <c r="AR2612" s="462" t="inlineStr">
        <is>
          <t>Trucking fee</t>
        </is>
      </c>
      <c r="AS2612" s="462" t="inlineStr">
        <is>
          <t>បានប្រកាសពន្ធ</t>
        </is>
      </c>
    </row>
    <row r="2613">
      <c r="A2613" s="461" t="n">
        <v>2605</v>
      </c>
      <c r="B2613" s="462" t="inlineStr">
        <is>
          <t>Custom Clearance and Trucking fee</t>
        </is>
      </c>
      <c r="C2613" s="462" t="inlineStr">
        <is>
          <t>56ប៊ី-លីង សឹបផ្លាយ ឆេន មេនេចម៉ិន ឯ.ក</t>
        </is>
      </c>
      <c r="D2613" s="462" t="inlineStr">
        <is>
          <t>K004-902004795</t>
        </is>
      </c>
      <c r="E2613" s="462" t="inlineStr">
        <is>
          <t>IN202107-0386</t>
        </is>
      </c>
      <c r="F2613" s="463" t="n">
        <v>44407</v>
      </c>
      <c r="G2613" s="464" t="n">
        <v>484568</v>
      </c>
      <c r="H2613" s="462" t="n"/>
      <c r="I2613" s="464">
        <f>G2613</f>
        <v/>
      </c>
      <c r="J2613" s="462">
        <f>IF(AND(Q2613=TRUE, R2613=TRUE, S2613=TRUE), IF(W2613&lt;-0.05, "អនុញ្ញាត (អ្នកផ្គត់ផ្គង់ប្រកាសខ្វះ)", "បានប្រកាស (អនុញ្ញាត)"), IF(AND(Q2613=FALSE, R2613=FALSE, S2613=FALSE), "ព្យួរទុក (មិនមានទិន្នន័យ)", "ប្រកាសខុស (ព្យួរទុក)"))</f>
        <v/>
      </c>
      <c r="K2613" s="462" t="inlineStr"/>
      <c r="L2613" s="462" t="inlineStr"/>
      <c r="M2613" s="464">
        <f>AH2613</f>
        <v/>
      </c>
      <c r="N2613" s="464">
        <f>IF(W2613&lt;0,AH2613,I2613)</f>
        <v/>
      </c>
      <c r="O2613" s="464">
        <f>I2613-M2613</f>
        <v/>
      </c>
      <c r="P2613" s="462" t="n"/>
      <c r="Q2613" s="462">
        <f>V2613=W2613</f>
        <v/>
      </c>
      <c r="R2613" s="462">
        <f>AND(MONTH(F2613)=MONTH(X2613), YEAR(F2613)=YEAR(X2613))</f>
        <v/>
      </c>
      <c r="S2613" s="462">
        <f>AC2613="L001-901905215"</f>
        <v/>
      </c>
      <c r="T2613" s="464">
        <f>G2613-AH2613</f>
        <v/>
      </c>
      <c r="U2613" s="462" t="n"/>
      <c r="V2613" s="462" t="inlineStr">
        <is>
          <t>IN2021070386</t>
        </is>
      </c>
      <c r="W2613" s="462" t="inlineStr">
        <is>
          <t>IN2021070386</t>
        </is>
      </c>
      <c r="X2613" s="463" t="n">
        <v>44407</v>
      </c>
      <c r="Y2613" s="462" t="inlineStr">
        <is>
          <t>IN202107-0386</t>
        </is>
      </c>
      <c r="Z2613" s="462" t="inlineStr"/>
      <c r="AA2613" s="462" t="inlineStr">
        <is>
          <t>បុគ្គលជាប់អាករ</t>
        </is>
      </c>
      <c r="AB2613" s="462" t="inlineStr">
        <is>
          <t>L001-901905215</t>
        </is>
      </c>
      <c r="AC2613" s="462" t="inlineStr">
        <is>
          <t>វីអ៊ីស៊ិន (ខេមបូឌា) អ៊ិនដាសស្ទ្រី ឯ.ក</t>
        </is>
      </c>
      <c r="AD2613" s="464" t="n">
        <v>5330248</v>
      </c>
      <c r="AE2613" s="464" t="n">
        <v>4845680</v>
      </c>
      <c r="AF2613" s="464" t="n">
        <v>0</v>
      </c>
      <c r="AG2613" s="464" t="n">
        <v>0</v>
      </c>
      <c r="AH2613" s="464" t="n">
        <v>484568</v>
      </c>
      <c r="AI2613" s="464" t="n">
        <v>0</v>
      </c>
      <c r="AJ2613" s="464" t="n">
        <v>0</v>
      </c>
      <c r="AK2613" s="464" t="n">
        <v>0</v>
      </c>
      <c r="AL2613" s="464" t="n">
        <v>0</v>
      </c>
      <c r="AM2613" s="464" t="n">
        <v>0</v>
      </c>
      <c r="AN2613" s="464" t="n">
        <v>0</v>
      </c>
      <c r="AO2613" s="464" t="n">
        <v>0</v>
      </c>
      <c r="AP2613" s="464" t="n">
        <v>0</v>
      </c>
      <c r="AQ2613" s="462" t="inlineStr"/>
      <c r="AR2613" s="462" t="inlineStr">
        <is>
          <t>Trucking fee</t>
        </is>
      </c>
      <c r="AS2613" s="462" t="inlineStr">
        <is>
          <t>បានប្រកាសពន្ធ</t>
        </is>
      </c>
    </row>
    <row r="2614">
      <c r="A2614" s="461" t="n">
        <v>2606</v>
      </c>
      <c r="B2614" s="462" t="inlineStr">
        <is>
          <t>Custom Clearance and Trucking fee</t>
        </is>
      </c>
      <c r="C2614" s="462" t="inlineStr">
        <is>
          <t>56ប៊ី-លីង សឹបផ្លាយ ឆេន មេនេចម៉ិន ឯ.ក</t>
        </is>
      </c>
      <c r="D2614" s="462" t="inlineStr">
        <is>
          <t>K004-902004795</t>
        </is>
      </c>
      <c r="E2614" s="462" t="inlineStr">
        <is>
          <t>IN202107-0387</t>
        </is>
      </c>
      <c r="F2614" s="463" t="n">
        <v>44407</v>
      </c>
      <c r="G2614" s="464" t="n">
        <v>734996</v>
      </c>
      <c r="H2614" s="462" t="n"/>
      <c r="I2614" s="464">
        <f>G2614</f>
        <v/>
      </c>
      <c r="J2614" s="462">
        <f>IF(AND(Q2614=TRUE, R2614=TRUE, S2614=TRUE), IF(W2614&lt;-0.05, "អនុញ្ញាត (អ្នកផ្គត់ផ្គង់ប្រកាសខ្វះ)", "បានប្រកាស (អនុញ្ញាត)"), IF(AND(Q2614=FALSE, R2614=FALSE, S2614=FALSE), "ព្យួរទុក (មិនមានទិន្នន័យ)", "ប្រកាសខុស (ព្យួរទុក)"))</f>
        <v/>
      </c>
      <c r="K2614" s="462" t="inlineStr"/>
      <c r="L2614" s="462" t="inlineStr"/>
      <c r="M2614" s="464">
        <f>AH2614</f>
        <v/>
      </c>
      <c r="N2614" s="464">
        <f>IF(W2614&lt;0,AH2614,I2614)</f>
        <v/>
      </c>
      <c r="O2614" s="464">
        <f>I2614-M2614</f>
        <v/>
      </c>
      <c r="P2614" s="462" t="n"/>
      <c r="Q2614" s="462">
        <f>V2614=W2614</f>
        <v/>
      </c>
      <c r="R2614" s="462">
        <f>AND(MONTH(F2614)=MONTH(X2614), YEAR(F2614)=YEAR(X2614))</f>
        <v/>
      </c>
      <c r="S2614" s="462">
        <f>AC2614="L001-901905215"</f>
        <v/>
      </c>
      <c r="T2614" s="464">
        <f>G2614-AH2614</f>
        <v/>
      </c>
      <c r="U2614" s="462" t="n"/>
      <c r="V2614" s="462" t="inlineStr">
        <is>
          <t>IN2021070387</t>
        </is>
      </c>
      <c r="W2614" s="462" t="inlineStr">
        <is>
          <t>IN2021070387</t>
        </is>
      </c>
      <c r="X2614" s="463" t="n">
        <v>44407</v>
      </c>
      <c r="Y2614" s="462" t="inlineStr">
        <is>
          <t>IN202107-0387</t>
        </is>
      </c>
      <c r="Z2614" s="462" t="inlineStr"/>
      <c r="AA2614" s="462" t="inlineStr">
        <is>
          <t>បុគ្គលជាប់អាករ</t>
        </is>
      </c>
      <c r="AB2614" s="462" t="inlineStr">
        <is>
          <t>L001-901905215</t>
        </is>
      </c>
      <c r="AC2614" s="462" t="inlineStr">
        <is>
          <t>វីអ៊ីស៊ិន (ខេមបូឌា) អ៊ិនដាសស្ទ្រី ឯ.ក</t>
        </is>
      </c>
      <c r="AD2614" s="464" t="n">
        <v>8084956</v>
      </c>
      <c r="AE2614" s="464" t="n">
        <v>7349960</v>
      </c>
      <c r="AF2614" s="464" t="n">
        <v>0</v>
      </c>
      <c r="AG2614" s="464" t="n">
        <v>0</v>
      </c>
      <c r="AH2614" s="464" t="n">
        <v>734996</v>
      </c>
      <c r="AI2614" s="464" t="n">
        <v>0</v>
      </c>
      <c r="AJ2614" s="464" t="n">
        <v>0</v>
      </c>
      <c r="AK2614" s="464" t="n">
        <v>0</v>
      </c>
      <c r="AL2614" s="464" t="n">
        <v>0</v>
      </c>
      <c r="AM2614" s="464" t="n">
        <v>0</v>
      </c>
      <c r="AN2614" s="464" t="n">
        <v>0</v>
      </c>
      <c r="AO2614" s="464" t="n">
        <v>0</v>
      </c>
      <c r="AP2614" s="464" t="n">
        <v>0</v>
      </c>
      <c r="AQ2614" s="462" t="inlineStr"/>
      <c r="AR2614" s="462" t="inlineStr">
        <is>
          <t>Trucking fee</t>
        </is>
      </c>
      <c r="AS2614" s="462" t="inlineStr">
        <is>
          <t>បានប្រកាសពន្ធ</t>
        </is>
      </c>
    </row>
    <row r="2615">
      <c r="A2615" s="461" t="n">
        <v>2607</v>
      </c>
      <c r="B2615" s="462" t="inlineStr">
        <is>
          <t>Custom Clearance and Trucking fee</t>
        </is>
      </c>
      <c r="C2615" s="462" t="inlineStr">
        <is>
          <t>56ប៊ី-លីង សឹបផ្លាយ ឆេន មេនេចម៉ិន ឯ.ក</t>
        </is>
      </c>
      <c r="D2615" s="462" t="inlineStr">
        <is>
          <t>K004-902004795</t>
        </is>
      </c>
      <c r="E2615" s="462" t="inlineStr">
        <is>
          <t>IN202107-0388</t>
        </is>
      </c>
      <c r="F2615" s="463" t="n">
        <v>44407</v>
      </c>
      <c r="G2615" s="464" t="n">
        <v>258572</v>
      </c>
      <c r="H2615" s="462" t="n"/>
      <c r="I2615" s="464">
        <f>G2615</f>
        <v/>
      </c>
      <c r="J2615" s="462">
        <f>IF(AND(Q2615=TRUE, R2615=TRUE, S2615=TRUE), IF(W2615&lt;-0.05, "អនុញ្ញាត (អ្នកផ្គត់ផ្គង់ប្រកាសខ្វះ)", "បានប្រកាស (អនុញ្ញាត)"), IF(AND(Q2615=FALSE, R2615=FALSE, S2615=FALSE), "ព្យួរទុក (មិនមានទិន្នន័យ)", "ប្រកាសខុស (ព្យួរទុក)"))</f>
        <v/>
      </c>
      <c r="K2615" s="462" t="inlineStr"/>
      <c r="L2615" s="462" t="inlineStr"/>
      <c r="M2615" s="464">
        <f>AH2615</f>
        <v/>
      </c>
      <c r="N2615" s="464">
        <f>IF(W2615&lt;0,AH2615,I2615)</f>
        <v/>
      </c>
      <c r="O2615" s="464">
        <f>I2615-M2615</f>
        <v/>
      </c>
      <c r="P2615" s="462" t="n"/>
      <c r="Q2615" s="462">
        <f>V2615=W2615</f>
        <v/>
      </c>
      <c r="R2615" s="462">
        <f>AND(MONTH(F2615)=MONTH(X2615), YEAR(F2615)=YEAR(X2615))</f>
        <v/>
      </c>
      <c r="S2615" s="462">
        <f>AC2615="L001-901905215"</f>
        <v/>
      </c>
      <c r="T2615" s="464">
        <f>G2615-AH2615</f>
        <v/>
      </c>
      <c r="U2615" s="462" t="n"/>
      <c r="V2615" s="462" t="inlineStr">
        <is>
          <t>IN2021070388</t>
        </is>
      </c>
      <c r="W2615" s="462" t="inlineStr">
        <is>
          <t>IN2021070388</t>
        </is>
      </c>
      <c r="X2615" s="463" t="n">
        <v>44407</v>
      </c>
      <c r="Y2615" s="462" t="inlineStr">
        <is>
          <t>IN202107-0388</t>
        </is>
      </c>
      <c r="Z2615" s="462" t="inlineStr"/>
      <c r="AA2615" s="462" t="inlineStr">
        <is>
          <t>បុគ្គលជាប់អាករ</t>
        </is>
      </c>
      <c r="AB2615" s="462" t="inlineStr">
        <is>
          <t>L001-901905215</t>
        </is>
      </c>
      <c r="AC2615" s="462" t="inlineStr">
        <is>
          <t>វីអ៊ីស៊ិន (ខេមបូឌា) អ៊ិនដាសស្ទ្រី ឯ.ក</t>
        </is>
      </c>
      <c r="AD2615" s="464" t="n">
        <v>2844292</v>
      </c>
      <c r="AE2615" s="464" t="n">
        <v>2585720</v>
      </c>
      <c r="AF2615" s="464" t="n">
        <v>0</v>
      </c>
      <c r="AG2615" s="464" t="n">
        <v>0</v>
      </c>
      <c r="AH2615" s="464" t="n">
        <v>258572</v>
      </c>
      <c r="AI2615" s="464" t="n">
        <v>0</v>
      </c>
      <c r="AJ2615" s="464" t="n">
        <v>0</v>
      </c>
      <c r="AK2615" s="464" t="n">
        <v>0</v>
      </c>
      <c r="AL2615" s="464" t="n">
        <v>0</v>
      </c>
      <c r="AM2615" s="464" t="n">
        <v>0</v>
      </c>
      <c r="AN2615" s="464" t="n">
        <v>0</v>
      </c>
      <c r="AO2615" s="464" t="n">
        <v>0</v>
      </c>
      <c r="AP2615" s="464" t="n">
        <v>0</v>
      </c>
      <c r="AQ2615" s="462" t="inlineStr"/>
      <c r="AR2615" s="462" t="inlineStr">
        <is>
          <t>Trucking fee</t>
        </is>
      </c>
      <c r="AS2615" s="462" t="inlineStr">
        <is>
          <t>បានប្រកាសពន្ធ</t>
        </is>
      </c>
    </row>
    <row r="2616">
      <c r="A2616" s="461" t="n">
        <v>2608</v>
      </c>
      <c r="B2616" s="462" t="inlineStr">
        <is>
          <t>Custom Clearance and Trucking fee</t>
        </is>
      </c>
      <c r="C2616" s="462" t="inlineStr">
        <is>
          <t>56ប៊ី-លីង សឹបផ្លាយ ឆេន មេនេចម៉ិន ឯ.ក</t>
        </is>
      </c>
      <c r="D2616" s="462" t="inlineStr">
        <is>
          <t>K004-902004795</t>
        </is>
      </c>
      <c r="E2616" s="462" t="inlineStr">
        <is>
          <t>IN202107-0389</t>
        </is>
      </c>
      <c r="F2616" s="463" t="n">
        <v>44407</v>
      </c>
      <c r="G2616" s="464" t="n">
        <v>270788</v>
      </c>
      <c r="H2616" s="462" t="n"/>
      <c r="I2616" s="464">
        <f>G2616</f>
        <v/>
      </c>
      <c r="J2616" s="462">
        <f>IF(AND(Q2616=TRUE, R2616=TRUE, S2616=TRUE), IF(W2616&lt;-0.05, "អនុញ្ញាត (អ្នកផ្គត់ផ្គង់ប្រកាសខ្វះ)", "បានប្រកាស (អនុញ្ញាត)"), IF(AND(Q2616=FALSE, R2616=FALSE, S2616=FALSE), "ព្យួរទុក (មិនមានទិន្នន័យ)", "ប្រកាសខុស (ព្យួរទុក)"))</f>
        <v/>
      </c>
      <c r="K2616" s="462" t="inlineStr"/>
      <c r="L2616" s="462" t="inlineStr"/>
      <c r="M2616" s="464">
        <f>AH2616</f>
        <v/>
      </c>
      <c r="N2616" s="464">
        <f>IF(W2616&lt;0,AH2616,I2616)</f>
        <v/>
      </c>
      <c r="O2616" s="464">
        <f>I2616-M2616</f>
        <v/>
      </c>
      <c r="P2616" s="462" t="n"/>
      <c r="Q2616" s="462">
        <f>V2616=W2616</f>
        <v/>
      </c>
      <c r="R2616" s="462">
        <f>AND(MONTH(F2616)=MONTH(X2616), YEAR(F2616)=YEAR(X2616))</f>
        <v/>
      </c>
      <c r="S2616" s="462">
        <f>AC2616="L001-901905215"</f>
        <v/>
      </c>
      <c r="T2616" s="464">
        <f>G2616-AH2616</f>
        <v/>
      </c>
      <c r="U2616" s="462" t="n"/>
      <c r="V2616" s="462" t="inlineStr">
        <is>
          <t>IN2021070389</t>
        </is>
      </c>
      <c r="W2616" s="462" t="inlineStr">
        <is>
          <t>IN2021070389</t>
        </is>
      </c>
      <c r="X2616" s="463" t="n">
        <v>44407</v>
      </c>
      <c r="Y2616" s="462" t="inlineStr">
        <is>
          <t>IN202107-0389</t>
        </is>
      </c>
      <c r="Z2616" s="462" t="inlineStr"/>
      <c r="AA2616" s="462" t="inlineStr">
        <is>
          <t>បុគ្គលជាប់អាករ</t>
        </is>
      </c>
      <c r="AB2616" s="462" t="inlineStr">
        <is>
          <t>L001-901905215</t>
        </is>
      </c>
      <c r="AC2616" s="462" t="inlineStr">
        <is>
          <t>វីអ៊ីស៊ិន (ខេមបូឌា) អ៊ិនដាសស្ទ្រី ឯ.ក</t>
        </is>
      </c>
      <c r="AD2616" s="464" t="n">
        <v>2978668</v>
      </c>
      <c r="AE2616" s="464" t="n">
        <v>2707880</v>
      </c>
      <c r="AF2616" s="464" t="n">
        <v>0</v>
      </c>
      <c r="AG2616" s="464" t="n">
        <v>0</v>
      </c>
      <c r="AH2616" s="464" t="n">
        <v>270788</v>
      </c>
      <c r="AI2616" s="464" t="n">
        <v>0</v>
      </c>
      <c r="AJ2616" s="464" t="n">
        <v>0</v>
      </c>
      <c r="AK2616" s="464" t="n">
        <v>0</v>
      </c>
      <c r="AL2616" s="464" t="n">
        <v>0</v>
      </c>
      <c r="AM2616" s="464" t="n">
        <v>0</v>
      </c>
      <c r="AN2616" s="464" t="n">
        <v>0</v>
      </c>
      <c r="AO2616" s="464" t="n">
        <v>0</v>
      </c>
      <c r="AP2616" s="464" t="n">
        <v>0</v>
      </c>
      <c r="AQ2616" s="462" t="inlineStr"/>
      <c r="AR2616" s="462" t="inlineStr">
        <is>
          <t>Trucking fee</t>
        </is>
      </c>
      <c r="AS2616" s="462" t="inlineStr">
        <is>
          <t>បានប្រកាសពន្ធ</t>
        </is>
      </c>
    </row>
    <row r="2617">
      <c r="A2617" s="461" t="n">
        <v>2609</v>
      </c>
      <c r="B2617" s="462" t="inlineStr">
        <is>
          <t>Custom Clearance and Trucking fee</t>
        </is>
      </c>
      <c r="C2617" s="462" t="inlineStr">
        <is>
          <t>56ប៊ី-លីង សឹបផ្លាយ ឆេន មេនេចម៉ិន ឯ.ក</t>
        </is>
      </c>
      <c r="D2617" s="462" t="inlineStr">
        <is>
          <t>K004-902004795</t>
        </is>
      </c>
      <c r="E2617" s="462" t="inlineStr">
        <is>
          <t>IN202107-0390</t>
        </is>
      </c>
      <c r="F2617" s="463" t="n">
        <v>44407</v>
      </c>
      <c r="G2617" s="464" t="n">
        <v>1026144</v>
      </c>
      <c r="H2617" s="462" t="n"/>
      <c r="I2617" s="464">
        <f>G2617</f>
        <v/>
      </c>
      <c r="J2617" s="462">
        <f>IF(AND(Q2617=TRUE, R2617=TRUE, S2617=TRUE), IF(W2617&lt;-0.05, "អនុញ្ញាត (អ្នកផ្គត់ផ្គង់ប្រកាសខ្វះ)", "បានប្រកាស (អនុញ្ញាត)"), IF(AND(Q2617=FALSE, R2617=FALSE, S2617=FALSE), "ព្យួរទុក (មិនមានទិន្នន័យ)", "ប្រកាសខុស (ព្យួរទុក)"))</f>
        <v/>
      </c>
      <c r="K2617" s="462" t="inlineStr"/>
      <c r="L2617" s="462" t="inlineStr"/>
      <c r="M2617" s="464">
        <f>AH2617</f>
        <v/>
      </c>
      <c r="N2617" s="464">
        <f>IF(W2617&lt;0,AH2617,I2617)</f>
        <v/>
      </c>
      <c r="O2617" s="464">
        <f>I2617-M2617</f>
        <v/>
      </c>
      <c r="P2617" s="462" t="n"/>
      <c r="Q2617" s="462">
        <f>V2617=W2617</f>
        <v/>
      </c>
      <c r="R2617" s="462">
        <f>AND(MONTH(F2617)=MONTH(X2617), YEAR(F2617)=YEAR(X2617))</f>
        <v/>
      </c>
      <c r="S2617" s="462">
        <f>AC2617="L001-901905215"</f>
        <v/>
      </c>
      <c r="T2617" s="464">
        <f>G2617-AH2617</f>
        <v/>
      </c>
      <c r="U2617" s="462" t="n"/>
      <c r="V2617" s="462" t="inlineStr">
        <is>
          <t>IN2021070390</t>
        </is>
      </c>
      <c r="W2617" s="462" t="inlineStr">
        <is>
          <t>IN2021070390</t>
        </is>
      </c>
      <c r="X2617" s="463" t="n">
        <v>44407</v>
      </c>
      <c r="Y2617" s="462" t="inlineStr">
        <is>
          <t>IN202107-0390</t>
        </is>
      </c>
      <c r="Z2617" s="462" t="inlineStr"/>
      <c r="AA2617" s="462" t="inlineStr">
        <is>
          <t>បុគ្គលជាប់អាករ</t>
        </is>
      </c>
      <c r="AB2617" s="462" t="inlineStr">
        <is>
          <t>L001-901905215</t>
        </is>
      </c>
      <c r="AC2617" s="462" t="inlineStr">
        <is>
          <t>វីអ៊ីស៊ិន (ខេមបូឌា) អ៊ិនដាសស្ទ្រី ឯ.ក</t>
        </is>
      </c>
      <c r="AD2617" s="464" t="n">
        <v>11287584</v>
      </c>
      <c r="AE2617" s="464" t="n">
        <v>10261440</v>
      </c>
      <c r="AF2617" s="464" t="n">
        <v>0</v>
      </c>
      <c r="AG2617" s="464" t="n">
        <v>0</v>
      </c>
      <c r="AH2617" s="464" t="n">
        <v>1026144</v>
      </c>
      <c r="AI2617" s="464" t="n">
        <v>0</v>
      </c>
      <c r="AJ2617" s="464" t="n">
        <v>0</v>
      </c>
      <c r="AK2617" s="464" t="n">
        <v>0</v>
      </c>
      <c r="AL2617" s="464" t="n">
        <v>0</v>
      </c>
      <c r="AM2617" s="464" t="n">
        <v>0</v>
      </c>
      <c r="AN2617" s="464" t="n">
        <v>0</v>
      </c>
      <c r="AO2617" s="464" t="n">
        <v>0</v>
      </c>
      <c r="AP2617" s="464" t="n">
        <v>0</v>
      </c>
      <c r="AQ2617" s="462" t="inlineStr"/>
      <c r="AR2617" s="462" t="inlineStr">
        <is>
          <t>Trucking fee</t>
        </is>
      </c>
      <c r="AS2617" s="462" t="inlineStr">
        <is>
          <t>បានប្រកាសពន្ធ</t>
        </is>
      </c>
    </row>
    <row r="2618">
      <c r="A2618" s="461" t="n">
        <v>2610</v>
      </c>
      <c r="B2618" s="462" t="inlineStr">
        <is>
          <t>Custom Clearance and Trucking fee</t>
        </is>
      </c>
      <c r="C2618" s="462" t="inlineStr">
        <is>
          <t>56ប៊ី-លីង សឹបផ្លាយ ឆេន មេនេចម៉ិន ឯ.ក</t>
        </is>
      </c>
      <c r="D2618" s="462" t="inlineStr">
        <is>
          <t>K004-902004795</t>
        </is>
      </c>
      <c r="E2618" s="462" t="inlineStr">
        <is>
          <t>IN202107-0391</t>
        </is>
      </c>
      <c r="F2618" s="463" t="n">
        <v>44407</v>
      </c>
      <c r="G2618" s="464" t="n">
        <v>270788</v>
      </c>
      <c r="H2618" s="462" t="n"/>
      <c r="I2618" s="464">
        <f>G2618</f>
        <v/>
      </c>
      <c r="J2618" s="462">
        <f>IF(AND(Q2618=TRUE, R2618=TRUE, S2618=TRUE), IF(W2618&lt;-0.05, "អនុញ្ញាត (អ្នកផ្គត់ផ្គង់ប្រកាសខ្វះ)", "បានប្រកាស (អនុញ្ញាត)"), IF(AND(Q2618=FALSE, R2618=FALSE, S2618=FALSE), "ព្យួរទុក (មិនមានទិន្នន័យ)", "ប្រកាសខុស (ព្យួរទុក)"))</f>
        <v/>
      </c>
      <c r="K2618" s="462" t="inlineStr"/>
      <c r="L2618" s="462" t="inlineStr"/>
      <c r="M2618" s="464">
        <f>AH2618</f>
        <v/>
      </c>
      <c r="N2618" s="464">
        <f>IF(W2618&lt;0,AH2618,I2618)</f>
        <v/>
      </c>
      <c r="O2618" s="464">
        <f>I2618-M2618</f>
        <v/>
      </c>
      <c r="P2618" s="462" t="n"/>
      <c r="Q2618" s="462">
        <f>V2618=W2618</f>
        <v/>
      </c>
      <c r="R2618" s="462">
        <f>AND(MONTH(F2618)=MONTH(X2618), YEAR(F2618)=YEAR(X2618))</f>
        <v/>
      </c>
      <c r="S2618" s="462">
        <f>AC2618="L001-901905215"</f>
        <v/>
      </c>
      <c r="T2618" s="464">
        <f>G2618-AH2618</f>
        <v/>
      </c>
      <c r="U2618" s="462" t="n"/>
      <c r="V2618" s="462" t="inlineStr">
        <is>
          <t>IN2021070391</t>
        </is>
      </c>
      <c r="W2618" s="462" t="inlineStr">
        <is>
          <t>IN2021070391</t>
        </is>
      </c>
      <c r="X2618" s="463" t="n">
        <v>44407</v>
      </c>
      <c r="Y2618" s="462" t="inlineStr">
        <is>
          <t>IN202107-0391</t>
        </is>
      </c>
      <c r="Z2618" s="462" t="inlineStr"/>
      <c r="AA2618" s="462" t="inlineStr">
        <is>
          <t>បុគ្គលជាប់អាករ</t>
        </is>
      </c>
      <c r="AB2618" s="462" t="inlineStr">
        <is>
          <t>L001-901905215</t>
        </is>
      </c>
      <c r="AC2618" s="462" t="inlineStr">
        <is>
          <t>វីអ៊ីស៊ិន (ខេមបូឌា) អ៊ិនដាសស្ទ្រី ឯ.ក</t>
        </is>
      </c>
      <c r="AD2618" s="464" t="n">
        <v>2978668</v>
      </c>
      <c r="AE2618" s="464" t="n">
        <v>2707880</v>
      </c>
      <c r="AF2618" s="464" t="n">
        <v>0</v>
      </c>
      <c r="AG2618" s="464" t="n">
        <v>0</v>
      </c>
      <c r="AH2618" s="464" t="n">
        <v>270788</v>
      </c>
      <c r="AI2618" s="464" t="n">
        <v>0</v>
      </c>
      <c r="AJ2618" s="464" t="n">
        <v>0</v>
      </c>
      <c r="AK2618" s="464" t="n">
        <v>0</v>
      </c>
      <c r="AL2618" s="464" t="n">
        <v>0</v>
      </c>
      <c r="AM2618" s="464" t="n">
        <v>0</v>
      </c>
      <c r="AN2618" s="464" t="n">
        <v>0</v>
      </c>
      <c r="AO2618" s="464" t="n">
        <v>0</v>
      </c>
      <c r="AP2618" s="464" t="n">
        <v>0</v>
      </c>
      <c r="AQ2618" s="462" t="inlineStr"/>
      <c r="AR2618" s="462" t="inlineStr">
        <is>
          <t>Trucking fee</t>
        </is>
      </c>
      <c r="AS2618" s="462" t="inlineStr">
        <is>
          <t>បានប្រកាសពន្ធ</t>
        </is>
      </c>
    </row>
    <row r="2619">
      <c r="A2619" s="461" t="n">
        <v>2611</v>
      </c>
      <c r="B2619" s="462" t="inlineStr">
        <is>
          <t>Custom Clearance and Trucking fee</t>
        </is>
      </c>
      <c r="C2619" s="462" t="inlineStr">
        <is>
          <t>56ប៊ី-លីង សឹបផ្លាយ ឆេន មេនេចម៉ិន ឯ.ក</t>
        </is>
      </c>
      <c r="D2619" s="462" t="inlineStr">
        <is>
          <t>K004-902004795</t>
        </is>
      </c>
      <c r="E2619" s="462" t="inlineStr">
        <is>
          <t>IN202107-0392</t>
        </is>
      </c>
      <c r="F2619" s="463" t="n">
        <v>44407</v>
      </c>
      <c r="G2619" s="464" t="n">
        <v>293184</v>
      </c>
      <c r="H2619" s="462" t="n"/>
      <c r="I2619" s="464">
        <f>G2619</f>
        <v/>
      </c>
      <c r="J2619" s="462">
        <f>IF(AND(Q2619=TRUE, R2619=TRUE, S2619=TRUE), IF(W2619&lt;-0.05, "អនុញ្ញាត (អ្នកផ្គត់ផ្គង់ប្រកាសខ្វះ)", "បានប្រកាស (អនុញ្ញាត)"), IF(AND(Q2619=FALSE, R2619=FALSE, S2619=FALSE), "ព្យួរទុក (មិនមានទិន្នន័យ)", "ប្រកាសខុស (ព្យួរទុក)"))</f>
        <v/>
      </c>
      <c r="K2619" s="462" t="inlineStr"/>
      <c r="L2619" s="462" t="inlineStr"/>
      <c r="M2619" s="464">
        <f>AH2619</f>
        <v/>
      </c>
      <c r="N2619" s="464">
        <f>IF(W2619&lt;0,AH2619,I2619)</f>
        <v/>
      </c>
      <c r="O2619" s="464">
        <f>I2619-M2619</f>
        <v/>
      </c>
      <c r="P2619" s="462" t="n"/>
      <c r="Q2619" s="462">
        <f>V2619=W2619</f>
        <v/>
      </c>
      <c r="R2619" s="462">
        <f>AND(MONTH(F2619)=MONTH(X2619), YEAR(F2619)=YEAR(X2619))</f>
        <v/>
      </c>
      <c r="S2619" s="462">
        <f>AC2619="L001-901905215"</f>
        <v/>
      </c>
      <c r="T2619" s="464">
        <f>G2619-AH2619</f>
        <v/>
      </c>
      <c r="U2619" s="462" t="n"/>
      <c r="V2619" s="462" t="inlineStr">
        <is>
          <t>IN2021070392</t>
        </is>
      </c>
      <c r="W2619" s="462" t="inlineStr">
        <is>
          <t>IN2021070392</t>
        </is>
      </c>
      <c r="X2619" s="463" t="n">
        <v>44407</v>
      </c>
      <c r="Y2619" s="462" t="inlineStr">
        <is>
          <t>IN202107-0392</t>
        </is>
      </c>
      <c r="Z2619" s="462" t="inlineStr"/>
      <c r="AA2619" s="462" t="inlineStr">
        <is>
          <t>បុគ្គលជាប់អាករ</t>
        </is>
      </c>
      <c r="AB2619" s="462" t="inlineStr">
        <is>
          <t>L001-901905215</t>
        </is>
      </c>
      <c r="AC2619" s="462" t="inlineStr">
        <is>
          <t>វីអ៊ីស៊ិន (ខេមបូឌា) អ៊ិនដាសស្ទ្រី ឯ.ក</t>
        </is>
      </c>
      <c r="AD2619" s="464" t="n">
        <v>3225024</v>
      </c>
      <c r="AE2619" s="464" t="n">
        <v>2931840</v>
      </c>
      <c r="AF2619" s="464" t="n">
        <v>0</v>
      </c>
      <c r="AG2619" s="464" t="n">
        <v>0</v>
      </c>
      <c r="AH2619" s="464" t="n">
        <v>293184</v>
      </c>
      <c r="AI2619" s="464" t="n">
        <v>0</v>
      </c>
      <c r="AJ2619" s="464" t="n">
        <v>0</v>
      </c>
      <c r="AK2619" s="464" t="n">
        <v>0</v>
      </c>
      <c r="AL2619" s="464" t="n">
        <v>0</v>
      </c>
      <c r="AM2619" s="464" t="n">
        <v>0</v>
      </c>
      <c r="AN2619" s="464" t="n">
        <v>0</v>
      </c>
      <c r="AO2619" s="464" t="n">
        <v>0</v>
      </c>
      <c r="AP2619" s="464" t="n">
        <v>0</v>
      </c>
      <c r="AQ2619" s="462" t="inlineStr"/>
      <c r="AR2619" s="462" t="inlineStr">
        <is>
          <t>Trucking fee</t>
        </is>
      </c>
      <c r="AS2619" s="462" t="inlineStr">
        <is>
          <t>បានប្រកាសពន្ធ</t>
        </is>
      </c>
    </row>
    <row r="2620">
      <c r="A2620" s="461" t="n">
        <v>2612</v>
      </c>
      <c r="B2620" s="462" t="inlineStr">
        <is>
          <t>Custom Clearance and Trucking fee</t>
        </is>
      </c>
      <c r="C2620" s="462" t="inlineStr">
        <is>
          <t>56ប៊ី-លីង សឹបផ្លាយ ឆេន មេនេចម៉ិន ឯ.ក</t>
        </is>
      </c>
      <c r="D2620" s="462" t="inlineStr">
        <is>
          <t>K004-902004795</t>
        </is>
      </c>
      <c r="E2620" s="462" t="inlineStr">
        <is>
          <t>IN202107-0393</t>
        </is>
      </c>
      <c r="F2620" s="463" t="n">
        <v>44407</v>
      </c>
      <c r="G2620" s="464" t="n">
        <v>293184</v>
      </c>
      <c r="H2620" s="462" t="n"/>
      <c r="I2620" s="464">
        <f>G2620</f>
        <v/>
      </c>
      <c r="J2620" s="462">
        <f>IF(AND(Q2620=TRUE, R2620=TRUE, S2620=TRUE), IF(W2620&lt;-0.05, "អនុញ្ញាត (អ្នកផ្គត់ផ្គង់ប្រកាសខ្វះ)", "បានប្រកាស (អនុញ្ញាត)"), IF(AND(Q2620=FALSE, R2620=FALSE, S2620=FALSE), "ព្យួរទុក (មិនមានទិន្នន័យ)", "ប្រកាសខុស (ព្យួរទុក)"))</f>
        <v/>
      </c>
      <c r="K2620" s="462" t="inlineStr"/>
      <c r="L2620" s="462" t="inlineStr"/>
      <c r="M2620" s="464">
        <f>AH2620</f>
        <v/>
      </c>
      <c r="N2620" s="464">
        <f>IF(W2620&lt;0,AH2620,I2620)</f>
        <v/>
      </c>
      <c r="O2620" s="464">
        <f>I2620-M2620</f>
        <v/>
      </c>
      <c r="P2620" s="462" t="n"/>
      <c r="Q2620" s="462">
        <f>V2620=W2620</f>
        <v/>
      </c>
      <c r="R2620" s="462">
        <f>AND(MONTH(F2620)=MONTH(X2620), YEAR(F2620)=YEAR(X2620))</f>
        <v/>
      </c>
      <c r="S2620" s="462">
        <f>AC2620="L001-901905215"</f>
        <v/>
      </c>
      <c r="T2620" s="464">
        <f>G2620-AH2620</f>
        <v/>
      </c>
      <c r="U2620" s="462" t="n"/>
      <c r="V2620" s="462" t="inlineStr">
        <is>
          <t>IN2021070393</t>
        </is>
      </c>
      <c r="W2620" s="462" t="inlineStr">
        <is>
          <t>IN2021070393</t>
        </is>
      </c>
      <c r="X2620" s="463" t="n">
        <v>44378</v>
      </c>
      <c r="Y2620" s="462" t="inlineStr">
        <is>
          <t>IN202107-0393</t>
        </is>
      </c>
      <c r="Z2620" s="462" t="inlineStr"/>
      <c r="AA2620" s="462" t="inlineStr">
        <is>
          <t>បុគ្គលជាប់អាករ</t>
        </is>
      </c>
      <c r="AB2620" s="462" t="inlineStr">
        <is>
          <t>L001-901905215</t>
        </is>
      </c>
      <c r="AC2620" s="462" t="inlineStr">
        <is>
          <t>វីអ៊ីស៊ិន (ខេមបូឌា) អ៊ិនដាសស្ទ្រី ឯ.ក</t>
        </is>
      </c>
      <c r="AD2620" s="464" t="n">
        <v>3225024</v>
      </c>
      <c r="AE2620" s="464" t="n">
        <v>2931840</v>
      </c>
      <c r="AF2620" s="464" t="n">
        <v>0</v>
      </c>
      <c r="AG2620" s="464" t="n">
        <v>0</v>
      </c>
      <c r="AH2620" s="464" t="n">
        <v>293184</v>
      </c>
      <c r="AI2620" s="464" t="n">
        <v>0</v>
      </c>
      <c r="AJ2620" s="464" t="n">
        <v>0</v>
      </c>
      <c r="AK2620" s="464" t="n">
        <v>0</v>
      </c>
      <c r="AL2620" s="464" t="n">
        <v>0</v>
      </c>
      <c r="AM2620" s="464" t="n">
        <v>0</v>
      </c>
      <c r="AN2620" s="464" t="n">
        <v>0</v>
      </c>
      <c r="AO2620" s="464" t="n">
        <v>0</v>
      </c>
      <c r="AP2620" s="464" t="n">
        <v>0</v>
      </c>
      <c r="AQ2620" s="462" t="inlineStr"/>
      <c r="AR2620" s="462" t="inlineStr">
        <is>
          <t>Trucking fee</t>
        </is>
      </c>
      <c r="AS2620" s="462" t="inlineStr">
        <is>
          <t>បានប្រកាសពន្ធ</t>
        </is>
      </c>
    </row>
    <row r="2621">
      <c r="A2621" s="461" t="n">
        <v>2613</v>
      </c>
      <c r="B2621" s="462" t="inlineStr">
        <is>
          <t>Custom Clearance and Trucking fee</t>
        </is>
      </c>
      <c r="C2621" s="462" t="inlineStr">
        <is>
          <t>56ប៊ី-លីង សឹបផ្លាយ ឆេន មេនេចម៉ិន ឯ.ក</t>
        </is>
      </c>
      <c r="D2621" s="462" t="inlineStr">
        <is>
          <t>K004-902004795</t>
        </is>
      </c>
      <c r="E2621" s="462" t="inlineStr">
        <is>
          <t>IN202107-0394</t>
        </is>
      </c>
      <c r="F2621" s="463" t="n">
        <v>44407</v>
      </c>
      <c r="G2621" s="464" t="n">
        <v>519180</v>
      </c>
      <c r="H2621" s="462" t="n"/>
      <c r="I2621" s="464">
        <f>G2621</f>
        <v/>
      </c>
      <c r="J2621" s="462">
        <f>IF(AND(Q2621=TRUE, R2621=TRUE, S2621=TRUE), IF(W2621&lt;-0.05, "អនុញ្ញាត (អ្នកផ្គត់ផ្គង់ប្រកាសខ្វះ)", "បានប្រកាស (អនុញ្ញាត)"), IF(AND(Q2621=FALSE, R2621=FALSE, S2621=FALSE), "ព្យួរទុក (មិនមានទិន្នន័យ)", "ប្រកាសខុស (ព្យួរទុក)"))</f>
        <v/>
      </c>
      <c r="K2621" s="462" t="inlineStr"/>
      <c r="L2621" s="462" t="inlineStr"/>
      <c r="M2621" s="464">
        <f>AH2621</f>
        <v/>
      </c>
      <c r="N2621" s="464">
        <f>IF(W2621&lt;0,AH2621,I2621)</f>
        <v/>
      </c>
      <c r="O2621" s="464">
        <f>I2621-M2621</f>
        <v/>
      </c>
      <c r="P2621" s="462" t="n"/>
      <c r="Q2621" s="462">
        <f>V2621=W2621</f>
        <v/>
      </c>
      <c r="R2621" s="462">
        <f>AND(MONTH(F2621)=MONTH(X2621), YEAR(F2621)=YEAR(X2621))</f>
        <v/>
      </c>
      <c r="S2621" s="462">
        <f>AC2621="L001-901905215"</f>
        <v/>
      </c>
      <c r="T2621" s="464">
        <f>G2621-AH2621</f>
        <v/>
      </c>
      <c r="U2621" s="462" t="n"/>
      <c r="V2621" s="462" t="inlineStr">
        <is>
          <t>IN2021070394</t>
        </is>
      </c>
      <c r="W2621" s="462" t="inlineStr">
        <is>
          <t>IN2021070394</t>
        </is>
      </c>
      <c r="X2621" s="463" t="n">
        <v>44407</v>
      </c>
      <c r="Y2621" s="462" t="inlineStr">
        <is>
          <t>IN202107-0394</t>
        </is>
      </c>
      <c r="Z2621" s="462" t="inlineStr"/>
      <c r="AA2621" s="462" t="inlineStr">
        <is>
          <t>បុគ្គលជាប់អាករ</t>
        </is>
      </c>
      <c r="AB2621" s="462" t="inlineStr">
        <is>
          <t>L001-901905215</t>
        </is>
      </c>
      <c r="AC2621" s="462" t="inlineStr">
        <is>
          <t>វីអ៊ីស៊ិន (ខេមបូឌា) អ៊ិនដាសស្ទ្រី ឯ.ក</t>
        </is>
      </c>
      <c r="AD2621" s="464" t="n">
        <v>5710980</v>
      </c>
      <c r="AE2621" s="464" t="n">
        <v>5191800</v>
      </c>
      <c r="AF2621" s="464" t="n">
        <v>0</v>
      </c>
      <c r="AG2621" s="464" t="n">
        <v>0</v>
      </c>
      <c r="AH2621" s="464" t="n">
        <v>519180</v>
      </c>
      <c r="AI2621" s="464" t="n">
        <v>0</v>
      </c>
      <c r="AJ2621" s="464" t="n">
        <v>0</v>
      </c>
      <c r="AK2621" s="464" t="n">
        <v>0</v>
      </c>
      <c r="AL2621" s="464" t="n">
        <v>0</v>
      </c>
      <c r="AM2621" s="464" t="n">
        <v>0</v>
      </c>
      <c r="AN2621" s="464" t="n">
        <v>0</v>
      </c>
      <c r="AO2621" s="464" t="n">
        <v>0</v>
      </c>
      <c r="AP2621" s="464" t="n">
        <v>0</v>
      </c>
      <c r="AQ2621" s="462" t="inlineStr"/>
      <c r="AR2621" s="462" t="inlineStr">
        <is>
          <t>Trucking fee</t>
        </is>
      </c>
      <c r="AS2621" s="462" t="inlineStr">
        <is>
          <t>បានប្រកាសពន្ធ</t>
        </is>
      </c>
    </row>
    <row r="2622">
      <c r="A2622" s="461" t="n">
        <v>2614</v>
      </c>
      <c r="B2622" s="462" t="inlineStr">
        <is>
          <t>Custom Clearance and Trucking fee</t>
        </is>
      </c>
      <c r="C2622" s="462" t="inlineStr">
        <is>
          <t>56ប៊ី-លីង សឹបផ្លាយ ឆេន មេនេចម៉ិន ឯ.ក</t>
        </is>
      </c>
      <c r="D2622" s="462" t="inlineStr">
        <is>
          <t>K004-902004795</t>
        </is>
      </c>
      <c r="E2622" s="462" t="inlineStr">
        <is>
          <t>IN202107-0395</t>
        </is>
      </c>
      <c r="F2622" s="463" t="n">
        <v>44407</v>
      </c>
      <c r="G2622" s="464" t="n">
        <v>484568</v>
      </c>
      <c r="H2622" s="462" t="n"/>
      <c r="I2622" s="464">
        <f>G2622</f>
        <v/>
      </c>
      <c r="J2622" s="462">
        <f>IF(AND(Q2622=TRUE, R2622=TRUE, S2622=TRUE), IF(W2622&lt;-0.05, "អនុញ្ញាត (អ្នកផ្គត់ផ្គង់ប្រកាសខ្វះ)", "បានប្រកាស (អនុញ្ញាត)"), IF(AND(Q2622=FALSE, R2622=FALSE, S2622=FALSE), "ព្យួរទុក (មិនមានទិន្នន័យ)", "ប្រកាសខុស (ព្យួរទុក)"))</f>
        <v/>
      </c>
      <c r="K2622" s="462" t="inlineStr"/>
      <c r="L2622" s="462" t="inlineStr"/>
      <c r="M2622" s="464">
        <f>AH2622</f>
        <v/>
      </c>
      <c r="N2622" s="464">
        <f>IF(W2622&lt;0,AH2622,I2622)</f>
        <v/>
      </c>
      <c r="O2622" s="464">
        <f>I2622-M2622</f>
        <v/>
      </c>
      <c r="P2622" s="462" t="n"/>
      <c r="Q2622" s="462">
        <f>V2622=W2622</f>
        <v/>
      </c>
      <c r="R2622" s="462">
        <f>AND(MONTH(F2622)=MONTH(X2622), YEAR(F2622)=YEAR(X2622))</f>
        <v/>
      </c>
      <c r="S2622" s="462">
        <f>AC2622="L001-901905215"</f>
        <v/>
      </c>
      <c r="T2622" s="464">
        <f>G2622-AH2622</f>
        <v/>
      </c>
      <c r="U2622" s="462" t="n"/>
      <c r="V2622" s="462" t="inlineStr">
        <is>
          <t>IN2021070395</t>
        </is>
      </c>
      <c r="W2622" s="462" t="inlineStr">
        <is>
          <t>IN2021070395</t>
        </is>
      </c>
      <c r="X2622" s="463" t="n">
        <v>44407</v>
      </c>
      <c r="Y2622" s="462" t="inlineStr">
        <is>
          <t>IN202107-0395</t>
        </is>
      </c>
      <c r="Z2622" s="462" t="inlineStr"/>
      <c r="AA2622" s="462" t="inlineStr">
        <is>
          <t>បុគ្គលជាប់អាករ</t>
        </is>
      </c>
      <c r="AB2622" s="462" t="inlineStr">
        <is>
          <t>L001-901905215</t>
        </is>
      </c>
      <c r="AC2622" s="462" t="inlineStr">
        <is>
          <t>វីអ៊ីស៊ិន (ខេមបូឌា) អ៊ិនដាសស្ទ្រី ឯ.ក</t>
        </is>
      </c>
      <c r="AD2622" s="464" t="n">
        <v>5330248</v>
      </c>
      <c r="AE2622" s="464" t="n">
        <v>4845680</v>
      </c>
      <c r="AF2622" s="464" t="n">
        <v>0</v>
      </c>
      <c r="AG2622" s="464" t="n">
        <v>0</v>
      </c>
      <c r="AH2622" s="464" t="n">
        <v>484568</v>
      </c>
      <c r="AI2622" s="464" t="n">
        <v>0</v>
      </c>
      <c r="AJ2622" s="464" t="n">
        <v>0</v>
      </c>
      <c r="AK2622" s="464" t="n">
        <v>0</v>
      </c>
      <c r="AL2622" s="464" t="n">
        <v>0</v>
      </c>
      <c r="AM2622" s="464" t="n">
        <v>0</v>
      </c>
      <c r="AN2622" s="464" t="n">
        <v>0</v>
      </c>
      <c r="AO2622" s="464" t="n">
        <v>0</v>
      </c>
      <c r="AP2622" s="464" t="n">
        <v>0</v>
      </c>
      <c r="AQ2622" s="462" t="inlineStr"/>
      <c r="AR2622" s="462" t="inlineStr">
        <is>
          <t>Trucking fee</t>
        </is>
      </c>
      <c r="AS2622" s="462" t="inlineStr">
        <is>
          <t>បានប្រកាសពន្ធ</t>
        </is>
      </c>
    </row>
    <row r="2623">
      <c r="A2623" s="461" t="n">
        <v>2615</v>
      </c>
      <c r="B2623" s="462" t="inlineStr">
        <is>
          <t>Custom Clearance and Trucking fee</t>
        </is>
      </c>
      <c r="C2623" s="462" t="inlineStr">
        <is>
          <t>56ប៊ី-លីង សឹបផ្លាយ ឆេន មេនេចម៉ិន ឯ.ក</t>
        </is>
      </c>
      <c r="D2623" s="462" t="inlineStr">
        <is>
          <t>K004-902004795</t>
        </is>
      </c>
      <c r="E2623" s="462" t="inlineStr">
        <is>
          <t>IN202107-0396</t>
        </is>
      </c>
      <c r="F2623" s="463" t="n">
        <v>44407</v>
      </c>
      <c r="G2623" s="464" t="n">
        <v>460136</v>
      </c>
      <c r="H2623" s="462" t="n"/>
      <c r="I2623" s="464">
        <f>G2623</f>
        <v/>
      </c>
      <c r="J2623" s="462">
        <f>IF(AND(Q2623=TRUE, R2623=TRUE, S2623=TRUE), IF(W2623&lt;-0.05, "អនុញ្ញាត (អ្នកផ្គត់ផ្គង់ប្រកាសខ្វះ)", "បានប្រកាស (អនុញ្ញាត)"), IF(AND(Q2623=FALSE, R2623=FALSE, S2623=FALSE), "ព្យួរទុក (មិនមានទិន្នន័យ)", "ប្រកាសខុស (ព្យួរទុក)"))</f>
        <v/>
      </c>
      <c r="K2623" s="462" t="inlineStr"/>
      <c r="L2623" s="462" t="inlineStr"/>
      <c r="M2623" s="464">
        <f>AH2623</f>
        <v/>
      </c>
      <c r="N2623" s="464">
        <f>IF(W2623&lt;0,AH2623,I2623)</f>
        <v/>
      </c>
      <c r="O2623" s="464">
        <f>I2623-M2623</f>
        <v/>
      </c>
      <c r="P2623" s="462" t="n"/>
      <c r="Q2623" s="462">
        <f>V2623=W2623</f>
        <v/>
      </c>
      <c r="R2623" s="462">
        <f>AND(MONTH(F2623)=MONTH(X2623), YEAR(F2623)=YEAR(X2623))</f>
        <v/>
      </c>
      <c r="S2623" s="462">
        <f>AC2623="L001-901905215"</f>
        <v/>
      </c>
      <c r="T2623" s="464">
        <f>G2623-AH2623</f>
        <v/>
      </c>
      <c r="U2623" s="462" t="n"/>
      <c r="V2623" s="462" t="inlineStr">
        <is>
          <t>IN2021070396</t>
        </is>
      </c>
      <c r="W2623" s="462" t="inlineStr">
        <is>
          <t>IN2021070396</t>
        </is>
      </c>
      <c r="X2623" s="463" t="n">
        <v>44407</v>
      </c>
      <c r="Y2623" s="462" t="inlineStr">
        <is>
          <t>IN202107-0396</t>
        </is>
      </c>
      <c r="Z2623" s="462" t="inlineStr"/>
      <c r="AA2623" s="462" t="inlineStr">
        <is>
          <t>បុគ្គលជាប់អាករ</t>
        </is>
      </c>
      <c r="AB2623" s="462" t="inlineStr">
        <is>
          <t>L001-901905215</t>
        </is>
      </c>
      <c r="AC2623" s="462" t="inlineStr">
        <is>
          <t>វីអ៊ីស៊ិន (ខេមបូឌា) អ៊ិនដាសស្ទ្រី ឯ.ក</t>
        </is>
      </c>
      <c r="AD2623" s="464" t="n">
        <v>5061496</v>
      </c>
      <c r="AE2623" s="464" t="n">
        <v>4601360</v>
      </c>
      <c r="AF2623" s="464" t="n">
        <v>0</v>
      </c>
      <c r="AG2623" s="464" t="n">
        <v>0</v>
      </c>
      <c r="AH2623" s="464" t="n">
        <v>460136</v>
      </c>
      <c r="AI2623" s="464" t="n">
        <v>0</v>
      </c>
      <c r="AJ2623" s="464" t="n">
        <v>0</v>
      </c>
      <c r="AK2623" s="464" t="n">
        <v>0</v>
      </c>
      <c r="AL2623" s="464" t="n">
        <v>0</v>
      </c>
      <c r="AM2623" s="464" t="n">
        <v>0</v>
      </c>
      <c r="AN2623" s="464" t="n">
        <v>0</v>
      </c>
      <c r="AO2623" s="464" t="n">
        <v>0</v>
      </c>
      <c r="AP2623" s="464" t="n">
        <v>0</v>
      </c>
      <c r="AQ2623" s="462" t="inlineStr"/>
      <c r="AR2623" s="462" t="inlineStr">
        <is>
          <t>Trucking fee</t>
        </is>
      </c>
      <c r="AS2623" s="462" t="inlineStr">
        <is>
          <t>បានប្រកាសពន្ធ</t>
        </is>
      </c>
    </row>
    <row r="2624">
      <c r="A2624" s="461" t="n">
        <v>2616</v>
      </c>
      <c r="B2624" s="462" t="inlineStr">
        <is>
          <t>Custom Clearance and Trucking fee</t>
        </is>
      </c>
      <c r="C2624" s="462" t="inlineStr">
        <is>
          <t>56ប៊ី-លីង សឹបផ្លាយ ឆេន មេនេចម៉ិន ឯ.ក</t>
        </is>
      </c>
      <c r="D2624" s="462" t="inlineStr">
        <is>
          <t>K004-902004795</t>
        </is>
      </c>
      <c r="E2624" s="462" t="inlineStr">
        <is>
          <t>IN202107-0397</t>
        </is>
      </c>
      <c r="F2624" s="463" t="n">
        <v>44407</v>
      </c>
      <c r="G2624" s="464" t="n">
        <v>299292</v>
      </c>
      <c r="H2624" s="462" t="n"/>
      <c r="I2624" s="464">
        <f>G2624</f>
        <v/>
      </c>
      <c r="J2624" s="462">
        <f>IF(AND(Q2624=TRUE, R2624=TRUE, S2624=TRUE), IF(W2624&lt;-0.05, "អនុញ្ញាត (អ្នកផ្គត់ផ្គង់ប្រកាសខ្វះ)", "បានប្រកាស (អនុញ្ញាត)"), IF(AND(Q2624=FALSE, R2624=FALSE, S2624=FALSE), "ព្យួរទុក (មិនមានទិន្នន័យ)", "ប្រកាសខុស (ព្យួរទុក)"))</f>
        <v/>
      </c>
      <c r="K2624" s="462" t="inlineStr"/>
      <c r="L2624" s="462" t="inlineStr"/>
      <c r="M2624" s="464">
        <f>AH2624</f>
        <v/>
      </c>
      <c r="N2624" s="464">
        <f>IF(W2624&lt;0,AH2624,I2624)</f>
        <v/>
      </c>
      <c r="O2624" s="464">
        <f>I2624-M2624</f>
        <v/>
      </c>
      <c r="P2624" s="462" t="n"/>
      <c r="Q2624" s="462">
        <f>V2624=W2624</f>
        <v/>
      </c>
      <c r="R2624" s="462">
        <f>AND(MONTH(F2624)=MONTH(X2624), YEAR(F2624)=YEAR(X2624))</f>
        <v/>
      </c>
      <c r="S2624" s="462">
        <f>AC2624="L001-901905215"</f>
        <v/>
      </c>
      <c r="T2624" s="464">
        <f>G2624-AH2624</f>
        <v/>
      </c>
      <c r="U2624" s="462" t="n"/>
      <c r="V2624" s="462" t="inlineStr">
        <is>
          <t>IN2021070397</t>
        </is>
      </c>
      <c r="W2624" s="462" t="inlineStr">
        <is>
          <t>IN2021070397</t>
        </is>
      </c>
      <c r="X2624" s="463" t="n">
        <v>44407</v>
      </c>
      <c r="Y2624" s="462" t="inlineStr">
        <is>
          <t>IN202107-0397</t>
        </is>
      </c>
      <c r="Z2624" s="462" t="inlineStr"/>
      <c r="AA2624" s="462" t="inlineStr">
        <is>
          <t>បុគ្គលជាប់អាករ</t>
        </is>
      </c>
      <c r="AB2624" s="462" t="inlineStr">
        <is>
          <t>L001-901905215</t>
        </is>
      </c>
      <c r="AC2624" s="462" t="inlineStr">
        <is>
          <t>វីអ៊ីស៊ិន (ខេមបូឌា) អ៊ិនដាសស្ទ្រី ឯ.ក</t>
        </is>
      </c>
      <c r="AD2624" s="464" t="n">
        <v>3292212</v>
      </c>
      <c r="AE2624" s="464" t="n">
        <v>2992920</v>
      </c>
      <c r="AF2624" s="464" t="n">
        <v>0</v>
      </c>
      <c r="AG2624" s="464" t="n">
        <v>0</v>
      </c>
      <c r="AH2624" s="464" t="n">
        <v>299292</v>
      </c>
      <c r="AI2624" s="464" t="n">
        <v>0</v>
      </c>
      <c r="AJ2624" s="464" t="n">
        <v>0</v>
      </c>
      <c r="AK2624" s="464" t="n">
        <v>0</v>
      </c>
      <c r="AL2624" s="464" t="n">
        <v>0</v>
      </c>
      <c r="AM2624" s="464" t="n">
        <v>0</v>
      </c>
      <c r="AN2624" s="464" t="n">
        <v>0</v>
      </c>
      <c r="AO2624" s="464" t="n">
        <v>0</v>
      </c>
      <c r="AP2624" s="464" t="n">
        <v>0</v>
      </c>
      <c r="AQ2624" s="462" t="inlineStr"/>
      <c r="AR2624" s="462" t="inlineStr">
        <is>
          <t>Trucking fee</t>
        </is>
      </c>
      <c r="AS2624" s="462" t="inlineStr">
        <is>
          <t>បានប្រកាសពន្ធ</t>
        </is>
      </c>
    </row>
    <row r="2625">
      <c r="A2625" s="461" t="n">
        <v>2617</v>
      </c>
      <c r="B2625" s="462" t="inlineStr">
        <is>
          <t>Custom Clearance and Trucking fee</t>
        </is>
      </c>
      <c r="C2625" s="462" t="inlineStr">
        <is>
          <t>56ប៊ី-លីង សឹបផ្លាយ ឆេន មេនេចម៉ិន ឯ.ក</t>
        </is>
      </c>
      <c r="D2625" s="462" t="inlineStr">
        <is>
          <t>K004-902004795</t>
        </is>
      </c>
      <c r="E2625" s="462" t="inlineStr">
        <is>
          <t>IN202107-0398</t>
        </is>
      </c>
      <c r="F2625" s="463" t="n">
        <v>44408</v>
      </c>
      <c r="G2625" s="464" t="n">
        <v>783860</v>
      </c>
      <c r="H2625" s="462" t="n"/>
      <c r="I2625" s="464">
        <f>G2625</f>
        <v/>
      </c>
      <c r="J2625" s="462">
        <f>IF(AND(Q2625=TRUE, R2625=TRUE, S2625=TRUE), IF(W2625&lt;-0.05, "អនុញ្ញាត (អ្នកផ្គត់ផ្គង់ប្រកាសខ្វះ)", "បានប្រកាស (អនុញ្ញាត)"), IF(AND(Q2625=FALSE, R2625=FALSE, S2625=FALSE), "ព្យួរទុក (មិនមានទិន្នន័យ)", "ប្រកាសខុស (ព្យួរទុក)"))</f>
        <v/>
      </c>
      <c r="K2625" s="462" t="inlineStr"/>
      <c r="L2625" s="462" t="inlineStr"/>
      <c r="M2625" s="464">
        <f>AH2625</f>
        <v/>
      </c>
      <c r="N2625" s="464">
        <f>IF(W2625&lt;0,AH2625,I2625)</f>
        <v/>
      </c>
      <c r="O2625" s="464">
        <f>I2625-M2625</f>
        <v/>
      </c>
      <c r="P2625" s="462" t="n"/>
      <c r="Q2625" s="462">
        <f>V2625=W2625</f>
        <v/>
      </c>
      <c r="R2625" s="462">
        <f>AND(MONTH(F2625)=MONTH(X2625), YEAR(F2625)=YEAR(X2625))</f>
        <v/>
      </c>
      <c r="S2625" s="462">
        <f>AC2625="L001-901905215"</f>
        <v/>
      </c>
      <c r="T2625" s="464">
        <f>G2625-AH2625</f>
        <v/>
      </c>
      <c r="U2625" s="462" t="n"/>
      <c r="V2625" s="462" t="inlineStr">
        <is>
          <t>IN2021070398</t>
        </is>
      </c>
      <c r="W2625" s="462" t="inlineStr">
        <is>
          <t>IN2021070398</t>
        </is>
      </c>
      <c r="X2625" s="463" t="n">
        <v>44407</v>
      </c>
      <c r="Y2625" s="462" t="inlineStr">
        <is>
          <t>IN202107-0398</t>
        </is>
      </c>
      <c r="Z2625" s="462" t="inlineStr"/>
      <c r="AA2625" s="462" t="inlineStr">
        <is>
          <t>បុគ្គលជាប់អាករ</t>
        </is>
      </c>
      <c r="AB2625" s="462" t="inlineStr">
        <is>
          <t>L001-901905215</t>
        </is>
      </c>
      <c r="AC2625" s="462" t="inlineStr">
        <is>
          <t>វីអ៊ីស៊ិន (ខេមបូឌា) អ៊ិនដាសស្ទ្រី ឯ.ក</t>
        </is>
      </c>
      <c r="AD2625" s="464" t="n">
        <v>8622460</v>
      </c>
      <c r="AE2625" s="464" t="n">
        <v>7838600</v>
      </c>
      <c r="AF2625" s="464" t="n">
        <v>0</v>
      </c>
      <c r="AG2625" s="464" t="n">
        <v>0</v>
      </c>
      <c r="AH2625" s="464" t="n">
        <v>783860</v>
      </c>
      <c r="AI2625" s="464" t="n">
        <v>0</v>
      </c>
      <c r="AJ2625" s="464" t="n">
        <v>0</v>
      </c>
      <c r="AK2625" s="464" t="n">
        <v>0</v>
      </c>
      <c r="AL2625" s="464" t="n">
        <v>0</v>
      </c>
      <c r="AM2625" s="464" t="n">
        <v>0</v>
      </c>
      <c r="AN2625" s="464" t="n">
        <v>0</v>
      </c>
      <c r="AO2625" s="464" t="n">
        <v>0</v>
      </c>
      <c r="AP2625" s="464" t="n">
        <v>0</v>
      </c>
      <c r="AQ2625" s="462" t="inlineStr"/>
      <c r="AR2625" s="462" t="inlineStr">
        <is>
          <t>Trucking fee</t>
        </is>
      </c>
      <c r="AS2625" s="462" t="inlineStr">
        <is>
          <t>បានប្រកាសពន្ធ</t>
        </is>
      </c>
    </row>
    <row r="2626">
      <c r="A2626" s="461" t="n">
        <v>2618</v>
      </c>
      <c r="B2626" s="462" t="inlineStr">
        <is>
          <t>Custom Clearance and Trucking fee</t>
        </is>
      </c>
      <c r="C2626" s="462" t="inlineStr">
        <is>
          <t>56ប៊ី-លីង សឹបផ្លាយ ឆេន មេនេចម៉ិន ឯ.ក</t>
        </is>
      </c>
      <c r="D2626" s="462" t="inlineStr">
        <is>
          <t>K004-902004795</t>
        </is>
      </c>
      <c r="E2626" s="462" t="inlineStr">
        <is>
          <t>IN202107-0399</t>
        </is>
      </c>
      <c r="F2626" s="463" t="n">
        <v>44408</v>
      </c>
      <c r="G2626" s="464" t="n">
        <v>185276</v>
      </c>
      <c r="H2626" s="462" t="n"/>
      <c r="I2626" s="464">
        <f>G2626</f>
        <v/>
      </c>
      <c r="J2626" s="462">
        <f>IF(AND(Q2626=TRUE, R2626=TRUE, S2626=TRUE), IF(W2626&lt;-0.05, "អនុញ្ញាត (អ្នកផ្គត់ផ្គង់ប្រកាសខ្វះ)", "បានប្រកាស (អនុញ្ញាត)"), IF(AND(Q2626=FALSE, R2626=FALSE, S2626=FALSE), "ព្យួរទុក (មិនមានទិន្នន័យ)", "ប្រកាសខុស (ព្យួរទុក)"))</f>
        <v/>
      </c>
      <c r="K2626" s="462" t="inlineStr"/>
      <c r="L2626" s="462" t="inlineStr"/>
      <c r="M2626" s="464">
        <f>AH2626</f>
        <v/>
      </c>
      <c r="N2626" s="464">
        <f>IF(W2626&lt;0,AH2626,I2626)</f>
        <v/>
      </c>
      <c r="O2626" s="464">
        <f>I2626-M2626</f>
        <v/>
      </c>
      <c r="P2626" s="462" t="n"/>
      <c r="Q2626" s="462">
        <f>V2626=W2626</f>
        <v/>
      </c>
      <c r="R2626" s="462">
        <f>AND(MONTH(F2626)=MONTH(X2626), YEAR(F2626)=YEAR(X2626))</f>
        <v/>
      </c>
      <c r="S2626" s="462">
        <f>AC2626="L001-901905215"</f>
        <v/>
      </c>
      <c r="T2626" s="464">
        <f>G2626-AH2626</f>
        <v/>
      </c>
      <c r="U2626" s="462" t="n"/>
      <c r="V2626" s="462" t="inlineStr">
        <is>
          <t>IN2021070399</t>
        </is>
      </c>
      <c r="W2626" s="462" t="inlineStr">
        <is>
          <t>IN2021070399</t>
        </is>
      </c>
      <c r="X2626" s="463" t="n">
        <v>44407</v>
      </c>
      <c r="Y2626" s="462" t="inlineStr">
        <is>
          <t>IN202107-0399</t>
        </is>
      </c>
      <c r="Z2626" s="462" t="inlineStr"/>
      <c r="AA2626" s="462" t="inlineStr">
        <is>
          <t>បុគ្គលជាប់អាករ</t>
        </is>
      </c>
      <c r="AB2626" s="462" t="inlineStr">
        <is>
          <t>L001-901905215</t>
        </is>
      </c>
      <c r="AC2626" s="462" t="inlineStr">
        <is>
          <t>វីអ៊ីស៊ិន (ខេមបូឌា) អ៊ិនដាសស្ទ្រី ឯ.ក</t>
        </is>
      </c>
      <c r="AD2626" s="464" t="n">
        <v>2038036</v>
      </c>
      <c r="AE2626" s="464" t="n">
        <v>1852760</v>
      </c>
      <c r="AF2626" s="464" t="n">
        <v>0</v>
      </c>
      <c r="AG2626" s="464" t="n">
        <v>0</v>
      </c>
      <c r="AH2626" s="464" t="n">
        <v>185276</v>
      </c>
      <c r="AI2626" s="464" t="n">
        <v>0</v>
      </c>
      <c r="AJ2626" s="464" t="n">
        <v>0</v>
      </c>
      <c r="AK2626" s="464" t="n">
        <v>0</v>
      </c>
      <c r="AL2626" s="464" t="n">
        <v>0</v>
      </c>
      <c r="AM2626" s="464" t="n">
        <v>0</v>
      </c>
      <c r="AN2626" s="464" t="n">
        <v>0</v>
      </c>
      <c r="AO2626" s="464" t="n">
        <v>0</v>
      </c>
      <c r="AP2626" s="464" t="n">
        <v>0</v>
      </c>
      <c r="AQ2626" s="462" t="inlineStr"/>
      <c r="AR2626" s="462" t="inlineStr">
        <is>
          <t>Trucking fee</t>
        </is>
      </c>
      <c r="AS2626" s="462" t="inlineStr">
        <is>
          <t>បានប្រកាសពន្ធ</t>
        </is>
      </c>
    </row>
    <row r="2627">
      <c r="A2627" s="461" t="n">
        <v>2619</v>
      </c>
      <c r="B2627" s="462" t="inlineStr">
        <is>
          <t>Lift-On&amp; Lift-Off</t>
        </is>
      </c>
      <c r="C2627" s="462" t="inlineStr">
        <is>
          <t>កំពង់ផែស្វយ័តក្រុងព្រះសីហនុ</t>
        </is>
      </c>
      <c r="D2627" s="462" t="inlineStr">
        <is>
          <t>L001-100044638</t>
        </is>
      </c>
      <c r="E2627" s="462" t="inlineStr">
        <is>
          <t>125286</t>
        </is>
      </c>
      <c r="F2627" s="463" t="n">
        <v>44407</v>
      </c>
      <c r="G2627" s="464" t="n">
        <v>58637</v>
      </c>
      <c r="H2627" s="462" t="n"/>
      <c r="I2627" s="464">
        <f>G2627</f>
        <v/>
      </c>
      <c r="J2627" s="462">
        <f>IF(AND(Q2627=TRUE, R2627=TRUE, S2627=TRUE), IF(W2627&lt;-0.05, "អនុញ្ញាត (អ្នកផ្គត់ផ្គង់ប្រកាសខ្វះ)", "បានប្រកាស (អនុញ្ញាត)"), IF(AND(Q2627=FALSE, R2627=FALSE, S2627=FALSE), "ព្យួរទុក (មិនមានទិន្នន័យ)", "ប្រកាសខុស (ព្យួរទុក)"))</f>
        <v/>
      </c>
      <c r="K2627" s="462" t="inlineStr"/>
      <c r="L2627" s="462" t="inlineStr"/>
      <c r="M2627" s="464">
        <f>AH2627</f>
        <v/>
      </c>
      <c r="N2627" s="464">
        <f>IF(W2627&lt;0,AH2627,I2627)</f>
        <v/>
      </c>
      <c r="O2627" s="464">
        <f>I2627-M2627</f>
        <v/>
      </c>
      <c r="P2627" s="462" t="n"/>
      <c r="Q2627" s="462">
        <f>V2627=W2627</f>
        <v/>
      </c>
      <c r="R2627" s="462">
        <f>AND(MONTH(F2627)=MONTH(X2627), YEAR(F2627)=YEAR(X2627))</f>
        <v/>
      </c>
      <c r="S2627" s="462">
        <f>AC2627="L001-901905215"</f>
        <v/>
      </c>
      <c r="T2627" s="464">
        <f>G2627-AH2627</f>
        <v/>
      </c>
      <c r="U2627" s="462" t="n"/>
      <c r="V2627" s="462" t="inlineStr">
        <is>
          <t>125286</t>
        </is>
      </c>
      <c r="W2627" s="462" t="inlineStr"/>
      <c r="X2627" s="499" t="n"/>
      <c r="Y2627" s="462" t="n"/>
      <c r="Z2627" s="462" t="n"/>
      <c r="AA2627" s="462" t="n"/>
      <c r="AB2627" s="462" t="n"/>
      <c r="AC2627" s="462" t="n"/>
      <c r="AD2627" s="462" t="n"/>
      <c r="AE2627" s="462" t="n"/>
      <c r="AF2627" s="462" t="n"/>
      <c r="AG2627" s="462" t="n"/>
      <c r="AH2627" s="462" t="n"/>
      <c r="AI2627" s="462" t="n"/>
      <c r="AJ2627" s="462" t="n"/>
      <c r="AK2627" s="462" t="n"/>
      <c r="AL2627" s="462" t="n"/>
      <c r="AM2627" s="462" t="n"/>
      <c r="AN2627" s="462" t="n"/>
      <c r="AO2627" s="462" t="n"/>
      <c r="AP2627" s="462" t="n"/>
      <c r="AQ2627" s="462" t="n"/>
      <c r="AR2627" s="462" t="n"/>
      <c r="AS2627" s="462" t="n"/>
    </row>
    <row r="2628">
      <c r="A2628" s="461" t="n">
        <v>2620</v>
      </c>
      <c r="B2628" s="462" t="inlineStr">
        <is>
          <t>ថ្នាំលាបឈើ</t>
        </is>
      </c>
      <c r="C2628" s="462" t="inlineStr">
        <is>
          <t>គ្លូប៊ល ហៅស៍ (ខេមបូឌា) ឯ.ក</t>
        </is>
      </c>
      <c r="D2628" s="462" t="inlineStr">
        <is>
          <t>L001-901802873</t>
        </is>
      </c>
      <c r="E2628" s="462" t="inlineStr">
        <is>
          <t>PN1CAD13CA-210704-0006</t>
        </is>
      </c>
      <c r="F2628" s="463" t="n">
        <v>44381</v>
      </c>
      <c r="G2628" s="464" t="n">
        <v>31429</v>
      </c>
      <c r="H2628" s="462" t="n"/>
      <c r="I2628" s="464">
        <f>G2628</f>
        <v/>
      </c>
      <c r="J2628" s="462">
        <f>IF(AND(Q2628=TRUE, R2628=TRUE, S2628=TRUE), IF(W2628&lt;-0.05, "អនុញ្ញាត (អ្នកផ្គត់ផ្គង់ប្រកាសខ្វះ)", "បានប្រកាស (អនុញ្ញាត)"), IF(AND(Q2628=FALSE, R2628=FALSE, S2628=FALSE), "ព្យួរទុក (មិនមានទិន្នន័យ)", "ប្រកាសខុស (ព្យួរទុក)"))</f>
        <v/>
      </c>
      <c r="K2628" s="462" t="inlineStr"/>
      <c r="L2628" s="462" t="inlineStr"/>
      <c r="M2628" s="464">
        <f>AH2628</f>
        <v/>
      </c>
      <c r="N2628" s="464">
        <f>IF(W2628&lt;0,AH2628,I2628)</f>
        <v/>
      </c>
      <c r="O2628" s="464">
        <f>I2628-M2628</f>
        <v/>
      </c>
      <c r="P2628" s="462" t="n"/>
      <c r="Q2628" s="462">
        <f>V2628=W2628</f>
        <v/>
      </c>
      <c r="R2628" s="462">
        <f>AND(MONTH(F2628)=MONTH(X2628), YEAR(F2628)=YEAR(X2628))</f>
        <v/>
      </c>
      <c r="S2628" s="462">
        <f>AC2628="L001-901905215"</f>
        <v/>
      </c>
      <c r="T2628" s="464">
        <f>G2628-AH2628</f>
        <v/>
      </c>
      <c r="U2628" s="462" t="n"/>
      <c r="V2628" s="462" t="inlineStr">
        <is>
          <t>PN1CAD13CA2107040006</t>
        </is>
      </c>
      <c r="W2628" s="462" t="inlineStr"/>
      <c r="X2628" s="499" t="n"/>
      <c r="Y2628" s="462" t="n"/>
      <c r="Z2628" s="462" t="n"/>
      <c r="AA2628" s="462" t="n"/>
      <c r="AB2628" s="462" t="n"/>
      <c r="AC2628" s="462" t="n"/>
      <c r="AD2628" s="462" t="n"/>
      <c r="AE2628" s="462" t="n"/>
      <c r="AF2628" s="462" t="n"/>
      <c r="AG2628" s="462" t="n"/>
      <c r="AH2628" s="462" t="n"/>
      <c r="AI2628" s="462" t="n"/>
      <c r="AJ2628" s="462" t="n"/>
      <c r="AK2628" s="462" t="n"/>
      <c r="AL2628" s="462" t="n"/>
      <c r="AM2628" s="462" t="n"/>
      <c r="AN2628" s="462" t="n"/>
      <c r="AO2628" s="462" t="n"/>
      <c r="AP2628" s="462" t="n"/>
      <c r="AQ2628" s="462" t="n"/>
      <c r="AR2628" s="462" t="n"/>
      <c r="AS2628" s="462" t="n"/>
    </row>
    <row r="2629">
      <c r="A2629" s="461" t="n">
        <v>2621</v>
      </c>
      <c r="B2629" s="462" t="inlineStr">
        <is>
          <t>MIG Weding machine</t>
        </is>
      </c>
      <c r="C2629" s="462" t="inlineStr">
        <is>
          <t>ហូលី ហ្គោលដេន (ខេមបូឌា) ត្រេឌីង ឯ.ក</t>
        </is>
      </c>
      <c r="D2629" s="462" t="inlineStr">
        <is>
          <t>K005-901909270</t>
        </is>
      </c>
      <c r="E2629" s="462" t="inlineStr">
        <is>
          <t>00431</t>
        </is>
      </c>
      <c r="F2629" s="463" t="n">
        <v>44403</v>
      </c>
      <c r="G2629" s="464" t="n">
        <v>2239050</v>
      </c>
      <c r="H2629" s="462" t="n"/>
      <c r="I2629" s="464">
        <f>G2629</f>
        <v/>
      </c>
      <c r="J2629" s="462">
        <f>IF(AND(Q2629=TRUE, R2629=TRUE, S2629=TRUE), IF(W2629&lt;-0.05, "អនុញ្ញាត (អ្នកផ្គត់ផ្គង់ប្រកាសខ្វះ)", "បានប្រកាស (អនុញ្ញាត)"), IF(AND(Q2629=FALSE, R2629=FALSE, S2629=FALSE), "ព្យួរទុក (មិនមានទិន្នន័យ)", "ប្រកាសខុស (ព្យួរទុក)"))</f>
        <v/>
      </c>
      <c r="K2629" s="462" t="inlineStr"/>
      <c r="L2629" s="462" t="inlineStr"/>
      <c r="M2629" s="464">
        <f>AH2629</f>
        <v/>
      </c>
      <c r="N2629" s="464">
        <f>IF(W2629&lt;0,AH2629,I2629)</f>
        <v/>
      </c>
      <c r="O2629" s="464">
        <f>I2629-M2629</f>
        <v/>
      </c>
      <c r="P2629" s="462" t="n"/>
      <c r="Q2629" s="462">
        <f>V2629=W2629</f>
        <v/>
      </c>
      <c r="R2629" s="462">
        <f>AND(MONTH(F2629)=MONTH(X2629), YEAR(F2629)=YEAR(X2629))</f>
        <v/>
      </c>
      <c r="S2629" s="462">
        <f>AC2629="L001-901905215"</f>
        <v/>
      </c>
      <c r="T2629" s="464">
        <f>G2629-AH2629</f>
        <v/>
      </c>
      <c r="U2629" s="462" t="n"/>
      <c r="V2629" s="462" t="inlineStr">
        <is>
          <t>00431</t>
        </is>
      </c>
      <c r="W2629" s="462" t="inlineStr"/>
      <c r="X2629" s="499" t="n"/>
      <c r="Y2629" s="462" t="n"/>
      <c r="Z2629" s="462" t="n"/>
      <c r="AA2629" s="462" t="n"/>
      <c r="AB2629" s="462" t="n"/>
      <c r="AC2629" s="462" t="n"/>
      <c r="AD2629" s="462" t="n"/>
      <c r="AE2629" s="462" t="n"/>
      <c r="AF2629" s="462" t="n"/>
      <c r="AG2629" s="462" t="n"/>
      <c r="AH2629" s="462" t="n"/>
      <c r="AI2629" s="462" t="n"/>
      <c r="AJ2629" s="462" t="n"/>
      <c r="AK2629" s="462" t="n"/>
      <c r="AL2629" s="462" t="n"/>
      <c r="AM2629" s="462" t="n"/>
      <c r="AN2629" s="462" t="n"/>
      <c r="AO2629" s="462" t="n"/>
      <c r="AP2629" s="462" t="n"/>
      <c r="AQ2629" s="462" t="n"/>
      <c r="AR2629" s="462" t="n"/>
      <c r="AS2629" s="462" t="n"/>
    </row>
    <row r="2630">
      <c r="A2630" s="461" t="n">
        <v>2622</v>
      </c>
      <c r="B2630" s="462" t="inlineStr">
        <is>
          <t>General pest control service on July 2021</t>
        </is>
      </c>
      <c r="C2630" s="462" t="inlineStr">
        <is>
          <t>ភីស៊ីអាយ សឺវីស</t>
        </is>
      </c>
      <c r="D2630" s="462" t="inlineStr">
        <is>
          <t>K010-901639639</t>
        </is>
      </c>
      <c r="E2630" s="462" t="inlineStr">
        <is>
          <t>2021-0150</t>
        </is>
      </c>
      <c r="F2630" s="463" t="n">
        <v>44397</v>
      </c>
      <c r="G2630" s="464" t="n">
        <v>80960</v>
      </c>
      <c r="H2630" s="462" t="n"/>
      <c r="I2630" s="464">
        <f>G2630</f>
        <v/>
      </c>
      <c r="J2630" s="462">
        <f>IF(AND(Q2630=TRUE, R2630=TRUE, S2630=TRUE), IF(W2630&lt;-0.05, "អនុញ្ញាត (អ្នកផ្គត់ផ្គង់ប្រកាសខ្វះ)", "បានប្រកាស (អនុញ្ញាត)"), IF(AND(Q2630=FALSE, R2630=FALSE, S2630=FALSE), "ព្យួរទុក (មិនមានទិន្នន័យ)", "ប្រកាសខុស (ព្យួរទុក)"))</f>
        <v/>
      </c>
      <c r="K2630" s="462" t="inlineStr"/>
      <c r="L2630" s="462" t="inlineStr"/>
      <c r="M2630" s="464">
        <f>AH2630</f>
        <v/>
      </c>
      <c r="N2630" s="464">
        <f>IF(W2630&lt;0,AH2630,I2630)</f>
        <v/>
      </c>
      <c r="O2630" s="464">
        <f>I2630-M2630</f>
        <v/>
      </c>
      <c r="P2630" s="462" t="n"/>
      <c r="Q2630" s="462">
        <f>V2630=W2630</f>
        <v/>
      </c>
      <c r="R2630" s="462">
        <f>AND(MONTH(F2630)=MONTH(X2630), YEAR(F2630)=YEAR(X2630))</f>
        <v/>
      </c>
      <c r="S2630" s="462">
        <f>AC2630="L001-901905215"</f>
        <v/>
      </c>
      <c r="T2630" s="464">
        <f>G2630-AH2630</f>
        <v/>
      </c>
      <c r="U2630" s="462" t="n"/>
      <c r="V2630" s="462" t="inlineStr">
        <is>
          <t>20210150</t>
        </is>
      </c>
      <c r="W2630" s="462" t="inlineStr">
        <is>
          <t>20210150</t>
        </is>
      </c>
      <c r="X2630" s="463" t="n">
        <v>44436</v>
      </c>
      <c r="Y2630" s="462" t="inlineStr">
        <is>
          <t>2021-0150</t>
        </is>
      </c>
      <c r="Z2630" s="462" t="inlineStr"/>
      <c r="AA2630" s="462" t="inlineStr">
        <is>
          <t>បុគ្គលជាប់អាករ</t>
        </is>
      </c>
      <c r="AB2630" s="462" t="inlineStr">
        <is>
          <t>L001-901501538</t>
        </is>
      </c>
      <c r="AC2630" s="462" t="inlineStr">
        <is>
          <t>អៈអុអុិ ហ្វូតវ៊ែរ ឯ.ក</t>
        </is>
      </c>
      <c r="AD2630" s="464" t="n">
        <v>807444</v>
      </c>
      <c r="AE2630" s="464" t="n">
        <v>734040</v>
      </c>
      <c r="AF2630" s="464" t="n">
        <v>0</v>
      </c>
      <c r="AG2630" s="464" t="n">
        <v>0</v>
      </c>
      <c r="AH2630" s="464" t="n">
        <v>73404</v>
      </c>
      <c r="AI2630" s="464" t="n">
        <v>0</v>
      </c>
      <c r="AJ2630" s="464" t="n">
        <v>0</v>
      </c>
      <c r="AK2630" s="464" t="n">
        <v>0</v>
      </c>
      <c r="AL2630" s="464" t="n">
        <v>0</v>
      </c>
      <c r="AM2630" s="464" t="n">
        <v>0</v>
      </c>
      <c r="AN2630" s="464" t="n">
        <v>0</v>
      </c>
      <c r="AO2630" s="464" t="n">
        <v>0</v>
      </c>
      <c r="AP2630" s="464" t="n">
        <v>0</v>
      </c>
      <c r="AQ2630" s="462" t="inlineStr"/>
      <c r="AR2630" s="462" t="inlineStr">
        <is>
          <t>សេវាកម្មកំចាត់សត្វល្អិត</t>
        </is>
      </c>
      <c r="AS2630" s="462" t="inlineStr">
        <is>
          <t>បានប្រកាសពន្ធ</t>
        </is>
      </c>
    </row>
    <row r="2631">
      <c r="A2631" s="461" t="n">
        <v>2623</v>
      </c>
      <c r="B2631" s="462" t="inlineStr">
        <is>
          <t>Waste collection service for July 2021</t>
        </is>
      </c>
      <c r="C2631" s="462" t="inlineStr">
        <is>
          <t>ហ្គោមី រីសាយឃល110</t>
        </is>
      </c>
      <c r="D2631" s="462" t="inlineStr">
        <is>
          <t>K010-901503890</t>
        </is>
      </c>
      <c r="E2631" s="462" t="inlineStr">
        <is>
          <t>GR-TIN21/07-004</t>
        </is>
      </c>
      <c r="F2631" s="463" t="n">
        <v>44403</v>
      </c>
      <c r="G2631" s="464" t="n">
        <v>16284</v>
      </c>
      <c r="H2631" s="462" t="n"/>
      <c r="I2631" s="464">
        <f>G2631</f>
        <v/>
      </c>
      <c r="J2631" s="462">
        <f>IF(AND(Q2631=TRUE, R2631=TRUE, S2631=TRUE), IF(W2631&lt;-0.05, "អនុញ្ញាត (អ្នកផ្គត់ផ្គង់ប្រកាសខ្វះ)", "បានប្រកាស (អនុញ្ញាត)"), IF(AND(Q2631=FALSE, R2631=FALSE, S2631=FALSE), "ព្យួរទុក (មិនមានទិន្នន័យ)", "ប្រកាសខុស (ព្យួរទុក)"))</f>
        <v/>
      </c>
      <c r="K2631" s="462" t="inlineStr"/>
      <c r="L2631" s="462" t="inlineStr"/>
      <c r="M2631" s="464">
        <f>AH2631</f>
        <v/>
      </c>
      <c r="N2631" s="464">
        <f>IF(W2631&lt;0,AH2631,I2631)</f>
        <v/>
      </c>
      <c r="O2631" s="464">
        <f>I2631-M2631</f>
        <v/>
      </c>
      <c r="P2631" s="462" t="n"/>
      <c r="Q2631" s="462">
        <f>V2631=W2631</f>
        <v/>
      </c>
      <c r="R2631" s="462">
        <f>AND(MONTH(F2631)=MONTH(X2631), YEAR(F2631)=YEAR(X2631))</f>
        <v/>
      </c>
      <c r="S2631" s="462">
        <f>AC2631="L001-901905215"</f>
        <v/>
      </c>
      <c r="T2631" s="464">
        <f>G2631-AH2631</f>
        <v/>
      </c>
      <c r="U2631" s="462" t="n"/>
      <c r="V2631" s="462" t="inlineStr">
        <is>
          <t>GRTIN2107004</t>
        </is>
      </c>
      <c r="W2631" s="462" t="inlineStr">
        <is>
          <t>GRTIN2107004</t>
        </is>
      </c>
      <c r="X2631" s="463" t="n">
        <v>44403</v>
      </c>
      <c r="Y2631" s="462" t="inlineStr">
        <is>
          <t>GR-TIN21/07-004</t>
        </is>
      </c>
      <c r="Z2631" s="462" t="inlineStr"/>
      <c r="AA2631" s="462" t="inlineStr">
        <is>
          <t>បុគ្គលជាប់អាករ</t>
        </is>
      </c>
      <c r="AB2631" s="462" t="inlineStr">
        <is>
          <t>L001-901905215</t>
        </is>
      </c>
      <c r="AC2631" s="462" t="inlineStr">
        <is>
          <t>វីអ៊ីស៊ិន (ខេមបូឌា) អ៊ិនដាសស្ទ្រី ឯ.ក</t>
        </is>
      </c>
      <c r="AD2631" s="464" t="n">
        <v>179124</v>
      </c>
      <c r="AE2631" s="464" t="n">
        <v>162840</v>
      </c>
      <c r="AF2631" s="464" t="n">
        <v>0</v>
      </c>
      <c r="AG2631" s="464" t="n">
        <v>0</v>
      </c>
      <c r="AH2631" s="464" t="n">
        <v>16284</v>
      </c>
      <c r="AI2631" s="464" t="n">
        <v>0</v>
      </c>
      <c r="AJ2631" s="464" t="n">
        <v>0</v>
      </c>
      <c r="AK2631" s="464" t="n">
        <v>0</v>
      </c>
      <c r="AL2631" s="464" t="n">
        <v>0</v>
      </c>
      <c r="AM2631" s="464" t="n">
        <v>0</v>
      </c>
      <c r="AN2631" s="464" t="n">
        <v>0</v>
      </c>
      <c r="AO2631" s="464" t="n">
        <v>0</v>
      </c>
      <c r="AP2631" s="464" t="n">
        <v>0</v>
      </c>
      <c r="AQ2631" s="462" t="inlineStr"/>
      <c r="AR2631" s="462" t="inlineStr">
        <is>
          <t>Waste Collection</t>
        </is>
      </c>
      <c r="AS2631" s="462" t="inlineStr">
        <is>
          <t>បានប្រកាសពន្ធ</t>
        </is>
      </c>
    </row>
    <row r="2632">
      <c r="A2632" s="461" t="n">
        <v>2624</v>
      </c>
      <c r="B2632" s="462" t="inlineStr">
        <is>
          <t>Infrastructure Maintenance fee for July 2021</t>
        </is>
      </c>
      <c r="C2632" s="462" t="inlineStr">
        <is>
          <t>ភ្នំពេញ អេសអ៊ីហ្សិត ភីអិលស៊ី</t>
        </is>
      </c>
      <c r="D2632" s="462" t="inlineStr">
        <is>
          <t>L001-100046592</t>
        </is>
      </c>
      <c r="E2632" s="462" t="inlineStr">
        <is>
          <t>2021-03285</t>
        </is>
      </c>
      <c r="F2632" s="463" t="n">
        <v>44395</v>
      </c>
      <c r="G2632" s="464" t="n">
        <v>164868</v>
      </c>
      <c r="H2632" s="462" t="n"/>
      <c r="I2632" s="464">
        <f>G2632</f>
        <v/>
      </c>
      <c r="J2632" s="462">
        <f>IF(AND(Q2632=TRUE, R2632=TRUE, S2632=TRUE), IF(W2632&lt;-0.05, "អនុញ្ញាត (អ្នកផ្គត់ផ្គង់ប្រកាសខ្វះ)", "បានប្រកាស (អនុញ្ញាត)"), IF(AND(Q2632=FALSE, R2632=FALSE, S2632=FALSE), "ព្យួរទុក (មិនមានទិន្នន័យ)", "ប្រកាសខុស (ព្យួរទុក)"))</f>
        <v/>
      </c>
      <c r="K2632" s="462" t="inlineStr"/>
      <c r="L2632" s="462" t="inlineStr"/>
      <c r="M2632" s="464">
        <f>AH2632</f>
        <v/>
      </c>
      <c r="N2632" s="464">
        <f>IF(W2632&lt;0,AH2632,I2632)</f>
        <v/>
      </c>
      <c r="O2632" s="464">
        <f>I2632-M2632</f>
        <v/>
      </c>
      <c r="P2632" s="462" t="n"/>
      <c r="Q2632" s="462">
        <f>V2632=W2632</f>
        <v/>
      </c>
      <c r="R2632" s="462">
        <f>AND(MONTH(F2632)=MONTH(X2632), YEAR(F2632)=YEAR(X2632))</f>
        <v/>
      </c>
      <c r="S2632" s="462">
        <f>AC2632="L001-901905215"</f>
        <v/>
      </c>
      <c r="T2632" s="464">
        <f>G2632-AH2632</f>
        <v/>
      </c>
      <c r="U2632" s="462" t="n"/>
      <c r="V2632" s="462" t="inlineStr">
        <is>
          <t>202103285</t>
        </is>
      </c>
      <c r="W2632" s="462" t="inlineStr">
        <is>
          <t>202103285</t>
        </is>
      </c>
      <c r="X2632" s="463" t="n">
        <v>44393</v>
      </c>
      <c r="Y2632" s="462" t="inlineStr">
        <is>
          <t>2021-03285</t>
        </is>
      </c>
      <c r="Z2632" s="462" t="inlineStr"/>
      <c r="AA2632" s="462" t="inlineStr">
        <is>
          <t>បុគ្គលជាប់អាករ</t>
        </is>
      </c>
      <c r="AB2632" s="462" t="inlineStr">
        <is>
          <t>L001-901905215</t>
        </is>
      </c>
      <c r="AC2632" s="462" t="inlineStr">
        <is>
          <t>វីអ៊ីស៊ិន (ខេមបូឌា) អ៊ិនដាសស្ទ្រី ឯ.ក</t>
        </is>
      </c>
      <c r="AD2632" s="464" t="n">
        <v>1813538</v>
      </c>
      <c r="AE2632" s="464" t="n">
        <v>1648671</v>
      </c>
      <c r="AF2632" s="464" t="n">
        <v>0</v>
      </c>
      <c r="AG2632" s="464" t="n">
        <v>0</v>
      </c>
      <c r="AH2632" s="464" t="n">
        <v>164867</v>
      </c>
      <c r="AI2632" s="464" t="n">
        <v>0</v>
      </c>
      <c r="AJ2632" s="464" t="n">
        <v>0</v>
      </c>
      <c r="AK2632" s="464" t="n">
        <v>0</v>
      </c>
      <c r="AL2632" s="464" t="n">
        <v>0</v>
      </c>
      <c r="AM2632" s="464" t="n">
        <v>0</v>
      </c>
      <c r="AN2632" s="464" t="n">
        <v>0</v>
      </c>
      <c r="AO2632" s="464" t="n">
        <v>0</v>
      </c>
      <c r="AP2632" s="464" t="n">
        <v>0</v>
      </c>
      <c r="AQ2632" s="462" t="inlineStr"/>
      <c r="AR2632" s="462" t="inlineStr">
        <is>
          <t>Infrastructure Maintenance fee for July 2021</t>
        </is>
      </c>
      <c r="AS2632" s="462" t="inlineStr">
        <is>
          <t>បានប្រកាសពន្ធ</t>
        </is>
      </c>
    </row>
    <row r="2633">
      <c r="A2633" s="461" t="n">
        <v>2625</v>
      </c>
      <c r="B2633" s="462" t="inlineStr">
        <is>
          <t>Infrastructure Maintenance fee for July 2021</t>
        </is>
      </c>
      <c r="C2633" s="462" t="inlineStr">
        <is>
          <t>ភ្នំពេញ អេសអ៊ីហ្សិត ភីអិលស៊ី</t>
        </is>
      </c>
      <c r="D2633" s="462" t="inlineStr">
        <is>
          <t>L001-100046592</t>
        </is>
      </c>
      <c r="E2633" s="462" t="inlineStr">
        <is>
          <t>2021-03276</t>
        </is>
      </c>
      <c r="F2633" s="463" t="n">
        <v>44393</v>
      </c>
      <c r="G2633" s="464" t="n">
        <v>200735</v>
      </c>
      <c r="H2633" s="462" t="n"/>
      <c r="I2633" s="464">
        <f>G2633</f>
        <v/>
      </c>
      <c r="J2633" s="462">
        <f>IF(AND(Q2633=TRUE, R2633=TRUE, S2633=TRUE), IF(W2633&lt;-0.05, "អនុញ្ញាត (អ្នកផ្គត់ផ្គង់ប្រកាសខ្វះ)", "បានប្រកាស (អនុញ្ញាត)"), IF(AND(Q2633=FALSE, R2633=FALSE, S2633=FALSE), "ព្យួរទុក (មិនមានទិន្នន័យ)", "ប្រកាសខុស (ព្យួរទុក)"))</f>
        <v/>
      </c>
      <c r="K2633" s="462" t="inlineStr"/>
      <c r="L2633" s="462" t="inlineStr"/>
      <c r="M2633" s="464">
        <f>AH2633</f>
        <v/>
      </c>
      <c r="N2633" s="464">
        <f>IF(W2633&lt;0,AH2633,I2633)</f>
        <v/>
      </c>
      <c r="O2633" s="464">
        <f>I2633-M2633</f>
        <v/>
      </c>
      <c r="P2633" s="462" t="n"/>
      <c r="Q2633" s="462">
        <f>V2633=W2633</f>
        <v/>
      </c>
      <c r="R2633" s="462">
        <f>AND(MONTH(F2633)=MONTH(X2633), YEAR(F2633)=YEAR(X2633))</f>
        <v/>
      </c>
      <c r="S2633" s="462">
        <f>AC2633="L001-901905215"</f>
        <v/>
      </c>
      <c r="T2633" s="464">
        <f>G2633-AH2633</f>
        <v/>
      </c>
      <c r="U2633" s="462" t="n"/>
      <c r="V2633" s="462" t="inlineStr">
        <is>
          <t>202103276</t>
        </is>
      </c>
      <c r="W2633" s="462" t="inlineStr">
        <is>
          <t>202103276</t>
        </is>
      </c>
      <c r="X2633" s="463" t="n">
        <v>44393</v>
      </c>
      <c r="Y2633" s="462" t="inlineStr">
        <is>
          <t>2021-03276</t>
        </is>
      </c>
      <c r="Z2633" s="462" t="inlineStr"/>
      <c r="AA2633" s="462" t="inlineStr">
        <is>
          <t>បុគ្គលជាប់អាករ</t>
        </is>
      </c>
      <c r="AB2633" s="462" t="inlineStr">
        <is>
          <t>L001-901905215</t>
        </is>
      </c>
      <c r="AC2633" s="462" t="inlineStr">
        <is>
          <t>វីអ៊ីស៊ិន (ខេមបូឌា) អ៊ិនដាសស្ទ្រី ឯ.ក</t>
        </is>
      </c>
      <c r="AD2633" s="464" t="n">
        <v>2208066</v>
      </c>
      <c r="AE2633" s="464" t="n">
        <v>2007333</v>
      </c>
      <c r="AF2633" s="464" t="n">
        <v>0</v>
      </c>
      <c r="AG2633" s="464" t="n">
        <v>0</v>
      </c>
      <c r="AH2633" s="464" t="n">
        <v>200733</v>
      </c>
      <c r="AI2633" s="464" t="n">
        <v>0</v>
      </c>
      <c r="AJ2633" s="464" t="n">
        <v>0</v>
      </c>
      <c r="AK2633" s="464" t="n">
        <v>0</v>
      </c>
      <c r="AL2633" s="464" t="n">
        <v>0</v>
      </c>
      <c r="AM2633" s="464" t="n">
        <v>0</v>
      </c>
      <c r="AN2633" s="464" t="n">
        <v>0</v>
      </c>
      <c r="AO2633" s="464" t="n">
        <v>0</v>
      </c>
      <c r="AP2633" s="464" t="n">
        <v>0</v>
      </c>
      <c r="AQ2633" s="462" t="inlineStr"/>
      <c r="AR2633" s="462" t="inlineStr">
        <is>
          <t>Infrastructure Maintenance fee for July 2021</t>
        </is>
      </c>
      <c r="AS2633" s="462" t="inlineStr">
        <is>
          <t>បានប្រកាសពន្ធ</t>
        </is>
      </c>
    </row>
    <row r="2634">
      <c r="A2634" s="461" t="n">
        <v>2626</v>
      </c>
      <c r="B2634" s="462" t="inlineStr">
        <is>
          <t>Security guard fee</t>
        </is>
      </c>
      <c r="C2634" s="462" t="inlineStr">
        <is>
          <t>សហ័ស សិឃ្យូរិធី ឯ.ក</t>
        </is>
      </c>
      <c r="D2634" s="462" t="inlineStr">
        <is>
          <t>K010-107032600</t>
        </is>
      </c>
      <c r="E2634" s="462" t="inlineStr">
        <is>
          <t>SHTI210295</t>
        </is>
      </c>
      <c r="F2634" s="463" t="n">
        <v>44400</v>
      </c>
      <c r="G2634" s="464" t="n">
        <v>227976</v>
      </c>
      <c r="H2634" s="462" t="n"/>
      <c r="I2634" s="464">
        <f>G2634</f>
        <v/>
      </c>
      <c r="J2634" s="462">
        <f>IF(AND(Q2634=TRUE, R2634=TRUE, S2634=TRUE), IF(W2634&lt;-0.05, "អនុញ្ញាត (អ្នកផ្គត់ផ្គង់ប្រកាសខ្វះ)", "បានប្រកាស (អនុញ្ញាត)"), IF(AND(Q2634=FALSE, R2634=FALSE, S2634=FALSE), "ព្យួរទុក (មិនមានទិន្នន័យ)", "ប្រកាសខុស (ព្យួរទុក)"))</f>
        <v/>
      </c>
      <c r="K2634" s="462" t="inlineStr"/>
      <c r="L2634" s="462" t="inlineStr"/>
      <c r="M2634" s="464">
        <f>AH2634</f>
        <v/>
      </c>
      <c r="N2634" s="464">
        <f>IF(W2634&lt;0,AH2634,I2634)</f>
        <v/>
      </c>
      <c r="O2634" s="464">
        <f>I2634-M2634</f>
        <v/>
      </c>
      <c r="P2634" s="462" t="n"/>
      <c r="Q2634" s="462">
        <f>V2634=W2634</f>
        <v/>
      </c>
      <c r="R2634" s="462">
        <f>AND(MONTH(F2634)=MONTH(X2634), YEAR(F2634)=YEAR(X2634))</f>
        <v/>
      </c>
      <c r="S2634" s="462">
        <f>AC2634="L001-901905215"</f>
        <v/>
      </c>
      <c r="T2634" s="464">
        <f>G2634-AH2634</f>
        <v/>
      </c>
      <c r="U2634" s="462" t="n"/>
      <c r="V2634" s="462" t="inlineStr">
        <is>
          <t>SHTI210295</t>
        </is>
      </c>
      <c r="W2634" s="462" t="inlineStr">
        <is>
          <t>SHTI210295</t>
        </is>
      </c>
      <c r="X2634" s="463" t="n">
        <v>44400</v>
      </c>
      <c r="Y2634" s="462" t="inlineStr">
        <is>
          <t>SHTI210295</t>
        </is>
      </c>
      <c r="Z2634" s="462" t="inlineStr"/>
      <c r="AA2634" s="462" t="inlineStr">
        <is>
          <t>បុគ្គលជាប់អាករ</t>
        </is>
      </c>
      <c r="AB2634" s="462" t="inlineStr">
        <is>
          <t>L001-901905215</t>
        </is>
      </c>
      <c r="AC2634" s="462" t="inlineStr">
        <is>
          <t>វីអ៊ីស៊ិន (ខេមបូឌា) អ៊ិនដាសស្ទ្រី ឯ.ក</t>
        </is>
      </c>
      <c r="AD2634" s="464" t="n">
        <v>2507736</v>
      </c>
      <c r="AE2634" s="464" t="n">
        <v>2279760</v>
      </c>
      <c r="AF2634" s="464" t="n">
        <v>0</v>
      </c>
      <c r="AG2634" s="464" t="n">
        <v>0</v>
      </c>
      <c r="AH2634" s="464" t="n">
        <v>227976</v>
      </c>
      <c r="AI2634" s="464" t="n">
        <v>0</v>
      </c>
      <c r="AJ2634" s="464" t="n">
        <v>0</v>
      </c>
      <c r="AK2634" s="464" t="n">
        <v>0</v>
      </c>
      <c r="AL2634" s="464" t="n">
        <v>0</v>
      </c>
      <c r="AM2634" s="464" t="n">
        <v>0</v>
      </c>
      <c r="AN2634" s="464" t="n">
        <v>0</v>
      </c>
      <c r="AO2634" s="464" t="n">
        <v>0</v>
      </c>
      <c r="AP2634" s="464" t="n">
        <v>0</v>
      </c>
      <c r="AQ2634" s="462" t="inlineStr"/>
      <c r="AR2634" s="462" t="inlineStr">
        <is>
          <t>Security guards service fee in July 2021</t>
        </is>
      </c>
      <c r="AS2634" s="462" t="inlineStr">
        <is>
          <t>បានប្រកាសពន្ធ</t>
        </is>
      </c>
    </row>
    <row r="2635">
      <c r="A2635" s="461" t="n">
        <v>2627</v>
      </c>
      <c r="B2635" s="462" t="inlineStr">
        <is>
          <t>Lift Off Charges</t>
        </is>
      </c>
      <c r="C2635" s="462" t="inlineStr">
        <is>
          <t>កំពង់ផែស្វយ័តភ្នំពេញ "ក.ស.ភ"</t>
        </is>
      </c>
      <c r="D2635" s="462" t="inlineStr">
        <is>
          <t>L001-100044999</t>
        </is>
      </c>
      <c r="E2635" s="462" t="inlineStr">
        <is>
          <t>INV20210740326</t>
        </is>
      </c>
      <c r="F2635" s="463" t="n">
        <v>44401</v>
      </c>
      <c r="G2635" s="464" t="n">
        <v>39082</v>
      </c>
      <c r="H2635" s="462" t="n"/>
      <c r="I2635" s="464">
        <f>G2635</f>
        <v/>
      </c>
      <c r="J2635" s="462">
        <f>IF(AND(Q2635=TRUE, R2635=TRUE, S2635=TRUE), IF(W2635&lt;-0.05, "អនុញ្ញាត (អ្នកផ្គត់ផ្គង់ប្រកាសខ្វះ)", "បានប្រកាស (អនុញ្ញាត)"), IF(AND(Q2635=FALSE, R2635=FALSE, S2635=FALSE), "ព្យួរទុក (មិនមានទិន្នន័យ)", "ប្រកាសខុស (ព្យួរទុក)"))</f>
        <v/>
      </c>
      <c r="K2635" s="462" t="inlineStr"/>
      <c r="L2635" s="462" t="inlineStr"/>
      <c r="M2635" s="464">
        <f>AH2635</f>
        <v/>
      </c>
      <c r="N2635" s="464">
        <f>IF(W2635&lt;0,AH2635,I2635)</f>
        <v/>
      </c>
      <c r="O2635" s="464">
        <f>I2635-M2635</f>
        <v/>
      </c>
      <c r="P2635" s="462" t="n"/>
      <c r="Q2635" s="462">
        <f>V2635=W2635</f>
        <v/>
      </c>
      <c r="R2635" s="462">
        <f>AND(MONTH(F2635)=MONTH(X2635), YEAR(F2635)=YEAR(X2635))</f>
        <v/>
      </c>
      <c r="S2635" s="462">
        <f>AC2635="L001-901905215"</f>
        <v/>
      </c>
      <c r="T2635" s="464">
        <f>G2635-AH2635</f>
        <v/>
      </c>
      <c r="U2635" s="462" t="n"/>
      <c r="V2635" s="462" t="inlineStr">
        <is>
          <t>INV20210740326</t>
        </is>
      </c>
      <c r="W2635" s="462" t="inlineStr"/>
      <c r="X2635" s="499" t="n"/>
      <c r="Y2635" s="462" t="n"/>
      <c r="Z2635" s="462" t="n"/>
      <c r="AA2635" s="462" t="n"/>
      <c r="AB2635" s="462" t="n"/>
      <c r="AC2635" s="462" t="n"/>
      <c r="AD2635" s="462" t="n"/>
      <c r="AE2635" s="462" t="n"/>
      <c r="AF2635" s="462" t="n"/>
      <c r="AG2635" s="462" t="n"/>
      <c r="AH2635" s="462" t="n"/>
      <c r="AI2635" s="462" t="n"/>
      <c r="AJ2635" s="462" t="n"/>
      <c r="AK2635" s="462" t="n"/>
      <c r="AL2635" s="462" t="n"/>
      <c r="AM2635" s="462" t="n"/>
      <c r="AN2635" s="462" t="n"/>
      <c r="AO2635" s="462" t="n"/>
      <c r="AP2635" s="462" t="n"/>
      <c r="AQ2635" s="462" t="n"/>
      <c r="AR2635" s="462" t="n"/>
      <c r="AS2635" s="462" t="n"/>
    </row>
    <row r="2636">
      <c r="A2636" s="461" t="n">
        <v>2628</v>
      </c>
      <c r="B2636" s="462" t="inlineStr">
        <is>
          <t>Export Administration Fee</t>
        </is>
      </c>
      <c r="C2636" s="462" t="inlineStr">
        <is>
          <t>ឆាយ ដា ឡូយីស្ទីក</t>
        </is>
      </c>
      <c r="D2636" s="462" t="inlineStr">
        <is>
          <t>L001-100063098</t>
        </is>
      </c>
      <c r="E2636" s="462" t="inlineStr">
        <is>
          <t>2107006824</t>
        </is>
      </c>
      <c r="F2636" s="463" t="n">
        <v>44382</v>
      </c>
      <c r="G2636" s="464" t="n">
        <v>193108</v>
      </c>
      <c r="H2636" s="462" t="n"/>
      <c r="I2636" s="464">
        <f>G2636</f>
        <v/>
      </c>
      <c r="J2636" s="462">
        <f>IF(AND(Q2636=TRUE, R2636=TRUE, S2636=TRUE), IF(W2636&lt;-0.05, "អនុញ្ញាត (អ្នកផ្គត់ផ្គង់ប្រកាសខ្វះ)", "បានប្រកាស (អនុញ្ញាត)"), IF(AND(Q2636=FALSE, R2636=FALSE, S2636=FALSE), "ព្យួរទុក (មិនមានទិន្នន័យ)", "ប្រកាសខុស (ព្យួរទុក)"))</f>
        <v/>
      </c>
      <c r="K2636" s="462" t="inlineStr"/>
      <c r="L2636" s="462" t="inlineStr"/>
      <c r="M2636" s="464">
        <f>AH2636</f>
        <v/>
      </c>
      <c r="N2636" s="464">
        <f>IF(W2636&lt;0,AH2636,I2636)</f>
        <v/>
      </c>
      <c r="O2636" s="464">
        <f>I2636-M2636</f>
        <v/>
      </c>
      <c r="P2636" s="462" t="n"/>
      <c r="Q2636" s="462">
        <f>V2636=W2636</f>
        <v/>
      </c>
      <c r="R2636" s="462">
        <f>AND(MONTH(F2636)=MONTH(X2636), YEAR(F2636)=YEAR(X2636))</f>
        <v/>
      </c>
      <c r="S2636" s="462">
        <f>AC2636="L001-901905215"</f>
        <v/>
      </c>
      <c r="T2636" s="464">
        <f>G2636-AH2636</f>
        <v/>
      </c>
      <c r="U2636" s="462" t="n"/>
      <c r="V2636" s="462" t="inlineStr">
        <is>
          <t>2107006824</t>
        </is>
      </c>
      <c r="W2636" s="462" t="inlineStr">
        <is>
          <t>2107006824</t>
        </is>
      </c>
      <c r="X2636" s="463" t="n">
        <v>44382</v>
      </c>
      <c r="Y2636" s="462" t="inlineStr">
        <is>
          <t>2107006824</t>
        </is>
      </c>
      <c r="Z2636" s="462" t="inlineStr"/>
      <c r="AA2636" s="462" t="inlineStr">
        <is>
          <t>បុគ្គលជាប់អាករ</t>
        </is>
      </c>
      <c r="AB2636" s="462" t="inlineStr">
        <is>
          <t>L001-901905215</t>
        </is>
      </c>
      <c r="AC2636" s="462" t="inlineStr">
        <is>
          <t>វីអ៊ីស៊ិន (ខេមបូឌា) អ៊ិនដាសស្ទ្រី ឯ.ក</t>
        </is>
      </c>
      <c r="AD2636" s="464" t="n">
        <v>2124184</v>
      </c>
      <c r="AE2636" s="464" t="n">
        <v>1931076</v>
      </c>
      <c r="AF2636" s="464" t="n">
        <v>0</v>
      </c>
      <c r="AG2636" s="464" t="n">
        <v>0</v>
      </c>
      <c r="AH2636" s="464" t="n">
        <v>193108</v>
      </c>
      <c r="AI2636" s="464" t="n">
        <v>0</v>
      </c>
      <c r="AJ2636" s="464" t="n">
        <v>0</v>
      </c>
      <c r="AK2636" s="464" t="n">
        <v>0</v>
      </c>
      <c r="AL2636" s="464" t="n">
        <v>0</v>
      </c>
      <c r="AM2636" s="464" t="n">
        <v>0</v>
      </c>
      <c r="AN2636" s="464" t="n">
        <v>0</v>
      </c>
      <c r="AO2636" s="464" t="n">
        <v>0</v>
      </c>
      <c r="AP2636" s="464" t="n">
        <v>0</v>
      </c>
      <c r="AQ2636" s="462" t="inlineStr"/>
      <c r="AR2636" s="462" t="inlineStr">
        <is>
          <t>Export Administration Fee</t>
        </is>
      </c>
      <c r="AS2636" s="462" t="inlineStr">
        <is>
          <t>បានប្រកាសពន្ធ</t>
        </is>
      </c>
    </row>
    <row r="2637">
      <c r="A2637" s="461" t="n">
        <v>2629</v>
      </c>
      <c r="B2637" s="462" t="inlineStr">
        <is>
          <t>THC CHARGES</t>
        </is>
      </c>
      <c r="C2637" s="462" t="inlineStr">
        <is>
          <t>អ៊ិចស្ពែឌីធ័រ ខេមបូឌា អិលធីឌី</t>
        </is>
      </c>
      <c r="D2637" s="462" t="inlineStr">
        <is>
          <t>L001-100045898</t>
        </is>
      </c>
      <c r="E2637" s="462" t="inlineStr">
        <is>
          <t>TI-0202901</t>
        </is>
      </c>
      <c r="F2637" s="463" t="n">
        <v>44384</v>
      </c>
      <c r="G2637" s="464" t="n">
        <v>202885</v>
      </c>
      <c r="H2637" s="462" t="n"/>
      <c r="I2637" s="464">
        <f>G2637</f>
        <v/>
      </c>
      <c r="J2637" s="462">
        <f>IF(AND(Q2637=TRUE, R2637=TRUE, S2637=TRUE), IF(W2637&lt;-0.05, "អនុញ្ញាត (អ្នកផ្គត់ផ្គង់ប្រកាសខ្វះ)", "បានប្រកាស (អនុញ្ញាត)"), IF(AND(Q2637=FALSE, R2637=FALSE, S2637=FALSE), "ព្យួរទុក (មិនមានទិន្នន័យ)", "ប្រកាសខុស (ព្យួរទុក)"))</f>
        <v/>
      </c>
      <c r="K2637" s="462" t="inlineStr"/>
      <c r="L2637" s="462" t="inlineStr"/>
      <c r="M2637" s="464">
        <f>AH2637</f>
        <v/>
      </c>
      <c r="N2637" s="464">
        <f>IF(W2637&lt;0,AH2637,I2637)</f>
        <v/>
      </c>
      <c r="O2637" s="464">
        <f>I2637-M2637</f>
        <v/>
      </c>
      <c r="P2637" s="462" t="n"/>
      <c r="Q2637" s="462">
        <f>V2637=W2637</f>
        <v/>
      </c>
      <c r="R2637" s="462">
        <f>AND(MONTH(F2637)=MONTH(X2637), YEAR(F2637)=YEAR(X2637))</f>
        <v/>
      </c>
      <c r="S2637" s="462">
        <f>AC2637="L001-901905215"</f>
        <v/>
      </c>
      <c r="T2637" s="464">
        <f>G2637-AH2637</f>
        <v/>
      </c>
      <c r="U2637" s="462" t="n"/>
      <c r="V2637" s="462" t="inlineStr">
        <is>
          <t>TI0202901</t>
        </is>
      </c>
      <c r="W2637" s="462" t="inlineStr">
        <is>
          <t>TI0202901</t>
        </is>
      </c>
      <c r="X2637" s="463" t="n">
        <v>44384</v>
      </c>
      <c r="Y2637" s="462" t="inlineStr">
        <is>
          <t>TI-0202901</t>
        </is>
      </c>
      <c r="Z2637" s="462" t="inlineStr"/>
      <c r="AA2637" s="462" t="inlineStr">
        <is>
          <t>បុគ្គលជាប់អាករ</t>
        </is>
      </c>
      <c r="AB2637" s="462" t="inlineStr">
        <is>
          <t>L001-901905215</t>
        </is>
      </c>
      <c r="AC2637" s="462" t="inlineStr">
        <is>
          <t>វីអ៊ីស៊ិន (ខេមបូឌា) អ៊ិនដាសស្ទ្រី ឯ.ក</t>
        </is>
      </c>
      <c r="AD2637" s="464" t="n">
        <v>2231737</v>
      </c>
      <c r="AE2637" s="464" t="n">
        <v>2028852</v>
      </c>
      <c r="AF2637" s="464" t="n">
        <v>0</v>
      </c>
      <c r="AG2637" s="464" t="n">
        <v>0</v>
      </c>
      <c r="AH2637" s="464" t="n">
        <v>202885</v>
      </c>
      <c r="AI2637" s="464" t="n">
        <v>0</v>
      </c>
      <c r="AJ2637" s="464" t="n">
        <v>0</v>
      </c>
      <c r="AK2637" s="464" t="n">
        <v>0</v>
      </c>
      <c r="AL2637" s="464" t="n">
        <v>0</v>
      </c>
      <c r="AM2637" s="464" t="n">
        <v>0</v>
      </c>
      <c r="AN2637" s="464" t="n">
        <v>0</v>
      </c>
      <c r="AO2637" s="464" t="n">
        <v>0</v>
      </c>
      <c r="AP2637" s="464" t="n">
        <v>0</v>
      </c>
      <c r="AQ2637" s="462" t="inlineStr"/>
      <c r="AR2637" s="462" t="inlineStr">
        <is>
          <t>Local Charge</t>
        </is>
      </c>
      <c r="AS2637" s="462" t="inlineStr">
        <is>
          <t>បានប្រកាសពន្ធ</t>
        </is>
      </c>
    </row>
    <row r="2638">
      <c r="A2638" s="461" t="n">
        <v>2630</v>
      </c>
      <c r="B2638" s="462" t="inlineStr">
        <is>
          <t>THC CHARGES</t>
        </is>
      </c>
      <c r="C2638" s="462" t="inlineStr">
        <is>
          <t>អ៊ិចស្ពែឌីធ័រ ខេមបូឌា អិលធីឌី</t>
        </is>
      </c>
      <c r="D2638" s="462" t="inlineStr">
        <is>
          <t>L001-100045898</t>
        </is>
      </c>
      <c r="E2638" s="462" t="inlineStr">
        <is>
          <t>TI-0202902</t>
        </is>
      </c>
      <c r="F2638" s="463" t="n">
        <v>44384</v>
      </c>
      <c r="G2638" s="464" t="n">
        <v>660803</v>
      </c>
      <c r="H2638" s="462" t="n"/>
      <c r="I2638" s="464">
        <f>G2638</f>
        <v/>
      </c>
      <c r="J2638" s="462">
        <f>IF(AND(Q2638=TRUE, R2638=TRUE, S2638=TRUE), IF(W2638&lt;-0.05, "អនុញ្ញាត (អ្នកផ្គត់ផ្គង់ប្រកាសខ្វះ)", "បានប្រកាស (អនុញ្ញាត)"), IF(AND(Q2638=FALSE, R2638=FALSE, S2638=FALSE), "ព្យួរទុក (មិនមានទិន្នន័យ)", "ប្រកាសខុស (ព្យួរទុក)"))</f>
        <v/>
      </c>
      <c r="K2638" s="462" t="inlineStr"/>
      <c r="L2638" s="462" t="inlineStr"/>
      <c r="M2638" s="464">
        <f>AH2638</f>
        <v/>
      </c>
      <c r="N2638" s="464">
        <f>IF(W2638&lt;0,AH2638,I2638)</f>
        <v/>
      </c>
      <c r="O2638" s="464">
        <f>I2638-M2638</f>
        <v/>
      </c>
      <c r="P2638" s="462" t="n"/>
      <c r="Q2638" s="462">
        <f>V2638=W2638</f>
        <v/>
      </c>
      <c r="R2638" s="462">
        <f>AND(MONTH(F2638)=MONTH(X2638), YEAR(F2638)=YEAR(X2638))</f>
        <v/>
      </c>
      <c r="S2638" s="462">
        <f>AC2638="L001-901905215"</f>
        <v/>
      </c>
      <c r="T2638" s="464">
        <f>G2638-AH2638</f>
        <v/>
      </c>
      <c r="U2638" s="462" t="n"/>
      <c r="V2638" s="462" t="inlineStr">
        <is>
          <t>TI0202902</t>
        </is>
      </c>
      <c r="W2638" s="462" t="inlineStr">
        <is>
          <t>TI0202902</t>
        </is>
      </c>
      <c r="X2638" s="463" t="n">
        <v>44384</v>
      </c>
      <c r="Y2638" s="462" t="inlineStr">
        <is>
          <t>TI-0202902</t>
        </is>
      </c>
      <c r="Z2638" s="462" t="inlineStr"/>
      <c r="AA2638" s="462" t="inlineStr">
        <is>
          <t>បុគ្គលជាប់អាករ</t>
        </is>
      </c>
      <c r="AB2638" s="462" t="inlineStr">
        <is>
          <t>L001-901905215</t>
        </is>
      </c>
      <c r="AC2638" s="462" t="inlineStr">
        <is>
          <t>វីអ៊ីស៊ិន (ខេមបូឌា) អ៊ិនដាសស្ទ្រី ឯ.ក</t>
        </is>
      </c>
      <c r="AD2638" s="464" t="n">
        <v>7268831</v>
      </c>
      <c r="AE2638" s="464" t="n">
        <v>6608028</v>
      </c>
      <c r="AF2638" s="464" t="n">
        <v>0</v>
      </c>
      <c r="AG2638" s="464" t="n">
        <v>0</v>
      </c>
      <c r="AH2638" s="464" t="n">
        <v>660803</v>
      </c>
      <c r="AI2638" s="464" t="n">
        <v>0</v>
      </c>
      <c r="AJ2638" s="464" t="n">
        <v>0</v>
      </c>
      <c r="AK2638" s="464" t="n">
        <v>0</v>
      </c>
      <c r="AL2638" s="464" t="n">
        <v>0</v>
      </c>
      <c r="AM2638" s="464" t="n">
        <v>0</v>
      </c>
      <c r="AN2638" s="464" t="n">
        <v>0</v>
      </c>
      <c r="AO2638" s="464" t="n">
        <v>0</v>
      </c>
      <c r="AP2638" s="464" t="n">
        <v>0</v>
      </c>
      <c r="AQ2638" s="462" t="inlineStr"/>
      <c r="AR2638" s="462" t="inlineStr">
        <is>
          <t>Local Charge</t>
        </is>
      </c>
      <c r="AS2638" s="462" t="inlineStr">
        <is>
          <t>បានប្រកាសពន្ធ</t>
        </is>
      </c>
    </row>
    <row r="2639">
      <c r="A2639" s="461" t="n">
        <v>2631</v>
      </c>
      <c r="B2639" s="462" t="inlineStr">
        <is>
          <t>THC CHARGES</t>
        </is>
      </c>
      <c r="C2639" s="462" t="inlineStr">
        <is>
          <t>អ៊ិចស្ពែឌីធ័រ ខេមបូឌា អិលធីឌី</t>
        </is>
      </c>
      <c r="D2639" s="462" t="inlineStr">
        <is>
          <t>L001-100045898</t>
        </is>
      </c>
      <c r="E2639" s="462" t="inlineStr">
        <is>
          <t>TI-0202907</t>
        </is>
      </c>
      <c r="F2639" s="463" t="n">
        <v>44384</v>
      </c>
      <c r="G2639" s="464" t="n">
        <v>480958</v>
      </c>
      <c r="H2639" s="462" t="n"/>
      <c r="I2639" s="464">
        <f>G2639</f>
        <v/>
      </c>
      <c r="J2639" s="462">
        <f>IF(AND(Q2639=TRUE, R2639=TRUE, S2639=TRUE), IF(W2639&lt;-0.05, "អនុញ្ញាត (អ្នកផ្គត់ផ្គង់ប្រកាសខ្វះ)", "បានប្រកាស (អនុញ្ញាត)"), IF(AND(Q2639=FALSE, R2639=FALSE, S2639=FALSE), "ព្យួរទុក (មិនមានទិន្នន័យ)", "ប្រកាសខុស (ព្យួរទុក)"))</f>
        <v/>
      </c>
      <c r="K2639" s="462" t="inlineStr"/>
      <c r="L2639" s="462" t="inlineStr"/>
      <c r="M2639" s="464">
        <f>AH2639</f>
        <v/>
      </c>
      <c r="N2639" s="464">
        <f>IF(W2639&lt;0,AH2639,I2639)</f>
        <v/>
      </c>
      <c r="O2639" s="464">
        <f>I2639-M2639</f>
        <v/>
      </c>
      <c r="P2639" s="462" t="n"/>
      <c r="Q2639" s="462">
        <f>V2639=W2639</f>
        <v/>
      </c>
      <c r="R2639" s="462">
        <f>AND(MONTH(F2639)=MONTH(X2639), YEAR(F2639)=YEAR(X2639))</f>
        <v/>
      </c>
      <c r="S2639" s="462">
        <f>AC2639="L001-901905215"</f>
        <v/>
      </c>
      <c r="T2639" s="464">
        <f>G2639-AH2639</f>
        <v/>
      </c>
      <c r="U2639" s="462" t="n"/>
      <c r="V2639" s="462" t="inlineStr">
        <is>
          <t>TI0202907</t>
        </is>
      </c>
      <c r="W2639" s="462" t="inlineStr">
        <is>
          <t>TI0202907</t>
        </is>
      </c>
      <c r="X2639" s="463" t="n">
        <v>44384</v>
      </c>
      <c r="Y2639" s="462" t="inlineStr">
        <is>
          <t>TI-0202907</t>
        </is>
      </c>
      <c r="Z2639" s="462" t="inlineStr"/>
      <c r="AA2639" s="462" t="inlineStr">
        <is>
          <t>បុគ្គលជាប់អាករ</t>
        </is>
      </c>
      <c r="AB2639" s="462" t="inlineStr">
        <is>
          <t>L001-901905215</t>
        </is>
      </c>
      <c r="AC2639" s="462" t="inlineStr">
        <is>
          <t>វីអ៊ីស៊ិន (ខេមបូឌា) អ៊ិនដាសស្ទ្រី ឯ.ក</t>
        </is>
      </c>
      <c r="AD2639" s="464" t="n">
        <v>5290741</v>
      </c>
      <c r="AE2639" s="464" t="n">
        <v>4809765</v>
      </c>
      <c r="AF2639" s="464" t="n">
        <v>0</v>
      </c>
      <c r="AG2639" s="464" t="n">
        <v>0</v>
      </c>
      <c r="AH2639" s="464" t="n">
        <v>480976</v>
      </c>
      <c r="AI2639" s="464" t="n">
        <v>0</v>
      </c>
      <c r="AJ2639" s="464" t="n">
        <v>0</v>
      </c>
      <c r="AK2639" s="464" t="n">
        <v>0</v>
      </c>
      <c r="AL2639" s="464" t="n">
        <v>0</v>
      </c>
      <c r="AM2639" s="464" t="n">
        <v>0</v>
      </c>
      <c r="AN2639" s="464" t="n">
        <v>0</v>
      </c>
      <c r="AO2639" s="464" t="n">
        <v>0</v>
      </c>
      <c r="AP2639" s="464" t="n">
        <v>0</v>
      </c>
      <c r="AQ2639" s="462" t="inlineStr"/>
      <c r="AR2639" s="462" t="inlineStr">
        <is>
          <t>Local Charge</t>
        </is>
      </c>
      <c r="AS2639" s="462" t="inlineStr">
        <is>
          <t>បានប្រកាសពន្ធ</t>
        </is>
      </c>
    </row>
    <row r="2640">
      <c r="A2640" s="461" t="n">
        <v>2632</v>
      </c>
      <c r="B2640" s="462" t="inlineStr">
        <is>
          <t>THC CHARGES</t>
        </is>
      </c>
      <c r="C2640" s="462" t="inlineStr">
        <is>
          <t>អ៊ិចស្ពែឌីធ័រ ខេមបូឌា អិលធីឌី</t>
        </is>
      </c>
      <c r="D2640" s="462" t="inlineStr">
        <is>
          <t>L001-100045898</t>
        </is>
      </c>
      <c r="E2640" s="462" t="inlineStr">
        <is>
          <t>TI-0203727</t>
        </is>
      </c>
      <c r="F2640" s="463" t="n">
        <v>44392</v>
      </c>
      <c r="G2640" s="464" t="n">
        <v>326087</v>
      </c>
      <c r="H2640" s="462" t="n"/>
      <c r="I2640" s="464">
        <f>G2640</f>
        <v/>
      </c>
      <c r="J2640" s="462">
        <f>IF(AND(Q2640=TRUE, R2640=TRUE, S2640=TRUE), IF(W2640&lt;-0.05, "អនុញ្ញាត (អ្នកផ្គត់ផ្គង់ប្រកាសខ្វះ)", "បានប្រកាស (អនុញ្ញាត)"), IF(AND(Q2640=FALSE, R2640=FALSE, S2640=FALSE), "ព្យួរទុក (មិនមានទិន្នន័យ)", "ប្រកាសខុស (ព្យួរទុក)"))</f>
        <v/>
      </c>
      <c r="K2640" s="462" t="inlineStr"/>
      <c r="L2640" s="462" t="inlineStr"/>
      <c r="M2640" s="464">
        <f>AH2640</f>
        <v/>
      </c>
      <c r="N2640" s="464">
        <f>IF(W2640&lt;0,AH2640,I2640)</f>
        <v/>
      </c>
      <c r="O2640" s="464">
        <f>I2640-M2640</f>
        <v/>
      </c>
      <c r="P2640" s="462" t="n"/>
      <c r="Q2640" s="462">
        <f>V2640=W2640</f>
        <v/>
      </c>
      <c r="R2640" s="462">
        <f>AND(MONTH(F2640)=MONTH(X2640), YEAR(F2640)=YEAR(X2640))</f>
        <v/>
      </c>
      <c r="S2640" s="462">
        <f>AC2640="L001-901905215"</f>
        <v/>
      </c>
      <c r="T2640" s="464">
        <f>G2640-AH2640</f>
        <v/>
      </c>
      <c r="U2640" s="462" t="n"/>
      <c r="V2640" s="462" t="inlineStr">
        <is>
          <t>TI0203727</t>
        </is>
      </c>
      <c r="W2640" s="462" t="inlineStr">
        <is>
          <t>TI0203727</t>
        </is>
      </c>
      <c r="X2640" s="463" t="n">
        <v>44392</v>
      </c>
      <c r="Y2640" s="462" t="inlineStr">
        <is>
          <t>TI-0203727</t>
        </is>
      </c>
      <c r="Z2640" s="462" t="inlineStr"/>
      <c r="AA2640" s="462" t="inlineStr">
        <is>
          <t>បុគ្គលជាប់អាករ</t>
        </is>
      </c>
      <c r="AB2640" s="462" t="inlineStr">
        <is>
          <t>L001-901905215</t>
        </is>
      </c>
      <c r="AC2640" s="462" t="inlineStr">
        <is>
          <t>វីអ៊ីស៊ិន (ខេមបូឌា) អ៊ិនដាសស្ទ្រី ឯ.ក</t>
        </is>
      </c>
      <c r="AD2640" s="464" t="n">
        <v>3587839</v>
      </c>
      <c r="AE2640" s="464" t="n">
        <v>3261672</v>
      </c>
      <c r="AF2640" s="464" t="n">
        <v>0</v>
      </c>
      <c r="AG2640" s="464" t="n">
        <v>0</v>
      </c>
      <c r="AH2640" s="464" t="n">
        <v>326167</v>
      </c>
      <c r="AI2640" s="464" t="n">
        <v>0</v>
      </c>
      <c r="AJ2640" s="464" t="n">
        <v>0</v>
      </c>
      <c r="AK2640" s="464" t="n">
        <v>0</v>
      </c>
      <c r="AL2640" s="464" t="n">
        <v>0</v>
      </c>
      <c r="AM2640" s="464" t="n">
        <v>0</v>
      </c>
      <c r="AN2640" s="464" t="n">
        <v>0</v>
      </c>
      <c r="AO2640" s="464" t="n">
        <v>0</v>
      </c>
      <c r="AP2640" s="464" t="n">
        <v>0</v>
      </c>
      <c r="AQ2640" s="462" t="inlineStr"/>
      <c r="AR2640" s="462" t="inlineStr">
        <is>
          <t>Local Charge</t>
        </is>
      </c>
      <c r="AS2640" s="462" t="inlineStr">
        <is>
          <t>បានប្រកាសពន្ធ</t>
        </is>
      </c>
    </row>
    <row r="2641">
      <c r="A2641" s="461" t="n">
        <v>2633</v>
      </c>
      <c r="B2641" s="462" t="inlineStr">
        <is>
          <t>THC CHARGES</t>
        </is>
      </c>
      <c r="C2641" s="462" t="inlineStr">
        <is>
          <t>អ៊ិចស្ពែឌីធ័រ ខេមបូឌា អិលធីឌី</t>
        </is>
      </c>
      <c r="D2641" s="462" t="inlineStr">
        <is>
          <t>L001-100045898</t>
        </is>
      </c>
      <c r="E2641" s="462" t="inlineStr">
        <is>
          <t>TI-0203728</t>
        </is>
      </c>
      <c r="F2641" s="463" t="n">
        <v>44392</v>
      </c>
      <c r="G2641" s="464" t="n">
        <v>283749</v>
      </c>
      <c r="H2641" s="462" t="n"/>
      <c r="I2641" s="464">
        <f>G2641</f>
        <v/>
      </c>
      <c r="J2641" s="462">
        <f>IF(AND(Q2641=TRUE, R2641=TRUE, S2641=TRUE), IF(W2641&lt;-0.05, "អនុញ្ញាត (អ្នកផ្គត់ផ្គង់ប្រកាសខ្វះ)", "បានប្រកាស (អនុញ្ញាត)"), IF(AND(Q2641=FALSE, R2641=FALSE, S2641=FALSE), "ព្យួរទុក (មិនមានទិន្នន័យ)", "ប្រកាសខុស (ព្យួរទុក)"))</f>
        <v/>
      </c>
      <c r="K2641" s="462" t="inlineStr"/>
      <c r="L2641" s="462" t="inlineStr"/>
      <c r="M2641" s="464">
        <f>AH2641</f>
        <v/>
      </c>
      <c r="N2641" s="464">
        <f>IF(W2641&lt;0,AH2641,I2641)</f>
        <v/>
      </c>
      <c r="O2641" s="464">
        <f>I2641-M2641</f>
        <v/>
      </c>
      <c r="P2641" s="462" t="n"/>
      <c r="Q2641" s="462">
        <f>V2641=W2641</f>
        <v/>
      </c>
      <c r="R2641" s="462">
        <f>AND(MONTH(F2641)=MONTH(X2641), YEAR(F2641)=YEAR(X2641))</f>
        <v/>
      </c>
      <c r="S2641" s="462">
        <f>AC2641="L001-901905215"</f>
        <v/>
      </c>
      <c r="T2641" s="464">
        <f>G2641-AH2641</f>
        <v/>
      </c>
      <c r="U2641" s="462" t="n"/>
      <c r="V2641" s="462" t="inlineStr">
        <is>
          <t>TI0203728</t>
        </is>
      </c>
      <c r="W2641" s="462" t="inlineStr">
        <is>
          <t>TI0203728</t>
        </is>
      </c>
      <c r="X2641" s="463" t="n">
        <v>44392</v>
      </c>
      <c r="Y2641" s="462" t="inlineStr">
        <is>
          <t>TI-0203728</t>
        </is>
      </c>
      <c r="Z2641" s="462" t="inlineStr"/>
      <c r="AA2641" s="462" t="inlineStr">
        <is>
          <t>បុគ្គលជាប់អាករ</t>
        </is>
      </c>
      <c r="AB2641" s="462" t="inlineStr">
        <is>
          <t>L001-901905215</t>
        </is>
      </c>
      <c r="AC2641" s="462" t="inlineStr">
        <is>
          <t>វីអ៊ីស៊ិន (ខេមបូឌា) អ៊ិនដាសស្ទ្រី ឯ.ក</t>
        </is>
      </c>
      <c r="AD2641" s="464" t="n">
        <v>3122002</v>
      </c>
      <c r="AE2641" s="464" t="n">
        <v>2838184</v>
      </c>
      <c r="AF2641" s="464" t="n">
        <v>0</v>
      </c>
      <c r="AG2641" s="464" t="n">
        <v>0</v>
      </c>
      <c r="AH2641" s="464" t="n">
        <v>283818</v>
      </c>
      <c r="AI2641" s="464" t="n">
        <v>0</v>
      </c>
      <c r="AJ2641" s="464" t="n">
        <v>0</v>
      </c>
      <c r="AK2641" s="464" t="n">
        <v>0</v>
      </c>
      <c r="AL2641" s="464" t="n">
        <v>0</v>
      </c>
      <c r="AM2641" s="464" t="n">
        <v>0</v>
      </c>
      <c r="AN2641" s="464" t="n">
        <v>0</v>
      </c>
      <c r="AO2641" s="464" t="n">
        <v>0</v>
      </c>
      <c r="AP2641" s="464" t="n">
        <v>0</v>
      </c>
      <c r="AQ2641" s="462" t="inlineStr"/>
      <c r="AR2641" s="462" t="inlineStr">
        <is>
          <t>Local Charge</t>
        </is>
      </c>
      <c r="AS2641" s="462" t="inlineStr">
        <is>
          <t>បានប្រកាសពន្ធ</t>
        </is>
      </c>
    </row>
    <row r="2642">
      <c r="A2642" s="461" t="n">
        <v>2634</v>
      </c>
      <c r="B2642" s="462" t="inlineStr">
        <is>
          <t>THC CHARGES</t>
        </is>
      </c>
      <c r="C2642" s="462" t="inlineStr">
        <is>
          <t>អ៊ិចស្ពែឌីធ័រ ខេមបូឌា អិលធីឌី</t>
        </is>
      </c>
      <c r="D2642" s="462" t="inlineStr">
        <is>
          <t>L001-100045898</t>
        </is>
      </c>
      <c r="E2642" s="462" t="inlineStr">
        <is>
          <t>TI-0203729</t>
        </is>
      </c>
      <c r="F2642" s="463" t="n">
        <v>44392</v>
      </c>
      <c r="G2642" s="464" t="n">
        <v>1061310</v>
      </c>
      <c r="H2642" s="462" t="n"/>
      <c r="I2642" s="464">
        <f>G2642</f>
        <v/>
      </c>
      <c r="J2642" s="462">
        <f>IF(AND(Q2642=TRUE, R2642=TRUE, S2642=TRUE), IF(W2642&lt;-0.05, "អនុញ្ញាត (អ្នកផ្គត់ផ្គង់ប្រកាសខ្វះ)", "បានប្រកាស (អនុញ្ញាត)"), IF(AND(Q2642=FALSE, R2642=FALSE, S2642=FALSE), "ព្យួរទុក (មិនមានទិន្នន័យ)", "ប្រកាសខុស (ព្យួរទុក)"))</f>
        <v/>
      </c>
      <c r="K2642" s="462" t="inlineStr"/>
      <c r="L2642" s="462" t="inlineStr"/>
      <c r="M2642" s="464">
        <f>AH2642</f>
        <v/>
      </c>
      <c r="N2642" s="464">
        <f>IF(W2642&lt;0,AH2642,I2642)</f>
        <v/>
      </c>
      <c r="O2642" s="464">
        <f>I2642-M2642</f>
        <v/>
      </c>
      <c r="P2642" s="462" t="n"/>
      <c r="Q2642" s="462">
        <f>V2642=W2642</f>
        <v/>
      </c>
      <c r="R2642" s="462">
        <f>AND(MONTH(F2642)=MONTH(X2642), YEAR(F2642)=YEAR(X2642))</f>
        <v/>
      </c>
      <c r="S2642" s="462">
        <f>AC2642="L001-901905215"</f>
        <v/>
      </c>
      <c r="T2642" s="464">
        <f>G2642-AH2642</f>
        <v/>
      </c>
      <c r="U2642" s="462" t="n"/>
      <c r="V2642" s="462" t="inlineStr">
        <is>
          <t>TI0203729</t>
        </is>
      </c>
      <c r="W2642" s="462" t="inlineStr">
        <is>
          <t>TI0203729</t>
        </is>
      </c>
      <c r="X2642" s="463" t="n">
        <v>44392</v>
      </c>
      <c r="Y2642" s="462" t="inlineStr">
        <is>
          <t>TI-0203729</t>
        </is>
      </c>
      <c r="Z2642" s="462" t="inlineStr"/>
      <c r="AA2642" s="462" t="inlineStr">
        <is>
          <t>បុគ្គលជាប់អាករ</t>
        </is>
      </c>
      <c r="AB2642" s="462" t="inlineStr">
        <is>
          <t>L001-901905215</t>
        </is>
      </c>
      <c r="AC2642" s="462" t="inlineStr">
        <is>
          <t>វីអ៊ីស៊ិន (ខេមបូឌា) អ៊ិនដាសស្ទ្រី ឯ.ក</t>
        </is>
      </c>
      <c r="AD2642" s="464" t="n">
        <v>11677274</v>
      </c>
      <c r="AE2642" s="464" t="n">
        <v>10615704</v>
      </c>
      <c r="AF2642" s="464" t="n">
        <v>0</v>
      </c>
      <c r="AG2642" s="464" t="n">
        <v>0</v>
      </c>
      <c r="AH2642" s="464" t="n">
        <v>1061570</v>
      </c>
      <c r="AI2642" s="464" t="n">
        <v>0</v>
      </c>
      <c r="AJ2642" s="464" t="n">
        <v>0</v>
      </c>
      <c r="AK2642" s="464" t="n">
        <v>0</v>
      </c>
      <c r="AL2642" s="464" t="n">
        <v>0</v>
      </c>
      <c r="AM2642" s="464" t="n">
        <v>0</v>
      </c>
      <c r="AN2642" s="464" t="n">
        <v>0</v>
      </c>
      <c r="AO2642" s="464" t="n">
        <v>0</v>
      </c>
      <c r="AP2642" s="464" t="n">
        <v>0</v>
      </c>
      <c r="AQ2642" s="462" t="inlineStr"/>
      <c r="AR2642" s="462" t="inlineStr">
        <is>
          <t>Local Charge</t>
        </is>
      </c>
      <c r="AS2642" s="462" t="inlineStr">
        <is>
          <t>បានប្រកាសពន្ធ</t>
        </is>
      </c>
    </row>
    <row r="2643">
      <c r="A2643" s="461" t="n">
        <v>2635</v>
      </c>
      <c r="B2643" s="462" t="inlineStr">
        <is>
          <t>THC CHARGES</t>
        </is>
      </c>
      <c r="C2643" s="462" t="inlineStr">
        <is>
          <t>អ៊ិចស្ពែឌីធ័រ ខេមបូឌា អិលធីឌី</t>
        </is>
      </c>
      <c r="D2643" s="462" t="inlineStr">
        <is>
          <t>L001-100045898</t>
        </is>
      </c>
      <c r="E2643" s="462" t="inlineStr">
        <is>
          <t>TI-0203730</t>
        </is>
      </c>
      <c r="F2643" s="463" t="n">
        <v>44392</v>
      </c>
      <c r="G2643" s="464" t="n">
        <v>729523</v>
      </c>
      <c r="H2643" s="462" t="n"/>
      <c r="I2643" s="464">
        <f>G2643</f>
        <v/>
      </c>
      <c r="J2643" s="462">
        <f>IF(AND(Q2643=TRUE, R2643=TRUE, S2643=TRUE), IF(W2643&lt;-0.05, "អនុញ្ញាត (អ្នកផ្គត់ផ្គង់ប្រកាសខ្វះ)", "បានប្រកាស (អនុញ្ញាត)"), IF(AND(Q2643=FALSE, R2643=FALSE, S2643=FALSE), "ព្យួរទុក (មិនមានទិន្នន័យ)", "ប្រកាសខុស (ព្យួរទុក)"))</f>
        <v/>
      </c>
      <c r="K2643" s="462" t="inlineStr"/>
      <c r="L2643" s="462" t="inlineStr"/>
      <c r="M2643" s="464">
        <f>AH2643</f>
        <v/>
      </c>
      <c r="N2643" s="464">
        <f>IF(W2643&lt;0,AH2643,I2643)</f>
        <v/>
      </c>
      <c r="O2643" s="464">
        <f>I2643-M2643</f>
        <v/>
      </c>
      <c r="P2643" s="462" t="n"/>
      <c r="Q2643" s="462">
        <f>V2643=W2643</f>
        <v/>
      </c>
      <c r="R2643" s="462">
        <f>AND(MONTH(F2643)=MONTH(X2643), YEAR(F2643)=YEAR(X2643))</f>
        <v/>
      </c>
      <c r="S2643" s="462">
        <f>AC2643="L001-901905215"</f>
        <v/>
      </c>
      <c r="T2643" s="464">
        <f>G2643-AH2643</f>
        <v/>
      </c>
      <c r="U2643" s="462" t="n"/>
      <c r="V2643" s="462" t="inlineStr">
        <is>
          <t>TI0203730</t>
        </is>
      </c>
      <c r="W2643" s="462" t="inlineStr">
        <is>
          <t>TI0203730</t>
        </is>
      </c>
      <c r="X2643" s="463" t="n">
        <v>44392</v>
      </c>
      <c r="Y2643" s="462" t="inlineStr">
        <is>
          <t>TI-0203730</t>
        </is>
      </c>
      <c r="Z2643" s="462" t="inlineStr"/>
      <c r="AA2643" s="462" t="inlineStr">
        <is>
          <t>បុគ្គលជាប់អាករ</t>
        </is>
      </c>
      <c r="AB2643" s="462" t="inlineStr">
        <is>
          <t>L001-901905215</t>
        </is>
      </c>
      <c r="AC2643" s="462" t="inlineStr">
        <is>
          <t>វីអ៊ីស៊ិន (ខេមបូឌា) អ៊ិនដាសស្ទ្រី ឯ.ក</t>
        </is>
      </c>
      <c r="AD2643" s="464" t="n">
        <v>8026726</v>
      </c>
      <c r="AE2643" s="464" t="n">
        <v>7297024</v>
      </c>
      <c r="AF2643" s="464" t="n">
        <v>0</v>
      </c>
      <c r="AG2643" s="464" t="n">
        <v>0</v>
      </c>
      <c r="AH2643" s="464" t="n">
        <v>729702</v>
      </c>
      <c r="AI2643" s="464" t="n">
        <v>0</v>
      </c>
      <c r="AJ2643" s="464" t="n">
        <v>0</v>
      </c>
      <c r="AK2643" s="464" t="n">
        <v>0</v>
      </c>
      <c r="AL2643" s="464" t="n">
        <v>0</v>
      </c>
      <c r="AM2643" s="464" t="n">
        <v>0</v>
      </c>
      <c r="AN2643" s="464" t="n">
        <v>0</v>
      </c>
      <c r="AO2643" s="464" t="n">
        <v>0</v>
      </c>
      <c r="AP2643" s="464" t="n">
        <v>0</v>
      </c>
      <c r="AQ2643" s="462" t="inlineStr"/>
      <c r="AR2643" s="462" t="inlineStr">
        <is>
          <t>Local Charge</t>
        </is>
      </c>
      <c r="AS2643" s="462" t="inlineStr">
        <is>
          <t>បានប្រកាសពន្ធ</t>
        </is>
      </c>
    </row>
    <row r="2644">
      <c r="A2644" s="461" t="n">
        <v>2636</v>
      </c>
      <c r="B2644" s="462" t="inlineStr">
        <is>
          <t>THC CHARGES</t>
        </is>
      </c>
      <c r="C2644" s="462" t="inlineStr">
        <is>
          <t>អ៊ិចស្ពែឌីធ័រ ខេមបូឌា អិលធីឌី</t>
        </is>
      </c>
      <c r="D2644" s="462" t="inlineStr">
        <is>
          <t>L001-100045898</t>
        </is>
      </c>
      <c r="E2644" s="462" t="inlineStr">
        <is>
          <t>TI-0204379</t>
        </is>
      </c>
      <c r="F2644" s="463" t="n">
        <v>44398</v>
      </c>
      <c r="G2644" s="464" t="n">
        <v>147814</v>
      </c>
      <c r="H2644" s="462" t="n"/>
      <c r="I2644" s="464">
        <f>G2644</f>
        <v/>
      </c>
      <c r="J2644" s="462">
        <f>IF(AND(Q2644=TRUE, R2644=TRUE, S2644=TRUE), IF(W2644&lt;-0.05, "អនុញ្ញាត (អ្នកផ្គត់ផ្គង់ប្រកាសខ្វះ)", "បានប្រកាស (អនុញ្ញាត)"), IF(AND(Q2644=FALSE, R2644=FALSE, S2644=FALSE), "ព្យួរទុក (មិនមានទិន្នន័យ)", "ប្រកាសខុស (ព្យួរទុក)"))</f>
        <v/>
      </c>
      <c r="K2644" s="462" t="inlineStr"/>
      <c r="L2644" s="462" t="inlineStr"/>
      <c r="M2644" s="464">
        <f>AH2644</f>
        <v/>
      </c>
      <c r="N2644" s="464">
        <f>IF(W2644&lt;0,AH2644,I2644)</f>
        <v/>
      </c>
      <c r="O2644" s="464">
        <f>I2644-M2644</f>
        <v/>
      </c>
      <c r="P2644" s="462" t="n"/>
      <c r="Q2644" s="462">
        <f>V2644=W2644</f>
        <v/>
      </c>
      <c r="R2644" s="462">
        <f>AND(MONTH(F2644)=MONTH(X2644), YEAR(F2644)=YEAR(X2644))</f>
        <v/>
      </c>
      <c r="S2644" s="462">
        <f>AC2644="L001-901905215"</f>
        <v/>
      </c>
      <c r="T2644" s="464">
        <f>G2644-AH2644</f>
        <v/>
      </c>
      <c r="U2644" s="462" t="n"/>
      <c r="V2644" s="462" t="inlineStr">
        <is>
          <t>TI0204379</t>
        </is>
      </c>
      <c r="W2644" s="462" t="inlineStr">
        <is>
          <t>TI0204379</t>
        </is>
      </c>
      <c r="X2644" s="463" t="n">
        <v>44398</v>
      </c>
      <c r="Y2644" s="462" t="inlineStr">
        <is>
          <t>TI-0204379</t>
        </is>
      </c>
      <c r="Z2644" s="462" t="inlineStr"/>
      <c r="AA2644" s="462" t="inlineStr">
        <is>
          <t>បុគ្គលជាប់អាករ</t>
        </is>
      </c>
      <c r="AB2644" s="462" t="inlineStr">
        <is>
          <t>L001-901905215</t>
        </is>
      </c>
      <c r="AC2644" s="462" t="inlineStr">
        <is>
          <t>វីអ៊ីស៊ិន (ខេមបូឌា) អ៊ិនដាសស្ទ្រី ឯ.ក</t>
        </is>
      </c>
      <c r="AD2644" s="464" t="n">
        <v>1625950</v>
      </c>
      <c r="AE2644" s="464" t="n">
        <v>1478136</v>
      </c>
      <c r="AF2644" s="464" t="n">
        <v>0</v>
      </c>
      <c r="AG2644" s="464" t="n">
        <v>0</v>
      </c>
      <c r="AH2644" s="464" t="n">
        <v>147814</v>
      </c>
      <c r="AI2644" s="464" t="n">
        <v>0</v>
      </c>
      <c r="AJ2644" s="464" t="n">
        <v>0</v>
      </c>
      <c r="AK2644" s="464" t="n">
        <v>0</v>
      </c>
      <c r="AL2644" s="464" t="n">
        <v>0</v>
      </c>
      <c r="AM2644" s="464" t="n">
        <v>0</v>
      </c>
      <c r="AN2644" s="464" t="n">
        <v>0</v>
      </c>
      <c r="AO2644" s="464" t="n">
        <v>0</v>
      </c>
      <c r="AP2644" s="464" t="n">
        <v>0</v>
      </c>
      <c r="AQ2644" s="462" t="inlineStr"/>
      <c r="AR2644" s="462" t="inlineStr">
        <is>
          <t>Local Charge</t>
        </is>
      </c>
      <c r="AS2644" s="462" t="inlineStr">
        <is>
          <t>បានប្រកាសពន្ធ</t>
        </is>
      </c>
    </row>
    <row r="2645">
      <c r="A2645" s="461" t="n">
        <v>2637</v>
      </c>
      <c r="B2645" s="462" t="inlineStr">
        <is>
          <t>THC CHARGES</t>
        </is>
      </c>
      <c r="C2645" s="462" t="inlineStr">
        <is>
          <t>អ៊ិចស្ពែឌីធ័រ ខេមបូឌា អិលធីឌី</t>
        </is>
      </c>
      <c r="D2645" s="462" t="inlineStr">
        <is>
          <t>L001-100045898</t>
        </is>
      </c>
      <c r="E2645" s="462" t="inlineStr">
        <is>
          <t>TI-0205063</t>
        </is>
      </c>
      <c r="F2645" s="463" t="n">
        <v>44404</v>
      </c>
      <c r="G2645" s="464" t="n">
        <v>451992</v>
      </c>
      <c r="H2645" s="462" t="n"/>
      <c r="I2645" s="464">
        <f>G2645</f>
        <v/>
      </c>
      <c r="J2645" s="462">
        <f>IF(AND(Q2645=TRUE, R2645=TRUE, S2645=TRUE), IF(W2645&lt;-0.05, "អនុញ្ញាត (អ្នកផ្គត់ផ្គង់ប្រកាសខ្វះ)", "បានប្រកាស (អនុញ្ញាត)"), IF(AND(Q2645=FALSE, R2645=FALSE, S2645=FALSE), "ព្យួរទុក (មិនមានទិន្នន័យ)", "ប្រកាសខុស (ព្យួរទុក)"))</f>
        <v/>
      </c>
      <c r="K2645" s="462" t="inlineStr"/>
      <c r="L2645" s="462" t="inlineStr"/>
      <c r="M2645" s="464">
        <f>AH2645</f>
        <v/>
      </c>
      <c r="N2645" s="464">
        <f>IF(W2645&lt;0,AH2645,I2645)</f>
        <v/>
      </c>
      <c r="O2645" s="464">
        <f>I2645-M2645</f>
        <v/>
      </c>
      <c r="P2645" s="462" t="n"/>
      <c r="Q2645" s="462">
        <f>V2645=W2645</f>
        <v/>
      </c>
      <c r="R2645" s="462">
        <f>AND(MONTH(F2645)=MONTH(X2645), YEAR(F2645)=YEAR(X2645))</f>
        <v/>
      </c>
      <c r="S2645" s="462">
        <f>AC2645="L001-901905215"</f>
        <v/>
      </c>
      <c r="T2645" s="464">
        <f>G2645-AH2645</f>
        <v/>
      </c>
      <c r="U2645" s="462" t="n"/>
      <c r="V2645" s="462" t="inlineStr">
        <is>
          <t>TI0205063</t>
        </is>
      </c>
      <c r="W2645" s="462" t="inlineStr">
        <is>
          <t>TI0205063</t>
        </is>
      </c>
      <c r="X2645" s="463" t="n">
        <v>44404</v>
      </c>
      <c r="Y2645" s="462" t="inlineStr">
        <is>
          <t>TI-0205063</t>
        </is>
      </c>
      <c r="Z2645" s="462" t="inlineStr"/>
      <c r="AA2645" s="462" t="inlineStr">
        <is>
          <t>បុគ្គលជាប់អាករ</t>
        </is>
      </c>
      <c r="AB2645" s="462" t="inlineStr">
        <is>
          <t>L001-901905215</t>
        </is>
      </c>
      <c r="AC2645" s="462" t="inlineStr">
        <is>
          <t>វីអ៊ីស៊ិន (ខេមបូឌា) អ៊ិនដាសស្ទ្រី ឯ.ក</t>
        </is>
      </c>
      <c r="AD2645" s="464" t="n">
        <v>4971912</v>
      </c>
      <c r="AE2645" s="464" t="n">
        <v>4519920</v>
      </c>
      <c r="AF2645" s="464" t="n">
        <v>0</v>
      </c>
      <c r="AG2645" s="464" t="n">
        <v>0</v>
      </c>
      <c r="AH2645" s="464" t="n">
        <v>451992</v>
      </c>
      <c r="AI2645" s="464" t="n">
        <v>0</v>
      </c>
      <c r="AJ2645" s="464" t="n">
        <v>0</v>
      </c>
      <c r="AK2645" s="464" t="n">
        <v>0</v>
      </c>
      <c r="AL2645" s="464" t="n">
        <v>0</v>
      </c>
      <c r="AM2645" s="464" t="n">
        <v>0</v>
      </c>
      <c r="AN2645" s="464" t="n">
        <v>0</v>
      </c>
      <c r="AO2645" s="464" t="n">
        <v>0</v>
      </c>
      <c r="AP2645" s="464" t="n">
        <v>0</v>
      </c>
      <c r="AQ2645" s="462" t="inlineStr"/>
      <c r="AR2645" s="462" t="inlineStr">
        <is>
          <t>Local Charge</t>
        </is>
      </c>
      <c r="AS2645" s="462" t="inlineStr">
        <is>
          <t>បានប្រកាសពន្ធ</t>
        </is>
      </c>
    </row>
    <row r="2646">
      <c r="A2646" s="461" t="n">
        <v>2638</v>
      </c>
      <c r="B2646" s="462" t="inlineStr">
        <is>
          <t>THC CHARGES</t>
        </is>
      </c>
      <c r="C2646" s="462" t="inlineStr">
        <is>
          <t>អ៊ិចស្ពែឌីធ័រ ខេមបូឌា អិលធីឌី</t>
        </is>
      </c>
      <c r="D2646" s="462" t="inlineStr">
        <is>
          <t>L001-100045898</t>
        </is>
      </c>
      <c r="E2646" s="462" t="inlineStr">
        <is>
          <t>TI-0205064</t>
        </is>
      </c>
      <c r="F2646" s="463" t="n">
        <v>44404</v>
      </c>
      <c r="G2646" s="464" t="n">
        <v>311915</v>
      </c>
      <c r="H2646" s="462" t="n"/>
      <c r="I2646" s="464">
        <f>G2646</f>
        <v/>
      </c>
      <c r="J2646" s="462">
        <f>IF(AND(Q2646=TRUE, R2646=TRUE, S2646=TRUE), IF(W2646&lt;-0.05, "អនុញ្ញាត (អ្នកផ្គត់ផ្គង់ប្រកាសខ្វះ)", "បានប្រកាស (អនុញ្ញាត)"), IF(AND(Q2646=FALSE, R2646=FALSE, S2646=FALSE), "ព្យួរទុក (មិនមានទិន្នន័យ)", "ប្រកាសខុស (ព្យួរទុក)"))</f>
        <v/>
      </c>
      <c r="K2646" s="462" t="inlineStr"/>
      <c r="L2646" s="462" t="inlineStr"/>
      <c r="M2646" s="464">
        <f>AH2646</f>
        <v/>
      </c>
      <c r="N2646" s="464">
        <f>IF(W2646&lt;0,AH2646,I2646)</f>
        <v/>
      </c>
      <c r="O2646" s="464">
        <f>I2646-M2646</f>
        <v/>
      </c>
      <c r="P2646" s="462" t="n"/>
      <c r="Q2646" s="462">
        <f>V2646=W2646</f>
        <v/>
      </c>
      <c r="R2646" s="462">
        <f>AND(MONTH(F2646)=MONTH(X2646), YEAR(F2646)=YEAR(X2646))</f>
        <v/>
      </c>
      <c r="S2646" s="462">
        <f>AC2646="L001-901905215"</f>
        <v/>
      </c>
      <c r="T2646" s="464">
        <f>G2646-AH2646</f>
        <v/>
      </c>
      <c r="U2646" s="462" t="n"/>
      <c r="V2646" s="462" t="inlineStr">
        <is>
          <t>TI0205064</t>
        </is>
      </c>
      <c r="W2646" s="462" t="inlineStr">
        <is>
          <t>TI0205064</t>
        </is>
      </c>
      <c r="X2646" s="463" t="n">
        <v>44404</v>
      </c>
      <c r="Y2646" s="462" t="inlineStr">
        <is>
          <t>TI-0205064</t>
        </is>
      </c>
      <c r="Z2646" s="462" t="inlineStr"/>
      <c r="AA2646" s="462" t="inlineStr">
        <is>
          <t>បុគ្គលជាប់អាករ</t>
        </is>
      </c>
      <c r="AB2646" s="462" t="inlineStr">
        <is>
          <t>L001-901905215</t>
        </is>
      </c>
      <c r="AC2646" s="462" t="inlineStr">
        <is>
          <t>វីអ៊ីស៊ិន (ខេមបូឌា) អ៊ិនដាសស្ទ្រី ឯ.ក</t>
        </is>
      </c>
      <c r="AD2646" s="464" t="n">
        <v>3431067</v>
      </c>
      <c r="AE2646" s="464" t="n">
        <v>3119152</v>
      </c>
      <c r="AF2646" s="464" t="n">
        <v>0</v>
      </c>
      <c r="AG2646" s="464" t="n">
        <v>0</v>
      </c>
      <c r="AH2646" s="464" t="n">
        <v>311915</v>
      </c>
      <c r="AI2646" s="464" t="n">
        <v>0</v>
      </c>
      <c r="AJ2646" s="464" t="n">
        <v>0</v>
      </c>
      <c r="AK2646" s="464" t="n">
        <v>0</v>
      </c>
      <c r="AL2646" s="464" t="n">
        <v>0</v>
      </c>
      <c r="AM2646" s="464" t="n">
        <v>0</v>
      </c>
      <c r="AN2646" s="464" t="n">
        <v>0</v>
      </c>
      <c r="AO2646" s="464" t="n">
        <v>0</v>
      </c>
      <c r="AP2646" s="464" t="n">
        <v>0</v>
      </c>
      <c r="AQ2646" s="462" t="inlineStr"/>
      <c r="AR2646" s="462" t="inlineStr">
        <is>
          <t>Local Charge</t>
        </is>
      </c>
      <c r="AS2646" s="462" t="inlineStr">
        <is>
          <t>បានប្រកាសពន្ធ</t>
        </is>
      </c>
    </row>
    <row r="2647">
      <c r="A2647" s="461" t="n">
        <v>2639</v>
      </c>
      <c r="B2647" s="462" t="inlineStr">
        <is>
          <t>ផ្លាកក្រដាសនិងក្រដាស</t>
        </is>
      </c>
      <c r="C2647" s="462" t="inlineStr">
        <is>
          <t>ដុងគ័ន ស៊ីធី ហ្វាញស្តារ ព្រីនធីង (ខេមបូឌា)</t>
        </is>
      </c>
      <c r="D2647" s="462" t="inlineStr">
        <is>
          <t>L001-100193021</t>
        </is>
      </c>
      <c r="E2647" s="462" t="inlineStr">
        <is>
          <t>000355</t>
        </is>
      </c>
      <c r="F2647" s="463" t="n">
        <v>44404</v>
      </c>
      <c r="G2647" s="464" t="n">
        <v>5481350</v>
      </c>
      <c r="H2647" s="462" t="n"/>
      <c r="I2647" s="464">
        <f>G2647</f>
        <v/>
      </c>
      <c r="J2647" s="462">
        <f>IF(AND(Q2647=TRUE, R2647=TRUE, S2647=TRUE), IF(W2647&lt;-0.05, "អនុញ្ញាត (អ្នកផ្គត់ផ្គង់ប្រកាសខ្វះ)", "បានប្រកាស (អនុញ្ញាត)"), IF(AND(Q2647=FALSE, R2647=FALSE, S2647=FALSE), "ព្យួរទុក (មិនមានទិន្នន័យ)", "ប្រកាសខុស (ព្យួរទុក)"))</f>
        <v/>
      </c>
      <c r="K2647" s="462" t="inlineStr"/>
      <c r="L2647" s="462" t="inlineStr"/>
      <c r="M2647" s="464">
        <f>AH2647</f>
        <v/>
      </c>
      <c r="N2647" s="464">
        <f>IF(W2647&lt;0,AH2647,I2647)</f>
        <v/>
      </c>
      <c r="O2647" s="464">
        <f>I2647-M2647</f>
        <v/>
      </c>
      <c r="P2647" s="462" t="n"/>
      <c r="Q2647" s="462">
        <f>V2647=W2647</f>
        <v/>
      </c>
      <c r="R2647" s="462">
        <f>AND(MONTH(F2647)=MONTH(X2647), YEAR(F2647)=YEAR(X2647))</f>
        <v/>
      </c>
      <c r="S2647" s="462">
        <f>AC2647="L001-901905215"</f>
        <v/>
      </c>
      <c r="T2647" s="464">
        <f>G2647-AH2647</f>
        <v/>
      </c>
      <c r="U2647" s="462" t="n"/>
      <c r="V2647" s="462" t="inlineStr">
        <is>
          <t>000355</t>
        </is>
      </c>
      <c r="W2647" s="462" t="inlineStr">
        <is>
          <t>000355</t>
        </is>
      </c>
      <c r="X2647" s="463" t="n">
        <v>44404</v>
      </c>
      <c r="Y2647" s="462" t="inlineStr">
        <is>
          <t>000355</t>
        </is>
      </c>
      <c r="Z2647" s="462" t="inlineStr"/>
      <c r="AA2647" s="462" t="inlineStr">
        <is>
          <t>បុគ្គលជាប់អាករ</t>
        </is>
      </c>
      <c r="AB2647" s="462" t="inlineStr">
        <is>
          <t>L001-901905215</t>
        </is>
      </c>
      <c r="AC2647" s="462" t="inlineStr">
        <is>
          <t>វីអ៊ីស៊ិន (ខេមបូឌា) អ៊ិនដាសស្ទ្រី ឯ.ក</t>
        </is>
      </c>
      <c r="AD2647" s="464" t="n">
        <v>60294854</v>
      </c>
      <c r="AE2647" s="464" t="n">
        <v>54813504</v>
      </c>
      <c r="AF2647" s="464" t="n">
        <v>0</v>
      </c>
      <c r="AG2647" s="464" t="n">
        <v>0</v>
      </c>
      <c r="AH2647" s="464" t="n">
        <v>5481350</v>
      </c>
      <c r="AI2647" s="464" t="n">
        <v>0</v>
      </c>
      <c r="AJ2647" s="464" t="n">
        <v>0</v>
      </c>
      <c r="AK2647" s="464" t="n">
        <v>0</v>
      </c>
      <c r="AL2647" s="464" t="n">
        <v>0</v>
      </c>
      <c r="AM2647" s="464" t="n">
        <v>0</v>
      </c>
      <c r="AN2647" s="464" t="n">
        <v>0</v>
      </c>
      <c r="AO2647" s="464" t="n">
        <v>0</v>
      </c>
      <c r="AP2647" s="464" t="n">
        <v>0</v>
      </c>
      <c r="AQ2647" s="462" t="inlineStr"/>
      <c r="AR2647" s="462" t="inlineStr">
        <is>
          <t>ផ្លាកក្រដាស និង ក្រដាស</t>
        </is>
      </c>
      <c r="AS2647" s="462" t="inlineStr">
        <is>
          <t>បានប្រកាសពន្ធ</t>
        </is>
      </c>
    </row>
    <row r="2648">
      <c r="A2648" s="461" t="n">
        <v>2640</v>
      </c>
      <c r="B2648" s="462" t="inlineStr">
        <is>
          <t>Color box,paper card,PDQ</t>
        </is>
      </c>
      <c r="C2648" s="462" t="inlineStr">
        <is>
          <t>ហឺ ចេង ស៊ីង ភែកឃីជីង (ខេមបូឌា) ឯ.ក</t>
        </is>
      </c>
      <c r="D2648" s="462" t="inlineStr">
        <is>
          <t>L001-902004143</t>
        </is>
      </c>
      <c r="E2648" s="462" t="inlineStr">
        <is>
          <t>00246</t>
        </is>
      </c>
      <c r="F2648" s="463" t="n">
        <v>44408</v>
      </c>
      <c r="G2648" s="464" t="n">
        <v>7946489</v>
      </c>
      <c r="H2648" s="462" t="n"/>
      <c r="I2648" s="464">
        <f>G2648</f>
        <v/>
      </c>
      <c r="J2648" s="462">
        <f>IF(AND(Q2648=TRUE, R2648=TRUE, S2648=TRUE), IF(W2648&lt;-0.05, "អនុញ្ញាត (អ្នកផ្គត់ផ្គង់ប្រកាសខ្វះ)", "បានប្រកាស (អនុញ្ញាត)"), IF(AND(Q2648=FALSE, R2648=FALSE, S2648=FALSE), "ព្យួរទុក (មិនមានទិន្នន័យ)", "ប្រកាសខុស (ព្យួរទុក)"))</f>
        <v/>
      </c>
      <c r="K2648" s="462" t="inlineStr"/>
      <c r="L2648" s="462" t="inlineStr"/>
      <c r="M2648" s="464">
        <f>AH2648</f>
        <v/>
      </c>
      <c r="N2648" s="464">
        <f>IF(W2648&lt;0,AH2648,I2648)</f>
        <v/>
      </c>
      <c r="O2648" s="464">
        <f>I2648-M2648</f>
        <v/>
      </c>
      <c r="P2648" s="462" t="n"/>
      <c r="Q2648" s="462">
        <f>V2648=W2648</f>
        <v/>
      </c>
      <c r="R2648" s="462">
        <f>AND(MONTH(F2648)=MONTH(X2648), YEAR(F2648)=YEAR(X2648))</f>
        <v/>
      </c>
      <c r="S2648" s="462">
        <f>AC2648="L001-901905215"</f>
        <v/>
      </c>
      <c r="T2648" s="464">
        <f>G2648-AH2648</f>
        <v/>
      </c>
      <c r="U2648" s="462" t="n"/>
      <c r="V2648" s="462" t="inlineStr">
        <is>
          <t>00246</t>
        </is>
      </c>
      <c r="W2648" s="462" t="inlineStr">
        <is>
          <t>00246</t>
        </is>
      </c>
      <c r="X2648" s="463" t="n">
        <v>44408</v>
      </c>
      <c r="Y2648" s="462" t="inlineStr">
        <is>
          <t>00246</t>
        </is>
      </c>
      <c r="Z2648" s="462" t="inlineStr"/>
      <c r="AA2648" s="462" t="inlineStr">
        <is>
          <t>បុគ្គលជាប់អាករ</t>
        </is>
      </c>
      <c r="AB2648" s="462" t="inlineStr">
        <is>
          <t>L001-901905215</t>
        </is>
      </c>
      <c r="AC2648" s="462" t="inlineStr">
        <is>
          <t>វីអ៊ីស៊ិន (ខេមបូឌា) អ៊ិនដាសស្ទ្រី ឯ.ក</t>
        </is>
      </c>
      <c r="AD2648" s="464" t="n">
        <v>87411364</v>
      </c>
      <c r="AE2648" s="464" t="n">
        <v>79464876</v>
      </c>
      <c r="AF2648" s="464" t="n">
        <v>0</v>
      </c>
      <c r="AG2648" s="464" t="n">
        <v>0</v>
      </c>
      <c r="AH2648" s="464" t="n">
        <v>7946488</v>
      </c>
      <c r="AI2648" s="464" t="n">
        <v>0</v>
      </c>
      <c r="AJ2648" s="464" t="n">
        <v>0</v>
      </c>
      <c r="AK2648" s="464" t="n">
        <v>0</v>
      </c>
      <c r="AL2648" s="464" t="n">
        <v>0</v>
      </c>
      <c r="AM2648" s="464" t="n">
        <v>0</v>
      </c>
      <c r="AN2648" s="464" t="n">
        <v>0</v>
      </c>
      <c r="AO2648" s="464" t="n">
        <v>0</v>
      </c>
      <c r="AP2648" s="464" t="n">
        <v>0</v>
      </c>
      <c r="AQ2648" s="462" t="inlineStr"/>
      <c r="AR2648" s="462" t="inlineStr">
        <is>
          <t>ចំណូលពីការលក់ Color Box, Paper Card and PDQ</t>
        </is>
      </c>
      <c r="AS2648" s="462" t="inlineStr">
        <is>
          <t>បានប្រកាសពន្ធ</t>
        </is>
      </c>
    </row>
    <row r="2649">
      <c r="A2649" s="461" t="n">
        <v>2641</v>
      </c>
      <c r="B2649" s="462" t="inlineStr">
        <is>
          <t>កេសតាតុង</t>
        </is>
      </c>
      <c r="C2649" s="462" t="inlineStr">
        <is>
          <t>ស៊ីងហ្គាពួរ កាតុង (ខេមបូឌា)</t>
        </is>
      </c>
      <c r="D2649" s="462" t="inlineStr">
        <is>
          <t>L001-100121322</t>
        </is>
      </c>
      <c r="E2649" s="462" t="inlineStr">
        <is>
          <t>V0016898</t>
        </is>
      </c>
      <c r="F2649" s="463" t="n">
        <v>44407</v>
      </c>
      <c r="G2649" s="464" t="n">
        <v>11174</v>
      </c>
      <c r="H2649" s="462" t="n"/>
      <c r="I2649" s="464">
        <f>G2649</f>
        <v/>
      </c>
      <c r="J2649" s="462">
        <f>IF(AND(Q2649=TRUE, R2649=TRUE, S2649=TRUE), IF(W2649&lt;-0.05, "អនុញ្ញាត (អ្នកផ្គត់ផ្គង់ប្រកាសខ្វះ)", "បានប្រកាស (អនុញ្ញាត)"), IF(AND(Q2649=FALSE, R2649=FALSE, S2649=FALSE), "ព្យួរទុក (មិនមានទិន្នន័យ)", "ប្រកាសខុស (ព្យួរទុក)"))</f>
        <v/>
      </c>
      <c r="K2649" s="462" t="inlineStr"/>
      <c r="L2649" s="462" t="inlineStr"/>
      <c r="M2649" s="464">
        <f>AH2649</f>
        <v/>
      </c>
      <c r="N2649" s="464">
        <f>IF(W2649&lt;0,AH2649,I2649)</f>
        <v/>
      </c>
      <c r="O2649" s="464">
        <f>I2649-M2649</f>
        <v/>
      </c>
      <c r="P2649" s="462" t="n"/>
      <c r="Q2649" s="462">
        <f>V2649=W2649</f>
        <v/>
      </c>
      <c r="R2649" s="462">
        <f>AND(MONTH(F2649)=MONTH(X2649), YEAR(F2649)=YEAR(X2649))</f>
        <v/>
      </c>
      <c r="S2649" s="462">
        <f>AC2649="L001-901905215"</f>
        <v/>
      </c>
      <c r="T2649" s="464">
        <f>G2649-AH2649</f>
        <v/>
      </c>
      <c r="U2649" s="462" t="n"/>
      <c r="V2649" s="462" t="inlineStr">
        <is>
          <t>V0016898</t>
        </is>
      </c>
      <c r="W2649" s="462" t="inlineStr">
        <is>
          <t>V0016898</t>
        </is>
      </c>
      <c r="X2649" s="463" t="n">
        <v>44407</v>
      </c>
      <c r="Y2649" s="462" t="inlineStr">
        <is>
          <t>V0016898</t>
        </is>
      </c>
      <c r="Z2649" s="462" t="inlineStr"/>
      <c r="AA2649" s="462" t="inlineStr">
        <is>
          <t>បុគ្គលជាប់អាករ</t>
        </is>
      </c>
      <c r="AB2649" s="462" t="inlineStr">
        <is>
          <t>L001-901905215</t>
        </is>
      </c>
      <c r="AC2649" s="462" t="inlineStr">
        <is>
          <t>វីអ៊ីស៊ិន (ខេមបូឌា) អ៊ិនដាសស្ទ្រី ឯ.ក</t>
        </is>
      </c>
      <c r="AD2649" s="464" t="n">
        <v>122893</v>
      </c>
      <c r="AE2649" s="464" t="n">
        <v>111721</v>
      </c>
      <c r="AF2649" s="464" t="n">
        <v>0</v>
      </c>
      <c r="AG2649" s="464" t="n">
        <v>0</v>
      </c>
      <c r="AH2649" s="464" t="n">
        <v>11172</v>
      </c>
      <c r="AI2649" s="464" t="n">
        <v>0</v>
      </c>
      <c r="AJ2649" s="464" t="n">
        <v>0</v>
      </c>
      <c r="AK2649" s="464" t="n">
        <v>0</v>
      </c>
      <c r="AL2649" s="464" t="n">
        <v>0</v>
      </c>
      <c r="AM2649" s="464" t="n">
        <v>0</v>
      </c>
      <c r="AN2649" s="464" t="n">
        <v>0</v>
      </c>
      <c r="AO2649" s="464" t="n">
        <v>0</v>
      </c>
      <c r="AP2649" s="464" t="n">
        <v>0</v>
      </c>
      <c r="AQ2649" s="462" t="inlineStr"/>
      <c r="AR2649" s="462" t="inlineStr"/>
      <c r="AS2649" s="462" t="inlineStr">
        <is>
          <t>បានប្រកាសពន្ធ</t>
        </is>
      </c>
    </row>
    <row r="2650">
      <c r="A2650" s="461" t="n">
        <v>2642</v>
      </c>
      <c r="B2650" s="462" t="inlineStr">
        <is>
          <t>កេសតាតុង</t>
        </is>
      </c>
      <c r="C2650" s="462" t="inlineStr">
        <is>
          <t>ស៊ីងហ្គាពួរ កាតុង (ខេមបូឌា)</t>
        </is>
      </c>
      <c r="D2650" s="462" t="inlineStr">
        <is>
          <t>L001-100121322</t>
        </is>
      </c>
      <c r="E2650" s="462" t="inlineStr">
        <is>
          <t>V0016828</t>
        </is>
      </c>
      <c r="F2650" s="463" t="n">
        <v>44394</v>
      </c>
      <c r="G2650" s="464" t="n">
        <v>5497</v>
      </c>
      <c r="H2650" s="462" t="n"/>
      <c r="I2650" s="464">
        <f>G2650</f>
        <v/>
      </c>
      <c r="J2650" s="462">
        <f>IF(AND(Q2650=TRUE, R2650=TRUE, S2650=TRUE), IF(W2650&lt;-0.05, "អនុញ្ញាត (អ្នកផ្គត់ផ្គង់ប្រកាសខ្វះ)", "បានប្រកាស (អនុញ្ញាត)"), IF(AND(Q2650=FALSE, R2650=FALSE, S2650=FALSE), "ព្យួរទុក (មិនមានទិន្នន័យ)", "ប្រកាសខុស (ព្យួរទុក)"))</f>
        <v/>
      </c>
      <c r="K2650" s="462" t="inlineStr"/>
      <c r="L2650" s="462" t="inlineStr"/>
      <c r="M2650" s="464">
        <f>AH2650</f>
        <v/>
      </c>
      <c r="N2650" s="464">
        <f>IF(W2650&lt;0,AH2650,I2650)</f>
        <v/>
      </c>
      <c r="O2650" s="464">
        <f>I2650-M2650</f>
        <v/>
      </c>
      <c r="P2650" s="462" t="n"/>
      <c r="Q2650" s="462">
        <f>V2650=W2650</f>
        <v/>
      </c>
      <c r="R2650" s="462">
        <f>AND(MONTH(F2650)=MONTH(X2650), YEAR(F2650)=YEAR(X2650))</f>
        <v/>
      </c>
      <c r="S2650" s="462">
        <f>AC2650="L001-901905215"</f>
        <v/>
      </c>
      <c r="T2650" s="464">
        <f>G2650-AH2650</f>
        <v/>
      </c>
      <c r="U2650" s="462" t="n"/>
      <c r="V2650" s="462" t="inlineStr">
        <is>
          <t>V0016828</t>
        </is>
      </c>
      <c r="W2650" s="462" t="inlineStr">
        <is>
          <t>V0016828</t>
        </is>
      </c>
      <c r="X2650" s="463" t="n">
        <v>44394</v>
      </c>
      <c r="Y2650" s="462" t="inlineStr">
        <is>
          <t>V0016828</t>
        </is>
      </c>
      <c r="Z2650" s="462" t="inlineStr"/>
      <c r="AA2650" s="462" t="inlineStr">
        <is>
          <t>បុគ្គលជាប់អាករ</t>
        </is>
      </c>
      <c r="AB2650" s="462" t="inlineStr">
        <is>
          <t>L001-901905215</t>
        </is>
      </c>
      <c r="AC2650" s="462" t="inlineStr">
        <is>
          <t>វីអ៊ីស៊ិន (ខេមបូឌា) អ៊ិនដាសស្ទ្រី ឯ.ក</t>
        </is>
      </c>
      <c r="AD2650" s="464" t="n">
        <v>60469</v>
      </c>
      <c r="AE2650" s="464" t="n">
        <v>54972</v>
      </c>
      <c r="AF2650" s="464" t="n">
        <v>0</v>
      </c>
      <c r="AG2650" s="464" t="n">
        <v>0</v>
      </c>
      <c r="AH2650" s="464" t="n">
        <v>5497</v>
      </c>
      <c r="AI2650" s="464" t="n">
        <v>0</v>
      </c>
      <c r="AJ2650" s="464" t="n">
        <v>0</v>
      </c>
      <c r="AK2650" s="464" t="n">
        <v>0</v>
      </c>
      <c r="AL2650" s="464" t="n">
        <v>0</v>
      </c>
      <c r="AM2650" s="464" t="n">
        <v>0</v>
      </c>
      <c r="AN2650" s="464" t="n">
        <v>0</v>
      </c>
      <c r="AO2650" s="464" t="n">
        <v>0</v>
      </c>
      <c r="AP2650" s="464" t="n">
        <v>0</v>
      </c>
      <c r="AQ2650" s="462" t="inlineStr"/>
      <c r="AR2650" s="462" t="inlineStr"/>
      <c r="AS2650" s="462" t="inlineStr">
        <is>
          <t>បានប្រកាសពន្ធ</t>
        </is>
      </c>
    </row>
    <row r="2651">
      <c r="A2651" s="461" t="n">
        <v>2643</v>
      </c>
      <c r="B2651" s="462" t="inlineStr">
        <is>
          <t>កេសតាតុង</t>
        </is>
      </c>
      <c r="C2651" s="462" t="inlineStr">
        <is>
          <t>ស៊ីងហ្គាពួរ កាតុង (ខេមបូឌា)</t>
        </is>
      </c>
      <c r="D2651" s="462" t="inlineStr">
        <is>
          <t>L001-100121322</t>
        </is>
      </c>
      <c r="E2651" s="462" t="inlineStr">
        <is>
          <t>V0016801</t>
        </is>
      </c>
      <c r="F2651" s="463" t="n">
        <v>44393</v>
      </c>
      <c r="G2651" s="464" t="n">
        <v>41730</v>
      </c>
      <c r="H2651" s="462" t="n"/>
      <c r="I2651" s="464">
        <f>G2651</f>
        <v/>
      </c>
      <c r="J2651" s="462">
        <f>IF(AND(Q2651=TRUE, R2651=TRUE, S2651=TRUE), IF(W2651&lt;-0.05, "អនុញ្ញាត (អ្នកផ្គត់ផ្គង់ប្រកាសខ្វះ)", "បានប្រកាស (អនុញ្ញាត)"), IF(AND(Q2651=FALSE, R2651=FALSE, S2651=FALSE), "ព្យួរទុក (មិនមានទិន្នន័យ)", "ប្រកាសខុស (ព្យួរទុក)"))</f>
        <v/>
      </c>
      <c r="K2651" s="462" t="inlineStr"/>
      <c r="L2651" s="462" t="inlineStr"/>
      <c r="M2651" s="464">
        <f>AH2651</f>
        <v/>
      </c>
      <c r="N2651" s="464">
        <f>IF(W2651&lt;0,AH2651,I2651)</f>
        <v/>
      </c>
      <c r="O2651" s="464">
        <f>I2651-M2651</f>
        <v/>
      </c>
      <c r="P2651" s="462" t="n"/>
      <c r="Q2651" s="462">
        <f>V2651=W2651</f>
        <v/>
      </c>
      <c r="R2651" s="462">
        <f>AND(MONTH(F2651)=MONTH(X2651), YEAR(F2651)=YEAR(X2651))</f>
        <v/>
      </c>
      <c r="S2651" s="462">
        <f>AC2651="L001-901905215"</f>
        <v/>
      </c>
      <c r="T2651" s="464">
        <f>G2651-AH2651</f>
        <v/>
      </c>
      <c r="U2651" s="462" t="n"/>
      <c r="V2651" s="462" t="inlineStr">
        <is>
          <t>V0016801</t>
        </is>
      </c>
      <c r="W2651" s="462" t="inlineStr">
        <is>
          <t>V0016801</t>
        </is>
      </c>
      <c r="X2651" s="463" t="n">
        <v>44393</v>
      </c>
      <c r="Y2651" s="462" t="inlineStr">
        <is>
          <t>V0016801</t>
        </is>
      </c>
      <c r="Z2651" s="462" t="inlineStr"/>
      <c r="AA2651" s="462" t="inlineStr">
        <is>
          <t>បុគ្គលជាប់អាករ</t>
        </is>
      </c>
      <c r="AB2651" s="462" t="inlineStr">
        <is>
          <t>L001-901905215</t>
        </is>
      </c>
      <c r="AC2651" s="462" t="inlineStr">
        <is>
          <t>វីអ៊ីស៊ិន (ខេមបូឌា) អ៊ិនដាសស្ទ្រី ឯ.ក</t>
        </is>
      </c>
      <c r="AD2651" s="464" t="n">
        <v>459037</v>
      </c>
      <c r="AE2651" s="464" t="n">
        <v>417306</v>
      </c>
      <c r="AF2651" s="464" t="n">
        <v>0</v>
      </c>
      <c r="AG2651" s="464" t="n">
        <v>0</v>
      </c>
      <c r="AH2651" s="464" t="n">
        <v>41731</v>
      </c>
      <c r="AI2651" s="464" t="n">
        <v>0</v>
      </c>
      <c r="AJ2651" s="464" t="n">
        <v>0</v>
      </c>
      <c r="AK2651" s="464" t="n">
        <v>0</v>
      </c>
      <c r="AL2651" s="464" t="n">
        <v>0</v>
      </c>
      <c r="AM2651" s="464" t="n">
        <v>0</v>
      </c>
      <c r="AN2651" s="464" t="n">
        <v>0</v>
      </c>
      <c r="AO2651" s="464" t="n">
        <v>0</v>
      </c>
      <c r="AP2651" s="464" t="n">
        <v>0</v>
      </c>
      <c r="AQ2651" s="462" t="inlineStr"/>
      <c r="AR2651" s="462" t="inlineStr"/>
      <c r="AS2651" s="462" t="inlineStr">
        <is>
          <t>បានប្រកាសពន្ធ</t>
        </is>
      </c>
    </row>
    <row r="2652">
      <c r="A2652" s="461" t="n">
        <v>2644</v>
      </c>
      <c r="B2652" s="462" t="inlineStr">
        <is>
          <t>កេសតាតុង</t>
        </is>
      </c>
      <c r="C2652" s="462" t="inlineStr">
        <is>
          <t>ស៊ីងហ្គាពួរ កាតុង (ខេមបូឌា)</t>
        </is>
      </c>
      <c r="D2652" s="462" t="inlineStr">
        <is>
          <t>L001-100121322</t>
        </is>
      </c>
      <c r="E2652" s="462" t="inlineStr">
        <is>
          <t>V0016800</t>
        </is>
      </c>
      <c r="F2652" s="463" t="n">
        <v>44393</v>
      </c>
      <c r="G2652" s="464" t="n">
        <v>35573</v>
      </c>
      <c r="H2652" s="462" t="n"/>
      <c r="I2652" s="464">
        <f>G2652</f>
        <v/>
      </c>
      <c r="J2652" s="462">
        <f>IF(AND(Q2652=TRUE, R2652=TRUE, S2652=TRUE), IF(W2652&lt;-0.05, "អនុញ្ញាត (អ្នកផ្គត់ផ្គង់ប្រកាសខ្វះ)", "បានប្រកាស (អនុញ្ញាត)"), IF(AND(Q2652=FALSE, R2652=FALSE, S2652=FALSE), "ព្យួរទុក (មិនមានទិន្នន័យ)", "ប្រកាសខុស (ព្យួរទុក)"))</f>
        <v/>
      </c>
      <c r="K2652" s="462" t="inlineStr"/>
      <c r="L2652" s="462" t="inlineStr"/>
      <c r="M2652" s="464">
        <f>AH2652</f>
        <v/>
      </c>
      <c r="N2652" s="464">
        <f>IF(W2652&lt;0,AH2652,I2652)</f>
        <v/>
      </c>
      <c r="O2652" s="464">
        <f>I2652-M2652</f>
        <v/>
      </c>
      <c r="P2652" s="462" t="n"/>
      <c r="Q2652" s="462">
        <f>V2652=W2652</f>
        <v/>
      </c>
      <c r="R2652" s="462">
        <f>AND(MONTH(F2652)=MONTH(X2652), YEAR(F2652)=YEAR(X2652))</f>
        <v/>
      </c>
      <c r="S2652" s="462">
        <f>AC2652="L001-901905215"</f>
        <v/>
      </c>
      <c r="T2652" s="464">
        <f>G2652-AH2652</f>
        <v/>
      </c>
      <c r="U2652" s="462" t="n"/>
      <c r="V2652" s="462" t="inlineStr">
        <is>
          <t>V0016800</t>
        </is>
      </c>
      <c r="W2652" s="462" t="inlineStr">
        <is>
          <t>V0016800</t>
        </is>
      </c>
      <c r="X2652" s="463" t="n">
        <v>44393</v>
      </c>
      <c r="Y2652" s="462" t="inlineStr">
        <is>
          <t>V0016800</t>
        </is>
      </c>
      <c r="Z2652" s="462" t="inlineStr"/>
      <c r="AA2652" s="462" t="inlineStr">
        <is>
          <t>បុគ្គលជាប់អាករ</t>
        </is>
      </c>
      <c r="AB2652" s="462" t="inlineStr">
        <is>
          <t>L001-901905215</t>
        </is>
      </c>
      <c r="AC2652" s="462" t="inlineStr">
        <is>
          <t>វីអ៊ីស៊ិន (ខេមបូឌា) អ៊ិនដាសស្ទ្រី ឯ.ក</t>
        </is>
      </c>
      <c r="AD2652" s="464" t="n">
        <v>391319</v>
      </c>
      <c r="AE2652" s="464" t="n">
        <v>355745</v>
      </c>
      <c r="AF2652" s="464" t="n">
        <v>0</v>
      </c>
      <c r="AG2652" s="464" t="n">
        <v>0</v>
      </c>
      <c r="AH2652" s="464" t="n">
        <v>35574</v>
      </c>
      <c r="AI2652" s="464" t="n">
        <v>0</v>
      </c>
      <c r="AJ2652" s="464" t="n">
        <v>0</v>
      </c>
      <c r="AK2652" s="464" t="n">
        <v>0</v>
      </c>
      <c r="AL2652" s="464" t="n">
        <v>0</v>
      </c>
      <c r="AM2652" s="464" t="n">
        <v>0</v>
      </c>
      <c r="AN2652" s="464" t="n">
        <v>0</v>
      </c>
      <c r="AO2652" s="464" t="n">
        <v>0</v>
      </c>
      <c r="AP2652" s="464" t="n">
        <v>0</v>
      </c>
      <c r="AQ2652" s="462" t="inlineStr"/>
      <c r="AR2652" s="462" t="inlineStr"/>
      <c r="AS2652" s="462" t="inlineStr">
        <is>
          <t>បានប្រកាសពន្ធ</t>
        </is>
      </c>
    </row>
    <row r="2653">
      <c r="A2653" s="461" t="n">
        <v>2645</v>
      </c>
      <c r="B2653" s="462" t="inlineStr">
        <is>
          <t>កេសតាតុង</t>
        </is>
      </c>
      <c r="C2653" s="462" t="inlineStr">
        <is>
          <t>ស៊ីងហ្គាពួរ កាតុង (ខេមបូឌា)</t>
        </is>
      </c>
      <c r="D2653" s="462" t="inlineStr">
        <is>
          <t>L001-100121322</t>
        </is>
      </c>
      <c r="E2653" s="462" t="inlineStr">
        <is>
          <t>V0016799</t>
        </is>
      </c>
      <c r="F2653" s="463" t="n">
        <v>44393</v>
      </c>
      <c r="G2653" s="464" t="n">
        <v>37430</v>
      </c>
      <c r="H2653" s="462" t="n"/>
      <c r="I2653" s="464">
        <f>G2653</f>
        <v/>
      </c>
      <c r="J2653" s="462">
        <f>IF(AND(Q2653=TRUE, R2653=TRUE, S2653=TRUE), IF(W2653&lt;-0.05, "អនុញ្ញាត (អ្នកផ្គត់ផ្គង់ប្រកាសខ្វះ)", "បានប្រកាស (អនុញ្ញាត)"), IF(AND(Q2653=FALSE, R2653=FALSE, S2653=FALSE), "ព្យួរទុក (មិនមានទិន្នន័យ)", "ប្រកាសខុស (ព្យួរទុក)"))</f>
        <v/>
      </c>
      <c r="K2653" s="462" t="inlineStr"/>
      <c r="L2653" s="462" t="inlineStr"/>
      <c r="M2653" s="464">
        <f>AH2653</f>
        <v/>
      </c>
      <c r="N2653" s="464">
        <f>IF(W2653&lt;0,AH2653,I2653)</f>
        <v/>
      </c>
      <c r="O2653" s="464">
        <f>I2653-M2653</f>
        <v/>
      </c>
      <c r="P2653" s="462" t="n"/>
      <c r="Q2653" s="462">
        <f>V2653=W2653</f>
        <v/>
      </c>
      <c r="R2653" s="462">
        <f>AND(MONTH(F2653)=MONTH(X2653), YEAR(F2653)=YEAR(X2653))</f>
        <v/>
      </c>
      <c r="S2653" s="462">
        <f>AC2653="L001-901905215"</f>
        <v/>
      </c>
      <c r="T2653" s="464">
        <f>G2653-AH2653</f>
        <v/>
      </c>
      <c r="U2653" s="462" t="n"/>
      <c r="V2653" s="462" t="inlineStr">
        <is>
          <t>V0016799</t>
        </is>
      </c>
      <c r="W2653" s="462" t="inlineStr">
        <is>
          <t>V0016799</t>
        </is>
      </c>
      <c r="X2653" s="463" t="n">
        <v>44393</v>
      </c>
      <c r="Y2653" s="462" t="inlineStr">
        <is>
          <t>V0016799</t>
        </is>
      </c>
      <c r="Z2653" s="462" t="inlineStr"/>
      <c r="AA2653" s="462" t="inlineStr">
        <is>
          <t>បុគ្គលជាប់អាករ</t>
        </is>
      </c>
      <c r="AB2653" s="462" t="inlineStr">
        <is>
          <t>L001-901905215</t>
        </is>
      </c>
      <c r="AC2653" s="462" t="inlineStr">
        <is>
          <t>វីអ៊ីស៊ិន (ខេមបូឌា) អ៊ិនដាសស្ទ្រី ឯ.ក</t>
        </is>
      </c>
      <c r="AD2653" s="464" t="n">
        <v>411720</v>
      </c>
      <c r="AE2653" s="464" t="n">
        <v>374291</v>
      </c>
      <c r="AF2653" s="464" t="n">
        <v>0</v>
      </c>
      <c r="AG2653" s="464" t="n">
        <v>0</v>
      </c>
      <c r="AH2653" s="464" t="n">
        <v>37429</v>
      </c>
      <c r="AI2653" s="464" t="n">
        <v>0</v>
      </c>
      <c r="AJ2653" s="464" t="n">
        <v>0</v>
      </c>
      <c r="AK2653" s="464" t="n">
        <v>0</v>
      </c>
      <c r="AL2653" s="464" t="n">
        <v>0</v>
      </c>
      <c r="AM2653" s="464" t="n">
        <v>0</v>
      </c>
      <c r="AN2653" s="464" t="n">
        <v>0</v>
      </c>
      <c r="AO2653" s="464" t="n">
        <v>0</v>
      </c>
      <c r="AP2653" s="464" t="n">
        <v>0</v>
      </c>
      <c r="AQ2653" s="462" t="inlineStr"/>
      <c r="AR2653" s="462" t="inlineStr"/>
      <c r="AS2653" s="462" t="inlineStr">
        <is>
          <t>បានប្រកាសពន្ធ</t>
        </is>
      </c>
    </row>
    <row r="2654">
      <c r="A2654" s="461" t="n">
        <v>2646</v>
      </c>
      <c r="B2654" s="462" t="inlineStr">
        <is>
          <t>ទ្រនាប់កេស</t>
        </is>
      </c>
      <c r="C2654" s="462" t="inlineStr">
        <is>
          <t>ស៊ីងហ្គាពួរ កាតុង (ខេមបូឌា)</t>
        </is>
      </c>
      <c r="D2654" s="462" t="inlineStr">
        <is>
          <t>L001-100121322</t>
        </is>
      </c>
      <c r="E2654" s="462" t="inlineStr">
        <is>
          <t>V0016711</t>
        </is>
      </c>
      <c r="F2654" s="463" t="n">
        <v>44385</v>
      </c>
      <c r="G2654" s="464" t="n">
        <v>1988</v>
      </c>
      <c r="H2654" s="462" t="n"/>
      <c r="I2654" s="464">
        <f>G2654</f>
        <v/>
      </c>
      <c r="J2654" s="462">
        <f>IF(AND(Q2654=TRUE, R2654=TRUE, S2654=TRUE), IF(W2654&lt;-0.05, "អនុញ្ញាត (អ្នកផ្គត់ផ្គង់ប្រកាសខ្វះ)", "បានប្រកាស (អនុញ្ញាត)"), IF(AND(Q2654=FALSE, R2654=FALSE, S2654=FALSE), "ព្យួរទុក (មិនមានទិន្នន័យ)", "ប្រកាសខុស (ព្យួរទុក)"))</f>
        <v/>
      </c>
      <c r="K2654" s="462" t="inlineStr"/>
      <c r="L2654" s="462" t="inlineStr"/>
      <c r="M2654" s="464">
        <f>AH2654</f>
        <v/>
      </c>
      <c r="N2654" s="464">
        <f>IF(W2654&lt;0,AH2654,I2654)</f>
        <v/>
      </c>
      <c r="O2654" s="464">
        <f>I2654-M2654</f>
        <v/>
      </c>
      <c r="P2654" s="462" t="n"/>
      <c r="Q2654" s="462">
        <f>V2654=W2654</f>
        <v/>
      </c>
      <c r="R2654" s="462">
        <f>AND(MONTH(F2654)=MONTH(X2654), YEAR(F2654)=YEAR(X2654))</f>
        <v/>
      </c>
      <c r="S2654" s="462">
        <f>AC2654="L001-901905215"</f>
        <v/>
      </c>
      <c r="T2654" s="464">
        <f>G2654-AH2654</f>
        <v/>
      </c>
      <c r="U2654" s="462" t="n"/>
      <c r="V2654" s="462" t="inlineStr">
        <is>
          <t>V0016711</t>
        </is>
      </c>
      <c r="W2654" s="462" t="inlineStr">
        <is>
          <t>V0016711</t>
        </is>
      </c>
      <c r="X2654" s="463" t="n">
        <v>44385</v>
      </c>
      <c r="Y2654" s="462" t="inlineStr">
        <is>
          <t>V0016711</t>
        </is>
      </c>
      <c r="Z2654" s="462" t="inlineStr"/>
      <c r="AA2654" s="462" t="inlineStr">
        <is>
          <t>បុគ្គលជាប់អាករ</t>
        </is>
      </c>
      <c r="AB2654" s="462" t="inlineStr">
        <is>
          <t>L001-901905215</t>
        </is>
      </c>
      <c r="AC2654" s="462" t="inlineStr">
        <is>
          <t>វីអ៊ីស៊ិន (ខេមបូឌា) អ៊ិនដាសស្ទ្រី ឯ.ក</t>
        </is>
      </c>
      <c r="AD2654" s="464" t="n">
        <v>21867</v>
      </c>
      <c r="AE2654" s="464" t="n">
        <v>19879</v>
      </c>
      <c r="AF2654" s="464" t="n">
        <v>0</v>
      </c>
      <c r="AG2654" s="464" t="n">
        <v>0</v>
      </c>
      <c r="AH2654" s="464" t="n">
        <v>1988</v>
      </c>
      <c r="AI2654" s="464" t="n">
        <v>0</v>
      </c>
      <c r="AJ2654" s="464" t="n">
        <v>0</v>
      </c>
      <c r="AK2654" s="464" t="n">
        <v>0</v>
      </c>
      <c r="AL2654" s="464" t="n">
        <v>0</v>
      </c>
      <c r="AM2654" s="464" t="n">
        <v>0</v>
      </c>
      <c r="AN2654" s="464" t="n">
        <v>0</v>
      </c>
      <c r="AO2654" s="464" t="n">
        <v>0</v>
      </c>
      <c r="AP2654" s="464" t="n">
        <v>0</v>
      </c>
      <c r="AQ2654" s="462" t="inlineStr"/>
      <c r="AR2654" s="462" t="inlineStr"/>
      <c r="AS2654" s="462" t="inlineStr">
        <is>
          <t>បានប្រកាសពន្ធ</t>
        </is>
      </c>
    </row>
    <row r="2655">
      <c r="A2655" s="461" t="n">
        <v>2647</v>
      </c>
      <c r="B2655" s="462" t="inlineStr">
        <is>
          <t>ទ្រនាប់កេស</t>
        </is>
      </c>
      <c r="C2655" s="462" t="inlineStr">
        <is>
          <t>ស៊ីងហ្គាពួរ កាតុង (ខេមបូឌា)</t>
        </is>
      </c>
      <c r="D2655" s="462" t="inlineStr">
        <is>
          <t>L001-100121322</t>
        </is>
      </c>
      <c r="E2655" s="462" t="inlineStr">
        <is>
          <t>V0016710</t>
        </is>
      </c>
      <c r="F2655" s="463" t="n">
        <v>44385</v>
      </c>
      <c r="G2655" s="464" t="n">
        <v>1694</v>
      </c>
      <c r="H2655" s="462" t="n"/>
      <c r="I2655" s="464">
        <f>G2655</f>
        <v/>
      </c>
      <c r="J2655" s="462">
        <f>IF(AND(Q2655=TRUE, R2655=TRUE, S2655=TRUE), IF(W2655&lt;-0.05, "អនុញ្ញាត (អ្នកផ្គត់ផ្គង់ប្រកាសខ្វះ)", "បានប្រកាស (អនុញ្ញាត)"), IF(AND(Q2655=FALSE, R2655=FALSE, S2655=FALSE), "ព្យួរទុក (មិនមានទិន្នន័យ)", "ប្រកាសខុស (ព្យួរទុក)"))</f>
        <v/>
      </c>
      <c r="K2655" s="462" t="inlineStr"/>
      <c r="L2655" s="462" t="inlineStr"/>
      <c r="M2655" s="464">
        <f>AH2655</f>
        <v/>
      </c>
      <c r="N2655" s="464">
        <f>IF(W2655&lt;0,AH2655,I2655)</f>
        <v/>
      </c>
      <c r="O2655" s="464">
        <f>I2655-M2655</f>
        <v/>
      </c>
      <c r="P2655" s="462" t="n"/>
      <c r="Q2655" s="462">
        <f>V2655=W2655</f>
        <v/>
      </c>
      <c r="R2655" s="462">
        <f>AND(MONTH(F2655)=MONTH(X2655), YEAR(F2655)=YEAR(X2655))</f>
        <v/>
      </c>
      <c r="S2655" s="462">
        <f>AC2655="L001-901905215"</f>
        <v/>
      </c>
      <c r="T2655" s="464">
        <f>G2655-AH2655</f>
        <v/>
      </c>
      <c r="U2655" s="462" t="n"/>
      <c r="V2655" s="462" t="inlineStr">
        <is>
          <t>V0016710</t>
        </is>
      </c>
      <c r="W2655" s="462" t="inlineStr">
        <is>
          <t>V0016710</t>
        </is>
      </c>
      <c r="X2655" s="463" t="n">
        <v>44385</v>
      </c>
      <c r="Y2655" s="462" t="inlineStr">
        <is>
          <t>V0016710</t>
        </is>
      </c>
      <c r="Z2655" s="462" t="inlineStr"/>
      <c r="AA2655" s="462" t="inlineStr">
        <is>
          <t>បុគ្គលជាប់អាករ</t>
        </is>
      </c>
      <c r="AB2655" s="462" t="inlineStr">
        <is>
          <t>L001-901905215</t>
        </is>
      </c>
      <c r="AC2655" s="462" t="inlineStr">
        <is>
          <t>វីអ៊ីស៊ិន (ខេមបូឌា) អ៊ិនដាសស្ទ្រី ឯ.ក</t>
        </is>
      </c>
      <c r="AD2655" s="464" t="n">
        <v>18650</v>
      </c>
      <c r="AE2655" s="464" t="n">
        <v>16955</v>
      </c>
      <c r="AF2655" s="464" t="n">
        <v>0</v>
      </c>
      <c r="AG2655" s="464" t="n">
        <v>0</v>
      </c>
      <c r="AH2655" s="464" t="n">
        <v>1695</v>
      </c>
      <c r="AI2655" s="464" t="n">
        <v>0</v>
      </c>
      <c r="AJ2655" s="464" t="n">
        <v>0</v>
      </c>
      <c r="AK2655" s="464" t="n">
        <v>0</v>
      </c>
      <c r="AL2655" s="464" t="n">
        <v>0</v>
      </c>
      <c r="AM2655" s="464" t="n">
        <v>0</v>
      </c>
      <c r="AN2655" s="464" t="n">
        <v>0</v>
      </c>
      <c r="AO2655" s="464" t="n">
        <v>0</v>
      </c>
      <c r="AP2655" s="464" t="n">
        <v>0</v>
      </c>
      <c r="AQ2655" s="462" t="inlineStr"/>
      <c r="AR2655" s="462" t="inlineStr"/>
      <c r="AS2655" s="462" t="inlineStr">
        <is>
          <t>បានប្រកាសពន្ធ</t>
        </is>
      </c>
    </row>
    <row r="2656">
      <c r="A2656" s="461" t="n">
        <v>2648</v>
      </c>
      <c r="B2656" s="462" t="inlineStr">
        <is>
          <t>កេសតាតុង</t>
        </is>
      </c>
      <c r="C2656" s="462" t="inlineStr">
        <is>
          <t>ស៊ីងហ្គាពួរ កាតុង (ខេមបូឌា)</t>
        </is>
      </c>
      <c r="D2656" s="462" t="inlineStr">
        <is>
          <t>L001-100121322</t>
        </is>
      </c>
      <c r="E2656" s="462" t="inlineStr">
        <is>
          <t>V0016709</t>
        </is>
      </c>
      <c r="F2656" s="463" t="n">
        <v>44385</v>
      </c>
      <c r="G2656" s="464" t="n">
        <v>299976</v>
      </c>
      <c r="H2656" s="462" t="n"/>
      <c r="I2656" s="464">
        <f>G2656</f>
        <v/>
      </c>
      <c r="J2656" s="462">
        <f>IF(AND(Q2656=TRUE, R2656=TRUE, S2656=TRUE), IF(W2656&lt;-0.05, "អនុញ្ញាត (អ្នកផ្គត់ផ្គង់ប្រកាសខ្វះ)", "បានប្រកាស (អនុញ្ញាត)"), IF(AND(Q2656=FALSE, R2656=FALSE, S2656=FALSE), "ព្យួរទុក (មិនមានទិន្នន័យ)", "ប្រកាសខុស (ព្យួរទុក)"))</f>
        <v/>
      </c>
      <c r="K2656" s="462" t="inlineStr"/>
      <c r="L2656" s="462" t="inlineStr"/>
      <c r="M2656" s="464">
        <f>AH2656</f>
        <v/>
      </c>
      <c r="N2656" s="464">
        <f>IF(W2656&lt;0,AH2656,I2656)</f>
        <v/>
      </c>
      <c r="O2656" s="464">
        <f>I2656-M2656</f>
        <v/>
      </c>
      <c r="P2656" s="462" t="n"/>
      <c r="Q2656" s="462">
        <f>V2656=W2656</f>
        <v/>
      </c>
      <c r="R2656" s="462">
        <f>AND(MONTH(F2656)=MONTH(X2656), YEAR(F2656)=YEAR(X2656))</f>
        <v/>
      </c>
      <c r="S2656" s="462">
        <f>AC2656="L001-901905215"</f>
        <v/>
      </c>
      <c r="T2656" s="464">
        <f>G2656-AH2656</f>
        <v/>
      </c>
      <c r="U2656" s="462" t="n"/>
      <c r="V2656" s="462" t="inlineStr">
        <is>
          <t>V0016709</t>
        </is>
      </c>
      <c r="W2656" s="462" t="inlineStr">
        <is>
          <t>V0016709</t>
        </is>
      </c>
      <c r="X2656" s="463" t="n">
        <v>44385</v>
      </c>
      <c r="Y2656" s="462" t="inlineStr">
        <is>
          <t>V0016709</t>
        </is>
      </c>
      <c r="Z2656" s="462" t="inlineStr"/>
      <c r="AA2656" s="462" t="inlineStr">
        <is>
          <t>បុគ្គលជាប់អាករ</t>
        </is>
      </c>
      <c r="AB2656" s="462" t="inlineStr">
        <is>
          <t>L001-901905215</t>
        </is>
      </c>
      <c r="AC2656" s="462" t="inlineStr">
        <is>
          <t>វីអ៊ីស៊ិន (ខេមបូឌា) អ៊ិនដាសស្ទ្រី ឯ.ក</t>
        </is>
      </c>
      <c r="AD2656" s="464" t="n">
        <v>3298931</v>
      </c>
      <c r="AE2656" s="464" t="n">
        <v>2999028</v>
      </c>
      <c r="AF2656" s="464" t="n">
        <v>0</v>
      </c>
      <c r="AG2656" s="464" t="n">
        <v>0</v>
      </c>
      <c r="AH2656" s="464" t="n">
        <v>299903</v>
      </c>
      <c r="AI2656" s="464" t="n">
        <v>0</v>
      </c>
      <c r="AJ2656" s="464" t="n">
        <v>0</v>
      </c>
      <c r="AK2656" s="464" t="n">
        <v>0</v>
      </c>
      <c r="AL2656" s="464" t="n">
        <v>0</v>
      </c>
      <c r="AM2656" s="464" t="n">
        <v>0</v>
      </c>
      <c r="AN2656" s="464" t="n">
        <v>0</v>
      </c>
      <c r="AO2656" s="464" t="n">
        <v>0</v>
      </c>
      <c r="AP2656" s="464" t="n">
        <v>0</v>
      </c>
      <c r="AQ2656" s="462" t="inlineStr"/>
      <c r="AR2656" s="462" t="inlineStr"/>
      <c r="AS2656" s="462" t="inlineStr">
        <is>
          <t>បានប្រកាសពន្ធ</t>
        </is>
      </c>
    </row>
    <row r="2657">
      <c r="A2657" s="461" t="n">
        <v>2649</v>
      </c>
      <c r="B2657" s="462" t="inlineStr">
        <is>
          <t>ទ្រនាប់កេស</t>
        </is>
      </c>
      <c r="C2657" s="462" t="inlineStr">
        <is>
          <t>ស៊ីងហ្គាពួរ កាតុង (ខេមបូឌា)</t>
        </is>
      </c>
      <c r="D2657" s="462" t="inlineStr">
        <is>
          <t>L001-100121322</t>
        </is>
      </c>
      <c r="E2657" s="462" t="inlineStr">
        <is>
          <t>V0016708</t>
        </is>
      </c>
      <c r="F2657" s="463" t="n">
        <v>44385</v>
      </c>
      <c r="G2657" s="464" t="n">
        <v>2248</v>
      </c>
      <c r="H2657" s="462" t="n"/>
      <c r="I2657" s="464">
        <f>G2657</f>
        <v/>
      </c>
      <c r="J2657" s="462">
        <f>IF(AND(Q2657=TRUE, R2657=TRUE, S2657=TRUE), IF(W2657&lt;-0.05, "អនុញ្ញាត (អ្នកផ្គត់ផ្គង់ប្រកាសខ្វះ)", "បានប្រកាស (អនុញ្ញាត)"), IF(AND(Q2657=FALSE, R2657=FALSE, S2657=FALSE), "ព្យួរទុក (មិនមានទិន្នន័យ)", "ប្រកាសខុស (ព្យួរទុក)"))</f>
        <v/>
      </c>
      <c r="K2657" s="462" t="inlineStr"/>
      <c r="L2657" s="462" t="inlineStr"/>
      <c r="M2657" s="464">
        <f>AH2657</f>
        <v/>
      </c>
      <c r="N2657" s="464">
        <f>IF(W2657&lt;0,AH2657,I2657)</f>
        <v/>
      </c>
      <c r="O2657" s="464">
        <f>I2657-M2657</f>
        <v/>
      </c>
      <c r="P2657" s="462" t="n"/>
      <c r="Q2657" s="462">
        <f>V2657=W2657</f>
        <v/>
      </c>
      <c r="R2657" s="462">
        <f>AND(MONTH(F2657)=MONTH(X2657), YEAR(F2657)=YEAR(X2657))</f>
        <v/>
      </c>
      <c r="S2657" s="462">
        <f>AC2657="L001-901905215"</f>
        <v/>
      </c>
      <c r="T2657" s="464">
        <f>G2657-AH2657</f>
        <v/>
      </c>
      <c r="U2657" s="462" t="n"/>
      <c r="V2657" s="462" t="inlineStr">
        <is>
          <t>V0016708</t>
        </is>
      </c>
      <c r="W2657" s="462" t="inlineStr">
        <is>
          <t>V0016708</t>
        </is>
      </c>
      <c r="X2657" s="463" t="n">
        <v>44385</v>
      </c>
      <c r="Y2657" s="462" t="inlineStr">
        <is>
          <t>V0016708</t>
        </is>
      </c>
      <c r="Z2657" s="462" t="inlineStr"/>
      <c r="AA2657" s="462" t="inlineStr">
        <is>
          <t>បុគ្គលជាប់អាករ</t>
        </is>
      </c>
      <c r="AB2657" s="462" t="inlineStr">
        <is>
          <t>L001-901905215</t>
        </is>
      </c>
      <c r="AC2657" s="462" t="inlineStr">
        <is>
          <t>វីអ៊ីស៊ិន (ខេមបូឌា) អ៊ិនដាសស្ទ្រី ឯ.ក</t>
        </is>
      </c>
      <c r="AD2657" s="464" t="n">
        <v>24717</v>
      </c>
      <c r="AE2657" s="464" t="n">
        <v>22470</v>
      </c>
      <c r="AF2657" s="464" t="n">
        <v>0</v>
      </c>
      <c r="AG2657" s="464" t="n">
        <v>0</v>
      </c>
      <c r="AH2657" s="464" t="n">
        <v>2247</v>
      </c>
      <c r="AI2657" s="464" t="n">
        <v>0</v>
      </c>
      <c r="AJ2657" s="464" t="n">
        <v>0</v>
      </c>
      <c r="AK2657" s="464" t="n">
        <v>0</v>
      </c>
      <c r="AL2657" s="464" t="n">
        <v>0</v>
      </c>
      <c r="AM2657" s="464" t="n">
        <v>0</v>
      </c>
      <c r="AN2657" s="464" t="n">
        <v>0</v>
      </c>
      <c r="AO2657" s="464" t="n">
        <v>0</v>
      </c>
      <c r="AP2657" s="464" t="n">
        <v>0</v>
      </c>
      <c r="AQ2657" s="462" t="inlineStr"/>
      <c r="AR2657" s="462" t="inlineStr"/>
      <c r="AS2657" s="462" t="inlineStr">
        <is>
          <t>បានប្រកាសពន្ធ</t>
        </is>
      </c>
    </row>
    <row r="2658">
      <c r="A2658" s="461" t="n">
        <v>2650</v>
      </c>
      <c r="B2658" s="462" t="inlineStr">
        <is>
          <t>កេសតាតុង</t>
        </is>
      </c>
      <c r="C2658" s="462" t="inlineStr">
        <is>
          <t>ស៊ីងហ្គាពួរ កាតុង (ខេមបូឌា)</t>
        </is>
      </c>
      <c r="D2658" s="462" t="inlineStr">
        <is>
          <t>L001-100121322</t>
        </is>
      </c>
      <c r="E2658" s="462" t="inlineStr">
        <is>
          <t>V0016749</t>
        </is>
      </c>
      <c r="F2658" s="463" t="n">
        <v>44388</v>
      </c>
      <c r="G2658" s="464" t="n">
        <v>565902</v>
      </c>
      <c r="H2658" s="462" t="n"/>
      <c r="I2658" s="464">
        <f>G2658</f>
        <v/>
      </c>
      <c r="J2658" s="462">
        <f>IF(AND(Q2658=TRUE, R2658=TRUE, S2658=TRUE), IF(W2658&lt;-0.05, "អនុញ្ញាត (អ្នកផ្គត់ផ្គង់ប្រកាសខ្វះ)", "បានប្រកាស (អនុញ្ញាត)"), IF(AND(Q2658=FALSE, R2658=FALSE, S2658=FALSE), "ព្យួរទុក (មិនមានទិន្នន័យ)", "ប្រកាសខុស (ព្យួរទុក)"))</f>
        <v/>
      </c>
      <c r="K2658" s="462" t="inlineStr"/>
      <c r="L2658" s="462" t="inlineStr"/>
      <c r="M2658" s="464">
        <f>AH2658</f>
        <v/>
      </c>
      <c r="N2658" s="464">
        <f>IF(W2658&lt;0,AH2658,I2658)</f>
        <v/>
      </c>
      <c r="O2658" s="464">
        <f>I2658-M2658</f>
        <v/>
      </c>
      <c r="P2658" s="462" t="n"/>
      <c r="Q2658" s="462">
        <f>V2658=W2658</f>
        <v/>
      </c>
      <c r="R2658" s="462">
        <f>AND(MONTH(F2658)=MONTH(X2658), YEAR(F2658)=YEAR(X2658))</f>
        <v/>
      </c>
      <c r="S2658" s="462">
        <f>AC2658="L001-901905215"</f>
        <v/>
      </c>
      <c r="T2658" s="464">
        <f>G2658-AH2658</f>
        <v/>
      </c>
      <c r="U2658" s="462" t="n"/>
      <c r="V2658" s="462" t="inlineStr">
        <is>
          <t>V0016749</t>
        </is>
      </c>
      <c r="W2658" s="462" t="inlineStr">
        <is>
          <t>V0016749</t>
        </is>
      </c>
      <c r="X2658" s="463" t="n">
        <v>44388</v>
      </c>
      <c r="Y2658" s="462" t="inlineStr">
        <is>
          <t>V0016749</t>
        </is>
      </c>
      <c r="Z2658" s="462" t="inlineStr"/>
      <c r="AA2658" s="462" t="inlineStr">
        <is>
          <t>បុគ្គលជាប់អាករ</t>
        </is>
      </c>
      <c r="AB2658" s="462" t="inlineStr">
        <is>
          <t>L001-901905215</t>
        </is>
      </c>
      <c r="AC2658" s="462" t="inlineStr">
        <is>
          <t>វីអ៊ីស៊ិន (ខេមបូឌា) អ៊ិនដាសស្ទ្រី ឯ.ក</t>
        </is>
      </c>
      <c r="AD2658" s="464" t="n">
        <v>6226454</v>
      </c>
      <c r="AE2658" s="464" t="n">
        <v>5660413</v>
      </c>
      <c r="AF2658" s="464" t="n">
        <v>0</v>
      </c>
      <c r="AG2658" s="464" t="n">
        <v>0</v>
      </c>
      <c r="AH2658" s="464" t="n">
        <v>566041</v>
      </c>
      <c r="AI2658" s="464" t="n">
        <v>0</v>
      </c>
      <c r="AJ2658" s="464" t="n">
        <v>0</v>
      </c>
      <c r="AK2658" s="464" t="n">
        <v>0</v>
      </c>
      <c r="AL2658" s="464" t="n">
        <v>0</v>
      </c>
      <c r="AM2658" s="464" t="n">
        <v>0</v>
      </c>
      <c r="AN2658" s="464" t="n">
        <v>0</v>
      </c>
      <c r="AO2658" s="464" t="n">
        <v>0</v>
      </c>
      <c r="AP2658" s="464" t="n">
        <v>0</v>
      </c>
      <c r="AQ2658" s="462" t="inlineStr"/>
      <c r="AR2658" s="462" t="inlineStr"/>
      <c r="AS2658" s="462" t="inlineStr">
        <is>
          <t>បានប្រកាសពន្ធ</t>
        </is>
      </c>
    </row>
    <row r="2659">
      <c r="A2659" s="461" t="n">
        <v>2651</v>
      </c>
      <c r="B2659" s="462" t="inlineStr">
        <is>
          <t>ផ្លាក​ PAPER LABEL</t>
        </is>
      </c>
      <c r="C2659" s="462" t="inlineStr">
        <is>
          <t>ស៊ីន ហ្វី យ៉ាង ព្រីនធីង &amp; អិកសេសសឺរី ឯ.ក</t>
        </is>
      </c>
      <c r="D2659" s="462" t="inlineStr">
        <is>
          <t>K010-901906822</t>
        </is>
      </c>
      <c r="E2659" s="462" t="inlineStr">
        <is>
          <t>XFY-YD20210105</t>
        </is>
      </c>
      <c r="F2659" s="463" t="n">
        <v>44408</v>
      </c>
      <c r="G2659" s="464" t="n">
        <v>1148630</v>
      </c>
      <c r="H2659" s="462" t="n"/>
      <c r="I2659" s="464">
        <f>G2659</f>
        <v/>
      </c>
      <c r="J2659" s="462">
        <f>IF(AND(Q2659=TRUE, R2659=TRUE, S2659=TRUE), IF(W2659&lt;-0.05, "អនុញ្ញាត (អ្នកផ្គត់ផ្គង់ប្រកាសខ្វះ)", "បានប្រកាស (អនុញ្ញាត)"), IF(AND(Q2659=FALSE, R2659=FALSE, S2659=FALSE), "ព្យួរទុក (មិនមានទិន្នន័យ)", "ប្រកាសខុស (ព្យួរទុក)"))</f>
        <v/>
      </c>
      <c r="K2659" s="462" t="inlineStr"/>
      <c r="L2659" s="462" t="inlineStr"/>
      <c r="M2659" s="464">
        <f>AH2659</f>
        <v/>
      </c>
      <c r="N2659" s="464">
        <f>IF(W2659&lt;0,AH2659,I2659)</f>
        <v/>
      </c>
      <c r="O2659" s="464">
        <f>I2659-M2659</f>
        <v/>
      </c>
      <c r="P2659" s="462" t="n"/>
      <c r="Q2659" s="462">
        <f>V2659=W2659</f>
        <v/>
      </c>
      <c r="R2659" s="462">
        <f>AND(MONTH(F2659)=MONTH(X2659), YEAR(F2659)=YEAR(X2659))</f>
        <v/>
      </c>
      <c r="S2659" s="462">
        <f>AC2659="L001-901905215"</f>
        <v/>
      </c>
      <c r="T2659" s="464">
        <f>G2659-AH2659</f>
        <v/>
      </c>
      <c r="U2659" s="462" t="n"/>
      <c r="V2659" s="462" t="inlineStr">
        <is>
          <t>XFYYD20210105</t>
        </is>
      </c>
      <c r="W2659" s="462" t="inlineStr"/>
      <c r="X2659" s="499" t="n"/>
      <c r="Y2659" s="462" t="n"/>
      <c r="Z2659" s="462" t="n"/>
      <c r="AA2659" s="462" t="n"/>
      <c r="AB2659" s="462" t="n"/>
      <c r="AC2659" s="462" t="n"/>
      <c r="AD2659" s="462" t="n"/>
      <c r="AE2659" s="462" t="n"/>
      <c r="AF2659" s="462" t="n"/>
      <c r="AG2659" s="462" t="n"/>
      <c r="AH2659" s="462" t="n"/>
      <c r="AI2659" s="462" t="n"/>
      <c r="AJ2659" s="462" t="n"/>
      <c r="AK2659" s="462" t="n"/>
      <c r="AL2659" s="462" t="n"/>
      <c r="AM2659" s="462" t="n"/>
      <c r="AN2659" s="462" t="n"/>
      <c r="AO2659" s="462" t="n"/>
      <c r="AP2659" s="462" t="n"/>
      <c r="AQ2659" s="462" t="n"/>
      <c r="AR2659" s="462" t="n"/>
      <c r="AS2659" s="462" t="n"/>
    </row>
    <row r="2660">
      <c r="A2660" s="461" t="n">
        <v>2652</v>
      </c>
      <c r="B2660" s="462" t="inlineStr">
        <is>
          <t>ក្រដាសកាតុងធ្វើកេស</t>
        </is>
      </c>
      <c r="C2660" s="462" t="inlineStr">
        <is>
          <t>យី មីង ភែកឃីជីង ឯ.ក</t>
        </is>
      </c>
      <c r="D2660" s="462" t="inlineStr">
        <is>
          <t>B108-902101335</t>
        </is>
      </c>
      <c r="E2660" s="462" t="inlineStr">
        <is>
          <t>YM-0001</t>
        </is>
      </c>
      <c r="F2660" s="463" t="n">
        <v>44408</v>
      </c>
      <c r="G2660" s="464" t="n">
        <v>1745659</v>
      </c>
      <c r="H2660" s="462" t="n"/>
      <c r="I2660" s="464">
        <f>G2660</f>
        <v/>
      </c>
      <c r="J2660" s="462">
        <f>IF(AND(Q2660=TRUE, R2660=TRUE, S2660=TRUE), IF(W2660&lt;-0.05, "អនុញ្ញាត (អ្នកផ្គត់ផ្គង់ប្រកាសខ្វះ)", "បានប្រកាស (អនុញ្ញាត)"), IF(AND(Q2660=FALSE, R2660=FALSE, S2660=FALSE), "ព្យួរទុក (មិនមានទិន្នន័យ)", "ប្រកាសខុស (ព្យួរទុក)"))</f>
        <v/>
      </c>
      <c r="K2660" s="462" t="inlineStr"/>
      <c r="L2660" s="462" t="inlineStr"/>
      <c r="M2660" s="464">
        <f>AH2660</f>
        <v/>
      </c>
      <c r="N2660" s="464">
        <f>IF(W2660&lt;0,AH2660,I2660)</f>
        <v/>
      </c>
      <c r="O2660" s="464">
        <f>I2660-M2660</f>
        <v/>
      </c>
      <c r="P2660" s="462" t="n"/>
      <c r="Q2660" s="462">
        <f>V2660=W2660</f>
        <v/>
      </c>
      <c r="R2660" s="462">
        <f>AND(MONTH(F2660)=MONTH(X2660), YEAR(F2660)=YEAR(X2660))</f>
        <v/>
      </c>
      <c r="S2660" s="462">
        <f>AC2660="L001-901905215"</f>
        <v/>
      </c>
      <c r="T2660" s="464">
        <f>G2660-AH2660</f>
        <v/>
      </c>
      <c r="U2660" s="462" t="n"/>
      <c r="V2660" s="462" t="inlineStr">
        <is>
          <t>YM0001</t>
        </is>
      </c>
      <c r="W2660" s="462" t="inlineStr">
        <is>
          <t>YM0001</t>
        </is>
      </c>
      <c r="X2660" s="463" t="n">
        <v>44408</v>
      </c>
      <c r="Y2660" s="462" t="inlineStr">
        <is>
          <t>YM-0001</t>
        </is>
      </c>
      <c r="Z2660" s="462" t="inlineStr"/>
      <c r="AA2660" s="462" t="inlineStr">
        <is>
          <t>បុគ្គលជាប់អាករ</t>
        </is>
      </c>
      <c r="AB2660" s="462" t="inlineStr">
        <is>
          <t>L001-901905215</t>
        </is>
      </c>
      <c r="AC2660" s="462" t="inlineStr">
        <is>
          <t>វីអ៊ីស៊ិន (ខេមបូឌា) អ៊ិនដាសស្ទ្រី ឯ.ក</t>
        </is>
      </c>
      <c r="AD2660" s="464" t="n">
        <v>19202249</v>
      </c>
      <c r="AE2660" s="464" t="n">
        <v>17456590</v>
      </c>
      <c r="AF2660" s="464" t="n">
        <v>0</v>
      </c>
      <c r="AG2660" s="464" t="n">
        <v>0</v>
      </c>
      <c r="AH2660" s="464" t="n">
        <v>1745659</v>
      </c>
      <c r="AI2660" s="464" t="n">
        <v>0</v>
      </c>
      <c r="AJ2660" s="464" t="n">
        <v>0</v>
      </c>
      <c r="AK2660" s="464" t="n">
        <v>0</v>
      </c>
      <c r="AL2660" s="464" t="n">
        <v>0</v>
      </c>
      <c r="AM2660" s="464" t="n">
        <v>0</v>
      </c>
      <c r="AN2660" s="464" t="n">
        <v>0</v>
      </c>
      <c r="AO2660" s="464" t="n">
        <v>0</v>
      </c>
      <c r="AP2660" s="464" t="n">
        <v>0</v>
      </c>
      <c r="AQ2660" s="462" t="inlineStr"/>
      <c r="AR2660" s="462" t="inlineStr">
        <is>
          <t>ក្រដាសកាតុងធ្វើកេស</t>
        </is>
      </c>
      <c r="AS2660" s="462" t="inlineStr">
        <is>
          <t>បានប្រកាសពន្ធ</t>
        </is>
      </c>
    </row>
    <row r="2661">
      <c r="A2661" s="461" t="n">
        <v>2653</v>
      </c>
      <c r="B2661" s="462" t="inlineStr">
        <is>
          <t>Service fee</t>
        </is>
      </c>
      <c r="C2661" s="462" t="inlineStr">
        <is>
          <t>ប្យួរ៉ូ វេរីតាស (ខេមបូឌា) លីមីធីត</t>
        </is>
      </c>
      <c r="D2661" s="462" t="inlineStr">
        <is>
          <t>L001-107024462</t>
        </is>
      </c>
      <c r="E2661" s="462" t="inlineStr">
        <is>
          <t>59010661</t>
        </is>
      </c>
      <c r="F2661" s="463" t="n">
        <v>44408</v>
      </c>
      <c r="G2661" s="464" t="n">
        <v>55157</v>
      </c>
      <c r="H2661" s="462" t="n"/>
      <c r="I2661" s="464">
        <f>G2661</f>
        <v/>
      </c>
      <c r="J2661" s="462">
        <f>IF(AND(Q2661=TRUE, R2661=TRUE, S2661=TRUE), IF(W2661&lt;-0.05, "អនុញ្ញាត (អ្នកផ្គត់ផ្គង់ប្រកាសខ្វះ)", "បានប្រកាស (អនុញ្ញាត)"), IF(AND(Q2661=FALSE, R2661=FALSE, S2661=FALSE), "ព្យួរទុក (មិនមានទិន្នន័យ)", "ប្រកាសខុស (ព្យួរទុក)"))</f>
        <v/>
      </c>
      <c r="K2661" s="462" t="inlineStr"/>
      <c r="L2661" s="462" t="inlineStr"/>
      <c r="M2661" s="464">
        <f>AH2661</f>
        <v/>
      </c>
      <c r="N2661" s="464">
        <f>IF(W2661&lt;0,AH2661,I2661)</f>
        <v/>
      </c>
      <c r="O2661" s="464">
        <f>I2661-M2661</f>
        <v/>
      </c>
      <c r="P2661" s="462" t="n"/>
      <c r="Q2661" s="462">
        <f>V2661=W2661</f>
        <v/>
      </c>
      <c r="R2661" s="462">
        <f>AND(MONTH(F2661)=MONTH(X2661), YEAR(F2661)=YEAR(X2661))</f>
        <v/>
      </c>
      <c r="S2661" s="462">
        <f>AC2661="L001-901905215"</f>
        <v/>
      </c>
      <c r="T2661" s="464">
        <f>G2661-AH2661</f>
        <v/>
      </c>
      <c r="U2661" s="462" t="n"/>
      <c r="V2661" s="462" t="inlineStr">
        <is>
          <t>59010661</t>
        </is>
      </c>
      <c r="W2661" s="462" t="inlineStr">
        <is>
          <t>59010661</t>
        </is>
      </c>
      <c r="X2661" s="463" t="n">
        <v>44408</v>
      </c>
      <c r="Y2661" s="462" t="inlineStr">
        <is>
          <t>59010661</t>
        </is>
      </c>
      <c r="Z2661" s="462" t="inlineStr"/>
      <c r="AA2661" s="462" t="inlineStr">
        <is>
          <t>បុគ្គលមិនជាប់អាករ</t>
        </is>
      </c>
      <c r="AB2661" s="462" t="inlineStr">
        <is>
          <t>VIITION (CAMBODIA)INDUSTRY CO.,LTD.</t>
        </is>
      </c>
      <c r="AC2661" s="462" t="inlineStr">
        <is>
          <t>VIITION (CAMBODIA)INDUSTRY CO.,LTD.</t>
        </is>
      </c>
      <c r="AD2661" s="464" t="n">
        <v>606728</v>
      </c>
      <c r="AE2661" s="464" t="n">
        <v>551571</v>
      </c>
      <c r="AF2661" s="464" t="n">
        <v>0</v>
      </c>
      <c r="AG2661" s="464" t="n">
        <v>0</v>
      </c>
      <c r="AH2661" s="464" t="n">
        <v>55157</v>
      </c>
      <c r="AI2661" s="464" t="n">
        <v>0</v>
      </c>
      <c r="AJ2661" s="464" t="n">
        <v>0</v>
      </c>
      <c r="AK2661" s="464" t="n">
        <v>0</v>
      </c>
      <c r="AL2661" s="464" t="n">
        <v>0</v>
      </c>
      <c r="AM2661" s="464" t="n">
        <v>0</v>
      </c>
      <c r="AN2661" s="464" t="n">
        <v>0</v>
      </c>
      <c r="AO2661" s="464" t="n">
        <v>0</v>
      </c>
      <c r="AP2661" s="464" t="n">
        <v>0</v>
      </c>
      <c r="AQ2661" s="462" t="inlineStr"/>
      <c r="AR2661" s="462" t="inlineStr">
        <is>
          <t>ចំនូលបានមកពីការលក់</t>
        </is>
      </c>
      <c r="AS2661" s="462" t="inlineStr">
        <is>
          <t>បានប្រកាសពន្ធ</t>
        </is>
      </c>
    </row>
    <row r="2662">
      <c r="A2662" s="461" t="n">
        <v>2654</v>
      </c>
      <c r="B2662" s="462" t="inlineStr">
        <is>
          <t>Service fee</t>
        </is>
      </c>
      <c r="C2662" s="462" t="inlineStr">
        <is>
          <t>ប្យួរ៉ូ វេរីតាស (ខេមបូឌា) លីមីធីត</t>
        </is>
      </c>
      <c r="D2662" s="462" t="inlineStr">
        <is>
          <t>L001-107024462</t>
        </is>
      </c>
      <c r="E2662" s="462" t="inlineStr">
        <is>
          <t>59010645</t>
        </is>
      </c>
      <c r="F2662" s="463" t="n">
        <v>44407</v>
      </c>
      <c r="G2662" s="464" t="n">
        <v>110310</v>
      </c>
      <c r="H2662" s="462" t="n"/>
      <c r="I2662" s="464">
        <f>G2662</f>
        <v/>
      </c>
      <c r="J2662" s="462">
        <f>IF(AND(Q2662=TRUE, R2662=TRUE, S2662=TRUE), IF(W2662&lt;-0.05, "អនុញ្ញាត (អ្នកផ្គត់ផ្គង់ប្រកាសខ្វះ)", "បានប្រកាស (អនុញ្ញាត)"), IF(AND(Q2662=FALSE, R2662=FALSE, S2662=FALSE), "ព្យួរទុក (មិនមានទិន្នន័យ)", "ប្រកាសខុស (ព្យួរទុក)"))</f>
        <v/>
      </c>
      <c r="K2662" s="462" t="inlineStr"/>
      <c r="L2662" s="462" t="inlineStr"/>
      <c r="M2662" s="464">
        <f>AH2662</f>
        <v/>
      </c>
      <c r="N2662" s="464">
        <f>IF(W2662&lt;0,AH2662,I2662)</f>
        <v/>
      </c>
      <c r="O2662" s="464">
        <f>I2662-M2662</f>
        <v/>
      </c>
      <c r="P2662" s="462" t="n"/>
      <c r="Q2662" s="462">
        <f>V2662=W2662</f>
        <v/>
      </c>
      <c r="R2662" s="462">
        <f>AND(MONTH(F2662)=MONTH(X2662), YEAR(F2662)=YEAR(X2662))</f>
        <v/>
      </c>
      <c r="S2662" s="462">
        <f>AC2662="L001-901905215"</f>
        <v/>
      </c>
      <c r="T2662" s="464">
        <f>G2662-AH2662</f>
        <v/>
      </c>
      <c r="U2662" s="462" t="n"/>
      <c r="V2662" s="462" t="inlineStr">
        <is>
          <t>59010645</t>
        </is>
      </c>
      <c r="W2662" s="462" t="inlineStr">
        <is>
          <t>59010645</t>
        </is>
      </c>
      <c r="X2662" s="463" t="n">
        <v>44407</v>
      </c>
      <c r="Y2662" s="462" t="inlineStr">
        <is>
          <t>59010645</t>
        </is>
      </c>
      <c r="Z2662" s="462" t="inlineStr"/>
      <c r="AA2662" s="462" t="inlineStr">
        <is>
          <t>បុគ្គលជាប់អាករ</t>
        </is>
      </c>
      <c r="AB2662" s="462" t="inlineStr">
        <is>
          <t>L001-901905215</t>
        </is>
      </c>
      <c r="AC2662" s="462" t="inlineStr">
        <is>
          <t>វីអ៊ីស៊ិន (ខេមបូឌា) អ៊ិនដាសស្ទ្រី ឯ.ក</t>
        </is>
      </c>
      <c r="AD2662" s="464" t="n">
        <v>1213416</v>
      </c>
      <c r="AE2662" s="464" t="n">
        <v>1103105</v>
      </c>
      <c r="AF2662" s="464" t="n">
        <v>0</v>
      </c>
      <c r="AG2662" s="464" t="n">
        <v>0</v>
      </c>
      <c r="AH2662" s="464" t="n">
        <v>110311</v>
      </c>
      <c r="AI2662" s="464" t="n">
        <v>0</v>
      </c>
      <c r="AJ2662" s="464" t="n">
        <v>0</v>
      </c>
      <c r="AK2662" s="464" t="n">
        <v>0</v>
      </c>
      <c r="AL2662" s="464" t="n">
        <v>0</v>
      </c>
      <c r="AM2662" s="464" t="n">
        <v>0</v>
      </c>
      <c r="AN2662" s="464" t="n">
        <v>0</v>
      </c>
      <c r="AO2662" s="464" t="n">
        <v>0</v>
      </c>
      <c r="AP2662" s="464" t="n">
        <v>0</v>
      </c>
      <c r="AQ2662" s="462" t="inlineStr"/>
      <c r="AR2662" s="462" t="inlineStr">
        <is>
          <t>ចំនូលបានមកពីការលក់</t>
        </is>
      </c>
      <c r="AS2662" s="462" t="inlineStr">
        <is>
          <t>បានប្រកាសពន្ធ</t>
        </is>
      </c>
    </row>
    <row r="2663">
      <c r="A2663" s="461" t="n">
        <v>2655</v>
      </c>
      <c r="B2663" s="462" t="inlineStr">
        <is>
          <t>Service fee</t>
        </is>
      </c>
      <c r="C2663" s="462" t="inlineStr">
        <is>
          <t>ប្យួរ៉ូ វេរីតាស (ខេមបូឌា) លីមីធីត</t>
        </is>
      </c>
      <c r="D2663" s="462" t="inlineStr">
        <is>
          <t>L001-107024462</t>
        </is>
      </c>
      <c r="E2663" s="462" t="inlineStr">
        <is>
          <t>59010585</t>
        </is>
      </c>
      <c r="F2663" s="463" t="n">
        <v>44400</v>
      </c>
      <c r="G2663" s="464" t="n">
        <v>110283</v>
      </c>
      <c r="H2663" s="462" t="n"/>
      <c r="I2663" s="464">
        <f>G2663</f>
        <v/>
      </c>
      <c r="J2663" s="462">
        <f>IF(AND(Q2663=TRUE, R2663=TRUE, S2663=TRUE), IF(W2663&lt;-0.05, "អនុញ្ញាត (អ្នកផ្គត់ផ្គង់ប្រកាសខ្វះ)", "បានប្រកាស (អនុញ្ញាត)"), IF(AND(Q2663=FALSE, R2663=FALSE, S2663=FALSE), "ព្យួរទុក (មិនមានទិន្នន័យ)", "ប្រកាសខុស (ព្យួរទុក)"))</f>
        <v/>
      </c>
      <c r="K2663" s="462" t="inlineStr"/>
      <c r="L2663" s="462" t="inlineStr"/>
      <c r="M2663" s="464">
        <f>AH2663</f>
        <v/>
      </c>
      <c r="N2663" s="464">
        <f>IF(W2663&lt;0,AH2663,I2663)</f>
        <v/>
      </c>
      <c r="O2663" s="464">
        <f>I2663-M2663</f>
        <v/>
      </c>
      <c r="P2663" s="462" t="n"/>
      <c r="Q2663" s="462">
        <f>V2663=W2663</f>
        <v/>
      </c>
      <c r="R2663" s="462">
        <f>AND(MONTH(F2663)=MONTH(X2663), YEAR(F2663)=YEAR(X2663))</f>
        <v/>
      </c>
      <c r="S2663" s="462">
        <f>AC2663="L001-901905215"</f>
        <v/>
      </c>
      <c r="T2663" s="464">
        <f>G2663-AH2663</f>
        <v/>
      </c>
      <c r="U2663" s="462" t="n"/>
      <c r="V2663" s="462" t="inlineStr">
        <is>
          <t>59010585</t>
        </is>
      </c>
      <c r="W2663" s="462" t="inlineStr">
        <is>
          <t>59010585</t>
        </is>
      </c>
      <c r="X2663" s="463" t="n">
        <v>44400</v>
      </c>
      <c r="Y2663" s="462" t="inlineStr">
        <is>
          <t>59010585</t>
        </is>
      </c>
      <c r="Z2663" s="462" t="inlineStr"/>
      <c r="AA2663" s="462" t="inlineStr">
        <is>
          <t>បុគ្គលជាប់អាករ</t>
        </is>
      </c>
      <c r="AB2663" s="462" t="inlineStr">
        <is>
          <t>L001-901905215</t>
        </is>
      </c>
      <c r="AC2663" s="462" t="inlineStr">
        <is>
          <t>វីអ៊ីស៊ិន (ខេមបូឌា) អ៊ិនដាសស្ទ្រី ឯ.ក</t>
        </is>
      </c>
      <c r="AD2663" s="464" t="n">
        <v>1213117</v>
      </c>
      <c r="AE2663" s="464" t="n">
        <v>1102834</v>
      </c>
      <c r="AF2663" s="464" t="n">
        <v>0</v>
      </c>
      <c r="AG2663" s="464" t="n">
        <v>0</v>
      </c>
      <c r="AH2663" s="464" t="n">
        <v>110283</v>
      </c>
      <c r="AI2663" s="464" t="n">
        <v>0</v>
      </c>
      <c r="AJ2663" s="464" t="n">
        <v>0</v>
      </c>
      <c r="AK2663" s="464" t="n">
        <v>0</v>
      </c>
      <c r="AL2663" s="464" t="n">
        <v>0</v>
      </c>
      <c r="AM2663" s="464" t="n">
        <v>0</v>
      </c>
      <c r="AN2663" s="464" t="n">
        <v>0</v>
      </c>
      <c r="AO2663" s="464" t="n">
        <v>0</v>
      </c>
      <c r="AP2663" s="464" t="n">
        <v>0</v>
      </c>
      <c r="AQ2663" s="462" t="inlineStr"/>
      <c r="AR2663" s="462" t="inlineStr">
        <is>
          <t>ចំនូលបានមកពីការលក់</t>
        </is>
      </c>
      <c r="AS2663" s="462" t="inlineStr">
        <is>
          <t>បានប្រកាសពន្ធ</t>
        </is>
      </c>
    </row>
    <row r="2664">
      <c r="A2664" s="461" t="n">
        <v>2656</v>
      </c>
      <c r="B2664" s="462" t="inlineStr">
        <is>
          <t>Service fee</t>
        </is>
      </c>
      <c r="C2664" s="462" t="inlineStr">
        <is>
          <t>ប្យួរ៉ូ វេរីតាស (ខេមបូឌា) លីមីធីត</t>
        </is>
      </c>
      <c r="D2664" s="462" t="inlineStr">
        <is>
          <t>L001-107024462</t>
        </is>
      </c>
      <c r="E2664" s="462" t="inlineStr">
        <is>
          <t>59010532</t>
        </is>
      </c>
      <c r="F2664" s="463" t="n">
        <v>44393</v>
      </c>
      <c r="G2664" s="464" t="n">
        <v>165468</v>
      </c>
      <c r="H2664" s="462" t="n"/>
      <c r="I2664" s="464">
        <f>G2664</f>
        <v/>
      </c>
      <c r="J2664" s="462">
        <f>IF(AND(Q2664=TRUE, R2664=TRUE, S2664=TRUE), IF(W2664&lt;-0.05, "អនុញ្ញាត (អ្នកផ្គត់ផ្គង់ប្រកាសខ្វះ)", "បានប្រកាស (អនុញ្ញាត)"), IF(AND(Q2664=FALSE, R2664=FALSE, S2664=FALSE), "ព្យួរទុក (មិនមានទិន្នន័យ)", "ប្រកាសខុស (ព្យួរទុក)"))</f>
        <v/>
      </c>
      <c r="K2664" s="462" t="inlineStr"/>
      <c r="L2664" s="462" t="inlineStr"/>
      <c r="M2664" s="464">
        <f>AH2664</f>
        <v/>
      </c>
      <c r="N2664" s="464">
        <f>IF(W2664&lt;0,AH2664,I2664)</f>
        <v/>
      </c>
      <c r="O2664" s="464">
        <f>I2664-M2664</f>
        <v/>
      </c>
      <c r="P2664" s="462" t="n"/>
      <c r="Q2664" s="462">
        <f>V2664=W2664</f>
        <v/>
      </c>
      <c r="R2664" s="462">
        <f>AND(MONTH(F2664)=MONTH(X2664), YEAR(F2664)=YEAR(X2664))</f>
        <v/>
      </c>
      <c r="S2664" s="462">
        <f>AC2664="L001-901905215"</f>
        <v/>
      </c>
      <c r="T2664" s="464">
        <f>G2664-AH2664</f>
        <v/>
      </c>
      <c r="U2664" s="462" t="n"/>
      <c r="V2664" s="462" t="inlineStr">
        <is>
          <t>59010532</t>
        </is>
      </c>
      <c r="W2664" s="462" t="inlineStr">
        <is>
          <t>59010532</t>
        </is>
      </c>
      <c r="X2664" s="463" t="n">
        <v>44393</v>
      </c>
      <c r="Y2664" s="462" t="inlineStr">
        <is>
          <t>59010532</t>
        </is>
      </c>
      <c r="Z2664" s="462" t="inlineStr"/>
      <c r="AA2664" s="462" t="inlineStr">
        <is>
          <t>បុគ្គលជាប់អាករ</t>
        </is>
      </c>
      <c r="AB2664" s="462" t="inlineStr">
        <is>
          <t>L001-901905215</t>
        </is>
      </c>
      <c r="AC2664" s="462" t="inlineStr">
        <is>
          <t>វីអ៊ីស៊ិន (ខេមបូឌា) អ៊ិនដាសស្ទ្រី ឯ.ក</t>
        </is>
      </c>
      <c r="AD2664" s="464" t="n">
        <v>1820143</v>
      </c>
      <c r="AE2664" s="464" t="n">
        <v>1654675</v>
      </c>
      <c r="AF2664" s="464" t="n">
        <v>0</v>
      </c>
      <c r="AG2664" s="464" t="n">
        <v>0</v>
      </c>
      <c r="AH2664" s="464" t="n">
        <v>165468</v>
      </c>
      <c r="AI2664" s="464" t="n">
        <v>0</v>
      </c>
      <c r="AJ2664" s="464" t="n">
        <v>0</v>
      </c>
      <c r="AK2664" s="464" t="n">
        <v>0</v>
      </c>
      <c r="AL2664" s="464" t="n">
        <v>0</v>
      </c>
      <c r="AM2664" s="464" t="n">
        <v>0</v>
      </c>
      <c r="AN2664" s="464" t="n">
        <v>0</v>
      </c>
      <c r="AO2664" s="464" t="n">
        <v>0</v>
      </c>
      <c r="AP2664" s="464" t="n">
        <v>0</v>
      </c>
      <c r="AQ2664" s="462" t="inlineStr"/>
      <c r="AR2664" s="462" t="inlineStr">
        <is>
          <t>ចំនូលបានមកពីការលក់</t>
        </is>
      </c>
      <c r="AS2664" s="462" t="inlineStr">
        <is>
          <t>បានប្រកាសពន្ធ</t>
        </is>
      </c>
    </row>
    <row r="2665">
      <c r="A2665" s="461" t="n">
        <v>2657</v>
      </c>
      <c r="B2665" s="462" t="inlineStr">
        <is>
          <t>Service fee</t>
        </is>
      </c>
      <c r="C2665" s="462" t="inlineStr">
        <is>
          <t>ប្យួរ៉ូ វេរីតាស (ខេមបូឌា) លីមីធីត</t>
        </is>
      </c>
      <c r="D2665" s="462" t="inlineStr">
        <is>
          <t>L001-107024462</t>
        </is>
      </c>
      <c r="E2665" s="462" t="inlineStr">
        <is>
          <t>59010512</t>
        </is>
      </c>
      <c r="F2665" s="463" t="n">
        <v>44389</v>
      </c>
      <c r="G2665" s="464" t="n">
        <v>135749</v>
      </c>
      <c r="H2665" s="462" t="n"/>
      <c r="I2665" s="464">
        <f>G2665</f>
        <v/>
      </c>
      <c r="J2665" s="462">
        <f>IF(AND(Q2665=TRUE, R2665=TRUE, S2665=TRUE), IF(W2665&lt;-0.05, "អនុញ្ញាត (អ្នកផ្គត់ផ្គង់ប្រកាសខ្វះ)", "បានប្រកាស (អនុញ្ញាត)"), IF(AND(Q2665=FALSE, R2665=FALSE, S2665=FALSE), "ព្យួរទុក (មិនមានទិន្នន័យ)", "ប្រកាសខុស (ព្យួរទុក)"))</f>
        <v/>
      </c>
      <c r="K2665" s="462" t="inlineStr"/>
      <c r="L2665" s="462" t="inlineStr"/>
      <c r="M2665" s="464">
        <f>AH2665</f>
        <v/>
      </c>
      <c r="N2665" s="464">
        <f>IF(W2665&lt;0,AH2665,I2665)</f>
        <v/>
      </c>
      <c r="O2665" s="464">
        <f>I2665-M2665</f>
        <v/>
      </c>
      <c r="P2665" s="462" t="n"/>
      <c r="Q2665" s="462">
        <f>V2665=W2665</f>
        <v/>
      </c>
      <c r="R2665" s="462">
        <f>AND(MONTH(F2665)=MONTH(X2665), YEAR(F2665)=YEAR(X2665))</f>
        <v/>
      </c>
      <c r="S2665" s="462">
        <f>AC2665="L001-901905215"</f>
        <v/>
      </c>
      <c r="T2665" s="464">
        <f>G2665-AH2665</f>
        <v/>
      </c>
      <c r="U2665" s="462" t="n"/>
      <c r="V2665" s="462" t="inlineStr">
        <is>
          <t>59010512</t>
        </is>
      </c>
      <c r="W2665" s="462" t="inlineStr">
        <is>
          <t>59010512</t>
        </is>
      </c>
      <c r="X2665" s="463" t="n">
        <v>44389</v>
      </c>
      <c r="Y2665" s="462" t="inlineStr">
        <is>
          <t>59010512</t>
        </is>
      </c>
      <c r="Z2665" s="462" t="inlineStr"/>
      <c r="AA2665" s="462" t="inlineStr">
        <is>
          <t>បុគ្គលជាប់អាករ</t>
        </is>
      </c>
      <c r="AB2665" s="462" t="inlineStr">
        <is>
          <t>L001-901905215</t>
        </is>
      </c>
      <c r="AC2665" s="462" t="inlineStr">
        <is>
          <t>វីអ៊ីស៊ិន (ខេមបូឌា) អ៊ិនដាសស្ទ្រី ឯ.ក</t>
        </is>
      </c>
      <c r="AD2665" s="464" t="n">
        <v>1493243</v>
      </c>
      <c r="AE2665" s="464" t="n">
        <v>1357494</v>
      </c>
      <c r="AF2665" s="464" t="n">
        <v>0</v>
      </c>
      <c r="AG2665" s="464" t="n">
        <v>0</v>
      </c>
      <c r="AH2665" s="464" t="n">
        <v>135749</v>
      </c>
      <c r="AI2665" s="464" t="n">
        <v>0</v>
      </c>
      <c r="AJ2665" s="464" t="n">
        <v>0</v>
      </c>
      <c r="AK2665" s="464" t="n">
        <v>0</v>
      </c>
      <c r="AL2665" s="464" t="n">
        <v>0</v>
      </c>
      <c r="AM2665" s="464" t="n">
        <v>0</v>
      </c>
      <c r="AN2665" s="464" t="n">
        <v>0</v>
      </c>
      <c r="AO2665" s="464" t="n">
        <v>0</v>
      </c>
      <c r="AP2665" s="464" t="n">
        <v>0</v>
      </c>
      <c r="AQ2665" s="462" t="inlineStr"/>
      <c r="AR2665" s="462" t="inlineStr">
        <is>
          <t>ចំនូលបានមកពីការលក់</t>
        </is>
      </c>
      <c r="AS2665" s="462" t="inlineStr">
        <is>
          <t>បានប្រកាសពន្ធ</t>
        </is>
      </c>
    </row>
    <row r="2666">
      <c r="A2666" s="461" t="n">
        <v>2658</v>
      </c>
      <c r="B2666" s="462" t="inlineStr">
        <is>
          <t>Service fee</t>
        </is>
      </c>
      <c r="C2666" s="462" t="inlineStr">
        <is>
          <t>ប្យួរ៉ូ វេរីតាស (ខេមបូឌា) លីមីធីត</t>
        </is>
      </c>
      <c r="D2666" s="462" t="inlineStr">
        <is>
          <t>L001-107024462</t>
        </is>
      </c>
      <c r="E2666" s="462" t="inlineStr">
        <is>
          <t>59010492</t>
        </is>
      </c>
      <c r="F2666" s="463" t="n">
        <v>44386</v>
      </c>
      <c r="G2666" s="464" t="n">
        <v>110283</v>
      </c>
      <c r="H2666" s="462" t="n"/>
      <c r="I2666" s="464">
        <f>G2666</f>
        <v/>
      </c>
      <c r="J2666" s="462">
        <f>IF(AND(Q2666=TRUE, R2666=TRUE, S2666=TRUE), IF(W2666&lt;-0.05, "អនុញ្ញាត (អ្នកផ្គត់ផ្គង់ប្រកាសខ្វះ)", "បានប្រកាស (អនុញ្ញាត)"), IF(AND(Q2666=FALSE, R2666=FALSE, S2666=FALSE), "ព្យួរទុក (មិនមានទិន្នន័យ)", "ប្រកាសខុស (ព្យួរទុក)"))</f>
        <v/>
      </c>
      <c r="K2666" s="462" t="inlineStr"/>
      <c r="L2666" s="462" t="inlineStr"/>
      <c r="M2666" s="464">
        <f>AH2666</f>
        <v/>
      </c>
      <c r="N2666" s="464">
        <f>IF(W2666&lt;0,AH2666,I2666)</f>
        <v/>
      </c>
      <c r="O2666" s="464">
        <f>I2666-M2666</f>
        <v/>
      </c>
      <c r="P2666" s="462" t="n"/>
      <c r="Q2666" s="462">
        <f>V2666=W2666</f>
        <v/>
      </c>
      <c r="R2666" s="462">
        <f>AND(MONTH(F2666)=MONTH(X2666), YEAR(F2666)=YEAR(X2666))</f>
        <v/>
      </c>
      <c r="S2666" s="462">
        <f>AC2666="L001-901905215"</f>
        <v/>
      </c>
      <c r="T2666" s="464">
        <f>G2666-AH2666</f>
        <v/>
      </c>
      <c r="U2666" s="462" t="n"/>
      <c r="V2666" s="462" t="inlineStr">
        <is>
          <t>59010492</t>
        </is>
      </c>
      <c r="W2666" s="462" t="inlineStr">
        <is>
          <t>59010492</t>
        </is>
      </c>
      <c r="X2666" s="463" t="n">
        <v>44386</v>
      </c>
      <c r="Y2666" s="462" t="inlineStr">
        <is>
          <t>59010492</t>
        </is>
      </c>
      <c r="Z2666" s="462" t="inlineStr"/>
      <c r="AA2666" s="462" t="inlineStr">
        <is>
          <t>បុគ្គលជាប់អាករ</t>
        </is>
      </c>
      <c r="AB2666" s="462" t="inlineStr">
        <is>
          <t>L001-901905215</t>
        </is>
      </c>
      <c r="AC2666" s="462" t="inlineStr">
        <is>
          <t>វីអ៊ីស៊ិន (ខេមបូឌា) អ៊ិនដាសស្ទ្រី ឯ.ក</t>
        </is>
      </c>
      <c r="AD2666" s="464" t="n">
        <v>1213117</v>
      </c>
      <c r="AE2666" s="464" t="n">
        <v>1102834</v>
      </c>
      <c r="AF2666" s="464" t="n">
        <v>0</v>
      </c>
      <c r="AG2666" s="464" t="n">
        <v>0</v>
      </c>
      <c r="AH2666" s="464" t="n">
        <v>110283</v>
      </c>
      <c r="AI2666" s="464" t="n">
        <v>0</v>
      </c>
      <c r="AJ2666" s="464" t="n">
        <v>0</v>
      </c>
      <c r="AK2666" s="464" t="n">
        <v>0</v>
      </c>
      <c r="AL2666" s="464" t="n">
        <v>0</v>
      </c>
      <c r="AM2666" s="464" t="n">
        <v>0</v>
      </c>
      <c r="AN2666" s="464" t="n">
        <v>0</v>
      </c>
      <c r="AO2666" s="464" t="n">
        <v>0</v>
      </c>
      <c r="AP2666" s="464" t="n">
        <v>0</v>
      </c>
      <c r="AQ2666" s="462" t="inlineStr"/>
      <c r="AR2666" s="462" t="inlineStr">
        <is>
          <t>ចំនូលបានមកពីការលក់</t>
        </is>
      </c>
      <c r="AS2666" s="462" t="inlineStr">
        <is>
          <t>បានប្រកាសពន្ធ</t>
        </is>
      </c>
    </row>
    <row r="2667">
      <c r="A2667" s="461" t="n">
        <v>2659</v>
      </c>
      <c r="B2667" s="462" t="inlineStr">
        <is>
          <t>Service fee</t>
        </is>
      </c>
      <c r="C2667" s="462" t="inlineStr">
        <is>
          <t>ប្យួរ៉ូ វេរីតាស (ខេមបូឌា) លីមីធីត</t>
        </is>
      </c>
      <c r="D2667" s="462" t="inlineStr">
        <is>
          <t>L001-107024462</t>
        </is>
      </c>
      <c r="E2667" s="462" t="inlineStr">
        <is>
          <t>59010456</t>
        </is>
      </c>
      <c r="F2667" s="463" t="n">
        <v>44383</v>
      </c>
      <c r="G2667" s="464" t="n">
        <v>165549</v>
      </c>
      <c r="H2667" s="462" t="n"/>
      <c r="I2667" s="464">
        <f>G2667</f>
        <v/>
      </c>
      <c r="J2667" s="462">
        <f>IF(AND(Q2667=TRUE, R2667=TRUE, S2667=TRUE), IF(W2667&lt;-0.05, "អនុញ្ញាត (អ្នកផ្គត់ផ្គង់ប្រកាសខ្វះ)", "បានប្រកាស (អនុញ្ញាត)"), IF(AND(Q2667=FALSE, R2667=FALSE, S2667=FALSE), "ព្យួរទុក (មិនមានទិន្នន័យ)", "ប្រកាសខុស (ព្យួរទុក)"))</f>
        <v/>
      </c>
      <c r="K2667" s="462" t="inlineStr"/>
      <c r="L2667" s="462" t="inlineStr"/>
      <c r="M2667" s="464">
        <f>AH2667</f>
        <v/>
      </c>
      <c r="N2667" s="464">
        <f>IF(W2667&lt;0,AH2667,I2667)</f>
        <v/>
      </c>
      <c r="O2667" s="464">
        <f>I2667-M2667</f>
        <v/>
      </c>
      <c r="P2667" s="462" t="n"/>
      <c r="Q2667" s="462">
        <f>V2667=W2667</f>
        <v/>
      </c>
      <c r="R2667" s="462">
        <f>AND(MONTH(F2667)=MONTH(X2667), YEAR(F2667)=YEAR(X2667))</f>
        <v/>
      </c>
      <c r="S2667" s="462">
        <f>AC2667="L001-901905215"</f>
        <v/>
      </c>
      <c r="T2667" s="464">
        <f>G2667-AH2667</f>
        <v/>
      </c>
      <c r="U2667" s="462" t="n"/>
      <c r="V2667" s="462" t="inlineStr">
        <is>
          <t>59010456</t>
        </is>
      </c>
      <c r="W2667" s="462" t="inlineStr">
        <is>
          <t>59010456</t>
        </is>
      </c>
      <c r="X2667" s="463" t="n">
        <v>44383</v>
      </c>
      <c r="Y2667" s="462" t="inlineStr">
        <is>
          <t>59010456</t>
        </is>
      </c>
      <c r="Z2667" s="462" t="inlineStr"/>
      <c r="AA2667" s="462" t="inlineStr">
        <is>
          <t>បុគ្គលជាប់អាករ</t>
        </is>
      </c>
      <c r="AB2667" s="462" t="inlineStr">
        <is>
          <t>L001-901905215</t>
        </is>
      </c>
      <c r="AC2667" s="462" t="inlineStr">
        <is>
          <t>វីអ៊ីស៊ិន (ខេមបូឌា) អ៊ិនដាសស្ទ្រី ឯ.ក</t>
        </is>
      </c>
      <c r="AD2667" s="464" t="n">
        <v>1821037</v>
      </c>
      <c r="AE2667" s="464" t="n">
        <v>1655488</v>
      </c>
      <c r="AF2667" s="464" t="n">
        <v>0</v>
      </c>
      <c r="AG2667" s="464" t="n">
        <v>0</v>
      </c>
      <c r="AH2667" s="464" t="n">
        <v>165549</v>
      </c>
      <c r="AI2667" s="464" t="n">
        <v>0</v>
      </c>
      <c r="AJ2667" s="464" t="n">
        <v>0</v>
      </c>
      <c r="AK2667" s="464" t="n">
        <v>0</v>
      </c>
      <c r="AL2667" s="464" t="n">
        <v>0</v>
      </c>
      <c r="AM2667" s="464" t="n">
        <v>0</v>
      </c>
      <c r="AN2667" s="464" t="n">
        <v>0</v>
      </c>
      <c r="AO2667" s="464" t="n">
        <v>0</v>
      </c>
      <c r="AP2667" s="464" t="n">
        <v>0</v>
      </c>
      <c r="AQ2667" s="462" t="inlineStr"/>
      <c r="AR2667" s="462" t="inlineStr">
        <is>
          <t>ចំនូលបានមកពីការលក់</t>
        </is>
      </c>
      <c r="AS2667" s="462" t="inlineStr">
        <is>
          <t>បានប្រកាសពន្ធ</t>
        </is>
      </c>
    </row>
    <row r="2668">
      <c r="A2668" s="461" t="n">
        <v>2660</v>
      </c>
      <c r="B2668" s="462" t="inlineStr">
        <is>
          <t>Lift-On&amp; Lift-Off</t>
        </is>
      </c>
      <c r="C2668" s="462" t="inlineStr">
        <is>
          <t>កំពង់ផែស្វយ័តក្រុងព្រះសីហនុ</t>
        </is>
      </c>
      <c r="D2668" s="462" t="inlineStr">
        <is>
          <t>L001-100044638</t>
        </is>
      </c>
      <c r="E2668" s="462" t="inlineStr">
        <is>
          <t>107688</t>
        </is>
      </c>
      <c r="F2668" s="463" t="n">
        <v>44379</v>
      </c>
      <c r="G2668" s="464" t="n">
        <v>35435</v>
      </c>
      <c r="H2668" s="462" t="n"/>
      <c r="I2668" s="464">
        <f>G2668</f>
        <v/>
      </c>
      <c r="J2668" s="462">
        <f>IF(AND(Q2668=TRUE, R2668=TRUE, S2668=TRUE), IF(W2668&lt;-0.05, "អនុញ្ញាត (អ្នកផ្គត់ផ្គង់ប្រកាសខ្វះ)", "បានប្រកាស (អនុញ្ញាត)"), IF(AND(Q2668=FALSE, R2668=FALSE, S2668=FALSE), "ព្យួរទុក (មិនមានទិន្នន័យ)", "ប្រកាសខុស (ព្យួរទុក)"))</f>
        <v/>
      </c>
      <c r="K2668" s="462" t="inlineStr"/>
      <c r="L2668" s="462" t="inlineStr"/>
      <c r="M2668" s="464">
        <f>AH2668</f>
        <v/>
      </c>
      <c r="N2668" s="464">
        <f>IF(W2668&lt;0,AH2668,I2668)</f>
        <v/>
      </c>
      <c r="O2668" s="464">
        <f>I2668-M2668</f>
        <v/>
      </c>
      <c r="P2668" s="462" t="n"/>
      <c r="Q2668" s="462">
        <f>V2668=W2668</f>
        <v/>
      </c>
      <c r="R2668" s="462">
        <f>AND(MONTH(F2668)=MONTH(X2668), YEAR(F2668)=YEAR(X2668))</f>
        <v/>
      </c>
      <c r="S2668" s="462">
        <f>AC2668="L001-901905215"</f>
        <v/>
      </c>
      <c r="T2668" s="464">
        <f>G2668-AH2668</f>
        <v/>
      </c>
      <c r="U2668" s="462" t="n"/>
      <c r="V2668" s="462" t="inlineStr">
        <is>
          <t>107688</t>
        </is>
      </c>
      <c r="W2668" s="462" t="inlineStr"/>
      <c r="X2668" s="499" t="n"/>
      <c r="Y2668" s="462" t="n"/>
      <c r="Z2668" s="462" t="n"/>
      <c r="AA2668" s="462" t="n"/>
      <c r="AB2668" s="462" t="n"/>
      <c r="AC2668" s="462" t="n"/>
      <c r="AD2668" s="462" t="n"/>
      <c r="AE2668" s="462" t="n"/>
      <c r="AF2668" s="462" t="n"/>
      <c r="AG2668" s="462" t="n"/>
      <c r="AH2668" s="462" t="n"/>
      <c r="AI2668" s="462" t="n"/>
      <c r="AJ2668" s="462" t="n"/>
      <c r="AK2668" s="462" t="n"/>
      <c r="AL2668" s="462" t="n"/>
      <c r="AM2668" s="462" t="n"/>
      <c r="AN2668" s="462" t="n"/>
      <c r="AO2668" s="462" t="n"/>
      <c r="AP2668" s="462" t="n"/>
      <c r="AQ2668" s="462" t="n"/>
      <c r="AR2668" s="462" t="n"/>
      <c r="AS2668" s="462" t="n"/>
    </row>
    <row r="2669">
      <c r="A2669" s="461" t="n">
        <v>2661</v>
      </c>
      <c r="B2669" s="462" t="inlineStr">
        <is>
          <t>THC</t>
        </is>
      </c>
      <c r="C2669" s="462" t="inlineStr">
        <is>
          <t>ខូស្កូ ស៊ីបភីង ឡាញ (ខេមបូឌា) ឯ.ក</t>
        </is>
      </c>
      <c r="D2669" s="462" t="inlineStr">
        <is>
          <t>L001-100103383</t>
        </is>
      </c>
      <c r="E2669" s="462" t="inlineStr">
        <is>
          <t>COS2107-08410</t>
        </is>
      </c>
      <c r="F2669" s="463" t="n">
        <v>44379</v>
      </c>
      <c r="G2669" s="464" t="n">
        <v>213833</v>
      </c>
      <c r="H2669" s="462" t="n"/>
      <c r="I2669" s="464">
        <f>G2669</f>
        <v/>
      </c>
      <c r="J2669" s="462">
        <f>IF(AND(Q2669=TRUE, R2669=TRUE, S2669=TRUE), IF(W2669&lt;-0.05, "អនុញ្ញាត (អ្នកផ្គត់ផ្គង់ប្រកាសខ្វះ)", "បានប្រកាស (អនុញ្ញាត)"), IF(AND(Q2669=FALSE, R2669=FALSE, S2669=FALSE), "ព្យួរទុក (មិនមានទិន្នន័យ)", "ប្រកាសខុស (ព្យួរទុក)"))</f>
        <v/>
      </c>
      <c r="K2669" s="462" t="inlineStr"/>
      <c r="L2669" s="462" t="inlineStr"/>
      <c r="M2669" s="464">
        <f>AH2669</f>
        <v/>
      </c>
      <c r="N2669" s="464">
        <f>IF(W2669&lt;0,AH2669,I2669)</f>
        <v/>
      </c>
      <c r="O2669" s="464">
        <f>I2669-M2669</f>
        <v/>
      </c>
      <c r="P2669" s="462" t="n"/>
      <c r="Q2669" s="462">
        <f>V2669=W2669</f>
        <v/>
      </c>
      <c r="R2669" s="462">
        <f>AND(MONTH(F2669)=MONTH(X2669), YEAR(F2669)=YEAR(X2669))</f>
        <v/>
      </c>
      <c r="S2669" s="462">
        <f>AC2669="L001-901905215"</f>
        <v/>
      </c>
      <c r="T2669" s="464">
        <f>G2669-AH2669</f>
        <v/>
      </c>
      <c r="U2669" s="462" t="n"/>
      <c r="V2669" s="462" t="inlineStr">
        <is>
          <t>COS210708410</t>
        </is>
      </c>
      <c r="W2669" s="462" t="inlineStr">
        <is>
          <t>COS210708410</t>
        </is>
      </c>
      <c r="X2669" s="463" t="n">
        <v>44378</v>
      </c>
      <c r="Y2669" s="462" t="inlineStr">
        <is>
          <t>COS2107-08410</t>
        </is>
      </c>
      <c r="Z2669" s="462" t="inlineStr"/>
      <c r="AA2669" s="462" t="inlineStr">
        <is>
          <t>បុគ្គលជាប់អាករ</t>
        </is>
      </c>
      <c r="AB2669" s="462" t="inlineStr">
        <is>
          <t>L001-901905215</t>
        </is>
      </c>
      <c r="AC2669" s="462" t="inlineStr">
        <is>
          <t>វីអ៊ីស៊ិន (ខេមបូឌា) អ៊ិនដាសស្ទ្រី ឯ.ក</t>
        </is>
      </c>
      <c r="AD2669" s="464" t="n">
        <v>2352158</v>
      </c>
      <c r="AE2669" s="464" t="n">
        <v>2138325</v>
      </c>
      <c r="AF2669" s="464" t="n">
        <v>0</v>
      </c>
      <c r="AG2669" s="464" t="n">
        <v>0</v>
      </c>
      <c r="AH2669" s="464" t="n">
        <v>213833</v>
      </c>
      <c r="AI2669" s="464" t="n">
        <v>0</v>
      </c>
      <c r="AJ2669" s="464" t="n">
        <v>0</v>
      </c>
      <c r="AK2669" s="464" t="n">
        <v>0</v>
      </c>
      <c r="AL2669" s="464" t="n">
        <v>0</v>
      </c>
      <c r="AM2669" s="464" t="n">
        <v>0</v>
      </c>
      <c r="AN2669" s="464" t="n">
        <v>0</v>
      </c>
      <c r="AO2669" s="464" t="n">
        <v>0</v>
      </c>
      <c r="AP2669" s="464" t="n">
        <v>0</v>
      </c>
      <c r="AQ2669" s="462" t="inlineStr"/>
      <c r="AR2669" s="462" t="inlineStr">
        <is>
          <t>THC&amp;DOC</t>
        </is>
      </c>
      <c r="AS2669" s="462" t="inlineStr">
        <is>
          <t>បានប្រកាសពន្ធ</t>
        </is>
      </c>
    </row>
    <row r="2670">
      <c r="A2670" s="461" t="n">
        <v>2662</v>
      </c>
      <c r="B2670" s="462" t="inlineStr">
        <is>
          <t>Lift-On&amp; Lift-Off</t>
        </is>
      </c>
      <c r="C2670" s="462" t="inlineStr">
        <is>
          <t>កំពង់ផែស្វយ័តក្រុងព្រះសីហនុ</t>
        </is>
      </c>
      <c r="D2670" s="462" t="inlineStr">
        <is>
          <t>L001-100044638</t>
        </is>
      </c>
      <c r="E2670" s="462" t="inlineStr">
        <is>
          <t>112257</t>
        </is>
      </c>
      <c r="F2670" s="463" t="n">
        <v>44386</v>
      </c>
      <c r="G2670" s="464" t="n">
        <v>35418</v>
      </c>
      <c r="H2670" s="462" t="n"/>
      <c r="I2670" s="464">
        <f>G2670</f>
        <v/>
      </c>
      <c r="J2670" s="462">
        <f>IF(AND(Q2670=TRUE, R2670=TRUE, S2670=TRUE), IF(W2670&lt;-0.05, "អនុញ្ញាត (អ្នកផ្គត់ផ្គង់ប្រកាសខ្វះ)", "បានប្រកាស (អនុញ្ញាត)"), IF(AND(Q2670=FALSE, R2670=FALSE, S2670=FALSE), "ព្យួរទុក (មិនមានទិន្នន័យ)", "ប្រកាសខុស (ព្យួរទុក)"))</f>
        <v/>
      </c>
      <c r="K2670" s="462" t="inlineStr"/>
      <c r="L2670" s="462" t="inlineStr"/>
      <c r="M2670" s="464">
        <f>AH2670</f>
        <v/>
      </c>
      <c r="N2670" s="464">
        <f>IF(W2670&lt;0,AH2670,I2670)</f>
        <v/>
      </c>
      <c r="O2670" s="464">
        <f>I2670-M2670</f>
        <v/>
      </c>
      <c r="P2670" s="462" t="n"/>
      <c r="Q2670" s="462">
        <f>V2670=W2670</f>
        <v/>
      </c>
      <c r="R2670" s="462">
        <f>AND(MONTH(F2670)=MONTH(X2670), YEAR(F2670)=YEAR(X2670))</f>
        <v/>
      </c>
      <c r="S2670" s="462">
        <f>AC2670="L001-901905215"</f>
        <v/>
      </c>
      <c r="T2670" s="464">
        <f>G2670-AH2670</f>
        <v/>
      </c>
      <c r="U2670" s="462" t="n"/>
      <c r="V2670" s="462" t="inlineStr">
        <is>
          <t>112257</t>
        </is>
      </c>
      <c r="W2670" s="462" t="inlineStr"/>
      <c r="X2670" s="499" t="n"/>
      <c r="Y2670" s="462" t="n"/>
      <c r="Z2670" s="462" t="n"/>
      <c r="AA2670" s="462" t="n"/>
      <c r="AB2670" s="462" t="n"/>
      <c r="AC2670" s="462" t="n"/>
      <c r="AD2670" s="462" t="n"/>
      <c r="AE2670" s="462" t="n"/>
      <c r="AF2670" s="462" t="n"/>
      <c r="AG2670" s="462" t="n"/>
      <c r="AH2670" s="462" t="n"/>
      <c r="AI2670" s="462" t="n"/>
      <c r="AJ2670" s="462" t="n"/>
      <c r="AK2670" s="462" t="n"/>
      <c r="AL2670" s="462" t="n"/>
      <c r="AM2670" s="462" t="n"/>
      <c r="AN2670" s="462" t="n"/>
      <c r="AO2670" s="462" t="n"/>
      <c r="AP2670" s="462" t="n"/>
      <c r="AQ2670" s="462" t="n"/>
      <c r="AR2670" s="462" t="n"/>
      <c r="AS2670" s="462" t="n"/>
    </row>
    <row r="2671">
      <c r="A2671" s="461" t="n">
        <v>2663</v>
      </c>
      <c r="B2671" s="462" t="inlineStr">
        <is>
          <t>KHCIC</t>
        </is>
      </c>
      <c r="C2671" s="462" t="inlineStr">
        <is>
          <t>អេសអាយធីស៊ី ខិនថេនើរ ឡាញ (ខេមបូឌា)</t>
        </is>
      </c>
      <c r="D2671" s="462" t="inlineStr">
        <is>
          <t>L001-107035863</t>
        </is>
      </c>
      <c r="E2671" s="462" t="inlineStr">
        <is>
          <t>2111497</t>
        </is>
      </c>
      <c r="F2671" s="463" t="n">
        <v>44378</v>
      </c>
      <c r="G2671" s="464" t="n">
        <v>201614</v>
      </c>
      <c r="H2671" s="462" t="n"/>
      <c r="I2671" s="464">
        <f>G2671</f>
        <v/>
      </c>
      <c r="J2671" s="462">
        <f>IF(AND(Q2671=TRUE, R2671=TRUE, S2671=TRUE), IF(W2671&lt;-0.05, "អនុញ្ញាត (អ្នកផ្គត់ផ្គង់ប្រកាសខ្វះ)", "បានប្រកាស (អនុញ្ញាត)"), IF(AND(Q2671=FALSE, R2671=FALSE, S2671=FALSE), "ព្យួរទុក (មិនមានទិន្នន័យ)", "ប្រកាសខុស (ព្យួរទុក)"))</f>
        <v/>
      </c>
      <c r="K2671" s="462" t="inlineStr"/>
      <c r="L2671" s="462" t="inlineStr"/>
      <c r="M2671" s="464">
        <f>AH2671</f>
        <v/>
      </c>
      <c r="N2671" s="464">
        <f>IF(W2671&lt;0,AH2671,I2671)</f>
        <v/>
      </c>
      <c r="O2671" s="464">
        <f>I2671-M2671</f>
        <v/>
      </c>
      <c r="P2671" s="462" t="n"/>
      <c r="Q2671" s="462">
        <f>V2671=W2671</f>
        <v/>
      </c>
      <c r="R2671" s="462">
        <f>AND(MONTH(F2671)=MONTH(X2671), YEAR(F2671)=YEAR(X2671))</f>
        <v/>
      </c>
      <c r="S2671" s="462">
        <f>AC2671="L001-901905215"</f>
        <v/>
      </c>
      <c r="T2671" s="464">
        <f>G2671-AH2671</f>
        <v/>
      </c>
      <c r="U2671" s="462" t="n"/>
      <c r="V2671" s="462" t="inlineStr">
        <is>
          <t>2111497</t>
        </is>
      </c>
      <c r="W2671" s="462" t="inlineStr"/>
      <c r="X2671" s="499" t="n"/>
      <c r="Y2671" s="462" t="n"/>
      <c r="Z2671" s="462" t="n"/>
      <c r="AA2671" s="462" t="n"/>
      <c r="AB2671" s="462" t="n"/>
      <c r="AC2671" s="462" t="n"/>
      <c r="AD2671" s="462" t="n"/>
      <c r="AE2671" s="462" t="n"/>
      <c r="AF2671" s="462" t="n"/>
      <c r="AG2671" s="462" t="n"/>
      <c r="AH2671" s="462" t="n"/>
      <c r="AI2671" s="462" t="n"/>
      <c r="AJ2671" s="462" t="n"/>
      <c r="AK2671" s="462" t="n"/>
      <c r="AL2671" s="462" t="n"/>
      <c r="AM2671" s="462" t="n"/>
      <c r="AN2671" s="462" t="n"/>
      <c r="AO2671" s="462" t="n"/>
      <c r="AP2671" s="462" t="n"/>
      <c r="AQ2671" s="462" t="n"/>
      <c r="AR2671" s="462" t="n"/>
      <c r="AS2671" s="462" t="n"/>
    </row>
    <row r="2672">
      <c r="A2672" s="461" t="n">
        <v>2664</v>
      </c>
      <c r="B2672" s="462" t="inlineStr">
        <is>
          <t>Lift-On&amp; Lift-Off</t>
        </is>
      </c>
      <c r="C2672" s="462" t="inlineStr">
        <is>
          <t>កំពង់ផែស្វយ័តក្រុងព្រះសីហនុ</t>
        </is>
      </c>
      <c r="D2672" s="462" t="inlineStr">
        <is>
          <t>L001-100044638</t>
        </is>
      </c>
      <c r="E2672" s="462" t="inlineStr">
        <is>
          <t>111009</t>
        </is>
      </c>
      <c r="F2672" s="463" t="n">
        <v>44385</v>
      </c>
      <c r="G2672" s="464" t="n">
        <v>70870</v>
      </c>
      <c r="H2672" s="462" t="n"/>
      <c r="I2672" s="464">
        <f>G2672</f>
        <v/>
      </c>
      <c r="J2672" s="462">
        <f>IF(AND(Q2672=TRUE, R2672=TRUE, S2672=TRUE), IF(W2672&lt;-0.05, "អនុញ្ញាត (អ្នកផ្គត់ផ្គង់ប្រកាសខ្វះ)", "បានប្រកាស (អនុញ្ញាត)"), IF(AND(Q2672=FALSE, R2672=FALSE, S2672=FALSE), "ព្យួរទុក (មិនមានទិន្នន័យ)", "ប្រកាសខុស (ព្យួរទុក)"))</f>
        <v/>
      </c>
      <c r="K2672" s="462" t="inlineStr"/>
      <c r="L2672" s="462" t="inlineStr"/>
      <c r="M2672" s="464">
        <f>AH2672</f>
        <v/>
      </c>
      <c r="N2672" s="464">
        <f>IF(W2672&lt;0,AH2672,I2672)</f>
        <v/>
      </c>
      <c r="O2672" s="464">
        <f>I2672-M2672</f>
        <v/>
      </c>
      <c r="P2672" s="462" t="n"/>
      <c r="Q2672" s="462">
        <f>V2672=W2672</f>
        <v/>
      </c>
      <c r="R2672" s="462">
        <f>AND(MONTH(F2672)=MONTH(X2672), YEAR(F2672)=YEAR(X2672))</f>
        <v/>
      </c>
      <c r="S2672" s="462">
        <f>AC2672="L001-901905215"</f>
        <v/>
      </c>
      <c r="T2672" s="464">
        <f>G2672-AH2672</f>
        <v/>
      </c>
      <c r="U2672" s="462" t="n"/>
      <c r="V2672" s="462" t="inlineStr">
        <is>
          <t>111009</t>
        </is>
      </c>
      <c r="W2672" s="462" t="inlineStr"/>
      <c r="X2672" s="499" t="n"/>
      <c r="Y2672" s="462" t="n"/>
      <c r="Z2672" s="462" t="n"/>
      <c r="AA2672" s="462" t="n"/>
      <c r="AB2672" s="462" t="n"/>
      <c r="AC2672" s="462" t="n"/>
      <c r="AD2672" s="462" t="n"/>
      <c r="AE2672" s="462" t="n"/>
      <c r="AF2672" s="462" t="n"/>
      <c r="AG2672" s="462" t="n"/>
      <c r="AH2672" s="462" t="n"/>
      <c r="AI2672" s="462" t="n"/>
      <c r="AJ2672" s="462" t="n"/>
      <c r="AK2672" s="462" t="n"/>
      <c r="AL2672" s="462" t="n"/>
      <c r="AM2672" s="462" t="n"/>
      <c r="AN2672" s="462" t="n"/>
      <c r="AO2672" s="462" t="n"/>
      <c r="AP2672" s="462" t="n"/>
      <c r="AQ2672" s="462" t="n"/>
      <c r="AR2672" s="462" t="n"/>
      <c r="AS2672" s="462" t="n"/>
    </row>
    <row r="2673">
      <c r="A2673" s="461" t="n">
        <v>2665</v>
      </c>
      <c r="B2673" s="462" t="inlineStr">
        <is>
          <t>KHCIC</t>
        </is>
      </c>
      <c r="C2673" s="462" t="inlineStr">
        <is>
          <t>អេសអាយធីស៊ី ខិនថេនើរ ឡាញ (ខេមបូឌា)</t>
        </is>
      </c>
      <c r="D2673" s="462" t="inlineStr">
        <is>
          <t>L001-107035863</t>
        </is>
      </c>
      <c r="E2673" s="462" t="inlineStr">
        <is>
          <t>SITC2021-012470</t>
        </is>
      </c>
      <c r="F2673" s="463" t="n">
        <v>44397</v>
      </c>
      <c r="G2673" s="464" t="n">
        <v>225996</v>
      </c>
      <c r="H2673" s="462" t="n"/>
      <c r="I2673" s="464">
        <f>G2673</f>
        <v/>
      </c>
      <c r="J2673" s="462">
        <f>IF(AND(Q2673=TRUE, R2673=TRUE, S2673=TRUE), IF(W2673&lt;-0.05, "អនុញ្ញាត (អ្នកផ្គត់ផ្គង់ប្រកាសខ្វះ)", "បានប្រកាស (អនុញ្ញាត)"), IF(AND(Q2673=FALSE, R2673=FALSE, S2673=FALSE), "ព្យួរទុក (មិនមានទិន្នន័យ)", "ប្រកាសខុស (ព្យួរទុក)"))</f>
        <v/>
      </c>
      <c r="K2673" s="462" t="inlineStr"/>
      <c r="L2673" s="462" t="inlineStr"/>
      <c r="M2673" s="464">
        <f>AH2673</f>
        <v/>
      </c>
      <c r="N2673" s="464">
        <f>IF(W2673&lt;0,AH2673,I2673)</f>
        <v/>
      </c>
      <c r="O2673" s="464">
        <f>I2673-M2673</f>
        <v/>
      </c>
      <c r="P2673" s="462" t="n"/>
      <c r="Q2673" s="462">
        <f>V2673=W2673</f>
        <v/>
      </c>
      <c r="R2673" s="462">
        <f>AND(MONTH(F2673)=MONTH(X2673), YEAR(F2673)=YEAR(X2673))</f>
        <v/>
      </c>
      <c r="S2673" s="462">
        <f>AC2673="L001-901905215"</f>
        <v/>
      </c>
      <c r="T2673" s="464">
        <f>G2673-AH2673</f>
        <v/>
      </c>
      <c r="U2673" s="462" t="n"/>
      <c r="V2673" s="462" t="inlineStr">
        <is>
          <t>SITC2021012470</t>
        </is>
      </c>
      <c r="W2673" s="462" t="inlineStr">
        <is>
          <t>SITC2021012470</t>
        </is>
      </c>
      <c r="X2673" s="463" t="n">
        <v>44397</v>
      </c>
      <c r="Y2673" s="462" t="inlineStr">
        <is>
          <t>SITC2021-012470</t>
        </is>
      </c>
      <c r="Z2673" s="462" t="inlineStr"/>
      <c r="AA2673" s="462" t="inlineStr">
        <is>
          <t>បុគ្គលមិនជាប់អាករ</t>
        </is>
      </c>
      <c r="AB2673" s="462" t="inlineStr">
        <is>
          <t>GC001</t>
        </is>
      </c>
      <c r="AC2673" s="462" t="inlineStr">
        <is>
          <t>អតិថិជនទូទៅ</t>
        </is>
      </c>
      <c r="AD2673" s="464" t="n">
        <v>2485956</v>
      </c>
      <c r="AE2673" s="464" t="n">
        <v>2259960</v>
      </c>
      <c r="AF2673" s="464" t="n">
        <v>0</v>
      </c>
      <c r="AG2673" s="464" t="n">
        <v>0</v>
      </c>
      <c r="AH2673" s="464" t="n">
        <v>225996</v>
      </c>
      <c r="AI2673" s="464" t="n">
        <v>0</v>
      </c>
      <c r="AJ2673" s="464" t="n">
        <v>0</v>
      </c>
      <c r="AK2673" s="464" t="n">
        <v>0</v>
      </c>
      <c r="AL2673" s="464" t="n">
        <v>0</v>
      </c>
      <c r="AM2673" s="464" t="n">
        <v>0</v>
      </c>
      <c r="AN2673" s="464" t="n">
        <v>0</v>
      </c>
      <c r="AO2673" s="464" t="n">
        <v>0</v>
      </c>
      <c r="AP2673" s="464" t="n">
        <v>0</v>
      </c>
      <c r="AQ2673" s="462" t="inlineStr"/>
      <c r="AR2673" s="462" t="inlineStr">
        <is>
          <t>KHCIC,KHTHC,EMF,KHDOC,EIB</t>
        </is>
      </c>
      <c r="AS2673" s="462" t="inlineStr">
        <is>
          <t>បានប្រកាសពន្ធ</t>
        </is>
      </c>
    </row>
    <row r="2674">
      <c r="A2674" s="461" t="n">
        <v>2666</v>
      </c>
      <c r="B2674" s="462" t="inlineStr">
        <is>
          <t>Lift-On&amp; Lift-Off</t>
        </is>
      </c>
      <c r="C2674" s="462" t="inlineStr">
        <is>
          <t>កំពង់ផែស្វយ័តក្រុងព្រះសីហនុ</t>
        </is>
      </c>
      <c r="D2674" s="462" t="inlineStr">
        <is>
          <t>L001-100044638</t>
        </is>
      </c>
      <c r="E2674" s="462" t="inlineStr">
        <is>
          <t>121061</t>
        </is>
      </c>
      <c r="F2674" s="463" t="n">
        <v>44400</v>
      </c>
      <c r="G2674" s="464" t="n">
        <v>35418</v>
      </c>
      <c r="H2674" s="462" t="n"/>
      <c r="I2674" s="464">
        <f>G2674</f>
        <v/>
      </c>
      <c r="J2674" s="462">
        <f>IF(AND(Q2674=TRUE, R2674=TRUE, S2674=TRUE), IF(W2674&lt;-0.05, "អនុញ្ញាត (អ្នកផ្គត់ផ្គង់ប្រកាសខ្វះ)", "បានប្រកាស (អនុញ្ញាត)"), IF(AND(Q2674=FALSE, R2674=FALSE, S2674=FALSE), "ព្យួរទុក (មិនមានទិន្នន័យ)", "ប្រកាសខុស (ព្យួរទុក)"))</f>
        <v/>
      </c>
      <c r="K2674" s="462" t="inlineStr"/>
      <c r="L2674" s="462" t="inlineStr"/>
      <c r="M2674" s="464">
        <f>AH2674</f>
        <v/>
      </c>
      <c r="N2674" s="464">
        <f>IF(W2674&lt;0,AH2674,I2674)</f>
        <v/>
      </c>
      <c r="O2674" s="464">
        <f>I2674-M2674</f>
        <v/>
      </c>
      <c r="P2674" s="462" t="n"/>
      <c r="Q2674" s="462">
        <f>V2674=W2674</f>
        <v/>
      </c>
      <c r="R2674" s="462">
        <f>AND(MONTH(F2674)=MONTH(X2674), YEAR(F2674)=YEAR(X2674))</f>
        <v/>
      </c>
      <c r="S2674" s="462">
        <f>AC2674="L001-901905215"</f>
        <v/>
      </c>
      <c r="T2674" s="464">
        <f>G2674-AH2674</f>
        <v/>
      </c>
      <c r="U2674" s="462" t="n"/>
      <c r="V2674" s="462" t="inlineStr">
        <is>
          <t>121061</t>
        </is>
      </c>
      <c r="W2674" s="462" t="inlineStr"/>
      <c r="X2674" s="499" t="n"/>
      <c r="Y2674" s="462" t="n"/>
      <c r="Z2674" s="462" t="n"/>
      <c r="AA2674" s="462" t="n"/>
      <c r="AB2674" s="462" t="n"/>
      <c r="AC2674" s="462" t="n"/>
      <c r="AD2674" s="462" t="n"/>
      <c r="AE2674" s="462" t="n"/>
      <c r="AF2674" s="462" t="n"/>
      <c r="AG2674" s="462" t="n"/>
      <c r="AH2674" s="462" t="n"/>
      <c r="AI2674" s="462" t="n"/>
      <c r="AJ2674" s="462" t="n"/>
      <c r="AK2674" s="462" t="n"/>
      <c r="AL2674" s="462" t="n"/>
      <c r="AM2674" s="462" t="n"/>
      <c r="AN2674" s="462" t="n"/>
      <c r="AO2674" s="462" t="n"/>
      <c r="AP2674" s="462" t="n"/>
      <c r="AQ2674" s="462" t="n"/>
      <c r="AR2674" s="462" t="n"/>
      <c r="AS2674" s="462" t="n"/>
    </row>
    <row r="2675">
      <c r="A2675" s="461" t="n">
        <v>2667</v>
      </c>
      <c r="B2675" s="462" t="inlineStr">
        <is>
          <t>KHCIC</t>
        </is>
      </c>
      <c r="C2675" s="462" t="inlineStr">
        <is>
          <t>អេសអាយធីស៊ី ខិនថេនើរ ឡាញ (ខេមបូឌា)</t>
        </is>
      </c>
      <c r="D2675" s="462" t="inlineStr">
        <is>
          <t>L001-107035863</t>
        </is>
      </c>
      <c r="E2675" s="462" t="inlineStr">
        <is>
          <t>2112096</t>
        </is>
      </c>
      <c r="F2675" s="463" t="n">
        <v>44385</v>
      </c>
      <c r="G2675" s="464" t="n">
        <v>112008</v>
      </c>
      <c r="H2675" s="462" t="n"/>
      <c r="I2675" s="464">
        <f>G2675</f>
        <v/>
      </c>
      <c r="J2675" s="462">
        <f>IF(AND(Q2675=TRUE, R2675=TRUE, S2675=TRUE), IF(W2675&lt;-0.05, "អនុញ្ញាត (អ្នកផ្គត់ផ្គង់ប្រកាសខ្វះ)", "បានប្រកាស (អនុញ្ញាត)"), IF(AND(Q2675=FALSE, R2675=FALSE, S2675=FALSE), "ព្យួរទុក (មិនមានទិន្នន័យ)", "ប្រកាសខុស (ព្យួរទុក)"))</f>
        <v/>
      </c>
      <c r="K2675" s="462" t="inlineStr"/>
      <c r="L2675" s="462" t="inlineStr"/>
      <c r="M2675" s="464">
        <f>AH2675</f>
        <v/>
      </c>
      <c r="N2675" s="464">
        <f>IF(W2675&lt;0,AH2675,I2675)</f>
        <v/>
      </c>
      <c r="O2675" s="464">
        <f>I2675-M2675</f>
        <v/>
      </c>
      <c r="P2675" s="462" t="n"/>
      <c r="Q2675" s="462">
        <f>V2675=W2675</f>
        <v/>
      </c>
      <c r="R2675" s="462">
        <f>AND(MONTH(F2675)=MONTH(X2675), YEAR(F2675)=YEAR(X2675))</f>
        <v/>
      </c>
      <c r="S2675" s="462">
        <f>AC2675="L001-901905215"</f>
        <v/>
      </c>
      <c r="T2675" s="464">
        <f>G2675-AH2675</f>
        <v/>
      </c>
      <c r="U2675" s="462" t="n"/>
      <c r="V2675" s="462" t="inlineStr">
        <is>
          <t>2112096</t>
        </is>
      </c>
      <c r="W2675" s="462" t="inlineStr"/>
      <c r="X2675" s="499" t="n"/>
      <c r="Y2675" s="462" t="n"/>
      <c r="Z2675" s="462" t="n"/>
      <c r="AA2675" s="462" t="n"/>
      <c r="AB2675" s="462" t="n"/>
      <c r="AC2675" s="462" t="n"/>
      <c r="AD2675" s="462" t="n"/>
      <c r="AE2675" s="462" t="n"/>
      <c r="AF2675" s="462" t="n"/>
      <c r="AG2675" s="462" t="n"/>
      <c r="AH2675" s="462" t="n"/>
      <c r="AI2675" s="462" t="n"/>
      <c r="AJ2675" s="462" t="n"/>
      <c r="AK2675" s="462" t="n"/>
      <c r="AL2675" s="462" t="n"/>
      <c r="AM2675" s="462" t="n"/>
      <c r="AN2675" s="462" t="n"/>
      <c r="AO2675" s="462" t="n"/>
      <c r="AP2675" s="462" t="n"/>
      <c r="AQ2675" s="462" t="n"/>
      <c r="AR2675" s="462" t="n"/>
      <c r="AS2675" s="462" t="n"/>
    </row>
    <row r="2676">
      <c r="A2676" s="461" t="n">
        <v>2668</v>
      </c>
      <c r="B2676" s="462" t="inlineStr">
        <is>
          <t>Lift-On&amp; Lift-Off</t>
        </is>
      </c>
      <c r="C2676" s="462" t="inlineStr">
        <is>
          <t>កំពង់ផែស្វយ័តក្រុងព្រះសីហនុ</t>
        </is>
      </c>
      <c r="D2676" s="462" t="inlineStr">
        <is>
          <t>L001-100044638</t>
        </is>
      </c>
      <c r="E2676" s="462" t="inlineStr">
        <is>
          <t>115335</t>
        </is>
      </c>
      <c r="F2676" s="463" t="n">
        <v>44392</v>
      </c>
      <c r="G2676" s="464" t="n">
        <v>35426</v>
      </c>
      <c r="H2676" s="462" t="n"/>
      <c r="I2676" s="464">
        <f>G2676</f>
        <v/>
      </c>
      <c r="J2676" s="462">
        <f>IF(AND(Q2676=TRUE, R2676=TRUE, S2676=TRUE), IF(W2676&lt;-0.05, "អនុញ្ញាត (អ្នកផ្គត់ផ្គង់ប្រកាសខ្វះ)", "បានប្រកាស (អនុញ្ញាត)"), IF(AND(Q2676=FALSE, R2676=FALSE, S2676=FALSE), "ព្យួរទុក (មិនមានទិន្នន័យ)", "ប្រកាសខុស (ព្យួរទុក)"))</f>
        <v/>
      </c>
      <c r="K2676" s="462" t="inlineStr"/>
      <c r="L2676" s="462" t="inlineStr"/>
      <c r="M2676" s="464">
        <f>AH2676</f>
        <v/>
      </c>
      <c r="N2676" s="464">
        <f>IF(W2676&lt;0,AH2676,I2676)</f>
        <v/>
      </c>
      <c r="O2676" s="464">
        <f>I2676-M2676</f>
        <v/>
      </c>
      <c r="P2676" s="462" t="n"/>
      <c r="Q2676" s="462">
        <f>V2676=W2676</f>
        <v/>
      </c>
      <c r="R2676" s="462">
        <f>AND(MONTH(F2676)=MONTH(X2676), YEAR(F2676)=YEAR(X2676))</f>
        <v/>
      </c>
      <c r="S2676" s="462">
        <f>AC2676="L001-901905215"</f>
        <v/>
      </c>
      <c r="T2676" s="464">
        <f>G2676-AH2676</f>
        <v/>
      </c>
      <c r="U2676" s="462" t="n"/>
      <c r="V2676" s="462" t="inlineStr">
        <is>
          <t>115335</t>
        </is>
      </c>
      <c r="W2676" s="462" t="inlineStr"/>
      <c r="X2676" s="499" t="n"/>
      <c r="Y2676" s="462" t="n"/>
      <c r="Z2676" s="462" t="n"/>
      <c r="AA2676" s="462" t="n"/>
      <c r="AB2676" s="462" t="n"/>
      <c r="AC2676" s="462" t="n"/>
      <c r="AD2676" s="462" t="n"/>
      <c r="AE2676" s="462" t="n"/>
      <c r="AF2676" s="462" t="n"/>
      <c r="AG2676" s="462" t="n"/>
      <c r="AH2676" s="462" t="n"/>
      <c r="AI2676" s="462" t="n"/>
      <c r="AJ2676" s="462" t="n"/>
      <c r="AK2676" s="462" t="n"/>
      <c r="AL2676" s="462" t="n"/>
      <c r="AM2676" s="462" t="n"/>
      <c r="AN2676" s="462" t="n"/>
      <c r="AO2676" s="462" t="n"/>
      <c r="AP2676" s="462" t="n"/>
      <c r="AQ2676" s="462" t="n"/>
      <c r="AR2676" s="462" t="n"/>
      <c r="AS2676" s="462" t="n"/>
    </row>
    <row r="2677">
      <c r="A2677" s="461" t="n">
        <v>2669</v>
      </c>
      <c r="B2677" s="462" t="inlineStr">
        <is>
          <t>KHCIC</t>
        </is>
      </c>
      <c r="C2677" s="462" t="inlineStr">
        <is>
          <t>អេសអាយធីស៊ី ខិនថេនើរ ឡាញ (ខេមបូឌា)</t>
        </is>
      </c>
      <c r="D2677" s="462" t="inlineStr">
        <is>
          <t>L001-107035863</t>
        </is>
      </c>
      <c r="E2677" s="462" t="inlineStr">
        <is>
          <t>SITC2021-013089</t>
        </is>
      </c>
      <c r="F2677" s="463" t="n">
        <v>44403</v>
      </c>
      <c r="G2677" s="464" t="n">
        <v>343999</v>
      </c>
      <c r="H2677" s="462" t="n"/>
      <c r="I2677" s="464">
        <f>G2677</f>
        <v/>
      </c>
      <c r="J2677" s="462">
        <f>IF(AND(Q2677=TRUE, R2677=TRUE, S2677=TRUE), IF(W2677&lt;-0.05, "អនុញ្ញាត (អ្នកផ្គត់ផ្គង់ប្រកាសខ្វះ)", "បានប្រកាស (អនុញ្ញាត)"), IF(AND(Q2677=FALSE, R2677=FALSE, S2677=FALSE), "ព្យួរទុក (មិនមានទិន្នន័យ)", "ប្រកាសខុស (ព្យួរទុក)"))</f>
        <v/>
      </c>
      <c r="K2677" s="462" t="inlineStr"/>
      <c r="L2677" s="462" t="inlineStr"/>
      <c r="M2677" s="464">
        <f>AH2677</f>
        <v/>
      </c>
      <c r="N2677" s="464">
        <f>IF(W2677&lt;0,AH2677,I2677)</f>
        <v/>
      </c>
      <c r="O2677" s="464">
        <f>I2677-M2677</f>
        <v/>
      </c>
      <c r="P2677" s="462" t="n"/>
      <c r="Q2677" s="462">
        <f>V2677=W2677</f>
        <v/>
      </c>
      <c r="R2677" s="462">
        <f>AND(MONTH(F2677)=MONTH(X2677), YEAR(F2677)=YEAR(X2677))</f>
        <v/>
      </c>
      <c r="S2677" s="462">
        <f>AC2677="L001-901905215"</f>
        <v/>
      </c>
      <c r="T2677" s="464">
        <f>G2677-AH2677</f>
        <v/>
      </c>
      <c r="U2677" s="462" t="n"/>
      <c r="V2677" s="462" t="inlineStr">
        <is>
          <t>SITC2021013089</t>
        </is>
      </c>
      <c r="W2677" s="462" t="inlineStr">
        <is>
          <t>SITC2021013089</t>
        </is>
      </c>
      <c r="X2677" s="463" t="n">
        <v>44403</v>
      </c>
      <c r="Y2677" s="462" t="inlineStr">
        <is>
          <t>SITC2021-013089</t>
        </is>
      </c>
      <c r="Z2677" s="462" t="inlineStr"/>
      <c r="AA2677" s="462" t="inlineStr">
        <is>
          <t>បុគ្គលមិនជាប់អាករ</t>
        </is>
      </c>
      <c r="AB2677" s="462" t="inlineStr">
        <is>
          <t>GC001</t>
        </is>
      </c>
      <c r="AC2677" s="462" t="inlineStr">
        <is>
          <t>អតិថិជនទូទៅ</t>
        </is>
      </c>
      <c r="AD2677" s="464" t="n">
        <v>3783995</v>
      </c>
      <c r="AE2677" s="464" t="n">
        <v>3439995</v>
      </c>
      <c r="AF2677" s="464" t="n">
        <v>0</v>
      </c>
      <c r="AG2677" s="464" t="n">
        <v>0</v>
      </c>
      <c r="AH2677" s="464" t="n">
        <v>344000</v>
      </c>
      <c r="AI2677" s="464" t="n">
        <v>0</v>
      </c>
      <c r="AJ2677" s="464" t="n">
        <v>0</v>
      </c>
      <c r="AK2677" s="464" t="n">
        <v>0</v>
      </c>
      <c r="AL2677" s="464" t="n">
        <v>0</v>
      </c>
      <c r="AM2677" s="464" t="n">
        <v>0</v>
      </c>
      <c r="AN2677" s="464" t="n">
        <v>0</v>
      </c>
      <c r="AO2677" s="464" t="n">
        <v>0</v>
      </c>
      <c r="AP2677" s="464" t="n">
        <v>0</v>
      </c>
      <c r="AQ2677" s="462" t="inlineStr"/>
      <c r="AR2677" s="462" t="inlineStr">
        <is>
          <t>EIB,KHTHC,KHCIC,KHCIC,EIB,EMF,EMF,KHTHC,KHDOC</t>
        </is>
      </c>
      <c r="AS2677" s="462" t="inlineStr">
        <is>
          <t>បានប្រកាសពន្ធ</t>
        </is>
      </c>
    </row>
    <row r="2678">
      <c r="A2678" s="461" t="n">
        <v>2670</v>
      </c>
      <c r="B2678" s="462" t="inlineStr">
        <is>
          <t>Lift-On&amp; Lift-Off</t>
        </is>
      </c>
      <c r="C2678" s="462" t="inlineStr">
        <is>
          <t>កំពង់ផែស្វយ័តក្រុងព្រះសីហនុ</t>
        </is>
      </c>
      <c r="D2678" s="462" t="inlineStr">
        <is>
          <t>L001-100044638</t>
        </is>
      </c>
      <c r="E2678" s="462" t="inlineStr">
        <is>
          <t>125266</t>
        </is>
      </c>
      <c r="F2678" s="463" t="n">
        <v>44407</v>
      </c>
      <c r="G2678" s="464" t="n">
        <v>58637</v>
      </c>
      <c r="H2678" s="462" t="n"/>
      <c r="I2678" s="464">
        <f>G2678</f>
        <v/>
      </c>
      <c r="J2678" s="462">
        <f>IF(AND(Q2678=TRUE, R2678=TRUE, S2678=TRUE), IF(W2678&lt;-0.05, "អនុញ្ញាត (អ្នកផ្គត់ផ្គង់ប្រកាសខ្វះ)", "បានប្រកាស (អនុញ្ញាត)"), IF(AND(Q2678=FALSE, R2678=FALSE, S2678=FALSE), "ព្យួរទុក (មិនមានទិន្នន័យ)", "ប្រកាសខុស (ព្យួរទុក)"))</f>
        <v/>
      </c>
      <c r="K2678" s="462" t="inlineStr"/>
      <c r="L2678" s="462" t="inlineStr"/>
      <c r="M2678" s="464">
        <f>AH2678</f>
        <v/>
      </c>
      <c r="N2678" s="464">
        <f>IF(W2678&lt;0,AH2678,I2678)</f>
        <v/>
      </c>
      <c r="O2678" s="464">
        <f>I2678-M2678</f>
        <v/>
      </c>
      <c r="P2678" s="462" t="n"/>
      <c r="Q2678" s="462">
        <f>V2678=W2678</f>
        <v/>
      </c>
      <c r="R2678" s="462">
        <f>AND(MONTH(F2678)=MONTH(X2678), YEAR(F2678)=YEAR(X2678))</f>
        <v/>
      </c>
      <c r="S2678" s="462">
        <f>AC2678="L001-901905215"</f>
        <v/>
      </c>
      <c r="T2678" s="464">
        <f>G2678-AH2678</f>
        <v/>
      </c>
      <c r="U2678" s="462" t="n"/>
      <c r="V2678" s="462" t="inlineStr">
        <is>
          <t>125266</t>
        </is>
      </c>
      <c r="W2678" s="462" t="inlineStr"/>
      <c r="X2678" s="499" t="n"/>
      <c r="Y2678" s="462" t="n"/>
      <c r="Z2678" s="462" t="n"/>
      <c r="AA2678" s="462" t="n"/>
      <c r="AB2678" s="462" t="n"/>
      <c r="AC2678" s="462" t="n"/>
      <c r="AD2678" s="462" t="n"/>
      <c r="AE2678" s="462" t="n"/>
      <c r="AF2678" s="462" t="n"/>
      <c r="AG2678" s="462" t="n"/>
      <c r="AH2678" s="462" t="n"/>
      <c r="AI2678" s="462" t="n"/>
      <c r="AJ2678" s="462" t="n"/>
      <c r="AK2678" s="462" t="n"/>
      <c r="AL2678" s="462" t="n"/>
      <c r="AM2678" s="462" t="n"/>
      <c r="AN2678" s="462" t="n"/>
      <c r="AO2678" s="462" t="n"/>
      <c r="AP2678" s="462" t="n"/>
      <c r="AQ2678" s="462" t="n"/>
      <c r="AR2678" s="462" t="n"/>
      <c r="AS2678" s="462" t="n"/>
    </row>
    <row r="2679">
      <c r="A2679" s="461" t="n">
        <v>2671</v>
      </c>
      <c r="B2679" s="462" t="inlineStr">
        <is>
          <t>THC and DOC fee</t>
        </is>
      </c>
      <c r="C2679" s="462" t="inlineStr">
        <is>
          <t>ស្ត្រេតស៍ អ៊ិនធើណេសិនណល ភីធីអ៊ី អិលធីឌី</t>
        </is>
      </c>
      <c r="D2679" s="462" t="inlineStr">
        <is>
          <t>L001-100045162</t>
        </is>
      </c>
      <c r="E2679" s="462" t="inlineStr">
        <is>
          <t>2112615</t>
        </is>
      </c>
      <c r="F2679" s="463" t="n">
        <v>44392</v>
      </c>
      <c r="G2679" s="464" t="n">
        <v>111980</v>
      </c>
      <c r="H2679" s="462" t="n"/>
      <c r="I2679" s="464">
        <f>G2679</f>
        <v/>
      </c>
      <c r="J2679" s="462">
        <f>IF(AND(Q2679=TRUE, R2679=TRUE, S2679=TRUE), IF(W2679&lt;-0.05, "អនុញ្ញាត (អ្នកផ្គត់ផ្គង់ប្រកាសខ្វះ)", "បានប្រកាស (អនុញ្ញាត)"), IF(AND(Q2679=FALSE, R2679=FALSE, S2679=FALSE), "ព្យួរទុក (មិនមានទិន្នន័យ)", "ប្រកាសខុស (ព្យួរទុក)"))</f>
        <v/>
      </c>
      <c r="K2679" s="462" t="inlineStr"/>
      <c r="L2679" s="462" t="inlineStr"/>
      <c r="M2679" s="464">
        <f>AH2679</f>
        <v/>
      </c>
      <c r="N2679" s="464">
        <f>IF(W2679&lt;0,AH2679,I2679)</f>
        <v/>
      </c>
      <c r="O2679" s="464">
        <f>I2679-M2679</f>
        <v/>
      </c>
      <c r="P2679" s="462" t="n"/>
      <c r="Q2679" s="462">
        <f>V2679=W2679</f>
        <v/>
      </c>
      <c r="R2679" s="462">
        <f>AND(MONTH(F2679)=MONTH(X2679), YEAR(F2679)=YEAR(X2679))</f>
        <v/>
      </c>
      <c r="S2679" s="462">
        <f>AC2679="L001-901905215"</f>
        <v/>
      </c>
      <c r="T2679" s="464">
        <f>G2679-AH2679</f>
        <v/>
      </c>
      <c r="U2679" s="462" t="n"/>
      <c r="V2679" s="462" t="inlineStr">
        <is>
          <t>2112615</t>
        </is>
      </c>
      <c r="W2679" s="462" t="inlineStr">
        <is>
          <t>2112615</t>
        </is>
      </c>
      <c r="X2679" s="463" t="n">
        <v>44392</v>
      </c>
      <c r="Y2679" s="462" t="inlineStr">
        <is>
          <t>2112615</t>
        </is>
      </c>
      <c r="Z2679" s="462" t="inlineStr"/>
      <c r="AA2679" s="462" t="inlineStr">
        <is>
          <t>បុគ្គលជាប់អាករ</t>
        </is>
      </c>
      <c r="AB2679" s="462" t="inlineStr">
        <is>
          <t>L001-901905215</t>
        </is>
      </c>
      <c r="AC2679" s="462" t="inlineStr">
        <is>
          <t>វីអ៊ីស៊ិន (ខេមបូឌា) អ៊ិនដាសស្ទ្រី ឯ.ក</t>
        </is>
      </c>
      <c r="AD2679" s="464" t="n">
        <v>1231780</v>
      </c>
      <c r="AE2679" s="464" t="n">
        <v>1119800</v>
      </c>
      <c r="AF2679" s="464" t="n">
        <v>0</v>
      </c>
      <c r="AG2679" s="464" t="n">
        <v>0</v>
      </c>
      <c r="AH2679" s="464" t="n">
        <v>111980</v>
      </c>
      <c r="AI2679" s="464" t="n">
        <v>0</v>
      </c>
      <c r="AJ2679" s="464" t="n">
        <v>0</v>
      </c>
      <c r="AK2679" s="464" t="n">
        <v>0</v>
      </c>
      <c r="AL2679" s="464" t="n">
        <v>0</v>
      </c>
      <c r="AM2679" s="464" t="n">
        <v>0</v>
      </c>
      <c r="AN2679" s="464" t="n">
        <v>0</v>
      </c>
      <c r="AO2679" s="464" t="n">
        <v>0</v>
      </c>
      <c r="AP2679" s="464" t="n">
        <v>0</v>
      </c>
      <c r="AQ2679" s="462" t="inlineStr"/>
      <c r="AR2679" s="462" t="inlineStr">
        <is>
          <t>ថ្លៃTHCនិងធ្វើឯកសារ</t>
        </is>
      </c>
      <c r="AS2679" s="462" t="inlineStr">
        <is>
          <t>បានប្រកាសពន្ធ</t>
        </is>
      </c>
    </row>
    <row r="2680">
      <c r="A2680" s="461" t="n">
        <v>2672</v>
      </c>
      <c r="B2680" s="462" t="inlineStr">
        <is>
          <t>Lift-On&amp; Lift-Off</t>
        </is>
      </c>
      <c r="C2680" s="462" t="inlineStr">
        <is>
          <t>កំពង់ផែស្វយ័តក្រុងព្រះសីហនុ</t>
        </is>
      </c>
      <c r="D2680" s="462" t="inlineStr">
        <is>
          <t>L001-100044638</t>
        </is>
      </c>
      <c r="E2680" s="462" t="inlineStr">
        <is>
          <t>119246</t>
        </is>
      </c>
      <c r="F2680" s="463" t="n">
        <v>44398</v>
      </c>
      <c r="G2680" s="464" t="n">
        <v>35426</v>
      </c>
      <c r="H2680" s="462" t="n"/>
      <c r="I2680" s="464">
        <f>G2680</f>
        <v/>
      </c>
      <c r="J2680" s="462">
        <f>IF(AND(Q2680=TRUE, R2680=TRUE, S2680=TRUE), IF(W2680&lt;-0.05, "អនុញ្ញាត (អ្នកផ្គត់ផ្គង់ប្រកាសខ្វះ)", "បានប្រកាស (អនុញ្ញាត)"), IF(AND(Q2680=FALSE, R2680=FALSE, S2680=FALSE), "ព្យួរទុក (មិនមានទិន្នន័យ)", "ប្រកាសខុស (ព្យួរទុក)"))</f>
        <v/>
      </c>
      <c r="K2680" s="462" t="inlineStr"/>
      <c r="L2680" s="462" t="inlineStr"/>
      <c r="M2680" s="464">
        <f>AH2680</f>
        <v/>
      </c>
      <c r="N2680" s="464">
        <f>IF(W2680&lt;0,AH2680,I2680)</f>
        <v/>
      </c>
      <c r="O2680" s="464">
        <f>I2680-M2680</f>
        <v/>
      </c>
      <c r="P2680" s="462" t="n"/>
      <c r="Q2680" s="462">
        <f>V2680=W2680</f>
        <v/>
      </c>
      <c r="R2680" s="462">
        <f>AND(MONTH(F2680)=MONTH(X2680), YEAR(F2680)=YEAR(X2680))</f>
        <v/>
      </c>
      <c r="S2680" s="462">
        <f>AC2680="L001-901905215"</f>
        <v/>
      </c>
      <c r="T2680" s="464">
        <f>G2680-AH2680</f>
        <v/>
      </c>
      <c r="U2680" s="462" t="n"/>
      <c r="V2680" s="462" t="inlineStr">
        <is>
          <t>119246</t>
        </is>
      </c>
      <c r="W2680" s="462" t="inlineStr"/>
      <c r="X2680" s="499" t="n"/>
      <c r="Y2680" s="462" t="n"/>
      <c r="Z2680" s="462" t="n"/>
      <c r="AA2680" s="462" t="n"/>
      <c r="AB2680" s="462" t="n"/>
      <c r="AC2680" s="462" t="n"/>
      <c r="AD2680" s="462" t="n"/>
      <c r="AE2680" s="462" t="n"/>
      <c r="AF2680" s="462" t="n"/>
      <c r="AG2680" s="462" t="n"/>
      <c r="AH2680" s="462" t="n"/>
      <c r="AI2680" s="462" t="n"/>
      <c r="AJ2680" s="462" t="n"/>
      <c r="AK2680" s="462" t="n"/>
      <c r="AL2680" s="462" t="n"/>
      <c r="AM2680" s="462" t="n"/>
      <c r="AN2680" s="462" t="n"/>
      <c r="AO2680" s="462" t="n"/>
      <c r="AP2680" s="462" t="n"/>
      <c r="AQ2680" s="462" t="n"/>
      <c r="AR2680" s="462" t="n"/>
      <c r="AS2680" s="462" t="n"/>
    </row>
    <row r="2681">
      <c r="A2681" s="461" t="n">
        <v>2673</v>
      </c>
      <c r="B2681" s="462" t="inlineStr">
        <is>
          <t>Lift-On&amp; Lift-Off</t>
        </is>
      </c>
      <c r="C2681" s="462" t="inlineStr">
        <is>
          <t>កំពង់ផែស្វយ័តក្រុងព្រះសីហនុ</t>
        </is>
      </c>
      <c r="D2681" s="462" t="inlineStr">
        <is>
          <t>L001-100044638</t>
        </is>
      </c>
      <c r="E2681" s="462" t="inlineStr">
        <is>
          <t>111258</t>
        </is>
      </c>
      <c r="F2681" s="463" t="n">
        <v>44385</v>
      </c>
      <c r="G2681" s="464" t="n">
        <v>27696</v>
      </c>
      <c r="H2681" s="462" t="n"/>
      <c r="I2681" s="464">
        <f>G2681</f>
        <v/>
      </c>
      <c r="J2681" s="462">
        <f>IF(AND(Q2681=TRUE, R2681=TRUE, S2681=TRUE), IF(W2681&lt;-0.05, "អនុញ្ញាត (អ្នកផ្គត់ផ្គង់ប្រកាសខ្វះ)", "បានប្រកាស (អនុញ្ញាត)"), IF(AND(Q2681=FALSE, R2681=FALSE, S2681=FALSE), "ព្យួរទុក (មិនមានទិន្នន័យ)", "ប្រកាសខុស (ព្យួរទុក)"))</f>
        <v/>
      </c>
      <c r="K2681" s="462" t="inlineStr"/>
      <c r="L2681" s="462" t="inlineStr"/>
      <c r="M2681" s="464">
        <f>AH2681</f>
        <v/>
      </c>
      <c r="N2681" s="464">
        <f>IF(W2681&lt;0,AH2681,I2681)</f>
        <v/>
      </c>
      <c r="O2681" s="464">
        <f>I2681-M2681</f>
        <v/>
      </c>
      <c r="P2681" s="462" t="n"/>
      <c r="Q2681" s="462">
        <f>V2681=W2681</f>
        <v/>
      </c>
      <c r="R2681" s="462">
        <f>AND(MONTH(F2681)=MONTH(X2681), YEAR(F2681)=YEAR(X2681))</f>
        <v/>
      </c>
      <c r="S2681" s="462">
        <f>AC2681="L001-901905215"</f>
        <v/>
      </c>
      <c r="T2681" s="464">
        <f>G2681-AH2681</f>
        <v/>
      </c>
      <c r="U2681" s="462" t="n"/>
      <c r="V2681" s="462" t="inlineStr">
        <is>
          <t>111258</t>
        </is>
      </c>
      <c r="W2681" s="462" t="inlineStr"/>
      <c r="X2681" s="499" t="n"/>
      <c r="Y2681" s="462" t="n"/>
      <c r="Z2681" s="462" t="n"/>
      <c r="AA2681" s="462" t="n"/>
      <c r="AB2681" s="462" t="n"/>
      <c r="AC2681" s="462" t="n"/>
      <c r="AD2681" s="462" t="n"/>
      <c r="AE2681" s="462" t="n"/>
      <c r="AF2681" s="462" t="n"/>
      <c r="AG2681" s="462" t="n"/>
      <c r="AH2681" s="462" t="n"/>
      <c r="AI2681" s="462" t="n"/>
      <c r="AJ2681" s="462" t="n"/>
      <c r="AK2681" s="462" t="n"/>
      <c r="AL2681" s="462" t="n"/>
      <c r="AM2681" s="462" t="n"/>
      <c r="AN2681" s="462" t="n"/>
      <c r="AO2681" s="462" t="n"/>
      <c r="AP2681" s="462" t="n"/>
      <c r="AQ2681" s="462" t="n"/>
      <c r="AR2681" s="462" t="n"/>
      <c r="AS2681" s="462" t="n"/>
    </row>
    <row r="2682">
      <c r="A2682" s="461" t="n">
        <v>2674</v>
      </c>
      <c r="B2682" s="462" t="inlineStr">
        <is>
          <t>Lift Off Charges</t>
        </is>
      </c>
      <c r="C2682" s="462" t="inlineStr">
        <is>
          <t>កំពង់ផែស្វយ័តភ្នំពេញ "ក.ស.ភ"</t>
        </is>
      </c>
      <c r="D2682" s="462" t="inlineStr">
        <is>
          <t>L001-100044999</t>
        </is>
      </c>
      <c r="E2682" s="462" t="inlineStr">
        <is>
          <t>INV20210739639</t>
        </is>
      </c>
      <c r="F2682" s="463" t="n">
        <v>44398</v>
      </c>
      <c r="G2682" s="464" t="n">
        <v>4886</v>
      </c>
      <c r="H2682" s="462" t="n"/>
      <c r="I2682" s="464">
        <f>G2682</f>
        <v/>
      </c>
      <c r="J2682" s="462">
        <f>IF(AND(Q2682=TRUE, R2682=TRUE, S2682=TRUE), IF(W2682&lt;-0.05, "អនុញ្ញាត (អ្នកផ្គត់ផ្គង់ប្រកាសខ្វះ)", "បានប្រកាស (អនុញ្ញាត)"), IF(AND(Q2682=FALSE, R2682=FALSE, S2682=FALSE), "ព្យួរទុក (មិនមានទិន្នន័យ)", "ប្រកាសខុស (ព្យួរទុក)"))</f>
        <v/>
      </c>
      <c r="K2682" s="462" t="inlineStr"/>
      <c r="L2682" s="462" t="inlineStr"/>
      <c r="M2682" s="464">
        <f>AH2682</f>
        <v/>
      </c>
      <c r="N2682" s="464">
        <f>IF(W2682&lt;0,AH2682,I2682)</f>
        <v/>
      </c>
      <c r="O2682" s="464">
        <f>I2682-M2682</f>
        <v/>
      </c>
      <c r="P2682" s="462" t="n"/>
      <c r="Q2682" s="462">
        <f>V2682=W2682</f>
        <v/>
      </c>
      <c r="R2682" s="462">
        <f>AND(MONTH(F2682)=MONTH(X2682), YEAR(F2682)=YEAR(X2682))</f>
        <v/>
      </c>
      <c r="S2682" s="462">
        <f>AC2682="L001-901905215"</f>
        <v/>
      </c>
      <c r="T2682" s="464">
        <f>G2682-AH2682</f>
        <v/>
      </c>
      <c r="U2682" s="462" t="n"/>
      <c r="V2682" s="462" t="inlineStr">
        <is>
          <t>INV20210739639</t>
        </is>
      </c>
      <c r="W2682" s="462" t="inlineStr"/>
      <c r="X2682" s="499" t="n"/>
      <c r="Y2682" s="462" t="n"/>
      <c r="Z2682" s="462" t="n"/>
      <c r="AA2682" s="462" t="n"/>
      <c r="AB2682" s="462" t="n"/>
      <c r="AC2682" s="462" t="n"/>
      <c r="AD2682" s="462" t="n"/>
      <c r="AE2682" s="462" t="n"/>
      <c r="AF2682" s="462" t="n"/>
      <c r="AG2682" s="462" t="n"/>
      <c r="AH2682" s="462" t="n"/>
      <c r="AI2682" s="462" t="n"/>
      <c r="AJ2682" s="462" t="n"/>
      <c r="AK2682" s="462" t="n"/>
      <c r="AL2682" s="462" t="n"/>
      <c r="AM2682" s="462" t="n"/>
      <c r="AN2682" s="462" t="n"/>
      <c r="AO2682" s="462" t="n"/>
      <c r="AP2682" s="462" t="n"/>
      <c r="AQ2682" s="462" t="n"/>
      <c r="AR2682" s="462" t="n"/>
      <c r="AS2682" s="462" t="n"/>
    </row>
    <row r="2683">
      <c r="A2683" s="461" t="n">
        <v>2675</v>
      </c>
      <c r="B2683" s="462" t="inlineStr">
        <is>
          <t>Lift Off Charges</t>
        </is>
      </c>
      <c r="C2683" s="462" t="inlineStr">
        <is>
          <t>កំពង់ផែស្វយ័តភ្នំពេញ "ក.ស.ភ"</t>
        </is>
      </c>
      <c r="D2683" s="462" t="inlineStr">
        <is>
          <t>L001-100044999</t>
        </is>
      </c>
      <c r="E2683" s="462" t="inlineStr">
        <is>
          <t>INV20210736831</t>
        </is>
      </c>
      <c r="F2683" s="463" t="n">
        <v>44387</v>
      </c>
      <c r="G2683" s="464" t="n">
        <v>29311</v>
      </c>
      <c r="H2683" s="462" t="n"/>
      <c r="I2683" s="464">
        <f>G2683</f>
        <v/>
      </c>
      <c r="J2683" s="462">
        <f>IF(AND(Q2683=TRUE, R2683=TRUE, S2683=TRUE), IF(W2683&lt;-0.05, "អនុញ្ញាត (អ្នកផ្គត់ផ្គង់ប្រកាសខ្វះ)", "បានប្រកាស (អនុញ្ញាត)"), IF(AND(Q2683=FALSE, R2683=FALSE, S2683=FALSE), "ព្យួរទុក (មិនមានទិន្នន័យ)", "ប្រកាសខុស (ព្យួរទុក)"))</f>
        <v/>
      </c>
      <c r="K2683" s="462" t="inlineStr"/>
      <c r="L2683" s="462" t="inlineStr"/>
      <c r="M2683" s="464">
        <f>AH2683</f>
        <v/>
      </c>
      <c r="N2683" s="464">
        <f>IF(W2683&lt;0,AH2683,I2683)</f>
        <v/>
      </c>
      <c r="O2683" s="464">
        <f>I2683-M2683</f>
        <v/>
      </c>
      <c r="P2683" s="462" t="n"/>
      <c r="Q2683" s="462">
        <f>V2683=W2683</f>
        <v/>
      </c>
      <c r="R2683" s="462">
        <f>AND(MONTH(F2683)=MONTH(X2683), YEAR(F2683)=YEAR(X2683))</f>
        <v/>
      </c>
      <c r="S2683" s="462">
        <f>AC2683="L001-901905215"</f>
        <v/>
      </c>
      <c r="T2683" s="464">
        <f>G2683-AH2683</f>
        <v/>
      </c>
      <c r="U2683" s="462" t="n"/>
      <c r="V2683" s="462" t="inlineStr">
        <is>
          <t>INV20210736831</t>
        </is>
      </c>
      <c r="W2683" s="462" t="inlineStr"/>
      <c r="X2683" s="499" t="n"/>
      <c r="Y2683" s="462" t="n"/>
      <c r="Z2683" s="462" t="n"/>
      <c r="AA2683" s="462" t="n"/>
      <c r="AB2683" s="462" t="n"/>
      <c r="AC2683" s="462" t="n"/>
      <c r="AD2683" s="462" t="n"/>
      <c r="AE2683" s="462" t="n"/>
      <c r="AF2683" s="462" t="n"/>
      <c r="AG2683" s="462" t="n"/>
      <c r="AH2683" s="462" t="n"/>
      <c r="AI2683" s="462" t="n"/>
      <c r="AJ2683" s="462" t="n"/>
      <c r="AK2683" s="462" t="n"/>
      <c r="AL2683" s="462" t="n"/>
      <c r="AM2683" s="462" t="n"/>
      <c r="AN2683" s="462" t="n"/>
      <c r="AO2683" s="462" t="n"/>
      <c r="AP2683" s="462" t="n"/>
      <c r="AQ2683" s="462" t="n"/>
      <c r="AR2683" s="462" t="n"/>
      <c r="AS2683" s="462" t="n"/>
    </row>
    <row r="2684">
      <c r="A2684" s="461" t="n">
        <v>2676</v>
      </c>
      <c r="B2684" s="462" t="inlineStr">
        <is>
          <t>Lift Off Charges</t>
        </is>
      </c>
      <c r="C2684" s="462" t="inlineStr">
        <is>
          <t>កំពង់ផែស្វយ័តភ្នំពេញ "ក.ស.ភ"</t>
        </is>
      </c>
      <c r="D2684" s="462" t="inlineStr">
        <is>
          <t>L001-100044999</t>
        </is>
      </c>
      <c r="E2684" s="462" t="inlineStr">
        <is>
          <t>INV20210735109</t>
        </is>
      </c>
      <c r="F2684" s="463" t="n">
        <v>44380</v>
      </c>
      <c r="G2684" s="464" t="n">
        <v>58651</v>
      </c>
      <c r="H2684" s="462" t="n"/>
      <c r="I2684" s="464">
        <f>G2684</f>
        <v/>
      </c>
      <c r="J2684" s="462">
        <f>IF(AND(Q2684=TRUE, R2684=TRUE, S2684=TRUE), IF(W2684&lt;-0.05, "អនុញ្ញាត (អ្នកផ្គត់ផ្គង់ប្រកាសខ្វះ)", "បានប្រកាស (អនុញ្ញាត)"), IF(AND(Q2684=FALSE, R2684=FALSE, S2684=FALSE), "ព្យួរទុក (មិនមានទិន្នន័យ)", "ប្រកាសខុស (ព្យួរទុក)"))</f>
        <v/>
      </c>
      <c r="K2684" s="462" t="inlineStr"/>
      <c r="L2684" s="462" t="inlineStr"/>
      <c r="M2684" s="464">
        <f>AH2684</f>
        <v/>
      </c>
      <c r="N2684" s="464">
        <f>IF(W2684&lt;0,AH2684,I2684)</f>
        <v/>
      </c>
      <c r="O2684" s="464">
        <f>I2684-M2684</f>
        <v/>
      </c>
      <c r="P2684" s="462" t="n"/>
      <c r="Q2684" s="462">
        <f>V2684=W2684</f>
        <v/>
      </c>
      <c r="R2684" s="462">
        <f>AND(MONTH(F2684)=MONTH(X2684), YEAR(F2684)=YEAR(X2684))</f>
        <v/>
      </c>
      <c r="S2684" s="462">
        <f>AC2684="L001-901905215"</f>
        <v/>
      </c>
      <c r="T2684" s="464">
        <f>G2684-AH2684</f>
        <v/>
      </c>
      <c r="U2684" s="462" t="n"/>
      <c r="V2684" s="462" t="inlineStr">
        <is>
          <t>INV20210735109</t>
        </is>
      </c>
      <c r="W2684" s="462" t="inlineStr"/>
      <c r="X2684" s="499" t="n"/>
      <c r="Y2684" s="462" t="n"/>
      <c r="Z2684" s="462" t="n"/>
      <c r="AA2684" s="462" t="n"/>
      <c r="AB2684" s="462" t="n"/>
      <c r="AC2684" s="462" t="n"/>
      <c r="AD2684" s="462" t="n"/>
      <c r="AE2684" s="462" t="n"/>
      <c r="AF2684" s="462" t="n"/>
      <c r="AG2684" s="462" t="n"/>
      <c r="AH2684" s="462" t="n"/>
      <c r="AI2684" s="462" t="n"/>
      <c r="AJ2684" s="462" t="n"/>
      <c r="AK2684" s="462" t="n"/>
      <c r="AL2684" s="462" t="n"/>
      <c r="AM2684" s="462" t="n"/>
      <c r="AN2684" s="462" t="n"/>
      <c r="AO2684" s="462" t="n"/>
      <c r="AP2684" s="462" t="n"/>
      <c r="AQ2684" s="462" t="n"/>
      <c r="AR2684" s="462" t="n"/>
      <c r="AS2684" s="462" t="n"/>
    </row>
    <row r="2685">
      <c r="A2685" s="461" t="n">
        <v>2677</v>
      </c>
      <c r="B2685" s="462" t="inlineStr">
        <is>
          <t>Lift-On&amp; Lift-Off</t>
        </is>
      </c>
      <c r="C2685" s="462" t="inlineStr">
        <is>
          <t>កំពង់ផែស្វយ័តក្រុងព្រះសីហនុ</t>
        </is>
      </c>
      <c r="D2685" s="462" t="inlineStr">
        <is>
          <t>L001-100044638</t>
        </is>
      </c>
      <c r="E2685" s="462" t="inlineStr">
        <is>
          <t>107994</t>
        </is>
      </c>
      <c r="F2685" s="463" t="n">
        <v>44380</v>
      </c>
      <c r="G2685" s="464" t="n">
        <v>6109</v>
      </c>
      <c r="H2685" s="462" t="n"/>
      <c r="I2685" s="464">
        <f>G2685</f>
        <v/>
      </c>
      <c r="J2685" s="462">
        <f>IF(AND(Q2685=TRUE, R2685=TRUE, S2685=TRUE), IF(W2685&lt;-0.05, "អនុញ្ញាត (អ្នកផ្គត់ផ្គង់ប្រកាសខ្វះ)", "បានប្រកាស (អនុញ្ញាត)"), IF(AND(Q2685=FALSE, R2685=FALSE, S2685=FALSE), "ព្យួរទុក (មិនមានទិន្នន័យ)", "ប្រកាសខុស (ព្យួរទុក)"))</f>
        <v/>
      </c>
      <c r="K2685" s="462" t="inlineStr"/>
      <c r="L2685" s="462" t="inlineStr"/>
      <c r="M2685" s="464">
        <f>AH2685</f>
        <v/>
      </c>
      <c r="N2685" s="464">
        <f>IF(W2685&lt;0,AH2685,I2685)</f>
        <v/>
      </c>
      <c r="O2685" s="464">
        <f>I2685-M2685</f>
        <v/>
      </c>
      <c r="P2685" s="462" t="n"/>
      <c r="Q2685" s="462">
        <f>V2685=W2685</f>
        <v/>
      </c>
      <c r="R2685" s="462">
        <f>AND(MONTH(F2685)=MONTH(X2685), YEAR(F2685)=YEAR(X2685))</f>
        <v/>
      </c>
      <c r="S2685" s="462">
        <f>AC2685="L001-901905215"</f>
        <v/>
      </c>
      <c r="T2685" s="464">
        <f>G2685-AH2685</f>
        <v/>
      </c>
      <c r="U2685" s="462" t="n"/>
      <c r="V2685" s="462" t="inlineStr">
        <is>
          <t>107994</t>
        </is>
      </c>
      <c r="W2685" s="462" t="inlineStr"/>
      <c r="X2685" s="499" t="n"/>
      <c r="Y2685" s="462" t="n"/>
      <c r="Z2685" s="462" t="n"/>
      <c r="AA2685" s="462" t="n"/>
      <c r="AB2685" s="462" t="n"/>
      <c r="AC2685" s="462" t="n"/>
      <c r="AD2685" s="462" t="n"/>
      <c r="AE2685" s="462" t="n"/>
      <c r="AF2685" s="462" t="n"/>
      <c r="AG2685" s="462" t="n"/>
      <c r="AH2685" s="462" t="n"/>
      <c r="AI2685" s="462" t="n"/>
      <c r="AJ2685" s="462" t="n"/>
      <c r="AK2685" s="462" t="n"/>
      <c r="AL2685" s="462" t="n"/>
      <c r="AM2685" s="462" t="n"/>
      <c r="AN2685" s="462" t="n"/>
      <c r="AO2685" s="462" t="n"/>
      <c r="AP2685" s="462" t="n"/>
      <c r="AQ2685" s="462" t="n"/>
      <c r="AR2685" s="462" t="n"/>
      <c r="AS2685" s="462" t="n"/>
    </row>
    <row r="2686">
      <c r="A2686" s="461" t="n">
        <v>2678</v>
      </c>
      <c r="B2686" s="462" t="inlineStr">
        <is>
          <t>Lift Off Charges</t>
        </is>
      </c>
      <c r="C2686" s="462" t="inlineStr">
        <is>
          <t>កំពង់ផែស្វយ័តភ្នំពេញ "ក.ស.ភ"</t>
        </is>
      </c>
      <c r="D2686" s="462" t="inlineStr">
        <is>
          <t>L001-100044999</t>
        </is>
      </c>
      <c r="E2686" s="462" t="inlineStr">
        <is>
          <t>INV20210739641</t>
        </is>
      </c>
      <c r="F2686" s="463" t="n">
        <v>44398</v>
      </c>
      <c r="G2686" s="464" t="n">
        <v>4886</v>
      </c>
      <c r="H2686" s="462" t="n"/>
      <c r="I2686" s="464">
        <f>G2686</f>
        <v/>
      </c>
      <c r="J2686" s="462">
        <f>IF(AND(Q2686=TRUE, R2686=TRUE, S2686=TRUE), IF(W2686&lt;-0.05, "អនុញ្ញាត (អ្នកផ្គត់ផ្គង់ប្រកាសខ្វះ)", "បានប្រកាស (អនុញ្ញាត)"), IF(AND(Q2686=FALSE, R2686=FALSE, S2686=FALSE), "ព្យួរទុក (មិនមានទិន្នន័យ)", "ប្រកាសខុស (ព្យួរទុក)"))</f>
        <v/>
      </c>
      <c r="K2686" s="462" t="inlineStr"/>
      <c r="L2686" s="462" t="inlineStr"/>
      <c r="M2686" s="464">
        <f>AH2686</f>
        <v/>
      </c>
      <c r="N2686" s="464">
        <f>IF(W2686&lt;0,AH2686,I2686)</f>
        <v/>
      </c>
      <c r="O2686" s="464">
        <f>I2686-M2686</f>
        <v/>
      </c>
      <c r="P2686" s="462" t="n"/>
      <c r="Q2686" s="462">
        <f>V2686=W2686</f>
        <v/>
      </c>
      <c r="R2686" s="462">
        <f>AND(MONTH(F2686)=MONTH(X2686), YEAR(F2686)=YEAR(X2686))</f>
        <v/>
      </c>
      <c r="S2686" s="462">
        <f>AC2686="L001-901905215"</f>
        <v/>
      </c>
      <c r="T2686" s="464">
        <f>G2686-AH2686</f>
        <v/>
      </c>
      <c r="U2686" s="462" t="n"/>
      <c r="V2686" s="462" t="inlineStr">
        <is>
          <t>INV20210739641</t>
        </is>
      </c>
      <c r="W2686" s="462" t="inlineStr"/>
      <c r="X2686" s="499" t="n"/>
      <c r="Y2686" s="462" t="n"/>
      <c r="Z2686" s="462" t="n"/>
      <c r="AA2686" s="462" t="n"/>
      <c r="AB2686" s="462" t="n"/>
      <c r="AC2686" s="462" t="n"/>
      <c r="AD2686" s="462" t="n"/>
      <c r="AE2686" s="462" t="n"/>
      <c r="AF2686" s="462" t="n"/>
      <c r="AG2686" s="462" t="n"/>
      <c r="AH2686" s="462" t="n"/>
      <c r="AI2686" s="462" t="n"/>
      <c r="AJ2686" s="462" t="n"/>
      <c r="AK2686" s="462" t="n"/>
      <c r="AL2686" s="462" t="n"/>
      <c r="AM2686" s="462" t="n"/>
      <c r="AN2686" s="462" t="n"/>
      <c r="AO2686" s="462" t="n"/>
      <c r="AP2686" s="462" t="n"/>
      <c r="AQ2686" s="462" t="n"/>
      <c r="AR2686" s="462" t="n"/>
      <c r="AS2686" s="462" t="n"/>
    </row>
    <row r="2687">
      <c r="A2687" s="461" t="n">
        <v>2679</v>
      </c>
      <c r="B2687" s="462" t="inlineStr">
        <is>
          <t>Lift Off Charges</t>
        </is>
      </c>
      <c r="C2687" s="462" t="inlineStr">
        <is>
          <t>កំពង់ផែស្វយ័តភ្នំពេញ "ក.ស.ភ"</t>
        </is>
      </c>
      <c r="D2687" s="462" t="inlineStr">
        <is>
          <t>L001-100044999</t>
        </is>
      </c>
      <c r="E2687" s="462" t="inlineStr">
        <is>
          <t>INV20210736832</t>
        </is>
      </c>
      <c r="F2687" s="463" t="n">
        <v>44387</v>
      </c>
      <c r="G2687" s="464" t="n">
        <v>29311</v>
      </c>
      <c r="H2687" s="462" t="n"/>
      <c r="I2687" s="464">
        <f>G2687</f>
        <v/>
      </c>
      <c r="J2687" s="462">
        <f>IF(AND(Q2687=TRUE, R2687=TRUE, S2687=TRUE), IF(W2687&lt;-0.05, "អនុញ្ញាត (អ្នកផ្គត់ផ្គង់ប្រកាសខ្វះ)", "បានប្រកាស (អនុញ្ញាត)"), IF(AND(Q2687=FALSE, R2687=FALSE, S2687=FALSE), "ព្យួរទុក (មិនមានទិន្នន័យ)", "ប្រកាសខុស (ព្យួរទុក)"))</f>
        <v/>
      </c>
      <c r="K2687" s="462" t="inlineStr"/>
      <c r="L2687" s="462" t="inlineStr"/>
      <c r="M2687" s="464">
        <f>AH2687</f>
        <v/>
      </c>
      <c r="N2687" s="464">
        <f>IF(W2687&lt;0,AH2687,I2687)</f>
        <v/>
      </c>
      <c r="O2687" s="464">
        <f>I2687-M2687</f>
        <v/>
      </c>
      <c r="P2687" s="462" t="n"/>
      <c r="Q2687" s="462">
        <f>V2687=W2687</f>
        <v/>
      </c>
      <c r="R2687" s="462">
        <f>AND(MONTH(F2687)=MONTH(X2687), YEAR(F2687)=YEAR(X2687))</f>
        <v/>
      </c>
      <c r="S2687" s="462">
        <f>AC2687="L001-901905215"</f>
        <v/>
      </c>
      <c r="T2687" s="464">
        <f>G2687-AH2687</f>
        <v/>
      </c>
      <c r="U2687" s="462" t="n"/>
      <c r="V2687" s="462" t="inlineStr">
        <is>
          <t>INV20210736832</t>
        </is>
      </c>
      <c r="W2687" s="462" t="inlineStr"/>
      <c r="X2687" s="499" t="n"/>
      <c r="Y2687" s="462" t="n"/>
      <c r="Z2687" s="462" t="n"/>
      <c r="AA2687" s="462" t="n"/>
      <c r="AB2687" s="462" t="n"/>
      <c r="AC2687" s="462" t="n"/>
      <c r="AD2687" s="462" t="n"/>
      <c r="AE2687" s="462" t="n"/>
      <c r="AF2687" s="462" t="n"/>
      <c r="AG2687" s="462" t="n"/>
      <c r="AH2687" s="462" t="n"/>
      <c r="AI2687" s="462" t="n"/>
      <c r="AJ2687" s="462" t="n"/>
      <c r="AK2687" s="462" t="n"/>
      <c r="AL2687" s="462" t="n"/>
      <c r="AM2687" s="462" t="n"/>
      <c r="AN2687" s="462" t="n"/>
      <c r="AO2687" s="462" t="n"/>
      <c r="AP2687" s="462" t="n"/>
      <c r="AQ2687" s="462" t="n"/>
      <c r="AR2687" s="462" t="n"/>
      <c r="AS2687" s="462" t="n"/>
    </row>
    <row r="2688">
      <c r="A2688" s="461" t="n">
        <v>2680</v>
      </c>
      <c r="B2688" s="462" t="inlineStr">
        <is>
          <t>Lift Off Charges</t>
        </is>
      </c>
      <c r="C2688" s="462" t="inlineStr">
        <is>
          <t>កំពង់ផែស្វយ័តភ្នំពេញ "ក.ស.ភ"</t>
        </is>
      </c>
      <c r="D2688" s="462" t="inlineStr">
        <is>
          <t>L001-100044999</t>
        </is>
      </c>
      <c r="E2688" s="462" t="inlineStr">
        <is>
          <t>INV20210737432</t>
        </is>
      </c>
      <c r="F2688" s="463" t="n">
        <v>44389</v>
      </c>
      <c r="G2688" s="464" t="n">
        <v>29311</v>
      </c>
      <c r="H2688" s="462" t="n"/>
      <c r="I2688" s="464">
        <f>G2688</f>
        <v/>
      </c>
      <c r="J2688" s="462">
        <f>IF(AND(Q2688=TRUE, R2688=TRUE, S2688=TRUE), IF(W2688&lt;-0.05, "អនុញ្ញាត (អ្នកផ្គត់ផ្គង់ប្រកាសខ្វះ)", "បានប្រកាស (អនុញ្ញាត)"), IF(AND(Q2688=FALSE, R2688=FALSE, S2688=FALSE), "ព្យួរទុក (មិនមានទិន្នន័យ)", "ប្រកាសខុស (ព្យួរទុក)"))</f>
        <v/>
      </c>
      <c r="K2688" s="462" t="inlineStr"/>
      <c r="L2688" s="462" t="inlineStr"/>
      <c r="M2688" s="464">
        <f>AH2688</f>
        <v/>
      </c>
      <c r="N2688" s="464">
        <f>IF(W2688&lt;0,AH2688,I2688)</f>
        <v/>
      </c>
      <c r="O2688" s="464">
        <f>I2688-M2688</f>
        <v/>
      </c>
      <c r="P2688" s="462" t="n"/>
      <c r="Q2688" s="462">
        <f>V2688=W2688</f>
        <v/>
      </c>
      <c r="R2688" s="462">
        <f>AND(MONTH(F2688)=MONTH(X2688), YEAR(F2688)=YEAR(X2688))</f>
        <v/>
      </c>
      <c r="S2688" s="462">
        <f>AC2688="L001-901905215"</f>
        <v/>
      </c>
      <c r="T2688" s="464">
        <f>G2688-AH2688</f>
        <v/>
      </c>
      <c r="U2688" s="462" t="n"/>
      <c r="V2688" s="462" t="inlineStr">
        <is>
          <t>INV20210737432</t>
        </is>
      </c>
      <c r="W2688" s="462" t="inlineStr"/>
      <c r="X2688" s="499" t="n"/>
      <c r="Y2688" s="462" t="n"/>
      <c r="Z2688" s="462" t="n"/>
      <c r="AA2688" s="462" t="n"/>
      <c r="AB2688" s="462" t="n"/>
      <c r="AC2688" s="462" t="n"/>
      <c r="AD2688" s="462" t="n"/>
      <c r="AE2688" s="462" t="n"/>
      <c r="AF2688" s="462" t="n"/>
      <c r="AG2688" s="462" t="n"/>
      <c r="AH2688" s="462" t="n"/>
      <c r="AI2688" s="462" t="n"/>
      <c r="AJ2688" s="462" t="n"/>
      <c r="AK2688" s="462" t="n"/>
      <c r="AL2688" s="462" t="n"/>
      <c r="AM2688" s="462" t="n"/>
      <c r="AN2688" s="462" t="n"/>
      <c r="AO2688" s="462" t="n"/>
      <c r="AP2688" s="462" t="n"/>
      <c r="AQ2688" s="462" t="n"/>
      <c r="AR2688" s="462" t="n"/>
      <c r="AS2688" s="462" t="n"/>
    </row>
    <row r="2689">
      <c r="A2689" s="461" t="n">
        <v>2681</v>
      </c>
      <c r="B2689" s="462" t="inlineStr">
        <is>
          <t>Lift Off Charges</t>
        </is>
      </c>
      <c r="C2689" s="462" t="inlineStr">
        <is>
          <t>កំពង់ផែស្វយ័តភ្នំពេញ "ក.ស.ភ"</t>
        </is>
      </c>
      <c r="D2689" s="462" t="inlineStr">
        <is>
          <t>L001-100044999</t>
        </is>
      </c>
      <c r="E2689" s="462" t="inlineStr">
        <is>
          <t>INV20210739644</t>
        </is>
      </c>
      <c r="F2689" s="463" t="n">
        <v>44398</v>
      </c>
      <c r="G2689" s="464" t="n">
        <v>2443</v>
      </c>
      <c r="H2689" s="462" t="n"/>
      <c r="I2689" s="464">
        <f>G2689</f>
        <v/>
      </c>
      <c r="J2689" s="462">
        <f>IF(AND(Q2689=TRUE, R2689=TRUE, S2689=TRUE), IF(W2689&lt;-0.05, "អនុញ្ញាត (អ្នកផ្គត់ផ្គង់ប្រកាសខ្វះ)", "បានប្រកាស (អនុញ្ញាត)"), IF(AND(Q2689=FALSE, R2689=FALSE, S2689=FALSE), "ព្យួរទុក (មិនមានទិន្នន័យ)", "ប្រកាសខុស (ព្យួរទុក)"))</f>
        <v/>
      </c>
      <c r="K2689" s="462" t="inlineStr"/>
      <c r="L2689" s="462" t="inlineStr"/>
      <c r="M2689" s="464">
        <f>AH2689</f>
        <v/>
      </c>
      <c r="N2689" s="464">
        <f>IF(W2689&lt;0,AH2689,I2689)</f>
        <v/>
      </c>
      <c r="O2689" s="464">
        <f>I2689-M2689</f>
        <v/>
      </c>
      <c r="P2689" s="462" t="n"/>
      <c r="Q2689" s="462">
        <f>V2689=W2689</f>
        <v/>
      </c>
      <c r="R2689" s="462">
        <f>AND(MONTH(F2689)=MONTH(X2689), YEAR(F2689)=YEAR(X2689))</f>
        <v/>
      </c>
      <c r="S2689" s="462">
        <f>AC2689="L001-901905215"</f>
        <v/>
      </c>
      <c r="T2689" s="464">
        <f>G2689-AH2689</f>
        <v/>
      </c>
      <c r="U2689" s="462" t="n"/>
      <c r="V2689" s="462" t="inlineStr">
        <is>
          <t>INV20210739644</t>
        </is>
      </c>
      <c r="W2689" s="462" t="inlineStr"/>
      <c r="X2689" s="499" t="n"/>
      <c r="Y2689" s="462" t="n"/>
      <c r="Z2689" s="462" t="n"/>
      <c r="AA2689" s="462" t="n"/>
      <c r="AB2689" s="462" t="n"/>
      <c r="AC2689" s="462" t="n"/>
      <c r="AD2689" s="462" t="n"/>
      <c r="AE2689" s="462" t="n"/>
      <c r="AF2689" s="462" t="n"/>
      <c r="AG2689" s="462" t="n"/>
      <c r="AH2689" s="462" t="n"/>
      <c r="AI2689" s="462" t="n"/>
      <c r="AJ2689" s="462" t="n"/>
      <c r="AK2689" s="462" t="n"/>
      <c r="AL2689" s="462" t="n"/>
      <c r="AM2689" s="462" t="n"/>
      <c r="AN2689" s="462" t="n"/>
      <c r="AO2689" s="462" t="n"/>
      <c r="AP2689" s="462" t="n"/>
      <c r="AQ2689" s="462" t="n"/>
      <c r="AR2689" s="462" t="n"/>
      <c r="AS2689" s="462" t="n"/>
    </row>
    <row r="2690">
      <c r="A2690" s="461" t="n">
        <v>2682</v>
      </c>
      <c r="B2690" s="462" t="inlineStr">
        <is>
          <t>Lift Off Charges</t>
        </is>
      </c>
      <c r="C2690" s="462" t="inlineStr">
        <is>
          <t>កំពង់ផែស្វយ័តភ្នំពេញ "ក.ស.ភ"</t>
        </is>
      </c>
      <c r="D2690" s="462" t="inlineStr">
        <is>
          <t>L001-100044999</t>
        </is>
      </c>
      <c r="E2690" s="462" t="inlineStr">
        <is>
          <t>INV20210737429</t>
        </is>
      </c>
      <c r="F2690" s="463" t="n">
        <v>44389</v>
      </c>
      <c r="G2690" s="464" t="n">
        <v>29311</v>
      </c>
      <c r="H2690" s="462" t="n"/>
      <c r="I2690" s="464">
        <f>G2690</f>
        <v/>
      </c>
      <c r="J2690" s="462">
        <f>IF(AND(Q2690=TRUE, R2690=TRUE, S2690=TRUE), IF(W2690&lt;-0.05, "អនុញ្ញាត (អ្នកផ្គត់ផ្គង់ប្រកាសខ្វះ)", "បានប្រកាស (អនុញ្ញាត)"), IF(AND(Q2690=FALSE, R2690=FALSE, S2690=FALSE), "ព្យួរទុក (មិនមានទិន្នន័យ)", "ប្រកាសខុស (ព្យួរទុក)"))</f>
        <v/>
      </c>
      <c r="K2690" s="462" t="inlineStr"/>
      <c r="L2690" s="462" t="inlineStr"/>
      <c r="M2690" s="464">
        <f>AH2690</f>
        <v/>
      </c>
      <c r="N2690" s="464">
        <f>IF(W2690&lt;0,AH2690,I2690)</f>
        <v/>
      </c>
      <c r="O2690" s="464">
        <f>I2690-M2690</f>
        <v/>
      </c>
      <c r="P2690" s="462" t="n"/>
      <c r="Q2690" s="462">
        <f>V2690=W2690</f>
        <v/>
      </c>
      <c r="R2690" s="462">
        <f>AND(MONTH(F2690)=MONTH(X2690), YEAR(F2690)=YEAR(X2690))</f>
        <v/>
      </c>
      <c r="S2690" s="462">
        <f>AC2690="L001-901905215"</f>
        <v/>
      </c>
      <c r="T2690" s="464">
        <f>G2690-AH2690</f>
        <v/>
      </c>
      <c r="U2690" s="462" t="n"/>
      <c r="V2690" s="462" t="inlineStr">
        <is>
          <t>INV20210737429</t>
        </is>
      </c>
      <c r="W2690" s="462" t="inlineStr"/>
      <c r="X2690" s="499" t="n"/>
      <c r="Y2690" s="462" t="n"/>
      <c r="Z2690" s="462" t="n"/>
      <c r="AA2690" s="462" t="n"/>
      <c r="AB2690" s="462" t="n"/>
      <c r="AC2690" s="462" t="n"/>
      <c r="AD2690" s="462" t="n"/>
      <c r="AE2690" s="462" t="n"/>
      <c r="AF2690" s="462" t="n"/>
      <c r="AG2690" s="462" t="n"/>
      <c r="AH2690" s="462" t="n"/>
      <c r="AI2690" s="462" t="n"/>
      <c r="AJ2690" s="462" t="n"/>
      <c r="AK2690" s="462" t="n"/>
      <c r="AL2690" s="462" t="n"/>
      <c r="AM2690" s="462" t="n"/>
      <c r="AN2690" s="462" t="n"/>
      <c r="AO2690" s="462" t="n"/>
      <c r="AP2690" s="462" t="n"/>
      <c r="AQ2690" s="462" t="n"/>
      <c r="AR2690" s="462" t="n"/>
      <c r="AS2690" s="462" t="n"/>
    </row>
    <row r="2691">
      <c r="A2691" s="461" t="n">
        <v>2683</v>
      </c>
      <c r="B2691" s="462" t="inlineStr">
        <is>
          <t>Lift Off Charges</t>
        </is>
      </c>
      <c r="C2691" s="462" t="inlineStr">
        <is>
          <t>កំពង់ផែស្វយ័តភ្នំពេញ "ក.ស.ភ"</t>
        </is>
      </c>
      <c r="D2691" s="462" t="inlineStr">
        <is>
          <t>L001-100044999</t>
        </is>
      </c>
      <c r="E2691" s="462" t="inlineStr">
        <is>
          <t>INV20210737430</t>
        </is>
      </c>
      <c r="F2691" s="463" t="n">
        <v>44389</v>
      </c>
      <c r="G2691" s="464" t="n">
        <v>29311</v>
      </c>
      <c r="H2691" s="462" t="n"/>
      <c r="I2691" s="464">
        <f>G2691</f>
        <v/>
      </c>
      <c r="J2691" s="462">
        <f>IF(AND(Q2691=TRUE, R2691=TRUE, S2691=TRUE), IF(W2691&lt;-0.05, "អនុញ្ញាត (អ្នកផ្គត់ផ្គង់ប្រកាសខ្វះ)", "បានប្រកាស (អនុញ្ញាត)"), IF(AND(Q2691=FALSE, R2691=FALSE, S2691=FALSE), "ព្យួរទុក (មិនមានទិន្នន័យ)", "ប្រកាសខុស (ព្យួរទុក)"))</f>
        <v/>
      </c>
      <c r="K2691" s="462" t="inlineStr"/>
      <c r="L2691" s="462" t="inlineStr"/>
      <c r="M2691" s="464">
        <f>AH2691</f>
        <v/>
      </c>
      <c r="N2691" s="464">
        <f>IF(W2691&lt;0,AH2691,I2691)</f>
        <v/>
      </c>
      <c r="O2691" s="464">
        <f>I2691-M2691</f>
        <v/>
      </c>
      <c r="P2691" s="462" t="n"/>
      <c r="Q2691" s="462">
        <f>V2691=W2691</f>
        <v/>
      </c>
      <c r="R2691" s="462">
        <f>AND(MONTH(F2691)=MONTH(X2691), YEAR(F2691)=YEAR(X2691))</f>
        <v/>
      </c>
      <c r="S2691" s="462">
        <f>AC2691="L001-901905215"</f>
        <v/>
      </c>
      <c r="T2691" s="464">
        <f>G2691-AH2691</f>
        <v/>
      </c>
      <c r="U2691" s="462" t="n"/>
      <c r="V2691" s="462" t="inlineStr">
        <is>
          <t>INV20210737430</t>
        </is>
      </c>
      <c r="W2691" s="462" t="inlineStr"/>
      <c r="X2691" s="499" t="n"/>
      <c r="Y2691" s="462" t="n"/>
      <c r="Z2691" s="462" t="n"/>
      <c r="AA2691" s="462" t="n"/>
      <c r="AB2691" s="462" t="n"/>
      <c r="AC2691" s="462" t="n"/>
      <c r="AD2691" s="462" t="n"/>
      <c r="AE2691" s="462" t="n"/>
      <c r="AF2691" s="462" t="n"/>
      <c r="AG2691" s="462" t="n"/>
      <c r="AH2691" s="462" t="n"/>
      <c r="AI2691" s="462" t="n"/>
      <c r="AJ2691" s="462" t="n"/>
      <c r="AK2691" s="462" t="n"/>
      <c r="AL2691" s="462" t="n"/>
      <c r="AM2691" s="462" t="n"/>
      <c r="AN2691" s="462" t="n"/>
      <c r="AO2691" s="462" t="n"/>
      <c r="AP2691" s="462" t="n"/>
      <c r="AQ2691" s="462" t="n"/>
      <c r="AR2691" s="462" t="n"/>
      <c r="AS2691" s="462" t="n"/>
    </row>
    <row r="2692">
      <c r="A2692" s="461" t="n">
        <v>2684</v>
      </c>
      <c r="B2692" s="462" t="inlineStr">
        <is>
          <t>Lift Off Charges</t>
        </is>
      </c>
      <c r="C2692" s="462" t="inlineStr">
        <is>
          <t>កំពង់ផែស្វយ័តភ្នំពេញ "ក.ស.ភ"</t>
        </is>
      </c>
      <c r="D2692" s="462" t="inlineStr">
        <is>
          <t>L001-100044999</t>
        </is>
      </c>
      <c r="E2692" s="462" t="inlineStr">
        <is>
          <t>INV20210738558</t>
        </is>
      </c>
      <c r="F2692" s="463" t="n">
        <v>44394</v>
      </c>
      <c r="G2692" s="464" t="n">
        <v>19546</v>
      </c>
      <c r="H2692" s="462" t="n"/>
      <c r="I2692" s="464">
        <f>G2692</f>
        <v/>
      </c>
      <c r="J2692" s="462">
        <f>IF(AND(Q2692=TRUE, R2692=TRUE, S2692=TRUE), IF(W2692&lt;-0.05, "អនុញ្ញាត (អ្នកផ្គត់ផ្គង់ប្រកាសខ្វះ)", "បានប្រកាស (អនុញ្ញាត)"), IF(AND(Q2692=FALSE, R2692=FALSE, S2692=FALSE), "ព្យួរទុក (មិនមានទិន្នន័យ)", "ប្រកាសខុស (ព្យួរទុក)"))</f>
        <v/>
      </c>
      <c r="K2692" s="462" t="inlineStr"/>
      <c r="L2692" s="462" t="inlineStr"/>
      <c r="M2692" s="464">
        <f>AH2692</f>
        <v/>
      </c>
      <c r="N2692" s="464">
        <f>IF(W2692&lt;0,AH2692,I2692)</f>
        <v/>
      </c>
      <c r="O2692" s="464">
        <f>I2692-M2692</f>
        <v/>
      </c>
      <c r="P2692" s="462" t="n"/>
      <c r="Q2692" s="462">
        <f>V2692=W2692</f>
        <v/>
      </c>
      <c r="R2692" s="462">
        <f>AND(MONTH(F2692)=MONTH(X2692), YEAR(F2692)=YEAR(X2692))</f>
        <v/>
      </c>
      <c r="S2692" s="462">
        <f>AC2692="L001-901905215"</f>
        <v/>
      </c>
      <c r="T2692" s="464">
        <f>G2692-AH2692</f>
        <v/>
      </c>
      <c r="U2692" s="462" t="n"/>
      <c r="V2692" s="462" t="inlineStr">
        <is>
          <t>INV20210738558</t>
        </is>
      </c>
      <c r="W2692" s="462" t="inlineStr"/>
      <c r="X2692" s="499" t="n"/>
      <c r="Y2692" s="462" t="n"/>
      <c r="Z2692" s="462" t="n"/>
      <c r="AA2692" s="462" t="n"/>
      <c r="AB2692" s="462" t="n"/>
      <c r="AC2692" s="462" t="n"/>
      <c r="AD2692" s="462" t="n"/>
      <c r="AE2692" s="462" t="n"/>
      <c r="AF2692" s="462" t="n"/>
      <c r="AG2692" s="462" t="n"/>
      <c r="AH2692" s="462" t="n"/>
      <c r="AI2692" s="462" t="n"/>
      <c r="AJ2692" s="462" t="n"/>
      <c r="AK2692" s="462" t="n"/>
      <c r="AL2692" s="462" t="n"/>
      <c r="AM2692" s="462" t="n"/>
      <c r="AN2692" s="462" t="n"/>
      <c r="AO2692" s="462" t="n"/>
      <c r="AP2692" s="462" t="n"/>
      <c r="AQ2692" s="462" t="n"/>
      <c r="AR2692" s="462" t="n"/>
      <c r="AS2692" s="462" t="n"/>
    </row>
    <row r="2693">
      <c r="A2693" s="461" t="n">
        <v>2685</v>
      </c>
      <c r="B2693" s="462" t="inlineStr">
        <is>
          <t>Lift Off Charges</t>
        </is>
      </c>
      <c r="C2693" s="462" t="inlineStr">
        <is>
          <t>កំពង់ផែស្វយ័តភ្នំពេញ "ក.ស.ភ"</t>
        </is>
      </c>
      <c r="D2693" s="462" t="inlineStr">
        <is>
          <t>L001-100044999</t>
        </is>
      </c>
      <c r="E2693" s="462" t="inlineStr">
        <is>
          <t>INV20210740325</t>
        </is>
      </c>
      <c r="F2693" s="463" t="n">
        <v>44401</v>
      </c>
      <c r="G2693" s="464" t="n">
        <v>58622</v>
      </c>
      <c r="H2693" s="462" t="n"/>
      <c r="I2693" s="464">
        <f>G2693</f>
        <v/>
      </c>
      <c r="J2693" s="462">
        <f>IF(AND(Q2693=TRUE, R2693=TRUE, S2693=TRUE), IF(W2693&lt;-0.05, "អនុញ្ញាត (អ្នកផ្គត់ផ្គង់ប្រកាសខ្វះ)", "បានប្រកាស (អនុញ្ញាត)"), IF(AND(Q2693=FALSE, R2693=FALSE, S2693=FALSE), "ព្យួរទុក (មិនមានទិន្នន័យ)", "ប្រកាសខុស (ព្យួរទុក)"))</f>
        <v/>
      </c>
      <c r="K2693" s="462" t="inlineStr"/>
      <c r="L2693" s="462" t="inlineStr"/>
      <c r="M2693" s="464">
        <f>AH2693</f>
        <v/>
      </c>
      <c r="N2693" s="464">
        <f>IF(W2693&lt;0,AH2693,I2693)</f>
        <v/>
      </c>
      <c r="O2693" s="464">
        <f>I2693-M2693</f>
        <v/>
      </c>
      <c r="P2693" s="462" t="n"/>
      <c r="Q2693" s="462">
        <f>V2693=W2693</f>
        <v/>
      </c>
      <c r="R2693" s="462">
        <f>AND(MONTH(F2693)=MONTH(X2693), YEAR(F2693)=YEAR(X2693))</f>
        <v/>
      </c>
      <c r="S2693" s="462">
        <f>AC2693="L001-901905215"</f>
        <v/>
      </c>
      <c r="T2693" s="464">
        <f>G2693-AH2693</f>
        <v/>
      </c>
      <c r="U2693" s="462" t="n"/>
      <c r="V2693" s="462" t="inlineStr">
        <is>
          <t>INV20210740325</t>
        </is>
      </c>
      <c r="W2693" s="462" t="inlineStr"/>
      <c r="X2693" s="499" t="n"/>
      <c r="Y2693" s="462" t="n"/>
      <c r="Z2693" s="462" t="n"/>
      <c r="AA2693" s="462" t="n"/>
      <c r="AB2693" s="462" t="n"/>
      <c r="AC2693" s="462" t="n"/>
      <c r="AD2693" s="462" t="n"/>
      <c r="AE2693" s="462" t="n"/>
      <c r="AF2693" s="462" t="n"/>
      <c r="AG2693" s="462" t="n"/>
      <c r="AH2693" s="462" t="n"/>
      <c r="AI2693" s="462" t="n"/>
      <c r="AJ2693" s="462" t="n"/>
      <c r="AK2693" s="462" t="n"/>
      <c r="AL2693" s="462" t="n"/>
      <c r="AM2693" s="462" t="n"/>
      <c r="AN2693" s="462" t="n"/>
      <c r="AO2693" s="462" t="n"/>
      <c r="AP2693" s="462" t="n"/>
      <c r="AQ2693" s="462" t="n"/>
      <c r="AR2693" s="462" t="n"/>
      <c r="AS2693" s="462" t="n"/>
    </row>
    <row r="2694">
      <c r="A2694" s="461" t="n">
        <v>2686</v>
      </c>
      <c r="B2694" s="462" t="inlineStr">
        <is>
          <t>Lift-On&amp; Lift-Off</t>
        </is>
      </c>
      <c r="C2694" s="462" t="inlineStr">
        <is>
          <t>កំពង់ផែស្វយ័តក្រុងព្រះសីហនុ</t>
        </is>
      </c>
      <c r="D2694" s="462" t="inlineStr">
        <is>
          <t>L001-100044638</t>
        </is>
      </c>
      <c r="E2694" s="462" t="inlineStr">
        <is>
          <t>121949</t>
        </is>
      </c>
      <c r="F2694" s="463" t="n">
        <v>44403</v>
      </c>
      <c r="G2694" s="464" t="n">
        <v>20762</v>
      </c>
      <c r="H2694" s="462" t="n"/>
      <c r="I2694" s="464">
        <f>G2694</f>
        <v/>
      </c>
      <c r="J2694" s="462">
        <f>IF(AND(Q2694=TRUE, R2694=TRUE, S2694=TRUE), IF(W2694&lt;-0.05, "អនុញ្ញាត (អ្នកផ្គត់ផ្គង់ប្រកាសខ្វះ)", "បានប្រកាស (អនុញ្ញាត)"), IF(AND(Q2694=FALSE, R2694=FALSE, S2694=FALSE), "ព្យួរទុក (មិនមានទិន្នន័យ)", "ប្រកាសខុស (ព្យួរទុក)"))</f>
        <v/>
      </c>
      <c r="K2694" s="462" t="inlineStr"/>
      <c r="L2694" s="462" t="inlineStr"/>
      <c r="M2694" s="464">
        <f>AH2694</f>
        <v/>
      </c>
      <c r="N2694" s="464">
        <f>IF(W2694&lt;0,AH2694,I2694)</f>
        <v/>
      </c>
      <c r="O2694" s="464">
        <f>I2694-M2694</f>
        <v/>
      </c>
      <c r="P2694" s="462" t="n"/>
      <c r="Q2694" s="462">
        <f>V2694=W2694</f>
        <v/>
      </c>
      <c r="R2694" s="462">
        <f>AND(MONTH(F2694)=MONTH(X2694), YEAR(F2694)=YEAR(X2694))</f>
        <v/>
      </c>
      <c r="S2694" s="462">
        <f>AC2694="L001-901905215"</f>
        <v/>
      </c>
      <c r="T2694" s="464">
        <f>G2694-AH2694</f>
        <v/>
      </c>
      <c r="U2694" s="462" t="n"/>
      <c r="V2694" s="462" t="inlineStr">
        <is>
          <t>121949</t>
        </is>
      </c>
      <c r="W2694" s="462" t="inlineStr"/>
      <c r="X2694" s="499" t="n"/>
      <c r="Y2694" s="462" t="n"/>
      <c r="Z2694" s="462" t="n"/>
      <c r="AA2694" s="462" t="n"/>
      <c r="AB2694" s="462" t="n"/>
      <c r="AC2694" s="462" t="n"/>
      <c r="AD2694" s="462" t="n"/>
      <c r="AE2694" s="462" t="n"/>
      <c r="AF2694" s="462" t="n"/>
      <c r="AG2694" s="462" t="n"/>
      <c r="AH2694" s="462" t="n"/>
      <c r="AI2694" s="462" t="n"/>
      <c r="AJ2694" s="462" t="n"/>
      <c r="AK2694" s="462" t="n"/>
      <c r="AL2694" s="462" t="n"/>
      <c r="AM2694" s="462" t="n"/>
      <c r="AN2694" s="462" t="n"/>
      <c r="AO2694" s="462" t="n"/>
      <c r="AP2694" s="462" t="n"/>
      <c r="AQ2694" s="462" t="n"/>
      <c r="AR2694" s="462" t="n"/>
      <c r="AS2694" s="462" t="n"/>
    </row>
    <row r="2695">
      <c r="A2695" s="461" t="n">
        <v>2687</v>
      </c>
      <c r="B2695" s="462" t="inlineStr">
        <is>
          <t>Rental Machine</t>
        </is>
      </c>
      <c r="C2695" s="462" t="inlineStr">
        <is>
          <t xml:space="preserve">អិនធីអិល តិចណូឡូជី </t>
        </is>
      </c>
      <c r="D2695" s="462" t="inlineStr">
        <is>
          <t>K005-901900283</t>
        </is>
      </c>
      <c r="E2695" s="462" t="inlineStr">
        <is>
          <t>22-002081</t>
        </is>
      </c>
      <c r="F2695" s="463" t="n">
        <v>44758</v>
      </c>
      <c r="G2695" s="464" t="n">
        <v>20480</v>
      </c>
      <c r="H2695" s="462" t="n"/>
      <c r="I2695" s="464">
        <f>G2695</f>
        <v/>
      </c>
      <c r="J2695" s="462">
        <f>IF(AND(Q2695=TRUE, R2695=TRUE, S2695=TRUE), IF(W2695&lt;-0.05, "អនុញ្ញាត (អ្នកផ្គត់ផ្គង់ប្រកាសខ្វះ)", "បានប្រកាស (អនុញ្ញាត)"), IF(AND(Q2695=FALSE, R2695=FALSE, S2695=FALSE), "ព្យួរទុក (មិនមានទិន្នន័យ)", "ប្រកាសខុស (ព្យួរទុក)"))</f>
        <v/>
      </c>
      <c r="K2695" s="462" t="inlineStr"/>
      <c r="L2695" s="462" t="inlineStr"/>
      <c r="M2695" s="464">
        <f>AH2695</f>
        <v/>
      </c>
      <c r="N2695" s="464">
        <f>IF(W2695&lt;0,AH2695,I2695)</f>
        <v/>
      </c>
      <c r="O2695" s="464">
        <f>I2695-M2695</f>
        <v/>
      </c>
      <c r="P2695" s="462" t="n"/>
      <c r="Q2695" s="462">
        <f>V2695=W2695</f>
        <v/>
      </c>
      <c r="R2695" s="462">
        <f>AND(MONTH(F2695)=MONTH(X2695), YEAR(F2695)=YEAR(X2695))</f>
        <v/>
      </c>
      <c r="S2695" s="462">
        <f>AC2695="L001-901905215"</f>
        <v/>
      </c>
      <c r="T2695" s="464">
        <f>G2695-AH2695</f>
        <v/>
      </c>
      <c r="U2695" s="462" t="n"/>
      <c r="V2695" s="462" t="inlineStr">
        <is>
          <t>22002081</t>
        </is>
      </c>
      <c r="W2695" s="462" t="inlineStr">
        <is>
          <t>22002081</t>
        </is>
      </c>
      <c r="X2695" s="463" t="n">
        <v>44728</v>
      </c>
      <c r="Y2695" s="462" t="inlineStr">
        <is>
          <t>22-002081</t>
        </is>
      </c>
      <c r="Z2695" s="462" t="inlineStr"/>
      <c r="AA2695" s="462" t="inlineStr">
        <is>
          <t>បុគ្គលជាប់អាករ</t>
        </is>
      </c>
      <c r="AB2695" s="462" t="inlineStr">
        <is>
          <t>L001-901905215</t>
        </is>
      </c>
      <c r="AC2695" s="462" t="inlineStr">
        <is>
          <t>វីអ៊ីស៊ិន (ខេមបូឌា) អ៊ិនដាសស្ទ្រី ឯ.ក</t>
        </is>
      </c>
      <c r="AD2695" s="464" t="n">
        <v>225280</v>
      </c>
      <c r="AE2695" s="464" t="n">
        <v>204800</v>
      </c>
      <c r="AF2695" s="464" t="n">
        <v>0</v>
      </c>
      <c r="AG2695" s="464" t="n">
        <v>0</v>
      </c>
      <c r="AH2695" s="464" t="n">
        <v>20480</v>
      </c>
      <c r="AI2695" s="464" t="n">
        <v>0</v>
      </c>
      <c r="AJ2695" s="464" t="n">
        <v>0</v>
      </c>
      <c r="AK2695" s="464" t="n">
        <v>0</v>
      </c>
      <c r="AL2695" s="464" t="n">
        <v>0</v>
      </c>
      <c r="AM2695" s="464" t="n">
        <v>0</v>
      </c>
      <c r="AN2695" s="464" t="n">
        <v>0</v>
      </c>
      <c r="AO2695" s="464" t="n">
        <v>0</v>
      </c>
      <c r="AP2695" s="464" t="n">
        <v>0</v>
      </c>
      <c r="AQ2695" s="462" t="inlineStr"/>
      <c r="AR2695" s="462" t="inlineStr">
        <is>
          <t>Rental Machine Photocopier CANON iR-2525</t>
        </is>
      </c>
      <c r="AS2695" s="462" t="inlineStr">
        <is>
          <t>បានប្រកាសពន្ធ</t>
        </is>
      </c>
    </row>
    <row r="2696">
      <c r="A2696" s="461" t="n">
        <v>2688</v>
      </c>
      <c r="B2696" s="462" t="inlineStr">
        <is>
          <t>Monthly Tax declaration for Jul 2022 service</t>
        </is>
      </c>
      <c r="C2696" s="462" t="inlineStr">
        <is>
          <t>យីងកឺ ខេម ថេក អ៊ែតវ៉ាយហ្សឺរី ឯ.ក</t>
        </is>
      </c>
      <c r="D2696" s="462" t="inlineStr">
        <is>
          <t>K003-902005313</t>
        </is>
      </c>
      <c r="E2696" s="462" t="inlineStr">
        <is>
          <t>YKT22-146</t>
        </is>
      </c>
      <c r="F2696" s="463" t="n">
        <v>44743</v>
      </c>
      <c r="G2696" s="464" t="n">
        <v>574140</v>
      </c>
      <c r="H2696" s="462" t="n"/>
      <c r="I2696" s="464">
        <f>G2696</f>
        <v/>
      </c>
      <c r="J2696" s="462">
        <f>IF(AND(Q2696=TRUE, R2696=TRUE, S2696=TRUE), IF(W2696&lt;-0.05, "អនុញ្ញាត (អ្នកផ្គត់ផ្គង់ប្រកាសខ្វះ)", "បានប្រកាស (អនុញ្ញាត)"), IF(AND(Q2696=FALSE, R2696=FALSE, S2696=FALSE), "ព្យួរទុក (មិនមានទិន្នន័យ)", "ប្រកាសខុស (ព្យួរទុក)"))</f>
        <v/>
      </c>
      <c r="K2696" s="462" t="inlineStr"/>
      <c r="L2696" s="462" t="inlineStr"/>
      <c r="M2696" s="464">
        <f>AH2696</f>
        <v/>
      </c>
      <c r="N2696" s="464">
        <f>IF(W2696&lt;0,AH2696,I2696)</f>
        <v/>
      </c>
      <c r="O2696" s="464">
        <f>I2696-M2696</f>
        <v/>
      </c>
      <c r="P2696" s="462" t="n"/>
      <c r="Q2696" s="462">
        <f>V2696=W2696</f>
        <v/>
      </c>
      <c r="R2696" s="462">
        <f>AND(MONTH(F2696)=MONTH(X2696), YEAR(F2696)=YEAR(X2696))</f>
        <v/>
      </c>
      <c r="S2696" s="462">
        <f>AC2696="L001-901905215"</f>
        <v/>
      </c>
      <c r="T2696" s="464">
        <f>G2696-AH2696</f>
        <v/>
      </c>
      <c r="U2696" s="462" t="n"/>
      <c r="V2696" s="462" t="inlineStr">
        <is>
          <t>YKT22146</t>
        </is>
      </c>
      <c r="W2696" s="462" t="inlineStr">
        <is>
          <t>YKT22146</t>
        </is>
      </c>
      <c r="X2696" s="463" t="n">
        <v>44743</v>
      </c>
      <c r="Y2696" s="462" t="inlineStr">
        <is>
          <t>YKT22-146</t>
        </is>
      </c>
      <c r="Z2696" s="462" t="inlineStr"/>
      <c r="AA2696" s="462" t="inlineStr">
        <is>
          <t>បុគ្គលជាប់អាករ</t>
        </is>
      </c>
      <c r="AB2696" s="462" t="inlineStr">
        <is>
          <t>L001-901905215</t>
        </is>
      </c>
      <c r="AC2696" s="462" t="inlineStr">
        <is>
          <t>វីអ៊ីស៊ិន (ខេមបូឌា) អ៊ិនដាសស្ទ្រី ឯ.ក</t>
        </is>
      </c>
      <c r="AD2696" s="464" t="n">
        <v>6315540</v>
      </c>
      <c r="AE2696" s="464" t="n">
        <v>5741400</v>
      </c>
      <c r="AF2696" s="464" t="n">
        <v>0</v>
      </c>
      <c r="AG2696" s="464" t="n">
        <v>0</v>
      </c>
      <c r="AH2696" s="464" t="n">
        <v>574140</v>
      </c>
      <c r="AI2696" s="464" t="n">
        <v>0</v>
      </c>
      <c r="AJ2696" s="464" t="n">
        <v>0</v>
      </c>
      <c r="AK2696" s="464" t="n">
        <v>0</v>
      </c>
      <c r="AL2696" s="464" t="n">
        <v>0</v>
      </c>
      <c r="AM2696" s="464" t="n">
        <v>0</v>
      </c>
      <c r="AN2696" s="464" t="n">
        <v>0</v>
      </c>
      <c r="AO2696" s="464" t="n">
        <v>0</v>
      </c>
      <c r="AP2696" s="464" t="n">
        <v>0</v>
      </c>
      <c r="AQ2696" s="462" t="inlineStr"/>
      <c r="AR2696" s="462" t="inlineStr">
        <is>
          <t>Monthly Tax declaration for July 2022</t>
        </is>
      </c>
      <c r="AS2696" s="462" t="inlineStr">
        <is>
          <t>បានប្រកាសពន្ធ</t>
        </is>
      </c>
    </row>
    <row r="2697">
      <c r="A2697" s="461" t="n">
        <v>2689</v>
      </c>
      <c r="B2697" s="462" t="inlineStr">
        <is>
          <t>Express fee</t>
        </is>
      </c>
      <c r="C2697" s="462" t="inlineStr">
        <is>
          <t>ឌី អេច អិល អិចប្រេស (ខេមបូឌា)</t>
        </is>
      </c>
      <c r="D2697" s="462" t="inlineStr">
        <is>
          <t>L001-100045197</t>
        </is>
      </c>
      <c r="E2697" s="462" t="inlineStr">
        <is>
          <t>PNHR000427910</t>
        </is>
      </c>
      <c r="F2697" s="463" t="n">
        <v>44749</v>
      </c>
      <c r="G2697" s="464" t="n">
        <v>3723</v>
      </c>
      <c r="H2697" s="462" t="n"/>
      <c r="I2697" s="464">
        <f>G2697</f>
        <v/>
      </c>
      <c r="J2697" s="462">
        <f>IF(AND(Q2697=TRUE, R2697=TRUE, S2697=TRUE), IF(W2697&lt;-0.05, "អនុញ្ញាត (អ្នកផ្គត់ផ្គង់ប្រកាសខ្វះ)", "បានប្រកាស (អនុញ្ញាត)"), IF(AND(Q2697=FALSE, R2697=FALSE, S2697=FALSE), "ព្យួរទុក (មិនមានទិន្នន័យ)", "ប្រកាសខុស (ព្យួរទុក)"))</f>
        <v/>
      </c>
      <c r="K2697" s="462" t="inlineStr"/>
      <c r="L2697" s="462" t="inlineStr"/>
      <c r="M2697" s="464">
        <f>AH2697</f>
        <v/>
      </c>
      <c r="N2697" s="464">
        <f>IF(W2697&lt;0,AH2697,I2697)</f>
        <v/>
      </c>
      <c r="O2697" s="464">
        <f>I2697-M2697</f>
        <v/>
      </c>
      <c r="P2697" s="462" t="n"/>
      <c r="Q2697" s="462">
        <f>V2697=W2697</f>
        <v/>
      </c>
      <c r="R2697" s="462">
        <f>AND(MONTH(F2697)=MONTH(X2697), YEAR(F2697)=YEAR(X2697))</f>
        <v/>
      </c>
      <c r="S2697" s="462">
        <f>AC2697="L001-901905215"</f>
        <v/>
      </c>
      <c r="T2697" s="464">
        <f>G2697-AH2697</f>
        <v/>
      </c>
      <c r="U2697" s="462" t="n"/>
      <c r="V2697" s="462" t="inlineStr">
        <is>
          <t>PNHR000427910</t>
        </is>
      </c>
      <c r="W2697" s="462" t="inlineStr">
        <is>
          <t>PNHR000427910</t>
        </is>
      </c>
      <c r="X2697" s="463" t="n">
        <v>44749</v>
      </c>
      <c r="Y2697" s="462" t="inlineStr">
        <is>
          <t>PNHR000427910.</t>
        </is>
      </c>
      <c r="Z2697" s="462" t="inlineStr"/>
      <c r="AA2697" s="462" t="inlineStr">
        <is>
          <t>បុគ្គលជាប់អាករ</t>
        </is>
      </c>
      <c r="AB2697" s="462" t="inlineStr">
        <is>
          <t>L001-901905215</t>
        </is>
      </c>
      <c r="AC2697" s="462" t="inlineStr">
        <is>
          <t>វីអ៊ីស៊ិន (ខេមបូឌា) អ៊ិនដាសស្ទ្រី ឯ.ក</t>
        </is>
      </c>
      <c r="AD2697" s="464" t="n">
        <v>148765</v>
      </c>
      <c r="AE2697" s="464" t="n">
        <v>148765</v>
      </c>
      <c r="AF2697" s="464" t="n">
        <v>0</v>
      </c>
      <c r="AG2697" s="464" t="n">
        <v>0</v>
      </c>
      <c r="AH2697" s="464" t="n">
        <v>0</v>
      </c>
      <c r="AI2697" s="464" t="n">
        <v>0</v>
      </c>
      <c r="AJ2697" s="464" t="n">
        <v>0</v>
      </c>
      <c r="AK2697" s="464" t="n">
        <v>0</v>
      </c>
      <c r="AL2697" s="464" t="n">
        <v>0</v>
      </c>
      <c r="AM2697" s="464" t="n">
        <v>0</v>
      </c>
      <c r="AN2697" s="464" t="n">
        <v>0</v>
      </c>
      <c r="AO2697" s="464" t="n">
        <v>0</v>
      </c>
      <c r="AP2697" s="464" t="n">
        <v>0</v>
      </c>
      <c r="AQ2697" s="462" t="inlineStr"/>
      <c r="AR2697" s="462" t="inlineStr">
        <is>
          <t>Revenue for July  2022</t>
        </is>
      </c>
      <c r="AS2697" s="462" t="inlineStr">
        <is>
          <t>បានប្រកាសពន្ធ</t>
        </is>
      </c>
    </row>
    <row r="2698">
      <c r="A2698" s="461" t="n">
        <v>2690</v>
      </c>
      <c r="B2698" s="462" t="inlineStr">
        <is>
          <t>Express fee</t>
        </is>
      </c>
      <c r="C2698" s="462" t="inlineStr">
        <is>
          <t>ឌី អេច អិល អិចប្រេស (ខេមបូឌា)</t>
        </is>
      </c>
      <c r="D2698" s="462" t="inlineStr">
        <is>
          <t>L001-100045197</t>
        </is>
      </c>
      <c r="E2698" s="462" t="inlineStr">
        <is>
          <t>PNHR000427092</t>
        </is>
      </c>
      <c r="F2698" s="463" t="n">
        <v>44743</v>
      </c>
      <c r="G2698" s="464" t="n">
        <v>32649</v>
      </c>
      <c r="H2698" s="462" t="n"/>
      <c r="I2698" s="464">
        <f>G2698</f>
        <v/>
      </c>
      <c r="J2698" s="462">
        <f>IF(AND(Q2698=TRUE, R2698=TRUE, S2698=TRUE), IF(W2698&lt;-0.05, "អនុញ្ញាត (អ្នកផ្គត់ផ្គង់ប្រកាសខ្វះ)", "បានប្រកាស (អនុញ្ញាត)"), IF(AND(Q2698=FALSE, R2698=FALSE, S2698=FALSE), "ព្យួរទុក (មិនមានទិន្នន័យ)", "ប្រកាសខុស (ព្យួរទុក)"))</f>
        <v/>
      </c>
      <c r="K2698" s="462" t="inlineStr"/>
      <c r="L2698" s="462" t="inlineStr"/>
      <c r="M2698" s="464">
        <f>AH2698</f>
        <v/>
      </c>
      <c r="N2698" s="464">
        <f>IF(W2698&lt;0,AH2698,I2698)</f>
        <v/>
      </c>
      <c r="O2698" s="464">
        <f>I2698-M2698</f>
        <v/>
      </c>
      <c r="P2698" s="462" t="n"/>
      <c r="Q2698" s="462">
        <f>V2698=W2698</f>
        <v/>
      </c>
      <c r="R2698" s="462">
        <f>AND(MONTH(F2698)=MONTH(X2698), YEAR(F2698)=YEAR(X2698))</f>
        <v/>
      </c>
      <c r="S2698" s="462">
        <f>AC2698="L001-901905215"</f>
        <v/>
      </c>
      <c r="T2698" s="464">
        <f>G2698-AH2698</f>
        <v/>
      </c>
      <c r="U2698" s="462" t="n"/>
      <c r="V2698" s="462" t="inlineStr">
        <is>
          <t>PNHR000427092</t>
        </is>
      </c>
      <c r="W2698" s="462" t="inlineStr">
        <is>
          <t>PNHR000427092</t>
        </is>
      </c>
      <c r="X2698" s="463" t="n">
        <v>44742</v>
      </c>
      <c r="Y2698" s="462" t="inlineStr">
        <is>
          <t>PNHR000427092</t>
        </is>
      </c>
      <c r="Z2698" s="462" t="inlineStr"/>
      <c r="AA2698" s="462" t="inlineStr">
        <is>
          <t>បុគ្គលជាប់អាករ</t>
        </is>
      </c>
      <c r="AB2698" s="462" t="inlineStr">
        <is>
          <t>L001-901905215</t>
        </is>
      </c>
      <c r="AC2698" s="462" t="inlineStr">
        <is>
          <t>វីអ៊ីស៊ិន (ខេមបូឌា) អ៊ិនដាសស្ទ្រី ឯ.ក</t>
        </is>
      </c>
      <c r="AD2698" s="464" t="n">
        <v>359113</v>
      </c>
      <c r="AE2698" s="464" t="n">
        <v>326466</v>
      </c>
      <c r="AF2698" s="464" t="n">
        <v>0</v>
      </c>
      <c r="AG2698" s="464" t="n">
        <v>0</v>
      </c>
      <c r="AH2698" s="464" t="n">
        <v>32647</v>
      </c>
      <c r="AI2698" s="464" t="n">
        <v>0</v>
      </c>
      <c r="AJ2698" s="464" t="n">
        <v>0</v>
      </c>
      <c r="AK2698" s="464" t="n">
        <v>0</v>
      </c>
      <c r="AL2698" s="464" t="n">
        <v>0</v>
      </c>
      <c r="AM2698" s="464" t="n">
        <v>0</v>
      </c>
      <c r="AN2698" s="464" t="n">
        <v>0</v>
      </c>
      <c r="AO2698" s="464" t="n">
        <v>0</v>
      </c>
      <c r="AP2698" s="464" t="n">
        <v>0</v>
      </c>
      <c r="AQ2698" s="462" t="inlineStr"/>
      <c r="AR2698" s="462" t="inlineStr">
        <is>
          <t>Revenue for June  2022</t>
        </is>
      </c>
      <c r="AS2698" s="462" t="inlineStr">
        <is>
          <t>បានប្រកាសពន្ធ</t>
        </is>
      </c>
    </row>
    <row r="2699">
      <c r="A2699" s="461" t="n">
        <v>2691</v>
      </c>
      <c r="B2699" s="462" t="inlineStr">
        <is>
          <t>Express fee</t>
        </is>
      </c>
      <c r="C2699" s="462" t="inlineStr">
        <is>
          <t>ឌី អេច អិល អិចប្រេស (ខេមបូឌា)</t>
        </is>
      </c>
      <c r="D2699" s="462" t="inlineStr">
        <is>
          <t>L001-100045197</t>
        </is>
      </c>
      <c r="E2699" s="462" t="inlineStr">
        <is>
          <t>PNHR000425483</t>
        </is>
      </c>
      <c r="F2699" s="463" t="n">
        <v>44743</v>
      </c>
      <c r="G2699" s="464" t="n">
        <v>12227</v>
      </c>
      <c r="H2699" s="462" t="n"/>
      <c r="I2699" s="464">
        <f>G2699</f>
        <v/>
      </c>
      <c r="J2699" s="462">
        <f>IF(AND(Q2699=TRUE, R2699=TRUE, S2699=TRUE), IF(W2699&lt;-0.05, "អនុញ្ញាត (អ្នកផ្គត់ផ្គង់ប្រកាសខ្វះ)", "បានប្រកាស (អនុញ្ញាត)"), IF(AND(Q2699=FALSE, R2699=FALSE, S2699=FALSE), "ព្យួរទុក (មិនមានទិន្នន័យ)", "ប្រកាសខុស (ព្យួរទុក)"))</f>
        <v/>
      </c>
      <c r="K2699" s="462" t="inlineStr"/>
      <c r="L2699" s="462" t="inlineStr"/>
      <c r="M2699" s="464">
        <f>AH2699</f>
        <v/>
      </c>
      <c r="N2699" s="464">
        <f>IF(W2699&lt;0,AH2699,I2699)</f>
        <v/>
      </c>
      <c r="O2699" s="464">
        <f>I2699-M2699</f>
        <v/>
      </c>
      <c r="P2699" s="462" t="n"/>
      <c r="Q2699" s="462">
        <f>V2699=W2699</f>
        <v/>
      </c>
      <c r="R2699" s="462">
        <f>AND(MONTH(F2699)=MONTH(X2699), YEAR(F2699)=YEAR(X2699))</f>
        <v/>
      </c>
      <c r="S2699" s="462">
        <f>AC2699="L001-901905215"</f>
        <v/>
      </c>
      <c r="T2699" s="464">
        <f>G2699-AH2699</f>
        <v/>
      </c>
      <c r="U2699" s="462" t="n"/>
      <c r="V2699" s="462" t="inlineStr">
        <is>
          <t>PNHR000425483</t>
        </is>
      </c>
      <c r="W2699" s="462" t="inlineStr">
        <is>
          <t>PNHR000425483</t>
        </is>
      </c>
      <c r="X2699" s="463" t="n">
        <v>44728</v>
      </c>
      <c r="Y2699" s="462" t="inlineStr">
        <is>
          <t>PNHR000425483.</t>
        </is>
      </c>
      <c r="Z2699" s="462" t="inlineStr"/>
      <c r="AA2699" s="462" t="inlineStr">
        <is>
          <t>បុគ្គលជាប់អាករ</t>
        </is>
      </c>
      <c r="AB2699" s="462" t="inlineStr">
        <is>
          <t>L001-901905215</t>
        </is>
      </c>
      <c r="AC2699" s="462" t="inlineStr">
        <is>
          <t>វីអ៊ីស៊ិន (ខេមបូឌា) អ៊ិនដាសស្ទ្រី ឯ.ក</t>
        </is>
      </c>
      <c r="AD2699" s="464" t="n">
        <v>489144</v>
      </c>
      <c r="AE2699" s="464" t="n">
        <v>489144</v>
      </c>
      <c r="AF2699" s="464" t="n">
        <v>0</v>
      </c>
      <c r="AG2699" s="464" t="n">
        <v>0</v>
      </c>
      <c r="AH2699" s="464" t="n">
        <v>0</v>
      </c>
      <c r="AI2699" s="464" t="n">
        <v>0</v>
      </c>
      <c r="AJ2699" s="464" t="n">
        <v>0</v>
      </c>
      <c r="AK2699" s="464" t="n">
        <v>0</v>
      </c>
      <c r="AL2699" s="464" t="n">
        <v>0</v>
      </c>
      <c r="AM2699" s="464" t="n">
        <v>0</v>
      </c>
      <c r="AN2699" s="464" t="n">
        <v>0</v>
      </c>
      <c r="AO2699" s="464" t="n">
        <v>0</v>
      </c>
      <c r="AP2699" s="464" t="n">
        <v>0</v>
      </c>
      <c r="AQ2699" s="462" t="inlineStr"/>
      <c r="AR2699" s="462" t="inlineStr">
        <is>
          <t>Revenue for June  2022</t>
        </is>
      </c>
      <c r="AS2699" s="462" t="inlineStr">
        <is>
          <t>បានប្រកាសពន្ធ</t>
        </is>
      </c>
    </row>
    <row r="2700">
      <c r="A2700" s="461" t="n">
        <v>2692</v>
      </c>
      <c r="B2700" s="462" t="inlineStr">
        <is>
          <t>Security Guard for Jul 2022</t>
        </is>
      </c>
      <c r="C2700" s="462" t="inlineStr">
        <is>
          <t>ជីអេសអេស គ្លូប៊ល ស៊ីឃ្យួរឹធី សឹលូសិន</t>
        </is>
      </c>
      <c r="D2700" s="462" t="inlineStr">
        <is>
          <t>L001-105008486</t>
        </is>
      </c>
      <c r="E2700" s="462" t="inlineStr">
        <is>
          <t>20221218</t>
        </is>
      </c>
      <c r="F2700" s="463" t="n">
        <v>44762</v>
      </c>
      <c r="G2700" s="464" t="n">
        <v>229824</v>
      </c>
      <c r="H2700" s="462" t="n"/>
      <c r="I2700" s="464">
        <f>G2700</f>
        <v/>
      </c>
      <c r="J2700" s="462">
        <f>IF(AND(Q2700=TRUE, R2700=TRUE, S2700=TRUE), IF(W2700&lt;-0.05, "អនុញ្ញាត (អ្នកផ្គត់ផ្គង់ប្រកាសខ្វះ)", "បានប្រកាស (អនុញ្ញាត)"), IF(AND(Q2700=FALSE, R2700=FALSE, S2700=FALSE), "ព្យួរទុក (មិនមានទិន្នន័យ)", "ប្រកាសខុស (ព្យួរទុក)"))</f>
        <v/>
      </c>
      <c r="K2700" s="462" t="inlineStr"/>
      <c r="L2700" s="462" t="inlineStr"/>
      <c r="M2700" s="464">
        <f>AH2700</f>
        <v/>
      </c>
      <c r="N2700" s="464">
        <f>IF(W2700&lt;0,AH2700,I2700)</f>
        <v/>
      </c>
      <c r="O2700" s="464">
        <f>I2700-M2700</f>
        <v/>
      </c>
      <c r="P2700" s="462" t="n"/>
      <c r="Q2700" s="462">
        <f>V2700=W2700</f>
        <v/>
      </c>
      <c r="R2700" s="462">
        <f>AND(MONTH(F2700)=MONTH(X2700), YEAR(F2700)=YEAR(X2700))</f>
        <v/>
      </c>
      <c r="S2700" s="462">
        <f>AC2700="L001-901905215"</f>
        <v/>
      </c>
      <c r="T2700" s="464">
        <f>G2700-AH2700</f>
        <v/>
      </c>
      <c r="U2700" s="462" t="n"/>
      <c r="V2700" s="462" t="inlineStr">
        <is>
          <t>20221218</t>
        </is>
      </c>
      <c r="W2700" s="462" t="inlineStr">
        <is>
          <t>20221218</t>
        </is>
      </c>
      <c r="X2700" s="463" t="n">
        <v>44762</v>
      </c>
      <c r="Y2700" s="462" t="inlineStr">
        <is>
          <t>20221218</t>
        </is>
      </c>
      <c r="Z2700" s="462" t="inlineStr"/>
      <c r="AA2700" s="462" t="inlineStr">
        <is>
          <t>បុគ្គលជាប់អាករ</t>
        </is>
      </c>
      <c r="AB2700" s="462" t="inlineStr">
        <is>
          <t>L001-901905215</t>
        </is>
      </c>
      <c r="AC2700" s="462" t="inlineStr">
        <is>
          <t>វីអ៊ីស៊ិន (ខេមបូឌា) អ៊ិនដាសស្ទ្រី ឯ.ក</t>
        </is>
      </c>
      <c r="AD2700" s="464" t="n">
        <v>2528064</v>
      </c>
      <c r="AE2700" s="464" t="n">
        <v>2298240</v>
      </c>
      <c r="AF2700" s="464" t="n">
        <v>0</v>
      </c>
      <c r="AG2700" s="464" t="n">
        <v>0</v>
      </c>
      <c r="AH2700" s="464" t="n">
        <v>229824</v>
      </c>
      <c r="AI2700" s="464" t="n">
        <v>0</v>
      </c>
      <c r="AJ2700" s="464" t="n">
        <v>0</v>
      </c>
      <c r="AK2700" s="464" t="n">
        <v>0</v>
      </c>
      <c r="AL2700" s="464" t="n">
        <v>0</v>
      </c>
      <c r="AM2700" s="464" t="n">
        <v>0</v>
      </c>
      <c r="AN2700" s="464" t="n">
        <v>0</v>
      </c>
      <c r="AO2700" s="464" t="n">
        <v>0</v>
      </c>
      <c r="AP2700" s="464" t="n">
        <v>0</v>
      </c>
      <c r="AQ2700" s="462" t="inlineStr"/>
      <c r="AR2700" s="462" t="inlineStr">
        <is>
          <t>Security Guard</t>
        </is>
      </c>
      <c r="AS2700" s="462" t="inlineStr">
        <is>
          <t>បានប្រកាសពន្ធ</t>
        </is>
      </c>
    </row>
    <row r="2701">
      <c r="A2701" s="461" t="n">
        <v>2693</v>
      </c>
      <c r="B2701" s="462" t="inlineStr">
        <is>
          <t>Infrastructure Maintenance fee for Jul 2022</t>
        </is>
      </c>
      <c r="C2701" s="462" t="inlineStr">
        <is>
          <t>ភ្នំពេញ អេសអ៊ីហ្សិត ភីអិលស៊ី</t>
        </is>
      </c>
      <c r="D2701" s="462" t="inlineStr">
        <is>
          <t>L001-100046592</t>
        </is>
      </c>
      <c r="E2701" s="462" t="inlineStr">
        <is>
          <t>2022-03452</t>
        </is>
      </c>
      <c r="F2701" s="463" t="n">
        <v>44760</v>
      </c>
      <c r="G2701" s="464" t="n">
        <v>202263</v>
      </c>
      <c r="H2701" s="462" t="n"/>
      <c r="I2701" s="464">
        <f>G2701</f>
        <v/>
      </c>
      <c r="J2701" s="462">
        <f>IF(AND(Q2701=TRUE, R2701=TRUE, S2701=TRUE), IF(W2701&lt;-0.05, "អនុញ្ញាត (អ្នកផ្គត់ផ្គង់ប្រកាសខ្វះ)", "បានប្រកាស (អនុញ្ញាត)"), IF(AND(Q2701=FALSE, R2701=FALSE, S2701=FALSE), "ព្យួរទុក (មិនមានទិន្នន័យ)", "ប្រកាសខុស (ព្យួរទុក)"))</f>
        <v/>
      </c>
      <c r="K2701" s="462" t="inlineStr"/>
      <c r="L2701" s="462" t="inlineStr"/>
      <c r="M2701" s="464">
        <f>AH2701</f>
        <v/>
      </c>
      <c r="N2701" s="464">
        <f>IF(W2701&lt;0,AH2701,I2701)</f>
        <v/>
      </c>
      <c r="O2701" s="464">
        <f>I2701-M2701</f>
        <v/>
      </c>
      <c r="P2701" s="462" t="n"/>
      <c r="Q2701" s="462">
        <f>V2701=W2701</f>
        <v/>
      </c>
      <c r="R2701" s="462">
        <f>AND(MONTH(F2701)=MONTH(X2701), YEAR(F2701)=YEAR(X2701))</f>
        <v/>
      </c>
      <c r="S2701" s="462">
        <f>AC2701="L001-901905215"</f>
        <v/>
      </c>
      <c r="T2701" s="464">
        <f>G2701-AH2701</f>
        <v/>
      </c>
      <c r="U2701" s="462" t="n"/>
      <c r="V2701" s="462" t="inlineStr">
        <is>
          <t>202203452</t>
        </is>
      </c>
      <c r="W2701" s="462" t="inlineStr">
        <is>
          <t>202203452</t>
        </is>
      </c>
      <c r="X2701" s="463" t="n">
        <v>44760</v>
      </c>
      <c r="Y2701" s="462" t="inlineStr">
        <is>
          <t>2022-03452</t>
        </is>
      </c>
      <c r="Z2701" s="462" t="inlineStr"/>
      <c r="AA2701" s="462" t="inlineStr">
        <is>
          <t>បុគ្គលជាប់អាករ</t>
        </is>
      </c>
      <c r="AB2701" s="462" t="inlineStr">
        <is>
          <t>L001-901905215</t>
        </is>
      </c>
      <c r="AC2701" s="462" t="inlineStr">
        <is>
          <t>វីអ៊ីស៊ិន (ខេមបូឌា) អ៊ិនដាសស្ទ្រី ឯ.ក</t>
        </is>
      </c>
      <c r="AD2701" s="464" t="n">
        <v>2224893</v>
      </c>
      <c r="AE2701" s="464" t="n">
        <v>2022630</v>
      </c>
      <c r="AF2701" s="464" t="n">
        <v>0</v>
      </c>
      <c r="AG2701" s="464" t="n">
        <v>0</v>
      </c>
      <c r="AH2701" s="464" t="n">
        <v>202263</v>
      </c>
      <c r="AI2701" s="464" t="n">
        <v>0</v>
      </c>
      <c r="AJ2701" s="464" t="n">
        <v>0</v>
      </c>
      <c r="AK2701" s="464" t="n">
        <v>0</v>
      </c>
      <c r="AL2701" s="464" t="n">
        <v>0</v>
      </c>
      <c r="AM2701" s="464" t="n">
        <v>0</v>
      </c>
      <c r="AN2701" s="464" t="n">
        <v>0</v>
      </c>
      <c r="AO2701" s="464" t="n">
        <v>0</v>
      </c>
      <c r="AP2701" s="464" t="n">
        <v>0</v>
      </c>
      <c r="AQ2701" s="462" t="inlineStr"/>
      <c r="AR2701" s="462" t="inlineStr">
        <is>
          <t>Infrastructure Maintenance fee for Jul 2022</t>
        </is>
      </c>
      <c r="AS2701" s="462" t="inlineStr">
        <is>
          <t>បានប្រកាសពន្ធ</t>
        </is>
      </c>
    </row>
    <row r="2702">
      <c r="A2702" s="461" t="n">
        <v>2694</v>
      </c>
      <c r="B2702" s="462" t="inlineStr">
        <is>
          <t>Infrastructure Maintenance fee for Jul 2022</t>
        </is>
      </c>
      <c r="C2702" s="462" t="inlineStr">
        <is>
          <t>ភ្នំពេញ អេសអ៊ីហ្សិត ភីអិលស៊ី</t>
        </is>
      </c>
      <c r="D2702" s="462" t="inlineStr">
        <is>
          <t>L001-100046592</t>
        </is>
      </c>
      <c r="E2702" s="462" t="inlineStr">
        <is>
          <t>2022-03461</t>
        </is>
      </c>
      <c r="F2702" s="463" t="n">
        <v>44760</v>
      </c>
      <c r="G2702" s="464" t="n">
        <v>166123</v>
      </c>
      <c r="H2702" s="462" t="n"/>
      <c r="I2702" s="464">
        <f>G2702</f>
        <v/>
      </c>
      <c r="J2702" s="462">
        <f>IF(AND(Q2702=TRUE, R2702=TRUE, S2702=TRUE), IF(W2702&lt;-0.05, "អនុញ្ញាត (អ្នកផ្គត់ផ្គង់ប្រកាសខ្វះ)", "បានប្រកាស (អនុញ្ញាត)"), IF(AND(Q2702=FALSE, R2702=FALSE, S2702=FALSE), "ព្យួរទុក (មិនមានទិន្នន័យ)", "ប្រកាសខុស (ព្យួរទុក)"))</f>
        <v/>
      </c>
      <c r="K2702" s="462" t="inlineStr"/>
      <c r="L2702" s="462" t="inlineStr"/>
      <c r="M2702" s="464">
        <f>AH2702</f>
        <v/>
      </c>
      <c r="N2702" s="464">
        <f>IF(W2702&lt;0,AH2702,I2702)</f>
        <v/>
      </c>
      <c r="O2702" s="464">
        <f>I2702-M2702</f>
        <v/>
      </c>
      <c r="P2702" s="462" t="n"/>
      <c r="Q2702" s="462">
        <f>V2702=W2702</f>
        <v/>
      </c>
      <c r="R2702" s="462">
        <f>AND(MONTH(F2702)=MONTH(X2702), YEAR(F2702)=YEAR(X2702))</f>
        <v/>
      </c>
      <c r="S2702" s="462">
        <f>AC2702="L001-901905215"</f>
        <v/>
      </c>
      <c r="T2702" s="464">
        <f>G2702-AH2702</f>
        <v/>
      </c>
      <c r="U2702" s="462" t="n"/>
      <c r="V2702" s="462" t="inlineStr">
        <is>
          <t>202203461</t>
        </is>
      </c>
      <c r="W2702" s="462" t="inlineStr">
        <is>
          <t>202203461</t>
        </is>
      </c>
      <c r="X2702" s="463" t="n">
        <v>44760</v>
      </c>
      <c r="Y2702" s="462" t="inlineStr">
        <is>
          <t>2022-03461</t>
        </is>
      </c>
      <c r="Z2702" s="462" t="inlineStr"/>
      <c r="AA2702" s="462" t="inlineStr">
        <is>
          <t>បុគ្គលជាប់អាករ</t>
        </is>
      </c>
      <c r="AB2702" s="462" t="inlineStr">
        <is>
          <t>L001-901905215</t>
        </is>
      </c>
      <c r="AC2702" s="462" t="inlineStr">
        <is>
          <t>វីអ៊ីស៊ិន (ខេមបូឌា) អ៊ិនដាសស្ទ្រី ឯ.ក</t>
        </is>
      </c>
      <c r="AD2702" s="464" t="n">
        <v>1827353</v>
      </c>
      <c r="AE2702" s="464" t="n">
        <v>1661230</v>
      </c>
      <c r="AF2702" s="464" t="n">
        <v>0</v>
      </c>
      <c r="AG2702" s="464" t="n">
        <v>0</v>
      </c>
      <c r="AH2702" s="464" t="n">
        <v>166123</v>
      </c>
      <c r="AI2702" s="464" t="n">
        <v>0</v>
      </c>
      <c r="AJ2702" s="464" t="n">
        <v>0</v>
      </c>
      <c r="AK2702" s="464" t="n">
        <v>0</v>
      </c>
      <c r="AL2702" s="464" t="n">
        <v>0</v>
      </c>
      <c r="AM2702" s="464" t="n">
        <v>0</v>
      </c>
      <c r="AN2702" s="464" t="n">
        <v>0</v>
      </c>
      <c r="AO2702" s="464" t="n">
        <v>0</v>
      </c>
      <c r="AP2702" s="464" t="n">
        <v>0</v>
      </c>
      <c r="AQ2702" s="462" t="inlineStr"/>
      <c r="AR2702" s="462" t="inlineStr">
        <is>
          <t>Infrastructure Maintenance fee for Jul 2022</t>
        </is>
      </c>
      <c r="AS2702" s="462" t="inlineStr">
        <is>
          <t>បានប្រកាសពន្ធ</t>
        </is>
      </c>
    </row>
    <row r="2703">
      <c r="A2703" s="461" t="n">
        <v>2695</v>
      </c>
      <c r="B2703" s="462" t="inlineStr">
        <is>
          <t>Paper Label</t>
        </is>
      </c>
      <c r="C2703" s="462" t="inlineStr">
        <is>
          <t>ស៊ីន ហ្វី យ៉ាង ព្រីនធីង &amp; អិកសេសសឺរី ឯ.ក</t>
        </is>
      </c>
      <c r="D2703" s="462" t="inlineStr">
        <is>
          <t>K010-901906822</t>
        </is>
      </c>
      <c r="E2703" s="462" t="inlineStr">
        <is>
          <t>XFY-YD20220116</t>
        </is>
      </c>
      <c r="F2703" s="463" t="n">
        <v>44770</v>
      </c>
      <c r="G2703" s="464" t="n">
        <v>157020</v>
      </c>
      <c r="H2703" s="462" t="n"/>
      <c r="I2703" s="464">
        <f>G2703</f>
        <v/>
      </c>
      <c r="J2703" s="462">
        <f>IF(AND(Q2703=TRUE, R2703=TRUE, S2703=TRUE), IF(W2703&lt;-0.05, "អនុញ្ញាត (អ្នកផ្គត់ផ្គង់ប្រកាសខ្វះ)", "បានប្រកាស (អនុញ្ញាត)"), IF(AND(Q2703=FALSE, R2703=FALSE, S2703=FALSE), "ព្យួរទុក (មិនមានទិន្នន័យ)", "ប្រកាសខុស (ព្យួរទុក)"))</f>
        <v/>
      </c>
      <c r="K2703" s="462" t="inlineStr"/>
      <c r="L2703" s="462" t="inlineStr"/>
      <c r="M2703" s="464">
        <f>AH2703</f>
        <v/>
      </c>
      <c r="N2703" s="464">
        <f>IF(W2703&lt;0,AH2703,I2703)</f>
        <v/>
      </c>
      <c r="O2703" s="464">
        <f>I2703-M2703</f>
        <v/>
      </c>
      <c r="P2703" s="462" t="n"/>
      <c r="Q2703" s="462">
        <f>V2703=W2703</f>
        <v/>
      </c>
      <c r="R2703" s="462">
        <f>AND(MONTH(F2703)=MONTH(X2703), YEAR(F2703)=YEAR(X2703))</f>
        <v/>
      </c>
      <c r="S2703" s="462">
        <f>AC2703="L001-901905215"</f>
        <v/>
      </c>
      <c r="T2703" s="464">
        <f>G2703-AH2703</f>
        <v/>
      </c>
      <c r="U2703" s="462" t="n"/>
      <c r="V2703" s="462" t="inlineStr">
        <is>
          <t>XFYYD20220116</t>
        </is>
      </c>
      <c r="W2703" s="462" t="inlineStr">
        <is>
          <t>XFYYD20220116</t>
        </is>
      </c>
      <c r="X2703" s="463" t="n">
        <v>44770</v>
      </c>
      <c r="Y2703" s="462" t="inlineStr">
        <is>
          <t>XFY-YD20220116</t>
        </is>
      </c>
      <c r="Z2703" s="462" t="inlineStr"/>
      <c r="AA2703" s="462" t="inlineStr">
        <is>
          <t>បុគ្គលជាប់អាករ</t>
        </is>
      </c>
      <c r="AB2703" s="462" t="inlineStr">
        <is>
          <t>L001-901905215</t>
        </is>
      </c>
      <c r="AC2703" s="462" t="inlineStr">
        <is>
          <t>វីអ៊ីស៊ិន (ខេមបូឌា) អ៊ិនដាសស្ទ្រី ឯ.ក</t>
        </is>
      </c>
      <c r="AD2703" s="464" t="n">
        <v>1727224</v>
      </c>
      <c r="AE2703" s="464" t="n">
        <v>1570204</v>
      </c>
      <c r="AF2703" s="464" t="n">
        <v>0</v>
      </c>
      <c r="AG2703" s="464" t="n">
        <v>0</v>
      </c>
      <c r="AH2703" s="464" t="n">
        <v>157020</v>
      </c>
      <c r="AI2703" s="464" t="n">
        <v>0</v>
      </c>
      <c r="AJ2703" s="464" t="n">
        <v>0</v>
      </c>
      <c r="AK2703" s="464" t="n">
        <v>0</v>
      </c>
      <c r="AL2703" s="464" t="n">
        <v>0</v>
      </c>
      <c r="AM2703" s="464" t="n">
        <v>0</v>
      </c>
      <c r="AN2703" s="464" t="n">
        <v>0</v>
      </c>
      <c r="AO2703" s="464" t="n">
        <v>0</v>
      </c>
      <c r="AP2703" s="464" t="n">
        <v>0</v>
      </c>
      <c r="AQ2703" s="462" t="inlineStr"/>
      <c r="AR2703" s="462" t="inlineStr">
        <is>
          <t>Sticker</t>
        </is>
      </c>
      <c r="AS2703" s="462" t="inlineStr">
        <is>
          <t>បានប្រកាសពន្ធ</t>
        </is>
      </c>
    </row>
    <row r="2704">
      <c r="A2704" s="461" t="n">
        <v>2696</v>
      </c>
      <c r="B2704" s="462" t="inlineStr">
        <is>
          <t>Storage 45 Feet Container Full-Export</t>
        </is>
      </c>
      <c r="C2704" s="462" t="inlineStr">
        <is>
          <t>កំពង់ផែស្វយ័តភ្នំពេញ "ក.ស.ភ"</t>
        </is>
      </c>
      <c r="D2704" s="462" t="inlineStr">
        <is>
          <t>L001-100044999</t>
        </is>
      </c>
      <c r="E2704" s="462" t="inlineStr">
        <is>
          <t>INV20220751185</t>
        </is>
      </c>
      <c r="F2704" s="463" t="n">
        <v>44748</v>
      </c>
      <c r="G2704" s="464" t="n">
        <v>4926</v>
      </c>
      <c r="H2704" s="462" t="n"/>
      <c r="I2704" s="464">
        <f>G2704</f>
        <v/>
      </c>
      <c r="J2704" s="462">
        <f>IF(AND(Q2704=TRUE, R2704=TRUE, S2704=TRUE), IF(W2704&lt;-0.05, "អនុញ្ញាត (អ្នកផ្គត់ផ្គង់ប្រកាសខ្វះ)", "បានប្រកាស (អនុញ្ញាត)"), IF(AND(Q2704=FALSE, R2704=FALSE, S2704=FALSE), "ព្យួរទុក (មិនមានទិន្នន័យ)", "ប្រកាសខុស (ព្យួរទុក)"))</f>
        <v/>
      </c>
      <c r="K2704" s="462" t="inlineStr"/>
      <c r="L2704" s="462" t="inlineStr"/>
      <c r="M2704" s="464">
        <f>AH2704</f>
        <v/>
      </c>
      <c r="N2704" s="464">
        <f>IF(W2704&lt;0,AH2704,I2704)</f>
        <v/>
      </c>
      <c r="O2704" s="464">
        <f>I2704-M2704</f>
        <v/>
      </c>
      <c r="P2704" s="462" t="n"/>
      <c r="Q2704" s="462">
        <f>V2704=W2704</f>
        <v/>
      </c>
      <c r="R2704" s="462">
        <f>AND(MONTH(F2704)=MONTH(X2704), YEAR(F2704)=YEAR(X2704))</f>
        <v/>
      </c>
      <c r="S2704" s="462">
        <f>AC2704="L001-901905215"</f>
        <v/>
      </c>
      <c r="T2704" s="464">
        <f>G2704-AH2704</f>
        <v/>
      </c>
      <c r="U2704" s="462" t="n"/>
      <c r="V2704" s="462" t="inlineStr">
        <is>
          <t>INV20220751185</t>
        </is>
      </c>
      <c r="W2704" s="462" t="inlineStr"/>
      <c r="X2704" s="499" t="n"/>
      <c r="Y2704" s="462" t="n"/>
      <c r="Z2704" s="462" t="n"/>
      <c r="AA2704" s="462" t="n"/>
      <c r="AB2704" s="462" t="n"/>
      <c r="AC2704" s="462" t="n"/>
      <c r="AD2704" s="462" t="n"/>
      <c r="AE2704" s="462" t="n"/>
      <c r="AF2704" s="462" t="n"/>
      <c r="AG2704" s="462" t="n"/>
      <c r="AH2704" s="462" t="n"/>
      <c r="AI2704" s="462" t="n"/>
      <c r="AJ2704" s="462" t="n"/>
      <c r="AK2704" s="462" t="n"/>
      <c r="AL2704" s="462" t="n"/>
      <c r="AM2704" s="462" t="n"/>
      <c r="AN2704" s="462" t="n"/>
      <c r="AO2704" s="462" t="n"/>
      <c r="AP2704" s="462" t="n"/>
      <c r="AQ2704" s="462" t="n"/>
      <c r="AR2704" s="462" t="n"/>
      <c r="AS2704" s="462" t="n"/>
    </row>
    <row r="2705">
      <c r="A2705" s="461" t="n">
        <v>2697</v>
      </c>
      <c r="B2705" s="462" t="inlineStr">
        <is>
          <t>Building Rental charge for Jul 2022</t>
        </is>
      </c>
      <c r="C2705" s="462" t="inlineStr">
        <is>
          <t>មេហ្គា លេបឹល &amp; ស្ទីកឃើរ (ខេមបូឌា)</t>
        </is>
      </c>
      <c r="D2705" s="462" t="inlineStr">
        <is>
          <t>L001-100185983</t>
        </is>
      </c>
      <c r="E2705" s="462" t="inlineStr">
        <is>
          <t>01-Jul-22</t>
        </is>
      </c>
      <c r="F2705" s="463" t="n">
        <v>44743</v>
      </c>
      <c r="G2705" s="464" t="n">
        <v>1410375</v>
      </c>
      <c r="H2705" s="462" t="n"/>
      <c r="I2705" s="464">
        <f>G2705</f>
        <v/>
      </c>
      <c r="J2705" s="462">
        <f>IF(AND(Q2705=TRUE, R2705=TRUE, S2705=TRUE), IF(W2705&lt;-0.05, "អនុញ្ញាត (អ្នកផ្គត់ផ្គង់ប្រកាសខ្វះ)", "បានប្រកាស (អនុញ្ញាត)"), IF(AND(Q2705=FALSE, R2705=FALSE, S2705=FALSE), "ព្យួរទុក (មិនមានទិន្នន័យ)", "ប្រកាសខុស (ព្យួរទុក)"))</f>
        <v/>
      </c>
      <c r="K2705" s="462" t="inlineStr"/>
      <c r="L2705" s="462" t="inlineStr"/>
      <c r="M2705" s="464">
        <f>AH2705</f>
        <v/>
      </c>
      <c r="N2705" s="464">
        <f>IF(W2705&lt;0,AH2705,I2705)</f>
        <v/>
      </c>
      <c r="O2705" s="464">
        <f>I2705-M2705</f>
        <v/>
      </c>
      <c r="P2705" s="462" t="n"/>
      <c r="Q2705" s="462">
        <f>V2705=W2705</f>
        <v/>
      </c>
      <c r="R2705" s="462">
        <f>AND(MONTH(F2705)=MONTH(X2705), YEAR(F2705)=YEAR(X2705))</f>
        <v/>
      </c>
      <c r="S2705" s="462">
        <f>AC2705="L001-901905215"</f>
        <v/>
      </c>
      <c r="T2705" s="464">
        <f>G2705-AH2705</f>
        <v/>
      </c>
      <c r="U2705" s="462" t="n"/>
      <c r="V2705" s="462" t="inlineStr">
        <is>
          <t>01Jul22</t>
        </is>
      </c>
      <c r="W2705" s="462" t="inlineStr"/>
      <c r="X2705" s="499" t="n"/>
      <c r="Y2705" s="462" t="n"/>
      <c r="Z2705" s="462" t="n"/>
      <c r="AA2705" s="462" t="n"/>
      <c r="AB2705" s="462" t="n"/>
      <c r="AC2705" s="462" t="n"/>
      <c r="AD2705" s="462" t="n"/>
      <c r="AE2705" s="462" t="n"/>
      <c r="AF2705" s="462" t="n"/>
      <c r="AG2705" s="462" t="n"/>
      <c r="AH2705" s="462" t="n"/>
      <c r="AI2705" s="462" t="n"/>
      <c r="AJ2705" s="462" t="n"/>
      <c r="AK2705" s="462" t="n"/>
      <c r="AL2705" s="462" t="n"/>
      <c r="AM2705" s="462" t="n"/>
      <c r="AN2705" s="462" t="n"/>
      <c r="AO2705" s="462" t="n"/>
      <c r="AP2705" s="462" t="n"/>
      <c r="AQ2705" s="462" t="n"/>
      <c r="AR2705" s="462" t="n"/>
      <c r="AS2705" s="462" t="n"/>
    </row>
    <row r="2706">
      <c r="A2706" s="461" t="n">
        <v>2698</v>
      </c>
      <c r="B2706" s="462" t="inlineStr">
        <is>
          <t>Building Rental charge for Jun 2022</t>
        </is>
      </c>
      <c r="C2706" s="462" t="inlineStr">
        <is>
          <t>មេហ្គា លេបឹល &amp; ស្ទីកឃើរ (ខេមបូឌា)</t>
        </is>
      </c>
      <c r="D2706" s="462" t="inlineStr">
        <is>
          <t>L001-100185983</t>
        </is>
      </c>
      <c r="E2706" s="462" t="inlineStr">
        <is>
          <t>INV20220602</t>
        </is>
      </c>
      <c r="F2706" s="463" t="n">
        <v>44743</v>
      </c>
      <c r="G2706" s="464" t="n">
        <v>1508809</v>
      </c>
      <c r="H2706" s="462" t="n"/>
      <c r="I2706" s="464">
        <f>G2706</f>
        <v/>
      </c>
      <c r="J2706" s="462">
        <f>IF(AND(Q2706=TRUE, R2706=TRUE, S2706=TRUE), IF(W2706&lt;-0.05, "អនុញ្ញាត (អ្នកផ្គត់ផ្គង់ប្រកាសខ្វះ)", "បានប្រកាស (អនុញ្ញាត)"), IF(AND(Q2706=FALSE, R2706=FALSE, S2706=FALSE), "ព្យួរទុក (មិនមានទិន្នន័យ)", "ប្រកាសខុស (ព្យួរទុក)"))</f>
        <v/>
      </c>
      <c r="K2706" s="462" t="inlineStr"/>
      <c r="L2706" s="462" t="inlineStr"/>
      <c r="M2706" s="464">
        <f>AH2706</f>
        <v/>
      </c>
      <c r="N2706" s="464">
        <f>IF(W2706&lt;0,AH2706,I2706)</f>
        <v/>
      </c>
      <c r="O2706" s="464">
        <f>I2706-M2706</f>
        <v/>
      </c>
      <c r="P2706" s="462" t="n"/>
      <c r="Q2706" s="462">
        <f>V2706=W2706</f>
        <v/>
      </c>
      <c r="R2706" s="462">
        <f>AND(MONTH(F2706)=MONTH(X2706), YEAR(F2706)=YEAR(X2706))</f>
        <v/>
      </c>
      <c r="S2706" s="462">
        <f>AC2706="L001-901905215"</f>
        <v/>
      </c>
      <c r="T2706" s="464">
        <f>G2706-AH2706</f>
        <v/>
      </c>
      <c r="U2706" s="462" t="n"/>
      <c r="V2706" s="462" t="inlineStr">
        <is>
          <t>INV20220602</t>
        </is>
      </c>
      <c r="W2706" s="462" t="inlineStr"/>
      <c r="X2706" s="499" t="n"/>
      <c r="Y2706" s="462" t="n"/>
      <c r="Z2706" s="462" t="n"/>
      <c r="AA2706" s="462" t="n"/>
      <c r="AB2706" s="462" t="n"/>
      <c r="AC2706" s="462" t="n"/>
      <c r="AD2706" s="462" t="n"/>
      <c r="AE2706" s="462" t="n"/>
      <c r="AF2706" s="462" t="n"/>
      <c r="AG2706" s="462" t="n"/>
      <c r="AH2706" s="462" t="n"/>
      <c r="AI2706" s="462" t="n"/>
      <c r="AJ2706" s="462" t="n"/>
      <c r="AK2706" s="462" t="n"/>
      <c r="AL2706" s="462" t="n"/>
      <c r="AM2706" s="462" t="n"/>
      <c r="AN2706" s="462" t="n"/>
      <c r="AO2706" s="462" t="n"/>
      <c r="AP2706" s="462" t="n"/>
      <c r="AQ2706" s="462" t="n"/>
      <c r="AR2706" s="462" t="n"/>
      <c r="AS2706" s="462" t="n"/>
    </row>
    <row r="2707">
      <c r="A2707" s="461" t="n">
        <v>2699</v>
      </c>
      <c r="B2707" s="462" t="inlineStr">
        <is>
          <t>Carton</t>
        </is>
      </c>
      <c r="C2707" s="462" t="inlineStr">
        <is>
          <t>យី មីង ភែកឃីជីង ឯ.ក</t>
        </is>
      </c>
      <c r="D2707" s="462" t="inlineStr">
        <is>
          <t>B108-902101335</t>
        </is>
      </c>
      <c r="E2707" s="462" t="inlineStr">
        <is>
          <t>YM-0026</t>
        </is>
      </c>
      <c r="F2707" s="463" t="n">
        <v>44772</v>
      </c>
      <c r="G2707" s="464" t="n">
        <v>202373</v>
      </c>
      <c r="H2707" s="462" t="n"/>
      <c r="I2707" s="464">
        <f>G2707</f>
        <v/>
      </c>
      <c r="J2707" s="462">
        <f>IF(AND(Q2707=TRUE, R2707=TRUE, S2707=TRUE), IF(W2707&lt;-0.05, "អនុញ្ញាត (អ្នកផ្គត់ផ្គង់ប្រកាសខ្វះ)", "បានប្រកាស (អនុញ្ញាត)"), IF(AND(Q2707=FALSE, R2707=FALSE, S2707=FALSE), "ព្យួរទុក (មិនមានទិន្នន័យ)", "ប្រកាសខុស (ព្យួរទុក)"))</f>
        <v/>
      </c>
      <c r="K2707" s="462" t="inlineStr"/>
      <c r="L2707" s="462" t="inlineStr"/>
      <c r="M2707" s="464">
        <f>AH2707</f>
        <v/>
      </c>
      <c r="N2707" s="464">
        <f>IF(W2707&lt;0,AH2707,I2707)</f>
        <v/>
      </c>
      <c r="O2707" s="464">
        <f>I2707-M2707</f>
        <v/>
      </c>
      <c r="P2707" s="462" t="n"/>
      <c r="Q2707" s="462">
        <f>V2707=W2707</f>
        <v/>
      </c>
      <c r="R2707" s="462">
        <f>AND(MONTH(F2707)=MONTH(X2707), YEAR(F2707)=YEAR(X2707))</f>
        <v/>
      </c>
      <c r="S2707" s="462">
        <f>AC2707="L001-901905215"</f>
        <v/>
      </c>
      <c r="T2707" s="464">
        <f>G2707-AH2707</f>
        <v/>
      </c>
      <c r="U2707" s="462" t="n"/>
      <c r="V2707" s="462" t="inlineStr">
        <is>
          <t>YM0026</t>
        </is>
      </c>
      <c r="W2707" s="462" t="inlineStr">
        <is>
          <t>YM0026</t>
        </is>
      </c>
      <c r="X2707" s="463" t="n">
        <v>44772</v>
      </c>
      <c r="Y2707" s="462" t="inlineStr">
        <is>
          <t>YM-0026</t>
        </is>
      </c>
      <c r="Z2707" s="462" t="inlineStr"/>
      <c r="AA2707" s="462" t="inlineStr">
        <is>
          <t>បុគ្គលជាប់អាករ</t>
        </is>
      </c>
      <c r="AB2707" s="462" t="inlineStr">
        <is>
          <t>L001-901905215</t>
        </is>
      </c>
      <c r="AC2707" s="462" t="inlineStr">
        <is>
          <t>វីអ៊ីស៊ិន (ខេមបូឌា) អ៊ិនដាសស្ទ្រី ឯ.ក</t>
        </is>
      </c>
      <c r="AD2707" s="464" t="n">
        <v>2226101</v>
      </c>
      <c r="AE2707" s="464" t="n">
        <v>2023728</v>
      </c>
      <c r="AF2707" s="464" t="n">
        <v>0</v>
      </c>
      <c r="AG2707" s="464" t="n">
        <v>0</v>
      </c>
      <c r="AH2707" s="464" t="n">
        <v>202373</v>
      </c>
      <c r="AI2707" s="464" t="n">
        <v>0</v>
      </c>
      <c r="AJ2707" s="464" t="n">
        <v>0</v>
      </c>
      <c r="AK2707" s="464" t="n">
        <v>0</v>
      </c>
      <c r="AL2707" s="464" t="n">
        <v>0</v>
      </c>
      <c r="AM2707" s="464" t="n">
        <v>0</v>
      </c>
      <c r="AN2707" s="464" t="n">
        <v>0</v>
      </c>
      <c r="AO2707" s="464" t="n">
        <v>0</v>
      </c>
      <c r="AP2707" s="464" t="n">
        <v>0</v>
      </c>
      <c r="AQ2707" s="462" t="inlineStr"/>
      <c r="AR2707" s="462" t="inlineStr">
        <is>
          <t>Carton</t>
        </is>
      </c>
      <c r="AS2707" s="462" t="inlineStr">
        <is>
          <t>បានប្រកាសពន្ធ</t>
        </is>
      </c>
    </row>
    <row r="2708">
      <c r="A2708" s="461" t="n">
        <v>2700</v>
      </c>
      <c r="B2708" s="462" t="inlineStr">
        <is>
          <t>Color Box,Paper card,PDQ</t>
        </is>
      </c>
      <c r="C2708" s="462" t="inlineStr">
        <is>
          <t>វីង ចេង ភែកឃីជីង ឯ.ក</t>
        </is>
      </c>
      <c r="D2708" s="462" t="inlineStr">
        <is>
          <t>L001-902102915</t>
        </is>
      </c>
      <c r="E2708" s="462" t="inlineStr">
        <is>
          <t>TI0340</t>
        </is>
      </c>
      <c r="F2708" s="463" t="n">
        <v>44773</v>
      </c>
      <c r="G2708" s="464" t="n">
        <v>245799</v>
      </c>
      <c r="H2708" s="462" t="n"/>
      <c r="I2708" s="464">
        <f>G2708</f>
        <v/>
      </c>
      <c r="J2708" s="462">
        <f>IF(AND(Q2708=TRUE, R2708=TRUE, S2708=TRUE), IF(W2708&lt;-0.05, "អនុញ្ញាត (អ្នកផ្គត់ផ្គង់ប្រកាសខ្វះ)", "បានប្រកាស (អនុញ្ញាត)"), IF(AND(Q2708=FALSE, R2708=FALSE, S2708=FALSE), "ព្យួរទុក (មិនមានទិន្នន័យ)", "ប្រកាសខុស (ព្យួរទុក)"))</f>
        <v/>
      </c>
      <c r="K2708" s="462" t="inlineStr"/>
      <c r="L2708" s="462" t="inlineStr"/>
      <c r="M2708" s="464">
        <f>AH2708</f>
        <v/>
      </c>
      <c r="N2708" s="464">
        <f>IF(W2708&lt;0,AH2708,I2708)</f>
        <v/>
      </c>
      <c r="O2708" s="464">
        <f>I2708-M2708</f>
        <v/>
      </c>
      <c r="P2708" s="462" t="n"/>
      <c r="Q2708" s="462">
        <f>V2708=W2708</f>
        <v/>
      </c>
      <c r="R2708" s="462">
        <f>AND(MONTH(F2708)=MONTH(X2708), YEAR(F2708)=YEAR(X2708))</f>
        <v/>
      </c>
      <c r="S2708" s="462">
        <f>AC2708="L001-901905215"</f>
        <v/>
      </c>
      <c r="T2708" s="464">
        <f>G2708-AH2708</f>
        <v/>
      </c>
      <c r="U2708" s="462" t="n"/>
      <c r="V2708" s="462" t="inlineStr">
        <is>
          <t>TI0340</t>
        </is>
      </c>
      <c r="W2708" s="462" t="inlineStr">
        <is>
          <t>TI0340</t>
        </is>
      </c>
      <c r="X2708" s="463" t="n">
        <v>44773</v>
      </c>
      <c r="Y2708" s="462" t="inlineStr">
        <is>
          <t>TI0340</t>
        </is>
      </c>
      <c r="Z2708" s="462" t="inlineStr"/>
      <c r="AA2708" s="462" t="inlineStr">
        <is>
          <t>បុគ្គលជាប់អាករ</t>
        </is>
      </c>
      <c r="AB2708" s="462" t="inlineStr">
        <is>
          <t>L001-901905215</t>
        </is>
      </c>
      <c r="AC2708" s="462" t="inlineStr">
        <is>
          <t>វីអ៊ីស៊ិន (ខេមបូឌា) អ៊ិនដាសស្ទ្រី ឯ.ក</t>
        </is>
      </c>
      <c r="AD2708" s="464" t="n">
        <v>2703799</v>
      </c>
      <c r="AE2708" s="464" t="n">
        <v>2457999</v>
      </c>
      <c r="AF2708" s="464" t="n">
        <v>0</v>
      </c>
      <c r="AG2708" s="464" t="n">
        <v>0</v>
      </c>
      <c r="AH2708" s="464" t="n">
        <v>245800</v>
      </c>
      <c r="AI2708" s="464" t="n">
        <v>0</v>
      </c>
      <c r="AJ2708" s="464" t="n">
        <v>0</v>
      </c>
      <c r="AK2708" s="464" t="n">
        <v>0</v>
      </c>
      <c r="AL2708" s="464" t="n">
        <v>0</v>
      </c>
      <c r="AM2708" s="464" t="n">
        <v>0</v>
      </c>
      <c r="AN2708" s="464" t="n">
        <v>0</v>
      </c>
      <c r="AO2708" s="464" t="n">
        <v>0</v>
      </c>
      <c r="AP2708" s="464" t="n">
        <v>0</v>
      </c>
      <c r="AQ2708" s="462" t="inlineStr"/>
      <c r="AR2708" s="462" t="inlineStr">
        <is>
          <t>ចំណូលពីការលក់ Color Box, Paper Card and PDQ</t>
        </is>
      </c>
      <c r="AS2708" s="462" t="inlineStr">
        <is>
          <t>បានប្រកាសពន្ធ</t>
        </is>
      </c>
    </row>
    <row r="2709">
      <c r="A2709" s="461" t="n">
        <v>2701</v>
      </c>
      <c r="B2709" s="462" t="inlineStr">
        <is>
          <t>Service fee</t>
        </is>
      </c>
      <c r="C2709" s="462" t="inlineStr">
        <is>
          <t>ប្យួរ៉ូ វេរីតាស (ខេមបូឌា) លីមីធីត</t>
        </is>
      </c>
      <c r="D2709" s="462" t="inlineStr">
        <is>
          <t>L001-107024462</t>
        </is>
      </c>
      <c r="E2709" s="462" t="inlineStr">
        <is>
          <t>59012885</t>
        </is>
      </c>
      <c r="F2709" s="463" t="n">
        <v>44758</v>
      </c>
      <c r="G2709" s="464" t="n">
        <v>55563</v>
      </c>
      <c r="H2709" s="462" t="n"/>
      <c r="I2709" s="464">
        <f>G2709</f>
        <v/>
      </c>
      <c r="J2709" s="462">
        <f>IF(AND(Q2709=TRUE, R2709=TRUE, S2709=TRUE), IF(W2709&lt;-0.05, "អនុញ្ញាត (អ្នកផ្គត់ផ្គង់ប្រកាសខ្វះ)", "បានប្រកាស (អនុញ្ញាត)"), IF(AND(Q2709=FALSE, R2709=FALSE, S2709=FALSE), "ព្យួរទុក (មិនមានទិន្នន័យ)", "ប្រកាសខុស (ព្យួរទុក)"))</f>
        <v/>
      </c>
      <c r="K2709" s="462" t="inlineStr"/>
      <c r="L2709" s="462" t="inlineStr"/>
      <c r="M2709" s="464">
        <f>AH2709</f>
        <v/>
      </c>
      <c r="N2709" s="464">
        <f>IF(W2709&lt;0,AH2709,I2709)</f>
        <v/>
      </c>
      <c r="O2709" s="464">
        <f>I2709-M2709</f>
        <v/>
      </c>
      <c r="P2709" s="462" t="n"/>
      <c r="Q2709" s="462">
        <f>V2709=W2709</f>
        <v/>
      </c>
      <c r="R2709" s="462">
        <f>AND(MONTH(F2709)=MONTH(X2709), YEAR(F2709)=YEAR(X2709))</f>
        <v/>
      </c>
      <c r="S2709" s="462">
        <f>AC2709="L001-901905215"</f>
        <v/>
      </c>
      <c r="T2709" s="464">
        <f>G2709-AH2709</f>
        <v/>
      </c>
      <c r="U2709" s="462" t="n"/>
      <c r="V2709" s="462" t="inlineStr">
        <is>
          <t>59012885</t>
        </is>
      </c>
      <c r="W2709" s="462" t="inlineStr">
        <is>
          <t>59012885</t>
        </is>
      </c>
      <c r="X2709" s="463" t="n">
        <v>44758</v>
      </c>
      <c r="Y2709" s="462" t="inlineStr">
        <is>
          <t>59012885</t>
        </is>
      </c>
      <c r="Z2709" s="462" t="inlineStr"/>
      <c r="AA2709" s="462" t="inlineStr">
        <is>
          <t>បុគ្គលជាប់អាករ</t>
        </is>
      </c>
      <c r="AB2709" s="462" t="inlineStr">
        <is>
          <t>L001-901905215</t>
        </is>
      </c>
      <c r="AC2709" s="462" t="inlineStr">
        <is>
          <t>វីអ៊ីស៊ិន (ខេមបូឌា) អ៊ិនដាសស្ទ្រី ឯ.ក</t>
        </is>
      </c>
      <c r="AD2709" s="464" t="n">
        <v>611199</v>
      </c>
      <c r="AE2709" s="464" t="n">
        <v>555635</v>
      </c>
      <c r="AF2709" s="464" t="n">
        <v>0</v>
      </c>
      <c r="AG2709" s="464" t="n">
        <v>0</v>
      </c>
      <c r="AH2709" s="464" t="n">
        <v>55564</v>
      </c>
      <c r="AI2709" s="464" t="n">
        <v>0</v>
      </c>
      <c r="AJ2709" s="464" t="n">
        <v>0</v>
      </c>
      <c r="AK2709" s="464" t="n">
        <v>0</v>
      </c>
      <c r="AL2709" s="464" t="n">
        <v>0</v>
      </c>
      <c r="AM2709" s="464" t="n">
        <v>0</v>
      </c>
      <c r="AN2709" s="464" t="n">
        <v>0</v>
      </c>
      <c r="AO2709" s="464" t="n">
        <v>0</v>
      </c>
      <c r="AP2709" s="464" t="n">
        <v>0</v>
      </c>
      <c r="AQ2709" s="462" t="inlineStr"/>
      <c r="AR2709" s="462" t="inlineStr">
        <is>
          <t>ចំនូលបានមកពីការលក់</t>
        </is>
      </c>
      <c r="AS2709" s="462" t="inlineStr">
        <is>
          <t>បានប្រកាសពន្ធ</t>
        </is>
      </c>
    </row>
    <row r="2710">
      <c r="A2710" s="461" t="n">
        <v>2702</v>
      </c>
      <c r="B2710" s="462" t="inlineStr">
        <is>
          <t>Clearance &amp; Trucking fee</t>
        </is>
      </c>
      <c r="C2710" s="462" t="inlineStr">
        <is>
          <t>ហាវតាយ អ៊ិនធើណេសិនណល ឡូជីស្ទីក ឯ.ក</t>
        </is>
      </c>
      <c r="D2710" s="462" t="inlineStr">
        <is>
          <t>K007-902202863</t>
        </is>
      </c>
      <c r="E2710" s="462" t="inlineStr">
        <is>
          <t>HT220013</t>
        </is>
      </c>
      <c r="F2710" s="463" t="n">
        <v>44771</v>
      </c>
      <c r="G2710" s="464" t="n">
        <v>141623</v>
      </c>
      <c r="H2710" s="462" t="n"/>
      <c r="I2710" s="464">
        <f>G2710</f>
        <v/>
      </c>
      <c r="J2710" s="462">
        <f>IF(AND(Q2710=TRUE, R2710=TRUE, S2710=TRUE), IF(W2710&lt;-0.05, "អនុញ្ញាត (អ្នកផ្គត់ផ្គង់ប្រកាសខ្វះ)", "បានប្រកាស (អនុញ្ញាត)"), IF(AND(Q2710=FALSE, R2710=FALSE, S2710=FALSE), "ព្យួរទុក (មិនមានទិន្នន័យ)", "ប្រកាសខុស (ព្យួរទុក)"))</f>
        <v/>
      </c>
      <c r="K2710" s="462" t="inlineStr"/>
      <c r="L2710" s="462" t="inlineStr"/>
      <c r="M2710" s="464">
        <f>AH2710</f>
        <v/>
      </c>
      <c r="N2710" s="464">
        <f>IF(W2710&lt;0,AH2710,I2710)</f>
        <v/>
      </c>
      <c r="O2710" s="464">
        <f>I2710-M2710</f>
        <v/>
      </c>
      <c r="P2710" s="462" t="n"/>
      <c r="Q2710" s="462">
        <f>V2710=W2710</f>
        <v/>
      </c>
      <c r="R2710" s="462">
        <f>AND(MONTH(F2710)=MONTH(X2710), YEAR(F2710)=YEAR(X2710))</f>
        <v/>
      </c>
      <c r="S2710" s="462">
        <f>AC2710="L001-901905215"</f>
        <v/>
      </c>
      <c r="T2710" s="464">
        <f>G2710-AH2710</f>
        <v/>
      </c>
      <c r="U2710" s="462" t="n"/>
      <c r="V2710" s="462" t="inlineStr">
        <is>
          <t>HT220013</t>
        </is>
      </c>
      <c r="W2710" s="462" t="inlineStr">
        <is>
          <t>HT220013</t>
        </is>
      </c>
      <c r="X2710" s="463" t="n">
        <v>44771</v>
      </c>
      <c r="Y2710" s="462" t="inlineStr">
        <is>
          <t>HT220013</t>
        </is>
      </c>
      <c r="Z2710" s="462" t="inlineStr"/>
      <c r="AA2710" s="462" t="inlineStr">
        <is>
          <t>បុគ្គលជាប់អាករ</t>
        </is>
      </c>
      <c r="AB2710" s="462" t="inlineStr">
        <is>
          <t>L001-901905215</t>
        </is>
      </c>
      <c r="AC2710" s="462" t="inlineStr">
        <is>
          <t>វីអ៊ីស៊ិន (ខេមបូឌា) អ៊ិនដាសស្ទ្រី ឯ.ក</t>
        </is>
      </c>
      <c r="AD2710" s="464" t="n">
        <v>1557848</v>
      </c>
      <c r="AE2710" s="464" t="n">
        <v>1416225</v>
      </c>
      <c r="AF2710" s="464" t="n">
        <v>0</v>
      </c>
      <c r="AG2710" s="464" t="n">
        <v>0</v>
      </c>
      <c r="AH2710" s="464" t="n">
        <v>141623</v>
      </c>
      <c r="AI2710" s="464" t="n">
        <v>0</v>
      </c>
      <c r="AJ2710" s="464" t="n">
        <v>0</v>
      </c>
      <c r="AK2710" s="464" t="n">
        <v>0</v>
      </c>
      <c r="AL2710" s="464" t="n">
        <v>0</v>
      </c>
      <c r="AM2710" s="464" t="n">
        <v>0</v>
      </c>
      <c r="AN2710" s="464" t="n">
        <v>0</v>
      </c>
      <c r="AO2710" s="464" t="n">
        <v>0</v>
      </c>
      <c r="AP2710" s="464" t="n">
        <v>0</v>
      </c>
      <c r="AQ2710" s="462" t="inlineStr"/>
      <c r="AR2710" s="462" t="inlineStr">
        <is>
          <t>Trucking service</t>
        </is>
      </c>
      <c r="AS2710" s="462" t="inlineStr">
        <is>
          <t>បានប្រកាសពន្ធ</t>
        </is>
      </c>
    </row>
    <row r="2711">
      <c r="A2711" s="461" t="n">
        <v>2703</v>
      </c>
      <c r="B2711" s="462" t="inlineStr">
        <is>
          <t>DOC and Terminal charge</t>
        </is>
      </c>
      <c r="C2711" s="462" t="inlineStr">
        <is>
          <t>អូ អូ ស៊ី អិល (ខេមបូឌា) លីមីធីត</t>
        </is>
      </c>
      <c r="D2711" s="462" t="inlineStr">
        <is>
          <t>L001-100136036</t>
        </is>
      </c>
      <c r="E2711" s="462" t="inlineStr">
        <is>
          <t>431-2208156</t>
        </is>
      </c>
      <c r="F2711" s="463" t="n">
        <v>44743</v>
      </c>
      <c r="G2711" s="464" t="n">
        <v>215040</v>
      </c>
      <c r="H2711" s="462" t="n"/>
      <c r="I2711" s="464">
        <f>G2711</f>
        <v/>
      </c>
      <c r="J2711" s="462">
        <f>IF(AND(Q2711=TRUE, R2711=TRUE, S2711=TRUE), IF(W2711&lt;-0.05, "អនុញ្ញាត (អ្នកផ្គត់ផ្គង់ប្រកាសខ្វះ)", "បានប្រកាស (អនុញ្ញាត)"), IF(AND(Q2711=FALSE, R2711=FALSE, S2711=FALSE), "ព្យួរទុក (មិនមានទិន្នន័យ)", "ប្រកាសខុស (ព្យួរទុក)"))</f>
        <v/>
      </c>
      <c r="K2711" s="462" t="inlineStr"/>
      <c r="L2711" s="462" t="inlineStr"/>
      <c r="M2711" s="464">
        <f>AH2711</f>
        <v/>
      </c>
      <c r="N2711" s="464">
        <f>IF(W2711&lt;0,AH2711,I2711)</f>
        <v/>
      </c>
      <c r="O2711" s="464">
        <f>I2711-M2711</f>
        <v/>
      </c>
      <c r="P2711" s="462" t="n"/>
      <c r="Q2711" s="462">
        <f>V2711=W2711</f>
        <v/>
      </c>
      <c r="R2711" s="462">
        <f>AND(MONTH(F2711)=MONTH(X2711), YEAR(F2711)=YEAR(X2711))</f>
        <v/>
      </c>
      <c r="S2711" s="462">
        <f>AC2711="L001-901905215"</f>
        <v/>
      </c>
      <c r="T2711" s="464">
        <f>G2711-AH2711</f>
        <v/>
      </c>
      <c r="U2711" s="462" t="n"/>
      <c r="V2711" s="462" t="inlineStr">
        <is>
          <t>4312208156</t>
        </is>
      </c>
      <c r="W2711" s="462" t="inlineStr">
        <is>
          <t>4312208156</t>
        </is>
      </c>
      <c r="X2711" s="463" t="n">
        <v>44743</v>
      </c>
      <c r="Y2711" s="462" t="inlineStr">
        <is>
          <t>4312208156</t>
        </is>
      </c>
      <c r="Z2711" s="462" t="inlineStr"/>
      <c r="AA2711" s="462" t="inlineStr">
        <is>
          <t>បុគ្គលជាប់អាករ</t>
        </is>
      </c>
      <c r="AB2711" s="462" t="inlineStr">
        <is>
          <t>L001-901905215</t>
        </is>
      </c>
      <c r="AC2711" s="462" t="inlineStr">
        <is>
          <t>វីអ៊ីស៊ិន (ខេមបូឌា) អ៊ិនដាសស្ទ្រី ឯ.ក</t>
        </is>
      </c>
      <c r="AD2711" s="464" t="n">
        <v>2365440</v>
      </c>
      <c r="AE2711" s="464" t="n">
        <v>2150400</v>
      </c>
      <c r="AF2711" s="464" t="n">
        <v>0</v>
      </c>
      <c r="AG2711" s="464" t="n">
        <v>0</v>
      </c>
      <c r="AH2711" s="464" t="n">
        <v>215040</v>
      </c>
      <c r="AI2711" s="464" t="n">
        <v>0</v>
      </c>
      <c r="AJ2711" s="464" t="n">
        <v>0</v>
      </c>
      <c r="AK2711" s="464" t="n">
        <v>0</v>
      </c>
      <c r="AL2711" s="464" t="n">
        <v>0</v>
      </c>
      <c r="AM2711" s="464" t="n">
        <v>0</v>
      </c>
      <c r="AN2711" s="464" t="n">
        <v>0</v>
      </c>
      <c r="AO2711" s="464" t="n">
        <v>0</v>
      </c>
      <c r="AP2711" s="464" t="n">
        <v>0</v>
      </c>
      <c r="AQ2711" s="462" t="inlineStr"/>
      <c r="AR2711" s="462" t="inlineStr">
        <is>
          <t>LOCAL CHARGES</t>
        </is>
      </c>
      <c r="AS2711" s="462" t="inlineStr">
        <is>
          <t>បានប្រកាសពន្ធ</t>
        </is>
      </c>
    </row>
    <row r="2712">
      <c r="A2712" s="461" t="n">
        <v>2704</v>
      </c>
      <c r="B2712" s="462" t="inlineStr">
        <is>
          <t>Lift-On &amp; Lift-Off</t>
        </is>
      </c>
      <c r="C2712" s="462" t="inlineStr">
        <is>
          <t>កំពង់ផែស្វយ័តក្រុងព្រះសីហនុ</t>
        </is>
      </c>
      <c r="D2712" s="462" t="inlineStr">
        <is>
          <t>L001-100044638</t>
        </is>
      </c>
      <c r="E2712" s="462" t="inlineStr">
        <is>
          <t>118810</t>
        </is>
      </c>
      <c r="F2712" s="463" t="n">
        <v>44743</v>
      </c>
      <c r="G2712" s="464" t="n">
        <v>35644</v>
      </c>
      <c r="H2712" s="462" t="n"/>
      <c r="I2712" s="464">
        <f>G2712</f>
        <v/>
      </c>
      <c r="J2712" s="462">
        <f>IF(AND(Q2712=TRUE, R2712=TRUE, S2712=TRUE), IF(W2712&lt;-0.05, "អនុញ្ញាត (អ្នកផ្គត់ផ្គង់ប្រកាសខ្វះ)", "បានប្រកាស (អនុញ្ញាត)"), IF(AND(Q2712=FALSE, R2712=FALSE, S2712=FALSE), "ព្យួរទុក (មិនមានទិន្នន័យ)", "ប្រកាសខុស (ព្យួរទុក)"))</f>
        <v/>
      </c>
      <c r="K2712" s="462" t="inlineStr"/>
      <c r="L2712" s="462" t="inlineStr"/>
      <c r="M2712" s="464">
        <f>AH2712</f>
        <v/>
      </c>
      <c r="N2712" s="464">
        <f>IF(W2712&lt;0,AH2712,I2712)</f>
        <v/>
      </c>
      <c r="O2712" s="464">
        <f>I2712-M2712</f>
        <v/>
      </c>
      <c r="P2712" s="462" t="n"/>
      <c r="Q2712" s="462">
        <f>V2712=W2712</f>
        <v/>
      </c>
      <c r="R2712" s="462">
        <f>AND(MONTH(F2712)=MONTH(X2712), YEAR(F2712)=YEAR(X2712))</f>
        <v/>
      </c>
      <c r="S2712" s="462">
        <f>AC2712="L001-901905215"</f>
        <v/>
      </c>
      <c r="T2712" s="464">
        <f>G2712-AH2712</f>
        <v/>
      </c>
      <c r="U2712" s="462" t="n"/>
      <c r="V2712" s="462" t="inlineStr">
        <is>
          <t>118810</t>
        </is>
      </c>
      <c r="W2712" s="462" t="inlineStr"/>
      <c r="X2712" s="499" t="n"/>
      <c r="Y2712" s="462" t="n"/>
      <c r="Z2712" s="462" t="n"/>
      <c r="AA2712" s="462" t="n"/>
      <c r="AB2712" s="462" t="n"/>
      <c r="AC2712" s="462" t="n"/>
      <c r="AD2712" s="462" t="n"/>
      <c r="AE2712" s="462" t="n"/>
      <c r="AF2712" s="462" t="n"/>
      <c r="AG2712" s="462" t="n"/>
      <c r="AH2712" s="462" t="n"/>
      <c r="AI2712" s="462" t="n"/>
      <c r="AJ2712" s="462" t="n"/>
      <c r="AK2712" s="462" t="n"/>
      <c r="AL2712" s="462" t="n"/>
      <c r="AM2712" s="462" t="n"/>
      <c r="AN2712" s="462" t="n"/>
      <c r="AO2712" s="462" t="n"/>
      <c r="AP2712" s="462" t="n"/>
      <c r="AQ2712" s="462" t="n"/>
      <c r="AR2712" s="462" t="n"/>
      <c r="AS2712" s="462" t="n"/>
    </row>
    <row r="2713">
      <c r="A2713" s="461" t="n">
        <v>2705</v>
      </c>
      <c r="B2713" s="462" t="inlineStr">
        <is>
          <t>Handing and Trucking fee</t>
        </is>
      </c>
      <c r="C2713" s="462" t="inlineStr">
        <is>
          <t>ហាវតាយ អ៊ិនធើណេសិនណល ឡូជីស្ទីក ឯ.ក</t>
        </is>
      </c>
      <c r="D2713" s="462" t="inlineStr">
        <is>
          <t>K007-902202863</t>
        </is>
      </c>
      <c r="E2713" s="462" t="inlineStr">
        <is>
          <t>HT220011</t>
        </is>
      </c>
      <c r="F2713" s="463" t="n">
        <v>44764</v>
      </c>
      <c r="G2713" s="464" t="n">
        <v>216638</v>
      </c>
      <c r="H2713" s="462" t="n"/>
      <c r="I2713" s="464">
        <f>G2713</f>
        <v/>
      </c>
      <c r="J2713" s="462">
        <f>IF(AND(Q2713=TRUE, R2713=TRUE, S2713=TRUE), IF(W2713&lt;-0.05, "អនុញ្ញាត (អ្នកផ្គត់ផ្គង់ប្រកាសខ្វះ)", "បានប្រកាស (អនុញ្ញាត)"), IF(AND(Q2713=FALSE, R2713=FALSE, S2713=FALSE), "ព្យួរទុក (មិនមានទិន្នន័យ)", "ប្រកាសខុស (ព្យួរទុក)"))</f>
        <v/>
      </c>
      <c r="K2713" s="462" t="inlineStr"/>
      <c r="L2713" s="462" t="inlineStr"/>
      <c r="M2713" s="464">
        <f>AH2713</f>
        <v/>
      </c>
      <c r="N2713" s="464">
        <f>IF(W2713&lt;0,AH2713,I2713)</f>
        <v/>
      </c>
      <c r="O2713" s="464">
        <f>I2713-M2713</f>
        <v/>
      </c>
      <c r="P2713" s="462" t="n"/>
      <c r="Q2713" s="462">
        <f>V2713=W2713</f>
        <v/>
      </c>
      <c r="R2713" s="462">
        <f>AND(MONTH(F2713)=MONTH(X2713), YEAR(F2713)=YEAR(X2713))</f>
        <v/>
      </c>
      <c r="S2713" s="462">
        <f>AC2713="L001-901905215"</f>
        <v/>
      </c>
      <c r="T2713" s="464">
        <f>G2713-AH2713</f>
        <v/>
      </c>
      <c r="U2713" s="462" t="n"/>
      <c r="V2713" s="462" t="inlineStr">
        <is>
          <t>HT220011</t>
        </is>
      </c>
      <c r="W2713" s="462" t="inlineStr">
        <is>
          <t>HT220011</t>
        </is>
      </c>
      <c r="X2713" s="463" t="n">
        <v>44764</v>
      </c>
      <c r="Y2713" s="462" t="inlineStr">
        <is>
          <t>HT220011</t>
        </is>
      </c>
      <c r="Z2713" s="462" t="inlineStr"/>
      <c r="AA2713" s="462" t="inlineStr">
        <is>
          <t>បុគ្គលជាប់អាករ</t>
        </is>
      </c>
      <c r="AB2713" s="462" t="inlineStr">
        <is>
          <t>L001-901905215</t>
        </is>
      </c>
      <c r="AC2713" s="462" t="inlineStr">
        <is>
          <t>វីអ៊ីស៊ិន (ខេមបូឌា) អ៊ិនដាសស្ទ្រី ឯ.ក</t>
        </is>
      </c>
      <c r="AD2713" s="464" t="n">
        <v>2383022</v>
      </c>
      <c r="AE2713" s="464" t="n">
        <v>2166384</v>
      </c>
      <c r="AF2713" s="464" t="n">
        <v>0</v>
      </c>
      <c r="AG2713" s="464" t="n">
        <v>0</v>
      </c>
      <c r="AH2713" s="464" t="n">
        <v>216638</v>
      </c>
      <c r="AI2713" s="464" t="n">
        <v>0</v>
      </c>
      <c r="AJ2713" s="464" t="n">
        <v>0</v>
      </c>
      <c r="AK2713" s="464" t="n">
        <v>0</v>
      </c>
      <c r="AL2713" s="464" t="n">
        <v>0</v>
      </c>
      <c r="AM2713" s="464" t="n">
        <v>0</v>
      </c>
      <c r="AN2713" s="464" t="n">
        <v>0</v>
      </c>
      <c r="AO2713" s="464" t="n">
        <v>0</v>
      </c>
      <c r="AP2713" s="464" t="n">
        <v>0</v>
      </c>
      <c r="AQ2713" s="462" t="inlineStr"/>
      <c r="AR2713" s="462" t="inlineStr">
        <is>
          <t>Trucking service</t>
        </is>
      </c>
      <c r="AS2713" s="462" t="inlineStr">
        <is>
          <t>បានប្រកាសពន្ធ</t>
        </is>
      </c>
    </row>
    <row r="2714">
      <c r="A2714" s="461" t="n">
        <v>2706</v>
      </c>
      <c r="B2714" s="462" t="inlineStr">
        <is>
          <t>Terminal Handling and Document Fee</t>
        </is>
      </c>
      <c r="C2714" s="462" t="inlineStr">
        <is>
          <t>ត្រេនម៉ារីន ឡូជីស្ទីក (ខេមបូឌា)</t>
        </is>
      </c>
      <c r="D2714" s="462" t="inlineStr">
        <is>
          <t>L001-106004107</t>
        </is>
      </c>
      <c r="E2714" s="462" t="inlineStr">
        <is>
          <t>9963006902</t>
        </is>
      </c>
      <c r="F2714" s="463" t="n">
        <v>44744</v>
      </c>
      <c r="G2714" s="464" t="n">
        <v>100475</v>
      </c>
      <c r="H2714" s="462" t="n"/>
      <c r="I2714" s="464">
        <f>G2714</f>
        <v/>
      </c>
      <c r="J2714" s="462">
        <f>IF(AND(Q2714=TRUE, R2714=TRUE, S2714=TRUE), IF(W2714&lt;-0.05, "អនុញ្ញាត (អ្នកផ្គត់ផ្គង់ប្រកាសខ្វះ)", "បានប្រកាស (អនុញ្ញាត)"), IF(AND(Q2714=FALSE, R2714=FALSE, S2714=FALSE), "ព្យួរទុក (មិនមានទិន្នន័យ)", "ប្រកាសខុស (ព្យួរទុក)"))</f>
        <v/>
      </c>
      <c r="K2714" s="462" t="inlineStr"/>
      <c r="L2714" s="462" t="inlineStr"/>
      <c r="M2714" s="464">
        <f>AH2714</f>
        <v/>
      </c>
      <c r="N2714" s="464">
        <f>IF(W2714&lt;0,AH2714,I2714)</f>
        <v/>
      </c>
      <c r="O2714" s="464">
        <f>I2714-M2714</f>
        <v/>
      </c>
      <c r="P2714" s="462" t="n"/>
      <c r="Q2714" s="462">
        <f>V2714=W2714</f>
        <v/>
      </c>
      <c r="R2714" s="462">
        <f>AND(MONTH(F2714)=MONTH(X2714), YEAR(F2714)=YEAR(X2714))</f>
        <v/>
      </c>
      <c r="S2714" s="462">
        <f>AC2714="L001-901905215"</f>
        <v/>
      </c>
      <c r="T2714" s="464">
        <f>G2714-AH2714</f>
        <v/>
      </c>
      <c r="U2714" s="462" t="n"/>
      <c r="V2714" s="462" t="inlineStr">
        <is>
          <t>9963006902</t>
        </is>
      </c>
      <c r="W2714" s="462" t="inlineStr">
        <is>
          <t>9963006902</t>
        </is>
      </c>
      <c r="X2714" s="463" t="n">
        <v>44744</v>
      </c>
      <c r="Y2714" s="462" t="inlineStr">
        <is>
          <t>9963006902</t>
        </is>
      </c>
      <c r="Z2714" s="462" t="inlineStr"/>
      <c r="AA2714" s="462" t="inlineStr">
        <is>
          <t>បុគ្គលជាប់អាករ</t>
        </is>
      </c>
      <c r="AB2714" s="462" t="inlineStr">
        <is>
          <t>L001-901905215</t>
        </is>
      </c>
      <c r="AC2714" s="462" t="inlineStr">
        <is>
          <t>វីអ៊ីស៊ិន (ខេមបូឌា) អ៊ិនដាសស្ទ្រី ឯ.ក</t>
        </is>
      </c>
      <c r="AD2714" s="464" t="n">
        <v>1105220</v>
      </c>
      <c r="AE2714" s="464" t="n">
        <v>1004745</v>
      </c>
      <c r="AF2714" s="464" t="n">
        <v>0</v>
      </c>
      <c r="AG2714" s="464" t="n">
        <v>0</v>
      </c>
      <c r="AH2714" s="464" t="n">
        <v>100475</v>
      </c>
      <c r="AI2714" s="464" t="n">
        <v>0</v>
      </c>
      <c r="AJ2714" s="464" t="n">
        <v>0</v>
      </c>
      <c r="AK2714" s="464" t="n">
        <v>0</v>
      </c>
      <c r="AL2714" s="464" t="n">
        <v>0</v>
      </c>
      <c r="AM2714" s="464" t="n">
        <v>0</v>
      </c>
      <c r="AN2714" s="464" t="n">
        <v>0</v>
      </c>
      <c r="AO2714" s="464" t="n">
        <v>0</v>
      </c>
      <c r="AP2714" s="464" t="n">
        <v>0</v>
      </c>
      <c r="AQ2714" s="462" t="inlineStr"/>
      <c r="AR2714" s="462" t="inlineStr">
        <is>
          <t>THC. DOC FEE, OTHERS</t>
        </is>
      </c>
      <c r="AS2714" s="462" t="inlineStr">
        <is>
          <t>បានប្រកាសពន្ធ</t>
        </is>
      </c>
    </row>
    <row r="2715">
      <c r="A2715" s="461" t="n">
        <v>2707</v>
      </c>
      <c r="B2715" s="462" t="inlineStr">
        <is>
          <t>Lift on and Gate fee charge</t>
        </is>
      </c>
      <c r="C2715" s="462" t="inlineStr">
        <is>
          <t>កំពង់ផែស្វយ័តភ្នំពេញ "ក.ស.ភ"</t>
        </is>
      </c>
      <c r="D2715" s="462" t="inlineStr">
        <is>
          <t>L001-100044999</t>
        </is>
      </c>
      <c r="E2715" s="462" t="inlineStr">
        <is>
          <t>INV20220750959</t>
        </is>
      </c>
      <c r="F2715" s="463" t="n">
        <v>44748</v>
      </c>
      <c r="G2715" s="464" t="n">
        <v>29556</v>
      </c>
      <c r="H2715" s="462" t="n"/>
      <c r="I2715" s="464">
        <f>G2715</f>
        <v/>
      </c>
      <c r="J2715" s="462">
        <f>IF(AND(Q2715=TRUE, R2715=TRUE, S2715=TRUE), IF(W2715&lt;-0.05, "អនុញ្ញាត (អ្នកផ្គត់ផ្គង់ប្រកាសខ្វះ)", "បានប្រកាស (អនុញ្ញាត)"), IF(AND(Q2715=FALSE, R2715=FALSE, S2715=FALSE), "ព្យួរទុក (មិនមានទិន្នន័យ)", "ប្រកាសខុស (ព្យួរទុក)"))</f>
        <v/>
      </c>
      <c r="K2715" s="462" t="inlineStr"/>
      <c r="L2715" s="462" t="inlineStr"/>
      <c r="M2715" s="464">
        <f>AH2715</f>
        <v/>
      </c>
      <c r="N2715" s="464">
        <f>IF(W2715&lt;0,AH2715,I2715)</f>
        <v/>
      </c>
      <c r="O2715" s="464">
        <f>I2715-M2715</f>
        <v/>
      </c>
      <c r="P2715" s="462" t="n"/>
      <c r="Q2715" s="462">
        <f>V2715=W2715</f>
        <v/>
      </c>
      <c r="R2715" s="462">
        <f>AND(MONTH(F2715)=MONTH(X2715), YEAR(F2715)=YEAR(X2715))</f>
        <v/>
      </c>
      <c r="S2715" s="462">
        <f>AC2715="L001-901905215"</f>
        <v/>
      </c>
      <c r="T2715" s="464">
        <f>G2715-AH2715</f>
        <v/>
      </c>
      <c r="U2715" s="462" t="n"/>
      <c r="V2715" s="462" t="inlineStr">
        <is>
          <t>INV20220750959</t>
        </is>
      </c>
      <c r="W2715" s="462" t="inlineStr"/>
      <c r="X2715" s="499" t="n"/>
      <c r="Y2715" s="462" t="n"/>
      <c r="Z2715" s="462" t="n"/>
      <c r="AA2715" s="462" t="n"/>
      <c r="AB2715" s="462" t="n"/>
      <c r="AC2715" s="462" t="n"/>
      <c r="AD2715" s="462" t="n"/>
      <c r="AE2715" s="462" t="n"/>
      <c r="AF2715" s="462" t="n"/>
      <c r="AG2715" s="462" t="n"/>
      <c r="AH2715" s="462" t="n"/>
      <c r="AI2715" s="462" t="n"/>
      <c r="AJ2715" s="462" t="n"/>
      <c r="AK2715" s="462" t="n"/>
      <c r="AL2715" s="462" t="n"/>
      <c r="AM2715" s="462" t="n"/>
      <c r="AN2715" s="462" t="n"/>
      <c r="AO2715" s="462" t="n"/>
      <c r="AP2715" s="462" t="n"/>
      <c r="AQ2715" s="462" t="n"/>
      <c r="AR2715" s="462" t="n"/>
      <c r="AS2715" s="462" t="n"/>
    </row>
    <row r="2716">
      <c r="A2716" s="461" t="n">
        <v>2708</v>
      </c>
      <c r="B2716" s="462" t="inlineStr">
        <is>
          <t>Handing and Trucking fee</t>
        </is>
      </c>
      <c r="C2716" s="462" t="inlineStr">
        <is>
          <t>ហាវតាយ អ៊ិនធើណេសិនណល ឡូជីស្ទីក ឯ.ក</t>
        </is>
      </c>
      <c r="D2716" s="462" t="inlineStr">
        <is>
          <t>K007-902202863</t>
        </is>
      </c>
      <c r="E2716" s="462" t="inlineStr">
        <is>
          <t>HT220010</t>
        </is>
      </c>
      <c r="F2716" s="463" t="n">
        <v>44764</v>
      </c>
      <c r="G2716" s="464" t="n">
        <v>216638</v>
      </c>
      <c r="H2716" s="462" t="n"/>
      <c r="I2716" s="464">
        <f>G2716</f>
        <v/>
      </c>
      <c r="J2716" s="462">
        <f>IF(AND(Q2716=TRUE, R2716=TRUE, S2716=TRUE), IF(W2716&lt;-0.05, "អនុញ្ញាត (អ្នកផ្គត់ផ្គង់ប្រកាសខ្វះ)", "បានប្រកាស (អនុញ្ញាត)"), IF(AND(Q2716=FALSE, R2716=FALSE, S2716=FALSE), "ព្យួរទុក (មិនមានទិន្នន័យ)", "ប្រកាសខុស (ព្យួរទុក)"))</f>
        <v/>
      </c>
      <c r="K2716" s="462" t="inlineStr"/>
      <c r="L2716" s="462" t="inlineStr"/>
      <c r="M2716" s="464">
        <f>AH2716</f>
        <v/>
      </c>
      <c r="N2716" s="464">
        <f>IF(W2716&lt;0,AH2716,I2716)</f>
        <v/>
      </c>
      <c r="O2716" s="464">
        <f>I2716-M2716</f>
        <v/>
      </c>
      <c r="P2716" s="462" t="n"/>
      <c r="Q2716" s="462">
        <f>V2716=W2716</f>
        <v/>
      </c>
      <c r="R2716" s="462">
        <f>AND(MONTH(F2716)=MONTH(X2716), YEAR(F2716)=YEAR(X2716))</f>
        <v/>
      </c>
      <c r="S2716" s="462">
        <f>AC2716="L001-901905215"</f>
        <v/>
      </c>
      <c r="T2716" s="464">
        <f>G2716-AH2716</f>
        <v/>
      </c>
      <c r="U2716" s="462" t="n"/>
      <c r="V2716" s="462" t="inlineStr">
        <is>
          <t>HT220010</t>
        </is>
      </c>
      <c r="W2716" s="462" t="inlineStr">
        <is>
          <t>HT220010</t>
        </is>
      </c>
      <c r="X2716" s="463" t="n">
        <v>44764</v>
      </c>
      <c r="Y2716" s="462" t="inlineStr">
        <is>
          <t>HT220010</t>
        </is>
      </c>
      <c r="Z2716" s="462" t="inlineStr"/>
      <c r="AA2716" s="462" t="inlineStr">
        <is>
          <t>បុគ្គលជាប់អាករ</t>
        </is>
      </c>
      <c r="AB2716" s="462" t="inlineStr">
        <is>
          <t>L001-901905215</t>
        </is>
      </c>
      <c r="AC2716" s="462" t="inlineStr">
        <is>
          <t>វីអ៊ីស៊ិន (ខេមបូឌា) អ៊ិនដាសស្ទ្រី ឯ.ក</t>
        </is>
      </c>
      <c r="AD2716" s="464" t="n">
        <v>2383022</v>
      </c>
      <c r="AE2716" s="464" t="n">
        <v>2166384</v>
      </c>
      <c r="AF2716" s="464" t="n">
        <v>0</v>
      </c>
      <c r="AG2716" s="464" t="n">
        <v>0</v>
      </c>
      <c r="AH2716" s="464" t="n">
        <v>216638</v>
      </c>
      <c r="AI2716" s="464" t="n">
        <v>0</v>
      </c>
      <c r="AJ2716" s="464" t="n">
        <v>0</v>
      </c>
      <c r="AK2716" s="464" t="n">
        <v>0</v>
      </c>
      <c r="AL2716" s="464" t="n">
        <v>0</v>
      </c>
      <c r="AM2716" s="464" t="n">
        <v>0</v>
      </c>
      <c r="AN2716" s="464" t="n">
        <v>0</v>
      </c>
      <c r="AO2716" s="464" t="n">
        <v>0</v>
      </c>
      <c r="AP2716" s="464" t="n">
        <v>0</v>
      </c>
      <c r="AQ2716" s="462" t="inlineStr"/>
      <c r="AR2716" s="462" t="inlineStr">
        <is>
          <t>Trucking service</t>
        </is>
      </c>
      <c r="AS2716" s="462" t="inlineStr">
        <is>
          <t>បានប្រកាសពន្ធ</t>
        </is>
      </c>
    </row>
    <row r="2717">
      <c r="A2717" s="461" t="n">
        <v>2709</v>
      </c>
      <c r="B2717" s="462" t="inlineStr">
        <is>
          <t>Cy Management Fee, Thc Charges, Bl Fee,FCR Fee, VGM Processing Fee</t>
        </is>
      </c>
      <c r="C2717" s="462" t="inlineStr">
        <is>
          <t>អ៊ិចស្ពែឌីធ័រ ខេមបូឌា អិលធីឌី</t>
        </is>
      </c>
      <c r="D2717" s="462" t="inlineStr">
        <is>
          <t>L001-100045898</t>
        </is>
      </c>
      <c r="E2717" s="462" t="inlineStr">
        <is>
          <t>TI-0233095</t>
        </is>
      </c>
      <c r="F2717" s="463" t="n">
        <v>44768</v>
      </c>
      <c r="G2717" s="464" t="n">
        <v>53934</v>
      </c>
      <c r="H2717" s="462" t="n"/>
      <c r="I2717" s="464">
        <f>G2717</f>
        <v/>
      </c>
      <c r="J2717" s="462">
        <f>IF(AND(Q2717=TRUE, R2717=TRUE, S2717=TRUE), IF(W2717&lt;-0.05, "អនុញ្ញាត (អ្នកផ្គត់ផ្គង់ប្រកាសខ្វះ)", "បានប្រកាស (អនុញ្ញាត)"), IF(AND(Q2717=FALSE, R2717=FALSE, S2717=FALSE), "ព្យួរទុក (មិនមានទិន្នន័យ)", "ប្រកាសខុស (ព្យួរទុក)"))</f>
        <v/>
      </c>
      <c r="K2717" s="462" t="inlineStr"/>
      <c r="L2717" s="462" t="inlineStr"/>
      <c r="M2717" s="464">
        <f>AH2717</f>
        <v/>
      </c>
      <c r="N2717" s="464">
        <f>IF(W2717&lt;0,AH2717,I2717)</f>
        <v/>
      </c>
      <c r="O2717" s="464">
        <f>I2717-M2717</f>
        <v/>
      </c>
      <c r="P2717" s="462" t="n"/>
      <c r="Q2717" s="462">
        <f>V2717=W2717</f>
        <v/>
      </c>
      <c r="R2717" s="462">
        <f>AND(MONTH(F2717)=MONTH(X2717), YEAR(F2717)=YEAR(X2717))</f>
        <v/>
      </c>
      <c r="S2717" s="462">
        <f>AC2717="L001-901905215"</f>
        <v/>
      </c>
      <c r="T2717" s="464">
        <f>G2717-AH2717</f>
        <v/>
      </c>
      <c r="U2717" s="462" t="n"/>
      <c r="V2717" s="462" t="inlineStr">
        <is>
          <t>TI0233095</t>
        </is>
      </c>
      <c r="W2717" s="462" t="inlineStr">
        <is>
          <t>TI0233095</t>
        </is>
      </c>
      <c r="X2717" s="463" t="n">
        <v>44768</v>
      </c>
      <c r="Y2717" s="462" t="inlineStr">
        <is>
          <t>TI-0233095</t>
        </is>
      </c>
      <c r="Z2717" s="462" t="inlineStr"/>
      <c r="AA2717" s="462" t="inlineStr">
        <is>
          <t>បុគ្គលជាប់អាករ</t>
        </is>
      </c>
      <c r="AB2717" s="462" t="inlineStr">
        <is>
          <t>L001-901905215</t>
        </is>
      </c>
      <c r="AC2717" s="462" t="inlineStr">
        <is>
          <t>វីអ៊ីស៊ិន (ខេមបូឌា) អ៊ិនដាសស្ទ្រី ឯ.ក</t>
        </is>
      </c>
      <c r="AD2717" s="464" t="n">
        <v>593192</v>
      </c>
      <c r="AE2717" s="464" t="n">
        <v>539265</v>
      </c>
      <c r="AF2717" s="464" t="n">
        <v>0</v>
      </c>
      <c r="AG2717" s="464" t="n">
        <v>0</v>
      </c>
      <c r="AH2717" s="464" t="n">
        <v>53927</v>
      </c>
      <c r="AI2717" s="464" t="n">
        <v>0</v>
      </c>
      <c r="AJ2717" s="464" t="n">
        <v>0</v>
      </c>
      <c r="AK2717" s="464" t="n">
        <v>0</v>
      </c>
      <c r="AL2717" s="464" t="n">
        <v>0</v>
      </c>
      <c r="AM2717" s="464" t="n">
        <v>0</v>
      </c>
      <c r="AN2717" s="464" t="n">
        <v>0</v>
      </c>
      <c r="AO2717" s="464" t="n">
        <v>0</v>
      </c>
      <c r="AP2717" s="464" t="n">
        <v>0</v>
      </c>
      <c r="AQ2717" s="462" t="inlineStr"/>
      <c r="AR2717" s="462" t="inlineStr">
        <is>
          <t>Local Charge</t>
        </is>
      </c>
      <c r="AS2717" s="462" t="inlineStr">
        <is>
          <t>បានប្រកាសពន្ធ</t>
        </is>
      </c>
    </row>
    <row r="2718">
      <c r="A2718" s="461" t="n">
        <v>2710</v>
      </c>
      <c r="B2718" s="462" t="inlineStr">
        <is>
          <t>Cy Management Fee, Thc Charges, Bl Fee,FCR Fee, VGM Processing Fee</t>
        </is>
      </c>
      <c r="C2718" s="462" t="inlineStr">
        <is>
          <t>អ៊ិចស្ពែឌីធ័រ ខេមបូឌា អិលធីឌី</t>
        </is>
      </c>
      <c r="D2718" s="462" t="inlineStr">
        <is>
          <t>L001-100045898</t>
        </is>
      </c>
      <c r="E2718" s="462" t="inlineStr">
        <is>
          <t>TI-0232626</t>
        </is>
      </c>
      <c r="F2718" s="463" t="n">
        <v>44762</v>
      </c>
      <c r="G2718" s="464" t="n">
        <v>426271</v>
      </c>
      <c r="H2718" s="462" t="n"/>
      <c r="I2718" s="464">
        <f>G2718</f>
        <v/>
      </c>
      <c r="J2718" s="462">
        <f>IF(AND(Q2718=TRUE, R2718=TRUE, S2718=TRUE), IF(W2718&lt;-0.05, "អនុញ្ញាត (អ្នកផ្គត់ផ្គង់ប្រកាសខ្វះ)", "បានប្រកាស (អនុញ្ញាត)"), IF(AND(Q2718=FALSE, R2718=FALSE, S2718=FALSE), "ព្យួរទុក (មិនមានទិន្នន័យ)", "ប្រកាសខុស (ព្យួរទុក)"))</f>
        <v/>
      </c>
      <c r="K2718" s="462" t="inlineStr"/>
      <c r="L2718" s="462" t="inlineStr"/>
      <c r="M2718" s="464">
        <f>AH2718</f>
        <v/>
      </c>
      <c r="N2718" s="464">
        <f>IF(W2718&lt;0,AH2718,I2718)</f>
        <v/>
      </c>
      <c r="O2718" s="464">
        <f>I2718-M2718</f>
        <v/>
      </c>
      <c r="P2718" s="462" t="n"/>
      <c r="Q2718" s="462">
        <f>V2718=W2718</f>
        <v/>
      </c>
      <c r="R2718" s="462">
        <f>AND(MONTH(F2718)=MONTH(X2718), YEAR(F2718)=YEAR(X2718))</f>
        <v/>
      </c>
      <c r="S2718" s="462">
        <f>AC2718="L001-901905215"</f>
        <v/>
      </c>
      <c r="T2718" s="464">
        <f>G2718-AH2718</f>
        <v/>
      </c>
      <c r="U2718" s="462" t="n"/>
      <c r="V2718" s="462" t="inlineStr">
        <is>
          <t>TI0232626</t>
        </is>
      </c>
      <c r="W2718" s="462" t="inlineStr">
        <is>
          <t>TI0232626</t>
        </is>
      </c>
      <c r="X2718" s="463" t="n">
        <v>44762</v>
      </c>
      <c r="Y2718" s="462" t="inlineStr">
        <is>
          <t>TI-0232626</t>
        </is>
      </c>
      <c r="Z2718" s="462" t="inlineStr"/>
      <c r="AA2718" s="462" t="inlineStr">
        <is>
          <t>បុគ្គលជាប់អាករ</t>
        </is>
      </c>
      <c r="AB2718" s="462" t="inlineStr">
        <is>
          <t>L001-901905215</t>
        </is>
      </c>
      <c r="AC2718" s="462" t="inlineStr">
        <is>
          <t>វីអ៊ីស៊ិន (ខេមបូឌា) អ៊ិនដាសស្ទ្រី ឯ.ក</t>
        </is>
      </c>
      <c r="AD2718" s="464" t="n">
        <v>4689107</v>
      </c>
      <c r="AE2718" s="464" t="n">
        <v>4262825</v>
      </c>
      <c r="AF2718" s="464" t="n">
        <v>0</v>
      </c>
      <c r="AG2718" s="464" t="n">
        <v>0</v>
      </c>
      <c r="AH2718" s="464" t="n">
        <v>426282</v>
      </c>
      <c r="AI2718" s="464" t="n">
        <v>0</v>
      </c>
      <c r="AJ2718" s="464" t="n">
        <v>0</v>
      </c>
      <c r="AK2718" s="464" t="n">
        <v>0</v>
      </c>
      <c r="AL2718" s="464" t="n">
        <v>0</v>
      </c>
      <c r="AM2718" s="464" t="n">
        <v>0</v>
      </c>
      <c r="AN2718" s="464" t="n">
        <v>0</v>
      </c>
      <c r="AO2718" s="464" t="n">
        <v>0</v>
      </c>
      <c r="AP2718" s="464" t="n">
        <v>0</v>
      </c>
      <c r="AQ2718" s="462" t="inlineStr"/>
      <c r="AR2718" s="462" t="inlineStr">
        <is>
          <t>Local Charge</t>
        </is>
      </c>
      <c r="AS2718" s="462" t="inlineStr">
        <is>
          <t>បានប្រកាសពន្ធ</t>
        </is>
      </c>
    </row>
    <row r="2719">
      <c r="A2719" s="461" t="n">
        <v>2711</v>
      </c>
      <c r="B2719" s="462" t="inlineStr">
        <is>
          <t>Cy Management Fee, Thc Charges, Bl Fee,FCR Fee, VGM Processing Fee</t>
        </is>
      </c>
      <c r="C2719" s="462" t="inlineStr">
        <is>
          <t>អ៊ិចស្ពែឌីធ័រ ខេមបូឌា អិលធីឌី</t>
        </is>
      </c>
      <c r="D2719" s="462" t="inlineStr">
        <is>
          <t>L001-100045898</t>
        </is>
      </c>
      <c r="E2719" s="462" t="inlineStr">
        <is>
          <t>TI-0232090</t>
        </is>
      </c>
      <c r="F2719" s="463" t="n">
        <v>44755</v>
      </c>
      <c r="G2719" s="464" t="n">
        <v>53876</v>
      </c>
      <c r="H2719" s="462" t="n"/>
      <c r="I2719" s="464">
        <f>G2719</f>
        <v/>
      </c>
      <c r="J2719" s="462">
        <f>IF(AND(Q2719=TRUE, R2719=TRUE, S2719=TRUE), IF(W2719&lt;-0.05, "អនុញ្ញាត (អ្នកផ្គត់ផ្គង់ប្រកាសខ្វះ)", "បានប្រកាស (អនុញ្ញាត)"), IF(AND(Q2719=FALSE, R2719=FALSE, S2719=FALSE), "ព្យួរទុក (មិនមានទិន្នន័យ)", "ប្រកាសខុស (ព្យួរទុក)"))</f>
        <v/>
      </c>
      <c r="K2719" s="462" t="inlineStr"/>
      <c r="L2719" s="462" t="inlineStr"/>
      <c r="M2719" s="464">
        <f>AH2719</f>
        <v/>
      </c>
      <c r="N2719" s="464">
        <f>IF(W2719&lt;0,AH2719,I2719)</f>
        <v/>
      </c>
      <c r="O2719" s="464">
        <f>I2719-M2719</f>
        <v/>
      </c>
      <c r="P2719" s="462" t="n"/>
      <c r="Q2719" s="462">
        <f>V2719=W2719</f>
        <v/>
      </c>
      <c r="R2719" s="462">
        <f>AND(MONTH(F2719)=MONTH(X2719), YEAR(F2719)=YEAR(X2719))</f>
        <v/>
      </c>
      <c r="S2719" s="462">
        <f>AC2719="L001-901905215"</f>
        <v/>
      </c>
      <c r="T2719" s="464">
        <f>G2719-AH2719</f>
        <v/>
      </c>
      <c r="U2719" s="462" t="n"/>
      <c r="V2719" s="462" t="inlineStr">
        <is>
          <t>TI0232090</t>
        </is>
      </c>
      <c r="W2719" s="462" t="inlineStr">
        <is>
          <t>TI0232090</t>
        </is>
      </c>
      <c r="X2719" s="463" t="n">
        <v>44755</v>
      </c>
      <c r="Y2719" s="462" t="inlineStr">
        <is>
          <t>TI-0232090</t>
        </is>
      </c>
      <c r="Z2719" s="462" t="inlineStr"/>
      <c r="AA2719" s="462" t="inlineStr">
        <is>
          <t>បុគ្គលជាប់អាករ</t>
        </is>
      </c>
      <c r="AB2719" s="462" t="inlineStr">
        <is>
          <t>L001-901905215</t>
        </is>
      </c>
      <c r="AC2719" s="462" t="inlineStr">
        <is>
          <t>វីអ៊ីស៊ិន (ខេមបូឌា) អ៊ិនដាសស្ទ្រី ឯ.ក</t>
        </is>
      </c>
      <c r="AD2719" s="464" t="n">
        <v>592759</v>
      </c>
      <c r="AE2719" s="464" t="n">
        <v>538872</v>
      </c>
      <c r="AF2719" s="464" t="n">
        <v>0</v>
      </c>
      <c r="AG2719" s="464" t="n">
        <v>0</v>
      </c>
      <c r="AH2719" s="464" t="n">
        <v>53887</v>
      </c>
      <c r="AI2719" s="464" t="n">
        <v>0</v>
      </c>
      <c r="AJ2719" s="464" t="n">
        <v>0</v>
      </c>
      <c r="AK2719" s="464" t="n">
        <v>0</v>
      </c>
      <c r="AL2719" s="464" t="n">
        <v>0</v>
      </c>
      <c r="AM2719" s="464" t="n">
        <v>0</v>
      </c>
      <c r="AN2719" s="464" t="n">
        <v>0</v>
      </c>
      <c r="AO2719" s="464" t="n">
        <v>0</v>
      </c>
      <c r="AP2719" s="464" t="n">
        <v>0</v>
      </c>
      <c r="AQ2719" s="462" t="inlineStr"/>
      <c r="AR2719" s="462" t="inlineStr">
        <is>
          <t>Local Charge</t>
        </is>
      </c>
      <c r="AS2719" s="462" t="inlineStr">
        <is>
          <t>បានប្រកាសពន្ធ</t>
        </is>
      </c>
    </row>
    <row r="2720">
      <c r="A2720" s="461" t="n">
        <v>2712</v>
      </c>
      <c r="B2720" s="462" t="inlineStr">
        <is>
          <t>Cy Management Fee, Thc Charges, Bl Fee,FCR Fee, VGM Processing Fee</t>
        </is>
      </c>
      <c r="C2720" s="462" t="inlineStr">
        <is>
          <t>អ៊ិចស្ពែឌីធ័រ ខេមបូឌា អិលធីឌី</t>
        </is>
      </c>
      <c r="D2720" s="462" t="inlineStr">
        <is>
          <t>L001-100045898</t>
        </is>
      </c>
      <c r="E2720" s="462" t="inlineStr">
        <is>
          <t>TI-0232079</t>
        </is>
      </c>
      <c r="F2720" s="463" t="n">
        <v>44755</v>
      </c>
      <c r="G2720" s="464" t="n">
        <v>134144</v>
      </c>
      <c r="H2720" s="462" t="n"/>
      <c r="I2720" s="464">
        <f>G2720</f>
        <v/>
      </c>
      <c r="J2720" s="462">
        <f>IF(AND(Q2720=TRUE, R2720=TRUE, S2720=TRUE), IF(W2720&lt;-0.05, "អនុញ្ញាត (អ្នកផ្គត់ផ្គង់ប្រកាសខ្វះ)", "បានប្រកាស (អនុញ្ញាត)"), IF(AND(Q2720=FALSE, R2720=FALSE, S2720=FALSE), "ព្យួរទុក (មិនមានទិន្នន័យ)", "ប្រកាសខុស (ព្យួរទុក)"))</f>
        <v/>
      </c>
      <c r="K2720" s="462" t="inlineStr"/>
      <c r="L2720" s="462" t="inlineStr"/>
      <c r="M2720" s="464">
        <f>AH2720</f>
        <v/>
      </c>
      <c r="N2720" s="464">
        <f>IF(W2720&lt;0,AH2720,I2720)</f>
        <v/>
      </c>
      <c r="O2720" s="464">
        <f>I2720-M2720</f>
        <v/>
      </c>
      <c r="P2720" s="462" t="n"/>
      <c r="Q2720" s="462">
        <f>V2720=W2720</f>
        <v/>
      </c>
      <c r="R2720" s="462">
        <f>AND(MONTH(F2720)=MONTH(X2720), YEAR(F2720)=YEAR(X2720))</f>
        <v/>
      </c>
      <c r="S2720" s="462">
        <f>AC2720="L001-901905215"</f>
        <v/>
      </c>
      <c r="T2720" s="464">
        <f>G2720-AH2720</f>
        <v/>
      </c>
      <c r="U2720" s="462" t="n"/>
      <c r="V2720" s="462" t="inlineStr">
        <is>
          <t>TI0232079</t>
        </is>
      </c>
      <c r="W2720" s="462" t="inlineStr">
        <is>
          <t>TI0232079</t>
        </is>
      </c>
      <c r="X2720" s="463" t="n">
        <v>44755</v>
      </c>
      <c r="Y2720" s="462" t="inlineStr">
        <is>
          <t>TI-0232079</t>
        </is>
      </c>
      <c r="Z2720" s="462" t="inlineStr"/>
      <c r="AA2720" s="462" t="inlineStr">
        <is>
          <t>បុគ្គលជាប់អាករ</t>
        </is>
      </c>
      <c r="AB2720" s="462" t="inlineStr">
        <is>
          <t>L001-901905215</t>
        </is>
      </c>
      <c r="AC2720" s="462" t="inlineStr">
        <is>
          <t>វីអ៊ីស៊ិន (ខេមបូឌា) អ៊ិនដាសស្ទ្រី ឯ.ក</t>
        </is>
      </c>
      <c r="AD2720" s="464" t="n">
        <v>1475581</v>
      </c>
      <c r="AE2720" s="464" t="n">
        <v>1341437</v>
      </c>
      <c r="AF2720" s="464" t="n">
        <v>0</v>
      </c>
      <c r="AG2720" s="464" t="n">
        <v>0</v>
      </c>
      <c r="AH2720" s="464" t="n">
        <v>134144</v>
      </c>
      <c r="AI2720" s="464" t="n">
        <v>0</v>
      </c>
      <c r="AJ2720" s="464" t="n">
        <v>0</v>
      </c>
      <c r="AK2720" s="464" t="n">
        <v>0</v>
      </c>
      <c r="AL2720" s="464" t="n">
        <v>0</v>
      </c>
      <c r="AM2720" s="464" t="n">
        <v>0</v>
      </c>
      <c r="AN2720" s="464" t="n">
        <v>0</v>
      </c>
      <c r="AO2720" s="464" t="n">
        <v>0</v>
      </c>
      <c r="AP2720" s="464" t="n">
        <v>0</v>
      </c>
      <c r="AQ2720" s="462" t="inlineStr"/>
      <c r="AR2720" s="462" t="inlineStr">
        <is>
          <t>Local Charge</t>
        </is>
      </c>
      <c r="AS2720" s="462" t="inlineStr">
        <is>
          <t>បានប្រកាសពន្ធ</t>
        </is>
      </c>
    </row>
    <row r="2721">
      <c r="A2721" s="461" t="n">
        <v>2713</v>
      </c>
      <c r="B2721" s="462" t="inlineStr">
        <is>
          <t>Cy Management Fee, Thc Charges, Bl Fee,FCR Fee, VGM Processing Fee</t>
        </is>
      </c>
      <c r="C2721" s="462" t="inlineStr">
        <is>
          <t>អ៊ិចស្ពែឌីធ័រ ខេមបូឌា អិលធីឌី</t>
        </is>
      </c>
      <c r="D2721" s="462" t="inlineStr">
        <is>
          <t>L001-100045898</t>
        </is>
      </c>
      <c r="E2721" s="462" t="inlineStr">
        <is>
          <t>TI-0232067</t>
        </is>
      </c>
      <c r="F2721" s="463" t="n">
        <v>44755</v>
      </c>
      <c r="G2721" s="464" t="n">
        <v>57526</v>
      </c>
      <c r="H2721" s="462" t="n"/>
      <c r="I2721" s="464">
        <f>G2721</f>
        <v/>
      </c>
      <c r="J2721" s="462">
        <f>IF(AND(Q2721=TRUE, R2721=TRUE, S2721=TRUE), IF(W2721&lt;-0.05, "អនុញ្ញាត (អ្នកផ្គត់ផ្គង់ប្រកាសខ្វះ)", "បានប្រកាស (អនុញ្ញាត)"), IF(AND(Q2721=FALSE, R2721=FALSE, S2721=FALSE), "ព្យួរទុក (មិនមានទិន្នន័យ)", "ប្រកាសខុស (ព្យួរទុក)"))</f>
        <v/>
      </c>
      <c r="K2721" s="462" t="inlineStr"/>
      <c r="L2721" s="462" t="inlineStr"/>
      <c r="M2721" s="464">
        <f>AH2721</f>
        <v/>
      </c>
      <c r="N2721" s="464">
        <f>IF(W2721&lt;0,AH2721,I2721)</f>
        <v/>
      </c>
      <c r="O2721" s="464">
        <f>I2721-M2721</f>
        <v/>
      </c>
      <c r="P2721" s="462" t="n"/>
      <c r="Q2721" s="462">
        <f>V2721=W2721</f>
        <v/>
      </c>
      <c r="R2721" s="462">
        <f>AND(MONTH(F2721)=MONTH(X2721), YEAR(F2721)=YEAR(X2721))</f>
        <v/>
      </c>
      <c r="S2721" s="462">
        <f>AC2721="L001-901905215"</f>
        <v/>
      </c>
      <c r="T2721" s="464">
        <f>G2721-AH2721</f>
        <v/>
      </c>
      <c r="U2721" s="462" t="n"/>
      <c r="V2721" s="462" t="inlineStr">
        <is>
          <t>TI0232067</t>
        </is>
      </c>
      <c r="W2721" s="462" t="inlineStr">
        <is>
          <t>TI0232067</t>
        </is>
      </c>
      <c r="X2721" s="463" t="n">
        <v>44755</v>
      </c>
      <c r="Y2721" s="462" t="inlineStr">
        <is>
          <t>TI-0232067</t>
        </is>
      </c>
      <c r="Z2721" s="462" t="inlineStr"/>
      <c r="AA2721" s="462" t="inlineStr">
        <is>
          <t>បុគ្គលជាប់អាករ</t>
        </is>
      </c>
      <c r="AB2721" s="462" t="inlineStr">
        <is>
          <t>L001-901905215</t>
        </is>
      </c>
      <c r="AC2721" s="462" t="inlineStr">
        <is>
          <t>វីអ៊ីស៊ិន (ខេមបូឌា) អ៊ិនដាសស្ទ្រី ឯ.ក</t>
        </is>
      </c>
      <c r="AD2721" s="464" t="n">
        <v>632907</v>
      </c>
      <c r="AE2721" s="464" t="n">
        <v>575370</v>
      </c>
      <c r="AF2721" s="464" t="n">
        <v>0</v>
      </c>
      <c r="AG2721" s="464" t="n">
        <v>0</v>
      </c>
      <c r="AH2721" s="464" t="n">
        <v>57537</v>
      </c>
      <c r="AI2721" s="464" t="n">
        <v>0</v>
      </c>
      <c r="AJ2721" s="464" t="n">
        <v>0</v>
      </c>
      <c r="AK2721" s="464" t="n">
        <v>0</v>
      </c>
      <c r="AL2721" s="464" t="n">
        <v>0</v>
      </c>
      <c r="AM2721" s="464" t="n">
        <v>0</v>
      </c>
      <c r="AN2721" s="464" t="n">
        <v>0</v>
      </c>
      <c r="AO2721" s="464" t="n">
        <v>0</v>
      </c>
      <c r="AP2721" s="464" t="n">
        <v>0</v>
      </c>
      <c r="AQ2721" s="462" t="inlineStr"/>
      <c r="AR2721" s="462" t="inlineStr">
        <is>
          <t>Local Charge</t>
        </is>
      </c>
      <c r="AS2721" s="462" t="inlineStr">
        <is>
          <t>បានប្រកាសពន្ធ</t>
        </is>
      </c>
    </row>
    <row r="2722">
      <c r="A2722" s="461" t="n">
        <v>2714</v>
      </c>
      <c r="B2722" s="462" t="inlineStr">
        <is>
          <t>Cy Management Fee, Thc Charges, Bl Fee,FCR Fee, VGM Processing Fee</t>
        </is>
      </c>
      <c r="C2722" s="462" t="inlineStr">
        <is>
          <t>អ៊ិចស្ពែឌីធ័រ ខេមបូឌា អិលធីឌី</t>
        </is>
      </c>
      <c r="D2722" s="462" t="inlineStr">
        <is>
          <t>L001-100045898</t>
        </is>
      </c>
      <c r="E2722" s="462" t="inlineStr">
        <is>
          <t>TI-0231532</t>
        </is>
      </c>
      <c r="F2722" s="463" t="n">
        <v>44748</v>
      </c>
      <c r="G2722" s="464" t="n">
        <v>24630</v>
      </c>
      <c r="H2722" s="462" t="n"/>
      <c r="I2722" s="464">
        <f>G2722</f>
        <v/>
      </c>
      <c r="J2722" s="462">
        <f>IF(AND(Q2722=TRUE, R2722=TRUE, S2722=TRUE), IF(W2722&lt;-0.05, "អនុញ្ញាត (អ្នកផ្គត់ផ្គង់ប្រកាសខ្វះ)", "បានប្រកាស (អនុញ្ញាត)"), IF(AND(Q2722=FALSE, R2722=FALSE, S2722=FALSE), "ព្យួរទុក (មិនមានទិន្នន័យ)", "ប្រកាសខុស (ព្យួរទុក)"))</f>
        <v/>
      </c>
      <c r="K2722" s="462" t="inlineStr"/>
      <c r="L2722" s="462" t="inlineStr"/>
      <c r="M2722" s="464">
        <f>AH2722</f>
        <v/>
      </c>
      <c r="N2722" s="464">
        <f>IF(W2722&lt;0,AH2722,I2722)</f>
        <v/>
      </c>
      <c r="O2722" s="464">
        <f>I2722-M2722</f>
        <v/>
      </c>
      <c r="P2722" s="462" t="n"/>
      <c r="Q2722" s="462">
        <f>V2722=W2722</f>
        <v/>
      </c>
      <c r="R2722" s="462">
        <f>AND(MONTH(F2722)=MONTH(X2722), YEAR(F2722)=YEAR(X2722))</f>
        <v/>
      </c>
      <c r="S2722" s="462">
        <f>AC2722="L001-901905215"</f>
        <v/>
      </c>
      <c r="T2722" s="464">
        <f>G2722-AH2722</f>
        <v/>
      </c>
      <c r="U2722" s="462" t="n"/>
      <c r="V2722" s="462" t="inlineStr">
        <is>
          <t>TI0231532</t>
        </is>
      </c>
      <c r="W2722" s="462" t="inlineStr">
        <is>
          <t>TI0231532</t>
        </is>
      </c>
      <c r="X2722" s="463" t="n">
        <v>44748</v>
      </c>
      <c r="Y2722" s="462" t="inlineStr">
        <is>
          <t>TI-0231532</t>
        </is>
      </c>
      <c r="Z2722" s="462" t="inlineStr"/>
      <c r="AA2722" s="462" t="inlineStr">
        <is>
          <t>បុគ្គលជាប់អាករ</t>
        </is>
      </c>
      <c r="AB2722" s="462" t="inlineStr">
        <is>
          <t>L001-901905215</t>
        </is>
      </c>
      <c r="AC2722" s="462" t="inlineStr">
        <is>
          <t>វីអ៊ីស៊ិន (ខេមបូឌា) អ៊ិនដាសស្ទ្រី ឯ.ក</t>
        </is>
      </c>
      <c r="AD2722" s="464" t="n">
        <v>270930</v>
      </c>
      <c r="AE2722" s="464" t="n">
        <v>246300</v>
      </c>
      <c r="AF2722" s="464" t="n">
        <v>0</v>
      </c>
      <c r="AG2722" s="464" t="n">
        <v>0</v>
      </c>
      <c r="AH2722" s="464" t="n">
        <v>24630</v>
      </c>
      <c r="AI2722" s="464" t="n">
        <v>0</v>
      </c>
      <c r="AJ2722" s="464" t="n">
        <v>0</v>
      </c>
      <c r="AK2722" s="464" t="n">
        <v>0</v>
      </c>
      <c r="AL2722" s="464" t="n">
        <v>0</v>
      </c>
      <c r="AM2722" s="464" t="n">
        <v>0</v>
      </c>
      <c r="AN2722" s="464" t="n">
        <v>0</v>
      </c>
      <c r="AO2722" s="464" t="n">
        <v>0</v>
      </c>
      <c r="AP2722" s="464" t="n">
        <v>0</v>
      </c>
      <c r="AQ2722" s="462" t="inlineStr"/>
      <c r="AR2722" s="462" t="inlineStr">
        <is>
          <t>Local Charge</t>
        </is>
      </c>
      <c r="AS2722" s="462" t="inlineStr">
        <is>
          <t>បានប្រកាសពន្ធ</t>
        </is>
      </c>
    </row>
    <row r="2723">
      <c r="A2723" s="461" t="n">
        <v>2715</v>
      </c>
      <c r="B2723" s="462" t="inlineStr">
        <is>
          <t>Export Administration fee</t>
        </is>
      </c>
      <c r="C2723" s="462" t="inlineStr">
        <is>
          <t>ឆាយ ដា ឡូយីស្ទីក</t>
        </is>
      </c>
      <c r="D2723" s="462" t="inlineStr">
        <is>
          <t>L001-100063098</t>
        </is>
      </c>
      <c r="E2723" s="462" t="inlineStr">
        <is>
          <t>2207008513</t>
        </is>
      </c>
      <c r="F2723" s="463" t="n">
        <v>44767</v>
      </c>
      <c r="G2723" s="464" t="n">
        <v>89856</v>
      </c>
      <c r="H2723" s="462" t="n"/>
      <c r="I2723" s="464">
        <f>G2723</f>
        <v/>
      </c>
      <c r="J2723" s="462">
        <f>IF(AND(Q2723=TRUE, R2723=TRUE, S2723=TRUE), IF(W2723&lt;-0.05, "អនុញ្ញាត (អ្នកផ្គត់ផ្គង់ប្រកាសខ្វះ)", "បានប្រកាស (អនុញ្ញាត)"), IF(AND(Q2723=FALSE, R2723=FALSE, S2723=FALSE), "ព្យួរទុក (មិនមានទិន្នន័យ)", "ប្រកាសខុស (ព្យួរទុក)"))</f>
        <v/>
      </c>
      <c r="K2723" s="462" t="inlineStr"/>
      <c r="L2723" s="462" t="inlineStr"/>
      <c r="M2723" s="464">
        <f>AH2723</f>
        <v/>
      </c>
      <c r="N2723" s="464">
        <f>IF(W2723&lt;0,AH2723,I2723)</f>
        <v/>
      </c>
      <c r="O2723" s="464">
        <f>I2723-M2723</f>
        <v/>
      </c>
      <c r="P2723" s="462" t="n"/>
      <c r="Q2723" s="462">
        <f>V2723=W2723</f>
        <v/>
      </c>
      <c r="R2723" s="462">
        <f>AND(MONTH(F2723)=MONTH(X2723), YEAR(F2723)=YEAR(X2723))</f>
        <v/>
      </c>
      <c r="S2723" s="462">
        <f>AC2723="L001-901905215"</f>
        <v/>
      </c>
      <c r="T2723" s="464">
        <f>G2723-AH2723</f>
        <v/>
      </c>
      <c r="U2723" s="462" t="n"/>
      <c r="V2723" s="462" t="inlineStr">
        <is>
          <t>2207008513</t>
        </is>
      </c>
      <c r="W2723" s="462" t="inlineStr">
        <is>
          <t>2207008513</t>
        </is>
      </c>
      <c r="X2723" s="463" t="n">
        <v>44767</v>
      </c>
      <c r="Y2723" s="462" t="inlineStr">
        <is>
          <t>2207008513</t>
        </is>
      </c>
      <c r="Z2723" s="462" t="inlineStr"/>
      <c r="AA2723" s="462" t="inlineStr">
        <is>
          <t>បុគ្គលជាប់អាករ</t>
        </is>
      </c>
      <c r="AB2723" s="462" t="inlineStr">
        <is>
          <t>L001-901905215</t>
        </is>
      </c>
      <c r="AC2723" s="462" t="inlineStr">
        <is>
          <t>វីអ៊ីស៊ិន (ខេមបូឌា) អ៊ិនដាសស្ទ្រី ឯ.ក</t>
        </is>
      </c>
      <c r="AD2723" s="464" t="n">
        <v>988413</v>
      </c>
      <c r="AE2723" s="464" t="n">
        <v>898557</v>
      </c>
      <c r="AF2723" s="464" t="n">
        <v>0</v>
      </c>
      <c r="AG2723" s="464" t="n">
        <v>0</v>
      </c>
      <c r="AH2723" s="464" t="n">
        <v>89856</v>
      </c>
      <c r="AI2723" s="464" t="n">
        <v>0</v>
      </c>
      <c r="AJ2723" s="464" t="n">
        <v>0</v>
      </c>
      <c r="AK2723" s="464" t="n">
        <v>0</v>
      </c>
      <c r="AL2723" s="464" t="n">
        <v>0</v>
      </c>
      <c r="AM2723" s="464" t="n">
        <v>0</v>
      </c>
      <c r="AN2723" s="464" t="n">
        <v>0</v>
      </c>
      <c r="AO2723" s="464" t="n">
        <v>0</v>
      </c>
      <c r="AP2723" s="464" t="n">
        <v>0</v>
      </c>
      <c r="AQ2723" s="462" t="inlineStr"/>
      <c r="AR2723" s="462" t="inlineStr">
        <is>
          <t>Export Administration Fee</t>
        </is>
      </c>
      <c r="AS2723" s="462" t="inlineStr">
        <is>
          <t>បានប្រកាសពន្ធ</t>
        </is>
      </c>
    </row>
    <row r="2724">
      <c r="A2724" s="461" t="n">
        <v>2716</v>
      </c>
      <c r="B2724" s="462" t="inlineStr">
        <is>
          <t>Export Administration fee</t>
        </is>
      </c>
      <c r="C2724" s="462" t="inlineStr">
        <is>
          <t>ឆាយ ដា ឡូយីស្ទីក</t>
        </is>
      </c>
      <c r="D2724" s="462" t="inlineStr">
        <is>
          <t>L001-100063098</t>
        </is>
      </c>
      <c r="E2724" s="462" t="inlineStr">
        <is>
          <t>2207008218</t>
        </is>
      </c>
      <c r="F2724" s="463" t="n">
        <v>44760</v>
      </c>
      <c r="G2724" s="464" t="n">
        <v>89856</v>
      </c>
      <c r="H2724" s="462" t="n"/>
      <c r="I2724" s="464">
        <f>G2724</f>
        <v/>
      </c>
      <c r="J2724" s="462">
        <f>IF(AND(Q2724=TRUE, R2724=TRUE, S2724=TRUE), IF(W2724&lt;-0.05, "អនុញ្ញាត (អ្នកផ្គត់ផ្គង់ប្រកាសខ្វះ)", "បានប្រកាស (អនុញ្ញាត)"), IF(AND(Q2724=FALSE, R2724=FALSE, S2724=FALSE), "ព្យួរទុក (មិនមានទិន្នន័យ)", "ប្រកាសខុស (ព្យួរទុក)"))</f>
        <v/>
      </c>
      <c r="K2724" s="462" t="inlineStr"/>
      <c r="L2724" s="462" t="inlineStr"/>
      <c r="M2724" s="464">
        <f>AH2724</f>
        <v/>
      </c>
      <c r="N2724" s="464">
        <f>IF(W2724&lt;0,AH2724,I2724)</f>
        <v/>
      </c>
      <c r="O2724" s="464">
        <f>I2724-M2724</f>
        <v/>
      </c>
      <c r="P2724" s="462" t="n"/>
      <c r="Q2724" s="462">
        <f>V2724=W2724</f>
        <v/>
      </c>
      <c r="R2724" s="462">
        <f>AND(MONTH(F2724)=MONTH(X2724), YEAR(F2724)=YEAR(X2724))</f>
        <v/>
      </c>
      <c r="S2724" s="462">
        <f>AC2724="L001-901905215"</f>
        <v/>
      </c>
      <c r="T2724" s="464">
        <f>G2724-AH2724</f>
        <v/>
      </c>
      <c r="U2724" s="462" t="n"/>
      <c r="V2724" s="462" t="inlineStr">
        <is>
          <t>2207008218</t>
        </is>
      </c>
      <c r="W2724" s="462" t="inlineStr">
        <is>
          <t>2207008218</t>
        </is>
      </c>
      <c r="X2724" s="463" t="n">
        <v>44760</v>
      </c>
      <c r="Y2724" s="462" t="inlineStr">
        <is>
          <t>2207008218</t>
        </is>
      </c>
      <c r="Z2724" s="462" t="inlineStr"/>
      <c r="AA2724" s="462" t="inlineStr">
        <is>
          <t>បុគ្គលជាប់អាករ</t>
        </is>
      </c>
      <c r="AB2724" s="462" t="inlineStr">
        <is>
          <t>L001-901905215</t>
        </is>
      </c>
      <c r="AC2724" s="462" t="inlineStr">
        <is>
          <t>វីអ៊ីស៊ិន (ខេមបូឌា) អ៊ិនដាសស្ទ្រី ឯ.ក</t>
        </is>
      </c>
      <c r="AD2724" s="464" t="n">
        <v>988413</v>
      </c>
      <c r="AE2724" s="464" t="n">
        <v>898557</v>
      </c>
      <c r="AF2724" s="464" t="n">
        <v>0</v>
      </c>
      <c r="AG2724" s="464" t="n">
        <v>0</v>
      </c>
      <c r="AH2724" s="464" t="n">
        <v>89856</v>
      </c>
      <c r="AI2724" s="464" t="n">
        <v>0</v>
      </c>
      <c r="AJ2724" s="464" t="n">
        <v>0</v>
      </c>
      <c r="AK2724" s="464" t="n">
        <v>0</v>
      </c>
      <c r="AL2724" s="464" t="n">
        <v>0</v>
      </c>
      <c r="AM2724" s="464" t="n">
        <v>0</v>
      </c>
      <c r="AN2724" s="464" t="n">
        <v>0</v>
      </c>
      <c r="AO2724" s="464" t="n">
        <v>0</v>
      </c>
      <c r="AP2724" s="464" t="n">
        <v>0</v>
      </c>
      <c r="AQ2724" s="462" t="inlineStr"/>
      <c r="AR2724" s="462" t="inlineStr">
        <is>
          <t>Export Administration Fee</t>
        </is>
      </c>
      <c r="AS2724" s="462" t="inlineStr">
        <is>
          <t>បានប្រកាសពន្ធ</t>
        </is>
      </c>
    </row>
    <row r="2725">
      <c r="A2725" s="461" t="n">
        <v>2717</v>
      </c>
      <c r="B2725" s="462" t="inlineStr">
        <is>
          <t>Export Administration fee</t>
        </is>
      </c>
      <c r="C2725" s="462" t="inlineStr">
        <is>
          <t>ឆាយ ដា ឡូយីស្ទីក</t>
        </is>
      </c>
      <c r="D2725" s="462" t="inlineStr">
        <is>
          <t>L001-100063098</t>
        </is>
      </c>
      <c r="E2725" s="462" t="inlineStr">
        <is>
          <t>2207007908</t>
        </is>
      </c>
      <c r="F2725" s="463" t="n">
        <v>44753</v>
      </c>
      <c r="G2725" s="464" t="n">
        <v>89834</v>
      </c>
      <c r="H2725" s="462" t="n"/>
      <c r="I2725" s="464">
        <f>G2725</f>
        <v/>
      </c>
      <c r="J2725" s="462">
        <f>IF(AND(Q2725=TRUE, R2725=TRUE, S2725=TRUE), IF(W2725&lt;-0.05, "អនុញ្ញាត (អ្នកផ្គត់ផ្គង់ប្រកាសខ្វះ)", "បានប្រកាស (អនុញ្ញាត)"), IF(AND(Q2725=FALSE, R2725=FALSE, S2725=FALSE), "ព្យួរទុក (មិនមានទិន្នន័យ)", "ប្រកាសខុស (ព្យួរទុក)"))</f>
        <v/>
      </c>
      <c r="K2725" s="462" t="inlineStr"/>
      <c r="L2725" s="462" t="inlineStr"/>
      <c r="M2725" s="464">
        <f>AH2725</f>
        <v/>
      </c>
      <c r="N2725" s="464">
        <f>IF(W2725&lt;0,AH2725,I2725)</f>
        <v/>
      </c>
      <c r="O2725" s="464">
        <f>I2725-M2725</f>
        <v/>
      </c>
      <c r="P2725" s="462" t="n"/>
      <c r="Q2725" s="462">
        <f>V2725=W2725</f>
        <v/>
      </c>
      <c r="R2725" s="462">
        <f>AND(MONTH(F2725)=MONTH(X2725), YEAR(F2725)=YEAR(X2725))</f>
        <v/>
      </c>
      <c r="S2725" s="462">
        <f>AC2725="L001-901905215"</f>
        <v/>
      </c>
      <c r="T2725" s="464">
        <f>G2725-AH2725</f>
        <v/>
      </c>
      <c r="U2725" s="462" t="n"/>
      <c r="V2725" s="462" t="inlineStr">
        <is>
          <t>2207007908</t>
        </is>
      </c>
      <c r="W2725" s="462" t="inlineStr">
        <is>
          <t>2207007908</t>
        </is>
      </c>
      <c r="X2725" s="463" t="n">
        <v>44753</v>
      </c>
      <c r="Y2725" s="462" t="inlineStr">
        <is>
          <t>2207007908</t>
        </is>
      </c>
      <c r="Z2725" s="462" t="inlineStr"/>
      <c r="AA2725" s="462" t="inlineStr">
        <is>
          <t>បុគ្គលជាប់អាករ</t>
        </is>
      </c>
      <c r="AB2725" s="462" t="inlineStr">
        <is>
          <t>L001-901905215</t>
        </is>
      </c>
      <c r="AC2725" s="462" t="inlineStr">
        <is>
          <t>វីអ៊ីស៊ិន (ខេមបូឌា) អ៊ិនដាសស្ទ្រី ឯ.ក</t>
        </is>
      </c>
      <c r="AD2725" s="464" t="n">
        <v>988172</v>
      </c>
      <c r="AE2725" s="464" t="n">
        <v>898338</v>
      </c>
      <c r="AF2725" s="464" t="n">
        <v>0</v>
      </c>
      <c r="AG2725" s="464" t="n">
        <v>0</v>
      </c>
      <c r="AH2725" s="464" t="n">
        <v>89834</v>
      </c>
      <c r="AI2725" s="464" t="n">
        <v>0</v>
      </c>
      <c r="AJ2725" s="464" t="n">
        <v>0</v>
      </c>
      <c r="AK2725" s="464" t="n">
        <v>0</v>
      </c>
      <c r="AL2725" s="464" t="n">
        <v>0</v>
      </c>
      <c r="AM2725" s="464" t="n">
        <v>0</v>
      </c>
      <c r="AN2725" s="464" t="n">
        <v>0</v>
      </c>
      <c r="AO2725" s="464" t="n">
        <v>0</v>
      </c>
      <c r="AP2725" s="464" t="n">
        <v>0</v>
      </c>
      <c r="AQ2725" s="462" t="inlineStr"/>
      <c r="AR2725" s="462" t="inlineStr">
        <is>
          <t>Export Administration Fee</t>
        </is>
      </c>
      <c r="AS2725" s="462" t="inlineStr">
        <is>
          <t>បានប្រកាសពន្ធ</t>
        </is>
      </c>
    </row>
    <row r="2726">
      <c r="A2726" s="461" t="n">
        <v>2718</v>
      </c>
      <c r="B2726" s="462" t="inlineStr">
        <is>
          <t>Export Administration fee</t>
        </is>
      </c>
      <c r="C2726" s="462" t="inlineStr">
        <is>
          <t>ឆាយ ដា ឡូយីស្ទីក</t>
        </is>
      </c>
      <c r="D2726" s="462" t="inlineStr">
        <is>
          <t>L001-100063098</t>
        </is>
      </c>
      <c r="E2726" s="462" t="inlineStr">
        <is>
          <t>2207007904</t>
        </is>
      </c>
      <c r="F2726" s="463" t="n">
        <v>44753</v>
      </c>
      <c r="G2726" s="464" t="n">
        <v>89834</v>
      </c>
      <c r="H2726" s="462" t="n"/>
      <c r="I2726" s="464">
        <f>G2726</f>
        <v/>
      </c>
      <c r="J2726" s="462">
        <f>IF(AND(Q2726=TRUE, R2726=TRUE, S2726=TRUE), IF(W2726&lt;-0.05, "អនុញ្ញាត (អ្នកផ្គត់ផ្គង់ប្រកាសខ្វះ)", "បានប្រកាស (អនុញ្ញាត)"), IF(AND(Q2726=FALSE, R2726=FALSE, S2726=FALSE), "ព្យួរទុក (មិនមានទិន្នន័យ)", "ប្រកាសខុស (ព្យួរទុក)"))</f>
        <v/>
      </c>
      <c r="K2726" s="462" t="inlineStr"/>
      <c r="L2726" s="462" t="inlineStr"/>
      <c r="M2726" s="464">
        <f>AH2726</f>
        <v/>
      </c>
      <c r="N2726" s="464">
        <f>IF(W2726&lt;0,AH2726,I2726)</f>
        <v/>
      </c>
      <c r="O2726" s="464">
        <f>I2726-M2726</f>
        <v/>
      </c>
      <c r="P2726" s="462" t="n"/>
      <c r="Q2726" s="462">
        <f>V2726=W2726</f>
        <v/>
      </c>
      <c r="R2726" s="462">
        <f>AND(MONTH(F2726)=MONTH(X2726), YEAR(F2726)=YEAR(X2726))</f>
        <v/>
      </c>
      <c r="S2726" s="462">
        <f>AC2726="L001-901905215"</f>
        <v/>
      </c>
      <c r="T2726" s="464">
        <f>G2726-AH2726</f>
        <v/>
      </c>
      <c r="U2726" s="462" t="n"/>
      <c r="V2726" s="462" t="inlineStr">
        <is>
          <t>2207007904</t>
        </is>
      </c>
      <c r="W2726" s="462" t="inlineStr">
        <is>
          <t>2207007904</t>
        </is>
      </c>
      <c r="X2726" s="463" t="n">
        <v>44753</v>
      </c>
      <c r="Y2726" s="462" t="inlineStr">
        <is>
          <t>2207007904</t>
        </is>
      </c>
      <c r="Z2726" s="462" t="inlineStr"/>
      <c r="AA2726" s="462" t="inlineStr">
        <is>
          <t>បុគ្គលជាប់អាករ</t>
        </is>
      </c>
      <c r="AB2726" s="462" t="inlineStr">
        <is>
          <t>L001-901905215</t>
        </is>
      </c>
      <c r="AC2726" s="462" t="inlineStr">
        <is>
          <t>វីអ៊ីស៊ិន (ខេមបូឌា) អ៊ិនដាសស្ទ្រី ឯ.ក</t>
        </is>
      </c>
      <c r="AD2726" s="464" t="n">
        <v>988172</v>
      </c>
      <c r="AE2726" s="464" t="n">
        <v>898338</v>
      </c>
      <c r="AF2726" s="464" t="n">
        <v>0</v>
      </c>
      <c r="AG2726" s="464" t="n">
        <v>0</v>
      </c>
      <c r="AH2726" s="464" t="n">
        <v>89834</v>
      </c>
      <c r="AI2726" s="464" t="n">
        <v>0</v>
      </c>
      <c r="AJ2726" s="464" t="n">
        <v>0</v>
      </c>
      <c r="AK2726" s="464" t="n">
        <v>0</v>
      </c>
      <c r="AL2726" s="464" t="n">
        <v>0</v>
      </c>
      <c r="AM2726" s="464" t="n">
        <v>0</v>
      </c>
      <c r="AN2726" s="464" t="n">
        <v>0</v>
      </c>
      <c r="AO2726" s="464" t="n">
        <v>0</v>
      </c>
      <c r="AP2726" s="464" t="n">
        <v>0</v>
      </c>
      <c r="AQ2726" s="462" t="inlineStr"/>
      <c r="AR2726" s="462" t="inlineStr">
        <is>
          <t>Export Administration Fee</t>
        </is>
      </c>
      <c r="AS2726" s="462" t="inlineStr">
        <is>
          <t>បានប្រកាសពន្ធ</t>
        </is>
      </c>
    </row>
    <row r="2727">
      <c r="A2727" s="461" t="n">
        <v>2719</v>
      </c>
      <c r="B2727" s="462" t="inlineStr">
        <is>
          <t>Export Administration fee</t>
        </is>
      </c>
      <c r="C2727" s="462" t="inlineStr">
        <is>
          <t>ឆាយ ដា ឡូយីស្ទីក</t>
        </is>
      </c>
      <c r="D2727" s="462" t="inlineStr">
        <is>
          <t>L001-100063098</t>
        </is>
      </c>
      <c r="E2727" s="462" t="inlineStr">
        <is>
          <t>2207007895</t>
        </is>
      </c>
      <c r="F2727" s="463" t="n">
        <v>44753</v>
      </c>
      <c r="G2727" s="464" t="n">
        <v>89834</v>
      </c>
      <c r="H2727" s="462" t="n"/>
      <c r="I2727" s="464">
        <f>G2727</f>
        <v/>
      </c>
      <c r="J2727" s="462">
        <f>IF(AND(Q2727=TRUE, R2727=TRUE, S2727=TRUE), IF(W2727&lt;-0.05, "អនុញ្ញាត (អ្នកផ្គត់ផ្គង់ប្រកាសខ្វះ)", "បានប្រកាស (អនុញ្ញាត)"), IF(AND(Q2727=FALSE, R2727=FALSE, S2727=FALSE), "ព្យួរទុក (មិនមានទិន្នន័យ)", "ប្រកាសខុស (ព្យួរទុក)"))</f>
        <v/>
      </c>
      <c r="K2727" s="462" t="inlineStr"/>
      <c r="L2727" s="462" t="inlineStr"/>
      <c r="M2727" s="464">
        <f>AH2727</f>
        <v/>
      </c>
      <c r="N2727" s="464">
        <f>IF(W2727&lt;0,AH2727,I2727)</f>
        <v/>
      </c>
      <c r="O2727" s="464">
        <f>I2727-M2727</f>
        <v/>
      </c>
      <c r="P2727" s="462" t="n"/>
      <c r="Q2727" s="462">
        <f>V2727=W2727</f>
        <v/>
      </c>
      <c r="R2727" s="462">
        <f>AND(MONTH(F2727)=MONTH(X2727), YEAR(F2727)=YEAR(X2727))</f>
        <v/>
      </c>
      <c r="S2727" s="462">
        <f>AC2727="L001-901905215"</f>
        <v/>
      </c>
      <c r="T2727" s="464">
        <f>G2727-AH2727</f>
        <v/>
      </c>
      <c r="U2727" s="462" t="n"/>
      <c r="V2727" s="462" t="inlineStr">
        <is>
          <t>2207007895</t>
        </is>
      </c>
      <c r="W2727" s="462" t="inlineStr">
        <is>
          <t>2207007895</t>
        </is>
      </c>
      <c r="X2727" s="463" t="n">
        <v>44753</v>
      </c>
      <c r="Y2727" s="462" t="inlineStr">
        <is>
          <t>2207007895</t>
        </is>
      </c>
      <c r="Z2727" s="462" t="inlineStr"/>
      <c r="AA2727" s="462" t="inlineStr">
        <is>
          <t>បុគ្គលជាប់អាករ</t>
        </is>
      </c>
      <c r="AB2727" s="462" t="inlineStr">
        <is>
          <t>L001-901905215</t>
        </is>
      </c>
      <c r="AC2727" s="462" t="inlineStr">
        <is>
          <t>វីអ៊ីស៊ិន (ខេមបូឌា) អ៊ិនដាសស្ទ្រី ឯ.ក</t>
        </is>
      </c>
      <c r="AD2727" s="464" t="n">
        <v>988172</v>
      </c>
      <c r="AE2727" s="464" t="n">
        <v>898338</v>
      </c>
      <c r="AF2727" s="464" t="n">
        <v>0</v>
      </c>
      <c r="AG2727" s="464" t="n">
        <v>0</v>
      </c>
      <c r="AH2727" s="464" t="n">
        <v>89834</v>
      </c>
      <c r="AI2727" s="464" t="n">
        <v>0</v>
      </c>
      <c r="AJ2727" s="464" t="n">
        <v>0</v>
      </c>
      <c r="AK2727" s="464" t="n">
        <v>0</v>
      </c>
      <c r="AL2727" s="464" t="n">
        <v>0</v>
      </c>
      <c r="AM2727" s="464" t="n">
        <v>0</v>
      </c>
      <c r="AN2727" s="464" t="n">
        <v>0</v>
      </c>
      <c r="AO2727" s="464" t="n">
        <v>0</v>
      </c>
      <c r="AP2727" s="464" t="n">
        <v>0</v>
      </c>
      <c r="AQ2727" s="462" t="inlineStr"/>
      <c r="AR2727" s="462" t="inlineStr">
        <is>
          <t>Export Administration Fee</t>
        </is>
      </c>
      <c r="AS2727" s="462" t="inlineStr">
        <is>
          <t>បានប្រកាសពន្ធ</t>
        </is>
      </c>
    </row>
    <row r="2728">
      <c r="A2728" s="461" t="n">
        <v>2720</v>
      </c>
      <c r="B2728" s="462" t="inlineStr">
        <is>
          <t>Clearance &amp; Trucking fee</t>
        </is>
      </c>
      <c r="C2728" s="462" t="inlineStr">
        <is>
          <t>56ប៊ី-លីង សឹបផ្លាយ ឆេន មេនេចម៉ិន ឯ.ក</t>
        </is>
      </c>
      <c r="D2728" s="462" t="inlineStr">
        <is>
          <t>K004-902004795</t>
        </is>
      </c>
      <c r="E2728" s="462" t="inlineStr">
        <is>
          <t>TI2022-0599</t>
        </is>
      </c>
      <c r="F2728" s="463" t="n">
        <v>44771</v>
      </c>
      <c r="G2728" s="464" t="n">
        <v>186778</v>
      </c>
      <c r="H2728" s="462" t="n"/>
      <c r="I2728" s="464">
        <f>G2728</f>
        <v/>
      </c>
      <c r="J2728" s="462">
        <f>IF(AND(Q2728=TRUE, R2728=TRUE, S2728=TRUE), IF(W2728&lt;-0.05, "អនុញ្ញាត (អ្នកផ្គត់ផ្គង់ប្រកាសខ្វះ)", "បានប្រកាស (អនុញ្ញាត)"), IF(AND(Q2728=FALSE, R2728=FALSE, S2728=FALSE), "ព្យួរទុក (មិនមានទិន្នន័យ)", "ប្រកាសខុស (ព្យួរទុក)"))</f>
        <v/>
      </c>
      <c r="K2728" s="462" t="inlineStr"/>
      <c r="L2728" s="462" t="inlineStr"/>
      <c r="M2728" s="464">
        <f>AH2728</f>
        <v/>
      </c>
      <c r="N2728" s="464">
        <f>IF(W2728&lt;0,AH2728,I2728)</f>
        <v/>
      </c>
      <c r="O2728" s="464">
        <f>I2728-M2728</f>
        <v/>
      </c>
      <c r="P2728" s="462" t="n"/>
      <c r="Q2728" s="462">
        <f>V2728=W2728</f>
        <v/>
      </c>
      <c r="R2728" s="462">
        <f>AND(MONTH(F2728)=MONTH(X2728), YEAR(F2728)=YEAR(X2728))</f>
        <v/>
      </c>
      <c r="S2728" s="462">
        <f>AC2728="L001-901905215"</f>
        <v/>
      </c>
      <c r="T2728" s="464">
        <f>G2728-AH2728</f>
        <v/>
      </c>
      <c r="U2728" s="462" t="n"/>
      <c r="V2728" s="462" t="inlineStr">
        <is>
          <t>TI20220599</t>
        </is>
      </c>
      <c r="W2728" s="462" t="inlineStr">
        <is>
          <t>TI20220599</t>
        </is>
      </c>
      <c r="X2728" s="463" t="n">
        <v>44771</v>
      </c>
      <c r="Y2728" s="462" t="inlineStr">
        <is>
          <t>TI2022-0599</t>
        </is>
      </c>
      <c r="Z2728" s="462" t="inlineStr"/>
      <c r="AA2728" s="462" t="inlineStr">
        <is>
          <t>បុគ្គលជាប់អាករ</t>
        </is>
      </c>
      <c r="AB2728" s="462" t="inlineStr">
        <is>
          <t>L001-901905215</t>
        </is>
      </c>
      <c r="AC2728" s="462" t="inlineStr">
        <is>
          <t>វីអ៊ីស៊ិន (ខេមបូឌា) អ៊ិនដាសស្ទ្រី ឯ.ក</t>
        </is>
      </c>
      <c r="AD2728" s="464" t="n">
        <v>2054553</v>
      </c>
      <c r="AE2728" s="464" t="n">
        <v>1867775</v>
      </c>
      <c r="AF2728" s="464" t="n">
        <v>0</v>
      </c>
      <c r="AG2728" s="464" t="n">
        <v>0</v>
      </c>
      <c r="AH2728" s="464" t="n">
        <v>186778</v>
      </c>
      <c r="AI2728" s="464" t="n">
        <v>0</v>
      </c>
      <c r="AJ2728" s="464" t="n">
        <v>0</v>
      </c>
      <c r="AK2728" s="464" t="n">
        <v>0</v>
      </c>
      <c r="AL2728" s="464" t="n">
        <v>0</v>
      </c>
      <c r="AM2728" s="464" t="n">
        <v>0</v>
      </c>
      <c r="AN2728" s="464" t="n">
        <v>0</v>
      </c>
      <c r="AO2728" s="464" t="n">
        <v>0</v>
      </c>
      <c r="AP2728" s="464" t="n">
        <v>0</v>
      </c>
      <c r="AQ2728" s="462" t="inlineStr"/>
      <c r="AR2728" s="462" t="inlineStr">
        <is>
          <t>CLEARANCE &amp; TRUCKING FEE</t>
        </is>
      </c>
      <c r="AS2728" s="462" t="inlineStr">
        <is>
          <t>បានប្រកាសពន្ធ</t>
        </is>
      </c>
    </row>
    <row r="2729">
      <c r="A2729" s="461" t="n">
        <v>2721</v>
      </c>
      <c r="B2729" s="462" t="inlineStr">
        <is>
          <t>Clearance &amp; Trucking fee</t>
        </is>
      </c>
      <c r="C2729" s="462" t="inlineStr">
        <is>
          <t>56ប៊ី-លីង សឹបផ្លាយ ឆេន មេនេចម៉ិន ឯ.ក</t>
        </is>
      </c>
      <c r="D2729" s="462" t="inlineStr">
        <is>
          <t>K004-902004795</t>
        </is>
      </c>
      <c r="E2729" s="462" t="inlineStr">
        <is>
          <t>TI2022-0598</t>
        </is>
      </c>
      <c r="F2729" s="463" t="n">
        <v>44771</v>
      </c>
      <c r="G2729" s="464" t="n">
        <v>186778</v>
      </c>
      <c r="H2729" s="462" t="n"/>
      <c r="I2729" s="464">
        <f>G2729</f>
        <v/>
      </c>
      <c r="J2729" s="462">
        <f>IF(AND(Q2729=TRUE, R2729=TRUE, S2729=TRUE), IF(W2729&lt;-0.05, "អនុញ្ញាត (អ្នកផ្គត់ផ្គង់ប្រកាសខ្វះ)", "បានប្រកាស (អនុញ្ញាត)"), IF(AND(Q2729=FALSE, R2729=FALSE, S2729=FALSE), "ព្យួរទុក (មិនមានទិន្នន័យ)", "ប្រកាសខុស (ព្យួរទុក)"))</f>
        <v/>
      </c>
      <c r="K2729" s="462" t="inlineStr"/>
      <c r="L2729" s="462" t="inlineStr"/>
      <c r="M2729" s="464">
        <f>AH2729</f>
        <v/>
      </c>
      <c r="N2729" s="464">
        <f>IF(W2729&lt;0,AH2729,I2729)</f>
        <v/>
      </c>
      <c r="O2729" s="464">
        <f>I2729-M2729</f>
        <v/>
      </c>
      <c r="P2729" s="462" t="n"/>
      <c r="Q2729" s="462">
        <f>V2729=W2729</f>
        <v/>
      </c>
      <c r="R2729" s="462">
        <f>AND(MONTH(F2729)=MONTH(X2729), YEAR(F2729)=YEAR(X2729))</f>
        <v/>
      </c>
      <c r="S2729" s="462">
        <f>AC2729="L001-901905215"</f>
        <v/>
      </c>
      <c r="T2729" s="464">
        <f>G2729-AH2729</f>
        <v/>
      </c>
      <c r="U2729" s="462" t="n"/>
      <c r="V2729" s="462" t="inlineStr">
        <is>
          <t>TI20220598</t>
        </is>
      </c>
      <c r="W2729" s="462" t="inlineStr">
        <is>
          <t>TI20220598</t>
        </is>
      </c>
      <c r="X2729" s="463" t="n">
        <v>44771</v>
      </c>
      <c r="Y2729" s="462" t="inlineStr">
        <is>
          <t>TI2022-0598</t>
        </is>
      </c>
      <c r="Z2729" s="462" t="inlineStr"/>
      <c r="AA2729" s="462" t="inlineStr">
        <is>
          <t>បុគ្គលជាប់អាករ</t>
        </is>
      </c>
      <c r="AB2729" s="462" t="inlineStr">
        <is>
          <t>L001-901905215</t>
        </is>
      </c>
      <c r="AC2729" s="462" t="inlineStr">
        <is>
          <t>វីអ៊ីស៊ិន (ខេមបូឌា) អ៊ិនដាសស្ទ្រី ឯ.ក</t>
        </is>
      </c>
      <c r="AD2729" s="464" t="n">
        <v>2054553</v>
      </c>
      <c r="AE2729" s="464" t="n">
        <v>1867775</v>
      </c>
      <c r="AF2729" s="464" t="n">
        <v>0</v>
      </c>
      <c r="AG2729" s="464" t="n">
        <v>0</v>
      </c>
      <c r="AH2729" s="464" t="n">
        <v>186778</v>
      </c>
      <c r="AI2729" s="464" t="n">
        <v>0</v>
      </c>
      <c r="AJ2729" s="464" t="n">
        <v>0</v>
      </c>
      <c r="AK2729" s="464" t="n">
        <v>0</v>
      </c>
      <c r="AL2729" s="464" t="n">
        <v>0</v>
      </c>
      <c r="AM2729" s="464" t="n">
        <v>0</v>
      </c>
      <c r="AN2729" s="464" t="n">
        <v>0</v>
      </c>
      <c r="AO2729" s="464" t="n">
        <v>0</v>
      </c>
      <c r="AP2729" s="464" t="n">
        <v>0</v>
      </c>
      <c r="AQ2729" s="462" t="inlineStr"/>
      <c r="AR2729" s="462" t="inlineStr">
        <is>
          <t>CLEARANCE &amp; TRUCKING FEE</t>
        </is>
      </c>
      <c r="AS2729" s="462" t="inlineStr">
        <is>
          <t>បានប្រកាសពន្ធ</t>
        </is>
      </c>
    </row>
    <row r="2730">
      <c r="A2730" s="461" t="n">
        <v>2722</v>
      </c>
      <c r="B2730" s="462" t="inlineStr">
        <is>
          <t>Clearance &amp; Trucking fee</t>
        </is>
      </c>
      <c r="C2730" s="462" t="inlineStr">
        <is>
          <t>56ប៊ី-លីង សឹបផ្លាយ ឆេន មេនេចម៉ិន ឯ.ក</t>
        </is>
      </c>
      <c r="D2730" s="462" t="inlineStr">
        <is>
          <t>K004-902004795</t>
        </is>
      </c>
      <c r="E2730" s="462" t="inlineStr">
        <is>
          <t>TI2022-0597</t>
        </is>
      </c>
      <c r="F2730" s="463" t="n">
        <v>44771</v>
      </c>
      <c r="G2730" s="464" t="n">
        <v>186778</v>
      </c>
      <c r="H2730" s="462" t="n"/>
      <c r="I2730" s="464">
        <f>G2730</f>
        <v/>
      </c>
      <c r="J2730" s="462">
        <f>IF(AND(Q2730=TRUE, R2730=TRUE, S2730=TRUE), IF(W2730&lt;-0.05, "អនុញ្ញាត (អ្នកផ្គត់ផ្គង់ប្រកាសខ្វះ)", "បានប្រកាស (អនុញ្ញាត)"), IF(AND(Q2730=FALSE, R2730=FALSE, S2730=FALSE), "ព្យួរទុក (មិនមានទិន្នន័យ)", "ប្រកាសខុស (ព្យួរទុក)"))</f>
        <v/>
      </c>
      <c r="K2730" s="462" t="inlineStr"/>
      <c r="L2730" s="462" t="inlineStr"/>
      <c r="M2730" s="464">
        <f>AH2730</f>
        <v/>
      </c>
      <c r="N2730" s="464">
        <f>IF(W2730&lt;0,AH2730,I2730)</f>
        <v/>
      </c>
      <c r="O2730" s="464">
        <f>I2730-M2730</f>
        <v/>
      </c>
      <c r="P2730" s="462" t="n"/>
      <c r="Q2730" s="462">
        <f>V2730=W2730</f>
        <v/>
      </c>
      <c r="R2730" s="462">
        <f>AND(MONTH(F2730)=MONTH(X2730), YEAR(F2730)=YEAR(X2730))</f>
        <v/>
      </c>
      <c r="S2730" s="462">
        <f>AC2730="L001-901905215"</f>
        <v/>
      </c>
      <c r="T2730" s="464">
        <f>G2730-AH2730</f>
        <v/>
      </c>
      <c r="U2730" s="462" t="n"/>
      <c r="V2730" s="462" t="inlineStr">
        <is>
          <t>TI20220597</t>
        </is>
      </c>
      <c r="W2730" s="462" t="inlineStr">
        <is>
          <t>TI20220597</t>
        </is>
      </c>
      <c r="X2730" s="463" t="n">
        <v>44771</v>
      </c>
      <c r="Y2730" s="462" t="inlineStr">
        <is>
          <t>TI2022-0597</t>
        </is>
      </c>
      <c r="Z2730" s="462" t="inlineStr"/>
      <c r="AA2730" s="462" t="inlineStr">
        <is>
          <t>បុគ្គលជាប់អាករ</t>
        </is>
      </c>
      <c r="AB2730" s="462" t="inlineStr">
        <is>
          <t>L001-901905215</t>
        </is>
      </c>
      <c r="AC2730" s="462" t="inlineStr">
        <is>
          <t>វីអ៊ីស៊ិន (ខេមបូឌា) អ៊ិនដាសស្ទ្រី ឯ.ក</t>
        </is>
      </c>
      <c r="AD2730" s="464" t="n">
        <v>2054553</v>
      </c>
      <c r="AE2730" s="464" t="n">
        <v>1867775</v>
      </c>
      <c r="AF2730" s="464" t="n">
        <v>0</v>
      </c>
      <c r="AG2730" s="464" t="n">
        <v>0</v>
      </c>
      <c r="AH2730" s="464" t="n">
        <v>186778</v>
      </c>
      <c r="AI2730" s="464" t="n">
        <v>0</v>
      </c>
      <c r="AJ2730" s="464" t="n">
        <v>0</v>
      </c>
      <c r="AK2730" s="464" t="n">
        <v>0</v>
      </c>
      <c r="AL2730" s="464" t="n">
        <v>0</v>
      </c>
      <c r="AM2730" s="464" t="n">
        <v>0</v>
      </c>
      <c r="AN2730" s="464" t="n">
        <v>0</v>
      </c>
      <c r="AO2730" s="464" t="n">
        <v>0</v>
      </c>
      <c r="AP2730" s="464" t="n">
        <v>0</v>
      </c>
      <c r="AQ2730" s="462" t="inlineStr"/>
      <c r="AR2730" s="462" t="inlineStr">
        <is>
          <t>CLEARANCE &amp; TRUCKING FEE</t>
        </is>
      </c>
      <c r="AS2730" s="462" t="inlineStr">
        <is>
          <t>បានប្រកាសពន្ធ</t>
        </is>
      </c>
    </row>
    <row r="2731">
      <c r="A2731" s="461" t="n">
        <v>2723</v>
      </c>
      <c r="B2731" s="462" t="inlineStr">
        <is>
          <t>Clearance &amp; Trucking fee</t>
        </is>
      </c>
      <c r="C2731" s="462" t="inlineStr">
        <is>
          <t>56ប៊ី-លីង សឹបផ្លាយ ឆេន មេនេចម៉ិន ឯ.ក</t>
        </is>
      </c>
      <c r="D2731" s="462" t="inlineStr">
        <is>
          <t>K004-902004795</t>
        </is>
      </c>
      <c r="E2731" s="462" t="inlineStr">
        <is>
          <t>TI2022-0596</t>
        </is>
      </c>
      <c r="F2731" s="463" t="n">
        <v>44771</v>
      </c>
      <c r="G2731" s="464" t="n">
        <v>186778</v>
      </c>
      <c r="H2731" s="462" t="n"/>
      <c r="I2731" s="464">
        <f>G2731</f>
        <v/>
      </c>
      <c r="J2731" s="462">
        <f>IF(AND(Q2731=TRUE, R2731=TRUE, S2731=TRUE), IF(W2731&lt;-0.05, "អនុញ្ញាត (អ្នកផ្គត់ផ្គង់ប្រកាសខ្វះ)", "បានប្រកាស (អនុញ្ញាត)"), IF(AND(Q2731=FALSE, R2731=FALSE, S2731=FALSE), "ព្យួរទុក (មិនមានទិន្នន័យ)", "ប្រកាសខុស (ព្យួរទុក)"))</f>
        <v/>
      </c>
      <c r="K2731" s="462" t="inlineStr"/>
      <c r="L2731" s="462" t="inlineStr"/>
      <c r="M2731" s="464">
        <f>AH2731</f>
        <v/>
      </c>
      <c r="N2731" s="464">
        <f>IF(W2731&lt;0,AH2731,I2731)</f>
        <v/>
      </c>
      <c r="O2731" s="464">
        <f>I2731-M2731</f>
        <v/>
      </c>
      <c r="P2731" s="462" t="n"/>
      <c r="Q2731" s="462">
        <f>V2731=W2731</f>
        <v/>
      </c>
      <c r="R2731" s="462">
        <f>AND(MONTH(F2731)=MONTH(X2731), YEAR(F2731)=YEAR(X2731))</f>
        <v/>
      </c>
      <c r="S2731" s="462">
        <f>AC2731="L001-901905215"</f>
        <v/>
      </c>
      <c r="T2731" s="464">
        <f>G2731-AH2731</f>
        <v/>
      </c>
      <c r="U2731" s="462" t="n"/>
      <c r="V2731" s="462" t="inlineStr">
        <is>
          <t>TI20220596</t>
        </is>
      </c>
      <c r="W2731" s="462" t="inlineStr">
        <is>
          <t>TI20220596</t>
        </is>
      </c>
      <c r="X2731" s="463" t="n">
        <v>44771</v>
      </c>
      <c r="Y2731" s="462" t="inlineStr">
        <is>
          <t>TI2022-0596</t>
        </is>
      </c>
      <c r="Z2731" s="462" t="inlineStr"/>
      <c r="AA2731" s="462" t="inlineStr">
        <is>
          <t>បុគ្គលជាប់អាករ</t>
        </is>
      </c>
      <c r="AB2731" s="462" t="inlineStr">
        <is>
          <t>L001-901905215</t>
        </is>
      </c>
      <c r="AC2731" s="462" t="inlineStr">
        <is>
          <t>វីអ៊ីស៊ិន (ខេមបូឌា) អ៊ិនដាសស្ទ្រី ឯ.ក</t>
        </is>
      </c>
      <c r="AD2731" s="464" t="n">
        <v>2054553</v>
      </c>
      <c r="AE2731" s="464" t="n">
        <v>1867775</v>
      </c>
      <c r="AF2731" s="464" t="n">
        <v>0</v>
      </c>
      <c r="AG2731" s="464" t="n">
        <v>0</v>
      </c>
      <c r="AH2731" s="464" t="n">
        <v>186778</v>
      </c>
      <c r="AI2731" s="464" t="n">
        <v>0</v>
      </c>
      <c r="AJ2731" s="464" t="n">
        <v>0</v>
      </c>
      <c r="AK2731" s="464" t="n">
        <v>0</v>
      </c>
      <c r="AL2731" s="464" t="n">
        <v>0</v>
      </c>
      <c r="AM2731" s="464" t="n">
        <v>0</v>
      </c>
      <c r="AN2731" s="464" t="n">
        <v>0</v>
      </c>
      <c r="AO2731" s="464" t="n">
        <v>0</v>
      </c>
      <c r="AP2731" s="464" t="n">
        <v>0</v>
      </c>
      <c r="AQ2731" s="462" t="inlineStr"/>
      <c r="AR2731" s="462" t="inlineStr">
        <is>
          <t>CLEARANCE &amp; TRUCKING FEE</t>
        </is>
      </c>
      <c r="AS2731" s="462" t="inlineStr">
        <is>
          <t>បានប្រកាសពន្ធ</t>
        </is>
      </c>
    </row>
    <row r="2732">
      <c r="A2732" s="461" t="n">
        <v>2724</v>
      </c>
      <c r="B2732" s="462" t="inlineStr">
        <is>
          <t>Clearance &amp; Trucking fee</t>
        </is>
      </c>
      <c r="C2732" s="462" t="inlineStr">
        <is>
          <t>56ប៊ី-លីង សឹបផ្លាយ ឆេន មេនេចម៉ិន ឯ.ក</t>
        </is>
      </c>
      <c r="D2732" s="462" t="inlineStr">
        <is>
          <t>K004-902004795</t>
        </is>
      </c>
      <c r="E2732" s="462" t="inlineStr">
        <is>
          <t>TI2022-0595</t>
        </is>
      </c>
      <c r="F2732" s="463" t="n">
        <v>44771</v>
      </c>
      <c r="G2732" s="464" t="n">
        <v>186778</v>
      </c>
      <c r="H2732" s="462" t="n"/>
      <c r="I2732" s="464">
        <f>G2732</f>
        <v/>
      </c>
      <c r="J2732" s="462">
        <f>IF(AND(Q2732=TRUE, R2732=TRUE, S2732=TRUE), IF(W2732&lt;-0.05, "អនុញ្ញាត (អ្នកផ្គត់ផ្គង់ប្រកាសខ្វះ)", "បានប្រកាស (អនុញ្ញាត)"), IF(AND(Q2732=FALSE, R2732=FALSE, S2732=FALSE), "ព្យួរទុក (មិនមានទិន្នន័យ)", "ប្រកាសខុស (ព្យួរទុក)"))</f>
        <v/>
      </c>
      <c r="K2732" s="462" t="inlineStr"/>
      <c r="L2732" s="462" t="inlineStr"/>
      <c r="M2732" s="464">
        <f>AH2732</f>
        <v/>
      </c>
      <c r="N2732" s="464">
        <f>IF(W2732&lt;0,AH2732,I2732)</f>
        <v/>
      </c>
      <c r="O2732" s="464">
        <f>I2732-M2732</f>
        <v/>
      </c>
      <c r="P2732" s="462" t="n"/>
      <c r="Q2732" s="462">
        <f>V2732=W2732</f>
        <v/>
      </c>
      <c r="R2732" s="462">
        <f>AND(MONTH(F2732)=MONTH(X2732), YEAR(F2732)=YEAR(X2732))</f>
        <v/>
      </c>
      <c r="S2732" s="462">
        <f>AC2732="L001-901905215"</f>
        <v/>
      </c>
      <c r="T2732" s="464">
        <f>G2732-AH2732</f>
        <v/>
      </c>
      <c r="U2732" s="462" t="n"/>
      <c r="V2732" s="462" t="inlineStr">
        <is>
          <t>TI20220595</t>
        </is>
      </c>
      <c r="W2732" s="462" t="inlineStr">
        <is>
          <t>TI20220595</t>
        </is>
      </c>
      <c r="X2732" s="463" t="n">
        <v>44771</v>
      </c>
      <c r="Y2732" s="462" t="inlineStr">
        <is>
          <t>TI2022-0595</t>
        </is>
      </c>
      <c r="Z2732" s="462" t="inlineStr"/>
      <c r="AA2732" s="462" t="inlineStr">
        <is>
          <t>បុគ្គលជាប់អាករ</t>
        </is>
      </c>
      <c r="AB2732" s="462" t="inlineStr">
        <is>
          <t>L001-901905215</t>
        </is>
      </c>
      <c r="AC2732" s="462" t="inlineStr">
        <is>
          <t>វីអ៊ីស៊ិន (ខេមបូឌា) អ៊ិនដាសស្ទ្រី ឯ.ក</t>
        </is>
      </c>
      <c r="AD2732" s="464" t="n">
        <v>2054553</v>
      </c>
      <c r="AE2732" s="464" t="n">
        <v>1867775</v>
      </c>
      <c r="AF2732" s="464" t="n">
        <v>0</v>
      </c>
      <c r="AG2732" s="464" t="n">
        <v>0</v>
      </c>
      <c r="AH2732" s="464" t="n">
        <v>186778</v>
      </c>
      <c r="AI2732" s="464" t="n">
        <v>0</v>
      </c>
      <c r="AJ2732" s="464" t="n">
        <v>0</v>
      </c>
      <c r="AK2732" s="464" t="n">
        <v>0</v>
      </c>
      <c r="AL2732" s="464" t="n">
        <v>0</v>
      </c>
      <c r="AM2732" s="464" t="n">
        <v>0</v>
      </c>
      <c r="AN2732" s="464" t="n">
        <v>0</v>
      </c>
      <c r="AO2732" s="464" t="n">
        <v>0</v>
      </c>
      <c r="AP2732" s="464" t="n">
        <v>0</v>
      </c>
      <c r="AQ2732" s="462" t="inlineStr"/>
      <c r="AR2732" s="462" t="inlineStr">
        <is>
          <t>CLEARANCE &amp; TRUCKING FEE</t>
        </is>
      </c>
      <c r="AS2732" s="462" t="inlineStr">
        <is>
          <t>បានប្រកាសពន្ធ</t>
        </is>
      </c>
    </row>
    <row r="2733">
      <c r="A2733" s="461" t="n">
        <v>2725</v>
      </c>
      <c r="B2733" s="462" t="inlineStr">
        <is>
          <t>Clearance &amp; Trucking fee</t>
        </is>
      </c>
      <c r="C2733" s="462" t="inlineStr">
        <is>
          <t>56ប៊ី-លីង សឹបផ្លាយ ឆេន មេនេចម៉ិន ឯ.ក</t>
        </is>
      </c>
      <c r="D2733" s="462" t="inlineStr">
        <is>
          <t>K004-902004795</t>
        </is>
      </c>
      <c r="E2733" s="462" t="inlineStr">
        <is>
          <t>TI2022-0587</t>
        </is>
      </c>
      <c r="F2733" s="463" t="n">
        <v>44769</v>
      </c>
      <c r="G2733" s="464" t="n">
        <v>186778</v>
      </c>
      <c r="H2733" s="462" t="n"/>
      <c r="I2733" s="464">
        <f>G2733</f>
        <v/>
      </c>
      <c r="J2733" s="462">
        <f>IF(AND(Q2733=TRUE, R2733=TRUE, S2733=TRUE), IF(W2733&lt;-0.05, "អនុញ្ញាត (អ្នកផ្គត់ផ្គង់ប្រកាសខ្វះ)", "បានប្រកាស (អនុញ្ញាត)"), IF(AND(Q2733=FALSE, R2733=FALSE, S2733=FALSE), "ព្យួរទុក (មិនមានទិន្នន័យ)", "ប្រកាសខុស (ព្យួរទុក)"))</f>
        <v/>
      </c>
      <c r="K2733" s="462" t="inlineStr"/>
      <c r="L2733" s="462" t="inlineStr"/>
      <c r="M2733" s="464">
        <f>AH2733</f>
        <v/>
      </c>
      <c r="N2733" s="464">
        <f>IF(W2733&lt;0,AH2733,I2733)</f>
        <v/>
      </c>
      <c r="O2733" s="464">
        <f>I2733-M2733</f>
        <v/>
      </c>
      <c r="P2733" s="462" t="n"/>
      <c r="Q2733" s="462">
        <f>V2733=W2733</f>
        <v/>
      </c>
      <c r="R2733" s="462">
        <f>AND(MONTH(F2733)=MONTH(X2733), YEAR(F2733)=YEAR(X2733))</f>
        <v/>
      </c>
      <c r="S2733" s="462">
        <f>AC2733="L001-901905215"</f>
        <v/>
      </c>
      <c r="T2733" s="464">
        <f>G2733-AH2733</f>
        <v/>
      </c>
      <c r="U2733" s="462" t="n"/>
      <c r="V2733" s="462" t="inlineStr">
        <is>
          <t>TI20220587</t>
        </is>
      </c>
      <c r="W2733" s="462" t="inlineStr">
        <is>
          <t>TI20220587</t>
        </is>
      </c>
      <c r="X2733" s="463" t="n">
        <v>44769</v>
      </c>
      <c r="Y2733" s="462" t="inlineStr">
        <is>
          <t>TI2022-0587</t>
        </is>
      </c>
      <c r="Z2733" s="462" t="inlineStr"/>
      <c r="AA2733" s="462" t="inlineStr">
        <is>
          <t>បុគ្គលជាប់អាករ</t>
        </is>
      </c>
      <c r="AB2733" s="462" t="inlineStr">
        <is>
          <t>L001-901905215</t>
        </is>
      </c>
      <c r="AC2733" s="462" t="inlineStr">
        <is>
          <t>វីអ៊ីស៊ិន (ខេមបូឌា) អ៊ិនដាសស្ទ្រី ឯ.ក</t>
        </is>
      </c>
      <c r="AD2733" s="464" t="n">
        <v>2054553</v>
      </c>
      <c r="AE2733" s="464" t="n">
        <v>1867775</v>
      </c>
      <c r="AF2733" s="464" t="n">
        <v>0</v>
      </c>
      <c r="AG2733" s="464" t="n">
        <v>0</v>
      </c>
      <c r="AH2733" s="464" t="n">
        <v>186778</v>
      </c>
      <c r="AI2733" s="464" t="n">
        <v>0</v>
      </c>
      <c r="AJ2733" s="464" t="n">
        <v>0</v>
      </c>
      <c r="AK2733" s="464" t="n">
        <v>0</v>
      </c>
      <c r="AL2733" s="464" t="n">
        <v>0</v>
      </c>
      <c r="AM2733" s="464" t="n">
        <v>0</v>
      </c>
      <c r="AN2733" s="464" t="n">
        <v>0</v>
      </c>
      <c r="AO2733" s="464" t="n">
        <v>0</v>
      </c>
      <c r="AP2733" s="464" t="n">
        <v>0</v>
      </c>
      <c r="AQ2733" s="462" t="inlineStr"/>
      <c r="AR2733" s="462" t="inlineStr">
        <is>
          <t>CLEARANCE &amp; TRUCKING FEE</t>
        </is>
      </c>
      <c r="AS2733" s="462" t="inlineStr">
        <is>
          <t>បានប្រកាសពន្ធ</t>
        </is>
      </c>
    </row>
    <row r="2734">
      <c r="A2734" s="461" t="n">
        <v>2726</v>
      </c>
      <c r="B2734" s="462" t="inlineStr">
        <is>
          <t>Clearance &amp; Trucking fee</t>
        </is>
      </c>
      <c r="C2734" s="462" t="inlineStr">
        <is>
          <t>56ប៊ី-លីង សឹបផ្លាយ ឆេន មេនេចម៉ិន ឯ.ក</t>
        </is>
      </c>
      <c r="D2734" s="462" t="inlineStr">
        <is>
          <t>K004-902004795</t>
        </is>
      </c>
      <c r="E2734" s="462" t="inlineStr">
        <is>
          <t>TI2022-0581</t>
        </is>
      </c>
      <c r="F2734" s="463" t="n">
        <v>44764</v>
      </c>
      <c r="G2734" s="464" t="n">
        <v>340549</v>
      </c>
      <c r="H2734" s="462" t="n"/>
      <c r="I2734" s="464">
        <f>G2734</f>
        <v/>
      </c>
      <c r="J2734" s="462">
        <f>IF(AND(Q2734=TRUE, R2734=TRUE, S2734=TRUE), IF(W2734&lt;-0.05, "អនុញ្ញាត (អ្នកផ្គត់ផ្គង់ប្រកាសខ្វះ)", "បានប្រកាស (អនុញ្ញាត)"), IF(AND(Q2734=FALSE, R2734=FALSE, S2734=FALSE), "ព្យួរទុក (មិនមានទិន្នន័យ)", "ប្រកាសខុស (ព្យួរទុក)"))</f>
        <v/>
      </c>
      <c r="K2734" s="462" t="inlineStr"/>
      <c r="L2734" s="462" t="inlineStr"/>
      <c r="M2734" s="464">
        <f>AH2734</f>
        <v/>
      </c>
      <c r="N2734" s="464">
        <f>IF(W2734&lt;0,AH2734,I2734)</f>
        <v/>
      </c>
      <c r="O2734" s="464">
        <f>I2734-M2734</f>
        <v/>
      </c>
      <c r="P2734" s="462" t="n"/>
      <c r="Q2734" s="462">
        <f>V2734=W2734</f>
        <v/>
      </c>
      <c r="R2734" s="462">
        <f>AND(MONTH(F2734)=MONTH(X2734), YEAR(F2734)=YEAR(X2734))</f>
        <v/>
      </c>
      <c r="S2734" s="462">
        <f>AC2734="L001-901905215"</f>
        <v/>
      </c>
      <c r="T2734" s="464">
        <f>G2734-AH2734</f>
        <v/>
      </c>
      <c r="U2734" s="462" t="n"/>
      <c r="V2734" s="462" t="inlineStr">
        <is>
          <t>TI20220581</t>
        </is>
      </c>
      <c r="W2734" s="462" t="inlineStr">
        <is>
          <t>TI20220581</t>
        </is>
      </c>
      <c r="X2734" s="463" t="n">
        <v>44764</v>
      </c>
      <c r="Y2734" s="462" t="inlineStr">
        <is>
          <t>TI2022-0581</t>
        </is>
      </c>
      <c r="Z2734" s="462" t="inlineStr"/>
      <c r="AA2734" s="462" t="inlineStr">
        <is>
          <t>បុគ្គលជាប់អាករ</t>
        </is>
      </c>
      <c r="AB2734" s="462" t="inlineStr">
        <is>
          <t>L001-901905215</t>
        </is>
      </c>
      <c r="AC2734" s="462" t="inlineStr">
        <is>
          <t>វីអ៊ីស៊ិន (ខេមបូឌា) អ៊ិនដាសស្ទ្រី ឯ.ក</t>
        </is>
      </c>
      <c r="AD2734" s="464" t="n">
        <v>3746039</v>
      </c>
      <c r="AE2734" s="464" t="n">
        <v>3405490</v>
      </c>
      <c r="AF2734" s="464" t="n">
        <v>0</v>
      </c>
      <c r="AG2734" s="464" t="n">
        <v>0</v>
      </c>
      <c r="AH2734" s="464" t="n">
        <v>340549</v>
      </c>
      <c r="AI2734" s="464" t="n">
        <v>0</v>
      </c>
      <c r="AJ2734" s="464" t="n">
        <v>0</v>
      </c>
      <c r="AK2734" s="464" t="n">
        <v>0</v>
      </c>
      <c r="AL2734" s="464" t="n">
        <v>0</v>
      </c>
      <c r="AM2734" s="464" t="n">
        <v>0</v>
      </c>
      <c r="AN2734" s="464" t="n">
        <v>0</v>
      </c>
      <c r="AO2734" s="464" t="n">
        <v>0</v>
      </c>
      <c r="AP2734" s="464" t="n">
        <v>0</v>
      </c>
      <c r="AQ2734" s="462" t="inlineStr"/>
      <c r="AR2734" s="462" t="inlineStr">
        <is>
          <t>CLEARANCE &amp; TRUCKING FEE</t>
        </is>
      </c>
      <c r="AS2734" s="462" t="inlineStr">
        <is>
          <t>បានប្រកាសពន្ធ</t>
        </is>
      </c>
    </row>
    <row r="2735">
      <c r="A2735" s="461" t="n">
        <v>2727</v>
      </c>
      <c r="B2735" s="462" t="inlineStr">
        <is>
          <t>Clearance &amp; Trucking fee</t>
        </is>
      </c>
      <c r="C2735" s="462" t="inlineStr">
        <is>
          <t>56ប៊ី-លីង សឹបផ្លាយ ឆេន មេនេចម៉ិន ឯ.ក</t>
        </is>
      </c>
      <c r="D2735" s="462" t="inlineStr">
        <is>
          <t>K004-902004795</t>
        </is>
      </c>
      <c r="E2735" s="462" t="inlineStr">
        <is>
          <t>TI2022-0548</t>
        </is>
      </c>
      <c r="F2735" s="463" t="n">
        <v>44753</v>
      </c>
      <c r="G2735" s="464" t="n">
        <v>194845</v>
      </c>
      <c r="H2735" s="462" t="n"/>
      <c r="I2735" s="464">
        <f>G2735</f>
        <v/>
      </c>
      <c r="J2735" s="462">
        <f>IF(AND(Q2735=TRUE, R2735=TRUE, S2735=TRUE), IF(W2735&lt;-0.05, "អនុញ្ញាត (អ្នកផ្គត់ផ្គង់ប្រកាសខ្វះ)", "បានប្រកាស (អនុញ្ញាត)"), IF(AND(Q2735=FALSE, R2735=FALSE, S2735=FALSE), "ព្យួរទុក (មិនមានទិន្នន័យ)", "ប្រកាសខុស (ព្យួរទុក)"))</f>
        <v/>
      </c>
      <c r="K2735" s="462" t="inlineStr"/>
      <c r="L2735" s="462" t="inlineStr"/>
      <c r="M2735" s="464">
        <f>AH2735</f>
        <v/>
      </c>
      <c r="N2735" s="464">
        <f>IF(W2735&lt;0,AH2735,I2735)</f>
        <v/>
      </c>
      <c r="O2735" s="464">
        <f>I2735-M2735</f>
        <v/>
      </c>
      <c r="P2735" s="462" t="n"/>
      <c r="Q2735" s="462">
        <f>V2735=W2735</f>
        <v/>
      </c>
      <c r="R2735" s="462">
        <f>AND(MONTH(F2735)=MONTH(X2735), YEAR(F2735)=YEAR(X2735))</f>
        <v/>
      </c>
      <c r="S2735" s="462">
        <f>AC2735="L001-901905215"</f>
        <v/>
      </c>
      <c r="T2735" s="464">
        <f>G2735-AH2735</f>
        <v/>
      </c>
      <c r="U2735" s="462" t="n"/>
      <c r="V2735" s="462" t="inlineStr">
        <is>
          <t>TI20220548</t>
        </is>
      </c>
      <c r="W2735" s="462" t="inlineStr">
        <is>
          <t>TI20220548</t>
        </is>
      </c>
      <c r="X2735" s="463" t="n">
        <v>44753</v>
      </c>
      <c r="Y2735" s="462" t="inlineStr">
        <is>
          <t>TI2022-0548</t>
        </is>
      </c>
      <c r="Z2735" s="462" t="inlineStr"/>
      <c r="AA2735" s="462" t="inlineStr">
        <is>
          <t>បុគ្គលជាប់អាករ</t>
        </is>
      </c>
      <c r="AB2735" s="462" t="inlineStr">
        <is>
          <t>L001-901905215</t>
        </is>
      </c>
      <c r="AC2735" s="462" t="inlineStr">
        <is>
          <t>វីអ៊ីស៊ិន (ខេមបូឌា) អ៊ិនដាសស្ទ្រី ឯ.ក</t>
        </is>
      </c>
      <c r="AD2735" s="464" t="n">
        <v>2143295</v>
      </c>
      <c r="AE2735" s="464" t="n">
        <v>1948450</v>
      </c>
      <c r="AF2735" s="464" t="n">
        <v>0</v>
      </c>
      <c r="AG2735" s="464" t="n">
        <v>0</v>
      </c>
      <c r="AH2735" s="464" t="n">
        <v>194845</v>
      </c>
      <c r="AI2735" s="464" t="n">
        <v>0</v>
      </c>
      <c r="AJ2735" s="464" t="n">
        <v>0</v>
      </c>
      <c r="AK2735" s="464" t="n">
        <v>0</v>
      </c>
      <c r="AL2735" s="464" t="n">
        <v>0</v>
      </c>
      <c r="AM2735" s="464" t="n">
        <v>0</v>
      </c>
      <c r="AN2735" s="464" t="n">
        <v>0</v>
      </c>
      <c r="AO2735" s="464" t="n">
        <v>0</v>
      </c>
      <c r="AP2735" s="464" t="n">
        <v>0</v>
      </c>
      <c r="AQ2735" s="462" t="inlineStr"/>
      <c r="AR2735" s="462" t="inlineStr">
        <is>
          <t>CLEARANCE &amp; TRUCKING FEE</t>
        </is>
      </c>
      <c r="AS2735" s="462" t="inlineStr">
        <is>
          <t>បានប្រកាសពន្ធ</t>
        </is>
      </c>
    </row>
    <row r="2736">
      <c r="A2736" s="461" t="n">
        <v>2728</v>
      </c>
      <c r="B2736" s="462" t="inlineStr">
        <is>
          <t>Clearance &amp; Trucking fee</t>
        </is>
      </c>
      <c r="C2736" s="462" t="inlineStr">
        <is>
          <t>56ប៊ី-លីង សឹបផ្លាយ ឆេន មេនេចម៉ិន ឯ.ក</t>
        </is>
      </c>
      <c r="D2736" s="462" t="inlineStr">
        <is>
          <t>K004-902004795</t>
        </is>
      </c>
      <c r="E2736" s="462" t="inlineStr">
        <is>
          <t>TI2022-0547</t>
        </is>
      </c>
      <c r="F2736" s="463" t="n">
        <v>44753</v>
      </c>
      <c r="G2736" s="464" t="n">
        <v>186641</v>
      </c>
      <c r="H2736" s="462" t="n"/>
      <c r="I2736" s="464">
        <f>G2736</f>
        <v/>
      </c>
      <c r="J2736" s="462">
        <f>IF(AND(Q2736=TRUE, R2736=TRUE, S2736=TRUE), IF(W2736&lt;-0.05, "អនុញ្ញាត (អ្នកផ្គត់ផ្គង់ប្រកាសខ្វះ)", "បានប្រកាស (អនុញ្ញាត)"), IF(AND(Q2736=FALSE, R2736=FALSE, S2736=FALSE), "ព្យួរទុក (មិនមានទិន្នន័យ)", "ប្រកាសខុស (ព្យួរទុក)"))</f>
        <v/>
      </c>
      <c r="K2736" s="462" t="inlineStr"/>
      <c r="L2736" s="462" t="inlineStr"/>
      <c r="M2736" s="464">
        <f>AH2736</f>
        <v/>
      </c>
      <c r="N2736" s="464">
        <f>IF(W2736&lt;0,AH2736,I2736)</f>
        <v/>
      </c>
      <c r="O2736" s="464">
        <f>I2736-M2736</f>
        <v/>
      </c>
      <c r="P2736" s="462" t="n"/>
      <c r="Q2736" s="462">
        <f>V2736=W2736</f>
        <v/>
      </c>
      <c r="R2736" s="462">
        <f>AND(MONTH(F2736)=MONTH(X2736), YEAR(F2736)=YEAR(X2736))</f>
        <v/>
      </c>
      <c r="S2736" s="462">
        <f>AC2736="L001-901905215"</f>
        <v/>
      </c>
      <c r="T2736" s="464">
        <f>G2736-AH2736</f>
        <v/>
      </c>
      <c r="U2736" s="462" t="n"/>
      <c r="V2736" s="462" t="inlineStr">
        <is>
          <t>TI20220547</t>
        </is>
      </c>
      <c r="W2736" s="462" t="inlineStr">
        <is>
          <t>TI20220547</t>
        </is>
      </c>
      <c r="X2736" s="463" t="n">
        <v>44753</v>
      </c>
      <c r="Y2736" s="462" t="inlineStr">
        <is>
          <t>TI2022-0547</t>
        </is>
      </c>
      <c r="Z2736" s="462" t="inlineStr"/>
      <c r="AA2736" s="462" t="inlineStr">
        <is>
          <t>បុគ្គលជាប់អាករ</t>
        </is>
      </c>
      <c r="AB2736" s="462" t="inlineStr">
        <is>
          <t>L001-901905215</t>
        </is>
      </c>
      <c r="AC2736" s="462" t="inlineStr">
        <is>
          <t>វីអ៊ីស៊ិន (ខេមបូឌា) អ៊ិនដាសស្ទ្រី ឯ.ក</t>
        </is>
      </c>
      <c r="AD2736" s="464" t="n">
        <v>2053051</v>
      </c>
      <c r="AE2736" s="464" t="n">
        <v>1866410</v>
      </c>
      <c r="AF2736" s="464" t="n">
        <v>0</v>
      </c>
      <c r="AG2736" s="464" t="n">
        <v>0</v>
      </c>
      <c r="AH2736" s="464" t="n">
        <v>186641</v>
      </c>
      <c r="AI2736" s="464" t="n">
        <v>0</v>
      </c>
      <c r="AJ2736" s="464" t="n">
        <v>0</v>
      </c>
      <c r="AK2736" s="464" t="n">
        <v>0</v>
      </c>
      <c r="AL2736" s="464" t="n">
        <v>0</v>
      </c>
      <c r="AM2736" s="464" t="n">
        <v>0</v>
      </c>
      <c r="AN2736" s="464" t="n">
        <v>0</v>
      </c>
      <c r="AO2736" s="464" t="n">
        <v>0</v>
      </c>
      <c r="AP2736" s="464" t="n">
        <v>0</v>
      </c>
      <c r="AQ2736" s="462" t="inlineStr"/>
      <c r="AR2736" s="462" t="inlineStr">
        <is>
          <t>CLEARANCE &amp; TRUCKING FEE</t>
        </is>
      </c>
      <c r="AS2736" s="462" t="inlineStr">
        <is>
          <t>បានប្រកាសពន្ធ</t>
        </is>
      </c>
    </row>
    <row r="2737">
      <c r="A2737" s="461" t="n">
        <v>2729</v>
      </c>
      <c r="B2737" s="462" t="inlineStr">
        <is>
          <t>Clearance &amp; Trucking fee</t>
        </is>
      </c>
      <c r="C2737" s="462" t="inlineStr">
        <is>
          <t>56ប៊ី-លីង សឹបផ្លាយ ឆេន មេនេចម៉ិន ឯ.ក</t>
        </is>
      </c>
      <c r="D2737" s="462" t="inlineStr">
        <is>
          <t>K004-902004795</t>
        </is>
      </c>
      <c r="E2737" s="462" t="inlineStr">
        <is>
          <t>TI2022-0546</t>
        </is>
      </c>
      <c r="F2737" s="463" t="n">
        <v>44753</v>
      </c>
      <c r="G2737" s="464" t="n">
        <v>211253</v>
      </c>
      <c r="H2737" s="462" t="n"/>
      <c r="I2737" s="464">
        <f>G2737</f>
        <v/>
      </c>
      <c r="J2737" s="462">
        <f>IF(AND(Q2737=TRUE, R2737=TRUE, S2737=TRUE), IF(W2737&lt;-0.05, "អនុញ្ញាត (អ្នកផ្គត់ផ្គង់ប្រកាសខ្វះ)", "បានប្រកាស (អនុញ្ញាត)"), IF(AND(Q2737=FALSE, R2737=FALSE, S2737=FALSE), "ព្យួរទុក (មិនមានទិន្នន័យ)", "ប្រកាសខុស (ព្យួរទុក)"))</f>
        <v/>
      </c>
      <c r="K2737" s="462" t="inlineStr"/>
      <c r="L2737" s="462" t="inlineStr"/>
      <c r="M2737" s="464">
        <f>AH2737</f>
        <v/>
      </c>
      <c r="N2737" s="464">
        <f>IF(W2737&lt;0,AH2737,I2737)</f>
        <v/>
      </c>
      <c r="O2737" s="464">
        <f>I2737-M2737</f>
        <v/>
      </c>
      <c r="P2737" s="462" t="n"/>
      <c r="Q2737" s="462">
        <f>V2737=W2737</f>
        <v/>
      </c>
      <c r="R2737" s="462">
        <f>AND(MONTH(F2737)=MONTH(X2737), YEAR(F2737)=YEAR(X2737))</f>
        <v/>
      </c>
      <c r="S2737" s="462">
        <f>AC2737="L001-901905215"</f>
        <v/>
      </c>
      <c r="T2737" s="464">
        <f>G2737-AH2737</f>
        <v/>
      </c>
      <c r="U2737" s="462" t="n"/>
      <c r="V2737" s="462" t="inlineStr">
        <is>
          <t>TI20220546</t>
        </is>
      </c>
      <c r="W2737" s="462" t="inlineStr">
        <is>
          <t>TI20220546</t>
        </is>
      </c>
      <c r="X2737" s="463" t="n">
        <v>44753</v>
      </c>
      <c r="Y2737" s="462" t="inlineStr">
        <is>
          <t>TI2022-0546</t>
        </is>
      </c>
      <c r="Z2737" s="462" t="inlineStr"/>
      <c r="AA2737" s="462" t="inlineStr">
        <is>
          <t>បុគ្គលជាប់អាករ</t>
        </is>
      </c>
      <c r="AB2737" s="462" t="inlineStr">
        <is>
          <t>L001-901905215</t>
        </is>
      </c>
      <c r="AC2737" s="462" t="inlineStr">
        <is>
          <t>វីអ៊ីស៊ិន (ខេមបូឌា) អ៊ិនដាសស្ទ្រី ឯ.ក</t>
        </is>
      </c>
      <c r="AD2737" s="464" t="n">
        <v>2323783</v>
      </c>
      <c r="AE2737" s="464" t="n">
        <v>2112530</v>
      </c>
      <c r="AF2737" s="464" t="n">
        <v>0</v>
      </c>
      <c r="AG2737" s="464" t="n">
        <v>0</v>
      </c>
      <c r="AH2737" s="464" t="n">
        <v>211253</v>
      </c>
      <c r="AI2737" s="464" t="n">
        <v>0</v>
      </c>
      <c r="AJ2737" s="464" t="n">
        <v>0</v>
      </c>
      <c r="AK2737" s="464" t="n">
        <v>0</v>
      </c>
      <c r="AL2737" s="464" t="n">
        <v>0</v>
      </c>
      <c r="AM2737" s="464" t="n">
        <v>0</v>
      </c>
      <c r="AN2737" s="464" t="n">
        <v>0</v>
      </c>
      <c r="AO2737" s="464" t="n">
        <v>0</v>
      </c>
      <c r="AP2737" s="464" t="n">
        <v>0</v>
      </c>
      <c r="AQ2737" s="462" t="inlineStr"/>
      <c r="AR2737" s="462" t="inlineStr">
        <is>
          <t>CLEARANCE &amp; TRUCKING FEE</t>
        </is>
      </c>
      <c r="AS2737" s="462" t="inlineStr">
        <is>
          <t>បានប្រកាសពន្ធ</t>
        </is>
      </c>
    </row>
    <row r="2738">
      <c r="A2738" s="461" t="n">
        <v>2730</v>
      </c>
      <c r="B2738" s="462" t="inlineStr">
        <is>
          <t>Storage 40 Feet Container Full-Export</t>
        </is>
      </c>
      <c r="C2738" s="462" t="inlineStr">
        <is>
          <t>កំពង់ផែស្វយ័តភ្នំពេញ "ក.ស.ភ"</t>
        </is>
      </c>
      <c r="D2738" s="462" t="inlineStr">
        <is>
          <t>L001-100044999</t>
        </is>
      </c>
      <c r="E2738" s="462" t="inlineStr">
        <is>
          <t>INV20220753380</t>
        </is>
      </c>
      <c r="F2738" s="463" t="n">
        <v>44756</v>
      </c>
      <c r="G2738" s="464" t="n">
        <v>2461</v>
      </c>
      <c r="H2738" s="462" t="n"/>
      <c r="I2738" s="464">
        <f>G2738</f>
        <v/>
      </c>
      <c r="J2738" s="462">
        <f>IF(AND(Q2738=TRUE, R2738=TRUE, S2738=TRUE), IF(W2738&lt;-0.05, "អនុញ្ញាត (អ្នកផ្គត់ផ្គង់ប្រកាសខ្វះ)", "បានប្រកាស (អនុញ្ញាត)"), IF(AND(Q2738=FALSE, R2738=FALSE, S2738=FALSE), "ព្យួរទុក (មិនមានទិន្នន័យ)", "ប្រកាសខុស (ព្យួរទុក)"))</f>
        <v/>
      </c>
      <c r="K2738" s="462" t="inlineStr"/>
      <c r="L2738" s="462" t="inlineStr"/>
      <c r="M2738" s="464">
        <f>AH2738</f>
        <v/>
      </c>
      <c r="N2738" s="464">
        <f>IF(W2738&lt;0,AH2738,I2738)</f>
        <v/>
      </c>
      <c r="O2738" s="464">
        <f>I2738-M2738</f>
        <v/>
      </c>
      <c r="P2738" s="462" t="n"/>
      <c r="Q2738" s="462">
        <f>V2738=W2738</f>
        <v/>
      </c>
      <c r="R2738" s="462">
        <f>AND(MONTH(F2738)=MONTH(X2738), YEAR(F2738)=YEAR(X2738))</f>
        <v/>
      </c>
      <c r="S2738" s="462">
        <f>AC2738="L001-901905215"</f>
        <v/>
      </c>
      <c r="T2738" s="464">
        <f>G2738-AH2738</f>
        <v/>
      </c>
      <c r="U2738" s="462" t="n"/>
      <c r="V2738" s="462" t="inlineStr">
        <is>
          <t>INV20220753380</t>
        </is>
      </c>
      <c r="W2738" s="462" t="inlineStr"/>
      <c r="X2738" s="499" t="n"/>
      <c r="Y2738" s="462" t="n"/>
      <c r="Z2738" s="462" t="n"/>
      <c r="AA2738" s="462" t="n"/>
      <c r="AB2738" s="462" t="n"/>
      <c r="AC2738" s="462" t="n"/>
      <c r="AD2738" s="462" t="n"/>
      <c r="AE2738" s="462" t="n"/>
      <c r="AF2738" s="462" t="n"/>
      <c r="AG2738" s="462" t="n"/>
      <c r="AH2738" s="462" t="n"/>
      <c r="AI2738" s="462" t="n"/>
      <c r="AJ2738" s="462" t="n"/>
      <c r="AK2738" s="462" t="n"/>
      <c r="AL2738" s="462" t="n"/>
      <c r="AM2738" s="462" t="n"/>
      <c r="AN2738" s="462" t="n"/>
      <c r="AO2738" s="462" t="n"/>
      <c r="AP2738" s="462" t="n"/>
      <c r="AQ2738" s="462" t="n"/>
      <c r="AR2738" s="462" t="n"/>
      <c r="AS2738" s="462" t="n"/>
    </row>
    <row r="2739">
      <c r="A2739" s="461" t="n">
        <v>2731</v>
      </c>
      <c r="B2739" s="462" t="inlineStr"/>
      <c r="C2739" s="462" t="inlineStr">
        <is>
          <t>ភីស៊ីអាយ សឺវីស</t>
        </is>
      </c>
      <c r="D2739" s="462" t="inlineStr">
        <is>
          <t>K010-901639639</t>
        </is>
      </c>
      <c r="E2739" s="462" t="inlineStr">
        <is>
          <t>201901136</t>
        </is>
      </c>
      <c r="F2739" s="463" t="n">
        <v>44059</v>
      </c>
      <c r="G2739" s="464" t="n">
        <v>81900</v>
      </c>
      <c r="H2739" s="462" t="n"/>
      <c r="I2739" s="464">
        <f>G2739</f>
        <v/>
      </c>
      <c r="J2739" s="462">
        <f>IF(AND(Q2739=TRUE, R2739=TRUE, S2739=TRUE), IF(W2739&lt;-0.05, "អនុញ្ញាត (អ្នកផ្គត់ផ្គង់ប្រកាសខ្វះ)", "បានប្រកាស (អនុញ្ញាត)"), IF(AND(Q2739=FALSE, R2739=FALSE, S2739=FALSE), "ព្យួរទុក (មិនមានទិន្នន័យ)", "ប្រកាសខុស (ព្យួរទុក)"))</f>
        <v/>
      </c>
      <c r="K2739" s="462" t="inlineStr"/>
      <c r="L2739" s="462" t="inlineStr"/>
      <c r="M2739" s="464">
        <f>AH2739</f>
        <v/>
      </c>
      <c r="N2739" s="464">
        <f>IF(W2739&lt;0,AH2739,I2739)</f>
        <v/>
      </c>
      <c r="O2739" s="464">
        <f>I2739-M2739</f>
        <v/>
      </c>
      <c r="P2739" s="462" t="n"/>
      <c r="Q2739" s="462">
        <f>V2739=W2739</f>
        <v/>
      </c>
      <c r="R2739" s="462">
        <f>AND(MONTH(F2739)=MONTH(X2739), YEAR(F2739)=YEAR(X2739))</f>
        <v/>
      </c>
      <c r="S2739" s="462">
        <f>AC2739="L001-901905215"</f>
        <v/>
      </c>
      <c r="T2739" s="464">
        <f>G2739-AH2739</f>
        <v/>
      </c>
      <c r="U2739" s="462" t="n"/>
      <c r="V2739" s="462" t="inlineStr">
        <is>
          <t>201901136</t>
        </is>
      </c>
      <c r="W2739" s="462" t="inlineStr"/>
      <c r="X2739" s="499" t="n"/>
      <c r="Y2739" s="462" t="n"/>
      <c r="Z2739" s="462" t="n"/>
      <c r="AA2739" s="462" t="n"/>
      <c r="AB2739" s="462" t="n"/>
      <c r="AC2739" s="462" t="n"/>
      <c r="AD2739" s="462" t="n"/>
      <c r="AE2739" s="462" t="n"/>
      <c r="AF2739" s="462" t="n"/>
      <c r="AG2739" s="462" t="n"/>
      <c r="AH2739" s="462" t="n"/>
      <c r="AI2739" s="462" t="n"/>
      <c r="AJ2739" s="462" t="n"/>
      <c r="AK2739" s="462" t="n"/>
      <c r="AL2739" s="462" t="n"/>
      <c r="AM2739" s="462" t="n"/>
      <c r="AN2739" s="462" t="n"/>
      <c r="AO2739" s="462" t="n"/>
      <c r="AP2739" s="462" t="n"/>
      <c r="AQ2739" s="462" t="n"/>
      <c r="AR2739" s="462" t="n"/>
      <c r="AS2739" s="462" t="n"/>
    </row>
    <row r="2740">
      <c r="A2740" s="461" t="n">
        <v>2732</v>
      </c>
      <c r="B2740" s="462" t="inlineStr"/>
      <c r="C2740" s="462" t="inlineStr">
        <is>
          <t>អ៊ិចស្ពែឌីធ័រ ខេមបូឌា អិលធីឌី</t>
        </is>
      </c>
      <c r="D2740" s="462" t="inlineStr">
        <is>
          <t>L001-100045898</t>
        </is>
      </c>
      <c r="E2740" s="462" t="inlineStr">
        <is>
          <t>TI0182509</t>
        </is>
      </c>
      <c r="F2740" s="463" t="n">
        <v>44069</v>
      </c>
      <c r="G2740" s="464" t="n">
        <v>120347</v>
      </c>
      <c r="H2740" s="462" t="n"/>
      <c r="I2740" s="464">
        <f>G2740</f>
        <v/>
      </c>
      <c r="J2740" s="462">
        <f>IF(AND(Q2740=TRUE, R2740=TRUE, S2740=TRUE), IF(W2740&lt;-0.05, "អនុញ្ញាត (អ្នកផ្គត់ផ្គង់ប្រកាសខ្វះ)", "បានប្រកាស (អនុញ្ញាត)"), IF(AND(Q2740=FALSE, R2740=FALSE, S2740=FALSE), "ព្យួរទុក (មិនមានទិន្នន័យ)", "ប្រកាសខុស (ព្យួរទុក)"))</f>
        <v/>
      </c>
      <c r="K2740" s="462" t="inlineStr"/>
      <c r="L2740" s="462" t="inlineStr"/>
      <c r="M2740" s="464">
        <f>AH2740</f>
        <v/>
      </c>
      <c r="N2740" s="464">
        <f>IF(W2740&lt;0,AH2740,I2740)</f>
        <v/>
      </c>
      <c r="O2740" s="464">
        <f>I2740-M2740</f>
        <v/>
      </c>
      <c r="P2740" s="462" t="n"/>
      <c r="Q2740" s="462">
        <f>V2740=W2740</f>
        <v/>
      </c>
      <c r="R2740" s="462">
        <f>AND(MONTH(F2740)=MONTH(X2740), YEAR(F2740)=YEAR(X2740))</f>
        <v/>
      </c>
      <c r="S2740" s="462">
        <f>AC2740="L001-901905215"</f>
        <v/>
      </c>
      <c r="T2740" s="464">
        <f>G2740-AH2740</f>
        <v/>
      </c>
      <c r="U2740" s="462" t="n"/>
      <c r="V2740" s="462" t="inlineStr">
        <is>
          <t>TI0182509</t>
        </is>
      </c>
      <c r="W2740" s="462" t="inlineStr">
        <is>
          <t>TI0182509</t>
        </is>
      </c>
      <c r="X2740" s="463" t="n">
        <v>44069</v>
      </c>
      <c r="Y2740" s="462" t="inlineStr">
        <is>
          <t>TI-0182509</t>
        </is>
      </c>
      <c r="Z2740" s="462" t="inlineStr"/>
      <c r="AA2740" s="462" t="inlineStr">
        <is>
          <t>បុគ្គលជាប់អាករ</t>
        </is>
      </c>
      <c r="AB2740" s="462" t="inlineStr">
        <is>
          <t>L001-901905215</t>
        </is>
      </c>
      <c r="AC2740" s="462" t="inlineStr">
        <is>
          <t>វីអ៊ីស៊ិន (ខេមបូឌា) អ៊ិនដាសស្ទ្រី ឯ.ក</t>
        </is>
      </c>
      <c r="AD2740" s="464" t="n">
        <v>1323813</v>
      </c>
      <c r="AE2740" s="464" t="n">
        <v>1203466</v>
      </c>
      <c r="AF2740" s="464" t="n">
        <v>0</v>
      </c>
      <c r="AG2740" s="464" t="n">
        <v>0</v>
      </c>
      <c r="AH2740" s="464" t="n">
        <v>120347</v>
      </c>
      <c r="AI2740" s="464" t="n">
        <v>0</v>
      </c>
      <c r="AJ2740" s="464" t="n">
        <v>0</v>
      </c>
      <c r="AK2740" s="464" t="n">
        <v>0</v>
      </c>
      <c r="AL2740" s="464" t="n">
        <v>0</v>
      </c>
      <c r="AM2740" s="464" t="n">
        <v>0</v>
      </c>
      <c r="AN2740" s="464" t="n">
        <v>0</v>
      </c>
      <c r="AO2740" s="464" t="n">
        <v>0</v>
      </c>
      <c r="AP2740" s="464" t="n">
        <v>0</v>
      </c>
      <c r="AQ2740" s="462" t="inlineStr"/>
      <c r="AR2740" s="462" t="inlineStr"/>
      <c r="AS2740" s="462" t="inlineStr">
        <is>
          <t>បានប្រកាសពន្ធ</t>
        </is>
      </c>
    </row>
    <row r="2741">
      <c r="A2741" s="461" t="n">
        <v>2733</v>
      </c>
      <c r="B2741" s="462" t="inlineStr"/>
      <c r="C2741" s="462" t="inlineStr">
        <is>
          <t>វ៉ាយ.ស៊ី ផេកខេជីង ឯ.ក</t>
        </is>
      </c>
      <c r="D2741" s="462" t="inlineStr">
        <is>
          <t>L001-901700417</t>
        </is>
      </c>
      <c r="E2741" s="462" t="inlineStr">
        <is>
          <t>TI0133</t>
        </is>
      </c>
      <c r="F2741" s="463" t="n">
        <v>44074</v>
      </c>
      <c r="G2741" s="464" t="n">
        <v>1086282</v>
      </c>
      <c r="H2741" s="462" t="n"/>
      <c r="I2741" s="464">
        <f>G2741</f>
        <v/>
      </c>
      <c r="J2741" s="462">
        <f>IF(AND(Q2741=TRUE, R2741=TRUE, S2741=TRUE), IF(W2741&lt;-0.05, "អនុញ្ញាត (អ្នកផ្គត់ផ្គង់ប្រកាសខ្វះ)", "បានប្រកាស (អនុញ្ញាត)"), IF(AND(Q2741=FALSE, R2741=FALSE, S2741=FALSE), "ព្យួរទុក (មិនមានទិន្នន័យ)", "ប្រកាសខុស (ព្យួរទុក)"))</f>
        <v/>
      </c>
      <c r="K2741" s="462" t="inlineStr"/>
      <c r="L2741" s="462" t="inlineStr"/>
      <c r="M2741" s="464">
        <f>AH2741</f>
        <v/>
      </c>
      <c r="N2741" s="464">
        <f>IF(W2741&lt;0,AH2741,I2741)</f>
        <v/>
      </c>
      <c r="O2741" s="464">
        <f>I2741-M2741</f>
        <v/>
      </c>
      <c r="P2741" s="462" t="n"/>
      <c r="Q2741" s="462">
        <f>V2741=W2741</f>
        <v/>
      </c>
      <c r="R2741" s="462">
        <f>AND(MONTH(F2741)=MONTH(X2741), YEAR(F2741)=YEAR(X2741))</f>
        <v/>
      </c>
      <c r="S2741" s="462">
        <f>AC2741="L001-901905215"</f>
        <v/>
      </c>
      <c r="T2741" s="464">
        <f>G2741-AH2741</f>
        <v/>
      </c>
      <c r="U2741" s="462" t="n"/>
      <c r="V2741" s="462" t="inlineStr">
        <is>
          <t>TI0133</t>
        </is>
      </c>
      <c r="W2741" s="462" t="inlineStr">
        <is>
          <t>TI0133</t>
        </is>
      </c>
      <c r="X2741" s="463" t="n">
        <v>44074</v>
      </c>
      <c r="Y2741" s="462" t="inlineStr">
        <is>
          <t>TI0133</t>
        </is>
      </c>
      <c r="Z2741" s="462" t="inlineStr"/>
      <c r="AA2741" s="462" t="inlineStr">
        <is>
          <t>បុគ្គលជាប់អាករ</t>
        </is>
      </c>
      <c r="AB2741" s="462" t="inlineStr">
        <is>
          <t>L001-901905215</t>
        </is>
      </c>
      <c r="AC2741" s="462" t="inlineStr">
        <is>
          <t>វីអ៊ីស៊ិន (ខេមបូឌា) អ៊ិនដាសស្ទ្រី ឯ.ក</t>
        </is>
      </c>
      <c r="AD2741" s="464" t="n">
        <v>11949097</v>
      </c>
      <c r="AE2741" s="464" t="n">
        <v>10862815</v>
      </c>
      <c r="AF2741" s="464" t="n">
        <v>0</v>
      </c>
      <c r="AG2741" s="464" t="n">
        <v>0</v>
      </c>
      <c r="AH2741" s="464" t="n">
        <v>1086282</v>
      </c>
      <c r="AI2741" s="464" t="n">
        <v>0</v>
      </c>
      <c r="AJ2741" s="464" t="n">
        <v>0</v>
      </c>
      <c r="AK2741" s="464" t="n">
        <v>0</v>
      </c>
      <c r="AL2741" s="464" t="n">
        <v>0</v>
      </c>
      <c r="AM2741" s="464" t="n">
        <v>0</v>
      </c>
      <c r="AN2741" s="464" t="n">
        <v>0</v>
      </c>
      <c r="AO2741" s="464" t="n">
        <v>0</v>
      </c>
      <c r="AP2741" s="464" t="n">
        <v>0</v>
      </c>
      <c r="AQ2741" s="462" t="inlineStr"/>
      <c r="AR2741" s="462" t="inlineStr"/>
      <c r="AS2741" s="462" t="inlineStr">
        <is>
          <t>បានប្រកាសពន្ធ</t>
        </is>
      </c>
    </row>
    <row r="2742">
      <c r="A2742" s="461" t="n">
        <v>2734</v>
      </c>
      <c r="B2742" s="462" t="inlineStr"/>
      <c r="C2742" s="462" t="inlineStr">
        <is>
          <t>វ៉ាយ.ស៊ី ផេកខេជីង ឯ.ក</t>
        </is>
      </c>
      <c r="D2742" s="462" t="inlineStr">
        <is>
          <t>L001-901700417</t>
        </is>
      </c>
      <c r="E2742" s="462" t="inlineStr">
        <is>
          <t>TI0127</t>
        </is>
      </c>
      <c r="F2742" s="463" t="n">
        <v>44069</v>
      </c>
      <c r="G2742" s="464" t="n">
        <v>616002</v>
      </c>
      <c r="H2742" s="462" t="n"/>
      <c r="I2742" s="464">
        <f>G2742</f>
        <v/>
      </c>
      <c r="J2742" s="462">
        <f>IF(AND(Q2742=TRUE, R2742=TRUE, S2742=TRUE), IF(W2742&lt;-0.05, "អនុញ្ញាត (អ្នកផ្គត់ផ្គង់ប្រកាសខ្វះ)", "បានប្រកាស (អនុញ្ញាត)"), IF(AND(Q2742=FALSE, R2742=FALSE, S2742=FALSE), "ព្យួរទុក (មិនមានទិន្នន័យ)", "ប្រកាសខុស (ព្យួរទុក)"))</f>
        <v/>
      </c>
      <c r="K2742" s="462" t="inlineStr"/>
      <c r="L2742" s="462" t="inlineStr"/>
      <c r="M2742" s="464">
        <f>AH2742</f>
        <v/>
      </c>
      <c r="N2742" s="464">
        <f>IF(W2742&lt;0,AH2742,I2742)</f>
        <v/>
      </c>
      <c r="O2742" s="464">
        <f>I2742-M2742</f>
        <v/>
      </c>
      <c r="P2742" s="462" t="n"/>
      <c r="Q2742" s="462">
        <f>V2742=W2742</f>
        <v/>
      </c>
      <c r="R2742" s="462">
        <f>AND(MONTH(F2742)=MONTH(X2742), YEAR(F2742)=YEAR(X2742))</f>
        <v/>
      </c>
      <c r="S2742" s="462">
        <f>AC2742="L001-901905215"</f>
        <v/>
      </c>
      <c r="T2742" s="464">
        <f>G2742-AH2742</f>
        <v/>
      </c>
      <c r="U2742" s="462" t="n"/>
      <c r="V2742" s="462" t="inlineStr">
        <is>
          <t>TI0127</t>
        </is>
      </c>
      <c r="W2742" s="462" t="inlineStr">
        <is>
          <t>TI0127</t>
        </is>
      </c>
      <c r="X2742" s="463" t="n">
        <v>44069</v>
      </c>
      <c r="Y2742" s="462" t="inlineStr">
        <is>
          <t>TI0127</t>
        </is>
      </c>
      <c r="Z2742" s="462" t="inlineStr"/>
      <c r="AA2742" s="462" t="inlineStr">
        <is>
          <t>បុគ្គលជាប់អាករ</t>
        </is>
      </c>
      <c r="AB2742" s="462" t="inlineStr">
        <is>
          <t>L001-901905215</t>
        </is>
      </c>
      <c r="AC2742" s="462" t="inlineStr">
        <is>
          <t>វីអ៊ីស៊ិន (ខេមបូឌា) អ៊ិនដាសស្ទ្រី ឯ.ក</t>
        </is>
      </c>
      <c r="AD2742" s="464" t="n">
        <v>6785939</v>
      </c>
      <c r="AE2742" s="464" t="n">
        <v>6169035</v>
      </c>
      <c r="AF2742" s="464" t="n">
        <v>0</v>
      </c>
      <c r="AG2742" s="464" t="n">
        <v>0</v>
      </c>
      <c r="AH2742" s="464" t="n">
        <v>616904</v>
      </c>
      <c r="AI2742" s="464" t="n">
        <v>0</v>
      </c>
      <c r="AJ2742" s="464" t="n">
        <v>0</v>
      </c>
      <c r="AK2742" s="464" t="n">
        <v>0</v>
      </c>
      <c r="AL2742" s="464" t="n">
        <v>0</v>
      </c>
      <c r="AM2742" s="464" t="n">
        <v>0</v>
      </c>
      <c r="AN2742" s="464" t="n">
        <v>0</v>
      </c>
      <c r="AO2742" s="464" t="n">
        <v>0</v>
      </c>
      <c r="AP2742" s="464" t="n">
        <v>0</v>
      </c>
      <c r="AQ2742" s="462" t="inlineStr"/>
      <c r="AR2742" s="462" t="inlineStr"/>
      <c r="AS2742" s="462" t="inlineStr">
        <is>
          <t>បានប្រកាសពន្ធ</t>
        </is>
      </c>
    </row>
    <row r="2743">
      <c r="A2743" s="461" t="n">
        <v>2735</v>
      </c>
      <c r="B2743" s="462" t="inlineStr"/>
      <c r="C2743" s="462" t="inlineStr">
        <is>
          <t>ប្យួរ៉ូ វេរីតាស (ខេមបូឌា) លីមីធីត</t>
        </is>
      </c>
      <c r="D2743" s="462" t="inlineStr">
        <is>
          <t>L001-107024462</t>
        </is>
      </c>
      <c r="E2743" s="462" t="inlineStr">
        <is>
          <t>59008238</t>
        </is>
      </c>
      <c r="F2743" s="463" t="n">
        <v>44048</v>
      </c>
      <c r="G2743" s="464" t="n">
        <v>61395</v>
      </c>
      <c r="H2743" s="462" t="n"/>
      <c r="I2743" s="464">
        <f>G2743</f>
        <v/>
      </c>
      <c r="J2743" s="462">
        <f>IF(AND(Q2743=TRUE, R2743=TRUE, S2743=TRUE), IF(W2743&lt;-0.05, "អនុញ្ញាត (អ្នកផ្គត់ផ្គង់ប្រកាសខ្វះ)", "បានប្រកាស (អនុញ្ញាត)"), IF(AND(Q2743=FALSE, R2743=FALSE, S2743=FALSE), "ព្យួរទុក (មិនមានទិន្នន័យ)", "ប្រកាសខុស (ព្យួរទុក)"))</f>
        <v/>
      </c>
      <c r="K2743" s="462" t="inlineStr"/>
      <c r="L2743" s="462" t="inlineStr"/>
      <c r="M2743" s="464">
        <f>AH2743</f>
        <v/>
      </c>
      <c r="N2743" s="464">
        <f>IF(W2743&lt;0,AH2743,I2743)</f>
        <v/>
      </c>
      <c r="O2743" s="464">
        <f>I2743-M2743</f>
        <v/>
      </c>
      <c r="P2743" s="462" t="n"/>
      <c r="Q2743" s="462">
        <f>V2743=W2743</f>
        <v/>
      </c>
      <c r="R2743" s="462">
        <f>AND(MONTH(F2743)=MONTH(X2743), YEAR(F2743)=YEAR(X2743))</f>
        <v/>
      </c>
      <c r="S2743" s="462">
        <f>AC2743="L001-901905215"</f>
        <v/>
      </c>
      <c r="T2743" s="464">
        <f>G2743-AH2743</f>
        <v/>
      </c>
      <c r="U2743" s="462" t="n"/>
      <c r="V2743" s="462" t="inlineStr">
        <is>
          <t>59008238</t>
        </is>
      </c>
      <c r="W2743" s="462" t="inlineStr">
        <is>
          <t>59008238</t>
        </is>
      </c>
      <c r="X2743" s="463" t="n">
        <v>44048</v>
      </c>
      <c r="Y2743" s="462" t="inlineStr">
        <is>
          <t>59008238</t>
        </is>
      </c>
      <c r="Z2743" s="462" t="inlineStr"/>
      <c r="AA2743" s="462" t="inlineStr">
        <is>
          <t>បុគ្គលជាប់អាករ</t>
        </is>
      </c>
      <c r="AB2743" s="462" t="inlineStr">
        <is>
          <t>L001-901905215</t>
        </is>
      </c>
      <c r="AC2743" s="462" t="inlineStr">
        <is>
          <t>វីអ៊ីស៊ិន (ខេមបូឌា) អ៊ិនដាសស្ទ្រី ឯ.ក</t>
        </is>
      </c>
      <c r="AD2743" s="464" t="n">
        <v>675345</v>
      </c>
      <c r="AE2743" s="464" t="n">
        <v>613950</v>
      </c>
      <c r="AF2743" s="464" t="n">
        <v>0</v>
      </c>
      <c r="AG2743" s="464" t="n">
        <v>0</v>
      </c>
      <c r="AH2743" s="464" t="n">
        <v>61395</v>
      </c>
      <c r="AI2743" s="464" t="n">
        <v>0</v>
      </c>
      <c r="AJ2743" s="464" t="n">
        <v>0</v>
      </c>
      <c r="AK2743" s="464" t="n">
        <v>0</v>
      </c>
      <c r="AL2743" s="464" t="n">
        <v>0</v>
      </c>
      <c r="AM2743" s="464" t="n">
        <v>0</v>
      </c>
      <c r="AN2743" s="464" t="n">
        <v>0</v>
      </c>
      <c r="AO2743" s="464" t="n">
        <v>0</v>
      </c>
      <c r="AP2743" s="464" t="n">
        <v>0</v>
      </c>
      <c r="AQ2743" s="462" t="inlineStr"/>
      <c r="AR2743" s="462" t="inlineStr"/>
      <c r="AS2743" s="462" t="inlineStr">
        <is>
          <t>បានប្រកាសពន្ធ</t>
        </is>
      </c>
    </row>
    <row r="2744">
      <c r="A2744" s="461" t="n">
        <v>2736</v>
      </c>
      <c r="B2744" s="462" t="inlineStr"/>
      <c r="C2744" s="462" t="inlineStr">
        <is>
          <t>ប្យួរ៉ូ វេរីតាស (ខេមបូឌា) លីមីធីត</t>
        </is>
      </c>
      <c r="D2744" s="462" t="inlineStr">
        <is>
          <t>L001-107024462</t>
        </is>
      </c>
      <c r="E2744" s="462" t="inlineStr">
        <is>
          <t>59008414</t>
        </is>
      </c>
      <c r="F2744" s="463" t="n">
        <v>44069</v>
      </c>
      <c r="G2744" s="464" t="n">
        <v>61485</v>
      </c>
      <c r="H2744" s="462" t="n"/>
      <c r="I2744" s="464">
        <f>G2744</f>
        <v/>
      </c>
      <c r="J2744" s="462">
        <f>IF(AND(Q2744=TRUE, R2744=TRUE, S2744=TRUE), IF(W2744&lt;-0.05, "អនុញ្ញាត (អ្នកផ្គត់ផ្គង់ប្រកាសខ្វះ)", "បានប្រកាស (អនុញ្ញាត)"), IF(AND(Q2744=FALSE, R2744=FALSE, S2744=FALSE), "ព្យួរទុក (មិនមានទិន្នន័យ)", "ប្រកាសខុស (ព្យួរទុក)"))</f>
        <v/>
      </c>
      <c r="K2744" s="462" t="inlineStr"/>
      <c r="L2744" s="462" t="inlineStr"/>
      <c r="M2744" s="464">
        <f>AH2744</f>
        <v/>
      </c>
      <c r="N2744" s="464">
        <f>IF(W2744&lt;0,AH2744,I2744)</f>
        <v/>
      </c>
      <c r="O2744" s="464">
        <f>I2744-M2744</f>
        <v/>
      </c>
      <c r="P2744" s="462" t="n"/>
      <c r="Q2744" s="462">
        <f>V2744=W2744</f>
        <v/>
      </c>
      <c r="R2744" s="462">
        <f>AND(MONTH(F2744)=MONTH(X2744), YEAR(F2744)=YEAR(X2744))</f>
        <v/>
      </c>
      <c r="S2744" s="462">
        <f>AC2744="L001-901905215"</f>
        <v/>
      </c>
      <c r="T2744" s="464">
        <f>G2744-AH2744</f>
        <v/>
      </c>
      <c r="U2744" s="462" t="n"/>
      <c r="V2744" s="462" t="inlineStr">
        <is>
          <t>59008414</t>
        </is>
      </c>
      <c r="W2744" s="462" t="inlineStr">
        <is>
          <t>59008414</t>
        </is>
      </c>
      <c r="X2744" s="463" t="n">
        <v>44069</v>
      </c>
      <c r="Y2744" s="462" t="inlineStr">
        <is>
          <t>59008414</t>
        </is>
      </c>
      <c r="Z2744" s="462" t="inlineStr"/>
      <c r="AA2744" s="462" t="inlineStr">
        <is>
          <t>បុគ្គលជាប់អាករ</t>
        </is>
      </c>
      <c r="AB2744" s="462" t="inlineStr">
        <is>
          <t>L001-901905215</t>
        </is>
      </c>
      <c r="AC2744" s="462" t="inlineStr">
        <is>
          <t>វីអ៊ីស៊ិន (ខេមបូឌា) អ៊ិនដាសស្ទ្រី ឯ.ក</t>
        </is>
      </c>
      <c r="AD2744" s="464" t="n">
        <v>676335</v>
      </c>
      <c r="AE2744" s="464" t="n">
        <v>614850</v>
      </c>
      <c r="AF2744" s="464" t="n">
        <v>0</v>
      </c>
      <c r="AG2744" s="464" t="n">
        <v>0</v>
      </c>
      <c r="AH2744" s="464" t="n">
        <v>61485</v>
      </c>
      <c r="AI2744" s="464" t="n">
        <v>0</v>
      </c>
      <c r="AJ2744" s="464" t="n">
        <v>0</v>
      </c>
      <c r="AK2744" s="464" t="n">
        <v>0</v>
      </c>
      <c r="AL2744" s="464" t="n">
        <v>0</v>
      </c>
      <c r="AM2744" s="464" t="n">
        <v>0</v>
      </c>
      <c r="AN2744" s="464" t="n">
        <v>0</v>
      </c>
      <c r="AO2744" s="464" t="n">
        <v>0</v>
      </c>
      <c r="AP2744" s="464" t="n">
        <v>0</v>
      </c>
      <c r="AQ2744" s="462" t="inlineStr"/>
      <c r="AR2744" s="462" t="inlineStr"/>
      <c r="AS2744" s="462" t="inlineStr">
        <is>
          <t>បានប្រកាសពន្ធ</t>
        </is>
      </c>
    </row>
    <row r="2745">
      <c r="A2745" s="461" t="n">
        <v>2737</v>
      </c>
      <c r="B2745" s="462" t="inlineStr"/>
      <c r="C2745" s="462" t="inlineStr">
        <is>
          <t>ប្យួរ៉ូ វេរីតាស (ខេមបូឌា) លីមីធីត</t>
        </is>
      </c>
      <c r="D2745" s="462" t="inlineStr">
        <is>
          <t>L001-107024462</t>
        </is>
      </c>
      <c r="E2745" s="462" t="inlineStr">
        <is>
          <t>59008323</t>
        </is>
      </c>
      <c r="F2745" s="463" t="n">
        <v>44056</v>
      </c>
      <c r="G2745" s="464" t="n">
        <v>61455</v>
      </c>
      <c r="H2745" s="462" t="n"/>
      <c r="I2745" s="464">
        <f>G2745</f>
        <v/>
      </c>
      <c r="J2745" s="462">
        <f>IF(AND(Q2745=TRUE, R2745=TRUE, S2745=TRUE), IF(W2745&lt;-0.05, "អនុញ្ញាត (អ្នកផ្គត់ផ្គង់ប្រកាសខ្វះ)", "បានប្រកាស (អនុញ្ញាត)"), IF(AND(Q2745=FALSE, R2745=FALSE, S2745=FALSE), "ព្យួរទុក (មិនមានទិន្នន័យ)", "ប្រកាសខុស (ព្យួរទុក)"))</f>
        <v/>
      </c>
      <c r="K2745" s="462" t="inlineStr"/>
      <c r="L2745" s="462" t="inlineStr"/>
      <c r="M2745" s="464">
        <f>AH2745</f>
        <v/>
      </c>
      <c r="N2745" s="464">
        <f>IF(W2745&lt;0,AH2745,I2745)</f>
        <v/>
      </c>
      <c r="O2745" s="464">
        <f>I2745-M2745</f>
        <v/>
      </c>
      <c r="P2745" s="462" t="n"/>
      <c r="Q2745" s="462">
        <f>V2745=W2745</f>
        <v/>
      </c>
      <c r="R2745" s="462">
        <f>AND(MONTH(F2745)=MONTH(X2745), YEAR(F2745)=YEAR(X2745))</f>
        <v/>
      </c>
      <c r="S2745" s="462">
        <f>AC2745="L001-901905215"</f>
        <v/>
      </c>
      <c r="T2745" s="464">
        <f>G2745-AH2745</f>
        <v/>
      </c>
      <c r="U2745" s="462" t="n"/>
      <c r="V2745" s="462" t="inlineStr">
        <is>
          <t>59008323</t>
        </is>
      </c>
      <c r="W2745" s="462" t="inlineStr">
        <is>
          <t>59008323</t>
        </is>
      </c>
      <c r="X2745" s="463" t="n">
        <v>44056</v>
      </c>
      <c r="Y2745" s="462" t="inlineStr">
        <is>
          <t>59008323</t>
        </is>
      </c>
      <c r="Z2745" s="462" t="inlineStr"/>
      <c r="AA2745" s="462" t="inlineStr">
        <is>
          <t>បុគ្គលជាប់អាករ</t>
        </is>
      </c>
      <c r="AB2745" s="462" t="inlineStr">
        <is>
          <t>L001-901905215</t>
        </is>
      </c>
      <c r="AC2745" s="462" t="inlineStr">
        <is>
          <t>វីអ៊ីស៊ិន (ខេមបូឌា) អ៊ិនដាសស្ទ្រី ឯ.ក</t>
        </is>
      </c>
      <c r="AD2745" s="464" t="n">
        <v>676005</v>
      </c>
      <c r="AE2745" s="464" t="n">
        <v>614550</v>
      </c>
      <c r="AF2745" s="464" t="n">
        <v>0</v>
      </c>
      <c r="AG2745" s="464" t="n">
        <v>0</v>
      </c>
      <c r="AH2745" s="464" t="n">
        <v>61455</v>
      </c>
      <c r="AI2745" s="464" t="n">
        <v>0</v>
      </c>
      <c r="AJ2745" s="464" t="n">
        <v>0</v>
      </c>
      <c r="AK2745" s="464" t="n">
        <v>0</v>
      </c>
      <c r="AL2745" s="464" t="n">
        <v>0</v>
      </c>
      <c r="AM2745" s="464" t="n">
        <v>0</v>
      </c>
      <c r="AN2745" s="464" t="n">
        <v>0</v>
      </c>
      <c r="AO2745" s="464" t="n">
        <v>0</v>
      </c>
      <c r="AP2745" s="464" t="n">
        <v>0</v>
      </c>
      <c r="AQ2745" s="462" t="inlineStr"/>
      <c r="AR2745" s="462" t="inlineStr"/>
      <c r="AS2745" s="462" t="inlineStr">
        <is>
          <t>បានប្រកាសពន្ធ</t>
        </is>
      </c>
    </row>
    <row r="2746">
      <c r="A2746" s="461" t="n">
        <v>2738</v>
      </c>
      <c r="B2746" s="462" t="inlineStr"/>
      <c r="C2746" s="462" t="inlineStr">
        <is>
          <t>ប្យួរ៉ូ វេរីតាស (ខេមបូឌា) លីមីធីត</t>
        </is>
      </c>
      <c r="D2746" s="462" t="inlineStr">
        <is>
          <t>L001-107024462</t>
        </is>
      </c>
      <c r="E2746" s="462" t="inlineStr">
        <is>
          <t>59008292</t>
        </is>
      </c>
      <c r="F2746" s="463" t="n">
        <v>44053</v>
      </c>
      <c r="G2746" s="464" t="n">
        <v>61455</v>
      </c>
      <c r="H2746" s="462" t="n"/>
      <c r="I2746" s="464">
        <f>G2746</f>
        <v/>
      </c>
      <c r="J2746" s="462">
        <f>IF(AND(Q2746=TRUE, R2746=TRUE, S2746=TRUE), IF(W2746&lt;-0.05, "អនុញ្ញាត (អ្នកផ្គត់ផ្គង់ប្រកាសខ្វះ)", "បានប្រកាស (អនុញ្ញាត)"), IF(AND(Q2746=FALSE, R2746=FALSE, S2746=FALSE), "ព្យួរទុក (មិនមានទិន្នន័យ)", "ប្រកាសខុស (ព្យួរទុក)"))</f>
        <v/>
      </c>
      <c r="K2746" s="462" t="inlineStr"/>
      <c r="L2746" s="462" t="inlineStr"/>
      <c r="M2746" s="464">
        <f>AH2746</f>
        <v/>
      </c>
      <c r="N2746" s="464">
        <f>IF(W2746&lt;0,AH2746,I2746)</f>
        <v/>
      </c>
      <c r="O2746" s="464">
        <f>I2746-M2746</f>
        <v/>
      </c>
      <c r="P2746" s="462" t="n"/>
      <c r="Q2746" s="462">
        <f>V2746=W2746</f>
        <v/>
      </c>
      <c r="R2746" s="462">
        <f>AND(MONTH(F2746)=MONTH(X2746), YEAR(F2746)=YEAR(X2746))</f>
        <v/>
      </c>
      <c r="S2746" s="462">
        <f>AC2746="L001-901905215"</f>
        <v/>
      </c>
      <c r="T2746" s="464">
        <f>G2746-AH2746</f>
        <v/>
      </c>
      <c r="U2746" s="462" t="n"/>
      <c r="V2746" s="462" t="inlineStr">
        <is>
          <t>59008292</t>
        </is>
      </c>
      <c r="W2746" s="462" t="inlineStr">
        <is>
          <t>59008292</t>
        </is>
      </c>
      <c r="X2746" s="463" t="n">
        <v>44053</v>
      </c>
      <c r="Y2746" s="462" t="inlineStr">
        <is>
          <t>59008292</t>
        </is>
      </c>
      <c r="Z2746" s="462" t="inlineStr"/>
      <c r="AA2746" s="462" t="inlineStr">
        <is>
          <t>បុគ្គលជាប់អាករ</t>
        </is>
      </c>
      <c r="AB2746" s="462" t="inlineStr">
        <is>
          <t>L001-901905215</t>
        </is>
      </c>
      <c r="AC2746" s="462" t="inlineStr">
        <is>
          <t>វីអ៊ីស៊ិន (ខេមបូឌា) អ៊ិនដាសស្ទ្រី ឯ.ក</t>
        </is>
      </c>
      <c r="AD2746" s="464" t="n">
        <v>676005</v>
      </c>
      <c r="AE2746" s="464" t="n">
        <v>614550</v>
      </c>
      <c r="AF2746" s="464" t="n">
        <v>0</v>
      </c>
      <c r="AG2746" s="464" t="n">
        <v>0</v>
      </c>
      <c r="AH2746" s="464" t="n">
        <v>61455</v>
      </c>
      <c r="AI2746" s="464" t="n">
        <v>0</v>
      </c>
      <c r="AJ2746" s="464" t="n">
        <v>0</v>
      </c>
      <c r="AK2746" s="464" t="n">
        <v>0</v>
      </c>
      <c r="AL2746" s="464" t="n">
        <v>0</v>
      </c>
      <c r="AM2746" s="464" t="n">
        <v>0</v>
      </c>
      <c r="AN2746" s="464" t="n">
        <v>0</v>
      </c>
      <c r="AO2746" s="464" t="n">
        <v>0</v>
      </c>
      <c r="AP2746" s="464" t="n">
        <v>0</v>
      </c>
      <c r="AQ2746" s="462" t="inlineStr"/>
      <c r="AR2746" s="462" t="inlineStr"/>
      <c r="AS2746" s="462" t="inlineStr">
        <is>
          <t>បានប្រកាសពន្ធ</t>
        </is>
      </c>
    </row>
    <row r="2747">
      <c r="A2747" s="461" t="n">
        <v>2739</v>
      </c>
      <c r="B2747" s="462" t="inlineStr"/>
      <c r="C2747" s="462" t="inlineStr">
        <is>
          <t>ប្យួរ៉ូ វេរីតាស (ខេមបូឌា) លីមីធីត</t>
        </is>
      </c>
      <c r="D2747" s="462" t="inlineStr">
        <is>
          <t>L001-107024462</t>
        </is>
      </c>
      <c r="E2747" s="462" t="inlineStr">
        <is>
          <t>59008254</t>
        </is>
      </c>
      <c r="F2747" s="463" t="n">
        <v>44048</v>
      </c>
      <c r="G2747" s="464" t="n">
        <v>61395</v>
      </c>
      <c r="H2747" s="462" t="n"/>
      <c r="I2747" s="464">
        <f>G2747</f>
        <v/>
      </c>
      <c r="J2747" s="462">
        <f>IF(AND(Q2747=TRUE, R2747=TRUE, S2747=TRUE), IF(W2747&lt;-0.05, "អនុញ្ញាត (អ្នកផ្គត់ផ្គង់ប្រកាសខ្វះ)", "បានប្រកាស (អនុញ្ញាត)"), IF(AND(Q2747=FALSE, R2747=FALSE, S2747=FALSE), "ព្យួរទុក (មិនមានទិន្នន័យ)", "ប្រកាសខុស (ព្យួរទុក)"))</f>
        <v/>
      </c>
      <c r="K2747" s="462" t="inlineStr"/>
      <c r="L2747" s="462" t="inlineStr"/>
      <c r="M2747" s="464">
        <f>AH2747</f>
        <v/>
      </c>
      <c r="N2747" s="464">
        <f>IF(W2747&lt;0,AH2747,I2747)</f>
        <v/>
      </c>
      <c r="O2747" s="464">
        <f>I2747-M2747</f>
        <v/>
      </c>
      <c r="P2747" s="462" t="n"/>
      <c r="Q2747" s="462">
        <f>V2747=W2747</f>
        <v/>
      </c>
      <c r="R2747" s="462">
        <f>AND(MONTH(F2747)=MONTH(X2747), YEAR(F2747)=YEAR(X2747))</f>
        <v/>
      </c>
      <c r="S2747" s="462">
        <f>AC2747="L001-901905215"</f>
        <v/>
      </c>
      <c r="T2747" s="464">
        <f>G2747-AH2747</f>
        <v/>
      </c>
      <c r="U2747" s="462" t="n"/>
      <c r="V2747" s="462" t="inlineStr">
        <is>
          <t>59008254</t>
        </is>
      </c>
      <c r="W2747" s="462" t="inlineStr">
        <is>
          <t>59008254</t>
        </is>
      </c>
      <c r="X2747" s="463" t="n">
        <v>44048</v>
      </c>
      <c r="Y2747" s="462" t="inlineStr">
        <is>
          <t>59008254</t>
        </is>
      </c>
      <c r="Z2747" s="462" t="inlineStr"/>
      <c r="AA2747" s="462" t="inlineStr">
        <is>
          <t>បុគ្គលជាប់អាករ</t>
        </is>
      </c>
      <c r="AB2747" s="462" t="inlineStr">
        <is>
          <t>L001-901905215</t>
        </is>
      </c>
      <c r="AC2747" s="462" t="inlineStr">
        <is>
          <t>វីអ៊ីស៊ិន (ខេមបូឌា) អ៊ិនដាសស្ទ្រី ឯ.ក</t>
        </is>
      </c>
      <c r="AD2747" s="464" t="n">
        <v>675345</v>
      </c>
      <c r="AE2747" s="464" t="n">
        <v>613950</v>
      </c>
      <c r="AF2747" s="464" t="n">
        <v>0</v>
      </c>
      <c r="AG2747" s="464" t="n">
        <v>0</v>
      </c>
      <c r="AH2747" s="464" t="n">
        <v>61395</v>
      </c>
      <c r="AI2747" s="464" t="n">
        <v>0</v>
      </c>
      <c r="AJ2747" s="464" t="n">
        <v>0</v>
      </c>
      <c r="AK2747" s="464" t="n">
        <v>0</v>
      </c>
      <c r="AL2747" s="464" t="n">
        <v>0</v>
      </c>
      <c r="AM2747" s="464" t="n">
        <v>0</v>
      </c>
      <c r="AN2747" s="464" t="n">
        <v>0</v>
      </c>
      <c r="AO2747" s="464" t="n">
        <v>0</v>
      </c>
      <c r="AP2747" s="464" t="n">
        <v>0</v>
      </c>
      <c r="AQ2747" s="462" t="inlineStr"/>
      <c r="AR2747" s="462" t="inlineStr"/>
      <c r="AS2747" s="462" t="inlineStr">
        <is>
          <t>បានប្រកាសពន្ធ</t>
        </is>
      </c>
    </row>
    <row r="2748">
      <c r="A2748" s="461" t="n">
        <v>2740</v>
      </c>
      <c r="B2748" s="462" t="inlineStr"/>
      <c r="C2748" s="462" t="inlineStr">
        <is>
          <t>កំពង់ផែស្វយ័តក្រុងព្រះសីហនុ</t>
        </is>
      </c>
      <c r="D2748" s="462" t="inlineStr">
        <is>
          <t>L001-100044638</t>
        </is>
      </c>
      <c r="E2748" s="462" t="inlineStr">
        <is>
          <t>123522</t>
        </is>
      </c>
      <c r="F2748" s="463" t="n">
        <v>44069</v>
      </c>
      <c r="G2748" s="464" t="n">
        <v>35661</v>
      </c>
      <c r="H2748" s="462" t="n"/>
      <c r="I2748" s="464">
        <f>G2748</f>
        <v/>
      </c>
      <c r="J2748" s="462">
        <f>IF(AND(Q2748=TRUE, R2748=TRUE, S2748=TRUE), IF(W2748&lt;-0.05, "អនុញ្ញាត (អ្នកផ្គត់ផ្គង់ប្រកាសខ្វះ)", "បានប្រកាស (អនុញ្ញាត)"), IF(AND(Q2748=FALSE, R2748=FALSE, S2748=FALSE), "ព្យួរទុក (មិនមានទិន្នន័យ)", "ប្រកាសខុស (ព្យួរទុក)"))</f>
        <v/>
      </c>
      <c r="K2748" s="462" t="inlineStr"/>
      <c r="L2748" s="462" t="inlineStr"/>
      <c r="M2748" s="464">
        <f>AH2748</f>
        <v/>
      </c>
      <c r="N2748" s="464">
        <f>IF(W2748&lt;0,AH2748,I2748)</f>
        <v/>
      </c>
      <c r="O2748" s="464">
        <f>I2748-M2748</f>
        <v/>
      </c>
      <c r="P2748" s="462" t="n"/>
      <c r="Q2748" s="462">
        <f>V2748=W2748</f>
        <v/>
      </c>
      <c r="R2748" s="462">
        <f>AND(MONTH(F2748)=MONTH(X2748), YEAR(F2748)=YEAR(X2748))</f>
        <v/>
      </c>
      <c r="S2748" s="462">
        <f>AC2748="L001-901905215"</f>
        <v/>
      </c>
      <c r="T2748" s="464">
        <f>G2748-AH2748</f>
        <v/>
      </c>
      <c r="U2748" s="462" t="n"/>
      <c r="V2748" s="462" t="inlineStr">
        <is>
          <t>123522</t>
        </is>
      </c>
      <c r="W2748" s="462" t="inlineStr"/>
      <c r="X2748" s="499" t="n"/>
      <c r="Y2748" s="462" t="n"/>
      <c r="Z2748" s="462" t="n"/>
      <c r="AA2748" s="462" t="n"/>
      <c r="AB2748" s="462" t="n"/>
      <c r="AC2748" s="462" t="n"/>
      <c r="AD2748" s="462" t="n"/>
      <c r="AE2748" s="462" t="n"/>
      <c r="AF2748" s="462" t="n"/>
      <c r="AG2748" s="462" t="n"/>
      <c r="AH2748" s="462" t="n"/>
      <c r="AI2748" s="462" t="n"/>
      <c r="AJ2748" s="462" t="n"/>
      <c r="AK2748" s="462" t="n"/>
      <c r="AL2748" s="462" t="n"/>
      <c r="AM2748" s="462" t="n"/>
      <c r="AN2748" s="462" t="n"/>
      <c r="AO2748" s="462" t="n"/>
      <c r="AP2748" s="462" t="n"/>
      <c r="AQ2748" s="462" t="n"/>
      <c r="AR2748" s="462" t="n"/>
      <c r="AS2748" s="462" t="n"/>
    </row>
    <row r="2749">
      <c r="A2749" s="461" t="n">
        <v>2741</v>
      </c>
      <c r="B2749" s="462" t="inlineStr"/>
      <c r="C2749" s="462" t="inlineStr">
        <is>
          <t>កំពង់ផែស្វយ័តភ្នំពេញ "ក.ស.ភ"</t>
        </is>
      </c>
      <c r="D2749" s="462" t="inlineStr">
        <is>
          <t>L001-100044999</t>
        </is>
      </c>
      <c r="E2749" s="462" t="inlineStr">
        <is>
          <t>INV20200839441</t>
        </is>
      </c>
      <c r="F2749" s="463" t="n">
        <v>44065</v>
      </c>
      <c r="G2749" s="464" t="n">
        <v>19544</v>
      </c>
      <c r="H2749" s="462" t="n"/>
      <c r="I2749" s="464">
        <f>G2749</f>
        <v/>
      </c>
      <c r="J2749" s="462">
        <f>IF(AND(Q2749=TRUE, R2749=TRUE, S2749=TRUE), IF(W2749&lt;-0.05, "អនុញ្ញាត (អ្នកផ្គត់ផ្គង់ប្រកាសខ្វះ)", "បានប្រកាស (អនុញ្ញាត)"), IF(AND(Q2749=FALSE, R2749=FALSE, S2749=FALSE), "ព្យួរទុក (មិនមានទិន្នន័យ)", "ប្រកាសខុស (ព្យួរទុក)"))</f>
        <v/>
      </c>
      <c r="K2749" s="462" t="inlineStr"/>
      <c r="L2749" s="462" t="inlineStr"/>
      <c r="M2749" s="464">
        <f>AH2749</f>
        <v/>
      </c>
      <c r="N2749" s="464">
        <f>IF(W2749&lt;0,AH2749,I2749)</f>
        <v/>
      </c>
      <c r="O2749" s="464">
        <f>I2749-M2749</f>
        <v/>
      </c>
      <c r="P2749" s="462" t="n"/>
      <c r="Q2749" s="462">
        <f>V2749=W2749</f>
        <v/>
      </c>
      <c r="R2749" s="462">
        <f>AND(MONTH(F2749)=MONTH(X2749), YEAR(F2749)=YEAR(X2749))</f>
        <v/>
      </c>
      <c r="S2749" s="462">
        <f>AC2749="L001-901905215"</f>
        <v/>
      </c>
      <c r="T2749" s="464">
        <f>G2749-AH2749</f>
        <v/>
      </c>
      <c r="U2749" s="462" t="n"/>
      <c r="V2749" s="462" t="inlineStr">
        <is>
          <t>INV20200839441</t>
        </is>
      </c>
      <c r="W2749" s="462" t="inlineStr"/>
      <c r="X2749" s="499" t="n"/>
      <c r="Y2749" s="462" t="n"/>
      <c r="Z2749" s="462" t="n"/>
      <c r="AA2749" s="462" t="n"/>
      <c r="AB2749" s="462" t="n"/>
      <c r="AC2749" s="462" t="n"/>
      <c r="AD2749" s="462" t="n"/>
      <c r="AE2749" s="462" t="n"/>
      <c r="AF2749" s="462" t="n"/>
      <c r="AG2749" s="462" t="n"/>
      <c r="AH2749" s="462" t="n"/>
      <c r="AI2749" s="462" t="n"/>
      <c r="AJ2749" s="462" t="n"/>
      <c r="AK2749" s="462" t="n"/>
      <c r="AL2749" s="462" t="n"/>
      <c r="AM2749" s="462" t="n"/>
      <c r="AN2749" s="462" t="n"/>
      <c r="AO2749" s="462" t="n"/>
      <c r="AP2749" s="462" t="n"/>
      <c r="AQ2749" s="462" t="n"/>
      <c r="AR2749" s="462" t="n"/>
      <c r="AS2749" s="462" t="n"/>
    </row>
    <row r="2750">
      <c r="A2750" s="461" t="n">
        <v>2742</v>
      </c>
      <c r="B2750" s="462" t="inlineStr"/>
      <c r="C2750" s="462" t="inlineStr">
        <is>
          <t>កំពង់ផែស្វយ័តក្រុងព្រះសីហនុ</t>
        </is>
      </c>
      <c r="D2750" s="462" t="inlineStr">
        <is>
          <t>L001-100044638</t>
        </is>
      </c>
      <c r="E2750" s="462" t="inlineStr">
        <is>
          <t>119119</t>
        </is>
      </c>
      <c r="F2750" s="463" t="n">
        <v>44056</v>
      </c>
      <c r="G2750" s="464" t="n">
        <v>15569</v>
      </c>
      <c r="H2750" s="462" t="n"/>
      <c r="I2750" s="464">
        <f>G2750</f>
        <v/>
      </c>
      <c r="J2750" s="462">
        <f>IF(AND(Q2750=TRUE, R2750=TRUE, S2750=TRUE), IF(W2750&lt;-0.05, "អនុញ្ញាត (អ្នកផ្គត់ផ្គង់ប្រកាសខ្វះ)", "បានប្រកាស (អនុញ្ញាត)"), IF(AND(Q2750=FALSE, R2750=FALSE, S2750=FALSE), "ព្យួរទុក (មិនមានទិន្នន័យ)", "ប្រកាសខុស (ព្យួរទុក)"))</f>
        <v/>
      </c>
      <c r="K2750" s="462" t="inlineStr"/>
      <c r="L2750" s="462" t="inlineStr"/>
      <c r="M2750" s="464">
        <f>AH2750</f>
        <v/>
      </c>
      <c r="N2750" s="464">
        <f>IF(W2750&lt;0,AH2750,I2750)</f>
        <v/>
      </c>
      <c r="O2750" s="464">
        <f>I2750-M2750</f>
        <v/>
      </c>
      <c r="P2750" s="462" t="n"/>
      <c r="Q2750" s="462">
        <f>V2750=W2750</f>
        <v/>
      </c>
      <c r="R2750" s="462">
        <f>AND(MONTH(F2750)=MONTH(X2750), YEAR(F2750)=YEAR(X2750))</f>
        <v/>
      </c>
      <c r="S2750" s="462">
        <f>AC2750="L001-901905215"</f>
        <v/>
      </c>
      <c r="T2750" s="464">
        <f>G2750-AH2750</f>
        <v/>
      </c>
      <c r="U2750" s="462" t="n"/>
      <c r="V2750" s="462" t="inlineStr">
        <is>
          <t>119119</t>
        </is>
      </c>
      <c r="W2750" s="462" t="inlineStr"/>
      <c r="X2750" s="499" t="n"/>
      <c r="Y2750" s="462" t="n"/>
      <c r="Z2750" s="462" t="n"/>
      <c r="AA2750" s="462" t="n"/>
      <c r="AB2750" s="462" t="n"/>
      <c r="AC2750" s="462" t="n"/>
      <c r="AD2750" s="462" t="n"/>
      <c r="AE2750" s="462" t="n"/>
      <c r="AF2750" s="462" t="n"/>
      <c r="AG2750" s="462" t="n"/>
      <c r="AH2750" s="462" t="n"/>
      <c r="AI2750" s="462" t="n"/>
      <c r="AJ2750" s="462" t="n"/>
      <c r="AK2750" s="462" t="n"/>
      <c r="AL2750" s="462" t="n"/>
      <c r="AM2750" s="462" t="n"/>
      <c r="AN2750" s="462" t="n"/>
      <c r="AO2750" s="462" t="n"/>
      <c r="AP2750" s="462" t="n"/>
      <c r="AQ2750" s="462" t="n"/>
      <c r="AR2750" s="462" t="n"/>
      <c r="AS2750" s="462" t="n"/>
    </row>
    <row r="2751">
      <c r="A2751" s="461" t="n">
        <v>2743</v>
      </c>
      <c r="B2751" s="462" t="inlineStr"/>
      <c r="C2751" s="462" t="inlineStr">
        <is>
          <t>កំពង់ផែស្វយ័តភ្នំពេញ "ក.ស.ភ"</t>
        </is>
      </c>
      <c r="D2751" s="462" t="inlineStr">
        <is>
          <t>L001-100044999</t>
        </is>
      </c>
      <c r="E2751" s="462" t="inlineStr">
        <is>
          <t>INV20200839439</t>
        </is>
      </c>
      <c r="F2751" s="463" t="n">
        <v>44065</v>
      </c>
      <c r="G2751" s="464" t="n">
        <v>39089</v>
      </c>
      <c r="H2751" s="462" t="n"/>
      <c r="I2751" s="464">
        <f>G2751</f>
        <v/>
      </c>
      <c r="J2751" s="462">
        <f>IF(AND(Q2751=TRUE, R2751=TRUE, S2751=TRUE), IF(W2751&lt;-0.05, "អនុញ្ញាត (អ្នកផ្គត់ផ្គង់ប្រកាសខ្វះ)", "បានប្រកាស (អនុញ្ញាត)"), IF(AND(Q2751=FALSE, R2751=FALSE, S2751=FALSE), "ព្យួរទុក (មិនមានទិន្នន័យ)", "ប្រកាសខុស (ព្យួរទុក)"))</f>
        <v/>
      </c>
      <c r="K2751" s="462" t="inlineStr"/>
      <c r="L2751" s="462" t="inlineStr"/>
      <c r="M2751" s="464">
        <f>AH2751</f>
        <v/>
      </c>
      <c r="N2751" s="464">
        <f>IF(W2751&lt;0,AH2751,I2751)</f>
        <v/>
      </c>
      <c r="O2751" s="464">
        <f>I2751-M2751</f>
        <v/>
      </c>
      <c r="P2751" s="462" t="n"/>
      <c r="Q2751" s="462">
        <f>V2751=W2751</f>
        <v/>
      </c>
      <c r="R2751" s="462">
        <f>AND(MONTH(F2751)=MONTH(X2751), YEAR(F2751)=YEAR(X2751))</f>
        <v/>
      </c>
      <c r="S2751" s="462">
        <f>AC2751="L001-901905215"</f>
        <v/>
      </c>
      <c r="T2751" s="464">
        <f>G2751-AH2751</f>
        <v/>
      </c>
      <c r="U2751" s="462" t="n"/>
      <c r="V2751" s="462" t="inlineStr">
        <is>
          <t>INV20200839439</t>
        </is>
      </c>
      <c r="W2751" s="462" t="inlineStr"/>
      <c r="X2751" s="499" t="n"/>
      <c r="Y2751" s="462" t="n"/>
      <c r="Z2751" s="462" t="n"/>
      <c r="AA2751" s="462" t="n"/>
      <c r="AB2751" s="462" t="n"/>
      <c r="AC2751" s="462" t="n"/>
      <c r="AD2751" s="462" t="n"/>
      <c r="AE2751" s="462" t="n"/>
      <c r="AF2751" s="462" t="n"/>
      <c r="AG2751" s="462" t="n"/>
      <c r="AH2751" s="462" t="n"/>
      <c r="AI2751" s="462" t="n"/>
      <c r="AJ2751" s="462" t="n"/>
      <c r="AK2751" s="462" t="n"/>
      <c r="AL2751" s="462" t="n"/>
      <c r="AM2751" s="462" t="n"/>
      <c r="AN2751" s="462" t="n"/>
      <c r="AO2751" s="462" t="n"/>
      <c r="AP2751" s="462" t="n"/>
      <c r="AQ2751" s="462" t="n"/>
      <c r="AR2751" s="462" t="n"/>
      <c r="AS2751" s="462" t="n"/>
    </row>
    <row r="2752">
      <c r="A2752" s="461" t="n">
        <v>2744</v>
      </c>
      <c r="B2752" s="462" t="inlineStr"/>
      <c r="C2752" s="462" t="inlineStr">
        <is>
          <t>កំពង់ផែស្វយ័តក្រុងព្រះសីហនុ</t>
        </is>
      </c>
      <c r="D2752" s="462" t="inlineStr">
        <is>
          <t>L001-100044638</t>
        </is>
      </c>
      <c r="E2752" s="462" t="inlineStr">
        <is>
          <t>119117</t>
        </is>
      </c>
      <c r="F2752" s="463" t="n">
        <v>44056</v>
      </c>
      <c r="G2752" s="464" t="n">
        <v>15569</v>
      </c>
      <c r="H2752" s="462" t="n"/>
      <c r="I2752" s="464">
        <f>G2752</f>
        <v/>
      </c>
      <c r="J2752" s="462">
        <f>IF(AND(Q2752=TRUE, R2752=TRUE, S2752=TRUE), IF(W2752&lt;-0.05, "អនុញ្ញាត (អ្នកផ្គត់ផ្គង់ប្រកាសខ្វះ)", "បានប្រកាស (អនុញ្ញាត)"), IF(AND(Q2752=FALSE, R2752=FALSE, S2752=FALSE), "ព្យួរទុក (មិនមានទិន្នន័យ)", "ប្រកាសខុស (ព្យួរទុក)"))</f>
        <v/>
      </c>
      <c r="K2752" s="462" t="inlineStr"/>
      <c r="L2752" s="462" t="inlineStr"/>
      <c r="M2752" s="464">
        <f>AH2752</f>
        <v/>
      </c>
      <c r="N2752" s="464">
        <f>IF(W2752&lt;0,AH2752,I2752)</f>
        <v/>
      </c>
      <c r="O2752" s="464">
        <f>I2752-M2752</f>
        <v/>
      </c>
      <c r="P2752" s="462" t="n"/>
      <c r="Q2752" s="462">
        <f>V2752=W2752</f>
        <v/>
      </c>
      <c r="R2752" s="462">
        <f>AND(MONTH(F2752)=MONTH(X2752), YEAR(F2752)=YEAR(X2752))</f>
        <v/>
      </c>
      <c r="S2752" s="462">
        <f>AC2752="L001-901905215"</f>
        <v/>
      </c>
      <c r="T2752" s="464">
        <f>G2752-AH2752</f>
        <v/>
      </c>
      <c r="U2752" s="462" t="n"/>
      <c r="V2752" s="462" t="inlineStr">
        <is>
          <t>119117</t>
        </is>
      </c>
      <c r="W2752" s="462" t="inlineStr"/>
      <c r="X2752" s="499" t="n"/>
      <c r="Y2752" s="462" t="n"/>
      <c r="Z2752" s="462" t="n"/>
      <c r="AA2752" s="462" t="n"/>
      <c r="AB2752" s="462" t="n"/>
      <c r="AC2752" s="462" t="n"/>
      <c r="AD2752" s="462" t="n"/>
      <c r="AE2752" s="462" t="n"/>
      <c r="AF2752" s="462" t="n"/>
      <c r="AG2752" s="462" t="n"/>
      <c r="AH2752" s="462" t="n"/>
      <c r="AI2752" s="462" t="n"/>
      <c r="AJ2752" s="462" t="n"/>
      <c r="AK2752" s="462" t="n"/>
      <c r="AL2752" s="462" t="n"/>
      <c r="AM2752" s="462" t="n"/>
      <c r="AN2752" s="462" t="n"/>
      <c r="AO2752" s="462" t="n"/>
      <c r="AP2752" s="462" t="n"/>
      <c r="AQ2752" s="462" t="n"/>
      <c r="AR2752" s="462" t="n"/>
      <c r="AS2752" s="462" t="n"/>
    </row>
    <row r="2753">
      <c r="A2753" s="461" t="n">
        <v>2745</v>
      </c>
      <c r="B2753" s="462" t="inlineStr"/>
      <c r="C2753" s="462" t="inlineStr">
        <is>
          <t>កំពង់ផែស្វយ័តក្រុងព្រះសីហនុ</t>
        </is>
      </c>
      <c r="D2753" s="462" t="inlineStr">
        <is>
          <t>L001-100044638</t>
        </is>
      </c>
      <c r="E2753" s="462" t="inlineStr">
        <is>
          <t>120772</t>
        </is>
      </c>
      <c r="F2753" s="463" t="n">
        <v>44058</v>
      </c>
      <c r="G2753" s="464" t="n">
        <v>4095</v>
      </c>
      <c r="H2753" s="462" t="n"/>
      <c r="I2753" s="464">
        <f>G2753</f>
        <v/>
      </c>
      <c r="J2753" s="462">
        <f>IF(AND(Q2753=TRUE, R2753=TRUE, S2753=TRUE), IF(W2753&lt;-0.05, "អនុញ្ញាត (អ្នកផ្គត់ផ្គង់ប្រកាសខ្វះ)", "បានប្រកាស (អនុញ្ញាត)"), IF(AND(Q2753=FALSE, R2753=FALSE, S2753=FALSE), "ព្យួរទុក (មិនមានទិន្នន័យ)", "ប្រកាសខុស (ព្យួរទុក)"))</f>
        <v/>
      </c>
      <c r="K2753" s="462" t="inlineStr"/>
      <c r="L2753" s="462" t="inlineStr"/>
      <c r="M2753" s="464">
        <f>AH2753</f>
        <v/>
      </c>
      <c r="N2753" s="464">
        <f>IF(W2753&lt;0,AH2753,I2753)</f>
        <v/>
      </c>
      <c r="O2753" s="464">
        <f>I2753-M2753</f>
        <v/>
      </c>
      <c r="P2753" s="462" t="n"/>
      <c r="Q2753" s="462">
        <f>V2753=W2753</f>
        <v/>
      </c>
      <c r="R2753" s="462">
        <f>AND(MONTH(F2753)=MONTH(X2753), YEAR(F2753)=YEAR(X2753))</f>
        <v/>
      </c>
      <c r="S2753" s="462">
        <f>AC2753="L001-901905215"</f>
        <v/>
      </c>
      <c r="T2753" s="464">
        <f>G2753-AH2753</f>
        <v/>
      </c>
      <c r="U2753" s="462" t="n"/>
      <c r="V2753" s="462" t="inlineStr">
        <is>
          <t>120772</t>
        </is>
      </c>
      <c r="W2753" s="462" t="inlineStr"/>
      <c r="X2753" s="499" t="n"/>
      <c r="Y2753" s="462" t="n"/>
      <c r="Z2753" s="462" t="n"/>
      <c r="AA2753" s="462" t="n"/>
      <c r="AB2753" s="462" t="n"/>
      <c r="AC2753" s="462" t="n"/>
      <c r="AD2753" s="462" t="n"/>
      <c r="AE2753" s="462" t="n"/>
      <c r="AF2753" s="462" t="n"/>
      <c r="AG2753" s="462" t="n"/>
      <c r="AH2753" s="462" t="n"/>
      <c r="AI2753" s="462" t="n"/>
      <c r="AJ2753" s="462" t="n"/>
      <c r="AK2753" s="462" t="n"/>
      <c r="AL2753" s="462" t="n"/>
      <c r="AM2753" s="462" t="n"/>
      <c r="AN2753" s="462" t="n"/>
      <c r="AO2753" s="462" t="n"/>
      <c r="AP2753" s="462" t="n"/>
      <c r="AQ2753" s="462" t="n"/>
      <c r="AR2753" s="462" t="n"/>
      <c r="AS2753" s="462" t="n"/>
    </row>
    <row r="2754">
      <c r="A2754" s="461" t="n">
        <v>2746</v>
      </c>
      <c r="B2754" s="462" t="inlineStr"/>
      <c r="C2754" s="462" t="inlineStr">
        <is>
          <t>អ៊ីជីអេហ្វ ឡូជីស្ទីក ខូ អិលធីឌី</t>
        </is>
      </c>
      <c r="D2754" s="462" t="inlineStr">
        <is>
          <t>L001-901501877</t>
        </is>
      </c>
      <c r="E2754" s="462" t="inlineStr">
        <is>
          <t>2005747</t>
        </is>
      </c>
      <c r="F2754" s="463" t="n">
        <v>44066</v>
      </c>
      <c r="G2754" s="464" t="n">
        <v>135135</v>
      </c>
      <c r="H2754" s="462" t="n"/>
      <c r="I2754" s="464">
        <f>G2754</f>
        <v/>
      </c>
      <c r="J2754" s="462">
        <f>IF(AND(Q2754=TRUE, R2754=TRUE, S2754=TRUE), IF(W2754&lt;-0.05, "អនុញ្ញាត (អ្នកផ្គត់ផ្គង់ប្រកាសខ្វះ)", "បានប្រកាស (អនុញ្ញាត)"), IF(AND(Q2754=FALSE, R2754=FALSE, S2754=FALSE), "ព្យួរទុក (មិនមានទិន្នន័យ)", "ប្រកាសខុស (ព្យួរទុក)"))</f>
        <v/>
      </c>
      <c r="K2754" s="462" t="inlineStr"/>
      <c r="L2754" s="462" t="inlineStr"/>
      <c r="M2754" s="464">
        <f>AH2754</f>
        <v/>
      </c>
      <c r="N2754" s="464">
        <f>IF(W2754&lt;0,AH2754,I2754)</f>
        <v/>
      </c>
      <c r="O2754" s="464">
        <f>I2754-M2754</f>
        <v/>
      </c>
      <c r="P2754" s="462" t="n"/>
      <c r="Q2754" s="462">
        <f>V2754=W2754</f>
        <v/>
      </c>
      <c r="R2754" s="462">
        <f>AND(MONTH(F2754)=MONTH(X2754), YEAR(F2754)=YEAR(X2754))</f>
        <v/>
      </c>
      <c r="S2754" s="462">
        <f>AC2754="L001-901905215"</f>
        <v/>
      </c>
      <c r="T2754" s="464">
        <f>G2754-AH2754</f>
        <v/>
      </c>
      <c r="U2754" s="462" t="n"/>
      <c r="V2754" s="462" t="inlineStr">
        <is>
          <t>2005747</t>
        </is>
      </c>
      <c r="W2754" s="462" t="inlineStr"/>
      <c r="X2754" s="499" t="n"/>
      <c r="Y2754" s="462" t="n"/>
      <c r="Z2754" s="462" t="n"/>
      <c r="AA2754" s="462" t="n"/>
      <c r="AB2754" s="462" t="n"/>
      <c r="AC2754" s="462" t="n"/>
      <c r="AD2754" s="462" t="n"/>
      <c r="AE2754" s="462" t="n"/>
      <c r="AF2754" s="462" t="n"/>
      <c r="AG2754" s="462" t="n"/>
      <c r="AH2754" s="462" t="n"/>
      <c r="AI2754" s="462" t="n"/>
      <c r="AJ2754" s="462" t="n"/>
      <c r="AK2754" s="462" t="n"/>
      <c r="AL2754" s="462" t="n"/>
      <c r="AM2754" s="462" t="n"/>
      <c r="AN2754" s="462" t="n"/>
      <c r="AO2754" s="462" t="n"/>
      <c r="AP2754" s="462" t="n"/>
      <c r="AQ2754" s="462" t="n"/>
      <c r="AR2754" s="462" t="n"/>
      <c r="AS2754" s="462" t="n"/>
    </row>
    <row r="2755">
      <c r="A2755" s="461" t="n">
        <v>2747</v>
      </c>
      <c r="B2755" s="462" t="inlineStr"/>
      <c r="C2755" s="462" t="inlineStr">
        <is>
          <t>អ៊ីជីអេហ្វ ឡូជីស្ទីក ខូ អិលធីឌី</t>
        </is>
      </c>
      <c r="D2755" s="462" t="inlineStr">
        <is>
          <t>L001-901501877</t>
        </is>
      </c>
      <c r="E2755" s="462" t="inlineStr">
        <is>
          <t>2005668</t>
        </is>
      </c>
      <c r="F2755" s="463" t="n">
        <v>44062</v>
      </c>
      <c r="G2755" s="464" t="n">
        <v>94185</v>
      </c>
      <c r="H2755" s="462" t="n"/>
      <c r="I2755" s="464">
        <f>G2755</f>
        <v/>
      </c>
      <c r="J2755" s="462">
        <f>IF(AND(Q2755=TRUE, R2755=TRUE, S2755=TRUE), IF(W2755&lt;-0.05, "អនុញ្ញាត (អ្នកផ្គត់ផ្គង់ប្រកាសខ្វះ)", "បានប្រកាស (អនុញ្ញាត)"), IF(AND(Q2755=FALSE, R2755=FALSE, S2755=FALSE), "ព្យួរទុក (មិនមានទិន្នន័យ)", "ប្រកាសខុស (ព្យួរទុក)"))</f>
        <v/>
      </c>
      <c r="K2755" s="462" t="inlineStr"/>
      <c r="L2755" s="462" t="inlineStr"/>
      <c r="M2755" s="464">
        <f>AH2755</f>
        <v/>
      </c>
      <c r="N2755" s="464">
        <f>IF(W2755&lt;0,AH2755,I2755)</f>
        <v/>
      </c>
      <c r="O2755" s="464">
        <f>I2755-M2755</f>
        <v/>
      </c>
      <c r="P2755" s="462" t="n"/>
      <c r="Q2755" s="462">
        <f>V2755=W2755</f>
        <v/>
      </c>
      <c r="R2755" s="462">
        <f>AND(MONTH(F2755)=MONTH(X2755), YEAR(F2755)=YEAR(X2755))</f>
        <v/>
      </c>
      <c r="S2755" s="462">
        <f>AC2755="L001-901905215"</f>
        <v/>
      </c>
      <c r="T2755" s="464">
        <f>G2755-AH2755</f>
        <v/>
      </c>
      <c r="U2755" s="462" t="n"/>
      <c r="V2755" s="462" t="inlineStr">
        <is>
          <t>2005668</t>
        </is>
      </c>
      <c r="W2755" s="462" t="inlineStr"/>
      <c r="X2755" s="499" t="n"/>
      <c r="Y2755" s="462" t="n"/>
      <c r="Z2755" s="462" t="n"/>
      <c r="AA2755" s="462" t="n"/>
      <c r="AB2755" s="462" t="n"/>
      <c r="AC2755" s="462" t="n"/>
      <c r="AD2755" s="462" t="n"/>
      <c r="AE2755" s="462" t="n"/>
      <c r="AF2755" s="462" t="n"/>
      <c r="AG2755" s="462" t="n"/>
      <c r="AH2755" s="462" t="n"/>
      <c r="AI2755" s="462" t="n"/>
      <c r="AJ2755" s="462" t="n"/>
      <c r="AK2755" s="462" t="n"/>
      <c r="AL2755" s="462" t="n"/>
      <c r="AM2755" s="462" t="n"/>
      <c r="AN2755" s="462" t="n"/>
      <c r="AO2755" s="462" t="n"/>
      <c r="AP2755" s="462" t="n"/>
      <c r="AQ2755" s="462" t="n"/>
      <c r="AR2755" s="462" t="n"/>
      <c r="AS2755" s="462" t="n"/>
    </row>
    <row r="2756">
      <c r="A2756" s="461" t="n">
        <v>2748</v>
      </c>
      <c r="B2756" s="462" t="inlineStr"/>
      <c r="C2756" s="462" t="inlineStr">
        <is>
          <t>អ៊ីជីអេហ្វ ឡូជីស្ទីក ខូ អិលធីឌី</t>
        </is>
      </c>
      <c r="D2756" s="462" t="inlineStr">
        <is>
          <t>L001-901501877</t>
        </is>
      </c>
      <c r="E2756" s="462" t="inlineStr">
        <is>
          <t>2005667</t>
        </is>
      </c>
      <c r="F2756" s="463" t="n">
        <v>44062</v>
      </c>
      <c r="G2756" s="464" t="n">
        <v>90090</v>
      </c>
      <c r="H2756" s="462" t="n"/>
      <c r="I2756" s="464">
        <f>G2756</f>
        <v/>
      </c>
      <c r="J2756" s="462">
        <f>IF(AND(Q2756=TRUE, R2756=TRUE, S2756=TRUE), IF(W2756&lt;-0.05, "អនុញ្ញាត (អ្នកផ្គត់ផ្គង់ប្រកាសខ្វះ)", "បានប្រកាស (អនុញ្ញាត)"), IF(AND(Q2756=FALSE, R2756=FALSE, S2756=FALSE), "ព្យួរទុក (មិនមានទិន្នន័យ)", "ប្រកាសខុស (ព្យួរទុក)"))</f>
        <v/>
      </c>
      <c r="K2756" s="462" t="inlineStr"/>
      <c r="L2756" s="462" t="inlineStr"/>
      <c r="M2756" s="464">
        <f>AH2756</f>
        <v/>
      </c>
      <c r="N2756" s="464">
        <f>IF(W2756&lt;0,AH2756,I2756)</f>
        <v/>
      </c>
      <c r="O2756" s="464">
        <f>I2756-M2756</f>
        <v/>
      </c>
      <c r="P2756" s="462" t="n"/>
      <c r="Q2756" s="462">
        <f>V2756=W2756</f>
        <v/>
      </c>
      <c r="R2756" s="462">
        <f>AND(MONTH(F2756)=MONTH(X2756), YEAR(F2756)=YEAR(X2756))</f>
        <v/>
      </c>
      <c r="S2756" s="462">
        <f>AC2756="L001-901905215"</f>
        <v/>
      </c>
      <c r="T2756" s="464">
        <f>G2756-AH2756</f>
        <v/>
      </c>
      <c r="U2756" s="462" t="n"/>
      <c r="V2756" s="462" t="inlineStr">
        <is>
          <t>2005667</t>
        </is>
      </c>
      <c r="W2756" s="462" t="inlineStr"/>
      <c r="X2756" s="499" t="n"/>
      <c r="Y2756" s="462" t="n"/>
      <c r="Z2756" s="462" t="n"/>
      <c r="AA2756" s="462" t="n"/>
      <c r="AB2756" s="462" t="n"/>
      <c r="AC2756" s="462" t="n"/>
      <c r="AD2756" s="462" t="n"/>
      <c r="AE2756" s="462" t="n"/>
      <c r="AF2756" s="462" t="n"/>
      <c r="AG2756" s="462" t="n"/>
      <c r="AH2756" s="462" t="n"/>
      <c r="AI2756" s="462" t="n"/>
      <c r="AJ2756" s="462" t="n"/>
      <c r="AK2756" s="462" t="n"/>
      <c r="AL2756" s="462" t="n"/>
      <c r="AM2756" s="462" t="n"/>
      <c r="AN2756" s="462" t="n"/>
      <c r="AO2756" s="462" t="n"/>
      <c r="AP2756" s="462" t="n"/>
      <c r="AQ2756" s="462" t="n"/>
      <c r="AR2756" s="462" t="n"/>
      <c r="AS2756" s="462" t="n"/>
    </row>
    <row r="2757">
      <c r="A2757" s="461" t="n">
        <v>2749</v>
      </c>
      <c r="B2757" s="462" t="inlineStr"/>
      <c r="C2757" s="462" t="inlineStr">
        <is>
          <t>អ៊ីជីអេហ្វ ឡូជីស្ទីក ខូ អិលធីឌី</t>
        </is>
      </c>
      <c r="D2757" s="462" t="inlineStr">
        <is>
          <t>L001-901501877</t>
        </is>
      </c>
      <c r="E2757" s="462" t="inlineStr">
        <is>
          <t>2005666</t>
        </is>
      </c>
      <c r="F2757" s="463" t="n">
        <v>44062</v>
      </c>
      <c r="G2757" s="464" t="n">
        <v>90090</v>
      </c>
      <c r="H2757" s="462" t="n"/>
      <c r="I2757" s="464">
        <f>G2757</f>
        <v/>
      </c>
      <c r="J2757" s="462">
        <f>IF(AND(Q2757=TRUE, R2757=TRUE, S2757=TRUE), IF(W2757&lt;-0.05, "អនុញ្ញាត (អ្នកផ្គត់ផ្គង់ប្រកាសខ្វះ)", "បានប្រកាស (អនុញ្ញាត)"), IF(AND(Q2757=FALSE, R2757=FALSE, S2757=FALSE), "ព្យួរទុក (មិនមានទិន្នន័យ)", "ប្រកាសខុស (ព្យួរទុក)"))</f>
        <v/>
      </c>
      <c r="K2757" s="462" t="inlineStr"/>
      <c r="L2757" s="462" t="inlineStr"/>
      <c r="M2757" s="464">
        <f>AH2757</f>
        <v/>
      </c>
      <c r="N2757" s="464">
        <f>IF(W2757&lt;0,AH2757,I2757)</f>
        <v/>
      </c>
      <c r="O2757" s="464">
        <f>I2757-M2757</f>
        <v/>
      </c>
      <c r="P2757" s="462" t="n"/>
      <c r="Q2757" s="462">
        <f>V2757=W2757</f>
        <v/>
      </c>
      <c r="R2757" s="462">
        <f>AND(MONTH(F2757)=MONTH(X2757), YEAR(F2757)=YEAR(X2757))</f>
        <v/>
      </c>
      <c r="S2757" s="462">
        <f>AC2757="L001-901905215"</f>
        <v/>
      </c>
      <c r="T2757" s="464">
        <f>G2757-AH2757</f>
        <v/>
      </c>
      <c r="U2757" s="462" t="n"/>
      <c r="V2757" s="462" t="inlineStr">
        <is>
          <t>2005666</t>
        </is>
      </c>
      <c r="W2757" s="462" t="inlineStr"/>
      <c r="X2757" s="499" t="n"/>
      <c r="Y2757" s="462" t="n"/>
      <c r="Z2757" s="462" t="n"/>
      <c r="AA2757" s="462" t="n"/>
      <c r="AB2757" s="462" t="n"/>
      <c r="AC2757" s="462" t="n"/>
      <c r="AD2757" s="462" t="n"/>
      <c r="AE2757" s="462" t="n"/>
      <c r="AF2757" s="462" t="n"/>
      <c r="AG2757" s="462" t="n"/>
      <c r="AH2757" s="462" t="n"/>
      <c r="AI2757" s="462" t="n"/>
      <c r="AJ2757" s="462" t="n"/>
      <c r="AK2757" s="462" t="n"/>
      <c r="AL2757" s="462" t="n"/>
      <c r="AM2757" s="462" t="n"/>
      <c r="AN2757" s="462" t="n"/>
      <c r="AO2757" s="462" t="n"/>
      <c r="AP2757" s="462" t="n"/>
      <c r="AQ2757" s="462" t="n"/>
      <c r="AR2757" s="462" t="n"/>
      <c r="AS2757" s="462" t="n"/>
    </row>
    <row r="2758">
      <c r="A2758" s="461" t="n">
        <v>2750</v>
      </c>
      <c r="B2758" s="462" t="inlineStr"/>
      <c r="C2758" s="462" t="inlineStr">
        <is>
          <t>អ៊ីជីអេហ្វ ឡូជីស្ទីក ខូ អិលធីឌី</t>
        </is>
      </c>
      <c r="D2758" s="462" t="inlineStr">
        <is>
          <t>L001-901501877</t>
        </is>
      </c>
      <c r="E2758" s="462" t="inlineStr">
        <is>
          <t>2005665</t>
        </is>
      </c>
      <c r="F2758" s="463" t="n">
        <v>44062</v>
      </c>
      <c r="G2758" s="464" t="n">
        <v>90090</v>
      </c>
      <c r="H2758" s="462" t="n"/>
      <c r="I2758" s="464">
        <f>G2758</f>
        <v/>
      </c>
      <c r="J2758" s="462">
        <f>IF(AND(Q2758=TRUE, R2758=TRUE, S2758=TRUE), IF(W2758&lt;-0.05, "អនុញ្ញាត (អ្នកផ្គត់ផ្គង់ប្រកាសខ្វះ)", "បានប្រកាស (អនុញ្ញាត)"), IF(AND(Q2758=FALSE, R2758=FALSE, S2758=FALSE), "ព្យួរទុក (មិនមានទិន្នន័យ)", "ប្រកាសខុស (ព្យួរទុក)"))</f>
        <v/>
      </c>
      <c r="K2758" s="462" t="inlineStr"/>
      <c r="L2758" s="462" t="inlineStr"/>
      <c r="M2758" s="464">
        <f>AH2758</f>
        <v/>
      </c>
      <c r="N2758" s="464">
        <f>IF(W2758&lt;0,AH2758,I2758)</f>
        <v/>
      </c>
      <c r="O2758" s="464">
        <f>I2758-M2758</f>
        <v/>
      </c>
      <c r="P2758" s="462" t="n"/>
      <c r="Q2758" s="462">
        <f>V2758=W2758</f>
        <v/>
      </c>
      <c r="R2758" s="462">
        <f>AND(MONTH(F2758)=MONTH(X2758), YEAR(F2758)=YEAR(X2758))</f>
        <v/>
      </c>
      <c r="S2758" s="462">
        <f>AC2758="L001-901905215"</f>
        <v/>
      </c>
      <c r="T2758" s="464">
        <f>G2758-AH2758</f>
        <v/>
      </c>
      <c r="U2758" s="462" t="n"/>
      <c r="V2758" s="462" t="inlineStr">
        <is>
          <t>2005665</t>
        </is>
      </c>
      <c r="W2758" s="462" t="inlineStr"/>
      <c r="X2758" s="499" t="n"/>
      <c r="Y2758" s="462" t="n"/>
      <c r="Z2758" s="462" t="n"/>
      <c r="AA2758" s="462" t="n"/>
      <c r="AB2758" s="462" t="n"/>
      <c r="AC2758" s="462" t="n"/>
      <c r="AD2758" s="462" t="n"/>
      <c r="AE2758" s="462" t="n"/>
      <c r="AF2758" s="462" t="n"/>
      <c r="AG2758" s="462" t="n"/>
      <c r="AH2758" s="462" t="n"/>
      <c r="AI2758" s="462" t="n"/>
      <c r="AJ2758" s="462" t="n"/>
      <c r="AK2758" s="462" t="n"/>
      <c r="AL2758" s="462" t="n"/>
      <c r="AM2758" s="462" t="n"/>
      <c r="AN2758" s="462" t="n"/>
      <c r="AO2758" s="462" t="n"/>
      <c r="AP2758" s="462" t="n"/>
      <c r="AQ2758" s="462" t="n"/>
      <c r="AR2758" s="462" t="n"/>
      <c r="AS2758" s="462" t="n"/>
    </row>
    <row r="2759">
      <c r="A2759" s="461" t="n">
        <v>2751</v>
      </c>
      <c r="B2759" s="462" t="inlineStr"/>
      <c r="C2759" s="462" t="inlineStr">
        <is>
          <t>អ៊ីជីអេហ្វ ឡូជីស្ទីក ខូ អិលធីឌី</t>
        </is>
      </c>
      <c r="D2759" s="462" t="inlineStr">
        <is>
          <t>L001-901501877</t>
        </is>
      </c>
      <c r="E2759" s="462" t="inlineStr">
        <is>
          <t>2005664</t>
        </is>
      </c>
      <c r="F2759" s="463" t="n">
        <v>44062</v>
      </c>
      <c r="G2759" s="464" t="n">
        <v>94185</v>
      </c>
      <c r="H2759" s="462" t="n"/>
      <c r="I2759" s="464">
        <f>G2759</f>
        <v/>
      </c>
      <c r="J2759" s="462">
        <f>IF(AND(Q2759=TRUE, R2759=TRUE, S2759=TRUE), IF(W2759&lt;-0.05, "អនុញ្ញាត (អ្នកផ្គត់ផ្គង់ប្រកាសខ្វះ)", "បានប្រកាស (អនុញ្ញាត)"), IF(AND(Q2759=FALSE, R2759=FALSE, S2759=FALSE), "ព្យួរទុក (មិនមានទិន្នន័យ)", "ប្រកាសខុស (ព្យួរទុក)"))</f>
        <v/>
      </c>
      <c r="K2759" s="462" t="inlineStr"/>
      <c r="L2759" s="462" t="inlineStr"/>
      <c r="M2759" s="464">
        <f>AH2759</f>
        <v/>
      </c>
      <c r="N2759" s="464">
        <f>IF(W2759&lt;0,AH2759,I2759)</f>
        <v/>
      </c>
      <c r="O2759" s="464">
        <f>I2759-M2759</f>
        <v/>
      </c>
      <c r="P2759" s="462" t="n"/>
      <c r="Q2759" s="462">
        <f>V2759=W2759</f>
        <v/>
      </c>
      <c r="R2759" s="462">
        <f>AND(MONTH(F2759)=MONTH(X2759), YEAR(F2759)=YEAR(X2759))</f>
        <v/>
      </c>
      <c r="S2759" s="462">
        <f>AC2759="L001-901905215"</f>
        <v/>
      </c>
      <c r="T2759" s="464">
        <f>G2759-AH2759</f>
        <v/>
      </c>
      <c r="U2759" s="462" t="n"/>
      <c r="V2759" s="462" t="inlineStr">
        <is>
          <t>2005664</t>
        </is>
      </c>
      <c r="W2759" s="462" t="inlineStr"/>
      <c r="X2759" s="499" t="n"/>
      <c r="Y2759" s="462" t="n"/>
      <c r="Z2759" s="462" t="n"/>
      <c r="AA2759" s="462" t="n"/>
      <c r="AB2759" s="462" t="n"/>
      <c r="AC2759" s="462" t="n"/>
      <c r="AD2759" s="462" t="n"/>
      <c r="AE2759" s="462" t="n"/>
      <c r="AF2759" s="462" t="n"/>
      <c r="AG2759" s="462" t="n"/>
      <c r="AH2759" s="462" t="n"/>
      <c r="AI2759" s="462" t="n"/>
      <c r="AJ2759" s="462" t="n"/>
      <c r="AK2759" s="462" t="n"/>
      <c r="AL2759" s="462" t="n"/>
      <c r="AM2759" s="462" t="n"/>
      <c r="AN2759" s="462" t="n"/>
      <c r="AO2759" s="462" t="n"/>
      <c r="AP2759" s="462" t="n"/>
      <c r="AQ2759" s="462" t="n"/>
      <c r="AR2759" s="462" t="n"/>
      <c r="AS2759" s="462" t="n"/>
    </row>
    <row r="2760">
      <c r="A2760" s="461" t="n">
        <v>2752</v>
      </c>
      <c r="B2760" s="462" t="inlineStr"/>
      <c r="C2760" s="462" t="inlineStr">
        <is>
          <t>កំពង់ផែស្វយ័តក្រុងព្រះសីហនុ</t>
        </is>
      </c>
      <c r="D2760" s="462" t="inlineStr">
        <is>
          <t>L001-100044638</t>
        </is>
      </c>
      <c r="E2760" s="462" t="inlineStr">
        <is>
          <t>112462</t>
        </is>
      </c>
      <c r="F2760" s="463" t="n">
        <v>44047</v>
      </c>
      <c r="G2760" s="464" t="n">
        <v>35627</v>
      </c>
      <c r="H2760" s="462" t="n"/>
      <c r="I2760" s="464">
        <f>G2760</f>
        <v/>
      </c>
      <c r="J2760" s="462">
        <f>IF(AND(Q2760=TRUE, R2760=TRUE, S2760=TRUE), IF(W2760&lt;-0.05, "អនុញ្ញាត (អ្នកផ្គត់ផ្គង់ប្រកាសខ្វះ)", "បានប្រកាស (អនុញ្ញាត)"), IF(AND(Q2760=FALSE, R2760=FALSE, S2760=FALSE), "ព្យួរទុក (មិនមានទិន្នន័យ)", "ប្រកាសខុស (ព្យួរទុក)"))</f>
        <v/>
      </c>
      <c r="K2760" s="462" t="inlineStr"/>
      <c r="L2760" s="462" t="inlineStr"/>
      <c r="M2760" s="464">
        <f>AH2760</f>
        <v/>
      </c>
      <c r="N2760" s="464">
        <f>IF(W2760&lt;0,AH2760,I2760)</f>
        <v/>
      </c>
      <c r="O2760" s="464">
        <f>I2760-M2760</f>
        <v/>
      </c>
      <c r="P2760" s="462" t="n"/>
      <c r="Q2760" s="462">
        <f>V2760=W2760</f>
        <v/>
      </c>
      <c r="R2760" s="462">
        <f>AND(MONTH(F2760)=MONTH(X2760), YEAR(F2760)=YEAR(X2760))</f>
        <v/>
      </c>
      <c r="S2760" s="462">
        <f>AC2760="L001-901905215"</f>
        <v/>
      </c>
      <c r="T2760" s="464">
        <f>G2760-AH2760</f>
        <v/>
      </c>
      <c r="U2760" s="462" t="n"/>
      <c r="V2760" s="462" t="inlineStr">
        <is>
          <t>112462</t>
        </is>
      </c>
      <c r="W2760" s="462" t="inlineStr"/>
      <c r="X2760" s="499" t="n"/>
      <c r="Y2760" s="462" t="n"/>
      <c r="Z2760" s="462" t="n"/>
      <c r="AA2760" s="462" t="n"/>
      <c r="AB2760" s="462" t="n"/>
      <c r="AC2760" s="462" t="n"/>
      <c r="AD2760" s="462" t="n"/>
      <c r="AE2760" s="462" t="n"/>
      <c r="AF2760" s="462" t="n"/>
      <c r="AG2760" s="462" t="n"/>
      <c r="AH2760" s="462" t="n"/>
      <c r="AI2760" s="462" t="n"/>
      <c r="AJ2760" s="462" t="n"/>
      <c r="AK2760" s="462" t="n"/>
      <c r="AL2760" s="462" t="n"/>
      <c r="AM2760" s="462" t="n"/>
      <c r="AN2760" s="462" t="n"/>
      <c r="AO2760" s="462" t="n"/>
      <c r="AP2760" s="462" t="n"/>
      <c r="AQ2760" s="462" t="n"/>
      <c r="AR2760" s="462" t="n"/>
      <c r="AS2760" s="462" t="n"/>
    </row>
    <row r="2761">
      <c r="A2761" s="461" t="n">
        <v>2753</v>
      </c>
      <c r="B2761" s="462" t="inlineStr"/>
      <c r="C2761" s="462" t="inlineStr">
        <is>
          <t>ខេមវីល គ្លូប៊ល ឯ.ក</t>
        </is>
      </c>
      <c r="D2761" s="462" t="inlineStr">
        <is>
          <t>L001-901637190</t>
        </is>
      </c>
      <c r="E2761" s="462" t="inlineStr">
        <is>
          <t>INV200868</t>
        </is>
      </c>
      <c r="F2761" s="463" t="n">
        <v>44070</v>
      </c>
      <c r="G2761" s="464" t="n">
        <v>233529</v>
      </c>
      <c r="H2761" s="462" t="n"/>
      <c r="I2761" s="464">
        <f>G2761</f>
        <v/>
      </c>
      <c r="J2761" s="462">
        <f>IF(AND(Q2761=TRUE, R2761=TRUE, S2761=TRUE), IF(W2761&lt;-0.05, "អនុញ្ញាត (អ្នកផ្គត់ផ្គង់ប្រកាសខ្វះ)", "បានប្រកាស (អនុញ្ញាត)"), IF(AND(Q2761=FALSE, R2761=FALSE, S2761=FALSE), "ព្យួរទុក (មិនមានទិន្នន័យ)", "ប្រកាសខុស (ព្យួរទុក)"))</f>
        <v/>
      </c>
      <c r="K2761" s="462" t="inlineStr"/>
      <c r="L2761" s="462" t="inlineStr"/>
      <c r="M2761" s="464">
        <f>AH2761</f>
        <v/>
      </c>
      <c r="N2761" s="464">
        <f>IF(W2761&lt;0,AH2761,I2761)</f>
        <v/>
      </c>
      <c r="O2761" s="464">
        <f>I2761-M2761</f>
        <v/>
      </c>
      <c r="P2761" s="462" t="n"/>
      <c r="Q2761" s="462">
        <f>V2761=W2761</f>
        <v/>
      </c>
      <c r="R2761" s="462">
        <f>AND(MONTH(F2761)=MONTH(X2761), YEAR(F2761)=YEAR(X2761))</f>
        <v/>
      </c>
      <c r="S2761" s="462">
        <f>AC2761="L001-901905215"</f>
        <v/>
      </c>
      <c r="T2761" s="464">
        <f>G2761-AH2761</f>
        <v/>
      </c>
      <c r="U2761" s="462" t="n"/>
      <c r="V2761" s="462" t="inlineStr">
        <is>
          <t>INV200868</t>
        </is>
      </c>
      <c r="W2761" s="462" t="inlineStr">
        <is>
          <t>INV200868</t>
        </is>
      </c>
      <c r="X2761" s="463" t="n">
        <v>44056</v>
      </c>
      <c r="Y2761" s="462" t="inlineStr">
        <is>
          <t>INV200868</t>
        </is>
      </c>
      <c r="Z2761" s="462" t="inlineStr"/>
      <c r="AA2761" s="462" t="inlineStr">
        <is>
          <t>បុគ្គលជាប់អាករ</t>
        </is>
      </c>
      <c r="AB2761" s="462" t="inlineStr">
        <is>
          <t>L001-901905215</t>
        </is>
      </c>
      <c r="AC2761" s="462" t="inlineStr">
        <is>
          <t>វីអ៊ីស៊ិន (ខេមបូឌា) អ៊ិនដាសស្ទ្រី ឯ.ក</t>
        </is>
      </c>
      <c r="AD2761" s="464" t="n">
        <v>2568819</v>
      </c>
      <c r="AE2761" s="464" t="n">
        <v>2335290</v>
      </c>
      <c r="AF2761" s="464" t="n">
        <v>0</v>
      </c>
      <c r="AG2761" s="464" t="n">
        <v>0</v>
      </c>
      <c r="AH2761" s="464" t="n">
        <v>233529</v>
      </c>
      <c r="AI2761" s="464" t="n">
        <v>0</v>
      </c>
      <c r="AJ2761" s="464" t="n">
        <v>0</v>
      </c>
      <c r="AK2761" s="464" t="n">
        <v>0</v>
      </c>
      <c r="AL2761" s="464" t="n">
        <v>0</v>
      </c>
      <c r="AM2761" s="464" t="n">
        <v>0</v>
      </c>
      <c r="AN2761" s="464" t="n">
        <v>0</v>
      </c>
      <c r="AO2761" s="464" t="n">
        <v>0</v>
      </c>
      <c r="AP2761" s="464" t="n">
        <v>0</v>
      </c>
      <c r="AQ2761" s="462" t="inlineStr"/>
      <c r="AR2761" s="462" t="inlineStr"/>
      <c r="AS2761" s="462" t="inlineStr">
        <is>
          <t>បានប្រកាសពន្ធ</t>
        </is>
      </c>
    </row>
    <row r="2762">
      <c r="A2762" s="461" t="n">
        <v>2754</v>
      </c>
      <c r="B2762" s="462" t="inlineStr"/>
      <c r="C2762" s="462" t="inlineStr">
        <is>
          <t>ខេមវីល គ្លូប៊ល ឯ.ក</t>
        </is>
      </c>
      <c r="D2762" s="462" t="inlineStr">
        <is>
          <t>L001-901637190</t>
        </is>
      </c>
      <c r="E2762" s="462" t="inlineStr">
        <is>
          <t>INV200866</t>
        </is>
      </c>
      <c r="F2762" s="463" t="n">
        <v>44070</v>
      </c>
      <c r="G2762" s="464" t="n">
        <v>86037</v>
      </c>
      <c r="H2762" s="462" t="n"/>
      <c r="I2762" s="464">
        <f>G2762</f>
        <v/>
      </c>
      <c r="J2762" s="462">
        <f>IF(AND(Q2762=TRUE, R2762=TRUE, S2762=TRUE), IF(W2762&lt;-0.05, "អនុញ្ញាត (អ្នកផ្គត់ផ្គង់ប្រកាសខ្វះ)", "បានប្រកាស (អនុញ្ញាត)"), IF(AND(Q2762=FALSE, R2762=FALSE, S2762=FALSE), "ព្យួរទុក (មិនមានទិន្នន័យ)", "ប្រកាសខុស (ព្យួរទុក)"))</f>
        <v/>
      </c>
      <c r="K2762" s="462" t="inlineStr"/>
      <c r="L2762" s="462" t="inlineStr"/>
      <c r="M2762" s="464">
        <f>AH2762</f>
        <v/>
      </c>
      <c r="N2762" s="464">
        <f>IF(W2762&lt;0,AH2762,I2762)</f>
        <v/>
      </c>
      <c r="O2762" s="464">
        <f>I2762-M2762</f>
        <v/>
      </c>
      <c r="P2762" s="462" t="n"/>
      <c r="Q2762" s="462">
        <f>V2762=W2762</f>
        <v/>
      </c>
      <c r="R2762" s="462">
        <f>AND(MONTH(F2762)=MONTH(X2762), YEAR(F2762)=YEAR(X2762))</f>
        <v/>
      </c>
      <c r="S2762" s="462">
        <f>AC2762="L001-901905215"</f>
        <v/>
      </c>
      <c r="T2762" s="464">
        <f>G2762-AH2762</f>
        <v/>
      </c>
      <c r="U2762" s="462" t="n"/>
      <c r="V2762" s="462" t="inlineStr">
        <is>
          <t>INV200866</t>
        </is>
      </c>
      <c r="W2762" s="462" t="inlineStr">
        <is>
          <t>INV200866</t>
        </is>
      </c>
      <c r="X2762" s="463" t="n">
        <v>44056</v>
      </c>
      <c r="Y2762" s="462" t="inlineStr">
        <is>
          <t>INV200866</t>
        </is>
      </c>
      <c r="Z2762" s="462" t="inlineStr"/>
      <c r="AA2762" s="462" t="inlineStr">
        <is>
          <t>បុគ្គលជាប់អាករ</t>
        </is>
      </c>
      <c r="AB2762" s="462" t="inlineStr">
        <is>
          <t>L001-901905215</t>
        </is>
      </c>
      <c r="AC2762" s="462" t="inlineStr">
        <is>
          <t>វីអ៊ីស៊ិន (ខេមបូឌា) អ៊ិនដាសស្ទ្រី ឯ.ក</t>
        </is>
      </c>
      <c r="AD2762" s="464" t="n">
        <v>946406</v>
      </c>
      <c r="AE2762" s="464" t="n">
        <v>860369</v>
      </c>
      <c r="AF2762" s="464" t="n">
        <v>0</v>
      </c>
      <c r="AG2762" s="464" t="n">
        <v>0</v>
      </c>
      <c r="AH2762" s="464" t="n">
        <v>86037</v>
      </c>
      <c r="AI2762" s="464" t="n">
        <v>0</v>
      </c>
      <c r="AJ2762" s="464" t="n">
        <v>0</v>
      </c>
      <c r="AK2762" s="464" t="n">
        <v>0</v>
      </c>
      <c r="AL2762" s="464" t="n">
        <v>0</v>
      </c>
      <c r="AM2762" s="464" t="n">
        <v>0</v>
      </c>
      <c r="AN2762" s="464" t="n">
        <v>0</v>
      </c>
      <c r="AO2762" s="464" t="n">
        <v>0</v>
      </c>
      <c r="AP2762" s="464" t="n">
        <v>0</v>
      </c>
      <c r="AQ2762" s="462" t="inlineStr"/>
      <c r="AR2762" s="462" t="inlineStr"/>
      <c r="AS2762" s="462" t="inlineStr">
        <is>
          <t>បានប្រកាសពន្ធ</t>
        </is>
      </c>
    </row>
    <row r="2763">
      <c r="A2763" s="461" t="n">
        <v>2755</v>
      </c>
      <c r="B2763" s="462" t="inlineStr"/>
      <c r="C2763" s="462" t="inlineStr">
        <is>
          <t>ខេមវីល គ្លូប៊ល ឯ.ក</t>
        </is>
      </c>
      <c r="D2763" s="462" t="inlineStr">
        <is>
          <t>L001-901637190</t>
        </is>
      </c>
      <c r="E2763" s="462" t="inlineStr">
        <is>
          <t>INV200867</t>
        </is>
      </c>
      <c r="F2763" s="463" t="n">
        <v>44056</v>
      </c>
      <c r="G2763" s="464" t="n">
        <v>86037</v>
      </c>
      <c r="H2763" s="462" t="n"/>
      <c r="I2763" s="464">
        <f>G2763</f>
        <v/>
      </c>
      <c r="J2763" s="462">
        <f>IF(AND(Q2763=TRUE, R2763=TRUE, S2763=TRUE), IF(W2763&lt;-0.05, "អនុញ្ញាត (អ្នកផ្គត់ផ្គង់ប្រកាសខ្វះ)", "បានប្រកាស (អនុញ្ញាត)"), IF(AND(Q2763=FALSE, R2763=FALSE, S2763=FALSE), "ព្យួរទុក (មិនមានទិន្នន័យ)", "ប្រកាសខុស (ព្យួរទុក)"))</f>
        <v/>
      </c>
      <c r="K2763" s="462" t="inlineStr"/>
      <c r="L2763" s="462" t="inlineStr"/>
      <c r="M2763" s="464">
        <f>AH2763</f>
        <v/>
      </c>
      <c r="N2763" s="464">
        <f>IF(W2763&lt;0,AH2763,I2763)</f>
        <v/>
      </c>
      <c r="O2763" s="464">
        <f>I2763-M2763</f>
        <v/>
      </c>
      <c r="P2763" s="462" t="n"/>
      <c r="Q2763" s="462">
        <f>V2763=W2763</f>
        <v/>
      </c>
      <c r="R2763" s="462">
        <f>AND(MONTH(F2763)=MONTH(X2763), YEAR(F2763)=YEAR(X2763))</f>
        <v/>
      </c>
      <c r="S2763" s="462">
        <f>AC2763="L001-901905215"</f>
        <v/>
      </c>
      <c r="T2763" s="464">
        <f>G2763-AH2763</f>
        <v/>
      </c>
      <c r="U2763" s="462" t="n"/>
      <c r="V2763" s="462" t="inlineStr">
        <is>
          <t>INV200867</t>
        </is>
      </c>
      <c r="W2763" s="462" t="inlineStr">
        <is>
          <t>INV200867</t>
        </is>
      </c>
      <c r="X2763" s="463" t="n">
        <v>44056</v>
      </c>
      <c r="Y2763" s="462" t="inlineStr">
        <is>
          <t>INV200867</t>
        </is>
      </c>
      <c r="Z2763" s="462" t="inlineStr"/>
      <c r="AA2763" s="462" t="inlineStr">
        <is>
          <t>បុគ្គលជាប់អាករ</t>
        </is>
      </c>
      <c r="AB2763" s="462" t="inlineStr">
        <is>
          <t>L001-901905215</t>
        </is>
      </c>
      <c r="AC2763" s="462" t="inlineStr">
        <is>
          <t>វីអ៊ីស៊ិន (ខេមបូឌា) អ៊ិនដាសស្ទ្រី ឯ.ក</t>
        </is>
      </c>
      <c r="AD2763" s="464" t="n">
        <v>946406</v>
      </c>
      <c r="AE2763" s="464" t="n">
        <v>860369</v>
      </c>
      <c r="AF2763" s="464" t="n">
        <v>0</v>
      </c>
      <c r="AG2763" s="464" t="n">
        <v>0</v>
      </c>
      <c r="AH2763" s="464" t="n">
        <v>86037</v>
      </c>
      <c r="AI2763" s="464" t="n">
        <v>0</v>
      </c>
      <c r="AJ2763" s="464" t="n">
        <v>0</v>
      </c>
      <c r="AK2763" s="464" t="n">
        <v>0</v>
      </c>
      <c r="AL2763" s="464" t="n">
        <v>0</v>
      </c>
      <c r="AM2763" s="464" t="n">
        <v>0</v>
      </c>
      <c r="AN2763" s="464" t="n">
        <v>0</v>
      </c>
      <c r="AO2763" s="464" t="n">
        <v>0</v>
      </c>
      <c r="AP2763" s="464" t="n">
        <v>0</v>
      </c>
      <c r="AQ2763" s="462" t="inlineStr"/>
      <c r="AR2763" s="462" t="inlineStr"/>
      <c r="AS2763" s="462" t="inlineStr">
        <is>
          <t>បានប្រកាសពន្ធ</t>
        </is>
      </c>
    </row>
    <row r="2764">
      <c r="A2764" s="461" t="n">
        <v>2756</v>
      </c>
      <c r="B2764" s="462" t="inlineStr"/>
      <c r="C2764" s="462" t="inlineStr">
        <is>
          <t>ស៊ីន ហ្វី យ៉ាង ព្រីនធីង &amp; អិកសេសសឺរី ឯ.ក</t>
        </is>
      </c>
      <c r="D2764" s="462" t="inlineStr">
        <is>
          <t>K010-901906822</t>
        </is>
      </c>
      <c r="E2764" s="462" t="inlineStr">
        <is>
          <t>XFYYD2020044</t>
        </is>
      </c>
      <c r="F2764" s="463" t="n">
        <v>44074</v>
      </c>
      <c r="G2764" s="464" t="n">
        <v>1708608</v>
      </c>
      <c r="H2764" s="462" t="n"/>
      <c r="I2764" s="464">
        <f>G2764</f>
        <v/>
      </c>
      <c r="J2764" s="462">
        <f>IF(AND(Q2764=TRUE, R2764=TRUE, S2764=TRUE), IF(W2764&lt;-0.05, "អនុញ្ញាត (អ្នកផ្គត់ផ្គង់ប្រកាសខ្វះ)", "បានប្រកាស (អនុញ្ញាត)"), IF(AND(Q2764=FALSE, R2764=FALSE, S2764=FALSE), "ព្យួរទុក (មិនមានទិន្នន័យ)", "ប្រកាសខុស (ព្យួរទុក)"))</f>
        <v/>
      </c>
      <c r="K2764" s="462" t="inlineStr"/>
      <c r="L2764" s="462" t="inlineStr"/>
      <c r="M2764" s="464">
        <f>AH2764</f>
        <v/>
      </c>
      <c r="N2764" s="464">
        <f>IF(W2764&lt;0,AH2764,I2764)</f>
        <v/>
      </c>
      <c r="O2764" s="464">
        <f>I2764-M2764</f>
        <v/>
      </c>
      <c r="P2764" s="462" t="n"/>
      <c r="Q2764" s="462">
        <f>V2764=W2764</f>
        <v/>
      </c>
      <c r="R2764" s="462">
        <f>AND(MONTH(F2764)=MONTH(X2764), YEAR(F2764)=YEAR(X2764))</f>
        <v/>
      </c>
      <c r="S2764" s="462">
        <f>AC2764="L001-901905215"</f>
        <v/>
      </c>
      <c r="T2764" s="464">
        <f>G2764-AH2764</f>
        <v/>
      </c>
      <c r="U2764" s="462" t="n"/>
      <c r="V2764" s="462" t="inlineStr">
        <is>
          <t>XFYYD2020044</t>
        </is>
      </c>
      <c r="W2764" s="462" t="inlineStr">
        <is>
          <t>XFYYD2020044</t>
        </is>
      </c>
      <c r="X2764" s="463" t="n">
        <v>44074</v>
      </c>
      <c r="Y2764" s="462" t="inlineStr">
        <is>
          <t>XFY-YD2020044</t>
        </is>
      </c>
      <c r="Z2764" s="462" t="inlineStr"/>
      <c r="AA2764" s="462" t="inlineStr">
        <is>
          <t>បុគ្គលជាប់អាករ</t>
        </is>
      </c>
      <c r="AB2764" s="462" t="inlineStr">
        <is>
          <t>L001-901905215</t>
        </is>
      </c>
      <c r="AC2764" s="462" t="inlineStr">
        <is>
          <t>វីអ៊ីស៊ិន (ខេមបូឌា) អ៊ិនដាសស្ទ្រី ឯ.ក</t>
        </is>
      </c>
      <c r="AD2764" s="464" t="n">
        <v>18794684</v>
      </c>
      <c r="AE2764" s="464" t="n">
        <v>17086076</v>
      </c>
      <c r="AF2764" s="464" t="n">
        <v>0</v>
      </c>
      <c r="AG2764" s="464" t="n">
        <v>0</v>
      </c>
      <c r="AH2764" s="464" t="n">
        <v>1708608</v>
      </c>
      <c r="AI2764" s="464" t="n">
        <v>0</v>
      </c>
      <c r="AJ2764" s="464" t="n">
        <v>0</v>
      </c>
      <c r="AK2764" s="464" t="n">
        <v>0</v>
      </c>
      <c r="AL2764" s="464" t="n">
        <v>0</v>
      </c>
      <c r="AM2764" s="464" t="n">
        <v>0</v>
      </c>
      <c r="AN2764" s="464" t="n">
        <v>0</v>
      </c>
      <c r="AO2764" s="464" t="n">
        <v>0</v>
      </c>
      <c r="AP2764" s="464" t="n">
        <v>0</v>
      </c>
      <c r="AQ2764" s="462" t="inlineStr"/>
      <c r="AR2764" s="462" t="inlineStr"/>
      <c r="AS2764" s="462" t="inlineStr">
        <is>
          <t>បានប្រកាសពន្ធ</t>
        </is>
      </c>
    </row>
    <row r="2765">
      <c r="A2765" s="461" t="n">
        <v>2757</v>
      </c>
      <c r="B2765" s="462" t="inlineStr"/>
      <c r="C2765" s="462" t="inlineStr">
        <is>
          <t>អ៊ិចស្ពែឌីធ័រ ខេមបូឌា អិលធីឌី</t>
        </is>
      </c>
      <c r="D2765" s="462" t="inlineStr">
        <is>
          <t>L001-100045898</t>
        </is>
      </c>
      <c r="E2765" s="462" t="inlineStr">
        <is>
          <t>TI0181698</t>
        </is>
      </c>
      <c r="F2765" s="463" t="n">
        <v>44054</v>
      </c>
      <c r="G2765" s="464" t="n">
        <v>185116</v>
      </c>
      <c r="H2765" s="462" t="n"/>
      <c r="I2765" s="464">
        <f>G2765</f>
        <v/>
      </c>
      <c r="J2765" s="462">
        <f>IF(AND(Q2765=TRUE, R2765=TRUE, S2765=TRUE), IF(W2765&lt;-0.05, "អនុញ្ញាត (អ្នកផ្គត់ផ្គង់ប្រកាសខ្វះ)", "បានប្រកាស (អនុញ្ញាត)"), IF(AND(Q2765=FALSE, R2765=FALSE, S2765=FALSE), "ព្យួរទុក (មិនមានទិន្នន័យ)", "ប្រកាសខុស (ព្យួរទុក)"))</f>
        <v/>
      </c>
      <c r="K2765" s="462" t="inlineStr"/>
      <c r="L2765" s="462" t="inlineStr"/>
      <c r="M2765" s="464">
        <f>AH2765</f>
        <v/>
      </c>
      <c r="N2765" s="464">
        <f>IF(W2765&lt;0,AH2765,I2765)</f>
        <v/>
      </c>
      <c r="O2765" s="464">
        <f>I2765-M2765</f>
        <v/>
      </c>
      <c r="P2765" s="462" t="n"/>
      <c r="Q2765" s="462">
        <f>V2765=W2765</f>
        <v/>
      </c>
      <c r="R2765" s="462">
        <f>AND(MONTH(F2765)=MONTH(X2765), YEAR(F2765)=YEAR(X2765))</f>
        <v/>
      </c>
      <c r="S2765" s="462">
        <f>AC2765="L001-901905215"</f>
        <v/>
      </c>
      <c r="T2765" s="464">
        <f>G2765-AH2765</f>
        <v/>
      </c>
      <c r="U2765" s="462" t="n"/>
      <c r="V2765" s="462" t="inlineStr">
        <is>
          <t>TI0181698</t>
        </is>
      </c>
      <c r="W2765" s="462" t="inlineStr">
        <is>
          <t>TI0181698</t>
        </is>
      </c>
      <c r="X2765" s="463" t="n">
        <v>44054</v>
      </c>
      <c r="Y2765" s="462" t="inlineStr">
        <is>
          <t>TI-0181698</t>
        </is>
      </c>
      <c r="Z2765" s="462" t="inlineStr"/>
      <c r="AA2765" s="462" t="inlineStr">
        <is>
          <t>បុគ្គលជាប់អាករ</t>
        </is>
      </c>
      <c r="AB2765" s="462" t="inlineStr">
        <is>
          <t>L001-901905215</t>
        </is>
      </c>
      <c r="AC2765" s="462" t="inlineStr">
        <is>
          <t>វីអ៊ីស៊ិន (ខេមបូឌា) អ៊ិនដាសស្ទ្រី ឯ.ក</t>
        </is>
      </c>
      <c r="AD2765" s="464" t="n">
        <v>2036484</v>
      </c>
      <c r="AE2765" s="464" t="n">
        <v>1851349</v>
      </c>
      <c r="AF2765" s="464" t="n">
        <v>0</v>
      </c>
      <c r="AG2765" s="464" t="n">
        <v>0</v>
      </c>
      <c r="AH2765" s="464" t="n">
        <v>185135</v>
      </c>
      <c r="AI2765" s="464" t="n">
        <v>0</v>
      </c>
      <c r="AJ2765" s="464" t="n">
        <v>0</v>
      </c>
      <c r="AK2765" s="464" t="n">
        <v>0</v>
      </c>
      <c r="AL2765" s="464" t="n">
        <v>0</v>
      </c>
      <c r="AM2765" s="464" t="n">
        <v>0</v>
      </c>
      <c r="AN2765" s="464" t="n">
        <v>0</v>
      </c>
      <c r="AO2765" s="464" t="n">
        <v>0</v>
      </c>
      <c r="AP2765" s="464" t="n">
        <v>0</v>
      </c>
      <c r="AQ2765" s="462" t="inlineStr"/>
      <c r="AR2765" s="462" t="inlineStr"/>
      <c r="AS2765" s="462" t="inlineStr">
        <is>
          <t>បានប្រកាសពន្ធ</t>
        </is>
      </c>
    </row>
    <row r="2766">
      <c r="A2766" s="461" t="n">
        <v>2758</v>
      </c>
      <c r="B2766" s="462" t="inlineStr"/>
      <c r="C2766" s="462" t="inlineStr">
        <is>
          <t>អ៊ិចស្ពែឌីធ័រ ខេមបូឌា អិលធីឌី</t>
        </is>
      </c>
      <c r="D2766" s="462" t="inlineStr">
        <is>
          <t>L001-100045898</t>
        </is>
      </c>
      <c r="E2766" s="462" t="inlineStr">
        <is>
          <t>TI0181691</t>
        </is>
      </c>
      <c r="F2766" s="463" t="n">
        <v>44054</v>
      </c>
      <c r="G2766" s="464" t="n">
        <v>249497</v>
      </c>
      <c r="H2766" s="462" t="n"/>
      <c r="I2766" s="464">
        <f>G2766</f>
        <v/>
      </c>
      <c r="J2766" s="462">
        <f>IF(AND(Q2766=TRUE, R2766=TRUE, S2766=TRUE), IF(W2766&lt;-0.05, "អនុញ្ញាត (អ្នកផ្គត់ផ្គង់ប្រកាសខ្វះ)", "បានប្រកាស (អនុញ្ញាត)"), IF(AND(Q2766=FALSE, R2766=FALSE, S2766=FALSE), "ព្យួរទុក (មិនមានទិន្នន័យ)", "ប្រកាសខុស (ព្យួរទុក)"))</f>
        <v/>
      </c>
      <c r="K2766" s="462" t="inlineStr"/>
      <c r="L2766" s="462" t="inlineStr"/>
      <c r="M2766" s="464">
        <f>AH2766</f>
        <v/>
      </c>
      <c r="N2766" s="464">
        <f>IF(W2766&lt;0,AH2766,I2766)</f>
        <v/>
      </c>
      <c r="O2766" s="464">
        <f>I2766-M2766</f>
        <v/>
      </c>
      <c r="P2766" s="462" t="n"/>
      <c r="Q2766" s="462">
        <f>V2766=W2766</f>
        <v/>
      </c>
      <c r="R2766" s="462">
        <f>AND(MONTH(F2766)=MONTH(X2766), YEAR(F2766)=YEAR(X2766))</f>
        <v/>
      </c>
      <c r="S2766" s="462">
        <f>AC2766="L001-901905215"</f>
        <v/>
      </c>
      <c r="T2766" s="464">
        <f>G2766-AH2766</f>
        <v/>
      </c>
      <c r="U2766" s="462" t="n"/>
      <c r="V2766" s="462" t="inlineStr">
        <is>
          <t>TI0181691</t>
        </is>
      </c>
      <c r="W2766" s="462" t="inlineStr">
        <is>
          <t>TI0181691</t>
        </is>
      </c>
      <c r="X2766" s="463" t="n">
        <v>44054</v>
      </c>
      <c r="Y2766" s="462" t="inlineStr">
        <is>
          <t>TI-0181691</t>
        </is>
      </c>
      <c r="Z2766" s="462" t="inlineStr"/>
      <c r="AA2766" s="462" t="inlineStr">
        <is>
          <t>បុគ្គលជាប់អាករ</t>
        </is>
      </c>
      <c r="AB2766" s="462" t="inlineStr">
        <is>
          <t>L001-901905215</t>
        </is>
      </c>
      <c r="AC2766" s="462" t="inlineStr">
        <is>
          <t>វីអ៊ីស៊ិន (ខេមបូឌា) អ៊ិនដាសស្ទ្រី ឯ.ក</t>
        </is>
      </c>
      <c r="AD2766" s="464" t="n">
        <v>2744592</v>
      </c>
      <c r="AE2766" s="464" t="n">
        <v>2495084</v>
      </c>
      <c r="AF2766" s="464" t="n">
        <v>0</v>
      </c>
      <c r="AG2766" s="464" t="n">
        <v>0</v>
      </c>
      <c r="AH2766" s="464" t="n">
        <v>249508</v>
      </c>
      <c r="AI2766" s="464" t="n">
        <v>0</v>
      </c>
      <c r="AJ2766" s="464" t="n">
        <v>0</v>
      </c>
      <c r="AK2766" s="464" t="n">
        <v>0</v>
      </c>
      <c r="AL2766" s="464" t="n">
        <v>0</v>
      </c>
      <c r="AM2766" s="464" t="n">
        <v>0</v>
      </c>
      <c r="AN2766" s="464" t="n">
        <v>0</v>
      </c>
      <c r="AO2766" s="464" t="n">
        <v>0</v>
      </c>
      <c r="AP2766" s="464" t="n">
        <v>0</v>
      </c>
      <c r="AQ2766" s="462" t="inlineStr"/>
      <c r="AR2766" s="462" t="inlineStr"/>
      <c r="AS2766" s="462" t="inlineStr">
        <is>
          <t>បានប្រកាសពន្ធ</t>
        </is>
      </c>
    </row>
    <row r="2767">
      <c r="A2767" s="461" t="n">
        <v>2759</v>
      </c>
      <c r="B2767" s="462" t="inlineStr"/>
      <c r="C2767" s="462" t="inlineStr">
        <is>
          <t>អ៊ិចស្ពែឌីធ័រ ខេមបូឌា អិលធីឌី</t>
        </is>
      </c>
      <c r="D2767" s="462" t="inlineStr">
        <is>
          <t>L001-100045898</t>
        </is>
      </c>
      <c r="E2767" s="462" t="inlineStr">
        <is>
          <t>TI0181446</t>
        </is>
      </c>
      <c r="F2767" s="463" t="n">
        <v>44048</v>
      </c>
      <c r="G2767" s="464" t="n">
        <v>154459</v>
      </c>
      <c r="H2767" s="462" t="n"/>
      <c r="I2767" s="464">
        <f>G2767</f>
        <v/>
      </c>
      <c r="J2767" s="462">
        <f>IF(AND(Q2767=TRUE, R2767=TRUE, S2767=TRUE), IF(W2767&lt;-0.05, "អនុញ្ញាត (អ្នកផ្គត់ផ្គង់ប្រកាសខ្វះ)", "បានប្រកាស (អនុញ្ញាត)"), IF(AND(Q2767=FALSE, R2767=FALSE, S2767=FALSE), "ព្យួរទុក (មិនមានទិន្នន័យ)", "ប្រកាសខុស (ព្យួរទុក)"))</f>
        <v/>
      </c>
      <c r="K2767" s="462" t="inlineStr"/>
      <c r="L2767" s="462" t="inlineStr"/>
      <c r="M2767" s="464">
        <f>AH2767</f>
        <v/>
      </c>
      <c r="N2767" s="464">
        <f>IF(W2767&lt;0,AH2767,I2767)</f>
        <v/>
      </c>
      <c r="O2767" s="464">
        <f>I2767-M2767</f>
        <v/>
      </c>
      <c r="P2767" s="462" t="n"/>
      <c r="Q2767" s="462">
        <f>V2767=W2767</f>
        <v/>
      </c>
      <c r="R2767" s="462">
        <f>AND(MONTH(F2767)=MONTH(X2767), YEAR(F2767)=YEAR(X2767))</f>
        <v/>
      </c>
      <c r="S2767" s="462">
        <f>AC2767="L001-901905215"</f>
        <v/>
      </c>
      <c r="T2767" s="464">
        <f>G2767-AH2767</f>
        <v/>
      </c>
      <c r="U2767" s="462" t="n"/>
      <c r="V2767" s="462" t="inlineStr">
        <is>
          <t>TI0181446</t>
        </is>
      </c>
      <c r="W2767" s="462" t="inlineStr">
        <is>
          <t>TI0181446</t>
        </is>
      </c>
      <c r="X2767" s="463" t="n">
        <v>44048</v>
      </c>
      <c r="Y2767" s="462" t="inlineStr">
        <is>
          <t>TI-0181446</t>
        </is>
      </c>
      <c r="Z2767" s="462" t="inlineStr"/>
      <c r="AA2767" s="462" t="inlineStr">
        <is>
          <t>បុគ្គលជាប់អាករ</t>
        </is>
      </c>
      <c r="AB2767" s="462" t="inlineStr">
        <is>
          <t>L001-901905215</t>
        </is>
      </c>
      <c r="AC2767" s="462" t="inlineStr">
        <is>
          <t>វីអ៊ីស៊ិន (ខេមបូឌា) អ៊ិនដាសស្ទ្រី ឯ.ក</t>
        </is>
      </c>
      <c r="AD2767" s="464" t="n">
        <v>1699168</v>
      </c>
      <c r="AE2767" s="464" t="n">
        <v>1544698</v>
      </c>
      <c r="AF2767" s="464" t="n">
        <v>0</v>
      </c>
      <c r="AG2767" s="464" t="n">
        <v>0</v>
      </c>
      <c r="AH2767" s="464" t="n">
        <v>154470</v>
      </c>
      <c r="AI2767" s="464" t="n">
        <v>0</v>
      </c>
      <c r="AJ2767" s="464" t="n">
        <v>0</v>
      </c>
      <c r="AK2767" s="464" t="n">
        <v>0</v>
      </c>
      <c r="AL2767" s="464" t="n">
        <v>0</v>
      </c>
      <c r="AM2767" s="464" t="n">
        <v>0</v>
      </c>
      <c r="AN2767" s="464" t="n">
        <v>0</v>
      </c>
      <c r="AO2767" s="464" t="n">
        <v>0</v>
      </c>
      <c r="AP2767" s="464" t="n">
        <v>0</v>
      </c>
      <c r="AQ2767" s="462" t="inlineStr"/>
      <c r="AR2767" s="462" t="inlineStr"/>
      <c r="AS2767" s="462" t="inlineStr">
        <is>
          <t>បានប្រកាសពន្ធ</t>
        </is>
      </c>
    </row>
    <row r="2768">
      <c r="A2768" s="461" t="n">
        <v>2760</v>
      </c>
      <c r="B2768" s="462" t="inlineStr"/>
      <c r="C2768" s="462" t="inlineStr">
        <is>
          <t>ហ្គោមី រីសាយឃល110</t>
        </is>
      </c>
      <c r="D2768" s="462" t="inlineStr">
        <is>
          <t>K010-901503890</t>
        </is>
      </c>
      <c r="E2768" s="462" t="inlineStr">
        <is>
          <t>GRIN2020313</t>
        </is>
      </c>
      <c r="F2768" s="463" t="n">
        <v>44071</v>
      </c>
      <c r="G2768" s="464" t="n">
        <v>16408</v>
      </c>
      <c r="H2768" s="462" t="n"/>
      <c r="I2768" s="464">
        <f>G2768</f>
        <v/>
      </c>
      <c r="J2768" s="462">
        <f>IF(AND(Q2768=TRUE, R2768=TRUE, S2768=TRUE), IF(W2768&lt;-0.05, "អនុញ្ញាត (អ្នកផ្គត់ផ្គង់ប្រកាសខ្វះ)", "បានប្រកាស (អនុញ្ញាត)"), IF(AND(Q2768=FALSE, R2768=FALSE, S2768=FALSE), "ព្យួរទុក (មិនមានទិន្នន័យ)", "ប្រកាសខុស (ព្យួរទុក)"))</f>
        <v/>
      </c>
      <c r="K2768" s="462" t="inlineStr"/>
      <c r="L2768" s="462" t="inlineStr"/>
      <c r="M2768" s="464">
        <f>AH2768</f>
        <v/>
      </c>
      <c r="N2768" s="464">
        <f>IF(W2768&lt;0,AH2768,I2768)</f>
        <v/>
      </c>
      <c r="O2768" s="464">
        <f>I2768-M2768</f>
        <v/>
      </c>
      <c r="P2768" s="462" t="n"/>
      <c r="Q2768" s="462">
        <f>V2768=W2768</f>
        <v/>
      </c>
      <c r="R2768" s="462">
        <f>AND(MONTH(F2768)=MONTH(X2768), YEAR(F2768)=YEAR(X2768))</f>
        <v/>
      </c>
      <c r="S2768" s="462">
        <f>AC2768="L001-901905215"</f>
        <v/>
      </c>
      <c r="T2768" s="464">
        <f>G2768-AH2768</f>
        <v/>
      </c>
      <c r="U2768" s="462" t="n"/>
      <c r="V2768" s="462" t="inlineStr">
        <is>
          <t>GRIN2020313</t>
        </is>
      </c>
      <c r="W2768" s="462" t="inlineStr">
        <is>
          <t>GRIN2020313</t>
        </is>
      </c>
      <c r="X2768" s="463" t="n">
        <v>44071</v>
      </c>
      <c r="Y2768" s="462" t="inlineStr">
        <is>
          <t>GR-IN2020313</t>
        </is>
      </c>
      <c r="Z2768" s="462" t="inlineStr"/>
      <c r="AA2768" s="462" t="inlineStr">
        <is>
          <t>បុគ្គលជាប់អាករ</t>
        </is>
      </c>
      <c r="AB2768" s="462" t="inlineStr">
        <is>
          <t>L001-901905215</t>
        </is>
      </c>
      <c r="AC2768" s="462" t="inlineStr">
        <is>
          <t>វីអ៊ីស៊ិន (ខេមបូឌា) អ៊ិនដាសស្ទ្រី ឯ.ក</t>
        </is>
      </c>
      <c r="AD2768" s="464" t="n">
        <v>180488</v>
      </c>
      <c r="AE2768" s="464" t="n">
        <v>164080</v>
      </c>
      <c r="AF2768" s="464" t="n">
        <v>0</v>
      </c>
      <c r="AG2768" s="464" t="n">
        <v>0</v>
      </c>
      <c r="AH2768" s="464" t="n">
        <v>16408</v>
      </c>
      <c r="AI2768" s="464" t="n">
        <v>0</v>
      </c>
      <c r="AJ2768" s="464" t="n">
        <v>0</v>
      </c>
      <c r="AK2768" s="464" t="n">
        <v>0</v>
      </c>
      <c r="AL2768" s="464" t="n">
        <v>0</v>
      </c>
      <c r="AM2768" s="464" t="n">
        <v>0</v>
      </c>
      <c r="AN2768" s="464" t="n">
        <v>0</v>
      </c>
      <c r="AO2768" s="464" t="n">
        <v>0</v>
      </c>
      <c r="AP2768" s="464" t="n">
        <v>0</v>
      </c>
      <c r="AQ2768" s="462" t="inlineStr"/>
      <c r="AR2768" s="462" t="inlineStr"/>
      <c r="AS2768" s="462" t="inlineStr">
        <is>
          <t>បានប្រកាសពន្ធ</t>
        </is>
      </c>
    </row>
    <row r="2769">
      <c r="A2769" s="461" t="n">
        <v>2761</v>
      </c>
      <c r="B2769" s="462" t="inlineStr"/>
      <c r="C2769" s="462" t="inlineStr">
        <is>
          <t>ខេមវីល គ្លូប៊ល ឯ.ក</t>
        </is>
      </c>
      <c r="D2769" s="462" t="inlineStr">
        <is>
          <t>L001-901637190</t>
        </is>
      </c>
      <c r="E2769" s="462" t="inlineStr">
        <is>
          <t>INV200886</t>
        </is>
      </c>
      <c r="F2769" s="463" t="n">
        <v>44068</v>
      </c>
      <c r="G2769" s="464" t="n">
        <v>233586</v>
      </c>
      <c r="H2769" s="462" t="n"/>
      <c r="I2769" s="464">
        <f>G2769</f>
        <v/>
      </c>
      <c r="J2769" s="462">
        <f>IF(AND(Q2769=TRUE, R2769=TRUE, S2769=TRUE), IF(W2769&lt;-0.05, "អនុញ្ញាត (អ្នកផ្គត់ផ្គង់ប្រកាសខ្វះ)", "បានប្រកាស (អនុញ្ញាត)"), IF(AND(Q2769=FALSE, R2769=FALSE, S2769=FALSE), "ព្យួរទុក (មិនមានទិន្នន័យ)", "ប្រកាសខុស (ព្យួរទុក)"))</f>
        <v/>
      </c>
      <c r="K2769" s="462" t="inlineStr"/>
      <c r="L2769" s="462" t="inlineStr"/>
      <c r="M2769" s="464">
        <f>AH2769</f>
        <v/>
      </c>
      <c r="N2769" s="464">
        <f>IF(W2769&lt;0,AH2769,I2769)</f>
        <v/>
      </c>
      <c r="O2769" s="464">
        <f>I2769-M2769</f>
        <v/>
      </c>
      <c r="P2769" s="462" t="n"/>
      <c r="Q2769" s="462">
        <f>V2769=W2769</f>
        <v/>
      </c>
      <c r="R2769" s="462">
        <f>AND(MONTH(F2769)=MONTH(X2769), YEAR(F2769)=YEAR(X2769))</f>
        <v/>
      </c>
      <c r="S2769" s="462">
        <f>AC2769="L001-901905215"</f>
        <v/>
      </c>
      <c r="T2769" s="464">
        <f>G2769-AH2769</f>
        <v/>
      </c>
      <c r="U2769" s="462" t="n"/>
      <c r="V2769" s="462" t="inlineStr">
        <is>
          <t>INV200886</t>
        </is>
      </c>
      <c r="W2769" s="462" t="inlineStr">
        <is>
          <t>INV200886</t>
        </is>
      </c>
      <c r="X2769" s="463" t="n">
        <v>44068</v>
      </c>
      <c r="Y2769" s="462" t="inlineStr">
        <is>
          <t>INV200886</t>
        </is>
      </c>
      <c r="Z2769" s="462" t="inlineStr"/>
      <c r="AA2769" s="462" t="inlineStr">
        <is>
          <t>បុគ្គលជាប់អាករ</t>
        </is>
      </c>
      <c r="AB2769" s="462" t="inlineStr">
        <is>
          <t>L001-901905215</t>
        </is>
      </c>
      <c r="AC2769" s="462" t="inlineStr">
        <is>
          <t>វីអ៊ីស៊ិន (ខេមបូឌា) អ៊ិនដាសស្ទ្រី ឯ.ក</t>
        </is>
      </c>
      <c r="AD2769" s="464" t="n">
        <v>2569446</v>
      </c>
      <c r="AE2769" s="464" t="n">
        <v>2335860</v>
      </c>
      <c r="AF2769" s="464" t="n">
        <v>0</v>
      </c>
      <c r="AG2769" s="464" t="n">
        <v>0</v>
      </c>
      <c r="AH2769" s="464" t="n">
        <v>233586</v>
      </c>
      <c r="AI2769" s="464" t="n">
        <v>0</v>
      </c>
      <c r="AJ2769" s="464" t="n">
        <v>0</v>
      </c>
      <c r="AK2769" s="464" t="n">
        <v>0</v>
      </c>
      <c r="AL2769" s="464" t="n">
        <v>0</v>
      </c>
      <c r="AM2769" s="464" t="n">
        <v>0</v>
      </c>
      <c r="AN2769" s="464" t="n">
        <v>0</v>
      </c>
      <c r="AO2769" s="464" t="n">
        <v>0</v>
      </c>
      <c r="AP2769" s="464" t="n">
        <v>0</v>
      </c>
      <c r="AQ2769" s="462" t="inlineStr"/>
      <c r="AR2769" s="462" t="inlineStr"/>
      <c r="AS2769" s="462" t="inlineStr">
        <is>
          <t>បានប្រកាសពន្ធ</t>
        </is>
      </c>
    </row>
    <row r="2770">
      <c r="A2770" s="461" t="n">
        <v>2762</v>
      </c>
      <c r="B2770" s="462" t="inlineStr"/>
      <c r="C2770" s="462" t="inlineStr">
        <is>
          <t>ខេមវីល គ្លូប៊ល ឯ.ក</t>
        </is>
      </c>
      <c r="D2770" s="462" t="inlineStr">
        <is>
          <t>L001-901637190</t>
        </is>
      </c>
      <c r="E2770" s="462" t="inlineStr">
        <is>
          <t>INV200933</t>
        </is>
      </c>
      <c r="F2770" s="463" t="n">
        <v>44074</v>
      </c>
      <c r="G2770" s="464" t="n">
        <v>238090</v>
      </c>
      <c r="H2770" s="462" t="n"/>
      <c r="I2770" s="464">
        <f>G2770</f>
        <v/>
      </c>
      <c r="J2770" s="462">
        <f>IF(AND(Q2770=TRUE, R2770=TRUE, S2770=TRUE), IF(W2770&lt;-0.05, "អនុញ្ញាត (អ្នកផ្គត់ផ្គង់ប្រកាសខ្វះ)", "បានប្រកាស (អនុញ្ញាត)"), IF(AND(Q2770=FALSE, R2770=FALSE, S2770=FALSE), "ព្យួរទុក (មិនមានទិន្នន័យ)", "ប្រកាសខុស (ព្យួរទុក)"))</f>
        <v/>
      </c>
      <c r="K2770" s="462" t="inlineStr"/>
      <c r="L2770" s="462" t="inlineStr"/>
      <c r="M2770" s="464">
        <f>AH2770</f>
        <v/>
      </c>
      <c r="N2770" s="464">
        <f>IF(W2770&lt;0,AH2770,I2770)</f>
        <v/>
      </c>
      <c r="O2770" s="464">
        <f>I2770-M2770</f>
        <v/>
      </c>
      <c r="P2770" s="462" t="n"/>
      <c r="Q2770" s="462">
        <f>V2770=W2770</f>
        <v/>
      </c>
      <c r="R2770" s="462">
        <f>AND(MONTH(F2770)=MONTH(X2770), YEAR(F2770)=YEAR(X2770))</f>
        <v/>
      </c>
      <c r="S2770" s="462">
        <f>AC2770="L001-901905215"</f>
        <v/>
      </c>
      <c r="T2770" s="464">
        <f>G2770-AH2770</f>
        <v/>
      </c>
      <c r="U2770" s="462" t="n"/>
      <c r="V2770" s="462" t="inlineStr">
        <is>
          <t>INV200933</t>
        </is>
      </c>
      <c r="W2770" s="462" t="inlineStr">
        <is>
          <t>INV200933</t>
        </is>
      </c>
      <c r="X2770" s="463" t="n">
        <v>44074</v>
      </c>
      <c r="Y2770" s="462" t="inlineStr">
        <is>
          <t>INV200933</t>
        </is>
      </c>
      <c r="Z2770" s="462" t="inlineStr"/>
      <c r="AA2770" s="462" t="inlineStr">
        <is>
          <t>បុគ្គលជាប់អាករ</t>
        </is>
      </c>
      <c r="AB2770" s="462" t="inlineStr">
        <is>
          <t>L001-901905215</t>
        </is>
      </c>
      <c r="AC2770" s="462" t="inlineStr">
        <is>
          <t>វីអ៊ីស៊ិន (ខេមបូឌា) អ៊ិនដាសស្ទ្រី ឯ.ក</t>
        </is>
      </c>
      <c r="AD2770" s="464" t="n">
        <v>2618990</v>
      </c>
      <c r="AE2770" s="464" t="n">
        <v>2380900</v>
      </c>
      <c r="AF2770" s="464" t="n">
        <v>0</v>
      </c>
      <c r="AG2770" s="464" t="n">
        <v>0</v>
      </c>
      <c r="AH2770" s="464" t="n">
        <v>238090</v>
      </c>
      <c r="AI2770" s="464" t="n">
        <v>0</v>
      </c>
      <c r="AJ2770" s="464" t="n">
        <v>0</v>
      </c>
      <c r="AK2770" s="464" t="n">
        <v>0</v>
      </c>
      <c r="AL2770" s="464" t="n">
        <v>0</v>
      </c>
      <c r="AM2770" s="464" t="n">
        <v>0</v>
      </c>
      <c r="AN2770" s="464" t="n">
        <v>0</v>
      </c>
      <c r="AO2770" s="464" t="n">
        <v>0</v>
      </c>
      <c r="AP2770" s="464" t="n">
        <v>0</v>
      </c>
      <c r="AQ2770" s="462" t="inlineStr"/>
      <c r="AR2770" s="462" t="inlineStr"/>
      <c r="AS2770" s="462" t="inlineStr">
        <is>
          <t>បានប្រកាសពន្ធ</t>
        </is>
      </c>
    </row>
    <row r="2771">
      <c r="A2771" s="461" t="n">
        <v>2763</v>
      </c>
      <c r="B2771" s="462" t="inlineStr"/>
      <c r="C2771" s="462" t="inlineStr">
        <is>
          <t>សូស៊ីយេតេ កុងសេស្យូនែរ ដឺ ឡាអេរ៉ូព័រ</t>
        </is>
      </c>
      <c r="D2771" s="462" t="inlineStr">
        <is>
          <t>L001-100047300</t>
        </is>
      </c>
      <c r="E2771" s="462" t="inlineStr">
        <is>
          <t>2000039122</t>
        </is>
      </c>
      <c r="F2771" s="463" t="n">
        <v>44051</v>
      </c>
      <c r="G2771" s="464" t="n">
        <v>24079</v>
      </c>
      <c r="H2771" s="462" t="n"/>
      <c r="I2771" s="464">
        <f>G2771</f>
        <v/>
      </c>
      <c r="J2771" s="462">
        <f>IF(AND(Q2771=TRUE, R2771=TRUE, S2771=TRUE), IF(W2771&lt;-0.05, "អនុញ្ញាត (អ្នកផ្គត់ផ្គង់ប្រកាសខ្វះ)", "បានប្រកាស (អនុញ្ញាត)"), IF(AND(Q2771=FALSE, R2771=FALSE, S2771=FALSE), "ព្យួរទុក (មិនមានទិន្នន័យ)", "ប្រកាសខុស (ព្យួរទុក)"))</f>
        <v/>
      </c>
      <c r="K2771" s="462" t="inlineStr"/>
      <c r="L2771" s="462" t="inlineStr"/>
      <c r="M2771" s="464">
        <f>AH2771</f>
        <v/>
      </c>
      <c r="N2771" s="464">
        <f>IF(W2771&lt;0,AH2771,I2771)</f>
        <v/>
      </c>
      <c r="O2771" s="464">
        <f>I2771-M2771</f>
        <v/>
      </c>
      <c r="P2771" s="462" t="n"/>
      <c r="Q2771" s="462">
        <f>V2771=W2771</f>
        <v/>
      </c>
      <c r="R2771" s="462">
        <f>AND(MONTH(F2771)=MONTH(X2771), YEAR(F2771)=YEAR(X2771))</f>
        <v/>
      </c>
      <c r="S2771" s="462">
        <f>AC2771="L001-901905215"</f>
        <v/>
      </c>
      <c r="T2771" s="464">
        <f>G2771-AH2771</f>
        <v/>
      </c>
      <c r="U2771" s="462" t="n"/>
      <c r="V2771" s="462" t="inlineStr">
        <is>
          <t>2000039122</t>
        </is>
      </c>
      <c r="W2771" s="462" t="inlineStr"/>
      <c r="X2771" s="499" t="n"/>
      <c r="Y2771" s="462" t="n"/>
      <c r="Z2771" s="462" t="n"/>
      <c r="AA2771" s="462" t="n"/>
      <c r="AB2771" s="462" t="n"/>
      <c r="AC2771" s="462" t="n"/>
      <c r="AD2771" s="462" t="n"/>
      <c r="AE2771" s="462" t="n"/>
      <c r="AF2771" s="462" t="n"/>
      <c r="AG2771" s="462" t="n"/>
      <c r="AH2771" s="462" t="n"/>
      <c r="AI2771" s="462" t="n"/>
      <c r="AJ2771" s="462" t="n"/>
      <c r="AK2771" s="462" t="n"/>
      <c r="AL2771" s="462" t="n"/>
      <c r="AM2771" s="462" t="n"/>
      <c r="AN2771" s="462" t="n"/>
      <c r="AO2771" s="462" t="n"/>
      <c r="AP2771" s="462" t="n"/>
      <c r="AQ2771" s="462" t="n"/>
      <c r="AR2771" s="462" t="n"/>
      <c r="AS2771" s="462" t="n"/>
    </row>
    <row r="2772">
      <c r="A2772" s="461" t="n">
        <v>2764</v>
      </c>
      <c r="B2772" s="462" t="inlineStr"/>
      <c r="C2772" s="462" t="inlineStr">
        <is>
          <t>ខេមវីល គ្លូប៊ល ឯ.ក</t>
        </is>
      </c>
      <c r="D2772" s="462" t="inlineStr">
        <is>
          <t>L001-901637190</t>
        </is>
      </c>
      <c r="E2772" s="462" t="inlineStr">
        <is>
          <t>INV200905</t>
        </is>
      </c>
      <c r="F2772" s="463" t="n">
        <v>44071</v>
      </c>
      <c r="G2772" s="464" t="n">
        <v>118958</v>
      </c>
      <c r="H2772" s="462" t="n"/>
      <c r="I2772" s="464">
        <f>G2772</f>
        <v/>
      </c>
      <c r="J2772" s="462">
        <f>IF(AND(Q2772=TRUE, R2772=TRUE, S2772=TRUE), IF(W2772&lt;-0.05, "អនុញ្ញាត (អ្នកផ្គត់ផ្គង់ប្រកាសខ្វះ)", "បានប្រកាស (អនុញ្ញាត)"), IF(AND(Q2772=FALSE, R2772=FALSE, S2772=FALSE), "ព្យួរទុក (មិនមានទិន្នន័យ)", "ប្រកាសខុស (ព្យួរទុក)"))</f>
        <v/>
      </c>
      <c r="K2772" s="462" t="inlineStr"/>
      <c r="L2772" s="462" t="inlineStr"/>
      <c r="M2772" s="464">
        <f>AH2772</f>
        <v/>
      </c>
      <c r="N2772" s="464">
        <f>IF(W2772&lt;0,AH2772,I2772)</f>
        <v/>
      </c>
      <c r="O2772" s="464">
        <f>I2772-M2772</f>
        <v/>
      </c>
      <c r="P2772" s="462" t="n"/>
      <c r="Q2772" s="462">
        <f>V2772=W2772</f>
        <v/>
      </c>
      <c r="R2772" s="462">
        <f>AND(MONTH(F2772)=MONTH(X2772), YEAR(F2772)=YEAR(X2772))</f>
        <v/>
      </c>
      <c r="S2772" s="462">
        <f>AC2772="L001-901905215"</f>
        <v/>
      </c>
      <c r="T2772" s="464">
        <f>G2772-AH2772</f>
        <v/>
      </c>
      <c r="U2772" s="462" t="n"/>
      <c r="V2772" s="462" t="inlineStr">
        <is>
          <t>INV200905</t>
        </is>
      </c>
      <c r="W2772" s="462" t="inlineStr">
        <is>
          <t>INV200905</t>
        </is>
      </c>
      <c r="X2772" s="463" t="n">
        <v>44071</v>
      </c>
      <c r="Y2772" s="462" t="inlineStr">
        <is>
          <t>INV200905</t>
        </is>
      </c>
      <c r="Z2772" s="462" t="inlineStr"/>
      <c r="AA2772" s="462" t="inlineStr">
        <is>
          <t>បុគ្គលជាប់អាករ</t>
        </is>
      </c>
      <c r="AB2772" s="462" t="inlineStr">
        <is>
          <t>L001-901905215</t>
        </is>
      </c>
      <c r="AC2772" s="462" t="inlineStr">
        <is>
          <t>វីអ៊ីស៊ិន (ខេមបូឌា) អ៊ិនដាសស្ទ្រី ឯ.ក</t>
        </is>
      </c>
      <c r="AD2772" s="464" t="n">
        <v>1308538</v>
      </c>
      <c r="AE2772" s="464" t="n">
        <v>1189580</v>
      </c>
      <c r="AF2772" s="464" t="n">
        <v>0</v>
      </c>
      <c r="AG2772" s="464" t="n">
        <v>0</v>
      </c>
      <c r="AH2772" s="464" t="n">
        <v>118958</v>
      </c>
      <c r="AI2772" s="464" t="n">
        <v>0</v>
      </c>
      <c r="AJ2772" s="464" t="n">
        <v>0</v>
      </c>
      <c r="AK2772" s="464" t="n">
        <v>0</v>
      </c>
      <c r="AL2772" s="464" t="n">
        <v>0</v>
      </c>
      <c r="AM2772" s="464" t="n">
        <v>0</v>
      </c>
      <c r="AN2772" s="464" t="n">
        <v>0</v>
      </c>
      <c r="AO2772" s="464" t="n">
        <v>0</v>
      </c>
      <c r="AP2772" s="464" t="n">
        <v>0</v>
      </c>
      <c r="AQ2772" s="462" t="inlineStr"/>
      <c r="AR2772" s="462" t="inlineStr"/>
      <c r="AS2772" s="462" t="inlineStr">
        <is>
          <t>បានប្រកាសពន្ធ</t>
        </is>
      </c>
    </row>
    <row r="2773">
      <c r="A2773" s="461" t="n">
        <v>2765</v>
      </c>
      <c r="B2773" s="462" t="inlineStr"/>
      <c r="C2773" s="462" t="inlineStr">
        <is>
          <t>ខេមវីល គ្លូប៊ល ឯ.ក</t>
        </is>
      </c>
      <c r="D2773" s="462" t="inlineStr">
        <is>
          <t>L001-901637190</t>
        </is>
      </c>
      <c r="E2773" s="462" t="inlineStr">
        <is>
          <t>INV200885</t>
        </is>
      </c>
      <c r="F2773" s="463" t="n">
        <v>44068</v>
      </c>
      <c r="G2773" s="464" t="n">
        <v>233586</v>
      </c>
      <c r="H2773" s="462" t="n"/>
      <c r="I2773" s="464">
        <f>G2773</f>
        <v/>
      </c>
      <c r="J2773" s="462">
        <f>IF(AND(Q2773=TRUE, R2773=TRUE, S2773=TRUE), IF(W2773&lt;-0.05, "អនុញ្ញាត (អ្នកផ្គត់ផ្គង់ប្រកាសខ្វះ)", "បានប្រកាស (អនុញ្ញាត)"), IF(AND(Q2773=FALSE, R2773=FALSE, S2773=FALSE), "ព្យួរទុក (មិនមានទិន្នន័យ)", "ប្រកាសខុស (ព្យួរទុក)"))</f>
        <v/>
      </c>
      <c r="K2773" s="462" t="inlineStr"/>
      <c r="L2773" s="462" t="inlineStr"/>
      <c r="M2773" s="464">
        <f>AH2773</f>
        <v/>
      </c>
      <c r="N2773" s="464">
        <f>IF(W2773&lt;0,AH2773,I2773)</f>
        <v/>
      </c>
      <c r="O2773" s="464">
        <f>I2773-M2773</f>
        <v/>
      </c>
      <c r="P2773" s="462" t="n"/>
      <c r="Q2773" s="462">
        <f>V2773=W2773</f>
        <v/>
      </c>
      <c r="R2773" s="462">
        <f>AND(MONTH(F2773)=MONTH(X2773), YEAR(F2773)=YEAR(X2773))</f>
        <v/>
      </c>
      <c r="S2773" s="462">
        <f>AC2773="L001-901905215"</f>
        <v/>
      </c>
      <c r="T2773" s="464">
        <f>G2773-AH2773</f>
        <v/>
      </c>
      <c r="U2773" s="462" t="n"/>
      <c r="V2773" s="462" t="inlineStr">
        <is>
          <t>INV200885</t>
        </is>
      </c>
      <c r="W2773" s="462" t="inlineStr">
        <is>
          <t>INV200885</t>
        </is>
      </c>
      <c r="X2773" s="463" t="n">
        <v>44068</v>
      </c>
      <c r="Y2773" s="462" t="inlineStr">
        <is>
          <t>INV200885</t>
        </is>
      </c>
      <c r="Z2773" s="462" t="inlineStr"/>
      <c r="AA2773" s="462" t="inlineStr">
        <is>
          <t>បុគ្គលជាប់អាករ</t>
        </is>
      </c>
      <c r="AB2773" s="462" t="inlineStr">
        <is>
          <t>L001-901905215</t>
        </is>
      </c>
      <c r="AC2773" s="462" t="inlineStr">
        <is>
          <t>វីអ៊ីស៊ិន (ខេមបូឌា) អ៊ិនដាសស្ទ្រី ឯ.ក</t>
        </is>
      </c>
      <c r="AD2773" s="464" t="n">
        <v>2569446</v>
      </c>
      <c r="AE2773" s="464" t="n">
        <v>2335860</v>
      </c>
      <c r="AF2773" s="464" t="n">
        <v>0</v>
      </c>
      <c r="AG2773" s="464" t="n">
        <v>0</v>
      </c>
      <c r="AH2773" s="464" t="n">
        <v>233586</v>
      </c>
      <c r="AI2773" s="464" t="n">
        <v>0</v>
      </c>
      <c r="AJ2773" s="464" t="n">
        <v>0</v>
      </c>
      <c r="AK2773" s="464" t="n">
        <v>0</v>
      </c>
      <c r="AL2773" s="464" t="n">
        <v>0</v>
      </c>
      <c r="AM2773" s="464" t="n">
        <v>0</v>
      </c>
      <c r="AN2773" s="464" t="n">
        <v>0</v>
      </c>
      <c r="AO2773" s="464" t="n">
        <v>0</v>
      </c>
      <c r="AP2773" s="464" t="n">
        <v>0</v>
      </c>
      <c r="AQ2773" s="462" t="inlineStr"/>
      <c r="AR2773" s="462" t="inlineStr"/>
      <c r="AS2773" s="462" t="inlineStr">
        <is>
          <t>បានប្រកាសពន្ធ</t>
        </is>
      </c>
    </row>
    <row r="2774">
      <c r="A2774" s="461" t="n">
        <v>2766</v>
      </c>
      <c r="B2774" s="462" t="inlineStr"/>
      <c r="C2774" s="462" t="inlineStr">
        <is>
          <t>ខេមវីល គ្លូប៊ល ឯ.ក</t>
        </is>
      </c>
      <c r="D2774" s="462" t="inlineStr">
        <is>
          <t>L001-901637190</t>
        </is>
      </c>
      <c r="E2774" s="462" t="inlineStr">
        <is>
          <t>INV200902</t>
        </is>
      </c>
      <c r="F2774" s="463" t="n">
        <v>44069</v>
      </c>
      <c r="G2774" s="464" t="n">
        <v>225445</v>
      </c>
      <c r="H2774" s="462" t="n"/>
      <c r="I2774" s="464">
        <f>G2774</f>
        <v/>
      </c>
      <c r="J2774" s="462">
        <f>IF(AND(Q2774=TRUE, R2774=TRUE, S2774=TRUE), IF(W2774&lt;-0.05, "អនុញ្ញាត (អ្នកផ្គត់ផ្គង់ប្រកាសខ្វះ)", "បានប្រកាស (អនុញ្ញាត)"), IF(AND(Q2774=FALSE, R2774=FALSE, S2774=FALSE), "ព្យួរទុក (មិនមានទិន្នន័យ)", "ប្រកាសខុស (ព្យួរទុក)"))</f>
        <v/>
      </c>
      <c r="K2774" s="462" t="inlineStr"/>
      <c r="L2774" s="462" t="inlineStr"/>
      <c r="M2774" s="464">
        <f>AH2774</f>
        <v/>
      </c>
      <c r="N2774" s="464">
        <f>IF(W2774&lt;0,AH2774,I2774)</f>
        <v/>
      </c>
      <c r="O2774" s="464">
        <f>I2774-M2774</f>
        <v/>
      </c>
      <c r="P2774" s="462" t="n"/>
      <c r="Q2774" s="462">
        <f>V2774=W2774</f>
        <v/>
      </c>
      <c r="R2774" s="462">
        <f>AND(MONTH(F2774)=MONTH(X2774), YEAR(F2774)=YEAR(X2774))</f>
        <v/>
      </c>
      <c r="S2774" s="462">
        <f>AC2774="L001-901905215"</f>
        <v/>
      </c>
      <c r="T2774" s="464">
        <f>G2774-AH2774</f>
        <v/>
      </c>
      <c r="U2774" s="462" t="n"/>
      <c r="V2774" s="462" t="inlineStr">
        <is>
          <t>INV200902</t>
        </is>
      </c>
      <c r="W2774" s="462" t="inlineStr">
        <is>
          <t>INV200902</t>
        </is>
      </c>
      <c r="X2774" s="463" t="n">
        <v>44069</v>
      </c>
      <c r="Y2774" s="462" t="inlineStr">
        <is>
          <t>INV200902</t>
        </is>
      </c>
      <c r="Z2774" s="462" t="inlineStr"/>
      <c r="AA2774" s="462" t="inlineStr">
        <is>
          <t>បុគ្គលជាប់អាករ</t>
        </is>
      </c>
      <c r="AB2774" s="462" t="inlineStr">
        <is>
          <t>L001-901905215</t>
        </is>
      </c>
      <c r="AC2774" s="462" t="inlineStr">
        <is>
          <t>វីអ៊ីស៊ិន (ខេមបូឌា) អ៊ិនដាសស្ទ្រី ឯ.ក</t>
        </is>
      </c>
      <c r="AD2774" s="464" t="n">
        <v>2479895</v>
      </c>
      <c r="AE2774" s="464" t="n">
        <v>2254450</v>
      </c>
      <c r="AF2774" s="464" t="n">
        <v>0</v>
      </c>
      <c r="AG2774" s="464" t="n">
        <v>0</v>
      </c>
      <c r="AH2774" s="464" t="n">
        <v>225445</v>
      </c>
      <c r="AI2774" s="464" t="n">
        <v>0</v>
      </c>
      <c r="AJ2774" s="464" t="n">
        <v>0</v>
      </c>
      <c r="AK2774" s="464" t="n">
        <v>0</v>
      </c>
      <c r="AL2774" s="464" t="n">
        <v>0</v>
      </c>
      <c r="AM2774" s="464" t="n">
        <v>0</v>
      </c>
      <c r="AN2774" s="464" t="n">
        <v>0</v>
      </c>
      <c r="AO2774" s="464" t="n">
        <v>0</v>
      </c>
      <c r="AP2774" s="464" t="n">
        <v>0</v>
      </c>
      <c r="AQ2774" s="462" t="inlineStr"/>
      <c r="AR2774" s="462" t="inlineStr"/>
      <c r="AS2774" s="462" t="inlineStr">
        <is>
          <t>បានប្រកាសពន្ធ</t>
        </is>
      </c>
    </row>
    <row r="2775">
      <c r="A2775" s="461" t="n">
        <v>2767</v>
      </c>
      <c r="B2775" s="462" t="inlineStr"/>
      <c r="C2775" s="462" t="inlineStr">
        <is>
          <t>អ៊ិចស្ពែឌីធ័រ ខេមបូឌា អិលធីឌី</t>
        </is>
      </c>
      <c r="D2775" s="462" t="inlineStr">
        <is>
          <t>L001-100045898</t>
        </is>
      </c>
      <c r="E2775" s="462" t="inlineStr">
        <is>
          <t>TI0182525</t>
        </is>
      </c>
      <c r="F2775" s="463" t="n">
        <v>44070</v>
      </c>
      <c r="G2775" s="464" t="n">
        <v>138136</v>
      </c>
      <c r="H2775" s="462" t="n"/>
      <c r="I2775" s="464">
        <f>G2775</f>
        <v/>
      </c>
      <c r="J2775" s="462">
        <f>IF(AND(Q2775=TRUE, R2775=TRUE, S2775=TRUE), IF(W2775&lt;-0.05, "អនុញ្ញាត (អ្នកផ្គត់ផ្គង់ប្រកាសខ្វះ)", "បានប្រកាស (អនុញ្ញាត)"), IF(AND(Q2775=FALSE, R2775=FALSE, S2775=FALSE), "ព្យួរទុក (មិនមានទិន្នន័យ)", "ប្រកាសខុស (ព្យួរទុក)"))</f>
        <v/>
      </c>
      <c r="K2775" s="462" t="inlineStr"/>
      <c r="L2775" s="462" t="inlineStr"/>
      <c r="M2775" s="464">
        <f>AH2775</f>
        <v/>
      </c>
      <c r="N2775" s="464">
        <f>IF(W2775&lt;0,AH2775,I2775)</f>
        <v/>
      </c>
      <c r="O2775" s="464">
        <f>I2775-M2775</f>
        <v/>
      </c>
      <c r="P2775" s="462" t="n"/>
      <c r="Q2775" s="462">
        <f>V2775=W2775</f>
        <v/>
      </c>
      <c r="R2775" s="462">
        <f>AND(MONTH(F2775)=MONTH(X2775), YEAR(F2775)=YEAR(X2775))</f>
        <v/>
      </c>
      <c r="S2775" s="462">
        <f>AC2775="L001-901905215"</f>
        <v/>
      </c>
      <c r="T2775" s="464">
        <f>G2775-AH2775</f>
        <v/>
      </c>
      <c r="U2775" s="462" t="n"/>
      <c r="V2775" s="462" t="inlineStr">
        <is>
          <t>TI0182525</t>
        </is>
      </c>
      <c r="W2775" s="462" t="inlineStr">
        <is>
          <t>TI0182525</t>
        </is>
      </c>
      <c r="X2775" s="463" t="n">
        <v>44070</v>
      </c>
      <c r="Y2775" s="462" t="inlineStr">
        <is>
          <t>TI-0182525</t>
        </is>
      </c>
      <c r="Z2775" s="462" t="inlineStr"/>
      <c r="AA2775" s="462" t="inlineStr">
        <is>
          <t>បុគ្គលជាប់អាករ</t>
        </is>
      </c>
      <c r="AB2775" s="462" t="inlineStr">
        <is>
          <t>L001-901905215</t>
        </is>
      </c>
      <c r="AC2775" s="462" t="inlineStr">
        <is>
          <t>វីអ៊ីស៊ិន (ខេមបូឌា) អ៊ិនដាសស្ទ្រី ឯ.ក</t>
        </is>
      </c>
      <c r="AD2775" s="464" t="n">
        <v>1519499</v>
      </c>
      <c r="AE2775" s="464" t="n">
        <v>1381363</v>
      </c>
      <c r="AF2775" s="464" t="n">
        <v>0</v>
      </c>
      <c r="AG2775" s="464" t="n">
        <v>0</v>
      </c>
      <c r="AH2775" s="464" t="n">
        <v>138136</v>
      </c>
      <c r="AI2775" s="464" t="n">
        <v>0</v>
      </c>
      <c r="AJ2775" s="464" t="n">
        <v>0</v>
      </c>
      <c r="AK2775" s="464" t="n">
        <v>0</v>
      </c>
      <c r="AL2775" s="464" t="n">
        <v>0</v>
      </c>
      <c r="AM2775" s="464" t="n">
        <v>0</v>
      </c>
      <c r="AN2775" s="464" t="n">
        <v>0</v>
      </c>
      <c r="AO2775" s="464" t="n">
        <v>0</v>
      </c>
      <c r="AP2775" s="464" t="n">
        <v>0</v>
      </c>
      <c r="AQ2775" s="462" t="inlineStr"/>
      <c r="AR2775" s="462" t="inlineStr"/>
      <c r="AS2775" s="462" t="inlineStr">
        <is>
          <t>បានប្រកាសពន្ធ</t>
        </is>
      </c>
    </row>
    <row r="2776">
      <c r="A2776" s="461" t="n">
        <v>2768</v>
      </c>
      <c r="B2776" s="462" t="inlineStr"/>
      <c r="C2776" s="462" t="inlineStr">
        <is>
          <t>អ៊ិចស្ពែឌីធ័រ ខេមបូឌា អិលធីឌី</t>
        </is>
      </c>
      <c r="D2776" s="462" t="inlineStr">
        <is>
          <t>L001-100045898</t>
        </is>
      </c>
      <c r="E2776" s="462" t="inlineStr">
        <is>
          <t>TI0182492</t>
        </is>
      </c>
      <c r="F2776" s="463" t="n">
        <v>44069</v>
      </c>
      <c r="G2776" s="464" t="n">
        <v>120805</v>
      </c>
      <c r="H2776" s="462" t="n"/>
      <c r="I2776" s="464">
        <f>G2776</f>
        <v/>
      </c>
      <c r="J2776" s="462">
        <f>IF(AND(Q2776=TRUE, R2776=TRUE, S2776=TRUE), IF(W2776&lt;-0.05, "អនុញ្ញាត (អ្នកផ្គត់ផ្គង់ប្រកាសខ្វះ)", "បានប្រកាស (អនុញ្ញាត)"), IF(AND(Q2776=FALSE, R2776=FALSE, S2776=FALSE), "ព្យួរទុក (មិនមានទិន្នន័យ)", "ប្រកាសខុស (ព្យួរទុក)"))</f>
        <v/>
      </c>
      <c r="K2776" s="462" t="inlineStr"/>
      <c r="L2776" s="462" t="inlineStr"/>
      <c r="M2776" s="464">
        <f>AH2776</f>
        <v/>
      </c>
      <c r="N2776" s="464">
        <f>IF(W2776&lt;0,AH2776,I2776)</f>
        <v/>
      </c>
      <c r="O2776" s="464">
        <f>I2776-M2776</f>
        <v/>
      </c>
      <c r="P2776" s="462" t="n"/>
      <c r="Q2776" s="462">
        <f>V2776=W2776</f>
        <v/>
      </c>
      <c r="R2776" s="462">
        <f>AND(MONTH(F2776)=MONTH(X2776), YEAR(F2776)=YEAR(X2776))</f>
        <v/>
      </c>
      <c r="S2776" s="462">
        <f>AC2776="L001-901905215"</f>
        <v/>
      </c>
      <c r="T2776" s="464">
        <f>G2776-AH2776</f>
        <v/>
      </c>
      <c r="U2776" s="462" t="n"/>
      <c r="V2776" s="462" t="inlineStr">
        <is>
          <t>TI0182492</t>
        </is>
      </c>
      <c r="W2776" s="462" t="inlineStr">
        <is>
          <t>TI0182492</t>
        </is>
      </c>
      <c r="X2776" s="463" t="n">
        <v>44069</v>
      </c>
      <c r="Y2776" s="462" t="inlineStr">
        <is>
          <t>TI-0182492</t>
        </is>
      </c>
      <c r="Z2776" s="462" t="inlineStr"/>
      <c r="AA2776" s="462" t="inlineStr">
        <is>
          <t>បុគ្គលជាប់អាករ</t>
        </is>
      </c>
      <c r="AB2776" s="462" t="inlineStr">
        <is>
          <t>L001-901905215</t>
        </is>
      </c>
      <c r="AC2776" s="462" t="inlineStr">
        <is>
          <t>វីអ៊ីស៊ិន (ខេមបូឌា) អ៊ិនដាសស្ទ្រី ឯ.ក</t>
        </is>
      </c>
      <c r="AD2776" s="464" t="n">
        <v>1328773</v>
      </c>
      <c r="AE2776" s="464" t="n">
        <v>1207975</v>
      </c>
      <c r="AF2776" s="464" t="n">
        <v>0</v>
      </c>
      <c r="AG2776" s="464" t="n">
        <v>0</v>
      </c>
      <c r="AH2776" s="464" t="n">
        <v>120798</v>
      </c>
      <c r="AI2776" s="464" t="n">
        <v>0</v>
      </c>
      <c r="AJ2776" s="464" t="n">
        <v>0</v>
      </c>
      <c r="AK2776" s="464" t="n">
        <v>0</v>
      </c>
      <c r="AL2776" s="464" t="n">
        <v>0</v>
      </c>
      <c r="AM2776" s="464" t="n">
        <v>0</v>
      </c>
      <c r="AN2776" s="464" t="n">
        <v>0</v>
      </c>
      <c r="AO2776" s="464" t="n">
        <v>0</v>
      </c>
      <c r="AP2776" s="464" t="n">
        <v>0</v>
      </c>
      <c r="AQ2776" s="462" t="inlineStr"/>
      <c r="AR2776" s="462" t="inlineStr"/>
      <c r="AS2776" s="462" t="inlineStr">
        <is>
          <t>បានប្រកាសពន្ធ</t>
        </is>
      </c>
    </row>
    <row r="2777">
      <c r="A2777" s="461" t="n">
        <v>2769</v>
      </c>
      <c r="B2777" s="462" t="inlineStr"/>
      <c r="C2777" s="462" t="inlineStr">
        <is>
          <t>អ៊ិចស្ពែឌីធ័រ ខេមបូឌា អិលធីឌី</t>
        </is>
      </c>
      <c r="D2777" s="462" t="inlineStr">
        <is>
          <t>L001-100045898</t>
        </is>
      </c>
      <c r="E2777" s="462" t="inlineStr">
        <is>
          <t>TI0182485</t>
        </is>
      </c>
      <c r="F2777" s="463" t="n">
        <v>44069</v>
      </c>
      <c r="G2777" s="464" t="n">
        <v>158039</v>
      </c>
      <c r="H2777" s="462" t="n"/>
      <c r="I2777" s="464">
        <f>G2777</f>
        <v/>
      </c>
      <c r="J2777" s="462">
        <f>IF(AND(Q2777=TRUE, R2777=TRUE, S2777=TRUE), IF(W2777&lt;-0.05, "អនុញ្ញាត (អ្នកផ្គត់ផ្គង់ប្រកាសខ្វះ)", "បានប្រកាស (អនុញ្ញាត)"), IF(AND(Q2777=FALSE, R2777=FALSE, S2777=FALSE), "ព្យួរទុក (មិនមានទិន្នន័យ)", "ប្រកាសខុស (ព្យួរទុក)"))</f>
        <v/>
      </c>
      <c r="K2777" s="462" t="inlineStr"/>
      <c r="L2777" s="462" t="inlineStr"/>
      <c r="M2777" s="464">
        <f>AH2777</f>
        <v/>
      </c>
      <c r="N2777" s="464">
        <f>IF(W2777&lt;0,AH2777,I2777)</f>
        <v/>
      </c>
      <c r="O2777" s="464">
        <f>I2777-M2777</f>
        <v/>
      </c>
      <c r="P2777" s="462" t="n"/>
      <c r="Q2777" s="462">
        <f>V2777=W2777</f>
        <v/>
      </c>
      <c r="R2777" s="462">
        <f>AND(MONTH(F2777)=MONTH(X2777), YEAR(F2777)=YEAR(X2777))</f>
        <v/>
      </c>
      <c r="S2777" s="462">
        <f>AC2777="L001-901905215"</f>
        <v/>
      </c>
      <c r="T2777" s="464">
        <f>G2777-AH2777</f>
        <v/>
      </c>
      <c r="U2777" s="462" t="n"/>
      <c r="V2777" s="462" t="inlineStr">
        <is>
          <t>TI0182485</t>
        </is>
      </c>
      <c r="W2777" s="462" t="inlineStr">
        <is>
          <t>TI0182485</t>
        </is>
      </c>
      <c r="X2777" s="463" t="n">
        <v>44069</v>
      </c>
      <c r="Y2777" s="462" t="inlineStr">
        <is>
          <t>TI-0182485</t>
        </is>
      </c>
      <c r="Z2777" s="462" t="inlineStr"/>
      <c r="AA2777" s="462" t="inlineStr">
        <is>
          <t>បុគ្គលជាប់អាករ</t>
        </is>
      </c>
      <c r="AB2777" s="462" t="inlineStr">
        <is>
          <t>L001-901905215</t>
        </is>
      </c>
      <c r="AC2777" s="462" t="inlineStr">
        <is>
          <t>វីអ៊ីស៊ិន (ខេមបូឌា) អ៊ិនដាសស្ទ្រី ឯ.ក</t>
        </is>
      </c>
      <c r="AD2777" s="464" t="n">
        <v>1738632</v>
      </c>
      <c r="AE2777" s="464" t="n">
        <v>1580575</v>
      </c>
      <c r="AF2777" s="464" t="n">
        <v>0</v>
      </c>
      <c r="AG2777" s="464" t="n">
        <v>0</v>
      </c>
      <c r="AH2777" s="464" t="n">
        <v>158057</v>
      </c>
      <c r="AI2777" s="464" t="n">
        <v>0</v>
      </c>
      <c r="AJ2777" s="464" t="n">
        <v>0</v>
      </c>
      <c r="AK2777" s="464" t="n">
        <v>0</v>
      </c>
      <c r="AL2777" s="464" t="n">
        <v>0</v>
      </c>
      <c r="AM2777" s="464" t="n">
        <v>0</v>
      </c>
      <c r="AN2777" s="464" t="n">
        <v>0</v>
      </c>
      <c r="AO2777" s="464" t="n">
        <v>0</v>
      </c>
      <c r="AP2777" s="464" t="n">
        <v>0</v>
      </c>
      <c r="AQ2777" s="462" t="inlineStr"/>
      <c r="AR2777" s="462" t="inlineStr"/>
      <c r="AS2777" s="462" t="inlineStr">
        <is>
          <t>បានប្រកាសពន្ធ</t>
        </is>
      </c>
    </row>
    <row r="2778">
      <c r="A2778" s="461" t="n">
        <v>2770</v>
      </c>
      <c r="B2778" s="462" t="inlineStr"/>
      <c r="C2778" s="462" t="inlineStr">
        <is>
          <t>អ៊ិចស្ពែឌីធ័រ ខេមបូឌា អិលធីឌី</t>
        </is>
      </c>
      <c r="D2778" s="462" t="inlineStr">
        <is>
          <t>L001-100045898</t>
        </is>
      </c>
      <c r="E2778" s="462" t="inlineStr">
        <is>
          <t>TI0182464</t>
        </is>
      </c>
      <c r="F2778" s="463" t="n">
        <v>44069</v>
      </c>
      <c r="G2778" s="464" t="n">
        <v>175221</v>
      </c>
      <c r="H2778" s="462" t="n"/>
      <c r="I2778" s="464">
        <f>G2778</f>
        <v/>
      </c>
      <c r="J2778" s="462">
        <f>IF(AND(Q2778=TRUE, R2778=TRUE, S2778=TRUE), IF(W2778&lt;-0.05, "អនុញ្ញាត (អ្នកផ្គត់ផ្គង់ប្រកាសខ្វះ)", "បានប្រកាស (អនុញ្ញាត)"), IF(AND(Q2778=FALSE, R2778=FALSE, S2778=FALSE), "ព្យួរទុក (មិនមានទិន្នន័យ)", "ប្រកាសខុស (ព្យួរទុក)"))</f>
        <v/>
      </c>
      <c r="K2778" s="462" t="inlineStr"/>
      <c r="L2778" s="462" t="inlineStr"/>
      <c r="M2778" s="464">
        <f>AH2778</f>
        <v/>
      </c>
      <c r="N2778" s="464">
        <f>IF(W2778&lt;0,AH2778,I2778)</f>
        <v/>
      </c>
      <c r="O2778" s="464">
        <f>I2778-M2778</f>
        <v/>
      </c>
      <c r="P2778" s="462" t="n"/>
      <c r="Q2778" s="462">
        <f>V2778=W2778</f>
        <v/>
      </c>
      <c r="R2778" s="462">
        <f>AND(MONTH(F2778)=MONTH(X2778), YEAR(F2778)=YEAR(X2778))</f>
        <v/>
      </c>
      <c r="S2778" s="462">
        <f>AC2778="L001-901905215"</f>
        <v/>
      </c>
      <c r="T2778" s="464">
        <f>G2778-AH2778</f>
        <v/>
      </c>
      <c r="U2778" s="462" t="n"/>
      <c r="V2778" s="462" t="inlineStr">
        <is>
          <t>TI0182464</t>
        </is>
      </c>
      <c r="W2778" s="462" t="inlineStr">
        <is>
          <t>TI0182464</t>
        </is>
      </c>
      <c r="X2778" s="463" t="n">
        <v>44069</v>
      </c>
      <c r="Y2778" s="462" t="inlineStr">
        <is>
          <t>TI-0182464</t>
        </is>
      </c>
      <c r="Z2778" s="462" t="inlineStr"/>
      <c r="AA2778" s="462" t="inlineStr">
        <is>
          <t>បុគ្គលជាប់អាករ</t>
        </is>
      </c>
      <c r="AB2778" s="462" t="inlineStr">
        <is>
          <t>L001-901905215</t>
        </is>
      </c>
      <c r="AC2778" s="462" t="inlineStr">
        <is>
          <t>វីអ៊ីស៊ិន (ខេមបូឌា) អ៊ិនដាសស្ទ្រី ឯ.ក</t>
        </is>
      </c>
      <c r="AD2778" s="464" t="n">
        <v>1927555</v>
      </c>
      <c r="AE2778" s="464" t="n">
        <v>1752323</v>
      </c>
      <c r="AF2778" s="464" t="n">
        <v>0</v>
      </c>
      <c r="AG2778" s="464" t="n">
        <v>0</v>
      </c>
      <c r="AH2778" s="464" t="n">
        <v>175232</v>
      </c>
      <c r="AI2778" s="464" t="n">
        <v>0</v>
      </c>
      <c r="AJ2778" s="464" t="n">
        <v>0</v>
      </c>
      <c r="AK2778" s="464" t="n">
        <v>0</v>
      </c>
      <c r="AL2778" s="464" t="n">
        <v>0</v>
      </c>
      <c r="AM2778" s="464" t="n">
        <v>0</v>
      </c>
      <c r="AN2778" s="464" t="n">
        <v>0</v>
      </c>
      <c r="AO2778" s="464" t="n">
        <v>0</v>
      </c>
      <c r="AP2778" s="464" t="n">
        <v>0</v>
      </c>
      <c r="AQ2778" s="462" t="inlineStr"/>
      <c r="AR2778" s="462" t="inlineStr"/>
      <c r="AS2778" s="462" t="inlineStr">
        <is>
          <t>បានប្រកាសពន្ធ</t>
        </is>
      </c>
    </row>
    <row r="2779">
      <c r="A2779" s="461" t="n">
        <v>2771</v>
      </c>
      <c r="B2779" s="462" t="inlineStr"/>
      <c r="C2779" s="462" t="inlineStr">
        <is>
          <t>អ៊ិចស្ពែឌីធ័រ ខេមបូឌា អិលធីឌី</t>
        </is>
      </c>
      <c r="D2779" s="462" t="inlineStr">
        <is>
          <t>L001-100045898</t>
        </is>
      </c>
      <c r="E2779" s="462" t="inlineStr">
        <is>
          <t>TI0182403</t>
        </is>
      </c>
      <c r="F2779" s="463" t="n">
        <v>44068</v>
      </c>
      <c r="G2779" s="464" t="n">
        <v>87734</v>
      </c>
      <c r="H2779" s="462" t="n"/>
      <c r="I2779" s="464">
        <f>G2779</f>
        <v/>
      </c>
      <c r="J2779" s="462">
        <f>IF(AND(Q2779=TRUE, R2779=TRUE, S2779=TRUE), IF(W2779&lt;-0.05, "អនុញ្ញាត (អ្នកផ្គត់ផ្គង់ប្រកាសខ្វះ)", "បានប្រកាស (អនុញ្ញាត)"), IF(AND(Q2779=FALSE, R2779=FALSE, S2779=FALSE), "ព្យួរទុក (មិនមានទិន្នន័យ)", "ប្រកាសខុស (ព្យួរទុក)"))</f>
        <v/>
      </c>
      <c r="K2779" s="462" t="inlineStr"/>
      <c r="L2779" s="462" t="inlineStr"/>
      <c r="M2779" s="464">
        <f>AH2779</f>
        <v/>
      </c>
      <c r="N2779" s="464">
        <f>IF(W2779&lt;0,AH2779,I2779)</f>
        <v/>
      </c>
      <c r="O2779" s="464">
        <f>I2779-M2779</f>
        <v/>
      </c>
      <c r="P2779" s="462" t="n"/>
      <c r="Q2779" s="462">
        <f>V2779=W2779</f>
        <v/>
      </c>
      <c r="R2779" s="462">
        <f>AND(MONTH(F2779)=MONTH(X2779), YEAR(F2779)=YEAR(X2779))</f>
        <v/>
      </c>
      <c r="S2779" s="462">
        <f>AC2779="L001-901905215"</f>
        <v/>
      </c>
      <c r="T2779" s="464">
        <f>G2779-AH2779</f>
        <v/>
      </c>
      <c r="U2779" s="462" t="n"/>
      <c r="V2779" s="462" t="inlineStr">
        <is>
          <t>TI0182403</t>
        </is>
      </c>
      <c r="W2779" s="462" t="inlineStr">
        <is>
          <t>TI0182403</t>
        </is>
      </c>
      <c r="X2779" s="463" t="n">
        <v>44068</v>
      </c>
      <c r="Y2779" s="462" t="inlineStr">
        <is>
          <t>TI-0182403</t>
        </is>
      </c>
      <c r="Z2779" s="462" t="inlineStr"/>
      <c r="AA2779" s="462" t="inlineStr">
        <is>
          <t>បុគ្គលជាប់អាករ</t>
        </is>
      </c>
      <c r="AB2779" s="462" t="inlineStr">
        <is>
          <t>L001-901905215</t>
        </is>
      </c>
      <c r="AC2779" s="462" t="inlineStr">
        <is>
          <t>វីអ៊ីស៊ិន (ខេមបូឌា) អ៊ិនដាសស្ទ្រី ឯ.ក</t>
        </is>
      </c>
      <c r="AD2779" s="464" t="n">
        <v>965120</v>
      </c>
      <c r="AE2779" s="464" t="n">
        <v>877382</v>
      </c>
      <c r="AF2779" s="464" t="n">
        <v>0</v>
      </c>
      <c r="AG2779" s="464" t="n">
        <v>0</v>
      </c>
      <c r="AH2779" s="464" t="n">
        <v>87738</v>
      </c>
      <c r="AI2779" s="464" t="n">
        <v>0</v>
      </c>
      <c r="AJ2779" s="464" t="n">
        <v>0</v>
      </c>
      <c r="AK2779" s="464" t="n">
        <v>0</v>
      </c>
      <c r="AL2779" s="464" t="n">
        <v>0</v>
      </c>
      <c r="AM2779" s="464" t="n">
        <v>0</v>
      </c>
      <c r="AN2779" s="464" t="n">
        <v>0</v>
      </c>
      <c r="AO2779" s="464" t="n">
        <v>0</v>
      </c>
      <c r="AP2779" s="464" t="n">
        <v>0</v>
      </c>
      <c r="AQ2779" s="462" t="inlineStr"/>
      <c r="AR2779" s="462" t="inlineStr"/>
      <c r="AS2779" s="462" t="inlineStr">
        <is>
          <t>បានប្រកាសពន្ធ</t>
        </is>
      </c>
    </row>
    <row r="2780">
      <c r="A2780" s="461" t="n">
        <v>2772</v>
      </c>
      <c r="B2780" s="462" t="inlineStr"/>
      <c r="C2780" s="462" t="inlineStr">
        <is>
          <t>ឆាយ ដា ឡូយីស្ទីក</t>
        </is>
      </c>
      <c r="D2780" s="462" t="inlineStr">
        <is>
          <t>L001-100063098</t>
        </is>
      </c>
      <c r="E2780" s="462" t="inlineStr">
        <is>
          <t>2008007666</t>
        </is>
      </c>
      <c r="F2780" s="463" t="n">
        <v>44072</v>
      </c>
      <c r="G2780" s="464" t="n">
        <v>86142</v>
      </c>
      <c r="H2780" s="462" t="n"/>
      <c r="I2780" s="464">
        <f>G2780</f>
        <v/>
      </c>
      <c r="J2780" s="462">
        <f>IF(AND(Q2780=TRUE, R2780=TRUE, S2780=TRUE), IF(W2780&lt;-0.05, "អនុញ្ញាត (អ្នកផ្គត់ផ្គង់ប្រកាសខ្វះ)", "បានប្រកាស (អនុញ្ញាត)"), IF(AND(Q2780=FALSE, R2780=FALSE, S2780=FALSE), "ព្យួរទុក (មិនមានទិន្នន័យ)", "ប្រកាសខុស (ព្យួរទុក)"))</f>
        <v/>
      </c>
      <c r="K2780" s="462" t="inlineStr"/>
      <c r="L2780" s="462" t="inlineStr"/>
      <c r="M2780" s="464">
        <f>AH2780</f>
        <v/>
      </c>
      <c r="N2780" s="464">
        <f>IF(W2780&lt;0,AH2780,I2780)</f>
        <v/>
      </c>
      <c r="O2780" s="464">
        <f>I2780-M2780</f>
        <v/>
      </c>
      <c r="P2780" s="462" t="n"/>
      <c r="Q2780" s="462">
        <f>V2780=W2780</f>
        <v/>
      </c>
      <c r="R2780" s="462">
        <f>AND(MONTH(F2780)=MONTH(X2780), YEAR(F2780)=YEAR(X2780))</f>
        <v/>
      </c>
      <c r="S2780" s="462">
        <f>AC2780="L001-901905215"</f>
        <v/>
      </c>
      <c r="T2780" s="464">
        <f>G2780-AH2780</f>
        <v/>
      </c>
      <c r="U2780" s="462" t="n"/>
      <c r="V2780" s="462" t="inlineStr">
        <is>
          <t>2008007666</t>
        </is>
      </c>
      <c r="W2780" s="462" t="inlineStr">
        <is>
          <t>2008007666</t>
        </is>
      </c>
      <c r="X2780" s="463" t="n">
        <v>44072</v>
      </c>
      <c r="Y2780" s="462" t="inlineStr">
        <is>
          <t>2008007666</t>
        </is>
      </c>
      <c r="Z2780" s="462" t="inlineStr"/>
      <c r="AA2780" s="462" t="inlineStr">
        <is>
          <t>បុគ្គលជាប់អាករ</t>
        </is>
      </c>
      <c r="AB2780" s="462" t="inlineStr">
        <is>
          <t>L001-901905215</t>
        </is>
      </c>
      <c r="AC2780" s="462" t="inlineStr">
        <is>
          <t>វីអ៊ីស៊ិន (ខេមបូឌា) អ៊ិនដាសស្ទ្រី ឯ.ក</t>
        </is>
      </c>
      <c r="AD2780" s="464" t="n">
        <v>947562</v>
      </c>
      <c r="AE2780" s="464" t="n">
        <v>861420</v>
      </c>
      <c r="AF2780" s="464" t="n">
        <v>0</v>
      </c>
      <c r="AG2780" s="464" t="n">
        <v>0</v>
      </c>
      <c r="AH2780" s="464" t="n">
        <v>86142</v>
      </c>
      <c r="AI2780" s="464" t="n">
        <v>0</v>
      </c>
      <c r="AJ2780" s="464" t="n">
        <v>0</v>
      </c>
      <c r="AK2780" s="464" t="n">
        <v>0</v>
      </c>
      <c r="AL2780" s="464" t="n">
        <v>0</v>
      </c>
      <c r="AM2780" s="464" t="n">
        <v>0</v>
      </c>
      <c r="AN2780" s="464" t="n">
        <v>0</v>
      </c>
      <c r="AO2780" s="464" t="n">
        <v>0</v>
      </c>
      <c r="AP2780" s="464" t="n">
        <v>0</v>
      </c>
      <c r="AQ2780" s="462" t="inlineStr"/>
      <c r="AR2780" s="462" t="inlineStr"/>
      <c r="AS2780" s="462" t="inlineStr">
        <is>
          <t>បានប្រកាសពន្ធ</t>
        </is>
      </c>
    </row>
    <row r="2781">
      <c r="A2781" s="461" t="n">
        <v>2773</v>
      </c>
      <c r="B2781" s="462" t="inlineStr"/>
      <c r="C2781" s="462" t="inlineStr">
        <is>
          <t>ឆាយ ដា ឡូយីស្ទីក</t>
        </is>
      </c>
      <c r="D2781" s="462" t="inlineStr">
        <is>
          <t>L001-100063098</t>
        </is>
      </c>
      <c r="E2781" s="462" t="inlineStr">
        <is>
          <t>2008007665</t>
        </is>
      </c>
      <c r="F2781" s="463" t="n">
        <v>44072</v>
      </c>
      <c r="G2781" s="464" t="n">
        <v>77528</v>
      </c>
      <c r="H2781" s="462" t="n"/>
      <c r="I2781" s="464">
        <f>G2781</f>
        <v/>
      </c>
      <c r="J2781" s="462">
        <f>IF(AND(Q2781=TRUE, R2781=TRUE, S2781=TRUE), IF(W2781&lt;-0.05, "អនុញ្ញាត (អ្នកផ្គត់ផ្គង់ប្រកាសខ្វះ)", "បានប្រកាស (អនុញ្ញាត)"), IF(AND(Q2781=FALSE, R2781=FALSE, S2781=FALSE), "ព្យួរទុក (មិនមានទិន្នន័យ)", "ប្រកាសខុស (ព្យួរទុក)"))</f>
        <v/>
      </c>
      <c r="K2781" s="462" t="inlineStr"/>
      <c r="L2781" s="462" t="inlineStr"/>
      <c r="M2781" s="464">
        <f>AH2781</f>
        <v/>
      </c>
      <c r="N2781" s="464">
        <f>IF(W2781&lt;0,AH2781,I2781)</f>
        <v/>
      </c>
      <c r="O2781" s="464">
        <f>I2781-M2781</f>
        <v/>
      </c>
      <c r="P2781" s="462" t="n"/>
      <c r="Q2781" s="462">
        <f>V2781=W2781</f>
        <v/>
      </c>
      <c r="R2781" s="462">
        <f>AND(MONTH(F2781)=MONTH(X2781), YEAR(F2781)=YEAR(X2781))</f>
        <v/>
      </c>
      <c r="S2781" s="462">
        <f>AC2781="L001-901905215"</f>
        <v/>
      </c>
      <c r="T2781" s="464">
        <f>G2781-AH2781</f>
        <v/>
      </c>
      <c r="U2781" s="462" t="n"/>
      <c r="V2781" s="462" t="inlineStr">
        <is>
          <t>2008007665</t>
        </is>
      </c>
      <c r="W2781" s="462" t="inlineStr">
        <is>
          <t>2008007665</t>
        </is>
      </c>
      <c r="X2781" s="463" t="n">
        <v>44072</v>
      </c>
      <c r="Y2781" s="462" t="inlineStr">
        <is>
          <t>2008007665</t>
        </is>
      </c>
      <c r="Z2781" s="462" t="inlineStr"/>
      <c r="AA2781" s="462" t="inlineStr">
        <is>
          <t>បុគ្គលជាប់អាករ</t>
        </is>
      </c>
      <c r="AB2781" s="462" t="inlineStr">
        <is>
          <t>L001-901905215</t>
        </is>
      </c>
      <c r="AC2781" s="462" t="inlineStr">
        <is>
          <t>វីអ៊ីស៊ិន (ខេមបូឌា) អ៊ិនដាសស្ទ្រី ឯ.ក</t>
        </is>
      </c>
      <c r="AD2781" s="464" t="n">
        <v>852806</v>
      </c>
      <c r="AE2781" s="464" t="n">
        <v>775278</v>
      </c>
      <c r="AF2781" s="464" t="n">
        <v>0</v>
      </c>
      <c r="AG2781" s="464" t="n">
        <v>0</v>
      </c>
      <c r="AH2781" s="464" t="n">
        <v>77528</v>
      </c>
      <c r="AI2781" s="464" t="n">
        <v>0</v>
      </c>
      <c r="AJ2781" s="464" t="n">
        <v>0</v>
      </c>
      <c r="AK2781" s="464" t="n">
        <v>0</v>
      </c>
      <c r="AL2781" s="464" t="n">
        <v>0</v>
      </c>
      <c r="AM2781" s="464" t="n">
        <v>0</v>
      </c>
      <c r="AN2781" s="464" t="n">
        <v>0</v>
      </c>
      <c r="AO2781" s="464" t="n">
        <v>0</v>
      </c>
      <c r="AP2781" s="464" t="n">
        <v>0</v>
      </c>
      <c r="AQ2781" s="462" t="inlineStr"/>
      <c r="AR2781" s="462" t="inlineStr"/>
      <c r="AS2781" s="462" t="inlineStr">
        <is>
          <t>បានប្រកាសពន្ធ</t>
        </is>
      </c>
    </row>
    <row r="2782">
      <c r="A2782" s="461" t="n">
        <v>2774</v>
      </c>
      <c r="B2782" s="462" t="inlineStr"/>
      <c r="C2782" s="462" t="inlineStr">
        <is>
          <t>ឆាយ ដា ឡូយីស្ទីក</t>
        </is>
      </c>
      <c r="D2782" s="462" t="inlineStr">
        <is>
          <t>L001-100063098</t>
        </is>
      </c>
      <c r="E2782" s="462" t="inlineStr">
        <is>
          <t>2008007657</t>
        </is>
      </c>
      <c r="F2782" s="463" t="n">
        <v>44072</v>
      </c>
      <c r="G2782" s="464" t="n">
        <v>77528</v>
      </c>
      <c r="H2782" s="462" t="n"/>
      <c r="I2782" s="464">
        <f>G2782</f>
        <v/>
      </c>
      <c r="J2782" s="462">
        <f>IF(AND(Q2782=TRUE, R2782=TRUE, S2782=TRUE), IF(W2782&lt;-0.05, "អនុញ្ញាត (អ្នកផ្គត់ផ្គង់ប្រកាសខ្វះ)", "បានប្រកាស (អនុញ្ញាត)"), IF(AND(Q2782=FALSE, R2782=FALSE, S2782=FALSE), "ព្យួរទុក (មិនមានទិន្នន័យ)", "ប្រកាសខុស (ព្យួរទុក)"))</f>
        <v/>
      </c>
      <c r="K2782" s="462" t="inlineStr"/>
      <c r="L2782" s="462" t="inlineStr"/>
      <c r="M2782" s="464">
        <f>AH2782</f>
        <v/>
      </c>
      <c r="N2782" s="464">
        <f>IF(W2782&lt;0,AH2782,I2782)</f>
        <v/>
      </c>
      <c r="O2782" s="464">
        <f>I2782-M2782</f>
        <v/>
      </c>
      <c r="P2782" s="462" t="n"/>
      <c r="Q2782" s="462">
        <f>V2782=W2782</f>
        <v/>
      </c>
      <c r="R2782" s="462">
        <f>AND(MONTH(F2782)=MONTH(X2782), YEAR(F2782)=YEAR(X2782))</f>
        <v/>
      </c>
      <c r="S2782" s="462">
        <f>AC2782="L001-901905215"</f>
        <v/>
      </c>
      <c r="T2782" s="464">
        <f>G2782-AH2782</f>
        <v/>
      </c>
      <c r="U2782" s="462" t="n"/>
      <c r="V2782" s="462" t="inlineStr">
        <is>
          <t>2008007657</t>
        </is>
      </c>
      <c r="W2782" s="462" t="inlineStr">
        <is>
          <t>2008007657</t>
        </is>
      </c>
      <c r="X2782" s="463" t="n">
        <v>44072</v>
      </c>
      <c r="Y2782" s="462" t="inlineStr">
        <is>
          <t>2008007657</t>
        </is>
      </c>
      <c r="Z2782" s="462" t="inlineStr"/>
      <c r="AA2782" s="462" t="inlineStr">
        <is>
          <t>បុគ្គលជាប់អាករ</t>
        </is>
      </c>
      <c r="AB2782" s="462" t="inlineStr">
        <is>
          <t>L001-901905215</t>
        </is>
      </c>
      <c r="AC2782" s="462" t="inlineStr">
        <is>
          <t>វីអ៊ីស៊ិន (ខេមបូឌា) អ៊ិនដាសស្ទ្រី ឯ.ក</t>
        </is>
      </c>
      <c r="AD2782" s="464" t="n">
        <v>852806</v>
      </c>
      <c r="AE2782" s="464" t="n">
        <v>775278</v>
      </c>
      <c r="AF2782" s="464" t="n">
        <v>0</v>
      </c>
      <c r="AG2782" s="464" t="n">
        <v>0</v>
      </c>
      <c r="AH2782" s="464" t="n">
        <v>77528</v>
      </c>
      <c r="AI2782" s="464" t="n">
        <v>0</v>
      </c>
      <c r="AJ2782" s="464" t="n">
        <v>0</v>
      </c>
      <c r="AK2782" s="464" t="n">
        <v>0</v>
      </c>
      <c r="AL2782" s="464" t="n">
        <v>0</v>
      </c>
      <c r="AM2782" s="464" t="n">
        <v>0</v>
      </c>
      <c r="AN2782" s="464" t="n">
        <v>0</v>
      </c>
      <c r="AO2782" s="464" t="n">
        <v>0</v>
      </c>
      <c r="AP2782" s="464" t="n">
        <v>0</v>
      </c>
      <c r="AQ2782" s="462" t="inlineStr"/>
      <c r="AR2782" s="462" t="inlineStr"/>
      <c r="AS2782" s="462" t="inlineStr">
        <is>
          <t>បានប្រកាសពន្ធ</t>
        </is>
      </c>
    </row>
    <row r="2783">
      <c r="A2783" s="461" t="n">
        <v>2775</v>
      </c>
      <c r="B2783" s="462" t="inlineStr"/>
      <c r="C2783" s="462" t="inlineStr">
        <is>
          <t>ឆាយ ដា ឡូយីស្ទីក</t>
        </is>
      </c>
      <c r="D2783" s="462" t="inlineStr">
        <is>
          <t>L001-100063098</t>
        </is>
      </c>
      <c r="E2783" s="462" t="inlineStr">
        <is>
          <t>2008007643</t>
        </is>
      </c>
      <c r="F2783" s="463" t="n">
        <v>44072</v>
      </c>
      <c r="G2783" s="464" t="n">
        <v>89834</v>
      </c>
      <c r="H2783" s="462" t="n"/>
      <c r="I2783" s="464">
        <f>G2783</f>
        <v/>
      </c>
      <c r="J2783" s="462">
        <f>IF(AND(Q2783=TRUE, R2783=TRUE, S2783=TRUE), IF(W2783&lt;-0.05, "អនុញ្ញាត (អ្នកផ្គត់ផ្គង់ប្រកាសខ្វះ)", "បានប្រកាស (អនុញ្ញាត)"), IF(AND(Q2783=FALSE, R2783=FALSE, S2783=FALSE), "ព្យួរទុក (មិនមានទិន្នន័យ)", "ប្រកាសខុស (ព្យួរទុក)"))</f>
        <v/>
      </c>
      <c r="K2783" s="462" t="inlineStr"/>
      <c r="L2783" s="462" t="inlineStr"/>
      <c r="M2783" s="464">
        <f>AH2783</f>
        <v/>
      </c>
      <c r="N2783" s="464">
        <f>IF(W2783&lt;0,AH2783,I2783)</f>
        <v/>
      </c>
      <c r="O2783" s="464">
        <f>I2783-M2783</f>
        <v/>
      </c>
      <c r="P2783" s="462" t="n"/>
      <c r="Q2783" s="462">
        <f>V2783=W2783</f>
        <v/>
      </c>
      <c r="R2783" s="462">
        <f>AND(MONTH(F2783)=MONTH(X2783), YEAR(F2783)=YEAR(X2783))</f>
        <v/>
      </c>
      <c r="S2783" s="462">
        <f>AC2783="L001-901905215"</f>
        <v/>
      </c>
      <c r="T2783" s="464">
        <f>G2783-AH2783</f>
        <v/>
      </c>
      <c r="U2783" s="462" t="n"/>
      <c r="V2783" s="462" t="inlineStr">
        <is>
          <t>2008007643</t>
        </is>
      </c>
      <c r="W2783" s="462" t="inlineStr">
        <is>
          <t>2008007643</t>
        </is>
      </c>
      <c r="X2783" s="463" t="n">
        <v>44072</v>
      </c>
      <c r="Y2783" s="462" t="inlineStr">
        <is>
          <t>2008007643</t>
        </is>
      </c>
      <c r="Z2783" s="462" t="inlineStr"/>
      <c r="AA2783" s="462" t="inlineStr">
        <is>
          <t>បុគ្គលជាប់អាករ</t>
        </is>
      </c>
      <c r="AB2783" s="462" t="inlineStr">
        <is>
          <t>L001-901905215</t>
        </is>
      </c>
      <c r="AC2783" s="462" t="inlineStr">
        <is>
          <t>វីអ៊ីស៊ិន (ខេមបូឌា) អ៊ិនដាសស្ទ្រី ឯ.ក</t>
        </is>
      </c>
      <c r="AD2783" s="464" t="n">
        <v>988172</v>
      </c>
      <c r="AE2783" s="464" t="n">
        <v>898338</v>
      </c>
      <c r="AF2783" s="464" t="n">
        <v>0</v>
      </c>
      <c r="AG2783" s="464" t="n">
        <v>0</v>
      </c>
      <c r="AH2783" s="464" t="n">
        <v>89834</v>
      </c>
      <c r="AI2783" s="464" t="n">
        <v>0</v>
      </c>
      <c r="AJ2783" s="464" t="n">
        <v>0</v>
      </c>
      <c r="AK2783" s="464" t="n">
        <v>0</v>
      </c>
      <c r="AL2783" s="464" t="n">
        <v>0</v>
      </c>
      <c r="AM2783" s="464" t="n">
        <v>0</v>
      </c>
      <c r="AN2783" s="464" t="n">
        <v>0</v>
      </c>
      <c r="AO2783" s="464" t="n">
        <v>0</v>
      </c>
      <c r="AP2783" s="464" t="n">
        <v>0</v>
      </c>
      <c r="AQ2783" s="462" t="inlineStr"/>
      <c r="AR2783" s="462" t="inlineStr"/>
      <c r="AS2783" s="462" t="inlineStr">
        <is>
          <t>បានប្រកាសពន្ធ</t>
        </is>
      </c>
    </row>
    <row r="2784">
      <c r="A2784" s="461" t="n">
        <v>2776</v>
      </c>
      <c r="B2784" s="462" t="inlineStr"/>
      <c r="C2784" s="462" t="inlineStr">
        <is>
          <t>ឆាយ ដា ឡូយីស្ទីក</t>
        </is>
      </c>
      <c r="D2784" s="462" t="inlineStr">
        <is>
          <t>L001-100063098</t>
        </is>
      </c>
      <c r="E2784" s="462" t="inlineStr">
        <is>
          <t>2008007286</t>
        </is>
      </c>
      <c r="F2784" s="463" t="n">
        <v>44065</v>
      </c>
      <c r="G2784" s="464" t="n">
        <v>89681</v>
      </c>
      <c r="H2784" s="462" t="n"/>
      <c r="I2784" s="464">
        <f>G2784</f>
        <v/>
      </c>
      <c r="J2784" s="462">
        <f>IF(AND(Q2784=TRUE, R2784=TRUE, S2784=TRUE), IF(W2784&lt;-0.05, "អនុញ្ញាត (អ្នកផ្គត់ផ្គង់ប្រកាសខ្វះ)", "បានប្រកាស (អនុញ្ញាត)"), IF(AND(Q2784=FALSE, R2784=FALSE, S2784=FALSE), "ព្យួរទុក (មិនមានទិន្នន័យ)", "ប្រកាសខុស (ព្យួរទុក)"))</f>
        <v/>
      </c>
      <c r="K2784" s="462" t="inlineStr"/>
      <c r="L2784" s="462" t="inlineStr"/>
      <c r="M2784" s="464">
        <f>AH2784</f>
        <v/>
      </c>
      <c r="N2784" s="464">
        <f>IF(W2784&lt;0,AH2784,I2784)</f>
        <v/>
      </c>
      <c r="O2784" s="464">
        <f>I2784-M2784</f>
        <v/>
      </c>
      <c r="P2784" s="462" t="n"/>
      <c r="Q2784" s="462">
        <f>V2784=W2784</f>
        <v/>
      </c>
      <c r="R2784" s="462">
        <f>AND(MONTH(F2784)=MONTH(X2784), YEAR(F2784)=YEAR(X2784))</f>
        <v/>
      </c>
      <c r="S2784" s="462">
        <f>AC2784="L001-901905215"</f>
        <v/>
      </c>
      <c r="T2784" s="464">
        <f>G2784-AH2784</f>
        <v/>
      </c>
      <c r="U2784" s="462" t="n"/>
      <c r="V2784" s="462" t="inlineStr">
        <is>
          <t>2008007286</t>
        </is>
      </c>
      <c r="W2784" s="462" t="inlineStr">
        <is>
          <t>2008007286</t>
        </is>
      </c>
      <c r="X2784" s="463" t="n">
        <v>44065</v>
      </c>
      <c r="Y2784" s="462" t="inlineStr">
        <is>
          <t>2008007286</t>
        </is>
      </c>
      <c r="Z2784" s="462" t="inlineStr"/>
      <c r="AA2784" s="462" t="inlineStr">
        <is>
          <t>បុគ្គលជាប់អាករ</t>
        </is>
      </c>
      <c r="AB2784" s="462" t="inlineStr">
        <is>
          <t>L001-901905215</t>
        </is>
      </c>
      <c r="AC2784" s="462" t="inlineStr">
        <is>
          <t>វីអ៊ីស៊ិន (ខេមបូឌា) អ៊ិនដាសស្ទ្រី ឯ.ក</t>
        </is>
      </c>
      <c r="AD2784" s="464" t="n">
        <v>986486</v>
      </c>
      <c r="AE2784" s="464" t="n">
        <v>896805</v>
      </c>
      <c r="AF2784" s="464" t="n">
        <v>0</v>
      </c>
      <c r="AG2784" s="464" t="n">
        <v>0</v>
      </c>
      <c r="AH2784" s="464" t="n">
        <v>89681</v>
      </c>
      <c r="AI2784" s="464" t="n">
        <v>0</v>
      </c>
      <c r="AJ2784" s="464" t="n">
        <v>0</v>
      </c>
      <c r="AK2784" s="464" t="n">
        <v>0</v>
      </c>
      <c r="AL2784" s="464" t="n">
        <v>0</v>
      </c>
      <c r="AM2784" s="464" t="n">
        <v>0</v>
      </c>
      <c r="AN2784" s="464" t="n">
        <v>0</v>
      </c>
      <c r="AO2784" s="464" t="n">
        <v>0</v>
      </c>
      <c r="AP2784" s="464" t="n">
        <v>0</v>
      </c>
      <c r="AQ2784" s="462" t="inlineStr"/>
      <c r="AR2784" s="462" t="inlineStr"/>
      <c r="AS2784" s="462" t="inlineStr">
        <is>
          <t>បានប្រកាសពន្ធ</t>
        </is>
      </c>
    </row>
    <row r="2785">
      <c r="A2785" s="461" t="n">
        <v>2777</v>
      </c>
      <c r="B2785" s="462" t="inlineStr"/>
      <c r="C2785" s="462" t="inlineStr">
        <is>
          <t>ឆាយ ដា ឡូយីស្ទីក</t>
        </is>
      </c>
      <c r="D2785" s="462" t="inlineStr">
        <is>
          <t>L001-100063098</t>
        </is>
      </c>
      <c r="E2785" s="462" t="inlineStr">
        <is>
          <t>2008007285</t>
        </is>
      </c>
      <c r="F2785" s="463" t="n">
        <v>44065</v>
      </c>
      <c r="G2785" s="464" t="n">
        <v>77396</v>
      </c>
      <c r="H2785" s="462" t="n"/>
      <c r="I2785" s="464">
        <f>G2785</f>
        <v/>
      </c>
      <c r="J2785" s="462">
        <f>IF(AND(Q2785=TRUE, R2785=TRUE, S2785=TRUE), IF(W2785&lt;-0.05, "អនុញ្ញាត (អ្នកផ្គត់ផ្គង់ប្រកាសខ្វះ)", "បានប្រកាស (អនុញ្ញាត)"), IF(AND(Q2785=FALSE, R2785=FALSE, S2785=FALSE), "ព្យួរទុក (មិនមានទិន្នន័យ)", "ប្រកាសខុស (ព្យួរទុក)"))</f>
        <v/>
      </c>
      <c r="K2785" s="462" t="inlineStr"/>
      <c r="L2785" s="462" t="inlineStr"/>
      <c r="M2785" s="464">
        <f>AH2785</f>
        <v/>
      </c>
      <c r="N2785" s="464">
        <f>IF(W2785&lt;0,AH2785,I2785)</f>
        <v/>
      </c>
      <c r="O2785" s="464">
        <f>I2785-M2785</f>
        <v/>
      </c>
      <c r="P2785" s="462" t="n"/>
      <c r="Q2785" s="462">
        <f>V2785=W2785</f>
        <v/>
      </c>
      <c r="R2785" s="462">
        <f>AND(MONTH(F2785)=MONTH(X2785), YEAR(F2785)=YEAR(X2785))</f>
        <v/>
      </c>
      <c r="S2785" s="462">
        <f>AC2785="L001-901905215"</f>
        <v/>
      </c>
      <c r="T2785" s="464">
        <f>G2785-AH2785</f>
        <v/>
      </c>
      <c r="U2785" s="462" t="n"/>
      <c r="V2785" s="462" t="inlineStr">
        <is>
          <t>2008007285</t>
        </is>
      </c>
      <c r="W2785" s="462" t="inlineStr">
        <is>
          <t>2008007285</t>
        </is>
      </c>
      <c r="X2785" s="463" t="n">
        <v>44065</v>
      </c>
      <c r="Y2785" s="462" t="inlineStr">
        <is>
          <t>2008007285</t>
        </is>
      </c>
      <c r="Z2785" s="462" t="inlineStr"/>
      <c r="AA2785" s="462" t="inlineStr">
        <is>
          <t>បុគ្គលជាប់អាករ</t>
        </is>
      </c>
      <c r="AB2785" s="462" t="inlineStr">
        <is>
          <t>L001-901905215</t>
        </is>
      </c>
      <c r="AC2785" s="462" t="inlineStr">
        <is>
          <t>វីអ៊ីស៊ិន (ខេមបូឌា) អ៊ិនដាសស្ទ្រី ឯ.ក</t>
        </is>
      </c>
      <c r="AD2785" s="464" t="n">
        <v>851350</v>
      </c>
      <c r="AE2785" s="464" t="n">
        <v>773955</v>
      </c>
      <c r="AF2785" s="464" t="n">
        <v>0</v>
      </c>
      <c r="AG2785" s="464" t="n">
        <v>0</v>
      </c>
      <c r="AH2785" s="464" t="n">
        <v>77395</v>
      </c>
      <c r="AI2785" s="464" t="n">
        <v>0</v>
      </c>
      <c r="AJ2785" s="464" t="n">
        <v>0</v>
      </c>
      <c r="AK2785" s="464" t="n">
        <v>0</v>
      </c>
      <c r="AL2785" s="464" t="n">
        <v>0</v>
      </c>
      <c r="AM2785" s="464" t="n">
        <v>0</v>
      </c>
      <c r="AN2785" s="464" t="n">
        <v>0</v>
      </c>
      <c r="AO2785" s="464" t="n">
        <v>0</v>
      </c>
      <c r="AP2785" s="464" t="n">
        <v>0</v>
      </c>
      <c r="AQ2785" s="462" t="inlineStr"/>
      <c r="AR2785" s="462" t="inlineStr"/>
      <c r="AS2785" s="462" t="inlineStr">
        <is>
          <t>បានប្រកាសពន្ធ</t>
        </is>
      </c>
    </row>
    <row r="2786">
      <c r="A2786" s="461" t="n">
        <v>2778</v>
      </c>
      <c r="B2786" s="462" t="inlineStr"/>
      <c r="C2786" s="462" t="inlineStr">
        <is>
          <t>ឆាយ ដា ឡូយីស្ទីក</t>
        </is>
      </c>
      <c r="D2786" s="462" t="inlineStr">
        <is>
          <t>L001-100063098</t>
        </is>
      </c>
      <c r="E2786" s="462" t="inlineStr">
        <is>
          <t>2008007282</t>
        </is>
      </c>
      <c r="F2786" s="463" t="n">
        <v>44065</v>
      </c>
      <c r="G2786" s="464" t="n">
        <v>194103</v>
      </c>
      <c r="H2786" s="462" t="n"/>
      <c r="I2786" s="464">
        <f>G2786</f>
        <v/>
      </c>
      <c r="J2786" s="462">
        <f>IF(AND(Q2786=TRUE, R2786=TRUE, S2786=TRUE), IF(W2786&lt;-0.05, "អនុញ្ញាត (អ្នកផ្គត់ផ្គង់ប្រកាសខ្វះ)", "បានប្រកាស (អនុញ្ញាត)"), IF(AND(Q2786=FALSE, R2786=FALSE, S2786=FALSE), "ព្យួរទុក (មិនមានទិន្នន័យ)", "ប្រកាសខុស (ព្យួរទុក)"))</f>
        <v/>
      </c>
      <c r="K2786" s="462" t="inlineStr"/>
      <c r="L2786" s="462" t="inlineStr"/>
      <c r="M2786" s="464">
        <f>AH2786</f>
        <v/>
      </c>
      <c r="N2786" s="464">
        <f>IF(W2786&lt;0,AH2786,I2786)</f>
        <v/>
      </c>
      <c r="O2786" s="464">
        <f>I2786-M2786</f>
        <v/>
      </c>
      <c r="P2786" s="462" t="n"/>
      <c r="Q2786" s="462">
        <f>V2786=W2786</f>
        <v/>
      </c>
      <c r="R2786" s="462">
        <f>AND(MONTH(F2786)=MONTH(X2786), YEAR(F2786)=YEAR(X2786))</f>
        <v/>
      </c>
      <c r="S2786" s="462">
        <f>AC2786="L001-901905215"</f>
        <v/>
      </c>
      <c r="T2786" s="464">
        <f>G2786-AH2786</f>
        <v/>
      </c>
      <c r="U2786" s="462" t="n"/>
      <c r="V2786" s="462" t="inlineStr">
        <is>
          <t>2008007282</t>
        </is>
      </c>
      <c r="W2786" s="462" t="inlineStr">
        <is>
          <t>2008007282</t>
        </is>
      </c>
      <c r="X2786" s="463" t="n">
        <v>44065</v>
      </c>
      <c r="Y2786" s="462" t="inlineStr">
        <is>
          <t>2008007282</t>
        </is>
      </c>
      <c r="Z2786" s="462" t="inlineStr"/>
      <c r="AA2786" s="462" t="inlineStr">
        <is>
          <t>បុគ្គលជាប់អាករ</t>
        </is>
      </c>
      <c r="AB2786" s="462" t="inlineStr">
        <is>
          <t>L001-901905215</t>
        </is>
      </c>
      <c r="AC2786" s="462" t="inlineStr">
        <is>
          <t>វីអ៊ីស៊ិន (ខេមបូឌា) អ៊ិនដាសស្ទ្រី ឯ.ក</t>
        </is>
      </c>
      <c r="AD2786" s="464" t="n">
        <v>2135133</v>
      </c>
      <c r="AE2786" s="464" t="n">
        <v>1941030</v>
      </c>
      <c r="AF2786" s="464" t="n">
        <v>0</v>
      </c>
      <c r="AG2786" s="464" t="n">
        <v>0</v>
      </c>
      <c r="AH2786" s="464" t="n">
        <v>194103</v>
      </c>
      <c r="AI2786" s="464" t="n">
        <v>0</v>
      </c>
      <c r="AJ2786" s="464" t="n">
        <v>0</v>
      </c>
      <c r="AK2786" s="464" t="n">
        <v>0</v>
      </c>
      <c r="AL2786" s="464" t="n">
        <v>0</v>
      </c>
      <c r="AM2786" s="464" t="n">
        <v>0</v>
      </c>
      <c r="AN2786" s="464" t="n">
        <v>0</v>
      </c>
      <c r="AO2786" s="464" t="n">
        <v>0</v>
      </c>
      <c r="AP2786" s="464" t="n">
        <v>0</v>
      </c>
      <c r="AQ2786" s="462" t="inlineStr"/>
      <c r="AR2786" s="462" t="inlineStr"/>
      <c r="AS2786" s="462" t="inlineStr">
        <is>
          <t>បានប្រកាសពន្ធ</t>
        </is>
      </c>
    </row>
    <row r="2787">
      <c r="A2787" s="461" t="n">
        <v>2779</v>
      </c>
      <c r="B2787" s="462" t="inlineStr"/>
      <c r="C2787" s="462" t="inlineStr">
        <is>
          <t>ឆាយ ដា ឡូយីស្ទីក</t>
        </is>
      </c>
      <c r="D2787" s="462" t="inlineStr">
        <is>
          <t>L001-100063098</t>
        </is>
      </c>
      <c r="E2787" s="462" t="inlineStr">
        <is>
          <t>2008007281</t>
        </is>
      </c>
      <c r="F2787" s="463" t="n">
        <v>44065</v>
      </c>
      <c r="G2787" s="464" t="n">
        <v>89681</v>
      </c>
      <c r="H2787" s="462" t="n"/>
      <c r="I2787" s="464">
        <f>G2787</f>
        <v/>
      </c>
      <c r="J2787" s="462">
        <f>IF(AND(Q2787=TRUE, R2787=TRUE, S2787=TRUE), IF(W2787&lt;-0.05, "អនុញ្ញាត (អ្នកផ្គត់ផ្គង់ប្រកាសខ្វះ)", "បានប្រកាស (អនុញ្ញាត)"), IF(AND(Q2787=FALSE, R2787=FALSE, S2787=FALSE), "ព្យួរទុក (មិនមានទិន្នន័យ)", "ប្រកាសខុស (ព្យួរទុក)"))</f>
        <v/>
      </c>
      <c r="K2787" s="462" t="inlineStr"/>
      <c r="L2787" s="462" t="inlineStr"/>
      <c r="M2787" s="464">
        <f>AH2787</f>
        <v/>
      </c>
      <c r="N2787" s="464">
        <f>IF(W2787&lt;0,AH2787,I2787)</f>
        <v/>
      </c>
      <c r="O2787" s="464">
        <f>I2787-M2787</f>
        <v/>
      </c>
      <c r="P2787" s="462" t="n"/>
      <c r="Q2787" s="462">
        <f>V2787=W2787</f>
        <v/>
      </c>
      <c r="R2787" s="462">
        <f>AND(MONTH(F2787)=MONTH(X2787), YEAR(F2787)=YEAR(X2787))</f>
        <v/>
      </c>
      <c r="S2787" s="462">
        <f>AC2787="L001-901905215"</f>
        <v/>
      </c>
      <c r="T2787" s="464">
        <f>G2787-AH2787</f>
        <v/>
      </c>
      <c r="U2787" s="462" t="n"/>
      <c r="V2787" s="462" t="inlineStr">
        <is>
          <t>2008007281</t>
        </is>
      </c>
      <c r="W2787" s="462" t="inlineStr">
        <is>
          <t>2008007281</t>
        </is>
      </c>
      <c r="X2787" s="463" t="n">
        <v>44065</v>
      </c>
      <c r="Y2787" s="462" t="inlineStr">
        <is>
          <t>2008007281</t>
        </is>
      </c>
      <c r="Z2787" s="462" t="inlineStr"/>
      <c r="AA2787" s="462" t="inlineStr">
        <is>
          <t>បុគ្គលជាប់អាករ</t>
        </is>
      </c>
      <c r="AB2787" s="462" t="inlineStr">
        <is>
          <t>L001-901905215</t>
        </is>
      </c>
      <c r="AC2787" s="462" t="inlineStr">
        <is>
          <t>វីអ៊ីស៊ិន (ខេមបូឌា) អ៊ិនដាសស្ទ្រី ឯ.ក</t>
        </is>
      </c>
      <c r="AD2787" s="464" t="n">
        <v>986486</v>
      </c>
      <c r="AE2787" s="464" t="n">
        <v>896805</v>
      </c>
      <c r="AF2787" s="464" t="n">
        <v>0</v>
      </c>
      <c r="AG2787" s="464" t="n">
        <v>0</v>
      </c>
      <c r="AH2787" s="464" t="n">
        <v>89681</v>
      </c>
      <c r="AI2787" s="464" t="n">
        <v>0</v>
      </c>
      <c r="AJ2787" s="464" t="n">
        <v>0</v>
      </c>
      <c r="AK2787" s="464" t="n">
        <v>0</v>
      </c>
      <c r="AL2787" s="464" t="n">
        <v>0</v>
      </c>
      <c r="AM2787" s="464" t="n">
        <v>0</v>
      </c>
      <c r="AN2787" s="464" t="n">
        <v>0</v>
      </c>
      <c r="AO2787" s="464" t="n">
        <v>0</v>
      </c>
      <c r="AP2787" s="464" t="n">
        <v>0</v>
      </c>
      <c r="AQ2787" s="462" t="inlineStr"/>
      <c r="AR2787" s="462" t="inlineStr"/>
      <c r="AS2787" s="462" t="inlineStr">
        <is>
          <t>បានប្រកាសពន្ធ</t>
        </is>
      </c>
    </row>
    <row r="2788">
      <c r="A2788" s="461" t="n">
        <v>2780</v>
      </c>
      <c r="B2788" s="462" t="inlineStr"/>
      <c r="C2788" s="462" t="inlineStr">
        <is>
          <t>ឆាយ ដា ឡូយីស្ទីក</t>
        </is>
      </c>
      <c r="D2788" s="462" t="inlineStr">
        <is>
          <t>L001-100063098</t>
        </is>
      </c>
      <c r="E2788" s="462" t="inlineStr">
        <is>
          <t>2008007273</t>
        </is>
      </c>
      <c r="F2788" s="463" t="n">
        <v>44065</v>
      </c>
      <c r="G2788" s="464" t="n">
        <v>89681</v>
      </c>
      <c r="H2788" s="462" t="n"/>
      <c r="I2788" s="464">
        <f>G2788</f>
        <v/>
      </c>
      <c r="J2788" s="462">
        <f>IF(AND(Q2788=TRUE, R2788=TRUE, S2788=TRUE), IF(W2788&lt;-0.05, "អនុញ្ញាត (អ្នកផ្គត់ផ្គង់ប្រកាសខ្វះ)", "បានប្រកាស (អនុញ្ញាត)"), IF(AND(Q2788=FALSE, R2788=FALSE, S2788=FALSE), "ព្យួរទុក (មិនមានទិន្នន័យ)", "ប្រកាសខុស (ព្យួរទុក)"))</f>
        <v/>
      </c>
      <c r="K2788" s="462" t="inlineStr"/>
      <c r="L2788" s="462" t="inlineStr"/>
      <c r="M2788" s="464">
        <f>AH2788</f>
        <v/>
      </c>
      <c r="N2788" s="464">
        <f>IF(W2788&lt;0,AH2788,I2788)</f>
        <v/>
      </c>
      <c r="O2788" s="464">
        <f>I2788-M2788</f>
        <v/>
      </c>
      <c r="P2788" s="462" t="n"/>
      <c r="Q2788" s="462">
        <f>V2788=W2788</f>
        <v/>
      </c>
      <c r="R2788" s="462">
        <f>AND(MONTH(F2788)=MONTH(X2788), YEAR(F2788)=YEAR(X2788))</f>
        <v/>
      </c>
      <c r="S2788" s="462">
        <f>AC2788="L001-901905215"</f>
        <v/>
      </c>
      <c r="T2788" s="464">
        <f>G2788-AH2788</f>
        <v/>
      </c>
      <c r="U2788" s="462" t="n"/>
      <c r="V2788" s="462" t="inlineStr">
        <is>
          <t>2008007273</t>
        </is>
      </c>
      <c r="W2788" s="462" t="inlineStr">
        <is>
          <t>2008007273</t>
        </is>
      </c>
      <c r="X2788" s="463" t="n">
        <v>44065</v>
      </c>
      <c r="Y2788" s="462" t="inlineStr">
        <is>
          <t>2008007273</t>
        </is>
      </c>
      <c r="Z2788" s="462" t="inlineStr"/>
      <c r="AA2788" s="462" t="inlineStr">
        <is>
          <t>បុគ្គលជាប់អាករ</t>
        </is>
      </c>
      <c r="AB2788" s="462" t="inlineStr">
        <is>
          <t>L001-901905215</t>
        </is>
      </c>
      <c r="AC2788" s="462" t="inlineStr">
        <is>
          <t>វីអ៊ីស៊ិន (ខេមបូឌា) អ៊ិនដាសស្ទ្រី ឯ.ក</t>
        </is>
      </c>
      <c r="AD2788" s="464" t="n">
        <v>986486</v>
      </c>
      <c r="AE2788" s="464" t="n">
        <v>896805</v>
      </c>
      <c r="AF2788" s="464" t="n">
        <v>0</v>
      </c>
      <c r="AG2788" s="464" t="n">
        <v>0</v>
      </c>
      <c r="AH2788" s="464" t="n">
        <v>89681</v>
      </c>
      <c r="AI2788" s="464" t="n">
        <v>0</v>
      </c>
      <c r="AJ2788" s="464" t="n">
        <v>0</v>
      </c>
      <c r="AK2788" s="464" t="n">
        <v>0</v>
      </c>
      <c r="AL2788" s="464" t="n">
        <v>0</v>
      </c>
      <c r="AM2788" s="464" t="n">
        <v>0</v>
      </c>
      <c r="AN2788" s="464" t="n">
        <v>0</v>
      </c>
      <c r="AO2788" s="464" t="n">
        <v>0</v>
      </c>
      <c r="AP2788" s="464" t="n">
        <v>0</v>
      </c>
      <c r="AQ2788" s="462" t="inlineStr"/>
      <c r="AR2788" s="462" t="inlineStr"/>
      <c r="AS2788" s="462" t="inlineStr">
        <is>
          <t>បានប្រកាសពន្ធ</t>
        </is>
      </c>
    </row>
    <row r="2789">
      <c r="A2789" s="461" t="n">
        <v>2781</v>
      </c>
      <c r="B2789" s="462" t="inlineStr"/>
      <c r="C2789" s="462" t="inlineStr">
        <is>
          <t>ឆាយ ដា ឡូយីស្ទីក</t>
        </is>
      </c>
      <c r="D2789" s="462" t="inlineStr">
        <is>
          <t>L001-100063098</t>
        </is>
      </c>
      <c r="E2789" s="462" t="inlineStr">
        <is>
          <t>2008007021</t>
        </is>
      </c>
      <c r="F2789" s="463" t="n">
        <v>44053</v>
      </c>
      <c r="G2789" s="464" t="n">
        <v>89724</v>
      </c>
      <c r="H2789" s="462" t="n"/>
      <c r="I2789" s="464">
        <f>G2789</f>
        <v/>
      </c>
      <c r="J2789" s="462">
        <f>IF(AND(Q2789=TRUE, R2789=TRUE, S2789=TRUE), IF(W2789&lt;-0.05, "អនុញ្ញាត (អ្នកផ្គត់ផ្គង់ប្រកាសខ្វះ)", "បានប្រកាស (អនុញ្ញាត)"), IF(AND(Q2789=FALSE, R2789=FALSE, S2789=FALSE), "ព្យួរទុក (មិនមានទិន្នន័យ)", "ប្រកាសខុស (ព្យួរទុក)"))</f>
        <v/>
      </c>
      <c r="K2789" s="462" t="inlineStr"/>
      <c r="L2789" s="462" t="inlineStr"/>
      <c r="M2789" s="464">
        <f>AH2789</f>
        <v/>
      </c>
      <c r="N2789" s="464">
        <f>IF(W2789&lt;0,AH2789,I2789)</f>
        <v/>
      </c>
      <c r="O2789" s="464">
        <f>I2789-M2789</f>
        <v/>
      </c>
      <c r="P2789" s="462" t="n"/>
      <c r="Q2789" s="462">
        <f>V2789=W2789</f>
        <v/>
      </c>
      <c r="R2789" s="462">
        <f>AND(MONTH(F2789)=MONTH(X2789), YEAR(F2789)=YEAR(X2789))</f>
        <v/>
      </c>
      <c r="S2789" s="462">
        <f>AC2789="L001-901905215"</f>
        <v/>
      </c>
      <c r="T2789" s="464">
        <f>G2789-AH2789</f>
        <v/>
      </c>
      <c r="U2789" s="462" t="n"/>
      <c r="V2789" s="462" t="inlineStr">
        <is>
          <t>2008007021</t>
        </is>
      </c>
      <c r="W2789" s="462" t="inlineStr">
        <is>
          <t>2008007021</t>
        </is>
      </c>
      <c r="X2789" s="463" t="n">
        <v>44053</v>
      </c>
      <c r="Y2789" s="462" t="inlineStr">
        <is>
          <t>2008007021</t>
        </is>
      </c>
      <c r="Z2789" s="462" t="inlineStr"/>
      <c r="AA2789" s="462" t="inlineStr">
        <is>
          <t>បុគ្គលជាប់អាករ</t>
        </is>
      </c>
      <c r="AB2789" s="462" t="inlineStr">
        <is>
          <t>L001-901905215</t>
        </is>
      </c>
      <c r="AC2789" s="462" t="inlineStr">
        <is>
          <t>វីអ៊ីស៊ិន (ខេមបូឌា) អ៊ិនដាសស្ទ្រី ឯ.ក</t>
        </is>
      </c>
      <c r="AD2789" s="464" t="n">
        <v>986967</v>
      </c>
      <c r="AE2789" s="464" t="n">
        <v>897243</v>
      </c>
      <c r="AF2789" s="464" t="n">
        <v>0</v>
      </c>
      <c r="AG2789" s="464" t="n">
        <v>0</v>
      </c>
      <c r="AH2789" s="464" t="n">
        <v>89724</v>
      </c>
      <c r="AI2789" s="464" t="n">
        <v>0</v>
      </c>
      <c r="AJ2789" s="464" t="n">
        <v>0</v>
      </c>
      <c r="AK2789" s="464" t="n">
        <v>0</v>
      </c>
      <c r="AL2789" s="464" t="n">
        <v>0</v>
      </c>
      <c r="AM2789" s="464" t="n">
        <v>0</v>
      </c>
      <c r="AN2789" s="464" t="n">
        <v>0</v>
      </c>
      <c r="AO2789" s="464" t="n">
        <v>0</v>
      </c>
      <c r="AP2789" s="464" t="n">
        <v>0</v>
      </c>
      <c r="AQ2789" s="462" t="inlineStr"/>
      <c r="AR2789" s="462" t="inlineStr"/>
      <c r="AS2789" s="462" t="inlineStr">
        <is>
          <t>បានប្រកាសពន្ធ</t>
        </is>
      </c>
    </row>
    <row r="2790">
      <c r="A2790" s="461" t="n">
        <v>2782</v>
      </c>
      <c r="B2790" s="462" t="inlineStr"/>
      <c r="C2790" s="462" t="inlineStr">
        <is>
          <t>ឆាយ ដា ឡូយីស្ទីក</t>
        </is>
      </c>
      <c r="D2790" s="462" t="inlineStr">
        <is>
          <t>L001-100063098</t>
        </is>
      </c>
      <c r="E2790" s="462" t="inlineStr">
        <is>
          <t>2008007017</t>
        </is>
      </c>
      <c r="F2790" s="463" t="n">
        <v>44053</v>
      </c>
      <c r="G2790" s="464" t="n">
        <v>89724</v>
      </c>
      <c r="H2790" s="462" t="n"/>
      <c r="I2790" s="464">
        <f>G2790</f>
        <v/>
      </c>
      <c r="J2790" s="462">
        <f>IF(AND(Q2790=TRUE, R2790=TRUE, S2790=TRUE), IF(W2790&lt;-0.05, "អនុញ្ញាត (អ្នកផ្គត់ផ្គង់ប្រកាសខ្វះ)", "បានប្រកាស (អនុញ្ញាត)"), IF(AND(Q2790=FALSE, R2790=FALSE, S2790=FALSE), "ព្យួរទុក (មិនមានទិន្នន័យ)", "ប្រកាសខុស (ព្យួរទុក)"))</f>
        <v/>
      </c>
      <c r="K2790" s="462" t="inlineStr"/>
      <c r="L2790" s="462" t="inlineStr"/>
      <c r="M2790" s="464">
        <f>AH2790</f>
        <v/>
      </c>
      <c r="N2790" s="464">
        <f>IF(W2790&lt;0,AH2790,I2790)</f>
        <v/>
      </c>
      <c r="O2790" s="464">
        <f>I2790-M2790</f>
        <v/>
      </c>
      <c r="P2790" s="462" t="n"/>
      <c r="Q2790" s="462">
        <f>V2790=W2790</f>
        <v/>
      </c>
      <c r="R2790" s="462">
        <f>AND(MONTH(F2790)=MONTH(X2790), YEAR(F2790)=YEAR(X2790))</f>
        <v/>
      </c>
      <c r="S2790" s="462">
        <f>AC2790="L001-901905215"</f>
        <v/>
      </c>
      <c r="T2790" s="464">
        <f>G2790-AH2790</f>
        <v/>
      </c>
      <c r="U2790" s="462" t="n"/>
      <c r="V2790" s="462" t="inlineStr">
        <is>
          <t>2008007017</t>
        </is>
      </c>
      <c r="W2790" s="462" t="inlineStr">
        <is>
          <t>2008007017</t>
        </is>
      </c>
      <c r="X2790" s="463" t="n">
        <v>44053</v>
      </c>
      <c r="Y2790" s="462" t="inlineStr">
        <is>
          <t>2008007017</t>
        </is>
      </c>
      <c r="Z2790" s="462" t="inlineStr"/>
      <c r="AA2790" s="462" t="inlineStr">
        <is>
          <t>បុគ្គលជាប់អាករ</t>
        </is>
      </c>
      <c r="AB2790" s="462" t="inlineStr">
        <is>
          <t>L001-901905215</t>
        </is>
      </c>
      <c r="AC2790" s="462" t="inlineStr">
        <is>
          <t>វីអ៊ីស៊ិន (ខេមបូឌា) អ៊ិនដាសស្ទ្រី ឯ.ក</t>
        </is>
      </c>
      <c r="AD2790" s="464" t="n">
        <v>986967</v>
      </c>
      <c r="AE2790" s="464" t="n">
        <v>897243</v>
      </c>
      <c r="AF2790" s="464" t="n">
        <v>0</v>
      </c>
      <c r="AG2790" s="464" t="n">
        <v>0</v>
      </c>
      <c r="AH2790" s="464" t="n">
        <v>89724</v>
      </c>
      <c r="AI2790" s="464" t="n">
        <v>0</v>
      </c>
      <c r="AJ2790" s="464" t="n">
        <v>0</v>
      </c>
      <c r="AK2790" s="464" t="n">
        <v>0</v>
      </c>
      <c r="AL2790" s="464" t="n">
        <v>0</v>
      </c>
      <c r="AM2790" s="464" t="n">
        <v>0</v>
      </c>
      <c r="AN2790" s="464" t="n">
        <v>0</v>
      </c>
      <c r="AO2790" s="464" t="n">
        <v>0</v>
      </c>
      <c r="AP2790" s="464" t="n">
        <v>0</v>
      </c>
      <c r="AQ2790" s="462" t="inlineStr"/>
      <c r="AR2790" s="462" t="inlineStr"/>
      <c r="AS2790" s="462" t="inlineStr">
        <is>
          <t>បានប្រកាសពន្ធ</t>
        </is>
      </c>
    </row>
    <row r="2791">
      <c r="A2791" s="461" t="n">
        <v>2783</v>
      </c>
      <c r="B2791" s="462" t="inlineStr"/>
      <c r="C2791" s="462" t="inlineStr">
        <is>
          <t>ឆាយ ដា ឡូយីស្ទីក</t>
        </is>
      </c>
      <c r="D2791" s="462" t="inlineStr">
        <is>
          <t>L001-100063098</t>
        </is>
      </c>
      <c r="E2791" s="462" t="inlineStr">
        <is>
          <t>2008006873</t>
        </is>
      </c>
      <c r="F2791" s="463" t="n">
        <v>44046</v>
      </c>
      <c r="G2791" s="464" t="n">
        <v>194103</v>
      </c>
      <c r="H2791" s="462" t="n"/>
      <c r="I2791" s="464">
        <f>G2791</f>
        <v/>
      </c>
      <c r="J2791" s="462">
        <f>IF(AND(Q2791=TRUE, R2791=TRUE, S2791=TRUE), IF(W2791&lt;-0.05, "អនុញ្ញាត (អ្នកផ្គត់ផ្គង់ប្រកាសខ្វះ)", "បានប្រកាស (អនុញ្ញាត)"), IF(AND(Q2791=FALSE, R2791=FALSE, S2791=FALSE), "ព្យួរទុក (មិនមានទិន្នន័យ)", "ប្រកាសខុស (ព្យួរទុក)"))</f>
        <v/>
      </c>
      <c r="K2791" s="462" t="inlineStr"/>
      <c r="L2791" s="462" t="inlineStr"/>
      <c r="M2791" s="464">
        <f>AH2791</f>
        <v/>
      </c>
      <c r="N2791" s="464">
        <f>IF(W2791&lt;0,AH2791,I2791)</f>
        <v/>
      </c>
      <c r="O2791" s="464">
        <f>I2791-M2791</f>
        <v/>
      </c>
      <c r="P2791" s="462" t="n"/>
      <c r="Q2791" s="462">
        <f>V2791=W2791</f>
        <v/>
      </c>
      <c r="R2791" s="462">
        <f>AND(MONTH(F2791)=MONTH(X2791), YEAR(F2791)=YEAR(X2791))</f>
        <v/>
      </c>
      <c r="S2791" s="462">
        <f>AC2791="L001-901905215"</f>
        <v/>
      </c>
      <c r="T2791" s="464">
        <f>G2791-AH2791</f>
        <v/>
      </c>
      <c r="U2791" s="462" t="n"/>
      <c r="V2791" s="462" t="inlineStr">
        <is>
          <t>2008006873</t>
        </is>
      </c>
      <c r="W2791" s="462" t="inlineStr">
        <is>
          <t>2008006873</t>
        </is>
      </c>
      <c r="X2791" s="463" t="n">
        <v>44046</v>
      </c>
      <c r="Y2791" s="462" t="inlineStr">
        <is>
          <t>2008006873</t>
        </is>
      </c>
      <c r="Z2791" s="462" t="inlineStr"/>
      <c r="AA2791" s="462" t="inlineStr">
        <is>
          <t>បុគ្គលជាប់អាករ</t>
        </is>
      </c>
      <c r="AB2791" s="462" t="inlineStr">
        <is>
          <t>L001-901905215</t>
        </is>
      </c>
      <c r="AC2791" s="462" t="inlineStr">
        <is>
          <t>វីអ៊ីស៊ិន (ខេមបូឌា) អ៊ិនដាសស្ទ្រី ឯ.ក</t>
        </is>
      </c>
      <c r="AD2791" s="464" t="n">
        <v>2135133</v>
      </c>
      <c r="AE2791" s="464" t="n">
        <v>1941030</v>
      </c>
      <c r="AF2791" s="464" t="n">
        <v>0</v>
      </c>
      <c r="AG2791" s="464" t="n">
        <v>0</v>
      </c>
      <c r="AH2791" s="464" t="n">
        <v>194103</v>
      </c>
      <c r="AI2791" s="464" t="n">
        <v>0</v>
      </c>
      <c r="AJ2791" s="464" t="n">
        <v>0</v>
      </c>
      <c r="AK2791" s="464" t="n">
        <v>0</v>
      </c>
      <c r="AL2791" s="464" t="n">
        <v>0</v>
      </c>
      <c r="AM2791" s="464" t="n">
        <v>0</v>
      </c>
      <c r="AN2791" s="464" t="n">
        <v>0</v>
      </c>
      <c r="AO2791" s="464" t="n">
        <v>0</v>
      </c>
      <c r="AP2791" s="464" t="n">
        <v>0</v>
      </c>
      <c r="AQ2791" s="462" t="inlineStr"/>
      <c r="AR2791" s="462" t="inlineStr"/>
      <c r="AS2791" s="462" t="inlineStr">
        <is>
          <t>បានប្រកាសពន្ធ</t>
        </is>
      </c>
    </row>
    <row r="2792">
      <c r="A2792" s="461" t="n">
        <v>2784</v>
      </c>
      <c r="B2792" s="462" t="inlineStr"/>
      <c r="C2792" s="462" t="inlineStr">
        <is>
          <t>យីងកឺ ខេម ឯ.ក</t>
        </is>
      </c>
      <c r="D2792" s="462" t="inlineStr">
        <is>
          <t>K003-901900367</t>
        </is>
      </c>
      <c r="E2792" s="462" t="inlineStr">
        <is>
          <t>YK20061</t>
        </is>
      </c>
      <c r="F2792" s="463" t="n">
        <v>44048</v>
      </c>
      <c r="G2792" s="464" t="n">
        <v>241859</v>
      </c>
      <c r="H2792" s="462" t="n"/>
      <c r="I2792" s="464">
        <f>G2792</f>
        <v/>
      </c>
      <c r="J2792" s="462">
        <f>IF(AND(Q2792=TRUE, R2792=TRUE, S2792=TRUE), IF(W2792&lt;-0.05, "អនុញ្ញាត (អ្នកផ្គត់ផ្គង់ប្រកាសខ្វះ)", "បានប្រកាស (អនុញ្ញាត)"), IF(AND(Q2792=FALSE, R2792=FALSE, S2792=FALSE), "ព្យួរទុក (មិនមានទិន្នន័យ)", "ប្រកាសខុស (ព្យួរទុក)"))</f>
        <v/>
      </c>
      <c r="K2792" s="462" t="inlineStr"/>
      <c r="L2792" s="462" t="inlineStr"/>
      <c r="M2792" s="464">
        <f>AH2792</f>
        <v/>
      </c>
      <c r="N2792" s="464">
        <f>IF(W2792&lt;0,AH2792,I2792)</f>
        <v/>
      </c>
      <c r="O2792" s="464">
        <f>I2792-M2792</f>
        <v/>
      </c>
      <c r="P2792" s="462" t="n"/>
      <c r="Q2792" s="462">
        <f>V2792=W2792</f>
        <v/>
      </c>
      <c r="R2792" s="462">
        <f>AND(MONTH(F2792)=MONTH(X2792), YEAR(F2792)=YEAR(X2792))</f>
        <v/>
      </c>
      <c r="S2792" s="462">
        <f>AC2792="L001-901905215"</f>
        <v/>
      </c>
      <c r="T2792" s="464">
        <f>G2792-AH2792</f>
        <v/>
      </c>
      <c r="U2792" s="462" t="n"/>
      <c r="V2792" s="462" t="inlineStr">
        <is>
          <t>YK20061</t>
        </is>
      </c>
      <c r="W2792" s="462" t="inlineStr">
        <is>
          <t>YK20061</t>
        </is>
      </c>
      <c r="X2792" s="463" t="n">
        <v>44048</v>
      </c>
      <c r="Y2792" s="462" t="inlineStr">
        <is>
          <t>YK20-061</t>
        </is>
      </c>
      <c r="Z2792" s="462" t="inlineStr"/>
      <c r="AA2792" s="462" t="inlineStr">
        <is>
          <t>បុគ្គលជាប់អាករ</t>
        </is>
      </c>
      <c r="AB2792" s="462" t="inlineStr">
        <is>
          <t>L001-901905215</t>
        </is>
      </c>
      <c r="AC2792" s="462" t="inlineStr">
        <is>
          <t>វីអ៊ីស៊ិន (ខេមបូឌា) អ៊ិនដាសស្ទ្រី ឯ.ក</t>
        </is>
      </c>
      <c r="AD2792" s="464" t="n">
        <v>2660450</v>
      </c>
      <c r="AE2792" s="464" t="n">
        <v>2418591</v>
      </c>
      <c r="AF2792" s="464" t="n">
        <v>0</v>
      </c>
      <c r="AG2792" s="464" t="n">
        <v>0</v>
      </c>
      <c r="AH2792" s="464" t="n">
        <v>241859</v>
      </c>
      <c r="AI2792" s="464" t="n">
        <v>0</v>
      </c>
      <c r="AJ2792" s="464" t="n">
        <v>0</v>
      </c>
      <c r="AK2792" s="464" t="n">
        <v>0</v>
      </c>
      <c r="AL2792" s="464" t="n">
        <v>0</v>
      </c>
      <c r="AM2792" s="464" t="n">
        <v>0</v>
      </c>
      <c r="AN2792" s="464" t="n">
        <v>0</v>
      </c>
      <c r="AO2792" s="464" t="n">
        <v>0</v>
      </c>
      <c r="AP2792" s="464" t="n">
        <v>0</v>
      </c>
      <c r="AQ2792" s="462" t="inlineStr"/>
      <c r="AR2792" s="462" t="inlineStr"/>
      <c r="AS2792" s="462" t="inlineStr">
        <is>
          <t>បានប្រកាសពន្ធ</t>
        </is>
      </c>
    </row>
    <row r="2793">
      <c r="A2793" s="461" t="n">
        <v>2785</v>
      </c>
      <c r="B2793" s="462" t="inlineStr">
        <is>
          <t>Monthly tax declaration for Jun-2021 service</t>
        </is>
      </c>
      <c r="C2793" s="462" t="inlineStr">
        <is>
          <t>យីងកឺ ខេម ថេក អ៊ែតវ៉ាយហ្សឺរី ឯ.ក</t>
        </is>
      </c>
      <c r="D2793" s="462" t="inlineStr">
        <is>
          <t>K003-902005313</t>
        </is>
      </c>
      <c r="E2793" s="462" t="inlineStr">
        <is>
          <t>YKT21-109</t>
        </is>
      </c>
      <c r="F2793" s="463" t="n">
        <v>44413</v>
      </c>
      <c r="G2793" s="464" t="n">
        <v>240736</v>
      </c>
      <c r="H2793" s="462" t="n"/>
      <c r="I2793" s="464">
        <f>G2793</f>
        <v/>
      </c>
      <c r="J2793" s="462">
        <f>IF(AND(Q2793=TRUE, R2793=TRUE, S2793=TRUE), IF(W2793&lt;-0.05, "អនុញ្ញាត (អ្នកផ្គត់ផ្គង់ប្រកាសខ្វះ)", "បានប្រកាស (អនុញ្ញាត)"), IF(AND(Q2793=FALSE, R2793=FALSE, S2793=FALSE), "ព្យួរទុក (មិនមានទិន្នន័យ)", "ប្រកាសខុស (ព្យួរទុក)"))</f>
        <v/>
      </c>
      <c r="K2793" s="462" t="inlineStr"/>
      <c r="L2793" s="462" t="inlineStr"/>
      <c r="M2793" s="464">
        <f>AH2793</f>
        <v/>
      </c>
      <c r="N2793" s="464">
        <f>IF(W2793&lt;0,AH2793,I2793)</f>
        <v/>
      </c>
      <c r="O2793" s="464">
        <f>I2793-M2793</f>
        <v/>
      </c>
      <c r="P2793" s="462" t="n"/>
      <c r="Q2793" s="462">
        <f>V2793=W2793</f>
        <v/>
      </c>
      <c r="R2793" s="462">
        <f>AND(MONTH(F2793)=MONTH(X2793), YEAR(F2793)=YEAR(X2793))</f>
        <v/>
      </c>
      <c r="S2793" s="462">
        <f>AC2793="L001-901905215"</f>
        <v/>
      </c>
      <c r="T2793" s="464">
        <f>G2793-AH2793</f>
        <v/>
      </c>
      <c r="U2793" s="462" t="n"/>
      <c r="V2793" s="462" t="inlineStr">
        <is>
          <t>YKT21109</t>
        </is>
      </c>
      <c r="W2793" s="462" t="inlineStr">
        <is>
          <t>YKT21109</t>
        </is>
      </c>
      <c r="X2793" s="463" t="n">
        <v>44382</v>
      </c>
      <c r="Y2793" s="462" t="inlineStr">
        <is>
          <t>YKT21-109</t>
        </is>
      </c>
      <c r="Z2793" s="462" t="inlineStr"/>
      <c r="AA2793" s="462" t="inlineStr">
        <is>
          <t>បុគ្គលជាប់អាករ</t>
        </is>
      </c>
      <c r="AB2793" s="462" t="inlineStr">
        <is>
          <t>L001-901905215</t>
        </is>
      </c>
      <c r="AC2793" s="462" t="inlineStr">
        <is>
          <t>វីអ៊ីស៊ិន (ខេមបូឌា) អ៊ិនដាសស្ទ្រី ឯ.ក</t>
        </is>
      </c>
      <c r="AD2793" s="464" t="n">
        <v>2648100</v>
      </c>
      <c r="AE2793" s="464" t="n">
        <v>2407364</v>
      </c>
      <c r="AF2793" s="464" t="n">
        <v>0</v>
      </c>
      <c r="AG2793" s="464" t="n">
        <v>0</v>
      </c>
      <c r="AH2793" s="464" t="n">
        <v>240736</v>
      </c>
      <c r="AI2793" s="464" t="n">
        <v>0</v>
      </c>
      <c r="AJ2793" s="464" t="n">
        <v>0</v>
      </c>
      <c r="AK2793" s="464" t="n">
        <v>0</v>
      </c>
      <c r="AL2793" s="464" t="n">
        <v>0</v>
      </c>
      <c r="AM2793" s="464" t="n">
        <v>0</v>
      </c>
      <c r="AN2793" s="464" t="n">
        <v>0</v>
      </c>
      <c r="AO2793" s="464" t="n">
        <v>0</v>
      </c>
      <c r="AP2793" s="464" t="n">
        <v>0</v>
      </c>
      <c r="AQ2793" s="462" t="inlineStr"/>
      <c r="AR2793" s="462" t="inlineStr">
        <is>
          <t>សេវាប្រកាសពន្ធប្រចាំខែ06</t>
        </is>
      </c>
      <c r="AS2793" s="462" t="inlineStr">
        <is>
          <t>បានប្រកាសពន្ធ</t>
        </is>
      </c>
    </row>
    <row r="2794">
      <c r="A2794" s="461" t="n">
        <v>2786</v>
      </c>
      <c r="B2794" s="462" t="inlineStr">
        <is>
          <t>Express fee</t>
        </is>
      </c>
      <c r="C2794" s="462" t="inlineStr">
        <is>
          <t>ឌី អេច អិល អិចប្រេស (ខេមបូឌា)</t>
        </is>
      </c>
      <c r="D2794" s="462" t="inlineStr">
        <is>
          <t>L001-100045197</t>
        </is>
      </c>
      <c r="E2794" s="462" t="inlineStr">
        <is>
          <t>PHNR000393019</t>
        </is>
      </c>
      <c r="F2794" s="463" t="n">
        <v>44439</v>
      </c>
      <c r="G2794" s="464" t="n">
        <v>5067</v>
      </c>
      <c r="H2794" s="462" t="n"/>
      <c r="I2794" s="464">
        <f>G2794</f>
        <v/>
      </c>
      <c r="J2794" s="462">
        <f>IF(AND(Q2794=TRUE, R2794=TRUE, S2794=TRUE), IF(W2794&lt;-0.05, "អនុញ្ញាត (អ្នកផ្គត់ផ្គង់ប្រកាសខ្វះ)", "បានប្រកាស (អនុញ្ញាត)"), IF(AND(Q2794=FALSE, R2794=FALSE, S2794=FALSE), "ព្យួរទុក (មិនមានទិន្នន័យ)", "ប្រកាសខុស (ព្យួរទុក)"))</f>
        <v/>
      </c>
      <c r="K2794" s="462" t="inlineStr"/>
      <c r="L2794" s="462" t="inlineStr"/>
      <c r="M2794" s="464">
        <f>AH2794</f>
        <v/>
      </c>
      <c r="N2794" s="464">
        <f>IF(W2794&lt;0,AH2794,I2794)</f>
        <v/>
      </c>
      <c r="O2794" s="464">
        <f>I2794-M2794</f>
        <v/>
      </c>
      <c r="P2794" s="462" t="n"/>
      <c r="Q2794" s="462">
        <f>V2794=W2794</f>
        <v/>
      </c>
      <c r="R2794" s="462">
        <f>AND(MONTH(F2794)=MONTH(X2794), YEAR(F2794)=YEAR(X2794))</f>
        <v/>
      </c>
      <c r="S2794" s="462">
        <f>AC2794="L001-901905215"</f>
        <v/>
      </c>
      <c r="T2794" s="464">
        <f>G2794-AH2794</f>
        <v/>
      </c>
      <c r="U2794" s="462" t="n"/>
      <c r="V2794" s="462" t="inlineStr">
        <is>
          <t>PHNR000393019</t>
        </is>
      </c>
      <c r="W2794" s="462" t="inlineStr"/>
      <c r="X2794" s="499" t="n"/>
      <c r="Y2794" s="462" t="n"/>
      <c r="Z2794" s="462" t="n"/>
      <c r="AA2794" s="462" t="n"/>
      <c r="AB2794" s="462" t="n"/>
      <c r="AC2794" s="462" t="n"/>
      <c r="AD2794" s="462" t="n"/>
      <c r="AE2794" s="462" t="n"/>
      <c r="AF2794" s="462" t="n"/>
      <c r="AG2794" s="462" t="n"/>
      <c r="AH2794" s="462" t="n"/>
      <c r="AI2794" s="462" t="n"/>
      <c r="AJ2794" s="462" t="n"/>
      <c r="AK2794" s="462" t="n"/>
      <c r="AL2794" s="462" t="n"/>
      <c r="AM2794" s="462" t="n"/>
      <c r="AN2794" s="462" t="n"/>
      <c r="AO2794" s="462" t="n"/>
      <c r="AP2794" s="462" t="n"/>
      <c r="AQ2794" s="462" t="n"/>
      <c r="AR2794" s="462" t="n"/>
      <c r="AS2794" s="462" t="n"/>
    </row>
    <row r="2795">
      <c r="A2795" s="461" t="n">
        <v>2787</v>
      </c>
      <c r="B2795" s="462" t="inlineStr">
        <is>
          <t>Express fee</t>
        </is>
      </c>
      <c r="C2795" s="462" t="inlineStr">
        <is>
          <t>ឌី អេច អិល អិចប្រេស (ខេមបូឌា)</t>
        </is>
      </c>
      <c r="D2795" s="462" t="inlineStr">
        <is>
          <t>L001-100045197</t>
        </is>
      </c>
      <c r="E2795" s="462" t="inlineStr">
        <is>
          <t>PHNR000391523</t>
        </is>
      </c>
      <c r="F2795" s="463" t="n">
        <v>44427</v>
      </c>
      <c r="G2795" s="464" t="n">
        <v>21126</v>
      </c>
      <c r="H2795" s="462" t="n"/>
      <c r="I2795" s="464">
        <f>G2795</f>
        <v/>
      </c>
      <c r="J2795" s="462">
        <f>IF(AND(Q2795=TRUE, R2795=TRUE, S2795=TRUE), IF(W2795&lt;-0.05, "អនុញ្ញាត (អ្នកផ្គត់ផ្គង់ប្រកាសខ្វះ)", "បានប្រកាស (អនុញ្ញាត)"), IF(AND(Q2795=FALSE, R2795=FALSE, S2795=FALSE), "ព្យួរទុក (មិនមានទិន្នន័យ)", "ប្រកាសខុស (ព្យួរទុក)"))</f>
        <v/>
      </c>
      <c r="K2795" s="462" t="inlineStr"/>
      <c r="L2795" s="462" t="inlineStr"/>
      <c r="M2795" s="464">
        <f>AH2795</f>
        <v/>
      </c>
      <c r="N2795" s="464">
        <f>IF(W2795&lt;0,AH2795,I2795)</f>
        <v/>
      </c>
      <c r="O2795" s="464">
        <f>I2795-M2795</f>
        <v/>
      </c>
      <c r="P2795" s="462" t="n"/>
      <c r="Q2795" s="462">
        <f>V2795=W2795</f>
        <v/>
      </c>
      <c r="R2795" s="462">
        <f>AND(MONTH(F2795)=MONTH(X2795), YEAR(F2795)=YEAR(X2795))</f>
        <v/>
      </c>
      <c r="S2795" s="462">
        <f>AC2795="L001-901905215"</f>
        <v/>
      </c>
      <c r="T2795" s="464">
        <f>G2795-AH2795</f>
        <v/>
      </c>
      <c r="U2795" s="462" t="n"/>
      <c r="V2795" s="462" t="inlineStr">
        <is>
          <t>PHNR000391523</t>
        </is>
      </c>
      <c r="W2795" s="462" t="inlineStr"/>
      <c r="X2795" s="499" t="n"/>
      <c r="Y2795" s="462" t="n"/>
      <c r="Z2795" s="462" t="n"/>
      <c r="AA2795" s="462" t="n"/>
      <c r="AB2795" s="462" t="n"/>
      <c r="AC2795" s="462" t="n"/>
      <c r="AD2795" s="462" t="n"/>
      <c r="AE2795" s="462" t="n"/>
      <c r="AF2795" s="462" t="n"/>
      <c r="AG2795" s="462" t="n"/>
      <c r="AH2795" s="462" t="n"/>
      <c r="AI2795" s="462" t="n"/>
      <c r="AJ2795" s="462" t="n"/>
      <c r="AK2795" s="462" t="n"/>
      <c r="AL2795" s="462" t="n"/>
      <c r="AM2795" s="462" t="n"/>
      <c r="AN2795" s="462" t="n"/>
      <c r="AO2795" s="462" t="n"/>
      <c r="AP2795" s="462" t="n"/>
      <c r="AQ2795" s="462" t="n"/>
      <c r="AR2795" s="462" t="n"/>
      <c r="AS2795" s="462" t="n"/>
    </row>
    <row r="2796">
      <c r="A2796" s="461" t="n">
        <v>2788</v>
      </c>
      <c r="B2796" s="462" t="inlineStr">
        <is>
          <t>Clearance and Trucking fee</t>
        </is>
      </c>
      <c r="C2796" s="462" t="inlineStr">
        <is>
          <t>56ប៊ី-លីង សឹបផ្លាយ ឆេន មេនេចម៉ិន ឯ.ក</t>
        </is>
      </c>
      <c r="D2796" s="462" t="inlineStr">
        <is>
          <t>K004-902004795</t>
        </is>
      </c>
      <c r="E2796" s="462" t="inlineStr">
        <is>
          <t>IN202108-0444</t>
        </is>
      </c>
      <c r="F2796" s="463" t="n">
        <v>44439</v>
      </c>
      <c r="G2796" s="464" t="n">
        <v>591600</v>
      </c>
      <c r="H2796" s="462" t="n"/>
      <c r="I2796" s="464">
        <f>G2796</f>
        <v/>
      </c>
      <c r="J2796" s="462">
        <f>IF(AND(Q2796=TRUE, R2796=TRUE, S2796=TRUE), IF(W2796&lt;-0.05, "អនុញ្ញាត (អ្នកផ្គត់ផ្គង់ប្រកាសខ្វះ)", "បានប្រកាស (អនុញ្ញាត)"), IF(AND(Q2796=FALSE, R2796=FALSE, S2796=FALSE), "ព្យួរទុក (មិនមានទិន្នន័យ)", "ប្រកាសខុស (ព្យួរទុក)"))</f>
        <v/>
      </c>
      <c r="K2796" s="462" t="inlineStr"/>
      <c r="L2796" s="462" t="inlineStr"/>
      <c r="M2796" s="464">
        <f>AH2796</f>
        <v/>
      </c>
      <c r="N2796" s="464">
        <f>IF(W2796&lt;0,AH2796,I2796)</f>
        <v/>
      </c>
      <c r="O2796" s="464">
        <f>I2796-M2796</f>
        <v/>
      </c>
      <c r="P2796" s="462" t="n"/>
      <c r="Q2796" s="462">
        <f>V2796=W2796</f>
        <v/>
      </c>
      <c r="R2796" s="462">
        <f>AND(MONTH(F2796)=MONTH(X2796), YEAR(F2796)=YEAR(X2796))</f>
        <v/>
      </c>
      <c r="S2796" s="462">
        <f>AC2796="L001-901905215"</f>
        <v/>
      </c>
      <c r="T2796" s="464">
        <f>G2796-AH2796</f>
        <v/>
      </c>
      <c r="U2796" s="462" t="n"/>
      <c r="V2796" s="462" t="inlineStr">
        <is>
          <t>IN2021080444</t>
        </is>
      </c>
      <c r="W2796" s="462" t="inlineStr">
        <is>
          <t>IN2021080444</t>
        </is>
      </c>
      <c r="X2796" s="463" t="n">
        <v>44439</v>
      </c>
      <c r="Y2796" s="462" t="inlineStr">
        <is>
          <t>IN202108-0444</t>
        </is>
      </c>
      <c r="Z2796" s="462" t="inlineStr"/>
      <c r="AA2796" s="462" t="inlineStr">
        <is>
          <t>បុគ្គលជាប់អាករ</t>
        </is>
      </c>
      <c r="AB2796" s="462" t="inlineStr">
        <is>
          <t>L001-901905215</t>
        </is>
      </c>
      <c r="AC2796" s="462" t="inlineStr">
        <is>
          <t>វីអ៊ីស៊ិន (ខេមបូឌា) អ៊ិនដាសស្ទ្រី ឯ.ក</t>
        </is>
      </c>
      <c r="AD2796" s="464" t="n">
        <v>6507600</v>
      </c>
      <c r="AE2796" s="464" t="n">
        <v>5916000</v>
      </c>
      <c r="AF2796" s="464" t="n">
        <v>0</v>
      </c>
      <c r="AG2796" s="464" t="n">
        <v>0</v>
      </c>
      <c r="AH2796" s="464" t="n">
        <v>591600</v>
      </c>
      <c r="AI2796" s="464" t="n">
        <v>0</v>
      </c>
      <c r="AJ2796" s="464" t="n">
        <v>0</v>
      </c>
      <c r="AK2796" s="464" t="n">
        <v>0</v>
      </c>
      <c r="AL2796" s="464" t="n">
        <v>0</v>
      </c>
      <c r="AM2796" s="464" t="n">
        <v>0</v>
      </c>
      <c r="AN2796" s="464" t="n">
        <v>0</v>
      </c>
      <c r="AO2796" s="464" t="n">
        <v>0</v>
      </c>
      <c r="AP2796" s="464" t="n">
        <v>0</v>
      </c>
      <c r="AQ2796" s="462" t="inlineStr"/>
      <c r="AR2796" s="462" t="inlineStr">
        <is>
          <t>Custom clearance and Trucking fee</t>
        </is>
      </c>
      <c r="AS2796" s="462" t="inlineStr">
        <is>
          <t>បានប្រកាសពន្ធ</t>
        </is>
      </c>
    </row>
    <row r="2797">
      <c r="A2797" s="461" t="n">
        <v>2789</v>
      </c>
      <c r="B2797" s="462" t="inlineStr">
        <is>
          <t>Clearance and Trucking fee</t>
        </is>
      </c>
      <c r="C2797" s="462" t="inlineStr">
        <is>
          <t>56ប៊ី-លីង សឹបផ្លាយ ឆេន មេនេចម៉ិន ឯ.ក</t>
        </is>
      </c>
      <c r="D2797" s="462" t="inlineStr">
        <is>
          <t>K004-902004795</t>
        </is>
      </c>
      <c r="E2797" s="462" t="inlineStr">
        <is>
          <t>IN202108-0432</t>
        </is>
      </c>
      <c r="F2797" s="463" t="n">
        <v>44439</v>
      </c>
      <c r="G2797" s="464" t="n">
        <v>550800</v>
      </c>
      <c r="H2797" s="462" t="n"/>
      <c r="I2797" s="464">
        <f>G2797</f>
        <v/>
      </c>
      <c r="J2797" s="462">
        <f>IF(AND(Q2797=TRUE, R2797=TRUE, S2797=TRUE), IF(W2797&lt;-0.05, "អនុញ្ញាត (អ្នកផ្គត់ផ្គង់ប្រកាសខ្វះ)", "បានប្រកាស (អនុញ្ញាត)"), IF(AND(Q2797=FALSE, R2797=FALSE, S2797=FALSE), "ព្យួរទុក (មិនមានទិន្នន័យ)", "ប្រកាសខុស (ព្យួរទុក)"))</f>
        <v/>
      </c>
      <c r="K2797" s="462" t="inlineStr"/>
      <c r="L2797" s="462" t="inlineStr"/>
      <c r="M2797" s="464">
        <f>AH2797</f>
        <v/>
      </c>
      <c r="N2797" s="464">
        <f>IF(W2797&lt;0,AH2797,I2797)</f>
        <v/>
      </c>
      <c r="O2797" s="464">
        <f>I2797-M2797</f>
        <v/>
      </c>
      <c r="P2797" s="462" t="n"/>
      <c r="Q2797" s="462">
        <f>V2797=W2797</f>
        <v/>
      </c>
      <c r="R2797" s="462">
        <f>AND(MONTH(F2797)=MONTH(X2797), YEAR(F2797)=YEAR(X2797))</f>
        <v/>
      </c>
      <c r="S2797" s="462">
        <f>AC2797="L001-901905215"</f>
        <v/>
      </c>
      <c r="T2797" s="464">
        <f>G2797-AH2797</f>
        <v/>
      </c>
      <c r="U2797" s="462" t="n"/>
      <c r="V2797" s="462" t="inlineStr">
        <is>
          <t>IN2021080432</t>
        </is>
      </c>
      <c r="W2797" s="462" t="inlineStr">
        <is>
          <t>IN2021080432</t>
        </is>
      </c>
      <c r="X2797" s="463" t="n">
        <v>44439</v>
      </c>
      <c r="Y2797" s="462" t="inlineStr">
        <is>
          <t>IN202108-0432</t>
        </is>
      </c>
      <c r="Z2797" s="462" t="inlineStr"/>
      <c r="AA2797" s="462" t="inlineStr">
        <is>
          <t>បុគ្គលជាប់អាករ</t>
        </is>
      </c>
      <c r="AB2797" s="462" t="inlineStr">
        <is>
          <t>L001-901905215</t>
        </is>
      </c>
      <c r="AC2797" s="462" t="inlineStr">
        <is>
          <t>វីអ៊ីស៊ិន (ខេមបូឌា) អ៊ិនដាសស្ទ្រី ឯ.ក</t>
        </is>
      </c>
      <c r="AD2797" s="464" t="n">
        <v>6058800</v>
      </c>
      <c r="AE2797" s="464" t="n">
        <v>5508000</v>
      </c>
      <c r="AF2797" s="464" t="n">
        <v>0</v>
      </c>
      <c r="AG2797" s="464" t="n">
        <v>0</v>
      </c>
      <c r="AH2797" s="464" t="n">
        <v>550800</v>
      </c>
      <c r="AI2797" s="464" t="n">
        <v>0</v>
      </c>
      <c r="AJ2797" s="464" t="n">
        <v>0</v>
      </c>
      <c r="AK2797" s="464" t="n">
        <v>0</v>
      </c>
      <c r="AL2797" s="464" t="n">
        <v>0</v>
      </c>
      <c r="AM2797" s="464" t="n">
        <v>0</v>
      </c>
      <c r="AN2797" s="464" t="n">
        <v>0</v>
      </c>
      <c r="AO2797" s="464" t="n">
        <v>0</v>
      </c>
      <c r="AP2797" s="464" t="n">
        <v>0</v>
      </c>
      <c r="AQ2797" s="462" t="inlineStr"/>
      <c r="AR2797" s="462" t="inlineStr">
        <is>
          <t>Custom clearance and Trucking fee</t>
        </is>
      </c>
      <c r="AS2797" s="462" t="inlineStr">
        <is>
          <t>បានប្រកាសពន្ធ</t>
        </is>
      </c>
    </row>
    <row r="2798">
      <c r="A2798" s="461" t="n">
        <v>2790</v>
      </c>
      <c r="B2798" s="462" t="inlineStr">
        <is>
          <t>Clearance and Trucking fee</t>
        </is>
      </c>
      <c r="C2798" s="462" t="inlineStr">
        <is>
          <t>56ប៊ី-លីង សឹបផ្លាយ ឆេន មេនេចម៉ិន ឯ.ក</t>
        </is>
      </c>
      <c r="D2798" s="462" t="inlineStr">
        <is>
          <t>K004-902004795</t>
        </is>
      </c>
      <c r="E2798" s="462" t="inlineStr">
        <is>
          <t>IN202108-0425</t>
        </is>
      </c>
      <c r="F2798" s="463" t="n">
        <v>44434</v>
      </c>
      <c r="G2798" s="464" t="n">
        <v>868614</v>
      </c>
      <c r="H2798" s="462" t="n"/>
      <c r="I2798" s="464">
        <f>G2798</f>
        <v/>
      </c>
      <c r="J2798" s="462">
        <f>IF(AND(Q2798=TRUE, R2798=TRUE, S2798=TRUE), IF(W2798&lt;-0.05, "អនុញ្ញាត (អ្នកផ្គត់ផ្គង់ប្រកាសខ្វះ)", "បានប្រកាស (អនុញ្ញាត)"), IF(AND(Q2798=FALSE, R2798=FALSE, S2798=FALSE), "ព្យួរទុក (មិនមានទិន្នន័យ)", "ប្រកាសខុស (ព្យួរទុក)"))</f>
        <v/>
      </c>
      <c r="K2798" s="462" t="inlineStr"/>
      <c r="L2798" s="462" t="inlineStr"/>
      <c r="M2798" s="464">
        <f>AH2798</f>
        <v/>
      </c>
      <c r="N2798" s="464">
        <f>IF(W2798&lt;0,AH2798,I2798)</f>
        <v/>
      </c>
      <c r="O2798" s="464">
        <f>I2798-M2798</f>
        <v/>
      </c>
      <c r="P2798" s="462" t="n"/>
      <c r="Q2798" s="462">
        <f>V2798=W2798</f>
        <v/>
      </c>
      <c r="R2798" s="462">
        <f>AND(MONTH(F2798)=MONTH(X2798), YEAR(F2798)=YEAR(X2798))</f>
        <v/>
      </c>
      <c r="S2798" s="462">
        <f>AC2798="L001-901905215"</f>
        <v/>
      </c>
      <c r="T2798" s="464">
        <f>G2798-AH2798</f>
        <v/>
      </c>
      <c r="U2798" s="462" t="n"/>
      <c r="V2798" s="462" t="inlineStr">
        <is>
          <t>IN2021080425</t>
        </is>
      </c>
      <c r="W2798" s="462" t="inlineStr">
        <is>
          <t>IN2021080425</t>
        </is>
      </c>
      <c r="X2798" s="463" t="n">
        <v>44434</v>
      </c>
      <c r="Y2798" s="462" t="inlineStr">
        <is>
          <t>IN202108-0425</t>
        </is>
      </c>
      <c r="Z2798" s="462" t="inlineStr"/>
      <c r="AA2798" s="462" t="inlineStr">
        <is>
          <t>បុគ្គលជាប់អាករ</t>
        </is>
      </c>
      <c r="AB2798" s="462" t="inlineStr">
        <is>
          <t>L001-901905215</t>
        </is>
      </c>
      <c r="AC2798" s="462" t="inlineStr">
        <is>
          <t>វីអ៊ីស៊ិន (ខេមបូឌា) អ៊ិនដាសស្ទ្រី ឯ.ក</t>
        </is>
      </c>
      <c r="AD2798" s="464" t="n">
        <v>9554754</v>
      </c>
      <c r="AE2798" s="464" t="n">
        <v>8686140</v>
      </c>
      <c r="AF2798" s="464" t="n">
        <v>0</v>
      </c>
      <c r="AG2798" s="464" t="n">
        <v>0</v>
      </c>
      <c r="AH2798" s="464" t="n">
        <v>868614</v>
      </c>
      <c r="AI2798" s="464" t="n">
        <v>0</v>
      </c>
      <c r="AJ2798" s="464" t="n">
        <v>0</v>
      </c>
      <c r="AK2798" s="464" t="n">
        <v>0</v>
      </c>
      <c r="AL2798" s="464" t="n">
        <v>0</v>
      </c>
      <c r="AM2798" s="464" t="n">
        <v>0</v>
      </c>
      <c r="AN2798" s="464" t="n">
        <v>0</v>
      </c>
      <c r="AO2798" s="464" t="n">
        <v>0</v>
      </c>
      <c r="AP2798" s="464" t="n">
        <v>0</v>
      </c>
      <c r="AQ2798" s="462" t="inlineStr"/>
      <c r="AR2798" s="462" t="inlineStr">
        <is>
          <t>Custom clearance and Trucking fee</t>
        </is>
      </c>
      <c r="AS2798" s="462" t="inlineStr">
        <is>
          <t>បានប្រកាសពន្ធ</t>
        </is>
      </c>
    </row>
    <row r="2799">
      <c r="A2799" s="461" t="n">
        <v>2791</v>
      </c>
      <c r="B2799" s="462" t="inlineStr">
        <is>
          <t>Clearance and Trucking fee</t>
        </is>
      </c>
      <c r="C2799" s="462" t="inlineStr">
        <is>
          <t>56ប៊ី-លីង សឹបផ្លាយ ឆេន មេនេចម៉ិន ឯ.ក</t>
        </is>
      </c>
      <c r="D2799" s="462" t="inlineStr">
        <is>
          <t>K004-902004795</t>
        </is>
      </c>
      <c r="E2799" s="462" t="inlineStr">
        <is>
          <t>IN202108-0424</t>
        </is>
      </c>
      <c r="F2799" s="463" t="n">
        <v>44434</v>
      </c>
      <c r="G2799" s="464" t="n">
        <v>258953</v>
      </c>
      <c r="H2799" s="462" t="n"/>
      <c r="I2799" s="464">
        <f>G2799</f>
        <v/>
      </c>
      <c r="J2799" s="462">
        <f>IF(AND(Q2799=TRUE, R2799=TRUE, S2799=TRUE), IF(W2799&lt;-0.05, "អនុញ្ញាត (អ្នកផ្គត់ផ្គង់ប្រកាសខ្វះ)", "បានប្រកាស (អនុញ្ញាត)"), IF(AND(Q2799=FALSE, R2799=FALSE, S2799=FALSE), "ព្យួរទុក (មិនមានទិន្នន័យ)", "ប្រកាសខុស (ព្យួរទុក)"))</f>
        <v/>
      </c>
      <c r="K2799" s="462" t="inlineStr"/>
      <c r="L2799" s="462" t="inlineStr"/>
      <c r="M2799" s="464">
        <f>AH2799</f>
        <v/>
      </c>
      <c r="N2799" s="464">
        <f>IF(W2799&lt;0,AH2799,I2799)</f>
        <v/>
      </c>
      <c r="O2799" s="464">
        <f>I2799-M2799</f>
        <v/>
      </c>
      <c r="P2799" s="462" t="n"/>
      <c r="Q2799" s="462">
        <f>V2799=W2799</f>
        <v/>
      </c>
      <c r="R2799" s="462">
        <f>AND(MONTH(F2799)=MONTH(X2799), YEAR(F2799)=YEAR(X2799))</f>
        <v/>
      </c>
      <c r="S2799" s="462">
        <f>AC2799="L001-901905215"</f>
        <v/>
      </c>
      <c r="T2799" s="464">
        <f>G2799-AH2799</f>
        <v/>
      </c>
      <c r="U2799" s="462" t="n"/>
      <c r="V2799" s="462" t="inlineStr">
        <is>
          <t>IN2021080424</t>
        </is>
      </c>
      <c r="W2799" s="462" t="inlineStr">
        <is>
          <t>IN2021080424</t>
        </is>
      </c>
      <c r="X2799" s="463" t="n">
        <v>44434</v>
      </c>
      <c r="Y2799" s="462" t="inlineStr">
        <is>
          <t>IN202108-0424</t>
        </is>
      </c>
      <c r="Z2799" s="462" t="inlineStr"/>
      <c r="AA2799" s="462" t="inlineStr">
        <is>
          <t>បុគ្គលជាប់អាករ</t>
        </is>
      </c>
      <c r="AB2799" s="462" t="inlineStr">
        <is>
          <t>L001-901905215</t>
        </is>
      </c>
      <c r="AC2799" s="462" t="inlineStr">
        <is>
          <t>វីអ៊ីស៊ិន (ខេមបូឌា) អ៊ិនដាសស្ទ្រី ឯ.ក</t>
        </is>
      </c>
      <c r="AD2799" s="464" t="n">
        <v>2848483</v>
      </c>
      <c r="AE2799" s="464" t="n">
        <v>2589530</v>
      </c>
      <c r="AF2799" s="464" t="n">
        <v>0</v>
      </c>
      <c r="AG2799" s="464" t="n">
        <v>0</v>
      </c>
      <c r="AH2799" s="464" t="n">
        <v>258953</v>
      </c>
      <c r="AI2799" s="464" t="n">
        <v>0</v>
      </c>
      <c r="AJ2799" s="464" t="n">
        <v>0</v>
      </c>
      <c r="AK2799" s="464" t="n">
        <v>0</v>
      </c>
      <c r="AL2799" s="464" t="n">
        <v>0</v>
      </c>
      <c r="AM2799" s="464" t="n">
        <v>0</v>
      </c>
      <c r="AN2799" s="464" t="n">
        <v>0</v>
      </c>
      <c r="AO2799" s="464" t="n">
        <v>0</v>
      </c>
      <c r="AP2799" s="464" t="n">
        <v>0</v>
      </c>
      <c r="AQ2799" s="462" t="inlineStr"/>
      <c r="AR2799" s="462" t="inlineStr">
        <is>
          <t>Custom clearance and Trucking fee</t>
        </is>
      </c>
      <c r="AS2799" s="462" t="inlineStr">
        <is>
          <t>បានប្រកាសពន្ធ</t>
        </is>
      </c>
    </row>
    <row r="2800">
      <c r="A2800" s="461" t="n">
        <v>2792</v>
      </c>
      <c r="B2800" s="462" t="inlineStr">
        <is>
          <t>Clearance and Trucking fee</t>
        </is>
      </c>
      <c r="C2800" s="462" t="inlineStr">
        <is>
          <t>56ប៊ី-លីង សឹបផ្លាយ ឆេន មេនេចម៉ិន ឯ.ក</t>
        </is>
      </c>
      <c r="D2800" s="462" t="inlineStr">
        <is>
          <t>K004-902004795</t>
        </is>
      </c>
      <c r="E2800" s="462" t="inlineStr">
        <is>
          <t>IN202108-0423</t>
        </is>
      </c>
      <c r="F2800" s="463" t="n">
        <v>44432</v>
      </c>
      <c r="G2800" s="464" t="n">
        <v>259016</v>
      </c>
      <c r="H2800" s="462" t="n"/>
      <c r="I2800" s="464">
        <f>G2800</f>
        <v/>
      </c>
      <c r="J2800" s="462">
        <f>IF(AND(Q2800=TRUE, R2800=TRUE, S2800=TRUE), IF(W2800&lt;-0.05, "អនុញ្ញាត (អ្នកផ្គត់ផ្គង់ប្រកាសខ្វះ)", "បានប្រកាស (អនុញ្ញាត)"), IF(AND(Q2800=FALSE, R2800=FALSE, S2800=FALSE), "ព្យួរទុក (មិនមានទិន្នន័យ)", "ប្រកាសខុស (ព្យួរទុក)"))</f>
        <v/>
      </c>
      <c r="K2800" s="462" t="inlineStr"/>
      <c r="L2800" s="462" t="inlineStr"/>
      <c r="M2800" s="464">
        <f>AH2800</f>
        <v/>
      </c>
      <c r="N2800" s="464">
        <f>IF(W2800&lt;0,AH2800,I2800)</f>
        <v/>
      </c>
      <c r="O2800" s="464">
        <f>I2800-M2800</f>
        <v/>
      </c>
      <c r="P2800" s="462" t="n"/>
      <c r="Q2800" s="462">
        <f>V2800=W2800</f>
        <v/>
      </c>
      <c r="R2800" s="462">
        <f>AND(MONTH(F2800)=MONTH(X2800), YEAR(F2800)=YEAR(X2800))</f>
        <v/>
      </c>
      <c r="S2800" s="462">
        <f>AC2800="L001-901905215"</f>
        <v/>
      </c>
      <c r="T2800" s="464">
        <f>G2800-AH2800</f>
        <v/>
      </c>
      <c r="U2800" s="462" t="n"/>
      <c r="V2800" s="462" t="inlineStr">
        <is>
          <t>IN2021080423</t>
        </is>
      </c>
      <c r="W2800" s="462" t="inlineStr">
        <is>
          <t>IN2021080423</t>
        </is>
      </c>
      <c r="X2800" s="463" t="n">
        <v>44432</v>
      </c>
      <c r="Y2800" s="462" t="inlineStr">
        <is>
          <t>IN202108-0423</t>
        </is>
      </c>
      <c r="Z2800" s="462" t="inlineStr"/>
      <c r="AA2800" s="462" t="inlineStr">
        <is>
          <t>បុគ្គលជាប់អាករ</t>
        </is>
      </c>
      <c r="AB2800" s="462" t="inlineStr">
        <is>
          <t>L001-901905215</t>
        </is>
      </c>
      <c r="AC2800" s="462" t="inlineStr">
        <is>
          <t>វីអ៊ីស៊ិន (ខេមបូឌា) អ៊ិនដាសស្ទ្រី ឯ.ក</t>
        </is>
      </c>
      <c r="AD2800" s="464" t="n">
        <v>2849181</v>
      </c>
      <c r="AE2800" s="464" t="n">
        <v>2590165</v>
      </c>
      <c r="AF2800" s="464" t="n">
        <v>0</v>
      </c>
      <c r="AG2800" s="464" t="n">
        <v>0</v>
      </c>
      <c r="AH2800" s="464" t="n">
        <v>259016</v>
      </c>
      <c r="AI2800" s="464" t="n">
        <v>0</v>
      </c>
      <c r="AJ2800" s="464" t="n">
        <v>0</v>
      </c>
      <c r="AK2800" s="464" t="n">
        <v>0</v>
      </c>
      <c r="AL2800" s="464" t="n">
        <v>0</v>
      </c>
      <c r="AM2800" s="464" t="n">
        <v>0</v>
      </c>
      <c r="AN2800" s="464" t="n">
        <v>0</v>
      </c>
      <c r="AO2800" s="464" t="n">
        <v>0</v>
      </c>
      <c r="AP2800" s="464" t="n">
        <v>0</v>
      </c>
      <c r="AQ2800" s="462" t="inlineStr"/>
      <c r="AR2800" s="462" t="inlineStr">
        <is>
          <t>Custom clearance and Trucking fee</t>
        </is>
      </c>
      <c r="AS2800" s="462" t="inlineStr">
        <is>
          <t>បានប្រកាសពន្ធ</t>
        </is>
      </c>
    </row>
    <row r="2801">
      <c r="A2801" s="461" t="n">
        <v>2793</v>
      </c>
      <c r="B2801" s="462" t="inlineStr">
        <is>
          <t>Clearance and Trucking fee</t>
        </is>
      </c>
      <c r="C2801" s="462" t="inlineStr">
        <is>
          <t>56ប៊ី-លីង សឹបផ្លាយ ឆេន មេនេចម៉ិន ឯ.ក</t>
        </is>
      </c>
      <c r="D2801" s="462" t="inlineStr">
        <is>
          <t>K004-902004795</t>
        </is>
      </c>
      <c r="E2801" s="462" t="inlineStr">
        <is>
          <t>IN202108-0422</t>
        </is>
      </c>
      <c r="F2801" s="463" t="n">
        <v>44432</v>
      </c>
      <c r="G2801" s="464" t="n">
        <v>485401</v>
      </c>
      <c r="H2801" s="462" t="n"/>
      <c r="I2801" s="464">
        <f>G2801</f>
        <v/>
      </c>
      <c r="J2801" s="462">
        <f>IF(AND(Q2801=TRUE, R2801=TRUE, S2801=TRUE), IF(W2801&lt;-0.05, "អនុញ្ញាត (អ្នកផ្គត់ផ្គង់ប្រកាសខ្វះ)", "បានប្រកាស (អនុញ្ញាត)"), IF(AND(Q2801=FALSE, R2801=FALSE, S2801=FALSE), "ព្យួរទុក (មិនមានទិន្នន័យ)", "ប្រកាសខុស (ព្យួរទុក)"))</f>
        <v/>
      </c>
      <c r="K2801" s="462" t="inlineStr"/>
      <c r="L2801" s="462" t="inlineStr"/>
      <c r="M2801" s="464">
        <f>AH2801</f>
        <v/>
      </c>
      <c r="N2801" s="464">
        <f>IF(W2801&lt;0,AH2801,I2801)</f>
        <v/>
      </c>
      <c r="O2801" s="464">
        <f>I2801-M2801</f>
        <v/>
      </c>
      <c r="P2801" s="462" t="n"/>
      <c r="Q2801" s="462">
        <f>V2801=W2801</f>
        <v/>
      </c>
      <c r="R2801" s="462">
        <f>AND(MONTH(F2801)=MONTH(X2801), YEAR(F2801)=YEAR(X2801))</f>
        <v/>
      </c>
      <c r="S2801" s="462">
        <f>AC2801="L001-901905215"</f>
        <v/>
      </c>
      <c r="T2801" s="464">
        <f>G2801-AH2801</f>
        <v/>
      </c>
      <c r="U2801" s="462" t="n"/>
      <c r="V2801" s="462" t="inlineStr">
        <is>
          <t>IN2021080422</t>
        </is>
      </c>
      <c r="W2801" s="462" t="inlineStr">
        <is>
          <t>IN2021080422</t>
        </is>
      </c>
      <c r="X2801" s="463" t="n">
        <v>44432</v>
      </c>
      <c r="Y2801" s="462" t="inlineStr">
        <is>
          <t>IN202108-0422</t>
        </is>
      </c>
      <c r="Z2801" s="462" t="inlineStr"/>
      <c r="AA2801" s="462" t="inlineStr">
        <is>
          <t>បុគ្គលជាប់អាករ</t>
        </is>
      </c>
      <c r="AB2801" s="462" t="inlineStr">
        <is>
          <t>L001-901905215</t>
        </is>
      </c>
      <c r="AC2801" s="462" t="inlineStr">
        <is>
          <t>វីអ៊ីស៊ិន (ខេមបូឌា) អ៊ិនដាសស្ទ្រី ឯ.ក</t>
        </is>
      </c>
      <c r="AD2801" s="464" t="n">
        <v>5339411</v>
      </c>
      <c r="AE2801" s="464" t="n">
        <v>4854010</v>
      </c>
      <c r="AF2801" s="464" t="n">
        <v>0</v>
      </c>
      <c r="AG2801" s="464" t="n">
        <v>0</v>
      </c>
      <c r="AH2801" s="464" t="n">
        <v>485401</v>
      </c>
      <c r="AI2801" s="464" t="n">
        <v>0</v>
      </c>
      <c r="AJ2801" s="464" t="n">
        <v>0</v>
      </c>
      <c r="AK2801" s="464" t="n">
        <v>0</v>
      </c>
      <c r="AL2801" s="464" t="n">
        <v>0</v>
      </c>
      <c r="AM2801" s="464" t="n">
        <v>0</v>
      </c>
      <c r="AN2801" s="464" t="n">
        <v>0</v>
      </c>
      <c r="AO2801" s="464" t="n">
        <v>0</v>
      </c>
      <c r="AP2801" s="464" t="n">
        <v>0</v>
      </c>
      <c r="AQ2801" s="462" t="inlineStr"/>
      <c r="AR2801" s="462" t="inlineStr">
        <is>
          <t>Custom clearance and Trucking fee</t>
        </is>
      </c>
      <c r="AS2801" s="462" t="inlineStr">
        <is>
          <t>បានប្រកាសពន្ធ</t>
        </is>
      </c>
    </row>
    <row r="2802">
      <c r="A2802" s="461" t="n">
        <v>2794</v>
      </c>
      <c r="B2802" s="462" t="inlineStr">
        <is>
          <t>Clearance and Trucking fee</t>
        </is>
      </c>
      <c r="C2802" s="462" t="inlineStr">
        <is>
          <t>56ប៊ី-លីង សឹបផ្លាយ ឆេន មេនេចម៉ិន ឯ.ក</t>
        </is>
      </c>
      <c r="D2802" s="462" t="inlineStr">
        <is>
          <t>K004-902004795</t>
        </is>
      </c>
      <c r="E2802" s="462" t="inlineStr">
        <is>
          <t>IN202108-0421</t>
        </is>
      </c>
      <c r="F2802" s="463" t="n">
        <v>44432</v>
      </c>
      <c r="G2802" s="464" t="n">
        <v>295727</v>
      </c>
      <c r="H2802" s="462" t="n"/>
      <c r="I2802" s="464">
        <f>G2802</f>
        <v/>
      </c>
      <c r="J2802" s="462">
        <f>IF(AND(Q2802=TRUE, R2802=TRUE, S2802=TRUE), IF(W2802&lt;-0.05, "អនុញ្ញាត (អ្នកផ្គត់ផ្គង់ប្រកាសខ្វះ)", "បានប្រកាស (អនុញ្ញាត)"), IF(AND(Q2802=FALSE, R2802=FALSE, S2802=FALSE), "ព្យួរទុក (មិនមានទិន្នន័យ)", "ប្រកាសខុស (ព្យួរទុក)"))</f>
        <v/>
      </c>
      <c r="K2802" s="462" t="inlineStr"/>
      <c r="L2802" s="462" t="inlineStr"/>
      <c r="M2802" s="464">
        <f>AH2802</f>
        <v/>
      </c>
      <c r="N2802" s="464">
        <f>IF(W2802&lt;0,AH2802,I2802)</f>
        <v/>
      </c>
      <c r="O2802" s="464">
        <f>I2802-M2802</f>
        <v/>
      </c>
      <c r="P2802" s="462" t="n"/>
      <c r="Q2802" s="462">
        <f>V2802=W2802</f>
        <v/>
      </c>
      <c r="R2802" s="462">
        <f>AND(MONTH(F2802)=MONTH(X2802), YEAR(F2802)=YEAR(X2802))</f>
        <v/>
      </c>
      <c r="S2802" s="462">
        <f>AC2802="L001-901905215"</f>
        <v/>
      </c>
      <c r="T2802" s="464">
        <f>G2802-AH2802</f>
        <v/>
      </c>
      <c r="U2802" s="462" t="n"/>
      <c r="V2802" s="462" t="inlineStr">
        <is>
          <t>IN2021080421</t>
        </is>
      </c>
      <c r="W2802" s="462" t="inlineStr">
        <is>
          <t>IN2021080421</t>
        </is>
      </c>
      <c r="X2802" s="463" t="n">
        <v>44432</v>
      </c>
      <c r="Y2802" s="462" t="inlineStr">
        <is>
          <t>IN202108-0421</t>
        </is>
      </c>
      <c r="Z2802" s="462" t="inlineStr"/>
      <c r="AA2802" s="462" t="inlineStr">
        <is>
          <t>បុគ្គលជាប់អាករ</t>
        </is>
      </c>
      <c r="AB2802" s="462" t="inlineStr">
        <is>
          <t>L001-901905215</t>
        </is>
      </c>
      <c r="AC2802" s="462" t="inlineStr">
        <is>
          <t>វីអ៊ីស៊ិន (ខេមបូឌា) អ៊ិនដាសស្ទ្រី ឯ.ក</t>
        </is>
      </c>
      <c r="AD2802" s="464" t="n">
        <v>3253002</v>
      </c>
      <c r="AE2802" s="464" t="n">
        <v>2957275</v>
      </c>
      <c r="AF2802" s="464" t="n">
        <v>0</v>
      </c>
      <c r="AG2802" s="464" t="n">
        <v>0</v>
      </c>
      <c r="AH2802" s="464" t="n">
        <v>295727</v>
      </c>
      <c r="AI2802" s="464" t="n">
        <v>0</v>
      </c>
      <c r="AJ2802" s="464" t="n">
        <v>0</v>
      </c>
      <c r="AK2802" s="464" t="n">
        <v>0</v>
      </c>
      <c r="AL2802" s="464" t="n">
        <v>0</v>
      </c>
      <c r="AM2802" s="464" t="n">
        <v>0</v>
      </c>
      <c r="AN2802" s="464" t="n">
        <v>0</v>
      </c>
      <c r="AO2802" s="464" t="n">
        <v>0</v>
      </c>
      <c r="AP2802" s="464" t="n">
        <v>0</v>
      </c>
      <c r="AQ2802" s="462" t="inlineStr"/>
      <c r="AR2802" s="462" t="inlineStr">
        <is>
          <t>Custom clearance and Trucking fee</t>
        </is>
      </c>
      <c r="AS2802" s="462" t="inlineStr">
        <is>
          <t>បានប្រកាសពន្ធ</t>
        </is>
      </c>
    </row>
    <row r="2803">
      <c r="A2803" s="461" t="n">
        <v>2795</v>
      </c>
      <c r="B2803" s="462" t="inlineStr">
        <is>
          <t>Clearance and Trucking fee</t>
        </is>
      </c>
      <c r="C2803" s="462" t="inlineStr">
        <is>
          <t>56ប៊ី-លីង សឹបផ្លាយ ឆេន មេនេចម៉ិន ឯ.ក</t>
        </is>
      </c>
      <c r="D2803" s="462" t="inlineStr">
        <is>
          <t>K004-902004795</t>
        </is>
      </c>
      <c r="E2803" s="462" t="inlineStr">
        <is>
          <t>IN202108-0420</t>
        </is>
      </c>
      <c r="F2803" s="463" t="n">
        <v>44432</v>
      </c>
      <c r="G2803" s="464" t="n">
        <v>550665</v>
      </c>
      <c r="H2803" s="462" t="n"/>
      <c r="I2803" s="464">
        <f>G2803</f>
        <v/>
      </c>
      <c r="J2803" s="462">
        <f>IF(AND(Q2803=TRUE, R2803=TRUE, S2803=TRUE), IF(W2803&lt;-0.05, "អនុញ្ញាត (អ្នកផ្គត់ផ្គង់ប្រកាសខ្វះ)", "បានប្រកាស (អនុញ្ញាត)"), IF(AND(Q2803=FALSE, R2803=FALSE, S2803=FALSE), "ព្យួរទុក (មិនមានទិន្នន័យ)", "ប្រកាសខុស (ព្យួរទុក)"))</f>
        <v/>
      </c>
      <c r="K2803" s="462" t="inlineStr"/>
      <c r="L2803" s="462" t="inlineStr"/>
      <c r="M2803" s="464">
        <f>AH2803</f>
        <v/>
      </c>
      <c r="N2803" s="464">
        <f>IF(W2803&lt;0,AH2803,I2803)</f>
        <v/>
      </c>
      <c r="O2803" s="464">
        <f>I2803-M2803</f>
        <v/>
      </c>
      <c r="P2803" s="462" t="n"/>
      <c r="Q2803" s="462">
        <f>V2803=W2803</f>
        <v/>
      </c>
      <c r="R2803" s="462">
        <f>AND(MONTH(F2803)=MONTH(X2803), YEAR(F2803)=YEAR(X2803))</f>
        <v/>
      </c>
      <c r="S2803" s="462">
        <f>AC2803="L001-901905215"</f>
        <v/>
      </c>
      <c r="T2803" s="464">
        <f>G2803-AH2803</f>
        <v/>
      </c>
      <c r="U2803" s="462" t="n"/>
      <c r="V2803" s="462" t="inlineStr">
        <is>
          <t>IN2021080420</t>
        </is>
      </c>
      <c r="W2803" s="462" t="inlineStr">
        <is>
          <t>IN2021080420</t>
        </is>
      </c>
      <c r="X2803" s="463" t="n">
        <v>44432</v>
      </c>
      <c r="Y2803" s="462" t="inlineStr">
        <is>
          <t>IN202108-0420</t>
        </is>
      </c>
      <c r="Z2803" s="462" t="inlineStr"/>
      <c r="AA2803" s="462" t="inlineStr">
        <is>
          <t>បុគ្គលជាប់អាករ</t>
        </is>
      </c>
      <c r="AB2803" s="462" t="inlineStr">
        <is>
          <t>L001-901905215</t>
        </is>
      </c>
      <c r="AC2803" s="462" t="inlineStr">
        <is>
          <t>វីអ៊ីស៊ិន (ខេមបូឌា) អ៊ិនដាសស្ទ្រី ឯ.ក</t>
        </is>
      </c>
      <c r="AD2803" s="464" t="n">
        <v>6057315</v>
      </c>
      <c r="AE2803" s="464" t="n">
        <v>5506650</v>
      </c>
      <c r="AF2803" s="464" t="n">
        <v>0</v>
      </c>
      <c r="AG2803" s="464" t="n">
        <v>0</v>
      </c>
      <c r="AH2803" s="464" t="n">
        <v>550665</v>
      </c>
      <c r="AI2803" s="464" t="n">
        <v>0</v>
      </c>
      <c r="AJ2803" s="464" t="n">
        <v>0</v>
      </c>
      <c r="AK2803" s="464" t="n">
        <v>0</v>
      </c>
      <c r="AL2803" s="464" t="n">
        <v>0</v>
      </c>
      <c r="AM2803" s="464" t="n">
        <v>0</v>
      </c>
      <c r="AN2803" s="464" t="n">
        <v>0</v>
      </c>
      <c r="AO2803" s="464" t="n">
        <v>0</v>
      </c>
      <c r="AP2803" s="464" t="n">
        <v>0</v>
      </c>
      <c r="AQ2803" s="462" t="inlineStr"/>
      <c r="AR2803" s="462" t="inlineStr">
        <is>
          <t>Custom clearance and Trucking fee</t>
        </is>
      </c>
      <c r="AS2803" s="462" t="inlineStr">
        <is>
          <t>បានប្រកាសពន្ធ</t>
        </is>
      </c>
    </row>
    <row r="2804">
      <c r="A2804" s="461" t="n">
        <v>2796</v>
      </c>
      <c r="B2804" s="462" t="inlineStr">
        <is>
          <t>Clearance and Trucking fee</t>
        </is>
      </c>
      <c r="C2804" s="462" t="inlineStr">
        <is>
          <t>56ប៊ី-លីង សឹបផ្លាយ ឆេន មេនេចម៉ិន ឯ.ក</t>
        </is>
      </c>
      <c r="D2804" s="462" t="inlineStr">
        <is>
          <t>K004-902004795</t>
        </is>
      </c>
      <c r="E2804" s="462" t="inlineStr">
        <is>
          <t>IN202108-0419</t>
        </is>
      </c>
      <c r="F2804" s="463" t="n">
        <v>44432</v>
      </c>
      <c r="G2804" s="464" t="n">
        <v>748496</v>
      </c>
      <c r="H2804" s="462" t="n"/>
      <c r="I2804" s="464">
        <f>G2804</f>
        <v/>
      </c>
      <c r="J2804" s="462">
        <f>IF(AND(Q2804=TRUE, R2804=TRUE, S2804=TRUE), IF(W2804&lt;-0.05, "អនុញ្ញាត (អ្នកផ្គត់ផ្គង់ប្រកាសខ្វះ)", "បានប្រកាស (អនុញ្ញាត)"), IF(AND(Q2804=FALSE, R2804=FALSE, S2804=FALSE), "ព្យួរទុក (មិនមានទិន្នន័យ)", "ប្រកាសខុស (ព្យួរទុក)"))</f>
        <v/>
      </c>
      <c r="K2804" s="462" t="inlineStr"/>
      <c r="L2804" s="462" t="inlineStr"/>
      <c r="M2804" s="464">
        <f>AH2804</f>
        <v/>
      </c>
      <c r="N2804" s="464">
        <f>IF(W2804&lt;0,AH2804,I2804)</f>
        <v/>
      </c>
      <c r="O2804" s="464">
        <f>I2804-M2804</f>
        <v/>
      </c>
      <c r="P2804" s="462" t="n"/>
      <c r="Q2804" s="462">
        <f>V2804=W2804</f>
        <v/>
      </c>
      <c r="R2804" s="462">
        <f>AND(MONTH(F2804)=MONTH(X2804), YEAR(F2804)=YEAR(X2804))</f>
        <v/>
      </c>
      <c r="S2804" s="462">
        <f>AC2804="L001-901905215"</f>
        <v/>
      </c>
      <c r="T2804" s="464">
        <f>G2804-AH2804</f>
        <v/>
      </c>
      <c r="U2804" s="462" t="n"/>
      <c r="V2804" s="462" t="inlineStr">
        <is>
          <t>IN2021080419</t>
        </is>
      </c>
      <c r="W2804" s="462" t="inlineStr">
        <is>
          <t>IN2021080419</t>
        </is>
      </c>
      <c r="X2804" s="463" t="n">
        <v>44432</v>
      </c>
      <c r="Y2804" s="462" t="inlineStr">
        <is>
          <t>IN202108-0419</t>
        </is>
      </c>
      <c r="Z2804" s="462" t="inlineStr"/>
      <c r="AA2804" s="462" t="inlineStr">
        <is>
          <t>បុគ្គលជាប់អាករ</t>
        </is>
      </c>
      <c r="AB2804" s="462" t="inlineStr">
        <is>
          <t>L001-901905215</t>
        </is>
      </c>
      <c r="AC2804" s="462" t="inlineStr">
        <is>
          <t>វីអ៊ីស៊ិន (ខេមបូឌា) អ៊ិនដាសស្ទ្រី ឯ.ក</t>
        </is>
      </c>
      <c r="AD2804" s="464" t="n">
        <v>8233461</v>
      </c>
      <c r="AE2804" s="464" t="n">
        <v>7484965</v>
      </c>
      <c r="AF2804" s="464" t="n">
        <v>0</v>
      </c>
      <c r="AG2804" s="464" t="n">
        <v>0</v>
      </c>
      <c r="AH2804" s="464" t="n">
        <v>748496</v>
      </c>
      <c r="AI2804" s="464" t="n">
        <v>0</v>
      </c>
      <c r="AJ2804" s="464" t="n">
        <v>0</v>
      </c>
      <c r="AK2804" s="464" t="n">
        <v>0</v>
      </c>
      <c r="AL2804" s="464" t="n">
        <v>0</v>
      </c>
      <c r="AM2804" s="464" t="n">
        <v>0</v>
      </c>
      <c r="AN2804" s="464" t="n">
        <v>0</v>
      </c>
      <c r="AO2804" s="464" t="n">
        <v>0</v>
      </c>
      <c r="AP2804" s="464" t="n">
        <v>0</v>
      </c>
      <c r="AQ2804" s="462" t="inlineStr"/>
      <c r="AR2804" s="462" t="inlineStr">
        <is>
          <t>Custom clearance and Trucking fee</t>
        </is>
      </c>
      <c r="AS2804" s="462" t="inlineStr">
        <is>
          <t>បានប្រកាសពន្ធ</t>
        </is>
      </c>
    </row>
    <row r="2805">
      <c r="A2805" s="461" t="n">
        <v>2797</v>
      </c>
      <c r="B2805" s="462" t="inlineStr">
        <is>
          <t>Clearance and Trucking fee</t>
        </is>
      </c>
      <c r="C2805" s="462" t="inlineStr">
        <is>
          <t>56ប៊ី-លីង សឹបផ្លាយ ឆេន មេនេចម៉ិន ឯ.ក</t>
        </is>
      </c>
      <c r="D2805" s="462" t="inlineStr">
        <is>
          <t>K004-902004795</t>
        </is>
      </c>
      <c r="E2805" s="462" t="inlineStr">
        <is>
          <t>IN202108-0418</t>
        </is>
      </c>
      <c r="F2805" s="463" t="n">
        <v>44432</v>
      </c>
      <c r="G2805" s="464" t="n">
        <v>789286</v>
      </c>
      <c r="H2805" s="462" t="n"/>
      <c r="I2805" s="464">
        <f>G2805</f>
        <v/>
      </c>
      <c r="J2805" s="462">
        <f>IF(AND(Q2805=TRUE, R2805=TRUE, S2805=TRUE), IF(W2805&lt;-0.05, "អនុញ្ញាត (អ្នកផ្គត់ផ្គង់ប្រកាសខ្វះ)", "បានប្រកាស (អនុញ្ញាត)"), IF(AND(Q2805=FALSE, R2805=FALSE, S2805=FALSE), "ព្យួរទុក (មិនមានទិន្នន័យ)", "ប្រកាសខុស (ព្យួរទុក)"))</f>
        <v/>
      </c>
      <c r="K2805" s="462" t="inlineStr"/>
      <c r="L2805" s="462" t="inlineStr"/>
      <c r="M2805" s="464">
        <f>AH2805</f>
        <v/>
      </c>
      <c r="N2805" s="464">
        <f>IF(W2805&lt;0,AH2805,I2805)</f>
        <v/>
      </c>
      <c r="O2805" s="464">
        <f>I2805-M2805</f>
        <v/>
      </c>
      <c r="P2805" s="462" t="n"/>
      <c r="Q2805" s="462">
        <f>V2805=W2805</f>
        <v/>
      </c>
      <c r="R2805" s="462">
        <f>AND(MONTH(F2805)=MONTH(X2805), YEAR(F2805)=YEAR(X2805))</f>
        <v/>
      </c>
      <c r="S2805" s="462">
        <f>AC2805="L001-901905215"</f>
        <v/>
      </c>
      <c r="T2805" s="464">
        <f>G2805-AH2805</f>
        <v/>
      </c>
      <c r="U2805" s="462" t="n"/>
      <c r="V2805" s="462" t="inlineStr">
        <is>
          <t>IN2021080418</t>
        </is>
      </c>
      <c r="W2805" s="462" t="inlineStr">
        <is>
          <t>IN2021080418</t>
        </is>
      </c>
      <c r="X2805" s="463" t="n">
        <v>44432</v>
      </c>
      <c r="Y2805" s="462" t="inlineStr">
        <is>
          <t>IN202108-0418</t>
        </is>
      </c>
      <c r="Z2805" s="462" t="inlineStr"/>
      <c r="AA2805" s="462" t="inlineStr">
        <is>
          <t>បុគ្គលជាប់អាករ</t>
        </is>
      </c>
      <c r="AB2805" s="462" t="inlineStr">
        <is>
          <t>L001-901905215</t>
        </is>
      </c>
      <c r="AC2805" s="462" t="inlineStr">
        <is>
          <t>វីអ៊ីស៊ិន (ខេមបូឌា) អ៊ិនដាសស្ទ្រី ឯ.ក</t>
        </is>
      </c>
      <c r="AD2805" s="464" t="n">
        <v>8682151</v>
      </c>
      <c r="AE2805" s="464" t="n">
        <v>7892865</v>
      </c>
      <c r="AF2805" s="464" t="n">
        <v>0</v>
      </c>
      <c r="AG2805" s="464" t="n">
        <v>0</v>
      </c>
      <c r="AH2805" s="464" t="n">
        <v>789286</v>
      </c>
      <c r="AI2805" s="464" t="n">
        <v>0</v>
      </c>
      <c r="AJ2805" s="464" t="n">
        <v>0</v>
      </c>
      <c r="AK2805" s="464" t="n">
        <v>0</v>
      </c>
      <c r="AL2805" s="464" t="n">
        <v>0</v>
      </c>
      <c r="AM2805" s="464" t="n">
        <v>0</v>
      </c>
      <c r="AN2805" s="464" t="n">
        <v>0</v>
      </c>
      <c r="AO2805" s="464" t="n">
        <v>0</v>
      </c>
      <c r="AP2805" s="464" t="n">
        <v>0</v>
      </c>
      <c r="AQ2805" s="462" t="inlineStr"/>
      <c r="AR2805" s="462" t="inlineStr">
        <is>
          <t>Custom clearance and Trucking fee</t>
        </is>
      </c>
      <c r="AS2805" s="462" t="inlineStr">
        <is>
          <t>បានប្រកាសពន្ធ</t>
        </is>
      </c>
    </row>
    <row r="2806">
      <c r="A2806" s="461" t="n">
        <v>2798</v>
      </c>
      <c r="B2806" s="462" t="inlineStr">
        <is>
          <t>Import documentation fee</t>
        </is>
      </c>
      <c r="C2806" s="462" t="inlineStr">
        <is>
          <t>ស៊ីអិមអេ ស៊ីជីអិម (ខេមបូឌា) ខូ អិលធីឌី</t>
        </is>
      </c>
      <c r="D2806" s="462" t="inlineStr">
        <is>
          <t>L001-105016225</t>
        </is>
      </c>
      <c r="E2806" s="462" t="inlineStr">
        <is>
          <t>KHA00017540</t>
        </is>
      </c>
      <c r="F2806" s="463" t="n">
        <v>44421</v>
      </c>
      <c r="G2806" s="464" t="n">
        <v>387505</v>
      </c>
      <c r="H2806" s="462" t="n"/>
      <c r="I2806" s="464">
        <f>G2806</f>
        <v/>
      </c>
      <c r="J2806" s="462">
        <f>IF(AND(Q2806=TRUE, R2806=TRUE, S2806=TRUE), IF(W2806&lt;-0.05, "អនុញ្ញាត (អ្នកផ្គត់ផ្គង់ប្រកាសខ្វះ)", "បានប្រកាស (អនុញ្ញាត)"), IF(AND(Q2806=FALSE, R2806=FALSE, S2806=FALSE), "ព្យួរទុក (មិនមានទិន្នន័យ)", "ប្រកាសខុស (ព្យួរទុក)"))</f>
        <v/>
      </c>
      <c r="K2806" s="462" t="inlineStr"/>
      <c r="L2806" s="462" t="inlineStr"/>
      <c r="M2806" s="464">
        <f>AH2806</f>
        <v/>
      </c>
      <c r="N2806" s="464">
        <f>IF(W2806&lt;0,AH2806,I2806)</f>
        <v/>
      </c>
      <c r="O2806" s="464">
        <f>I2806-M2806</f>
        <v/>
      </c>
      <c r="P2806" s="462" t="n"/>
      <c r="Q2806" s="462">
        <f>V2806=W2806</f>
        <v/>
      </c>
      <c r="R2806" s="462">
        <f>AND(MONTH(F2806)=MONTH(X2806), YEAR(F2806)=YEAR(X2806))</f>
        <v/>
      </c>
      <c r="S2806" s="462">
        <f>AC2806="L001-901905215"</f>
        <v/>
      </c>
      <c r="T2806" s="464">
        <f>G2806-AH2806</f>
        <v/>
      </c>
      <c r="U2806" s="462" t="n"/>
      <c r="V2806" s="462" t="inlineStr">
        <is>
          <t>KHA00017540</t>
        </is>
      </c>
      <c r="W2806" s="462" t="inlineStr"/>
      <c r="X2806" s="499" t="n"/>
      <c r="Y2806" s="462" t="n"/>
      <c r="Z2806" s="462" t="n"/>
      <c r="AA2806" s="462" t="n"/>
      <c r="AB2806" s="462" t="n"/>
      <c r="AC2806" s="462" t="n"/>
      <c r="AD2806" s="462" t="n"/>
      <c r="AE2806" s="462" t="n"/>
      <c r="AF2806" s="462" t="n"/>
      <c r="AG2806" s="462" t="n"/>
      <c r="AH2806" s="462" t="n"/>
      <c r="AI2806" s="462" t="n"/>
      <c r="AJ2806" s="462" t="n"/>
      <c r="AK2806" s="462" t="n"/>
      <c r="AL2806" s="462" t="n"/>
      <c r="AM2806" s="462" t="n"/>
      <c r="AN2806" s="462" t="n"/>
      <c r="AO2806" s="462" t="n"/>
      <c r="AP2806" s="462" t="n"/>
      <c r="AQ2806" s="462" t="n"/>
      <c r="AR2806" s="462" t="n"/>
      <c r="AS2806" s="462" t="n"/>
    </row>
    <row r="2807">
      <c r="A2807" s="461" t="n">
        <v>2799</v>
      </c>
      <c r="B2807" s="462" t="inlineStr">
        <is>
          <t>Lift on/ Lift off</t>
        </is>
      </c>
      <c r="C2807" s="462" t="inlineStr">
        <is>
          <t>កំពង់ផែស្វយ័តភ្នំពេញ "ក.ស.ភ"</t>
        </is>
      </c>
      <c r="D2807" s="462" t="inlineStr">
        <is>
          <t>L001-100044999</t>
        </is>
      </c>
      <c r="E2807" s="462" t="inlineStr">
        <is>
          <t>INV20210843355</t>
        </is>
      </c>
      <c r="F2807" s="463" t="n">
        <v>44412</v>
      </c>
      <c r="G2807" s="464" t="n">
        <v>29333</v>
      </c>
      <c r="H2807" s="462" t="n"/>
      <c r="I2807" s="464">
        <f>G2807</f>
        <v/>
      </c>
      <c r="J2807" s="462">
        <f>IF(AND(Q2807=TRUE, R2807=TRUE, S2807=TRUE), IF(W2807&lt;-0.05, "អនុញ្ញាត (អ្នកផ្គត់ផ្គង់ប្រកាសខ្វះ)", "បានប្រកាស (អនុញ្ញាត)"), IF(AND(Q2807=FALSE, R2807=FALSE, S2807=FALSE), "ព្យួរទុក (មិនមានទិន្នន័យ)", "ប្រកាសខុស (ព្យួរទុក)"))</f>
        <v/>
      </c>
      <c r="K2807" s="462" t="inlineStr"/>
      <c r="L2807" s="462" t="inlineStr"/>
      <c r="M2807" s="464">
        <f>AH2807</f>
        <v/>
      </c>
      <c r="N2807" s="464">
        <f>IF(W2807&lt;0,AH2807,I2807)</f>
        <v/>
      </c>
      <c r="O2807" s="464">
        <f>I2807-M2807</f>
        <v/>
      </c>
      <c r="P2807" s="462" t="n"/>
      <c r="Q2807" s="462">
        <f>V2807=W2807</f>
        <v/>
      </c>
      <c r="R2807" s="462">
        <f>AND(MONTH(F2807)=MONTH(X2807), YEAR(F2807)=YEAR(X2807))</f>
        <v/>
      </c>
      <c r="S2807" s="462">
        <f>AC2807="L001-901905215"</f>
        <v/>
      </c>
      <c r="T2807" s="464">
        <f>G2807-AH2807</f>
        <v/>
      </c>
      <c r="U2807" s="462" t="n"/>
      <c r="V2807" s="462" t="inlineStr">
        <is>
          <t>INV20210843355</t>
        </is>
      </c>
      <c r="W2807" s="462" t="inlineStr"/>
      <c r="X2807" s="499" t="n"/>
      <c r="Y2807" s="462" t="n"/>
      <c r="Z2807" s="462" t="n"/>
      <c r="AA2807" s="462" t="n"/>
      <c r="AB2807" s="462" t="n"/>
      <c r="AC2807" s="462" t="n"/>
      <c r="AD2807" s="462" t="n"/>
      <c r="AE2807" s="462" t="n"/>
      <c r="AF2807" s="462" t="n"/>
      <c r="AG2807" s="462" t="n"/>
      <c r="AH2807" s="462" t="n"/>
      <c r="AI2807" s="462" t="n"/>
      <c r="AJ2807" s="462" t="n"/>
      <c r="AK2807" s="462" t="n"/>
      <c r="AL2807" s="462" t="n"/>
      <c r="AM2807" s="462" t="n"/>
      <c r="AN2807" s="462" t="n"/>
      <c r="AO2807" s="462" t="n"/>
      <c r="AP2807" s="462" t="n"/>
      <c r="AQ2807" s="462" t="n"/>
      <c r="AR2807" s="462" t="n"/>
      <c r="AS2807" s="462" t="n"/>
    </row>
    <row r="2808">
      <c r="A2808" s="461" t="n">
        <v>2800</v>
      </c>
      <c r="B2808" s="462" t="inlineStr">
        <is>
          <t>Lift on/ Lift off</t>
        </is>
      </c>
      <c r="C2808" s="462" t="inlineStr">
        <is>
          <t>កំពង់ផែស្វយ័តភ្នំពេញ "ក.ស.ភ"</t>
        </is>
      </c>
      <c r="D2808" s="462" t="inlineStr">
        <is>
          <t>L001-100044999</t>
        </is>
      </c>
      <c r="E2808" s="462" t="inlineStr">
        <is>
          <t>INV20210843353</t>
        </is>
      </c>
      <c r="F2808" s="463" t="n">
        <v>44412</v>
      </c>
      <c r="G2808" s="464" t="n">
        <v>19555</v>
      </c>
      <c r="H2808" s="462" t="n"/>
      <c r="I2808" s="464">
        <f>G2808</f>
        <v/>
      </c>
      <c r="J2808" s="462">
        <f>IF(AND(Q2808=TRUE, R2808=TRUE, S2808=TRUE), IF(W2808&lt;-0.05, "អនុញ្ញាត (អ្នកផ្គត់ផ្គង់ប្រកាសខ្វះ)", "បានប្រកាស (អនុញ្ញាត)"), IF(AND(Q2808=FALSE, R2808=FALSE, S2808=FALSE), "ព្យួរទុក (មិនមានទិន្នន័យ)", "ប្រកាសខុស (ព្យួរទុក)"))</f>
        <v/>
      </c>
      <c r="K2808" s="462" t="inlineStr"/>
      <c r="L2808" s="462" t="inlineStr"/>
      <c r="M2808" s="464">
        <f>AH2808</f>
        <v/>
      </c>
      <c r="N2808" s="464">
        <f>IF(W2808&lt;0,AH2808,I2808)</f>
        <v/>
      </c>
      <c r="O2808" s="464">
        <f>I2808-M2808</f>
        <v/>
      </c>
      <c r="P2808" s="462" t="n"/>
      <c r="Q2808" s="462">
        <f>V2808=W2808</f>
        <v/>
      </c>
      <c r="R2808" s="462">
        <f>AND(MONTH(F2808)=MONTH(X2808), YEAR(F2808)=YEAR(X2808))</f>
        <v/>
      </c>
      <c r="S2808" s="462">
        <f>AC2808="L001-901905215"</f>
        <v/>
      </c>
      <c r="T2808" s="464">
        <f>G2808-AH2808</f>
        <v/>
      </c>
      <c r="U2808" s="462" t="n"/>
      <c r="V2808" s="462" t="inlineStr">
        <is>
          <t>INV20210843353</t>
        </is>
      </c>
      <c r="W2808" s="462" t="inlineStr"/>
      <c r="X2808" s="499" t="n"/>
      <c r="Y2808" s="462" t="n"/>
      <c r="Z2808" s="462" t="n"/>
      <c r="AA2808" s="462" t="n"/>
      <c r="AB2808" s="462" t="n"/>
      <c r="AC2808" s="462" t="n"/>
      <c r="AD2808" s="462" t="n"/>
      <c r="AE2808" s="462" t="n"/>
      <c r="AF2808" s="462" t="n"/>
      <c r="AG2808" s="462" t="n"/>
      <c r="AH2808" s="462" t="n"/>
      <c r="AI2808" s="462" t="n"/>
      <c r="AJ2808" s="462" t="n"/>
      <c r="AK2808" s="462" t="n"/>
      <c r="AL2808" s="462" t="n"/>
      <c r="AM2808" s="462" t="n"/>
      <c r="AN2808" s="462" t="n"/>
      <c r="AO2808" s="462" t="n"/>
      <c r="AP2808" s="462" t="n"/>
      <c r="AQ2808" s="462" t="n"/>
      <c r="AR2808" s="462" t="n"/>
      <c r="AS2808" s="462" t="n"/>
    </row>
    <row r="2809">
      <c r="A2809" s="461" t="n">
        <v>2801</v>
      </c>
      <c r="B2809" s="462" t="inlineStr">
        <is>
          <t>Lift on/ Lift off</t>
        </is>
      </c>
      <c r="C2809" s="462" t="inlineStr">
        <is>
          <t>កំពង់ផែស្វយ័តភ្នំពេញ "ក.ស.ភ"</t>
        </is>
      </c>
      <c r="D2809" s="462" t="inlineStr">
        <is>
          <t>L001-100044999</t>
        </is>
      </c>
      <c r="E2809" s="462" t="inlineStr">
        <is>
          <t>INV20210843350</t>
        </is>
      </c>
      <c r="F2809" s="463" t="n">
        <v>44412</v>
      </c>
      <c r="G2809" s="464" t="n">
        <v>58666</v>
      </c>
      <c r="H2809" s="462" t="n"/>
      <c r="I2809" s="464">
        <f>G2809</f>
        <v/>
      </c>
      <c r="J2809" s="462">
        <f>IF(AND(Q2809=TRUE, R2809=TRUE, S2809=TRUE), IF(W2809&lt;-0.05, "អនុញ្ញាត (អ្នកផ្គត់ផ្គង់ប្រកាសខ្វះ)", "បានប្រកាស (អនុញ្ញាត)"), IF(AND(Q2809=FALSE, R2809=FALSE, S2809=FALSE), "ព្យួរទុក (មិនមានទិន្នន័យ)", "ប្រកាសខុស (ព្យួរទុក)"))</f>
        <v/>
      </c>
      <c r="K2809" s="462" t="inlineStr"/>
      <c r="L2809" s="462" t="inlineStr"/>
      <c r="M2809" s="464">
        <f>AH2809</f>
        <v/>
      </c>
      <c r="N2809" s="464">
        <f>IF(W2809&lt;0,AH2809,I2809)</f>
        <v/>
      </c>
      <c r="O2809" s="464">
        <f>I2809-M2809</f>
        <v/>
      </c>
      <c r="P2809" s="462" t="n"/>
      <c r="Q2809" s="462">
        <f>V2809=W2809</f>
        <v/>
      </c>
      <c r="R2809" s="462">
        <f>AND(MONTH(F2809)=MONTH(X2809), YEAR(F2809)=YEAR(X2809))</f>
        <v/>
      </c>
      <c r="S2809" s="462">
        <f>AC2809="L001-901905215"</f>
        <v/>
      </c>
      <c r="T2809" s="464">
        <f>G2809-AH2809</f>
        <v/>
      </c>
      <c r="U2809" s="462" t="n"/>
      <c r="V2809" s="462" t="inlineStr">
        <is>
          <t>INV20210843350</t>
        </is>
      </c>
      <c r="W2809" s="462" t="inlineStr"/>
      <c r="X2809" s="499" t="n"/>
      <c r="Y2809" s="462" t="n"/>
      <c r="Z2809" s="462" t="n"/>
      <c r="AA2809" s="462" t="n"/>
      <c r="AB2809" s="462" t="n"/>
      <c r="AC2809" s="462" t="n"/>
      <c r="AD2809" s="462" t="n"/>
      <c r="AE2809" s="462" t="n"/>
      <c r="AF2809" s="462" t="n"/>
      <c r="AG2809" s="462" t="n"/>
      <c r="AH2809" s="462" t="n"/>
      <c r="AI2809" s="462" t="n"/>
      <c r="AJ2809" s="462" t="n"/>
      <c r="AK2809" s="462" t="n"/>
      <c r="AL2809" s="462" t="n"/>
      <c r="AM2809" s="462" t="n"/>
      <c r="AN2809" s="462" t="n"/>
      <c r="AO2809" s="462" t="n"/>
      <c r="AP2809" s="462" t="n"/>
      <c r="AQ2809" s="462" t="n"/>
      <c r="AR2809" s="462" t="n"/>
      <c r="AS2809" s="462" t="n"/>
    </row>
    <row r="2810">
      <c r="A2810" s="461" t="n">
        <v>2802</v>
      </c>
      <c r="B2810" s="462" t="inlineStr">
        <is>
          <t>KHCIC</t>
        </is>
      </c>
      <c r="C2810" s="462" t="inlineStr">
        <is>
          <t>អេសអាយធីស៊ី ខិនថេនើរ ឡាញ (ខេមបូឌា)</t>
        </is>
      </c>
      <c r="D2810" s="462" t="inlineStr">
        <is>
          <t>L001-107035863</t>
        </is>
      </c>
      <c r="E2810" s="462" t="inlineStr">
        <is>
          <t>SITC2021-015824</t>
        </is>
      </c>
      <c r="F2810" s="463" t="n">
        <v>44437</v>
      </c>
      <c r="G2810" s="464" t="n">
        <v>634129</v>
      </c>
      <c r="H2810" s="462" t="n"/>
      <c r="I2810" s="464">
        <f>G2810</f>
        <v/>
      </c>
      <c r="J2810" s="462">
        <f>IF(AND(Q2810=TRUE, R2810=TRUE, S2810=TRUE), IF(W2810&lt;-0.05, "អនុញ្ញាត (អ្នកផ្គត់ផ្គង់ប្រកាសខ្វះ)", "បានប្រកាស (អនុញ្ញាត)"), IF(AND(Q2810=FALSE, R2810=FALSE, S2810=FALSE), "ព្យួរទុក (មិនមានទិន្នន័យ)", "ប្រកាសខុស (ព្យួរទុក)"))</f>
        <v/>
      </c>
      <c r="K2810" s="462" t="inlineStr"/>
      <c r="L2810" s="462" t="inlineStr"/>
      <c r="M2810" s="464">
        <f>AH2810</f>
        <v/>
      </c>
      <c r="N2810" s="464">
        <f>IF(W2810&lt;0,AH2810,I2810)</f>
        <v/>
      </c>
      <c r="O2810" s="464">
        <f>I2810-M2810</f>
        <v/>
      </c>
      <c r="P2810" s="462" t="n"/>
      <c r="Q2810" s="462">
        <f>V2810=W2810</f>
        <v/>
      </c>
      <c r="R2810" s="462">
        <f>AND(MONTH(F2810)=MONTH(X2810), YEAR(F2810)=YEAR(X2810))</f>
        <v/>
      </c>
      <c r="S2810" s="462">
        <f>AC2810="L001-901905215"</f>
        <v/>
      </c>
      <c r="T2810" s="464">
        <f>G2810-AH2810</f>
        <v/>
      </c>
      <c r="U2810" s="462" t="n"/>
      <c r="V2810" s="462" t="inlineStr">
        <is>
          <t>SITC2021015824</t>
        </is>
      </c>
      <c r="W2810" s="462" t="inlineStr">
        <is>
          <t>SITC2021015824</t>
        </is>
      </c>
      <c r="X2810" s="463" t="n">
        <v>44437</v>
      </c>
      <c r="Y2810" s="462" t="inlineStr">
        <is>
          <t>SITC2021-015824</t>
        </is>
      </c>
      <c r="Z2810" s="462" t="inlineStr"/>
      <c r="AA2810" s="462" t="inlineStr">
        <is>
          <t>បុគ្គលមិនជាប់អាករ</t>
        </is>
      </c>
      <c r="AB2810" s="462" t="inlineStr">
        <is>
          <t>GC001</t>
        </is>
      </c>
      <c r="AC2810" s="462" t="inlineStr">
        <is>
          <t>អតិថិជនទូទៅ</t>
        </is>
      </c>
      <c r="AD2810" s="464" t="n">
        <v>6975419</v>
      </c>
      <c r="AE2810" s="464" t="n">
        <v>6341290</v>
      </c>
      <c r="AF2810" s="464" t="n">
        <v>0</v>
      </c>
      <c r="AG2810" s="464" t="n">
        <v>0</v>
      </c>
      <c r="AH2810" s="464" t="n">
        <v>634129</v>
      </c>
      <c r="AI2810" s="464" t="n">
        <v>0</v>
      </c>
      <c r="AJ2810" s="464" t="n">
        <v>0</v>
      </c>
      <c r="AK2810" s="464" t="n">
        <v>0</v>
      </c>
      <c r="AL2810" s="464" t="n">
        <v>0</v>
      </c>
      <c r="AM2810" s="464" t="n">
        <v>0</v>
      </c>
      <c r="AN2810" s="464" t="n">
        <v>0</v>
      </c>
      <c r="AO2810" s="464" t="n">
        <v>0</v>
      </c>
      <c r="AP2810" s="464" t="n">
        <v>0</v>
      </c>
      <c r="AQ2810" s="462" t="inlineStr"/>
      <c r="AR2810" s="462" t="inlineStr">
        <is>
          <t>EIB,EMF,KHCIC,KHDOC,KHTHC</t>
        </is>
      </c>
      <c r="AS2810" s="462" t="inlineStr">
        <is>
          <t>បានប្រកាសពន្ធ</t>
        </is>
      </c>
    </row>
    <row r="2811">
      <c r="A2811" s="461" t="n">
        <v>2803</v>
      </c>
      <c r="B2811" s="462" t="inlineStr">
        <is>
          <t>KHCIC</t>
        </is>
      </c>
      <c r="C2811" s="462" t="inlineStr">
        <is>
          <t>អេសអាយធីស៊ី ខិនថេនើរ ឡាញ (ខេមបូឌា)</t>
        </is>
      </c>
      <c r="D2811" s="462" t="inlineStr">
        <is>
          <t>L001-107035863</t>
        </is>
      </c>
      <c r="E2811" s="462" t="inlineStr">
        <is>
          <t>SITC2021-015347</t>
        </is>
      </c>
      <c r="F2811" s="463" t="n">
        <v>44434</v>
      </c>
      <c r="G2811" s="464" t="n">
        <v>634129</v>
      </c>
      <c r="H2811" s="462" t="n"/>
      <c r="I2811" s="464">
        <f>G2811</f>
        <v/>
      </c>
      <c r="J2811" s="462">
        <f>IF(AND(Q2811=TRUE, R2811=TRUE, S2811=TRUE), IF(W2811&lt;-0.05, "អនុញ្ញាត (អ្នកផ្គត់ផ្គង់ប្រកាសខ្វះ)", "បានប្រកាស (អនុញ្ញាត)"), IF(AND(Q2811=FALSE, R2811=FALSE, S2811=FALSE), "ព្យួរទុក (មិនមានទិន្នន័យ)", "ប្រកាសខុស (ព្យួរទុក)"))</f>
        <v/>
      </c>
      <c r="K2811" s="462" t="inlineStr"/>
      <c r="L2811" s="462" t="inlineStr"/>
      <c r="M2811" s="464">
        <f>AH2811</f>
        <v/>
      </c>
      <c r="N2811" s="464">
        <f>IF(W2811&lt;0,AH2811,I2811)</f>
        <v/>
      </c>
      <c r="O2811" s="464">
        <f>I2811-M2811</f>
        <v/>
      </c>
      <c r="P2811" s="462" t="n"/>
      <c r="Q2811" s="462">
        <f>V2811=W2811</f>
        <v/>
      </c>
      <c r="R2811" s="462">
        <f>AND(MONTH(F2811)=MONTH(X2811), YEAR(F2811)=YEAR(X2811))</f>
        <v/>
      </c>
      <c r="S2811" s="462">
        <f>AC2811="L001-901905215"</f>
        <v/>
      </c>
      <c r="T2811" s="464">
        <f>G2811-AH2811</f>
        <v/>
      </c>
      <c r="U2811" s="462" t="n"/>
      <c r="V2811" s="462" t="inlineStr">
        <is>
          <t>SITC2021015347</t>
        </is>
      </c>
      <c r="W2811" s="462" t="inlineStr">
        <is>
          <t>SITC2021015347</t>
        </is>
      </c>
      <c r="X2811" s="463" t="n">
        <v>44434</v>
      </c>
      <c r="Y2811" s="462" t="inlineStr">
        <is>
          <t>SITC2021-015347</t>
        </is>
      </c>
      <c r="Z2811" s="462" t="inlineStr"/>
      <c r="AA2811" s="462" t="inlineStr">
        <is>
          <t>បុគ្គលមិនជាប់អាករ</t>
        </is>
      </c>
      <c r="AB2811" s="462" t="inlineStr">
        <is>
          <t>GC001</t>
        </is>
      </c>
      <c r="AC2811" s="462" t="inlineStr">
        <is>
          <t>អតិថិជនទូទៅ</t>
        </is>
      </c>
      <c r="AD2811" s="464" t="n">
        <v>6975419</v>
      </c>
      <c r="AE2811" s="464" t="n">
        <v>6341290</v>
      </c>
      <c r="AF2811" s="464" t="n">
        <v>0</v>
      </c>
      <c r="AG2811" s="464" t="n">
        <v>0</v>
      </c>
      <c r="AH2811" s="464" t="n">
        <v>634129</v>
      </c>
      <c r="AI2811" s="464" t="n">
        <v>0</v>
      </c>
      <c r="AJ2811" s="464" t="n">
        <v>0</v>
      </c>
      <c r="AK2811" s="464" t="n">
        <v>0</v>
      </c>
      <c r="AL2811" s="464" t="n">
        <v>0</v>
      </c>
      <c r="AM2811" s="464" t="n">
        <v>0</v>
      </c>
      <c r="AN2811" s="464" t="n">
        <v>0</v>
      </c>
      <c r="AO2811" s="464" t="n">
        <v>0</v>
      </c>
      <c r="AP2811" s="464" t="n">
        <v>0</v>
      </c>
      <c r="AQ2811" s="462" t="inlineStr"/>
      <c r="AR2811" s="462" t="inlineStr">
        <is>
          <t>KHCIC,KHDOC,KHTHC,EMF,EIB</t>
        </is>
      </c>
      <c r="AS2811" s="462" t="inlineStr">
        <is>
          <t>បានប្រកាសពន្ធ</t>
        </is>
      </c>
    </row>
    <row r="2812">
      <c r="A2812" s="461" t="n">
        <v>2804</v>
      </c>
      <c r="B2812" s="462" t="inlineStr">
        <is>
          <t>Trucking fee</t>
        </is>
      </c>
      <c r="C2812" s="462" t="inlineStr">
        <is>
          <t>អ៊ែរ៉ូ ស៊ីបភីង អេជេនស៊ី</t>
        </is>
      </c>
      <c r="D2812" s="462" t="inlineStr">
        <is>
          <t>K004-901635903</t>
        </is>
      </c>
      <c r="E2812" s="462" t="inlineStr">
        <is>
          <t>IKPSA2021526626</t>
        </is>
      </c>
      <c r="F2812" s="463" t="n">
        <v>44431</v>
      </c>
      <c r="G2812" s="464" t="n">
        <v>293760</v>
      </c>
      <c r="H2812" s="462" t="n"/>
      <c r="I2812" s="464">
        <f>G2812</f>
        <v/>
      </c>
      <c r="J2812" s="462">
        <f>IF(AND(Q2812=TRUE, R2812=TRUE, S2812=TRUE), IF(W2812&lt;-0.05, "អនុញ្ញាត (អ្នកផ្គត់ផ្គង់ប្រកាសខ្វះ)", "បានប្រកាស (អនុញ្ញាត)"), IF(AND(Q2812=FALSE, R2812=FALSE, S2812=FALSE), "ព្យួរទុក (មិនមានទិន្នន័យ)", "ប្រកាសខុស (ព្យួរទុក)"))</f>
        <v/>
      </c>
      <c r="K2812" s="462" t="inlineStr"/>
      <c r="L2812" s="462" t="inlineStr"/>
      <c r="M2812" s="464">
        <f>AH2812</f>
        <v/>
      </c>
      <c r="N2812" s="464">
        <f>IF(W2812&lt;0,AH2812,I2812)</f>
        <v/>
      </c>
      <c r="O2812" s="464">
        <f>I2812-M2812</f>
        <v/>
      </c>
      <c r="P2812" s="462" t="n"/>
      <c r="Q2812" s="462">
        <f>V2812=W2812</f>
        <v/>
      </c>
      <c r="R2812" s="462">
        <f>AND(MONTH(F2812)=MONTH(X2812), YEAR(F2812)=YEAR(X2812))</f>
        <v/>
      </c>
      <c r="S2812" s="462">
        <f>AC2812="L001-901905215"</f>
        <v/>
      </c>
      <c r="T2812" s="464">
        <f>G2812-AH2812</f>
        <v/>
      </c>
      <c r="U2812" s="462" t="n"/>
      <c r="V2812" s="462" t="inlineStr">
        <is>
          <t>IKPSA2021526626</t>
        </is>
      </c>
      <c r="W2812" s="462" t="inlineStr">
        <is>
          <t>IKPSA2021526626</t>
        </is>
      </c>
      <c r="X2812" s="463" t="n">
        <v>44431</v>
      </c>
      <c r="Y2812" s="462" t="inlineStr">
        <is>
          <t>IKPSA2021526626</t>
        </is>
      </c>
      <c r="Z2812" s="462" t="inlineStr"/>
      <c r="AA2812" s="462" t="inlineStr">
        <is>
          <t>បុគ្គលជាប់អាករ</t>
        </is>
      </c>
      <c r="AB2812" s="462" t="inlineStr">
        <is>
          <t>L001-901905215</t>
        </is>
      </c>
      <c r="AC2812" s="462" t="inlineStr">
        <is>
          <t>វីអ៊ីស៊ិន (ខេមបូឌា) អ៊ិនដាសស្ទ្រី ឯ.ក</t>
        </is>
      </c>
      <c r="AD2812" s="464" t="n">
        <v>3231360</v>
      </c>
      <c r="AE2812" s="464" t="n">
        <v>2937600</v>
      </c>
      <c r="AF2812" s="464" t="n">
        <v>0</v>
      </c>
      <c r="AG2812" s="464" t="n">
        <v>0</v>
      </c>
      <c r="AH2812" s="464" t="n">
        <v>293760</v>
      </c>
      <c r="AI2812" s="464" t="n">
        <v>0</v>
      </c>
      <c r="AJ2812" s="464" t="n">
        <v>0</v>
      </c>
      <c r="AK2812" s="464" t="n">
        <v>0</v>
      </c>
      <c r="AL2812" s="464" t="n">
        <v>0</v>
      </c>
      <c r="AM2812" s="464" t="n">
        <v>0</v>
      </c>
      <c r="AN2812" s="464" t="n">
        <v>0</v>
      </c>
      <c r="AO2812" s="464" t="n">
        <v>0</v>
      </c>
      <c r="AP2812" s="464" t="n">
        <v>0</v>
      </c>
      <c r="AQ2812" s="462" t="inlineStr"/>
      <c r="AR2812" s="462" t="inlineStr">
        <is>
          <t>THC &amp; DOC FEE</t>
        </is>
      </c>
      <c r="AS2812" s="462" t="inlineStr">
        <is>
          <t>បានប្រកាសពន្ធ</t>
        </is>
      </c>
    </row>
    <row r="2813">
      <c r="A2813" s="461" t="n">
        <v>2805</v>
      </c>
      <c r="B2813" s="462" t="inlineStr">
        <is>
          <t>Trucking fee</t>
        </is>
      </c>
      <c r="C2813" s="462" t="inlineStr">
        <is>
          <t>អ៊ែរ៉ូ ស៊ីបភីង អេជេនស៊ី</t>
        </is>
      </c>
      <c r="D2813" s="462" t="inlineStr">
        <is>
          <t>K004-901635903</t>
        </is>
      </c>
      <c r="E2813" s="462" t="inlineStr">
        <is>
          <t>IKPSA2021526625</t>
        </is>
      </c>
      <c r="F2813" s="463" t="n">
        <v>44434</v>
      </c>
      <c r="G2813" s="464" t="n">
        <v>293760</v>
      </c>
      <c r="H2813" s="462" t="n"/>
      <c r="I2813" s="464">
        <f>G2813</f>
        <v/>
      </c>
      <c r="J2813" s="462">
        <f>IF(AND(Q2813=TRUE, R2813=TRUE, S2813=TRUE), IF(W2813&lt;-0.05, "អនុញ្ញាត (អ្នកផ្គត់ផ្គង់ប្រកាសខ្វះ)", "បានប្រកាស (អនុញ្ញាត)"), IF(AND(Q2813=FALSE, R2813=FALSE, S2813=FALSE), "ព្យួរទុក (មិនមានទិន្នន័យ)", "ប្រកាសខុស (ព្យួរទុក)"))</f>
        <v/>
      </c>
      <c r="K2813" s="462" t="inlineStr"/>
      <c r="L2813" s="462" t="inlineStr"/>
      <c r="M2813" s="464">
        <f>AH2813</f>
        <v/>
      </c>
      <c r="N2813" s="464">
        <f>IF(W2813&lt;0,AH2813,I2813)</f>
        <v/>
      </c>
      <c r="O2813" s="464">
        <f>I2813-M2813</f>
        <v/>
      </c>
      <c r="P2813" s="462" t="n"/>
      <c r="Q2813" s="462">
        <f>V2813=W2813</f>
        <v/>
      </c>
      <c r="R2813" s="462">
        <f>AND(MONTH(F2813)=MONTH(X2813), YEAR(F2813)=YEAR(X2813))</f>
        <v/>
      </c>
      <c r="S2813" s="462">
        <f>AC2813="L001-901905215"</f>
        <v/>
      </c>
      <c r="T2813" s="464">
        <f>G2813-AH2813</f>
        <v/>
      </c>
      <c r="U2813" s="462" t="n"/>
      <c r="V2813" s="462" t="inlineStr">
        <is>
          <t>IKPSA2021526625</t>
        </is>
      </c>
      <c r="W2813" s="462" t="inlineStr">
        <is>
          <t>IKPSA2021526625</t>
        </is>
      </c>
      <c r="X2813" s="463" t="n">
        <v>44431</v>
      </c>
      <c r="Y2813" s="462" t="inlineStr">
        <is>
          <t>IKPSA2021526625</t>
        </is>
      </c>
      <c r="Z2813" s="462" t="inlineStr"/>
      <c r="AA2813" s="462" t="inlineStr">
        <is>
          <t>បុគ្គលជាប់អាករ</t>
        </is>
      </c>
      <c r="AB2813" s="462" t="inlineStr">
        <is>
          <t>L001-901905215</t>
        </is>
      </c>
      <c r="AC2813" s="462" t="inlineStr">
        <is>
          <t>វីអ៊ីស៊ិន (ខេមបូឌា) អ៊ិនដាសស្ទ្រី ឯ.ក</t>
        </is>
      </c>
      <c r="AD2813" s="464" t="n">
        <v>3231360</v>
      </c>
      <c r="AE2813" s="464" t="n">
        <v>2937600</v>
      </c>
      <c r="AF2813" s="464" t="n">
        <v>0</v>
      </c>
      <c r="AG2813" s="464" t="n">
        <v>0</v>
      </c>
      <c r="AH2813" s="464" t="n">
        <v>293760</v>
      </c>
      <c r="AI2813" s="464" t="n">
        <v>0</v>
      </c>
      <c r="AJ2813" s="464" t="n">
        <v>0</v>
      </c>
      <c r="AK2813" s="464" t="n">
        <v>0</v>
      </c>
      <c r="AL2813" s="464" t="n">
        <v>0</v>
      </c>
      <c r="AM2813" s="464" t="n">
        <v>0</v>
      </c>
      <c r="AN2813" s="464" t="n">
        <v>0</v>
      </c>
      <c r="AO2813" s="464" t="n">
        <v>0</v>
      </c>
      <c r="AP2813" s="464" t="n">
        <v>0</v>
      </c>
      <c r="AQ2813" s="462" t="inlineStr"/>
      <c r="AR2813" s="462" t="inlineStr">
        <is>
          <t>CIC</t>
        </is>
      </c>
      <c r="AS2813" s="462" t="inlineStr">
        <is>
          <t>បានប្រកាសពន្ធ</t>
        </is>
      </c>
    </row>
    <row r="2814">
      <c r="A2814" s="461" t="n">
        <v>2806</v>
      </c>
      <c r="B2814" s="462" t="inlineStr">
        <is>
          <t>Trucking fee</t>
        </is>
      </c>
      <c r="C2814" s="462" t="inlineStr">
        <is>
          <t>អ៊ែរ៉ូ ស៊ីបភីង អេជេនស៊ី</t>
        </is>
      </c>
      <c r="D2814" s="462" t="inlineStr">
        <is>
          <t>K004-901635903</t>
        </is>
      </c>
      <c r="E2814" s="462" t="inlineStr">
        <is>
          <t>IKPSA2021526624</t>
        </is>
      </c>
      <c r="F2814" s="463" t="n">
        <v>44434</v>
      </c>
      <c r="G2814" s="464" t="n">
        <v>5564</v>
      </c>
      <c r="H2814" s="462" t="n"/>
      <c r="I2814" s="464">
        <f>G2814</f>
        <v/>
      </c>
      <c r="J2814" s="462">
        <f>IF(AND(Q2814=TRUE, R2814=TRUE, S2814=TRUE), IF(W2814&lt;-0.05, "អនុញ្ញាត (អ្នកផ្គត់ផ្គង់ប្រកាសខ្វះ)", "បានប្រកាស (អនុញ្ញាត)"), IF(AND(Q2814=FALSE, R2814=FALSE, S2814=FALSE), "ព្យួរទុក (មិនមានទិន្នន័យ)", "ប្រកាសខុស (ព្យួរទុក)"))</f>
        <v/>
      </c>
      <c r="K2814" s="462" t="inlineStr"/>
      <c r="L2814" s="462" t="inlineStr"/>
      <c r="M2814" s="464">
        <f>AH2814</f>
        <v/>
      </c>
      <c r="N2814" s="464">
        <f>IF(W2814&lt;0,AH2814,I2814)</f>
        <v/>
      </c>
      <c r="O2814" s="464">
        <f>I2814-M2814</f>
        <v/>
      </c>
      <c r="P2814" s="462" t="n"/>
      <c r="Q2814" s="462">
        <f>V2814=W2814</f>
        <v/>
      </c>
      <c r="R2814" s="462">
        <f>AND(MONTH(F2814)=MONTH(X2814), YEAR(F2814)=YEAR(X2814))</f>
        <v/>
      </c>
      <c r="S2814" s="462">
        <f>AC2814="L001-901905215"</f>
        <v/>
      </c>
      <c r="T2814" s="464">
        <f>G2814-AH2814</f>
        <v/>
      </c>
      <c r="U2814" s="462" t="n"/>
      <c r="V2814" s="462" t="inlineStr">
        <is>
          <t>IKPSA2021526624</t>
        </is>
      </c>
      <c r="W2814" s="462" t="inlineStr">
        <is>
          <t>IKPSA2021526624</t>
        </is>
      </c>
      <c r="X2814" s="463" t="n">
        <v>44431</v>
      </c>
      <c r="Y2814" s="462" t="inlineStr">
        <is>
          <t>IKPSA2021526624</t>
        </is>
      </c>
      <c r="Z2814" s="462" t="inlineStr"/>
      <c r="AA2814" s="462" t="inlineStr">
        <is>
          <t>បុគ្គលជាប់អាករ</t>
        </is>
      </c>
      <c r="AB2814" s="462" t="inlineStr">
        <is>
          <t>L001-901905215</t>
        </is>
      </c>
      <c r="AC2814" s="462" t="inlineStr">
        <is>
          <t>វីអ៊ីស៊ិន (ខេមបូឌា) អ៊ិនដាសស្ទ្រី ឯ.ក</t>
        </is>
      </c>
      <c r="AD2814" s="464" t="n">
        <v>61200</v>
      </c>
      <c r="AE2814" s="464" t="n">
        <v>55636</v>
      </c>
      <c r="AF2814" s="464" t="n">
        <v>0</v>
      </c>
      <c r="AG2814" s="464" t="n">
        <v>0</v>
      </c>
      <c r="AH2814" s="464" t="n">
        <v>5564</v>
      </c>
      <c r="AI2814" s="464" t="n">
        <v>0</v>
      </c>
      <c r="AJ2814" s="464" t="n">
        <v>0</v>
      </c>
      <c r="AK2814" s="464" t="n">
        <v>0</v>
      </c>
      <c r="AL2814" s="464" t="n">
        <v>0</v>
      </c>
      <c r="AM2814" s="464" t="n">
        <v>0</v>
      </c>
      <c r="AN2814" s="464" t="n">
        <v>0</v>
      </c>
      <c r="AO2814" s="464" t="n">
        <v>0</v>
      </c>
      <c r="AP2814" s="464" t="n">
        <v>0</v>
      </c>
      <c r="AQ2814" s="462" t="inlineStr"/>
      <c r="AR2814" s="462" t="inlineStr">
        <is>
          <t>VAS</t>
        </is>
      </c>
      <c r="AS2814" s="462" t="inlineStr">
        <is>
          <t>បានប្រកាសពន្ធ</t>
        </is>
      </c>
    </row>
    <row r="2815">
      <c r="A2815" s="461" t="n">
        <v>2807</v>
      </c>
      <c r="B2815" s="462" t="inlineStr">
        <is>
          <t>KHCIC</t>
        </is>
      </c>
      <c r="C2815" s="462" t="inlineStr">
        <is>
          <t>អេសអាយធីស៊ី ខិនថេនើរ ឡាញ (ខេមបូឌា)</t>
        </is>
      </c>
      <c r="D2815" s="462" t="inlineStr">
        <is>
          <t>L001-107035863</t>
        </is>
      </c>
      <c r="E2815" s="462" t="inlineStr">
        <is>
          <t>SITC2021-015079</t>
        </is>
      </c>
      <c r="F2815" s="463" t="n">
        <v>44432</v>
      </c>
      <c r="G2815" s="464" t="n">
        <v>634285</v>
      </c>
      <c r="H2815" s="462" t="n"/>
      <c r="I2815" s="464">
        <f>G2815</f>
        <v/>
      </c>
      <c r="J2815" s="462">
        <f>IF(AND(Q2815=TRUE, R2815=TRUE, S2815=TRUE), IF(W2815&lt;-0.05, "អនុញ្ញាត (អ្នកផ្គត់ផ្គង់ប្រកាសខ្វះ)", "បានប្រកាស (អនុញ្ញាត)"), IF(AND(Q2815=FALSE, R2815=FALSE, S2815=FALSE), "ព្យួរទុក (មិនមានទិន្នន័យ)", "ប្រកាសខុស (ព្យួរទុក)"))</f>
        <v/>
      </c>
      <c r="K2815" s="462" t="inlineStr"/>
      <c r="L2815" s="462" t="inlineStr"/>
      <c r="M2815" s="464">
        <f>AH2815</f>
        <v/>
      </c>
      <c r="N2815" s="464">
        <f>IF(W2815&lt;0,AH2815,I2815)</f>
        <v/>
      </c>
      <c r="O2815" s="464">
        <f>I2815-M2815</f>
        <v/>
      </c>
      <c r="P2815" s="462" t="n"/>
      <c r="Q2815" s="462">
        <f>V2815=W2815</f>
        <v/>
      </c>
      <c r="R2815" s="462">
        <f>AND(MONTH(F2815)=MONTH(X2815), YEAR(F2815)=YEAR(X2815))</f>
        <v/>
      </c>
      <c r="S2815" s="462">
        <f>AC2815="L001-901905215"</f>
        <v/>
      </c>
      <c r="T2815" s="464">
        <f>G2815-AH2815</f>
        <v/>
      </c>
      <c r="U2815" s="462" t="n"/>
      <c r="V2815" s="462" t="inlineStr">
        <is>
          <t>SITC2021015079</t>
        </is>
      </c>
      <c r="W2815" s="462" t="inlineStr">
        <is>
          <t>SITC2021015079</t>
        </is>
      </c>
      <c r="X2815" s="463" t="n">
        <v>44432</v>
      </c>
      <c r="Y2815" s="462" t="inlineStr">
        <is>
          <t>SITC2021-015079</t>
        </is>
      </c>
      <c r="Z2815" s="462" t="inlineStr"/>
      <c r="AA2815" s="462" t="inlineStr">
        <is>
          <t>បុគ្គលមិនជាប់អាករ</t>
        </is>
      </c>
      <c r="AB2815" s="462" t="inlineStr">
        <is>
          <t>GC001</t>
        </is>
      </c>
      <c r="AC2815" s="462" t="inlineStr">
        <is>
          <t>អតិថិជនទូទៅ</t>
        </is>
      </c>
      <c r="AD2815" s="464" t="n">
        <v>6977130</v>
      </c>
      <c r="AE2815" s="464" t="n">
        <v>6342845</v>
      </c>
      <c r="AF2815" s="464" t="n">
        <v>0</v>
      </c>
      <c r="AG2815" s="464" t="n">
        <v>0</v>
      </c>
      <c r="AH2815" s="464" t="n">
        <v>634285</v>
      </c>
      <c r="AI2815" s="464" t="n">
        <v>0</v>
      </c>
      <c r="AJ2815" s="464" t="n">
        <v>0</v>
      </c>
      <c r="AK2815" s="464" t="n">
        <v>0</v>
      </c>
      <c r="AL2815" s="464" t="n">
        <v>0</v>
      </c>
      <c r="AM2815" s="464" t="n">
        <v>0</v>
      </c>
      <c r="AN2815" s="464" t="n">
        <v>0</v>
      </c>
      <c r="AO2815" s="464" t="n">
        <v>0</v>
      </c>
      <c r="AP2815" s="464" t="n">
        <v>0</v>
      </c>
      <c r="AQ2815" s="462" t="inlineStr"/>
      <c r="AR2815" s="462" t="inlineStr">
        <is>
          <t>EMF,KHTHC,KHCIC,EIB,KHDOC</t>
        </is>
      </c>
      <c r="AS2815" s="462" t="inlineStr">
        <is>
          <t>បានប្រកាសពន្ធ</t>
        </is>
      </c>
    </row>
    <row r="2816">
      <c r="A2816" s="461" t="n">
        <v>2808</v>
      </c>
      <c r="B2816" s="462" t="inlineStr">
        <is>
          <t>Lift on/ Lift off</t>
        </is>
      </c>
      <c r="C2816" s="462" t="inlineStr">
        <is>
          <t>កំពង់ផែស្វយ័តក្រុងព្រះសីហនុ</t>
        </is>
      </c>
      <c r="D2816" s="462" t="inlineStr">
        <is>
          <t>L001-100044638</t>
        </is>
      </c>
      <c r="E2816" s="462" t="inlineStr">
        <is>
          <t>143971</t>
        </is>
      </c>
      <c r="F2816" s="463" t="n">
        <v>44439</v>
      </c>
      <c r="G2816" s="464" t="n">
        <v>106488</v>
      </c>
      <c r="H2816" s="462" t="n"/>
      <c r="I2816" s="464">
        <f>G2816</f>
        <v/>
      </c>
      <c r="J2816" s="462">
        <f>IF(AND(Q2816=TRUE, R2816=TRUE, S2816=TRUE), IF(W2816&lt;-0.05, "អនុញ្ញាត (អ្នកផ្គត់ផ្គង់ប្រកាសខ្វះ)", "បានប្រកាស (អនុញ្ញាត)"), IF(AND(Q2816=FALSE, R2816=FALSE, S2816=FALSE), "ព្យួរទុក (មិនមានទិន្នន័យ)", "ប្រកាសខុស (ព្យួរទុក)"))</f>
        <v/>
      </c>
      <c r="K2816" s="462" t="inlineStr"/>
      <c r="L2816" s="462" t="inlineStr"/>
      <c r="M2816" s="464">
        <f>AH2816</f>
        <v/>
      </c>
      <c r="N2816" s="464">
        <f>IF(W2816&lt;0,AH2816,I2816)</f>
        <v/>
      </c>
      <c r="O2816" s="464">
        <f>I2816-M2816</f>
        <v/>
      </c>
      <c r="P2816" s="462" t="n"/>
      <c r="Q2816" s="462">
        <f>V2816=W2816</f>
        <v/>
      </c>
      <c r="R2816" s="462">
        <f>AND(MONTH(F2816)=MONTH(X2816), YEAR(F2816)=YEAR(X2816))</f>
        <v/>
      </c>
      <c r="S2816" s="462">
        <f>AC2816="L001-901905215"</f>
        <v/>
      </c>
      <c r="T2816" s="464">
        <f>G2816-AH2816</f>
        <v/>
      </c>
      <c r="U2816" s="462" t="n"/>
      <c r="V2816" s="462" t="inlineStr">
        <is>
          <t>143971</t>
        </is>
      </c>
      <c r="W2816" s="462" t="inlineStr"/>
      <c r="X2816" s="499" t="n"/>
      <c r="Y2816" s="462" t="n"/>
      <c r="Z2816" s="462" t="n"/>
      <c r="AA2816" s="462" t="n"/>
      <c r="AB2816" s="462" t="n"/>
      <c r="AC2816" s="462" t="n"/>
      <c r="AD2816" s="462" t="n"/>
      <c r="AE2816" s="462" t="n"/>
      <c r="AF2816" s="462" t="n"/>
      <c r="AG2816" s="462" t="n"/>
      <c r="AH2816" s="462" t="n"/>
      <c r="AI2816" s="462" t="n"/>
      <c r="AJ2816" s="462" t="n"/>
      <c r="AK2816" s="462" t="n"/>
      <c r="AL2816" s="462" t="n"/>
      <c r="AM2816" s="462" t="n"/>
      <c r="AN2816" s="462" t="n"/>
      <c r="AO2816" s="462" t="n"/>
      <c r="AP2816" s="462" t="n"/>
      <c r="AQ2816" s="462" t="n"/>
      <c r="AR2816" s="462" t="n"/>
      <c r="AS2816" s="462" t="n"/>
    </row>
    <row r="2817">
      <c r="A2817" s="461" t="n">
        <v>2809</v>
      </c>
      <c r="B2817" s="462" t="inlineStr">
        <is>
          <t>Trucking fee</t>
        </is>
      </c>
      <c r="C2817" s="462" t="inlineStr">
        <is>
          <t>អ៊ែរ៉ូ ស៊ីបភីង អេជេនស៊ី</t>
        </is>
      </c>
      <c r="D2817" s="462" t="inlineStr">
        <is>
          <t>K004-901635903</t>
        </is>
      </c>
      <c r="E2817" s="462" t="inlineStr">
        <is>
          <t>IKPSA2021525493</t>
        </is>
      </c>
      <c r="F2817" s="463" t="n">
        <v>44427</v>
      </c>
      <c r="G2817" s="464" t="n">
        <v>293616</v>
      </c>
      <c r="H2817" s="462" t="n"/>
      <c r="I2817" s="464">
        <f>G2817</f>
        <v/>
      </c>
      <c r="J2817" s="462">
        <f>IF(AND(Q2817=TRUE, R2817=TRUE, S2817=TRUE), IF(W2817&lt;-0.05, "អនុញ្ញាត (អ្នកផ្គត់ផ្គង់ប្រកាសខ្វះ)", "បានប្រកាស (អនុញ្ញាត)"), IF(AND(Q2817=FALSE, R2817=FALSE, S2817=FALSE), "ព្យួរទុក (មិនមានទិន្នន័យ)", "ប្រកាសខុស (ព្យួរទុក)"))</f>
        <v/>
      </c>
      <c r="K2817" s="462" t="inlineStr"/>
      <c r="L2817" s="462" t="inlineStr"/>
      <c r="M2817" s="464">
        <f>AH2817</f>
        <v/>
      </c>
      <c r="N2817" s="464">
        <f>IF(W2817&lt;0,AH2817,I2817)</f>
        <v/>
      </c>
      <c r="O2817" s="464">
        <f>I2817-M2817</f>
        <v/>
      </c>
      <c r="P2817" s="462" t="n"/>
      <c r="Q2817" s="462">
        <f>V2817=W2817</f>
        <v/>
      </c>
      <c r="R2817" s="462">
        <f>AND(MONTH(F2817)=MONTH(X2817), YEAR(F2817)=YEAR(X2817))</f>
        <v/>
      </c>
      <c r="S2817" s="462">
        <f>AC2817="L001-901905215"</f>
        <v/>
      </c>
      <c r="T2817" s="464">
        <f>G2817-AH2817</f>
        <v/>
      </c>
      <c r="U2817" s="462" t="n"/>
      <c r="V2817" s="462" t="inlineStr">
        <is>
          <t>IKPSA2021525493</t>
        </is>
      </c>
      <c r="W2817" s="462" t="inlineStr">
        <is>
          <t>IKPSA2021525493</t>
        </is>
      </c>
      <c r="X2817" s="463" t="n">
        <v>44424</v>
      </c>
      <c r="Y2817" s="462" t="inlineStr">
        <is>
          <t>IKPSA2021525493</t>
        </is>
      </c>
      <c r="Z2817" s="462" t="inlineStr"/>
      <c r="AA2817" s="462" t="inlineStr">
        <is>
          <t>បុគ្គលជាប់អាករ</t>
        </is>
      </c>
      <c r="AB2817" s="462" t="inlineStr">
        <is>
          <t>L001-901905215</t>
        </is>
      </c>
      <c r="AC2817" s="462" t="inlineStr">
        <is>
          <t>វីអ៊ីស៊ិន (ខេមបូឌា) អ៊ិនដាសស្ទ្រី ឯ.ក</t>
        </is>
      </c>
      <c r="AD2817" s="464" t="n">
        <v>3231360</v>
      </c>
      <c r="AE2817" s="464" t="n">
        <v>2937600</v>
      </c>
      <c r="AF2817" s="464" t="n">
        <v>0</v>
      </c>
      <c r="AG2817" s="464" t="n">
        <v>0</v>
      </c>
      <c r="AH2817" s="464" t="n">
        <v>293760</v>
      </c>
      <c r="AI2817" s="464" t="n">
        <v>0</v>
      </c>
      <c r="AJ2817" s="464" t="n">
        <v>0</v>
      </c>
      <c r="AK2817" s="464" t="n">
        <v>0</v>
      </c>
      <c r="AL2817" s="464" t="n">
        <v>0</v>
      </c>
      <c r="AM2817" s="464" t="n">
        <v>0</v>
      </c>
      <c r="AN2817" s="464" t="n">
        <v>0</v>
      </c>
      <c r="AO2817" s="464" t="n">
        <v>0</v>
      </c>
      <c r="AP2817" s="464" t="n">
        <v>0</v>
      </c>
      <c r="AQ2817" s="462" t="inlineStr"/>
      <c r="AR2817" s="462" t="inlineStr">
        <is>
          <t>THC &amp; DOC FEE</t>
        </is>
      </c>
      <c r="AS2817" s="462" t="inlineStr">
        <is>
          <t>បានប្រកាសពន្ធ</t>
        </is>
      </c>
    </row>
    <row r="2818">
      <c r="A2818" s="461" t="n">
        <v>2810</v>
      </c>
      <c r="B2818" s="462" t="inlineStr">
        <is>
          <t>Trucking fee</t>
        </is>
      </c>
      <c r="C2818" s="462" t="inlineStr">
        <is>
          <t>អ៊ែរ៉ូ ស៊ីបភីង អេជេនស៊ី</t>
        </is>
      </c>
      <c r="D2818" s="462" t="inlineStr">
        <is>
          <t>K004-901635903</t>
        </is>
      </c>
      <c r="E2818" s="462" t="inlineStr">
        <is>
          <t>IKPSA2021525491</t>
        </is>
      </c>
      <c r="F2818" s="463" t="n">
        <v>44427</v>
      </c>
      <c r="G2818" s="464" t="n">
        <v>5561</v>
      </c>
      <c r="H2818" s="462" t="n"/>
      <c r="I2818" s="464">
        <f>G2818</f>
        <v/>
      </c>
      <c r="J2818" s="462">
        <f>IF(AND(Q2818=TRUE, R2818=TRUE, S2818=TRUE), IF(W2818&lt;-0.05, "អនុញ្ញាត (អ្នកផ្គត់ផ្គង់ប្រកាសខ្វះ)", "បានប្រកាស (អនុញ្ញាត)"), IF(AND(Q2818=FALSE, R2818=FALSE, S2818=FALSE), "ព្យួរទុក (មិនមានទិន្នន័យ)", "ប្រកាសខុស (ព្យួរទុក)"))</f>
        <v/>
      </c>
      <c r="K2818" s="462" t="inlineStr"/>
      <c r="L2818" s="462" t="inlineStr"/>
      <c r="M2818" s="464">
        <f>AH2818</f>
        <v/>
      </c>
      <c r="N2818" s="464">
        <f>IF(W2818&lt;0,AH2818,I2818)</f>
        <v/>
      </c>
      <c r="O2818" s="464">
        <f>I2818-M2818</f>
        <v/>
      </c>
      <c r="P2818" s="462" t="n"/>
      <c r="Q2818" s="462">
        <f>V2818=W2818</f>
        <v/>
      </c>
      <c r="R2818" s="462">
        <f>AND(MONTH(F2818)=MONTH(X2818), YEAR(F2818)=YEAR(X2818))</f>
        <v/>
      </c>
      <c r="S2818" s="462">
        <f>AC2818="L001-901905215"</f>
        <v/>
      </c>
      <c r="T2818" s="464">
        <f>G2818-AH2818</f>
        <v/>
      </c>
      <c r="U2818" s="462" t="n"/>
      <c r="V2818" s="462" t="inlineStr">
        <is>
          <t>IKPSA2021525491</t>
        </is>
      </c>
      <c r="W2818" s="462" t="inlineStr">
        <is>
          <t>IKPSA2021525491</t>
        </is>
      </c>
      <c r="X2818" s="463" t="n">
        <v>44424</v>
      </c>
      <c r="Y2818" s="462" t="inlineStr">
        <is>
          <t>IKPSA2021525491</t>
        </is>
      </c>
      <c r="Z2818" s="462" t="inlineStr"/>
      <c r="AA2818" s="462" t="inlineStr">
        <is>
          <t>បុគ្គលជាប់អាករ</t>
        </is>
      </c>
      <c r="AB2818" s="462" t="inlineStr">
        <is>
          <t>L001-901905215</t>
        </is>
      </c>
      <c r="AC2818" s="462" t="inlineStr">
        <is>
          <t>វីអ៊ីស៊ិន (ខេមបូឌា) អ៊ិនដាសស្ទ្រី ឯ.ក</t>
        </is>
      </c>
      <c r="AD2818" s="464" t="n">
        <v>61200</v>
      </c>
      <c r="AE2818" s="464" t="n">
        <v>55636</v>
      </c>
      <c r="AF2818" s="464" t="n">
        <v>0</v>
      </c>
      <c r="AG2818" s="464" t="n">
        <v>0</v>
      </c>
      <c r="AH2818" s="464" t="n">
        <v>5564</v>
      </c>
      <c r="AI2818" s="464" t="n">
        <v>0</v>
      </c>
      <c r="AJ2818" s="464" t="n">
        <v>0</v>
      </c>
      <c r="AK2818" s="464" t="n">
        <v>0</v>
      </c>
      <c r="AL2818" s="464" t="n">
        <v>0</v>
      </c>
      <c r="AM2818" s="464" t="n">
        <v>0</v>
      </c>
      <c r="AN2818" s="464" t="n">
        <v>0</v>
      </c>
      <c r="AO2818" s="464" t="n">
        <v>0</v>
      </c>
      <c r="AP2818" s="464" t="n">
        <v>0</v>
      </c>
      <c r="AQ2818" s="462" t="inlineStr"/>
      <c r="AR2818" s="462" t="inlineStr">
        <is>
          <t>VAS</t>
        </is>
      </c>
      <c r="AS2818" s="462" t="inlineStr">
        <is>
          <t>បានប្រកាសពន្ធ</t>
        </is>
      </c>
    </row>
    <row r="2819">
      <c r="A2819" s="461" t="n">
        <v>2811</v>
      </c>
      <c r="B2819" s="462" t="inlineStr">
        <is>
          <t>Trucking fee</t>
        </is>
      </c>
      <c r="C2819" s="462" t="inlineStr">
        <is>
          <t>អ៊ែរ៉ូ ស៊ីបភីង អេជេនស៊ី</t>
        </is>
      </c>
      <c r="D2819" s="462" t="inlineStr">
        <is>
          <t>K004-901635903</t>
        </is>
      </c>
      <c r="E2819" s="462" t="inlineStr">
        <is>
          <t>IKPSA2021525492</t>
        </is>
      </c>
      <c r="F2819" s="463" t="n">
        <v>44427</v>
      </c>
      <c r="G2819" s="464" t="n">
        <v>293616</v>
      </c>
      <c r="H2819" s="462" t="n"/>
      <c r="I2819" s="464">
        <f>G2819</f>
        <v/>
      </c>
      <c r="J2819" s="462">
        <f>IF(AND(Q2819=TRUE, R2819=TRUE, S2819=TRUE), IF(W2819&lt;-0.05, "អនុញ្ញាត (អ្នកផ្គត់ផ្គង់ប្រកាសខ្វះ)", "បានប្រកាស (អនុញ្ញាត)"), IF(AND(Q2819=FALSE, R2819=FALSE, S2819=FALSE), "ព្យួរទុក (មិនមានទិន្នន័យ)", "ប្រកាសខុស (ព្យួរទុក)"))</f>
        <v/>
      </c>
      <c r="K2819" s="462" t="inlineStr"/>
      <c r="L2819" s="462" t="inlineStr"/>
      <c r="M2819" s="464">
        <f>AH2819</f>
        <v/>
      </c>
      <c r="N2819" s="464">
        <f>IF(W2819&lt;0,AH2819,I2819)</f>
        <v/>
      </c>
      <c r="O2819" s="464">
        <f>I2819-M2819</f>
        <v/>
      </c>
      <c r="P2819" s="462" t="n"/>
      <c r="Q2819" s="462">
        <f>V2819=W2819</f>
        <v/>
      </c>
      <c r="R2819" s="462">
        <f>AND(MONTH(F2819)=MONTH(X2819), YEAR(F2819)=YEAR(X2819))</f>
        <v/>
      </c>
      <c r="S2819" s="462">
        <f>AC2819="L001-901905215"</f>
        <v/>
      </c>
      <c r="T2819" s="464">
        <f>G2819-AH2819</f>
        <v/>
      </c>
      <c r="U2819" s="462" t="n"/>
      <c r="V2819" s="462" t="inlineStr">
        <is>
          <t>IKPSA2021525492</t>
        </is>
      </c>
      <c r="W2819" s="462" t="inlineStr">
        <is>
          <t>IKPSA2021525492</t>
        </is>
      </c>
      <c r="X2819" s="463" t="n">
        <v>44424</v>
      </c>
      <c r="Y2819" s="462" t="inlineStr">
        <is>
          <t>IKPSA2021525492</t>
        </is>
      </c>
      <c r="Z2819" s="462" t="inlineStr"/>
      <c r="AA2819" s="462" t="inlineStr">
        <is>
          <t>បុគ្គលជាប់អាករ</t>
        </is>
      </c>
      <c r="AB2819" s="462" t="inlineStr">
        <is>
          <t>L001-901905215</t>
        </is>
      </c>
      <c r="AC2819" s="462" t="inlineStr">
        <is>
          <t>វីអ៊ីស៊ិន (ខេមបូឌា) អ៊ិនដាសស្ទ្រី ឯ.ក</t>
        </is>
      </c>
      <c r="AD2819" s="464" t="n">
        <v>3231360</v>
      </c>
      <c r="AE2819" s="464" t="n">
        <v>2937600</v>
      </c>
      <c r="AF2819" s="464" t="n">
        <v>0</v>
      </c>
      <c r="AG2819" s="464" t="n">
        <v>0</v>
      </c>
      <c r="AH2819" s="464" t="n">
        <v>293760</v>
      </c>
      <c r="AI2819" s="464" t="n">
        <v>0</v>
      </c>
      <c r="AJ2819" s="464" t="n">
        <v>0</v>
      </c>
      <c r="AK2819" s="464" t="n">
        <v>0</v>
      </c>
      <c r="AL2819" s="464" t="n">
        <v>0</v>
      </c>
      <c r="AM2819" s="464" t="n">
        <v>0</v>
      </c>
      <c r="AN2819" s="464" t="n">
        <v>0</v>
      </c>
      <c r="AO2819" s="464" t="n">
        <v>0</v>
      </c>
      <c r="AP2819" s="464" t="n">
        <v>0</v>
      </c>
      <c r="AQ2819" s="462" t="inlineStr"/>
      <c r="AR2819" s="462" t="inlineStr">
        <is>
          <t>CIC</t>
        </is>
      </c>
      <c r="AS2819" s="462" t="inlineStr">
        <is>
          <t>បានប្រកាសពន្ធ</t>
        </is>
      </c>
    </row>
    <row r="2820">
      <c r="A2820" s="461" t="n">
        <v>2812</v>
      </c>
      <c r="B2820" s="462" t="inlineStr">
        <is>
          <t>Storage charge</t>
        </is>
      </c>
      <c r="C2820" s="462" t="inlineStr">
        <is>
          <t>កំពង់ផែស្វយ័តក្រុងព្រះសីហនុ</t>
        </is>
      </c>
      <c r="D2820" s="462" t="inlineStr">
        <is>
          <t>L001-100044638</t>
        </is>
      </c>
      <c r="E2820" s="462" t="inlineStr">
        <is>
          <t>143031</t>
        </is>
      </c>
      <c r="F2820" s="463" t="n">
        <v>44436</v>
      </c>
      <c r="G2820" s="464" t="n">
        <v>7340</v>
      </c>
      <c r="H2820" s="462" t="n"/>
      <c r="I2820" s="464">
        <f>G2820</f>
        <v/>
      </c>
      <c r="J2820" s="462">
        <f>IF(AND(Q2820=TRUE, R2820=TRUE, S2820=TRUE), IF(W2820&lt;-0.05, "អនុញ្ញាត (អ្នកផ្គត់ផ្គង់ប្រកាសខ្វះ)", "បានប្រកាស (អនុញ្ញាត)"), IF(AND(Q2820=FALSE, R2820=FALSE, S2820=FALSE), "ព្យួរទុក (មិនមានទិន្នន័យ)", "ប្រកាសខុស (ព្យួរទុក)"))</f>
        <v/>
      </c>
      <c r="K2820" s="462" t="inlineStr"/>
      <c r="L2820" s="462" t="inlineStr"/>
      <c r="M2820" s="464">
        <f>AH2820</f>
        <v/>
      </c>
      <c r="N2820" s="464">
        <f>IF(W2820&lt;0,AH2820,I2820)</f>
        <v/>
      </c>
      <c r="O2820" s="464">
        <f>I2820-M2820</f>
        <v/>
      </c>
      <c r="P2820" s="462" t="n"/>
      <c r="Q2820" s="462">
        <f>V2820=W2820</f>
        <v/>
      </c>
      <c r="R2820" s="462">
        <f>AND(MONTH(F2820)=MONTH(X2820), YEAR(F2820)=YEAR(X2820))</f>
        <v/>
      </c>
      <c r="S2820" s="462">
        <f>AC2820="L001-901905215"</f>
        <v/>
      </c>
      <c r="T2820" s="464">
        <f>G2820-AH2820</f>
        <v/>
      </c>
      <c r="U2820" s="462" t="n"/>
      <c r="V2820" s="462" t="inlineStr">
        <is>
          <t>143031</t>
        </is>
      </c>
      <c r="W2820" s="462" t="inlineStr"/>
      <c r="X2820" s="499" t="n"/>
      <c r="Y2820" s="462" t="n"/>
      <c r="Z2820" s="462" t="n"/>
      <c r="AA2820" s="462" t="n"/>
      <c r="AB2820" s="462" t="n"/>
      <c r="AC2820" s="462" t="n"/>
      <c r="AD2820" s="462" t="n"/>
      <c r="AE2820" s="462" t="n"/>
      <c r="AF2820" s="462" t="n"/>
      <c r="AG2820" s="462" t="n"/>
      <c r="AH2820" s="462" t="n"/>
      <c r="AI2820" s="462" t="n"/>
      <c r="AJ2820" s="462" t="n"/>
      <c r="AK2820" s="462" t="n"/>
      <c r="AL2820" s="462" t="n"/>
      <c r="AM2820" s="462" t="n"/>
      <c r="AN2820" s="462" t="n"/>
      <c r="AO2820" s="462" t="n"/>
      <c r="AP2820" s="462" t="n"/>
      <c r="AQ2820" s="462" t="n"/>
      <c r="AR2820" s="462" t="n"/>
      <c r="AS2820" s="462" t="n"/>
    </row>
    <row r="2821">
      <c r="A2821" s="461" t="n">
        <v>2813</v>
      </c>
      <c r="B2821" s="462" t="inlineStr">
        <is>
          <t>Storage charge</t>
        </is>
      </c>
      <c r="C2821" s="462" t="inlineStr">
        <is>
          <t>កំពង់ផែស្វយ័តក្រុងព្រះសីហនុ</t>
        </is>
      </c>
      <c r="D2821" s="462" t="inlineStr">
        <is>
          <t>L001-100044638</t>
        </is>
      </c>
      <c r="E2821" s="462" t="inlineStr">
        <is>
          <t>142384</t>
        </is>
      </c>
      <c r="F2821" s="463" t="n">
        <v>44435</v>
      </c>
      <c r="G2821" s="464" t="n">
        <v>157819</v>
      </c>
      <c r="H2821" s="462" t="n"/>
      <c r="I2821" s="464">
        <f>G2821</f>
        <v/>
      </c>
      <c r="J2821" s="462">
        <f>IF(AND(Q2821=TRUE, R2821=TRUE, S2821=TRUE), IF(W2821&lt;-0.05, "អនុញ្ញាត (អ្នកផ្គត់ផ្គង់ប្រកាសខ្វះ)", "បានប្រកាស (អនុញ្ញាត)"), IF(AND(Q2821=FALSE, R2821=FALSE, S2821=FALSE), "ព្យួរទុក (មិនមានទិន្នន័យ)", "ប្រកាសខុស (ព្យួរទុក)"))</f>
        <v/>
      </c>
      <c r="K2821" s="462" t="inlineStr"/>
      <c r="L2821" s="462" t="inlineStr"/>
      <c r="M2821" s="464">
        <f>AH2821</f>
        <v/>
      </c>
      <c r="N2821" s="464">
        <f>IF(W2821&lt;0,AH2821,I2821)</f>
        <v/>
      </c>
      <c r="O2821" s="464">
        <f>I2821-M2821</f>
        <v/>
      </c>
      <c r="P2821" s="462" t="n"/>
      <c r="Q2821" s="462">
        <f>V2821=W2821</f>
        <v/>
      </c>
      <c r="R2821" s="462">
        <f>AND(MONTH(F2821)=MONTH(X2821), YEAR(F2821)=YEAR(X2821))</f>
        <v/>
      </c>
      <c r="S2821" s="462">
        <f>AC2821="L001-901905215"</f>
        <v/>
      </c>
      <c r="T2821" s="464">
        <f>G2821-AH2821</f>
        <v/>
      </c>
      <c r="U2821" s="462" t="n"/>
      <c r="V2821" s="462" t="inlineStr">
        <is>
          <t>142384</t>
        </is>
      </c>
      <c r="W2821" s="462" t="inlineStr"/>
      <c r="X2821" s="499" t="n"/>
      <c r="Y2821" s="462" t="n"/>
      <c r="Z2821" s="462" t="n"/>
      <c r="AA2821" s="462" t="n"/>
      <c r="AB2821" s="462" t="n"/>
      <c r="AC2821" s="462" t="n"/>
      <c r="AD2821" s="462" t="n"/>
      <c r="AE2821" s="462" t="n"/>
      <c r="AF2821" s="462" t="n"/>
      <c r="AG2821" s="462" t="n"/>
      <c r="AH2821" s="462" t="n"/>
      <c r="AI2821" s="462" t="n"/>
      <c r="AJ2821" s="462" t="n"/>
      <c r="AK2821" s="462" t="n"/>
      <c r="AL2821" s="462" t="n"/>
      <c r="AM2821" s="462" t="n"/>
      <c r="AN2821" s="462" t="n"/>
      <c r="AO2821" s="462" t="n"/>
      <c r="AP2821" s="462" t="n"/>
      <c r="AQ2821" s="462" t="n"/>
      <c r="AR2821" s="462" t="n"/>
      <c r="AS2821" s="462" t="n"/>
    </row>
    <row r="2822">
      <c r="A2822" s="461" t="n">
        <v>2814</v>
      </c>
      <c r="B2822" s="462" t="inlineStr">
        <is>
          <t>THC CHARGES</t>
        </is>
      </c>
      <c r="C2822" s="462" t="inlineStr">
        <is>
          <t>អ៊ិចស្ពែឌីធ័រ ខេមបូឌា អិលធីឌី</t>
        </is>
      </c>
      <c r="D2822" s="462" t="inlineStr">
        <is>
          <t>L001-100045898</t>
        </is>
      </c>
      <c r="E2822" s="462" t="inlineStr">
        <is>
          <t>TI-0207586</t>
        </is>
      </c>
      <c r="F2822" s="463" t="n">
        <v>44432</v>
      </c>
      <c r="G2822" s="464" t="n">
        <v>212516</v>
      </c>
      <c r="H2822" s="462" t="n"/>
      <c r="I2822" s="464">
        <f>G2822</f>
        <v/>
      </c>
      <c r="J2822" s="462">
        <f>IF(AND(Q2822=TRUE, R2822=TRUE, S2822=TRUE), IF(W2822&lt;-0.05, "អនុញ្ញាត (អ្នកផ្គត់ផ្គង់ប្រកាសខ្វះ)", "បានប្រកាស (អនុញ្ញាត)"), IF(AND(Q2822=FALSE, R2822=FALSE, S2822=FALSE), "ព្យួរទុក (មិនមានទិន្នន័យ)", "ប្រកាសខុស (ព្យួរទុក)"))</f>
        <v/>
      </c>
      <c r="K2822" s="462" t="inlineStr"/>
      <c r="L2822" s="462" t="inlineStr"/>
      <c r="M2822" s="464">
        <f>AH2822</f>
        <v/>
      </c>
      <c r="N2822" s="464">
        <f>IF(W2822&lt;0,AH2822,I2822)</f>
        <v/>
      </c>
      <c r="O2822" s="464">
        <f>I2822-M2822</f>
        <v/>
      </c>
      <c r="P2822" s="462" t="n"/>
      <c r="Q2822" s="462">
        <f>V2822=W2822</f>
        <v/>
      </c>
      <c r="R2822" s="462">
        <f>AND(MONTH(F2822)=MONTH(X2822), YEAR(F2822)=YEAR(X2822))</f>
        <v/>
      </c>
      <c r="S2822" s="462">
        <f>AC2822="L001-901905215"</f>
        <v/>
      </c>
      <c r="T2822" s="464">
        <f>G2822-AH2822</f>
        <v/>
      </c>
      <c r="U2822" s="462" t="n"/>
      <c r="V2822" s="462" t="inlineStr">
        <is>
          <t>TI0207586</t>
        </is>
      </c>
      <c r="W2822" s="462" t="inlineStr">
        <is>
          <t>TI0207586</t>
        </is>
      </c>
      <c r="X2822" s="463" t="n">
        <v>44432</v>
      </c>
      <c r="Y2822" s="462" t="inlineStr">
        <is>
          <t>TI-0207586</t>
        </is>
      </c>
      <c r="Z2822" s="462" t="inlineStr"/>
      <c r="AA2822" s="462" t="inlineStr">
        <is>
          <t>បុគ្គលជាប់អាករ</t>
        </is>
      </c>
      <c r="AB2822" s="462" t="inlineStr">
        <is>
          <t>L001-901905215</t>
        </is>
      </c>
      <c r="AC2822" s="462" t="inlineStr">
        <is>
          <t>វីអ៊ីស៊ិន (ខេមបូឌា) អ៊ិនដាសស្ទ្រី ឯ.ក</t>
        </is>
      </c>
      <c r="AD2822" s="464" t="n">
        <v>2337675</v>
      </c>
      <c r="AE2822" s="464" t="n">
        <v>2125159</v>
      </c>
      <c r="AF2822" s="464" t="n">
        <v>0</v>
      </c>
      <c r="AG2822" s="464" t="n">
        <v>0</v>
      </c>
      <c r="AH2822" s="464" t="n">
        <v>212516</v>
      </c>
      <c r="AI2822" s="464" t="n">
        <v>0</v>
      </c>
      <c r="AJ2822" s="464" t="n">
        <v>0</v>
      </c>
      <c r="AK2822" s="464" t="n">
        <v>0</v>
      </c>
      <c r="AL2822" s="464" t="n">
        <v>0</v>
      </c>
      <c r="AM2822" s="464" t="n">
        <v>0</v>
      </c>
      <c r="AN2822" s="464" t="n">
        <v>0</v>
      </c>
      <c r="AO2822" s="464" t="n">
        <v>0</v>
      </c>
      <c r="AP2822" s="464" t="n">
        <v>0</v>
      </c>
      <c r="AQ2822" s="462" t="inlineStr"/>
      <c r="AR2822" s="462" t="inlineStr">
        <is>
          <t>Local Charge</t>
        </is>
      </c>
      <c r="AS2822" s="462" t="inlineStr">
        <is>
          <t>បានប្រកាសពន្ធ</t>
        </is>
      </c>
    </row>
    <row r="2823">
      <c r="A2823" s="461" t="n">
        <v>2815</v>
      </c>
      <c r="B2823" s="462" t="inlineStr">
        <is>
          <t>THC CHARGES</t>
        </is>
      </c>
      <c r="C2823" s="462" t="inlineStr">
        <is>
          <t>អ៊ិចស្ពែឌីធ័រ ខេមបូឌា អិលធីឌី</t>
        </is>
      </c>
      <c r="D2823" s="462" t="inlineStr">
        <is>
          <t>L001-100045898</t>
        </is>
      </c>
      <c r="E2823" s="462" t="inlineStr">
        <is>
          <t>TI-0207565</t>
        </is>
      </c>
      <c r="F2823" s="463" t="n">
        <v>44432</v>
      </c>
      <c r="G2823" s="464" t="n">
        <v>421769</v>
      </c>
      <c r="H2823" s="462" t="n"/>
      <c r="I2823" s="464">
        <f>G2823</f>
        <v/>
      </c>
      <c r="J2823" s="462">
        <f>IF(AND(Q2823=TRUE, R2823=TRUE, S2823=TRUE), IF(W2823&lt;-0.05, "អនុញ្ញាត (អ្នកផ្គត់ផ្គង់ប្រកាសខ្វះ)", "បានប្រកាស (អនុញ្ញាត)"), IF(AND(Q2823=FALSE, R2823=FALSE, S2823=FALSE), "ព្យួរទុក (មិនមានទិន្នន័យ)", "ប្រកាសខុស (ព្យួរទុក)"))</f>
        <v/>
      </c>
      <c r="K2823" s="462" t="inlineStr"/>
      <c r="L2823" s="462" t="inlineStr"/>
      <c r="M2823" s="464">
        <f>AH2823</f>
        <v/>
      </c>
      <c r="N2823" s="464">
        <f>IF(W2823&lt;0,AH2823,I2823)</f>
        <v/>
      </c>
      <c r="O2823" s="464">
        <f>I2823-M2823</f>
        <v/>
      </c>
      <c r="P2823" s="462" t="n"/>
      <c r="Q2823" s="462">
        <f>V2823=W2823</f>
        <v/>
      </c>
      <c r="R2823" s="462">
        <f>AND(MONTH(F2823)=MONTH(X2823), YEAR(F2823)=YEAR(X2823))</f>
        <v/>
      </c>
      <c r="S2823" s="462">
        <f>AC2823="L001-901905215"</f>
        <v/>
      </c>
      <c r="T2823" s="464">
        <f>G2823-AH2823</f>
        <v/>
      </c>
      <c r="U2823" s="462" t="n"/>
      <c r="V2823" s="462" t="inlineStr">
        <is>
          <t>TI0207565</t>
        </is>
      </c>
      <c r="W2823" s="462" t="inlineStr">
        <is>
          <t>TI0207565</t>
        </is>
      </c>
      <c r="X2823" s="463" t="n">
        <v>44432</v>
      </c>
      <c r="Y2823" s="462" t="inlineStr">
        <is>
          <t>TI-0207565</t>
        </is>
      </c>
      <c r="Z2823" s="462" t="inlineStr"/>
      <c r="AA2823" s="462" t="inlineStr">
        <is>
          <t>បុគ្គលជាប់អាករ</t>
        </is>
      </c>
      <c r="AB2823" s="462" t="inlineStr">
        <is>
          <t>L001-901905215</t>
        </is>
      </c>
      <c r="AC2823" s="462" t="inlineStr">
        <is>
          <t>វីអ៊ីស៊ិន (ខេមបូឌា) អ៊ិនដាសស្ទ្រី ឯ.ក</t>
        </is>
      </c>
      <c r="AD2823" s="464" t="n">
        <v>4639455</v>
      </c>
      <c r="AE2823" s="464" t="n">
        <v>4217686</v>
      </c>
      <c r="AF2823" s="464" t="n">
        <v>0</v>
      </c>
      <c r="AG2823" s="464" t="n">
        <v>0</v>
      </c>
      <c r="AH2823" s="464" t="n">
        <v>421769</v>
      </c>
      <c r="AI2823" s="464" t="n">
        <v>0</v>
      </c>
      <c r="AJ2823" s="464" t="n">
        <v>0</v>
      </c>
      <c r="AK2823" s="464" t="n">
        <v>0</v>
      </c>
      <c r="AL2823" s="464" t="n">
        <v>0</v>
      </c>
      <c r="AM2823" s="464" t="n">
        <v>0</v>
      </c>
      <c r="AN2823" s="464" t="n">
        <v>0</v>
      </c>
      <c r="AO2823" s="464" t="n">
        <v>0</v>
      </c>
      <c r="AP2823" s="464" t="n">
        <v>0</v>
      </c>
      <c r="AQ2823" s="462" t="inlineStr"/>
      <c r="AR2823" s="462" t="inlineStr">
        <is>
          <t>Local Charge</t>
        </is>
      </c>
      <c r="AS2823" s="462" t="inlineStr">
        <is>
          <t>បានប្រកាសពន្ធ</t>
        </is>
      </c>
    </row>
    <row r="2824">
      <c r="A2824" s="461" t="n">
        <v>2816</v>
      </c>
      <c r="B2824" s="462" t="inlineStr">
        <is>
          <t>THC CHARGES</t>
        </is>
      </c>
      <c r="C2824" s="462" t="inlineStr">
        <is>
          <t>អ៊ិចស្ពែឌីធ័រ ខេមបូឌា អិលធីឌី</t>
        </is>
      </c>
      <c r="D2824" s="462" t="inlineStr">
        <is>
          <t>L001-100045898</t>
        </is>
      </c>
      <c r="E2824" s="462" t="inlineStr">
        <is>
          <t>TI-0207178</t>
        </is>
      </c>
      <c r="F2824" s="463" t="n">
        <v>44427</v>
      </c>
      <c r="G2824" s="464" t="n">
        <v>268806</v>
      </c>
      <c r="H2824" s="462" t="n"/>
      <c r="I2824" s="464">
        <f>G2824</f>
        <v/>
      </c>
      <c r="J2824" s="462">
        <f>IF(AND(Q2824=TRUE, R2824=TRUE, S2824=TRUE), IF(W2824&lt;-0.05, "អនុញ្ញាត (អ្នកផ្គត់ផ្គង់ប្រកាសខ្វះ)", "បានប្រកាស (អនុញ្ញាត)"), IF(AND(Q2824=FALSE, R2824=FALSE, S2824=FALSE), "ព្យួរទុក (មិនមានទិន្នន័យ)", "ប្រកាសខុស (ព្យួរទុក)"))</f>
        <v/>
      </c>
      <c r="K2824" s="462" t="inlineStr"/>
      <c r="L2824" s="462" t="inlineStr"/>
      <c r="M2824" s="464">
        <f>AH2824</f>
        <v/>
      </c>
      <c r="N2824" s="464">
        <f>IF(W2824&lt;0,AH2824,I2824)</f>
        <v/>
      </c>
      <c r="O2824" s="464">
        <f>I2824-M2824</f>
        <v/>
      </c>
      <c r="P2824" s="462" t="n"/>
      <c r="Q2824" s="462">
        <f>V2824=W2824</f>
        <v/>
      </c>
      <c r="R2824" s="462">
        <f>AND(MONTH(F2824)=MONTH(X2824), YEAR(F2824)=YEAR(X2824))</f>
        <v/>
      </c>
      <c r="S2824" s="462">
        <f>AC2824="L001-901905215"</f>
        <v/>
      </c>
      <c r="T2824" s="464">
        <f>G2824-AH2824</f>
        <v/>
      </c>
      <c r="U2824" s="462" t="n"/>
      <c r="V2824" s="462" t="inlineStr">
        <is>
          <t>TI0207178</t>
        </is>
      </c>
      <c r="W2824" s="462" t="inlineStr">
        <is>
          <t>TI0207178</t>
        </is>
      </c>
      <c r="X2824" s="463" t="n">
        <v>44427</v>
      </c>
      <c r="Y2824" s="462" t="inlineStr">
        <is>
          <t>TI-0207178</t>
        </is>
      </c>
      <c r="Z2824" s="462" t="inlineStr"/>
      <c r="AA2824" s="462" t="inlineStr">
        <is>
          <t>បុគ្គលជាប់អាករ</t>
        </is>
      </c>
      <c r="AB2824" s="462" t="inlineStr">
        <is>
          <t>L001-901905215</t>
        </is>
      </c>
      <c r="AC2824" s="462" t="inlineStr">
        <is>
          <t>វីអ៊ីស៊ិន (ខេមបូឌា) អ៊ិនដាសស្ទ្រី ឯ.ក</t>
        </is>
      </c>
      <c r="AD2824" s="464" t="n">
        <v>2957592</v>
      </c>
      <c r="AE2824" s="464" t="n">
        <v>2688720</v>
      </c>
      <c r="AF2824" s="464" t="n">
        <v>0</v>
      </c>
      <c r="AG2824" s="464" t="n">
        <v>0</v>
      </c>
      <c r="AH2824" s="464" t="n">
        <v>268872</v>
      </c>
      <c r="AI2824" s="464" t="n">
        <v>0</v>
      </c>
      <c r="AJ2824" s="464" t="n">
        <v>0</v>
      </c>
      <c r="AK2824" s="464" t="n">
        <v>0</v>
      </c>
      <c r="AL2824" s="464" t="n">
        <v>0</v>
      </c>
      <c r="AM2824" s="464" t="n">
        <v>0</v>
      </c>
      <c r="AN2824" s="464" t="n">
        <v>0</v>
      </c>
      <c r="AO2824" s="464" t="n">
        <v>0</v>
      </c>
      <c r="AP2824" s="464" t="n">
        <v>0</v>
      </c>
      <c r="AQ2824" s="462" t="inlineStr"/>
      <c r="AR2824" s="462" t="inlineStr">
        <is>
          <t>Local Charge</t>
        </is>
      </c>
      <c r="AS2824" s="462" t="inlineStr">
        <is>
          <t>បានប្រកាសពន្ធ</t>
        </is>
      </c>
    </row>
    <row r="2825">
      <c r="A2825" s="461" t="n">
        <v>2817</v>
      </c>
      <c r="B2825" s="462" t="inlineStr">
        <is>
          <t>THC CHARGES</t>
        </is>
      </c>
      <c r="C2825" s="462" t="inlineStr">
        <is>
          <t>អ៊ិចស្ពែឌីធ័រ ខេមបូឌា អិលធីឌី</t>
        </is>
      </c>
      <c r="D2825" s="462" t="inlineStr">
        <is>
          <t>L001-100045898</t>
        </is>
      </c>
      <c r="E2825" s="462" t="inlineStr">
        <is>
          <t>TI-0207177</t>
        </is>
      </c>
      <c r="F2825" s="463" t="n">
        <v>44427</v>
      </c>
      <c r="G2825" s="464" t="n">
        <v>156226</v>
      </c>
      <c r="H2825" s="462" t="n"/>
      <c r="I2825" s="464">
        <f>G2825</f>
        <v/>
      </c>
      <c r="J2825" s="462">
        <f>IF(AND(Q2825=TRUE, R2825=TRUE, S2825=TRUE), IF(W2825&lt;-0.05, "អនុញ្ញាត (អ្នកផ្គត់ផ្គង់ប្រកាសខ្វះ)", "បានប្រកាស (អនុញ្ញាត)"), IF(AND(Q2825=FALSE, R2825=FALSE, S2825=FALSE), "ព្យួរទុក (មិនមានទិន្នន័យ)", "ប្រកាសខុស (ព្យួរទុក)"))</f>
        <v/>
      </c>
      <c r="K2825" s="462" t="inlineStr"/>
      <c r="L2825" s="462" t="inlineStr"/>
      <c r="M2825" s="464">
        <f>AH2825</f>
        <v/>
      </c>
      <c r="N2825" s="464">
        <f>IF(W2825&lt;0,AH2825,I2825)</f>
        <v/>
      </c>
      <c r="O2825" s="464">
        <f>I2825-M2825</f>
        <v/>
      </c>
      <c r="P2825" s="462" t="n"/>
      <c r="Q2825" s="462">
        <f>V2825=W2825</f>
        <v/>
      </c>
      <c r="R2825" s="462">
        <f>AND(MONTH(F2825)=MONTH(X2825), YEAR(F2825)=YEAR(X2825))</f>
        <v/>
      </c>
      <c r="S2825" s="462">
        <f>AC2825="L001-901905215"</f>
        <v/>
      </c>
      <c r="T2825" s="464">
        <f>G2825-AH2825</f>
        <v/>
      </c>
      <c r="U2825" s="462" t="n"/>
      <c r="V2825" s="462" t="inlineStr">
        <is>
          <t>TI0207177</t>
        </is>
      </c>
      <c r="W2825" s="462" t="inlineStr">
        <is>
          <t>TI0207177</t>
        </is>
      </c>
      <c r="X2825" s="463" t="n">
        <v>44427</v>
      </c>
      <c r="Y2825" s="462" t="inlineStr">
        <is>
          <t>TI-0207177</t>
        </is>
      </c>
      <c r="Z2825" s="462" t="inlineStr"/>
      <c r="AA2825" s="462" t="inlineStr">
        <is>
          <t>បុគ្គលជាប់អាករ</t>
        </is>
      </c>
      <c r="AB2825" s="462" t="inlineStr">
        <is>
          <t>L001-901905215</t>
        </is>
      </c>
      <c r="AC2825" s="462" t="inlineStr">
        <is>
          <t>វីអ៊ីស៊ិន (ខេមបូឌា) អ៊ិនដាសស្ទ្រី ឯ.ក</t>
        </is>
      </c>
      <c r="AD2825" s="464" t="n">
        <v>1718904</v>
      </c>
      <c r="AE2825" s="464" t="n">
        <v>1562640</v>
      </c>
      <c r="AF2825" s="464" t="n">
        <v>0</v>
      </c>
      <c r="AG2825" s="464" t="n">
        <v>0</v>
      </c>
      <c r="AH2825" s="464" t="n">
        <v>156264</v>
      </c>
      <c r="AI2825" s="464" t="n">
        <v>0</v>
      </c>
      <c r="AJ2825" s="464" t="n">
        <v>0</v>
      </c>
      <c r="AK2825" s="464" t="n">
        <v>0</v>
      </c>
      <c r="AL2825" s="464" t="n">
        <v>0</v>
      </c>
      <c r="AM2825" s="464" t="n">
        <v>0</v>
      </c>
      <c r="AN2825" s="464" t="n">
        <v>0</v>
      </c>
      <c r="AO2825" s="464" t="n">
        <v>0</v>
      </c>
      <c r="AP2825" s="464" t="n">
        <v>0</v>
      </c>
      <c r="AQ2825" s="462" t="inlineStr"/>
      <c r="AR2825" s="462" t="inlineStr">
        <is>
          <t>Local Charge</t>
        </is>
      </c>
      <c r="AS2825" s="462" t="inlineStr">
        <is>
          <t>បានប្រកាសពន្ធ</t>
        </is>
      </c>
    </row>
    <row r="2826">
      <c r="A2826" s="461" t="n">
        <v>2818</v>
      </c>
      <c r="B2826" s="462" t="inlineStr">
        <is>
          <t>THC CHARGES</t>
        </is>
      </c>
      <c r="C2826" s="462" t="inlineStr">
        <is>
          <t>អ៊ិចស្ពែឌីធ័រ ខេមបូឌា អិលធីឌី</t>
        </is>
      </c>
      <c r="D2826" s="462" t="inlineStr">
        <is>
          <t>L001-100045898</t>
        </is>
      </c>
      <c r="E2826" s="462" t="inlineStr">
        <is>
          <t>TI-0205919</t>
        </is>
      </c>
      <c r="F2826" s="463" t="n">
        <v>44413</v>
      </c>
      <c r="G2826" s="464" t="n">
        <v>52869</v>
      </c>
      <c r="H2826" s="462" t="n"/>
      <c r="I2826" s="464">
        <f>G2826</f>
        <v/>
      </c>
      <c r="J2826" s="462">
        <f>IF(AND(Q2826=TRUE, R2826=TRUE, S2826=TRUE), IF(W2826&lt;-0.05, "អនុញ្ញាត (អ្នកផ្គត់ផ្គង់ប្រកាសខ្វះ)", "បានប្រកាស (អនុញ្ញាត)"), IF(AND(Q2826=FALSE, R2826=FALSE, S2826=FALSE), "ព្យួរទុក (មិនមានទិន្នន័យ)", "ប្រកាសខុស (ព្យួរទុក)"))</f>
        <v/>
      </c>
      <c r="K2826" s="462" t="inlineStr"/>
      <c r="L2826" s="462" t="inlineStr"/>
      <c r="M2826" s="464">
        <f>AH2826</f>
        <v/>
      </c>
      <c r="N2826" s="464">
        <f>IF(W2826&lt;0,AH2826,I2826)</f>
        <v/>
      </c>
      <c r="O2826" s="464">
        <f>I2826-M2826</f>
        <v/>
      </c>
      <c r="P2826" s="462" t="n"/>
      <c r="Q2826" s="462">
        <f>V2826=W2826</f>
        <v/>
      </c>
      <c r="R2826" s="462">
        <f>AND(MONTH(F2826)=MONTH(X2826), YEAR(F2826)=YEAR(X2826))</f>
        <v/>
      </c>
      <c r="S2826" s="462">
        <f>AC2826="L001-901905215"</f>
        <v/>
      </c>
      <c r="T2826" s="464">
        <f>G2826-AH2826</f>
        <v/>
      </c>
      <c r="U2826" s="462" t="n"/>
      <c r="V2826" s="462" t="inlineStr">
        <is>
          <t>TI0205919</t>
        </is>
      </c>
      <c r="W2826" s="462" t="inlineStr">
        <is>
          <t>TI0205919</t>
        </is>
      </c>
      <c r="X2826" s="463" t="n">
        <v>44413</v>
      </c>
      <c r="Y2826" s="462" t="inlineStr">
        <is>
          <t>TI-0205919</t>
        </is>
      </c>
      <c r="Z2826" s="462" t="inlineStr"/>
      <c r="AA2826" s="462" t="inlineStr">
        <is>
          <t>បុគ្គលជាប់អាករ</t>
        </is>
      </c>
      <c r="AB2826" s="462" t="inlineStr">
        <is>
          <t>L001-901905215</t>
        </is>
      </c>
      <c r="AC2826" s="462" t="inlineStr">
        <is>
          <t>វីអ៊ីស៊ិន (ខេមបូឌា) អ៊ិនដាសស្ទ្រី ឯ.ក</t>
        </is>
      </c>
      <c r="AD2826" s="464" t="n">
        <v>581238</v>
      </c>
      <c r="AE2826" s="464" t="n">
        <v>528398</v>
      </c>
      <c r="AF2826" s="464" t="n">
        <v>0</v>
      </c>
      <c r="AG2826" s="464" t="n">
        <v>0</v>
      </c>
      <c r="AH2826" s="464" t="n">
        <v>52840</v>
      </c>
      <c r="AI2826" s="464" t="n">
        <v>0</v>
      </c>
      <c r="AJ2826" s="464" t="n">
        <v>0</v>
      </c>
      <c r="AK2826" s="464" t="n">
        <v>0</v>
      </c>
      <c r="AL2826" s="464" t="n">
        <v>0</v>
      </c>
      <c r="AM2826" s="464" t="n">
        <v>0</v>
      </c>
      <c r="AN2826" s="464" t="n">
        <v>0</v>
      </c>
      <c r="AO2826" s="464" t="n">
        <v>0</v>
      </c>
      <c r="AP2826" s="464" t="n">
        <v>0</v>
      </c>
      <c r="AQ2826" s="462" t="inlineStr"/>
      <c r="AR2826" s="462" t="inlineStr">
        <is>
          <t>Local Charge</t>
        </is>
      </c>
      <c r="AS2826" s="462" t="inlineStr">
        <is>
          <t>បានប្រកាសពន្ធ</t>
        </is>
      </c>
    </row>
    <row r="2827">
      <c r="A2827" s="461" t="n">
        <v>2819</v>
      </c>
      <c r="B2827" s="462" t="inlineStr">
        <is>
          <t>THC CHARGES</t>
        </is>
      </c>
      <c r="C2827" s="462" t="inlineStr">
        <is>
          <t>អ៊ិចស្ពែឌីធ័រ ខេមបូឌា អិលធីឌី</t>
        </is>
      </c>
      <c r="D2827" s="462" t="inlineStr">
        <is>
          <t>L001-100045898</t>
        </is>
      </c>
      <c r="E2827" s="462" t="inlineStr">
        <is>
          <t>TI-0205633</t>
        </is>
      </c>
      <c r="F2827" s="463" t="n">
        <v>44410</v>
      </c>
      <c r="G2827" s="464" t="n">
        <v>32584</v>
      </c>
      <c r="H2827" s="462" t="n"/>
      <c r="I2827" s="464">
        <f>G2827</f>
        <v/>
      </c>
      <c r="J2827" s="462">
        <f>IF(AND(Q2827=TRUE, R2827=TRUE, S2827=TRUE), IF(W2827&lt;-0.05, "អនុញ្ញាត (អ្នកផ្គត់ផ្គង់ប្រកាសខ្វះ)", "បានប្រកាស (អនុញ្ញាត)"), IF(AND(Q2827=FALSE, R2827=FALSE, S2827=FALSE), "ព្យួរទុក (មិនមានទិន្នន័យ)", "ប្រកាសខុស (ព្យួរទុក)"))</f>
        <v/>
      </c>
      <c r="K2827" s="462" t="inlineStr"/>
      <c r="L2827" s="462" t="inlineStr"/>
      <c r="M2827" s="464">
        <f>AH2827</f>
        <v/>
      </c>
      <c r="N2827" s="464">
        <f>IF(W2827&lt;0,AH2827,I2827)</f>
        <v/>
      </c>
      <c r="O2827" s="464">
        <f>I2827-M2827</f>
        <v/>
      </c>
      <c r="P2827" s="462" t="n"/>
      <c r="Q2827" s="462">
        <f>V2827=W2827</f>
        <v/>
      </c>
      <c r="R2827" s="462">
        <f>AND(MONTH(F2827)=MONTH(X2827), YEAR(F2827)=YEAR(X2827))</f>
        <v/>
      </c>
      <c r="S2827" s="462">
        <f>AC2827="L001-901905215"</f>
        <v/>
      </c>
      <c r="T2827" s="464">
        <f>G2827-AH2827</f>
        <v/>
      </c>
      <c r="U2827" s="462" t="n"/>
      <c r="V2827" s="462" t="inlineStr">
        <is>
          <t>TI0205633</t>
        </is>
      </c>
      <c r="W2827" s="462" t="inlineStr">
        <is>
          <t>TI0205633</t>
        </is>
      </c>
      <c r="X2827" s="463" t="n">
        <v>44410</v>
      </c>
      <c r="Y2827" s="462" t="inlineStr">
        <is>
          <t>TI-0205633</t>
        </is>
      </c>
      <c r="Z2827" s="462" t="inlineStr"/>
      <c r="AA2827" s="462" t="inlineStr">
        <is>
          <t>បុគ្គលជាប់អាករ</t>
        </is>
      </c>
      <c r="AB2827" s="462" t="inlineStr">
        <is>
          <t>L001-901905215</t>
        </is>
      </c>
      <c r="AC2827" s="462" t="inlineStr">
        <is>
          <t>វីអ៊ីស៊ិន (ខេមបូឌា) អ៊ិនដាសស្ទ្រី ឯ.ក</t>
        </is>
      </c>
      <c r="AD2827" s="464" t="n">
        <v>358424</v>
      </c>
      <c r="AE2827" s="464" t="n">
        <v>325840</v>
      </c>
      <c r="AF2827" s="464" t="n">
        <v>0</v>
      </c>
      <c r="AG2827" s="464" t="n">
        <v>0</v>
      </c>
      <c r="AH2827" s="464" t="n">
        <v>32584</v>
      </c>
      <c r="AI2827" s="464" t="n">
        <v>0</v>
      </c>
      <c r="AJ2827" s="464" t="n">
        <v>0</v>
      </c>
      <c r="AK2827" s="464" t="n">
        <v>0</v>
      </c>
      <c r="AL2827" s="464" t="n">
        <v>0</v>
      </c>
      <c r="AM2827" s="464" t="n">
        <v>0</v>
      </c>
      <c r="AN2827" s="464" t="n">
        <v>0</v>
      </c>
      <c r="AO2827" s="464" t="n">
        <v>0</v>
      </c>
      <c r="AP2827" s="464" t="n">
        <v>0</v>
      </c>
      <c r="AQ2827" s="462" t="inlineStr"/>
      <c r="AR2827" s="462" t="inlineStr">
        <is>
          <t>Local Charge</t>
        </is>
      </c>
      <c r="AS2827" s="462" t="inlineStr">
        <is>
          <t>បានប្រកាសពន្ធ</t>
        </is>
      </c>
    </row>
    <row r="2828">
      <c r="A2828" s="461" t="n">
        <v>2820</v>
      </c>
      <c r="B2828" s="462" t="inlineStr">
        <is>
          <t>AMA fee</t>
        </is>
      </c>
      <c r="C2828" s="462" t="inlineStr">
        <is>
          <t>ខូស្កូ ស៊ីបភីង ឡាញ (ខេមបូឌា) ឯ.ក</t>
        </is>
      </c>
      <c r="D2828" s="462" t="inlineStr">
        <is>
          <t>L001-100103383</t>
        </is>
      </c>
      <c r="E2828" s="462" t="inlineStr">
        <is>
          <t>COS2108-10205</t>
        </is>
      </c>
      <c r="F2828" s="463" t="n">
        <v>44418</v>
      </c>
      <c r="G2828" s="464" t="n">
        <v>24462</v>
      </c>
      <c r="H2828" s="462" t="n"/>
      <c r="I2828" s="464">
        <f>G2828</f>
        <v/>
      </c>
      <c r="J2828" s="462">
        <f>IF(AND(Q2828=TRUE, R2828=TRUE, S2828=TRUE), IF(W2828&lt;-0.05, "អនុញ្ញាត (អ្នកផ្គត់ផ្គង់ប្រកាសខ្វះ)", "បានប្រកាស (អនុញ្ញាត)"), IF(AND(Q2828=FALSE, R2828=FALSE, S2828=FALSE), "ព្យួរទុក (មិនមានទិន្នន័យ)", "ប្រកាសខុស (ព្យួរទុក)"))</f>
        <v/>
      </c>
      <c r="K2828" s="462" t="inlineStr"/>
      <c r="L2828" s="462" t="inlineStr"/>
      <c r="M2828" s="464">
        <f>AH2828</f>
        <v/>
      </c>
      <c r="N2828" s="464">
        <f>IF(W2828&lt;0,AH2828,I2828)</f>
        <v/>
      </c>
      <c r="O2828" s="464">
        <f>I2828-M2828</f>
        <v/>
      </c>
      <c r="P2828" s="462" t="n"/>
      <c r="Q2828" s="462">
        <f>V2828=W2828</f>
        <v/>
      </c>
      <c r="R2828" s="462">
        <f>AND(MONTH(F2828)=MONTH(X2828), YEAR(F2828)=YEAR(X2828))</f>
        <v/>
      </c>
      <c r="S2828" s="462">
        <f>AC2828="L001-901905215"</f>
        <v/>
      </c>
      <c r="T2828" s="464">
        <f>G2828-AH2828</f>
        <v/>
      </c>
      <c r="U2828" s="462" t="n"/>
      <c r="V2828" s="462" t="inlineStr">
        <is>
          <t>COS210810205</t>
        </is>
      </c>
      <c r="W2828" s="462" t="inlineStr">
        <is>
          <t>COS210810205</t>
        </is>
      </c>
      <c r="X2828" s="463" t="n">
        <v>44418</v>
      </c>
      <c r="Y2828" s="462" t="inlineStr">
        <is>
          <t>COS2108-10205</t>
        </is>
      </c>
      <c r="Z2828" s="462" t="inlineStr"/>
      <c r="AA2828" s="462" t="inlineStr">
        <is>
          <t>បុគ្គលជាប់អាករ</t>
        </is>
      </c>
      <c r="AB2828" s="462" t="inlineStr">
        <is>
          <t>L001-901905215</t>
        </is>
      </c>
      <c r="AC2828" s="462" t="inlineStr">
        <is>
          <t>វីអ៊ីស៊ិន (ខេមបូឌា) អ៊ិនដាសស្ទ្រី ឯ.ក</t>
        </is>
      </c>
      <c r="AD2828" s="464" t="n">
        <v>269082</v>
      </c>
      <c r="AE2828" s="464" t="n">
        <v>244620</v>
      </c>
      <c r="AF2828" s="464" t="n">
        <v>0</v>
      </c>
      <c r="AG2828" s="464" t="n">
        <v>0</v>
      </c>
      <c r="AH2828" s="464" t="n">
        <v>24462</v>
      </c>
      <c r="AI2828" s="464" t="n">
        <v>0</v>
      </c>
      <c r="AJ2828" s="464" t="n">
        <v>0</v>
      </c>
      <c r="AK2828" s="464" t="n">
        <v>0</v>
      </c>
      <c r="AL2828" s="464" t="n">
        <v>0</v>
      </c>
      <c r="AM2828" s="464" t="n">
        <v>0</v>
      </c>
      <c r="AN2828" s="464" t="n">
        <v>0</v>
      </c>
      <c r="AO2828" s="464" t="n">
        <v>0</v>
      </c>
      <c r="AP2828" s="464" t="n">
        <v>0</v>
      </c>
      <c r="AQ2828" s="462" t="inlineStr"/>
      <c r="AR2828" s="462" t="inlineStr">
        <is>
          <t>THC&amp;DOC</t>
        </is>
      </c>
      <c r="AS2828" s="462" t="inlineStr">
        <is>
          <t>បានប្រកាសពន្ធ</t>
        </is>
      </c>
    </row>
    <row r="2829">
      <c r="A2829" s="461" t="n">
        <v>2821</v>
      </c>
      <c r="B2829" s="462" t="inlineStr">
        <is>
          <t>SUB and DOC fee</t>
        </is>
      </c>
      <c r="C2829" s="462" t="inlineStr">
        <is>
          <t>ខូស្កូ ស៊ីបភីង ឡាញ (ខេមបូឌា) ឯ.ក</t>
        </is>
      </c>
      <c r="D2829" s="462" t="inlineStr">
        <is>
          <t>L001-100103383</t>
        </is>
      </c>
      <c r="E2829" s="462" t="inlineStr">
        <is>
          <t>COS2108-09659</t>
        </is>
      </c>
      <c r="F2829" s="463" t="n">
        <v>44410</v>
      </c>
      <c r="G2829" s="464" t="n">
        <v>98567</v>
      </c>
      <c r="H2829" s="462" t="n"/>
      <c r="I2829" s="464">
        <f>G2829</f>
        <v/>
      </c>
      <c r="J2829" s="462">
        <f>IF(AND(Q2829=TRUE, R2829=TRUE, S2829=TRUE), IF(W2829&lt;-0.05, "អនុញ្ញាត (អ្នកផ្គត់ផ្គង់ប្រកាសខ្វះ)", "បានប្រកាស (អនុញ្ញាត)"), IF(AND(Q2829=FALSE, R2829=FALSE, S2829=FALSE), "ព្យួរទុក (មិនមានទិន្នន័យ)", "ប្រកាសខុស (ព្យួរទុក)"))</f>
        <v/>
      </c>
      <c r="K2829" s="462" t="inlineStr"/>
      <c r="L2829" s="462" t="inlineStr"/>
      <c r="M2829" s="464">
        <f>AH2829</f>
        <v/>
      </c>
      <c r="N2829" s="464">
        <f>IF(W2829&lt;0,AH2829,I2829)</f>
        <v/>
      </c>
      <c r="O2829" s="464">
        <f>I2829-M2829</f>
        <v/>
      </c>
      <c r="P2829" s="462" t="n"/>
      <c r="Q2829" s="462">
        <f>V2829=W2829</f>
        <v/>
      </c>
      <c r="R2829" s="462">
        <f>AND(MONTH(F2829)=MONTH(X2829), YEAR(F2829)=YEAR(X2829))</f>
        <v/>
      </c>
      <c r="S2829" s="462">
        <f>AC2829="L001-901905215"</f>
        <v/>
      </c>
      <c r="T2829" s="464">
        <f>G2829-AH2829</f>
        <v/>
      </c>
      <c r="U2829" s="462" t="n"/>
      <c r="V2829" s="462" t="inlineStr">
        <is>
          <t>COS210809659</t>
        </is>
      </c>
      <c r="W2829" s="462" t="inlineStr">
        <is>
          <t>COS210809659</t>
        </is>
      </c>
      <c r="X2829" s="463" t="n">
        <v>44410</v>
      </c>
      <c r="Y2829" s="462" t="inlineStr">
        <is>
          <t>COS2108-09659</t>
        </is>
      </c>
      <c r="Z2829" s="462" t="inlineStr"/>
      <c r="AA2829" s="462" t="inlineStr">
        <is>
          <t>បុគ្គលជាប់អាករ</t>
        </is>
      </c>
      <c r="AB2829" s="462" t="inlineStr">
        <is>
          <t>L001-901905215</t>
        </is>
      </c>
      <c r="AC2829" s="462" t="inlineStr">
        <is>
          <t>វីអ៊ីស៊ិន (ខេមបូឌា) អ៊ិនដាសស្ទ្រី ឯ.ក</t>
        </is>
      </c>
      <c r="AD2829" s="464" t="n">
        <v>1084233</v>
      </c>
      <c r="AE2829" s="464" t="n">
        <v>985666</v>
      </c>
      <c r="AF2829" s="464" t="n">
        <v>0</v>
      </c>
      <c r="AG2829" s="464" t="n">
        <v>0</v>
      </c>
      <c r="AH2829" s="464" t="n">
        <v>98567</v>
      </c>
      <c r="AI2829" s="464" t="n">
        <v>0</v>
      </c>
      <c r="AJ2829" s="464" t="n">
        <v>0</v>
      </c>
      <c r="AK2829" s="464" t="n">
        <v>0</v>
      </c>
      <c r="AL2829" s="464" t="n">
        <v>0</v>
      </c>
      <c r="AM2829" s="464" t="n">
        <v>0</v>
      </c>
      <c r="AN2829" s="464" t="n">
        <v>0</v>
      </c>
      <c r="AO2829" s="464" t="n">
        <v>0</v>
      </c>
      <c r="AP2829" s="464" t="n">
        <v>0</v>
      </c>
      <c r="AQ2829" s="462" t="inlineStr"/>
      <c r="AR2829" s="462" t="inlineStr">
        <is>
          <t>THC&amp;DOC</t>
        </is>
      </c>
      <c r="AS2829" s="462" t="inlineStr">
        <is>
          <t>បានប្រកាសពន្ធ</t>
        </is>
      </c>
    </row>
    <row r="2830">
      <c r="A2830" s="461" t="n">
        <v>2822</v>
      </c>
      <c r="B2830" s="462" t="inlineStr">
        <is>
          <t>Expot administration fee</t>
        </is>
      </c>
      <c r="C2830" s="462" t="inlineStr">
        <is>
          <t>ឆាយ ដា ឡូយីស្ទីក</t>
        </is>
      </c>
      <c r="D2830" s="462" t="inlineStr">
        <is>
          <t>L001-100063098</t>
        </is>
      </c>
      <c r="E2830" s="462" t="inlineStr">
        <is>
          <t>2108008077</t>
        </is>
      </c>
      <c r="F2830" s="463" t="n">
        <v>44410</v>
      </c>
      <c r="G2830" s="464" t="n">
        <v>89199</v>
      </c>
      <c r="H2830" s="462" t="n"/>
      <c r="I2830" s="464">
        <f>G2830</f>
        <v/>
      </c>
      <c r="J2830" s="462">
        <f>IF(AND(Q2830=TRUE, R2830=TRUE, S2830=TRUE), IF(W2830&lt;-0.05, "អនុញ្ញាត (អ្នកផ្គត់ផ្គង់ប្រកាសខ្វះ)", "បានប្រកាស (អនុញ្ញាត)"), IF(AND(Q2830=FALSE, R2830=FALSE, S2830=FALSE), "ព្យួរទុក (មិនមានទិន្នន័យ)", "ប្រកាសខុស (ព្យួរទុក)"))</f>
        <v/>
      </c>
      <c r="K2830" s="462" t="inlineStr"/>
      <c r="L2830" s="462" t="inlineStr"/>
      <c r="M2830" s="464">
        <f>AH2830</f>
        <v/>
      </c>
      <c r="N2830" s="464">
        <f>IF(W2830&lt;0,AH2830,I2830)</f>
        <v/>
      </c>
      <c r="O2830" s="464">
        <f>I2830-M2830</f>
        <v/>
      </c>
      <c r="P2830" s="462" t="n"/>
      <c r="Q2830" s="462">
        <f>V2830=W2830</f>
        <v/>
      </c>
      <c r="R2830" s="462">
        <f>AND(MONTH(F2830)=MONTH(X2830), YEAR(F2830)=YEAR(X2830))</f>
        <v/>
      </c>
      <c r="S2830" s="462">
        <f>AC2830="L001-901905215"</f>
        <v/>
      </c>
      <c r="T2830" s="464">
        <f>G2830-AH2830</f>
        <v/>
      </c>
      <c r="U2830" s="462" t="n"/>
      <c r="V2830" s="462" t="inlineStr">
        <is>
          <t>2108008077</t>
        </is>
      </c>
      <c r="W2830" s="462" t="inlineStr">
        <is>
          <t>2108008077</t>
        </is>
      </c>
      <c r="X2830" s="463" t="n">
        <v>44410</v>
      </c>
      <c r="Y2830" s="462" t="inlineStr">
        <is>
          <t>2108008077</t>
        </is>
      </c>
      <c r="Z2830" s="462" t="inlineStr"/>
      <c r="AA2830" s="462" t="inlineStr">
        <is>
          <t>បុគ្គលជាប់អាករ</t>
        </is>
      </c>
      <c r="AB2830" s="462" t="inlineStr">
        <is>
          <t>L001-901905215</t>
        </is>
      </c>
      <c r="AC2830" s="462" t="inlineStr">
        <is>
          <t>វីអ៊ីស៊ិន (ខេមបូឌា) អ៊ិនដាសស្ទ្រី ឯ.ក</t>
        </is>
      </c>
      <c r="AD2830" s="464" t="n">
        <v>981186</v>
      </c>
      <c r="AE2830" s="464" t="n">
        <v>891987</v>
      </c>
      <c r="AF2830" s="464" t="n">
        <v>0</v>
      </c>
      <c r="AG2830" s="464" t="n">
        <v>0</v>
      </c>
      <c r="AH2830" s="464" t="n">
        <v>89199</v>
      </c>
      <c r="AI2830" s="464" t="n">
        <v>0</v>
      </c>
      <c r="AJ2830" s="464" t="n">
        <v>0</v>
      </c>
      <c r="AK2830" s="464" t="n">
        <v>0</v>
      </c>
      <c r="AL2830" s="464" t="n">
        <v>0</v>
      </c>
      <c r="AM2830" s="464" t="n">
        <v>0</v>
      </c>
      <c r="AN2830" s="464" t="n">
        <v>0</v>
      </c>
      <c r="AO2830" s="464" t="n">
        <v>0</v>
      </c>
      <c r="AP2830" s="464" t="n">
        <v>0</v>
      </c>
      <c r="AQ2830" s="462" t="inlineStr"/>
      <c r="AR2830" s="462" t="inlineStr">
        <is>
          <t>Export Administration Fee</t>
        </is>
      </c>
      <c r="AS2830" s="462" t="inlineStr">
        <is>
          <t>បានប្រកាសពន្ធ</t>
        </is>
      </c>
    </row>
    <row r="2831">
      <c r="A2831" s="461" t="n">
        <v>2823</v>
      </c>
      <c r="B2831" s="462" t="inlineStr">
        <is>
          <t>Storage charge</t>
        </is>
      </c>
      <c r="C2831" s="462" t="inlineStr">
        <is>
          <t>កំពង់ផែស្វយ័តក្រុងព្រះសីហនុ</t>
        </is>
      </c>
      <c r="D2831" s="462" t="inlineStr">
        <is>
          <t>L001-100044638</t>
        </is>
      </c>
      <c r="E2831" s="462" t="inlineStr">
        <is>
          <t>142383</t>
        </is>
      </c>
      <c r="F2831" s="463" t="n">
        <v>44435</v>
      </c>
      <c r="G2831" s="464" t="n">
        <v>4894</v>
      </c>
      <c r="H2831" s="462" t="n"/>
      <c r="I2831" s="464">
        <f>G2831</f>
        <v/>
      </c>
      <c r="J2831" s="462">
        <f>IF(AND(Q2831=TRUE, R2831=TRUE, S2831=TRUE), IF(W2831&lt;-0.05, "អនុញ្ញាត (អ្នកផ្គត់ផ្គង់ប្រកាសខ្វះ)", "បានប្រកាស (អនុញ្ញាត)"), IF(AND(Q2831=FALSE, R2831=FALSE, S2831=FALSE), "ព្យួរទុក (មិនមានទិន្នន័យ)", "ប្រកាសខុស (ព្យួរទុក)"))</f>
        <v/>
      </c>
      <c r="K2831" s="462" t="inlineStr"/>
      <c r="L2831" s="462" t="inlineStr"/>
      <c r="M2831" s="464">
        <f>AH2831</f>
        <v/>
      </c>
      <c r="N2831" s="464">
        <f>IF(W2831&lt;0,AH2831,I2831)</f>
        <v/>
      </c>
      <c r="O2831" s="464">
        <f>I2831-M2831</f>
        <v/>
      </c>
      <c r="P2831" s="462" t="n"/>
      <c r="Q2831" s="462">
        <f>V2831=W2831</f>
        <v/>
      </c>
      <c r="R2831" s="462">
        <f>AND(MONTH(F2831)=MONTH(X2831), YEAR(F2831)=YEAR(X2831))</f>
        <v/>
      </c>
      <c r="S2831" s="462">
        <f>AC2831="L001-901905215"</f>
        <v/>
      </c>
      <c r="T2831" s="464">
        <f>G2831-AH2831</f>
        <v/>
      </c>
      <c r="U2831" s="462" t="n"/>
      <c r="V2831" s="462" t="inlineStr">
        <is>
          <t>142383</t>
        </is>
      </c>
      <c r="W2831" s="462" t="inlineStr"/>
      <c r="X2831" s="499" t="n"/>
      <c r="Y2831" s="462" t="n"/>
      <c r="Z2831" s="462" t="n"/>
      <c r="AA2831" s="462" t="n"/>
      <c r="AB2831" s="462" t="n"/>
      <c r="AC2831" s="462" t="n"/>
      <c r="AD2831" s="462" t="n"/>
      <c r="AE2831" s="462" t="n"/>
      <c r="AF2831" s="462" t="n"/>
      <c r="AG2831" s="462" t="n"/>
      <c r="AH2831" s="462" t="n"/>
      <c r="AI2831" s="462" t="n"/>
      <c r="AJ2831" s="462" t="n"/>
      <c r="AK2831" s="462" t="n"/>
      <c r="AL2831" s="462" t="n"/>
      <c r="AM2831" s="462" t="n"/>
      <c r="AN2831" s="462" t="n"/>
      <c r="AO2831" s="462" t="n"/>
      <c r="AP2831" s="462" t="n"/>
      <c r="AQ2831" s="462" t="n"/>
      <c r="AR2831" s="462" t="n"/>
      <c r="AS2831" s="462" t="n"/>
    </row>
    <row r="2832">
      <c r="A2832" s="461" t="n">
        <v>2824</v>
      </c>
      <c r="B2832" s="462" t="inlineStr">
        <is>
          <t>Lift on/ Lift off</t>
        </is>
      </c>
      <c r="C2832" s="462" t="inlineStr">
        <is>
          <t>កំពង់ផែស្វយ័តក្រុងព្រះសីហនុ</t>
        </is>
      </c>
      <c r="D2832" s="462" t="inlineStr">
        <is>
          <t>L001-100044638</t>
        </is>
      </c>
      <c r="E2832" s="462" t="inlineStr">
        <is>
          <t>140962</t>
        </is>
      </c>
      <c r="F2832" s="463" t="n">
        <v>44434</v>
      </c>
      <c r="G2832" s="464" t="n">
        <v>124787</v>
      </c>
      <c r="H2832" s="462" t="n"/>
      <c r="I2832" s="464">
        <f>G2832</f>
        <v/>
      </c>
      <c r="J2832" s="462">
        <f>IF(AND(Q2832=TRUE, R2832=TRUE, S2832=TRUE), IF(W2832&lt;-0.05, "អនុញ្ញាត (អ្នកផ្គត់ផ្គង់ប្រកាសខ្វះ)", "បានប្រកាស (អនុញ្ញាត)"), IF(AND(Q2832=FALSE, R2832=FALSE, S2832=FALSE), "ព្យួរទុក (មិនមានទិន្នន័យ)", "ប្រកាសខុស (ព្យួរទុក)"))</f>
        <v/>
      </c>
      <c r="K2832" s="462" t="inlineStr"/>
      <c r="L2832" s="462" t="inlineStr"/>
      <c r="M2832" s="464">
        <f>AH2832</f>
        <v/>
      </c>
      <c r="N2832" s="464">
        <f>IF(W2832&lt;0,AH2832,I2832)</f>
        <v/>
      </c>
      <c r="O2832" s="464">
        <f>I2832-M2832</f>
        <v/>
      </c>
      <c r="P2832" s="462" t="n"/>
      <c r="Q2832" s="462">
        <f>V2832=W2832</f>
        <v/>
      </c>
      <c r="R2832" s="462">
        <f>AND(MONTH(F2832)=MONTH(X2832), YEAR(F2832)=YEAR(X2832))</f>
        <v/>
      </c>
      <c r="S2832" s="462">
        <f>AC2832="L001-901905215"</f>
        <v/>
      </c>
      <c r="T2832" s="464">
        <f>G2832-AH2832</f>
        <v/>
      </c>
      <c r="U2832" s="462" t="n"/>
      <c r="V2832" s="462" t="inlineStr">
        <is>
          <t>140962</t>
        </is>
      </c>
      <c r="W2832" s="462" t="inlineStr"/>
      <c r="X2832" s="499" t="n"/>
      <c r="Y2832" s="462" t="n"/>
      <c r="Z2832" s="462" t="n"/>
      <c r="AA2832" s="462" t="n"/>
      <c r="AB2832" s="462" t="n"/>
      <c r="AC2832" s="462" t="n"/>
      <c r="AD2832" s="462" t="n"/>
      <c r="AE2832" s="462" t="n"/>
      <c r="AF2832" s="462" t="n"/>
      <c r="AG2832" s="462" t="n"/>
      <c r="AH2832" s="462" t="n"/>
      <c r="AI2832" s="462" t="n"/>
      <c r="AJ2832" s="462" t="n"/>
      <c r="AK2832" s="462" t="n"/>
      <c r="AL2832" s="462" t="n"/>
      <c r="AM2832" s="462" t="n"/>
      <c r="AN2832" s="462" t="n"/>
      <c r="AO2832" s="462" t="n"/>
      <c r="AP2832" s="462" t="n"/>
      <c r="AQ2832" s="462" t="n"/>
      <c r="AR2832" s="462" t="n"/>
      <c r="AS2832" s="462" t="n"/>
    </row>
    <row r="2833">
      <c r="A2833" s="461" t="n">
        <v>2825</v>
      </c>
      <c r="B2833" s="462" t="inlineStr">
        <is>
          <t>KHCIC</t>
        </is>
      </c>
      <c r="C2833" s="462" t="inlineStr">
        <is>
          <t>អេសអាយធីស៊ី ខិនថេនើរ ឡាញ (ខេមបូឌា)</t>
        </is>
      </c>
      <c r="D2833" s="462" t="inlineStr">
        <is>
          <t>L001-107035863</t>
        </is>
      </c>
      <c r="E2833" s="462" t="inlineStr">
        <is>
          <t>SITC2021-013520</t>
        </is>
      </c>
      <c r="F2833" s="463" t="n">
        <v>44409</v>
      </c>
      <c r="G2833" s="464" t="n">
        <v>429596</v>
      </c>
      <c r="H2833" s="462" t="n"/>
      <c r="I2833" s="464">
        <f>G2833</f>
        <v/>
      </c>
      <c r="J2833" s="462">
        <f>IF(AND(Q2833=TRUE, R2833=TRUE, S2833=TRUE), IF(W2833&lt;-0.05, "អនុញ្ញាត (អ្នកផ្គត់ផ្គង់ប្រកាសខ្វះ)", "បានប្រកាស (អនុញ្ញាត)"), IF(AND(Q2833=FALSE, R2833=FALSE, S2833=FALSE), "ព្យួរទុក (មិនមានទិន្នន័យ)", "ប្រកាសខុស (ព្យួរទុក)"))</f>
        <v/>
      </c>
      <c r="K2833" s="462" t="inlineStr"/>
      <c r="L2833" s="462" t="inlineStr"/>
      <c r="M2833" s="464">
        <f>AH2833</f>
        <v/>
      </c>
      <c r="N2833" s="464">
        <f>IF(W2833&lt;0,AH2833,I2833)</f>
        <v/>
      </c>
      <c r="O2833" s="464">
        <f>I2833-M2833</f>
        <v/>
      </c>
      <c r="P2833" s="462" t="n"/>
      <c r="Q2833" s="462">
        <f>V2833=W2833</f>
        <v/>
      </c>
      <c r="R2833" s="462">
        <f>AND(MONTH(F2833)=MONTH(X2833), YEAR(F2833)=YEAR(X2833))</f>
        <v/>
      </c>
      <c r="S2833" s="462">
        <f>AC2833="L001-901905215"</f>
        <v/>
      </c>
      <c r="T2833" s="464">
        <f>G2833-AH2833</f>
        <v/>
      </c>
      <c r="U2833" s="462" t="n"/>
      <c r="V2833" s="462" t="inlineStr">
        <is>
          <t>SITC2021013520</t>
        </is>
      </c>
      <c r="W2833" s="462" t="inlineStr">
        <is>
          <t>SITC2021013520</t>
        </is>
      </c>
      <c r="X2833" s="463" t="n">
        <v>44407</v>
      </c>
      <c r="Y2833" s="462" t="inlineStr">
        <is>
          <t>SITC2021-013520</t>
        </is>
      </c>
      <c r="Z2833" s="462" t="inlineStr"/>
      <c r="AA2833" s="462" t="inlineStr">
        <is>
          <t>បុគ្គលមិនជាប់អាករ</t>
        </is>
      </c>
      <c r="AB2833" s="462" t="inlineStr">
        <is>
          <t>GC001</t>
        </is>
      </c>
      <c r="AC2833" s="462" t="inlineStr">
        <is>
          <t>អតិថិជនទូទៅ</t>
        </is>
      </c>
      <c r="AD2833" s="464" t="n">
        <v>4725556</v>
      </c>
      <c r="AE2833" s="464" t="n">
        <v>4295960</v>
      </c>
      <c r="AF2833" s="464" t="n">
        <v>0</v>
      </c>
      <c r="AG2833" s="464" t="n">
        <v>0</v>
      </c>
      <c r="AH2833" s="464" t="n">
        <v>429596</v>
      </c>
      <c r="AI2833" s="464" t="n">
        <v>0</v>
      </c>
      <c r="AJ2833" s="464" t="n">
        <v>0</v>
      </c>
      <c r="AK2833" s="464" t="n">
        <v>0</v>
      </c>
      <c r="AL2833" s="464" t="n">
        <v>0</v>
      </c>
      <c r="AM2833" s="464" t="n">
        <v>0</v>
      </c>
      <c r="AN2833" s="464" t="n">
        <v>0</v>
      </c>
      <c r="AO2833" s="464" t="n">
        <v>0</v>
      </c>
      <c r="AP2833" s="464" t="n">
        <v>0</v>
      </c>
      <c r="AQ2833" s="462" t="inlineStr"/>
      <c r="AR2833" s="462" t="inlineStr">
        <is>
          <t>KHTHC,KHCIC,EIB,EMF,KHDOC</t>
        </is>
      </c>
      <c r="AS2833" s="462" t="inlineStr">
        <is>
          <t>បានប្រកាសពន្ធ</t>
        </is>
      </c>
    </row>
    <row r="2834">
      <c r="A2834" s="461" t="n">
        <v>2826</v>
      </c>
      <c r="B2834" s="462" t="inlineStr">
        <is>
          <t>127880</t>
        </is>
      </c>
      <c r="C2834" s="462" t="inlineStr">
        <is>
          <t>កំពង់ផែស្វយ័តក្រុងព្រះសីហនុ</t>
        </is>
      </c>
      <c r="D2834" s="462" t="inlineStr">
        <is>
          <t>L001-100044638</t>
        </is>
      </c>
      <c r="E2834" s="462" t="inlineStr">
        <is>
          <t>127880</t>
        </is>
      </c>
      <c r="F2834" s="463" t="n">
        <v>44412</v>
      </c>
      <c r="G2834" s="464" t="n">
        <v>70888</v>
      </c>
      <c r="H2834" s="462" t="n"/>
      <c r="I2834" s="464">
        <f>G2834</f>
        <v/>
      </c>
      <c r="J2834" s="462">
        <f>IF(AND(Q2834=TRUE, R2834=TRUE, S2834=TRUE), IF(W2834&lt;-0.05, "អនុញ្ញាត (អ្នកផ្គត់ផ្គង់ប្រកាសខ្វះ)", "បានប្រកាស (អនុញ្ញាត)"), IF(AND(Q2834=FALSE, R2834=FALSE, S2834=FALSE), "ព្យួរទុក (មិនមានទិន្នន័យ)", "ប្រកាសខុស (ព្យួរទុក)"))</f>
        <v/>
      </c>
      <c r="K2834" s="462" t="inlineStr"/>
      <c r="L2834" s="462" t="inlineStr"/>
      <c r="M2834" s="464">
        <f>AH2834</f>
        <v/>
      </c>
      <c r="N2834" s="464">
        <f>IF(W2834&lt;0,AH2834,I2834)</f>
        <v/>
      </c>
      <c r="O2834" s="464">
        <f>I2834-M2834</f>
        <v/>
      </c>
      <c r="P2834" s="462" t="n"/>
      <c r="Q2834" s="462">
        <f>V2834=W2834</f>
        <v/>
      </c>
      <c r="R2834" s="462">
        <f>AND(MONTH(F2834)=MONTH(X2834), YEAR(F2834)=YEAR(X2834))</f>
        <v/>
      </c>
      <c r="S2834" s="462">
        <f>AC2834="L001-901905215"</f>
        <v/>
      </c>
      <c r="T2834" s="464">
        <f>G2834-AH2834</f>
        <v/>
      </c>
      <c r="U2834" s="462" t="n"/>
      <c r="V2834" s="462" t="inlineStr">
        <is>
          <t>127880</t>
        </is>
      </c>
      <c r="W2834" s="462" t="inlineStr"/>
      <c r="X2834" s="499" t="n"/>
      <c r="Y2834" s="462" t="n"/>
      <c r="Z2834" s="462" t="n"/>
      <c r="AA2834" s="462" t="n"/>
      <c r="AB2834" s="462" t="n"/>
      <c r="AC2834" s="462" t="n"/>
      <c r="AD2834" s="462" t="n"/>
      <c r="AE2834" s="462" t="n"/>
      <c r="AF2834" s="462" t="n"/>
      <c r="AG2834" s="462" t="n"/>
      <c r="AH2834" s="462" t="n"/>
      <c r="AI2834" s="462" t="n"/>
      <c r="AJ2834" s="462" t="n"/>
      <c r="AK2834" s="462" t="n"/>
      <c r="AL2834" s="462" t="n"/>
      <c r="AM2834" s="462" t="n"/>
      <c r="AN2834" s="462" t="n"/>
      <c r="AO2834" s="462" t="n"/>
      <c r="AP2834" s="462" t="n"/>
      <c r="AQ2834" s="462" t="n"/>
      <c r="AR2834" s="462" t="n"/>
      <c r="AS2834" s="462" t="n"/>
    </row>
    <row r="2835">
      <c r="A2835" s="461" t="n">
        <v>2827</v>
      </c>
      <c r="B2835" s="462" t="inlineStr">
        <is>
          <t>Documentation and Terminal handing service</t>
        </is>
      </c>
      <c r="C2835" s="462" t="inlineStr">
        <is>
          <t>មើស្គ (ខេមបូឌា)</t>
        </is>
      </c>
      <c r="D2835" s="462" t="inlineStr">
        <is>
          <t>L001-100045200</t>
        </is>
      </c>
      <c r="E2835" s="462" t="inlineStr">
        <is>
          <t>5995878014</t>
        </is>
      </c>
      <c r="F2835" s="463" t="n">
        <v>44409</v>
      </c>
      <c r="G2835" s="464" t="n">
        <v>218259</v>
      </c>
      <c r="H2835" s="462" t="n"/>
      <c r="I2835" s="464">
        <f>G2835</f>
        <v/>
      </c>
      <c r="J2835" s="462">
        <f>IF(AND(Q2835=TRUE, R2835=TRUE, S2835=TRUE), IF(W2835&lt;-0.05, "អនុញ្ញាត (អ្នកផ្គត់ផ្គង់ប្រកាសខ្វះ)", "បានប្រកាស (អនុញ្ញាត)"), IF(AND(Q2835=FALSE, R2835=FALSE, S2835=FALSE), "ព្យួរទុក (មិនមានទិន្នន័យ)", "ប្រកាសខុស (ព្យួរទុក)"))</f>
        <v/>
      </c>
      <c r="K2835" s="462" t="inlineStr"/>
      <c r="L2835" s="462" t="inlineStr"/>
      <c r="M2835" s="464">
        <f>AH2835</f>
        <v/>
      </c>
      <c r="N2835" s="464">
        <f>IF(W2835&lt;0,AH2835,I2835)</f>
        <v/>
      </c>
      <c r="O2835" s="464">
        <f>I2835-M2835</f>
        <v/>
      </c>
      <c r="P2835" s="462" t="n"/>
      <c r="Q2835" s="462">
        <f>V2835=W2835</f>
        <v/>
      </c>
      <c r="R2835" s="462">
        <f>AND(MONTH(F2835)=MONTH(X2835), YEAR(F2835)=YEAR(X2835))</f>
        <v/>
      </c>
      <c r="S2835" s="462">
        <f>AC2835="L001-901905215"</f>
        <v/>
      </c>
      <c r="T2835" s="464">
        <f>G2835-AH2835</f>
        <v/>
      </c>
      <c r="U2835" s="462" t="n"/>
      <c r="V2835" s="462" t="inlineStr">
        <is>
          <t>5995878014</t>
        </is>
      </c>
      <c r="W2835" s="462" t="inlineStr">
        <is>
          <t>5995878014</t>
        </is>
      </c>
      <c r="X2835" s="463" t="n">
        <v>44407</v>
      </c>
      <c r="Y2835" s="462" t="inlineStr">
        <is>
          <t>5995878014</t>
        </is>
      </c>
      <c r="Z2835" s="462" t="inlineStr"/>
      <c r="AA2835" s="462" t="inlineStr">
        <is>
          <t>បុគ្គលជាប់អាករ</t>
        </is>
      </c>
      <c r="AB2835" s="462" t="inlineStr">
        <is>
          <t>L001-901905215</t>
        </is>
      </c>
      <c r="AC2835" s="462" t="inlineStr">
        <is>
          <t>វីអ៊ីស៊ិន (ខេមបូឌា) អ៊ិនដាសស្ទ្រី ឯ.ក</t>
        </is>
      </c>
      <c r="AD2835" s="464" t="n">
        <v>2400851</v>
      </c>
      <c r="AE2835" s="464" t="n">
        <v>2182592</v>
      </c>
      <c r="AF2835" s="464" t="n">
        <v>0</v>
      </c>
      <c r="AG2835" s="464" t="n">
        <v>0</v>
      </c>
      <c r="AH2835" s="464" t="n">
        <v>218259</v>
      </c>
      <c r="AI2835" s="464" t="n">
        <v>0</v>
      </c>
      <c r="AJ2835" s="464" t="n">
        <v>0</v>
      </c>
      <c r="AK2835" s="464" t="n">
        <v>0</v>
      </c>
      <c r="AL2835" s="464" t="n">
        <v>0</v>
      </c>
      <c r="AM2835" s="464" t="n">
        <v>0</v>
      </c>
      <c r="AN2835" s="464" t="n">
        <v>0</v>
      </c>
      <c r="AO2835" s="464" t="n">
        <v>0</v>
      </c>
      <c r="AP2835" s="464" t="n">
        <v>0</v>
      </c>
      <c r="AQ2835" s="462" t="inlineStr"/>
      <c r="AR2835" s="462" t="inlineStr"/>
      <c r="AS2835" s="462" t="inlineStr">
        <is>
          <t>បានប្រកាសពន្ធ</t>
        </is>
      </c>
    </row>
    <row r="2836">
      <c r="A2836" s="461" t="n">
        <v>2828</v>
      </c>
      <c r="B2836" s="462" t="inlineStr">
        <is>
          <t>Lift on/ Lift off</t>
        </is>
      </c>
      <c r="C2836" s="462" t="inlineStr">
        <is>
          <t>កំពង់ផែស្វយ័តក្រុងព្រះសីហនុ</t>
        </is>
      </c>
      <c r="D2836" s="462" t="inlineStr">
        <is>
          <t>L001-100044638</t>
        </is>
      </c>
      <c r="E2836" s="462" t="inlineStr">
        <is>
          <t>130310</t>
        </is>
      </c>
      <c r="F2836" s="463" t="n">
        <v>44417</v>
      </c>
      <c r="G2836" s="464" t="n">
        <v>70940</v>
      </c>
      <c r="H2836" s="462" t="n"/>
      <c r="I2836" s="464">
        <f>G2836</f>
        <v/>
      </c>
      <c r="J2836" s="462">
        <f>IF(AND(Q2836=TRUE, R2836=TRUE, S2836=TRUE), IF(W2836&lt;-0.05, "អនុញ្ញាត (អ្នកផ្គត់ផ្គង់ប្រកាសខ្វះ)", "បានប្រកាស (អនុញ្ញាត)"), IF(AND(Q2836=FALSE, R2836=FALSE, S2836=FALSE), "ព្យួរទុក (មិនមានទិន្នន័យ)", "ប្រកាសខុស (ព្យួរទុក)"))</f>
        <v/>
      </c>
      <c r="K2836" s="462" t="inlineStr"/>
      <c r="L2836" s="462" t="inlineStr"/>
      <c r="M2836" s="464">
        <f>AH2836</f>
        <v/>
      </c>
      <c r="N2836" s="464">
        <f>IF(W2836&lt;0,AH2836,I2836)</f>
        <v/>
      </c>
      <c r="O2836" s="464">
        <f>I2836-M2836</f>
        <v/>
      </c>
      <c r="P2836" s="462" t="n"/>
      <c r="Q2836" s="462">
        <f>V2836=W2836</f>
        <v/>
      </c>
      <c r="R2836" s="462">
        <f>AND(MONTH(F2836)=MONTH(X2836), YEAR(F2836)=YEAR(X2836))</f>
        <v/>
      </c>
      <c r="S2836" s="462">
        <f>AC2836="L001-901905215"</f>
        <v/>
      </c>
      <c r="T2836" s="464">
        <f>G2836-AH2836</f>
        <v/>
      </c>
      <c r="U2836" s="462" t="n"/>
      <c r="V2836" s="462" t="inlineStr">
        <is>
          <t>130310</t>
        </is>
      </c>
      <c r="W2836" s="462" t="inlineStr"/>
      <c r="X2836" s="499" t="n"/>
      <c r="Y2836" s="462" t="n"/>
      <c r="Z2836" s="462" t="n"/>
      <c r="AA2836" s="462" t="n"/>
      <c r="AB2836" s="462" t="n"/>
      <c r="AC2836" s="462" t="n"/>
      <c r="AD2836" s="462" t="n"/>
      <c r="AE2836" s="462" t="n"/>
      <c r="AF2836" s="462" t="n"/>
      <c r="AG2836" s="462" t="n"/>
      <c r="AH2836" s="462" t="n"/>
      <c r="AI2836" s="462" t="n"/>
      <c r="AJ2836" s="462" t="n"/>
      <c r="AK2836" s="462" t="n"/>
      <c r="AL2836" s="462" t="n"/>
      <c r="AM2836" s="462" t="n"/>
      <c r="AN2836" s="462" t="n"/>
      <c r="AO2836" s="462" t="n"/>
      <c r="AP2836" s="462" t="n"/>
      <c r="AQ2836" s="462" t="n"/>
      <c r="AR2836" s="462" t="n"/>
      <c r="AS2836" s="462" t="n"/>
    </row>
    <row r="2837">
      <c r="A2837" s="461" t="n">
        <v>2829</v>
      </c>
      <c r="B2837" s="462" t="inlineStr">
        <is>
          <t>THC and DOC fee</t>
        </is>
      </c>
      <c r="C2837" s="462" t="inlineStr">
        <is>
          <t>ស្ត្រេតស៍ អ៊ិនធើណេសិនណល ភីធីអ៊ី អិលធីឌី</t>
        </is>
      </c>
      <c r="D2837" s="462" t="inlineStr">
        <is>
          <t>L001-100045162</t>
        </is>
      </c>
      <c r="E2837" s="462" t="inlineStr">
        <is>
          <t>2114101</t>
        </is>
      </c>
      <c r="F2837" s="463" t="n">
        <v>44419</v>
      </c>
      <c r="G2837" s="464" t="n">
        <v>201762</v>
      </c>
      <c r="H2837" s="462" t="n"/>
      <c r="I2837" s="464">
        <f>G2837</f>
        <v/>
      </c>
      <c r="J2837" s="462">
        <f>IF(AND(Q2837=TRUE, R2837=TRUE, S2837=TRUE), IF(W2837&lt;-0.05, "អនុញ្ញាត (អ្នកផ្គត់ផ្គង់ប្រកាសខ្វះ)", "បានប្រកាស (អនុញ្ញាត)"), IF(AND(Q2837=FALSE, R2837=FALSE, S2837=FALSE), "ព្យួរទុក (មិនមានទិន្នន័យ)", "ប្រកាសខុស (ព្យួរទុក)"))</f>
        <v/>
      </c>
      <c r="K2837" s="462" t="inlineStr"/>
      <c r="L2837" s="462" t="inlineStr"/>
      <c r="M2837" s="464">
        <f>AH2837</f>
        <v/>
      </c>
      <c r="N2837" s="464">
        <f>IF(W2837&lt;0,AH2837,I2837)</f>
        <v/>
      </c>
      <c r="O2837" s="464">
        <f>I2837-M2837</f>
        <v/>
      </c>
      <c r="P2837" s="462" t="n"/>
      <c r="Q2837" s="462">
        <f>V2837=W2837</f>
        <v/>
      </c>
      <c r="R2837" s="462">
        <f>AND(MONTH(F2837)=MONTH(X2837), YEAR(F2837)=YEAR(X2837))</f>
        <v/>
      </c>
      <c r="S2837" s="462">
        <f>AC2837="L001-901905215"</f>
        <v/>
      </c>
      <c r="T2837" s="464">
        <f>G2837-AH2837</f>
        <v/>
      </c>
      <c r="U2837" s="462" t="n"/>
      <c r="V2837" s="462" t="inlineStr">
        <is>
          <t>2114101</t>
        </is>
      </c>
      <c r="W2837" s="462" t="inlineStr">
        <is>
          <t>2114101</t>
        </is>
      </c>
      <c r="X2837" s="463" t="n">
        <v>44413</v>
      </c>
      <c r="Y2837" s="462" t="inlineStr">
        <is>
          <t>2114101</t>
        </is>
      </c>
      <c r="Z2837" s="462" t="inlineStr"/>
      <c r="AA2837" s="462" t="inlineStr">
        <is>
          <t>បុគ្គលជាប់អាករ</t>
        </is>
      </c>
      <c r="AB2837" s="462" t="inlineStr">
        <is>
          <t>L001-901905215</t>
        </is>
      </c>
      <c r="AC2837" s="462" t="inlineStr">
        <is>
          <t>វីអ៊ីស៊ិន (ខេមបូឌា) អ៊ិនដាសស្ទ្រី ឯ.ក</t>
        </is>
      </c>
      <c r="AD2837" s="464" t="n">
        <v>2219382</v>
      </c>
      <c r="AE2837" s="464" t="n">
        <v>2017620</v>
      </c>
      <c r="AF2837" s="464" t="n">
        <v>0</v>
      </c>
      <c r="AG2837" s="464" t="n">
        <v>0</v>
      </c>
      <c r="AH2837" s="464" t="n">
        <v>201762</v>
      </c>
      <c r="AI2837" s="464" t="n">
        <v>0</v>
      </c>
      <c r="AJ2837" s="464" t="n">
        <v>0</v>
      </c>
      <c r="AK2837" s="464" t="n">
        <v>0</v>
      </c>
      <c r="AL2837" s="464" t="n">
        <v>0</v>
      </c>
      <c r="AM2837" s="464" t="n">
        <v>0</v>
      </c>
      <c r="AN2837" s="464" t="n">
        <v>0</v>
      </c>
      <c r="AO2837" s="464" t="n">
        <v>0</v>
      </c>
      <c r="AP2837" s="464" t="n">
        <v>0</v>
      </c>
      <c r="AQ2837" s="462" t="inlineStr"/>
      <c r="AR2837" s="462" t="inlineStr">
        <is>
          <t>ថ្លៃTHCនិងធ្វើឯកសារ</t>
        </is>
      </c>
      <c r="AS2837" s="462" t="inlineStr">
        <is>
          <t>បានប្រកាសពន្ធ</t>
        </is>
      </c>
    </row>
    <row r="2838">
      <c r="A2838" s="461" t="n">
        <v>2830</v>
      </c>
      <c r="B2838" s="462" t="inlineStr">
        <is>
          <t>Lift on/ Lift off</t>
        </is>
      </c>
      <c r="C2838" s="462" t="inlineStr">
        <is>
          <t>កំពង់ផែស្វយ័តក្រុងព្រះសីហនុ</t>
        </is>
      </c>
      <c r="D2838" s="462" t="inlineStr">
        <is>
          <t>L001-100044638</t>
        </is>
      </c>
      <c r="E2838" s="462" t="inlineStr">
        <is>
          <t>133318</t>
        </is>
      </c>
      <c r="F2838" s="463" t="n">
        <v>44421</v>
      </c>
      <c r="G2838" s="464" t="n">
        <v>70975</v>
      </c>
      <c r="H2838" s="462" t="n"/>
      <c r="I2838" s="464">
        <f>G2838</f>
        <v/>
      </c>
      <c r="J2838" s="462">
        <f>IF(AND(Q2838=TRUE, R2838=TRUE, S2838=TRUE), IF(W2838&lt;-0.05, "អនុញ្ញាត (អ្នកផ្គត់ផ្គង់ប្រកាសខ្វះ)", "បានប្រកាស (អនុញ្ញាត)"), IF(AND(Q2838=FALSE, R2838=FALSE, S2838=FALSE), "ព្យួរទុក (មិនមានទិន្នន័យ)", "ប្រកាសខុស (ព្យួរទុក)"))</f>
        <v/>
      </c>
      <c r="K2838" s="462" t="inlineStr"/>
      <c r="L2838" s="462" t="inlineStr"/>
      <c r="M2838" s="464">
        <f>AH2838</f>
        <v/>
      </c>
      <c r="N2838" s="464">
        <f>IF(W2838&lt;0,AH2838,I2838)</f>
        <v/>
      </c>
      <c r="O2838" s="464">
        <f>I2838-M2838</f>
        <v/>
      </c>
      <c r="P2838" s="462" t="n"/>
      <c r="Q2838" s="462">
        <f>V2838=W2838</f>
        <v/>
      </c>
      <c r="R2838" s="462">
        <f>AND(MONTH(F2838)=MONTH(X2838), YEAR(F2838)=YEAR(X2838))</f>
        <v/>
      </c>
      <c r="S2838" s="462">
        <f>AC2838="L001-901905215"</f>
        <v/>
      </c>
      <c r="T2838" s="464">
        <f>G2838-AH2838</f>
        <v/>
      </c>
      <c r="U2838" s="462" t="n"/>
      <c r="V2838" s="462" t="inlineStr">
        <is>
          <t>133318</t>
        </is>
      </c>
      <c r="W2838" s="462" t="inlineStr"/>
      <c r="X2838" s="499" t="n"/>
      <c r="Y2838" s="462" t="n"/>
      <c r="Z2838" s="462" t="n"/>
      <c r="AA2838" s="462" t="n"/>
      <c r="AB2838" s="462" t="n"/>
      <c r="AC2838" s="462" t="n"/>
      <c r="AD2838" s="462" t="n"/>
      <c r="AE2838" s="462" t="n"/>
      <c r="AF2838" s="462" t="n"/>
      <c r="AG2838" s="462" t="n"/>
      <c r="AH2838" s="462" t="n"/>
      <c r="AI2838" s="462" t="n"/>
      <c r="AJ2838" s="462" t="n"/>
      <c r="AK2838" s="462" t="n"/>
      <c r="AL2838" s="462" t="n"/>
      <c r="AM2838" s="462" t="n"/>
      <c r="AN2838" s="462" t="n"/>
      <c r="AO2838" s="462" t="n"/>
      <c r="AP2838" s="462" t="n"/>
      <c r="AQ2838" s="462" t="n"/>
      <c r="AR2838" s="462" t="n"/>
      <c r="AS2838" s="462" t="n"/>
    </row>
    <row r="2839">
      <c r="A2839" s="461" t="n">
        <v>2831</v>
      </c>
      <c r="B2839" s="462" t="inlineStr">
        <is>
          <t>Trucking fee</t>
        </is>
      </c>
      <c r="C2839" s="462" t="inlineStr">
        <is>
          <t>អ៊ែរ៉ូ ស៊ីបភីង អេជេនស៊ី</t>
        </is>
      </c>
      <c r="D2839" s="462" t="inlineStr">
        <is>
          <t>K004-901635903</t>
        </is>
      </c>
      <c r="E2839" s="462" t="inlineStr">
        <is>
          <t>IKPSA2021524239</t>
        </is>
      </c>
      <c r="F2839" s="463" t="n">
        <v>44420</v>
      </c>
      <c r="G2839" s="464" t="n">
        <v>293544</v>
      </c>
      <c r="H2839" s="462" t="n"/>
      <c r="I2839" s="464">
        <f>G2839</f>
        <v/>
      </c>
      <c r="J2839" s="462">
        <f>IF(AND(Q2839=TRUE, R2839=TRUE, S2839=TRUE), IF(W2839&lt;-0.05, "អនុញ្ញាត (អ្នកផ្គត់ផ្គង់ប្រកាសខ្វះ)", "បានប្រកាស (អនុញ្ញាត)"), IF(AND(Q2839=FALSE, R2839=FALSE, S2839=FALSE), "ព្យួរទុក (មិនមានទិន្នន័យ)", "ប្រកាសខុស (ព្យួរទុក)"))</f>
        <v/>
      </c>
      <c r="K2839" s="462" t="inlineStr"/>
      <c r="L2839" s="462" t="inlineStr"/>
      <c r="M2839" s="464">
        <f>AH2839</f>
        <v/>
      </c>
      <c r="N2839" s="464">
        <f>IF(W2839&lt;0,AH2839,I2839)</f>
        <v/>
      </c>
      <c r="O2839" s="464">
        <f>I2839-M2839</f>
        <v/>
      </c>
      <c r="P2839" s="462" t="n"/>
      <c r="Q2839" s="462">
        <f>V2839=W2839</f>
        <v/>
      </c>
      <c r="R2839" s="462">
        <f>AND(MONTH(F2839)=MONTH(X2839), YEAR(F2839)=YEAR(X2839))</f>
        <v/>
      </c>
      <c r="S2839" s="462">
        <f>AC2839="L001-901905215"</f>
        <v/>
      </c>
      <c r="T2839" s="464">
        <f>G2839-AH2839</f>
        <v/>
      </c>
      <c r="U2839" s="462" t="n"/>
      <c r="V2839" s="462" t="inlineStr">
        <is>
          <t>IKPSA2021524239</t>
        </is>
      </c>
      <c r="W2839" s="462" t="inlineStr">
        <is>
          <t>IKPSA2021524239</t>
        </is>
      </c>
      <c r="X2839" s="463" t="n">
        <v>44418</v>
      </c>
      <c r="Y2839" s="462" t="inlineStr">
        <is>
          <t>IKPSA2021524239</t>
        </is>
      </c>
      <c r="Z2839" s="462" t="inlineStr"/>
      <c r="AA2839" s="462" t="inlineStr">
        <is>
          <t>បុគ្គលជាប់អាករ</t>
        </is>
      </c>
      <c r="AB2839" s="462" t="inlineStr">
        <is>
          <t>L001-901905215</t>
        </is>
      </c>
      <c r="AC2839" s="462" t="inlineStr">
        <is>
          <t>វីអ៊ីស៊ិន (ខេមបូឌា) អ៊ិនដាសស្ទ្រី ឯ.ក</t>
        </is>
      </c>
      <c r="AD2839" s="464" t="n">
        <v>3231360</v>
      </c>
      <c r="AE2839" s="464" t="n">
        <v>2937600</v>
      </c>
      <c r="AF2839" s="464" t="n">
        <v>0</v>
      </c>
      <c r="AG2839" s="464" t="n">
        <v>0</v>
      </c>
      <c r="AH2839" s="464" t="n">
        <v>293760</v>
      </c>
      <c r="AI2839" s="464" t="n">
        <v>0</v>
      </c>
      <c r="AJ2839" s="464" t="n">
        <v>0</v>
      </c>
      <c r="AK2839" s="464" t="n">
        <v>0</v>
      </c>
      <c r="AL2839" s="464" t="n">
        <v>0</v>
      </c>
      <c r="AM2839" s="464" t="n">
        <v>0</v>
      </c>
      <c r="AN2839" s="464" t="n">
        <v>0</v>
      </c>
      <c r="AO2839" s="464" t="n">
        <v>0</v>
      </c>
      <c r="AP2839" s="464" t="n">
        <v>0</v>
      </c>
      <c r="AQ2839" s="462" t="inlineStr"/>
      <c r="AR2839" s="462" t="inlineStr">
        <is>
          <t>THC &amp; DOC FEE</t>
        </is>
      </c>
      <c r="AS2839" s="462" t="inlineStr">
        <is>
          <t>បានប្រកាសពន្ធ</t>
        </is>
      </c>
    </row>
    <row r="2840">
      <c r="A2840" s="461" t="n">
        <v>2832</v>
      </c>
      <c r="B2840" s="462" t="inlineStr">
        <is>
          <t>Trucking fee</t>
        </is>
      </c>
      <c r="C2840" s="462" t="inlineStr">
        <is>
          <t>អ៊ែរ៉ូ ស៊ីបភីង អេជេនស៊ី</t>
        </is>
      </c>
      <c r="D2840" s="462" t="inlineStr">
        <is>
          <t>K004-901635903</t>
        </is>
      </c>
      <c r="E2840" s="462" t="inlineStr">
        <is>
          <t>IKPSA2021524238</t>
        </is>
      </c>
      <c r="F2840" s="463" t="n">
        <v>44420</v>
      </c>
      <c r="G2840" s="464" t="n">
        <v>293544</v>
      </c>
      <c r="H2840" s="462" t="n"/>
      <c r="I2840" s="464">
        <f>G2840</f>
        <v/>
      </c>
      <c r="J2840" s="462">
        <f>IF(AND(Q2840=TRUE, R2840=TRUE, S2840=TRUE), IF(W2840&lt;-0.05, "អនុញ្ញាត (អ្នកផ្គត់ផ្គង់ប្រកាសខ្វះ)", "បានប្រកាស (អនុញ្ញាត)"), IF(AND(Q2840=FALSE, R2840=FALSE, S2840=FALSE), "ព្យួរទុក (មិនមានទិន្នន័យ)", "ប្រកាសខុស (ព្យួរទុក)"))</f>
        <v/>
      </c>
      <c r="K2840" s="462" t="inlineStr"/>
      <c r="L2840" s="462" t="inlineStr"/>
      <c r="M2840" s="464">
        <f>AH2840</f>
        <v/>
      </c>
      <c r="N2840" s="464">
        <f>IF(W2840&lt;0,AH2840,I2840)</f>
        <v/>
      </c>
      <c r="O2840" s="464">
        <f>I2840-M2840</f>
        <v/>
      </c>
      <c r="P2840" s="462" t="n"/>
      <c r="Q2840" s="462">
        <f>V2840=W2840</f>
        <v/>
      </c>
      <c r="R2840" s="462">
        <f>AND(MONTH(F2840)=MONTH(X2840), YEAR(F2840)=YEAR(X2840))</f>
        <v/>
      </c>
      <c r="S2840" s="462">
        <f>AC2840="L001-901905215"</f>
        <v/>
      </c>
      <c r="T2840" s="464">
        <f>G2840-AH2840</f>
        <v/>
      </c>
      <c r="U2840" s="462" t="n"/>
      <c r="V2840" s="462" t="inlineStr">
        <is>
          <t>IKPSA2021524238</t>
        </is>
      </c>
      <c r="W2840" s="462" t="inlineStr">
        <is>
          <t>IKPSA2021524238</t>
        </is>
      </c>
      <c r="X2840" s="463" t="n">
        <v>44418</v>
      </c>
      <c r="Y2840" s="462" t="inlineStr">
        <is>
          <t>IKPSA2021524238</t>
        </is>
      </c>
      <c r="Z2840" s="462" t="inlineStr"/>
      <c r="AA2840" s="462" t="inlineStr">
        <is>
          <t>បុគ្គលជាប់អាករ</t>
        </is>
      </c>
      <c r="AB2840" s="462" t="inlineStr">
        <is>
          <t>L001-901905215</t>
        </is>
      </c>
      <c r="AC2840" s="462" t="inlineStr">
        <is>
          <t>វីអ៊ីស៊ិន (ខេមបូឌា) អ៊ិនដាសស្ទ្រី ឯ.ក</t>
        </is>
      </c>
      <c r="AD2840" s="464" t="n">
        <v>3231360</v>
      </c>
      <c r="AE2840" s="464" t="n">
        <v>2937600</v>
      </c>
      <c r="AF2840" s="464" t="n">
        <v>0</v>
      </c>
      <c r="AG2840" s="464" t="n">
        <v>0</v>
      </c>
      <c r="AH2840" s="464" t="n">
        <v>293760</v>
      </c>
      <c r="AI2840" s="464" t="n">
        <v>0</v>
      </c>
      <c r="AJ2840" s="464" t="n">
        <v>0</v>
      </c>
      <c r="AK2840" s="464" t="n">
        <v>0</v>
      </c>
      <c r="AL2840" s="464" t="n">
        <v>0</v>
      </c>
      <c r="AM2840" s="464" t="n">
        <v>0</v>
      </c>
      <c r="AN2840" s="464" t="n">
        <v>0</v>
      </c>
      <c r="AO2840" s="464" t="n">
        <v>0</v>
      </c>
      <c r="AP2840" s="464" t="n">
        <v>0</v>
      </c>
      <c r="AQ2840" s="462" t="inlineStr"/>
      <c r="AR2840" s="462" t="inlineStr">
        <is>
          <t>CIC</t>
        </is>
      </c>
      <c r="AS2840" s="462" t="inlineStr">
        <is>
          <t>បានប្រកាសពន្ធ</t>
        </is>
      </c>
    </row>
    <row r="2841">
      <c r="A2841" s="461" t="n">
        <v>2833</v>
      </c>
      <c r="B2841" s="462" t="inlineStr">
        <is>
          <t>Trucking fee</t>
        </is>
      </c>
      <c r="C2841" s="462" t="inlineStr">
        <is>
          <t>អ៊ែរ៉ូ ស៊ីបភីង អេជេនស៊ី</t>
        </is>
      </c>
      <c r="D2841" s="462" t="inlineStr">
        <is>
          <t>K004-901635903</t>
        </is>
      </c>
      <c r="E2841" s="462" t="inlineStr">
        <is>
          <t>IKPSA2021524237</t>
        </is>
      </c>
      <c r="F2841" s="463" t="n">
        <v>44420</v>
      </c>
      <c r="G2841" s="464" t="n">
        <v>5560</v>
      </c>
      <c r="H2841" s="462" t="n"/>
      <c r="I2841" s="464">
        <f>G2841</f>
        <v/>
      </c>
      <c r="J2841" s="462">
        <f>IF(AND(Q2841=TRUE, R2841=TRUE, S2841=TRUE), IF(W2841&lt;-0.05, "អនុញ្ញាត (អ្នកផ្គត់ផ្គង់ប្រកាសខ្វះ)", "បានប្រកាស (អនុញ្ញាត)"), IF(AND(Q2841=FALSE, R2841=FALSE, S2841=FALSE), "ព្យួរទុក (មិនមានទិន្នន័យ)", "ប្រកាសខុស (ព្យួរទុក)"))</f>
        <v/>
      </c>
      <c r="K2841" s="462" t="inlineStr"/>
      <c r="L2841" s="462" t="inlineStr"/>
      <c r="M2841" s="464">
        <f>AH2841</f>
        <v/>
      </c>
      <c r="N2841" s="464">
        <f>IF(W2841&lt;0,AH2841,I2841)</f>
        <v/>
      </c>
      <c r="O2841" s="464">
        <f>I2841-M2841</f>
        <v/>
      </c>
      <c r="P2841" s="462" t="n"/>
      <c r="Q2841" s="462">
        <f>V2841=W2841</f>
        <v/>
      </c>
      <c r="R2841" s="462">
        <f>AND(MONTH(F2841)=MONTH(X2841), YEAR(F2841)=YEAR(X2841))</f>
        <v/>
      </c>
      <c r="S2841" s="462">
        <f>AC2841="L001-901905215"</f>
        <v/>
      </c>
      <c r="T2841" s="464">
        <f>G2841-AH2841</f>
        <v/>
      </c>
      <c r="U2841" s="462" t="n"/>
      <c r="V2841" s="462" t="inlineStr">
        <is>
          <t>IKPSA2021524237</t>
        </is>
      </c>
      <c r="W2841" s="462" t="inlineStr">
        <is>
          <t>IKPSA2021524237</t>
        </is>
      </c>
      <c r="X2841" s="463" t="n">
        <v>44418</v>
      </c>
      <c r="Y2841" s="462" t="inlineStr">
        <is>
          <t>IKPSA2021524237</t>
        </is>
      </c>
      <c r="Z2841" s="462" t="inlineStr"/>
      <c r="AA2841" s="462" t="inlineStr">
        <is>
          <t>បុគ្គលជាប់អាករ</t>
        </is>
      </c>
      <c r="AB2841" s="462" t="inlineStr">
        <is>
          <t>L001-901905215</t>
        </is>
      </c>
      <c r="AC2841" s="462" t="inlineStr">
        <is>
          <t>វីអ៊ីស៊ិន (ខេមបូឌា) អ៊ិនដាសស្ទ្រី ឯ.ក</t>
        </is>
      </c>
      <c r="AD2841" s="464" t="n">
        <v>61200</v>
      </c>
      <c r="AE2841" s="464" t="n">
        <v>55636</v>
      </c>
      <c r="AF2841" s="464" t="n">
        <v>0</v>
      </c>
      <c r="AG2841" s="464" t="n">
        <v>0</v>
      </c>
      <c r="AH2841" s="464" t="n">
        <v>5564</v>
      </c>
      <c r="AI2841" s="464" t="n">
        <v>0</v>
      </c>
      <c r="AJ2841" s="464" t="n">
        <v>0</v>
      </c>
      <c r="AK2841" s="464" t="n">
        <v>0</v>
      </c>
      <c r="AL2841" s="464" t="n">
        <v>0</v>
      </c>
      <c r="AM2841" s="464" t="n">
        <v>0</v>
      </c>
      <c r="AN2841" s="464" t="n">
        <v>0</v>
      </c>
      <c r="AO2841" s="464" t="n">
        <v>0</v>
      </c>
      <c r="AP2841" s="464" t="n">
        <v>0</v>
      </c>
      <c r="AQ2841" s="462" t="inlineStr"/>
      <c r="AR2841" s="462" t="inlineStr">
        <is>
          <t>VAS</t>
        </is>
      </c>
      <c r="AS2841" s="462" t="inlineStr">
        <is>
          <t>បានប្រកាសពន្ធ</t>
        </is>
      </c>
    </row>
    <row r="2842">
      <c r="A2842" s="461" t="n">
        <v>2834</v>
      </c>
      <c r="B2842" s="462" t="inlineStr">
        <is>
          <t>Lift on/ Lift off</t>
        </is>
      </c>
      <c r="C2842" s="462" t="inlineStr">
        <is>
          <t>កំពង់ផែស្វយ័តក្រុងព្រះសីហនុ</t>
        </is>
      </c>
      <c r="D2842" s="462" t="inlineStr">
        <is>
          <t>L001-100044638</t>
        </is>
      </c>
      <c r="E2842" s="462" t="inlineStr">
        <is>
          <t>134082</t>
        </is>
      </c>
      <c r="F2842" s="463" t="n">
        <v>44424</v>
      </c>
      <c r="G2842" s="464" t="n">
        <v>106436</v>
      </c>
      <c r="H2842" s="462" t="n"/>
      <c r="I2842" s="464">
        <f>G2842</f>
        <v/>
      </c>
      <c r="J2842" s="462">
        <f>IF(AND(Q2842=TRUE, R2842=TRUE, S2842=TRUE), IF(W2842&lt;-0.05, "អនុញ្ញាត (អ្នកផ្គត់ផ្គង់ប្រកាសខ្វះ)", "បានប្រកាស (អនុញ្ញាត)"), IF(AND(Q2842=FALSE, R2842=FALSE, S2842=FALSE), "ព្យួរទុក (មិនមានទិន្នន័យ)", "ប្រកាសខុស (ព្យួរទុក)"))</f>
        <v/>
      </c>
      <c r="K2842" s="462" t="inlineStr"/>
      <c r="L2842" s="462" t="inlineStr"/>
      <c r="M2842" s="464">
        <f>AH2842</f>
        <v/>
      </c>
      <c r="N2842" s="464">
        <f>IF(W2842&lt;0,AH2842,I2842)</f>
        <v/>
      </c>
      <c r="O2842" s="464">
        <f>I2842-M2842</f>
        <v/>
      </c>
      <c r="P2842" s="462" t="n"/>
      <c r="Q2842" s="462">
        <f>V2842=W2842</f>
        <v/>
      </c>
      <c r="R2842" s="462">
        <f>AND(MONTH(F2842)=MONTH(X2842), YEAR(F2842)=YEAR(X2842))</f>
        <v/>
      </c>
      <c r="S2842" s="462">
        <f>AC2842="L001-901905215"</f>
        <v/>
      </c>
      <c r="T2842" s="464">
        <f>G2842-AH2842</f>
        <v/>
      </c>
      <c r="U2842" s="462" t="n"/>
      <c r="V2842" s="462" t="inlineStr">
        <is>
          <t>134082</t>
        </is>
      </c>
      <c r="W2842" s="462" t="inlineStr"/>
      <c r="X2842" s="499" t="n"/>
      <c r="Y2842" s="462" t="n"/>
      <c r="Z2842" s="462" t="n"/>
      <c r="AA2842" s="462" t="n"/>
      <c r="AB2842" s="462" t="n"/>
      <c r="AC2842" s="462" t="n"/>
      <c r="AD2842" s="462" t="n"/>
      <c r="AE2842" s="462" t="n"/>
      <c r="AF2842" s="462" t="n"/>
      <c r="AG2842" s="462" t="n"/>
      <c r="AH2842" s="462" t="n"/>
      <c r="AI2842" s="462" t="n"/>
      <c r="AJ2842" s="462" t="n"/>
      <c r="AK2842" s="462" t="n"/>
      <c r="AL2842" s="462" t="n"/>
      <c r="AM2842" s="462" t="n"/>
      <c r="AN2842" s="462" t="n"/>
      <c r="AO2842" s="462" t="n"/>
      <c r="AP2842" s="462" t="n"/>
      <c r="AQ2842" s="462" t="n"/>
      <c r="AR2842" s="462" t="n"/>
      <c r="AS2842" s="462" t="n"/>
    </row>
    <row r="2843">
      <c r="A2843" s="461" t="n">
        <v>2835</v>
      </c>
      <c r="B2843" s="462" t="inlineStr">
        <is>
          <t>THC and DOC fee</t>
        </is>
      </c>
      <c r="C2843" s="462" t="inlineStr">
        <is>
          <t>ស្ត្រេតស៍ អ៊ិនធើណេសិនណល ភីធីអ៊ី អិលធីឌី</t>
        </is>
      </c>
      <c r="D2843" s="462" t="inlineStr">
        <is>
          <t>L001-100045162</t>
        </is>
      </c>
      <c r="E2843" s="462" t="inlineStr">
        <is>
          <t>2114131</t>
        </is>
      </c>
      <c r="F2843" s="463" t="n">
        <v>44413</v>
      </c>
      <c r="G2843" s="464" t="n">
        <v>201762</v>
      </c>
      <c r="H2843" s="462" t="n"/>
      <c r="I2843" s="464">
        <f>G2843</f>
        <v/>
      </c>
      <c r="J2843" s="462">
        <f>IF(AND(Q2843=TRUE, R2843=TRUE, S2843=TRUE), IF(W2843&lt;-0.05, "អនុញ្ញាត (អ្នកផ្គត់ផ្គង់ប្រកាសខ្វះ)", "បានប្រកាស (អនុញ្ញាត)"), IF(AND(Q2843=FALSE, R2843=FALSE, S2843=FALSE), "ព្យួរទុក (មិនមានទិន្នន័យ)", "ប្រកាសខុស (ព្យួរទុក)"))</f>
        <v/>
      </c>
      <c r="K2843" s="462" t="inlineStr"/>
      <c r="L2843" s="462" t="inlineStr"/>
      <c r="M2843" s="464">
        <f>AH2843</f>
        <v/>
      </c>
      <c r="N2843" s="464">
        <f>IF(W2843&lt;0,AH2843,I2843)</f>
        <v/>
      </c>
      <c r="O2843" s="464">
        <f>I2843-M2843</f>
        <v/>
      </c>
      <c r="P2843" s="462" t="n"/>
      <c r="Q2843" s="462">
        <f>V2843=W2843</f>
        <v/>
      </c>
      <c r="R2843" s="462">
        <f>AND(MONTH(F2843)=MONTH(X2843), YEAR(F2843)=YEAR(X2843))</f>
        <v/>
      </c>
      <c r="S2843" s="462">
        <f>AC2843="L001-901905215"</f>
        <v/>
      </c>
      <c r="T2843" s="464">
        <f>G2843-AH2843</f>
        <v/>
      </c>
      <c r="U2843" s="462" t="n"/>
      <c r="V2843" s="462" t="inlineStr">
        <is>
          <t>2114131</t>
        </is>
      </c>
      <c r="W2843" s="462" t="inlineStr">
        <is>
          <t>2114131</t>
        </is>
      </c>
      <c r="X2843" s="463" t="n">
        <v>44413</v>
      </c>
      <c r="Y2843" s="462" t="inlineStr">
        <is>
          <t>2114131</t>
        </is>
      </c>
      <c r="Z2843" s="462" t="inlineStr"/>
      <c r="AA2843" s="462" t="inlineStr">
        <is>
          <t>បុគ្គលជាប់អាករ</t>
        </is>
      </c>
      <c r="AB2843" s="462" t="inlineStr">
        <is>
          <t>L001-901905215</t>
        </is>
      </c>
      <c r="AC2843" s="462" t="inlineStr">
        <is>
          <t>វីអ៊ីស៊ិន (ខេមបូឌា) អ៊ិនដាសស្ទ្រី ឯ.ក</t>
        </is>
      </c>
      <c r="AD2843" s="464" t="n">
        <v>2219382</v>
      </c>
      <c r="AE2843" s="464" t="n">
        <v>2017620</v>
      </c>
      <c r="AF2843" s="464" t="n">
        <v>0</v>
      </c>
      <c r="AG2843" s="464" t="n">
        <v>0</v>
      </c>
      <c r="AH2843" s="464" t="n">
        <v>201762</v>
      </c>
      <c r="AI2843" s="464" t="n">
        <v>0</v>
      </c>
      <c r="AJ2843" s="464" t="n">
        <v>0</v>
      </c>
      <c r="AK2843" s="464" t="n">
        <v>0</v>
      </c>
      <c r="AL2843" s="464" t="n">
        <v>0</v>
      </c>
      <c r="AM2843" s="464" t="n">
        <v>0</v>
      </c>
      <c r="AN2843" s="464" t="n">
        <v>0</v>
      </c>
      <c r="AO2843" s="464" t="n">
        <v>0</v>
      </c>
      <c r="AP2843" s="464" t="n">
        <v>0</v>
      </c>
      <c r="AQ2843" s="462" t="inlineStr"/>
      <c r="AR2843" s="462" t="inlineStr">
        <is>
          <t>ថ្លៃTHCនិងធ្វើឯកសារ</t>
        </is>
      </c>
      <c r="AS2843" s="462" t="inlineStr">
        <is>
          <t>បានប្រកាសពន្ធ</t>
        </is>
      </c>
    </row>
    <row r="2844">
      <c r="A2844" s="461" t="n">
        <v>2836</v>
      </c>
      <c r="B2844" s="462" t="inlineStr">
        <is>
          <t>Lift on/ Lift off</t>
        </is>
      </c>
      <c r="C2844" s="462" t="inlineStr">
        <is>
          <t>កំពង់ផែស្វយ័តក្រុងព្រះសីហនុ</t>
        </is>
      </c>
      <c r="D2844" s="462" t="inlineStr">
        <is>
          <t>L001-100044638</t>
        </is>
      </c>
      <c r="E2844" s="462" t="inlineStr">
        <is>
          <t>140960</t>
        </is>
      </c>
      <c r="F2844" s="463" t="n">
        <v>44434</v>
      </c>
      <c r="G2844" s="464" t="n">
        <v>139468</v>
      </c>
      <c r="H2844" s="462" t="n"/>
      <c r="I2844" s="464">
        <f>G2844</f>
        <v/>
      </c>
      <c r="J2844" s="462">
        <f>IF(AND(Q2844=TRUE, R2844=TRUE, S2844=TRUE), IF(W2844&lt;-0.05, "អនុញ្ញាត (អ្នកផ្គត់ផ្គង់ប្រកាសខ្វះ)", "បានប្រកាស (អនុញ្ញាត)"), IF(AND(Q2844=FALSE, R2844=FALSE, S2844=FALSE), "ព្យួរទុក (មិនមានទិន្នន័យ)", "ប្រកាសខុស (ព្យួរទុក)"))</f>
        <v/>
      </c>
      <c r="K2844" s="462" t="inlineStr"/>
      <c r="L2844" s="462" t="inlineStr"/>
      <c r="M2844" s="464">
        <f>AH2844</f>
        <v/>
      </c>
      <c r="N2844" s="464">
        <f>IF(W2844&lt;0,AH2844,I2844)</f>
        <v/>
      </c>
      <c r="O2844" s="464">
        <f>I2844-M2844</f>
        <v/>
      </c>
      <c r="P2844" s="462" t="n"/>
      <c r="Q2844" s="462">
        <f>V2844=W2844</f>
        <v/>
      </c>
      <c r="R2844" s="462">
        <f>AND(MONTH(F2844)=MONTH(X2844), YEAR(F2844)=YEAR(X2844))</f>
        <v/>
      </c>
      <c r="S2844" s="462">
        <f>AC2844="L001-901905215"</f>
        <v/>
      </c>
      <c r="T2844" s="464">
        <f>G2844-AH2844</f>
        <v/>
      </c>
      <c r="U2844" s="462" t="n"/>
      <c r="V2844" s="462" t="inlineStr">
        <is>
          <t>140960</t>
        </is>
      </c>
      <c r="W2844" s="462" t="inlineStr"/>
      <c r="X2844" s="499" t="n"/>
      <c r="Y2844" s="462" t="n"/>
      <c r="Z2844" s="462" t="n"/>
      <c r="AA2844" s="462" t="n"/>
      <c r="AB2844" s="462" t="n"/>
      <c r="AC2844" s="462" t="n"/>
      <c r="AD2844" s="462" t="n"/>
      <c r="AE2844" s="462" t="n"/>
      <c r="AF2844" s="462" t="n"/>
      <c r="AG2844" s="462" t="n"/>
      <c r="AH2844" s="462" t="n"/>
      <c r="AI2844" s="462" t="n"/>
      <c r="AJ2844" s="462" t="n"/>
      <c r="AK2844" s="462" t="n"/>
      <c r="AL2844" s="462" t="n"/>
      <c r="AM2844" s="462" t="n"/>
      <c r="AN2844" s="462" t="n"/>
      <c r="AO2844" s="462" t="n"/>
      <c r="AP2844" s="462" t="n"/>
      <c r="AQ2844" s="462" t="n"/>
      <c r="AR2844" s="462" t="n"/>
      <c r="AS2844" s="462" t="n"/>
    </row>
    <row r="2845">
      <c r="A2845" s="461" t="n">
        <v>2837</v>
      </c>
      <c r="B2845" s="462" t="inlineStr">
        <is>
          <t>Lift on/ Lift off</t>
        </is>
      </c>
      <c r="C2845" s="462" t="inlineStr">
        <is>
          <t>កំពង់ផែស្វយ័តភ្នំពេញ "ក.ស.ភ"</t>
        </is>
      </c>
      <c r="D2845" s="462" t="inlineStr">
        <is>
          <t>L001-100044999</t>
        </is>
      </c>
      <c r="E2845" s="462" t="inlineStr">
        <is>
          <t>INV20210847129</t>
        </is>
      </c>
      <c r="F2845" s="463" t="n">
        <v>44427</v>
      </c>
      <c r="G2845" s="464" t="n">
        <v>19584</v>
      </c>
      <c r="H2845" s="462" t="n"/>
      <c r="I2845" s="464">
        <f>G2845</f>
        <v/>
      </c>
      <c r="J2845" s="462">
        <f>IF(AND(Q2845=TRUE, R2845=TRUE, S2845=TRUE), IF(W2845&lt;-0.05, "អនុញ្ញាត (អ្នកផ្គត់ផ្គង់ប្រកាសខ្វះ)", "បានប្រកាស (អនុញ្ញាត)"), IF(AND(Q2845=FALSE, R2845=FALSE, S2845=FALSE), "ព្យួរទុក (មិនមានទិន្នន័យ)", "ប្រកាសខុស (ព្យួរទុក)"))</f>
        <v/>
      </c>
      <c r="K2845" s="462" t="inlineStr"/>
      <c r="L2845" s="462" t="inlineStr"/>
      <c r="M2845" s="464">
        <f>AH2845</f>
        <v/>
      </c>
      <c r="N2845" s="464">
        <f>IF(W2845&lt;0,AH2845,I2845)</f>
        <v/>
      </c>
      <c r="O2845" s="464">
        <f>I2845-M2845</f>
        <v/>
      </c>
      <c r="P2845" s="462" t="n"/>
      <c r="Q2845" s="462">
        <f>V2845=W2845</f>
        <v/>
      </c>
      <c r="R2845" s="462">
        <f>AND(MONTH(F2845)=MONTH(X2845), YEAR(F2845)=YEAR(X2845))</f>
        <v/>
      </c>
      <c r="S2845" s="462">
        <f>AC2845="L001-901905215"</f>
        <v/>
      </c>
      <c r="T2845" s="464">
        <f>G2845-AH2845</f>
        <v/>
      </c>
      <c r="U2845" s="462" t="n"/>
      <c r="V2845" s="462" t="inlineStr">
        <is>
          <t>INV20210847129</t>
        </is>
      </c>
      <c r="W2845" s="462" t="inlineStr"/>
      <c r="X2845" s="499" t="n"/>
      <c r="Y2845" s="462" t="n"/>
      <c r="Z2845" s="462" t="n"/>
      <c r="AA2845" s="462" t="n"/>
      <c r="AB2845" s="462" t="n"/>
      <c r="AC2845" s="462" t="n"/>
      <c r="AD2845" s="462" t="n"/>
      <c r="AE2845" s="462" t="n"/>
      <c r="AF2845" s="462" t="n"/>
      <c r="AG2845" s="462" t="n"/>
      <c r="AH2845" s="462" t="n"/>
      <c r="AI2845" s="462" t="n"/>
      <c r="AJ2845" s="462" t="n"/>
      <c r="AK2845" s="462" t="n"/>
      <c r="AL2845" s="462" t="n"/>
      <c r="AM2845" s="462" t="n"/>
      <c r="AN2845" s="462" t="n"/>
      <c r="AO2845" s="462" t="n"/>
      <c r="AP2845" s="462" t="n"/>
      <c r="AQ2845" s="462" t="n"/>
      <c r="AR2845" s="462" t="n"/>
      <c r="AS2845" s="462" t="n"/>
    </row>
    <row r="2846">
      <c r="A2846" s="461" t="n">
        <v>2838</v>
      </c>
      <c r="B2846" s="462" t="inlineStr">
        <is>
          <t>Lift on/ Lift off</t>
        </is>
      </c>
      <c r="C2846" s="462" t="inlineStr">
        <is>
          <t>កំពង់ផែស្វយ័តភ្នំពេញ "ក.ស.ភ"</t>
        </is>
      </c>
      <c r="D2846" s="462" t="inlineStr">
        <is>
          <t>L001-100044999</t>
        </is>
      </c>
      <c r="E2846" s="462" t="inlineStr">
        <is>
          <t>INV20210847130</t>
        </is>
      </c>
      <c r="F2846" s="463" t="n">
        <v>44427</v>
      </c>
      <c r="G2846" s="464" t="n">
        <v>58752</v>
      </c>
      <c r="H2846" s="462" t="n"/>
      <c r="I2846" s="464">
        <f>G2846</f>
        <v/>
      </c>
      <c r="J2846" s="462">
        <f>IF(AND(Q2846=TRUE, R2846=TRUE, S2846=TRUE), IF(W2846&lt;-0.05, "អនុញ្ញាត (អ្នកផ្គត់ផ្គង់ប្រកាសខ្វះ)", "បានប្រកាស (អនុញ្ញាត)"), IF(AND(Q2846=FALSE, R2846=FALSE, S2846=FALSE), "ព្យួរទុក (មិនមានទិន្នន័យ)", "ប្រកាសខុស (ព្យួរទុក)"))</f>
        <v/>
      </c>
      <c r="K2846" s="462" t="inlineStr"/>
      <c r="L2846" s="462" t="inlineStr"/>
      <c r="M2846" s="464">
        <f>AH2846</f>
        <v/>
      </c>
      <c r="N2846" s="464">
        <f>IF(W2846&lt;0,AH2846,I2846)</f>
        <v/>
      </c>
      <c r="O2846" s="464">
        <f>I2846-M2846</f>
        <v/>
      </c>
      <c r="P2846" s="462" t="n"/>
      <c r="Q2846" s="462">
        <f>V2846=W2846</f>
        <v/>
      </c>
      <c r="R2846" s="462">
        <f>AND(MONTH(F2846)=MONTH(X2846), YEAR(F2846)=YEAR(X2846))</f>
        <v/>
      </c>
      <c r="S2846" s="462">
        <f>AC2846="L001-901905215"</f>
        <v/>
      </c>
      <c r="T2846" s="464">
        <f>G2846-AH2846</f>
        <v/>
      </c>
      <c r="U2846" s="462" t="n"/>
      <c r="V2846" s="462" t="inlineStr">
        <is>
          <t>INV20210847130</t>
        </is>
      </c>
      <c r="W2846" s="462" t="inlineStr"/>
      <c r="X2846" s="499" t="n"/>
      <c r="Y2846" s="462" t="n"/>
      <c r="Z2846" s="462" t="n"/>
      <c r="AA2846" s="462" t="n"/>
      <c r="AB2846" s="462" t="n"/>
      <c r="AC2846" s="462" t="n"/>
      <c r="AD2846" s="462" t="n"/>
      <c r="AE2846" s="462" t="n"/>
      <c r="AF2846" s="462" t="n"/>
      <c r="AG2846" s="462" t="n"/>
      <c r="AH2846" s="462" t="n"/>
      <c r="AI2846" s="462" t="n"/>
      <c r="AJ2846" s="462" t="n"/>
      <c r="AK2846" s="462" t="n"/>
      <c r="AL2846" s="462" t="n"/>
      <c r="AM2846" s="462" t="n"/>
      <c r="AN2846" s="462" t="n"/>
      <c r="AO2846" s="462" t="n"/>
      <c r="AP2846" s="462" t="n"/>
      <c r="AQ2846" s="462" t="n"/>
      <c r="AR2846" s="462" t="n"/>
      <c r="AS2846" s="462" t="n"/>
    </row>
    <row r="2847">
      <c r="A2847" s="461" t="n">
        <v>2839</v>
      </c>
      <c r="B2847" s="462" t="inlineStr">
        <is>
          <t>Lift on/ Lift off</t>
        </is>
      </c>
      <c r="C2847" s="462" t="inlineStr">
        <is>
          <t>កំពង់ផែស្វយ័តភ្នំពេញ "ក.ស.ភ"</t>
        </is>
      </c>
      <c r="D2847" s="462" t="inlineStr">
        <is>
          <t>L001-100044999</t>
        </is>
      </c>
      <c r="E2847" s="462" t="inlineStr">
        <is>
          <t>INV20210848531</t>
        </is>
      </c>
      <c r="F2847" s="463" t="n">
        <v>44432</v>
      </c>
      <c r="G2847" s="464" t="n">
        <v>1224</v>
      </c>
      <c r="H2847" s="462" t="n"/>
      <c r="I2847" s="464">
        <f>G2847</f>
        <v/>
      </c>
      <c r="J2847" s="462">
        <f>IF(AND(Q2847=TRUE, R2847=TRUE, S2847=TRUE), IF(W2847&lt;-0.05, "អនុញ្ញាត (អ្នកផ្គត់ផ្គង់ប្រកាសខ្វះ)", "បានប្រកាស (អនុញ្ញាត)"), IF(AND(Q2847=FALSE, R2847=FALSE, S2847=FALSE), "ព្យួរទុក (មិនមានទិន្នន័យ)", "ប្រកាសខុស (ព្យួរទុក)"))</f>
        <v/>
      </c>
      <c r="K2847" s="462" t="inlineStr"/>
      <c r="L2847" s="462" t="inlineStr"/>
      <c r="M2847" s="464">
        <f>AH2847</f>
        <v/>
      </c>
      <c r="N2847" s="464">
        <f>IF(W2847&lt;0,AH2847,I2847)</f>
        <v/>
      </c>
      <c r="O2847" s="464">
        <f>I2847-M2847</f>
        <v/>
      </c>
      <c r="P2847" s="462" t="n"/>
      <c r="Q2847" s="462">
        <f>V2847=W2847</f>
        <v/>
      </c>
      <c r="R2847" s="462">
        <f>AND(MONTH(F2847)=MONTH(X2847), YEAR(F2847)=YEAR(X2847))</f>
        <v/>
      </c>
      <c r="S2847" s="462">
        <f>AC2847="L001-901905215"</f>
        <v/>
      </c>
      <c r="T2847" s="464">
        <f>G2847-AH2847</f>
        <v/>
      </c>
      <c r="U2847" s="462" t="n"/>
      <c r="V2847" s="462" t="inlineStr">
        <is>
          <t>INV20210848531</t>
        </is>
      </c>
      <c r="W2847" s="462" t="inlineStr"/>
      <c r="X2847" s="499" t="n"/>
      <c r="Y2847" s="462" t="n"/>
      <c r="Z2847" s="462" t="n"/>
      <c r="AA2847" s="462" t="n"/>
      <c r="AB2847" s="462" t="n"/>
      <c r="AC2847" s="462" t="n"/>
      <c r="AD2847" s="462" t="n"/>
      <c r="AE2847" s="462" t="n"/>
      <c r="AF2847" s="462" t="n"/>
      <c r="AG2847" s="462" t="n"/>
      <c r="AH2847" s="462" t="n"/>
      <c r="AI2847" s="462" t="n"/>
      <c r="AJ2847" s="462" t="n"/>
      <c r="AK2847" s="462" t="n"/>
      <c r="AL2847" s="462" t="n"/>
      <c r="AM2847" s="462" t="n"/>
      <c r="AN2847" s="462" t="n"/>
      <c r="AO2847" s="462" t="n"/>
      <c r="AP2847" s="462" t="n"/>
      <c r="AQ2847" s="462" t="n"/>
      <c r="AR2847" s="462" t="n"/>
      <c r="AS2847" s="462" t="n"/>
    </row>
    <row r="2848">
      <c r="A2848" s="461" t="n">
        <v>2840</v>
      </c>
      <c r="B2848" s="462" t="inlineStr">
        <is>
          <t>Lift on/ Lift off</t>
        </is>
      </c>
      <c r="C2848" s="462" t="inlineStr">
        <is>
          <t>កំពង់ផែស្វយ័តភ្នំពេញ "ក.ស.ភ"</t>
        </is>
      </c>
      <c r="D2848" s="462" t="inlineStr">
        <is>
          <t>L001-100044999</t>
        </is>
      </c>
      <c r="E2848" s="462" t="inlineStr">
        <is>
          <t>INV20210845698</t>
        </is>
      </c>
      <c r="F2848" s="463" t="n">
        <v>44422</v>
      </c>
      <c r="G2848" s="464" t="n">
        <v>19579</v>
      </c>
      <c r="H2848" s="462" t="n"/>
      <c r="I2848" s="464">
        <f>G2848</f>
        <v/>
      </c>
      <c r="J2848" s="462">
        <f>IF(AND(Q2848=TRUE, R2848=TRUE, S2848=TRUE), IF(W2848&lt;-0.05, "អនុញ្ញាត (អ្នកផ្គត់ផ្គង់ប្រកាសខ្វះ)", "បានប្រកាស (អនុញ្ញាត)"), IF(AND(Q2848=FALSE, R2848=FALSE, S2848=FALSE), "ព្យួរទុក (មិនមានទិន្នន័យ)", "ប្រកាសខុស (ព្យួរទុក)"))</f>
        <v/>
      </c>
      <c r="K2848" s="462" t="inlineStr"/>
      <c r="L2848" s="462" t="inlineStr"/>
      <c r="M2848" s="464">
        <f>AH2848</f>
        <v/>
      </c>
      <c r="N2848" s="464">
        <f>IF(W2848&lt;0,AH2848,I2848)</f>
        <v/>
      </c>
      <c r="O2848" s="464">
        <f>I2848-M2848</f>
        <v/>
      </c>
      <c r="P2848" s="462" t="n"/>
      <c r="Q2848" s="462">
        <f>V2848=W2848</f>
        <v/>
      </c>
      <c r="R2848" s="462">
        <f>AND(MONTH(F2848)=MONTH(X2848), YEAR(F2848)=YEAR(X2848))</f>
        <v/>
      </c>
      <c r="S2848" s="462">
        <f>AC2848="L001-901905215"</f>
        <v/>
      </c>
      <c r="T2848" s="464">
        <f>G2848-AH2848</f>
        <v/>
      </c>
      <c r="U2848" s="462" t="n"/>
      <c r="V2848" s="462" t="inlineStr">
        <is>
          <t>INV20210845698</t>
        </is>
      </c>
      <c r="W2848" s="462" t="inlineStr"/>
      <c r="X2848" s="499" t="n"/>
      <c r="Y2848" s="462" t="n"/>
      <c r="Z2848" s="462" t="n"/>
      <c r="AA2848" s="462" t="n"/>
      <c r="AB2848" s="462" t="n"/>
      <c r="AC2848" s="462" t="n"/>
      <c r="AD2848" s="462" t="n"/>
      <c r="AE2848" s="462" t="n"/>
      <c r="AF2848" s="462" t="n"/>
      <c r="AG2848" s="462" t="n"/>
      <c r="AH2848" s="462" t="n"/>
      <c r="AI2848" s="462" t="n"/>
      <c r="AJ2848" s="462" t="n"/>
      <c r="AK2848" s="462" t="n"/>
      <c r="AL2848" s="462" t="n"/>
      <c r="AM2848" s="462" t="n"/>
      <c r="AN2848" s="462" t="n"/>
      <c r="AO2848" s="462" t="n"/>
      <c r="AP2848" s="462" t="n"/>
      <c r="AQ2848" s="462" t="n"/>
      <c r="AR2848" s="462" t="n"/>
      <c r="AS2848" s="462" t="n"/>
    </row>
    <row r="2849">
      <c r="A2849" s="461" t="n">
        <v>2841</v>
      </c>
      <c r="B2849" s="462" t="inlineStr">
        <is>
          <t>Lift on/ Lift off</t>
        </is>
      </c>
      <c r="C2849" s="462" t="inlineStr">
        <is>
          <t>កំពង់ផែស្វយ័តក្រុងព្រះសីហនុ</t>
        </is>
      </c>
      <c r="D2849" s="462" t="inlineStr">
        <is>
          <t>L001-100044638</t>
        </is>
      </c>
      <c r="E2849" s="462" t="inlineStr">
        <is>
          <t>132293</t>
        </is>
      </c>
      <c r="F2849" s="463" t="n">
        <v>44420</v>
      </c>
      <c r="G2849" s="464" t="n">
        <v>15496</v>
      </c>
      <c r="H2849" s="462" t="n"/>
      <c r="I2849" s="464">
        <f>G2849</f>
        <v/>
      </c>
      <c r="J2849" s="462">
        <f>IF(AND(Q2849=TRUE, R2849=TRUE, S2849=TRUE), IF(W2849&lt;-0.05, "អនុញ្ញាត (អ្នកផ្គត់ផ្គង់ប្រកាសខ្វះ)", "បានប្រកាស (អនុញ្ញាត)"), IF(AND(Q2849=FALSE, R2849=FALSE, S2849=FALSE), "ព្យួរទុក (មិនមានទិន្នន័យ)", "ប្រកាសខុស (ព្យួរទុក)"))</f>
        <v/>
      </c>
      <c r="K2849" s="462" t="inlineStr"/>
      <c r="L2849" s="462" t="inlineStr"/>
      <c r="M2849" s="464">
        <f>AH2849</f>
        <v/>
      </c>
      <c r="N2849" s="464">
        <f>IF(W2849&lt;0,AH2849,I2849)</f>
        <v/>
      </c>
      <c r="O2849" s="464">
        <f>I2849-M2849</f>
        <v/>
      </c>
      <c r="P2849" s="462" t="n"/>
      <c r="Q2849" s="462">
        <f>V2849=W2849</f>
        <v/>
      </c>
      <c r="R2849" s="462">
        <f>AND(MONTH(F2849)=MONTH(X2849), YEAR(F2849)=YEAR(X2849))</f>
        <v/>
      </c>
      <c r="S2849" s="462">
        <f>AC2849="L001-901905215"</f>
        <v/>
      </c>
      <c r="T2849" s="464">
        <f>G2849-AH2849</f>
        <v/>
      </c>
      <c r="U2849" s="462" t="n"/>
      <c r="V2849" s="462" t="inlineStr">
        <is>
          <t>132293</t>
        </is>
      </c>
      <c r="W2849" s="462" t="inlineStr"/>
      <c r="X2849" s="499" t="n"/>
      <c r="Y2849" s="462" t="n"/>
      <c r="Z2849" s="462" t="n"/>
      <c r="AA2849" s="462" t="n"/>
      <c r="AB2849" s="462" t="n"/>
      <c r="AC2849" s="462" t="n"/>
      <c r="AD2849" s="462" t="n"/>
      <c r="AE2849" s="462" t="n"/>
      <c r="AF2849" s="462" t="n"/>
      <c r="AG2849" s="462" t="n"/>
      <c r="AH2849" s="462" t="n"/>
      <c r="AI2849" s="462" t="n"/>
      <c r="AJ2849" s="462" t="n"/>
      <c r="AK2849" s="462" t="n"/>
      <c r="AL2849" s="462" t="n"/>
      <c r="AM2849" s="462" t="n"/>
      <c r="AN2849" s="462" t="n"/>
      <c r="AO2849" s="462" t="n"/>
      <c r="AP2849" s="462" t="n"/>
      <c r="AQ2849" s="462" t="n"/>
      <c r="AR2849" s="462" t="n"/>
      <c r="AS2849" s="462" t="n"/>
    </row>
    <row r="2850">
      <c r="A2850" s="461" t="n">
        <v>2842</v>
      </c>
      <c r="B2850" s="462" t="inlineStr">
        <is>
          <t>G40 PET Blister Cover</t>
        </is>
      </c>
      <c r="C2850" s="462" t="inlineStr">
        <is>
          <t>ខេមបូឌាន វ៉ាយភីស៊ី ត្រេឌីង ឯ.ក</t>
        </is>
      </c>
      <c r="D2850" s="462" t="inlineStr">
        <is>
          <t>B108-901904896</t>
        </is>
      </c>
      <c r="E2850" s="462" t="inlineStr">
        <is>
          <t>YPC2021/08-0011</t>
        </is>
      </c>
      <c r="F2850" s="463" t="n">
        <v>44438</v>
      </c>
      <c r="G2850" s="464" t="n">
        <v>5302700</v>
      </c>
      <c r="H2850" s="462" t="n"/>
      <c r="I2850" s="464">
        <f>G2850</f>
        <v/>
      </c>
      <c r="J2850" s="462">
        <f>IF(AND(Q2850=TRUE, R2850=TRUE, S2850=TRUE), IF(W2850&lt;-0.05, "អនុញ្ញាត (អ្នកផ្គត់ផ្គង់ប្រកាសខ្វះ)", "បានប្រកាស (អនុញ្ញាត)"), IF(AND(Q2850=FALSE, R2850=FALSE, S2850=FALSE), "ព្យួរទុក (មិនមានទិន្នន័យ)", "ប្រកាសខុស (ព្យួរទុក)"))</f>
        <v/>
      </c>
      <c r="K2850" s="462" t="inlineStr"/>
      <c r="L2850" s="462" t="inlineStr"/>
      <c r="M2850" s="464">
        <f>AH2850</f>
        <v/>
      </c>
      <c r="N2850" s="464">
        <f>IF(W2850&lt;0,AH2850,I2850)</f>
        <v/>
      </c>
      <c r="O2850" s="464">
        <f>I2850-M2850</f>
        <v/>
      </c>
      <c r="P2850" s="462" t="n"/>
      <c r="Q2850" s="462">
        <f>V2850=W2850</f>
        <v/>
      </c>
      <c r="R2850" s="462">
        <f>AND(MONTH(F2850)=MONTH(X2850), YEAR(F2850)=YEAR(X2850))</f>
        <v/>
      </c>
      <c r="S2850" s="462">
        <f>AC2850="L001-901905215"</f>
        <v/>
      </c>
      <c r="T2850" s="464">
        <f>G2850-AH2850</f>
        <v/>
      </c>
      <c r="U2850" s="462" t="n"/>
      <c r="V2850" s="462" t="inlineStr">
        <is>
          <t>YPC2021080011</t>
        </is>
      </c>
      <c r="W2850" s="462" t="inlineStr"/>
      <c r="X2850" s="499" t="n"/>
      <c r="Y2850" s="462" t="n"/>
      <c r="Z2850" s="462" t="n"/>
      <c r="AA2850" s="462" t="n"/>
      <c r="AB2850" s="462" t="n"/>
      <c r="AC2850" s="462" t="n"/>
      <c r="AD2850" s="462" t="n"/>
      <c r="AE2850" s="462" t="n"/>
      <c r="AF2850" s="462" t="n"/>
      <c r="AG2850" s="462" t="n"/>
      <c r="AH2850" s="462" t="n"/>
      <c r="AI2850" s="462" t="n"/>
      <c r="AJ2850" s="462" t="n"/>
      <c r="AK2850" s="462" t="n"/>
      <c r="AL2850" s="462" t="n"/>
      <c r="AM2850" s="462" t="n"/>
      <c r="AN2850" s="462" t="n"/>
      <c r="AO2850" s="462" t="n"/>
      <c r="AP2850" s="462" t="n"/>
      <c r="AQ2850" s="462" t="n"/>
      <c r="AR2850" s="462" t="n"/>
      <c r="AS2850" s="462" t="n"/>
    </row>
    <row r="2851">
      <c r="A2851" s="461" t="n">
        <v>2843</v>
      </c>
      <c r="B2851" s="462" t="inlineStr">
        <is>
          <t>ក្រដាសកាតុងធ្វើកេស</t>
        </is>
      </c>
      <c r="C2851" s="462" t="inlineStr">
        <is>
          <t>យី មីង ភែកឃីជីង ឯ.ក</t>
        </is>
      </c>
      <c r="D2851" s="462" t="inlineStr">
        <is>
          <t>B108-902101335</t>
        </is>
      </c>
      <c r="E2851" s="462" t="inlineStr">
        <is>
          <t>YM-0002</t>
        </is>
      </c>
      <c r="F2851" s="463" t="n">
        <v>44439</v>
      </c>
      <c r="G2851" s="464" t="n">
        <v>5531723</v>
      </c>
      <c r="H2851" s="462" t="n"/>
      <c r="I2851" s="464">
        <f>G2851</f>
        <v/>
      </c>
      <c r="J2851" s="462">
        <f>IF(AND(Q2851=TRUE, R2851=TRUE, S2851=TRUE), IF(W2851&lt;-0.05, "អនុញ្ញាត (អ្នកផ្គត់ផ្គង់ប្រកាសខ្វះ)", "បានប្រកាស (អនុញ្ញាត)"), IF(AND(Q2851=FALSE, R2851=FALSE, S2851=FALSE), "ព្យួរទុក (មិនមានទិន្នន័យ)", "ប្រកាសខុស (ព្យួរទុក)"))</f>
        <v/>
      </c>
      <c r="K2851" s="462" t="inlineStr"/>
      <c r="L2851" s="462" t="inlineStr"/>
      <c r="M2851" s="464">
        <f>AH2851</f>
        <v/>
      </c>
      <c r="N2851" s="464">
        <f>IF(W2851&lt;0,AH2851,I2851)</f>
        <v/>
      </c>
      <c r="O2851" s="464">
        <f>I2851-M2851</f>
        <v/>
      </c>
      <c r="P2851" s="462" t="n"/>
      <c r="Q2851" s="462">
        <f>V2851=W2851</f>
        <v/>
      </c>
      <c r="R2851" s="462">
        <f>AND(MONTH(F2851)=MONTH(X2851), YEAR(F2851)=YEAR(X2851))</f>
        <v/>
      </c>
      <c r="S2851" s="462">
        <f>AC2851="L001-901905215"</f>
        <v/>
      </c>
      <c r="T2851" s="464">
        <f>G2851-AH2851</f>
        <v/>
      </c>
      <c r="U2851" s="462" t="n"/>
      <c r="V2851" s="462" t="inlineStr">
        <is>
          <t>YM0002</t>
        </is>
      </c>
      <c r="W2851" s="462" t="inlineStr">
        <is>
          <t>YM0002</t>
        </is>
      </c>
      <c r="X2851" s="463" t="n">
        <v>44439</v>
      </c>
      <c r="Y2851" s="462" t="inlineStr">
        <is>
          <t>YM-0002</t>
        </is>
      </c>
      <c r="Z2851" s="462" t="inlineStr"/>
      <c r="AA2851" s="462" t="inlineStr">
        <is>
          <t>បុគ្គលជាប់អាករ</t>
        </is>
      </c>
      <c r="AB2851" s="462" t="inlineStr">
        <is>
          <t>L001-901905215</t>
        </is>
      </c>
      <c r="AC2851" s="462" t="inlineStr">
        <is>
          <t>វីអ៊ីស៊ិន (ខេមបូឌា) អ៊ិនដាសស្ទ្រី ឯ.ក</t>
        </is>
      </c>
      <c r="AD2851" s="464" t="n">
        <v>60848957</v>
      </c>
      <c r="AE2851" s="464" t="n">
        <v>55317234</v>
      </c>
      <c r="AF2851" s="464" t="n">
        <v>0</v>
      </c>
      <c r="AG2851" s="464" t="n">
        <v>0</v>
      </c>
      <c r="AH2851" s="464" t="n">
        <v>5531723</v>
      </c>
      <c r="AI2851" s="464" t="n">
        <v>0</v>
      </c>
      <c r="AJ2851" s="464" t="n">
        <v>0</v>
      </c>
      <c r="AK2851" s="464" t="n">
        <v>0</v>
      </c>
      <c r="AL2851" s="464" t="n">
        <v>0</v>
      </c>
      <c r="AM2851" s="464" t="n">
        <v>0</v>
      </c>
      <c r="AN2851" s="464" t="n">
        <v>0</v>
      </c>
      <c r="AO2851" s="464" t="n">
        <v>0</v>
      </c>
      <c r="AP2851" s="464" t="n">
        <v>0</v>
      </c>
      <c r="AQ2851" s="462" t="inlineStr"/>
      <c r="AR2851" s="462" t="inlineStr">
        <is>
          <t>ក្រដាសកាតុងធ្វើកេស</t>
        </is>
      </c>
      <c r="AS2851" s="462" t="inlineStr">
        <is>
          <t>បានប្រកាសពន្ធ</t>
        </is>
      </c>
    </row>
    <row r="2852">
      <c r="A2852" s="461" t="n">
        <v>2844</v>
      </c>
      <c r="B2852" s="462" t="inlineStr">
        <is>
          <t>Paper label</t>
        </is>
      </c>
      <c r="C2852" s="462" t="inlineStr">
        <is>
          <t>ស៊ីន ហ្វី យ៉ាង ព្រីនធីង &amp; អិកសេសសឺរី ឯ.ក</t>
        </is>
      </c>
      <c r="D2852" s="462" t="inlineStr">
        <is>
          <t>K010-901906822</t>
        </is>
      </c>
      <c r="E2852" s="462" t="inlineStr">
        <is>
          <t>XFY-YD2021123</t>
        </is>
      </c>
      <c r="F2852" s="463" t="n">
        <v>44439</v>
      </c>
      <c r="G2852" s="464" t="n">
        <v>3472035</v>
      </c>
      <c r="H2852" s="462" t="n"/>
      <c r="I2852" s="464">
        <f>G2852</f>
        <v/>
      </c>
      <c r="J2852" s="462">
        <f>IF(AND(Q2852=TRUE, R2852=TRUE, S2852=TRUE), IF(W2852&lt;-0.05, "អនុញ្ញាត (អ្នកផ្គត់ផ្គង់ប្រកាសខ្វះ)", "បានប្រកាស (អនុញ្ញាត)"), IF(AND(Q2852=FALSE, R2852=FALSE, S2852=FALSE), "ព្យួរទុក (មិនមានទិន្នន័យ)", "ប្រកាសខុស (ព្យួរទុក)"))</f>
        <v/>
      </c>
      <c r="K2852" s="462" t="inlineStr"/>
      <c r="L2852" s="462" t="inlineStr"/>
      <c r="M2852" s="464">
        <f>AH2852</f>
        <v/>
      </c>
      <c r="N2852" s="464">
        <f>IF(W2852&lt;0,AH2852,I2852)</f>
        <v/>
      </c>
      <c r="O2852" s="464">
        <f>I2852-M2852</f>
        <v/>
      </c>
      <c r="P2852" s="462" t="n"/>
      <c r="Q2852" s="462">
        <f>V2852=W2852</f>
        <v/>
      </c>
      <c r="R2852" s="462">
        <f>AND(MONTH(F2852)=MONTH(X2852), YEAR(F2852)=YEAR(X2852))</f>
        <v/>
      </c>
      <c r="S2852" s="462">
        <f>AC2852="L001-901905215"</f>
        <v/>
      </c>
      <c r="T2852" s="464">
        <f>G2852-AH2852</f>
        <v/>
      </c>
      <c r="U2852" s="462" t="n"/>
      <c r="V2852" s="462" t="inlineStr">
        <is>
          <t>XFYYD2021123</t>
        </is>
      </c>
      <c r="W2852" s="462" t="inlineStr"/>
      <c r="X2852" s="499" t="n"/>
      <c r="Y2852" s="462" t="n"/>
      <c r="Z2852" s="462" t="n"/>
      <c r="AA2852" s="462" t="n"/>
      <c r="AB2852" s="462" t="n"/>
      <c r="AC2852" s="462" t="n"/>
      <c r="AD2852" s="462" t="n"/>
      <c r="AE2852" s="462" t="n"/>
      <c r="AF2852" s="462" t="n"/>
      <c r="AG2852" s="462" t="n"/>
      <c r="AH2852" s="462" t="n"/>
      <c r="AI2852" s="462" t="n"/>
      <c r="AJ2852" s="462" t="n"/>
      <c r="AK2852" s="462" t="n"/>
      <c r="AL2852" s="462" t="n"/>
      <c r="AM2852" s="462" t="n"/>
      <c r="AN2852" s="462" t="n"/>
      <c r="AO2852" s="462" t="n"/>
      <c r="AP2852" s="462" t="n"/>
      <c r="AQ2852" s="462" t="n"/>
      <c r="AR2852" s="462" t="n"/>
      <c r="AS2852" s="462" t="n"/>
    </row>
    <row r="2853">
      <c r="A2853" s="461" t="n">
        <v>2845</v>
      </c>
      <c r="B2853" s="462" t="inlineStr">
        <is>
          <t>ស្គុតថ្លា</t>
        </is>
      </c>
      <c r="C2853" s="462" t="inlineStr">
        <is>
          <t>ស៊ីន ឌីងយ័ន ស៊ូ មេធៀរៀល ឯ.ក</t>
        </is>
      </c>
      <c r="D2853" s="462" t="inlineStr">
        <is>
          <t>K010-902100418</t>
        </is>
      </c>
      <c r="E2853" s="462" t="inlineStr">
        <is>
          <t>0000055</t>
        </is>
      </c>
      <c r="F2853" s="463" t="n">
        <v>44417</v>
      </c>
      <c r="G2853" s="464" t="n">
        <v>1060020</v>
      </c>
      <c r="H2853" s="462" t="n"/>
      <c r="I2853" s="464">
        <f>G2853</f>
        <v/>
      </c>
      <c r="J2853" s="462">
        <f>IF(AND(Q2853=TRUE, R2853=TRUE, S2853=TRUE), IF(W2853&lt;-0.05, "អនុញ្ញាត (អ្នកផ្គត់ផ្គង់ប្រកាសខ្វះ)", "បានប្រកាស (អនុញ្ញាត)"), IF(AND(Q2853=FALSE, R2853=FALSE, S2853=FALSE), "ព្យួរទុក (មិនមានទិន្នន័យ)", "ប្រកាសខុស (ព្យួរទុក)"))</f>
        <v/>
      </c>
      <c r="K2853" s="462" t="inlineStr"/>
      <c r="L2853" s="462" t="inlineStr"/>
      <c r="M2853" s="464">
        <f>AH2853</f>
        <v/>
      </c>
      <c r="N2853" s="464">
        <f>IF(W2853&lt;0,AH2853,I2853)</f>
        <v/>
      </c>
      <c r="O2853" s="464">
        <f>I2853-M2853</f>
        <v/>
      </c>
      <c r="P2853" s="462" t="n"/>
      <c r="Q2853" s="462">
        <f>V2853=W2853</f>
        <v/>
      </c>
      <c r="R2853" s="462">
        <f>AND(MONTH(F2853)=MONTH(X2853), YEAR(F2853)=YEAR(X2853))</f>
        <v/>
      </c>
      <c r="S2853" s="462">
        <f>AC2853="L001-901905215"</f>
        <v/>
      </c>
      <c r="T2853" s="464">
        <f>G2853-AH2853</f>
        <v/>
      </c>
      <c r="U2853" s="462" t="n"/>
      <c r="V2853" s="462" t="inlineStr">
        <is>
          <t>0000055</t>
        </is>
      </c>
      <c r="W2853" s="462" t="inlineStr">
        <is>
          <t>0000055</t>
        </is>
      </c>
      <c r="X2853" s="463" t="n">
        <v>44417</v>
      </c>
      <c r="Y2853" s="462" t="inlineStr">
        <is>
          <t>0000055</t>
        </is>
      </c>
      <c r="Z2853" s="462" t="inlineStr"/>
      <c r="AA2853" s="462" t="inlineStr">
        <is>
          <t>បុគ្គលជាប់អាករ</t>
        </is>
      </c>
      <c r="AB2853" s="462" t="inlineStr">
        <is>
          <t>L001-901905215</t>
        </is>
      </c>
      <c r="AC2853" s="462" t="inlineStr">
        <is>
          <t>វីអ៊ីស៊ិន (ខេមបូឌា) អ៊ិនដាសស្ទ្រី ឯ.ក</t>
        </is>
      </c>
      <c r="AD2853" s="464" t="n">
        <v>11660220</v>
      </c>
      <c r="AE2853" s="464" t="n">
        <v>10600200</v>
      </c>
      <c r="AF2853" s="464" t="n">
        <v>0</v>
      </c>
      <c r="AG2853" s="464" t="n">
        <v>0</v>
      </c>
      <c r="AH2853" s="464" t="n">
        <v>1060020</v>
      </c>
      <c r="AI2853" s="464" t="n">
        <v>0</v>
      </c>
      <c r="AJ2853" s="464" t="n">
        <v>0</v>
      </c>
      <c r="AK2853" s="464" t="n">
        <v>0</v>
      </c>
      <c r="AL2853" s="464" t="n">
        <v>0</v>
      </c>
      <c r="AM2853" s="464" t="n">
        <v>0</v>
      </c>
      <c r="AN2853" s="464" t="n">
        <v>0</v>
      </c>
      <c r="AO2853" s="464" t="n">
        <v>0</v>
      </c>
      <c r="AP2853" s="464" t="n">
        <v>0</v>
      </c>
      <c r="AQ2853" s="462" t="inlineStr"/>
      <c r="AR2853" s="462" t="inlineStr"/>
      <c r="AS2853" s="462" t="inlineStr">
        <is>
          <t>បានប្រកាសពន្ធ</t>
        </is>
      </c>
    </row>
    <row r="2854">
      <c r="A2854" s="461" t="n">
        <v>2846</v>
      </c>
      <c r="B2854" s="462" t="inlineStr">
        <is>
          <t>18 FT rope light</t>
        </is>
      </c>
      <c r="C2854" s="462" t="inlineStr">
        <is>
          <t>ម៉ីង យ៉ុង ហ៊ុង អេនធើប្រាយ (ខេមបូឌា) ឯ.ក</t>
        </is>
      </c>
      <c r="D2854" s="462" t="inlineStr">
        <is>
          <t>L001-902005871</t>
        </is>
      </c>
      <c r="E2854" s="462" t="inlineStr">
        <is>
          <t>MYH00001</t>
        </is>
      </c>
      <c r="F2854" s="463" t="n">
        <v>44439</v>
      </c>
      <c r="G2854" s="464" t="n">
        <v>86472377</v>
      </c>
      <c r="H2854" s="462" t="n"/>
      <c r="I2854" s="464">
        <f>G2854</f>
        <v/>
      </c>
      <c r="J2854" s="462">
        <f>IF(AND(Q2854=TRUE, R2854=TRUE, S2854=TRUE), IF(W2854&lt;-0.05, "អនុញ្ញាត (អ្នកផ្គត់ផ្គង់ប្រកាសខ្វះ)", "បានប្រកាស (អនុញ្ញាត)"), IF(AND(Q2854=FALSE, R2854=FALSE, S2854=FALSE), "ព្យួរទុក (មិនមានទិន្នន័យ)", "ប្រកាសខុស (ព្យួរទុក)"))</f>
        <v/>
      </c>
      <c r="K2854" s="462" t="inlineStr"/>
      <c r="L2854" s="462" t="inlineStr"/>
      <c r="M2854" s="464">
        <f>AH2854</f>
        <v/>
      </c>
      <c r="N2854" s="464">
        <f>IF(W2854&lt;0,AH2854,I2854)</f>
        <v/>
      </c>
      <c r="O2854" s="464">
        <f>I2854-M2854</f>
        <v/>
      </c>
      <c r="P2854" s="462" t="n"/>
      <c r="Q2854" s="462">
        <f>V2854=W2854</f>
        <v/>
      </c>
      <c r="R2854" s="462">
        <f>AND(MONTH(F2854)=MONTH(X2854), YEAR(F2854)=YEAR(X2854))</f>
        <v/>
      </c>
      <c r="S2854" s="462">
        <f>AC2854="L001-901905215"</f>
        <v/>
      </c>
      <c r="T2854" s="464">
        <f>G2854-AH2854</f>
        <v/>
      </c>
      <c r="U2854" s="462" t="n"/>
      <c r="V2854" s="462" t="inlineStr">
        <is>
          <t>MYH00001</t>
        </is>
      </c>
      <c r="W2854" s="462" t="inlineStr">
        <is>
          <t>MYH00001</t>
        </is>
      </c>
      <c r="X2854" s="463" t="n">
        <v>44439</v>
      </c>
      <c r="Y2854" s="462" t="inlineStr">
        <is>
          <t>MYH00001</t>
        </is>
      </c>
      <c r="Z2854" s="462" t="inlineStr"/>
      <c r="AA2854" s="462" t="inlineStr">
        <is>
          <t>បុគ្គលជាប់អាករ</t>
        </is>
      </c>
      <c r="AB2854" s="462" t="inlineStr">
        <is>
          <t>L001-901905215</t>
        </is>
      </c>
      <c r="AC2854" s="462" t="inlineStr">
        <is>
          <t>វីអ៊ីស៊ិន (ខេមបូឌា) អ៊ិនដាសស្ទ្រី ឯ.ក</t>
        </is>
      </c>
      <c r="AD2854" s="464" t="n">
        <v>951196145</v>
      </c>
      <c r="AE2854" s="464" t="n">
        <v>864723768</v>
      </c>
      <c r="AF2854" s="464" t="n">
        <v>0</v>
      </c>
      <c r="AG2854" s="464" t="n">
        <v>0</v>
      </c>
      <c r="AH2854" s="464" t="n">
        <v>86472377</v>
      </c>
      <c r="AI2854" s="464" t="n">
        <v>0</v>
      </c>
      <c r="AJ2854" s="464" t="n">
        <v>0</v>
      </c>
      <c r="AK2854" s="464" t="n">
        <v>0</v>
      </c>
      <c r="AL2854" s="464" t="n">
        <v>0</v>
      </c>
      <c r="AM2854" s="464" t="n">
        <v>0</v>
      </c>
      <c r="AN2854" s="464" t="n">
        <v>0</v>
      </c>
      <c r="AO2854" s="464" t="n">
        <v>0</v>
      </c>
      <c r="AP2854" s="464" t="n">
        <v>0</v>
      </c>
      <c r="AQ2854" s="462" t="inlineStr"/>
      <c r="AR2854" s="462" t="inlineStr"/>
      <c r="AS2854" s="462" t="inlineStr">
        <is>
          <t>បានប្រកាសពន្ធ</t>
        </is>
      </c>
    </row>
    <row r="2855">
      <c r="A2855" s="461" t="n">
        <v>2847</v>
      </c>
      <c r="B2855" s="462" t="inlineStr">
        <is>
          <t>Color box ,paper card,PDQ</t>
        </is>
      </c>
      <c r="C2855" s="462" t="inlineStr">
        <is>
          <t>ហឺ ចេង ស៊ីង ភែកឃីជីង (ខេមបូឌា) ឯ.ក</t>
        </is>
      </c>
      <c r="D2855" s="462" t="inlineStr">
        <is>
          <t>L001-902004143</t>
        </is>
      </c>
      <c r="E2855" s="462" t="inlineStr">
        <is>
          <t>000286</t>
        </is>
      </c>
      <c r="F2855" s="463" t="n">
        <v>44439</v>
      </c>
      <c r="G2855" s="464" t="n">
        <v>34693030</v>
      </c>
      <c r="H2855" s="462" t="n"/>
      <c r="I2855" s="464">
        <f>G2855</f>
        <v/>
      </c>
      <c r="J2855" s="462">
        <f>IF(AND(Q2855=TRUE, R2855=TRUE, S2855=TRUE), IF(W2855&lt;-0.05, "អនុញ្ញាត (អ្នកផ្គត់ផ្គង់ប្រកាសខ្វះ)", "បានប្រកាស (អនុញ្ញាត)"), IF(AND(Q2855=FALSE, R2855=FALSE, S2855=FALSE), "ព្យួរទុក (មិនមានទិន្នន័យ)", "ប្រកាសខុស (ព្យួរទុក)"))</f>
        <v/>
      </c>
      <c r="K2855" s="462" t="inlineStr"/>
      <c r="L2855" s="462" t="inlineStr"/>
      <c r="M2855" s="464">
        <f>AH2855</f>
        <v/>
      </c>
      <c r="N2855" s="464">
        <f>IF(W2855&lt;0,AH2855,I2855)</f>
        <v/>
      </c>
      <c r="O2855" s="464">
        <f>I2855-M2855</f>
        <v/>
      </c>
      <c r="P2855" s="462" t="n"/>
      <c r="Q2855" s="462">
        <f>V2855=W2855</f>
        <v/>
      </c>
      <c r="R2855" s="462">
        <f>AND(MONTH(F2855)=MONTH(X2855), YEAR(F2855)=YEAR(X2855))</f>
        <v/>
      </c>
      <c r="S2855" s="462">
        <f>AC2855="L001-901905215"</f>
        <v/>
      </c>
      <c r="T2855" s="464">
        <f>G2855-AH2855</f>
        <v/>
      </c>
      <c r="U2855" s="462" t="n"/>
      <c r="V2855" s="462" t="inlineStr">
        <is>
          <t>000286</t>
        </is>
      </c>
      <c r="W2855" s="462" t="inlineStr"/>
      <c r="X2855" s="499" t="n"/>
      <c r="Y2855" s="462" t="n"/>
      <c r="Z2855" s="462" t="n"/>
      <c r="AA2855" s="462" t="n"/>
      <c r="AB2855" s="462" t="n"/>
      <c r="AC2855" s="462" t="n"/>
      <c r="AD2855" s="462" t="n"/>
      <c r="AE2855" s="462" t="n"/>
      <c r="AF2855" s="462" t="n"/>
      <c r="AG2855" s="462" t="n"/>
      <c r="AH2855" s="462" t="n"/>
      <c r="AI2855" s="462" t="n"/>
      <c r="AJ2855" s="462" t="n"/>
      <c r="AK2855" s="462" t="n"/>
      <c r="AL2855" s="462" t="n"/>
      <c r="AM2855" s="462" t="n"/>
      <c r="AN2855" s="462" t="n"/>
      <c r="AO2855" s="462" t="n"/>
      <c r="AP2855" s="462" t="n"/>
      <c r="AQ2855" s="462" t="n"/>
      <c r="AR2855" s="462" t="n"/>
      <c r="AS2855" s="462" t="n"/>
    </row>
    <row r="2856">
      <c r="A2856" s="461" t="n">
        <v>2848</v>
      </c>
      <c r="B2856" s="462" t="inlineStr">
        <is>
          <t>ផ្លាកក្រដាសនិងក្រដាស</t>
        </is>
      </c>
      <c r="C2856" s="462" t="inlineStr">
        <is>
          <t>វីអ៊ីស៊ិន (ខេមបូឌា) អ៊ិនដាសស្ទ្រី ឯ.ក</t>
        </is>
      </c>
      <c r="D2856" s="462" t="inlineStr">
        <is>
          <t>L001-901905215</t>
        </is>
      </c>
      <c r="E2856" s="462" t="inlineStr">
        <is>
          <t>000395</t>
        </is>
      </c>
      <c r="F2856" s="463" t="n">
        <v>44435</v>
      </c>
      <c r="G2856" s="464" t="n">
        <v>27946</v>
      </c>
      <c r="H2856" s="462" t="n"/>
      <c r="I2856" s="464">
        <f>G2856</f>
        <v/>
      </c>
      <c r="J2856" s="462">
        <f>IF(AND(Q2856=TRUE, R2856=TRUE, S2856=TRUE), IF(W2856&lt;-0.05, "អនុញ្ញាត (អ្នកផ្គត់ផ្គង់ប្រកាសខ្វះ)", "បានប្រកាស (អនុញ្ញាត)"), IF(AND(Q2856=FALSE, R2856=FALSE, S2856=FALSE), "ព្យួរទុក (មិនមានទិន្នន័យ)", "ប្រកាសខុស (ព្យួរទុក)"))</f>
        <v/>
      </c>
      <c r="K2856" s="462" t="inlineStr"/>
      <c r="L2856" s="462" t="inlineStr"/>
      <c r="M2856" s="464">
        <f>AH2856</f>
        <v/>
      </c>
      <c r="N2856" s="464">
        <f>IF(W2856&lt;0,AH2856,I2856)</f>
        <v/>
      </c>
      <c r="O2856" s="464">
        <f>I2856-M2856</f>
        <v/>
      </c>
      <c r="P2856" s="462" t="n"/>
      <c r="Q2856" s="462">
        <f>V2856=W2856</f>
        <v/>
      </c>
      <c r="R2856" s="462">
        <f>AND(MONTH(F2856)=MONTH(X2856), YEAR(F2856)=YEAR(X2856))</f>
        <v/>
      </c>
      <c r="S2856" s="462">
        <f>AC2856="L001-901905215"</f>
        <v/>
      </c>
      <c r="T2856" s="464">
        <f>G2856-AH2856</f>
        <v/>
      </c>
      <c r="U2856" s="462" t="n"/>
      <c r="V2856" s="462" t="inlineStr">
        <is>
          <t>000395</t>
        </is>
      </c>
      <c r="W2856" s="462" t="inlineStr"/>
      <c r="X2856" s="499" t="n"/>
      <c r="Y2856" s="462" t="n"/>
      <c r="Z2856" s="462" t="n"/>
      <c r="AA2856" s="462" t="n"/>
      <c r="AB2856" s="462" t="n"/>
      <c r="AC2856" s="462" t="n"/>
      <c r="AD2856" s="462" t="n"/>
      <c r="AE2856" s="462" t="n"/>
      <c r="AF2856" s="462" t="n"/>
      <c r="AG2856" s="462" t="n"/>
      <c r="AH2856" s="462" t="n"/>
      <c r="AI2856" s="462" t="n"/>
      <c r="AJ2856" s="462" t="n"/>
      <c r="AK2856" s="462" t="n"/>
      <c r="AL2856" s="462" t="n"/>
      <c r="AM2856" s="462" t="n"/>
      <c r="AN2856" s="462" t="n"/>
      <c r="AO2856" s="462" t="n"/>
      <c r="AP2856" s="462" t="n"/>
      <c r="AQ2856" s="462" t="n"/>
      <c r="AR2856" s="462" t="n"/>
      <c r="AS2856" s="462" t="n"/>
    </row>
    <row r="2857">
      <c r="A2857" s="461" t="n">
        <v>2849</v>
      </c>
      <c r="B2857" s="462" t="inlineStr">
        <is>
          <t>General pest control service for Aug 2021</t>
        </is>
      </c>
      <c r="C2857" s="462" t="inlineStr">
        <is>
          <t>ភីស៊ីអាយ សឺវីស</t>
        </is>
      </c>
      <c r="D2857" s="462" t="inlineStr">
        <is>
          <t>K010-901639639</t>
        </is>
      </c>
      <c r="E2857" s="462" t="inlineStr">
        <is>
          <t>2021-0159</t>
        </is>
      </c>
      <c r="F2857" s="463" t="n">
        <v>44409</v>
      </c>
      <c r="G2857" s="464" t="n">
        <v>80960</v>
      </c>
      <c r="H2857" s="462" t="n"/>
      <c r="I2857" s="464">
        <f>G2857</f>
        <v/>
      </c>
      <c r="J2857" s="462">
        <f>IF(AND(Q2857=TRUE, R2857=TRUE, S2857=TRUE), IF(W2857&lt;-0.05, "អនុញ្ញាត (អ្នកផ្គត់ផ្គង់ប្រកាសខ្វះ)", "បានប្រកាស (អនុញ្ញាត)"), IF(AND(Q2857=FALSE, R2857=FALSE, S2857=FALSE), "ព្យួរទុក (មិនមានទិន្នន័យ)", "ប្រកាសខុស (ព្យួរទុក)"))</f>
        <v/>
      </c>
      <c r="K2857" s="462" t="inlineStr"/>
      <c r="L2857" s="462" t="inlineStr"/>
      <c r="M2857" s="464">
        <f>AH2857</f>
        <v/>
      </c>
      <c r="N2857" s="464">
        <f>IF(W2857&lt;0,AH2857,I2857)</f>
        <v/>
      </c>
      <c r="O2857" s="464">
        <f>I2857-M2857</f>
        <v/>
      </c>
      <c r="P2857" s="462" t="n"/>
      <c r="Q2857" s="462">
        <f>V2857=W2857</f>
        <v/>
      </c>
      <c r="R2857" s="462">
        <f>AND(MONTH(F2857)=MONTH(X2857), YEAR(F2857)=YEAR(X2857))</f>
        <v/>
      </c>
      <c r="S2857" s="462">
        <f>AC2857="L001-901905215"</f>
        <v/>
      </c>
      <c r="T2857" s="464">
        <f>G2857-AH2857</f>
        <v/>
      </c>
      <c r="U2857" s="462" t="n"/>
      <c r="V2857" s="462" t="inlineStr">
        <is>
          <t>20210159</t>
        </is>
      </c>
      <c r="W2857" s="462" t="inlineStr"/>
      <c r="X2857" s="499" t="n"/>
      <c r="Y2857" s="462" t="n"/>
      <c r="Z2857" s="462" t="n"/>
      <c r="AA2857" s="462" t="n"/>
      <c r="AB2857" s="462" t="n"/>
      <c r="AC2857" s="462" t="n"/>
      <c r="AD2857" s="462" t="n"/>
      <c r="AE2857" s="462" t="n"/>
      <c r="AF2857" s="462" t="n"/>
      <c r="AG2857" s="462" t="n"/>
      <c r="AH2857" s="462" t="n"/>
      <c r="AI2857" s="462" t="n"/>
      <c r="AJ2857" s="462" t="n"/>
      <c r="AK2857" s="462" t="n"/>
      <c r="AL2857" s="462" t="n"/>
      <c r="AM2857" s="462" t="n"/>
      <c r="AN2857" s="462" t="n"/>
      <c r="AO2857" s="462" t="n"/>
      <c r="AP2857" s="462" t="n"/>
      <c r="AQ2857" s="462" t="n"/>
      <c r="AR2857" s="462" t="n"/>
      <c r="AS2857" s="462" t="n"/>
    </row>
    <row r="2858">
      <c r="A2858" s="461" t="n">
        <v>2850</v>
      </c>
      <c r="B2858" s="462" t="inlineStr">
        <is>
          <t>Security guard fee for Aug 2021</t>
        </is>
      </c>
      <c r="C2858" s="462" t="inlineStr">
        <is>
          <t>សហ័ស សិឃ្យូរិធី ឯ.ក</t>
        </is>
      </c>
      <c r="D2858" s="462" t="inlineStr">
        <is>
          <t>K010-107032600</t>
        </is>
      </c>
      <c r="E2858" s="462" t="inlineStr">
        <is>
          <t>SHT210362</t>
        </is>
      </c>
      <c r="F2858" s="463" t="n">
        <v>44431</v>
      </c>
      <c r="G2858" s="464" t="n">
        <v>228480</v>
      </c>
      <c r="H2858" s="462" t="n"/>
      <c r="I2858" s="464">
        <f>G2858</f>
        <v/>
      </c>
      <c r="J2858" s="462">
        <f>IF(AND(Q2858=TRUE, R2858=TRUE, S2858=TRUE), IF(W2858&lt;-0.05, "អនុញ្ញាត (អ្នកផ្គត់ផ្គង់ប្រកាសខ្វះ)", "បានប្រកាស (អនុញ្ញាត)"), IF(AND(Q2858=FALSE, R2858=FALSE, S2858=FALSE), "ព្យួរទុក (មិនមានទិន្នន័យ)", "ប្រកាសខុស (ព្យួរទុក)"))</f>
        <v/>
      </c>
      <c r="K2858" s="462" t="inlineStr"/>
      <c r="L2858" s="462" t="inlineStr"/>
      <c r="M2858" s="464">
        <f>AH2858</f>
        <v/>
      </c>
      <c r="N2858" s="464">
        <f>IF(W2858&lt;0,AH2858,I2858)</f>
        <v/>
      </c>
      <c r="O2858" s="464">
        <f>I2858-M2858</f>
        <v/>
      </c>
      <c r="P2858" s="462" t="n"/>
      <c r="Q2858" s="462">
        <f>V2858=W2858</f>
        <v/>
      </c>
      <c r="R2858" s="462">
        <f>AND(MONTH(F2858)=MONTH(X2858), YEAR(F2858)=YEAR(X2858))</f>
        <v/>
      </c>
      <c r="S2858" s="462">
        <f>AC2858="L001-901905215"</f>
        <v/>
      </c>
      <c r="T2858" s="464">
        <f>G2858-AH2858</f>
        <v/>
      </c>
      <c r="U2858" s="462" t="n"/>
      <c r="V2858" s="462" t="inlineStr">
        <is>
          <t>SHT210362</t>
        </is>
      </c>
      <c r="W2858" s="462" t="inlineStr"/>
      <c r="X2858" s="499" t="n"/>
      <c r="Y2858" s="462" t="n"/>
      <c r="Z2858" s="462" t="n"/>
      <c r="AA2858" s="462" t="n"/>
      <c r="AB2858" s="462" t="n"/>
      <c r="AC2858" s="462" t="n"/>
      <c r="AD2858" s="462" t="n"/>
      <c r="AE2858" s="462" t="n"/>
      <c r="AF2858" s="462" t="n"/>
      <c r="AG2858" s="462" t="n"/>
      <c r="AH2858" s="462" t="n"/>
      <c r="AI2858" s="462" t="n"/>
      <c r="AJ2858" s="462" t="n"/>
      <c r="AK2858" s="462" t="n"/>
      <c r="AL2858" s="462" t="n"/>
      <c r="AM2858" s="462" t="n"/>
      <c r="AN2858" s="462" t="n"/>
      <c r="AO2858" s="462" t="n"/>
      <c r="AP2858" s="462" t="n"/>
      <c r="AQ2858" s="462" t="n"/>
      <c r="AR2858" s="462" t="n"/>
      <c r="AS2858" s="462" t="n"/>
    </row>
    <row r="2859">
      <c r="A2859" s="461" t="n">
        <v>2851</v>
      </c>
      <c r="B2859" s="462" t="inlineStr">
        <is>
          <t>Waste collection service for Aug 2021</t>
        </is>
      </c>
      <c r="C2859" s="462" t="inlineStr">
        <is>
          <t>ហ្គោមី រីសាយឃល110</t>
        </is>
      </c>
      <c r="D2859" s="462" t="inlineStr">
        <is>
          <t>K010-901503890</t>
        </is>
      </c>
      <c r="E2859" s="462" t="inlineStr">
        <is>
          <t>GR-TIN21/08-004</t>
        </is>
      </c>
      <c r="F2859" s="463" t="n">
        <v>44434</v>
      </c>
      <c r="G2859" s="464" t="n">
        <v>16312</v>
      </c>
      <c r="H2859" s="462" t="n"/>
      <c r="I2859" s="464">
        <f>G2859</f>
        <v/>
      </c>
      <c r="J2859" s="462">
        <f>IF(AND(Q2859=TRUE, R2859=TRUE, S2859=TRUE), IF(W2859&lt;-0.05, "អនុញ្ញាត (អ្នកផ្គត់ផ្គង់ប្រកាសខ្វះ)", "បានប្រកាស (អនុញ្ញាត)"), IF(AND(Q2859=FALSE, R2859=FALSE, S2859=FALSE), "ព្យួរទុក (មិនមានទិន្នន័យ)", "ប្រកាសខុស (ព្យួរទុក)"))</f>
        <v/>
      </c>
      <c r="K2859" s="462" t="inlineStr"/>
      <c r="L2859" s="462" t="inlineStr"/>
      <c r="M2859" s="464">
        <f>AH2859</f>
        <v/>
      </c>
      <c r="N2859" s="464">
        <f>IF(W2859&lt;0,AH2859,I2859)</f>
        <v/>
      </c>
      <c r="O2859" s="464">
        <f>I2859-M2859</f>
        <v/>
      </c>
      <c r="P2859" s="462" t="n"/>
      <c r="Q2859" s="462">
        <f>V2859=W2859</f>
        <v/>
      </c>
      <c r="R2859" s="462">
        <f>AND(MONTH(F2859)=MONTH(X2859), YEAR(F2859)=YEAR(X2859))</f>
        <v/>
      </c>
      <c r="S2859" s="462">
        <f>AC2859="L001-901905215"</f>
        <v/>
      </c>
      <c r="T2859" s="464">
        <f>G2859-AH2859</f>
        <v/>
      </c>
      <c r="U2859" s="462" t="n"/>
      <c r="V2859" s="462" t="inlineStr">
        <is>
          <t>GRTIN2108004</t>
        </is>
      </c>
      <c r="W2859" s="462" t="inlineStr">
        <is>
          <t>GRTIN2108004</t>
        </is>
      </c>
      <c r="X2859" s="463" t="n">
        <v>44434</v>
      </c>
      <c r="Y2859" s="462" t="inlineStr">
        <is>
          <t>GR-TIN21/08-004</t>
        </is>
      </c>
      <c r="Z2859" s="462" t="inlineStr"/>
      <c r="AA2859" s="462" t="inlineStr">
        <is>
          <t>បុគ្គលជាប់អាករ</t>
        </is>
      </c>
      <c r="AB2859" s="462" t="inlineStr">
        <is>
          <t>L001-901905215</t>
        </is>
      </c>
      <c r="AC2859" s="462" t="inlineStr">
        <is>
          <t>វីអ៊ីស៊ិន (ខេមបូឌា) អ៊ិនដាសស្ទ្រី ឯ.ក</t>
        </is>
      </c>
      <c r="AD2859" s="464" t="n">
        <v>179432</v>
      </c>
      <c r="AE2859" s="464" t="n">
        <v>163120</v>
      </c>
      <c r="AF2859" s="464" t="n">
        <v>0</v>
      </c>
      <c r="AG2859" s="464" t="n">
        <v>0</v>
      </c>
      <c r="AH2859" s="464" t="n">
        <v>16312</v>
      </c>
      <c r="AI2859" s="464" t="n">
        <v>0</v>
      </c>
      <c r="AJ2859" s="464" t="n">
        <v>0</v>
      </c>
      <c r="AK2859" s="464" t="n">
        <v>0</v>
      </c>
      <c r="AL2859" s="464" t="n">
        <v>0</v>
      </c>
      <c r="AM2859" s="464" t="n">
        <v>0</v>
      </c>
      <c r="AN2859" s="464" t="n">
        <v>0</v>
      </c>
      <c r="AO2859" s="464" t="n">
        <v>0</v>
      </c>
      <c r="AP2859" s="464" t="n">
        <v>0</v>
      </c>
      <c r="AQ2859" s="462" t="inlineStr"/>
      <c r="AR2859" s="462" t="inlineStr">
        <is>
          <t>Waste Collection</t>
        </is>
      </c>
      <c r="AS2859" s="462" t="inlineStr">
        <is>
          <t>បានប្រកាសពន្ធ</t>
        </is>
      </c>
    </row>
    <row r="2860">
      <c r="A2860" s="461" t="n">
        <v>2852</v>
      </c>
      <c r="B2860" s="462" t="inlineStr">
        <is>
          <t>Rental machine canon IR-2525</t>
        </is>
      </c>
      <c r="C2860" s="462" t="inlineStr">
        <is>
          <t xml:space="preserve">អិនធីអិល តិចណូឡូជី </t>
        </is>
      </c>
      <c r="D2860" s="462" t="inlineStr">
        <is>
          <t>K005-901900283</t>
        </is>
      </c>
      <c r="E2860" s="462" t="inlineStr">
        <is>
          <t>21-001946</t>
        </is>
      </c>
      <c r="F2860" s="463" t="n">
        <v>44426</v>
      </c>
      <c r="G2860" s="464" t="n">
        <v>26462</v>
      </c>
      <c r="H2860" s="462" t="n"/>
      <c r="I2860" s="464">
        <f>G2860</f>
        <v/>
      </c>
      <c r="J2860" s="462">
        <f>IF(AND(Q2860=TRUE, R2860=TRUE, S2860=TRUE), IF(W2860&lt;-0.05, "អនុញ្ញាត (អ្នកផ្គត់ផ្គង់ប្រកាសខ្វះ)", "បានប្រកាស (អនុញ្ញាត)"), IF(AND(Q2860=FALSE, R2860=FALSE, S2860=FALSE), "ព្យួរទុក (មិនមានទិន្នន័យ)", "ប្រកាសខុស (ព្យួរទុក)"))</f>
        <v/>
      </c>
      <c r="K2860" s="462" t="inlineStr"/>
      <c r="L2860" s="462" t="inlineStr"/>
      <c r="M2860" s="464">
        <f>AH2860</f>
        <v/>
      </c>
      <c r="N2860" s="464">
        <f>IF(W2860&lt;0,AH2860,I2860)</f>
        <v/>
      </c>
      <c r="O2860" s="464">
        <f>I2860-M2860</f>
        <v/>
      </c>
      <c r="P2860" s="462" t="n"/>
      <c r="Q2860" s="462">
        <f>V2860=W2860</f>
        <v/>
      </c>
      <c r="R2860" s="462">
        <f>AND(MONTH(F2860)=MONTH(X2860), YEAR(F2860)=YEAR(X2860))</f>
        <v/>
      </c>
      <c r="S2860" s="462">
        <f>AC2860="L001-901905215"</f>
        <v/>
      </c>
      <c r="T2860" s="464">
        <f>G2860-AH2860</f>
        <v/>
      </c>
      <c r="U2860" s="462" t="n"/>
      <c r="V2860" s="462" t="inlineStr">
        <is>
          <t>21001946</t>
        </is>
      </c>
      <c r="W2860" s="462" t="inlineStr">
        <is>
          <t>21001946</t>
        </is>
      </c>
      <c r="X2860" s="463" t="n">
        <v>44426</v>
      </c>
      <c r="Y2860" s="462" t="inlineStr">
        <is>
          <t>21-001946</t>
        </is>
      </c>
      <c r="Z2860" s="462" t="inlineStr"/>
      <c r="AA2860" s="462" t="inlineStr">
        <is>
          <t>បុគ្គលជាប់អាករ</t>
        </is>
      </c>
      <c r="AB2860" s="462" t="inlineStr">
        <is>
          <t>L001-901905215</t>
        </is>
      </c>
      <c r="AC2860" s="462" t="inlineStr">
        <is>
          <t>វីអ៊ីស៊ិន (ខេមបូឌា) អ៊ិនដាសស្ទ្រី ឯ.ក</t>
        </is>
      </c>
      <c r="AD2860" s="464" t="n">
        <v>291077</v>
      </c>
      <c r="AE2860" s="464" t="n">
        <v>264615</v>
      </c>
      <c r="AF2860" s="464" t="n">
        <v>0</v>
      </c>
      <c r="AG2860" s="464" t="n">
        <v>0</v>
      </c>
      <c r="AH2860" s="464" t="n">
        <v>26462</v>
      </c>
      <c r="AI2860" s="464" t="n">
        <v>0</v>
      </c>
      <c r="AJ2860" s="464" t="n">
        <v>0</v>
      </c>
      <c r="AK2860" s="464" t="n">
        <v>0</v>
      </c>
      <c r="AL2860" s="464" t="n">
        <v>0</v>
      </c>
      <c r="AM2860" s="464" t="n">
        <v>0</v>
      </c>
      <c r="AN2860" s="464" t="n">
        <v>0</v>
      </c>
      <c r="AO2860" s="464" t="n">
        <v>0</v>
      </c>
      <c r="AP2860" s="464" t="n">
        <v>0</v>
      </c>
      <c r="AQ2860" s="462" t="inlineStr"/>
      <c r="AR2860" s="462" t="inlineStr">
        <is>
          <t>Rental Machine Photocopier CANON iR-2525</t>
        </is>
      </c>
      <c r="AS2860" s="462" t="inlineStr">
        <is>
          <t>បានប្រកាសពន្ធ</t>
        </is>
      </c>
    </row>
    <row r="2861">
      <c r="A2861" s="461" t="n">
        <v>2853</v>
      </c>
      <c r="B2861" s="462" t="inlineStr">
        <is>
          <t>Rental machine canon IR-2525</t>
        </is>
      </c>
      <c r="C2861" s="462" t="inlineStr">
        <is>
          <t xml:space="preserve">អិនធីអិល តិចណូឡូជី </t>
        </is>
      </c>
      <c r="D2861" s="462" t="inlineStr">
        <is>
          <t>K005-901900283</t>
        </is>
      </c>
      <c r="E2861" s="462" t="inlineStr">
        <is>
          <t>21-001611</t>
        </is>
      </c>
      <c r="F2861" s="463" t="n">
        <v>44409</v>
      </c>
      <c r="G2861" s="464" t="n">
        <v>33165</v>
      </c>
      <c r="H2861" s="462" t="n"/>
      <c r="I2861" s="464">
        <f>G2861</f>
        <v/>
      </c>
      <c r="J2861" s="462">
        <f>IF(AND(Q2861=TRUE, R2861=TRUE, S2861=TRUE), IF(W2861&lt;-0.05, "អនុញ្ញាត (អ្នកផ្គត់ផ្គង់ប្រកាសខ្វះ)", "បានប្រកាស (អនុញ្ញាត)"), IF(AND(Q2861=FALSE, R2861=FALSE, S2861=FALSE), "ព្យួរទុក (មិនមានទិន្នន័យ)", "ប្រកាសខុស (ព្យួរទុក)"))</f>
        <v/>
      </c>
      <c r="K2861" s="462" t="inlineStr"/>
      <c r="L2861" s="462" t="inlineStr"/>
      <c r="M2861" s="464">
        <f>AH2861</f>
        <v/>
      </c>
      <c r="N2861" s="464">
        <f>IF(W2861&lt;0,AH2861,I2861)</f>
        <v/>
      </c>
      <c r="O2861" s="464">
        <f>I2861-M2861</f>
        <v/>
      </c>
      <c r="P2861" s="462" t="n"/>
      <c r="Q2861" s="462">
        <f>V2861=W2861</f>
        <v/>
      </c>
      <c r="R2861" s="462">
        <f>AND(MONTH(F2861)=MONTH(X2861), YEAR(F2861)=YEAR(X2861))</f>
        <v/>
      </c>
      <c r="S2861" s="462">
        <f>AC2861="L001-901905215"</f>
        <v/>
      </c>
      <c r="T2861" s="464">
        <f>G2861-AH2861</f>
        <v/>
      </c>
      <c r="U2861" s="462" t="n"/>
      <c r="V2861" s="462" t="inlineStr">
        <is>
          <t>21001611</t>
        </is>
      </c>
      <c r="W2861" s="462" t="inlineStr">
        <is>
          <t>21001611</t>
        </is>
      </c>
      <c r="X2861" s="463" t="n">
        <v>44394</v>
      </c>
      <c r="Y2861" s="462" t="inlineStr">
        <is>
          <t>21-001611</t>
        </is>
      </c>
      <c r="Z2861" s="462" t="inlineStr"/>
      <c r="AA2861" s="462" t="inlineStr">
        <is>
          <t>បុគ្គលជាប់អាករ</t>
        </is>
      </c>
      <c r="AB2861" s="462" t="inlineStr">
        <is>
          <t>L001-901905215</t>
        </is>
      </c>
      <c r="AC2861" s="462" t="inlineStr">
        <is>
          <t>វីអ៊ីស៊ិន (ខេមបូឌា) អ៊ិនដាសស្ទ្រី ឯ.ក</t>
        </is>
      </c>
      <c r="AD2861" s="464" t="n">
        <v>364810</v>
      </c>
      <c r="AE2861" s="464" t="n">
        <v>331645</v>
      </c>
      <c r="AF2861" s="464" t="n">
        <v>0</v>
      </c>
      <c r="AG2861" s="464" t="n">
        <v>0</v>
      </c>
      <c r="AH2861" s="464" t="n">
        <v>33165</v>
      </c>
      <c r="AI2861" s="464" t="n">
        <v>0</v>
      </c>
      <c r="AJ2861" s="464" t="n">
        <v>0</v>
      </c>
      <c r="AK2861" s="464" t="n">
        <v>0</v>
      </c>
      <c r="AL2861" s="464" t="n">
        <v>0</v>
      </c>
      <c r="AM2861" s="464" t="n">
        <v>0</v>
      </c>
      <c r="AN2861" s="464" t="n">
        <v>0</v>
      </c>
      <c r="AO2861" s="464" t="n">
        <v>0</v>
      </c>
      <c r="AP2861" s="464" t="n">
        <v>0</v>
      </c>
      <c r="AQ2861" s="462" t="inlineStr"/>
      <c r="AR2861" s="462" t="inlineStr">
        <is>
          <t>Rental Machine Photocopier CANON iR-2525</t>
        </is>
      </c>
      <c r="AS2861" s="462" t="inlineStr">
        <is>
          <t>បានប្រកាសពន្ធ</t>
        </is>
      </c>
    </row>
    <row r="2862">
      <c r="A2862" s="461" t="n">
        <v>2854</v>
      </c>
      <c r="B2862" s="462" t="inlineStr">
        <is>
          <t>Monthly tax declaration for Jul-2021 service</t>
        </is>
      </c>
      <c r="C2862" s="462" t="inlineStr">
        <is>
          <t>យីងកឺ ខេម ថេក អ៊ែតវ៉ាយហ្សឺរី ឯ.ក</t>
        </is>
      </c>
      <c r="D2862" s="462" t="inlineStr">
        <is>
          <t>K003-902005313</t>
        </is>
      </c>
      <c r="E2862" s="462" t="inlineStr">
        <is>
          <t>YKT21-126</t>
        </is>
      </c>
      <c r="F2862" s="463" t="n">
        <v>44412</v>
      </c>
      <c r="G2862" s="464" t="n">
        <v>240737</v>
      </c>
      <c r="H2862" s="462" t="n"/>
      <c r="I2862" s="464">
        <f>G2862</f>
        <v/>
      </c>
      <c r="J2862" s="462">
        <f>IF(AND(Q2862=TRUE, R2862=TRUE, S2862=TRUE), IF(W2862&lt;-0.05, "អនុញ្ញាត (អ្នកផ្គត់ផ្គង់ប្រកាសខ្វះ)", "បានប្រកាស (អនុញ្ញាត)"), IF(AND(Q2862=FALSE, R2862=FALSE, S2862=FALSE), "ព្យួរទុក (មិនមានទិន្នន័យ)", "ប្រកាសខុស (ព្យួរទុក)"))</f>
        <v/>
      </c>
      <c r="K2862" s="462" t="inlineStr"/>
      <c r="L2862" s="462" t="inlineStr"/>
      <c r="M2862" s="464">
        <f>AH2862</f>
        <v/>
      </c>
      <c r="N2862" s="464">
        <f>IF(W2862&lt;0,AH2862,I2862)</f>
        <v/>
      </c>
      <c r="O2862" s="464">
        <f>I2862-M2862</f>
        <v/>
      </c>
      <c r="P2862" s="462" t="n"/>
      <c r="Q2862" s="462">
        <f>V2862=W2862</f>
        <v/>
      </c>
      <c r="R2862" s="462">
        <f>AND(MONTH(F2862)=MONTH(X2862), YEAR(F2862)=YEAR(X2862))</f>
        <v/>
      </c>
      <c r="S2862" s="462">
        <f>AC2862="L001-901905215"</f>
        <v/>
      </c>
      <c r="T2862" s="464">
        <f>G2862-AH2862</f>
        <v/>
      </c>
      <c r="U2862" s="462" t="n"/>
      <c r="V2862" s="462" t="inlineStr">
        <is>
          <t>YKT21126</t>
        </is>
      </c>
      <c r="W2862" s="462" t="inlineStr">
        <is>
          <t>YKT21126</t>
        </is>
      </c>
      <c r="X2862" s="463" t="n">
        <v>44412</v>
      </c>
      <c r="Y2862" s="462" t="inlineStr">
        <is>
          <t>YKT21-126</t>
        </is>
      </c>
      <c r="Z2862" s="462" t="inlineStr"/>
      <c r="AA2862" s="462" t="inlineStr">
        <is>
          <t>បុគ្គលជាប់អាករ</t>
        </is>
      </c>
      <c r="AB2862" s="462" t="inlineStr">
        <is>
          <t>L001-901905215</t>
        </is>
      </c>
      <c r="AC2862" s="462" t="inlineStr">
        <is>
          <t>វីអ៊ីស៊ិន (ខេមបូឌា) អ៊ិនដាសស្ទ្រី ឯ.ក</t>
        </is>
      </c>
      <c r="AD2862" s="464" t="n">
        <v>2648104</v>
      </c>
      <c r="AE2862" s="464" t="n">
        <v>2407367</v>
      </c>
      <c r="AF2862" s="464" t="n">
        <v>0</v>
      </c>
      <c r="AG2862" s="464" t="n">
        <v>0</v>
      </c>
      <c r="AH2862" s="464" t="n">
        <v>240737</v>
      </c>
      <c r="AI2862" s="464" t="n">
        <v>0</v>
      </c>
      <c r="AJ2862" s="464" t="n">
        <v>0</v>
      </c>
      <c r="AK2862" s="464" t="n">
        <v>0</v>
      </c>
      <c r="AL2862" s="464" t="n">
        <v>0</v>
      </c>
      <c r="AM2862" s="464" t="n">
        <v>0</v>
      </c>
      <c r="AN2862" s="464" t="n">
        <v>0</v>
      </c>
      <c r="AO2862" s="464" t="n">
        <v>0</v>
      </c>
      <c r="AP2862" s="464" t="n">
        <v>0</v>
      </c>
      <c r="AQ2862" s="462" t="inlineStr"/>
      <c r="AR2862" s="462" t="inlineStr">
        <is>
          <t>សេវាប្រកាសពន្ធប្រចាំខែ07/Monthly Tax Declaration for July-21</t>
        </is>
      </c>
      <c r="AS2862" s="462" t="inlineStr">
        <is>
          <t>បានប្រកាសពន្ធ</t>
        </is>
      </c>
    </row>
    <row r="2863">
      <c r="A2863" s="461" t="n">
        <v>2855</v>
      </c>
      <c r="B2863" s="462" t="inlineStr">
        <is>
          <t>MIG weding machine</t>
        </is>
      </c>
      <c r="C2863" s="462" t="inlineStr">
        <is>
          <t>មេជេស្ទីក ឡុង ម៉ាស៊ីនើរី អេឃ្វីបម៉ិន ឯ.ក</t>
        </is>
      </c>
      <c r="D2863" s="462" t="inlineStr">
        <is>
          <t>K009-902101873</t>
        </is>
      </c>
      <c r="E2863" s="462" t="inlineStr">
        <is>
          <t>TI036</t>
        </is>
      </c>
      <c r="F2863" s="463" t="n">
        <v>44421</v>
      </c>
      <c r="G2863" s="464" t="n">
        <v>2019105</v>
      </c>
      <c r="H2863" s="462" t="n"/>
      <c r="I2863" s="464">
        <f>G2863</f>
        <v/>
      </c>
      <c r="J2863" s="462">
        <f>IF(AND(Q2863=TRUE, R2863=TRUE, S2863=TRUE), IF(W2863&lt;-0.05, "អនុញ្ញាត (អ្នកផ្គត់ផ្គង់ប្រកាសខ្វះ)", "បានប្រកាស (អនុញ្ញាត)"), IF(AND(Q2863=FALSE, R2863=FALSE, S2863=FALSE), "ព្យួរទុក (មិនមានទិន្នន័យ)", "ប្រកាសខុស (ព្យួរទុក)"))</f>
        <v/>
      </c>
      <c r="K2863" s="462" t="inlineStr"/>
      <c r="L2863" s="462" t="inlineStr"/>
      <c r="M2863" s="464">
        <f>AH2863</f>
        <v/>
      </c>
      <c r="N2863" s="464">
        <f>IF(W2863&lt;0,AH2863,I2863)</f>
        <v/>
      </c>
      <c r="O2863" s="464">
        <f>I2863-M2863</f>
        <v/>
      </c>
      <c r="P2863" s="462" t="n"/>
      <c r="Q2863" s="462">
        <f>V2863=W2863</f>
        <v/>
      </c>
      <c r="R2863" s="462">
        <f>AND(MONTH(F2863)=MONTH(X2863), YEAR(F2863)=YEAR(X2863))</f>
        <v/>
      </c>
      <c r="S2863" s="462">
        <f>AC2863="L001-901905215"</f>
        <v/>
      </c>
      <c r="T2863" s="464">
        <f>G2863-AH2863</f>
        <v/>
      </c>
      <c r="U2863" s="462" t="n"/>
      <c r="V2863" s="462" t="inlineStr">
        <is>
          <t>TI036</t>
        </is>
      </c>
      <c r="W2863" s="462" t="inlineStr">
        <is>
          <t>TI036</t>
        </is>
      </c>
      <c r="X2863" s="463" t="n">
        <v>44421</v>
      </c>
      <c r="Y2863" s="462" t="inlineStr">
        <is>
          <t>TI036</t>
        </is>
      </c>
      <c r="Z2863" s="462" t="inlineStr"/>
      <c r="AA2863" s="462" t="inlineStr">
        <is>
          <t>បុគ្គលជាប់អាករ</t>
        </is>
      </c>
      <c r="AB2863" s="462" t="inlineStr">
        <is>
          <t>L001-901905215</t>
        </is>
      </c>
      <c r="AC2863" s="462" t="inlineStr">
        <is>
          <t>វីអ៊ីស៊ិន (ខេមបូឌា) អ៊ិនដាសស្ទ្រី ឯ.ក</t>
        </is>
      </c>
      <c r="AD2863" s="464" t="n">
        <v>22210155</v>
      </c>
      <c r="AE2863" s="464" t="n">
        <v>20191050</v>
      </c>
      <c r="AF2863" s="464" t="n">
        <v>0</v>
      </c>
      <c r="AG2863" s="464" t="n">
        <v>0</v>
      </c>
      <c r="AH2863" s="464" t="n">
        <v>2019105</v>
      </c>
      <c r="AI2863" s="464" t="n">
        <v>0</v>
      </c>
      <c r="AJ2863" s="464" t="n">
        <v>0</v>
      </c>
      <c r="AK2863" s="464" t="n">
        <v>0</v>
      </c>
      <c r="AL2863" s="464" t="n">
        <v>0</v>
      </c>
      <c r="AM2863" s="464" t="n">
        <v>0</v>
      </c>
      <c r="AN2863" s="464" t="n">
        <v>0</v>
      </c>
      <c r="AO2863" s="464" t="n">
        <v>0</v>
      </c>
      <c r="AP2863" s="464" t="n">
        <v>0</v>
      </c>
      <c r="AQ2863" s="462" t="inlineStr"/>
      <c r="AR2863" s="462" t="inlineStr">
        <is>
          <t>MIG Weding Machine</t>
        </is>
      </c>
      <c r="AS2863" s="462" t="inlineStr">
        <is>
          <t>បានប្រកាសពន្ធ</t>
        </is>
      </c>
    </row>
    <row r="2864">
      <c r="A2864" s="461" t="n">
        <v>2856</v>
      </c>
      <c r="B2864" s="462" t="inlineStr">
        <is>
          <t>Express fee</t>
        </is>
      </c>
      <c r="C2864" s="462" t="inlineStr">
        <is>
          <t>ឌី អេច អិល អិចប្រេស (ខេមបូឌា)</t>
        </is>
      </c>
      <c r="D2864" s="462" t="inlineStr">
        <is>
          <t>L001-100045197</t>
        </is>
      </c>
      <c r="E2864" s="462" t="inlineStr">
        <is>
          <t>PNHR000390717</t>
        </is>
      </c>
      <c r="F2864" s="463" t="n">
        <v>44420</v>
      </c>
      <c r="G2864" s="464" t="n">
        <v>18392</v>
      </c>
      <c r="H2864" s="462" t="n"/>
      <c r="I2864" s="464">
        <f>G2864</f>
        <v/>
      </c>
      <c r="J2864" s="462">
        <f>IF(AND(Q2864=TRUE, R2864=TRUE, S2864=TRUE), IF(W2864&lt;-0.05, "អនុញ្ញាត (អ្នកផ្គត់ផ្គង់ប្រកាសខ្វះ)", "បានប្រកាស (អនុញ្ញាត)"), IF(AND(Q2864=FALSE, R2864=FALSE, S2864=FALSE), "ព្យួរទុក (មិនមានទិន្នន័យ)", "ប្រកាសខុស (ព្យួរទុក)"))</f>
        <v/>
      </c>
      <c r="K2864" s="462" t="inlineStr"/>
      <c r="L2864" s="462" t="inlineStr"/>
      <c r="M2864" s="464">
        <f>AH2864</f>
        <v/>
      </c>
      <c r="N2864" s="464">
        <f>IF(W2864&lt;0,AH2864,I2864)</f>
        <v/>
      </c>
      <c r="O2864" s="464">
        <f>I2864-M2864</f>
        <v/>
      </c>
      <c r="P2864" s="462" t="n"/>
      <c r="Q2864" s="462">
        <f>V2864=W2864</f>
        <v/>
      </c>
      <c r="R2864" s="462">
        <f>AND(MONTH(F2864)=MONTH(X2864), YEAR(F2864)=YEAR(X2864))</f>
        <v/>
      </c>
      <c r="S2864" s="462">
        <f>AC2864="L001-901905215"</f>
        <v/>
      </c>
      <c r="T2864" s="464">
        <f>G2864-AH2864</f>
        <v/>
      </c>
      <c r="U2864" s="462" t="n"/>
      <c r="V2864" s="462" t="inlineStr">
        <is>
          <t>PNHR000390717</t>
        </is>
      </c>
      <c r="W2864" s="462" t="inlineStr"/>
      <c r="X2864" s="499" t="n"/>
      <c r="Y2864" s="462" t="n"/>
      <c r="Z2864" s="462" t="n"/>
      <c r="AA2864" s="462" t="n"/>
      <c r="AB2864" s="462" t="n"/>
      <c r="AC2864" s="462" t="n"/>
      <c r="AD2864" s="462" t="n"/>
      <c r="AE2864" s="462" t="n"/>
      <c r="AF2864" s="462" t="n"/>
      <c r="AG2864" s="462" t="n"/>
      <c r="AH2864" s="462" t="n"/>
      <c r="AI2864" s="462" t="n"/>
      <c r="AJ2864" s="462" t="n"/>
      <c r="AK2864" s="462" t="n"/>
      <c r="AL2864" s="462" t="n"/>
      <c r="AM2864" s="462" t="n"/>
      <c r="AN2864" s="462" t="n"/>
      <c r="AO2864" s="462" t="n"/>
      <c r="AP2864" s="462" t="n"/>
      <c r="AQ2864" s="462" t="n"/>
      <c r="AR2864" s="462" t="n"/>
      <c r="AS2864" s="462" t="n"/>
    </row>
    <row r="2865">
      <c r="A2865" s="461" t="n">
        <v>2857</v>
      </c>
      <c r="B2865" s="462" t="inlineStr">
        <is>
          <t>Infrastructure maintenance fee for Aug 2021</t>
        </is>
      </c>
      <c r="C2865" s="462" t="inlineStr">
        <is>
          <t>ភ្នំពេញ អេសអ៊ីហ្សិត ភីអិលស៊ី</t>
        </is>
      </c>
      <c r="D2865" s="462" t="inlineStr">
        <is>
          <t>L001-100046592</t>
        </is>
      </c>
      <c r="E2865" s="462" t="inlineStr">
        <is>
          <t>2021-03808</t>
        </is>
      </c>
      <c r="F2865" s="463" t="n">
        <v>44424</v>
      </c>
      <c r="G2865" s="464" t="n">
        <v>165111</v>
      </c>
      <c r="H2865" s="462" t="n"/>
      <c r="I2865" s="464">
        <f>G2865</f>
        <v/>
      </c>
      <c r="J2865" s="462">
        <f>IF(AND(Q2865=TRUE, R2865=TRUE, S2865=TRUE), IF(W2865&lt;-0.05, "អនុញ្ញាត (អ្នកផ្គត់ផ្គង់ប្រកាសខ្វះ)", "បានប្រកាស (អនុញ្ញាត)"), IF(AND(Q2865=FALSE, R2865=FALSE, S2865=FALSE), "ព្យួរទុក (មិនមានទិន្នន័យ)", "ប្រកាសខុស (ព្យួរទុក)"))</f>
        <v/>
      </c>
      <c r="K2865" s="462" t="inlineStr"/>
      <c r="L2865" s="462" t="inlineStr"/>
      <c r="M2865" s="464">
        <f>AH2865</f>
        <v/>
      </c>
      <c r="N2865" s="464">
        <f>IF(W2865&lt;0,AH2865,I2865)</f>
        <v/>
      </c>
      <c r="O2865" s="464">
        <f>I2865-M2865</f>
        <v/>
      </c>
      <c r="P2865" s="462" t="n"/>
      <c r="Q2865" s="462">
        <f>V2865=W2865</f>
        <v/>
      </c>
      <c r="R2865" s="462">
        <f>AND(MONTH(F2865)=MONTH(X2865), YEAR(F2865)=YEAR(X2865))</f>
        <v/>
      </c>
      <c r="S2865" s="462">
        <f>AC2865="L001-901905215"</f>
        <v/>
      </c>
      <c r="T2865" s="464">
        <f>G2865-AH2865</f>
        <v/>
      </c>
      <c r="U2865" s="462" t="n"/>
      <c r="V2865" s="462" t="inlineStr">
        <is>
          <t>202103808</t>
        </is>
      </c>
      <c r="W2865" s="462" t="inlineStr">
        <is>
          <t>202103808</t>
        </is>
      </c>
      <c r="X2865" s="463" t="n">
        <v>44424</v>
      </c>
      <c r="Y2865" s="462" t="inlineStr">
        <is>
          <t>2021-03808</t>
        </is>
      </c>
      <c r="Z2865" s="462" t="inlineStr"/>
      <c r="AA2865" s="462" t="inlineStr">
        <is>
          <t>បុគ្គលជាប់អាករ</t>
        </is>
      </c>
      <c r="AB2865" s="462" t="inlineStr">
        <is>
          <t>L001-901905215</t>
        </is>
      </c>
      <c r="AC2865" s="462" t="inlineStr">
        <is>
          <t>វីអ៊ីស៊ិន (ខេមបូឌា) អ៊ិនដាសស្ទ្រី ឯ.ក</t>
        </is>
      </c>
      <c r="AD2865" s="464" t="n">
        <v>1816211</v>
      </c>
      <c r="AE2865" s="464" t="n">
        <v>1651101</v>
      </c>
      <c r="AF2865" s="464" t="n">
        <v>0</v>
      </c>
      <c r="AG2865" s="464" t="n">
        <v>0</v>
      </c>
      <c r="AH2865" s="464" t="n">
        <v>165110</v>
      </c>
      <c r="AI2865" s="464" t="n">
        <v>0</v>
      </c>
      <c r="AJ2865" s="464" t="n">
        <v>0</v>
      </c>
      <c r="AK2865" s="464" t="n">
        <v>0</v>
      </c>
      <c r="AL2865" s="464" t="n">
        <v>0</v>
      </c>
      <c r="AM2865" s="464" t="n">
        <v>0</v>
      </c>
      <c r="AN2865" s="464" t="n">
        <v>0</v>
      </c>
      <c r="AO2865" s="464" t="n">
        <v>0</v>
      </c>
      <c r="AP2865" s="464" t="n">
        <v>0</v>
      </c>
      <c r="AQ2865" s="462" t="inlineStr"/>
      <c r="AR2865" s="462" t="inlineStr">
        <is>
          <t>Infrastructure Maintenance fee for August 2021</t>
        </is>
      </c>
      <c r="AS2865" s="462" t="inlineStr">
        <is>
          <t>បានប្រកាសពន្ធ</t>
        </is>
      </c>
    </row>
    <row r="2866">
      <c r="A2866" s="461" t="n">
        <v>2858</v>
      </c>
      <c r="B2866" s="462" t="inlineStr">
        <is>
          <t>Infrastructure maintenance fee for Aug 2021</t>
        </is>
      </c>
      <c r="C2866" s="462" t="inlineStr">
        <is>
          <t>ភ្នំពេញ អេសអ៊ីហ្សិត ភីអិលស៊ី</t>
        </is>
      </c>
      <c r="D2866" s="462" t="inlineStr">
        <is>
          <t>L001-100046592</t>
        </is>
      </c>
      <c r="E2866" s="462" t="inlineStr">
        <is>
          <t>2021-03799</t>
        </is>
      </c>
      <c r="F2866" s="463" t="n">
        <v>44424</v>
      </c>
      <c r="G2866" s="464" t="n">
        <v>201031</v>
      </c>
      <c r="H2866" s="462" t="n"/>
      <c r="I2866" s="464">
        <f>G2866</f>
        <v/>
      </c>
      <c r="J2866" s="462">
        <f>IF(AND(Q2866=TRUE, R2866=TRUE, S2866=TRUE), IF(W2866&lt;-0.05, "អនុញ្ញាត (អ្នកផ្គត់ផ្គង់ប្រកាសខ្វះ)", "បានប្រកាស (អនុញ្ញាត)"), IF(AND(Q2866=FALSE, R2866=FALSE, S2866=FALSE), "ព្យួរទុក (មិនមានទិន្នន័យ)", "ប្រកាសខុស (ព្យួរទុក)"))</f>
        <v/>
      </c>
      <c r="K2866" s="462" t="inlineStr"/>
      <c r="L2866" s="462" t="inlineStr"/>
      <c r="M2866" s="464">
        <f>AH2866</f>
        <v/>
      </c>
      <c r="N2866" s="464">
        <f>IF(W2866&lt;0,AH2866,I2866)</f>
        <v/>
      </c>
      <c r="O2866" s="464">
        <f>I2866-M2866</f>
        <v/>
      </c>
      <c r="P2866" s="462" t="n"/>
      <c r="Q2866" s="462">
        <f>V2866=W2866</f>
        <v/>
      </c>
      <c r="R2866" s="462">
        <f>AND(MONTH(F2866)=MONTH(X2866), YEAR(F2866)=YEAR(X2866))</f>
        <v/>
      </c>
      <c r="S2866" s="462">
        <f>AC2866="L001-901905215"</f>
        <v/>
      </c>
      <c r="T2866" s="464">
        <f>G2866-AH2866</f>
        <v/>
      </c>
      <c r="U2866" s="462" t="n"/>
      <c r="V2866" s="462" t="inlineStr">
        <is>
          <t>202103799</t>
        </is>
      </c>
      <c r="W2866" s="462" t="inlineStr">
        <is>
          <t>202103799</t>
        </is>
      </c>
      <c r="X2866" s="463" t="n">
        <v>44424</v>
      </c>
      <c r="Y2866" s="462" t="inlineStr">
        <is>
          <t>2021-03799</t>
        </is>
      </c>
      <c r="Z2866" s="462" t="inlineStr"/>
      <c r="AA2866" s="462" t="inlineStr">
        <is>
          <t>បុគ្គលជាប់អាករ</t>
        </is>
      </c>
      <c r="AB2866" s="462" t="inlineStr">
        <is>
          <t>L001-901905215</t>
        </is>
      </c>
      <c r="AC2866" s="462" t="inlineStr">
        <is>
          <t>វីអ៊ីស៊ិន (ខេមបូឌា) អ៊ិនដាសស្ទ្រី ឯ.ក</t>
        </is>
      </c>
      <c r="AD2866" s="464" t="n">
        <v>2211320</v>
      </c>
      <c r="AE2866" s="464" t="n">
        <v>2010291</v>
      </c>
      <c r="AF2866" s="464" t="n">
        <v>0</v>
      </c>
      <c r="AG2866" s="464" t="n">
        <v>0</v>
      </c>
      <c r="AH2866" s="464" t="n">
        <v>201029</v>
      </c>
      <c r="AI2866" s="464" t="n">
        <v>0</v>
      </c>
      <c r="AJ2866" s="464" t="n">
        <v>0</v>
      </c>
      <c r="AK2866" s="464" t="n">
        <v>0</v>
      </c>
      <c r="AL2866" s="464" t="n">
        <v>0</v>
      </c>
      <c r="AM2866" s="464" t="n">
        <v>0</v>
      </c>
      <c r="AN2866" s="464" t="n">
        <v>0</v>
      </c>
      <c r="AO2866" s="464" t="n">
        <v>0</v>
      </c>
      <c r="AP2866" s="464" t="n">
        <v>0</v>
      </c>
      <c r="AQ2866" s="462" t="inlineStr"/>
      <c r="AR2866" s="462" t="inlineStr">
        <is>
          <t>Infrastructure Maintenance fee for August 2021</t>
        </is>
      </c>
      <c r="AS2866" s="462" t="inlineStr">
        <is>
          <t>បានប្រកាសពន្ធ</t>
        </is>
      </c>
    </row>
    <row r="2867">
      <c r="A2867" s="461" t="n">
        <v>2859</v>
      </c>
      <c r="B2867" s="462" t="inlineStr">
        <is>
          <t>Service fee</t>
        </is>
      </c>
      <c r="C2867" s="462" t="inlineStr">
        <is>
          <t>ប្យួរ៉ូ វេរីតាស (ខេមបូឌា) លីមីធីត</t>
        </is>
      </c>
      <c r="D2867" s="462" t="inlineStr">
        <is>
          <t>L001-107024462</t>
        </is>
      </c>
      <c r="E2867" s="462" t="inlineStr">
        <is>
          <t>59010868</t>
        </is>
      </c>
      <c r="F2867" s="463" t="n">
        <v>44438</v>
      </c>
      <c r="G2867" s="464" t="n">
        <v>55252</v>
      </c>
      <c r="H2867" s="462" t="n"/>
      <c r="I2867" s="464">
        <f>G2867</f>
        <v/>
      </c>
      <c r="J2867" s="462">
        <f>IF(AND(Q2867=TRUE, R2867=TRUE, S2867=TRUE), IF(W2867&lt;-0.05, "អនុញ្ញាត (អ្នកផ្គត់ផ្គង់ប្រកាសខ្វះ)", "បានប្រកាស (អនុញ្ញាត)"), IF(AND(Q2867=FALSE, R2867=FALSE, S2867=FALSE), "ព្យួរទុក (មិនមានទិន្នន័យ)", "ប្រកាសខុស (ព្យួរទុក)"))</f>
        <v/>
      </c>
      <c r="K2867" s="462" t="inlineStr"/>
      <c r="L2867" s="462" t="inlineStr"/>
      <c r="M2867" s="464">
        <f>AH2867</f>
        <v/>
      </c>
      <c r="N2867" s="464">
        <f>IF(W2867&lt;0,AH2867,I2867)</f>
        <v/>
      </c>
      <c r="O2867" s="464">
        <f>I2867-M2867</f>
        <v/>
      </c>
      <c r="P2867" s="462" t="n"/>
      <c r="Q2867" s="462">
        <f>V2867=W2867</f>
        <v/>
      </c>
      <c r="R2867" s="462">
        <f>AND(MONTH(F2867)=MONTH(X2867), YEAR(F2867)=YEAR(X2867))</f>
        <v/>
      </c>
      <c r="S2867" s="462">
        <f>AC2867="L001-901905215"</f>
        <v/>
      </c>
      <c r="T2867" s="464">
        <f>G2867-AH2867</f>
        <v/>
      </c>
      <c r="U2867" s="462" t="n"/>
      <c r="V2867" s="462" t="inlineStr">
        <is>
          <t>59010868</t>
        </is>
      </c>
      <c r="W2867" s="462" t="inlineStr">
        <is>
          <t>59010868</t>
        </is>
      </c>
      <c r="X2867" s="463" t="n">
        <v>44438</v>
      </c>
      <c r="Y2867" s="462" t="inlineStr">
        <is>
          <t>59010868</t>
        </is>
      </c>
      <c r="Z2867" s="462" t="inlineStr"/>
      <c r="AA2867" s="462" t="inlineStr">
        <is>
          <t>បុគ្គលជាប់អាករ</t>
        </is>
      </c>
      <c r="AB2867" s="462" t="inlineStr">
        <is>
          <t>L001-901905215</t>
        </is>
      </c>
      <c r="AC2867" s="462" t="inlineStr">
        <is>
          <t>វីអ៊ីស៊ិន (ខេមបូឌា) អ៊ិនដាសស្ទ្រី ឯ.ក</t>
        </is>
      </c>
      <c r="AD2867" s="464" t="n">
        <v>607771</v>
      </c>
      <c r="AE2867" s="464" t="n">
        <v>552519</v>
      </c>
      <c r="AF2867" s="464" t="n">
        <v>0</v>
      </c>
      <c r="AG2867" s="464" t="n">
        <v>0</v>
      </c>
      <c r="AH2867" s="464" t="n">
        <v>55252</v>
      </c>
      <c r="AI2867" s="464" t="n">
        <v>0</v>
      </c>
      <c r="AJ2867" s="464" t="n">
        <v>0</v>
      </c>
      <c r="AK2867" s="464" t="n">
        <v>0</v>
      </c>
      <c r="AL2867" s="464" t="n">
        <v>0</v>
      </c>
      <c r="AM2867" s="464" t="n">
        <v>0</v>
      </c>
      <c r="AN2867" s="464" t="n">
        <v>0</v>
      </c>
      <c r="AO2867" s="464" t="n">
        <v>0</v>
      </c>
      <c r="AP2867" s="464" t="n">
        <v>0</v>
      </c>
      <c r="AQ2867" s="462" t="inlineStr"/>
      <c r="AR2867" s="462" t="inlineStr">
        <is>
          <t>ចំនូលបានមកពីការលក់</t>
        </is>
      </c>
      <c r="AS2867" s="462" t="inlineStr">
        <is>
          <t>បានប្រកាសពន្ធ</t>
        </is>
      </c>
    </row>
    <row r="2868">
      <c r="A2868" s="461" t="n">
        <v>2860</v>
      </c>
      <c r="B2868" s="462" t="inlineStr">
        <is>
          <t>Service fee</t>
        </is>
      </c>
      <c r="C2868" s="462" t="inlineStr">
        <is>
          <t>ប្យួរ៉ូ វេរីតាស (ខេមបូឌា) លីមីធីត</t>
        </is>
      </c>
      <c r="D2868" s="462" t="inlineStr">
        <is>
          <t>L001-107024462</t>
        </is>
      </c>
      <c r="E2868" s="462" t="inlineStr">
        <is>
          <t>59010863</t>
        </is>
      </c>
      <c r="F2868" s="463" t="n">
        <v>44436</v>
      </c>
      <c r="G2868" s="464" t="n">
        <v>55238</v>
      </c>
      <c r="H2868" s="462" t="n"/>
      <c r="I2868" s="464">
        <f>G2868</f>
        <v/>
      </c>
      <c r="J2868" s="462">
        <f>IF(AND(Q2868=TRUE, R2868=TRUE, S2868=TRUE), IF(W2868&lt;-0.05, "អនុញ្ញាត (អ្នកផ្គត់ផ្គង់ប្រកាសខ្វះ)", "បានប្រកាស (អនុញ្ញាត)"), IF(AND(Q2868=FALSE, R2868=FALSE, S2868=FALSE), "ព្យួរទុក (មិនមានទិន្នន័យ)", "ប្រកាសខុស (ព្យួរទុក)"))</f>
        <v/>
      </c>
      <c r="K2868" s="462" t="inlineStr"/>
      <c r="L2868" s="462" t="inlineStr"/>
      <c r="M2868" s="464">
        <f>AH2868</f>
        <v/>
      </c>
      <c r="N2868" s="464">
        <f>IF(W2868&lt;0,AH2868,I2868)</f>
        <v/>
      </c>
      <c r="O2868" s="464">
        <f>I2868-M2868</f>
        <v/>
      </c>
      <c r="P2868" s="462" t="n"/>
      <c r="Q2868" s="462">
        <f>V2868=W2868</f>
        <v/>
      </c>
      <c r="R2868" s="462">
        <f>AND(MONTH(F2868)=MONTH(X2868), YEAR(F2868)=YEAR(X2868))</f>
        <v/>
      </c>
      <c r="S2868" s="462">
        <f>AC2868="L001-901905215"</f>
        <v/>
      </c>
      <c r="T2868" s="464">
        <f>G2868-AH2868</f>
        <v/>
      </c>
      <c r="U2868" s="462" t="n"/>
      <c r="V2868" s="462" t="inlineStr">
        <is>
          <t>59010863</t>
        </is>
      </c>
      <c r="W2868" s="462" t="inlineStr">
        <is>
          <t>59010863</t>
        </is>
      </c>
      <c r="X2868" s="463" t="n">
        <v>44436</v>
      </c>
      <c r="Y2868" s="462" t="inlineStr">
        <is>
          <t>59010863</t>
        </is>
      </c>
      <c r="Z2868" s="462" t="inlineStr"/>
      <c r="AA2868" s="462" t="inlineStr">
        <is>
          <t>បុគ្គលជាប់អាករ</t>
        </is>
      </c>
      <c r="AB2868" s="462" t="inlineStr">
        <is>
          <t>L001-901905215</t>
        </is>
      </c>
      <c r="AC2868" s="462" t="inlineStr">
        <is>
          <t>វីអ៊ីស៊ិន (ខេមបូឌា) អ៊ិនដាសស្ទ្រី ឯ.ក</t>
        </is>
      </c>
      <c r="AD2868" s="464" t="n">
        <v>607622</v>
      </c>
      <c r="AE2868" s="464" t="n">
        <v>552384</v>
      </c>
      <c r="AF2868" s="464" t="n">
        <v>0</v>
      </c>
      <c r="AG2868" s="464" t="n">
        <v>0</v>
      </c>
      <c r="AH2868" s="464" t="n">
        <v>55238</v>
      </c>
      <c r="AI2868" s="464" t="n">
        <v>0</v>
      </c>
      <c r="AJ2868" s="464" t="n">
        <v>0</v>
      </c>
      <c r="AK2868" s="464" t="n">
        <v>0</v>
      </c>
      <c r="AL2868" s="464" t="n">
        <v>0</v>
      </c>
      <c r="AM2868" s="464" t="n">
        <v>0</v>
      </c>
      <c r="AN2868" s="464" t="n">
        <v>0</v>
      </c>
      <c r="AO2868" s="464" t="n">
        <v>0</v>
      </c>
      <c r="AP2868" s="464" t="n">
        <v>0</v>
      </c>
      <c r="AQ2868" s="462" t="inlineStr"/>
      <c r="AR2868" s="462" t="inlineStr">
        <is>
          <t>ចំនូលបានមកពីការលក់</t>
        </is>
      </c>
      <c r="AS2868" s="462" t="inlineStr">
        <is>
          <t>បានប្រកាសពន្ធ</t>
        </is>
      </c>
    </row>
    <row r="2869">
      <c r="A2869" s="461" t="n">
        <v>2861</v>
      </c>
      <c r="B2869" s="462" t="inlineStr">
        <is>
          <t>Service fee</t>
        </is>
      </c>
      <c r="C2869" s="462" t="inlineStr">
        <is>
          <t>ប្យួរ៉ូ វេរីតាស (ខេមបូឌា) លីមីធីត</t>
        </is>
      </c>
      <c r="D2869" s="462" t="inlineStr">
        <is>
          <t>L001-107024462</t>
        </is>
      </c>
      <c r="E2869" s="462" t="inlineStr">
        <is>
          <t>59010826</t>
        </is>
      </c>
      <c r="F2869" s="463" t="n">
        <v>44432</v>
      </c>
      <c r="G2869" s="464" t="n">
        <v>110500</v>
      </c>
      <c r="H2869" s="462" t="n"/>
      <c r="I2869" s="464">
        <f>G2869</f>
        <v/>
      </c>
      <c r="J2869" s="462">
        <f>IF(AND(Q2869=TRUE, R2869=TRUE, S2869=TRUE), IF(W2869&lt;-0.05, "អនុញ្ញាត (អ្នកផ្គត់ផ្គង់ប្រកាសខ្វះ)", "បានប្រកាស (អនុញ្ញាត)"), IF(AND(Q2869=FALSE, R2869=FALSE, S2869=FALSE), "ព្យួរទុក (មិនមានទិន្នន័យ)", "ប្រកាសខុស (ព្យួរទុក)"))</f>
        <v/>
      </c>
      <c r="K2869" s="462" t="inlineStr"/>
      <c r="L2869" s="462" t="inlineStr"/>
      <c r="M2869" s="464">
        <f>AH2869</f>
        <v/>
      </c>
      <c r="N2869" s="464">
        <f>IF(W2869&lt;0,AH2869,I2869)</f>
        <v/>
      </c>
      <c r="O2869" s="464">
        <f>I2869-M2869</f>
        <v/>
      </c>
      <c r="P2869" s="462" t="n"/>
      <c r="Q2869" s="462">
        <f>V2869=W2869</f>
        <v/>
      </c>
      <c r="R2869" s="462">
        <f>AND(MONTH(F2869)=MONTH(X2869), YEAR(F2869)=YEAR(X2869))</f>
        <v/>
      </c>
      <c r="S2869" s="462">
        <f>AC2869="L001-901905215"</f>
        <v/>
      </c>
      <c r="T2869" s="464">
        <f>G2869-AH2869</f>
        <v/>
      </c>
      <c r="U2869" s="462" t="n"/>
      <c r="V2869" s="462" t="inlineStr">
        <is>
          <t>59010826</t>
        </is>
      </c>
      <c r="W2869" s="462" t="inlineStr">
        <is>
          <t>59010826</t>
        </is>
      </c>
      <c r="X2869" s="463" t="n">
        <v>44432</v>
      </c>
      <c r="Y2869" s="462" t="inlineStr">
        <is>
          <t>59010826</t>
        </is>
      </c>
      <c r="Z2869" s="462" t="inlineStr"/>
      <c r="AA2869" s="462" t="inlineStr">
        <is>
          <t>បុគ្គលជាប់អាករ</t>
        </is>
      </c>
      <c r="AB2869" s="462" t="inlineStr">
        <is>
          <t>L001-901905215</t>
        </is>
      </c>
      <c r="AC2869" s="462" t="inlineStr">
        <is>
          <t>វីអ៊ីស៊ិន (ខេមបូឌា) អ៊ិនដាសស្ទ្រី ឯ.ក</t>
        </is>
      </c>
      <c r="AD2869" s="464" t="n">
        <v>1215501</v>
      </c>
      <c r="AE2869" s="464" t="n">
        <v>1105001</v>
      </c>
      <c r="AF2869" s="464" t="n">
        <v>0</v>
      </c>
      <c r="AG2869" s="464" t="n">
        <v>0</v>
      </c>
      <c r="AH2869" s="464" t="n">
        <v>110500</v>
      </c>
      <c r="AI2869" s="464" t="n">
        <v>0</v>
      </c>
      <c r="AJ2869" s="464" t="n">
        <v>0</v>
      </c>
      <c r="AK2869" s="464" t="n">
        <v>0</v>
      </c>
      <c r="AL2869" s="464" t="n">
        <v>0</v>
      </c>
      <c r="AM2869" s="464" t="n">
        <v>0</v>
      </c>
      <c r="AN2869" s="464" t="n">
        <v>0</v>
      </c>
      <c r="AO2869" s="464" t="n">
        <v>0</v>
      </c>
      <c r="AP2869" s="464" t="n">
        <v>0</v>
      </c>
      <c r="AQ2869" s="462" t="inlineStr"/>
      <c r="AR2869" s="462" t="inlineStr">
        <is>
          <t>ចំនូលបានមកពីការលក់</t>
        </is>
      </c>
      <c r="AS2869" s="462" t="inlineStr">
        <is>
          <t>បានប្រកាសពន្ធ</t>
        </is>
      </c>
    </row>
    <row r="2870">
      <c r="A2870" s="461" t="n">
        <v>2862</v>
      </c>
      <c r="B2870" s="462" t="inlineStr">
        <is>
          <t>Service fee</t>
        </is>
      </c>
      <c r="C2870" s="462" t="inlineStr">
        <is>
          <t>ប្យួរ៉ូ វេរីតាស (ខេមបូឌា) លីមីធីត</t>
        </is>
      </c>
      <c r="D2870" s="462" t="inlineStr">
        <is>
          <t>L001-107024462</t>
        </is>
      </c>
      <c r="E2870" s="462" t="inlineStr">
        <is>
          <t>59010823</t>
        </is>
      </c>
      <c r="F2870" s="463" t="n">
        <v>44432</v>
      </c>
      <c r="G2870" s="464" t="n">
        <v>55252</v>
      </c>
      <c r="H2870" s="462" t="n"/>
      <c r="I2870" s="464">
        <f>G2870</f>
        <v/>
      </c>
      <c r="J2870" s="462">
        <f>IF(AND(Q2870=TRUE, R2870=TRUE, S2870=TRUE), IF(W2870&lt;-0.05, "អនុញ្ញាត (អ្នកផ្គត់ផ្គង់ប្រកាសខ្វះ)", "បានប្រកាស (អនុញ្ញាត)"), IF(AND(Q2870=FALSE, R2870=FALSE, S2870=FALSE), "ព្យួរទុក (មិនមានទិន្នន័យ)", "ប្រកាសខុស (ព្យួរទុក)"))</f>
        <v/>
      </c>
      <c r="K2870" s="462" t="inlineStr"/>
      <c r="L2870" s="462" t="inlineStr"/>
      <c r="M2870" s="464">
        <f>AH2870</f>
        <v/>
      </c>
      <c r="N2870" s="464">
        <f>IF(W2870&lt;0,AH2870,I2870)</f>
        <v/>
      </c>
      <c r="O2870" s="464">
        <f>I2870-M2870</f>
        <v/>
      </c>
      <c r="P2870" s="462" t="n"/>
      <c r="Q2870" s="462">
        <f>V2870=W2870</f>
        <v/>
      </c>
      <c r="R2870" s="462">
        <f>AND(MONTH(F2870)=MONTH(X2870), YEAR(F2870)=YEAR(X2870))</f>
        <v/>
      </c>
      <c r="S2870" s="462">
        <f>AC2870="L001-901905215"</f>
        <v/>
      </c>
      <c r="T2870" s="464">
        <f>G2870-AH2870</f>
        <v/>
      </c>
      <c r="U2870" s="462" t="n"/>
      <c r="V2870" s="462" t="inlineStr">
        <is>
          <t>59010823</t>
        </is>
      </c>
      <c r="W2870" s="462" t="inlineStr">
        <is>
          <t>59010823</t>
        </is>
      </c>
      <c r="X2870" s="463" t="n">
        <v>44432</v>
      </c>
      <c r="Y2870" s="462" t="inlineStr">
        <is>
          <t>59010823</t>
        </is>
      </c>
      <c r="Z2870" s="462" t="inlineStr"/>
      <c r="AA2870" s="462" t="inlineStr">
        <is>
          <t>បុគ្គលជាប់អាករ</t>
        </is>
      </c>
      <c r="AB2870" s="462" t="inlineStr">
        <is>
          <t>L001-901905215</t>
        </is>
      </c>
      <c r="AC2870" s="462" t="inlineStr">
        <is>
          <t>វីអ៊ីស៊ិន (ខេមបូឌា) អ៊ិនដាសស្ទ្រី ឯ.ក</t>
        </is>
      </c>
      <c r="AD2870" s="464" t="n">
        <v>607771</v>
      </c>
      <c r="AE2870" s="464" t="n">
        <v>552519</v>
      </c>
      <c r="AF2870" s="464" t="n">
        <v>0</v>
      </c>
      <c r="AG2870" s="464" t="n">
        <v>0</v>
      </c>
      <c r="AH2870" s="464" t="n">
        <v>55252</v>
      </c>
      <c r="AI2870" s="464" t="n">
        <v>0</v>
      </c>
      <c r="AJ2870" s="464" t="n">
        <v>0</v>
      </c>
      <c r="AK2870" s="464" t="n">
        <v>0</v>
      </c>
      <c r="AL2870" s="464" t="n">
        <v>0</v>
      </c>
      <c r="AM2870" s="464" t="n">
        <v>0</v>
      </c>
      <c r="AN2870" s="464" t="n">
        <v>0</v>
      </c>
      <c r="AO2870" s="464" t="n">
        <v>0</v>
      </c>
      <c r="AP2870" s="464" t="n">
        <v>0</v>
      </c>
      <c r="AQ2870" s="462" t="inlineStr"/>
      <c r="AR2870" s="462" t="inlineStr">
        <is>
          <t>ចំនូលបានមកពីការលក់</t>
        </is>
      </c>
      <c r="AS2870" s="462" t="inlineStr">
        <is>
          <t>បានប្រកាសពន្ធ</t>
        </is>
      </c>
    </row>
    <row r="2871">
      <c r="A2871" s="461" t="n">
        <v>2863</v>
      </c>
      <c r="B2871" s="462" t="inlineStr">
        <is>
          <t>Service fee</t>
        </is>
      </c>
      <c r="C2871" s="462" t="inlineStr">
        <is>
          <t>ប្យួរ៉ូ វេរីតាស (ខេមបូឌា) លីមីធីត</t>
        </is>
      </c>
      <c r="D2871" s="462" t="inlineStr">
        <is>
          <t>L001-107024462</t>
        </is>
      </c>
      <c r="E2871" s="462" t="inlineStr">
        <is>
          <t>59010781</t>
        </is>
      </c>
      <c r="F2871" s="463" t="n">
        <v>44425</v>
      </c>
      <c r="G2871" s="464" t="n">
        <v>55252</v>
      </c>
      <c r="H2871" s="462" t="n"/>
      <c r="I2871" s="464">
        <f>G2871</f>
        <v/>
      </c>
      <c r="J2871" s="462">
        <f>IF(AND(Q2871=TRUE, R2871=TRUE, S2871=TRUE), IF(W2871&lt;-0.05, "អនុញ្ញាត (អ្នកផ្គត់ផ្គង់ប្រកាសខ្វះ)", "បានប្រកាស (អនុញ្ញាត)"), IF(AND(Q2871=FALSE, R2871=FALSE, S2871=FALSE), "ព្យួរទុក (មិនមានទិន្នន័យ)", "ប្រកាសខុស (ព្យួរទុក)"))</f>
        <v/>
      </c>
      <c r="K2871" s="462" t="inlineStr"/>
      <c r="L2871" s="462" t="inlineStr"/>
      <c r="M2871" s="464">
        <f>AH2871</f>
        <v/>
      </c>
      <c r="N2871" s="464">
        <f>IF(W2871&lt;0,AH2871,I2871)</f>
        <v/>
      </c>
      <c r="O2871" s="464">
        <f>I2871-M2871</f>
        <v/>
      </c>
      <c r="P2871" s="462" t="n"/>
      <c r="Q2871" s="462">
        <f>V2871=W2871</f>
        <v/>
      </c>
      <c r="R2871" s="462">
        <f>AND(MONTH(F2871)=MONTH(X2871), YEAR(F2871)=YEAR(X2871))</f>
        <v/>
      </c>
      <c r="S2871" s="462">
        <f>AC2871="L001-901905215"</f>
        <v/>
      </c>
      <c r="T2871" s="464">
        <f>G2871-AH2871</f>
        <v/>
      </c>
      <c r="U2871" s="462" t="n"/>
      <c r="V2871" s="462" t="inlineStr">
        <is>
          <t>59010781</t>
        </is>
      </c>
      <c r="W2871" s="462" t="inlineStr">
        <is>
          <t>59010781</t>
        </is>
      </c>
      <c r="X2871" s="463" t="n">
        <v>44425</v>
      </c>
      <c r="Y2871" s="462" t="inlineStr">
        <is>
          <t>59010781</t>
        </is>
      </c>
      <c r="Z2871" s="462" t="inlineStr"/>
      <c r="AA2871" s="462" t="inlineStr">
        <is>
          <t>បុគ្គលជាប់អាករ</t>
        </is>
      </c>
      <c r="AB2871" s="462" t="inlineStr">
        <is>
          <t>L001-901905215</t>
        </is>
      </c>
      <c r="AC2871" s="462" t="inlineStr">
        <is>
          <t>វីអ៊ីស៊ិន (ខេមបូឌា) អ៊ិនដាសស្ទ្រី ឯ.ក</t>
        </is>
      </c>
      <c r="AD2871" s="464" t="n">
        <v>607771</v>
      </c>
      <c r="AE2871" s="464" t="n">
        <v>552519</v>
      </c>
      <c r="AF2871" s="464" t="n">
        <v>0</v>
      </c>
      <c r="AG2871" s="464" t="n">
        <v>0</v>
      </c>
      <c r="AH2871" s="464" t="n">
        <v>55252</v>
      </c>
      <c r="AI2871" s="464" t="n">
        <v>0</v>
      </c>
      <c r="AJ2871" s="464" t="n">
        <v>0</v>
      </c>
      <c r="AK2871" s="464" t="n">
        <v>0</v>
      </c>
      <c r="AL2871" s="464" t="n">
        <v>0</v>
      </c>
      <c r="AM2871" s="464" t="n">
        <v>0</v>
      </c>
      <c r="AN2871" s="464" t="n">
        <v>0</v>
      </c>
      <c r="AO2871" s="464" t="n">
        <v>0</v>
      </c>
      <c r="AP2871" s="464" t="n">
        <v>0</v>
      </c>
      <c r="AQ2871" s="462" t="inlineStr"/>
      <c r="AR2871" s="462" t="inlineStr">
        <is>
          <t>ចំនូលបានមកពីការលក់</t>
        </is>
      </c>
      <c r="AS2871" s="462" t="inlineStr">
        <is>
          <t>បានប្រកាសពន្ធ</t>
        </is>
      </c>
    </row>
    <row r="2872">
      <c r="A2872" s="461" t="n">
        <v>2864</v>
      </c>
      <c r="B2872" s="462" t="inlineStr">
        <is>
          <t>Service fee</t>
        </is>
      </c>
      <c r="C2872" s="462" t="inlineStr">
        <is>
          <t>ប្យួរ៉ូ វេរីតាស (ខេមបូឌា) លីមីធីត</t>
        </is>
      </c>
      <c r="D2872" s="462" t="inlineStr">
        <is>
          <t>L001-107024462</t>
        </is>
      </c>
      <c r="E2872" s="462" t="inlineStr">
        <is>
          <t>59010720</t>
        </is>
      </c>
      <c r="F2872" s="463" t="n">
        <v>44417</v>
      </c>
      <c r="G2872" s="464" t="n">
        <v>110446</v>
      </c>
      <c r="H2872" s="462" t="n"/>
      <c r="I2872" s="464">
        <f>G2872</f>
        <v/>
      </c>
      <c r="J2872" s="462">
        <f>IF(AND(Q2872=TRUE, R2872=TRUE, S2872=TRUE), IF(W2872&lt;-0.05, "អនុញ្ញាត (អ្នកផ្គត់ផ្គង់ប្រកាសខ្វះ)", "បានប្រកាស (អនុញ្ញាត)"), IF(AND(Q2872=FALSE, R2872=FALSE, S2872=FALSE), "ព្យួរទុក (មិនមានទិន្នន័យ)", "ប្រកាសខុស (ព្យួរទុក)"))</f>
        <v/>
      </c>
      <c r="K2872" s="462" t="inlineStr"/>
      <c r="L2872" s="462" t="inlineStr"/>
      <c r="M2872" s="464">
        <f>AH2872</f>
        <v/>
      </c>
      <c r="N2872" s="464">
        <f>IF(W2872&lt;0,AH2872,I2872)</f>
        <v/>
      </c>
      <c r="O2872" s="464">
        <f>I2872-M2872</f>
        <v/>
      </c>
      <c r="P2872" s="462" t="n"/>
      <c r="Q2872" s="462">
        <f>V2872=W2872</f>
        <v/>
      </c>
      <c r="R2872" s="462">
        <f>AND(MONTH(F2872)=MONTH(X2872), YEAR(F2872)=YEAR(X2872))</f>
        <v/>
      </c>
      <c r="S2872" s="462">
        <f>AC2872="L001-901905215"</f>
        <v/>
      </c>
      <c r="T2872" s="464">
        <f>G2872-AH2872</f>
        <v/>
      </c>
      <c r="U2872" s="462" t="n"/>
      <c r="V2872" s="462" t="inlineStr">
        <is>
          <t>59010720</t>
        </is>
      </c>
      <c r="W2872" s="462" t="inlineStr">
        <is>
          <t>59010720</t>
        </is>
      </c>
      <c r="X2872" s="463" t="n">
        <v>44417</v>
      </c>
      <c r="Y2872" s="462" t="inlineStr">
        <is>
          <t>59010720</t>
        </is>
      </c>
      <c r="Z2872" s="462" t="inlineStr"/>
      <c r="AA2872" s="462" t="inlineStr">
        <is>
          <t>បុគ្គលជាប់អាករ</t>
        </is>
      </c>
      <c r="AB2872" s="462" t="inlineStr">
        <is>
          <t>L001-901905215</t>
        </is>
      </c>
      <c r="AC2872" s="462" t="inlineStr">
        <is>
          <t>វីអ៊ីស៊ិន (ខេមបូឌា) អ៊ិនដាសស្ទ្រី ឯ.ក</t>
        </is>
      </c>
      <c r="AD2872" s="464" t="n">
        <v>1214905</v>
      </c>
      <c r="AE2872" s="464" t="n">
        <v>1104459</v>
      </c>
      <c r="AF2872" s="464" t="n">
        <v>0</v>
      </c>
      <c r="AG2872" s="464" t="n">
        <v>0</v>
      </c>
      <c r="AH2872" s="464" t="n">
        <v>110446</v>
      </c>
      <c r="AI2872" s="464" t="n">
        <v>0</v>
      </c>
      <c r="AJ2872" s="464" t="n">
        <v>0</v>
      </c>
      <c r="AK2872" s="464" t="n">
        <v>0</v>
      </c>
      <c r="AL2872" s="464" t="n">
        <v>0</v>
      </c>
      <c r="AM2872" s="464" t="n">
        <v>0</v>
      </c>
      <c r="AN2872" s="464" t="n">
        <v>0</v>
      </c>
      <c r="AO2872" s="464" t="n">
        <v>0</v>
      </c>
      <c r="AP2872" s="464" t="n">
        <v>0</v>
      </c>
      <c r="AQ2872" s="462" t="inlineStr"/>
      <c r="AR2872" s="462" t="inlineStr">
        <is>
          <t>ចំនូលបានមកពីការលក់</t>
        </is>
      </c>
      <c r="AS2872" s="462" t="inlineStr">
        <is>
          <t>បានប្រកាសពន្ធ</t>
        </is>
      </c>
    </row>
    <row r="2873">
      <c r="A2873" s="461" t="n">
        <v>2865</v>
      </c>
      <c r="B2873" s="462" t="inlineStr">
        <is>
          <t>ផ្លាកក្រដាស​ និង ក្រដាស</t>
        </is>
      </c>
      <c r="C2873" s="462" t="inlineStr">
        <is>
          <t>ដុងគ័ន ស៊ីធី ហ្វាញស្តារ ព្រីនធីង (ខេមបូឌា)</t>
        </is>
      </c>
      <c r="D2873" s="462" t="inlineStr">
        <is>
          <t>L001-100193021</t>
        </is>
      </c>
      <c r="E2873" s="462" t="inlineStr">
        <is>
          <t>00248</t>
        </is>
      </c>
      <c r="F2873" s="463" t="n">
        <v>44799</v>
      </c>
      <c r="G2873" s="464" t="n">
        <v>759672</v>
      </c>
      <c r="H2873" s="462" t="n"/>
      <c r="I2873" s="464">
        <f>G2873</f>
        <v/>
      </c>
      <c r="J2873" s="462">
        <f>IF(AND(Q2873=TRUE, R2873=TRUE, S2873=TRUE), IF(W2873&lt;-0.05, "អនុញ្ញាត (អ្នកផ្គត់ផ្គង់ប្រកាសខ្វះ)", "បានប្រកាស (អនុញ្ញាត)"), IF(AND(Q2873=FALSE, R2873=FALSE, S2873=FALSE), "ព្យួរទុក (មិនមានទិន្នន័យ)", "ប្រកាសខុស (ព្យួរទុក)"))</f>
        <v/>
      </c>
      <c r="K2873" s="462" t="inlineStr"/>
      <c r="L2873" s="462" t="inlineStr"/>
      <c r="M2873" s="464">
        <f>AH2873</f>
        <v/>
      </c>
      <c r="N2873" s="464">
        <f>IF(W2873&lt;0,AH2873,I2873)</f>
        <v/>
      </c>
      <c r="O2873" s="464">
        <f>I2873-M2873</f>
        <v/>
      </c>
      <c r="P2873" s="462" t="n"/>
      <c r="Q2873" s="462">
        <f>V2873=W2873</f>
        <v/>
      </c>
      <c r="R2873" s="462">
        <f>AND(MONTH(F2873)=MONTH(X2873), YEAR(F2873)=YEAR(X2873))</f>
        <v/>
      </c>
      <c r="S2873" s="462">
        <f>AC2873="L001-901905215"</f>
        <v/>
      </c>
      <c r="T2873" s="464">
        <f>G2873-AH2873</f>
        <v/>
      </c>
      <c r="U2873" s="462" t="n"/>
      <c r="V2873" s="462" t="inlineStr">
        <is>
          <t>00248</t>
        </is>
      </c>
      <c r="W2873" s="462" t="inlineStr">
        <is>
          <t>00248</t>
        </is>
      </c>
      <c r="X2873" s="463" t="n">
        <v>44799</v>
      </c>
      <c r="Y2873" s="462" t="inlineStr">
        <is>
          <t>00248</t>
        </is>
      </c>
      <c r="Z2873" s="462" t="inlineStr"/>
      <c r="AA2873" s="462" t="inlineStr">
        <is>
          <t>បុគ្គលជាប់អាករ</t>
        </is>
      </c>
      <c r="AB2873" s="462" t="inlineStr">
        <is>
          <t>L001-901905215</t>
        </is>
      </c>
      <c r="AC2873" s="462" t="inlineStr">
        <is>
          <t>វីអ៊ីស៊ិន (ខេមបូឌា) អ៊ិនដាសស្ទ្រី ឯ.ក</t>
        </is>
      </c>
      <c r="AD2873" s="464" t="n">
        <v>8356389</v>
      </c>
      <c r="AE2873" s="464" t="n">
        <v>7596717</v>
      </c>
      <c r="AF2873" s="464" t="n">
        <v>0</v>
      </c>
      <c r="AG2873" s="464" t="n">
        <v>0</v>
      </c>
      <c r="AH2873" s="464" t="n">
        <v>759672</v>
      </c>
      <c r="AI2873" s="464" t="n">
        <v>0</v>
      </c>
      <c r="AJ2873" s="464" t="n">
        <v>0</v>
      </c>
      <c r="AK2873" s="464" t="n">
        <v>0</v>
      </c>
      <c r="AL2873" s="464" t="n">
        <v>0</v>
      </c>
      <c r="AM2873" s="464" t="n">
        <v>0</v>
      </c>
      <c r="AN2873" s="464" t="n">
        <v>0</v>
      </c>
      <c r="AO2873" s="464" t="n">
        <v>0</v>
      </c>
      <c r="AP2873" s="464" t="n">
        <v>0</v>
      </c>
      <c r="AQ2873" s="462" t="inlineStr"/>
      <c r="AR2873" s="462" t="inlineStr">
        <is>
          <t>ផ្លាកក្រដាស និង ក្រដាស</t>
        </is>
      </c>
      <c r="AS2873" s="462" t="inlineStr">
        <is>
          <t>បានប្រកាសពន្ធ</t>
        </is>
      </c>
    </row>
    <row r="2874">
      <c r="A2874" s="461" t="n">
        <v>2866</v>
      </c>
      <c r="B2874" s="462" t="inlineStr">
        <is>
          <t>Plastic</t>
        </is>
      </c>
      <c r="C2874" s="462" t="inlineStr">
        <is>
          <t>ឌើ សឹង ហ្វា ភែកឃីជីង អ៊ិនដាសស្រ្ទៀល ឯ.ក</t>
        </is>
      </c>
      <c r="D2874" s="462" t="inlineStr">
        <is>
          <t>L001-901638065</t>
        </is>
      </c>
      <c r="E2874" s="462" t="inlineStr">
        <is>
          <t>DSF20220287</t>
        </is>
      </c>
      <c r="F2874" s="463" t="n">
        <v>44798</v>
      </c>
      <c r="G2874" s="464" t="n">
        <v>1696610</v>
      </c>
      <c r="H2874" s="462" t="n"/>
      <c r="I2874" s="464">
        <f>G2874</f>
        <v/>
      </c>
      <c r="J2874" s="462">
        <f>IF(AND(Q2874=TRUE, R2874=TRUE, S2874=TRUE), IF(W2874&lt;-0.05, "អនុញ្ញាត (អ្នកផ្គត់ផ្គង់ប្រកាសខ្វះ)", "បានប្រកាស (អនុញ្ញាត)"), IF(AND(Q2874=FALSE, R2874=FALSE, S2874=FALSE), "ព្យួរទុក (មិនមានទិន្នន័យ)", "ប្រកាសខុស (ព្យួរទុក)"))</f>
        <v/>
      </c>
      <c r="K2874" s="462" t="inlineStr"/>
      <c r="L2874" s="462" t="inlineStr"/>
      <c r="M2874" s="464">
        <f>AH2874</f>
        <v/>
      </c>
      <c r="N2874" s="464">
        <f>IF(W2874&lt;0,AH2874,I2874)</f>
        <v/>
      </c>
      <c r="O2874" s="464">
        <f>I2874-M2874</f>
        <v/>
      </c>
      <c r="P2874" s="462" t="n"/>
      <c r="Q2874" s="462">
        <f>V2874=W2874</f>
        <v/>
      </c>
      <c r="R2874" s="462">
        <f>AND(MONTH(F2874)=MONTH(X2874), YEAR(F2874)=YEAR(X2874))</f>
        <v/>
      </c>
      <c r="S2874" s="462">
        <f>AC2874="L001-901905215"</f>
        <v/>
      </c>
      <c r="T2874" s="464">
        <f>G2874-AH2874</f>
        <v/>
      </c>
      <c r="U2874" s="462" t="n"/>
      <c r="V2874" s="462" t="inlineStr">
        <is>
          <t>DSF20220287</t>
        </is>
      </c>
      <c r="W2874" s="462" t="inlineStr"/>
      <c r="X2874" s="499" t="n"/>
      <c r="Y2874" s="462" t="n"/>
      <c r="Z2874" s="462" t="n"/>
      <c r="AA2874" s="462" t="n"/>
      <c r="AB2874" s="462" t="n"/>
      <c r="AC2874" s="462" t="n"/>
      <c r="AD2874" s="462" t="n"/>
      <c r="AE2874" s="462" t="n"/>
      <c r="AF2874" s="462" t="n"/>
      <c r="AG2874" s="462" t="n"/>
      <c r="AH2874" s="462" t="n"/>
      <c r="AI2874" s="462" t="n"/>
      <c r="AJ2874" s="462" t="n"/>
      <c r="AK2874" s="462" t="n"/>
      <c r="AL2874" s="462" t="n"/>
      <c r="AM2874" s="462" t="n"/>
      <c r="AN2874" s="462" t="n"/>
      <c r="AO2874" s="462" t="n"/>
      <c r="AP2874" s="462" t="n"/>
      <c r="AQ2874" s="462" t="n"/>
      <c r="AR2874" s="462" t="n"/>
      <c r="AS2874" s="462" t="n"/>
    </row>
    <row r="2875">
      <c r="A2875" s="461" t="n">
        <v>2867</v>
      </c>
      <c r="B2875" s="462" t="inlineStr">
        <is>
          <t>Payment for next period from:22/02/2023</t>
        </is>
      </c>
      <c r="C2875" s="462" t="inlineStr">
        <is>
          <t>វៀតធេល (ខេមបូឌា)</t>
        </is>
      </c>
      <c r="D2875" s="462" t="inlineStr">
        <is>
          <t>L001-100121845</t>
        </is>
      </c>
      <c r="E2875" s="462" t="inlineStr">
        <is>
          <t>MC/2022-0330605</t>
        </is>
      </c>
      <c r="F2875" s="463" t="n">
        <v>44795</v>
      </c>
      <c r="G2875" s="464" t="n">
        <v>2239</v>
      </c>
      <c r="H2875" s="462" t="n"/>
      <c r="I2875" s="464">
        <f>G2875</f>
        <v/>
      </c>
      <c r="J2875" s="462">
        <f>IF(AND(Q2875=TRUE, R2875=TRUE, S2875=TRUE), IF(W2875&lt;-0.05, "អនុញ្ញាត (អ្នកផ្គត់ផ្គង់ប្រកាសខ្វះ)", "បានប្រកាស (អនុញ្ញាត)"), IF(AND(Q2875=FALSE, R2875=FALSE, S2875=FALSE), "ព្យួរទុក (មិនមានទិន្នន័យ)", "ប្រកាសខុស (ព្យួរទុក)"))</f>
        <v/>
      </c>
      <c r="K2875" s="462" t="inlineStr"/>
      <c r="L2875" s="462" t="inlineStr"/>
      <c r="M2875" s="464">
        <f>AH2875</f>
        <v/>
      </c>
      <c r="N2875" s="464">
        <f>IF(W2875&lt;0,AH2875,I2875)</f>
        <v/>
      </c>
      <c r="O2875" s="464">
        <f>I2875-M2875</f>
        <v/>
      </c>
      <c r="P2875" s="462" t="n"/>
      <c r="Q2875" s="462">
        <f>V2875=W2875</f>
        <v/>
      </c>
      <c r="R2875" s="462">
        <f>AND(MONTH(F2875)=MONTH(X2875), YEAR(F2875)=YEAR(X2875))</f>
        <v/>
      </c>
      <c r="S2875" s="462">
        <f>AC2875="L001-901905215"</f>
        <v/>
      </c>
      <c r="T2875" s="464">
        <f>G2875-AH2875</f>
        <v/>
      </c>
      <c r="U2875" s="462" t="n"/>
      <c r="V2875" s="462" t="inlineStr">
        <is>
          <t>MC20220330605</t>
        </is>
      </c>
      <c r="W2875" s="462" t="inlineStr"/>
      <c r="X2875" s="499" t="n"/>
      <c r="Y2875" s="462" t="n"/>
      <c r="Z2875" s="462" t="n"/>
      <c r="AA2875" s="462" t="n"/>
      <c r="AB2875" s="462" t="n"/>
      <c r="AC2875" s="462" t="n"/>
      <c r="AD2875" s="462" t="n"/>
      <c r="AE2875" s="462" t="n"/>
      <c r="AF2875" s="462" t="n"/>
      <c r="AG2875" s="462" t="n"/>
      <c r="AH2875" s="462" t="n"/>
      <c r="AI2875" s="462" t="n"/>
      <c r="AJ2875" s="462" t="n"/>
      <c r="AK2875" s="462" t="n"/>
      <c r="AL2875" s="462" t="n"/>
      <c r="AM2875" s="462" t="n"/>
      <c r="AN2875" s="462" t="n"/>
      <c r="AO2875" s="462" t="n"/>
      <c r="AP2875" s="462" t="n"/>
      <c r="AQ2875" s="462" t="n"/>
      <c r="AR2875" s="462" t="n"/>
      <c r="AS2875" s="462" t="n"/>
    </row>
    <row r="2876">
      <c r="A2876" s="461" t="n">
        <v>2868</v>
      </c>
      <c r="B2876" s="462" t="inlineStr">
        <is>
          <t>Payment for next period from:22/02/2023</t>
        </is>
      </c>
      <c r="C2876" s="462" t="inlineStr">
        <is>
          <t>វៀតធេល (ខេមបូឌា)</t>
        </is>
      </c>
      <c r="D2876" s="462" t="inlineStr">
        <is>
          <t>L001-100121845</t>
        </is>
      </c>
      <c r="E2876" s="462" t="inlineStr">
        <is>
          <t>MC/2022-0330600</t>
        </is>
      </c>
      <c r="F2876" s="463" t="n">
        <v>44795</v>
      </c>
      <c r="G2876" s="464" t="n">
        <v>102700</v>
      </c>
      <c r="H2876" s="462" t="n"/>
      <c r="I2876" s="464">
        <f>G2876</f>
        <v/>
      </c>
      <c r="J2876" s="462">
        <f>IF(AND(Q2876=TRUE, R2876=TRUE, S2876=TRUE), IF(W2876&lt;-0.05, "អនុញ្ញាត (អ្នកផ្គត់ផ្គង់ប្រកាសខ្វះ)", "បានប្រកាស (អនុញ្ញាត)"), IF(AND(Q2876=FALSE, R2876=FALSE, S2876=FALSE), "ព្យួរទុក (មិនមានទិន្នន័យ)", "ប្រកាសខុស (ព្យួរទុក)"))</f>
        <v/>
      </c>
      <c r="K2876" s="462" t="inlineStr"/>
      <c r="L2876" s="462" t="inlineStr"/>
      <c r="M2876" s="464">
        <f>AH2876</f>
        <v/>
      </c>
      <c r="N2876" s="464">
        <f>IF(W2876&lt;0,AH2876,I2876)</f>
        <v/>
      </c>
      <c r="O2876" s="464">
        <f>I2876-M2876</f>
        <v/>
      </c>
      <c r="P2876" s="462" t="n"/>
      <c r="Q2876" s="462">
        <f>V2876=W2876</f>
        <v/>
      </c>
      <c r="R2876" s="462">
        <f>AND(MONTH(F2876)=MONTH(X2876), YEAR(F2876)=YEAR(X2876))</f>
        <v/>
      </c>
      <c r="S2876" s="462">
        <f>AC2876="L001-901905215"</f>
        <v/>
      </c>
      <c r="T2876" s="464">
        <f>G2876-AH2876</f>
        <v/>
      </c>
      <c r="U2876" s="462" t="n"/>
      <c r="V2876" s="462" t="inlineStr">
        <is>
          <t>MC20220330600</t>
        </is>
      </c>
      <c r="W2876" s="462" t="inlineStr"/>
      <c r="X2876" s="499" t="n"/>
      <c r="Y2876" s="462" t="n"/>
      <c r="Z2876" s="462" t="n"/>
      <c r="AA2876" s="462" t="n"/>
      <c r="AB2876" s="462" t="n"/>
      <c r="AC2876" s="462" t="n"/>
      <c r="AD2876" s="462" t="n"/>
      <c r="AE2876" s="462" t="n"/>
      <c r="AF2876" s="462" t="n"/>
      <c r="AG2876" s="462" t="n"/>
      <c r="AH2876" s="462" t="n"/>
      <c r="AI2876" s="462" t="n"/>
      <c r="AJ2876" s="462" t="n"/>
      <c r="AK2876" s="462" t="n"/>
      <c r="AL2876" s="462" t="n"/>
      <c r="AM2876" s="462" t="n"/>
      <c r="AN2876" s="462" t="n"/>
      <c r="AO2876" s="462" t="n"/>
      <c r="AP2876" s="462" t="n"/>
      <c r="AQ2876" s="462" t="n"/>
      <c r="AR2876" s="462" t="n"/>
      <c r="AS2876" s="462" t="n"/>
    </row>
    <row r="2877">
      <c r="A2877" s="461" t="n">
        <v>2869</v>
      </c>
      <c r="B2877" s="462" t="inlineStr">
        <is>
          <t>Express Fee</t>
        </is>
      </c>
      <c r="C2877" s="462" t="inlineStr">
        <is>
          <t>ឌី អេច អិល អិចប្រេស (ខេមបូឌា)</t>
        </is>
      </c>
      <c r="D2877" s="462" t="inlineStr">
        <is>
          <t>L001-100045197</t>
        </is>
      </c>
      <c r="E2877" s="462" t="inlineStr">
        <is>
          <t>PNHR000434107</t>
        </is>
      </c>
      <c r="F2877" s="463" t="n">
        <v>44804</v>
      </c>
      <c r="G2877" s="464" t="n">
        <v>30773</v>
      </c>
      <c r="H2877" s="462" t="n"/>
      <c r="I2877" s="464">
        <f>G2877</f>
        <v/>
      </c>
      <c r="J2877" s="462">
        <f>IF(AND(Q2877=TRUE, R2877=TRUE, S2877=TRUE), IF(W2877&lt;-0.05, "អនុញ្ញាត (អ្នកផ្គត់ផ្គង់ប្រកាសខ្វះ)", "បានប្រកាស (អនុញ្ញាត)"), IF(AND(Q2877=FALSE, R2877=FALSE, S2877=FALSE), "ព្យួរទុក (មិនមានទិន្នន័យ)", "ប្រកាសខុស (ព្យួរទុក)"))</f>
        <v/>
      </c>
      <c r="K2877" s="462" t="inlineStr"/>
      <c r="L2877" s="462" t="inlineStr"/>
      <c r="M2877" s="464">
        <f>AH2877</f>
        <v/>
      </c>
      <c r="N2877" s="464">
        <f>IF(W2877&lt;0,AH2877,I2877)</f>
        <v/>
      </c>
      <c r="O2877" s="464">
        <f>I2877-M2877</f>
        <v/>
      </c>
      <c r="P2877" s="462" t="n"/>
      <c r="Q2877" s="462">
        <f>V2877=W2877</f>
        <v/>
      </c>
      <c r="R2877" s="462">
        <f>AND(MONTH(F2877)=MONTH(X2877), YEAR(F2877)=YEAR(X2877))</f>
        <v/>
      </c>
      <c r="S2877" s="462">
        <f>AC2877="L001-901905215"</f>
        <v/>
      </c>
      <c r="T2877" s="464">
        <f>G2877-AH2877</f>
        <v/>
      </c>
      <c r="U2877" s="462" t="n"/>
      <c r="V2877" s="462" t="inlineStr">
        <is>
          <t>PNHR000434107</t>
        </is>
      </c>
      <c r="W2877" s="462" t="inlineStr">
        <is>
          <t>PNHR000434107</t>
        </is>
      </c>
      <c r="X2877" s="463" t="n">
        <v>44804</v>
      </c>
      <c r="Y2877" s="462" t="inlineStr">
        <is>
          <t>PNHR000434107</t>
        </is>
      </c>
      <c r="Z2877" s="462" t="inlineStr"/>
      <c r="AA2877" s="462" t="inlineStr">
        <is>
          <t>បុគ្គលជាប់អាករ</t>
        </is>
      </c>
      <c r="AB2877" s="462" t="inlineStr">
        <is>
          <t>L001-901905215</t>
        </is>
      </c>
      <c r="AC2877" s="462" t="inlineStr">
        <is>
          <t>វីអ៊ីស៊ិន (ខេមបូឌា) អ៊ិនដាសស្ទ្រី ឯ.ក</t>
        </is>
      </c>
      <c r="AD2877" s="464" t="n">
        <v>338500</v>
      </c>
      <c r="AE2877" s="464" t="n">
        <v>307727</v>
      </c>
      <c r="AF2877" s="464" t="n">
        <v>0</v>
      </c>
      <c r="AG2877" s="464" t="n">
        <v>0</v>
      </c>
      <c r="AH2877" s="464" t="n">
        <v>30773</v>
      </c>
      <c r="AI2877" s="464" t="n">
        <v>0</v>
      </c>
      <c r="AJ2877" s="464" t="n">
        <v>0</v>
      </c>
      <c r="AK2877" s="464" t="n">
        <v>0</v>
      </c>
      <c r="AL2877" s="464" t="n">
        <v>0</v>
      </c>
      <c r="AM2877" s="464" t="n">
        <v>0</v>
      </c>
      <c r="AN2877" s="464" t="n">
        <v>0</v>
      </c>
      <c r="AO2877" s="464" t="n">
        <v>0</v>
      </c>
      <c r="AP2877" s="464" t="n">
        <v>0</v>
      </c>
      <c r="AQ2877" s="462" t="inlineStr"/>
      <c r="AR2877" s="462" t="inlineStr">
        <is>
          <t>Revenue in August 2022</t>
        </is>
      </c>
      <c r="AS2877" s="462" t="inlineStr">
        <is>
          <t>បានប្រកាសពន្ធ</t>
        </is>
      </c>
    </row>
    <row r="2878">
      <c r="A2878" s="461" t="n">
        <v>2870</v>
      </c>
      <c r="B2878" s="462" t="inlineStr">
        <is>
          <t>Express Fee</t>
        </is>
      </c>
      <c r="C2878" s="462" t="inlineStr">
        <is>
          <t>ឌី អេច អិល អិចប្រេស (ខេមបូឌា)</t>
        </is>
      </c>
      <c r="D2878" s="462" t="inlineStr">
        <is>
          <t>L001-100045197</t>
        </is>
      </c>
      <c r="E2878" s="462" t="inlineStr">
        <is>
          <t>PNHIR00143167</t>
        </is>
      </c>
      <c r="F2878" s="463" t="n">
        <v>44802</v>
      </c>
      <c r="G2878" s="464" t="n">
        <v>3290</v>
      </c>
      <c r="H2878" s="462" t="n"/>
      <c r="I2878" s="464">
        <f>G2878</f>
        <v/>
      </c>
      <c r="J2878" s="462">
        <f>IF(AND(Q2878=TRUE, R2878=TRUE, S2878=TRUE), IF(W2878&lt;-0.05, "អនុញ្ញាត (អ្នកផ្គត់ផ្គង់ប្រកាសខ្វះ)", "បានប្រកាស (អនុញ្ញាត)"), IF(AND(Q2878=FALSE, R2878=FALSE, S2878=FALSE), "ព្យួរទុក (មិនមានទិន្នន័យ)", "ប្រកាសខុស (ព្យួរទុក)"))</f>
        <v/>
      </c>
      <c r="K2878" s="462" t="inlineStr"/>
      <c r="L2878" s="462" t="inlineStr"/>
      <c r="M2878" s="464">
        <f>AH2878</f>
        <v/>
      </c>
      <c r="N2878" s="464">
        <f>IF(W2878&lt;0,AH2878,I2878)</f>
        <v/>
      </c>
      <c r="O2878" s="464">
        <f>I2878-M2878</f>
        <v/>
      </c>
      <c r="P2878" s="462" t="n"/>
      <c r="Q2878" s="462">
        <f>V2878=W2878</f>
        <v/>
      </c>
      <c r="R2878" s="462">
        <f>AND(MONTH(F2878)=MONTH(X2878), YEAR(F2878)=YEAR(X2878))</f>
        <v/>
      </c>
      <c r="S2878" s="462">
        <f>AC2878="L001-901905215"</f>
        <v/>
      </c>
      <c r="T2878" s="464">
        <f>G2878-AH2878</f>
        <v/>
      </c>
      <c r="U2878" s="462" t="n"/>
      <c r="V2878" s="462" t="inlineStr">
        <is>
          <t>PNHIR00143167</t>
        </is>
      </c>
      <c r="W2878" s="462" t="inlineStr">
        <is>
          <t>PNHIR00143167</t>
        </is>
      </c>
      <c r="X2878" s="463" t="n">
        <v>44802</v>
      </c>
      <c r="Y2878" s="462" t="inlineStr">
        <is>
          <t>PNHIR00143167</t>
        </is>
      </c>
      <c r="Z2878" s="462" t="inlineStr"/>
      <c r="AA2878" s="462" t="inlineStr">
        <is>
          <t>បុគ្គលជាប់អាករ</t>
        </is>
      </c>
      <c r="AB2878" s="462" t="inlineStr">
        <is>
          <t>L001-901905215</t>
        </is>
      </c>
      <c r="AC2878" s="462" t="inlineStr">
        <is>
          <t>វីអ៊ីស៊ិន (ខេមបូឌា) អ៊ិនដាសស្ទ្រី ឯ.ក</t>
        </is>
      </c>
      <c r="AD2878" s="464" t="n">
        <v>36186</v>
      </c>
      <c r="AE2878" s="464" t="n">
        <v>32896</v>
      </c>
      <c r="AF2878" s="464" t="n">
        <v>0</v>
      </c>
      <c r="AG2878" s="464" t="n">
        <v>0</v>
      </c>
      <c r="AH2878" s="464" t="n">
        <v>3290</v>
      </c>
      <c r="AI2878" s="464" t="n">
        <v>0</v>
      </c>
      <c r="AJ2878" s="464" t="n">
        <v>0</v>
      </c>
      <c r="AK2878" s="464" t="n">
        <v>0</v>
      </c>
      <c r="AL2878" s="464" t="n">
        <v>0</v>
      </c>
      <c r="AM2878" s="464" t="n">
        <v>0</v>
      </c>
      <c r="AN2878" s="464" t="n">
        <v>0</v>
      </c>
      <c r="AO2878" s="464" t="n">
        <v>0</v>
      </c>
      <c r="AP2878" s="464" t="n">
        <v>0</v>
      </c>
      <c r="AQ2878" s="462" t="inlineStr"/>
      <c r="AR2878" s="462" t="inlineStr">
        <is>
          <t>Revenue in August 2022</t>
        </is>
      </c>
      <c r="AS2878" s="462" t="inlineStr">
        <is>
          <t>បានប្រកាសពន្ធ</t>
        </is>
      </c>
    </row>
    <row r="2879">
      <c r="A2879" s="461" t="n">
        <v>2871</v>
      </c>
      <c r="B2879" s="462" t="inlineStr">
        <is>
          <t>Internet fee Montlhy fee(18/08/2023-18/02/2023)</t>
        </is>
      </c>
      <c r="C2879" s="462" t="inlineStr">
        <is>
          <t>ខេម ជ្ជីអេសអេម ម.ក</t>
        </is>
      </c>
      <c r="D2879" s="462" t="inlineStr">
        <is>
          <t>L001-100045065</t>
        </is>
      </c>
      <c r="E2879" s="462" t="inlineStr">
        <is>
          <t>400119311</t>
        </is>
      </c>
      <c r="F2879" s="463" t="n">
        <v>44792</v>
      </c>
      <c r="G2879" s="464" t="n">
        <v>277155</v>
      </c>
      <c r="H2879" s="462" t="n"/>
      <c r="I2879" s="464">
        <f>G2879</f>
        <v/>
      </c>
      <c r="J2879" s="462">
        <f>IF(AND(Q2879=TRUE, R2879=TRUE, S2879=TRUE), IF(W2879&lt;-0.05, "អនុញ្ញាត (អ្នកផ្គត់ផ្គង់ប្រកាសខ្វះ)", "បានប្រកាស (អនុញ្ញាត)"), IF(AND(Q2879=FALSE, R2879=FALSE, S2879=FALSE), "ព្យួរទុក (មិនមានទិន្នន័យ)", "ប្រកាសខុស (ព្យួរទុក)"))</f>
        <v/>
      </c>
      <c r="K2879" s="462" t="inlineStr"/>
      <c r="L2879" s="462" t="inlineStr"/>
      <c r="M2879" s="464">
        <f>AH2879</f>
        <v/>
      </c>
      <c r="N2879" s="464">
        <f>IF(W2879&lt;0,AH2879,I2879)</f>
        <v/>
      </c>
      <c r="O2879" s="464">
        <f>I2879-M2879</f>
        <v/>
      </c>
      <c r="P2879" s="462" t="n"/>
      <c r="Q2879" s="462">
        <f>V2879=W2879</f>
        <v/>
      </c>
      <c r="R2879" s="462">
        <f>AND(MONTH(F2879)=MONTH(X2879), YEAR(F2879)=YEAR(X2879))</f>
        <v/>
      </c>
      <c r="S2879" s="462">
        <f>AC2879="L001-901905215"</f>
        <v/>
      </c>
      <c r="T2879" s="464">
        <f>G2879-AH2879</f>
        <v/>
      </c>
      <c r="U2879" s="462" t="n"/>
      <c r="V2879" s="462" t="inlineStr">
        <is>
          <t>400119311</t>
        </is>
      </c>
      <c r="W2879" s="462" t="inlineStr"/>
      <c r="X2879" s="499" t="n"/>
      <c r="Y2879" s="462" t="n"/>
      <c r="Z2879" s="462" t="n"/>
      <c r="AA2879" s="462" t="n"/>
      <c r="AB2879" s="462" t="n"/>
      <c r="AC2879" s="462" t="n"/>
      <c r="AD2879" s="462" t="n"/>
      <c r="AE2879" s="462" t="n"/>
      <c r="AF2879" s="462" t="n"/>
      <c r="AG2879" s="462" t="n"/>
      <c r="AH2879" s="462" t="n"/>
      <c r="AI2879" s="462" t="n"/>
      <c r="AJ2879" s="462" t="n"/>
      <c r="AK2879" s="462" t="n"/>
      <c r="AL2879" s="462" t="n"/>
      <c r="AM2879" s="462" t="n"/>
      <c r="AN2879" s="462" t="n"/>
      <c r="AO2879" s="462" t="n"/>
      <c r="AP2879" s="462" t="n"/>
      <c r="AQ2879" s="462" t="n"/>
      <c r="AR2879" s="462" t="n"/>
      <c r="AS2879" s="462" t="n"/>
    </row>
    <row r="2880">
      <c r="A2880" s="461" t="n">
        <v>2872</v>
      </c>
      <c r="B2880" s="462" t="inlineStr">
        <is>
          <t>Rental Machine Canon IR-2525</t>
        </is>
      </c>
      <c r="C2880" s="462" t="inlineStr">
        <is>
          <t xml:space="preserve">អិនធីអិល តិចណូឡូជី </t>
        </is>
      </c>
      <c r="D2880" s="462" t="inlineStr">
        <is>
          <t>K005-901900283</t>
        </is>
      </c>
      <c r="E2880" s="462" t="inlineStr">
        <is>
          <t>22-002535</t>
        </is>
      </c>
      <c r="F2880" s="463" t="n">
        <v>44774</v>
      </c>
      <c r="G2880" s="464" t="n">
        <v>22708</v>
      </c>
      <c r="H2880" s="462" t="n"/>
      <c r="I2880" s="464">
        <f>G2880</f>
        <v/>
      </c>
      <c r="J2880" s="462">
        <f>IF(AND(Q2880=TRUE, R2880=TRUE, S2880=TRUE), IF(W2880&lt;-0.05, "អនុញ្ញាត (អ្នកផ្គត់ផ្គង់ប្រកាសខ្វះ)", "បានប្រកាស (អនុញ្ញាត)"), IF(AND(Q2880=FALSE, R2880=FALSE, S2880=FALSE), "ព្យួរទុក (មិនមានទិន្នន័យ)", "ប្រកាសខុស (ព្យួរទុក)"))</f>
        <v/>
      </c>
      <c r="K2880" s="462" t="inlineStr"/>
      <c r="L2880" s="462" t="inlineStr"/>
      <c r="M2880" s="464">
        <f>AH2880</f>
        <v/>
      </c>
      <c r="N2880" s="464">
        <f>IF(W2880&lt;0,AH2880,I2880)</f>
        <v/>
      </c>
      <c r="O2880" s="464">
        <f>I2880-M2880</f>
        <v/>
      </c>
      <c r="P2880" s="462" t="n"/>
      <c r="Q2880" s="462">
        <f>V2880=W2880</f>
        <v/>
      </c>
      <c r="R2880" s="462">
        <f>AND(MONTH(F2880)=MONTH(X2880), YEAR(F2880)=YEAR(X2880))</f>
        <v/>
      </c>
      <c r="S2880" s="462">
        <f>AC2880="L001-901905215"</f>
        <v/>
      </c>
      <c r="T2880" s="464">
        <f>G2880-AH2880</f>
        <v/>
      </c>
      <c r="U2880" s="462" t="n"/>
      <c r="V2880" s="462" t="inlineStr">
        <is>
          <t>22002535</t>
        </is>
      </c>
      <c r="W2880" s="462" t="inlineStr">
        <is>
          <t>22002535</t>
        </is>
      </c>
      <c r="X2880" s="463" t="n">
        <v>44764</v>
      </c>
      <c r="Y2880" s="462" t="inlineStr">
        <is>
          <t>22-002535</t>
        </is>
      </c>
      <c r="Z2880" s="462" t="inlineStr"/>
      <c r="AA2880" s="462" t="inlineStr">
        <is>
          <t>បុគ្គលជាប់អាករ</t>
        </is>
      </c>
      <c r="AB2880" s="462" t="inlineStr">
        <is>
          <t>L001-901905215</t>
        </is>
      </c>
      <c r="AC2880" s="462" t="inlineStr">
        <is>
          <t>វីអ៊ីស៊ិន (ខេមបូឌា) អ៊ិនដាសស្ទ្រី ឯ.ក</t>
        </is>
      </c>
      <c r="AD2880" s="464" t="n">
        <v>249791</v>
      </c>
      <c r="AE2880" s="464" t="n">
        <v>227083</v>
      </c>
      <c r="AF2880" s="464" t="n">
        <v>0</v>
      </c>
      <c r="AG2880" s="464" t="n">
        <v>0</v>
      </c>
      <c r="AH2880" s="464" t="n">
        <v>22708</v>
      </c>
      <c r="AI2880" s="464" t="n">
        <v>0</v>
      </c>
      <c r="AJ2880" s="464" t="n">
        <v>0</v>
      </c>
      <c r="AK2880" s="464" t="n">
        <v>0</v>
      </c>
      <c r="AL2880" s="464" t="n">
        <v>0</v>
      </c>
      <c r="AM2880" s="464" t="n">
        <v>0</v>
      </c>
      <c r="AN2880" s="464" t="n">
        <v>0</v>
      </c>
      <c r="AO2880" s="464" t="n">
        <v>0</v>
      </c>
      <c r="AP2880" s="464" t="n">
        <v>0</v>
      </c>
      <c r="AQ2880" s="462" t="inlineStr"/>
      <c r="AR2880" s="462" t="inlineStr">
        <is>
          <t>Rental Machine Photocopier CANON iR-2525</t>
        </is>
      </c>
      <c r="AS2880" s="462" t="inlineStr">
        <is>
          <t>បានប្រកាសពន្ធ</t>
        </is>
      </c>
    </row>
    <row r="2881">
      <c r="A2881" s="461" t="n">
        <v>2873</v>
      </c>
      <c r="B2881" s="462" t="inlineStr">
        <is>
          <t>Rental Machine Canon IR-2525</t>
        </is>
      </c>
      <c r="C2881" s="462" t="inlineStr">
        <is>
          <t xml:space="preserve">អិនធីអិល តិចណូឡូជី </t>
        </is>
      </c>
      <c r="D2881" s="462" t="inlineStr">
        <is>
          <t>K005-901900283</t>
        </is>
      </c>
      <c r="E2881" s="462" t="inlineStr">
        <is>
          <t>22-002908</t>
        </is>
      </c>
      <c r="F2881" s="463" t="n">
        <v>44791</v>
      </c>
      <c r="G2881" s="464" t="n">
        <v>20535</v>
      </c>
      <c r="H2881" s="462" t="n"/>
      <c r="I2881" s="464">
        <f>G2881</f>
        <v/>
      </c>
      <c r="J2881" s="462">
        <f>IF(AND(Q2881=TRUE, R2881=TRUE, S2881=TRUE), IF(W2881&lt;-0.05, "អនុញ្ញាត (អ្នកផ្គត់ផ្គង់ប្រកាសខ្វះ)", "បានប្រកាស (អនុញ្ញាត)"), IF(AND(Q2881=FALSE, R2881=FALSE, S2881=FALSE), "ព្យួរទុក (មិនមានទិន្នន័យ)", "ប្រកាសខុស (ព្យួរទុក)"))</f>
        <v/>
      </c>
      <c r="K2881" s="462" t="inlineStr"/>
      <c r="L2881" s="462" t="inlineStr"/>
      <c r="M2881" s="464">
        <f>AH2881</f>
        <v/>
      </c>
      <c r="N2881" s="464">
        <f>IF(W2881&lt;0,AH2881,I2881)</f>
        <v/>
      </c>
      <c r="O2881" s="464">
        <f>I2881-M2881</f>
        <v/>
      </c>
      <c r="P2881" s="462" t="n"/>
      <c r="Q2881" s="462">
        <f>V2881=W2881</f>
        <v/>
      </c>
      <c r="R2881" s="462">
        <f>AND(MONTH(F2881)=MONTH(X2881), YEAR(F2881)=YEAR(X2881))</f>
        <v/>
      </c>
      <c r="S2881" s="462">
        <f>AC2881="L001-901905215"</f>
        <v/>
      </c>
      <c r="T2881" s="464">
        <f>G2881-AH2881</f>
        <v/>
      </c>
      <c r="U2881" s="462" t="n"/>
      <c r="V2881" s="462" t="inlineStr">
        <is>
          <t>22002908</t>
        </is>
      </c>
      <c r="W2881" s="462" t="inlineStr">
        <is>
          <t>22002908</t>
        </is>
      </c>
      <c r="X2881" s="463" t="n">
        <v>44791</v>
      </c>
      <c r="Y2881" s="462" t="inlineStr">
        <is>
          <t>22-002908</t>
        </is>
      </c>
      <c r="Z2881" s="462" t="inlineStr"/>
      <c r="AA2881" s="462" t="inlineStr">
        <is>
          <t>បុគ្គលជាប់អាករ</t>
        </is>
      </c>
      <c r="AB2881" s="462" t="inlineStr">
        <is>
          <t>L001-901905215</t>
        </is>
      </c>
      <c r="AC2881" s="462" t="inlineStr">
        <is>
          <t>វីអ៊ីស៊ិន (ខេមបូឌា) អ៊ិនដាសស្ទ្រី ឯ.ក</t>
        </is>
      </c>
      <c r="AD2881" s="464" t="n">
        <v>225885</v>
      </c>
      <c r="AE2881" s="464" t="n">
        <v>205350</v>
      </c>
      <c r="AF2881" s="464" t="n">
        <v>0</v>
      </c>
      <c r="AG2881" s="464" t="n">
        <v>0</v>
      </c>
      <c r="AH2881" s="464" t="n">
        <v>20535</v>
      </c>
      <c r="AI2881" s="464" t="n">
        <v>0</v>
      </c>
      <c r="AJ2881" s="464" t="n">
        <v>0</v>
      </c>
      <c r="AK2881" s="464" t="n">
        <v>0</v>
      </c>
      <c r="AL2881" s="464" t="n">
        <v>0</v>
      </c>
      <c r="AM2881" s="464" t="n">
        <v>0</v>
      </c>
      <c r="AN2881" s="464" t="n">
        <v>0</v>
      </c>
      <c r="AO2881" s="464" t="n">
        <v>0</v>
      </c>
      <c r="AP2881" s="464" t="n">
        <v>0</v>
      </c>
      <c r="AQ2881" s="462" t="inlineStr"/>
      <c r="AR2881" s="462" t="inlineStr">
        <is>
          <t>Rental Machine Photocopier CANON iR-2525</t>
        </is>
      </c>
      <c r="AS2881" s="462" t="inlineStr">
        <is>
          <t>បានប្រកាសពន្ធ</t>
        </is>
      </c>
    </row>
    <row r="2882">
      <c r="A2882" s="461" t="n">
        <v>2874</v>
      </c>
      <c r="B2882" s="462" t="inlineStr">
        <is>
          <t>Monthly Tax Declaration for Aug 2022 service</t>
        </is>
      </c>
      <c r="C2882" s="462" t="inlineStr">
        <is>
          <t>យីងកឺ ខេម ថេក អ៊ែតវ៉ាយហ្សឺរី ឯ.ក</t>
        </is>
      </c>
      <c r="D2882" s="462" t="inlineStr">
        <is>
          <t>K003-902005313</t>
        </is>
      </c>
      <c r="E2882" s="462" t="inlineStr">
        <is>
          <t>YKT22-176</t>
        </is>
      </c>
      <c r="F2882" s="463" t="n">
        <v>44774</v>
      </c>
      <c r="G2882" s="464" t="n">
        <v>574840</v>
      </c>
      <c r="H2882" s="462" t="n"/>
      <c r="I2882" s="464">
        <f>G2882</f>
        <v/>
      </c>
      <c r="J2882" s="462">
        <f>IF(AND(Q2882=TRUE, R2882=TRUE, S2882=TRUE), IF(W2882&lt;-0.05, "អនុញ្ញាត (អ្នកផ្គត់ផ្គង់ប្រកាសខ្វះ)", "បានប្រកាស (អនុញ្ញាត)"), IF(AND(Q2882=FALSE, R2882=FALSE, S2882=FALSE), "ព្យួរទុក (មិនមានទិន្នន័យ)", "ប្រកាសខុស (ព្យួរទុក)"))</f>
        <v/>
      </c>
      <c r="K2882" s="462" t="inlineStr"/>
      <c r="L2882" s="462" t="inlineStr"/>
      <c r="M2882" s="464">
        <f>AH2882</f>
        <v/>
      </c>
      <c r="N2882" s="464">
        <f>IF(W2882&lt;0,AH2882,I2882)</f>
        <v/>
      </c>
      <c r="O2882" s="464">
        <f>I2882-M2882</f>
        <v/>
      </c>
      <c r="P2882" s="462" t="n"/>
      <c r="Q2882" s="462">
        <f>V2882=W2882</f>
        <v/>
      </c>
      <c r="R2882" s="462">
        <f>AND(MONTH(F2882)=MONTH(X2882), YEAR(F2882)=YEAR(X2882))</f>
        <v/>
      </c>
      <c r="S2882" s="462">
        <f>AC2882="L001-901905215"</f>
        <v/>
      </c>
      <c r="T2882" s="464">
        <f>G2882-AH2882</f>
        <v/>
      </c>
      <c r="U2882" s="462" t="n"/>
      <c r="V2882" s="462" t="inlineStr">
        <is>
          <t>YKT22176</t>
        </is>
      </c>
      <c r="W2882" s="462" t="inlineStr">
        <is>
          <t>YKT22176</t>
        </is>
      </c>
      <c r="X2882" s="463" t="n">
        <v>44774</v>
      </c>
      <c r="Y2882" s="462" t="inlineStr">
        <is>
          <t>YKT22-176</t>
        </is>
      </c>
      <c r="Z2882" s="462" t="inlineStr"/>
      <c r="AA2882" s="462" t="inlineStr">
        <is>
          <t>បុគ្គលជាប់អាករ</t>
        </is>
      </c>
      <c r="AB2882" s="462" t="inlineStr">
        <is>
          <t>L001-901905215</t>
        </is>
      </c>
      <c r="AC2882" s="462" t="inlineStr">
        <is>
          <t>វីអ៊ីស៊ិន (ខេមបូឌា) អ៊ិនដាសស្ទ្រី ឯ.ក</t>
        </is>
      </c>
      <c r="AD2882" s="464" t="n">
        <v>6323240</v>
      </c>
      <c r="AE2882" s="464" t="n">
        <v>5748400</v>
      </c>
      <c r="AF2882" s="464" t="n">
        <v>0</v>
      </c>
      <c r="AG2882" s="464" t="n">
        <v>0</v>
      </c>
      <c r="AH2882" s="464" t="n">
        <v>574840</v>
      </c>
      <c r="AI2882" s="464" t="n">
        <v>0</v>
      </c>
      <c r="AJ2882" s="464" t="n">
        <v>0</v>
      </c>
      <c r="AK2882" s="464" t="n">
        <v>0</v>
      </c>
      <c r="AL2882" s="464" t="n">
        <v>0</v>
      </c>
      <c r="AM2882" s="464" t="n">
        <v>0</v>
      </c>
      <c r="AN2882" s="464" t="n">
        <v>0</v>
      </c>
      <c r="AO2882" s="464" t="n">
        <v>0</v>
      </c>
      <c r="AP2882" s="464" t="n">
        <v>0</v>
      </c>
      <c r="AQ2882" s="462" t="inlineStr"/>
      <c r="AR2882" s="462" t="inlineStr">
        <is>
          <t>Monthly Tax declaration for Aug 2022 service</t>
        </is>
      </c>
      <c r="AS2882" s="462" t="inlineStr">
        <is>
          <t>បានប្រកាសពន្ធ</t>
        </is>
      </c>
    </row>
    <row r="2883">
      <c r="A2883" s="461" t="n">
        <v>2875</v>
      </c>
      <c r="B2883" s="462" t="inlineStr">
        <is>
          <t>External Audit Service Fee</t>
        </is>
      </c>
      <c r="C2883" s="462" t="inlineStr">
        <is>
          <t>យីងកឺ ខេម ថេក អ៊ែតវ៉ាយហ្សឺរី ឯ.ក</t>
        </is>
      </c>
      <c r="D2883" s="462" t="inlineStr">
        <is>
          <t>K003-902005313</t>
        </is>
      </c>
      <c r="E2883" s="462" t="inlineStr">
        <is>
          <t>YKT22-174</t>
        </is>
      </c>
      <c r="F2883" s="463" t="n">
        <v>44774</v>
      </c>
      <c r="G2883" s="464" t="n">
        <v>1026500</v>
      </c>
      <c r="H2883" s="462" t="n"/>
      <c r="I2883" s="464">
        <f>G2883</f>
        <v/>
      </c>
      <c r="J2883" s="462">
        <f>IF(AND(Q2883=TRUE, R2883=TRUE, S2883=TRUE), IF(W2883&lt;-0.05, "អនុញ្ញាត (អ្នកផ្គត់ផ្គង់ប្រកាសខ្វះ)", "បានប្រកាស (អនុញ្ញាត)"), IF(AND(Q2883=FALSE, R2883=FALSE, S2883=FALSE), "ព្យួរទុក (មិនមានទិន្នន័យ)", "ប្រកាសខុស (ព្យួរទុក)"))</f>
        <v/>
      </c>
      <c r="K2883" s="462" t="inlineStr"/>
      <c r="L2883" s="462" t="inlineStr"/>
      <c r="M2883" s="464">
        <f>AH2883</f>
        <v/>
      </c>
      <c r="N2883" s="464">
        <f>IF(W2883&lt;0,AH2883,I2883)</f>
        <v/>
      </c>
      <c r="O2883" s="464">
        <f>I2883-M2883</f>
        <v/>
      </c>
      <c r="P2883" s="462" t="n"/>
      <c r="Q2883" s="462">
        <f>V2883=W2883</f>
        <v/>
      </c>
      <c r="R2883" s="462">
        <f>AND(MONTH(F2883)=MONTH(X2883), YEAR(F2883)=YEAR(X2883))</f>
        <v/>
      </c>
      <c r="S2883" s="462">
        <f>AC2883="L001-901905215"</f>
        <v/>
      </c>
      <c r="T2883" s="464">
        <f>G2883-AH2883</f>
        <v/>
      </c>
      <c r="U2883" s="462" t="n"/>
      <c r="V2883" s="462" t="inlineStr">
        <is>
          <t>YKT22174</t>
        </is>
      </c>
      <c r="W2883" s="462" t="inlineStr">
        <is>
          <t>YKT22174</t>
        </is>
      </c>
      <c r="X2883" s="463" t="n">
        <v>44774</v>
      </c>
      <c r="Y2883" s="462" t="inlineStr">
        <is>
          <t>YKT22-174</t>
        </is>
      </c>
      <c r="Z2883" s="462" t="inlineStr"/>
      <c r="AA2883" s="462" t="inlineStr">
        <is>
          <t>បុគ្គលជាប់អាករ</t>
        </is>
      </c>
      <c r="AB2883" s="462" t="inlineStr">
        <is>
          <t>L001-901905215</t>
        </is>
      </c>
      <c r="AC2883" s="462" t="inlineStr">
        <is>
          <t>វីអ៊ីស៊ិន (ខេមបូឌា) អ៊ិនដាសស្ទ្រី ឯ.ក</t>
        </is>
      </c>
      <c r="AD2883" s="464" t="n">
        <v>11291500</v>
      </c>
      <c r="AE2883" s="464" t="n">
        <v>10265000</v>
      </c>
      <c r="AF2883" s="464" t="n">
        <v>0</v>
      </c>
      <c r="AG2883" s="464" t="n">
        <v>0</v>
      </c>
      <c r="AH2883" s="464" t="n">
        <v>1026500</v>
      </c>
      <c r="AI2883" s="464" t="n">
        <v>0</v>
      </c>
      <c r="AJ2883" s="464" t="n">
        <v>0</v>
      </c>
      <c r="AK2883" s="464" t="n">
        <v>0</v>
      </c>
      <c r="AL2883" s="464" t="n">
        <v>0</v>
      </c>
      <c r="AM2883" s="464" t="n">
        <v>0</v>
      </c>
      <c r="AN2883" s="464" t="n">
        <v>0</v>
      </c>
      <c r="AO2883" s="464" t="n">
        <v>0</v>
      </c>
      <c r="AP2883" s="464" t="n">
        <v>0</v>
      </c>
      <c r="AQ2883" s="462" t="inlineStr"/>
      <c r="AR2883" s="462" t="inlineStr">
        <is>
          <t>External Audit Service Fee (Last payment)</t>
        </is>
      </c>
      <c r="AS2883" s="462" t="inlineStr">
        <is>
          <t>បានប្រកាសពន្ធ</t>
        </is>
      </c>
    </row>
    <row r="2884">
      <c r="A2884" s="461" t="n">
        <v>2876</v>
      </c>
      <c r="B2884" s="462" t="inlineStr">
        <is>
          <t>Installation Fee</t>
        </is>
      </c>
      <c r="C2884" s="462" t="inlineStr">
        <is>
          <t>ស៊ីនកឺ ថេកណឡជី ឯ.ក</t>
        </is>
      </c>
      <c r="D2884" s="462" t="inlineStr">
        <is>
          <t>K009-902203141</t>
        </is>
      </c>
      <c r="E2884" s="462" t="inlineStr">
        <is>
          <t>202200003</t>
        </is>
      </c>
      <c r="F2884" s="463" t="n">
        <v>44778</v>
      </c>
      <c r="G2884" s="464" t="n">
        <v>944840</v>
      </c>
      <c r="H2884" s="462" t="n"/>
      <c r="I2884" s="464">
        <f>G2884</f>
        <v/>
      </c>
      <c r="J2884" s="462">
        <f>IF(AND(Q2884=TRUE, R2884=TRUE, S2884=TRUE), IF(W2884&lt;-0.05, "អនុញ្ញាត (អ្នកផ្គត់ផ្គង់ប្រកាសខ្វះ)", "បានប្រកាស (អនុញ្ញាត)"), IF(AND(Q2884=FALSE, R2884=FALSE, S2884=FALSE), "ព្យួរទុក (មិនមានទិន្នន័យ)", "ប្រកាសខុស (ព្យួរទុក)"))</f>
        <v/>
      </c>
      <c r="K2884" s="462" t="inlineStr"/>
      <c r="L2884" s="462" t="inlineStr"/>
      <c r="M2884" s="464">
        <f>AH2884</f>
        <v/>
      </c>
      <c r="N2884" s="464">
        <f>IF(W2884&lt;0,AH2884,I2884)</f>
        <v/>
      </c>
      <c r="O2884" s="464">
        <f>I2884-M2884</f>
        <v/>
      </c>
      <c r="P2884" s="462" t="n"/>
      <c r="Q2884" s="462">
        <f>V2884=W2884</f>
        <v/>
      </c>
      <c r="R2884" s="462">
        <f>AND(MONTH(F2884)=MONTH(X2884), YEAR(F2884)=YEAR(X2884))</f>
        <v/>
      </c>
      <c r="S2884" s="462">
        <f>AC2884="L001-901905215"</f>
        <v/>
      </c>
      <c r="T2884" s="464">
        <f>G2884-AH2884</f>
        <v/>
      </c>
      <c r="U2884" s="462" t="n"/>
      <c r="V2884" s="462" t="inlineStr">
        <is>
          <t>202200003</t>
        </is>
      </c>
      <c r="W2884" s="462" t="inlineStr">
        <is>
          <t>202200003</t>
        </is>
      </c>
      <c r="X2884" s="463" t="n">
        <v>44778</v>
      </c>
      <c r="Y2884" s="462" t="inlineStr">
        <is>
          <t>202200003</t>
        </is>
      </c>
      <c r="Z2884" s="462" t="inlineStr"/>
      <c r="AA2884" s="462" t="inlineStr">
        <is>
          <t>បុគ្គលជាប់អាករ</t>
        </is>
      </c>
      <c r="AB2884" s="462" t="inlineStr">
        <is>
          <t>L001-901905215</t>
        </is>
      </c>
      <c r="AC2884" s="462" t="inlineStr">
        <is>
          <t>វីអ៊ីស៊ិន (ខេមបូឌា) អ៊ិនដាសស្ទ្រី ឯ.ក</t>
        </is>
      </c>
      <c r="AD2884" s="464" t="n">
        <v>10393240</v>
      </c>
      <c r="AE2884" s="464" t="n">
        <v>9448400</v>
      </c>
      <c r="AF2884" s="464" t="n">
        <v>0</v>
      </c>
      <c r="AG2884" s="464" t="n">
        <v>0</v>
      </c>
      <c r="AH2884" s="464" t="n">
        <v>944840</v>
      </c>
      <c r="AI2884" s="464" t="n">
        <v>0</v>
      </c>
      <c r="AJ2884" s="464" t="n">
        <v>0</v>
      </c>
      <c r="AK2884" s="464" t="n">
        <v>0</v>
      </c>
      <c r="AL2884" s="464" t="n">
        <v>0</v>
      </c>
      <c r="AM2884" s="464" t="n">
        <v>0</v>
      </c>
      <c r="AN2884" s="464" t="n">
        <v>0</v>
      </c>
      <c r="AO2884" s="464" t="n">
        <v>0</v>
      </c>
      <c r="AP2884" s="464" t="n">
        <v>0</v>
      </c>
      <c r="AQ2884" s="462" t="inlineStr"/>
      <c r="AR2884" s="462" t="inlineStr">
        <is>
          <t>Installation Fee</t>
        </is>
      </c>
      <c r="AS2884" s="462" t="inlineStr">
        <is>
          <t>បានប្រកាសពន្ធ</t>
        </is>
      </c>
    </row>
    <row r="2885">
      <c r="A2885" s="461" t="n">
        <v>2877</v>
      </c>
      <c r="B2885" s="462" t="inlineStr">
        <is>
          <t>Express Fee</t>
        </is>
      </c>
      <c r="C2885" s="462" t="inlineStr">
        <is>
          <t>ឌី អេច អិល អិចប្រេស (ខេមបូឌា)</t>
        </is>
      </c>
      <c r="D2885" s="462" t="inlineStr">
        <is>
          <t>L001-100045197</t>
        </is>
      </c>
      <c r="E2885" s="462" t="inlineStr">
        <is>
          <t>PNHR000431231</t>
        </is>
      </c>
      <c r="F2885" s="463" t="n">
        <v>44777</v>
      </c>
      <c r="G2885" s="464" t="n">
        <v>4457</v>
      </c>
      <c r="H2885" s="462" t="n"/>
      <c r="I2885" s="464">
        <f>G2885</f>
        <v/>
      </c>
      <c r="J2885" s="462">
        <f>IF(AND(Q2885=TRUE, R2885=TRUE, S2885=TRUE), IF(W2885&lt;-0.05, "អនុញ្ញាត (អ្នកផ្គត់ផ្គង់ប្រកាសខ្វះ)", "បានប្រកាស (អនុញ្ញាត)"), IF(AND(Q2885=FALSE, R2885=FALSE, S2885=FALSE), "ព្យួរទុក (មិនមានទិន្នន័យ)", "ប្រកាសខុស (ព្យួរទុក)"))</f>
        <v/>
      </c>
      <c r="K2885" s="462" t="inlineStr"/>
      <c r="L2885" s="462" t="inlineStr"/>
      <c r="M2885" s="464">
        <f>AH2885</f>
        <v/>
      </c>
      <c r="N2885" s="464">
        <f>IF(W2885&lt;0,AH2885,I2885)</f>
        <v/>
      </c>
      <c r="O2885" s="464">
        <f>I2885-M2885</f>
        <v/>
      </c>
      <c r="P2885" s="462" t="n"/>
      <c r="Q2885" s="462">
        <f>V2885=W2885</f>
        <v/>
      </c>
      <c r="R2885" s="462">
        <f>AND(MONTH(F2885)=MONTH(X2885), YEAR(F2885)=YEAR(X2885))</f>
        <v/>
      </c>
      <c r="S2885" s="462">
        <f>AC2885="L001-901905215"</f>
        <v/>
      </c>
      <c r="T2885" s="464">
        <f>G2885-AH2885</f>
        <v/>
      </c>
      <c r="U2885" s="462" t="n"/>
      <c r="V2885" s="462" t="inlineStr">
        <is>
          <t>PNHR000431231</t>
        </is>
      </c>
      <c r="W2885" s="462" t="inlineStr">
        <is>
          <t>PNHR000431231</t>
        </is>
      </c>
      <c r="X2885" s="463" t="n">
        <v>44777</v>
      </c>
      <c r="Y2885" s="462" t="inlineStr">
        <is>
          <t>PNHR000431231</t>
        </is>
      </c>
      <c r="Z2885" s="462" t="inlineStr"/>
      <c r="AA2885" s="462" t="inlineStr">
        <is>
          <t>បុគ្គលជាប់អាករ</t>
        </is>
      </c>
      <c r="AB2885" s="462" t="inlineStr">
        <is>
          <t>L001-901905215</t>
        </is>
      </c>
      <c r="AC2885" s="462" t="inlineStr">
        <is>
          <t>វីអ៊ីស៊ិន (ខេមបូឌា) អ៊ិនដាសស្ទ្រី ឯ.ក</t>
        </is>
      </c>
      <c r="AD2885" s="464" t="n">
        <v>49050</v>
      </c>
      <c r="AE2885" s="464" t="n">
        <v>44591</v>
      </c>
      <c r="AF2885" s="464" t="n">
        <v>0</v>
      </c>
      <c r="AG2885" s="464" t="n">
        <v>0</v>
      </c>
      <c r="AH2885" s="464" t="n">
        <v>4459</v>
      </c>
      <c r="AI2885" s="464" t="n">
        <v>0</v>
      </c>
      <c r="AJ2885" s="464" t="n">
        <v>0</v>
      </c>
      <c r="AK2885" s="464" t="n">
        <v>0</v>
      </c>
      <c r="AL2885" s="464" t="n">
        <v>0</v>
      </c>
      <c r="AM2885" s="464" t="n">
        <v>0</v>
      </c>
      <c r="AN2885" s="464" t="n">
        <v>0</v>
      </c>
      <c r="AO2885" s="464" t="n">
        <v>0</v>
      </c>
      <c r="AP2885" s="464" t="n">
        <v>0</v>
      </c>
      <c r="AQ2885" s="462" t="inlineStr"/>
      <c r="AR2885" s="462" t="inlineStr">
        <is>
          <t>Revenue in August 2022</t>
        </is>
      </c>
      <c r="AS2885" s="462" t="inlineStr">
        <is>
          <t>បានប្រកាសពន្ធ</t>
        </is>
      </c>
    </row>
    <row r="2886">
      <c r="A2886" s="461" t="n">
        <v>2878</v>
      </c>
      <c r="B2886" s="462" t="inlineStr">
        <is>
          <t>Express Fee</t>
        </is>
      </c>
      <c r="C2886" s="462" t="inlineStr">
        <is>
          <t>ឌី អេច អិល អិចប្រេស (ខេមបូឌា)</t>
        </is>
      </c>
      <c r="D2886" s="462" t="inlineStr">
        <is>
          <t>L001-100045197</t>
        </is>
      </c>
      <c r="E2886" s="462" t="inlineStr">
        <is>
          <t>PNHR000430194</t>
        </is>
      </c>
      <c r="F2886" s="463" t="n">
        <v>44774</v>
      </c>
      <c r="G2886" s="464" t="n">
        <v>38850</v>
      </c>
      <c r="H2886" s="462" t="n"/>
      <c r="I2886" s="464">
        <f>G2886</f>
        <v/>
      </c>
      <c r="J2886" s="462">
        <f>IF(AND(Q2886=TRUE, R2886=TRUE, S2886=TRUE), IF(W2886&lt;-0.05, "អនុញ្ញាត (អ្នកផ្គត់ផ្គង់ប្រកាសខ្វះ)", "បានប្រកាស (អនុញ្ញាត)"), IF(AND(Q2886=FALSE, R2886=FALSE, S2886=FALSE), "ព្យួរទុក (មិនមានទិន្នន័យ)", "ប្រកាសខុស (ព្យួរទុក)"))</f>
        <v/>
      </c>
      <c r="K2886" s="462" t="inlineStr"/>
      <c r="L2886" s="462" t="inlineStr"/>
      <c r="M2886" s="464">
        <f>AH2886</f>
        <v/>
      </c>
      <c r="N2886" s="464">
        <f>IF(W2886&lt;0,AH2886,I2886)</f>
        <v/>
      </c>
      <c r="O2886" s="464">
        <f>I2886-M2886</f>
        <v/>
      </c>
      <c r="P2886" s="462" t="n"/>
      <c r="Q2886" s="462">
        <f>V2886=W2886</f>
        <v/>
      </c>
      <c r="R2886" s="462">
        <f>AND(MONTH(F2886)=MONTH(X2886), YEAR(F2886)=YEAR(X2886))</f>
        <v/>
      </c>
      <c r="S2886" s="462">
        <f>AC2886="L001-901905215"</f>
        <v/>
      </c>
      <c r="T2886" s="464">
        <f>G2886-AH2886</f>
        <v/>
      </c>
      <c r="U2886" s="462" t="n"/>
      <c r="V2886" s="462" t="inlineStr">
        <is>
          <t>PNHR000430194</t>
        </is>
      </c>
      <c r="W2886" s="462" t="inlineStr">
        <is>
          <t>PNHR000430194</t>
        </is>
      </c>
      <c r="X2886" s="463" t="n">
        <v>44770</v>
      </c>
      <c r="Y2886" s="462" t="inlineStr">
        <is>
          <t>PNHR000430194</t>
        </is>
      </c>
      <c r="Z2886" s="462" t="inlineStr"/>
      <c r="AA2886" s="462" t="inlineStr">
        <is>
          <t>បុគ្គលជាប់អាករ</t>
        </is>
      </c>
      <c r="AB2886" s="462" t="inlineStr">
        <is>
          <t>L001-901905215</t>
        </is>
      </c>
      <c r="AC2886" s="462" t="inlineStr">
        <is>
          <t>វីអ៊ីស៊ិន (ខេមបូឌា) អ៊ិនដាសស្ទ្រី ឯ.ក</t>
        </is>
      </c>
      <c r="AD2886" s="464" t="n">
        <v>427331</v>
      </c>
      <c r="AE2886" s="464" t="n">
        <v>388483</v>
      </c>
      <c r="AF2886" s="464" t="n">
        <v>0</v>
      </c>
      <c r="AG2886" s="464" t="n">
        <v>0</v>
      </c>
      <c r="AH2886" s="464" t="n">
        <v>38848</v>
      </c>
      <c r="AI2886" s="464" t="n">
        <v>0</v>
      </c>
      <c r="AJ2886" s="464" t="n">
        <v>0</v>
      </c>
      <c r="AK2886" s="464" t="n">
        <v>0</v>
      </c>
      <c r="AL2886" s="464" t="n">
        <v>0</v>
      </c>
      <c r="AM2886" s="464" t="n">
        <v>0</v>
      </c>
      <c r="AN2886" s="464" t="n">
        <v>0</v>
      </c>
      <c r="AO2886" s="464" t="n">
        <v>0</v>
      </c>
      <c r="AP2886" s="464" t="n">
        <v>0</v>
      </c>
      <c r="AQ2886" s="462" t="inlineStr"/>
      <c r="AR2886" s="462" t="inlineStr">
        <is>
          <t>Revenue for July  2022</t>
        </is>
      </c>
      <c r="AS2886" s="462" t="inlineStr">
        <is>
          <t>បានប្រកាសពន្ធ</t>
        </is>
      </c>
    </row>
    <row r="2887">
      <c r="A2887" s="461" t="n">
        <v>2879</v>
      </c>
      <c r="B2887" s="462" t="inlineStr">
        <is>
          <t>Express Fee</t>
        </is>
      </c>
      <c r="C2887" s="462" t="inlineStr">
        <is>
          <t>ឌី អេច អិល អិចប្រេស (ខេមបូឌា)</t>
        </is>
      </c>
      <c r="D2887" s="462" t="inlineStr">
        <is>
          <t>L001-100045197</t>
        </is>
      </c>
      <c r="E2887" s="462" t="inlineStr">
        <is>
          <t>PNHR000429449</t>
        </is>
      </c>
      <c r="F2887" s="463" t="n">
        <v>44774</v>
      </c>
      <c r="G2887" s="464" t="n">
        <v>5428</v>
      </c>
      <c r="H2887" s="462" t="n"/>
      <c r="I2887" s="464">
        <f>G2887</f>
        <v/>
      </c>
      <c r="J2887" s="462">
        <f>IF(AND(Q2887=TRUE, R2887=TRUE, S2887=TRUE), IF(W2887&lt;-0.05, "អនុញ្ញាត (អ្នកផ្គត់ផ្គង់ប្រកាសខ្វះ)", "បានប្រកាស (អនុញ្ញាត)"), IF(AND(Q2887=FALSE, R2887=FALSE, S2887=FALSE), "ព្យួរទុក (មិនមានទិន្នន័យ)", "ប្រកាសខុស (ព្យួរទុក)"))</f>
        <v/>
      </c>
      <c r="K2887" s="462" t="inlineStr"/>
      <c r="L2887" s="462" t="inlineStr"/>
      <c r="M2887" s="464">
        <f>AH2887</f>
        <v/>
      </c>
      <c r="N2887" s="464">
        <f>IF(W2887&lt;0,AH2887,I2887)</f>
        <v/>
      </c>
      <c r="O2887" s="464">
        <f>I2887-M2887</f>
        <v/>
      </c>
      <c r="P2887" s="462" t="n"/>
      <c r="Q2887" s="462">
        <f>V2887=W2887</f>
        <v/>
      </c>
      <c r="R2887" s="462">
        <f>AND(MONTH(F2887)=MONTH(X2887), YEAR(F2887)=YEAR(X2887))</f>
        <v/>
      </c>
      <c r="S2887" s="462">
        <f>AC2887="L001-901905215"</f>
        <v/>
      </c>
      <c r="T2887" s="464">
        <f>G2887-AH2887</f>
        <v/>
      </c>
      <c r="U2887" s="462" t="n"/>
      <c r="V2887" s="462" t="inlineStr">
        <is>
          <t>PNHR000429449</t>
        </is>
      </c>
      <c r="W2887" s="462" t="inlineStr">
        <is>
          <t>PNHR000429449</t>
        </is>
      </c>
      <c r="X2887" s="463" t="n">
        <v>44763</v>
      </c>
      <c r="Y2887" s="462" t="inlineStr">
        <is>
          <t>PNHR000429449.</t>
        </is>
      </c>
      <c r="Z2887" s="462" t="inlineStr"/>
      <c r="AA2887" s="462" t="inlineStr">
        <is>
          <t>បុគ្គលជាប់អាករ</t>
        </is>
      </c>
      <c r="AB2887" s="462" t="inlineStr">
        <is>
          <t>L001-901905215</t>
        </is>
      </c>
      <c r="AC2887" s="462" t="inlineStr">
        <is>
          <t>វីអ៊ីស៊ិន (ខេមបូឌា) អ៊ិនដាសស្ទ្រី ឯ.ក</t>
        </is>
      </c>
      <c r="AD2887" s="464" t="n">
        <v>217008</v>
      </c>
      <c r="AE2887" s="464" t="n">
        <v>217008</v>
      </c>
      <c r="AF2887" s="464" t="n">
        <v>0</v>
      </c>
      <c r="AG2887" s="464" t="n">
        <v>0</v>
      </c>
      <c r="AH2887" s="464" t="n">
        <v>0</v>
      </c>
      <c r="AI2887" s="464" t="n">
        <v>0</v>
      </c>
      <c r="AJ2887" s="464" t="n">
        <v>0</v>
      </c>
      <c r="AK2887" s="464" t="n">
        <v>0</v>
      </c>
      <c r="AL2887" s="464" t="n">
        <v>0</v>
      </c>
      <c r="AM2887" s="464" t="n">
        <v>0</v>
      </c>
      <c r="AN2887" s="464" t="n">
        <v>0</v>
      </c>
      <c r="AO2887" s="464" t="n">
        <v>0</v>
      </c>
      <c r="AP2887" s="464" t="n">
        <v>0</v>
      </c>
      <c r="AQ2887" s="462" t="inlineStr"/>
      <c r="AR2887" s="462" t="inlineStr">
        <is>
          <t>Revenue for July  2022</t>
        </is>
      </c>
      <c r="AS2887" s="462" t="inlineStr">
        <is>
          <t>បានប្រកាសពន្ធ</t>
        </is>
      </c>
    </row>
    <row r="2888">
      <c r="A2888" s="461" t="n">
        <v>2880</v>
      </c>
      <c r="B2888" s="462" t="inlineStr">
        <is>
          <t>Express Fee</t>
        </is>
      </c>
      <c r="C2888" s="462" t="inlineStr">
        <is>
          <t>ឌី អេច អិល អិចប្រេស (ខេមបូឌា)</t>
        </is>
      </c>
      <c r="D2888" s="462" t="inlineStr">
        <is>
          <t>L001-100045197</t>
        </is>
      </c>
      <c r="E2888" s="462" t="inlineStr">
        <is>
          <t>PNHIR00141123</t>
        </is>
      </c>
      <c r="F2888" s="463" t="n">
        <v>44774</v>
      </c>
      <c r="G2888" s="464" t="n">
        <v>1642</v>
      </c>
      <c r="H2888" s="462" t="n"/>
      <c r="I2888" s="464">
        <f>G2888</f>
        <v/>
      </c>
      <c r="J2888" s="462">
        <f>IF(AND(Q2888=TRUE, R2888=TRUE, S2888=TRUE), IF(W2888&lt;-0.05, "អនុញ្ញាត (អ្នកផ្គត់ផ្គង់ប្រកាសខ្វះ)", "បានប្រកាស (អនុញ្ញាត)"), IF(AND(Q2888=FALSE, R2888=FALSE, S2888=FALSE), "ព្យួរទុក (មិនមានទិន្នន័យ)", "ប្រកាសខុស (ព្យួរទុក)"))</f>
        <v/>
      </c>
      <c r="K2888" s="462" t="inlineStr"/>
      <c r="L2888" s="462" t="inlineStr"/>
      <c r="M2888" s="464">
        <f>AH2888</f>
        <v/>
      </c>
      <c r="N2888" s="464">
        <f>IF(W2888&lt;0,AH2888,I2888)</f>
        <v/>
      </c>
      <c r="O2888" s="464">
        <f>I2888-M2888</f>
        <v/>
      </c>
      <c r="P2888" s="462" t="n"/>
      <c r="Q2888" s="462">
        <f>V2888=W2888</f>
        <v/>
      </c>
      <c r="R2888" s="462">
        <f>AND(MONTH(F2888)=MONTH(X2888), YEAR(F2888)=YEAR(X2888))</f>
        <v/>
      </c>
      <c r="S2888" s="462">
        <f>AC2888="L001-901905215"</f>
        <v/>
      </c>
      <c r="T2888" s="464">
        <f>G2888-AH2888</f>
        <v/>
      </c>
      <c r="U2888" s="462" t="n"/>
      <c r="V2888" s="462" t="inlineStr">
        <is>
          <t>PNHIR00141123</t>
        </is>
      </c>
      <c r="W2888" s="462" t="inlineStr">
        <is>
          <t>PNHIR00141123</t>
        </is>
      </c>
      <c r="X2888" s="463" t="n">
        <v>44773</v>
      </c>
      <c r="Y2888" s="462" t="inlineStr">
        <is>
          <t>PNHIR00141123.</t>
        </is>
      </c>
      <c r="Z2888" s="462" t="inlineStr"/>
      <c r="AA2888" s="462" t="inlineStr">
        <is>
          <t>បុគ្គលជាប់អាករ</t>
        </is>
      </c>
      <c r="AB2888" s="462" t="inlineStr">
        <is>
          <t>L001-901905215</t>
        </is>
      </c>
      <c r="AC2888" s="462" t="inlineStr">
        <is>
          <t>វីអ៊ីស៊ិន (ខេមបូឌា) អ៊ិនដាសស្ទ្រី ឯ.ក</t>
        </is>
      </c>
      <c r="AD2888" s="464" t="n">
        <v>65680</v>
      </c>
      <c r="AE2888" s="464" t="n">
        <v>65680</v>
      </c>
      <c r="AF2888" s="464" t="n">
        <v>0</v>
      </c>
      <c r="AG2888" s="464" t="n">
        <v>0</v>
      </c>
      <c r="AH2888" s="464" t="n">
        <v>0</v>
      </c>
      <c r="AI2888" s="464" t="n">
        <v>0</v>
      </c>
      <c r="AJ2888" s="464" t="n">
        <v>0</v>
      </c>
      <c r="AK2888" s="464" t="n">
        <v>0</v>
      </c>
      <c r="AL2888" s="464" t="n">
        <v>0</v>
      </c>
      <c r="AM2888" s="464" t="n">
        <v>0</v>
      </c>
      <c r="AN2888" s="464" t="n">
        <v>0</v>
      </c>
      <c r="AO2888" s="464" t="n">
        <v>0</v>
      </c>
      <c r="AP2888" s="464" t="n">
        <v>0</v>
      </c>
      <c r="AQ2888" s="462" t="inlineStr"/>
      <c r="AR2888" s="462" t="inlineStr">
        <is>
          <t>Revenue for July  2022</t>
        </is>
      </c>
      <c r="AS2888" s="462" t="inlineStr">
        <is>
          <t>បានប្រកាសពន្ធ</t>
        </is>
      </c>
    </row>
    <row r="2889">
      <c r="A2889" s="461" t="n">
        <v>2881</v>
      </c>
      <c r="B2889" s="462" t="inlineStr">
        <is>
          <t>Building Rental Charge for Aug 2022</t>
        </is>
      </c>
      <c r="C2889" s="462" t="inlineStr">
        <is>
          <t>មេហ្គា លេបឹល &amp; ស្ទីកឃើរ (ខេមបូឌា)</t>
        </is>
      </c>
      <c r="D2889" s="462" t="inlineStr">
        <is>
          <t>L001-100185983</t>
        </is>
      </c>
      <c r="E2889" s="462" t="inlineStr">
        <is>
          <t>INV20220801</t>
        </is>
      </c>
      <c r="F2889" s="463" t="n">
        <v>44774</v>
      </c>
      <c r="G2889" s="464" t="n">
        <v>1412094</v>
      </c>
      <c r="H2889" s="462" t="n"/>
      <c r="I2889" s="464">
        <f>G2889</f>
        <v/>
      </c>
      <c r="J2889" s="462">
        <f>IF(AND(Q2889=TRUE, R2889=TRUE, S2889=TRUE), IF(W2889&lt;-0.05, "អនុញ្ញាត (អ្នកផ្គត់ផ្គង់ប្រកាសខ្វះ)", "បានប្រកាស (អនុញ្ញាត)"), IF(AND(Q2889=FALSE, R2889=FALSE, S2889=FALSE), "ព្យួរទុក (មិនមានទិន្នន័យ)", "ប្រកាសខុស (ព្យួរទុក)"))</f>
        <v/>
      </c>
      <c r="K2889" s="462" t="inlineStr"/>
      <c r="L2889" s="462" t="inlineStr"/>
      <c r="M2889" s="464">
        <f>AH2889</f>
        <v/>
      </c>
      <c r="N2889" s="464">
        <f>IF(W2889&lt;0,AH2889,I2889)</f>
        <v/>
      </c>
      <c r="O2889" s="464">
        <f>I2889-M2889</f>
        <v/>
      </c>
      <c r="P2889" s="462" t="n"/>
      <c r="Q2889" s="462">
        <f>V2889=W2889</f>
        <v/>
      </c>
      <c r="R2889" s="462">
        <f>AND(MONTH(F2889)=MONTH(X2889), YEAR(F2889)=YEAR(X2889))</f>
        <v/>
      </c>
      <c r="S2889" s="462">
        <f>AC2889="L001-901905215"</f>
        <v/>
      </c>
      <c r="T2889" s="464">
        <f>G2889-AH2889</f>
        <v/>
      </c>
      <c r="U2889" s="462" t="n"/>
      <c r="V2889" s="462" t="inlineStr">
        <is>
          <t>INV20220801</t>
        </is>
      </c>
      <c r="W2889" s="462" t="inlineStr"/>
      <c r="X2889" s="499" t="n"/>
      <c r="Y2889" s="462" t="n"/>
      <c r="Z2889" s="462" t="n"/>
      <c r="AA2889" s="462" t="n"/>
      <c r="AB2889" s="462" t="n"/>
      <c r="AC2889" s="462" t="n"/>
      <c r="AD2889" s="462" t="n"/>
      <c r="AE2889" s="462" t="n"/>
      <c r="AF2889" s="462" t="n"/>
      <c r="AG2889" s="462" t="n"/>
      <c r="AH2889" s="462" t="n"/>
      <c r="AI2889" s="462" t="n"/>
      <c r="AJ2889" s="462" t="n"/>
      <c r="AK2889" s="462" t="n"/>
      <c r="AL2889" s="462" t="n"/>
      <c r="AM2889" s="462" t="n"/>
      <c r="AN2889" s="462" t="n"/>
      <c r="AO2889" s="462" t="n"/>
      <c r="AP2889" s="462" t="n"/>
      <c r="AQ2889" s="462" t="n"/>
      <c r="AR2889" s="462" t="n"/>
      <c r="AS2889" s="462" t="n"/>
    </row>
    <row r="2890">
      <c r="A2890" s="461" t="n">
        <v>2882</v>
      </c>
      <c r="B2890" s="462" t="inlineStr">
        <is>
          <t>Security Guard</t>
        </is>
      </c>
      <c r="C2890" s="462" t="inlineStr">
        <is>
          <t>អេសអេហ្វអាយ​ ស៊ីឃ្យួរឹធី ហ្វសស៍ អ៊ិនធើណេសិនណល ឯ.ក</t>
        </is>
      </c>
      <c r="D2890" s="462" t="inlineStr">
        <is>
          <t>K010-901908100</t>
        </is>
      </c>
      <c r="E2890" s="462" t="inlineStr">
        <is>
          <t>SFI2022/276</t>
        </is>
      </c>
      <c r="F2890" s="463" t="n">
        <v>44798</v>
      </c>
      <c r="G2890" s="464" t="n">
        <v>230216</v>
      </c>
      <c r="H2890" s="462" t="n"/>
      <c r="I2890" s="464">
        <f>G2890</f>
        <v/>
      </c>
      <c r="J2890" s="462">
        <f>IF(AND(Q2890=TRUE, R2890=TRUE, S2890=TRUE), IF(W2890&lt;-0.05, "អនុញ្ញាត (អ្នកផ្គត់ផ្គង់ប្រកាសខ្វះ)", "បានប្រកាស (អនុញ្ញាត)"), IF(AND(Q2890=FALSE, R2890=FALSE, S2890=FALSE), "ព្យួរទុក (មិនមានទិន្នន័យ)", "ប្រកាសខុស (ព្យួរទុក)"))</f>
        <v/>
      </c>
      <c r="K2890" s="462" t="inlineStr"/>
      <c r="L2890" s="462" t="inlineStr"/>
      <c r="M2890" s="464">
        <f>AH2890</f>
        <v/>
      </c>
      <c r="N2890" s="464">
        <f>IF(W2890&lt;0,AH2890,I2890)</f>
        <v/>
      </c>
      <c r="O2890" s="464">
        <f>I2890-M2890</f>
        <v/>
      </c>
      <c r="P2890" s="462" t="n"/>
      <c r="Q2890" s="462">
        <f>V2890=W2890</f>
        <v/>
      </c>
      <c r="R2890" s="462">
        <f>AND(MONTH(F2890)=MONTH(X2890), YEAR(F2890)=YEAR(X2890))</f>
        <v/>
      </c>
      <c r="S2890" s="462">
        <f>AC2890="L001-901905215"</f>
        <v/>
      </c>
      <c r="T2890" s="464">
        <f>G2890-AH2890</f>
        <v/>
      </c>
      <c r="U2890" s="462" t="n"/>
      <c r="V2890" s="462" t="inlineStr">
        <is>
          <t>SFI2022276</t>
        </is>
      </c>
      <c r="W2890" s="462" t="inlineStr">
        <is>
          <t>SFI2022276</t>
        </is>
      </c>
      <c r="X2890" s="463" t="n">
        <v>44798</v>
      </c>
      <c r="Y2890" s="462" t="inlineStr">
        <is>
          <t>SFI2022/276</t>
        </is>
      </c>
      <c r="Z2890" s="462" t="inlineStr"/>
      <c r="AA2890" s="462" t="inlineStr">
        <is>
          <t>បុគ្គលជាប់អាករ</t>
        </is>
      </c>
      <c r="AB2890" s="462" t="inlineStr">
        <is>
          <t>L001-901905215</t>
        </is>
      </c>
      <c r="AC2890" s="462" t="inlineStr">
        <is>
          <t>វីអ៊ីស៊ិន (ខេមបូឌា) អ៊ិនដាសស្ទ្រី ឯ.ក</t>
        </is>
      </c>
      <c r="AD2890" s="464" t="n">
        <v>2534224</v>
      </c>
      <c r="AE2890" s="464" t="n">
        <v>2303840</v>
      </c>
      <c r="AF2890" s="464" t="n">
        <v>0</v>
      </c>
      <c r="AG2890" s="464" t="n">
        <v>0</v>
      </c>
      <c r="AH2890" s="464" t="n">
        <v>230384</v>
      </c>
      <c r="AI2890" s="464" t="n">
        <v>0</v>
      </c>
      <c r="AJ2890" s="464" t="n">
        <v>0</v>
      </c>
      <c r="AK2890" s="464" t="n">
        <v>0</v>
      </c>
      <c r="AL2890" s="464" t="n">
        <v>0</v>
      </c>
      <c r="AM2890" s="464" t="n">
        <v>0</v>
      </c>
      <c r="AN2890" s="464" t="n">
        <v>0</v>
      </c>
      <c r="AO2890" s="464" t="n">
        <v>0</v>
      </c>
      <c r="AP2890" s="464" t="n">
        <v>0</v>
      </c>
      <c r="AQ2890" s="462" t="inlineStr"/>
      <c r="AR2890" s="462" t="inlineStr">
        <is>
          <t>Security service fee for Aug 2022</t>
        </is>
      </c>
      <c r="AS2890" s="462" t="inlineStr">
        <is>
          <t>បានប្រកាសពន្ធ</t>
        </is>
      </c>
    </row>
    <row r="2891">
      <c r="A2891" s="461" t="n">
        <v>2883</v>
      </c>
      <c r="B2891" s="462" t="inlineStr">
        <is>
          <t>Infrastructure Maintenance fee for Aug 2022</t>
        </is>
      </c>
      <c r="C2891" s="462" t="inlineStr">
        <is>
          <t>ភ្នំពេញ អេសអ៊ីហ្សិត ភីអិលស៊ី</t>
        </is>
      </c>
      <c r="D2891" s="462" t="inlineStr">
        <is>
          <t>L001-100046592</t>
        </is>
      </c>
      <c r="E2891" s="462" t="inlineStr">
        <is>
          <t>2022-04027</t>
        </is>
      </c>
      <c r="F2891" s="463" t="n">
        <v>44791</v>
      </c>
      <c r="G2891" s="464" t="n">
        <v>166285</v>
      </c>
      <c r="H2891" s="462" t="n"/>
      <c r="I2891" s="464">
        <f>G2891</f>
        <v/>
      </c>
      <c r="J2891" s="462">
        <f>IF(AND(Q2891=TRUE, R2891=TRUE, S2891=TRUE), IF(W2891&lt;-0.05, "អនុញ្ញាត (អ្នកផ្គត់ផ្គង់ប្រកាសខ្វះ)", "បានប្រកាស (អនុញ្ញាត)"), IF(AND(Q2891=FALSE, R2891=FALSE, S2891=FALSE), "ព្យួរទុក (មិនមានទិន្នន័យ)", "ប្រកាសខុស (ព្យួរទុក)"))</f>
        <v/>
      </c>
      <c r="K2891" s="462" t="inlineStr"/>
      <c r="L2891" s="462" t="inlineStr"/>
      <c r="M2891" s="464">
        <f>AH2891</f>
        <v/>
      </c>
      <c r="N2891" s="464">
        <f>IF(W2891&lt;0,AH2891,I2891)</f>
        <v/>
      </c>
      <c r="O2891" s="464">
        <f>I2891-M2891</f>
        <v/>
      </c>
      <c r="P2891" s="462" t="n"/>
      <c r="Q2891" s="462">
        <f>V2891=W2891</f>
        <v/>
      </c>
      <c r="R2891" s="462">
        <f>AND(MONTH(F2891)=MONTH(X2891), YEAR(F2891)=YEAR(X2891))</f>
        <v/>
      </c>
      <c r="S2891" s="462">
        <f>AC2891="L001-901905215"</f>
        <v/>
      </c>
      <c r="T2891" s="464">
        <f>G2891-AH2891</f>
        <v/>
      </c>
      <c r="U2891" s="462" t="n"/>
      <c r="V2891" s="462" t="inlineStr">
        <is>
          <t>202204027</t>
        </is>
      </c>
      <c r="W2891" s="462" t="inlineStr">
        <is>
          <t>202204027</t>
        </is>
      </c>
      <c r="X2891" s="463" t="n">
        <v>44791</v>
      </c>
      <c r="Y2891" s="462" t="inlineStr">
        <is>
          <t>2022-04027</t>
        </is>
      </c>
      <c r="Z2891" s="462" t="inlineStr"/>
      <c r="AA2891" s="462" t="inlineStr">
        <is>
          <t>បុគ្គលជាប់អាករ</t>
        </is>
      </c>
      <c r="AB2891" s="462" t="inlineStr">
        <is>
          <t>L001-901905215</t>
        </is>
      </c>
      <c r="AC2891" s="462" t="inlineStr">
        <is>
          <t>វីអ៊ីស៊ិន (ខេមបូឌា) អ៊ិនដាសស្ទ្រី ឯ.ក</t>
        </is>
      </c>
      <c r="AD2891" s="464" t="n">
        <v>1829135</v>
      </c>
      <c r="AE2891" s="464" t="n">
        <v>1662850</v>
      </c>
      <c r="AF2891" s="464" t="n">
        <v>0</v>
      </c>
      <c r="AG2891" s="464" t="n">
        <v>0</v>
      </c>
      <c r="AH2891" s="464" t="n">
        <v>166285</v>
      </c>
      <c r="AI2891" s="464" t="n">
        <v>0</v>
      </c>
      <c r="AJ2891" s="464" t="n">
        <v>0</v>
      </c>
      <c r="AK2891" s="464" t="n">
        <v>0</v>
      </c>
      <c r="AL2891" s="464" t="n">
        <v>0</v>
      </c>
      <c r="AM2891" s="464" t="n">
        <v>0</v>
      </c>
      <c r="AN2891" s="464" t="n">
        <v>0</v>
      </c>
      <c r="AO2891" s="464" t="n">
        <v>0</v>
      </c>
      <c r="AP2891" s="464" t="n">
        <v>0</v>
      </c>
      <c r="AQ2891" s="462" t="inlineStr"/>
      <c r="AR2891" s="462" t="inlineStr">
        <is>
          <t>Infrastructure Maintenance fee for August 2022</t>
        </is>
      </c>
      <c r="AS2891" s="462" t="inlineStr">
        <is>
          <t>បានប្រកាសពន្ធ</t>
        </is>
      </c>
    </row>
    <row r="2892">
      <c r="A2892" s="461" t="n">
        <v>2884</v>
      </c>
      <c r="B2892" s="462" t="inlineStr">
        <is>
          <t>Infrastructure Maintenance fee for Aug 2022</t>
        </is>
      </c>
      <c r="C2892" s="462" t="inlineStr">
        <is>
          <t>ភ្នំពេញ អេសអ៊ីហ្សិត ភីអិលស៊ី</t>
        </is>
      </c>
      <c r="D2892" s="462" t="inlineStr">
        <is>
          <t>L001-100046592</t>
        </is>
      </c>
      <c r="E2892" s="462" t="inlineStr">
        <is>
          <t>2022-04108</t>
        </is>
      </c>
      <c r="F2892" s="463" t="n">
        <v>44791</v>
      </c>
      <c r="G2892" s="464" t="n">
        <v>202460</v>
      </c>
      <c r="H2892" s="462" t="n"/>
      <c r="I2892" s="464">
        <f>G2892</f>
        <v/>
      </c>
      <c r="J2892" s="462">
        <f>IF(AND(Q2892=TRUE, R2892=TRUE, S2892=TRUE), IF(W2892&lt;-0.05, "អនុញ្ញាត (អ្នកផ្គត់ផ្គង់ប្រកាសខ្វះ)", "បានប្រកាស (អនុញ្ញាត)"), IF(AND(Q2892=FALSE, R2892=FALSE, S2892=FALSE), "ព្យួរទុក (មិនមានទិន្នន័យ)", "ប្រកាសខុស (ព្យួរទុក)"))</f>
        <v/>
      </c>
      <c r="K2892" s="462" t="inlineStr"/>
      <c r="L2892" s="462" t="inlineStr"/>
      <c r="M2892" s="464">
        <f>AH2892</f>
        <v/>
      </c>
      <c r="N2892" s="464">
        <f>IF(W2892&lt;0,AH2892,I2892)</f>
        <v/>
      </c>
      <c r="O2892" s="464">
        <f>I2892-M2892</f>
        <v/>
      </c>
      <c r="P2892" s="462" t="n"/>
      <c r="Q2892" s="462">
        <f>V2892=W2892</f>
        <v/>
      </c>
      <c r="R2892" s="462">
        <f>AND(MONTH(F2892)=MONTH(X2892), YEAR(F2892)=YEAR(X2892))</f>
        <v/>
      </c>
      <c r="S2892" s="462">
        <f>AC2892="L001-901905215"</f>
        <v/>
      </c>
      <c r="T2892" s="464">
        <f>G2892-AH2892</f>
        <v/>
      </c>
      <c r="U2892" s="462" t="n"/>
      <c r="V2892" s="462" t="inlineStr">
        <is>
          <t>202204108</t>
        </is>
      </c>
      <c r="W2892" s="462" t="inlineStr">
        <is>
          <t>202204108</t>
        </is>
      </c>
      <c r="X2892" s="463" t="n">
        <v>44793</v>
      </c>
      <c r="Y2892" s="462" t="inlineStr">
        <is>
          <t>2022-04108</t>
        </is>
      </c>
      <c r="Z2892" s="462" t="inlineStr"/>
      <c r="AA2892" s="462" t="inlineStr">
        <is>
          <t>បុគ្គលមិនជាប់អាករ</t>
        </is>
      </c>
      <c r="AB2892" s="462" t="inlineStr">
        <is>
          <t>Individual</t>
        </is>
      </c>
      <c r="AC2892" s="462" t="inlineStr">
        <is>
          <t>Individual</t>
        </is>
      </c>
      <c r="AD2892" s="464" t="n">
        <v>677121</v>
      </c>
      <c r="AE2892" s="464" t="n">
        <v>0</v>
      </c>
      <c r="AF2892" s="464" t="n">
        <v>677121</v>
      </c>
      <c r="AG2892" s="464" t="n">
        <v>0</v>
      </c>
      <c r="AH2892" s="464" t="n">
        <v>0</v>
      </c>
      <c r="AI2892" s="464" t="n">
        <v>0</v>
      </c>
      <c r="AJ2892" s="464" t="n">
        <v>0</v>
      </c>
      <c r="AK2892" s="464" t="n">
        <v>0</v>
      </c>
      <c r="AL2892" s="464" t="n">
        <v>0</v>
      </c>
      <c r="AM2892" s="464" t="n">
        <v>0</v>
      </c>
      <c r="AN2892" s="464" t="n">
        <v>0</v>
      </c>
      <c r="AO2892" s="464" t="n">
        <v>0</v>
      </c>
      <c r="AP2892" s="464" t="n">
        <v>0</v>
      </c>
      <c r="AQ2892" s="462" t="inlineStr"/>
      <c r="AR2892" s="462" t="inlineStr">
        <is>
          <t>Metered Electricity Consumption for Aug 2022</t>
        </is>
      </c>
      <c r="AS2892" s="462" t="inlineStr">
        <is>
          <t>បានប្រកាសពន្ធ</t>
        </is>
      </c>
    </row>
    <row r="2893">
      <c r="A2893" s="461" t="n">
        <v>2885</v>
      </c>
      <c r="B2893" s="462" t="inlineStr">
        <is>
          <t>Handing and Doc Fee</t>
        </is>
      </c>
      <c r="C2893" s="462" t="inlineStr">
        <is>
          <t>ត្រង់ស្ពីដ កាហ្កូ (កម្ពុជា)</t>
        </is>
      </c>
      <c r="D2893" s="462" t="inlineStr">
        <is>
          <t>L001-100045782</t>
        </is>
      </c>
      <c r="E2893" s="462" t="inlineStr">
        <is>
          <t>22-005881</t>
        </is>
      </c>
      <c r="F2893" s="463" t="n">
        <v>44798</v>
      </c>
      <c r="G2893" s="464" t="n">
        <v>384184</v>
      </c>
      <c r="H2893" s="462" t="n"/>
      <c r="I2893" s="464">
        <f>G2893</f>
        <v/>
      </c>
      <c r="J2893" s="462">
        <f>IF(AND(Q2893=TRUE, R2893=TRUE, S2893=TRUE), IF(W2893&lt;-0.05, "អនុញ្ញាត (អ្នកផ្គត់ផ្គង់ប្រកាសខ្វះ)", "បានប្រកាស (អនុញ្ញាត)"), IF(AND(Q2893=FALSE, R2893=FALSE, S2893=FALSE), "ព្យួរទុក (មិនមានទិន្នន័យ)", "ប្រកាសខុស (ព្យួរទុក)"))</f>
        <v/>
      </c>
      <c r="K2893" s="462" t="inlineStr"/>
      <c r="L2893" s="462" t="inlineStr"/>
      <c r="M2893" s="464">
        <f>AH2893</f>
        <v/>
      </c>
      <c r="N2893" s="464">
        <f>IF(W2893&lt;0,AH2893,I2893)</f>
        <v/>
      </c>
      <c r="O2893" s="464">
        <f>I2893-M2893</f>
        <v/>
      </c>
      <c r="P2893" s="462" t="n"/>
      <c r="Q2893" s="462">
        <f>V2893=W2893</f>
        <v/>
      </c>
      <c r="R2893" s="462">
        <f>AND(MONTH(F2893)=MONTH(X2893), YEAR(F2893)=YEAR(X2893))</f>
        <v/>
      </c>
      <c r="S2893" s="462">
        <f>AC2893="L001-901905215"</f>
        <v/>
      </c>
      <c r="T2893" s="464">
        <f>G2893-AH2893</f>
        <v/>
      </c>
      <c r="U2893" s="462" t="n"/>
      <c r="V2893" s="462" t="inlineStr">
        <is>
          <t>22005881</t>
        </is>
      </c>
      <c r="W2893" s="462" t="inlineStr">
        <is>
          <t>22005881</t>
        </is>
      </c>
      <c r="X2893" s="463" t="n">
        <v>44798</v>
      </c>
      <c r="Y2893" s="462" t="inlineStr">
        <is>
          <t>22-005881</t>
        </is>
      </c>
      <c r="Z2893" s="462" t="inlineStr"/>
      <c r="AA2893" s="462" t="inlineStr">
        <is>
          <t>បុគ្គលជាប់អាករ</t>
        </is>
      </c>
      <c r="AB2893" s="462" t="inlineStr">
        <is>
          <t>L001-901905215</t>
        </is>
      </c>
      <c r="AC2893" s="462" t="inlineStr">
        <is>
          <t>វីអ៊ីស៊ិន (ខេមបូឌា) អ៊ិនដាសស្ទ្រី ឯ.ក</t>
        </is>
      </c>
      <c r="AD2893" s="464" t="n">
        <v>4226038</v>
      </c>
      <c r="AE2893" s="464" t="n">
        <v>3841853</v>
      </c>
      <c r="AF2893" s="464" t="n">
        <v>0</v>
      </c>
      <c r="AG2893" s="464" t="n">
        <v>0</v>
      </c>
      <c r="AH2893" s="464" t="n">
        <v>384185</v>
      </c>
      <c r="AI2893" s="464" t="n">
        <v>0</v>
      </c>
      <c r="AJ2893" s="464" t="n">
        <v>0</v>
      </c>
      <c r="AK2893" s="464" t="n">
        <v>0</v>
      </c>
      <c r="AL2893" s="464" t="n">
        <v>0</v>
      </c>
      <c r="AM2893" s="464" t="n">
        <v>0</v>
      </c>
      <c r="AN2893" s="464" t="n">
        <v>0</v>
      </c>
      <c r="AO2893" s="464" t="n">
        <v>0</v>
      </c>
      <c r="AP2893" s="464" t="n">
        <v>0</v>
      </c>
      <c r="AQ2893" s="462" t="inlineStr"/>
      <c r="AR2893" s="462" t="inlineStr">
        <is>
          <t>Sea Export</t>
        </is>
      </c>
      <c r="AS2893" s="462" t="inlineStr">
        <is>
          <t>បានប្រកាសពន្ធ</t>
        </is>
      </c>
    </row>
    <row r="2894">
      <c r="A2894" s="461" t="n">
        <v>2886</v>
      </c>
      <c r="B2894" s="462" t="inlineStr">
        <is>
          <t>KHCIC</t>
        </is>
      </c>
      <c r="C2894" s="462" t="inlineStr">
        <is>
          <t>អេសអាយធីស៊ី ខិនថេនើរ ឡាញ (ខេមបូឌា)</t>
        </is>
      </c>
      <c r="D2894" s="462" t="inlineStr">
        <is>
          <t>L001-107035863</t>
        </is>
      </c>
      <c r="E2894" s="462" t="inlineStr">
        <is>
          <t>SITC2022-018262</t>
        </is>
      </c>
      <c r="F2894" s="463" t="n">
        <v>44795</v>
      </c>
      <c r="G2894" s="464" t="n">
        <v>141726</v>
      </c>
      <c r="H2894" s="462" t="n"/>
      <c r="I2894" s="464">
        <f>G2894</f>
        <v/>
      </c>
      <c r="J2894" s="462">
        <f>IF(AND(Q2894=TRUE, R2894=TRUE, S2894=TRUE), IF(W2894&lt;-0.05, "អនុញ្ញាត (អ្នកផ្គត់ផ្គង់ប្រកាសខ្វះ)", "បានប្រកាស (អនុញ្ញាត)"), IF(AND(Q2894=FALSE, R2894=FALSE, S2894=FALSE), "ព្យួរទុក (មិនមានទិន្នន័យ)", "ប្រកាសខុស (ព្យួរទុក)"))</f>
        <v/>
      </c>
      <c r="K2894" s="462" t="inlineStr"/>
      <c r="L2894" s="462" t="inlineStr"/>
      <c r="M2894" s="464">
        <f>AH2894</f>
        <v/>
      </c>
      <c r="N2894" s="464">
        <f>IF(W2894&lt;0,AH2894,I2894)</f>
        <v/>
      </c>
      <c r="O2894" s="464">
        <f>I2894-M2894</f>
        <v/>
      </c>
      <c r="P2894" s="462" t="n"/>
      <c r="Q2894" s="462">
        <f>V2894=W2894</f>
        <v/>
      </c>
      <c r="R2894" s="462">
        <f>AND(MONTH(F2894)=MONTH(X2894), YEAR(F2894)=YEAR(X2894))</f>
        <v/>
      </c>
      <c r="S2894" s="462">
        <f>AC2894="L001-901905215"</f>
        <v/>
      </c>
      <c r="T2894" s="464">
        <f>G2894-AH2894</f>
        <v/>
      </c>
      <c r="U2894" s="462" t="n"/>
      <c r="V2894" s="462" t="inlineStr">
        <is>
          <t>SITC2022018262</t>
        </is>
      </c>
      <c r="W2894" s="462" t="inlineStr">
        <is>
          <t>SITC2022018262</t>
        </is>
      </c>
      <c r="X2894" s="463" t="n">
        <v>44795</v>
      </c>
      <c r="Y2894" s="462" t="inlineStr">
        <is>
          <t>SITC2022-018262</t>
        </is>
      </c>
      <c r="Z2894" s="462" t="inlineStr"/>
      <c r="AA2894" s="462" t="inlineStr">
        <is>
          <t>បុគ្គលជាប់អាករ</t>
        </is>
      </c>
      <c r="AB2894" s="462" t="inlineStr">
        <is>
          <t>L001-901905215</t>
        </is>
      </c>
      <c r="AC2894" s="462" t="inlineStr">
        <is>
          <t>វីអ៊ីស៊ិន (ខេមបូឌា) អ៊ិនដាសស្ទ្រី ឯ.ក</t>
        </is>
      </c>
      <c r="AD2894" s="464" t="n">
        <v>1558986</v>
      </c>
      <c r="AE2894" s="464" t="n">
        <v>1417260</v>
      </c>
      <c r="AF2894" s="464" t="n">
        <v>0</v>
      </c>
      <c r="AG2894" s="464" t="n">
        <v>0</v>
      </c>
      <c r="AH2894" s="464" t="n">
        <v>141726</v>
      </c>
      <c r="AI2894" s="464" t="n">
        <v>0</v>
      </c>
      <c r="AJ2894" s="464" t="n">
        <v>0</v>
      </c>
      <c r="AK2894" s="464" t="n">
        <v>0</v>
      </c>
      <c r="AL2894" s="464" t="n">
        <v>0</v>
      </c>
      <c r="AM2894" s="464" t="n">
        <v>0</v>
      </c>
      <c r="AN2894" s="464" t="n">
        <v>0</v>
      </c>
      <c r="AO2894" s="464" t="n">
        <v>0</v>
      </c>
      <c r="AP2894" s="464" t="n">
        <v>0</v>
      </c>
      <c r="AQ2894" s="462" t="inlineStr"/>
      <c r="AR2894" s="462" t="inlineStr">
        <is>
          <t>EIB,KHDOC,KHTHC,KHCIC,EMF</t>
        </is>
      </c>
      <c r="AS2894" s="462" t="inlineStr">
        <is>
          <t>បានប្រកាសពន្ធ</t>
        </is>
      </c>
    </row>
    <row r="2895">
      <c r="A2895" s="461" t="n">
        <v>2887</v>
      </c>
      <c r="B2895" s="462" t="inlineStr">
        <is>
          <t>Lift-On &amp; Lift-Off</t>
        </is>
      </c>
      <c r="C2895" s="462" t="inlineStr">
        <is>
          <t>កំពង់ផែស្វយ័តក្រុងព្រះសីហនុ</t>
        </is>
      </c>
      <c r="D2895" s="462" t="inlineStr">
        <is>
          <t>L001-100044638</t>
        </is>
      </c>
      <c r="E2895" s="462" t="inlineStr">
        <is>
          <t>154807</t>
        </is>
      </c>
      <c r="F2895" s="463" t="n">
        <v>44798</v>
      </c>
      <c r="G2895" s="464" t="n">
        <v>23433</v>
      </c>
      <c r="H2895" s="462" t="n"/>
      <c r="I2895" s="464">
        <f>G2895</f>
        <v/>
      </c>
      <c r="J2895" s="462">
        <f>IF(AND(Q2895=TRUE, R2895=TRUE, S2895=TRUE), IF(W2895&lt;-0.05, "អនុញ្ញាត (អ្នកផ្គត់ផ្គង់ប្រកាសខ្វះ)", "បានប្រកាស (អនុញ្ញាត)"), IF(AND(Q2895=FALSE, R2895=FALSE, S2895=FALSE), "ព្យួរទុក (មិនមានទិន្នន័យ)", "ប្រកាសខុស (ព្យួរទុក)"))</f>
        <v/>
      </c>
      <c r="K2895" s="462" t="inlineStr"/>
      <c r="L2895" s="462" t="inlineStr"/>
      <c r="M2895" s="464">
        <f>AH2895</f>
        <v/>
      </c>
      <c r="N2895" s="464">
        <f>IF(W2895&lt;0,AH2895,I2895)</f>
        <v/>
      </c>
      <c r="O2895" s="464">
        <f>I2895-M2895</f>
        <v/>
      </c>
      <c r="P2895" s="462" t="n"/>
      <c r="Q2895" s="462">
        <f>V2895=W2895</f>
        <v/>
      </c>
      <c r="R2895" s="462">
        <f>AND(MONTH(F2895)=MONTH(X2895), YEAR(F2895)=YEAR(X2895))</f>
        <v/>
      </c>
      <c r="S2895" s="462">
        <f>AC2895="L001-901905215"</f>
        <v/>
      </c>
      <c r="T2895" s="464">
        <f>G2895-AH2895</f>
        <v/>
      </c>
      <c r="U2895" s="462" t="n"/>
      <c r="V2895" s="462" t="inlineStr">
        <is>
          <t>154807</t>
        </is>
      </c>
      <c r="W2895" s="462" t="inlineStr">
        <is>
          <t>154807</t>
        </is>
      </c>
      <c r="X2895" s="463" t="n">
        <v>44211</v>
      </c>
      <c r="Y2895" s="462" t="inlineStr">
        <is>
          <t>154807</t>
        </is>
      </c>
      <c r="Z2895" s="462" t="inlineStr"/>
      <c r="AA2895" s="462" t="inlineStr">
        <is>
          <t>បុគ្គលមិនជាប់អាករ</t>
        </is>
      </c>
      <c r="AB2895" s="462" t="inlineStr">
        <is>
          <t>GC0000001</t>
        </is>
      </c>
      <c r="AC2895" s="462" t="inlineStr">
        <is>
          <t>អតិថិជនទូទៅ</t>
        </is>
      </c>
      <c r="AD2895" s="464" t="n">
        <v>8106</v>
      </c>
      <c r="AE2895" s="464" t="n">
        <v>7369</v>
      </c>
      <c r="AF2895" s="464" t="n">
        <v>0</v>
      </c>
      <c r="AG2895" s="464" t="n">
        <v>0</v>
      </c>
      <c r="AH2895" s="464" t="n">
        <v>737</v>
      </c>
      <c r="AI2895" s="464" t="n">
        <v>0</v>
      </c>
      <c r="AJ2895" s="464" t="n">
        <v>0</v>
      </c>
      <c r="AK2895" s="464" t="n">
        <v>0</v>
      </c>
      <c r="AL2895" s="464" t="n">
        <v>0</v>
      </c>
      <c r="AM2895" s="464" t="n">
        <v>0</v>
      </c>
      <c r="AN2895" s="464" t="n">
        <v>0</v>
      </c>
      <c r="AO2895" s="464" t="n">
        <v>0</v>
      </c>
      <c r="AP2895" s="464" t="n">
        <v>0</v>
      </c>
      <c r="AQ2895" s="462" t="inlineStr"/>
      <c r="AR2895" s="462" t="inlineStr"/>
      <c r="AS2895" s="462" t="inlineStr">
        <is>
          <t>បានប្រកាសពន្ធ</t>
        </is>
      </c>
    </row>
    <row r="2896">
      <c r="A2896" s="461" t="n">
        <v>2888</v>
      </c>
      <c r="B2896" s="462" t="inlineStr">
        <is>
          <t>Clearance &amp; Trucking Fee</t>
        </is>
      </c>
      <c r="C2896" s="462" t="inlineStr">
        <is>
          <t>ហាវតាយ អ៊ិនធើណេសិនណល ឡូជីស្ទីក ឯ.ក</t>
        </is>
      </c>
      <c r="D2896" s="462" t="inlineStr">
        <is>
          <t>K007-902202863</t>
        </is>
      </c>
      <c r="E2896" s="462" t="inlineStr">
        <is>
          <t>HT220025</t>
        </is>
      </c>
      <c r="F2896" s="463" t="n">
        <v>44804</v>
      </c>
      <c r="G2896" s="464" t="n">
        <v>242726</v>
      </c>
      <c r="H2896" s="462" t="n"/>
      <c r="I2896" s="464">
        <f>G2896</f>
        <v/>
      </c>
      <c r="J2896" s="462">
        <f>IF(AND(Q2896=TRUE, R2896=TRUE, S2896=TRUE), IF(W2896&lt;-0.05, "អនុញ្ញាត (អ្នកផ្គត់ផ្គង់ប្រកាសខ្វះ)", "បានប្រកាស (អនុញ្ញាត)"), IF(AND(Q2896=FALSE, R2896=FALSE, S2896=FALSE), "ព្យួរទុក (មិនមានទិន្នន័យ)", "ប្រកាសខុស (ព្យួរទុក)"))</f>
        <v/>
      </c>
      <c r="K2896" s="462" t="inlineStr"/>
      <c r="L2896" s="462" t="inlineStr"/>
      <c r="M2896" s="464">
        <f>AH2896</f>
        <v/>
      </c>
      <c r="N2896" s="464">
        <f>IF(W2896&lt;0,AH2896,I2896)</f>
        <v/>
      </c>
      <c r="O2896" s="464">
        <f>I2896-M2896</f>
        <v/>
      </c>
      <c r="P2896" s="462" t="n"/>
      <c r="Q2896" s="462">
        <f>V2896=W2896</f>
        <v/>
      </c>
      <c r="R2896" s="462">
        <f>AND(MONTH(F2896)=MONTH(X2896), YEAR(F2896)=YEAR(X2896))</f>
        <v/>
      </c>
      <c r="S2896" s="462">
        <f>AC2896="L001-901905215"</f>
        <v/>
      </c>
      <c r="T2896" s="464">
        <f>G2896-AH2896</f>
        <v/>
      </c>
      <c r="U2896" s="462" t="n"/>
      <c r="V2896" s="462" t="inlineStr">
        <is>
          <t>HT220025</t>
        </is>
      </c>
      <c r="W2896" s="462" t="inlineStr">
        <is>
          <t>HT220025</t>
        </is>
      </c>
      <c r="X2896" s="463" t="n">
        <v>44804</v>
      </c>
      <c r="Y2896" s="462" t="inlineStr">
        <is>
          <t>HT220025</t>
        </is>
      </c>
      <c r="Z2896" s="462" t="inlineStr"/>
      <c r="AA2896" s="462" t="inlineStr">
        <is>
          <t>បុគ្គលជាប់អាករ</t>
        </is>
      </c>
      <c r="AB2896" s="462" t="inlineStr">
        <is>
          <t>L001-901905215</t>
        </is>
      </c>
      <c r="AC2896" s="462" t="inlineStr">
        <is>
          <t>វីអ៊ីស៊ិន (ខេមបូឌា) អ៊ិនដាសស្ទ្រី ឯ.ក</t>
        </is>
      </c>
      <c r="AD2896" s="464" t="n">
        <v>2669986</v>
      </c>
      <c r="AE2896" s="464" t="n">
        <v>2427260</v>
      </c>
      <c r="AF2896" s="464" t="n">
        <v>0</v>
      </c>
      <c r="AG2896" s="464" t="n">
        <v>0</v>
      </c>
      <c r="AH2896" s="464" t="n">
        <v>242726</v>
      </c>
      <c r="AI2896" s="464" t="n">
        <v>0</v>
      </c>
      <c r="AJ2896" s="464" t="n">
        <v>0</v>
      </c>
      <c r="AK2896" s="464" t="n">
        <v>0</v>
      </c>
      <c r="AL2896" s="464" t="n">
        <v>0</v>
      </c>
      <c r="AM2896" s="464" t="n">
        <v>0</v>
      </c>
      <c r="AN2896" s="464" t="n">
        <v>0</v>
      </c>
      <c r="AO2896" s="464" t="n">
        <v>0</v>
      </c>
      <c r="AP2896" s="464" t="n">
        <v>0</v>
      </c>
      <c r="AQ2896" s="462" t="inlineStr"/>
      <c r="AR2896" s="462" t="inlineStr">
        <is>
          <t>Trucking service</t>
        </is>
      </c>
      <c r="AS2896" s="462" t="inlineStr">
        <is>
          <t>បានប្រកាសពន្ធ</t>
        </is>
      </c>
    </row>
    <row r="2897">
      <c r="A2897" s="461" t="n">
        <v>2889</v>
      </c>
      <c r="B2897" s="462" t="inlineStr">
        <is>
          <t>KHCIC</t>
        </is>
      </c>
      <c r="C2897" s="462" t="inlineStr">
        <is>
          <t>អេសអាយធីស៊ី ខិនថេនើរ ឡាញ (ខេមបូឌា)</t>
        </is>
      </c>
      <c r="D2897" s="462" t="inlineStr">
        <is>
          <t>L001-107035863</t>
        </is>
      </c>
      <c r="E2897" s="462" t="inlineStr">
        <is>
          <t>SITC2022-018104</t>
        </is>
      </c>
      <c r="F2897" s="463" t="n">
        <v>44791</v>
      </c>
      <c r="G2897" s="464" t="n">
        <v>227939</v>
      </c>
      <c r="H2897" s="462" t="n"/>
      <c r="I2897" s="464">
        <f>G2897</f>
        <v/>
      </c>
      <c r="J2897" s="462">
        <f>IF(AND(Q2897=TRUE, R2897=TRUE, S2897=TRUE), IF(W2897&lt;-0.05, "អនុញ្ញាត (អ្នកផ្គត់ផ្គង់ប្រកាសខ្វះ)", "បានប្រកាស (អនុញ្ញាត)"), IF(AND(Q2897=FALSE, R2897=FALSE, S2897=FALSE), "ព្យួរទុក (មិនមានទិន្នន័យ)", "ប្រកាសខុស (ព្យួរទុក)"))</f>
        <v/>
      </c>
      <c r="K2897" s="462" t="inlineStr"/>
      <c r="L2897" s="462" t="inlineStr"/>
      <c r="M2897" s="464">
        <f>AH2897</f>
        <v/>
      </c>
      <c r="N2897" s="464">
        <f>IF(W2897&lt;0,AH2897,I2897)</f>
        <v/>
      </c>
      <c r="O2897" s="464">
        <f>I2897-M2897</f>
        <v/>
      </c>
      <c r="P2897" s="462" t="n"/>
      <c r="Q2897" s="462">
        <f>V2897=W2897</f>
        <v/>
      </c>
      <c r="R2897" s="462">
        <f>AND(MONTH(F2897)=MONTH(X2897), YEAR(F2897)=YEAR(X2897))</f>
        <v/>
      </c>
      <c r="S2897" s="462">
        <f>AC2897="L001-901905215"</f>
        <v/>
      </c>
      <c r="T2897" s="464">
        <f>G2897-AH2897</f>
        <v/>
      </c>
      <c r="U2897" s="462" t="n"/>
      <c r="V2897" s="462" t="inlineStr">
        <is>
          <t>SITC2022018104</t>
        </is>
      </c>
      <c r="W2897" s="462" t="inlineStr">
        <is>
          <t>SITC2022018104</t>
        </is>
      </c>
      <c r="X2897" s="463" t="n">
        <v>44791</v>
      </c>
      <c r="Y2897" s="462" t="inlineStr">
        <is>
          <t>SITC2022-018104</t>
        </is>
      </c>
      <c r="Z2897" s="462" t="inlineStr"/>
      <c r="AA2897" s="462" t="inlineStr">
        <is>
          <t>បុគ្គលជាប់អាករ</t>
        </is>
      </c>
      <c r="AB2897" s="462" t="inlineStr">
        <is>
          <t>L001-901905215</t>
        </is>
      </c>
      <c r="AC2897" s="462" t="inlineStr">
        <is>
          <t>វីអ៊ីស៊ិន (ខេមបូឌា) អ៊ិនដាសស្ទ្រី ឯ.ក</t>
        </is>
      </c>
      <c r="AD2897" s="464" t="n">
        <v>2507324</v>
      </c>
      <c r="AE2897" s="464" t="n">
        <v>2279385</v>
      </c>
      <c r="AF2897" s="464" t="n">
        <v>0</v>
      </c>
      <c r="AG2897" s="464" t="n">
        <v>0</v>
      </c>
      <c r="AH2897" s="464" t="n">
        <v>227939</v>
      </c>
      <c r="AI2897" s="464" t="n">
        <v>0</v>
      </c>
      <c r="AJ2897" s="464" t="n">
        <v>0</v>
      </c>
      <c r="AK2897" s="464" t="n">
        <v>0</v>
      </c>
      <c r="AL2897" s="464" t="n">
        <v>0</v>
      </c>
      <c r="AM2897" s="464" t="n">
        <v>0</v>
      </c>
      <c r="AN2897" s="464" t="n">
        <v>0</v>
      </c>
      <c r="AO2897" s="464" t="n">
        <v>0</v>
      </c>
      <c r="AP2897" s="464" t="n">
        <v>0</v>
      </c>
      <c r="AQ2897" s="462" t="inlineStr"/>
      <c r="AR2897" s="462" t="inlineStr">
        <is>
          <t>EMF,KHDOC,KHTHC,KHCIC,EIB</t>
        </is>
      </c>
      <c r="AS2897" s="462" t="inlineStr">
        <is>
          <t>បានប្រកាសពន្ធ</t>
        </is>
      </c>
    </row>
    <row r="2898">
      <c r="A2898" s="461" t="n">
        <v>2890</v>
      </c>
      <c r="B2898" s="462" t="inlineStr">
        <is>
          <t>Lift-On &amp; Lift-Off</t>
        </is>
      </c>
      <c r="C2898" s="462" t="inlineStr">
        <is>
          <t>កំពង់ផែស្វយ័តក្រុងព្រះសីហនុ</t>
        </is>
      </c>
      <c r="D2898" s="462" t="inlineStr">
        <is>
          <t>L001-100044638</t>
        </is>
      </c>
      <c r="E2898" s="462" t="inlineStr">
        <is>
          <t>153586</t>
        </is>
      </c>
      <c r="F2898" s="463" t="n">
        <v>44797</v>
      </c>
      <c r="G2898" s="464" t="n">
        <v>35748</v>
      </c>
      <c r="H2898" s="462" t="n"/>
      <c r="I2898" s="464">
        <f>G2898</f>
        <v/>
      </c>
      <c r="J2898" s="462">
        <f>IF(AND(Q2898=TRUE, R2898=TRUE, S2898=TRUE), IF(W2898&lt;-0.05, "អនុញ្ញាត (អ្នកផ្គត់ផ្គង់ប្រកាសខ្វះ)", "បានប្រកាស (អនុញ្ញាត)"), IF(AND(Q2898=FALSE, R2898=FALSE, S2898=FALSE), "ព្យួរទុក (មិនមានទិន្នន័យ)", "ប្រកាសខុស (ព្យួរទុក)"))</f>
        <v/>
      </c>
      <c r="K2898" s="462" t="inlineStr"/>
      <c r="L2898" s="462" t="inlineStr"/>
      <c r="M2898" s="464">
        <f>AH2898</f>
        <v/>
      </c>
      <c r="N2898" s="464">
        <f>IF(W2898&lt;0,AH2898,I2898)</f>
        <v/>
      </c>
      <c r="O2898" s="464">
        <f>I2898-M2898</f>
        <v/>
      </c>
      <c r="P2898" s="462" t="n"/>
      <c r="Q2898" s="462">
        <f>V2898=W2898</f>
        <v/>
      </c>
      <c r="R2898" s="462">
        <f>AND(MONTH(F2898)=MONTH(X2898), YEAR(F2898)=YEAR(X2898))</f>
        <v/>
      </c>
      <c r="S2898" s="462">
        <f>AC2898="L001-901905215"</f>
        <v/>
      </c>
      <c r="T2898" s="464">
        <f>G2898-AH2898</f>
        <v/>
      </c>
      <c r="U2898" s="462" t="n"/>
      <c r="V2898" s="462" t="inlineStr">
        <is>
          <t>153586</t>
        </is>
      </c>
      <c r="W2898" s="462" t="inlineStr">
        <is>
          <t>153586</t>
        </is>
      </c>
      <c r="X2898" s="463" t="n">
        <v>44201</v>
      </c>
      <c r="Y2898" s="462" t="inlineStr">
        <is>
          <t>153586</t>
        </is>
      </c>
      <c r="Z2898" s="462" t="inlineStr"/>
      <c r="AA2898" s="462" t="inlineStr">
        <is>
          <t>បុគ្គលមិនជាប់អាករ</t>
        </is>
      </c>
      <c r="AB2898" s="462" t="inlineStr">
        <is>
          <t>GC0000001</t>
        </is>
      </c>
      <c r="AC2898" s="462" t="inlineStr">
        <is>
          <t>អតិថិជនទូទៅ</t>
        </is>
      </c>
      <c r="AD2898" s="464" t="n">
        <v>60825</v>
      </c>
      <c r="AE2898" s="464" t="n">
        <v>55295</v>
      </c>
      <c r="AF2898" s="464" t="n">
        <v>0</v>
      </c>
      <c r="AG2898" s="464" t="n">
        <v>0</v>
      </c>
      <c r="AH2898" s="464" t="n">
        <v>5530</v>
      </c>
      <c r="AI2898" s="464" t="n">
        <v>0</v>
      </c>
      <c r="AJ2898" s="464" t="n">
        <v>0</v>
      </c>
      <c r="AK2898" s="464" t="n">
        <v>0</v>
      </c>
      <c r="AL2898" s="464" t="n">
        <v>0</v>
      </c>
      <c r="AM2898" s="464" t="n">
        <v>0</v>
      </c>
      <c r="AN2898" s="464" t="n">
        <v>0</v>
      </c>
      <c r="AO2898" s="464" t="n">
        <v>0</v>
      </c>
      <c r="AP2898" s="464" t="n">
        <v>0</v>
      </c>
      <c r="AQ2898" s="462" t="inlineStr"/>
      <c r="AR2898" s="462" t="inlineStr"/>
      <c r="AS2898" s="462" t="inlineStr">
        <is>
          <t>បានប្រកាសពន្ធ</t>
        </is>
      </c>
    </row>
    <row r="2899">
      <c r="A2899" s="461" t="n">
        <v>2891</v>
      </c>
      <c r="B2899" s="462" t="inlineStr">
        <is>
          <t>Clearance &amp; Trucking Fee</t>
        </is>
      </c>
      <c r="C2899" s="462" t="inlineStr">
        <is>
          <t>ហាវតាយ អ៊ិនធើណេសិនណល ឡូជីស្ទីក ឯ.ក</t>
        </is>
      </c>
      <c r="D2899" s="462" t="inlineStr">
        <is>
          <t>K007-902202863</t>
        </is>
      </c>
      <c r="E2899" s="462" t="inlineStr">
        <is>
          <t>HT220024</t>
        </is>
      </c>
      <c r="F2899" s="463" t="n">
        <v>44804</v>
      </c>
      <c r="G2899" s="464" t="n">
        <v>250954</v>
      </c>
      <c r="H2899" s="462" t="n"/>
      <c r="I2899" s="464">
        <f>G2899</f>
        <v/>
      </c>
      <c r="J2899" s="462">
        <f>IF(AND(Q2899=TRUE, R2899=TRUE, S2899=TRUE), IF(W2899&lt;-0.05, "អនុញ្ញាត (អ្នកផ្គត់ផ្គង់ប្រកាសខ្វះ)", "បានប្រកាស (អនុញ្ញាត)"), IF(AND(Q2899=FALSE, R2899=FALSE, S2899=FALSE), "ព្យួរទុក (មិនមានទិន្នន័យ)", "ប្រកាសខុស (ព្យួរទុក)"))</f>
        <v/>
      </c>
      <c r="K2899" s="462" t="inlineStr"/>
      <c r="L2899" s="462" t="inlineStr"/>
      <c r="M2899" s="464">
        <f>AH2899</f>
        <v/>
      </c>
      <c r="N2899" s="464">
        <f>IF(W2899&lt;0,AH2899,I2899)</f>
        <v/>
      </c>
      <c r="O2899" s="464">
        <f>I2899-M2899</f>
        <v/>
      </c>
      <c r="P2899" s="462" t="n"/>
      <c r="Q2899" s="462">
        <f>V2899=W2899</f>
        <v/>
      </c>
      <c r="R2899" s="462">
        <f>AND(MONTH(F2899)=MONTH(X2899), YEAR(F2899)=YEAR(X2899))</f>
        <v/>
      </c>
      <c r="S2899" s="462">
        <f>AC2899="L001-901905215"</f>
        <v/>
      </c>
      <c r="T2899" s="464">
        <f>G2899-AH2899</f>
        <v/>
      </c>
      <c r="U2899" s="462" t="n"/>
      <c r="V2899" s="462" t="inlineStr">
        <is>
          <t>HT220024</t>
        </is>
      </c>
      <c r="W2899" s="462" t="inlineStr">
        <is>
          <t>HT220024</t>
        </is>
      </c>
      <c r="X2899" s="463" t="n">
        <v>44804</v>
      </c>
      <c r="Y2899" s="462" t="inlineStr">
        <is>
          <t>HT220024</t>
        </is>
      </c>
      <c r="Z2899" s="462" t="inlineStr"/>
      <c r="AA2899" s="462" t="inlineStr">
        <is>
          <t>បុគ្គលជាប់អាករ</t>
        </is>
      </c>
      <c r="AB2899" s="462" t="inlineStr">
        <is>
          <t>L001-901905215</t>
        </is>
      </c>
      <c r="AC2899" s="462" t="inlineStr">
        <is>
          <t>វីអ៊ីស៊ិន (ខេមបូឌា) អ៊ិនដាសស្ទ្រី ឯ.ក</t>
        </is>
      </c>
      <c r="AD2899" s="464" t="n">
        <v>2760494</v>
      </c>
      <c r="AE2899" s="464" t="n">
        <v>2509540</v>
      </c>
      <c r="AF2899" s="464" t="n">
        <v>0</v>
      </c>
      <c r="AG2899" s="464" t="n">
        <v>0</v>
      </c>
      <c r="AH2899" s="464" t="n">
        <v>250954</v>
      </c>
      <c r="AI2899" s="464" t="n">
        <v>0</v>
      </c>
      <c r="AJ2899" s="464" t="n">
        <v>0</v>
      </c>
      <c r="AK2899" s="464" t="n">
        <v>0</v>
      </c>
      <c r="AL2899" s="464" t="n">
        <v>0</v>
      </c>
      <c r="AM2899" s="464" t="n">
        <v>0</v>
      </c>
      <c r="AN2899" s="464" t="n">
        <v>0</v>
      </c>
      <c r="AO2899" s="464" t="n">
        <v>0</v>
      </c>
      <c r="AP2899" s="464" t="n">
        <v>0</v>
      </c>
      <c r="AQ2899" s="462" t="inlineStr"/>
      <c r="AR2899" s="462" t="inlineStr">
        <is>
          <t>Trucking service</t>
        </is>
      </c>
      <c r="AS2899" s="462" t="inlineStr">
        <is>
          <t>បានប្រកាសពន្ធ</t>
        </is>
      </c>
    </row>
    <row r="2900">
      <c r="A2900" s="461" t="n">
        <v>2892</v>
      </c>
      <c r="B2900" s="462" t="inlineStr">
        <is>
          <t>KHCIC</t>
        </is>
      </c>
      <c r="C2900" s="462" t="inlineStr">
        <is>
          <t>អេសអាយធីស៊ី ខិនថេនើរ ឡាញ (ខេមបូឌា)</t>
        </is>
      </c>
      <c r="D2900" s="462" t="inlineStr">
        <is>
          <t>L001-107035863</t>
        </is>
      </c>
      <c r="E2900" s="462" t="inlineStr">
        <is>
          <t>SITC2022-016634</t>
        </is>
      </c>
      <c r="F2900" s="463" t="n">
        <v>44774</v>
      </c>
      <c r="G2900" s="464" t="n">
        <v>141623</v>
      </c>
      <c r="H2900" s="462" t="n"/>
      <c r="I2900" s="464">
        <f>G2900</f>
        <v/>
      </c>
      <c r="J2900" s="462">
        <f>IF(AND(Q2900=TRUE, R2900=TRUE, S2900=TRUE), IF(W2900&lt;-0.05, "អនុញ្ញាត (អ្នកផ្គត់ផ្គង់ប្រកាសខ្វះ)", "បានប្រកាស (អនុញ្ញាត)"), IF(AND(Q2900=FALSE, R2900=FALSE, S2900=FALSE), "ព្យួរទុក (មិនមានទិន្នន័យ)", "ប្រកាសខុស (ព្យួរទុក)"))</f>
        <v/>
      </c>
      <c r="K2900" s="462" t="inlineStr"/>
      <c r="L2900" s="462" t="inlineStr"/>
      <c r="M2900" s="464">
        <f>AH2900</f>
        <v/>
      </c>
      <c r="N2900" s="464">
        <f>IF(W2900&lt;0,AH2900,I2900)</f>
        <v/>
      </c>
      <c r="O2900" s="464">
        <f>I2900-M2900</f>
        <v/>
      </c>
      <c r="P2900" s="462" t="n"/>
      <c r="Q2900" s="462">
        <f>V2900=W2900</f>
        <v/>
      </c>
      <c r="R2900" s="462">
        <f>AND(MONTH(F2900)=MONTH(X2900), YEAR(F2900)=YEAR(X2900))</f>
        <v/>
      </c>
      <c r="S2900" s="462">
        <f>AC2900="L001-901905215"</f>
        <v/>
      </c>
      <c r="T2900" s="464">
        <f>G2900-AH2900</f>
        <v/>
      </c>
      <c r="U2900" s="462" t="n"/>
      <c r="V2900" s="462" t="inlineStr">
        <is>
          <t>SITC2022016634</t>
        </is>
      </c>
      <c r="W2900" s="462" t="inlineStr">
        <is>
          <t>SITC2022016634</t>
        </is>
      </c>
      <c r="X2900" s="463" t="n">
        <v>44770</v>
      </c>
      <c r="Y2900" s="462" t="inlineStr">
        <is>
          <t>SITC2022-016634</t>
        </is>
      </c>
      <c r="Z2900" s="462" t="inlineStr"/>
      <c r="AA2900" s="462" t="inlineStr">
        <is>
          <t>បុគ្គលជាប់អាករ</t>
        </is>
      </c>
      <c r="AB2900" s="462" t="inlineStr">
        <is>
          <t>L001-901905215</t>
        </is>
      </c>
      <c r="AC2900" s="462" t="inlineStr">
        <is>
          <t>វីអ៊ីស៊ិន (ខេមបូឌា) អ៊ិនដាសស្ទ្រី ឯ.ក</t>
        </is>
      </c>
      <c r="AD2900" s="464" t="n">
        <v>1557848</v>
      </c>
      <c r="AE2900" s="464" t="n">
        <v>1416225</v>
      </c>
      <c r="AF2900" s="464" t="n">
        <v>0</v>
      </c>
      <c r="AG2900" s="464" t="n">
        <v>0</v>
      </c>
      <c r="AH2900" s="464" t="n">
        <v>141623</v>
      </c>
      <c r="AI2900" s="464" t="n">
        <v>0</v>
      </c>
      <c r="AJ2900" s="464" t="n">
        <v>0</v>
      </c>
      <c r="AK2900" s="464" t="n">
        <v>0</v>
      </c>
      <c r="AL2900" s="464" t="n">
        <v>0</v>
      </c>
      <c r="AM2900" s="464" t="n">
        <v>0</v>
      </c>
      <c r="AN2900" s="464" t="n">
        <v>0</v>
      </c>
      <c r="AO2900" s="464" t="n">
        <v>0</v>
      </c>
      <c r="AP2900" s="464" t="n">
        <v>0</v>
      </c>
      <c r="AQ2900" s="462" t="inlineStr"/>
      <c r="AR2900" s="462" t="inlineStr">
        <is>
          <t>KHCIC,EIB,EMF,KHTHC,KHDOC</t>
        </is>
      </c>
      <c r="AS2900" s="462" t="inlineStr">
        <is>
          <t>បានប្រកាសពន្ធ</t>
        </is>
      </c>
    </row>
    <row r="2901">
      <c r="A2901" s="461" t="n">
        <v>2893</v>
      </c>
      <c r="B2901" s="462" t="inlineStr">
        <is>
          <t>Lift-On &amp; Lift-Off</t>
        </is>
      </c>
      <c r="C2901" s="462" t="inlineStr">
        <is>
          <t>កំពង់ផែស្វយ័តក្រុងព្រះសីហនុ</t>
        </is>
      </c>
      <c r="D2901" s="462" t="inlineStr">
        <is>
          <t>L001-100044638</t>
        </is>
      </c>
      <c r="E2901" s="462" t="inlineStr">
        <is>
          <t>141263</t>
        </is>
      </c>
      <c r="F2901" s="463" t="n">
        <v>44776</v>
      </c>
      <c r="G2901" s="464" t="n">
        <v>23410</v>
      </c>
      <c r="H2901" s="462" t="n"/>
      <c r="I2901" s="464">
        <f>G2901</f>
        <v/>
      </c>
      <c r="J2901" s="462">
        <f>IF(AND(Q2901=TRUE, R2901=TRUE, S2901=TRUE), IF(W2901&lt;-0.05, "អនុញ្ញាត (អ្នកផ្គត់ផ្គង់ប្រកាសខ្វះ)", "បានប្រកាស (អនុញ្ញាត)"), IF(AND(Q2901=FALSE, R2901=FALSE, S2901=FALSE), "ព្យួរទុក (មិនមានទិន្នន័យ)", "ប្រកាសខុស (ព្យួរទុក)"))</f>
        <v/>
      </c>
      <c r="K2901" s="462" t="inlineStr"/>
      <c r="L2901" s="462" t="inlineStr"/>
      <c r="M2901" s="464">
        <f>AH2901</f>
        <v/>
      </c>
      <c r="N2901" s="464">
        <f>IF(W2901&lt;0,AH2901,I2901)</f>
        <v/>
      </c>
      <c r="O2901" s="464">
        <f>I2901-M2901</f>
        <v/>
      </c>
      <c r="P2901" s="462" t="n"/>
      <c r="Q2901" s="462">
        <f>V2901=W2901</f>
        <v/>
      </c>
      <c r="R2901" s="462">
        <f>AND(MONTH(F2901)=MONTH(X2901), YEAR(F2901)=YEAR(X2901))</f>
        <v/>
      </c>
      <c r="S2901" s="462">
        <f>AC2901="L001-901905215"</f>
        <v/>
      </c>
      <c r="T2901" s="464">
        <f>G2901-AH2901</f>
        <v/>
      </c>
      <c r="U2901" s="462" t="n"/>
      <c r="V2901" s="462" t="inlineStr">
        <is>
          <t>141263</t>
        </is>
      </c>
      <c r="W2901" s="462" t="inlineStr"/>
      <c r="X2901" s="499" t="n"/>
      <c r="Y2901" s="462" t="n"/>
      <c r="Z2901" s="462" t="n"/>
      <c r="AA2901" s="462" t="n"/>
      <c r="AB2901" s="462" t="n"/>
      <c r="AC2901" s="462" t="n"/>
      <c r="AD2901" s="462" t="n"/>
      <c r="AE2901" s="462" t="n"/>
      <c r="AF2901" s="462" t="n"/>
      <c r="AG2901" s="462" t="n"/>
      <c r="AH2901" s="462" t="n"/>
      <c r="AI2901" s="462" t="n"/>
      <c r="AJ2901" s="462" t="n"/>
      <c r="AK2901" s="462" t="n"/>
      <c r="AL2901" s="462" t="n"/>
      <c r="AM2901" s="462" t="n"/>
      <c r="AN2901" s="462" t="n"/>
      <c r="AO2901" s="462" t="n"/>
      <c r="AP2901" s="462" t="n"/>
      <c r="AQ2901" s="462" t="n"/>
      <c r="AR2901" s="462" t="n"/>
      <c r="AS2901" s="462" t="n"/>
    </row>
    <row r="2902">
      <c r="A2902" s="461" t="n">
        <v>2894</v>
      </c>
      <c r="B2902" s="462" t="inlineStr">
        <is>
          <t>Clearance &amp; Trucking Fee</t>
        </is>
      </c>
      <c r="C2902" s="462" t="inlineStr">
        <is>
          <t>ហាវតាយ អ៊ិនធើណេសិនណល ឡូជីស្ទីក ឯ.ក</t>
        </is>
      </c>
      <c r="D2902" s="462" t="inlineStr">
        <is>
          <t>K007-902202863</t>
        </is>
      </c>
      <c r="E2902" s="462" t="inlineStr">
        <is>
          <t>HT220023</t>
        </is>
      </c>
      <c r="F2902" s="463" t="n">
        <v>44804</v>
      </c>
      <c r="G2902" s="464" t="n">
        <v>242726</v>
      </c>
      <c r="H2902" s="462" t="n"/>
      <c r="I2902" s="464">
        <f>G2902</f>
        <v/>
      </c>
      <c r="J2902" s="462">
        <f>IF(AND(Q2902=TRUE, R2902=TRUE, S2902=TRUE), IF(W2902&lt;-0.05, "អនុញ្ញាត (អ្នកផ្គត់ផ្គង់ប្រកាសខ្វះ)", "បានប្រកាស (អនុញ្ញាត)"), IF(AND(Q2902=FALSE, R2902=FALSE, S2902=FALSE), "ព្យួរទុក (មិនមានទិន្នន័យ)", "ប្រកាសខុស (ព្យួរទុក)"))</f>
        <v/>
      </c>
      <c r="K2902" s="462" t="inlineStr"/>
      <c r="L2902" s="462" t="inlineStr"/>
      <c r="M2902" s="464">
        <f>AH2902</f>
        <v/>
      </c>
      <c r="N2902" s="464">
        <f>IF(W2902&lt;0,AH2902,I2902)</f>
        <v/>
      </c>
      <c r="O2902" s="464">
        <f>I2902-M2902</f>
        <v/>
      </c>
      <c r="P2902" s="462" t="n"/>
      <c r="Q2902" s="462">
        <f>V2902=W2902</f>
        <v/>
      </c>
      <c r="R2902" s="462">
        <f>AND(MONTH(F2902)=MONTH(X2902), YEAR(F2902)=YEAR(X2902))</f>
        <v/>
      </c>
      <c r="S2902" s="462">
        <f>AC2902="L001-901905215"</f>
        <v/>
      </c>
      <c r="T2902" s="464">
        <f>G2902-AH2902</f>
        <v/>
      </c>
      <c r="U2902" s="462" t="n"/>
      <c r="V2902" s="462" t="inlineStr">
        <is>
          <t>HT220023</t>
        </is>
      </c>
      <c r="W2902" s="462" t="inlineStr">
        <is>
          <t>HT220023</t>
        </is>
      </c>
      <c r="X2902" s="463" t="n">
        <v>44804</v>
      </c>
      <c r="Y2902" s="462" t="inlineStr">
        <is>
          <t>HT220023</t>
        </is>
      </c>
      <c r="Z2902" s="462" t="inlineStr"/>
      <c r="AA2902" s="462" t="inlineStr">
        <is>
          <t>បុគ្គលជាប់អាករ</t>
        </is>
      </c>
      <c r="AB2902" s="462" t="inlineStr">
        <is>
          <t>L001-901905215</t>
        </is>
      </c>
      <c r="AC2902" s="462" t="inlineStr">
        <is>
          <t>វីអ៊ីស៊ិន (ខេមបូឌា) អ៊ិនដាសស្ទ្រី ឯ.ក</t>
        </is>
      </c>
      <c r="AD2902" s="464" t="n">
        <v>2669986</v>
      </c>
      <c r="AE2902" s="464" t="n">
        <v>2427260</v>
      </c>
      <c r="AF2902" s="464" t="n">
        <v>0</v>
      </c>
      <c r="AG2902" s="464" t="n">
        <v>0</v>
      </c>
      <c r="AH2902" s="464" t="n">
        <v>242726</v>
      </c>
      <c r="AI2902" s="464" t="n">
        <v>0</v>
      </c>
      <c r="AJ2902" s="464" t="n">
        <v>0</v>
      </c>
      <c r="AK2902" s="464" t="n">
        <v>0</v>
      </c>
      <c r="AL2902" s="464" t="n">
        <v>0</v>
      </c>
      <c r="AM2902" s="464" t="n">
        <v>0</v>
      </c>
      <c r="AN2902" s="464" t="n">
        <v>0</v>
      </c>
      <c r="AO2902" s="464" t="n">
        <v>0</v>
      </c>
      <c r="AP2902" s="464" t="n">
        <v>0</v>
      </c>
      <c r="AQ2902" s="462" t="inlineStr"/>
      <c r="AR2902" s="462" t="inlineStr">
        <is>
          <t>Trucking service</t>
        </is>
      </c>
      <c r="AS2902" s="462" t="inlineStr">
        <is>
          <t>បានប្រកាសពន្ធ</t>
        </is>
      </c>
    </row>
    <row r="2903">
      <c r="A2903" s="461" t="n">
        <v>2895</v>
      </c>
      <c r="B2903" s="462" t="inlineStr">
        <is>
          <t>Transportation fee</t>
        </is>
      </c>
      <c r="C2903" s="462" t="inlineStr">
        <is>
          <t>មើស្គ (ខេមបូឌា)</t>
        </is>
      </c>
      <c r="D2903" s="462" t="inlineStr">
        <is>
          <t>L001-100045200</t>
        </is>
      </c>
      <c r="E2903" s="462" t="inlineStr">
        <is>
          <t>5995899444</t>
        </is>
      </c>
      <c r="F2903" s="463" t="n">
        <v>44774</v>
      </c>
      <c r="G2903" s="464" t="n">
        <v>91131</v>
      </c>
      <c r="H2903" s="462" t="n"/>
      <c r="I2903" s="464">
        <f>G2903</f>
        <v/>
      </c>
      <c r="J2903" s="462">
        <f>IF(AND(Q2903=TRUE, R2903=TRUE, S2903=TRUE), IF(W2903&lt;-0.05, "អនុញ្ញាត (អ្នកផ្គត់ផ្គង់ប្រកាសខ្វះ)", "បានប្រកាស (អនុញ្ញាត)"), IF(AND(Q2903=FALSE, R2903=FALSE, S2903=FALSE), "ព្យួរទុក (មិនមានទិន្នន័យ)", "ប្រកាសខុស (ព្យួរទុក)"))</f>
        <v/>
      </c>
      <c r="K2903" s="462" t="inlineStr"/>
      <c r="L2903" s="462" t="inlineStr"/>
      <c r="M2903" s="464">
        <f>AH2903</f>
        <v/>
      </c>
      <c r="N2903" s="464">
        <f>IF(W2903&lt;0,AH2903,I2903)</f>
        <v/>
      </c>
      <c r="O2903" s="464">
        <f>I2903-M2903</f>
        <v/>
      </c>
      <c r="P2903" s="462" t="n"/>
      <c r="Q2903" s="462">
        <f>V2903=W2903</f>
        <v/>
      </c>
      <c r="R2903" s="462">
        <f>AND(MONTH(F2903)=MONTH(X2903), YEAR(F2903)=YEAR(X2903))</f>
        <v/>
      </c>
      <c r="S2903" s="462">
        <f>AC2903="L001-901905215"</f>
        <v/>
      </c>
      <c r="T2903" s="464">
        <f>G2903-AH2903</f>
        <v/>
      </c>
      <c r="U2903" s="462" t="n"/>
      <c r="V2903" s="462" t="inlineStr">
        <is>
          <t>5995899444</t>
        </is>
      </c>
      <c r="W2903" s="462" t="inlineStr">
        <is>
          <t>5995899444</t>
        </is>
      </c>
      <c r="X2903" s="463" t="n">
        <v>44771</v>
      </c>
      <c r="Y2903" s="462" t="inlineStr">
        <is>
          <t>5995899444</t>
        </is>
      </c>
      <c r="Z2903" s="462" t="inlineStr"/>
      <c r="AA2903" s="462" t="inlineStr">
        <is>
          <t>បុគ្គលជាប់អាករ</t>
        </is>
      </c>
      <c r="AB2903" s="462" t="inlineStr">
        <is>
          <t>L001-901905215</t>
        </is>
      </c>
      <c r="AC2903" s="462" t="inlineStr">
        <is>
          <t>វីអ៊ីស៊ិន (ខេមបូឌា) អ៊ិនដាសស្ទ្រី ឯ.ក</t>
        </is>
      </c>
      <c r="AD2903" s="464" t="n">
        <v>1002441</v>
      </c>
      <c r="AE2903" s="464" t="n">
        <v>911310</v>
      </c>
      <c r="AF2903" s="464" t="n">
        <v>0</v>
      </c>
      <c r="AG2903" s="464" t="n">
        <v>0</v>
      </c>
      <c r="AH2903" s="464" t="n">
        <v>91131</v>
      </c>
      <c r="AI2903" s="464" t="n">
        <v>0</v>
      </c>
      <c r="AJ2903" s="464" t="n">
        <v>0</v>
      </c>
      <c r="AK2903" s="464" t="n">
        <v>0</v>
      </c>
      <c r="AL2903" s="464" t="n">
        <v>0</v>
      </c>
      <c r="AM2903" s="464" t="n">
        <v>0</v>
      </c>
      <c r="AN2903" s="464" t="n">
        <v>0</v>
      </c>
      <c r="AO2903" s="464" t="n">
        <v>0</v>
      </c>
      <c r="AP2903" s="464" t="n">
        <v>0</v>
      </c>
      <c r="AQ2903" s="462" t="inlineStr"/>
      <c r="AR2903" s="462" t="inlineStr">
        <is>
          <t>Import Service</t>
        </is>
      </c>
      <c r="AS2903" s="462" t="inlineStr">
        <is>
          <t>បានប្រកាសពន្ធ</t>
        </is>
      </c>
    </row>
    <row r="2904">
      <c r="A2904" s="461" t="n">
        <v>2896</v>
      </c>
      <c r="B2904" s="462" t="inlineStr">
        <is>
          <t>Lift-On &amp; Lift-Off</t>
        </is>
      </c>
      <c r="C2904" s="462" t="inlineStr">
        <is>
          <t>កំពង់ផែស្វយ័តក្រុងព្រះសីហនុ</t>
        </is>
      </c>
      <c r="D2904" s="462" t="inlineStr">
        <is>
          <t>L001-100044638</t>
        </is>
      </c>
      <c r="E2904" s="462" t="inlineStr">
        <is>
          <t>142460</t>
        </is>
      </c>
      <c r="F2904" s="463" t="n">
        <v>44777</v>
      </c>
      <c r="G2904" s="464" t="n">
        <v>23416</v>
      </c>
      <c r="H2904" s="462" t="n"/>
      <c r="I2904" s="464">
        <f>G2904</f>
        <v/>
      </c>
      <c r="J2904" s="462">
        <f>IF(AND(Q2904=TRUE, R2904=TRUE, S2904=TRUE), IF(W2904&lt;-0.05, "អនុញ្ញាត (អ្នកផ្គត់ផ្គង់ប្រកាសខ្វះ)", "បានប្រកាស (អនុញ្ញាត)"), IF(AND(Q2904=FALSE, R2904=FALSE, S2904=FALSE), "ព្យួរទុក (មិនមានទិន្នន័យ)", "ប្រកាសខុស (ព្យួរទុក)"))</f>
        <v/>
      </c>
      <c r="K2904" s="462" t="inlineStr"/>
      <c r="L2904" s="462" t="inlineStr"/>
      <c r="M2904" s="464">
        <f>AH2904</f>
        <v/>
      </c>
      <c r="N2904" s="464">
        <f>IF(W2904&lt;0,AH2904,I2904)</f>
        <v/>
      </c>
      <c r="O2904" s="464">
        <f>I2904-M2904</f>
        <v/>
      </c>
      <c r="P2904" s="462" t="n"/>
      <c r="Q2904" s="462">
        <f>V2904=W2904</f>
        <v/>
      </c>
      <c r="R2904" s="462">
        <f>AND(MONTH(F2904)=MONTH(X2904), YEAR(F2904)=YEAR(X2904))</f>
        <v/>
      </c>
      <c r="S2904" s="462">
        <f>AC2904="L001-901905215"</f>
        <v/>
      </c>
      <c r="T2904" s="464">
        <f>G2904-AH2904</f>
        <v/>
      </c>
      <c r="U2904" s="462" t="n"/>
      <c r="V2904" s="462" t="inlineStr">
        <is>
          <t>142460</t>
        </is>
      </c>
      <c r="W2904" s="462" t="inlineStr"/>
      <c r="X2904" s="499" t="n"/>
      <c r="Y2904" s="462" t="n"/>
      <c r="Z2904" s="462" t="n"/>
      <c r="AA2904" s="462" t="n"/>
      <c r="AB2904" s="462" t="n"/>
      <c r="AC2904" s="462" t="n"/>
      <c r="AD2904" s="462" t="n"/>
      <c r="AE2904" s="462" t="n"/>
      <c r="AF2904" s="462" t="n"/>
      <c r="AG2904" s="462" t="n"/>
      <c r="AH2904" s="462" t="n"/>
      <c r="AI2904" s="462" t="n"/>
      <c r="AJ2904" s="462" t="n"/>
      <c r="AK2904" s="462" t="n"/>
      <c r="AL2904" s="462" t="n"/>
      <c r="AM2904" s="462" t="n"/>
      <c r="AN2904" s="462" t="n"/>
      <c r="AO2904" s="462" t="n"/>
      <c r="AP2904" s="462" t="n"/>
      <c r="AQ2904" s="462" t="n"/>
      <c r="AR2904" s="462" t="n"/>
      <c r="AS2904" s="462" t="n"/>
    </row>
    <row r="2905">
      <c r="A2905" s="461" t="n">
        <v>2897</v>
      </c>
      <c r="B2905" s="462" t="inlineStr">
        <is>
          <t>Clearance &amp; Trucking Fee</t>
        </is>
      </c>
      <c r="C2905" s="462" t="inlineStr">
        <is>
          <t>ហាវតាយ អ៊ិនធើណេសិនណល ឡូជីស្ទីក ឯ.ក</t>
        </is>
      </c>
      <c r="D2905" s="462" t="inlineStr">
        <is>
          <t>K007-902202863</t>
        </is>
      </c>
      <c r="E2905" s="462" t="inlineStr">
        <is>
          <t>HT220022</t>
        </is>
      </c>
      <c r="F2905" s="463" t="n">
        <v>44804</v>
      </c>
      <c r="G2905" s="464" t="n">
        <v>242726</v>
      </c>
      <c r="H2905" s="462" t="n"/>
      <c r="I2905" s="464">
        <f>G2905</f>
        <v/>
      </c>
      <c r="J2905" s="462">
        <f>IF(AND(Q2905=TRUE, R2905=TRUE, S2905=TRUE), IF(W2905&lt;-0.05, "អនុញ្ញាត (អ្នកផ្គត់ផ្គង់ប្រកាសខ្វះ)", "បានប្រកាស (អនុញ្ញាត)"), IF(AND(Q2905=FALSE, R2905=FALSE, S2905=FALSE), "ព្យួរទុក (មិនមានទិន្នន័យ)", "ប្រកាសខុស (ព្យួរទុក)"))</f>
        <v/>
      </c>
      <c r="K2905" s="462" t="inlineStr"/>
      <c r="L2905" s="462" t="inlineStr"/>
      <c r="M2905" s="464">
        <f>AH2905</f>
        <v/>
      </c>
      <c r="N2905" s="464">
        <f>IF(W2905&lt;0,AH2905,I2905)</f>
        <v/>
      </c>
      <c r="O2905" s="464">
        <f>I2905-M2905</f>
        <v/>
      </c>
      <c r="P2905" s="462" t="n"/>
      <c r="Q2905" s="462">
        <f>V2905=W2905</f>
        <v/>
      </c>
      <c r="R2905" s="462">
        <f>AND(MONTH(F2905)=MONTH(X2905), YEAR(F2905)=YEAR(X2905))</f>
        <v/>
      </c>
      <c r="S2905" s="462">
        <f>AC2905="L001-901905215"</f>
        <v/>
      </c>
      <c r="T2905" s="464">
        <f>G2905-AH2905</f>
        <v/>
      </c>
      <c r="U2905" s="462" t="n"/>
      <c r="V2905" s="462" t="inlineStr">
        <is>
          <t>HT220022</t>
        </is>
      </c>
      <c r="W2905" s="462" t="inlineStr">
        <is>
          <t>HT220022</t>
        </is>
      </c>
      <c r="X2905" s="463" t="n">
        <v>44804</v>
      </c>
      <c r="Y2905" s="462" t="inlineStr">
        <is>
          <t>HT220022</t>
        </is>
      </c>
      <c r="Z2905" s="462" t="inlineStr"/>
      <c r="AA2905" s="462" t="inlineStr">
        <is>
          <t>បុគ្គលជាប់អាករ</t>
        </is>
      </c>
      <c r="AB2905" s="462" t="inlineStr">
        <is>
          <t>L001-901905215</t>
        </is>
      </c>
      <c r="AC2905" s="462" t="inlineStr">
        <is>
          <t>វីអ៊ីស៊ិន (ខេមបូឌា) អ៊ិនដាសស្ទ្រី ឯ.ក</t>
        </is>
      </c>
      <c r="AD2905" s="464" t="n">
        <v>2669986</v>
      </c>
      <c r="AE2905" s="464" t="n">
        <v>2427260</v>
      </c>
      <c r="AF2905" s="464" t="n">
        <v>0</v>
      </c>
      <c r="AG2905" s="464" t="n">
        <v>0</v>
      </c>
      <c r="AH2905" s="464" t="n">
        <v>242726</v>
      </c>
      <c r="AI2905" s="464" t="n">
        <v>0</v>
      </c>
      <c r="AJ2905" s="464" t="n">
        <v>0</v>
      </c>
      <c r="AK2905" s="464" t="n">
        <v>0</v>
      </c>
      <c r="AL2905" s="464" t="n">
        <v>0</v>
      </c>
      <c r="AM2905" s="464" t="n">
        <v>0</v>
      </c>
      <c r="AN2905" s="464" t="n">
        <v>0</v>
      </c>
      <c r="AO2905" s="464" t="n">
        <v>0</v>
      </c>
      <c r="AP2905" s="464" t="n">
        <v>0</v>
      </c>
      <c r="AQ2905" s="462" t="inlineStr"/>
      <c r="AR2905" s="462" t="inlineStr">
        <is>
          <t>Trucking service</t>
        </is>
      </c>
      <c r="AS2905" s="462" t="inlineStr">
        <is>
          <t>បានប្រកាសពន្ធ</t>
        </is>
      </c>
    </row>
    <row r="2906">
      <c r="A2906" s="461" t="n">
        <v>2898</v>
      </c>
      <c r="B2906" s="462" t="inlineStr">
        <is>
          <t>KHCIC</t>
        </is>
      </c>
      <c r="C2906" s="462" t="inlineStr">
        <is>
          <t>អេសអាយធីស៊ី ខិនថេនើរ ឡាញ (ខេមបូឌា)</t>
        </is>
      </c>
      <c r="D2906" s="462" t="inlineStr">
        <is>
          <t>L001-107035863</t>
        </is>
      </c>
      <c r="E2906" s="462" t="inlineStr">
        <is>
          <t>SITC2022-015392</t>
        </is>
      </c>
      <c r="F2906" s="463" t="n">
        <v>44774</v>
      </c>
      <c r="G2906" s="464" t="n">
        <v>227605</v>
      </c>
      <c r="H2906" s="462" t="n"/>
      <c r="I2906" s="464">
        <f>G2906</f>
        <v/>
      </c>
      <c r="J2906" s="462">
        <f>IF(AND(Q2906=TRUE, R2906=TRUE, S2906=TRUE), IF(W2906&lt;-0.05, "អនុញ្ញាត (អ្នកផ្គត់ផ្គង់ប្រកាសខ្វះ)", "បានប្រកាស (អនុញ្ញាត)"), IF(AND(Q2906=FALSE, R2906=FALSE, S2906=FALSE), "ព្យួរទុក (មិនមានទិន្នន័យ)", "ប្រកាសខុស (ព្យួរទុក)"))</f>
        <v/>
      </c>
      <c r="K2906" s="462" t="inlineStr"/>
      <c r="L2906" s="462" t="inlineStr"/>
      <c r="M2906" s="464">
        <f>AH2906</f>
        <v/>
      </c>
      <c r="N2906" s="464">
        <f>IF(W2906&lt;0,AH2906,I2906)</f>
        <v/>
      </c>
      <c r="O2906" s="464">
        <f>I2906-M2906</f>
        <v/>
      </c>
      <c r="P2906" s="462" t="n"/>
      <c r="Q2906" s="462">
        <f>V2906=W2906</f>
        <v/>
      </c>
      <c r="R2906" s="462">
        <f>AND(MONTH(F2906)=MONTH(X2906), YEAR(F2906)=YEAR(X2906))</f>
        <v/>
      </c>
      <c r="S2906" s="462">
        <f>AC2906="L001-901905215"</f>
        <v/>
      </c>
      <c r="T2906" s="464">
        <f>G2906-AH2906</f>
        <v/>
      </c>
      <c r="U2906" s="462" t="n"/>
      <c r="V2906" s="462" t="inlineStr">
        <is>
          <t>SITC2022015392</t>
        </is>
      </c>
      <c r="W2906" s="462" t="inlineStr">
        <is>
          <t>SITC2022015392</t>
        </is>
      </c>
      <c r="X2906" s="463" t="n">
        <v>44755</v>
      </c>
      <c r="Y2906" s="462" t="inlineStr">
        <is>
          <t>SITC2022-015392</t>
        </is>
      </c>
      <c r="Z2906" s="462" t="inlineStr"/>
      <c r="AA2906" s="462" t="inlineStr">
        <is>
          <t>បុគ្គលជាប់អាករ</t>
        </is>
      </c>
      <c r="AB2906" s="462" t="inlineStr">
        <is>
          <t>L001-901905215</t>
        </is>
      </c>
      <c r="AC2906" s="462" t="inlineStr">
        <is>
          <t>វីអ៊ីស៊ិន (ខេមបូឌា) អ៊ិនដាសស្ទ្រី ឯ.ក</t>
        </is>
      </c>
      <c r="AD2906" s="464" t="n">
        <v>2503661</v>
      </c>
      <c r="AE2906" s="464" t="n">
        <v>2276055</v>
      </c>
      <c r="AF2906" s="464" t="n">
        <v>0</v>
      </c>
      <c r="AG2906" s="464" t="n">
        <v>0</v>
      </c>
      <c r="AH2906" s="464" t="n">
        <v>227606</v>
      </c>
      <c r="AI2906" s="464" t="n">
        <v>0</v>
      </c>
      <c r="AJ2906" s="464" t="n">
        <v>0</v>
      </c>
      <c r="AK2906" s="464" t="n">
        <v>0</v>
      </c>
      <c r="AL2906" s="464" t="n">
        <v>0</v>
      </c>
      <c r="AM2906" s="464" t="n">
        <v>0</v>
      </c>
      <c r="AN2906" s="464" t="n">
        <v>0</v>
      </c>
      <c r="AO2906" s="464" t="n">
        <v>0</v>
      </c>
      <c r="AP2906" s="464" t="n">
        <v>0</v>
      </c>
      <c r="AQ2906" s="462" t="inlineStr"/>
      <c r="AR2906" s="462" t="inlineStr">
        <is>
          <t>KHCIC,EMF,EIB,KHTHC,KHDOC</t>
        </is>
      </c>
      <c r="AS2906" s="462" t="inlineStr">
        <is>
          <t>បានប្រកាសពន្ធ</t>
        </is>
      </c>
    </row>
    <row r="2907">
      <c r="A2907" s="461" t="n">
        <v>2899</v>
      </c>
      <c r="B2907" s="462" t="inlineStr">
        <is>
          <t>Lift-On &amp; Lift-Off</t>
        </is>
      </c>
      <c r="C2907" s="462" t="inlineStr">
        <is>
          <t>កំពង់ផែស្វយ័តក្រុងព្រះសីហនុ</t>
        </is>
      </c>
      <c r="D2907" s="462" t="inlineStr">
        <is>
          <t>L001-100044638</t>
        </is>
      </c>
      <c r="E2907" s="462" t="inlineStr">
        <is>
          <t>130709</t>
        </is>
      </c>
      <c r="F2907" s="463" t="n">
        <v>44789</v>
      </c>
      <c r="G2907" s="464" t="n">
        <v>35687</v>
      </c>
      <c r="H2907" s="462" t="n"/>
      <c r="I2907" s="464">
        <f>G2907</f>
        <v/>
      </c>
      <c r="J2907" s="462">
        <f>IF(AND(Q2907=TRUE, R2907=TRUE, S2907=TRUE), IF(W2907&lt;-0.05, "អនុញ្ញាត (អ្នកផ្គត់ផ្គង់ប្រកាសខ្វះ)", "បានប្រកាស (អនុញ្ញាត)"), IF(AND(Q2907=FALSE, R2907=FALSE, S2907=FALSE), "ព្យួរទុក (មិនមានទិន្នន័យ)", "ប្រកាសខុស (ព្យួរទុក)"))</f>
        <v/>
      </c>
      <c r="K2907" s="462" t="inlineStr"/>
      <c r="L2907" s="462" t="inlineStr"/>
      <c r="M2907" s="464">
        <f>AH2907</f>
        <v/>
      </c>
      <c r="N2907" s="464">
        <f>IF(W2907&lt;0,AH2907,I2907)</f>
        <v/>
      </c>
      <c r="O2907" s="464">
        <f>I2907-M2907</f>
        <v/>
      </c>
      <c r="P2907" s="462" t="n"/>
      <c r="Q2907" s="462">
        <f>V2907=W2907</f>
        <v/>
      </c>
      <c r="R2907" s="462">
        <f>AND(MONTH(F2907)=MONTH(X2907), YEAR(F2907)=YEAR(X2907))</f>
        <v/>
      </c>
      <c r="S2907" s="462">
        <f>AC2907="L001-901905215"</f>
        <v/>
      </c>
      <c r="T2907" s="464">
        <f>G2907-AH2907</f>
        <v/>
      </c>
      <c r="U2907" s="462" t="n"/>
      <c r="V2907" s="462" t="inlineStr">
        <is>
          <t>130709</t>
        </is>
      </c>
      <c r="W2907" s="462" t="inlineStr"/>
      <c r="X2907" s="499" t="n"/>
      <c r="Y2907" s="462" t="n"/>
      <c r="Z2907" s="462" t="n"/>
      <c r="AA2907" s="462" t="n"/>
      <c r="AB2907" s="462" t="n"/>
      <c r="AC2907" s="462" t="n"/>
      <c r="AD2907" s="462" t="n"/>
      <c r="AE2907" s="462" t="n"/>
      <c r="AF2907" s="462" t="n"/>
      <c r="AG2907" s="462" t="n"/>
      <c r="AH2907" s="462" t="n"/>
      <c r="AI2907" s="462" t="n"/>
      <c r="AJ2907" s="462" t="n"/>
      <c r="AK2907" s="462" t="n"/>
      <c r="AL2907" s="462" t="n"/>
      <c r="AM2907" s="462" t="n"/>
      <c r="AN2907" s="462" t="n"/>
      <c r="AO2907" s="462" t="n"/>
      <c r="AP2907" s="462" t="n"/>
      <c r="AQ2907" s="462" t="n"/>
      <c r="AR2907" s="462" t="n"/>
      <c r="AS2907" s="462" t="n"/>
    </row>
    <row r="2908">
      <c r="A2908" s="461" t="n">
        <v>2900</v>
      </c>
      <c r="B2908" s="462" t="inlineStr">
        <is>
          <t>Clearance &amp; Trucking Fee</t>
        </is>
      </c>
      <c r="C2908" s="462" t="inlineStr">
        <is>
          <t>ហាវតាយ អ៊ិនធើណេសិនណល ឡូជីស្ទីក ឯ.ក</t>
        </is>
      </c>
      <c r="D2908" s="462" t="inlineStr">
        <is>
          <t>K007-902202863</t>
        </is>
      </c>
      <c r="E2908" s="462" t="inlineStr">
        <is>
          <t>HT220018</t>
        </is>
      </c>
      <c r="F2908" s="463" t="n">
        <v>44789</v>
      </c>
      <c r="G2908" s="464" t="n">
        <v>250527</v>
      </c>
      <c r="H2908" s="462" t="n"/>
      <c r="I2908" s="464">
        <f>G2908</f>
        <v/>
      </c>
      <c r="J2908" s="462">
        <f>IF(AND(Q2908=TRUE, R2908=TRUE, S2908=TRUE), IF(W2908&lt;-0.05, "អនុញ្ញាត (អ្នកផ្គត់ផ្គង់ប្រកាសខ្វះ)", "បានប្រកាស (អនុញ្ញាត)"), IF(AND(Q2908=FALSE, R2908=FALSE, S2908=FALSE), "ព្យួរទុក (មិនមានទិន្នន័យ)", "ប្រកាសខុស (ព្យួរទុក)"))</f>
        <v/>
      </c>
      <c r="K2908" s="462" t="inlineStr"/>
      <c r="L2908" s="462" t="inlineStr"/>
      <c r="M2908" s="464">
        <f>AH2908</f>
        <v/>
      </c>
      <c r="N2908" s="464">
        <f>IF(W2908&lt;0,AH2908,I2908)</f>
        <v/>
      </c>
      <c r="O2908" s="464">
        <f>I2908-M2908</f>
        <v/>
      </c>
      <c r="P2908" s="462" t="n"/>
      <c r="Q2908" s="462">
        <f>V2908=W2908</f>
        <v/>
      </c>
      <c r="R2908" s="462">
        <f>AND(MONTH(F2908)=MONTH(X2908), YEAR(F2908)=YEAR(X2908))</f>
        <v/>
      </c>
      <c r="S2908" s="462">
        <f>AC2908="L001-901905215"</f>
        <v/>
      </c>
      <c r="T2908" s="464">
        <f>G2908-AH2908</f>
        <v/>
      </c>
      <c r="U2908" s="462" t="n"/>
      <c r="V2908" s="462" t="inlineStr">
        <is>
          <t>HT220018</t>
        </is>
      </c>
      <c r="W2908" s="462" t="inlineStr">
        <is>
          <t>HT220018</t>
        </is>
      </c>
      <c r="X2908" s="463" t="n">
        <v>44789</v>
      </c>
      <c r="Y2908" s="462" t="inlineStr">
        <is>
          <t>HT220018</t>
        </is>
      </c>
      <c r="Z2908" s="462" t="inlineStr"/>
      <c r="AA2908" s="462" t="inlineStr">
        <is>
          <t>បុគ្គលជាប់អាករ</t>
        </is>
      </c>
      <c r="AB2908" s="462" t="inlineStr">
        <is>
          <t>L001-901905215</t>
        </is>
      </c>
      <c r="AC2908" s="462" t="inlineStr">
        <is>
          <t>វីអ៊ីស៊ិន (ខេមបូឌា) អ៊ិនដាសស្ទ្រី ឯ.ក</t>
        </is>
      </c>
      <c r="AD2908" s="464" t="n">
        <v>2755797</v>
      </c>
      <c r="AE2908" s="464" t="n">
        <v>2505270</v>
      </c>
      <c r="AF2908" s="464" t="n">
        <v>0</v>
      </c>
      <c r="AG2908" s="464" t="n">
        <v>0</v>
      </c>
      <c r="AH2908" s="464" t="n">
        <v>250527</v>
      </c>
      <c r="AI2908" s="464" t="n">
        <v>0</v>
      </c>
      <c r="AJ2908" s="464" t="n">
        <v>0</v>
      </c>
      <c r="AK2908" s="464" t="n">
        <v>0</v>
      </c>
      <c r="AL2908" s="464" t="n">
        <v>0</v>
      </c>
      <c r="AM2908" s="464" t="n">
        <v>0</v>
      </c>
      <c r="AN2908" s="464" t="n">
        <v>0</v>
      </c>
      <c r="AO2908" s="464" t="n">
        <v>0</v>
      </c>
      <c r="AP2908" s="464" t="n">
        <v>0</v>
      </c>
      <c r="AQ2908" s="462" t="inlineStr"/>
      <c r="AR2908" s="462" t="inlineStr">
        <is>
          <t>Trucking service</t>
        </is>
      </c>
      <c r="AS2908" s="462" t="inlineStr">
        <is>
          <t>បានប្រកាសពន្ធ</t>
        </is>
      </c>
    </row>
    <row r="2909">
      <c r="A2909" s="461" t="n">
        <v>2901</v>
      </c>
      <c r="B2909" s="462" t="inlineStr">
        <is>
          <t>THC CHARGES</t>
        </is>
      </c>
      <c r="C2909" s="462" t="inlineStr">
        <is>
          <t>អ៊ិចស្ពែឌីធ័រ ខេមបូឌា អិលធីឌី</t>
        </is>
      </c>
      <c r="D2909" s="462" t="inlineStr">
        <is>
          <t>L001-100045898</t>
        </is>
      </c>
      <c r="E2909" s="462" t="inlineStr">
        <is>
          <t>TI-0235711</t>
        </is>
      </c>
      <c r="F2909" s="463" t="n">
        <v>44803</v>
      </c>
      <c r="G2909" s="464" t="n">
        <v>54097</v>
      </c>
      <c r="H2909" s="462" t="n"/>
      <c r="I2909" s="464">
        <f>G2909</f>
        <v/>
      </c>
      <c r="J2909" s="462">
        <f>IF(AND(Q2909=TRUE, R2909=TRUE, S2909=TRUE), IF(W2909&lt;-0.05, "អនុញ្ញាត (អ្នកផ្គត់ផ្គង់ប្រកាសខ្វះ)", "បានប្រកាស (អនុញ្ញាត)"), IF(AND(Q2909=FALSE, R2909=FALSE, S2909=FALSE), "ព្យួរទុក (មិនមានទិន្នន័យ)", "ប្រកាសខុស (ព្យួរទុក)"))</f>
        <v/>
      </c>
      <c r="K2909" s="462" t="inlineStr"/>
      <c r="L2909" s="462" t="inlineStr"/>
      <c r="M2909" s="464">
        <f>AH2909</f>
        <v/>
      </c>
      <c r="N2909" s="464">
        <f>IF(W2909&lt;0,AH2909,I2909)</f>
        <v/>
      </c>
      <c r="O2909" s="464">
        <f>I2909-M2909</f>
        <v/>
      </c>
      <c r="P2909" s="462" t="n"/>
      <c r="Q2909" s="462">
        <f>V2909=W2909</f>
        <v/>
      </c>
      <c r="R2909" s="462">
        <f>AND(MONTH(F2909)=MONTH(X2909), YEAR(F2909)=YEAR(X2909))</f>
        <v/>
      </c>
      <c r="S2909" s="462">
        <f>AC2909="L001-901905215"</f>
        <v/>
      </c>
      <c r="T2909" s="464">
        <f>G2909-AH2909</f>
        <v/>
      </c>
      <c r="U2909" s="462" t="n"/>
      <c r="V2909" s="462" t="inlineStr">
        <is>
          <t>TI0235711</t>
        </is>
      </c>
      <c r="W2909" s="462" t="inlineStr">
        <is>
          <t>TI0235711</t>
        </is>
      </c>
      <c r="X2909" s="463" t="n">
        <v>44803</v>
      </c>
      <c r="Y2909" s="462" t="inlineStr">
        <is>
          <t>TI-0235711</t>
        </is>
      </c>
      <c r="Z2909" s="462" t="inlineStr"/>
      <c r="AA2909" s="462" t="inlineStr">
        <is>
          <t>បុគ្គលជាប់អាករ</t>
        </is>
      </c>
      <c r="AB2909" s="462" t="inlineStr">
        <is>
          <t>L001-901905215</t>
        </is>
      </c>
      <c r="AC2909" s="462" t="inlineStr">
        <is>
          <t>វីអ៊ីស៊ិន (ខេមបូឌា) អ៊ិនដាសស្ទ្រី ឯ.ក</t>
        </is>
      </c>
      <c r="AD2909" s="464" t="n">
        <v>594945</v>
      </c>
      <c r="AE2909" s="464" t="n">
        <v>540859</v>
      </c>
      <c r="AF2909" s="464" t="n">
        <v>0</v>
      </c>
      <c r="AG2909" s="464" t="n">
        <v>0</v>
      </c>
      <c r="AH2909" s="464" t="n">
        <v>54086</v>
      </c>
      <c r="AI2909" s="464" t="n">
        <v>0</v>
      </c>
      <c r="AJ2909" s="464" t="n">
        <v>0</v>
      </c>
      <c r="AK2909" s="464" t="n">
        <v>0</v>
      </c>
      <c r="AL2909" s="464" t="n">
        <v>0</v>
      </c>
      <c r="AM2909" s="464" t="n">
        <v>0</v>
      </c>
      <c r="AN2909" s="464" t="n">
        <v>0</v>
      </c>
      <c r="AO2909" s="464" t="n">
        <v>0</v>
      </c>
      <c r="AP2909" s="464" t="n">
        <v>0</v>
      </c>
      <c r="AQ2909" s="462" t="inlineStr"/>
      <c r="AR2909" s="462" t="inlineStr">
        <is>
          <t>Local Charge</t>
        </is>
      </c>
      <c r="AS2909" s="462" t="inlineStr">
        <is>
          <t>បានប្រកាសពន្ធ</t>
        </is>
      </c>
    </row>
    <row r="2910">
      <c r="A2910" s="461" t="n">
        <v>2902</v>
      </c>
      <c r="B2910" s="462" t="inlineStr">
        <is>
          <t>THC CHARGES</t>
        </is>
      </c>
      <c r="C2910" s="462" t="inlineStr">
        <is>
          <t>អ៊ិចស្ពែឌីធ័រ ខេមបូឌា អិលធីឌី</t>
        </is>
      </c>
      <c r="D2910" s="462" t="inlineStr">
        <is>
          <t>L001-100045898</t>
        </is>
      </c>
      <c r="E2910" s="462" t="inlineStr">
        <is>
          <t>TI-0235696</t>
        </is>
      </c>
      <c r="F2910" s="463" t="n">
        <v>44803</v>
      </c>
      <c r="G2910" s="464" t="n">
        <v>54322</v>
      </c>
      <c r="H2910" s="462" t="n"/>
      <c r="I2910" s="464">
        <f>G2910</f>
        <v/>
      </c>
      <c r="J2910" s="462">
        <f>IF(AND(Q2910=TRUE, R2910=TRUE, S2910=TRUE), IF(W2910&lt;-0.05, "អនុញ្ញាត (អ្នកផ្គត់ផ្គង់ប្រកាសខ្វះ)", "បានប្រកាស (អនុញ្ញាត)"), IF(AND(Q2910=FALSE, R2910=FALSE, S2910=FALSE), "ព្យួរទុក (មិនមានទិន្នន័យ)", "ប្រកាសខុស (ព្យួរទុក)"))</f>
        <v/>
      </c>
      <c r="K2910" s="462" t="inlineStr"/>
      <c r="L2910" s="462" t="inlineStr"/>
      <c r="M2910" s="464">
        <f>AH2910</f>
        <v/>
      </c>
      <c r="N2910" s="464">
        <f>IF(W2910&lt;0,AH2910,I2910)</f>
        <v/>
      </c>
      <c r="O2910" s="464">
        <f>I2910-M2910</f>
        <v/>
      </c>
      <c r="P2910" s="462" t="n"/>
      <c r="Q2910" s="462">
        <f>V2910=W2910</f>
        <v/>
      </c>
      <c r="R2910" s="462">
        <f>AND(MONTH(F2910)=MONTH(X2910), YEAR(F2910)=YEAR(X2910))</f>
        <v/>
      </c>
      <c r="S2910" s="462">
        <f>AC2910="L001-901905215"</f>
        <v/>
      </c>
      <c r="T2910" s="464">
        <f>G2910-AH2910</f>
        <v/>
      </c>
      <c r="U2910" s="462" t="n"/>
      <c r="V2910" s="462" t="inlineStr">
        <is>
          <t>TI0235696</t>
        </is>
      </c>
      <c r="W2910" s="462" t="inlineStr">
        <is>
          <t>TI0235696</t>
        </is>
      </c>
      <c r="X2910" s="463" t="n">
        <v>44803</v>
      </c>
      <c r="Y2910" s="462" t="inlineStr">
        <is>
          <t>TI-0235696</t>
        </is>
      </c>
      <c r="Z2910" s="462" t="inlineStr"/>
      <c r="AA2910" s="462" t="inlineStr">
        <is>
          <t>បុគ្គលជាប់អាករ</t>
        </is>
      </c>
      <c r="AB2910" s="462" t="inlineStr">
        <is>
          <t>L001-901905215</t>
        </is>
      </c>
      <c r="AC2910" s="462" t="inlineStr">
        <is>
          <t>វីអ៊ីស៊ិន (ខេមបូឌា) អ៊ិនដាសស្ទ្រី ឯ.ក</t>
        </is>
      </c>
      <c r="AD2910" s="464" t="n">
        <v>597660</v>
      </c>
      <c r="AE2910" s="464" t="n">
        <v>543327</v>
      </c>
      <c r="AF2910" s="464" t="n">
        <v>0</v>
      </c>
      <c r="AG2910" s="464" t="n">
        <v>0</v>
      </c>
      <c r="AH2910" s="464" t="n">
        <v>54333</v>
      </c>
      <c r="AI2910" s="464" t="n">
        <v>0</v>
      </c>
      <c r="AJ2910" s="464" t="n">
        <v>0</v>
      </c>
      <c r="AK2910" s="464" t="n">
        <v>0</v>
      </c>
      <c r="AL2910" s="464" t="n">
        <v>0</v>
      </c>
      <c r="AM2910" s="464" t="n">
        <v>0</v>
      </c>
      <c r="AN2910" s="464" t="n">
        <v>0</v>
      </c>
      <c r="AO2910" s="464" t="n">
        <v>0</v>
      </c>
      <c r="AP2910" s="464" t="n">
        <v>0</v>
      </c>
      <c r="AQ2910" s="462" t="inlineStr"/>
      <c r="AR2910" s="462" t="inlineStr">
        <is>
          <t>Local Charge</t>
        </is>
      </c>
      <c r="AS2910" s="462" t="inlineStr">
        <is>
          <t>បានប្រកាសពន្ធ</t>
        </is>
      </c>
    </row>
    <row r="2911">
      <c r="A2911" s="461" t="n">
        <v>2903</v>
      </c>
      <c r="B2911" s="462" t="inlineStr">
        <is>
          <t>THC CHARGES</t>
        </is>
      </c>
      <c r="C2911" s="462" t="inlineStr">
        <is>
          <t>អ៊ិចស្ពែឌីធ័រ ខេមបូឌា អិលធីឌី</t>
        </is>
      </c>
      <c r="D2911" s="462" t="inlineStr">
        <is>
          <t>L001-100045898</t>
        </is>
      </c>
      <c r="E2911" s="462" t="inlineStr">
        <is>
          <t>TI-0235694</t>
        </is>
      </c>
      <c r="F2911" s="463" t="n">
        <v>44803</v>
      </c>
      <c r="G2911" s="464" t="n">
        <v>55264</v>
      </c>
      <c r="H2911" s="462" t="n"/>
      <c r="I2911" s="464">
        <f>G2911</f>
        <v/>
      </c>
      <c r="J2911" s="462">
        <f>IF(AND(Q2911=TRUE, R2911=TRUE, S2911=TRUE), IF(W2911&lt;-0.05, "អនុញ្ញាត (អ្នកផ្គត់ផ្គង់ប្រកាសខ្វះ)", "បានប្រកាស (អនុញ្ញាត)"), IF(AND(Q2911=FALSE, R2911=FALSE, S2911=FALSE), "ព្យួរទុក (មិនមានទិន្នន័យ)", "ប្រកាសខុស (ព្យួរទុក)"))</f>
        <v/>
      </c>
      <c r="K2911" s="462" t="inlineStr"/>
      <c r="L2911" s="462" t="inlineStr"/>
      <c r="M2911" s="464">
        <f>AH2911</f>
        <v/>
      </c>
      <c r="N2911" s="464">
        <f>IF(W2911&lt;0,AH2911,I2911)</f>
        <v/>
      </c>
      <c r="O2911" s="464">
        <f>I2911-M2911</f>
        <v/>
      </c>
      <c r="P2911" s="462" t="n"/>
      <c r="Q2911" s="462">
        <f>V2911=W2911</f>
        <v/>
      </c>
      <c r="R2911" s="462">
        <f>AND(MONTH(F2911)=MONTH(X2911), YEAR(F2911)=YEAR(X2911))</f>
        <v/>
      </c>
      <c r="S2911" s="462">
        <f>AC2911="L001-901905215"</f>
        <v/>
      </c>
      <c r="T2911" s="464">
        <f>G2911-AH2911</f>
        <v/>
      </c>
      <c r="U2911" s="462" t="n"/>
      <c r="V2911" s="462" t="inlineStr">
        <is>
          <t>TI0235694</t>
        </is>
      </c>
      <c r="W2911" s="462" t="inlineStr">
        <is>
          <t>TI0235694</t>
        </is>
      </c>
      <c r="X2911" s="463" t="n">
        <v>44803</v>
      </c>
      <c r="Y2911" s="462" t="inlineStr">
        <is>
          <t>TI-0235694</t>
        </is>
      </c>
      <c r="Z2911" s="462" t="inlineStr"/>
      <c r="AA2911" s="462" t="inlineStr">
        <is>
          <t>បុគ្គលជាប់អាករ</t>
        </is>
      </c>
      <c r="AB2911" s="462" t="inlineStr">
        <is>
          <t>L001-901905215</t>
        </is>
      </c>
      <c r="AC2911" s="462" t="inlineStr">
        <is>
          <t>វីអ៊ីស៊ិន (ខេមបូឌា) អ៊ិនដាសស្ទ្រី ឯ.ក</t>
        </is>
      </c>
      <c r="AD2911" s="464" t="n">
        <v>608066</v>
      </c>
      <c r="AE2911" s="464" t="n">
        <v>552787</v>
      </c>
      <c r="AF2911" s="464" t="n">
        <v>0</v>
      </c>
      <c r="AG2911" s="464" t="n">
        <v>0</v>
      </c>
      <c r="AH2911" s="464" t="n">
        <v>55279</v>
      </c>
      <c r="AI2911" s="464" t="n">
        <v>0</v>
      </c>
      <c r="AJ2911" s="464" t="n">
        <v>0</v>
      </c>
      <c r="AK2911" s="464" t="n">
        <v>0</v>
      </c>
      <c r="AL2911" s="464" t="n">
        <v>0</v>
      </c>
      <c r="AM2911" s="464" t="n">
        <v>0</v>
      </c>
      <c r="AN2911" s="464" t="n">
        <v>0</v>
      </c>
      <c r="AO2911" s="464" t="n">
        <v>0</v>
      </c>
      <c r="AP2911" s="464" t="n">
        <v>0</v>
      </c>
      <c r="AQ2911" s="462" t="inlineStr"/>
      <c r="AR2911" s="462" t="inlineStr">
        <is>
          <t>Local Charge</t>
        </is>
      </c>
      <c r="AS2911" s="462" t="inlineStr">
        <is>
          <t>បានប្រកាសពន្ធ</t>
        </is>
      </c>
    </row>
    <row r="2912">
      <c r="A2912" s="461" t="n">
        <v>2904</v>
      </c>
      <c r="B2912" s="462" t="inlineStr">
        <is>
          <t>THC CHARGES</t>
        </is>
      </c>
      <c r="C2912" s="462" t="inlineStr">
        <is>
          <t>អ៊ិចស្ពែឌីធ័រ ខេមបូឌា អិលធីឌី</t>
        </is>
      </c>
      <c r="D2912" s="462" t="inlineStr">
        <is>
          <t>L001-100045898</t>
        </is>
      </c>
      <c r="E2912" s="462" t="inlineStr">
        <is>
          <t>TI-0235278</t>
        </is>
      </c>
      <c r="F2912" s="463" t="n">
        <v>44796</v>
      </c>
      <c r="G2912" s="464" t="n">
        <v>193747</v>
      </c>
      <c r="H2912" s="462" t="n"/>
      <c r="I2912" s="464">
        <f>G2912</f>
        <v/>
      </c>
      <c r="J2912" s="462">
        <f>IF(AND(Q2912=TRUE, R2912=TRUE, S2912=TRUE), IF(W2912&lt;-0.05, "អនុញ្ញាត (អ្នកផ្គត់ផ្គង់ប្រកាសខ្វះ)", "បានប្រកាស (អនុញ្ញាត)"), IF(AND(Q2912=FALSE, R2912=FALSE, S2912=FALSE), "ព្យួរទុក (មិនមានទិន្នន័យ)", "ប្រកាសខុស (ព្យួរទុក)"))</f>
        <v/>
      </c>
      <c r="K2912" s="462" t="inlineStr"/>
      <c r="L2912" s="462" t="inlineStr"/>
      <c r="M2912" s="464">
        <f>AH2912</f>
        <v/>
      </c>
      <c r="N2912" s="464">
        <f>IF(W2912&lt;0,AH2912,I2912)</f>
        <v/>
      </c>
      <c r="O2912" s="464">
        <f>I2912-M2912</f>
        <v/>
      </c>
      <c r="P2912" s="462" t="n"/>
      <c r="Q2912" s="462">
        <f>V2912=W2912</f>
        <v/>
      </c>
      <c r="R2912" s="462">
        <f>AND(MONTH(F2912)=MONTH(X2912), YEAR(F2912)=YEAR(X2912))</f>
        <v/>
      </c>
      <c r="S2912" s="462">
        <f>AC2912="L001-901905215"</f>
        <v/>
      </c>
      <c r="T2912" s="464">
        <f>G2912-AH2912</f>
        <v/>
      </c>
      <c r="U2912" s="462" t="n"/>
      <c r="V2912" s="462" t="inlineStr">
        <is>
          <t>TI0235278</t>
        </is>
      </c>
      <c r="W2912" s="462" t="inlineStr">
        <is>
          <t>TI0235278</t>
        </is>
      </c>
      <c r="X2912" s="463" t="n">
        <v>44796</v>
      </c>
      <c r="Y2912" s="462" t="inlineStr">
        <is>
          <t>TI-0235278</t>
        </is>
      </c>
      <c r="Z2912" s="462" t="inlineStr"/>
      <c r="AA2912" s="462" t="inlineStr">
        <is>
          <t>បុគ្គលជាប់អាករ</t>
        </is>
      </c>
      <c r="AB2912" s="462" t="inlineStr">
        <is>
          <t>L001-901905215</t>
        </is>
      </c>
      <c r="AC2912" s="462" t="inlineStr">
        <is>
          <t>វីអ៊ីស៊ិន (ខេមបូឌា) អ៊ិនដាសស្ទ្រី ឯ.ក</t>
        </is>
      </c>
      <c r="AD2912" s="464" t="n">
        <v>2131133</v>
      </c>
      <c r="AE2912" s="464" t="n">
        <v>1937394</v>
      </c>
      <c r="AF2912" s="464" t="n">
        <v>0</v>
      </c>
      <c r="AG2912" s="464" t="n">
        <v>0</v>
      </c>
      <c r="AH2912" s="464" t="n">
        <v>193739</v>
      </c>
      <c r="AI2912" s="464" t="n">
        <v>0</v>
      </c>
      <c r="AJ2912" s="464" t="n">
        <v>0</v>
      </c>
      <c r="AK2912" s="464" t="n">
        <v>0</v>
      </c>
      <c r="AL2912" s="464" t="n">
        <v>0</v>
      </c>
      <c r="AM2912" s="464" t="n">
        <v>0</v>
      </c>
      <c r="AN2912" s="464" t="n">
        <v>0</v>
      </c>
      <c r="AO2912" s="464" t="n">
        <v>0</v>
      </c>
      <c r="AP2912" s="464" t="n">
        <v>0</v>
      </c>
      <c r="AQ2912" s="462" t="inlineStr"/>
      <c r="AR2912" s="462" t="inlineStr">
        <is>
          <t>Local Charge</t>
        </is>
      </c>
      <c r="AS2912" s="462" t="inlineStr">
        <is>
          <t>បានប្រកាសពន្ធ</t>
        </is>
      </c>
    </row>
    <row r="2913">
      <c r="A2913" s="461" t="n">
        <v>2905</v>
      </c>
      <c r="B2913" s="462" t="inlineStr">
        <is>
          <t>THC CHARGES</t>
        </is>
      </c>
      <c r="C2913" s="462" t="inlineStr">
        <is>
          <t>អ៊ិចស្ពែឌីធ័រ ខេមបូឌា អិលធីឌី</t>
        </is>
      </c>
      <c r="D2913" s="462" t="inlineStr">
        <is>
          <t>L001-100045898</t>
        </is>
      </c>
      <c r="E2913" s="462" t="inlineStr">
        <is>
          <t>TI-0235267</t>
        </is>
      </c>
      <c r="F2913" s="463" t="n">
        <v>44796</v>
      </c>
      <c r="G2913" s="464" t="n">
        <v>109464</v>
      </c>
      <c r="H2913" s="462" t="n"/>
      <c r="I2913" s="464">
        <f>G2913</f>
        <v/>
      </c>
      <c r="J2913" s="462">
        <f>IF(AND(Q2913=TRUE, R2913=TRUE, S2913=TRUE), IF(W2913&lt;-0.05, "អនុញ្ញាត (អ្នកផ្គត់ផ្គង់ប្រកាសខ្វះ)", "បានប្រកាស (អនុញ្ញាត)"), IF(AND(Q2913=FALSE, R2913=FALSE, S2913=FALSE), "ព្យួរទុក (មិនមានទិន្នន័យ)", "ប្រកាសខុស (ព្យួរទុក)"))</f>
        <v/>
      </c>
      <c r="K2913" s="462" t="inlineStr"/>
      <c r="L2913" s="462" t="inlineStr"/>
      <c r="M2913" s="464">
        <f>AH2913</f>
        <v/>
      </c>
      <c r="N2913" s="464">
        <f>IF(W2913&lt;0,AH2913,I2913)</f>
        <v/>
      </c>
      <c r="O2913" s="464">
        <f>I2913-M2913</f>
        <v/>
      </c>
      <c r="P2913" s="462" t="n"/>
      <c r="Q2913" s="462">
        <f>V2913=W2913</f>
        <v/>
      </c>
      <c r="R2913" s="462">
        <f>AND(MONTH(F2913)=MONTH(X2913), YEAR(F2913)=YEAR(X2913))</f>
        <v/>
      </c>
      <c r="S2913" s="462">
        <f>AC2913="L001-901905215"</f>
        <v/>
      </c>
      <c r="T2913" s="464">
        <f>G2913-AH2913</f>
        <v/>
      </c>
      <c r="U2913" s="462" t="n"/>
      <c r="V2913" s="462" t="inlineStr">
        <is>
          <t>TI0235267</t>
        </is>
      </c>
      <c r="W2913" s="462" t="inlineStr">
        <is>
          <t>TI0235267</t>
        </is>
      </c>
      <c r="X2913" s="463" t="n">
        <v>44796</v>
      </c>
      <c r="Y2913" s="462" t="inlineStr">
        <is>
          <t>TI-0235267</t>
        </is>
      </c>
      <c r="Z2913" s="462" t="inlineStr"/>
      <c r="AA2913" s="462" t="inlineStr">
        <is>
          <t>បុគ្គលជាប់អាករ</t>
        </is>
      </c>
      <c r="AB2913" s="462" t="inlineStr">
        <is>
          <t>L001-901905215</t>
        </is>
      </c>
      <c r="AC2913" s="462" t="inlineStr">
        <is>
          <t>វីអ៊ីស៊ិន (ខេមបូឌា) អ៊ិនដាសស្ទ្រី ឯ.ក</t>
        </is>
      </c>
      <c r="AD2913" s="464" t="n">
        <v>1204101</v>
      </c>
      <c r="AE2913" s="464" t="n">
        <v>1094637</v>
      </c>
      <c r="AF2913" s="464" t="n">
        <v>0</v>
      </c>
      <c r="AG2913" s="464" t="n">
        <v>0</v>
      </c>
      <c r="AH2913" s="464" t="n">
        <v>109464</v>
      </c>
      <c r="AI2913" s="464" t="n">
        <v>0</v>
      </c>
      <c r="AJ2913" s="464" t="n">
        <v>0</v>
      </c>
      <c r="AK2913" s="464" t="n">
        <v>0</v>
      </c>
      <c r="AL2913" s="464" t="n">
        <v>0</v>
      </c>
      <c r="AM2913" s="464" t="n">
        <v>0</v>
      </c>
      <c r="AN2913" s="464" t="n">
        <v>0</v>
      </c>
      <c r="AO2913" s="464" t="n">
        <v>0</v>
      </c>
      <c r="AP2913" s="464" t="n">
        <v>0</v>
      </c>
      <c r="AQ2913" s="462" t="inlineStr"/>
      <c r="AR2913" s="462" t="inlineStr">
        <is>
          <t>Local Charge</t>
        </is>
      </c>
      <c r="AS2913" s="462" t="inlineStr">
        <is>
          <t>បានប្រកាសពន្ធ</t>
        </is>
      </c>
    </row>
    <row r="2914">
      <c r="A2914" s="461" t="n">
        <v>2906</v>
      </c>
      <c r="B2914" s="462" t="inlineStr">
        <is>
          <t>THC CHARGES</t>
        </is>
      </c>
      <c r="C2914" s="462" t="inlineStr">
        <is>
          <t>អ៊ិចស្ពែឌីធ័រ ខេមបូឌា អិលធីឌី</t>
        </is>
      </c>
      <c r="D2914" s="462" t="inlineStr">
        <is>
          <t>L001-100045898</t>
        </is>
      </c>
      <c r="E2914" s="462" t="inlineStr">
        <is>
          <t>TI-0234945</t>
        </is>
      </c>
      <c r="F2914" s="463" t="n">
        <v>44790</v>
      </c>
      <c r="G2914" s="464" t="n">
        <v>54080</v>
      </c>
      <c r="H2914" s="462" t="n"/>
      <c r="I2914" s="464">
        <f>G2914</f>
        <v/>
      </c>
      <c r="J2914" s="462">
        <f>IF(AND(Q2914=TRUE, R2914=TRUE, S2914=TRUE), IF(W2914&lt;-0.05, "អនុញ្ញាត (អ្នកផ្គត់ផ្គង់ប្រកាសខ្វះ)", "បានប្រកាស (អនុញ្ញាត)"), IF(AND(Q2914=FALSE, R2914=FALSE, S2914=FALSE), "ព្យួរទុក (មិនមានទិន្នន័យ)", "ប្រកាសខុស (ព្យួរទុក)"))</f>
        <v/>
      </c>
      <c r="K2914" s="462" t="inlineStr"/>
      <c r="L2914" s="462" t="inlineStr"/>
      <c r="M2914" s="464">
        <f>AH2914</f>
        <v/>
      </c>
      <c r="N2914" s="464">
        <f>IF(W2914&lt;0,AH2914,I2914)</f>
        <v/>
      </c>
      <c r="O2914" s="464">
        <f>I2914-M2914</f>
        <v/>
      </c>
      <c r="P2914" s="462" t="n"/>
      <c r="Q2914" s="462">
        <f>V2914=W2914</f>
        <v/>
      </c>
      <c r="R2914" s="462">
        <f>AND(MONTH(F2914)=MONTH(X2914), YEAR(F2914)=YEAR(X2914))</f>
        <v/>
      </c>
      <c r="S2914" s="462">
        <f>AC2914="L001-901905215"</f>
        <v/>
      </c>
      <c r="T2914" s="464">
        <f>G2914-AH2914</f>
        <v/>
      </c>
      <c r="U2914" s="462" t="n"/>
      <c r="V2914" s="462" t="inlineStr">
        <is>
          <t>TI0234945</t>
        </is>
      </c>
      <c r="W2914" s="462" t="inlineStr">
        <is>
          <t>TI0234945</t>
        </is>
      </c>
      <c r="X2914" s="463" t="n">
        <v>44790</v>
      </c>
      <c r="Y2914" s="462" t="inlineStr">
        <is>
          <t>TI-0234945</t>
        </is>
      </c>
      <c r="Z2914" s="462" t="inlineStr"/>
      <c r="AA2914" s="462" t="inlineStr">
        <is>
          <t>បុគ្គលជាប់អាករ</t>
        </is>
      </c>
      <c r="AB2914" s="462" t="inlineStr">
        <is>
          <t>L001-901905215</t>
        </is>
      </c>
      <c r="AC2914" s="462" t="inlineStr">
        <is>
          <t>វីអ៊ីស៊ិន (ខេមបូឌា) អ៊ិនដាសស្ទ្រី ឯ.ក</t>
        </is>
      </c>
      <c r="AD2914" s="464" t="n">
        <v>594836</v>
      </c>
      <c r="AE2914" s="464" t="n">
        <v>540760</v>
      </c>
      <c r="AF2914" s="464" t="n">
        <v>0</v>
      </c>
      <c r="AG2914" s="464" t="n">
        <v>0</v>
      </c>
      <c r="AH2914" s="464" t="n">
        <v>54076</v>
      </c>
      <c r="AI2914" s="464" t="n">
        <v>0</v>
      </c>
      <c r="AJ2914" s="464" t="n">
        <v>0</v>
      </c>
      <c r="AK2914" s="464" t="n">
        <v>0</v>
      </c>
      <c r="AL2914" s="464" t="n">
        <v>0</v>
      </c>
      <c r="AM2914" s="464" t="n">
        <v>0</v>
      </c>
      <c r="AN2914" s="464" t="n">
        <v>0</v>
      </c>
      <c r="AO2914" s="464" t="n">
        <v>0</v>
      </c>
      <c r="AP2914" s="464" t="n">
        <v>0</v>
      </c>
      <c r="AQ2914" s="462" t="inlineStr"/>
      <c r="AR2914" s="462" t="inlineStr">
        <is>
          <t>Local Charge</t>
        </is>
      </c>
      <c r="AS2914" s="462" t="inlineStr">
        <is>
          <t>បានប្រកាសពន្ធ</t>
        </is>
      </c>
    </row>
    <row r="2915">
      <c r="A2915" s="461" t="n">
        <v>2907</v>
      </c>
      <c r="B2915" s="462" t="inlineStr">
        <is>
          <t>THC CHARGES</t>
        </is>
      </c>
      <c r="C2915" s="462" t="inlineStr">
        <is>
          <t>អ៊ិចស្ពែឌីធ័រ ខេមបូឌា អិលធីឌី</t>
        </is>
      </c>
      <c r="D2915" s="462" t="inlineStr">
        <is>
          <t>L001-100045898</t>
        </is>
      </c>
      <c r="E2915" s="462" t="inlineStr">
        <is>
          <t>TI-0234941</t>
        </is>
      </c>
      <c r="F2915" s="463" t="n">
        <v>44790</v>
      </c>
      <c r="G2915" s="464" t="n">
        <v>54162</v>
      </c>
      <c r="H2915" s="462" t="n"/>
      <c r="I2915" s="464">
        <f>G2915</f>
        <v/>
      </c>
      <c r="J2915" s="462">
        <f>IF(AND(Q2915=TRUE, R2915=TRUE, S2915=TRUE), IF(W2915&lt;-0.05, "អនុញ្ញាត (អ្នកផ្គត់ផ្គង់ប្រកាសខ្វះ)", "បានប្រកាស (អនុញ្ញាត)"), IF(AND(Q2915=FALSE, R2915=FALSE, S2915=FALSE), "ព្យួរទុក (មិនមានទិន្នន័យ)", "ប្រកាសខុស (ព្យួរទុក)"))</f>
        <v/>
      </c>
      <c r="K2915" s="462" t="inlineStr"/>
      <c r="L2915" s="462" t="inlineStr"/>
      <c r="M2915" s="464">
        <f>AH2915</f>
        <v/>
      </c>
      <c r="N2915" s="464">
        <f>IF(W2915&lt;0,AH2915,I2915)</f>
        <v/>
      </c>
      <c r="O2915" s="464">
        <f>I2915-M2915</f>
        <v/>
      </c>
      <c r="P2915" s="462" t="n"/>
      <c r="Q2915" s="462">
        <f>V2915=W2915</f>
        <v/>
      </c>
      <c r="R2915" s="462">
        <f>AND(MONTH(F2915)=MONTH(X2915), YEAR(F2915)=YEAR(X2915))</f>
        <v/>
      </c>
      <c r="S2915" s="462">
        <f>AC2915="L001-901905215"</f>
        <v/>
      </c>
      <c r="T2915" s="464">
        <f>G2915-AH2915</f>
        <v/>
      </c>
      <c r="U2915" s="462" t="n"/>
      <c r="V2915" s="462" t="inlineStr">
        <is>
          <t>TI0234941</t>
        </is>
      </c>
      <c r="W2915" s="462" t="inlineStr">
        <is>
          <t>TI0234941</t>
        </is>
      </c>
      <c r="X2915" s="463" t="n">
        <v>44790</v>
      </c>
      <c r="Y2915" s="462" t="inlineStr">
        <is>
          <t>TI-0234941</t>
        </is>
      </c>
      <c r="Z2915" s="462" t="inlineStr"/>
      <c r="AA2915" s="462" t="inlineStr">
        <is>
          <t>បុគ្គលជាប់អាករ</t>
        </is>
      </c>
      <c r="AB2915" s="462" t="inlineStr">
        <is>
          <t>L001-901905215</t>
        </is>
      </c>
      <c r="AC2915" s="462" t="inlineStr">
        <is>
          <t>វីអ៊ីស៊ិន (ខេមបូឌា) អ៊ិនដាសស្ទ្រី ឯ.ក</t>
        </is>
      </c>
      <c r="AD2915" s="464" t="n">
        <v>595740</v>
      </c>
      <c r="AE2915" s="464" t="n">
        <v>541582</v>
      </c>
      <c r="AF2915" s="464" t="n">
        <v>0</v>
      </c>
      <c r="AG2915" s="464" t="n">
        <v>0</v>
      </c>
      <c r="AH2915" s="464" t="n">
        <v>54158</v>
      </c>
      <c r="AI2915" s="464" t="n">
        <v>0</v>
      </c>
      <c r="AJ2915" s="464" t="n">
        <v>0</v>
      </c>
      <c r="AK2915" s="464" t="n">
        <v>0</v>
      </c>
      <c r="AL2915" s="464" t="n">
        <v>0</v>
      </c>
      <c r="AM2915" s="464" t="n">
        <v>0</v>
      </c>
      <c r="AN2915" s="464" t="n">
        <v>0</v>
      </c>
      <c r="AO2915" s="464" t="n">
        <v>0</v>
      </c>
      <c r="AP2915" s="464" t="n">
        <v>0</v>
      </c>
      <c r="AQ2915" s="462" t="inlineStr"/>
      <c r="AR2915" s="462" t="inlineStr">
        <is>
          <t>Local Charge</t>
        </is>
      </c>
      <c r="AS2915" s="462" t="inlineStr">
        <is>
          <t>បានប្រកាសពន្ធ</t>
        </is>
      </c>
    </row>
    <row r="2916">
      <c r="A2916" s="461" t="n">
        <v>2908</v>
      </c>
      <c r="B2916" s="462" t="inlineStr">
        <is>
          <t>THC CHARGES</t>
        </is>
      </c>
      <c r="C2916" s="462" t="inlineStr">
        <is>
          <t>អ៊ិចស្ពែឌីធ័រ ខេមបូឌា អិលធីឌី</t>
        </is>
      </c>
      <c r="D2916" s="462" t="inlineStr">
        <is>
          <t>L001-100045898</t>
        </is>
      </c>
      <c r="E2916" s="462" t="inlineStr">
        <is>
          <t>TI-0234934</t>
        </is>
      </c>
      <c r="F2916" s="463" t="n">
        <v>44790</v>
      </c>
      <c r="G2916" s="464" t="n">
        <v>53796</v>
      </c>
      <c r="H2916" s="462" t="n"/>
      <c r="I2916" s="464">
        <f>G2916</f>
        <v/>
      </c>
      <c r="J2916" s="462">
        <f>IF(AND(Q2916=TRUE, R2916=TRUE, S2916=TRUE), IF(W2916&lt;-0.05, "អនុញ្ញាត (អ្នកផ្គត់ផ្គង់ប្រកាសខ្វះ)", "បានប្រកាស (អនុញ្ញាត)"), IF(AND(Q2916=FALSE, R2916=FALSE, S2916=FALSE), "ព្យួរទុក (មិនមានទិន្នន័យ)", "ប្រកាសខុស (ព្យួរទុក)"))</f>
        <v/>
      </c>
      <c r="K2916" s="462" t="inlineStr"/>
      <c r="L2916" s="462" t="inlineStr"/>
      <c r="M2916" s="464">
        <f>AH2916</f>
        <v/>
      </c>
      <c r="N2916" s="464">
        <f>IF(W2916&lt;0,AH2916,I2916)</f>
        <v/>
      </c>
      <c r="O2916" s="464">
        <f>I2916-M2916</f>
        <v/>
      </c>
      <c r="P2916" s="462" t="n"/>
      <c r="Q2916" s="462">
        <f>V2916=W2916</f>
        <v/>
      </c>
      <c r="R2916" s="462">
        <f>AND(MONTH(F2916)=MONTH(X2916), YEAR(F2916)=YEAR(X2916))</f>
        <v/>
      </c>
      <c r="S2916" s="462">
        <f>AC2916="L001-901905215"</f>
        <v/>
      </c>
      <c r="T2916" s="464">
        <f>G2916-AH2916</f>
        <v/>
      </c>
      <c r="U2916" s="462" t="n"/>
      <c r="V2916" s="462" t="inlineStr">
        <is>
          <t>TI0234934</t>
        </is>
      </c>
      <c r="W2916" s="462" t="inlineStr">
        <is>
          <t>TI0234934</t>
        </is>
      </c>
      <c r="X2916" s="463" t="n">
        <v>44790</v>
      </c>
      <c r="Y2916" s="462" t="inlineStr">
        <is>
          <t>TI-0234934</t>
        </is>
      </c>
      <c r="Z2916" s="462" t="inlineStr"/>
      <c r="AA2916" s="462" t="inlineStr">
        <is>
          <t>បុគ្គលជាប់អាករ</t>
        </is>
      </c>
      <c r="AB2916" s="462" t="inlineStr">
        <is>
          <t>L001-901905215</t>
        </is>
      </c>
      <c r="AC2916" s="462" t="inlineStr">
        <is>
          <t>វីអ៊ីស៊ិន (ខេមបូឌា) អ៊ិនដាសស្ទ្រី ឯ.ក</t>
        </is>
      </c>
      <c r="AD2916" s="464" t="n">
        <v>591675</v>
      </c>
      <c r="AE2916" s="464" t="n">
        <v>537886</v>
      </c>
      <c r="AF2916" s="464" t="n">
        <v>0</v>
      </c>
      <c r="AG2916" s="464" t="n">
        <v>0</v>
      </c>
      <c r="AH2916" s="464" t="n">
        <v>53789</v>
      </c>
      <c r="AI2916" s="464" t="n">
        <v>0</v>
      </c>
      <c r="AJ2916" s="464" t="n">
        <v>0</v>
      </c>
      <c r="AK2916" s="464" t="n">
        <v>0</v>
      </c>
      <c r="AL2916" s="464" t="n">
        <v>0</v>
      </c>
      <c r="AM2916" s="464" t="n">
        <v>0</v>
      </c>
      <c r="AN2916" s="464" t="n">
        <v>0</v>
      </c>
      <c r="AO2916" s="464" t="n">
        <v>0</v>
      </c>
      <c r="AP2916" s="464" t="n">
        <v>0</v>
      </c>
      <c r="AQ2916" s="462" t="inlineStr"/>
      <c r="AR2916" s="462" t="inlineStr">
        <is>
          <t>Local Charge</t>
        </is>
      </c>
      <c r="AS2916" s="462" t="inlineStr">
        <is>
          <t>បានប្រកាសពន្ធ</t>
        </is>
      </c>
    </row>
    <row r="2917">
      <c r="A2917" s="461" t="n">
        <v>2909</v>
      </c>
      <c r="B2917" s="462" t="inlineStr">
        <is>
          <t>THC CHARGES</t>
        </is>
      </c>
      <c r="C2917" s="462" t="inlineStr">
        <is>
          <t>អ៊ិចស្ពែឌីធ័រ ខេមបូឌា អិលធីឌី</t>
        </is>
      </c>
      <c r="D2917" s="462" t="inlineStr">
        <is>
          <t>L001-100045898</t>
        </is>
      </c>
      <c r="E2917" s="462" t="inlineStr">
        <is>
          <t>TI-0234927</t>
        </is>
      </c>
      <c r="F2917" s="463" t="n">
        <v>44790</v>
      </c>
      <c r="G2917" s="464" t="n">
        <v>54371</v>
      </c>
      <c r="H2917" s="462" t="n"/>
      <c r="I2917" s="464">
        <f>G2917</f>
        <v/>
      </c>
      <c r="J2917" s="462">
        <f>IF(AND(Q2917=TRUE, R2917=TRUE, S2917=TRUE), IF(W2917&lt;-0.05, "អនុញ្ញាត (អ្នកផ្គត់ផ្គង់ប្រកាសខ្វះ)", "បានប្រកាស (អនុញ្ញាត)"), IF(AND(Q2917=FALSE, R2917=FALSE, S2917=FALSE), "ព្យួរទុក (មិនមានទិន្នន័យ)", "ប្រកាសខុស (ព្យួរទុក)"))</f>
        <v/>
      </c>
      <c r="K2917" s="462" t="inlineStr"/>
      <c r="L2917" s="462" t="inlineStr"/>
      <c r="M2917" s="464">
        <f>AH2917</f>
        <v/>
      </c>
      <c r="N2917" s="464">
        <f>IF(W2917&lt;0,AH2917,I2917)</f>
        <v/>
      </c>
      <c r="O2917" s="464">
        <f>I2917-M2917</f>
        <v/>
      </c>
      <c r="P2917" s="462" t="n"/>
      <c r="Q2917" s="462">
        <f>V2917=W2917</f>
        <v/>
      </c>
      <c r="R2917" s="462">
        <f>AND(MONTH(F2917)=MONTH(X2917), YEAR(F2917)=YEAR(X2917))</f>
        <v/>
      </c>
      <c r="S2917" s="462">
        <f>AC2917="L001-901905215"</f>
        <v/>
      </c>
      <c r="T2917" s="464">
        <f>G2917-AH2917</f>
        <v/>
      </c>
      <c r="U2917" s="462" t="n"/>
      <c r="V2917" s="462" t="inlineStr">
        <is>
          <t>TI0234927</t>
        </is>
      </c>
      <c r="W2917" s="462" t="inlineStr">
        <is>
          <t>TI0234927</t>
        </is>
      </c>
      <c r="X2917" s="463" t="n">
        <v>44790</v>
      </c>
      <c r="Y2917" s="462" t="inlineStr">
        <is>
          <t>TI-0234927</t>
        </is>
      </c>
      <c r="Z2917" s="462" t="inlineStr"/>
      <c r="AA2917" s="462" t="inlineStr">
        <is>
          <t>បុគ្គលជាប់អាករ</t>
        </is>
      </c>
      <c r="AB2917" s="462" t="inlineStr">
        <is>
          <t>L001-901905215</t>
        </is>
      </c>
      <c r="AC2917" s="462" t="inlineStr">
        <is>
          <t>វីអ៊ីស៊ិន (ខេមបូឌា) អ៊ិនដាសស្ទ្រី ឯ.ក</t>
        </is>
      </c>
      <c r="AD2917" s="464" t="n">
        <v>597998</v>
      </c>
      <c r="AE2917" s="464" t="n">
        <v>543635</v>
      </c>
      <c r="AF2917" s="464" t="n">
        <v>0</v>
      </c>
      <c r="AG2917" s="464" t="n">
        <v>0</v>
      </c>
      <c r="AH2917" s="464" t="n">
        <v>54363</v>
      </c>
      <c r="AI2917" s="464" t="n">
        <v>0</v>
      </c>
      <c r="AJ2917" s="464" t="n">
        <v>0</v>
      </c>
      <c r="AK2917" s="464" t="n">
        <v>0</v>
      </c>
      <c r="AL2917" s="464" t="n">
        <v>0</v>
      </c>
      <c r="AM2917" s="464" t="n">
        <v>0</v>
      </c>
      <c r="AN2917" s="464" t="n">
        <v>0</v>
      </c>
      <c r="AO2917" s="464" t="n">
        <v>0</v>
      </c>
      <c r="AP2917" s="464" t="n">
        <v>0</v>
      </c>
      <c r="AQ2917" s="462" t="inlineStr"/>
      <c r="AR2917" s="462" t="inlineStr">
        <is>
          <t>Local Charge</t>
        </is>
      </c>
      <c r="AS2917" s="462" t="inlineStr">
        <is>
          <t>បានប្រកាសពន្ធ</t>
        </is>
      </c>
    </row>
    <row r="2918">
      <c r="A2918" s="461" t="n">
        <v>2910</v>
      </c>
      <c r="B2918" s="462" t="inlineStr">
        <is>
          <t>THC CHARGES</t>
        </is>
      </c>
      <c r="C2918" s="462" t="inlineStr">
        <is>
          <t>អ៊ិចស្ពែឌីធ័រ ខេមបូឌា អិលធីឌី</t>
        </is>
      </c>
      <c r="D2918" s="462" t="inlineStr">
        <is>
          <t>L001-100045898</t>
        </is>
      </c>
      <c r="E2918" s="462" t="inlineStr">
        <is>
          <t>TI-0234363</t>
        </is>
      </c>
      <c r="F2918" s="463" t="n">
        <v>44782</v>
      </c>
      <c r="G2918" s="464" t="n">
        <v>117888</v>
      </c>
      <c r="H2918" s="462" t="n"/>
      <c r="I2918" s="464">
        <f>G2918</f>
        <v/>
      </c>
      <c r="J2918" s="462">
        <f>IF(AND(Q2918=TRUE, R2918=TRUE, S2918=TRUE), IF(W2918&lt;-0.05, "អនុញ្ញាត (អ្នកផ្គត់ផ្គង់ប្រកាសខ្វះ)", "បានប្រកាស (អនុញ្ញាត)"), IF(AND(Q2918=FALSE, R2918=FALSE, S2918=FALSE), "ព្យួរទុក (មិនមានទិន្នន័យ)", "ប្រកាសខុស (ព្យួរទុក)"))</f>
        <v/>
      </c>
      <c r="K2918" s="462" t="inlineStr"/>
      <c r="L2918" s="462" t="inlineStr"/>
      <c r="M2918" s="464">
        <f>AH2918</f>
        <v/>
      </c>
      <c r="N2918" s="464">
        <f>IF(W2918&lt;0,AH2918,I2918)</f>
        <v/>
      </c>
      <c r="O2918" s="464">
        <f>I2918-M2918</f>
        <v/>
      </c>
      <c r="P2918" s="462" t="n"/>
      <c r="Q2918" s="462">
        <f>V2918=W2918</f>
        <v/>
      </c>
      <c r="R2918" s="462">
        <f>AND(MONTH(F2918)=MONTH(X2918), YEAR(F2918)=YEAR(X2918))</f>
        <v/>
      </c>
      <c r="S2918" s="462">
        <f>AC2918="L001-901905215"</f>
        <v/>
      </c>
      <c r="T2918" s="464">
        <f>G2918-AH2918</f>
        <v/>
      </c>
      <c r="U2918" s="462" t="n"/>
      <c r="V2918" s="462" t="inlineStr">
        <is>
          <t>TI0234363</t>
        </is>
      </c>
      <c r="W2918" s="462" t="inlineStr">
        <is>
          <t>TI0234363</t>
        </is>
      </c>
      <c r="X2918" s="463" t="n">
        <v>44782</v>
      </c>
      <c r="Y2918" s="462" t="inlineStr">
        <is>
          <t>TI-0234363</t>
        </is>
      </c>
      <c r="Z2918" s="462" t="inlineStr"/>
      <c r="AA2918" s="462" t="inlineStr">
        <is>
          <t>បុគ្គលជាប់អាករ</t>
        </is>
      </c>
      <c r="AB2918" s="462" t="inlineStr">
        <is>
          <t>L001-901905215</t>
        </is>
      </c>
      <c r="AC2918" s="462" t="inlineStr">
        <is>
          <t>វីអ៊ីស៊ិន (ខេមបូឌា) អ៊ិនដាសស្ទ្រី ឯ.ក</t>
        </is>
      </c>
      <c r="AD2918" s="464" t="n">
        <v>1296896</v>
      </c>
      <c r="AE2918" s="464" t="n">
        <v>1178996</v>
      </c>
      <c r="AF2918" s="464" t="n">
        <v>0</v>
      </c>
      <c r="AG2918" s="464" t="n">
        <v>0</v>
      </c>
      <c r="AH2918" s="464" t="n">
        <v>117900</v>
      </c>
      <c r="AI2918" s="464" t="n">
        <v>0</v>
      </c>
      <c r="AJ2918" s="464" t="n">
        <v>0</v>
      </c>
      <c r="AK2918" s="464" t="n">
        <v>0</v>
      </c>
      <c r="AL2918" s="464" t="n">
        <v>0</v>
      </c>
      <c r="AM2918" s="464" t="n">
        <v>0</v>
      </c>
      <c r="AN2918" s="464" t="n">
        <v>0</v>
      </c>
      <c r="AO2918" s="464" t="n">
        <v>0</v>
      </c>
      <c r="AP2918" s="464" t="n">
        <v>0</v>
      </c>
      <c r="AQ2918" s="462" t="inlineStr"/>
      <c r="AR2918" s="462" t="inlineStr">
        <is>
          <t>Local Charge</t>
        </is>
      </c>
      <c r="AS2918" s="462" t="inlineStr">
        <is>
          <t>បានប្រកាសពន្ធ</t>
        </is>
      </c>
    </row>
    <row r="2919">
      <c r="A2919" s="461" t="n">
        <v>2911</v>
      </c>
      <c r="B2919" s="462" t="inlineStr">
        <is>
          <t>THC CHARGES</t>
        </is>
      </c>
      <c r="C2919" s="462" t="inlineStr">
        <is>
          <t>អ៊ិចស្ពែឌីធ័រ ខេមបូឌា អិលធីឌី</t>
        </is>
      </c>
      <c r="D2919" s="462" t="inlineStr">
        <is>
          <t>L001-100045898</t>
        </is>
      </c>
      <c r="E2919" s="462" t="inlineStr">
        <is>
          <t>TI-0233778</t>
        </is>
      </c>
      <c r="F2919" s="463" t="n">
        <v>44775</v>
      </c>
      <c r="G2919" s="464" t="n">
        <v>54134</v>
      </c>
      <c r="H2919" s="462" t="n"/>
      <c r="I2919" s="464">
        <f>G2919</f>
        <v/>
      </c>
      <c r="J2919" s="462">
        <f>IF(AND(Q2919=TRUE, R2919=TRUE, S2919=TRUE), IF(W2919&lt;-0.05, "អនុញ្ញាត (អ្នកផ្គត់ផ្គង់ប្រកាសខ្វះ)", "បានប្រកាស (អនុញ្ញាត)"), IF(AND(Q2919=FALSE, R2919=FALSE, S2919=FALSE), "ព្យួរទុក (មិនមានទិន្នន័យ)", "ប្រកាសខុស (ព្យួរទុក)"))</f>
        <v/>
      </c>
      <c r="K2919" s="462" t="inlineStr"/>
      <c r="L2919" s="462" t="inlineStr"/>
      <c r="M2919" s="464">
        <f>AH2919</f>
        <v/>
      </c>
      <c r="N2919" s="464">
        <f>IF(W2919&lt;0,AH2919,I2919)</f>
        <v/>
      </c>
      <c r="O2919" s="464">
        <f>I2919-M2919</f>
        <v/>
      </c>
      <c r="P2919" s="462" t="n"/>
      <c r="Q2919" s="462">
        <f>V2919=W2919</f>
        <v/>
      </c>
      <c r="R2919" s="462">
        <f>AND(MONTH(F2919)=MONTH(X2919), YEAR(F2919)=YEAR(X2919))</f>
        <v/>
      </c>
      <c r="S2919" s="462">
        <f>AC2919="L001-901905215"</f>
        <v/>
      </c>
      <c r="T2919" s="464">
        <f>G2919-AH2919</f>
        <v/>
      </c>
      <c r="U2919" s="462" t="n"/>
      <c r="V2919" s="462" t="inlineStr">
        <is>
          <t>TI0233778</t>
        </is>
      </c>
      <c r="W2919" s="462" t="inlineStr">
        <is>
          <t>TI0233778</t>
        </is>
      </c>
      <c r="X2919" s="463" t="n">
        <v>44775</v>
      </c>
      <c r="Y2919" s="462" t="inlineStr">
        <is>
          <t>TI-0233778</t>
        </is>
      </c>
      <c r="Z2919" s="462" t="inlineStr"/>
      <c r="AA2919" s="462" t="inlineStr">
        <is>
          <t>បុគ្គលជាប់អាករ</t>
        </is>
      </c>
      <c r="AB2919" s="462" t="inlineStr">
        <is>
          <t>L001-901905215</t>
        </is>
      </c>
      <c r="AC2919" s="462" t="inlineStr">
        <is>
          <t>វីអ៊ីស៊ិន (ខេមបូឌា) អ៊ិនដាសស្ទ្រី ឯ.ក</t>
        </is>
      </c>
      <c r="AD2919" s="464" t="n">
        <v>595433</v>
      </c>
      <c r="AE2919" s="464" t="n">
        <v>541303</v>
      </c>
      <c r="AF2919" s="464" t="n">
        <v>0</v>
      </c>
      <c r="AG2919" s="464" t="n">
        <v>0</v>
      </c>
      <c r="AH2919" s="464" t="n">
        <v>54130</v>
      </c>
      <c r="AI2919" s="464" t="n">
        <v>0</v>
      </c>
      <c r="AJ2919" s="464" t="n">
        <v>0</v>
      </c>
      <c r="AK2919" s="464" t="n">
        <v>0</v>
      </c>
      <c r="AL2919" s="464" t="n">
        <v>0</v>
      </c>
      <c r="AM2919" s="464" t="n">
        <v>0</v>
      </c>
      <c r="AN2919" s="464" t="n">
        <v>0</v>
      </c>
      <c r="AO2919" s="464" t="n">
        <v>0</v>
      </c>
      <c r="AP2919" s="464" t="n">
        <v>0</v>
      </c>
      <c r="AQ2919" s="462" t="inlineStr"/>
      <c r="AR2919" s="462" t="inlineStr">
        <is>
          <t>Local Charge</t>
        </is>
      </c>
      <c r="AS2919" s="462" t="inlineStr">
        <is>
          <t>បានប្រកាសពន្ធ</t>
        </is>
      </c>
    </row>
    <row r="2920">
      <c r="A2920" s="461" t="n">
        <v>2912</v>
      </c>
      <c r="B2920" s="462" t="inlineStr">
        <is>
          <t>THC CHARGES</t>
        </is>
      </c>
      <c r="C2920" s="462" t="inlineStr">
        <is>
          <t>អ៊ិចស្ពែឌីធ័រ ខេមបូឌា អិលធីឌី</t>
        </is>
      </c>
      <c r="D2920" s="462" t="inlineStr">
        <is>
          <t>L001-100045898</t>
        </is>
      </c>
      <c r="E2920" s="462" t="inlineStr">
        <is>
          <t>TI-0233768</t>
        </is>
      </c>
      <c r="F2920" s="463" t="n">
        <v>44775</v>
      </c>
      <c r="G2920" s="464" t="n">
        <v>209267</v>
      </c>
      <c r="H2920" s="462" t="n"/>
      <c r="I2920" s="464">
        <f>G2920</f>
        <v/>
      </c>
      <c r="J2920" s="462">
        <f>IF(AND(Q2920=TRUE, R2920=TRUE, S2920=TRUE), IF(W2920&lt;-0.05, "អនុញ្ញាត (អ្នកផ្គត់ផ្គង់ប្រកាសខ្វះ)", "បានប្រកាស (អនុញ្ញាត)"), IF(AND(Q2920=FALSE, R2920=FALSE, S2920=FALSE), "ព្យួរទុក (មិនមានទិន្នន័យ)", "ប្រកាសខុស (ព្យួរទុក)"))</f>
        <v/>
      </c>
      <c r="K2920" s="462" t="inlineStr"/>
      <c r="L2920" s="462" t="inlineStr"/>
      <c r="M2920" s="464">
        <f>AH2920</f>
        <v/>
      </c>
      <c r="N2920" s="464">
        <f>IF(W2920&lt;0,AH2920,I2920)</f>
        <v/>
      </c>
      <c r="O2920" s="464">
        <f>I2920-M2920</f>
        <v/>
      </c>
      <c r="P2920" s="462" t="n"/>
      <c r="Q2920" s="462">
        <f>V2920=W2920</f>
        <v/>
      </c>
      <c r="R2920" s="462">
        <f>AND(MONTH(F2920)=MONTH(X2920), YEAR(F2920)=YEAR(X2920))</f>
        <v/>
      </c>
      <c r="S2920" s="462">
        <f>AC2920="L001-901905215"</f>
        <v/>
      </c>
      <c r="T2920" s="464">
        <f>G2920-AH2920</f>
        <v/>
      </c>
      <c r="U2920" s="462" t="n"/>
      <c r="V2920" s="462" t="inlineStr">
        <is>
          <t>TI0233768</t>
        </is>
      </c>
      <c r="W2920" s="462" t="inlineStr">
        <is>
          <t>TI0233768</t>
        </is>
      </c>
      <c r="X2920" s="463" t="n">
        <v>44775</v>
      </c>
      <c r="Y2920" s="462" t="inlineStr">
        <is>
          <t>TI-0233768</t>
        </is>
      </c>
      <c r="Z2920" s="462" t="inlineStr"/>
      <c r="AA2920" s="462" t="inlineStr">
        <is>
          <t>បុគ្គលជាប់អាករ</t>
        </is>
      </c>
      <c r="AB2920" s="462" t="inlineStr">
        <is>
          <t>L001-901905215</t>
        </is>
      </c>
      <c r="AC2920" s="462" t="inlineStr">
        <is>
          <t>វីអ៊ីស៊ិន (ខេមបូឌា) អ៊ិនដាសស្ទ្រី ឯ.ក</t>
        </is>
      </c>
      <c r="AD2920" s="464" t="n">
        <v>2301768</v>
      </c>
      <c r="AE2920" s="464" t="n">
        <v>2092516</v>
      </c>
      <c r="AF2920" s="464" t="n">
        <v>0</v>
      </c>
      <c r="AG2920" s="464" t="n">
        <v>0</v>
      </c>
      <c r="AH2920" s="464" t="n">
        <v>209252</v>
      </c>
      <c r="AI2920" s="464" t="n">
        <v>0</v>
      </c>
      <c r="AJ2920" s="464" t="n">
        <v>0</v>
      </c>
      <c r="AK2920" s="464" t="n">
        <v>0</v>
      </c>
      <c r="AL2920" s="464" t="n">
        <v>0</v>
      </c>
      <c r="AM2920" s="464" t="n">
        <v>0</v>
      </c>
      <c r="AN2920" s="464" t="n">
        <v>0</v>
      </c>
      <c r="AO2920" s="464" t="n">
        <v>0</v>
      </c>
      <c r="AP2920" s="464" t="n">
        <v>0</v>
      </c>
      <c r="AQ2920" s="462" t="inlineStr"/>
      <c r="AR2920" s="462" t="inlineStr">
        <is>
          <t>Local Charge</t>
        </is>
      </c>
      <c r="AS2920" s="462" t="inlineStr">
        <is>
          <t>បានប្រកាសពន្ធ</t>
        </is>
      </c>
    </row>
    <row r="2921">
      <c r="A2921" s="461" t="n">
        <v>2913</v>
      </c>
      <c r="B2921" s="462" t="inlineStr">
        <is>
          <t>THC CHARGES</t>
        </is>
      </c>
      <c r="C2921" s="462" t="inlineStr">
        <is>
          <t>អ៊ិចស្ពែឌីធ័រ ខេមបូឌា អិលធីឌី</t>
        </is>
      </c>
      <c r="D2921" s="462" t="inlineStr">
        <is>
          <t>L001-100045898</t>
        </is>
      </c>
      <c r="E2921" s="462" t="inlineStr">
        <is>
          <t>TI-0233753</t>
        </is>
      </c>
      <c r="F2921" s="463" t="n">
        <v>44775</v>
      </c>
      <c r="G2921" s="464" t="n">
        <v>158493</v>
      </c>
      <c r="H2921" s="462" t="n"/>
      <c r="I2921" s="464">
        <f>G2921</f>
        <v/>
      </c>
      <c r="J2921" s="462">
        <f>IF(AND(Q2921=TRUE, R2921=TRUE, S2921=TRUE), IF(W2921&lt;-0.05, "អនុញ្ញាត (អ្នកផ្គត់ផ្គង់ប្រកាសខ្វះ)", "បានប្រកាស (អនុញ្ញាត)"), IF(AND(Q2921=FALSE, R2921=FALSE, S2921=FALSE), "ព្យួរទុក (មិនមានទិន្នន័យ)", "ប្រកាសខុស (ព្យួរទុក)"))</f>
        <v/>
      </c>
      <c r="K2921" s="462" t="inlineStr"/>
      <c r="L2921" s="462" t="inlineStr"/>
      <c r="M2921" s="464">
        <f>AH2921</f>
        <v/>
      </c>
      <c r="N2921" s="464">
        <f>IF(W2921&lt;0,AH2921,I2921)</f>
        <v/>
      </c>
      <c r="O2921" s="464">
        <f>I2921-M2921</f>
        <v/>
      </c>
      <c r="P2921" s="462" t="n"/>
      <c r="Q2921" s="462">
        <f>V2921=W2921</f>
        <v/>
      </c>
      <c r="R2921" s="462">
        <f>AND(MONTH(F2921)=MONTH(X2921), YEAR(F2921)=YEAR(X2921))</f>
        <v/>
      </c>
      <c r="S2921" s="462">
        <f>AC2921="L001-901905215"</f>
        <v/>
      </c>
      <c r="T2921" s="464">
        <f>G2921-AH2921</f>
        <v/>
      </c>
      <c r="U2921" s="462" t="n"/>
      <c r="V2921" s="462" t="inlineStr">
        <is>
          <t>TI0233753</t>
        </is>
      </c>
      <c r="W2921" s="462" t="inlineStr">
        <is>
          <t>TI0233753</t>
        </is>
      </c>
      <c r="X2921" s="463" t="n">
        <v>44775</v>
      </c>
      <c r="Y2921" s="462" t="inlineStr">
        <is>
          <t>TI-0233753</t>
        </is>
      </c>
      <c r="Z2921" s="462" t="inlineStr"/>
      <c r="AA2921" s="462" t="inlineStr">
        <is>
          <t>បុគ្គលជាប់អាករ</t>
        </is>
      </c>
      <c r="AB2921" s="462" t="inlineStr">
        <is>
          <t>L001-901905215</t>
        </is>
      </c>
      <c r="AC2921" s="462" t="inlineStr">
        <is>
          <t>វីអ៊ីស៊ិន (ខេមបូឌា) អ៊ិនដាសស្ទ្រី ឯ.ក</t>
        </is>
      </c>
      <c r="AD2921" s="464" t="n">
        <v>1743380</v>
      </c>
      <c r="AE2921" s="464" t="n">
        <v>1584891</v>
      </c>
      <c r="AF2921" s="464" t="n">
        <v>0</v>
      </c>
      <c r="AG2921" s="464" t="n">
        <v>0</v>
      </c>
      <c r="AH2921" s="464" t="n">
        <v>158489</v>
      </c>
      <c r="AI2921" s="464" t="n">
        <v>0</v>
      </c>
      <c r="AJ2921" s="464" t="n">
        <v>0</v>
      </c>
      <c r="AK2921" s="464" t="n">
        <v>0</v>
      </c>
      <c r="AL2921" s="464" t="n">
        <v>0</v>
      </c>
      <c r="AM2921" s="464" t="n">
        <v>0</v>
      </c>
      <c r="AN2921" s="464" t="n">
        <v>0</v>
      </c>
      <c r="AO2921" s="464" t="n">
        <v>0</v>
      </c>
      <c r="AP2921" s="464" t="n">
        <v>0</v>
      </c>
      <c r="AQ2921" s="462" t="inlineStr"/>
      <c r="AR2921" s="462" t="inlineStr">
        <is>
          <t>Local Charge</t>
        </is>
      </c>
      <c r="AS2921" s="462" t="inlineStr">
        <is>
          <t>បានប្រកាសពន្ធ</t>
        </is>
      </c>
    </row>
    <row r="2922">
      <c r="A2922" s="461" t="n">
        <v>2914</v>
      </c>
      <c r="B2922" s="462" t="inlineStr">
        <is>
          <t>THC CHARGES</t>
        </is>
      </c>
      <c r="C2922" s="462" t="inlineStr">
        <is>
          <t>អ៊ិចស្ពែឌីធ័រ ខេមបូឌា អិលធីឌី</t>
        </is>
      </c>
      <c r="D2922" s="462" t="inlineStr">
        <is>
          <t>L001-100045898</t>
        </is>
      </c>
      <c r="E2922" s="462" t="inlineStr">
        <is>
          <t>TI-0233734</t>
        </is>
      </c>
      <c r="F2922" s="463" t="n">
        <v>44775</v>
      </c>
      <c r="G2922" s="464" t="n">
        <v>55082</v>
      </c>
      <c r="H2922" s="462" t="n"/>
      <c r="I2922" s="464">
        <f>G2922</f>
        <v/>
      </c>
      <c r="J2922" s="462">
        <f>IF(AND(Q2922=TRUE, R2922=TRUE, S2922=TRUE), IF(W2922&lt;-0.05, "អនុញ្ញាត (អ្នកផ្គត់ផ្គង់ប្រកាសខ្វះ)", "បានប្រកាស (អនុញ្ញាត)"), IF(AND(Q2922=FALSE, R2922=FALSE, S2922=FALSE), "ព្យួរទុក (មិនមានទិន្នន័យ)", "ប្រកាសខុស (ព្យួរទុក)"))</f>
        <v/>
      </c>
      <c r="K2922" s="462" t="inlineStr"/>
      <c r="L2922" s="462" t="inlineStr"/>
      <c r="M2922" s="464">
        <f>AH2922</f>
        <v/>
      </c>
      <c r="N2922" s="464">
        <f>IF(W2922&lt;0,AH2922,I2922)</f>
        <v/>
      </c>
      <c r="O2922" s="464">
        <f>I2922-M2922</f>
        <v/>
      </c>
      <c r="P2922" s="462" t="n"/>
      <c r="Q2922" s="462">
        <f>V2922=W2922</f>
        <v/>
      </c>
      <c r="R2922" s="462">
        <f>AND(MONTH(F2922)=MONTH(X2922), YEAR(F2922)=YEAR(X2922))</f>
        <v/>
      </c>
      <c r="S2922" s="462">
        <f>AC2922="L001-901905215"</f>
        <v/>
      </c>
      <c r="T2922" s="464">
        <f>G2922-AH2922</f>
        <v/>
      </c>
      <c r="U2922" s="462" t="n"/>
      <c r="V2922" s="462" t="inlineStr">
        <is>
          <t>TI0233734</t>
        </is>
      </c>
      <c r="W2922" s="462" t="inlineStr">
        <is>
          <t>TI0233734</t>
        </is>
      </c>
      <c r="X2922" s="463" t="n">
        <v>44775</v>
      </c>
      <c r="Y2922" s="462" t="inlineStr">
        <is>
          <t>TI-0233734</t>
        </is>
      </c>
      <c r="Z2922" s="462" t="inlineStr"/>
      <c r="AA2922" s="462" t="inlineStr">
        <is>
          <t>បុគ្គលជាប់អាករ</t>
        </is>
      </c>
      <c r="AB2922" s="462" t="inlineStr">
        <is>
          <t>L001-901905215</t>
        </is>
      </c>
      <c r="AC2922" s="462" t="inlineStr">
        <is>
          <t>វីអ៊ីស៊ិន (ខេមបូឌា) អ៊ិនដាសស្ទ្រី ឯ.ក</t>
        </is>
      </c>
      <c r="AD2922" s="464" t="n">
        <v>605824</v>
      </c>
      <c r="AE2922" s="464" t="n">
        <v>550749</v>
      </c>
      <c r="AF2922" s="464" t="n">
        <v>0</v>
      </c>
      <c r="AG2922" s="464" t="n">
        <v>0</v>
      </c>
      <c r="AH2922" s="464" t="n">
        <v>55075</v>
      </c>
      <c r="AI2922" s="464" t="n">
        <v>0</v>
      </c>
      <c r="AJ2922" s="464" t="n">
        <v>0</v>
      </c>
      <c r="AK2922" s="464" t="n">
        <v>0</v>
      </c>
      <c r="AL2922" s="464" t="n">
        <v>0</v>
      </c>
      <c r="AM2922" s="464" t="n">
        <v>0</v>
      </c>
      <c r="AN2922" s="464" t="n">
        <v>0</v>
      </c>
      <c r="AO2922" s="464" t="n">
        <v>0</v>
      </c>
      <c r="AP2922" s="464" t="n">
        <v>0</v>
      </c>
      <c r="AQ2922" s="462" t="inlineStr"/>
      <c r="AR2922" s="462" t="inlineStr">
        <is>
          <t>Local Charge</t>
        </is>
      </c>
      <c r="AS2922" s="462" t="inlineStr">
        <is>
          <t>បានប្រកាសពន្ធ</t>
        </is>
      </c>
    </row>
    <row r="2923">
      <c r="A2923" s="461" t="n">
        <v>2915</v>
      </c>
      <c r="B2923" s="462" t="inlineStr">
        <is>
          <t>THC CHARGES</t>
        </is>
      </c>
      <c r="C2923" s="462" t="inlineStr">
        <is>
          <t>អ៊ិចស្ពែឌីធ័រ ខេមបូឌា អិលធីឌី</t>
        </is>
      </c>
      <c r="D2923" s="462" t="inlineStr">
        <is>
          <t>L001-100045898</t>
        </is>
      </c>
      <c r="E2923" s="462" t="inlineStr">
        <is>
          <t>TI-0233730</t>
        </is>
      </c>
      <c r="F2923" s="463" t="n">
        <v>44775</v>
      </c>
      <c r="G2923" s="464" t="n">
        <v>57711</v>
      </c>
      <c r="H2923" s="462" t="n"/>
      <c r="I2923" s="464">
        <f>G2923</f>
        <v/>
      </c>
      <c r="J2923" s="462">
        <f>IF(AND(Q2923=TRUE, R2923=TRUE, S2923=TRUE), IF(W2923&lt;-0.05, "អនុញ្ញាត (អ្នកផ្គត់ផ្គង់ប្រកាសខ្វះ)", "បានប្រកាស (អនុញ្ញាត)"), IF(AND(Q2923=FALSE, R2923=FALSE, S2923=FALSE), "ព្យួរទុក (មិនមានទិន្នន័យ)", "ប្រកាសខុស (ព្យួរទុក)"))</f>
        <v/>
      </c>
      <c r="K2923" s="462" t="inlineStr"/>
      <c r="L2923" s="462" t="inlineStr"/>
      <c r="M2923" s="464">
        <f>AH2923</f>
        <v/>
      </c>
      <c r="N2923" s="464">
        <f>IF(W2923&lt;0,AH2923,I2923)</f>
        <v/>
      </c>
      <c r="O2923" s="464">
        <f>I2923-M2923</f>
        <v/>
      </c>
      <c r="P2923" s="462" t="n"/>
      <c r="Q2923" s="462">
        <f>V2923=W2923</f>
        <v/>
      </c>
      <c r="R2923" s="462">
        <f>AND(MONTH(F2923)=MONTH(X2923), YEAR(F2923)=YEAR(X2923))</f>
        <v/>
      </c>
      <c r="S2923" s="462">
        <f>AC2923="L001-901905215"</f>
        <v/>
      </c>
      <c r="T2923" s="464">
        <f>G2923-AH2923</f>
        <v/>
      </c>
      <c r="U2923" s="462" t="n"/>
      <c r="V2923" s="462" t="inlineStr">
        <is>
          <t>TI0233730</t>
        </is>
      </c>
      <c r="W2923" s="462" t="inlineStr">
        <is>
          <t>TI0233730</t>
        </is>
      </c>
      <c r="X2923" s="463" t="n">
        <v>44775</v>
      </c>
      <c r="Y2923" s="462" t="inlineStr">
        <is>
          <t>TI-0233730</t>
        </is>
      </c>
      <c r="Z2923" s="462" t="inlineStr"/>
      <c r="AA2923" s="462" t="inlineStr">
        <is>
          <t>បុគ្គលជាប់អាករ</t>
        </is>
      </c>
      <c r="AB2923" s="462" t="inlineStr">
        <is>
          <t>L001-901905215</t>
        </is>
      </c>
      <c r="AC2923" s="462" t="inlineStr">
        <is>
          <t>វីអ៊ីស៊ិន (ខេមបូឌា) អ៊ិនដាសស្ទ្រី ឯ.ក</t>
        </is>
      </c>
      <c r="AD2923" s="464" t="n">
        <v>634737</v>
      </c>
      <c r="AE2923" s="464" t="n">
        <v>577034</v>
      </c>
      <c r="AF2923" s="464" t="n">
        <v>0</v>
      </c>
      <c r="AG2923" s="464" t="n">
        <v>0</v>
      </c>
      <c r="AH2923" s="464" t="n">
        <v>57703</v>
      </c>
      <c r="AI2923" s="464" t="n">
        <v>0</v>
      </c>
      <c r="AJ2923" s="464" t="n">
        <v>0</v>
      </c>
      <c r="AK2923" s="464" t="n">
        <v>0</v>
      </c>
      <c r="AL2923" s="464" t="n">
        <v>0</v>
      </c>
      <c r="AM2923" s="464" t="n">
        <v>0</v>
      </c>
      <c r="AN2923" s="464" t="n">
        <v>0</v>
      </c>
      <c r="AO2923" s="464" t="n">
        <v>0</v>
      </c>
      <c r="AP2923" s="464" t="n">
        <v>0</v>
      </c>
      <c r="AQ2923" s="462" t="inlineStr"/>
      <c r="AR2923" s="462" t="inlineStr">
        <is>
          <t>Local Charge</t>
        </is>
      </c>
      <c r="AS2923" s="462" t="inlineStr">
        <is>
          <t>បានប្រកាសពន្ធ</t>
        </is>
      </c>
    </row>
    <row r="2924">
      <c r="A2924" s="461" t="n">
        <v>2916</v>
      </c>
      <c r="B2924" s="462" t="inlineStr">
        <is>
          <t>Export Administration fee</t>
        </is>
      </c>
      <c r="C2924" s="462" t="inlineStr">
        <is>
          <t>ឆាយ ដា ឡូយីស្ទីក</t>
        </is>
      </c>
      <c r="D2924" s="462" t="inlineStr">
        <is>
          <t>L001-100063098</t>
        </is>
      </c>
      <c r="E2924" s="462" t="inlineStr">
        <is>
          <t>2208010244</t>
        </is>
      </c>
      <c r="F2924" s="463" t="n">
        <v>44802</v>
      </c>
      <c r="G2924" s="464" t="n">
        <v>90053</v>
      </c>
      <c r="H2924" s="462" t="n"/>
      <c r="I2924" s="464">
        <f>G2924</f>
        <v/>
      </c>
      <c r="J2924" s="462">
        <f>IF(AND(Q2924=TRUE, R2924=TRUE, S2924=TRUE), IF(W2924&lt;-0.05, "អនុញ្ញាត (អ្នកផ្គត់ផ្គង់ប្រកាសខ្វះ)", "បានប្រកាស (អនុញ្ញាត)"), IF(AND(Q2924=FALSE, R2924=FALSE, S2924=FALSE), "ព្យួរទុក (មិនមានទិន្នន័យ)", "ប្រកាសខុស (ព្យួរទុក)"))</f>
        <v/>
      </c>
      <c r="K2924" s="462" t="inlineStr"/>
      <c r="L2924" s="462" t="inlineStr"/>
      <c r="M2924" s="464">
        <f>AH2924</f>
        <v/>
      </c>
      <c r="N2924" s="464">
        <f>IF(W2924&lt;0,AH2924,I2924)</f>
        <v/>
      </c>
      <c r="O2924" s="464">
        <f>I2924-M2924</f>
        <v/>
      </c>
      <c r="P2924" s="462" t="n"/>
      <c r="Q2924" s="462">
        <f>V2924=W2924</f>
        <v/>
      </c>
      <c r="R2924" s="462">
        <f>AND(MONTH(F2924)=MONTH(X2924), YEAR(F2924)=YEAR(X2924))</f>
        <v/>
      </c>
      <c r="S2924" s="462">
        <f>AC2924="L001-901905215"</f>
        <v/>
      </c>
      <c r="T2924" s="464">
        <f>G2924-AH2924</f>
        <v/>
      </c>
      <c r="U2924" s="462" t="n"/>
      <c r="V2924" s="462" t="inlineStr">
        <is>
          <t>2208010244</t>
        </is>
      </c>
      <c r="W2924" s="462" t="inlineStr">
        <is>
          <t>2208010244</t>
        </is>
      </c>
      <c r="X2924" s="463" t="n">
        <v>44802</v>
      </c>
      <c r="Y2924" s="462" t="inlineStr">
        <is>
          <t>2208010244</t>
        </is>
      </c>
      <c r="Z2924" s="462" t="inlineStr"/>
      <c r="AA2924" s="462" t="inlineStr">
        <is>
          <t>បុគ្គលជាប់អាករ</t>
        </is>
      </c>
      <c r="AB2924" s="462" t="inlineStr">
        <is>
          <t>L001-901905215</t>
        </is>
      </c>
      <c r="AC2924" s="462" t="inlineStr">
        <is>
          <t>វីអ៊ីស៊ិន (ខេមបូឌា) អ៊ិនដាសស្ទ្រី ឯ.ក</t>
        </is>
      </c>
      <c r="AD2924" s="464" t="n">
        <v>990581</v>
      </c>
      <c r="AE2924" s="464" t="n">
        <v>900528</v>
      </c>
      <c r="AF2924" s="464" t="n">
        <v>0</v>
      </c>
      <c r="AG2924" s="464" t="n">
        <v>0</v>
      </c>
      <c r="AH2924" s="464" t="n">
        <v>90053</v>
      </c>
      <c r="AI2924" s="464" t="n">
        <v>0</v>
      </c>
      <c r="AJ2924" s="464" t="n">
        <v>0</v>
      </c>
      <c r="AK2924" s="464" t="n">
        <v>0</v>
      </c>
      <c r="AL2924" s="464" t="n">
        <v>0</v>
      </c>
      <c r="AM2924" s="464" t="n">
        <v>0</v>
      </c>
      <c r="AN2924" s="464" t="n">
        <v>0</v>
      </c>
      <c r="AO2924" s="464" t="n">
        <v>0</v>
      </c>
      <c r="AP2924" s="464" t="n">
        <v>0</v>
      </c>
      <c r="AQ2924" s="462" t="inlineStr"/>
      <c r="AR2924" s="462" t="inlineStr">
        <is>
          <t>Export Administration Fee</t>
        </is>
      </c>
      <c r="AS2924" s="462" t="inlineStr">
        <is>
          <t>បានប្រកាសពន្ធ</t>
        </is>
      </c>
    </row>
    <row r="2925">
      <c r="A2925" s="461" t="n">
        <v>2917</v>
      </c>
      <c r="B2925" s="462" t="inlineStr">
        <is>
          <t>Export Administration fee</t>
        </is>
      </c>
      <c r="C2925" s="462" t="inlineStr">
        <is>
          <t>ឆាយ ដា ឡូយីស្ទីក</t>
        </is>
      </c>
      <c r="D2925" s="462" t="inlineStr">
        <is>
          <t>L001-100063098</t>
        </is>
      </c>
      <c r="E2925" s="462" t="inlineStr">
        <is>
          <t>2208010228</t>
        </is>
      </c>
      <c r="F2925" s="463" t="n">
        <v>44802</v>
      </c>
      <c r="G2925" s="464" t="n">
        <v>90053</v>
      </c>
      <c r="H2925" s="462" t="n"/>
      <c r="I2925" s="464">
        <f>G2925</f>
        <v/>
      </c>
      <c r="J2925" s="462">
        <f>IF(AND(Q2925=TRUE, R2925=TRUE, S2925=TRUE), IF(W2925&lt;-0.05, "អនុញ្ញាត (អ្នកផ្គត់ផ្គង់ប្រកាសខ្វះ)", "បានប្រកាស (អនុញ្ញាត)"), IF(AND(Q2925=FALSE, R2925=FALSE, S2925=FALSE), "ព្យួរទុក (មិនមានទិន្នន័យ)", "ប្រកាសខុស (ព្យួរទុក)"))</f>
        <v/>
      </c>
      <c r="K2925" s="462" t="inlineStr"/>
      <c r="L2925" s="462" t="inlineStr"/>
      <c r="M2925" s="464">
        <f>AH2925</f>
        <v/>
      </c>
      <c r="N2925" s="464">
        <f>IF(W2925&lt;0,AH2925,I2925)</f>
        <v/>
      </c>
      <c r="O2925" s="464">
        <f>I2925-M2925</f>
        <v/>
      </c>
      <c r="P2925" s="462" t="n"/>
      <c r="Q2925" s="462">
        <f>V2925=W2925</f>
        <v/>
      </c>
      <c r="R2925" s="462">
        <f>AND(MONTH(F2925)=MONTH(X2925), YEAR(F2925)=YEAR(X2925))</f>
        <v/>
      </c>
      <c r="S2925" s="462">
        <f>AC2925="L001-901905215"</f>
        <v/>
      </c>
      <c r="T2925" s="464">
        <f>G2925-AH2925</f>
        <v/>
      </c>
      <c r="U2925" s="462" t="n"/>
      <c r="V2925" s="462" t="inlineStr">
        <is>
          <t>2208010228</t>
        </is>
      </c>
      <c r="W2925" s="462" t="inlineStr">
        <is>
          <t>2208010228</t>
        </is>
      </c>
      <c r="X2925" s="463" t="n">
        <v>44802</v>
      </c>
      <c r="Y2925" s="462" t="inlineStr">
        <is>
          <t>2208010228</t>
        </is>
      </c>
      <c r="Z2925" s="462" t="inlineStr"/>
      <c r="AA2925" s="462" t="inlineStr">
        <is>
          <t>បុគ្គលជាប់អាករ</t>
        </is>
      </c>
      <c r="AB2925" s="462" t="inlineStr">
        <is>
          <t>L001-901905215</t>
        </is>
      </c>
      <c r="AC2925" s="462" t="inlineStr">
        <is>
          <t>វីអ៊ីស៊ិន (ខេមបូឌា) អ៊ិនដាសស្ទ្រី ឯ.ក</t>
        </is>
      </c>
      <c r="AD2925" s="464" t="n">
        <v>990581</v>
      </c>
      <c r="AE2925" s="464" t="n">
        <v>900528</v>
      </c>
      <c r="AF2925" s="464" t="n">
        <v>0</v>
      </c>
      <c r="AG2925" s="464" t="n">
        <v>0</v>
      </c>
      <c r="AH2925" s="464" t="n">
        <v>90053</v>
      </c>
      <c r="AI2925" s="464" t="n">
        <v>0</v>
      </c>
      <c r="AJ2925" s="464" t="n">
        <v>0</v>
      </c>
      <c r="AK2925" s="464" t="n">
        <v>0</v>
      </c>
      <c r="AL2925" s="464" t="n">
        <v>0</v>
      </c>
      <c r="AM2925" s="464" t="n">
        <v>0</v>
      </c>
      <c r="AN2925" s="464" t="n">
        <v>0</v>
      </c>
      <c r="AO2925" s="464" t="n">
        <v>0</v>
      </c>
      <c r="AP2925" s="464" t="n">
        <v>0</v>
      </c>
      <c r="AQ2925" s="462" t="inlineStr"/>
      <c r="AR2925" s="462" t="inlineStr">
        <is>
          <t>Export Administration Fee</t>
        </is>
      </c>
      <c r="AS2925" s="462" t="inlineStr">
        <is>
          <t>បានប្រកាសពន្ធ</t>
        </is>
      </c>
    </row>
    <row r="2926">
      <c r="A2926" s="461" t="n">
        <v>2918</v>
      </c>
      <c r="B2926" s="462" t="inlineStr">
        <is>
          <t>Export Administration fee</t>
        </is>
      </c>
      <c r="C2926" s="462" t="inlineStr">
        <is>
          <t>ឆាយ ដា ឡូយីស្ទីក</t>
        </is>
      </c>
      <c r="D2926" s="462" t="inlineStr">
        <is>
          <t>L001-100063098</t>
        </is>
      </c>
      <c r="E2926" s="462" t="inlineStr">
        <is>
          <t>2208010212</t>
        </is>
      </c>
      <c r="F2926" s="463" t="n">
        <v>44802</v>
      </c>
      <c r="G2926" s="464" t="n">
        <v>90053</v>
      </c>
      <c r="H2926" s="462" t="n"/>
      <c r="I2926" s="464">
        <f>G2926</f>
        <v/>
      </c>
      <c r="J2926" s="462">
        <f>IF(AND(Q2926=TRUE, R2926=TRUE, S2926=TRUE), IF(W2926&lt;-0.05, "អនុញ្ញាត (អ្នកផ្គត់ផ្គង់ប្រកាសខ្វះ)", "បានប្រកាស (អនុញ្ញាត)"), IF(AND(Q2926=FALSE, R2926=FALSE, S2926=FALSE), "ព្យួរទុក (មិនមានទិន្នន័យ)", "ប្រកាសខុស (ព្យួរទុក)"))</f>
        <v/>
      </c>
      <c r="K2926" s="462" t="inlineStr"/>
      <c r="L2926" s="462" t="inlineStr"/>
      <c r="M2926" s="464">
        <f>AH2926</f>
        <v/>
      </c>
      <c r="N2926" s="464">
        <f>IF(W2926&lt;0,AH2926,I2926)</f>
        <v/>
      </c>
      <c r="O2926" s="464">
        <f>I2926-M2926</f>
        <v/>
      </c>
      <c r="P2926" s="462" t="n"/>
      <c r="Q2926" s="462">
        <f>V2926=W2926</f>
        <v/>
      </c>
      <c r="R2926" s="462">
        <f>AND(MONTH(F2926)=MONTH(X2926), YEAR(F2926)=YEAR(X2926))</f>
        <v/>
      </c>
      <c r="S2926" s="462">
        <f>AC2926="L001-901905215"</f>
        <v/>
      </c>
      <c r="T2926" s="464">
        <f>G2926-AH2926</f>
        <v/>
      </c>
      <c r="U2926" s="462" t="n"/>
      <c r="V2926" s="462" t="inlineStr">
        <is>
          <t>2208010212</t>
        </is>
      </c>
      <c r="W2926" s="462" t="inlineStr">
        <is>
          <t>2208010212</t>
        </is>
      </c>
      <c r="X2926" s="463" t="n">
        <v>44802</v>
      </c>
      <c r="Y2926" s="462" t="inlineStr">
        <is>
          <t>2208010212</t>
        </is>
      </c>
      <c r="Z2926" s="462" t="inlineStr"/>
      <c r="AA2926" s="462" t="inlineStr">
        <is>
          <t>បុគ្គលជាប់អាករ</t>
        </is>
      </c>
      <c r="AB2926" s="462" t="inlineStr">
        <is>
          <t>L001-901905215</t>
        </is>
      </c>
      <c r="AC2926" s="462" t="inlineStr">
        <is>
          <t>វីអ៊ីស៊ិន (ខេមបូឌា) អ៊ិនដាសស្ទ្រី ឯ.ក</t>
        </is>
      </c>
      <c r="AD2926" s="464" t="n">
        <v>990581</v>
      </c>
      <c r="AE2926" s="464" t="n">
        <v>900528</v>
      </c>
      <c r="AF2926" s="464" t="n">
        <v>0</v>
      </c>
      <c r="AG2926" s="464" t="n">
        <v>0</v>
      </c>
      <c r="AH2926" s="464" t="n">
        <v>90053</v>
      </c>
      <c r="AI2926" s="464" t="n">
        <v>0</v>
      </c>
      <c r="AJ2926" s="464" t="n">
        <v>0</v>
      </c>
      <c r="AK2926" s="464" t="n">
        <v>0</v>
      </c>
      <c r="AL2926" s="464" t="n">
        <v>0</v>
      </c>
      <c r="AM2926" s="464" t="n">
        <v>0</v>
      </c>
      <c r="AN2926" s="464" t="n">
        <v>0</v>
      </c>
      <c r="AO2926" s="464" t="n">
        <v>0</v>
      </c>
      <c r="AP2926" s="464" t="n">
        <v>0</v>
      </c>
      <c r="AQ2926" s="462" t="inlineStr"/>
      <c r="AR2926" s="462" t="inlineStr">
        <is>
          <t>Export Administration Fee</t>
        </is>
      </c>
      <c r="AS2926" s="462" t="inlineStr">
        <is>
          <t>បានប្រកាសពន្ធ</t>
        </is>
      </c>
    </row>
    <row r="2927">
      <c r="A2927" s="461" t="n">
        <v>2919</v>
      </c>
      <c r="B2927" s="462" t="inlineStr">
        <is>
          <t>Export Administration fee</t>
        </is>
      </c>
      <c r="C2927" s="462" t="inlineStr">
        <is>
          <t>ឆាយ ដា ឡូយីស្ទីក</t>
        </is>
      </c>
      <c r="D2927" s="462" t="inlineStr">
        <is>
          <t>L001-100063098</t>
        </is>
      </c>
      <c r="E2927" s="462" t="inlineStr">
        <is>
          <t>2208009902</t>
        </is>
      </c>
      <c r="F2927" s="463" t="n">
        <v>44795</v>
      </c>
      <c r="G2927" s="464" t="n">
        <v>89965</v>
      </c>
      <c r="H2927" s="462" t="n"/>
      <c r="I2927" s="464">
        <f>G2927</f>
        <v/>
      </c>
      <c r="J2927" s="462">
        <f>IF(AND(Q2927=TRUE, R2927=TRUE, S2927=TRUE), IF(W2927&lt;-0.05, "អនុញ្ញាត (អ្នកផ្គត់ផ្គង់ប្រកាសខ្វះ)", "បានប្រកាស (អនុញ្ញាត)"), IF(AND(Q2927=FALSE, R2927=FALSE, S2927=FALSE), "ព្យួរទុក (មិនមានទិន្នន័យ)", "ប្រកាសខុស (ព្យួរទុក)"))</f>
        <v/>
      </c>
      <c r="K2927" s="462" t="inlineStr"/>
      <c r="L2927" s="462" t="inlineStr"/>
      <c r="M2927" s="464">
        <f>AH2927</f>
        <v/>
      </c>
      <c r="N2927" s="464">
        <f>IF(W2927&lt;0,AH2927,I2927)</f>
        <v/>
      </c>
      <c r="O2927" s="464">
        <f>I2927-M2927</f>
        <v/>
      </c>
      <c r="P2927" s="462" t="n"/>
      <c r="Q2927" s="462">
        <f>V2927=W2927</f>
        <v/>
      </c>
      <c r="R2927" s="462">
        <f>AND(MONTH(F2927)=MONTH(X2927), YEAR(F2927)=YEAR(X2927))</f>
        <v/>
      </c>
      <c r="S2927" s="462">
        <f>AC2927="L001-901905215"</f>
        <v/>
      </c>
      <c r="T2927" s="464">
        <f>G2927-AH2927</f>
        <v/>
      </c>
      <c r="U2927" s="462" t="n"/>
      <c r="V2927" s="462" t="inlineStr">
        <is>
          <t>2208009902</t>
        </is>
      </c>
      <c r="W2927" s="462" t="inlineStr">
        <is>
          <t>2208009902</t>
        </is>
      </c>
      <c r="X2927" s="463" t="n">
        <v>44795</v>
      </c>
      <c r="Y2927" s="462" t="inlineStr">
        <is>
          <t>2208009902</t>
        </is>
      </c>
      <c r="Z2927" s="462" t="inlineStr"/>
      <c r="AA2927" s="462" t="inlineStr">
        <is>
          <t>បុគ្គលជាប់អាករ</t>
        </is>
      </c>
      <c r="AB2927" s="462" t="inlineStr">
        <is>
          <t>L001-901905215</t>
        </is>
      </c>
      <c r="AC2927" s="462" t="inlineStr">
        <is>
          <t>វីអ៊ីស៊ិន (ខេមបូឌា) អ៊ិនដាសស្ទ្រី ឯ.ក</t>
        </is>
      </c>
      <c r="AD2927" s="464" t="n">
        <v>989617</v>
      </c>
      <c r="AE2927" s="464" t="n">
        <v>899652</v>
      </c>
      <c r="AF2927" s="464" t="n">
        <v>0</v>
      </c>
      <c r="AG2927" s="464" t="n">
        <v>0</v>
      </c>
      <c r="AH2927" s="464" t="n">
        <v>89965</v>
      </c>
      <c r="AI2927" s="464" t="n">
        <v>0</v>
      </c>
      <c r="AJ2927" s="464" t="n">
        <v>0</v>
      </c>
      <c r="AK2927" s="464" t="n">
        <v>0</v>
      </c>
      <c r="AL2927" s="464" t="n">
        <v>0</v>
      </c>
      <c r="AM2927" s="464" t="n">
        <v>0</v>
      </c>
      <c r="AN2927" s="464" t="n">
        <v>0</v>
      </c>
      <c r="AO2927" s="464" t="n">
        <v>0</v>
      </c>
      <c r="AP2927" s="464" t="n">
        <v>0</v>
      </c>
      <c r="AQ2927" s="462" t="inlineStr"/>
      <c r="AR2927" s="462" t="inlineStr">
        <is>
          <t>Export Administration Fee</t>
        </is>
      </c>
      <c r="AS2927" s="462" t="inlineStr">
        <is>
          <t>បានប្រកាសពន្ធ</t>
        </is>
      </c>
    </row>
    <row r="2928">
      <c r="A2928" s="461" t="n">
        <v>2920</v>
      </c>
      <c r="B2928" s="462" t="inlineStr">
        <is>
          <t>Export Administration fee</t>
        </is>
      </c>
      <c r="C2928" s="462" t="inlineStr">
        <is>
          <t>ឆាយ ដា ឡូយីស្ទីក</t>
        </is>
      </c>
      <c r="D2928" s="462" t="inlineStr">
        <is>
          <t>L001-100063098</t>
        </is>
      </c>
      <c r="E2928" s="462" t="inlineStr">
        <is>
          <t>2208009872</t>
        </is>
      </c>
      <c r="F2928" s="463" t="n">
        <v>44795</v>
      </c>
      <c r="G2928" s="464" t="n">
        <v>89965</v>
      </c>
      <c r="H2928" s="462" t="n"/>
      <c r="I2928" s="464">
        <f>G2928</f>
        <v/>
      </c>
      <c r="J2928" s="462">
        <f>IF(AND(Q2928=TRUE, R2928=TRUE, S2928=TRUE), IF(W2928&lt;-0.05, "អនុញ្ញាត (អ្នកផ្គត់ផ្គង់ប្រកាសខ្វះ)", "បានប្រកាស (អនុញ្ញាត)"), IF(AND(Q2928=FALSE, R2928=FALSE, S2928=FALSE), "ព្យួរទុក (មិនមានទិន្នន័យ)", "ប្រកាសខុស (ព្យួរទុក)"))</f>
        <v/>
      </c>
      <c r="K2928" s="462" t="inlineStr"/>
      <c r="L2928" s="462" t="inlineStr"/>
      <c r="M2928" s="464">
        <f>AH2928</f>
        <v/>
      </c>
      <c r="N2928" s="464">
        <f>IF(W2928&lt;0,AH2928,I2928)</f>
        <v/>
      </c>
      <c r="O2928" s="464">
        <f>I2928-M2928</f>
        <v/>
      </c>
      <c r="P2928" s="462" t="n"/>
      <c r="Q2928" s="462">
        <f>V2928=W2928</f>
        <v/>
      </c>
      <c r="R2928" s="462">
        <f>AND(MONTH(F2928)=MONTH(X2928), YEAR(F2928)=YEAR(X2928))</f>
        <v/>
      </c>
      <c r="S2928" s="462">
        <f>AC2928="L001-901905215"</f>
        <v/>
      </c>
      <c r="T2928" s="464">
        <f>G2928-AH2928</f>
        <v/>
      </c>
      <c r="U2928" s="462" t="n"/>
      <c r="V2928" s="462" t="inlineStr">
        <is>
          <t>2208009872</t>
        </is>
      </c>
      <c r="W2928" s="462" t="inlineStr">
        <is>
          <t>2208009872</t>
        </is>
      </c>
      <c r="X2928" s="463" t="n">
        <v>44795</v>
      </c>
      <c r="Y2928" s="462" t="inlineStr">
        <is>
          <t>2208009872</t>
        </is>
      </c>
      <c r="Z2928" s="462" t="inlineStr"/>
      <c r="AA2928" s="462" t="inlineStr">
        <is>
          <t>បុគ្គលជាប់អាករ</t>
        </is>
      </c>
      <c r="AB2928" s="462" t="inlineStr">
        <is>
          <t>L001-901905215</t>
        </is>
      </c>
      <c r="AC2928" s="462" t="inlineStr">
        <is>
          <t>វីអ៊ីស៊ិន (ខេមបូឌា) អ៊ិនដាសស្ទ្រី ឯ.ក</t>
        </is>
      </c>
      <c r="AD2928" s="464" t="n">
        <v>989617</v>
      </c>
      <c r="AE2928" s="464" t="n">
        <v>899652</v>
      </c>
      <c r="AF2928" s="464" t="n">
        <v>0</v>
      </c>
      <c r="AG2928" s="464" t="n">
        <v>0</v>
      </c>
      <c r="AH2928" s="464" t="n">
        <v>89965</v>
      </c>
      <c r="AI2928" s="464" t="n">
        <v>0</v>
      </c>
      <c r="AJ2928" s="464" t="n">
        <v>0</v>
      </c>
      <c r="AK2928" s="464" t="n">
        <v>0</v>
      </c>
      <c r="AL2928" s="464" t="n">
        <v>0</v>
      </c>
      <c r="AM2928" s="464" t="n">
        <v>0</v>
      </c>
      <c r="AN2928" s="464" t="n">
        <v>0</v>
      </c>
      <c r="AO2928" s="464" t="n">
        <v>0</v>
      </c>
      <c r="AP2928" s="464" t="n">
        <v>0</v>
      </c>
      <c r="AQ2928" s="462" t="inlineStr"/>
      <c r="AR2928" s="462" t="inlineStr">
        <is>
          <t>Export Administration Fee</t>
        </is>
      </c>
      <c r="AS2928" s="462" t="inlineStr">
        <is>
          <t>បានប្រកាសពន្ធ</t>
        </is>
      </c>
    </row>
    <row r="2929">
      <c r="A2929" s="461" t="n">
        <v>2921</v>
      </c>
      <c r="B2929" s="462" t="inlineStr">
        <is>
          <t>Export Administration fee</t>
        </is>
      </c>
      <c r="C2929" s="462" t="inlineStr">
        <is>
          <t>ឆាយ ដា ឡូយីស្ទីក</t>
        </is>
      </c>
      <c r="D2929" s="462" t="inlineStr">
        <is>
          <t>L001-100063098</t>
        </is>
      </c>
      <c r="E2929" s="462" t="inlineStr">
        <is>
          <t>2208009594</t>
        </is>
      </c>
      <c r="F2929" s="463" t="n">
        <v>44788</v>
      </c>
      <c r="G2929" s="464" t="n">
        <v>89921</v>
      </c>
      <c r="H2929" s="462" t="n"/>
      <c r="I2929" s="464">
        <f>G2929</f>
        <v/>
      </c>
      <c r="J2929" s="462">
        <f>IF(AND(Q2929=TRUE, R2929=TRUE, S2929=TRUE), IF(W2929&lt;-0.05, "អនុញ្ញាត (អ្នកផ្គត់ផ្គង់ប្រកាសខ្វះ)", "បានប្រកាស (អនុញ្ញាត)"), IF(AND(Q2929=FALSE, R2929=FALSE, S2929=FALSE), "ព្យួរទុក (មិនមានទិន្នន័យ)", "ប្រកាសខុស (ព្យួរទុក)"))</f>
        <v/>
      </c>
      <c r="K2929" s="462" t="inlineStr"/>
      <c r="L2929" s="462" t="inlineStr"/>
      <c r="M2929" s="464">
        <f>AH2929</f>
        <v/>
      </c>
      <c r="N2929" s="464">
        <f>IF(W2929&lt;0,AH2929,I2929)</f>
        <v/>
      </c>
      <c r="O2929" s="464">
        <f>I2929-M2929</f>
        <v/>
      </c>
      <c r="P2929" s="462" t="n"/>
      <c r="Q2929" s="462">
        <f>V2929=W2929</f>
        <v/>
      </c>
      <c r="R2929" s="462">
        <f>AND(MONTH(F2929)=MONTH(X2929), YEAR(F2929)=YEAR(X2929))</f>
        <v/>
      </c>
      <c r="S2929" s="462">
        <f>AC2929="L001-901905215"</f>
        <v/>
      </c>
      <c r="T2929" s="464">
        <f>G2929-AH2929</f>
        <v/>
      </c>
      <c r="U2929" s="462" t="n"/>
      <c r="V2929" s="462" t="inlineStr">
        <is>
          <t>2208009594</t>
        </is>
      </c>
      <c r="W2929" s="462" t="inlineStr">
        <is>
          <t>2208009594</t>
        </is>
      </c>
      <c r="X2929" s="463" t="n">
        <v>44788</v>
      </c>
      <c r="Y2929" s="462" t="inlineStr">
        <is>
          <t>2208009594</t>
        </is>
      </c>
      <c r="Z2929" s="462" t="inlineStr"/>
      <c r="AA2929" s="462" t="inlineStr">
        <is>
          <t>បុគ្គលជាប់អាករ</t>
        </is>
      </c>
      <c r="AB2929" s="462" t="inlineStr">
        <is>
          <t>L001-901905215</t>
        </is>
      </c>
      <c r="AC2929" s="462" t="inlineStr">
        <is>
          <t>វីអ៊ីស៊ិន (ខេមបូឌា) អ៊ិនដាសស្ទ្រី ឯ.ក</t>
        </is>
      </c>
      <c r="AD2929" s="464" t="n">
        <v>989135</v>
      </c>
      <c r="AE2929" s="464" t="n">
        <v>899214</v>
      </c>
      <c r="AF2929" s="464" t="n">
        <v>0</v>
      </c>
      <c r="AG2929" s="464" t="n">
        <v>0</v>
      </c>
      <c r="AH2929" s="464" t="n">
        <v>89921</v>
      </c>
      <c r="AI2929" s="464" t="n">
        <v>0</v>
      </c>
      <c r="AJ2929" s="464" t="n">
        <v>0</v>
      </c>
      <c r="AK2929" s="464" t="n">
        <v>0</v>
      </c>
      <c r="AL2929" s="464" t="n">
        <v>0</v>
      </c>
      <c r="AM2929" s="464" t="n">
        <v>0</v>
      </c>
      <c r="AN2929" s="464" t="n">
        <v>0</v>
      </c>
      <c r="AO2929" s="464" t="n">
        <v>0</v>
      </c>
      <c r="AP2929" s="464" t="n">
        <v>0</v>
      </c>
      <c r="AQ2929" s="462" t="inlineStr"/>
      <c r="AR2929" s="462" t="inlineStr">
        <is>
          <t>Export Administration Fee</t>
        </is>
      </c>
      <c r="AS2929" s="462" t="inlineStr">
        <is>
          <t>បានប្រកាសពន្ធ</t>
        </is>
      </c>
    </row>
    <row r="2930">
      <c r="A2930" s="461" t="n">
        <v>2922</v>
      </c>
      <c r="B2930" s="462" t="inlineStr">
        <is>
          <t>Export Administration fee</t>
        </is>
      </c>
      <c r="C2930" s="462" t="inlineStr">
        <is>
          <t>ឆាយ ដា ឡូយីស្ទីក</t>
        </is>
      </c>
      <c r="D2930" s="462" t="inlineStr">
        <is>
          <t>L001-100063098</t>
        </is>
      </c>
      <c r="E2930" s="462" t="inlineStr">
        <is>
          <t>2208009592</t>
        </is>
      </c>
      <c r="F2930" s="463" t="n">
        <v>44788</v>
      </c>
      <c r="G2930" s="464" t="n">
        <v>89921</v>
      </c>
      <c r="H2930" s="462" t="n"/>
      <c r="I2930" s="464">
        <f>G2930</f>
        <v/>
      </c>
      <c r="J2930" s="462">
        <f>IF(AND(Q2930=TRUE, R2930=TRUE, S2930=TRUE), IF(W2930&lt;-0.05, "អនុញ្ញាត (អ្នកផ្គត់ផ្គង់ប្រកាសខ្វះ)", "បានប្រកាស (អនុញ្ញាត)"), IF(AND(Q2930=FALSE, R2930=FALSE, S2930=FALSE), "ព្យួរទុក (មិនមានទិន្នន័យ)", "ប្រកាសខុស (ព្យួរទុក)"))</f>
        <v/>
      </c>
      <c r="K2930" s="462" t="inlineStr"/>
      <c r="L2930" s="462" t="inlineStr"/>
      <c r="M2930" s="464">
        <f>AH2930</f>
        <v/>
      </c>
      <c r="N2930" s="464">
        <f>IF(W2930&lt;0,AH2930,I2930)</f>
        <v/>
      </c>
      <c r="O2930" s="464">
        <f>I2930-M2930</f>
        <v/>
      </c>
      <c r="P2930" s="462" t="n"/>
      <c r="Q2930" s="462">
        <f>V2930=W2930</f>
        <v/>
      </c>
      <c r="R2930" s="462">
        <f>AND(MONTH(F2930)=MONTH(X2930), YEAR(F2930)=YEAR(X2930))</f>
        <v/>
      </c>
      <c r="S2930" s="462">
        <f>AC2930="L001-901905215"</f>
        <v/>
      </c>
      <c r="T2930" s="464">
        <f>G2930-AH2930</f>
        <v/>
      </c>
      <c r="U2930" s="462" t="n"/>
      <c r="V2930" s="462" t="inlineStr">
        <is>
          <t>2208009592</t>
        </is>
      </c>
      <c r="W2930" s="462" t="inlineStr">
        <is>
          <t>2208009592</t>
        </is>
      </c>
      <c r="X2930" s="463" t="n">
        <v>44788</v>
      </c>
      <c r="Y2930" s="462" t="inlineStr">
        <is>
          <t>2208009592</t>
        </is>
      </c>
      <c r="Z2930" s="462" t="inlineStr"/>
      <c r="AA2930" s="462" t="inlineStr">
        <is>
          <t>បុគ្គលជាប់អាករ</t>
        </is>
      </c>
      <c r="AB2930" s="462" t="inlineStr">
        <is>
          <t>L001-901905215</t>
        </is>
      </c>
      <c r="AC2930" s="462" t="inlineStr">
        <is>
          <t>វីអ៊ីស៊ិន (ខេមបូឌា) អ៊ិនដាសស្ទ្រី ឯ.ក</t>
        </is>
      </c>
      <c r="AD2930" s="464" t="n">
        <v>989135</v>
      </c>
      <c r="AE2930" s="464" t="n">
        <v>899214</v>
      </c>
      <c r="AF2930" s="464" t="n">
        <v>0</v>
      </c>
      <c r="AG2930" s="464" t="n">
        <v>0</v>
      </c>
      <c r="AH2930" s="464" t="n">
        <v>89921</v>
      </c>
      <c r="AI2930" s="464" t="n">
        <v>0</v>
      </c>
      <c r="AJ2930" s="464" t="n">
        <v>0</v>
      </c>
      <c r="AK2930" s="464" t="n">
        <v>0</v>
      </c>
      <c r="AL2930" s="464" t="n">
        <v>0</v>
      </c>
      <c r="AM2930" s="464" t="n">
        <v>0</v>
      </c>
      <c r="AN2930" s="464" t="n">
        <v>0</v>
      </c>
      <c r="AO2930" s="464" t="n">
        <v>0</v>
      </c>
      <c r="AP2930" s="464" t="n">
        <v>0</v>
      </c>
      <c r="AQ2930" s="462" t="inlineStr"/>
      <c r="AR2930" s="462" t="inlineStr">
        <is>
          <t>Export Administration Fee</t>
        </is>
      </c>
      <c r="AS2930" s="462" t="inlineStr">
        <is>
          <t>បានប្រកាសពន្ធ</t>
        </is>
      </c>
    </row>
    <row r="2931">
      <c r="A2931" s="461" t="n">
        <v>2923</v>
      </c>
      <c r="B2931" s="462" t="inlineStr">
        <is>
          <t>Export Administration fee</t>
        </is>
      </c>
      <c r="C2931" s="462" t="inlineStr">
        <is>
          <t>ឆាយ ដា ឡូយីស្ទីក</t>
        </is>
      </c>
      <c r="D2931" s="462" t="inlineStr">
        <is>
          <t>L001-100063098</t>
        </is>
      </c>
      <c r="E2931" s="462" t="inlineStr">
        <is>
          <t>2208009583</t>
        </is>
      </c>
      <c r="F2931" s="463" t="n">
        <v>44788</v>
      </c>
      <c r="G2931" s="464" t="n">
        <v>89921</v>
      </c>
      <c r="H2931" s="462" t="n"/>
      <c r="I2931" s="464">
        <f>G2931</f>
        <v/>
      </c>
      <c r="J2931" s="462">
        <f>IF(AND(Q2931=TRUE, R2931=TRUE, S2931=TRUE), IF(W2931&lt;-0.05, "អនុញ្ញាត (អ្នកផ្គត់ផ្គង់ប្រកាសខ្វះ)", "បានប្រកាស (អនុញ្ញាត)"), IF(AND(Q2931=FALSE, R2931=FALSE, S2931=FALSE), "ព្យួរទុក (មិនមានទិន្នន័យ)", "ប្រកាសខុស (ព្យួរទុក)"))</f>
        <v/>
      </c>
      <c r="K2931" s="462" t="inlineStr"/>
      <c r="L2931" s="462" t="inlineStr"/>
      <c r="M2931" s="464">
        <f>AH2931</f>
        <v/>
      </c>
      <c r="N2931" s="464">
        <f>IF(W2931&lt;0,AH2931,I2931)</f>
        <v/>
      </c>
      <c r="O2931" s="464">
        <f>I2931-M2931</f>
        <v/>
      </c>
      <c r="P2931" s="462" t="n"/>
      <c r="Q2931" s="462">
        <f>V2931=W2931</f>
        <v/>
      </c>
      <c r="R2931" s="462">
        <f>AND(MONTH(F2931)=MONTH(X2931), YEAR(F2931)=YEAR(X2931))</f>
        <v/>
      </c>
      <c r="S2931" s="462">
        <f>AC2931="L001-901905215"</f>
        <v/>
      </c>
      <c r="T2931" s="464">
        <f>G2931-AH2931</f>
        <v/>
      </c>
      <c r="U2931" s="462" t="n"/>
      <c r="V2931" s="462" t="inlineStr">
        <is>
          <t>2208009583</t>
        </is>
      </c>
      <c r="W2931" s="462" t="inlineStr">
        <is>
          <t>2208009583</t>
        </is>
      </c>
      <c r="X2931" s="463" t="n">
        <v>44788</v>
      </c>
      <c r="Y2931" s="462" t="inlineStr">
        <is>
          <t>2208009583</t>
        </is>
      </c>
      <c r="Z2931" s="462" t="inlineStr"/>
      <c r="AA2931" s="462" t="inlineStr">
        <is>
          <t>បុគ្គលជាប់អាករ</t>
        </is>
      </c>
      <c r="AB2931" s="462" t="inlineStr">
        <is>
          <t>L001-901905215</t>
        </is>
      </c>
      <c r="AC2931" s="462" t="inlineStr">
        <is>
          <t>វីអ៊ីស៊ិន (ខេមបូឌា) អ៊ិនដាសស្ទ្រី ឯ.ក</t>
        </is>
      </c>
      <c r="AD2931" s="464" t="n">
        <v>989135</v>
      </c>
      <c r="AE2931" s="464" t="n">
        <v>899214</v>
      </c>
      <c r="AF2931" s="464" t="n">
        <v>0</v>
      </c>
      <c r="AG2931" s="464" t="n">
        <v>0</v>
      </c>
      <c r="AH2931" s="464" t="n">
        <v>89921</v>
      </c>
      <c r="AI2931" s="464" t="n">
        <v>0</v>
      </c>
      <c r="AJ2931" s="464" t="n">
        <v>0</v>
      </c>
      <c r="AK2931" s="464" t="n">
        <v>0</v>
      </c>
      <c r="AL2931" s="464" t="n">
        <v>0</v>
      </c>
      <c r="AM2931" s="464" t="n">
        <v>0</v>
      </c>
      <c r="AN2931" s="464" t="n">
        <v>0</v>
      </c>
      <c r="AO2931" s="464" t="n">
        <v>0</v>
      </c>
      <c r="AP2931" s="464" t="n">
        <v>0</v>
      </c>
      <c r="AQ2931" s="462" t="inlineStr"/>
      <c r="AR2931" s="462" t="inlineStr">
        <is>
          <t>Export Administration Fee</t>
        </is>
      </c>
      <c r="AS2931" s="462" t="inlineStr">
        <is>
          <t>បានប្រកាសពន្ធ</t>
        </is>
      </c>
    </row>
    <row r="2932">
      <c r="A2932" s="461" t="n">
        <v>2924</v>
      </c>
      <c r="B2932" s="462" t="inlineStr">
        <is>
          <t>Export Administration fee</t>
        </is>
      </c>
      <c r="C2932" s="462" t="inlineStr">
        <is>
          <t>ឆាយ ដា ឡូយីស្ទីក</t>
        </is>
      </c>
      <c r="D2932" s="462" t="inlineStr">
        <is>
          <t>L001-100063098</t>
        </is>
      </c>
      <c r="E2932" s="462" t="inlineStr">
        <is>
          <t>2208009573</t>
        </is>
      </c>
      <c r="F2932" s="463" t="n">
        <v>44788</v>
      </c>
      <c r="G2932" s="464" t="n">
        <v>89921</v>
      </c>
      <c r="H2932" s="462" t="n"/>
      <c r="I2932" s="464">
        <f>G2932</f>
        <v/>
      </c>
      <c r="J2932" s="462">
        <f>IF(AND(Q2932=TRUE, R2932=TRUE, S2932=TRUE), IF(W2932&lt;-0.05, "អនុញ្ញាត (អ្នកផ្គត់ផ្គង់ប្រកាសខ្វះ)", "បានប្រកាស (អនុញ្ញាត)"), IF(AND(Q2932=FALSE, R2932=FALSE, S2932=FALSE), "ព្យួរទុក (មិនមានទិន្នន័យ)", "ប្រកាសខុស (ព្យួរទុក)"))</f>
        <v/>
      </c>
      <c r="K2932" s="462" t="inlineStr"/>
      <c r="L2932" s="462" t="inlineStr"/>
      <c r="M2932" s="464">
        <f>AH2932</f>
        <v/>
      </c>
      <c r="N2932" s="464">
        <f>IF(W2932&lt;0,AH2932,I2932)</f>
        <v/>
      </c>
      <c r="O2932" s="464">
        <f>I2932-M2932</f>
        <v/>
      </c>
      <c r="P2932" s="462" t="n"/>
      <c r="Q2932" s="462">
        <f>V2932=W2932</f>
        <v/>
      </c>
      <c r="R2932" s="462">
        <f>AND(MONTH(F2932)=MONTH(X2932), YEAR(F2932)=YEAR(X2932))</f>
        <v/>
      </c>
      <c r="S2932" s="462">
        <f>AC2932="L001-901905215"</f>
        <v/>
      </c>
      <c r="T2932" s="464">
        <f>G2932-AH2932</f>
        <v/>
      </c>
      <c r="U2932" s="462" t="n"/>
      <c r="V2932" s="462" t="inlineStr">
        <is>
          <t>2208009573</t>
        </is>
      </c>
      <c r="W2932" s="462" t="inlineStr">
        <is>
          <t>2208009573</t>
        </is>
      </c>
      <c r="X2932" s="463" t="n">
        <v>44788</v>
      </c>
      <c r="Y2932" s="462" t="inlineStr">
        <is>
          <t>2208009573</t>
        </is>
      </c>
      <c r="Z2932" s="462" t="inlineStr"/>
      <c r="AA2932" s="462" t="inlineStr">
        <is>
          <t>បុគ្គលជាប់អាករ</t>
        </is>
      </c>
      <c r="AB2932" s="462" t="inlineStr">
        <is>
          <t>L001-901905215</t>
        </is>
      </c>
      <c r="AC2932" s="462" t="inlineStr">
        <is>
          <t>វីអ៊ីស៊ិន (ខេមបូឌា) អ៊ិនដាសស្ទ្រី ឯ.ក</t>
        </is>
      </c>
      <c r="AD2932" s="464" t="n">
        <v>989135</v>
      </c>
      <c r="AE2932" s="464" t="n">
        <v>899214</v>
      </c>
      <c r="AF2932" s="464" t="n">
        <v>0</v>
      </c>
      <c r="AG2932" s="464" t="n">
        <v>0</v>
      </c>
      <c r="AH2932" s="464" t="n">
        <v>89921</v>
      </c>
      <c r="AI2932" s="464" t="n">
        <v>0</v>
      </c>
      <c r="AJ2932" s="464" t="n">
        <v>0</v>
      </c>
      <c r="AK2932" s="464" t="n">
        <v>0</v>
      </c>
      <c r="AL2932" s="464" t="n">
        <v>0</v>
      </c>
      <c r="AM2932" s="464" t="n">
        <v>0</v>
      </c>
      <c r="AN2932" s="464" t="n">
        <v>0</v>
      </c>
      <c r="AO2932" s="464" t="n">
        <v>0</v>
      </c>
      <c r="AP2932" s="464" t="n">
        <v>0</v>
      </c>
      <c r="AQ2932" s="462" t="inlineStr"/>
      <c r="AR2932" s="462" t="inlineStr">
        <is>
          <t>Export Administration Fee</t>
        </is>
      </c>
      <c r="AS2932" s="462" t="inlineStr">
        <is>
          <t>បានប្រកាសពន្ធ</t>
        </is>
      </c>
    </row>
    <row r="2933">
      <c r="A2933" s="461" t="n">
        <v>2925</v>
      </c>
      <c r="B2933" s="462" t="inlineStr">
        <is>
          <t>Export Administration fee</t>
        </is>
      </c>
      <c r="C2933" s="462" t="inlineStr">
        <is>
          <t>ឆាយ ដា ឡូយីស្ទីក</t>
        </is>
      </c>
      <c r="D2933" s="462" t="inlineStr">
        <is>
          <t>L001-100063098</t>
        </is>
      </c>
      <c r="E2933" s="462" t="inlineStr">
        <is>
          <t>2208009247</t>
        </is>
      </c>
      <c r="F2933" s="463" t="n">
        <v>44781</v>
      </c>
      <c r="G2933" s="464" t="n">
        <v>89965</v>
      </c>
      <c r="H2933" s="462" t="n"/>
      <c r="I2933" s="464">
        <f>G2933</f>
        <v/>
      </c>
      <c r="J2933" s="462">
        <f>IF(AND(Q2933=TRUE, R2933=TRUE, S2933=TRUE), IF(W2933&lt;-0.05, "អនុញ្ញាត (អ្នកផ្គត់ផ្គង់ប្រកាសខ្វះ)", "បានប្រកាស (អនុញ្ញាត)"), IF(AND(Q2933=FALSE, R2933=FALSE, S2933=FALSE), "ព្យួរទុក (មិនមានទិន្នន័យ)", "ប្រកាសខុស (ព្យួរទុក)"))</f>
        <v/>
      </c>
      <c r="K2933" s="462" t="inlineStr"/>
      <c r="L2933" s="462" t="inlineStr"/>
      <c r="M2933" s="464">
        <f>AH2933</f>
        <v/>
      </c>
      <c r="N2933" s="464">
        <f>IF(W2933&lt;0,AH2933,I2933)</f>
        <v/>
      </c>
      <c r="O2933" s="464">
        <f>I2933-M2933</f>
        <v/>
      </c>
      <c r="P2933" s="462" t="n"/>
      <c r="Q2933" s="462">
        <f>V2933=W2933</f>
        <v/>
      </c>
      <c r="R2933" s="462">
        <f>AND(MONTH(F2933)=MONTH(X2933), YEAR(F2933)=YEAR(X2933))</f>
        <v/>
      </c>
      <c r="S2933" s="462">
        <f>AC2933="L001-901905215"</f>
        <v/>
      </c>
      <c r="T2933" s="464">
        <f>G2933-AH2933</f>
        <v/>
      </c>
      <c r="U2933" s="462" t="n"/>
      <c r="V2933" s="462" t="inlineStr">
        <is>
          <t>2208009247</t>
        </is>
      </c>
      <c r="W2933" s="462" t="inlineStr">
        <is>
          <t>2208009247</t>
        </is>
      </c>
      <c r="X2933" s="463" t="n">
        <v>44781</v>
      </c>
      <c r="Y2933" s="462" t="inlineStr">
        <is>
          <t>2208009247</t>
        </is>
      </c>
      <c r="Z2933" s="462" t="inlineStr"/>
      <c r="AA2933" s="462" t="inlineStr">
        <is>
          <t>បុគ្គលជាប់អាករ</t>
        </is>
      </c>
      <c r="AB2933" s="462" t="inlineStr">
        <is>
          <t>L001-901905215</t>
        </is>
      </c>
      <c r="AC2933" s="462" t="inlineStr">
        <is>
          <t>វីអ៊ីស៊ិន (ខេមបូឌា) អ៊ិនដាសស្ទ្រី ឯ.ក</t>
        </is>
      </c>
      <c r="AD2933" s="464" t="n">
        <v>989617</v>
      </c>
      <c r="AE2933" s="464" t="n">
        <v>899652</v>
      </c>
      <c r="AF2933" s="464" t="n">
        <v>0</v>
      </c>
      <c r="AG2933" s="464" t="n">
        <v>0</v>
      </c>
      <c r="AH2933" s="464" t="n">
        <v>89965</v>
      </c>
      <c r="AI2933" s="464" t="n">
        <v>0</v>
      </c>
      <c r="AJ2933" s="464" t="n">
        <v>0</v>
      </c>
      <c r="AK2933" s="464" t="n">
        <v>0</v>
      </c>
      <c r="AL2933" s="464" t="n">
        <v>0</v>
      </c>
      <c r="AM2933" s="464" t="n">
        <v>0</v>
      </c>
      <c r="AN2933" s="464" t="n">
        <v>0</v>
      </c>
      <c r="AO2933" s="464" t="n">
        <v>0</v>
      </c>
      <c r="AP2933" s="464" t="n">
        <v>0</v>
      </c>
      <c r="AQ2933" s="462" t="inlineStr"/>
      <c r="AR2933" s="462" t="inlineStr">
        <is>
          <t>Export Administration Fee</t>
        </is>
      </c>
      <c r="AS2933" s="462" t="inlineStr">
        <is>
          <t>បានប្រកាសពន្ធ</t>
        </is>
      </c>
    </row>
    <row r="2934">
      <c r="A2934" s="461" t="n">
        <v>2926</v>
      </c>
      <c r="B2934" s="462" t="inlineStr">
        <is>
          <t>Export Administration fee</t>
        </is>
      </c>
      <c r="C2934" s="462" t="inlineStr">
        <is>
          <t>ឆាយ ដា ឡូយីស្ទីក</t>
        </is>
      </c>
      <c r="D2934" s="462" t="inlineStr">
        <is>
          <t>L001-100063098</t>
        </is>
      </c>
      <c r="E2934" s="462" t="inlineStr">
        <is>
          <t>2208009037</t>
        </is>
      </c>
      <c r="F2934" s="463" t="n">
        <v>44774</v>
      </c>
      <c r="G2934" s="464" t="n">
        <v>89921</v>
      </c>
      <c r="H2934" s="462" t="n"/>
      <c r="I2934" s="464">
        <f>G2934</f>
        <v/>
      </c>
      <c r="J2934" s="462">
        <f>IF(AND(Q2934=TRUE, R2934=TRUE, S2934=TRUE), IF(W2934&lt;-0.05, "អនុញ្ញាត (អ្នកផ្គត់ផ្គង់ប្រកាសខ្វះ)", "បានប្រកាស (អនុញ្ញាត)"), IF(AND(Q2934=FALSE, R2934=FALSE, S2934=FALSE), "ព្យួរទុក (មិនមានទិន្នន័យ)", "ប្រកាសខុស (ព្យួរទុក)"))</f>
        <v/>
      </c>
      <c r="K2934" s="462" t="inlineStr"/>
      <c r="L2934" s="462" t="inlineStr"/>
      <c r="M2934" s="464">
        <f>AH2934</f>
        <v/>
      </c>
      <c r="N2934" s="464">
        <f>IF(W2934&lt;0,AH2934,I2934)</f>
        <v/>
      </c>
      <c r="O2934" s="464">
        <f>I2934-M2934</f>
        <v/>
      </c>
      <c r="P2934" s="462" t="n"/>
      <c r="Q2934" s="462">
        <f>V2934=W2934</f>
        <v/>
      </c>
      <c r="R2934" s="462">
        <f>AND(MONTH(F2934)=MONTH(X2934), YEAR(F2934)=YEAR(X2934))</f>
        <v/>
      </c>
      <c r="S2934" s="462">
        <f>AC2934="L001-901905215"</f>
        <v/>
      </c>
      <c r="T2934" s="464">
        <f>G2934-AH2934</f>
        <v/>
      </c>
      <c r="U2934" s="462" t="n"/>
      <c r="V2934" s="462" t="inlineStr">
        <is>
          <t>2208009037</t>
        </is>
      </c>
      <c r="W2934" s="462" t="inlineStr">
        <is>
          <t>2208009037</t>
        </is>
      </c>
      <c r="X2934" s="463" t="n">
        <v>44774</v>
      </c>
      <c r="Y2934" s="462" t="inlineStr">
        <is>
          <t>2208009037</t>
        </is>
      </c>
      <c r="Z2934" s="462" t="inlineStr"/>
      <c r="AA2934" s="462" t="inlineStr">
        <is>
          <t>បុគ្គលជាប់អាករ</t>
        </is>
      </c>
      <c r="AB2934" s="462" t="inlineStr">
        <is>
          <t>L001-901905215</t>
        </is>
      </c>
      <c r="AC2934" s="462" t="inlineStr">
        <is>
          <t>វីអ៊ីស៊ិន (ខេមបូឌា) អ៊ិនដាសស្ទ្រី ឯ.ក</t>
        </is>
      </c>
      <c r="AD2934" s="464" t="n">
        <v>989135</v>
      </c>
      <c r="AE2934" s="464" t="n">
        <v>899214</v>
      </c>
      <c r="AF2934" s="464" t="n">
        <v>0</v>
      </c>
      <c r="AG2934" s="464" t="n">
        <v>0</v>
      </c>
      <c r="AH2934" s="464" t="n">
        <v>89921</v>
      </c>
      <c r="AI2934" s="464" t="n">
        <v>0</v>
      </c>
      <c r="AJ2934" s="464" t="n">
        <v>0</v>
      </c>
      <c r="AK2934" s="464" t="n">
        <v>0</v>
      </c>
      <c r="AL2934" s="464" t="n">
        <v>0</v>
      </c>
      <c r="AM2934" s="464" t="n">
        <v>0</v>
      </c>
      <c r="AN2934" s="464" t="n">
        <v>0</v>
      </c>
      <c r="AO2934" s="464" t="n">
        <v>0</v>
      </c>
      <c r="AP2934" s="464" t="n">
        <v>0</v>
      </c>
      <c r="AQ2934" s="462" t="inlineStr"/>
      <c r="AR2934" s="462" t="inlineStr">
        <is>
          <t>Export Administration Fee</t>
        </is>
      </c>
      <c r="AS2934" s="462" t="inlineStr">
        <is>
          <t>បានប្រកាសពន្ធ</t>
        </is>
      </c>
    </row>
    <row r="2935">
      <c r="A2935" s="461" t="n">
        <v>2927</v>
      </c>
      <c r="B2935" s="462" t="inlineStr">
        <is>
          <t>Export Administration fee</t>
        </is>
      </c>
      <c r="C2935" s="462" t="inlineStr">
        <is>
          <t>ឆាយ ដា ឡូយីស្ទីក</t>
        </is>
      </c>
      <c r="D2935" s="462" t="inlineStr">
        <is>
          <t>L001-100063098</t>
        </is>
      </c>
      <c r="E2935" s="462" t="inlineStr">
        <is>
          <t>2208009030</t>
        </is>
      </c>
      <c r="F2935" s="463" t="n">
        <v>44774</v>
      </c>
      <c r="G2935" s="464" t="n">
        <v>89921</v>
      </c>
      <c r="H2935" s="462" t="n"/>
      <c r="I2935" s="464">
        <f>G2935</f>
        <v/>
      </c>
      <c r="J2935" s="462">
        <f>IF(AND(Q2935=TRUE, R2935=TRUE, S2935=TRUE), IF(W2935&lt;-0.05, "អនុញ្ញាត (អ្នកផ្គត់ផ្គង់ប្រកាសខ្វះ)", "បានប្រកាស (អនុញ្ញាត)"), IF(AND(Q2935=FALSE, R2935=FALSE, S2935=FALSE), "ព្យួរទុក (មិនមានទិន្នន័យ)", "ប្រកាសខុស (ព្យួរទុក)"))</f>
        <v/>
      </c>
      <c r="K2935" s="462" t="inlineStr"/>
      <c r="L2935" s="462" t="inlineStr"/>
      <c r="M2935" s="464">
        <f>AH2935</f>
        <v/>
      </c>
      <c r="N2935" s="464">
        <f>IF(W2935&lt;0,AH2935,I2935)</f>
        <v/>
      </c>
      <c r="O2935" s="464">
        <f>I2935-M2935</f>
        <v/>
      </c>
      <c r="P2935" s="462" t="n"/>
      <c r="Q2935" s="462">
        <f>V2935=W2935</f>
        <v/>
      </c>
      <c r="R2935" s="462">
        <f>AND(MONTH(F2935)=MONTH(X2935), YEAR(F2935)=YEAR(X2935))</f>
        <v/>
      </c>
      <c r="S2935" s="462">
        <f>AC2935="L001-901905215"</f>
        <v/>
      </c>
      <c r="T2935" s="464">
        <f>G2935-AH2935</f>
        <v/>
      </c>
      <c r="U2935" s="462" t="n"/>
      <c r="V2935" s="462" t="inlineStr">
        <is>
          <t>2208009030</t>
        </is>
      </c>
      <c r="W2935" s="462" t="inlineStr">
        <is>
          <t>2208009030</t>
        </is>
      </c>
      <c r="X2935" s="463" t="n">
        <v>44774</v>
      </c>
      <c r="Y2935" s="462" t="inlineStr">
        <is>
          <t>2208009030</t>
        </is>
      </c>
      <c r="Z2935" s="462" t="inlineStr"/>
      <c r="AA2935" s="462" t="inlineStr">
        <is>
          <t>បុគ្គលជាប់អាករ</t>
        </is>
      </c>
      <c r="AB2935" s="462" t="inlineStr">
        <is>
          <t>L001-901905215</t>
        </is>
      </c>
      <c r="AC2935" s="462" t="inlineStr">
        <is>
          <t>វីអ៊ីស៊ិន (ខេមបូឌា) អ៊ិនដាសស្ទ្រី ឯ.ក</t>
        </is>
      </c>
      <c r="AD2935" s="464" t="n">
        <v>989135</v>
      </c>
      <c r="AE2935" s="464" t="n">
        <v>899214</v>
      </c>
      <c r="AF2935" s="464" t="n">
        <v>0</v>
      </c>
      <c r="AG2935" s="464" t="n">
        <v>0</v>
      </c>
      <c r="AH2935" s="464" t="n">
        <v>89921</v>
      </c>
      <c r="AI2935" s="464" t="n">
        <v>0</v>
      </c>
      <c r="AJ2935" s="464" t="n">
        <v>0</v>
      </c>
      <c r="AK2935" s="464" t="n">
        <v>0</v>
      </c>
      <c r="AL2935" s="464" t="n">
        <v>0</v>
      </c>
      <c r="AM2935" s="464" t="n">
        <v>0</v>
      </c>
      <c r="AN2935" s="464" t="n">
        <v>0</v>
      </c>
      <c r="AO2935" s="464" t="n">
        <v>0</v>
      </c>
      <c r="AP2935" s="464" t="n">
        <v>0</v>
      </c>
      <c r="AQ2935" s="462" t="inlineStr"/>
      <c r="AR2935" s="462" t="inlineStr">
        <is>
          <t>Export Administration Fee</t>
        </is>
      </c>
      <c r="AS2935" s="462" t="inlineStr">
        <is>
          <t>បានប្រកាសពន្ធ</t>
        </is>
      </c>
    </row>
    <row r="2936">
      <c r="A2936" s="461" t="n">
        <v>2928</v>
      </c>
      <c r="B2936" s="462" t="inlineStr">
        <is>
          <t>Export Administration fee</t>
        </is>
      </c>
      <c r="C2936" s="462" t="inlineStr">
        <is>
          <t>ឆាយ ដា ឡូយីស្ទីក</t>
        </is>
      </c>
      <c r="D2936" s="462" t="inlineStr">
        <is>
          <t>L001-100063098</t>
        </is>
      </c>
      <c r="E2936" s="462" t="inlineStr">
        <is>
          <t>2208009028</t>
        </is>
      </c>
      <c r="F2936" s="463" t="n">
        <v>44774</v>
      </c>
      <c r="G2936" s="464" t="n">
        <v>89921</v>
      </c>
      <c r="H2936" s="462" t="n"/>
      <c r="I2936" s="464">
        <f>G2936</f>
        <v/>
      </c>
      <c r="J2936" s="462">
        <f>IF(AND(Q2936=TRUE, R2936=TRUE, S2936=TRUE), IF(W2936&lt;-0.05, "អនុញ្ញាត (អ្នកផ្គត់ផ្គង់ប្រកាសខ្វះ)", "បានប្រកាស (អនុញ្ញាត)"), IF(AND(Q2936=FALSE, R2936=FALSE, S2936=FALSE), "ព្យួរទុក (មិនមានទិន្នន័យ)", "ប្រកាសខុស (ព្យួរទុក)"))</f>
        <v/>
      </c>
      <c r="K2936" s="462" t="inlineStr"/>
      <c r="L2936" s="462" t="inlineStr"/>
      <c r="M2936" s="464">
        <f>AH2936</f>
        <v/>
      </c>
      <c r="N2936" s="464">
        <f>IF(W2936&lt;0,AH2936,I2936)</f>
        <v/>
      </c>
      <c r="O2936" s="464">
        <f>I2936-M2936</f>
        <v/>
      </c>
      <c r="P2936" s="462" t="n"/>
      <c r="Q2936" s="462">
        <f>V2936=W2936</f>
        <v/>
      </c>
      <c r="R2936" s="462">
        <f>AND(MONTH(F2936)=MONTH(X2936), YEAR(F2936)=YEAR(X2936))</f>
        <v/>
      </c>
      <c r="S2936" s="462">
        <f>AC2936="L001-901905215"</f>
        <v/>
      </c>
      <c r="T2936" s="464">
        <f>G2936-AH2936</f>
        <v/>
      </c>
      <c r="U2936" s="462" t="n"/>
      <c r="V2936" s="462" t="inlineStr">
        <is>
          <t>2208009028</t>
        </is>
      </c>
      <c r="W2936" s="462" t="inlineStr">
        <is>
          <t>2208009028</t>
        </is>
      </c>
      <c r="X2936" s="463" t="n">
        <v>44774</v>
      </c>
      <c r="Y2936" s="462" t="inlineStr">
        <is>
          <t>2208009028</t>
        </is>
      </c>
      <c r="Z2936" s="462" t="inlineStr"/>
      <c r="AA2936" s="462" t="inlineStr">
        <is>
          <t>បុគ្គលជាប់អាករ</t>
        </is>
      </c>
      <c r="AB2936" s="462" t="inlineStr">
        <is>
          <t>L001-901905215</t>
        </is>
      </c>
      <c r="AC2936" s="462" t="inlineStr">
        <is>
          <t>វីអ៊ីស៊ិន (ខេមបូឌា) អ៊ិនដាសស្ទ្រី ឯ.ក</t>
        </is>
      </c>
      <c r="AD2936" s="464" t="n">
        <v>989135</v>
      </c>
      <c r="AE2936" s="464" t="n">
        <v>899214</v>
      </c>
      <c r="AF2936" s="464" t="n">
        <v>0</v>
      </c>
      <c r="AG2936" s="464" t="n">
        <v>0</v>
      </c>
      <c r="AH2936" s="464" t="n">
        <v>89921</v>
      </c>
      <c r="AI2936" s="464" t="n">
        <v>0</v>
      </c>
      <c r="AJ2936" s="464" t="n">
        <v>0</v>
      </c>
      <c r="AK2936" s="464" t="n">
        <v>0</v>
      </c>
      <c r="AL2936" s="464" t="n">
        <v>0</v>
      </c>
      <c r="AM2936" s="464" t="n">
        <v>0</v>
      </c>
      <c r="AN2936" s="464" t="n">
        <v>0</v>
      </c>
      <c r="AO2936" s="464" t="n">
        <v>0</v>
      </c>
      <c r="AP2936" s="464" t="n">
        <v>0</v>
      </c>
      <c r="AQ2936" s="462" t="inlineStr"/>
      <c r="AR2936" s="462" t="inlineStr">
        <is>
          <t>Export Administration Fee</t>
        </is>
      </c>
      <c r="AS2936" s="462" t="inlineStr">
        <is>
          <t>បានប្រកាសពន្ធ</t>
        </is>
      </c>
    </row>
    <row r="2937">
      <c r="A2937" s="461" t="n">
        <v>2929</v>
      </c>
      <c r="B2937" s="462" t="inlineStr">
        <is>
          <t>Export Administration fee</t>
        </is>
      </c>
      <c r="C2937" s="462" t="inlineStr">
        <is>
          <t>ឆាយ ដា ឡូយីស្ទីក</t>
        </is>
      </c>
      <c r="D2937" s="462" t="inlineStr">
        <is>
          <t>L001-100063098</t>
        </is>
      </c>
      <c r="E2937" s="462" t="inlineStr">
        <is>
          <t>2208009019</t>
        </is>
      </c>
      <c r="F2937" s="463" t="n">
        <v>44774</v>
      </c>
      <c r="G2937" s="464" t="n">
        <v>89921</v>
      </c>
      <c r="H2937" s="462" t="n"/>
      <c r="I2937" s="464">
        <f>G2937</f>
        <v/>
      </c>
      <c r="J2937" s="462">
        <f>IF(AND(Q2937=TRUE, R2937=TRUE, S2937=TRUE), IF(W2937&lt;-0.05, "អនុញ្ញាត (អ្នកផ្គត់ផ្គង់ប្រកាសខ្វះ)", "បានប្រកាស (អនុញ្ញាត)"), IF(AND(Q2937=FALSE, R2937=FALSE, S2937=FALSE), "ព្យួរទុក (មិនមានទិន្នន័យ)", "ប្រកាសខុស (ព្យួរទុក)"))</f>
        <v/>
      </c>
      <c r="K2937" s="462" t="inlineStr"/>
      <c r="L2937" s="462" t="inlineStr"/>
      <c r="M2937" s="464">
        <f>AH2937</f>
        <v/>
      </c>
      <c r="N2937" s="464">
        <f>IF(W2937&lt;0,AH2937,I2937)</f>
        <v/>
      </c>
      <c r="O2937" s="464">
        <f>I2937-M2937</f>
        <v/>
      </c>
      <c r="P2937" s="462" t="n"/>
      <c r="Q2937" s="462">
        <f>V2937=W2937</f>
        <v/>
      </c>
      <c r="R2937" s="462">
        <f>AND(MONTH(F2937)=MONTH(X2937), YEAR(F2937)=YEAR(X2937))</f>
        <v/>
      </c>
      <c r="S2937" s="462">
        <f>AC2937="L001-901905215"</f>
        <v/>
      </c>
      <c r="T2937" s="464">
        <f>G2937-AH2937</f>
        <v/>
      </c>
      <c r="U2937" s="462" t="n"/>
      <c r="V2937" s="462" t="inlineStr">
        <is>
          <t>2208009019</t>
        </is>
      </c>
      <c r="W2937" s="462" t="inlineStr">
        <is>
          <t>2208009019</t>
        </is>
      </c>
      <c r="X2937" s="463" t="n">
        <v>44774</v>
      </c>
      <c r="Y2937" s="462" t="inlineStr">
        <is>
          <t>2208009019</t>
        </is>
      </c>
      <c r="Z2937" s="462" t="inlineStr"/>
      <c r="AA2937" s="462" t="inlineStr">
        <is>
          <t>បុគ្គលជាប់អាករ</t>
        </is>
      </c>
      <c r="AB2937" s="462" t="inlineStr">
        <is>
          <t>L001-901905215</t>
        </is>
      </c>
      <c r="AC2937" s="462" t="inlineStr">
        <is>
          <t>វីអ៊ីស៊ិន (ខេមបូឌា) អ៊ិនដាសស្ទ្រី ឯ.ក</t>
        </is>
      </c>
      <c r="AD2937" s="464" t="n">
        <v>989135</v>
      </c>
      <c r="AE2937" s="464" t="n">
        <v>899214</v>
      </c>
      <c r="AF2937" s="464" t="n">
        <v>0</v>
      </c>
      <c r="AG2937" s="464" t="n">
        <v>0</v>
      </c>
      <c r="AH2937" s="464" t="n">
        <v>89921</v>
      </c>
      <c r="AI2937" s="464" t="n">
        <v>0</v>
      </c>
      <c r="AJ2937" s="464" t="n">
        <v>0</v>
      </c>
      <c r="AK2937" s="464" t="n">
        <v>0</v>
      </c>
      <c r="AL2937" s="464" t="n">
        <v>0</v>
      </c>
      <c r="AM2937" s="464" t="n">
        <v>0</v>
      </c>
      <c r="AN2937" s="464" t="n">
        <v>0</v>
      </c>
      <c r="AO2937" s="464" t="n">
        <v>0</v>
      </c>
      <c r="AP2937" s="464" t="n">
        <v>0</v>
      </c>
      <c r="AQ2937" s="462" t="inlineStr"/>
      <c r="AR2937" s="462" t="inlineStr">
        <is>
          <t>Export Administration Fee</t>
        </is>
      </c>
      <c r="AS2937" s="462" t="inlineStr">
        <is>
          <t>បានប្រកាសពន្ធ</t>
        </is>
      </c>
    </row>
    <row r="2938">
      <c r="A2938" s="461" t="n">
        <v>2930</v>
      </c>
      <c r="B2938" s="462" t="inlineStr">
        <is>
          <t>Export Administration fee</t>
        </is>
      </c>
      <c r="C2938" s="462" t="inlineStr">
        <is>
          <t>ឆាយ ដា ឡូយីស្ទីក</t>
        </is>
      </c>
      <c r="D2938" s="462" t="inlineStr">
        <is>
          <t>L001-100063098</t>
        </is>
      </c>
      <c r="E2938" s="462" t="inlineStr">
        <is>
          <t>2208009016</t>
        </is>
      </c>
      <c r="F2938" s="463" t="n">
        <v>44774</v>
      </c>
      <c r="G2938" s="464" t="n">
        <v>89921</v>
      </c>
      <c r="H2938" s="462" t="n"/>
      <c r="I2938" s="464">
        <f>G2938</f>
        <v/>
      </c>
      <c r="J2938" s="462">
        <f>IF(AND(Q2938=TRUE, R2938=TRUE, S2938=TRUE), IF(W2938&lt;-0.05, "អនុញ្ញាត (អ្នកផ្គត់ផ្គង់ប្រកាសខ្វះ)", "បានប្រកាស (អនុញ្ញាត)"), IF(AND(Q2938=FALSE, R2938=FALSE, S2938=FALSE), "ព្យួរទុក (មិនមានទិន្នន័យ)", "ប្រកាសខុស (ព្យួរទុក)"))</f>
        <v/>
      </c>
      <c r="K2938" s="462" t="inlineStr"/>
      <c r="L2938" s="462" t="inlineStr"/>
      <c r="M2938" s="464">
        <f>AH2938</f>
        <v/>
      </c>
      <c r="N2938" s="464">
        <f>IF(W2938&lt;0,AH2938,I2938)</f>
        <v/>
      </c>
      <c r="O2938" s="464">
        <f>I2938-M2938</f>
        <v/>
      </c>
      <c r="P2938" s="462" t="n"/>
      <c r="Q2938" s="462">
        <f>V2938=W2938</f>
        <v/>
      </c>
      <c r="R2938" s="462">
        <f>AND(MONTH(F2938)=MONTH(X2938), YEAR(F2938)=YEAR(X2938))</f>
        <v/>
      </c>
      <c r="S2938" s="462">
        <f>AC2938="L001-901905215"</f>
        <v/>
      </c>
      <c r="T2938" s="464">
        <f>G2938-AH2938</f>
        <v/>
      </c>
      <c r="U2938" s="462" t="n"/>
      <c r="V2938" s="462" t="inlineStr">
        <is>
          <t>2208009016</t>
        </is>
      </c>
      <c r="W2938" s="462" t="inlineStr">
        <is>
          <t>2208009016</t>
        </is>
      </c>
      <c r="X2938" s="463" t="n">
        <v>44774</v>
      </c>
      <c r="Y2938" s="462" t="inlineStr">
        <is>
          <t>2208009016</t>
        </is>
      </c>
      <c r="Z2938" s="462" t="inlineStr"/>
      <c r="AA2938" s="462" t="inlineStr">
        <is>
          <t>បុគ្គលជាប់អាករ</t>
        </is>
      </c>
      <c r="AB2938" s="462" t="inlineStr">
        <is>
          <t>L001-901905215</t>
        </is>
      </c>
      <c r="AC2938" s="462" t="inlineStr">
        <is>
          <t>វីអ៊ីស៊ិន (ខេមបូឌា) អ៊ិនដាសស្ទ្រី ឯ.ក</t>
        </is>
      </c>
      <c r="AD2938" s="464" t="n">
        <v>989135</v>
      </c>
      <c r="AE2938" s="464" t="n">
        <v>899214</v>
      </c>
      <c r="AF2938" s="464" t="n">
        <v>0</v>
      </c>
      <c r="AG2938" s="464" t="n">
        <v>0</v>
      </c>
      <c r="AH2938" s="464" t="n">
        <v>89921</v>
      </c>
      <c r="AI2938" s="464" t="n">
        <v>0</v>
      </c>
      <c r="AJ2938" s="464" t="n">
        <v>0</v>
      </c>
      <c r="AK2938" s="464" t="n">
        <v>0</v>
      </c>
      <c r="AL2938" s="464" t="n">
        <v>0</v>
      </c>
      <c r="AM2938" s="464" t="n">
        <v>0</v>
      </c>
      <c r="AN2938" s="464" t="n">
        <v>0</v>
      </c>
      <c r="AO2938" s="464" t="n">
        <v>0</v>
      </c>
      <c r="AP2938" s="464" t="n">
        <v>0</v>
      </c>
      <c r="AQ2938" s="462" t="inlineStr"/>
      <c r="AR2938" s="462" t="inlineStr">
        <is>
          <t>Export Administration Fee</t>
        </is>
      </c>
      <c r="AS2938" s="462" t="inlineStr">
        <is>
          <t>បានប្រកាសពន្ធ</t>
        </is>
      </c>
    </row>
    <row r="2939">
      <c r="A2939" s="461" t="n">
        <v>2931</v>
      </c>
      <c r="B2939" s="462" t="inlineStr">
        <is>
          <t>Clearance &amp; Trucking Fee</t>
        </is>
      </c>
      <c r="C2939" s="462" t="inlineStr">
        <is>
          <t>56ប៊ី-លីង សឹបផ្លាយ ឆេន មេនេចម៉ិន ឯ.ក</t>
        </is>
      </c>
      <c r="D2939" s="462" t="inlineStr">
        <is>
          <t>K004-902004795</t>
        </is>
      </c>
      <c r="E2939" s="462" t="inlineStr">
        <is>
          <t>TI2022-0678</t>
        </is>
      </c>
      <c r="F2939" s="463" t="n">
        <v>44799</v>
      </c>
      <c r="G2939" s="464" t="n">
        <v>187051</v>
      </c>
      <c r="H2939" s="462" t="n"/>
      <c r="I2939" s="464">
        <f>G2939</f>
        <v/>
      </c>
      <c r="J2939" s="462">
        <f>IF(AND(Q2939=TRUE, R2939=TRUE, S2939=TRUE), IF(W2939&lt;-0.05, "អនុញ្ញាត (អ្នកផ្គត់ផ្គង់ប្រកាសខ្វះ)", "បានប្រកាស (អនុញ្ញាត)"), IF(AND(Q2939=FALSE, R2939=FALSE, S2939=FALSE), "ព្យួរទុក (មិនមានទិន្នន័យ)", "ប្រកាសខុស (ព្យួរទុក)"))</f>
        <v/>
      </c>
      <c r="K2939" s="462" t="inlineStr"/>
      <c r="L2939" s="462" t="inlineStr"/>
      <c r="M2939" s="464">
        <f>AH2939</f>
        <v/>
      </c>
      <c r="N2939" s="464">
        <f>IF(W2939&lt;0,AH2939,I2939)</f>
        <v/>
      </c>
      <c r="O2939" s="464">
        <f>I2939-M2939</f>
        <v/>
      </c>
      <c r="P2939" s="462" t="n"/>
      <c r="Q2939" s="462">
        <f>V2939=W2939</f>
        <v/>
      </c>
      <c r="R2939" s="462">
        <f>AND(MONTH(F2939)=MONTH(X2939), YEAR(F2939)=YEAR(X2939))</f>
        <v/>
      </c>
      <c r="S2939" s="462">
        <f>AC2939="L001-901905215"</f>
        <v/>
      </c>
      <c r="T2939" s="464">
        <f>G2939-AH2939</f>
        <v/>
      </c>
      <c r="U2939" s="462" t="n"/>
      <c r="V2939" s="462" t="inlineStr">
        <is>
          <t>TI20220678</t>
        </is>
      </c>
      <c r="W2939" s="462" t="inlineStr">
        <is>
          <t>TI20220678</t>
        </is>
      </c>
      <c r="X2939" s="463" t="n">
        <v>44799</v>
      </c>
      <c r="Y2939" s="462" t="inlineStr">
        <is>
          <t>TI2022-0678</t>
        </is>
      </c>
      <c r="Z2939" s="462" t="inlineStr"/>
      <c r="AA2939" s="462" t="inlineStr">
        <is>
          <t>បុគ្គលជាប់អាករ</t>
        </is>
      </c>
      <c r="AB2939" s="462" t="inlineStr">
        <is>
          <t>L001-901905215</t>
        </is>
      </c>
      <c r="AC2939" s="462" t="inlineStr">
        <is>
          <t>វីអ៊ីស៊ិន (ខេមបូឌា) អ៊ិនដាសស្ទ្រី ឯ.ក</t>
        </is>
      </c>
      <c r="AD2939" s="464" t="n">
        <v>2057556</v>
      </c>
      <c r="AE2939" s="464" t="n">
        <v>1870505</v>
      </c>
      <c r="AF2939" s="464" t="n">
        <v>0</v>
      </c>
      <c r="AG2939" s="464" t="n">
        <v>0</v>
      </c>
      <c r="AH2939" s="464" t="n">
        <v>187051</v>
      </c>
      <c r="AI2939" s="464" t="n">
        <v>0</v>
      </c>
      <c r="AJ2939" s="464" t="n">
        <v>0</v>
      </c>
      <c r="AK2939" s="464" t="n">
        <v>0</v>
      </c>
      <c r="AL2939" s="464" t="n">
        <v>0</v>
      </c>
      <c r="AM2939" s="464" t="n">
        <v>0</v>
      </c>
      <c r="AN2939" s="464" t="n">
        <v>0</v>
      </c>
      <c r="AO2939" s="464" t="n">
        <v>0</v>
      </c>
      <c r="AP2939" s="464" t="n">
        <v>0</v>
      </c>
      <c r="AQ2939" s="462" t="inlineStr"/>
      <c r="AR2939" s="462" t="inlineStr">
        <is>
          <t>CLEARANCE &amp; TRUCKING FEE</t>
        </is>
      </c>
      <c r="AS2939" s="462" t="inlineStr">
        <is>
          <t>បានប្រកាសពន្ធ</t>
        </is>
      </c>
    </row>
    <row r="2940">
      <c r="A2940" s="461" t="n">
        <v>2932</v>
      </c>
      <c r="B2940" s="462" t="inlineStr">
        <is>
          <t>Clearance &amp; Trucking Fee</t>
        </is>
      </c>
      <c r="C2940" s="462" t="inlineStr">
        <is>
          <t>56ប៊ី-លីង សឹបផ្លាយ ឆេន មេនេចម៉ិន ឯ.ក</t>
        </is>
      </c>
      <c r="D2940" s="462" t="inlineStr">
        <is>
          <t>K004-902004795</t>
        </is>
      </c>
      <c r="E2940" s="462" t="inlineStr">
        <is>
          <t>TI2022-0677</t>
        </is>
      </c>
      <c r="F2940" s="463" t="n">
        <v>44799</v>
      </c>
      <c r="G2940" s="464" t="n">
        <v>187051</v>
      </c>
      <c r="H2940" s="462" t="n"/>
      <c r="I2940" s="464">
        <f>G2940</f>
        <v/>
      </c>
      <c r="J2940" s="462">
        <f>IF(AND(Q2940=TRUE, R2940=TRUE, S2940=TRUE), IF(W2940&lt;-0.05, "អនុញ្ញាត (អ្នកផ្គត់ផ្គង់ប្រកាសខ្វះ)", "បានប្រកាស (អនុញ្ញាត)"), IF(AND(Q2940=FALSE, R2940=FALSE, S2940=FALSE), "ព្យួរទុក (មិនមានទិន្នន័យ)", "ប្រកាសខុស (ព្យួរទុក)"))</f>
        <v/>
      </c>
      <c r="K2940" s="462" t="inlineStr"/>
      <c r="L2940" s="462" t="inlineStr"/>
      <c r="M2940" s="464">
        <f>AH2940</f>
        <v/>
      </c>
      <c r="N2940" s="464">
        <f>IF(W2940&lt;0,AH2940,I2940)</f>
        <v/>
      </c>
      <c r="O2940" s="464">
        <f>I2940-M2940</f>
        <v/>
      </c>
      <c r="P2940" s="462" t="n"/>
      <c r="Q2940" s="462">
        <f>V2940=W2940</f>
        <v/>
      </c>
      <c r="R2940" s="462">
        <f>AND(MONTH(F2940)=MONTH(X2940), YEAR(F2940)=YEAR(X2940))</f>
        <v/>
      </c>
      <c r="S2940" s="462">
        <f>AC2940="L001-901905215"</f>
        <v/>
      </c>
      <c r="T2940" s="464">
        <f>G2940-AH2940</f>
        <v/>
      </c>
      <c r="U2940" s="462" t="n"/>
      <c r="V2940" s="462" t="inlineStr">
        <is>
          <t>TI20220677</t>
        </is>
      </c>
      <c r="W2940" s="462" t="inlineStr">
        <is>
          <t>TI20220677</t>
        </is>
      </c>
      <c r="X2940" s="463" t="n">
        <v>44799</v>
      </c>
      <c r="Y2940" s="462" t="inlineStr">
        <is>
          <t>TI2022-0677</t>
        </is>
      </c>
      <c r="Z2940" s="462" t="inlineStr"/>
      <c r="AA2940" s="462" t="inlineStr">
        <is>
          <t>បុគ្គលជាប់អាករ</t>
        </is>
      </c>
      <c r="AB2940" s="462" t="inlineStr">
        <is>
          <t>L001-901905215</t>
        </is>
      </c>
      <c r="AC2940" s="462" t="inlineStr">
        <is>
          <t>វីអ៊ីស៊ិន (ខេមបូឌា) អ៊ិនដាសស្ទ្រី ឯ.ក</t>
        </is>
      </c>
      <c r="AD2940" s="464" t="n">
        <v>2057556</v>
      </c>
      <c r="AE2940" s="464" t="n">
        <v>1870505</v>
      </c>
      <c r="AF2940" s="464" t="n">
        <v>0</v>
      </c>
      <c r="AG2940" s="464" t="n">
        <v>0</v>
      </c>
      <c r="AH2940" s="464" t="n">
        <v>187051</v>
      </c>
      <c r="AI2940" s="464" t="n">
        <v>0</v>
      </c>
      <c r="AJ2940" s="464" t="n">
        <v>0</v>
      </c>
      <c r="AK2940" s="464" t="n">
        <v>0</v>
      </c>
      <c r="AL2940" s="464" t="n">
        <v>0</v>
      </c>
      <c r="AM2940" s="464" t="n">
        <v>0</v>
      </c>
      <c r="AN2940" s="464" t="n">
        <v>0</v>
      </c>
      <c r="AO2940" s="464" t="n">
        <v>0</v>
      </c>
      <c r="AP2940" s="464" t="n">
        <v>0</v>
      </c>
      <c r="AQ2940" s="462" t="inlineStr"/>
      <c r="AR2940" s="462" t="inlineStr">
        <is>
          <t>CLEARANCE &amp; TRUCKING FEE</t>
        </is>
      </c>
      <c r="AS2940" s="462" t="inlineStr">
        <is>
          <t>បានប្រកាសពន្ធ</t>
        </is>
      </c>
    </row>
    <row r="2941">
      <c r="A2941" s="461" t="n">
        <v>2933</v>
      </c>
      <c r="B2941" s="462" t="inlineStr">
        <is>
          <t>Clearance &amp; Trucking Fee</t>
        </is>
      </c>
      <c r="C2941" s="462" t="inlineStr">
        <is>
          <t>56ប៊ី-លីង សឹបផ្លាយ ឆេន មេនេចម៉ិន ឯ.ក</t>
        </is>
      </c>
      <c r="D2941" s="462" t="inlineStr">
        <is>
          <t>K004-902004795</t>
        </is>
      </c>
      <c r="E2941" s="462" t="inlineStr">
        <is>
          <t>TI2022-0676</t>
        </is>
      </c>
      <c r="F2941" s="463" t="n">
        <v>44799</v>
      </c>
      <c r="G2941" s="464" t="n">
        <v>187051</v>
      </c>
      <c r="H2941" s="462" t="n"/>
      <c r="I2941" s="464">
        <f>G2941</f>
        <v/>
      </c>
      <c r="J2941" s="462">
        <f>IF(AND(Q2941=TRUE, R2941=TRUE, S2941=TRUE), IF(W2941&lt;-0.05, "អនុញ្ញាត (អ្នកផ្គត់ផ្គង់ប្រកាសខ្វះ)", "បានប្រកាស (អនុញ្ញាត)"), IF(AND(Q2941=FALSE, R2941=FALSE, S2941=FALSE), "ព្យួរទុក (មិនមានទិន្នន័យ)", "ប្រកាសខុស (ព្យួរទុក)"))</f>
        <v/>
      </c>
      <c r="K2941" s="462" t="inlineStr"/>
      <c r="L2941" s="462" t="inlineStr"/>
      <c r="M2941" s="464">
        <f>AH2941</f>
        <v/>
      </c>
      <c r="N2941" s="464">
        <f>IF(W2941&lt;0,AH2941,I2941)</f>
        <v/>
      </c>
      <c r="O2941" s="464">
        <f>I2941-M2941</f>
        <v/>
      </c>
      <c r="P2941" s="462" t="n"/>
      <c r="Q2941" s="462">
        <f>V2941=W2941</f>
        <v/>
      </c>
      <c r="R2941" s="462">
        <f>AND(MONTH(F2941)=MONTH(X2941), YEAR(F2941)=YEAR(X2941))</f>
        <v/>
      </c>
      <c r="S2941" s="462">
        <f>AC2941="L001-901905215"</f>
        <v/>
      </c>
      <c r="T2941" s="464">
        <f>G2941-AH2941</f>
        <v/>
      </c>
      <c r="U2941" s="462" t="n"/>
      <c r="V2941" s="462" t="inlineStr">
        <is>
          <t>TI20220676</t>
        </is>
      </c>
      <c r="W2941" s="462" t="inlineStr">
        <is>
          <t>TI20220676</t>
        </is>
      </c>
      <c r="X2941" s="463" t="n">
        <v>44799</v>
      </c>
      <c r="Y2941" s="462" t="inlineStr">
        <is>
          <t>TI2022-0676</t>
        </is>
      </c>
      <c r="Z2941" s="462" t="inlineStr"/>
      <c r="AA2941" s="462" t="inlineStr">
        <is>
          <t>បុគ្គលជាប់អាករ</t>
        </is>
      </c>
      <c r="AB2941" s="462" t="inlineStr">
        <is>
          <t>L001-901905215</t>
        </is>
      </c>
      <c r="AC2941" s="462" t="inlineStr">
        <is>
          <t>វីអ៊ីស៊ិន (ខេមបូឌា) អ៊ិនដាសស្ទ្រី ឯ.ក</t>
        </is>
      </c>
      <c r="AD2941" s="464" t="n">
        <v>2057556</v>
      </c>
      <c r="AE2941" s="464" t="n">
        <v>1870505</v>
      </c>
      <c r="AF2941" s="464" t="n">
        <v>0</v>
      </c>
      <c r="AG2941" s="464" t="n">
        <v>0</v>
      </c>
      <c r="AH2941" s="464" t="n">
        <v>187051</v>
      </c>
      <c r="AI2941" s="464" t="n">
        <v>0</v>
      </c>
      <c r="AJ2941" s="464" t="n">
        <v>0</v>
      </c>
      <c r="AK2941" s="464" t="n">
        <v>0</v>
      </c>
      <c r="AL2941" s="464" t="n">
        <v>0</v>
      </c>
      <c r="AM2941" s="464" t="n">
        <v>0</v>
      </c>
      <c r="AN2941" s="464" t="n">
        <v>0</v>
      </c>
      <c r="AO2941" s="464" t="n">
        <v>0</v>
      </c>
      <c r="AP2941" s="464" t="n">
        <v>0</v>
      </c>
      <c r="AQ2941" s="462" t="inlineStr"/>
      <c r="AR2941" s="462" t="inlineStr">
        <is>
          <t>CLEARANCE &amp; TRUCKING FEE</t>
        </is>
      </c>
      <c r="AS2941" s="462" t="inlineStr">
        <is>
          <t>បានប្រកាសពន្ធ</t>
        </is>
      </c>
    </row>
    <row r="2942">
      <c r="A2942" s="461" t="n">
        <v>2934</v>
      </c>
      <c r="B2942" s="462" t="inlineStr">
        <is>
          <t>Clearance &amp; Trucking Fee</t>
        </is>
      </c>
      <c r="C2942" s="462" t="inlineStr">
        <is>
          <t>56ប៊ី-លីង សឹបផ្លាយ ឆេន មេនេចម៉ិន ឯ.ក</t>
        </is>
      </c>
      <c r="D2942" s="462" t="inlineStr">
        <is>
          <t>K004-902004795</t>
        </is>
      </c>
      <c r="E2942" s="462" t="inlineStr">
        <is>
          <t>TI2022-0667</t>
        </is>
      </c>
      <c r="F2942" s="463" t="n">
        <v>44795</v>
      </c>
      <c r="G2942" s="464" t="n">
        <v>195130</v>
      </c>
      <c r="H2942" s="462" t="n"/>
      <c r="I2942" s="464">
        <f>G2942</f>
        <v/>
      </c>
      <c r="J2942" s="462">
        <f>IF(AND(Q2942=TRUE, R2942=TRUE, S2942=TRUE), IF(W2942&lt;-0.05, "អនុញ្ញាត (អ្នកផ្គត់ផ្គង់ប្រកាសខ្វះ)", "បានប្រកាស (អនុញ្ញាត)"), IF(AND(Q2942=FALSE, R2942=FALSE, S2942=FALSE), "ព្យួរទុក (មិនមានទិន្នន័យ)", "ប្រកាសខុស (ព្យួរទុក)"))</f>
        <v/>
      </c>
      <c r="K2942" s="462" t="inlineStr"/>
      <c r="L2942" s="462" t="inlineStr"/>
      <c r="M2942" s="464">
        <f>AH2942</f>
        <v/>
      </c>
      <c r="N2942" s="464">
        <f>IF(W2942&lt;0,AH2942,I2942)</f>
        <v/>
      </c>
      <c r="O2942" s="464">
        <f>I2942-M2942</f>
        <v/>
      </c>
      <c r="P2942" s="462" t="n"/>
      <c r="Q2942" s="462">
        <f>V2942=W2942</f>
        <v/>
      </c>
      <c r="R2942" s="462">
        <f>AND(MONTH(F2942)=MONTH(X2942), YEAR(F2942)=YEAR(X2942))</f>
        <v/>
      </c>
      <c r="S2942" s="462">
        <f>AC2942="L001-901905215"</f>
        <v/>
      </c>
      <c r="T2942" s="464">
        <f>G2942-AH2942</f>
        <v/>
      </c>
      <c r="U2942" s="462" t="n"/>
      <c r="V2942" s="462" t="inlineStr">
        <is>
          <t>TI20220667</t>
        </is>
      </c>
      <c r="W2942" s="462" t="inlineStr">
        <is>
          <t>TI20220667</t>
        </is>
      </c>
      <c r="X2942" s="463" t="n">
        <v>44795</v>
      </c>
      <c r="Y2942" s="462" t="inlineStr">
        <is>
          <t>TI2022-0667</t>
        </is>
      </c>
      <c r="Z2942" s="462" t="inlineStr"/>
      <c r="AA2942" s="462" t="inlineStr">
        <is>
          <t>បុគ្គលជាប់អាករ</t>
        </is>
      </c>
      <c r="AB2942" s="462" t="inlineStr">
        <is>
          <t>L001-901905215</t>
        </is>
      </c>
      <c r="AC2942" s="462" t="inlineStr">
        <is>
          <t>វីអ៊ីស៊ិន (ខេមបូឌា) អ៊ិនដាសស្ទ្រី ឯ.ក</t>
        </is>
      </c>
      <c r="AD2942" s="464" t="n">
        <v>2146430</v>
      </c>
      <c r="AE2942" s="464" t="n">
        <v>1951300</v>
      </c>
      <c r="AF2942" s="464" t="n">
        <v>0</v>
      </c>
      <c r="AG2942" s="464" t="n">
        <v>0</v>
      </c>
      <c r="AH2942" s="464" t="n">
        <v>195130</v>
      </c>
      <c r="AI2942" s="464" t="n">
        <v>0</v>
      </c>
      <c r="AJ2942" s="464" t="n">
        <v>0</v>
      </c>
      <c r="AK2942" s="464" t="n">
        <v>0</v>
      </c>
      <c r="AL2942" s="464" t="n">
        <v>0</v>
      </c>
      <c r="AM2942" s="464" t="n">
        <v>0</v>
      </c>
      <c r="AN2942" s="464" t="n">
        <v>0</v>
      </c>
      <c r="AO2942" s="464" t="n">
        <v>0</v>
      </c>
      <c r="AP2942" s="464" t="n">
        <v>0</v>
      </c>
      <c r="AQ2942" s="462" t="inlineStr"/>
      <c r="AR2942" s="462" t="inlineStr">
        <is>
          <t>CLEARANCE &amp; TRUCKING FEE</t>
        </is>
      </c>
      <c r="AS2942" s="462" t="inlineStr">
        <is>
          <t>បានប្រកាសពន្ធ</t>
        </is>
      </c>
    </row>
    <row r="2943">
      <c r="A2943" s="461" t="n">
        <v>2935</v>
      </c>
      <c r="B2943" s="462" t="inlineStr">
        <is>
          <t>Clearance &amp; Trucking Fee</t>
        </is>
      </c>
      <c r="C2943" s="462" t="inlineStr">
        <is>
          <t>56ប៊ី-លីង សឹបផ្លាយ ឆេន មេនេចម៉ិន ឯ.ក</t>
        </is>
      </c>
      <c r="D2943" s="462" t="inlineStr">
        <is>
          <t>K004-902004795</t>
        </is>
      </c>
      <c r="E2943" s="462" t="inlineStr">
        <is>
          <t>TI2022-0665</t>
        </is>
      </c>
      <c r="F2943" s="463" t="n">
        <v>44792</v>
      </c>
      <c r="G2943" s="464" t="n">
        <v>186869</v>
      </c>
      <c r="H2943" s="462" t="n"/>
      <c r="I2943" s="464">
        <f>G2943</f>
        <v/>
      </c>
      <c r="J2943" s="462">
        <f>IF(AND(Q2943=TRUE, R2943=TRUE, S2943=TRUE), IF(W2943&lt;-0.05, "អនុញ្ញាត (អ្នកផ្គត់ផ្គង់ប្រកាសខ្វះ)", "បានប្រកាស (អនុញ្ញាត)"), IF(AND(Q2943=FALSE, R2943=FALSE, S2943=FALSE), "ព្យួរទុក (មិនមានទិន្នន័យ)", "ប្រកាសខុស (ព្យួរទុក)"))</f>
        <v/>
      </c>
      <c r="K2943" s="462" t="inlineStr"/>
      <c r="L2943" s="462" t="inlineStr"/>
      <c r="M2943" s="464">
        <f>AH2943</f>
        <v/>
      </c>
      <c r="N2943" s="464">
        <f>IF(W2943&lt;0,AH2943,I2943)</f>
        <v/>
      </c>
      <c r="O2943" s="464">
        <f>I2943-M2943</f>
        <v/>
      </c>
      <c r="P2943" s="462" t="n"/>
      <c r="Q2943" s="462">
        <f>V2943=W2943</f>
        <v/>
      </c>
      <c r="R2943" s="462">
        <f>AND(MONTH(F2943)=MONTH(X2943), YEAR(F2943)=YEAR(X2943))</f>
        <v/>
      </c>
      <c r="S2943" s="462">
        <f>AC2943="L001-901905215"</f>
        <v/>
      </c>
      <c r="T2943" s="464">
        <f>G2943-AH2943</f>
        <v/>
      </c>
      <c r="U2943" s="462" t="n"/>
      <c r="V2943" s="462" t="inlineStr">
        <is>
          <t>TI20220665</t>
        </is>
      </c>
      <c r="W2943" s="462" t="inlineStr">
        <is>
          <t>TI20220665</t>
        </is>
      </c>
      <c r="X2943" s="463" t="n">
        <v>44792</v>
      </c>
      <c r="Y2943" s="462" t="inlineStr">
        <is>
          <t>TI2022-0665</t>
        </is>
      </c>
      <c r="Z2943" s="462" t="inlineStr"/>
      <c r="AA2943" s="462" t="inlineStr">
        <is>
          <t>បុគ្គលជាប់អាករ</t>
        </is>
      </c>
      <c r="AB2943" s="462" t="inlineStr">
        <is>
          <t>L001-901905215</t>
        </is>
      </c>
      <c r="AC2943" s="462" t="inlineStr">
        <is>
          <t>វីអ៊ីស៊ិន (ខេមបូឌា) អ៊ិនដាសស្ទ្រី ឯ.ក</t>
        </is>
      </c>
      <c r="AD2943" s="464" t="n">
        <v>2055554</v>
      </c>
      <c r="AE2943" s="464" t="n">
        <v>1868685</v>
      </c>
      <c r="AF2943" s="464" t="n">
        <v>0</v>
      </c>
      <c r="AG2943" s="464" t="n">
        <v>0</v>
      </c>
      <c r="AH2943" s="464" t="n">
        <v>186869</v>
      </c>
      <c r="AI2943" s="464" t="n">
        <v>0</v>
      </c>
      <c r="AJ2943" s="464" t="n">
        <v>0</v>
      </c>
      <c r="AK2943" s="464" t="n">
        <v>0</v>
      </c>
      <c r="AL2943" s="464" t="n">
        <v>0</v>
      </c>
      <c r="AM2943" s="464" t="n">
        <v>0</v>
      </c>
      <c r="AN2943" s="464" t="n">
        <v>0</v>
      </c>
      <c r="AO2943" s="464" t="n">
        <v>0</v>
      </c>
      <c r="AP2943" s="464" t="n">
        <v>0</v>
      </c>
      <c r="AQ2943" s="462" t="inlineStr"/>
      <c r="AR2943" s="462" t="inlineStr">
        <is>
          <t>CLEARANCE &amp; TRUCKING FEE</t>
        </is>
      </c>
      <c r="AS2943" s="462" t="inlineStr">
        <is>
          <t>បានប្រកាសពន្ធ</t>
        </is>
      </c>
    </row>
    <row r="2944">
      <c r="A2944" s="461" t="n">
        <v>2936</v>
      </c>
      <c r="B2944" s="462" t="inlineStr">
        <is>
          <t>Clearance &amp; Trucking Fee</t>
        </is>
      </c>
      <c r="C2944" s="462" t="inlineStr">
        <is>
          <t>56ប៊ី-លីង សឹបផ្លាយ ឆេន មេនេចម៉ិន ឯ.ក</t>
        </is>
      </c>
      <c r="D2944" s="462" t="inlineStr">
        <is>
          <t>K004-902004795</t>
        </is>
      </c>
      <c r="E2944" s="462" t="inlineStr">
        <is>
          <t>TI2022-0664</t>
        </is>
      </c>
      <c r="F2944" s="463" t="n">
        <v>44792</v>
      </c>
      <c r="G2944" s="464" t="n">
        <v>195083</v>
      </c>
      <c r="H2944" s="462" t="n"/>
      <c r="I2944" s="464">
        <f>G2944</f>
        <v/>
      </c>
      <c r="J2944" s="462">
        <f>IF(AND(Q2944=TRUE, R2944=TRUE, S2944=TRUE), IF(W2944&lt;-0.05, "អនុញ្ញាត (អ្នកផ្គត់ផ្គង់ប្រកាសខ្វះ)", "បានប្រកាស (អនុញ្ញាត)"), IF(AND(Q2944=FALSE, R2944=FALSE, S2944=FALSE), "ព្យួរទុក (មិនមានទិន្នន័យ)", "ប្រកាសខុស (ព្យួរទុក)"))</f>
        <v/>
      </c>
      <c r="K2944" s="462" t="inlineStr"/>
      <c r="L2944" s="462" t="inlineStr"/>
      <c r="M2944" s="464">
        <f>AH2944</f>
        <v/>
      </c>
      <c r="N2944" s="464">
        <f>IF(W2944&lt;0,AH2944,I2944)</f>
        <v/>
      </c>
      <c r="O2944" s="464">
        <f>I2944-M2944</f>
        <v/>
      </c>
      <c r="P2944" s="462" t="n"/>
      <c r="Q2944" s="462">
        <f>V2944=W2944</f>
        <v/>
      </c>
      <c r="R2944" s="462">
        <f>AND(MONTH(F2944)=MONTH(X2944), YEAR(F2944)=YEAR(X2944))</f>
        <v/>
      </c>
      <c r="S2944" s="462">
        <f>AC2944="L001-901905215"</f>
        <v/>
      </c>
      <c r="T2944" s="464">
        <f>G2944-AH2944</f>
        <v/>
      </c>
      <c r="U2944" s="462" t="n"/>
      <c r="V2944" s="462" t="inlineStr">
        <is>
          <t>TI20220664</t>
        </is>
      </c>
      <c r="W2944" s="462" t="inlineStr">
        <is>
          <t>TI20220664</t>
        </is>
      </c>
      <c r="X2944" s="463" t="n">
        <v>44792</v>
      </c>
      <c r="Y2944" s="462" t="inlineStr">
        <is>
          <t>TI2022-0664</t>
        </is>
      </c>
      <c r="Z2944" s="462" t="inlineStr"/>
      <c r="AA2944" s="462" t="inlineStr">
        <is>
          <t>បុគ្គលជាប់អាករ</t>
        </is>
      </c>
      <c r="AB2944" s="462" t="inlineStr">
        <is>
          <t>L001-901905215</t>
        </is>
      </c>
      <c r="AC2944" s="462" t="inlineStr">
        <is>
          <t>វីអ៊ីស៊ិន (ខេមបូឌា) អ៊ិនដាសស្ទ្រី ឯ.ក</t>
        </is>
      </c>
      <c r="AD2944" s="464" t="n">
        <v>2145908</v>
      </c>
      <c r="AE2944" s="464" t="n">
        <v>1950825</v>
      </c>
      <c r="AF2944" s="464" t="n">
        <v>0</v>
      </c>
      <c r="AG2944" s="464" t="n">
        <v>0</v>
      </c>
      <c r="AH2944" s="464" t="n">
        <v>195083</v>
      </c>
      <c r="AI2944" s="464" t="n">
        <v>0</v>
      </c>
      <c r="AJ2944" s="464" t="n">
        <v>0</v>
      </c>
      <c r="AK2944" s="464" t="n">
        <v>0</v>
      </c>
      <c r="AL2944" s="464" t="n">
        <v>0</v>
      </c>
      <c r="AM2944" s="464" t="n">
        <v>0</v>
      </c>
      <c r="AN2944" s="464" t="n">
        <v>0</v>
      </c>
      <c r="AO2944" s="464" t="n">
        <v>0</v>
      </c>
      <c r="AP2944" s="464" t="n">
        <v>0</v>
      </c>
      <c r="AQ2944" s="462" t="inlineStr"/>
      <c r="AR2944" s="462" t="inlineStr">
        <is>
          <t>CLEARANCE &amp; TRUCKING FEE</t>
        </is>
      </c>
      <c r="AS2944" s="462" t="inlineStr">
        <is>
          <t>បានប្រកាសពន្ធ</t>
        </is>
      </c>
    </row>
    <row r="2945">
      <c r="A2945" s="461" t="n">
        <v>2937</v>
      </c>
      <c r="B2945" s="462" t="inlineStr">
        <is>
          <t>Clearance &amp; Trucking Fee</t>
        </is>
      </c>
      <c r="C2945" s="462" t="inlineStr">
        <is>
          <t>56ប៊ី-លីង សឹបផ្លាយ ឆេន មេនេចម៉ិន ឯ.ក</t>
        </is>
      </c>
      <c r="D2945" s="462" t="inlineStr">
        <is>
          <t>K004-902004795</t>
        </is>
      </c>
      <c r="E2945" s="462" t="inlineStr">
        <is>
          <t>TI2022-0663</t>
        </is>
      </c>
      <c r="F2945" s="463" t="n">
        <v>44792</v>
      </c>
      <c r="G2945" s="464" t="n">
        <v>186869</v>
      </c>
      <c r="H2945" s="462" t="n"/>
      <c r="I2945" s="464">
        <f>G2945</f>
        <v/>
      </c>
      <c r="J2945" s="462">
        <f>IF(AND(Q2945=TRUE, R2945=TRUE, S2945=TRUE), IF(W2945&lt;-0.05, "អនុញ្ញាត (អ្នកផ្គត់ផ្គង់ប្រកាសខ្វះ)", "បានប្រកាស (អនុញ្ញាត)"), IF(AND(Q2945=FALSE, R2945=FALSE, S2945=FALSE), "ព្យួរទុក (មិនមានទិន្នន័យ)", "ប្រកាសខុស (ព្យួរទុក)"))</f>
        <v/>
      </c>
      <c r="K2945" s="462" t="inlineStr"/>
      <c r="L2945" s="462" t="inlineStr"/>
      <c r="M2945" s="464">
        <f>AH2945</f>
        <v/>
      </c>
      <c r="N2945" s="464">
        <f>IF(W2945&lt;0,AH2945,I2945)</f>
        <v/>
      </c>
      <c r="O2945" s="464">
        <f>I2945-M2945</f>
        <v/>
      </c>
      <c r="P2945" s="462" t="n"/>
      <c r="Q2945" s="462">
        <f>V2945=W2945</f>
        <v/>
      </c>
      <c r="R2945" s="462">
        <f>AND(MONTH(F2945)=MONTH(X2945), YEAR(F2945)=YEAR(X2945))</f>
        <v/>
      </c>
      <c r="S2945" s="462">
        <f>AC2945="L001-901905215"</f>
        <v/>
      </c>
      <c r="T2945" s="464">
        <f>G2945-AH2945</f>
        <v/>
      </c>
      <c r="U2945" s="462" t="n"/>
      <c r="V2945" s="462" t="inlineStr">
        <is>
          <t>TI20220663</t>
        </is>
      </c>
      <c r="W2945" s="462" t="inlineStr">
        <is>
          <t>TI20220663</t>
        </is>
      </c>
      <c r="X2945" s="463" t="n">
        <v>44792</v>
      </c>
      <c r="Y2945" s="462" t="inlineStr">
        <is>
          <t>TI2022-0663</t>
        </is>
      </c>
      <c r="Z2945" s="462" t="inlineStr"/>
      <c r="AA2945" s="462" t="inlineStr">
        <is>
          <t>បុគ្គលជាប់អាករ</t>
        </is>
      </c>
      <c r="AB2945" s="462" t="inlineStr">
        <is>
          <t>L001-901905215</t>
        </is>
      </c>
      <c r="AC2945" s="462" t="inlineStr">
        <is>
          <t>វីអ៊ីស៊ិន (ខេមបូឌា) អ៊ិនដាសស្ទ្រី ឯ.ក</t>
        </is>
      </c>
      <c r="AD2945" s="464" t="n">
        <v>2055554</v>
      </c>
      <c r="AE2945" s="464" t="n">
        <v>1868685</v>
      </c>
      <c r="AF2945" s="464" t="n">
        <v>0</v>
      </c>
      <c r="AG2945" s="464" t="n">
        <v>0</v>
      </c>
      <c r="AH2945" s="464" t="n">
        <v>186869</v>
      </c>
      <c r="AI2945" s="464" t="n">
        <v>0</v>
      </c>
      <c r="AJ2945" s="464" t="n">
        <v>0</v>
      </c>
      <c r="AK2945" s="464" t="n">
        <v>0</v>
      </c>
      <c r="AL2945" s="464" t="n">
        <v>0</v>
      </c>
      <c r="AM2945" s="464" t="n">
        <v>0</v>
      </c>
      <c r="AN2945" s="464" t="n">
        <v>0</v>
      </c>
      <c r="AO2945" s="464" t="n">
        <v>0</v>
      </c>
      <c r="AP2945" s="464" t="n">
        <v>0</v>
      </c>
      <c r="AQ2945" s="462" t="inlineStr"/>
      <c r="AR2945" s="462" t="inlineStr">
        <is>
          <t>CLEARANCE &amp; TRUCKING FEE</t>
        </is>
      </c>
      <c r="AS2945" s="462" t="inlineStr">
        <is>
          <t>បានប្រកាសពន្ធ</t>
        </is>
      </c>
    </row>
    <row r="2946">
      <c r="A2946" s="461" t="n">
        <v>2938</v>
      </c>
      <c r="B2946" s="462" t="inlineStr">
        <is>
          <t>Clearance &amp; Trucking Fee</t>
        </is>
      </c>
      <c r="C2946" s="462" t="inlineStr">
        <is>
          <t>56ប៊ី-លីង សឹបផ្លាយ ឆេន មេនេចម៉ិន ឯ.ក</t>
        </is>
      </c>
      <c r="D2946" s="462" t="inlineStr">
        <is>
          <t>K004-902004795</t>
        </is>
      </c>
      <c r="E2946" s="462" t="inlineStr">
        <is>
          <t>TI2022-0662</t>
        </is>
      </c>
      <c r="F2946" s="463" t="n">
        <v>44792</v>
      </c>
      <c r="G2946" s="464" t="n">
        <v>195083</v>
      </c>
      <c r="H2946" s="462" t="n"/>
      <c r="I2946" s="464">
        <f>G2946</f>
        <v/>
      </c>
      <c r="J2946" s="462">
        <f>IF(AND(Q2946=TRUE, R2946=TRUE, S2946=TRUE), IF(W2946&lt;-0.05, "អនុញ្ញាត (អ្នកផ្គត់ផ្គង់ប្រកាសខ្វះ)", "បានប្រកាស (អនុញ្ញាត)"), IF(AND(Q2946=FALSE, R2946=FALSE, S2946=FALSE), "ព្យួរទុក (មិនមានទិន្នន័យ)", "ប្រកាសខុស (ព្យួរទុក)"))</f>
        <v/>
      </c>
      <c r="K2946" s="462" t="inlineStr"/>
      <c r="L2946" s="462" t="inlineStr"/>
      <c r="M2946" s="464">
        <f>AH2946</f>
        <v/>
      </c>
      <c r="N2946" s="464">
        <f>IF(W2946&lt;0,AH2946,I2946)</f>
        <v/>
      </c>
      <c r="O2946" s="464">
        <f>I2946-M2946</f>
        <v/>
      </c>
      <c r="P2946" s="462" t="n"/>
      <c r="Q2946" s="462">
        <f>V2946=W2946</f>
        <v/>
      </c>
      <c r="R2946" s="462">
        <f>AND(MONTH(F2946)=MONTH(X2946), YEAR(F2946)=YEAR(X2946))</f>
        <v/>
      </c>
      <c r="S2946" s="462">
        <f>AC2946="L001-901905215"</f>
        <v/>
      </c>
      <c r="T2946" s="464">
        <f>G2946-AH2946</f>
        <v/>
      </c>
      <c r="U2946" s="462" t="n"/>
      <c r="V2946" s="462" t="inlineStr">
        <is>
          <t>TI20220662</t>
        </is>
      </c>
      <c r="W2946" s="462" t="inlineStr">
        <is>
          <t>TI20220662</t>
        </is>
      </c>
      <c r="X2946" s="463" t="n">
        <v>44792</v>
      </c>
      <c r="Y2946" s="462" t="inlineStr">
        <is>
          <t>TI2022-0662</t>
        </is>
      </c>
      <c r="Z2946" s="462" t="inlineStr"/>
      <c r="AA2946" s="462" t="inlineStr">
        <is>
          <t>បុគ្គលជាប់អាករ</t>
        </is>
      </c>
      <c r="AB2946" s="462" t="inlineStr">
        <is>
          <t>L001-901905215</t>
        </is>
      </c>
      <c r="AC2946" s="462" t="inlineStr">
        <is>
          <t>វីអ៊ីស៊ិន (ខេមបូឌា) អ៊ិនដាសស្ទ្រី ឯ.ក</t>
        </is>
      </c>
      <c r="AD2946" s="464" t="n">
        <v>2145908</v>
      </c>
      <c r="AE2946" s="464" t="n">
        <v>1950825</v>
      </c>
      <c r="AF2946" s="464" t="n">
        <v>0</v>
      </c>
      <c r="AG2946" s="464" t="n">
        <v>0</v>
      </c>
      <c r="AH2946" s="464" t="n">
        <v>195083</v>
      </c>
      <c r="AI2946" s="464" t="n">
        <v>0</v>
      </c>
      <c r="AJ2946" s="464" t="n">
        <v>0</v>
      </c>
      <c r="AK2946" s="464" t="n">
        <v>0</v>
      </c>
      <c r="AL2946" s="464" t="n">
        <v>0</v>
      </c>
      <c r="AM2946" s="464" t="n">
        <v>0</v>
      </c>
      <c r="AN2946" s="464" t="n">
        <v>0</v>
      </c>
      <c r="AO2946" s="464" t="n">
        <v>0</v>
      </c>
      <c r="AP2946" s="464" t="n">
        <v>0</v>
      </c>
      <c r="AQ2946" s="462" t="inlineStr"/>
      <c r="AR2946" s="462" t="inlineStr">
        <is>
          <t>CLEARANCE &amp; TRUCKING FEE</t>
        </is>
      </c>
      <c r="AS2946" s="462" t="inlineStr">
        <is>
          <t>បានប្រកាសពន្ធ</t>
        </is>
      </c>
    </row>
    <row r="2947">
      <c r="A2947" s="461" t="n">
        <v>2939</v>
      </c>
      <c r="B2947" s="462" t="inlineStr">
        <is>
          <t>Clearance &amp; Trucking Fee</t>
        </is>
      </c>
      <c r="C2947" s="462" t="inlineStr">
        <is>
          <t>56ប៊ី-លីង សឹបផ្លាយ ឆេន មេនេចម៉ិន ឯ.ក</t>
        </is>
      </c>
      <c r="D2947" s="462" t="inlineStr">
        <is>
          <t>K004-902004795</t>
        </is>
      </c>
      <c r="E2947" s="462" t="inlineStr">
        <is>
          <t>TI2022-0657</t>
        </is>
      </c>
      <c r="F2947" s="463" t="n">
        <v>44789</v>
      </c>
      <c r="G2947" s="464" t="n">
        <v>186869</v>
      </c>
      <c r="H2947" s="462" t="n"/>
      <c r="I2947" s="464">
        <f>G2947</f>
        <v/>
      </c>
      <c r="J2947" s="462">
        <f>IF(AND(Q2947=TRUE, R2947=TRUE, S2947=TRUE), IF(W2947&lt;-0.05, "អនុញ្ញាត (អ្នកផ្គត់ផ្គង់ប្រកាសខ្វះ)", "បានប្រកាស (អនុញ្ញាត)"), IF(AND(Q2947=FALSE, R2947=FALSE, S2947=FALSE), "ព្យួរទុក (មិនមានទិន្នន័យ)", "ប្រកាសខុស (ព្យួរទុក)"))</f>
        <v/>
      </c>
      <c r="K2947" s="462" t="inlineStr"/>
      <c r="L2947" s="462" t="inlineStr"/>
      <c r="M2947" s="464">
        <f>AH2947</f>
        <v/>
      </c>
      <c r="N2947" s="464">
        <f>IF(W2947&lt;0,AH2947,I2947)</f>
        <v/>
      </c>
      <c r="O2947" s="464">
        <f>I2947-M2947</f>
        <v/>
      </c>
      <c r="P2947" s="462" t="n"/>
      <c r="Q2947" s="462">
        <f>V2947=W2947</f>
        <v/>
      </c>
      <c r="R2947" s="462">
        <f>AND(MONTH(F2947)=MONTH(X2947), YEAR(F2947)=YEAR(X2947))</f>
        <v/>
      </c>
      <c r="S2947" s="462">
        <f>AC2947="L001-901905215"</f>
        <v/>
      </c>
      <c r="T2947" s="464">
        <f>G2947-AH2947</f>
        <v/>
      </c>
      <c r="U2947" s="462" t="n"/>
      <c r="V2947" s="462" t="inlineStr">
        <is>
          <t>TI20220657</t>
        </is>
      </c>
      <c r="W2947" s="462" t="inlineStr">
        <is>
          <t>TI20220657</t>
        </is>
      </c>
      <c r="X2947" s="463" t="n">
        <v>44789</v>
      </c>
      <c r="Y2947" s="462" t="inlineStr">
        <is>
          <t>TI2022-0657</t>
        </is>
      </c>
      <c r="Z2947" s="462" t="inlineStr"/>
      <c r="AA2947" s="462" t="inlineStr">
        <is>
          <t>បុគ្គលជាប់អាករ</t>
        </is>
      </c>
      <c r="AB2947" s="462" t="inlineStr">
        <is>
          <t>L001-901905215</t>
        </is>
      </c>
      <c r="AC2947" s="462" t="inlineStr">
        <is>
          <t>វីអ៊ីស៊ិន (ខេមបូឌា) អ៊ិនដាសស្ទ្រី ឯ.ក</t>
        </is>
      </c>
      <c r="AD2947" s="464" t="n">
        <v>2055554</v>
      </c>
      <c r="AE2947" s="464" t="n">
        <v>1868685</v>
      </c>
      <c r="AF2947" s="464" t="n">
        <v>0</v>
      </c>
      <c r="AG2947" s="464" t="n">
        <v>0</v>
      </c>
      <c r="AH2947" s="464" t="n">
        <v>186869</v>
      </c>
      <c r="AI2947" s="464" t="n">
        <v>0</v>
      </c>
      <c r="AJ2947" s="464" t="n">
        <v>0</v>
      </c>
      <c r="AK2947" s="464" t="n">
        <v>0</v>
      </c>
      <c r="AL2947" s="464" t="n">
        <v>0</v>
      </c>
      <c r="AM2947" s="464" t="n">
        <v>0</v>
      </c>
      <c r="AN2947" s="464" t="n">
        <v>0</v>
      </c>
      <c r="AO2947" s="464" t="n">
        <v>0</v>
      </c>
      <c r="AP2947" s="464" t="n">
        <v>0</v>
      </c>
      <c r="AQ2947" s="462" t="inlineStr"/>
      <c r="AR2947" s="462" t="inlineStr">
        <is>
          <t>CLEARANCE &amp; TRUCKING FEE</t>
        </is>
      </c>
      <c r="AS2947" s="462" t="inlineStr">
        <is>
          <t>បានប្រកាសពន្ធ</t>
        </is>
      </c>
    </row>
    <row r="2948">
      <c r="A2948" s="461" t="n">
        <v>2940</v>
      </c>
      <c r="B2948" s="462" t="inlineStr">
        <is>
          <t>Clearance &amp; Trucking Fee</t>
        </is>
      </c>
      <c r="C2948" s="462" t="inlineStr">
        <is>
          <t>56ប៊ី-លីង សឹបផ្លាយ ឆេន មេនេចម៉ិន ឯ.ក</t>
        </is>
      </c>
      <c r="D2948" s="462" t="inlineStr">
        <is>
          <t>K004-902004795</t>
        </is>
      </c>
      <c r="E2948" s="462" t="inlineStr">
        <is>
          <t>TI2022-0656</t>
        </is>
      </c>
      <c r="F2948" s="463" t="n">
        <v>44789</v>
      </c>
      <c r="G2948" s="464" t="n">
        <v>186869</v>
      </c>
      <c r="H2948" s="462" t="n"/>
      <c r="I2948" s="464">
        <f>G2948</f>
        <v/>
      </c>
      <c r="J2948" s="462">
        <f>IF(AND(Q2948=TRUE, R2948=TRUE, S2948=TRUE), IF(W2948&lt;-0.05, "អនុញ្ញាត (អ្នកផ្គត់ផ្គង់ប្រកាសខ្វះ)", "បានប្រកាស (អនុញ្ញាត)"), IF(AND(Q2948=FALSE, R2948=FALSE, S2948=FALSE), "ព្យួរទុក (មិនមានទិន្នន័យ)", "ប្រកាសខុស (ព្យួរទុក)"))</f>
        <v/>
      </c>
      <c r="K2948" s="462" t="inlineStr"/>
      <c r="L2948" s="462" t="inlineStr"/>
      <c r="M2948" s="464">
        <f>AH2948</f>
        <v/>
      </c>
      <c r="N2948" s="464">
        <f>IF(W2948&lt;0,AH2948,I2948)</f>
        <v/>
      </c>
      <c r="O2948" s="464">
        <f>I2948-M2948</f>
        <v/>
      </c>
      <c r="P2948" s="462" t="n"/>
      <c r="Q2948" s="462">
        <f>V2948=W2948</f>
        <v/>
      </c>
      <c r="R2948" s="462">
        <f>AND(MONTH(F2948)=MONTH(X2948), YEAR(F2948)=YEAR(X2948))</f>
        <v/>
      </c>
      <c r="S2948" s="462">
        <f>AC2948="L001-901905215"</f>
        <v/>
      </c>
      <c r="T2948" s="464">
        <f>G2948-AH2948</f>
        <v/>
      </c>
      <c r="U2948" s="462" t="n"/>
      <c r="V2948" s="462" t="inlineStr">
        <is>
          <t>TI20220656</t>
        </is>
      </c>
      <c r="W2948" s="462" t="inlineStr">
        <is>
          <t>TI20220656</t>
        </is>
      </c>
      <c r="X2948" s="463" t="n">
        <v>44789</v>
      </c>
      <c r="Y2948" s="462" t="inlineStr">
        <is>
          <t>TI2022-0656</t>
        </is>
      </c>
      <c r="Z2948" s="462" t="inlineStr"/>
      <c r="AA2948" s="462" t="inlineStr">
        <is>
          <t>បុគ្គលជាប់អាករ</t>
        </is>
      </c>
      <c r="AB2948" s="462" t="inlineStr">
        <is>
          <t>L001-901905215</t>
        </is>
      </c>
      <c r="AC2948" s="462" t="inlineStr">
        <is>
          <t>វីអ៊ីស៊ិន (ខេមបូឌា) អ៊ិនដាសស្ទ្រី ឯ.ក</t>
        </is>
      </c>
      <c r="AD2948" s="464" t="n">
        <v>2055554</v>
      </c>
      <c r="AE2948" s="464" t="n">
        <v>1868685</v>
      </c>
      <c r="AF2948" s="464" t="n">
        <v>0</v>
      </c>
      <c r="AG2948" s="464" t="n">
        <v>0</v>
      </c>
      <c r="AH2948" s="464" t="n">
        <v>186869</v>
      </c>
      <c r="AI2948" s="464" t="n">
        <v>0</v>
      </c>
      <c r="AJ2948" s="464" t="n">
        <v>0</v>
      </c>
      <c r="AK2948" s="464" t="n">
        <v>0</v>
      </c>
      <c r="AL2948" s="464" t="n">
        <v>0</v>
      </c>
      <c r="AM2948" s="464" t="n">
        <v>0</v>
      </c>
      <c r="AN2948" s="464" t="n">
        <v>0</v>
      </c>
      <c r="AO2948" s="464" t="n">
        <v>0</v>
      </c>
      <c r="AP2948" s="464" t="n">
        <v>0</v>
      </c>
      <c r="AQ2948" s="462" t="inlineStr"/>
      <c r="AR2948" s="462" t="inlineStr">
        <is>
          <t>CLEARANCE &amp; TRUCKING FEE</t>
        </is>
      </c>
      <c r="AS2948" s="462" t="inlineStr">
        <is>
          <t>បានប្រកាសពន្ធ</t>
        </is>
      </c>
    </row>
    <row r="2949">
      <c r="A2949" s="461" t="n">
        <v>2941</v>
      </c>
      <c r="B2949" s="462" t="inlineStr">
        <is>
          <t>Clearance &amp; Trucking Fee</t>
        </is>
      </c>
      <c r="C2949" s="462" t="inlineStr">
        <is>
          <t>56ប៊ី-លីង សឹបផ្លាយ ឆេន មេនេចម៉ិន ឯ.ក</t>
        </is>
      </c>
      <c r="D2949" s="462" t="inlineStr">
        <is>
          <t>K004-902004795</t>
        </is>
      </c>
      <c r="E2949" s="462" t="inlineStr">
        <is>
          <t>TI2022-0655</t>
        </is>
      </c>
      <c r="F2949" s="463" t="n">
        <v>44789</v>
      </c>
      <c r="G2949" s="464" t="n">
        <v>186869</v>
      </c>
      <c r="H2949" s="462" t="n"/>
      <c r="I2949" s="464">
        <f>G2949</f>
        <v/>
      </c>
      <c r="J2949" s="462">
        <f>IF(AND(Q2949=TRUE, R2949=TRUE, S2949=TRUE), IF(W2949&lt;-0.05, "អនុញ្ញាត (អ្នកផ្គត់ផ្គង់ប្រកាសខ្វះ)", "បានប្រកាស (អនុញ្ញាត)"), IF(AND(Q2949=FALSE, R2949=FALSE, S2949=FALSE), "ព្យួរទុក (មិនមានទិន្នន័យ)", "ប្រកាសខុស (ព្យួរទុក)"))</f>
        <v/>
      </c>
      <c r="K2949" s="462" t="inlineStr"/>
      <c r="L2949" s="462" t="inlineStr"/>
      <c r="M2949" s="464">
        <f>AH2949</f>
        <v/>
      </c>
      <c r="N2949" s="464">
        <f>IF(W2949&lt;0,AH2949,I2949)</f>
        <v/>
      </c>
      <c r="O2949" s="464">
        <f>I2949-M2949</f>
        <v/>
      </c>
      <c r="P2949" s="462" t="n"/>
      <c r="Q2949" s="462">
        <f>V2949=W2949</f>
        <v/>
      </c>
      <c r="R2949" s="462">
        <f>AND(MONTH(F2949)=MONTH(X2949), YEAR(F2949)=YEAR(X2949))</f>
        <v/>
      </c>
      <c r="S2949" s="462">
        <f>AC2949="L001-901905215"</f>
        <v/>
      </c>
      <c r="T2949" s="464">
        <f>G2949-AH2949</f>
        <v/>
      </c>
      <c r="U2949" s="462" t="n"/>
      <c r="V2949" s="462" t="inlineStr">
        <is>
          <t>TI20220655</t>
        </is>
      </c>
      <c r="W2949" s="462" t="inlineStr">
        <is>
          <t>TI20220655</t>
        </is>
      </c>
      <c r="X2949" s="463" t="n">
        <v>44789</v>
      </c>
      <c r="Y2949" s="462" t="inlineStr">
        <is>
          <t>TI2022-0655</t>
        </is>
      </c>
      <c r="Z2949" s="462" t="inlineStr"/>
      <c r="AA2949" s="462" t="inlineStr">
        <is>
          <t>បុគ្គលជាប់អាករ</t>
        </is>
      </c>
      <c r="AB2949" s="462" t="inlineStr">
        <is>
          <t>L001-901905215</t>
        </is>
      </c>
      <c r="AC2949" s="462" t="inlineStr">
        <is>
          <t>វីអ៊ីស៊ិន (ខេមបូឌា) អ៊ិនដាសស្ទ្រី ឯ.ក</t>
        </is>
      </c>
      <c r="AD2949" s="464" t="n">
        <v>2055554</v>
      </c>
      <c r="AE2949" s="464" t="n">
        <v>1868685</v>
      </c>
      <c r="AF2949" s="464" t="n">
        <v>0</v>
      </c>
      <c r="AG2949" s="464" t="n">
        <v>0</v>
      </c>
      <c r="AH2949" s="464" t="n">
        <v>186869</v>
      </c>
      <c r="AI2949" s="464" t="n">
        <v>0</v>
      </c>
      <c r="AJ2949" s="464" t="n">
        <v>0</v>
      </c>
      <c r="AK2949" s="464" t="n">
        <v>0</v>
      </c>
      <c r="AL2949" s="464" t="n">
        <v>0</v>
      </c>
      <c r="AM2949" s="464" t="n">
        <v>0</v>
      </c>
      <c r="AN2949" s="464" t="n">
        <v>0</v>
      </c>
      <c r="AO2949" s="464" t="n">
        <v>0</v>
      </c>
      <c r="AP2949" s="464" t="n">
        <v>0</v>
      </c>
      <c r="AQ2949" s="462" t="inlineStr"/>
      <c r="AR2949" s="462" t="inlineStr">
        <is>
          <t>CLEARANCE &amp; TRUCKING FEE</t>
        </is>
      </c>
      <c r="AS2949" s="462" t="inlineStr">
        <is>
          <t>បានប្រកាសពន្ធ</t>
        </is>
      </c>
    </row>
    <row r="2950">
      <c r="A2950" s="461" t="n">
        <v>2942</v>
      </c>
      <c r="B2950" s="462" t="inlineStr">
        <is>
          <t>Clearance &amp; Trucking Fee</t>
        </is>
      </c>
      <c r="C2950" s="462" t="inlineStr">
        <is>
          <t>56ប៊ី-លីង សឹបផ្លាយ ឆេន មេនេចម៉ិន ឯ.ក</t>
        </is>
      </c>
      <c r="D2950" s="462" t="inlineStr">
        <is>
          <t>K004-902004795</t>
        </is>
      </c>
      <c r="E2950" s="462" t="inlineStr">
        <is>
          <t>TI2022-0654</t>
        </is>
      </c>
      <c r="F2950" s="463" t="n">
        <v>44789</v>
      </c>
      <c r="G2950" s="464" t="n">
        <v>186869</v>
      </c>
      <c r="H2950" s="462" t="n"/>
      <c r="I2950" s="464">
        <f>G2950</f>
        <v/>
      </c>
      <c r="J2950" s="462">
        <f>IF(AND(Q2950=TRUE, R2950=TRUE, S2950=TRUE), IF(W2950&lt;-0.05, "អនុញ្ញាត (អ្នកផ្គត់ផ្គង់ប្រកាសខ្វះ)", "បានប្រកាស (អនុញ្ញាត)"), IF(AND(Q2950=FALSE, R2950=FALSE, S2950=FALSE), "ព្យួរទុក (មិនមានទិន្នន័យ)", "ប្រកាសខុស (ព្យួរទុក)"))</f>
        <v/>
      </c>
      <c r="K2950" s="462" t="inlineStr"/>
      <c r="L2950" s="462" t="inlineStr"/>
      <c r="M2950" s="464">
        <f>AH2950</f>
        <v/>
      </c>
      <c r="N2950" s="464">
        <f>IF(W2950&lt;0,AH2950,I2950)</f>
        <v/>
      </c>
      <c r="O2950" s="464">
        <f>I2950-M2950</f>
        <v/>
      </c>
      <c r="P2950" s="462" t="n"/>
      <c r="Q2950" s="462">
        <f>V2950=W2950</f>
        <v/>
      </c>
      <c r="R2950" s="462">
        <f>AND(MONTH(F2950)=MONTH(X2950), YEAR(F2950)=YEAR(X2950))</f>
        <v/>
      </c>
      <c r="S2950" s="462">
        <f>AC2950="L001-901905215"</f>
        <v/>
      </c>
      <c r="T2950" s="464">
        <f>G2950-AH2950</f>
        <v/>
      </c>
      <c r="U2950" s="462" t="n"/>
      <c r="V2950" s="462" t="inlineStr">
        <is>
          <t>TI20220654</t>
        </is>
      </c>
      <c r="W2950" s="462" t="inlineStr">
        <is>
          <t>TI20220654</t>
        </is>
      </c>
      <c r="X2950" s="463" t="n">
        <v>44789</v>
      </c>
      <c r="Y2950" s="462" t="inlineStr">
        <is>
          <t>TI2022-0654</t>
        </is>
      </c>
      <c r="Z2950" s="462" t="inlineStr"/>
      <c r="AA2950" s="462" t="inlineStr">
        <is>
          <t>បុគ្គលជាប់អាករ</t>
        </is>
      </c>
      <c r="AB2950" s="462" t="inlineStr">
        <is>
          <t>L001-901905215</t>
        </is>
      </c>
      <c r="AC2950" s="462" t="inlineStr">
        <is>
          <t>វីអ៊ីស៊ិន (ខេមបូឌា) អ៊ិនដាសស្ទ្រី ឯ.ក</t>
        </is>
      </c>
      <c r="AD2950" s="464" t="n">
        <v>2055554</v>
      </c>
      <c r="AE2950" s="464" t="n">
        <v>1868685</v>
      </c>
      <c r="AF2950" s="464" t="n">
        <v>0</v>
      </c>
      <c r="AG2950" s="464" t="n">
        <v>0</v>
      </c>
      <c r="AH2950" s="464" t="n">
        <v>186869</v>
      </c>
      <c r="AI2950" s="464" t="n">
        <v>0</v>
      </c>
      <c r="AJ2950" s="464" t="n">
        <v>0</v>
      </c>
      <c r="AK2950" s="464" t="n">
        <v>0</v>
      </c>
      <c r="AL2950" s="464" t="n">
        <v>0</v>
      </c>
      <c r="AM2950" s="464" t="n">
        <v>0</v>
      </c>
      <c r="AN2950" s="464" t="n">
        <v>0</v>
      </c>
      <c r="AO2950" s="464" t="n">
        <v>0</v>
      </c>
      <c r="AP2950" s="464" t="n">
        <v>0</v>
      </c>
      <c r="AQ2950" s="462" t="inlineStr"/>
      <c r="AR2950" s="462" t="inlineStr">
        <is>
          <t>CLEARANCE &amp; TRUCKING FEE</t>
        </is>
      </c>
      <c r="AS2950" s="462" t="inlineStr">
        <is>
          <t>បានប្រកាសពន្ធ</t>
        </is>
      </c>
    </row>
    <row r="2951">
      <c r="A2951" s="461" t="n">
        <v>2943</v>
      </c>
      <c r="B2951" s="462" t="inlineStr">
        <is>
          <t>Clearance &amp; Trucking Fee</t>
        </is>
      </c>
      <c r="C2951" s="462" t="inlineStr">
        <is>
          <t>56ប៊ី-លីង សឹបផ្លាយ ឆេន មេនេចម៉ិន ឯ.ក</t>
        </is>
      </c>
      <c r="D2951" s="462" t="inlineStr">
        <is>
          <t>K004-902004795</t>
        </is>
      </c>
      <c r="E2951" s="462" t="inlineStr">
        <is>
          <t>TI2022-0646</t>
        </is>
      </c>
      <c r="F2951" s="463" t="n">
        <v>44784</v>
      </c>
      <c r="G2951" s="464" t="n">
        <v>195130</v>
      </c>
      <c r="H2951" s="462" t="n"/>
      <c r="I2951" s="464">
        <f>G2951</f>
        <v/>
      </c>
      <c r="J2951" s="462">
        <f>IF(AND(Q2951=TRUE, R2951=TRUE, S2951=TRUE), IF(W2951&lt;-0.05, "អនុញ្ញាត (អ្នកផ្គត់ផ្គង់ប្រកាសខ្វះ)", "បានប្រកាស (អនុញ្ញាត)"), IF(AND(Q2951=FALSE, R2951=FALSE, S2951=FALSE), "ព្យួរទុក (មិនមានទិន្នន័យ)", "ប្រកាសខុស (ព្យួរទុក)"))</f>
        <v/>
      </c>
      <c r="K2951" s="462" t="inlineStr"/>
      <c r="L2951" s="462" t="inlineStr"/>
      <c r="M2951" s="464">
        <f>AH2951</f>
        <v/>
      </c>
      <c r="N2951" s="464">
        <f>IF(W2951&lt;0,AH2951,I2951)</f>
        <v/>
      </c>
      <c r="O2951" s="464">
        <f>I2951-M2951</f>
        <v/>
      </c>
      <c r="P2951" s="462" t="n"/>
      <c r="Q2951" s="462">
        <f>V2951=W2951</f>
        <v/>
      </c>
      <c r="R2951" s="462">
        <f>AND(MONTH(F2951)=MONTH(X2951), YEAR(F2951)=YEAR(X2951))</f>
        <v/>
      </c>
      <c r="S2951" s="462">
        <f>AC2951="L001-901905215"</f>
        <v/>
      </c>
      <c r="T2951" s="464">
        <f>G2951-AH2951</f>
        <v/>
      </c>
      <c r="U2951" s="462" t="n"/>
      <c r="V2951" s="462" t="inlineStr">
        <is>
          <t>TI20220646</t>
        </is>
      </c>
      <c r="W2951" s="462" t="inlineStr">
        <is>
          <t>TI20220646</t>
        </is>
      </c>
      <c r="X2951" s="463" t="n">
        <v>44784</v>
      </c>
      <c r="Y2951" s="462" t="inlineStr">
        <is>
          <t>TI2022-0646</t>
        </is>
      </c>
      <c r="Z2951" s="462" t="inlineStr"/>
      <c r="AA2951" s="462" t="inlineStr">
        <is>
          <t>បុគ្គលជាប់អាករ</t>
        </is>
      </c>
      <c r="AB2951" s="462" t="inlineStr">
        <is>
          <t>L001-901905215</t>
        </is>
      </c>
      <c r="AC2951" s="462" t="inlineStr">
        <is>
          <t>វីអ៊ីស៊ិន (ខេមបូឌា) អ៊ិនដាសស្ទ្រី ឯ.ក</t>
        </is>
      </c>
      <c r="AD2951" s="464" t="n">
        <v>2146430</v>
      </c>
      <c r="AE2951" s="464" t="n">
        <v>1951300</v>
      </c>
      <c r="AF2951" s="464" t="n">
        <v>0</v>
      </c>
      <c r="AG2951" s="464" t="n">
        <v>0</v>
      </c>
      <c r="AH2951" s="464" t="n">
        <v>195130</v>
      </c>
      <c r="AI2951" s="464" t="n">
        <v>0</v>
      </c>
      <c r="AJ2951" s="464" t="n">
        <v>0</v>
      </c>
      <c r="AK2951" s="464" t="n">
        <v>0</v>
      </c>
      <c r="AL2951" s="464" t="n">
        <v>0</v>
      </c>
      <c r="AM2951" s="464" t="n">
        <v>0</v>
      </c>
      <c r="AN2951" s="464" t="n">
        <v>0</v>
      </c>
      <c r="AO2951" s="464" t="n">
        <v>0</v>
      </c>
      <c r="AP2951" s="464" t="n">
        <v>0</v>
      </c>
      <c r="AQ2951" s="462" t="inlineStr"/>
      <c r="AR2951" s="462" t="inlineStr">
        <is>
          <t>CLEARANCE &amp; TRUCKING FEE</t>
        </is>
      </c>
      <c r="AS2951" s="462" t="inlineStr">
        <is>
          <t>បានប្រកាសពន្ធ</t>
        </is>
      </c>
    </row>
    <row r="2952">
      <c r="A2952" s="461" t="n">
        <v>2944</v>
      </c>
      <c r="B2952" s="462" t="inlineStr">
        <is>
          <t>Cartons</t>
        </is>
      </c>
      <c r="C2952" s="462" t="inlineStr">
        <is>
          <t>យី មីង ភែកឃីជីង ឯ.ក</t>
        </is>
      </c>
      <c r="D2952" s="462" t="inlineStr">
        <is>
          <t>B108-902101335</t>
        </is>
      </c>
      <c r="E2952" s="462" t="inlineStr">
        <is>
          <t>YM-0030</t>
        </is>
      </c>
      <c r="F2952" s="463" t="n">
        <v>44804</v>
      </c>
      <c r="G2952" s="464" t="n">
        <v>1742477</v>
      </c>
      <c r="H2952" s="462" t="n"/>
      <c r="I2952" s="464">
        <f>G2952</f>
        <v/>
      </c>
      <c r="J2952" s="462">
        <f>IF(AND(Q2952=TRUE, R2952=TRUE, S2952=TRUE), IF(W2952&lt;-0.05, "អនុញ្ញាត (អ្នកផ្គត់ផ្គង់ប្រកាសខ្វះ)", "បានប្រកាស (អនុញ្ញាត)"), IF(AND(Q2952=FALSE, R2952=FALSE, S2952=FALSE), "ព្យួរទុក (មិនមានទិន្នន័យ)", "ប្រកាសខុស (ព្យួរទុក)"))</f>
        <v/>
      </c>
      <c r="K2952" s="462" t="inlineStr"/>
      <c r="L2952" s="462" t="inlineStr"/>
      <c r="M2952" s="464">
        <f>AH2952</f>
        <v/>
      </c>
      <c r="N2952" s="464">
        <f>IF(W2952&lt;0,AH2952,I2952)</f>
        <v/>
      </c>
      <c r="O2952" s="464">
        <f>I2952-M2952</f>
        <v/>
      </c>
      <c r="P2952" s="462" t="n"/>
      <c r="Q2952" s="462">
        <f>V2952=W2952</f>
        <v/>
      </c>
      <c r="R2952" s="462">
        <f>AND(MONTH(F2952)=MONTH(X2952), YEAR(F2952)=YEAR(X2952))</f>
        <v/>
      </c>
      <c r="S2952" s="462">
        <f>AC2952="L001-901905215"</f>
        <v/>
      </c>
      <c r="T2952" s="464">
        <f>G2952-AH2952</f>
        <v/>
      </c>
      <c r="U2952" s="462" t="n"/>
      <c r="V2952" s="462" t="inlineStr">
        <is>
          <t>YM0030</t>
        </is>
      </c>
      <c r="W2952" s="462" t="inlineStr">
        <is>
          <t>YM0030</t>
        </is>
      </c>
      <c r="X2952" s="463" t="n">
        <v>44804</v>
      </c>
      <c r="Y2952" s="462" t="inlineStr">
        <is>
          <t>YM-0030</t>
        </is>
      </c>
      <c r="Z2952" s="462" t="inlineStr"/>
      <c r="AA2952" s="462" t="inlineStr">
        <is>
          <t>បុគ្គលជាប់អាករ</t>
        </is>
      </c>
      <c r="AB2952" s="462" t="inlineStr">
        <is>
          <t>L001-901905215</t>
        </is>
      </c>
      <c r="AC2952" s="462" t="inlineStr">
        <is>
          <t>វីអ៊ីស៊ិន (ខេមបូឌា) អ៊ិនដាសស្ទ្រី ឯ.ក</t>
        </is>
      </c>
      <c r="AD2952" s="464" t="n">
        <v>19167250</v>
      </c>
      <c r="AE2952" s="464" t="n">
        <v>17424773</v>
      </c>
      <c r="AF2952" s="464" t="n">
        <v>0</v>
      </c>
      <c r="AG2952" s="464" t="n">
        <v>0</v>
      </c>
      <c r="AH2952" s="464" t="n">
        <v>1742477</v>
      </c>
      <c r="AI2952" s="464" t="n">
        <v>0</v>
      </c>
      <c r="AJ2952" s="464" t="n">
        <v>0</v>
      </c>
      <c r="AK2952" s="464" t="n">
        <v>0</v>
      </c>
      <c r="AL2952" s="464" t="n">
        <v>0</v>
      </c>
      <c r="AM2952" s="464" t="n">
        <v>0</v>
      </c>
      <c r="AN2952" s="464" t="n">
        <v>0</v>
      </c>
      <c r="AO2952" s="464" t="n">
        <v>0</v>
      </c>
      <c r="AP2952" s="464" t="n">
        <v>0</v>
      </c>
      <c r="AQ2952" s="462" t="inlineStr"/>
      <c r="AR2952" s="462" t="inlineStr">
        <is>
          <t>Carton</t>
        </is>
      </c>
      <c r="AS2952" s="462" t="inlineStr">
        <is>
          <t>បានប្រកាសពន្ធ</t>
        </is>
      </c>
    </row>
    <row r="2953">
      <c r="A2953" s="461" t="n">
        <v>2945</v>
      </c>
      <c r="B2953" s="462" t="inlineStr">
        <is>
          <t>Paper Label</t>
        </is>
      </c>
      <c r="C2953" s="462" t="inlineStr">
        <is>
          <t>ស៊ីន ហ្វី យ៉ាង ព្រីនធីង &amp; អិកសេសសឺរី ឯ.ក</t>
        </is>
      </c>
      <c r="D2953" s="462" t="inlineStr">
        <is>
          <t>K010-901906822</t>
        </is>
      </c>
      <c r="E2953" s="462" t="inlineStr">
        <is>
          <t>XFY-YD20220131</t>
        </is>
      </c>
      <c r="F2953" s="463" t="n">
        <v>44803</v>
      </c>
      <c r="G2953" s="464" t="n">
        <v>610164</v>
      </c>
      <c r="H2953" s="462" t="n"/>
      <c r="I2953" s="464">
        <f>G2953</f>
        <v/>
      </c>
      <c r="J2953" s="462">
        <f>IF(AND(Q2953=TRUE, R2953=TRUE, S2953=TRUE), IF(W2953&lt;-0.05, "អនុញ្ញាត (អ្នកផ្គត់ផ្គង់ប្រកាសខ្វះ)", "បានប្រកាស (អនុញ្ញាត)"), IF(AND(Q2953=FALSE, R2953=FALSE, S2953=FALSE), "ព្យួរទុក (មិនមានទិន្នន័យ)", "ប្រកាសខុស (ព្យួរទុក)"))</f>
        <v/>
      </c>
      <c r="K2953" s="462" t="inlineStr"/>
      <c r="L2953" s="462" t="inlineStr"/>
      <c r="M2953" s="464">
        <f>AH2953</f>
        <v/>
      </c>
      <c r="N2953" s="464">
        <f>IF(W2953&lt;0,AH2953,I2953)</f>
        <v/>
      </c>
      <c r="O2953" s="464">
        <f>I2953-M2953</f>
        <v/>
      </c>
      <c r="P2953" s="462" t="n"/>
      <c r="Q2953" s="462">
        <f>V2953=W2953</f>
        <v/>
      </c>
      <c r="R2953" s="462">
        <f>AND(MONTH(F2953)=MONTH(X2953), YEAR(F2953)=YEAR(X2953))</f>
        <v/>
      </c>
      <c r="S2953" s="462">
        <f>AC2953="L001-901905215"</f>
        <v/>
      </c>
      <c r="T2953" s="464">
        <f>G2953-AH2953</f>
        <v/>
      </c>
      <c r="U2953" s="462" t="n"/>
      <c r="V2953" s="462" t="inlineStr">
        <is>
          <t>XFYYD20220131</t>
        </is>
      </c>
      <c r="W2953" s="462" t="inlineStr">
        <is>
          <t>XFYYD20220131</t>
        </is>
      </c>
      <c r="X2953" s="463" t="n">
        <v>44803</v>
      </c>
      <c r="Y2953" s="462" t="inlineStr">
        <is>
          <t>XFY-YD20220131</t>
        </is>
      </c>
      <c r="Z2953" s="462" t="inlineStr"/>
      <c r="AA2953" s="462" t="inlineStr">
        <is>
          <t>បុគ្គលជាប់អាករ</t>
        </is>
      </c>
      <c r="AB2953" s="462" t="inlineStr">
        <is>
          <t>L001-901905215</t>
        </is>
      </c>
      <c r="AC2953" s="462" t="inlineStr">
        <is>
          <t>វីអ៊ីស៊ិន (ខេមបូឌា) អ៊ិនដាសស្ទ្រី ឯ.ក</t>
        </is>
      </c>
      <c r="AD2953" s="464" t="n">
        <v>6711799</v>
      </c>
      <c r="AE2953" s="464" t="n">
        <v>6101635</v>
      </c>
      <c r="AF2953" s="464" t="n">
        <v>0</v>
      </c>
      <c r="AG2953" s="464" t="n">
        <v>0</v>
      </c>
      <c r="AH2953" s="464" t="n">
        <v>610164</v>
      </c>
      <c r="AI2953" s="464" t="n">
        <v>0</v>
      </c>
      <c r="AJ2953" s="464" t="n">
        <v>0</v>
      </c>
      <c r="AK2953" s="464" t="n">
        <v>0</v>
      </c>
      <c r="AL2953" s="464" t="n">
        <v>0</v>
      </c>
      <c r="AM2953" s="464" t="n">
        <v>0</v>
      </c>
      <c r="AN2953" s="464" t="n">
        <v>0</v>
      </c>
      <c r="AO2953" s="464" t="n">
        <v>0</v>
      </c>
      <c r="AP2953" s="464" t="n">
        <v>0</v>
      </c>
      <c r="AQ2953" s="462" t="inlineStr"/>
      <c r="AR2953" s="462" t="inlineStr">
        <is>
          <t>Paper Label</t>
        </is>
      </c>
      <c r="AS2953" s="462" t="inlineStr">
        <is>
          <t>បានប្រកាសពន្ធ</t>
        </is>
      </c>
    </row>
    <row r="2954">
      <c r="A2954" s="461" t="n">
        <v>2946</v>
      </c>
      <c r="B2954" s="462" t="inlineStr">
        <is>
          <t>Color Box</t>
        </is>
      </c>
      <c r="C2954" s="462" t="inlineStr">
        <is>
          <t>វីង ចេង ភែកឃីជីង ឯ.ក</t>
        </is>
      </c>
      <c r="D2954" s="462" t="inlineStr">
        <is>
          <t>L001-902102915</t>
        </is>
      </c>
      <c r="E2954" s="462" t="inlineStr">
        <is>
          <t>TI0396</t>
        </is>
      </c>
      <c r="F2954" s="463" t="n">
        <v>44804</v>
      </c>
      <c r="G2954" s="464" t="n">
        <v>7994557</v>
      </c>
      <c r="H2954" s="462" t="n"/>
      <c r="I2954" s="464">
        <f>G2954</f>
        <v/>
      </c>
      <c r="J2954" s="462">
        <f>IF(AND(Q2954=TRUE, R2954=TRUE, S2954=TRUE), IF(W2954&lt;-0.05, "អនុញ្ញាត (អ្នកផ្គត់ផ្គង់ប្រកាសខ្វះ)", "បានប្រកាស (អនុញ្ញាត)"), IF(AND(Q2954=FALSE, R2954=FALSE, S2954=FALSE), "ព្យួរទុក (មិនមានទិន្នន័យ)", "ប្រកាសខុស (ព្យួរទុក)"))</f>
        <v/>
      </c>
      <c r="K2954" s="462" t="inlineStr"/>
      <c r="L2954" s="462" t="inlineStr"/>
      <c r="M2954" s="464">
        <f>AH2954</f>
        <v/>
      </c>
      <c r="N2954" s="464">
        <f>IF(W2954&lt;0,AH2954,I2954)</f>
        <v/>
      </c>
      <c r="O2954" s="464">
        <f>I2954-M2954</f>
        <v/>
      </c>
      <c r="P2954" s="462" t="n"/>
      <c r="Q2954" s="462">
        <f>V2954=W2954</f>
        <v/>
      </c>
      <c r="R2954" s="462">
        <f>AND(MONTH(F2954)=MONTH(X2954), YEAR(F2954)=YEAR(X2954))</f>
        <v/>
      </c>
      <c r="S2954" s="462">
        <f>AC2954="L001-901905215"</f>
        <v/>
      </c>
      <c r="T2954" s="464">
        <f>G2954-AH2954</f>
        <v/>
      </c>
      <c r="U2954" s="462" t="n"/>
      <c r="V2954" s="462" t="inlineStr">
        <is>
          <t>TI0396</t>
        </is>
      </c>
      <c r="W2954" s="462" t="inlineStr">
        <is>
          <t>TI0396</t>
        </is>
      </c>
      <c r="X2954" s="463" t="n">
        <v>44804</v>
      </c>
      <c r="Y2954" s="462" t="inlineStr">
        <is>
          <t>TI0396</t>
        </is>
      </c>
      <c r="Z2954" s="462" t="inlineStr"/>
      <c r="AA2954" s="462" t="inlineStr">
        <is>
          <t>បុគ្គលជាប់អាករ</t>
        </is>
      </c>
      <c r="AB2954" s="462" t="inlineStr">
        <is>
          <t>L001-901905215</t>
        </is>
      </c>
      <c r="AC2954" s="462" t="inlineStr">
        <is>
          <t>វីអ៊ីស៊ិន (ខេមបូឌា) អ៊ិនដាសស្ទ្រី ឯ.ក</t>
        </is>
      </c>
      <c r="AD2954" s="464" t="n">
        <v>87940123</v>
      </c>
      <c r="AE2954" s="464" t="n">
        <v>79945566</v>
      </c>
      <c r="AF2954" s="464" t="n">
        <v>0</v>
      </c>
      <c r="AG2954" s="464" t="n">
        <v>0</v>
      </c>
      <c r="AH2954" s="464" t="n">
        <v>7994557</v>
      </c>
      <c r="AI2954" s="464" t="n">
        <v>0</v>
      </c>
      <c r="AJ2954" s="464" t="n">
        <v>0</v>
      </c>
      <c r="AK2954" s="464" t="n">
        <v>0</v>
      </c>
      <c r="AL2954" s="464" t="n">
        <v>0</v>
      </c>
      <c r="AM2954" s="464" t="n">
        <v>0</v>
      </c>
      <c r="AN2954" s="464" t="n">
        <v>0</v>
      </c>
      <c r="AO2954" s="464" t="n">
        <v>0</v>
      </c>
      <c r="AP2954" s="464" t="n">
        <v>0</v>
      </c>
      <c r="AQ2954" s="462" t="inlineStr"/>
      <c r="AR2954" s="462" t="inlineStr">
        <is>
          <t>ចំណូលពីការលក់ Color Box, Paper Card and PDQ</t>
        </is>
      </c>
      <c r="AS2954" s="462" t="inlineStr">
        <is>
          <t>បានប្រកាសពន្ធ</t>
        </is>
      </c>
    </row>
    <row r="2955">
      <c r="A2955" s="461" t="n">
        <v>2947</v>
      </c>
      <c r="B2955" s="462" t="inlineStr">
        <is>
          <t>Cartons</t>
        </is>
      </c>
      <c r="C2955" s="462" t="inlineStr">
        <is>
          <t>ស៊ីងហ្គាពួរ កាតុង (ខេមបូឌា)</t>
        </is>
      </c>
      <c r="D2955" s="462" t="inlineStr">
        <is>
          <t>L001-100121322</t>
        </is>
      </c>
      <c r="E2955" s="462" t="inlineStr">
        <is>
          <t>V0019746</t>
        </is>
      </c>
      <c r="F2955" s="463" t="n">
        <v>44798</v>
      </c>
      <c r="G2955" s="464" t="n">
        <v>664317</v>
      </c>
      <c r="H2955" s="462" t="n"/>
      <c r="I2955" s="464">
        <f>G2955</f>
        <v/>
      </c>
      <c r="J2955" s="462">
        <f>IF(AND(Q2955=TRUE, R2955=TRUE, S2955=TRUE), IF(W2955&lt;-0.05, "អនុញ្ញាត (អ្នកផ្គត់ផ្គង់ប្រកាសខ្វះ)", "បានប្រកាស (អនុញ្ញាត)"), IF(AND(Q2955=FALSE, R2955=FALSE, S2955=FALSE), "ព្យួរទុក (មិនមានទិន្នន័យ)", "ប្រកាសខុស (ព្យួរទុក)"))</f>
        <v/>
      </c>
      <c r="K2955" s="462" t="inlineStr"/>
      <c r="L2955" s="462" t="inlineStr"/>
      <c r="M2955" s="464">
        <f>AH2955</f>
        <v/>
      </c>
      <c r="N2955" s="464">
        <f>IF(W2955&lt;0,AH2955,I2955)</f>
        <v/>
      </c>
      <c r="O2955" s="464">
        <f>I2955-M2955</f>
        <v/>
      </c>
      <c r="P2955" s="462" t="n"/>
      <c r="Q2955" s="462">
        <f>V2955=W2955</f>
        <v/>
      </c>
      <c r="R2955" s="462">
        <f>AND(MONTH(F2955)=MONTH(X2955), YEAR(F2955)=YEAR(X2955))</f>
        <v/>
      </c>
      <c r="S2955" s="462">
        <f>AC2955="L001-901905215"</f>
        <v/>
      </c>
      <c r="T2955" s="464">
        <f>G2955-AH2955</f>
        <v/>
      </c>
      <c r="U2955" s="462" t="n"/>
      <c r="V2955" s="462" t="inlineStr">
        <is>
          <t>V0019746</t>
        </is>
      </c>
      <c r="W2955" s="462" t="inlineStr">
        <is>
          <t>V0019746</t>
        </is>
      </c>
      <c r="X2955" s="463" t="n">
        <v>44798</v>
      </c>
      <c r="Y2955" s="462" t="inlineStr">
        <is>
          <t>V0019746</t>
        </is>
      </c>
      <c r="Z2955" s="462" t="inlineStr"/>
      <c r="AA2955" s="462" t="inlineStr">
        <is>
          <t>បុគ្គលជាប់អាករ</t>
        </is>
      </c>
      <c r="AB2955" s="462" t="inlineStr">
        <is>
          <t>L001-901905215</t>
        </is>
      </c>
      <c r="AC2955" s="462" t="inlineStr">
        <is>
          <t>វីអ៊ីស៊ិន (ខេមបូឌា) អ៊ិនដាសស្ទ្រី ឯ.ក</t>
        </is>
      </c>
      <c r="AD2955" s="464" t="n">
        <v>7312841</v>
      </c>
      <c r="AE2955" s="464" t="n">
        <v>6648037</v>
      </c>
      <c r="AF2955" s="464" t="n">
        <v>0</v>
      </c>
      <c r="AG2955" s="464" t="n">
        <v>0</v>
      </c>
      <c r="AH2955" s="464" t="n">
        <v>664804</v>
      </c>
      <c r="AI2955" s="464" t="n">
        <v>0</v>
      </c>
      <c r="AJ2955" s="464" t="n">
        <v>0</v>
      </c>
      <c r="AK2955" s="464" t="n">
        <v>0</v>
      </c>
      <c r="AL2955" s="464" t="n">
        <v>0</v>
      </c>
      <c r="AM2955" s="464" t="n">
        <v>0</v>
      </c>
      <c r="AN2955" s="464" t="n">
        <v>0</v>
      </c>
      <c r="AO2955" s="464" t="n">
        <v>0</v>
      </c>
      <c r="AP2955" s="464" t="n">
        <v>0</v>
      </c>
      <c r="AQ2955" s="462" t="inlineStr"/>
      <c r="AR2955" s="462" t="inlineStr">
        <is>
          <t>កេសកាតុង</t>
        </is>
      </c>
      <c r="AS2955" s="462" t="inlineStr">
        <is>
          <t>បានប្រកាសពន្ធ</t>
        </is>
      </c>
    </row>
    <row r="2956">
      <c r="A2956" s="461" t="n">
        <v>2948</v>
      </c>
      <c r="B2956" s="462" t="inlineStr">
        <is>
          <t>Cartons</t>
        </is>
      </c>
      <c r="C2956" s="462" t="inlineStr">
        <is>
          <t>ស៊ីងហ្គាពួរ កាតុង (ខេមបូឌា)</t>
        </is>
      </c>
      <c r="D2956" s="462" t="inlineStr">
        <is>
          <t>L001-100121322</t>
        </is>
      </c>
      <c r="E2956" s="462" t="inlineStr">
        <is>
          <t>V0019742</t>
        </is>
      </c>
      <c r="F2956" s="463" t="n">
        <v>44797</v>
      </c>
      <c r="G2956" s="464" t="n">
        <v>667485</v>
      </c>
      <c r="H2956" s="462" t="n"/>
      <c r="I2956" s="464">
        <f>G2956</f>
        <v/>
      </c>
      <c r="J2956" s="462">
        <f>IF(AND(Q2956=TRUE, R2956=TRUE, S2956=TRUE), IF(W2956&lt;-0.05, "អនុញ្ញាត (អ្នកផ្គត់ផ្គង់ប្រកាសខ្វះ)", "បានប្រកាស (អនុញ្ញាត)"), IF(AND(Q2956=FALSE, R2956=FALSE, S2956=FALSE), "ព្យួរទុក (មិនមានទិន្នន័យ)", "ប្រកាសខុស (ព្យួរទុក)"))</f>
        <v/>
      </c>
      <c r="K2956" s="462" t="inlineStr"/>
      <c r="L2956" s="462" t="inlineStr"/>
      <c r="M2956" s="464">
        <f>AH2956</f>
        <v/>
      </c>
      <c r="N2956" s="464">
        <f>IF(W2956&lt;0,AH2956,I2956)</f>
        <v/>
      </c>
      <c r="O2956" s="464">
        <f>I2956-M2956</f>
        <v/>
      </c>
      <c r="P2956" s="462" t="n"/>
      <c r="Q2956" s="462">
        <f>V2956=W2956</f>
        <v/>
      </c>
      <c r="R2956" s="462">
        <f>AND(MONTH(F2956)=MONTH(X2956), YEAR(F2956)=YEAR(X2956))</f>
        <v/>
      </c>
      <c r="S2956" s="462">
        <f>AC2956="L001-901905215"</f>
        <v/>
      </c>
      <c r="T2956" s="464">
        <f>G2956-AH2956</f>
        <v/>
      </c>
      <c r="U2956" s="462" t="n"/>
      <c r="V2956" s="462" t="inlineStr">
        <is>
          <t>V0019742</t>
        </is>
      </c>
      <c r="W2956" s="462" t="inlineStr">
        <is>
          <t>V0019742</t>
        </is>
      </c>
      <c r="X2956" s="463" t="n">
        <v>44797</v>
      </c>
      <c r="Y2956" s="462" t="inlineStr">
        <is>
          <t>V0019742</t>
        </is>
      </c>
      <c r="Z2956" s="462" t="inlineStr"/>
      <c r="AA2956" s="462" t="inlineStr">
        <is>
          <t>បុគ្គលជាប់អាករ</t>
        </is>
      </c>
      <c r="AB2956" s="462" t="inlineStr">
        <is>
          <t>L001-901905215</t>
        </is>
      </c>
      <c r="AC2956" s="462" t="inlineStr">
        <is>
          <t>វីអ៊ីស៊ិន (ខេមបូឌា) អ៊ិនដាសស្ទ្រី ឯ.ក</t>
        </is>
      </c>
      <c r="AD2956" s="464" t="n">
        <v>7349496</v>
      </c>
      <c r="AE2956" s="464" t="n">
        <v>6681360</v>
      </c>
      <c r="AF2956" s="464" t="n">
        <v>0</v>
      </c>
      <c r="AG2956" s="464" t="n">
        <v>0</v>
      </c>
      <c r="AH2956" s="464" t="n">
        <v>668136</v>
      </c>
      <c r="AI2956" s="464" t="n">
        <v>0</v>
      </c>
      <c r="AJ2956" s="464" t="n">
        <v>0</v>
      </c>
      <c r="AK2956" s="464" t="n">
        <v>0</v>
      </c>
      <c r="AL2956" s="464" t="n">
        <v>0</v>
      </c>
      <c r="AM2956" s="464" t="n">
        <v>0</v>
      </c>
      <c r="AN2956" s="464" t="n">
        <v>0</v>
      </c>
      <c r="AO2956" s="464" t="n">
        <v>0</v>
      </c>
      <c r="AP2956" s="464" t="n">
        <v>0</v>
      </c>
      <c r="AQ2956" s="462" t="inlineStr"/>
      <c r="AR2956" s="462" t="inlineStr">
        <is>
          <t>កេសកាតុង</t>
        </is>
      </c>
      <c r="AS2956" s="462" t="inlineStr">
        <is>
          <t>បានប្រកាសពន្ធ</t>
        </is>
      </c>
    </row>
    <row r="2957">
      <c r="A2957" s="461" t="n">
        <v>2949</v>
      </c>
      <c r="B2957" s="462" t="inlineStr">
        <is>
          <t>Cartons</t>
        </is>
      </c>
      <c r="C2957" s="462" t="inlineStr">
        <is>
          <t>ស៊ីងហ្គាពួរ កាតុង (ខេមបូឌា)</t>
        </is>
      </c>
      <c r="D2957" s="462" t="inlineStr">
        <is>
          <t>L001-100121322</t>
        </is>
      </c>
      <c r="E2957" s="462" t="inlineStr">
        <is>
          <t>V0019747</t>
        </is>
      </c>
      <c r="F2957" s="463" t="n">
        <v>44798</v>
      </c>
      <c r="G2957" s="464" t="n">
        <v>137719</v>
      </c>
      <c r="H2957" s="462" t="n"/>
      <c r="I2957" s="464">
        <f>G2957</f>
        <v/>
      </c>
      <c r="J2957" s="462">
        <f>IF(AND(Q2957=TRUE, R2957=TRUE, S2957=TRUE), IF(W2957&lt;-0.05, "អនុញ្ញាត (អ្នកផ្គត់ផ្គង់ប្រកាសខ្វះ)", "បានប្រកាស (អនុញ្ញាត)"), IF(AND(Q2957=FALSE, R2957=FALSE, S2957=FALSE), "ព្យួរទុក (មិនមានទិន្នន័យ)", "ប្រកាសខុស (ព្យួរទុក)"))</f>
        <v/>
      </c>
      <c r="K2957" s="462" t="inlineStr"/>
      <c r="L2957" s="462" t="inlineStr"/>
      <c r="M2957" s="464">
        <f>AH2957</f>
        <v/>
      </c>
      <c r="N2957" s="464">
        <f>IF(W2957&lt;0,AH2957,I2957)</f>
        <v/>
      </c>
      <c r="O2957" s="464">
        <f>I2957-M2957</f>
        <v/>
      </c>
      <c r="P2957" s="462" t="n"/>
      <c r="Q2957" s="462">
        <f>V2957=W2957</f>
        <v/>
      </c>
      <c r="R2957" s="462">
        <f>AND(MONTH(F2957)=MONTH(X2957), YEAR(F2957)=YEAR(X2957))</f>
        <v/>
      </c>
      <c r="S2957" s="462">
        <f>AC2957="L001-901905215"</f>
        <v/>
      </c>
      <c r="T2957" s="464">
        <f>G2957-AH2957</f>
        <v/>
      </c>
      <c r="U2957" s="462" t="n"/>
      <c r="V2957" s="462" t="inlineStr">
        <is>
          <t>V0019747</t>
        </is>
      </c>
      <c r="W2957" s="462" t="inlineStr">
        <is>
          <t>V0019747</t>
        </is>
      </c>
      <c r="X2957" s="463" t="n">
        <v>44798</v>
      </c>
      <c r="Y2957" s="462" t="inlineStr">
        <is>
          <t>V0019747</t>
        </is>
      </c>
      <c r="Z2957" s="462" t="inlineStr"/>
      <c r="AA2957" s="462" t="inlineStr">
        <is>
          <t>បុគ្គលជាប់អាករ</t>
        </is>
      </c>
      <c r="AB2957" s="462" t="inlineStr">
        <is>
          <t>L001-901905215</t>
        </is>
      </c>
      <c r="AC2957" s="462" t="inlineStr">
        <is>
          <t>វីអ៊ីស៊ិន (ខេមបូឌា) អ៊ិនដាសស្ទ្រី ឯ.ក</t>
        </is>
      </c>
      <c r="AD2957" s="464" t="n">
        <v>1516009</v>
      </c>
      <c r="AE2957" s="464" t="n">
        <v>1378190</v>
      </c>
      <c r="AF2957" s="464" t="n">
        <v>0</v>
      </c>
      <c r="AG2957" s="464" t="n">
        <v>0</v>
      </c>
      <c r="AH2957" s="464" t="n">
        <v>137819</v>
      </c>
      <c r="AI2957" s="464" t="n">
        <v>0</v>
      </c>
      <c r="AJ2957" s="464" t="n">
        <v>0</v>
      </c>
      <c r="AK2957" s="464" t="n">
        <v>0</v>
      </c>
      <c r="AL2957" s="464" t="n">
        <v>0</v>
      </c>
      <c r="AM2957" s="464" t="n">
        <v>0</v>
      </c>
      <c r="AN2957" s="464" t="n">
        <v>0</v>
      </c>
      <c r="AO2957" s="464" t="n">
        <v>0</v>
      </c>
      <c r="AP2957" s="464" t="n">
        <v>0</v>
      </c>
      <c r="AQ2957" s="462" t="inlineStr"/>
      <c r="AR2957" s="462" t="inlineStr">
        <is>
          <t>កេសកាតុង</t>
        </is>
      </c>
      <c r="AS2957" s="462" t="inlineStr">
        <is>
          <t>បានប្រកាសពន្ធ</t>
        </is>
      </c>
    </row>
    <row r="2958">
      <c r="A2958" s="461" t="n">
        <v>2950</v>
      </c>
      <c r="B2958" s="462" t="inlineStr">
        <is>
          <t>Cartons</t>
        </is>
      </c>
      <c r="C2958" s="462" t="inlineStr">
        <is>
          <t>ស៊ីងហ្គាពួរ កាតុង (ខេមបូឌា)</t>
        </is>
      </c>
      <c r="D2958" s="462" t="inlineStr">
        <is>
          <t>L001-100121322</t>
        </is>
      </c>
      <c r="E2958" s="462" t="inlineStr">
        <is>
          <t>V0019732</t>
        </is>
      </c>
      <c r="F2958" s="463" t="n">
        <v>44796</v>
      </c>
      <c r="G2958" s="464" t="n">
        <v>688258</v>
      </c>
      <c r="H2958" s="462" t="n"/>
      <c r="I2958" s="464">
        <f>G2958</f>
        <v/>
      </c>
      <c r="J2958" s="462">
        <f>IF(AND(Q2958=TRUE, R2958=TRUE, S2958=TRUE), IF(W2958&lt;-0.05, "អនុញ្ញាត (អ្នកផ្គត់ផ្គង់ប្រកាសខ្វះ)", "បានប្រកាស (អនុញ្ញាត)"), IF(AND(Q2958=FALSE, R2958=FALSE, S2958=FALSE), "ព្យួរទុក (មិនមានទិន្នន័យ)", "ប្រកាសខុស (ព្យួរទុក)"))</f>
        <v/>
      </c>
      <c r="K2958" s="462" t="inlineStr"/>
      <c r="L2958" s="462" t="inlineStr"/>
      <c r="M2958" s="464">
        <f>AH2958</f>
        <v/>
      </c>
      <c r="N2958" s="464">
        <f>IF(W2958&lt;0,AH2958,I2958)</f>
        <v/>
      </c>
      <c r="O2958" s="464">
        <f>I2958-M2958</f>
        <v/>
      </c>
      <c r="P2958" s="462" t="n"/>
      <c r="Q2958" s="462">
        <f>V2958=W2958</f>
        <v/>
      </c>
      <c r="R2958" s="462">
        <f>AND(MONTH(F2958)=MONTH(X2958), YEAR(F2958)=YEAR(X2958))</f>
        <v/>
      </c>
      <c r="S2958" s="462">
        <f>AC2958="L001-901905215"</f>
        <v/>
      </c>
      <c r="T2958" s="464">
        <f>G2958-AH2958</f>
        <v/>
      </c>
      <c r="U2958" s="462" t="n"/>
      <c r="V2958" s="462" t="inlineStr">
        <is>
          <t>V0019732</t>
        </is>
      </c>
      <c r="W2958" s="462" t="inlineStr">
        <is>
          <t>V0019732</t>
        </is>
      </c>
      <c r="X2958" s="463" t="n">
        <v>44796</v>
      </c>
      <c r="Y2958" s="462" t="inlineStr">
        <is>
          <t>V0019732</t>
        </is>
      </c>
      <c r="Z2958" s="462" t="inlineStr"/>
      <c r="AA2958" s="462" t="inlineStr">
        <is>
          <t>បុគ្គលជាប់អាករ</t>
        </is>
      </c>
      <c r="AB2958" s="462" t="inlineStr">
        <is>
          <t>L001-901905215</t>
        </is>
      </c>
      <c r="AC2958" s="462" t="inlineStr">
        <is>
          <t>វីអ៊ីស៊ិន (ខេមបូឌា) អ៊ិនដាសស្ទ្រី ឯ.ក</t>
        </is>
      </c>
      <c r="AD2958" s="464" t="n">
        <v>7580045</v>
      </c>
      <c r="AE2958" s="464" t="n">
        <v>6890950</v>
      </c>
      <c r="AF2958" s="464" t="n">
        <v>0</v>
      </c>
      <c r="AG2958" s="464" t="n">
        <v>0</v>
      </c>
      <c r="AH2958" s="464" t="n">
        <v>689095</v>
      </c>
      <c r="AI2958" s="464" t="n">
        <v>0</v>
      </c>
      <c r="AJ2958" s="464" t="n">
        <v>0</v>
      </c>
      <c r="AK2958" s="464" t="n">
        <v>0</v>
      </c>
      <c r="AL2958" s="464" t="n">
        <v>0</v>
      </c>
      <c r="AM2958" s="464" t="n">
        <v>0</v>
      </c>
      <c r="AN2958" s="464" t="n">
        <v>0</v>
      </c>
      <c r="AO2958" s="464" t="n">
        <v>0</v>
      </c>
      <c r="AP2958" s="464" t="n">
        <v>0</v>
      </c>
      <c r="AQ2958" s="462" t="inlineStr"/>
      <c r="AR2958" s="462" t="inlineStr">
        <is>
          <t>កេសកាតុង</t>
        </is>
      </c>
      <c r="AS2958" s="462" t="inlineStr">
        <is>
          <t>បានប្រកាសពន្ធ</t>
        </is>
      </c>
    </row>
    <row r="2959">
      <c r="A2959" s="461" t="n">
        <v>2951</v>
      </c>
      <c r="B2959" s="462" t="inlineStr">
        <is>
          <t>Cartons</t>
        </is>
      </c>
      <c r="C2959" s="462" t="inlineStr">
        <is>
          <t>ស៊ីងហ្គាពួរ កាតុង (ខេមបូឌា)</t>
        </is>
      </c>
      <c r="D2959" s="462" t="inlineStr">
        <is>
          <t>L001-100121322</t>
        </is>
      </c>
      <c r="E2959" s="462" t="inlineStr">
        <is>
          <t>V0019719</t>
        </is>
      </c>
      <c r="F2959" s="463" t="n">
        <v>44796</v>
      </c>
      <c r="G2959" s="464" t="n">
        <v>499244</v>
      </c>
      <c r="H2959" s="462" t="n"/>
      <c r="I2959" s="464">
        <f>G2959</f>
        <v/>
      </c>
      <c r="J2959" s="462">
        <f>IF(AND(Q2959=TRUE, R2959=TRUE, S2959=TRUE), IF(W2959&lt;-0.05, "អនុញ្ញាត (អ្នកផ្គត់ផ្គង់ប្រកាសខ្វះ)", "បានប្រកាស (អនុញ្ញាត)"), IF(AND(Q2959=FALSE, R2959=FALSE, S2959=FALSE), "ព្យួរទុក (មិនមានទិន្នន័យ)", "ប្រកាសខុស (ព្យួរទុក)"))</f>
        <v/>
      </c>
      <c r="K2959" s="462" t="inlineStr"/>
      <c r="L2959" s="462" t="inlineStr"/>
      <c r="M2959" s="464">
        <f>AH2959</f>
        <v/>
      </c>
      <c r="N2959" s="464">
        <f>IF(W2959&lt;0,AH2959,I2959)</f>
        <v/>
      </c>
      <c r="O2959" s="464">
        <f>I2959-M2959</f>
        <v/>
      </c>
      <c r="P2959" s="462" t="n"/>
      <c r="Q2959" s="462">
        <f>V2959=W2959</f>
        <v/>
      </c>
      <c r="R2959" s="462">
        <f>AND(MONTH(F2959)=MONTH(X2959), YEAR(F2959)=YEAR(X2959))</f>
        <v/>
      </c>
      <c r="S2959" s="462">
        <f>AC2959="L001-901905215"</f>
        <v/>
      </c>
      <c r="T2959" s="464">
        <f>G2959-AH2959</f>
        <v/>
      </c>
      <c r="U2959" s="462" t="n"/>
      <c r="V2959" s="462" t="inlineStr">
        <is>
          <t>V0019719</t>
        </is>
      </c>
      <c r="W2959" s="462" t="inlineStr">
        <is>
          <t>V0019719</t>
        </is>
      </c>
      <c r="X2959" s="463" t="n">
        <v>44796</v>
      </c>
      <c r="Y2959" s="462" t="inlineStr">
        <is>
          <t>V0019719</t>
        </is>
      </c>
      <c r="Z2959" s="462" t="inlineStr"/>
      <c r="AA2959" s="462" t="inlineStr">
        <is>
          <t>បុគ្គលជាប់អាករ</t>
        </is>
      </c>
      <c r="AB2959" s="462" t="inlineStr">
        <is>
          <t>L001-901905215</t>
        </is>
      </c>
      <c r="AC2959" s="462" t="inlineStr">
        <is>
          <t>វីអ៊ីស៊ិន (ខេមបូឌា) អ៊ិនដាសស្ទ្រី ឯ.ក</t>
        </is>
      </c>
      <c r="AD2959" s="464" t="n">
        <v>5498361</v>
      </c>
      <c r="AE2959" s="464" t="n">
        <v>4998510</v>
      </c>
      <c r="AF2959" s="464" t="n">
        <v>0</v>
      </c>
      <c r="AG2959" s="464" t="n">
        <v>0</v>
      </c>
      <c r="AH2959" s="464" t="n">
        <v>499851</v>
      </c>
      <c r="AI2959" s="464" t="n">
        <v>0</v>
      </c>
      <c r="AJ2959" s="464" t="n">
        <v>0</v>
      </c>
      <c r="AK2959" s="464" t="n">
        <v>0</v>
      </c>
      <c r="AL2959" s="464" t="n">
        <v>0</v>
      </c>
      <c r="AM2959" s="464" t="n">
        <v>0</v>
      </c>
      <c r="AN2959" s="464" t="n">
        <v>0</v>
      </c>
      <c r="AO2959" s="464" t="n">
        <v>0</v>
      </c>
      <c r="AP2959" s="464" t="n">
        <v>0</v>
      </c>
      <c r="AQ2959" s="462" t="inlineStr"/>
      <c r="AR2959" s="462" t="inlineStr">
        <is>
          <t>កេសកាតុង</t>
        </is>
      </c>
      <c r="AS2959" s="462" t="inlineStr">
        <is>
          <t>បានប្រកាសពន្ធ</t>
        </is>
      </c>
    </row>
    <row r="2960">
      <c r="A2960" s="461" t="n">
        <v>2952</v>
      </c>
      <c r="B2960" s="462" t="inlineStr">
        <is>
          <t>Cartons</t>
        </is>
      </c>
      <c r="C2960" s="462" t="inlineStr">
        <is>
          <t>ស៊ីងហ្គាពួរ កាតុង (ខេមបូឌា)</t>
        </is>
      </c>
      <c r="D2960" s="462" t="inlineStr">
        <is>
          <t>L001-100121322</t>
        </is>
      </c>
      <c r="E2960" s="462" t="inlineStr">
        <is>
          <t>V0019718</t>
        </is>
      </c>
      <c r="F2960" s="463" t="n">
        <v>44795</v>
      </c>
      <c r="G2960" s="464" t="n">
        <v>166374</v>
      </c>
      <c r="H2960" s="462" t="n"/>
      <c r="I2960" s="464">
        <f>G2960</f>
        <v/>
      </c>
      <c r="J2960" s="462">
        <f>IF(AND(Q2960=TRUE, R2960=TRUE, S2960=TRUE), IF(W2960&lt;-0.05, "អនុញ្ញាត (អ្នកផ្គត់ផ្គង់ប្រកាសខ្វះ)", "បានប្រកាស (អនុញ្ញាត)"), IF(AND(Q2960=FALSE, R2960=FALSE, S2960=FALSE), "ព្យួរទុក (មិនមានទិន្នន័យ)", "ប្រកាសខុស (ព្យួរទុក)"))</f>
        <v/>
      </c>
      <c r="K2960" s="462" t="inlineStr"/>
      <c r="L2960" s="462" t="inlineStr"/>
      <c r="M2960" s="464">
        <f>AH2960</f>
        <v/>
      </c>
      <c r="N2960" s="464">
        <f>IF(W2960&lt;0,AH2960,I2960)</f>
        <v/>
      </c>
      <c r="O2960" s="464">
        <f>I2960-M2960</f>
        <v/>
      </c>
      <c r="P2960" s="462" t="n"/>
      <c r="Q2960" s="462">
        <f>V2960=W2960</f>
        <v/>
      </c>
      <c r="R2960" s="462">
        <f>AND(MONTH(F2960)=MONTH(X2960), YEAR(F2960)=YEAR(X2960))</f>
        <v/>
      </c>
      <c r="S2960" s="462">
        <f>AC2960="L001-901905215"</f>
        <v/>
      </c>
      <c r="T2960" s="464">
        <f>G2960-AH2960</f>
        <v/>
      </c>
      <c r="U2960" s="462" t="n"/>
      <c r="V2960" s="462" t="inlineStr">
        <is>
          <t>V0019718</t>
        </is>
      </c>
      <c r="W2960" s="462" t="inlineStr">
        <is>
          <t>V0019718</t>
        </is>
      </c>
      <c r="X2960" s="463" t="n">
        <v>44795</v>
      </c>
      <c r="Y2960" s="462" t="inlineStr">
        <is>
          <t>V0019718</t>
        </is>
      </c>
      <c r="Z2960" s="462" t="inlineStr"/>
      <c r="AA2960" s="462" t="inlineStr">
        <is>
          <t>បុគ្គលជាប់អាករ</t>
        </is>
      </c>
      <c r="AB2960" s="462" t="inlineStr">
        <is>
          <t>L001-901905215</t>
        </is>
      </c>
      <c r="AC2960" s="462" t="inlineStr">
        <is>
          <t>វីអ៊ីស៊ិន (ខេមបូឌា) អ៊ិនដាសស្ទ្រី ឯ.ក</t>
        </is>
      </c>
      <c r="AD2960" s="464" t="n">
        <v>1832787</v>
      </c>
      <c r="AE2960" s="464" t="n">
        <v>1666170</v>
      </c>
      <c r="AF2960" s="464" t="n">
        <v>0</v>
      </c>
      <c r="AG2960" s="464" t="n">
        <v>0</v>
      </c>
      <c r="AH2960" s="464" t="n">
        <v>166617</v>
      </c>
      <c r="AI2960" s="464" t="n">
        <v>0</v>
      </c>
      <c r="AJ2960" s="464" t="n">
        <v>0</v>
      </c>
      <c r="AK2960" s="464" t="n">
        <v>0</v>
      </c>
      <c r="AL2960" s="464" t="n">
        <v>0</v>
      </c>
      <c r="AM2960" s="464" t="n">
        <v>0</v>
      </c>
      <c r="AN2960" s="464" t="n">
        <v>0</v>
      </c>
      <c r="AO2960" s="464" t="n">
        <v>0</v>
      </c>
      <c r="AP2960" s="464" t="n">
        <v>0</v>
      </c>
      <c r="AQ2960" s="462" t="inlineStr"/>
      <c r="AR2960" s="462" t="inlineStr">
        <is>
          <t>កេសកាតុង</t>
        </is>
      </c>
      <c r="AS2960" s="462" t="inlineStr">
        <is>
          <t>បានប្រកាសពន្ធ</t>
        </is>
      </c>
    </row>
    <row r="2961">
      <c r="A2961" s="461" t="n">
        <v>2953</v>
      </c>
      <c r="B2961" s="462" t="inlineStr">
        <is>
          <t>Service Fee</t>
        </is>
      </c>
      <c r="C2961" s="462" t="inlineStr">
        <is>
          <t>ប្យួរ៉ូ វេរីតាស (ខេមបូឌា) លីមីធីត</t>
        </is>
      </c>
      <c r="D2961" s="462" t="inlineStr">
        <is>
          <t>L001-107024462</t>
        </is>
      </c>
      <c r="E2961" s="462" t="inlineStr">
        <is>
          <t>59013048</t>
        </is>
      </c>
      <c r="F2961" s="463" t="n">
        <v>44781</v>
      </c>
      <c r="G2961" s="464" t="n">
        <v>55643</v>
      </c>
      <c r="H2961" s="462" t="n"/>
      <c r="I2961" s="464">
        <f>G2961</f>
        <v/>
      </c>
      <c r="J2961" s="462">
        <f>IF(AND(Q2961=TRUE, R2961=TRUE, S2961=TRUE), IF(W2961&lt;-0.05, "អនុញ្ញាត (អ្នកផ្គត់ផ្គង់ប្រកាសខ្វះ)", "បានប្រកាស (អនុញ្ញាត)"), IF(AND(Q2961=FALSE, R2961=FALSE, S2961=FALSE), "ព្យួរទុក (មិនមានទិន្នន័យ)", "ប្រកាសខុស (ព្យួរទុក)"))</f>
        <v/>
      </c>
      <c r="K2961" s="462" t="inlineStr"/>
      <c r="L2961" s="462" t="inlineStr"/>
      <c r="M2961" s="464">
        <f>AH2961</f>
        <v/>
      </c>
      <c r="N2961" s="464">
        <f>IF(W2961&lt;0,AH2961,I2961)</f>
        <v/>
      </c>
      <c r="O2961" s="464">
        <f>I2961-M2961</f>
        <v/>
      </c>
      <c r="P2961" s="462" t="n"/>
      <c r="Q2961" s="462">
        <f>V2961=W2961</f>
        <v/>
      </c>
      <c r="R2961" s="462">
        <f>AND(MONTH(F2961)=MONTH(X2961), YEAR(F2961)=YEAR(X2961))</f>
        <v/>
      </c>
      <c r="S2961" s="462">
        <f>AC2961="L001-901905215"</f>
        <v/>
      </c>
      <c r="T2961" s="464">
        <f>G2961-AH2961</f>
        <v/>
      </c>
      <c r="U2961" s="462" t="n"/>
      <c r="V2961" s="462" t="inlineStr">
        <is>
          <t>59013048</t>
        </is>
      </c>
      <c r="W2961" s="462" t="inlineStr">
        <is>
          <t>59013048</t>
        </is>
      </c>
      <c r="X2961" s="463" t="n">
        <v>44781</v>
      </c>
      <c r="Y2961" s="462" t="inlineStr">
        <is>
          <t>59013048</t>
        </is>
      </c>
      <c r="Z2961" s="462" t="inlineStr"/>
      <c r="AA2961" s="462" t="inlineStr">
        <is>
          <t>បុគ្គលជាប់អាករ</t>
        </is>
      </c>
      <c r="AB2961" s="462" t="inlineStr">
        <is>
          <t>L001-901905215</t>
        </is>
      </c>
      <c r="AC2961" s="462" t="inlineStr">
        <is>
          <t>វីអ៊ីស៊ិន (ខេមបូឌា) អ៊ិនដាសស្ទ្រី ឯ.ក</t>
        </is>
      </c>
      <c r="AD2961" s="464" t="n">
        <v>612092</v>
      </c>
      <c r="AE2961" s="464" t="n">
        <v>556447</v>
      </c>
      <c r="AF2961" s="464" t="n">
        <v>0</v>
      </c>
      <c r="AG2961" s="464" t="n">
        <v>0</v>
      </c>
      <c r="AH2961" s="464" t="n">
        <v>55645</v>
      </c>
      <c r="AI2961" s="464" t="n">
        <v>0</v>
      </c>
      <c r="AJ2961" s="464" t="n">
        <v>0</v>
      </c>
      <c r="AK2961" s="464" t="n">
        <v>0</v>
      </c>
      <c r="AL2961" s="464" t="n">
        <v>0</v>
      </c>
      <c r="AM2961" s="464" t="n">
        <v>0</v>
      </c>
      <c r="AN2961" s="464" t="n">
        <v>0</v>
      </c>
      <c r="AO2961" s="464" t="n">
        <v>0</v>
      </c>
      <c r="AP2961" s="464" t="n">
        <v>0</v>
      </c>
      <c r="AQ2961" s="462" t="inlineStr"/>
      <c r="AR2961" s="462" t="inlineStr">
        <is>
          <t>ចំនូលបានមកពីការលក់</t>
        </is>
      </c>
      <c r="AS2961" s="462" t="inlineStr">
        <is>
          <t>បានប្រកាសពន្ធ</t>
        </is>
      </c>
    </row>
    <row r="2962">
      <c r="A2962" s="461" t="n">
        <v>2954</v>
      </c>
      <c r="B2962" s="462" t="inlineStr"/>
      <c r="C2962" s="462" t="inlineStr">
        <is>
          <t>ស្ត្រេតស៍ អ៊ិនធើណេសិនណល ភីធីអ៊ី អិលធីឌី</t>
        </is>
      </c>
      <c r="D2962" s="462" t="inlineStr">
        <is>
          <t>L001-100045162</t>
        </is>
      </c>
      <c r="E2962" s="462" t="inlineStr">
        <is>
          <t>1918302</t>
        </is>
      </c>
      <c r="F2962" s="463" t="n">
        <v>43734</v>
      </c>
      <c r="G2962" s="464" t="n">
        <v>202208</v>
      </c>
      <c r="H2962" s="462" t="n"/>
      <c r="I2962" s="464">
        <f>G2962</f>
        <v/>
      </c>
      <c r="J2962" s="462">
        <f>IF(AND(Q2962=TRUE, R2962=TRUE, S2962=TRUE), IF(W2962&lt;-0.05, "អនុញ្ញាត (អ្នកផ្គត់ផ្គង់ប្រកាសខ្វះ)", "បានប្រកាស (អនុញ្ញាត)"), IF(AND(Q2962=FALSE, R2962=FALSE, S2962=FALSE), "ព្យួរទុក (មិនមានទិន្នន័យ)", "ប្រកាសខុស (ព្យួរទុក)"))</f>
        <v/>
      </c>
      <c r="K2962" s="462" t="inlineStr"/>
      <c r="L2962" s="462" t="inlineStr"/>
      <c r="M2962" s="464">
        <f>AH2962</f>
        <v/>
      </c>
      <c r="N2962" s="464">
        <f>IF(W2962&lt;0,AH2962,I2962)</f>
        <v/>
      </c>
      <c r="O2962" s="464">
        <f>I2962-M2962</f>
        <v/>
      </c>
      <c r="P2962" s="462" t="n"/>
      <c r="Q2962" s="462">
        <f>V2962=W2962</f>
        <v/>
      </c>
      <c r="R2962" s="462">
        <f>AND(MONTH(F2962)=MONTH(X2962), YEAR(F2962)=YEAR(X2962))</f>
        <v/>
      </c>
      <c r="S2962" s="462">
        <f>AC2962="L001-901905215"</f>
        <v/>
      </c>
      <c r="T2962" s="464">
        <f>G2962-AH2962</f>
        <v/>
      </c>
      <c r="U2962" s="462" t="n"/>
      <c r="V2962" s="462" t="inlineStr">
        <is>
          <t>1918302</t>
        </is>
      </c>
      <c r="W2962" s="462" t="inlineStr">
        <is>
          <t>1918302</t>
        </is>
      </c>
      <c r="X2962" s="463" t="n">
        <v>43734</v>
      </c>
      <c r="Y2962" s="462" t="inlineStr">
        <is>
          <t>1918302</t>
        </is>
      </c>
      <c r="Z2962" s="462" t="inlineStr"/>
      <c r="AA2962" s="462" t="inlineStr">
        <is>
          <t>បុគ្គលជាប់អាករ</t>
        </is>
      </c>
      <c r="AB2962" s="462" t="inlineStr">
        <is>
          <t>L001-901905215</t>
        </is>
      </c>
      <c r="AC2962" s="462" t="inlineStr">
        <is>
          <t>វីអ៊ីស៊ិន (ខេមបូឌា) អ៊ិនដាសស្ទ្រី ឯ.ក</t>
        </is>
      </c>
      <c r="AD2962" s="464" t="n">
        <v>2224282.5</v>
      </c>
      <c r="AE2962" s="464" t="n">
        <v>2022075</v>
      </c>
      <c r="AF2962" s="464" t="n">
        <v>0</v>
      </c>
      <c r="AG2962" s="464" t="n">
        <v>0</v>
      </c>
      <c r="AH2962" s="464" t="n">
        <v>202207.5</v>
      </c>
      <c r="AI2962" s="464" t="n">
        <v>0</v>
      </c>
      <c r="AJ2962" s="464" t="n">
        <v>0</v>
      </c>
      <c r="AK2962" s="464" t="n">
        <v>0</v>
      </c>
      <c r="AL2962" s="464" t="n">
        <v>0</v>
      </c>
      <c r="AM2962" s="464" t="n">
        <v>0</v>
      </c>
      <c r="AN2962" s="464" t="n">
        <v>0</v>
      </c>
      <c r="AO2962" s="464" t="n">
        <v>0</v>
      </c>
      <c r="AP2962" s="464" t="n">
        <v>0</v>
      </c>
      <c r="AQ2962" s="462" t="inlineStr"/>
      <c r="AR2962" s="462" t="inlineStr"/>
      <c r="AS2962" s="462" t="inlineStr">
        <is>
          <t>បានប្រកាសពន្ធ</t>
        </is>
      </c>
    </row>
    <row r="2963">
      <c r="A2963" s="461" t="n">
        <v>2955</v>
      </c>
      <c r="B2963" s="462" t="inlineStr"/>
      <c r="C2963" s="462" t="inlineStr">
        <is>
          <t>ថេកអេស៊ីស៊ី ផេភើរ សឺវីស ខនសាល់ធេន ឯ.ក</t>
        </is>
      </c>
      <c r="D2963" s="462" t="inlineStr">
        <is>
          <t>K004-901801112</t>
        </is>
      </c>
      <c r="E2963" s="462" t="inlineStr">
        <is>
          <t>102</t>
        </is>
      </c>
      <c r="F2963" s="463" t="n">
        <v>43722</v>
      </c>
      <c r="G2963" s="464" t="n">
        <v>163400</v>
      </c>
      <c r="H2963" s="462" t="n"/>
      <c r="I2963" s="464">
        <f>G2963</f>
        <v/>
      </c>
      <c r="J2963" s="462">
        <f>IF(AND(Q2963=TRUE, R2963=TRUE, S2963=TRUE), IF(W2963&lt;-0.05, "អនុញ្ញាត (អ្នកផ្គត់ផ្គង់ប្រកាសខ្វះ)", "បានប្រកាស (អនុញ្ញាត)"), IF(AND(Q2963=FALSE, R2963=FALSE, S2963=FALSE), "ព្យួរទុក (មិនមានទិន្នន័យ)", "ប្រកាសខុស (ព្យួរទុក)"))</f>
        <v/>
      </c>
      <c r="K2963" s="462" t="inlineStr"/>
      <c r="L2963" s="462" t="inlineStr"/>
      <c r="M2963" s="464">
        <f>AH2963</f>
        <v/>
      </c>
      <c r="N2963" s="464">
        <f>IF(W2963&lt;0,AH2963,I2963)</f>
        <v/>
      </c>
      <c r="O2963" s="464">
        <f>I2963-M2963</f>
        <v/>
      </c>
      <c r="P2963" s="462" t="n"/>
      <c r="Q2963" s="462">
        <f>V2963=W2963</f>
        <v/>
      </c>
      <c r="R2963" s="462">
        <f>AND(MONTH(F2963)=MONTH(X2963), YEAR(F2963)=YEAR(X2963))</f>
        <v/>
      </c>
      <c r="S2963" s="462">
        <f>AC2963="L001-901905215"</f>
        <v/>
      </c>
      <c r="T2963" s="464">
        <f>G2963-AH2963</f>
        <v/>
      </c>
      <c r="U2963" s="462" t="n"/>
      <c r="V2963" s="462" t="inlineStr">
        <is>
          <t>102</t>
        </is>
      </c>
      <c r="W2963" s="462" t="inlineStr"/>
      <c r="X2963" s="499" t="n"/>
      <c r="Y2963" s="462" t="n"/>
      <c r="Z2963" s="462" t="n"/>
      <c r="AA2963" s="462" t="n"/>
      <c r="AB2963" s="462" t="n"/>
      <c r="AC2963" s="462" t="n"/>
      <c r="AD2963" s="462" t="n"/>
      <c r="AE2963" s="462" t="n"/>
      <c r="AF2963" s="462" t="n"/>
      <c r="AG2963" s="462" t="n"/>
      <c r="AH2963" s="462" t="n"/>
      <c r="AI2963" s="462" t="n"/>
      <c r="AJ2963" s="462" t="n"/>
      <c r="AK2963" s="462" t="n"/>
      <c r="AL2963" s="462" t="n"/>
      <c r="AM2963" s="462" t="n"/>
      <c r="AN2963" s="462" t="n"/>
      <c r="AO2963" s="462" t="n"/>
      <c r="AP2963" s="462" t="n"/>
      <c r="AQ2963" s="462" t="n"/>
      <c r="AR2963" s="462" t="n"/>
      <c r="AS2963" s="462" t="n"/>
    </row>
    <row r="2964">
      <c r="A2964" s="461" t="n">
        <v>2956</v>
      </c>
      <c r="B2964" s="462" t="inlineStr"/>
      <c r="C2964" s="462" t="inlineStr">
        <is>
          <t>ឃែរី ឡូជីស្ទីក (ខេមបូឌា) ភីធីអ៊ី អិលធីឌី</t>
        </is>
      </c>
      <c r="D2964" s="462" t="inlineStr">
        <is>
          <t>L001-100074669</t>
        </is>
      </c>
      <c r="E2964" s="462" t="inlineStr">
        <is>
          <t>INVK085627</t>
        </is>
      </c>
      <c r="F2964" s="463" t="n">
        <v>44075</v>
      </c>
      <c r="G2964" s="464" t="n">
        <v>367129</v>
      </c>
      <c r="H2964" s="462" t="n"/>
      <c r="I2964" s="464">
        <f>G2964</f>
        <v/>
      </c>
      <c r="J2964" s="462">
        <f>IF(AND(Q2964=TRUE, R2964=TRUE, S2964=TRUE), IF(W2964&lt;-0.05, "អនុញ្ញាត (អ្នកផ្គត់ផ្គង់ប្រកាសខ្វះ)", "បានប្រកាស (អនុញ្ញាត)"), IF(AND(Q2964=FALSE, R2964=FALSE, S2964=FALSE), "ព្យួរទុក (មិនមានទិន្នន័យ)", "ប្រកាសខុស (ព្យួរទុក)"))</f>
        <v/>
      </c>
      <c r="K2964" s="462" t="inlineStr"/>
      <c r="L2964" s="462" t="inlineStr"/>
      <c r="M2964" s="464">
        <f>AH2964</f>
        <v/>
      </c>
      <c r="N2964" s="464">
        <f>IF(W2964&lt;0,AH2964,I2964)</f>
        <v/>
      </c>
      <c r="O2964" s="464">
        <f>I2964-M2964</f>
        <v/>
      </c>
      <c r="P2964" s="462" t="n"/>
      <c r="Q2964" s="462">
        <f>V2964=W2964</f>
        <v/>
      </c>
      <c r="R2964" s="462">
        <f>AND(MONTH(F2964)=MONTH(X2964), YEAR(F2964)=YEAR(X2964))</f>
        <v/>
      </c>
      <c r="S2964" s="462">
        <f>AC2964="L001-901905215"</f>
        <v/>
      </c>
      <c r="T2964" s="464">
        <f>G2964-AH2964</f>
        <v/>
      </c>
      <c r="U2964" s="462" t="n"/>
      <c r="V2964" s="462" t="inlineStr">
        <is>
          <t>INVK085627</t>
        </is>
      </c>
      <c r="W2964" s="462" t="inlineStr"/>
      <c r="X2964" s="499" t="n"/>
      <c r="Y2964" s="462" t="n"/>
      <c r="Z2964" s="462" t="n"/>
      <c r="AA2964" s="462" t="n"/>
      <c r="AB2964" s="462" t="n"/>
      <c r="AC2964" s="462" t="n"/>
      <c r="AD2964" s="462" t="n"/>
      <c r="AE2964" s="462" t="n"/>
      <c r="AF2964" s="462" t="n"/>
      <c r="AG2964" s="462" t="n"/>
      <c r="AH2964" s="462" t="n"/>
      <c r="AI2964" s="462" t="n"/>
      <c r="AJ2964" s="462" t="n"/>
      <c r="AK2964" s="462" t="n"/>
      <c r="AL2964" s="462" t="n"/>
      <c r="AM2964" s="462" t="n"/>
      <c r="AN2964" s="462" t="n"/>
      <c r="AO2964" s="462" t="n"/>
      <c r="AP2964" s="462" t="n"/>
      <c r="AQ2964" s="462" t="n"/>
      <c r="AR2964" s="462" t="n"/>
      <c r="AS2964" s="462" t="n"/>
    </row>
    <row r="2965">
      <c r="A2965" s="461" t="n">
        <v>2957</v>
      </c>
      <c r="B2965" s="462" t="inlineStr"/>
      <c r="C2965" s="462" t="inlineStr">
        <is>
          <t>សេង វ៉ាង​ ខល័រ ព្រីនធីង ឯ.ក</t>
        </is>
      </c>
      <c r="D2965" s="462" t="inlineStr">
        <is>
          <t>L001-901638765</t>
        </is>
      </c>
      <c r="E2965" s="462" t="inlineStr">
        <is>
          <t>0001</t>
        </is>
      </c>
      <c r="F2965" s="463" t="n">
        <v>44104</v>
      </c>
      <c r="G2965" s="464" t="n">
        <v>2235290</v>
      </c>
      <c r="H2965" s="462" t="n"/>
      <c r="I2965" s="464">
        <f>G2965</f>
        <v/>
      </c>
      <c r="J2965" s="462">
        <f>IF(AND(Q2965=TRUE, R2965=TRUE, S2965=TRUE), IF(W2965&lt;-0.05, "អនុញ្ញាត (អ្នកផ្គត់ផ្គង់ប្រកាសខ្វះ)", "បានប្រកាស (អនុញ្ញាត)"), IF(AND(Q2965=FALSE, R2965=FALSE, S2965=FALSE), "ព្យួរទុក (មិនមានទិន្នន័យ)", "ប្រកាសខុស (ព្យួរទុក)"))</f>
        <v/>
      </c>
      <c r="K2965" s="462" t="inlineStr"/>
      <c r="L2965" s="462" t="inlineStr"/>
      <c r="M2965" s="464">
        <f>AH2965</f>
        <v/>
      </c>
      <c r="N2965" s="464">
        <f>IF(W2965&lt;0,AH2965,I2965)</f>
        <v/>
      </c>
      <c r="O2965" s="464">
        <f>I2965-M2965</f>
        <v/>
      </c>
      <c r="P2965" s="462" t="n"/>
      <c r="Q2965" s="462">
        <f>V2965=W2965</f>
        <v/>
      </c>
      <c r="R2965" s="462">
        <f>AND(MONTH(F2965)=MONTH(X2965), YEAR(F2965)=YEAR(X2965))</f>
        <v/>
      </c>
      <c r="S2965" s="462">
        <f>AC2965="L001-901905215"</f>
        <v/>
      </c>
      <c r="T2965" s="464">
        <f>G2965-AH2965</f>
        <v/>
      </c>
      <c r="U2965" s="462" t="n"/>
      <c r="V2965" s="462" t="inlineStr">
        <is>
          <t>0001</t>
        </is>
      </c>
      <c r="W2965" s="462" t="inlineStr">
        <is>
          <t>0001</t>
        </is>
      </c>
      <c r="X2965" s="463" t="n">
        <v>45659</v>
      </c>
      <c r="Y2965" s="462" t="inlineStr">
        <is>
          <t>0001</t>
        </is>
      </c>
      <c r="Z2965" s="462" t="inlineStr"/>
      <c r="AA2965" s="462" t="inlineStr">
        <is>
          <t>បុគ្គលជាប់អាករ</t>
        </is>
      </c>
      <c r="AB2965" s="462" t="inlineStr">
        <is>
          <t>L001-100186998</t>
        </is>
      </c>
      <c r="AC2965" s="462" t="inlineStr">
        <is>
          <t>ស្តារឡៃថ៍ អឹភែរឹល មេនូហ្វេកឆឺរីង</t>
        </is>
      </c>
      <c r="AD2965" s="464" t="n">
        <v>8106351</v>
      </c>
      <c r="AE2965" s="464" t="n">
        <v>7369410</v>
      </c>
      <c r="AF2965" s="464" t="n">
        <v>0</v>
      </c>
      <c r="AG2965" s="464" t="n">
        <v>0</v>
      </c>
      <c r="AH2965" s="464" t="n">
        <v>736941</v>
      </c>
      <c r="AI2965" s="464" t="n">
        <v>0</v>
      </c>
      <c r="AJ2965" s="464" t="n">
        <v>0</v>
      </c>
      <c r="AK2965" s="464" t="n">
        <v>0</v>
      </c>
      <c r="AL2965" s="464" t="n">
        <v>0</v>
      </c>
      <c r="AM2965" s="464" t="n">
        <v>0</v>
      </c>
      <c r="AN2965" s="464" t="n">
        <v>0</v>
      </c>
      <c r="AO2965" s="464" t="n">
        <v>0</v>
      </c>
      <c r="AP2965" s="464" t="n">
        <v>0</v>
      </c>
      <c r="AQ2965" s="462" t="inlineStr"/>
      <c r="AR2965" s="462" t="inlineStr">
        <is>
          <t>Internet access</t>
        </is>
      </c>
      <c r="AS2965" s="462" t="inlineStr">
        <is>
          <t>បានប្រកាសនិងបង់ពន្ធ</t>
        </is>
      </c>
    </row>
    <row r="2966">
      <c r="A2966" s="461" t="n">
        <v>2958</v>
      </c>
      <c r="B2966" s="462" t="inlineStr"/>
      <c r="C2966" s="462" t="inlineStr">
        <is>
          <t>អ៊ីជីអេហ្វ ឡូជីស្ទីក ខូ អិលធីឌី</t>
        </is>
      </c>
      <c r="D2966" s="462" t="inlineStr">
        <is>
          <t>L001-901501877</t>
        </is>
      </c>
      <c r="E2966" s="462" t="inlineStr">
        <is>
          <t>2006635</t>
        </is>
      </c>
      <c r="F2966" s="463" t="n">
        <v>44104</v>
      </c>
      <c r="G2966" s="464" t="n">
        <v>94300</v>
      </c>
      <c r="H2966" s="462" t="n"/>
      <c r="I2966" s="464">
        <f>G2966</f>
        <v/>
      </c>
      <c r="J2966" s="462">
        <f>IF(AND(Q2966=TRUE, R2966=TRUE, S2966=TRUE), IF(W2966&lt;-0.05, "អនុញ្ញាត (អ្នកផ្គត់ផ្គង់ប្រកាសខ្វះ)", "បានប្រកាស (អនុញ្ញាត)"), IF(AND(Q2966=FALSE, R2966=FALSE, S2966=FALSE), "ព្យួរទុក (មិនមានទិន្នន័យ)", "ប្រកាសខុស (ព្យួរទុក)"))</f>
        <v/>
      </c>
      <c r="K2966" s="462" t="inlineStr"/>
      <c r="L2966" s="462" t="inlineStr"/>
      <c r="M2966" s="464">
        <f>AH2966</f>
        <v/>
      </c>
      <c r="N2966" s="464">
        <f>IF(W2966&lt;0,AH2966,I2966)</f>
        <v/>
      </c>
      <c r="O2966" s="464">
        <f>I2966-M2966</f>
        <v/>
      </c>
      <c r="P2966" s="462" t="n"/>
      <c r="Q2966" s="462">
        <f>V2966=W2966</f>
        <v/>
      </c>
      <c r="R2966" s="462">
        <f>AND(MONTH(F2966)=MONTH(X2966), YEAR(F2966)=YEAR(X2966))</f>
        <v/>
      </c>
      <c r="S2966" s="462">
        <f>AC2966="L001-901905215"</f>
        <v/>
      </c>
      <c r="T2966" s="464">
        <f>G2966-AH2966</f>
        <v/>
      </c>
      <c r="U2966" s="462" t="n"/>
      <c r="V2966" s="462" t="inlineStr">
        <is>
          <t>2006635</t>
        </is>
      </c>
      <c r="W2966" s="462" t="inlineStr">
        <is>
          <t>2006635</t>
        </is>
      </c>
      <c r="X2966" s="463" t="n">
        <v>44104</v>
      </c>
      <c r="Y2966" s="462" t="inlineStr">
        <is>
          <t>2006635</t>
        </is>
      </c>
      <c r="Z2966" s="462" t="inlineStr"/>
      <c r="AA2966" s="462" t="inlineStr">
        <is>
          <t>បុគ្គលជាប់អាករ</t>
        </is>
      </c>
      <c r="AB2966" s="462" t="inlineStr">
        <is>
          <t>L001-100194702</t>
        </is>
      </c>
      <c r="AC2966" s="462" t="inlineStr">
        <is>
          <t>ជុវ៉ា (ខេមបូឌា) ខូ អិលធីឌី</t>
        </is>
      </c>
      <c r="AD2966" s="464" t="n">
        <v>1037300</v>
      </c>
      <c r="AE2966" s="464" t="n">
        <v>943000</v>
      </c>
      <c r="AF2966" s="464" t="n">
        <v>0</v>
      </c>
      <c r="AG2966" s="464" t="n">
        <v>0</v>
      </c>
      <c r="AH2966" s="464" t="n">
        <v>94300</v>
      </c>
      <c r="AI2966" s="464" t="n">
        <v>0</v>
      </c>
      <c r="AJ2966" s="464" t="n">
        <v>0</v>
      </c>
      <c r="AK2966" s="464" t="n">
        <v>0</v>
      </c>
      <c r="AL2966" s="464" t="n">
        <v>0</v>
      </c>
      <c r="AM2966" s="464" t="n">
        <v>0</v>
      </c>
      <c r="AN2966" s="464" t="n">
        <v>0</v>
      </c>
      <c r="AO2966" s="464" t="n">
        <v>0</v>
      </c>
      <c r="AP2966" s="464" t="n">
        <v>0</v>
      </c>
      <c r="AQ2966" s="462" t="inlineStr"/>
      <c r="AR2966" s="462" t="inlineStr"/>
      <c r="AS2966" s="462" t="inlineStr">
        <is>
          <t>មិនទាន់ប្រកាសពន្ធ</t>
        </is>
      </c>
    </row>
    <row r="2967">
      <c r="A2967" s="461" t="n">
        <v>2959</v>
      </c>
      <c r="B2967" s="462" t="inlineStr"/>
      <c r="C2967" s="462" t="inlineStr">
        <is>
          <t>អ៊ីជីអេហ្វ ឡូជីស្ទីក ខូ អិលធីឌី</t>
        </is>
      </c>
      <c r="D2967" s="462" t="inlineStr">
        <is>
          <t>L001-901501877</t>
        </is>
      </c>
      <c r="E2967" s="462" t="inlineStr">
        <is>
          <t>2006609</t>
        </is>
      </c>
      <c r="F2967" s="463" t="n">
        <v>44104</v>
      </c>
      <c r="G2967" s="464" t="n">
        <v>90200</v>
      </c>
      <c r="H2967" s="462" t="n"/>
      <c r="I2967" s="464">
        <f>G2967</f>
        <v/>
      </c>
      <c r="J2967" s="462">
        <f>IF(AND(Q2967=TRUE, R2967=TRUE, S2967=TRUE), IF(W2967&lt;-0.05, "អនុញ្ញាត (អ្នកផ្គត់ផ្គង់ប្រកាសខ្វះ)", "បានប្រកាស (អនុញ្ញាត)"), IF(AND(Q2967=FALSE, R2967=FALSE, S2967=FALSE), "ព្យួរទុក (មិនមានទិន្នន័យ)", "ប្រកាសខុស (ព្យួរទុក)"))</f>
        <v/>
      </c>
      <c r="K2967" s="462" t="inlineStr"/>
      <c r="L2967" s="462" t="inlineStr"/>
      <c r="M2967" s="464">
        <f>AH2967</f>
        <v/>
      </c>
      <c r="N2967" s="464">
        <f>IF(W2967&lt;0,AH2967,I2967)</f>
        <v/>
      </c>
      <c r="O2967" s="464">
        <f>I2967-M2967</f>
        <v/>
      </c>
      <c r="P2967" s="462" t="n"/>
      <c r="Q2967" s="462">
        <f>V2967=W2967</f>
        <v/>
      </c>
      <c r="R2967" s="462">
        <f>AND(MONTH(F2967)=MONTH(X2967), YEAR(F2967)=YEAR(X2967))</f>
        <v/>
      </c>
      <c r="S2967" s="462">
        <f>AC2967="L001-901905215"</f>
        <v/>
      </c>
      <c r="T2967" s="464">
        <f>G2967-AH2967</f>
        <v/>
      </c>
      <c r="U2967" s="462" t="n"/>
      <c r="V2967" s="462" t="inlineStr">
        <is>
          <t>2006609</t>
        </is>
      </c>
      <c r="W2967" s="462" t="inlineStr">
        <is>
          <t>2006609</t>
        </is>
      </c>
      <c r="X2967" s="463" t="n">
        <v>44104</v>
      </c>
      <c r="Y2967" s="462" t="inlineStr">
        <is>
          <t>2006609</t>
        </is>
      </c>
      <c r="Z2967" s="462" t="inlineStr"/>
      <c r="AA2967" s="462" t="inlineStr">
        <is>
          <t>បុគ្គលជាប់អាករ</t>
        </is>
      </c>
      <c r="AB2967" s="462" t="inlineStr">
        <is>
          <t>L001-901905215</t>
        </is>
      </c>
      <c r="AC2967" s="462" t="inlineStr">
        <is>
          <t>វីអ៊ីស៊ិន (ខេមបូឌា) អ៊ិនដាសស្ទ្រី ឯ.ក</t>
        </is>
      </c>
      <c r="AD2967" s="464" t="n">
        <v>992200</v>
      </c>
      <c r="AE2967" s="464" t="n">
        <v>902000</v>
      </c>
      <c r="AF2967" s="464" t="n">
        <v>0</v>
      </c>
      <c r="AG2967" s="464" t="n">
        <v>0</v>
      </c>
      <c r="AH2967" s="464" t="n">
        <v>90200</v>
      </c>
      <c r="AI2967" s="464" t="n">
        <v>0</v>
      </c>
      <c r="AJ2967" s="464" t="n">
        <v>0</v>
      </c>
      <c r="AK2967" s="464" t="n">
        <v>0</v>
      </c>
      <c r="AL2967" s="464" t="n">
        <v>0</v>
      </c>
      <c r="AM2967" s="464" t="n">
        <v>0</v>
      </c>
      <c r="AN2967" s="464" t="n">
        <v>0</v>
      </c>
      <c r="AO2967" s="464" t="n">
        <v>0</v>
      </c>
      <c r="AP2967" s="464" t="n">
        <v>0</v>
      </c>
      <c r="AQ2967" s="462" t="inlineStr"/>
      <c r="AR2967" s="462" t="inlineStr"/>
      <c r="AS2967" s="462" t="inlineStr">
        <is>
          <t>មិនទាន់ប្រកាសពន្ធ</t>
        </is>
      </c>
    </row>
    <row r="2968">
      <c r="A2968" s="461" t="n">
        <v>2960</v>
      </c>
      <c r="B2968" s="462" t="inlineStr"/>
      <c r="C2968" s="462" t="inlineStr">
        <is>
          <t>អ៊ិនធើថេក ថេសធីង សឺវីស (ខេមបូឌា) ខមភេនី លីមីធីត</t>
        </is>
      </c>
      <c r="D2968" s="462" t="inlineStr">
        <is>
          <t>L001-100045707</t>
        </is>
      </c>
      <c r="E2968" s="462" t="inlineStr">
        <is>
          <t>KHM20200010425</t>
        </is>
      </c>
      <c r="F2968" s="463" t="n">
        <v>44104</v>
      </c>
      <c r="G2968" s="464" t="n">
        <v>57959</v>
      </c>
      <c r="H2968" s="462" t="n"/>
      <c r="I2968" s="464">
        <f>G2968</f>
        <v/>
      </c>
      <c r="J2968" s="462">
        <f>IF(AND(Q2968=TRUE, R2968=TRUE, S2968=TRUE), IF(W2968&lt;-0.05, "អនុញ្ញាត (អ្នកផ្គត់ផ្គង់ប្រកាសខ្វះ)", "បានប្រកាស (អនុញ្ញាត)"), IF(AND(Q2968=FALSE, R2968=FALSE, S2968=FALSE), "ព្យួរទុក (មិនមានទិន្នន័យ)", "ប្រកាសខុស (ព្យួរទុក)"))</f>
        <v/>
      </c>
      <c r="K2968" s="462" t="inlineStr"/>
      <c r="L2968" s="462" t="inlineStr"/>
      <c r="M2968" s="464">
        <f>AH2968</f>
        <v/>
      </c>
      <c r="N2968" s="464">
        <f>IF(W2968&lt;0,AH2968,I2968)</f>
        <v/>
      </c>
      <c r="O2968" s="464">
        <f>I2968-M2968</f>
        <v/>
      </c>
      <c r="P2968" s="462" t="n"/>
      <c r="Q2968" s="462">
        <f>V2968=W2968</f>
        <v/>
      </c>
      <c r="R2968" s="462">
        <f>AND(MONTH(F2968)=MONTH(X2968), YEAR(F2968)=YEAR(X2968))</f>
        <v/>
      </c>
      <c r="S2968" s="462">
        <f>AC2968="L001-901905215"</f>
        <v/>
      </c>
      <c r="T2968" s="464">
        <f>G2968-AH2968</f>
        <v/>
      </c>
      <c r="U2968" s="462" t="n"/>
      <c r="V2968" s="462" t="inlineStr">
        <is>
          <t>KHM20200010425</t>
        </is>
      </c>
      <c r="W2968" s="462" t="inlineStr"/>
      <c r="X2968" s="499" t="n"/>
      <c r="Y2968" s="462" t="n"/>
      <c r="Z2968" s="462" t="n"/>
      <c r="AA2968" s="462" t="n"/>
      <c r="AB2968" s="462" t="n"/>
      <c r="AC2968" s="462" t="n"/>
      <c r="AD2968" s="462" t="n"/>
      <c r="AE2968" s="462" t="n"/>
      <c r="AF2968" s="462" t="n"/>
      <c r="AG2968" s="462" t="n"/>
      <c r="AH2968" s="462" t="n"/>
      <c r="AI2968" s="462" t="n"/>
      <c r="AJ2968" s="462" t="n"/>
      <c r="AK2968" s="462" t="n"/>
      <c r="AL2968" s="462" t="n"/>
      <c r="AM2968" s="462" t="n"/>
      <c r="AN2968" s="462" t="n"/>
      <c r="AO2968" s="462" t="n"/>
      <c r="AP2968" s="462" t="n"/>
      <c r="AQ2968" s="462" t="n"/>
      <c r="AR2968" s="462" t="n"/>
      <c r="AS2968" s="462" t="n"/>
    </row>
    <row r="2969">
      <c r="A2969" s="461" t="n">
        <v>2961</v>
      </c>
      <c r="B2969" s="462" t="inlineStr"/>
      <c r="C2969" s="462" t="inlineStr">
        <is>
          <t>វ៉ាយ.ស៊ី ផេកខេជីង ឯ.ក</t>
        </is>
      </c>
      <c r="D2969" s="462" t="inlineStr">
        <is>
          <t>L001-901700417</t>
        </is>
      </c>
      <c r="E2969" s="462" t="inlineStr">
        <is>
          <t>TI0162</t>
        </is>
      </c>
      <c r="F2969" s="463" t="n">
        <v>44104</v>
      </c>
      <c r="G2969" s="464" t="n">
        <v>5555928</v>
      </c>
      <c r="H2969" s="462" t="n"/>
      <c r="I2969" s="464">
        <f>G2969</f>
        <v/>
      </c>
      <c r="J2969" s="462">
        <f>IF(AND(Q2969=TRUE, R2969=TRUE, S2969=TRUE), IF(W2969&lt;-0.05, "អនុញ្ញាត (អ្នកផ្គត់ផ្គង់ប្រកាសខ្វះ)", "បានប្រកាស (អនុញ្ញាត)"), IF(AND(Q2969=FALSE, R2969=FALSE, S2969=FALSE), "ព្យួរទុក (មិនមានទិន្នន័យ)", "ប្រកាសខុស (ព្យួរទុក)"))</f>
        <v/>
      </c>
      <c r="K2969" s="462" t="inlineStr"/>
      <c r="L2969" s="462" t="inlineStr"/>
      <c r="M2969" s="464">
        <f>AH2969</f>
        <v/>
      </c>
      <c r="N2969" s="464">
        <f>IF(W2969&lt;0,AH2969,I2969)</f>
        <v/>
      </c>
      <c r="O2969" s="464">
        <f>I2969-M2969</f>
        <v/>
      </c>
      <c r="P2969" s="462" t="n"/>
      <c r="Q2969" s="462">
        <f>V2969=W2969</f>
        <v/>
      </c>
      <c r="R2969" s="462">
        <f>AND(MONTH(F2969)=MONTH(X2969), YEAR(F2969)=YEAR(X2969))</f>
        <v/>
      </c>
      <c r="S2969" s="462">
        <f>AC2969="L001-901905215"</f>
        <v/>
      </c>
      <c r="T2969" s="464">
        <f>G2969-AH2969</f>
        <v/>
      </c>
      <c r="U2969" s="462" t="n"/>
      <c r="V2969" s="462" t="inlineStr">
        <is>
          <t>TI0162</t>
        </is>
      </c>
      <c r="W2969" s="462" t="inlineStr">
        <is>
          <t>TI0162</t>
        </is>
      </c>
      <c r="X2969" s="463" t="n">
        <v>44104</v>
      </c>
      <c r="Y2969" s="462" t="inlineStr">
        <is>
          <t>TI0162</t>
        </is>
      </c>
      <c r="Z2969" s="462" t="inlineStr"/>
      <c r="AA2969" s="462" t="inlineStr">
        <is>
          <t>បុគ្គលជាប់អាករ</t>
        </is>
      </c>
      <c r="AB2969" s="462" t="inlineStr">
        <is>
          <t>L001-901905215</t>
        </is>
      </c>
      <c r="AC2969" s="462" t="inlineStr">
        <is>
          <t>វីអ៊ីស៊ិន (ខេមបូឌា) អ៊ិនដាសស្ទ្រី ឯ.ក</t>
        </is>
      </c>
      <c r="AD2969" s="464" t="n">
        <v>61115190</v>
      </c>
      <c r="AE2969" s="464" t="n">
        <v>55559264</v>
      </c>
      <c r="AF2969" s="464" t="n">
        <v>0</v>
      </c>
      <c r="AG2969" s="464" t="n">
        <v>0</v>
      </c>
      <c r="AH2969" s="464" t="n">
        <v>5555926</v>
      </c>
      <c r="AI2969" s="464" t="n">
        <v>0</v>
      </c>
      <c r="AJ2969" s="464" t="n">
        <v>0</v>
      </c>
      <c r="AK2969" s="464" t="n">
        <v>0</v>
      </c>
      <c r="AL2969" s="464" t="n">
        <v>0</v>
      </c>
      <c r="AM2969" s="464" t="n">
        <v>0</v>
      </c>
      <c r="AN2969" s="464" t="n">
        <v>0</v>
      </c>
      <c r="AO2969" s="464" t="n">
        <v>0</v>
      </c>
      <c r="AP2969" s="464" t="n">
        <v>0</v>
      </c>
      <c r="AQ2969" s="462" t="inlineStr"/>
      <c r="AR2969" s="462" t="inlineStr"/>
      <c r="AS2969" s="462" t="inlineStr">
        <is>
          <t>បានប្រកាសពន្ធ</t>
        </is>
      </c>
    </row>
    <row r="2970">
      <c r="A2970" s="461" t="n">
        <v>2962</v>
      </c>
      <c r="B2970" s="462" t="inlineStr"/>
      <c r="C2970" s="462" t="inlineStr">
        <is>
          <t>វ៉ាយ.ស៊ី ផេកខេជីង ឯ.ក</t>
        </is>
      </c>
      <c r="D2970" s="462" t="inlineStr">
        <is>
          <t>L001-901700417</t>
        </is>
      </c>
      <c r="E2970" s="462" t="inlineStr">
        <is>
          <t>TI0165</t>
        </is>
      </c>
      <c r="F2970" s="463" t="n">
        <v>44104</v>
      </c>
      <c r="G2970" s="464" t="n">
        <v>2368299</v>
      </c>
      <c r="H2970" s="462" t="n"/>
      <c r="I2970" s="464">
        <f>G2970</f>
        <v/>
      </c>
      <c r="J2970" s="462">
        <f>IF(AND(Q2970=TRUE, R2970=TRUE, S2970=TRUE), IF(W2970&lt;-0.05, "អនុញ្ញាត (អ្នកផ្គត់ផ្គង់ប្រកាសខ្វះ)", "បានប្រកាស (អនុញ្ញាត)"), IF(AND(Q2970=FALSE, R2970=FALSE, S2970=FALSE), "ព្យួរទុក (មិនមានទិន្នន័យ)", "ប្រកាសខុស (ព្យួរទុក)"))</f>
        <v/>
      </c>
      <c r="K2970" s="462" t="inlineStr"/>
      <c r="L2970" s="462" t="inlineStr"/>
      <c r="M2970" s="464">
        <f>AH2970</f>
        <v/>
      </c>
      <c r="N2970" s="464">
        <f>IF(W2970&lt;0,AH2970,I2970)</f>
        <v/>
      </c>
      <c r="O2970" s="464">
        <f>I2970-M2970</f>
        <v/>
      </c>
      <c r="P2970" s="462" t="n"/>
      <c r="Q2970" s="462">
        <f>V2970=W2970</f>
        <v/>
      </c>
      <c r="R2970" s="462">
        <f>AND(MONTH(F2970)=MONTH(X2970), YEAR(F2970)=YEAR(X2970))</f>
        <v/>
      </c>
      <c r="S2970" s="462">
        <f>AC2970="L001-901905215"</f>
        <v/>
      </c>
      <c r="T2970" s="464">
        <f>G2970-AH2970</f>
        <v/>
      </c>
      <c r="U2970" s="462" t="n"/>
      <c r="V2970" s="462" t="inlineStr">
        <is>
          <t>TI0165</t>
        </is>
      </c>
      <c r="W2970" s="462" t="inlineStr">
        <is>
          <t>TI0165</t>
        </is>
      </c>
      <c r="X2970" s="463" t="n">
        <v>44104</v>
      </c>
      <c r="Y2970" s="462" t="inlineStr">
        <is>
          <t>TI0165</t>
        </is>
      </c>
      <c r="Z2970" s="462" t="inlineStr"/>
      <c r="AA2970" s="462" t="inlineStr">
        <is>
          <t>បុគ្គលជាប់អាករ</t>
        </is>
      </c>
      <c r="AB2970" s="462" t="inlineStr">
        <is>
          <t>L001-901905215</t>
        </is>
      </c>
      <c r="AC2970" s="462" t="inlineStr">
        <is>
          <t>វីអ៊ីស៊ិន (ខេមបូឌា) អ៊ិនដាសស្ទ្រី ឯ.ក</t>
        </is>
      </c>
      <c r="AD2970" s="464" t="n">
        <v>26051293</v>
      </c>
      <c r="AE2970" s="464" t="n">
        <v>23682994</v>
      </c>
      <c r="AF2970" s="464" t="n">
        <v>0</v>
      </c>
      <c r="AG2970" s="464" t="n">
        <v>0</v>
      </c>
      <c r="AH2970" s="464" t="n">
        <v>2368299</v>
      </c>
      <c r="AI2970" s="464" t="n">
        <v>0</v>
      </c>
      <c r="AJ2970" s="464" t="n">
        <v>0</v>
      </c>
      <c r="AK2970" s="464" t="n">
        <v>0</v>
      </c>
      <c r="AL2970" s="464" t="n">
        <v>0</v>
      </c>
      <c r="AM2970" s="464" t="n">
        <v>0</v>
      </c>
      <c r="AN2970" s="464" t="n">
        <v>0</v>
      </c>
      <c r="AO2970" s="464" t="n">
        <v>0</v>
      </c>
      <c r="AP2970" s="464" t="n">
        <v>0</v>
      </c>
      <c r="AQ2970" s="462" t="inlineStr"/>
      <c r="AR2970" s="462" t="inlineStr"/>
      <c r="AS2970" s="462" t="inlineStr">
        <is>
          <t>បានប្រកាសពន្ធ</t>
        </is>
      </c>
    </row>
    <row r="2971">
      <c r="A2971" s="461" t="n">
        <v>2963</v>
      </c>
      <c r="B2971" s="462" t="inlineStr"/>
      <c r="C2971" s="462" t="inlineStr">
        <is>
          <t>ស៊ីងហ្គាពួរ កាតុង (ខេមបូឌា)</t>
        </is>
      </c>
      <c r="D2971" s="462" t="inlineStr">
        <is>
          <t>L001-100121322</t>
        </is>
      </c>
      <c r="E2971" s="462" t="inlineStr">
        <is>
          <t>V0014415</t>
        </is>
      </c>
      <c r="F2971" s="463" t="n">
        <v>44104</v>
      </c>
      <c r="G2971" s="464" t="n">
        <v>166193</v>
      </c>
      <c r="H2971" s="462" t="n"/>
      <c r="I2971" s="464">
        <f>G2971</f>
        <v/>
      </c>
      <c r="J2971" s="462">
        <f>IF(AND(Q2971=TRUE, R2971=TRUE, S2971=TRUE), IF(W2971&lt;-0.05, "អនុញ្ញាត (អ្នកផ្គត់ផ្គង់ប្រកាសខ្វះ)", "បានប្រកាស (អនុញ្ញាត)"), IF(AND(Q2971=FALSE, R2971=FALSE, S2971=FALSE), "ព្យួរទុក (មិនមានទិន្នន័យ)", "ប្រកាសខុស (ព្យួរទុក)"))</f>
        <v/>
      </c>
      <c r="K2971" s="462" t="inlineStr"/>
      <c r="L2971" s="462" t="inlineStr"/>
      <c r="M2971" s="464">
        <f>AH2971</f>
        <v/>
      </c>
      <c r="N2971" s="464">
        <f>IF(W2971&lt;0,AH2971,I2971)</f>
        <v/>
      </c>
      <c r="O2971" s="464">
        <f>I2971-M2971</f>
        <v/>
      </c>
      <c r="P2971" s="462" t="n"/>
      <c r="Q2971" s="462">
        <f>V2971=W2971</f>
        <v/>
      </c>
      <c r="R2971" s="462">
        <f>AND(MONTH(F2971)=MONTH(X2971), YEAR(F2971)=YEAR(X2971))</f>
        <v/>
      </c>
      <c r="S2971" s="462">
        <f>AC2971="L001-901905215"</f>
        <v/>
      </c>
      <c r="T2971" s="464">
        <f>G2971-AH2971</f>
        <v/>
      </c>
      <c r="U2971" s="462" t="n"/>
      <c r="V2971" s="462" t="inlineStr">
        <is>
          <t>V0014415</t>
        </is>
      </c>
      <c r="W2971" s="462" t="inlineStr">
        <is>
          <t>V0014415</t>
        </is>
      </c>
      <c r="X2971" s="463" t="n">
        <v>44104</v>
      </c>
      <c r="Y2971" s="462" t="inlineStr">
        <is>
          <t>V0014415</t>
        </is>
      </c>
      <c r="Z2971" s="462" t="inlineStr"/>
      <c r="AA2971" s="462" t="inlineStr">
        <is>
          <t>បុគ្គលជាប់អាករ</t>
        </is>
      </c>
      <c r="AB2971" s="462" t="inlineStr">
        <is>
          <t>L001-901905215</t>
        </is>
      </c>
      <c r="AC2971" s="462" t="inlineStr">
        <is>
          <t>វីអ៊ីស៊ិន (ខេមបូឌា) អ៊ិនដាសស្ទ្រី ឯ.ក</t>
        </is>
      </c>
      <c r="AD2971" s="464" t="n">
        <v>1828149</v>
      </c>
      <c r="AE2971" s="464" t="n">
        <v>1661954</v>
      </c>
      <c r="AF2971" s="464" t="n">
        <v>0</v>
      </c>
      <c r="AG2971" s="464" t="n">
        <v>0</v>
      </c>
      <c r="AH2971" s="464" t="n">
        <v>166195</v>
      </c>
      <c r="AI2971" s="464" t="n">
        <v>0</v>
      </c>
      <c r="AJ2971" s="464" t="n">
        <v>0</v>
      </c>
      <c r="AK2971" s="464" t="n">
        <v>0</v>
      </c>
      <c r="AL2971" s="464" t="n">
        <v>0</v>
      </c>
      <c r="AM2971" s="464" t="n">
        <v>0</v>
      </c>
      <c r="AN2971" s="464" t="n">
        <v>0</v>
      </c>
      <c r="AO2971" s="464" t="n">
        <v>0</v>
      </c>
      <c r="AP2971" s="464" t="n">
        <v>0</v>
      </c>
      <c r="AQ2971" s="462" t="inlineStr"/>
      <c r="AR2971" s="462" t="inlineStr"/>
      <c r="AS2971" s="462" t="inlineStr">
        <is>
          <t>បានប្រកាសពន្ធ</t>
        </is>
      </c>
    </row>
    <row r="2972">
      <c r="A2972" s="461" t="n">
        <v>2964</v>
      </c>
      <c r="B2972" s="462" t="inlineStr"/>
      <c r="C2972" s="462" t="inlineStr">
        <is>
          <t>ស៊ីងហ្គាពួរ កាតុង (ខេមបូឌា)</t>
        </is>
      </c>
      <c r="D2972" s="462" t="inlineStr">
        <is>
          <t>L001-100121322</t>
        </is>
      </c>
      <c r="E2972" s="462" t="inlineStr">
        <is>
          <t>V0014414</t>
        </is>
      </c>
      <c r="F2972" s="463" t="n">
        <v>44104</v>
      </c>
      <c r="G2972" s="464" t="n">
        <v>37704</v>
      </c>
      <c r="H2972" s="462" t="n"/>
      <c r="I2972" s="464">
        <f>G2972</f>
        <v/>
      </c>
      <c r="J2972" s="462">
        <f>IF(AND(Q2972=TRUE, R2972=TRUE, S2972=TRUE), IF(W2972&lt;-0.05, "អនុញ្ញាត (អ្នកផ្គត់ផ្គង់ប្រកាសខ្វះ)", "បានប្រកាស (អនុញ្ញាត)"), IF(AND(Q2972=FALSE, R2972=FALSE, S2972=FALSE), "ព្យួរទុក (មិនមានទិន្នន័យ)", "ប្រកាសខុស (ព្យួរទុក)"))</f>
        <v/>
      </c>
      <c r="K2972" s="462" t="inlineStr"/>
      <c r="L2972" s="462" t="inlineStr"/>
      <c r="M2972" s="464">
        <f>AH2972</f>
        <v/>
      </c>
      <c r="N2972" s="464">
        <f>IF(W2972&lt;0,AH2972,I2972)</f>
        <v/>
      </c>
      <c r="O2972" s="464">
        <f>I2972-M2972</f>
        <v/>
      </c>
      <c r="P2972" s="462" t="n"/>
      <c r="Q2972" s="462">
        <f>V2972=W2972</f>
        <v/>
      </c>
      <c r="R2972" s="462">
        <f>AND(MONTH(F2972)=MONTH(X2972), YEAR(F2972)=YEAR(X2972))</f>
        <v/>
      </c>
      <c r="S2972" s="462">
        <f>AC2972="L001-901905215"</f>
        <v/>
      </c>
      <c r="T2972" s="464">
        <f>G2972-AH2972</f>
        <v/>
      </c>
      <c r="U2972" s="462" t="n"/>
      <c r="V2972" s="462" t="inlineStr">
        <is>
          <t>V0014414</t>
        </is>
      </c>
      <c r="W2972" s="462" t="inlineStr">
        <is>
          <t>V0014414</t>
        </is>
      </c>
      <c r="X2972" s="463" t="n">
        <v>44104</v>
      </c>
      <c r="Y2972" s="462" t="inlineStr">
        <is>
          <t>V0014414</t>
        </is>
      </c>
      <c r="Z2972" s="462" t="inlineStr"/>
      <c r="AA2972" s="462" t="inlineStr">
        <is>
          <t>បុគ្គលជាប់អាករ</t>
        </is>
      </c>
      <c r="AB2972" s="462" t="inlineStr">
        <is>
          <t>L001-901905215</t>
        </is>
      </c>
      <c r="AC2972" s="462" t="inlineStr">
        <is>
          <t>វីអ៊ីស៊ិន (ខេមបូឌា) អ៊ិនដាសស្ទ្រី ឯ.ក</t>
        </is>
      </c>
      <c r="AD2972" s="464" t="n">
        <v>414756</v>
      </c>
      <c r="AE2972" s="464" t="n">
        <v>377051</v>
      </c>
      <c r="AF2972" s="464" t="n">
        <v>0</v>
      </c>
      <c r="AG2972" s="464" t="n">
        <v>0</v>
      </c>
      <c r="AH2972" s="464" t="n">
        <v>37705</v>
      </c>
      <c r="AI2972" s="464" t="n">
        <v>0</v>
      </c>
      <c r="AJ2972" s="464" t="n">
        <v>0</v>
      </c>
      <c r="AK2972" s="464" t="n">
        <v>0</v>
      </c>
      <c r="AL2972" s="464" t="n">
        <v>0</v>
      </c>
      <c r="AM2972" s="464" t="n">
        <v>0</v>
      </c>
      <c r="AN2972" s="464" t="n">
        <v>0</v>
      </c>
      <c r="AO2972" s="464" t="n">
        <v>0</v>
      </c>
      <c r="AP2972" s="464" t="n">
        <v>0</v>
      </c>
      <c r="AQ2972" s="462" t="inlineStr"/>
      <c r="AR2972" s="462" t="inlineStr"/>
      <c r="AS2972" s="462" t="inlineStr">
        <is>
          <t>បានប្រកាសពន្ធ</t>
        </is>
      </c>
    </row>
    <row r="2973">
      <c r="A2973" s="461" t="n">
        <v>2965</v>
      </c>
      <c r="B2973" s="462" t="inlineStr"/>
      <c r="C2973" s="462" t="inlineStr">
        <is>
          <t>ស៊ីងហ្គាពួរ កាតុង (ខេមបូឌា)</t>
        </is>
      </c>
      <c r="D2973" s="462" t="inlineStr">
        <is>
          <t>L001-100121322</t>
        </is>
      </c>
      <c r="E2973" s="462" t="inlineStr">
        <is>
          <t>V0014413</t>
        </is>
      </c>
      <c r="F2973" s="463" t="n">
        <v>44104</v>
      </c>
      <c r="G2973" s="464" t="n">
        <v>209088</v>
      </c>
      <c r="H2973" s="462" t="n"/>
      <c r="I2973" s="464">
        <f>G2973</f>
        <v/>
      </c>
      <c r="J2973" s="462">
        <f>IF(AND(Q2973=TRUE, R2973=TRUE, S2973=TRUE), IF(W2973&lt;-0.05, "អនុញ្ញាត (អ្នកផ្គត់ផ្គង់ប្រកាសខ្វះ)", "បានប្រកាស (អនុញ្ញាត)"), IF(AND(Q2973=FALSE, R2973=FALSE, S2973=FALSE), "ព្យួរទុក (មិនមានទិន្នន័យ)", "ប្រកាសខុស (ព្យួរទុក)"))</f>
        <v/>
      </c>
      <c r="K2973" s="462" t="inlineStr"/>
      <c r="L2973" s="462" t="inlineStr"/>
      <c r="M2973" s="464">
        <f>AH2973</f>
        <v/>
      </c>
      <c r="N2973" s="464">
        <f>IF(W2973&lt;0,AH2973,I2973)</f>
        <v/>
      </c>
      <c r="O2973" s="464">
        <f>I2973-M2973</f>
        <v/>
      </c>
      <c r="P2973" s="462" t="n"/>
      <c r="Q2973" s="462">
        <f>V2973=W2973</f>
        <v/>
      </c>
      <c r="R2973" s="462">
        <f>AND(MONTH(F2973)=MONTH(X2973), YEAR(F2973)=YEAR(X2973))</f>
        <v/>
      </c>
      <c r="S2973" s="462">
        <f>AC2973="L001-901905215"</f>
        <v/>
      </c>
      <c r="T2973" s="464">
        <f>G2973-AH2973</f>
        <v/>
      </c>
      <c r="U2973" s="462" t="n"/>
      <c r="V2973" s="462" t="inlineStr">
        <is>
          <t>V0014413</t>
        </is>
      </c>
      <c r="W2973" s="462" t="inlineStr">
        <is>
          <t>V0014413</t>
        </is>
      </c>
      <c r="X2973" s="463" t="n">
        <v>44104</v>
      </c>
      <c r="Y2973" s="462" t="inlineStr">
        <is>
          <t>V0014413</t>
        </is>
      </c>
      <c r="Z2973" s="462" t="inlineStr"/>
      <c r="AA2973" s="462" t="inlineStr">
        <is>
          <t>បុគ្គលជាប់អាករ</t>
        </is>
      </c>
      <c r="AB2973" s="462" t="inlineStr">
        <is>
          <t>L001-901905215</t>
        </is>
      </c>
      <c r="AC2973" s="462" t="inlineStr">
        <is>
          <t>វីអ៊ីស៊ិន (ខេមបូឌា) អ៊ិនដាសស្ទ្រី ឯ.ក</t>
        </is>
      </c>
      <c r="AD2973" s="464" t="n">
        <v>2299977</v>
      </c>
      <c r="AE2973" s="464" t="n">
        <v>2090888</v>
      </c>
      <c r="AF2973" s="464" t="n">
        <v>0</v>
      </c>
      <c r="AG2973" s="464" t="n">
        <v>0</v>
      </c>
      <c r="AH2973" s="464" t="n">
        <v>209089</v>
      </c>
      <c r="AI2973" s="464" t="n">
        <v>0</v>
      </c>
      <c r="AJ2973" s="464" t="n">
        <v>0</v>
      </c>
      <c r="AK2973" s="464" t="n">
        <v>0</v>
      </c>
      <c r="AL2973" s="464" t="n">
        <v>0</v>
      </c>
      <c r="AM2973" s="464" t="n">
        <v>0</v>
      </c>
      <c r="AN2973" s="464" t="n">
        <v>0</v>
      </c>
      <c r="AO2973" s="464" t="n">
        <v>0</v>
      </c>
      <c r="AP2973" s="464" t="n">
        <v>0</v>
      </c>
      <c r="AQ2973" s="462" t="inlineStr"/>
      <c r="AR2973" s="462" t="inlineStr"/>
      <c r="AS2973" s="462" t="inlineStr">
        <is>
          <t>បានប្រកាសពន្ធ</t>
        </is>
      </c>
    </row>
    <row r="2974">
      <c r="A2974" s="461" t="n">
        <v>2966</v>
      </c>
      <c r="B2974" s="462" t="inlineStr"/>
      <c r="C2974" s="462" t="inlineStr">
        <is>
          <t>អ៊ិចស្ពែឌីធ័រ ខេមបូឌា អិលធីឌី</t>
        </is>
      </c>
      <c r="D2974" s="462" t="inlineStr">
        <is>
          <t>L001-100045898</t>
        </is>
      </c>
      <c r="E2974" s="462" t="inlineStr">
        <is>
          <t>TI0184247</t>
        </is>
      </c>
      <c r="F2974" s="463" t="n">
        <v>44103</v>
      </c>
      <c r="G2974" s="464" t="n">
        <v>90198</v>
      </c>
      <c r="H2974" s="462" t="n"/>
      <c r="I2974" s="464">
        <f>G2974</f>
        <v/>
      </c>
      <c r="J2974" s="462">
        <f>IF(AND(Q2974=TRUE, R2974=TRUE, S2974=TRUE), IF(W2974&lt;-0.05, "អនុញ្ញាត (អ្នកផ្គត់ផ្គង់ប្រកាសខ្វះ)", "បានប្រកាស (អនុញ្ញាត)"), IF(AND(Q2974=FALSE, R2974=FALSE, S2974=FALSE), "ព្យួរទុក (មិនមានទិន្នន័យ)", "ប្រកាសខុស (ព្យួរទុក)"))</f>
        <v/>
      </c>
      <c r="K2974" s="462" t="inlineStr"/>
      <c r="L2974" s="462" t="inlineStr"/>
      <c r="M2974" s="464">
        <f>AH2974</f>
        <v/>
      </c>
      <c r="N2974" s="464">
        <f>IF(W2974&lt;0,AH2974,I2974)</f>
        <v/>
      </c>
      <c r="O2974" s="464">
        <f>I2974-M2974</f>
        <v/>
      </c>
      <c r="P2974" s="462" t="n"/>
      <c r="Q2974" s="462">
        <f>V2974=W2974</f>
        <v/>
      </c>
      <c r="R2974" s="462">
        <f>AND(MONTH(F2974)=MONTH(X2974), YEAR(F2974)=YEAR(X2974))</f>
        <v/>
      </c>
      <c r="S2974" s="462">
        <f>AC2974="L001-901905215"</f>
        <v/>
      </c>
      <c r="T2974" s="464">
        <f>G2974-AH2974</f>
        <v/>
      </c>
      <c r="U2974" s="462" t="n"/>
      <c r="V2974" s="462" t="inlineStr">
        <is>
          <t>TI0184247</t>
        </is>
      </c>
      <c r="W2974" s="462" t="inlineStr">
        <is>
          <t>TI0184247</t>
        </is>
      </c>
      <c r="X2974" s="463" t="n">
        <v>44103</v>
      </c>
      <c r="Y2974" s="462" t="inlineStr">
        <is>
          <t>TI-0184247</t>
        </is>
      </c>
      <c r="Z2974" s="462" t="inlineStr"/>
      <c r="AA2974" s="462" t="inlineStr">
        <is>
          <t>បុគ្គលជាប់អាករ</t>
        </is>
      </c>
      <c r="AB2974" s="462" t="inlineStr">
        <is>
          <t>L001-901905215</t>
        </is>
      </c>
      <c r="AC2974" s="462" t="inlineStr">
        <is>
          <t>វីអ៊ីស៊ិន (ខេមបូឌា) អ៊ិនដាសស្ទ្រី ឯ.ក</t>
        </is>
      </c>
      <c r="AD2974" s="464" t="n">
        <v>992341</v>
      </c>
      <c r="AE2974" s="464" t="n">
        <v>902128</v>
      </c>
      <c r="AF2974" s="464" t="n">
        <v>0</v>
      </c>
      <c r="AG2974" s="464" t="n">
        <v>0</v>
      </c>
      <c r="AH2974" s="464" t="n">
        <v>90213</v>
      </c>
      <c r="AI2974" s="464" t="n">
        <v>0</v>
      </c>
      <c r="AJ2974" s="464" t="n">
        <v>0</v>
      </c>
      <c r="AK2974" s="464" t="n">
        <v>0</v>
      </c>
      <c r="AL2974" s="464" t="n">
        <v>0</v>
      </c>
      <c r="AM2974" s="464" t="n">
        <v>0</v>
      </c>
      <c r="AN2974" s="464" t="n">
        <v>0</v>
      </c>
      <c r="AO2974" s="464" t="n">
        <v>0</v>
      </c>
      <c r="AP2974" s="464" t="n">
        <v>0</v>
      </c>
      <c r="AQ2974" s="462" t="inlineStr"/>
      <c r="AR2974" s="462" t="inlineStr"/>
      <c r="AS2974" s="462" t="inlineStr">
        <is>
          <t>បានប្រកាសពន្ធ</t>
        </is>
      </c>
    </row>
    <row r="2975">
      <c r="A2975" s="461" t="n">
        <v>2967</v>
      </c>
      <c r="B2975" s="462" t="inlineStr"/>
      <c r="C2975" s="462" t="inlineStr">
        <is>
          <t>អ៊ិចស្ពែឌីធ័រ ខេមបូឌា អិលធីឌី</t>
        </is>
      </c>
      <c r="D2975" s="462" t="inlineStr">
        <is>
          <t>L001-100045898</t>
        </is>
      </c>
      <c r="E2975" s="462" t="inlineStr">
        <is>
          <t>TI0184245</t>
        </is>
      </c>
      <c r="F2975" s="463" t="n">
        <v>44103</v>
      </c>
      <c r="G2975" s="464" t="n">
        <v>126829</v>
      </c>
      <c r="H2975" s="462" t="n"/>
      <c r="I2975" s="464">
        <f>G2975</f>
        <v/>
      </c>
      <c r="J2975" s="462">
        <f>IF(AND(Q2975=TRUE, R2975=TRUE, S2975=TRUE), IF(W2975&lt;-0.05, "អនុញ្ញាត (អ្នកផ្គត់ផ្គង់ប្រកាសខ្វះ)", "បានប្រកាស (អនុញ្ញាត)"), IF(AND(Q2975=FALSE, R2975=FALSE, S2975=FALSE), "ព្យួរទុក (មិនមានទិន្នន័យ)", "ប្រកាសខុស (ព្យួរទុក)"))</f>
        <v/>
      </c>
      <c r="K2975" s="462" t="inlineStr"/>
      <c r="L2975" s="462" t="inlineStr"/>
      <c r="M2975" s="464">
        <f>AH2975</f>
        <v/>
      </c>
      <c r="N2975" s="464">
        <f>IF(W2975&lt;0,AH2975,I2975)</f>
        <v/>
      </c>
      <c r="O2975" s="464">
        <f>I2975-M2975</f>
        <v/>
      </c>
      <c r="P2975" s="462" t="n"/>
      <c r="Q2975" s="462">
        <f>V2975=W2975</f>
        <v/>
      </c>
      <c r="R2975" s="462">
        <f>AND(MONTH(F2975)=MONTH(X2975), YEAR(F2975)=YEAR(X2975))</f>
        <v/>
      </c>
      <c r="S2975" s="462">
        <f>AC2975="L001-901905215"</f>
        <v/>
      </c>
      <c r="T2975" s="464">
        <f>G2975-AH2975</f>
        <v/>
      </c>
      <c r="U2975" s="462" t="n"/>
      <c r="V2975" s="462" t="inlineStr">
        <is>
          <t>TI0184245</t>
        </is>
      </c>
      <c r="W2975" s="462" t="inlineStr">
        <is>
          <t>TI0184245</t>
        </is>
      </c>
      <c r="X2975" s="463" t="n">
        <v>44103</v>
      </c>
      <c r="Y2975" s="462" t="inlineStr">
        <is>
          <t>TI-0184245</t>
        </is>
      </c>
      <c r="Z2975" s="462" t="inlineStr"/>
      <c r="AA2975" s="462" t="inlineStr">
        <is>
          <t>បុគ្គលជាប់អាករ</t>
        </is>
      </c>
      <c r="AB2975" s="462" t="inlineStr">
        <is>
          <t>L001-901905215</t>
        </is>
      </c>
      <c r="AC2975" s="462" t="inlineStr">
        <is>
          <t>វីអ៊ីស៊ិន (ខេមបូឌា) អ៊ិនដាសស្ទ្រី ឯ.ក</t>
        </is>
      </c>
      <c r="AD2975" s="464" t="n">
        <v>1395044</v>
      </c>
      <c r="AE2975" s="464" t="n">
        <v>1268222</v>
      </c>
      <c r="AF2975" s="464" t="n">
        <v>0</v>
      </c>
      <c r="AG2975" s="464" t="n">
        <v>0</v>
      </c>
      <c r="AH2975" s="464" t="n">
        <v>126822</v>
      </c>
      <c r="AI2975" s="464" t="n">
        <v>0</v>
      </c>
      <c r="AJ2975" s="464" t="n">
        <v>0</v>
      </c>
      <c r="AK2975" s="464" t="n">
        <v>0</v>
      </c>
      <c r="AL2975" s="464" t="n">
        <v>0</v>
      </c>
      <c r="AM2975" s="464" t="n">
        <v>0</v>
      </c>
      <c r="AN2975" s="464" t="n">
        <v>0</v>
      </c>
      <c r="AO2975" s="464" t="n">
        <v>0</v>
      </c>
      <c r="AP2975" s="464" t="n">
        <v>0</v>
      </c>
      <c r="AQ2975" s="462" t="inlineStr"/>
      <c r="AR2975" s="462" t="inlineStr"/>
      <c r="AS2975" s="462" t="inlineStr">
        <is>
          <t>បានប្រកាសពន្ធ</t>
        </is>
      </c>
    </row>
    <row r="2976">
      <c r="A2976" s="461" t="n">
        <v>2968</v>
      </c>
      <c r="B2976" s="462" t="inlineStr"/>
      <c r="C2976" s="462" t="inlineStr">
        <is>
          <t>អ៊ិចស្ពែឌីធ័រ ខេមបូឌា អិលធីឌី</t>
        </is>
      </c>
      <c r="D2976" s="462" t="inlineStr">
        <is>
          <t>L001-100045898</t>
        </is>
      </c>
      <c r="E2976" s="462" t="inlineStr">
        <is>
          <t>TI0184230</t>
        </is>
      </c>
      <c r="F2976" s="463" t="n">
        <v>44103</v>
      </c>
      <c r="G2976" s="464" t="n">
        <v>201667</v>
      </c>
      <c r="H2976" s="462" t="n"/>
      <c r="I2976" s="464">
        <f>G2976</f>
        <v/>
      </c>
      <c r="J2976" s="462">
        <f>IF(AND(Q2976=TRUE, R2976=TRUE, S2976=TRUE), IF(W2976&lt;-0.05, "អនុញ្ញាត (អ្នកផ្គត់ផ្គង់ប្រកាសខ្វះ)", "បានប្រកាស (អនុញ្ញាត)"), IF(AND(Q2976=FALSE, R2976=FALSE, S2976=FALSE), "ព្យួរទុក (មិនមានទិន្នន័យ)", "ប្រកាសខុស (ព្យួរទុក)"))</f>
        <v/>
      </c>
      <c r="K2976" s="462" t="inlineStr"/>
      <c r="L2976" s="462" t="inlineStr"/>
      <c r="M2976" s="464">
        <f>AH2976</f>
        <v/>
      </c>
      <c r="N2976" s="464">
        <f>IF(W2976&lt;0,AH2976,I2976)</f>
        <v/>
      </c>
      <c r="O2976" s="464">
        <f>I2976-M2976</f>
        <v/>
      </c>
      <c r="P2976" s="462" t="n"/>
      <c r="Q2976" s="462">
        <f>V2976=W2976</f>
        <v/>
      </c>
      <c r="R2976" s="462">
        <f>AND(MONTH(F2976)=MONTH(X2976), YEAR(F2976)=YEAR(X2976))</f>
        <v/>
      </c>
      <c r="S2976" s="462">
        <f>AC2976="L001-901905215"</f>
        <v/>
      </c>
      <c r="T2976" s="464">
        <f>G2976-AH2976</f>
        <v/>
      </c>
      <c r="U2976" s="462" t="n"/>
      <c r="V2976" s="462" t="inlineStr">
        <is>
          <t>TI0184230</t>
        </is>
      </c>
      <c r="W2976" s="462" t="inlineStr">
        <is>
          <t>TI0184230</t>
        </is>
      </c>
      <c r="X2976" s="463" t="n">
        <v>44103</v>
      </c>
      <c r="Y2976" s="462" t="inlineStr">
        <is>
          <t>TI-0184230</t>
        </is>
      </c>
      <c r="Z2976" s="462" t="inlineStr"/>
      <c r="AA2976" s="462" t="inlineStr">
        <is>
          <t>បុគ្គលជាប់អាករ</t>
        </is>
      </c>
      <c r="AB2976" s="462" t="inlineStr">
        <is>
          <t>L001-901905215</t>
        </is>
      </c>
      <c r="AC2976" s="462" t="inlineStr">
        <is>
          <t>វីអ៊ីស៊ិន (ខេមបូឌា) អ៊ិនដាសស្ទ្រី ឯ.ក</t>
        </is>
      </c>
      <c r="AD2976" s="464" t="n">
        <v>2218466</v>
      </c>
      <c r="AE2976" s="464" t="n">
        <v>2016787</v>
      </c>
      <c r="AF2976" s="464" t="n">
        <v>0</v>
      </c>
      <c r="AG2976" s="464" t="n">
        <v>0</v>
      </c>
      <c r="AH2976" s="464" t="n">
        <v>201679</v>
      </c>
      <c r="AI2976" s="464" t="n">
        <v>0</v>
      </c>
      <c r="AJ2976" s="464" t="n">
        <v>0</v>
      </c>
      <c r="AK2976" s="464" t="n">
        <v>0</v>
      </c>
      <c r="AL2976" s="464" t="n">
        <v>0</v>
      </c>
      <c r="AM2976" s="464" t="n">
        <v>0</v>
      </c>
      <c r="AN2976" s="464" t="n">
        <v>0</v>
      </c>
      <c r="AO2976" s="464" t="n">
        <v>0</v>
      </c>
      <c r="AP2976" s="464" t="n">
        <v>0</v>
      </c>
      <c r="AQ2976" s="462" t="inlineStr"/>
      <c r="AR2976" s="462" t="inlineStr"/>
      <c r="AS2976" s="462" t="inlineStr">
        <is>
          <t>បានប្រកាសពន្ធ</t>
        </is>
      </c>
    </row>
    <row r="2977">
      <c r="A2977" s="461" t="n">
        <v>2969</v>
      </c>
      <c r="B2977" s="462" t="inlineStr"/>
      <c r="C2977" s="462" t="inlineStr">
        <is>
          <t>អ៊ិចស្ពែឌីធ័រ ខេមបូឌា អិលធីឌី</t>
        </is>
      </c>
      <c r="D2977" s="462" t="inlineStr">
        <is>
          <t>L001-100045898</t>
        </is>
      </c>
      <c r="E2977" s="462" t="inlineStr">
        <is>
          <t>TI0184227</t>
        </is>
      </c>
      <c r="F2977" s="463" t="n">
        <v>44103</v>
      </c>
      <c r="G2977" s="464" t="n">
        <v>131989</v>
      </c>
      <c r="H2977" s="462" t="n"/>
      <c r="I2977" s="464">
        <f>G2977</f>
        <v/>
      </c>
      <c r="J2977" s="462">
        <f>IF(AND(Q2977=TRUE, R2977=TRUE, S2977=TRUE), IF(W2977&lt;-0.05, "អនុញ្ញាត (អ្នកផ្គត់ផ្គង់ប្រកាសខ្វះ)", "បានប្រកាស (អនុញ្ញាត)"), IF(AND(Q2977=FALSE, R2977=FALSE, S2977=FALSE), "ព្យួរទុក (មិនមានទិន្នន័យ)", "ប្រកាសខុស (ព្យួរទុក)"))</f>
        <v/>
      </c>
      <c r="K2977" s="462" t="inlineStr"/>
      <c r="L2977" s="462" t="inlineStr"/>
      <c r="M2977" s="464">
        <f>AH2977</f>
        <v/>
      </c>
      <c r="N2977" s="464">
        <f>IF(W2977&lt;0,AH2977,I2977)</f>
        <v/>
      </c>
      <c r="O2977" s="464">
        <f>I2977-M2977</f>
        <v/>
      </c>
      <c r="P2977" s="462" t="n"/>
      <c r="Q2977" s="462">
        <f>V2977=W2977</f>
        <v/>
      </c>
      <c r="R2977" s="462">
        <f>AND(MONTH(F2977)=MONTH(X2977), YEAR(F2977)=YEAR(X2977))</f>
        <v/>
      </c>
      <c r="S2977" s="462">
        <f>AC2977="L001-901905215"</f>
        <v/>
      </c>
      <c r="T2977" s="464">
        <f>G2977-AH2977</f>
        <v/>
      </c>
      <c r="U2977" s="462" t="n"/>
      <c r="V2977" s="462" t="inlineStr">
        <is>
          <t>TI0184227</t>
        </is>
      </c>
      <c r="W2977" s="462" t="inlineStr">
        <is>
          <t>TI0184227</t>
        </is>
      </c>
      <c r="X2977" s="463" t="n">
        <v>44103</v>
      </c>
      <c r="Y2977" s="462" t="inlineStr">
        <is>
          <t>TI-0184227</t>
        </is>
      </c>
      <c r="Z2977" s="462" t="inlineStr"/>
      <c r="AA2977" s="462" t="inlineStr">
        <is>
          <t>បុគ្គលជាប់អាករ</t>
        </is>
      </c>
      <c r="AB2977" s="462" t="inlineStr">
        <is>
          <t>L001-901905215</t>
        </is>
      </c>
      <c r="AC2977" s="462" t="inlineStr">
        <is>
          <t>វីអ៊ីស៊ិន (ខេមបូឌា) អ៊ិនដាសស្ទ្រី ឯ.ក</t>
        </is>
      </c>
      <c r="AD2977" s="464" t="n">
        <v>1451800</v>
      </c>
      <c r="AE2977" s="464" t="n">
        <v>1319818</v>
      </c>
      <c r="AF2977" s="464" t="n">
        <v>0</v>
      </c>
      <c r="AG2977" s="464" t="n">
        <v>0</v>
      </c>
      <c r="AH2977" s="464" t="n">
        <v>131982</v>
      </c>
      <c r="AI2977" s="464" t="n">
        <v>0</v>
      </c>
      <c r="AJ2977" s="464" t="n">
        <v>0</v>
      </c>
      <c r="AK2977" s="464" t="n">
        <v>0</v>
      </c>
      <c r="AL2977" s="464" t="n">
        <v>0</v>
      </c>
      <c r="AM2977" s="464" t="n">
        <v>0</v>
      </c>
      <c r="AN2977" s="464" t="n">
        <v>0</v>
      </c>
      <c r="AO2977" s="464" t="n">
        <v>0</v>
      </c>
      <c r="AP2977" s="464" t="n">
        <v>0</v>
      </c>
      <c r="AQ2977" s="462" t="inlineStr"/>
      <c r="AR2977" s="462" t="inlineStr"/>
      <c r="AS2977" s="462" t="inlineStr">
        <is>
          <t>បានប្រកាសពន្ធ</t>
        </is>
      </c>
    </row>
    <row r="2978">
      <c r="A2978" s="461" t="n">
        <v>2970</v>
      </c>
      <c r="B2978" s="462" t="inlineStr"/>
      <c r="C2978" s="462" t="inlineStr">
        <is>
          <t>អ៊ិចស្ពែឌីធ័រ ខេមបូឌា អិលធីឌី</t>
        </is>
      </c>
      <c r="D2978" s="462" t="inlineStr">
        <is>
          <t>L001-100045898</t>
        </is>
      </c>
      <c r="E2978" s="462" t="inlineStr">
        <is>
          <t>TI0184211</t>
        </is>
      </c>
      <c r="F2978" s="463" t="n">
        <v>44103</v>
      </c>
      <c r="G2978" s="464" t="n">
        <v>81491</v>
      </c>
      <c r="H2978" s="462" t="n"/>
      <c r="I2978" s="464">
        <f>G2978</f>
        <v/>
      </c>
      <c r="J2978" s="462">
        <f>IF(AND(Q2978=TRUE, R2978=TRUE, S2978=TRUE), IF(W2978&lt;-0.05, "អនុញ្ញាត (អ្នកផ្គត់ផ្គង់ប្រកាសខ្វះ)", "បានប្រកាស (អនុញ្ញាត)"), IF(AND(Q2978=FALSE, R2978=FALSE, S2978=FALSE), "ព្យួរទុក (មិនមានទិន្នន័យ)", "ប្រកាសខុស (ព្យួរទុក)"))</f>
        <v/>
      </c>
      <c r="K2978" s="462" t="inlineStr"/>
      <c r="L2978" s="462" t="inlineStr"/>
      <c r="M2978" s="464">
        <f>AH2978</f>
        <v/>
      </c>
      <c r="N2978" s="464">
        <f>IF(W2978&lt;0,AH2978,I2978)</f>
        <v/>
      </c>
      <c r="O2978" s="464">
        <f>I2978-M2978</f>
        <v/>
      </c>
      <c r="P2978" s="462" t="n"/>
      <c r="Q2978" s="462">
        <f>V2978=W2978</f>
        <v/>
      </c>
      <c r="R2978" s="462">
        <f>AND(MONTH(F2978)=MONTH(X2978), YEAR(F2978)=YEAR(X2978))</f>
        <v/>
      </c>
      <c r="S2978" s="462">
        <f>AC2978="L001-901905215"</f>
        <v/>
      </c>
      <c r="T2978" s="464">
        <f>G2978-AH2978</f>
        <v/>
      </c>
      <c r="U2978" s="462" t="n"/>
      <c r="V2978" s="462" t="inlineStr">
        <is>
          <t>TI0184211</t>
        </is>
      </c>
      <c r="W2978" s="462" t="inlineStr">
        <is>
          <t>TI0184211</t>
        </is>
      </c>
      <c r="X2978" s="463" t="n">
        <v>44103</v>
      </c>
      <c r="Y2978" s="462" t="inlineStr">
        <is>
          <t>TI-0184211</t>
        </is>
      </c>
      <c r="Z2978" s="462" t="inlineStr"/>
      <c r="AA2978" s="462" t="inlineStr">
        <is>
          <t>បុគ្គលជាប់អាករ</t>
        </is>
      </c>
      <c r="AB2978" s="462" t="inlineStr">
        <is>
          <t>L001-901905215</t>
        </is>
      </c>
      <c r="AC2978" s="462" t="inlineStr">
        <is>
          <t>វីអ៊ីស៊ិន (ខេមបូឌា) អ៊ិនដាសស្ទ្រី ឯ.ក</t>
        </is>
      </c>
      <c r="AD2978" s="464" t="n">
        <v>896396</v>
      </c>
      <c r="AE2978" s="464" t="n">
        <v>814905</v>
      </c>
      <c r="AF2978" s="464" t="n">
        <v>0</v>
      </c>
      <c r="AG2978" s="464" t="n">
        <v>0</v>
      </c>
      <c r="AH2978" s="464" t="n">
        <v>81491</v>
      </c>
      <c r="AI2978" s="464" t="n">
        <v>0</v>
      </c>
      <c r="AJ2978" s="464" t="n">
        <v>0</v>
      </c>
      <c r="AK2978" s="464" t="n">
        <v>0</v>
      </c>
      <c r="AL2978" s="464" t="n">
        <v>0</v>
      </c>
      <c r="AM2978" s="464" t="n">
        <v>0</v>
      </c>
      <c r="AN2978" s="464" t="n">
        <v>0</v>
      </c>
      <c r="AO2978" s="464" t="n">
        <v>0</v>
      </c>
      <c r="AP2978" s="464" t="n">
        <v>0</v>
      </c>
      <c r="AQ2978" s="462" t="inlineStr"/>
      <c r="AR2978" s="462" t="inlineStr"/>
      <c r="AS2978" s="462" t="inlineStr">
        <is>
          <t>បានប្រកាសពន្ធ</t>
        </is>
      </c>
    </row>
    <row r="2979">
      <c r="A2979" s="461" t="n">
        <v>2971</v>
      </c>
      <c r="B2979" s="462" t="inlineStr"/>
      <c r="C2979" s="462" t="inlineStr">
        <is>
          <t>ហ្គោមី រីសាយឃល110</t>
        </is>
      </c>
      <c r="D2979" s="462" t="inlineStr">
        <is>
          <t>K010-901503890</t>
        </is>
      </c>
      <c r="E2979" s="462" t="inlineStr">
        <is>
          <t>GRIN2020348</t>
        </is>
      </c>
      <c r="F2979" s="463" t="n">
        <v>44103</v>
      </c>
      <c r="G2979" s="464" t="n">
        <v>16380</v>
      </c>
      <c r="H2979" s="462" t="n"/>
      <c r="I2979" s="464">
        <f>G2979</f>
        <v/>
      </c>
      <c r="J2979" s="462">
        <f>IF(AND(Q2979=TRUE, R2979=TRUE, S2979=TRUE), IF(W2979&lt;-0.05, "អនុញ្ញាត (អ្នកផ្គត់ផ្គង់ប្រកាសខ្វះ)", "បានប្រកាស (អនុញ្ញាត)"), IF(AND(Q2979=FALSE, R2979=FALSE, S2979=FALSE), "ព្យួរទុក (មិនមានទិន្នន័យ)", "ប្រកាសខុស (ព្យួរទុក)"))</f>
        <v/>
      </c>
      <c r="K2979" s="462" t="inlineStr"/>
      <c r="L2979" s="462" t="inlineStr"/>
      <c r="M2979" s="464">
        <f>AH2979</f>
        <v/>
      </c>
      <c r="N2979" s="464">
        <f>IF(W2979&lt;0,AH2979,I2979)</f>
        <v/>
      </c>
      <c r="O2979" s="464">
        <f>I2979-M2979</f>
        <v/>
      </c>
      <c r="P2979" s="462" t="n"/>
      <c r="Q2979" s="462">
        <f>V2979=W2979</f>
        <v/>
      </c>
      <c r="R2979" s="462">
        <f>AND(MONTH(F2979)=MONTH(X2979), YEAR(F2979)=YEAR(X2979))</f>
        <v/>
      </c>
      <c r="S2979" s="462">
        <f>AC2979="L001-901905215"</f>
        <v/>
      </c>
      <c r="T2979" s="464">
        <f>G2979-AH2979</f>
        <v/>
      </c>
      <c r="U2979" s="462" t="n"/>
      <c r="V2979" s="462" t="inlineStr">
        <is>
          <t>GRIN2020348</t>
        </is>
      </c>
      <c r="W2979" s="462" t="inlineStr">
        <is>
          <t>GRIN2020348</t>
        </is>
      </c>
      <c r="X2979" s="463" t="n">
        <v>44103</v>
      </c>
      <c r="Y2979" s="462" t="inlineStr">
        <is>
          <t>GR-IN2020348</t>
        </is>
      </c>
      <c r="Z2979" s="462" t="inlineStr"/>
      <c r="AA2979" s="462" t="inlineStr">
        <is>
          <t>បុគ្គលជាប់អាករ</t>
        </is>
      </c>
      <c r="AB2979" s="462" t="inlineStr">
        <is>
          <t>L001-901905215</t>
        </is>
      </c>
      <c r="AC2979" s="462" t="inlineStr">
        <is>
          <t>វីអ៊ីស៊ិន (ខេមបូឌា) អ៊ិនដាសស្ទ្រី ឯ.ក</t>
        </is>
      </c>
      <c r="AD2979" s="464" t="n">
        <v>180180</v>
      </c>
      <c r="AE2979" s="464" t="n">
        <v>163800</v>
      </c>
      <c r="AF2979" s="464" t="n">
        <v>0</v>
      </c>
      <c r="AG2979" s="464" t="n">
        <v>0</v>
      </c>
      <c r="AH2979" s="464" t="n">
        <v>16380</v>
      </c>
      <c r="AI2979" s="464" t="n">
        <v>0</v>
      </c>
      <c r="AJ2979" s="464" t="n">
        <v>0</v>
      </c>
      <c r="AK2979" s="464" t="n">
        <v>0</v>
      </c>
      <c r="AL2979" s="464" t="n">
        <v>0</v>
      </c>
      <c r="AM2979" s="464" t="n">
        <v>0</v>
      </c>
      <c r="AN2979" s="464" t="n">
        <v>0</v>
      </c>
      <c r="AO2979" s="464" t="n">
        <v>0</v>
      </c>
      <c r="AP2979" s="464" t="n">
        <v>0</v>
      </c>
      <c r="AQ2979" s="462" t="inlineStr"/>
      <c r="AR2979" s="462" t="inlineStr"/>
      <c r="AS2979" s="462" t="inlineStr">
        <is>
          <t>បានប្រកាសពន្ធ</t>
        </is>
      </c>
    </row>
    <row r="2980">
      <c r="A2980" s="461" t="n">
        <v>2972</v>
      </c>
      <c r="B2980" s="462" t="inlineStr"/>
      <c r="C2980" s="462" t="inlineStr">
        <is>
          <t>ខេមវីល គ្លូប៊ល ឯ.ក</t>
        </is>
      </c>
      <c r="D2980" s="462" t="inlineStr">
        <is>
          <t>L001-901637190</t>
        </is>
      </c>
      <c r="E2980" s="462" t="inlineStr">
        <is>
          <t>INV202001</t>
        </is>
      </c>
      <c r="F2980" s="463" t="n">
        <v>44102</v>
      </c>
      <c r="G2980" s="464" t="n">
        <v>224840</v>
      </c>
      <c r="H2980" s="462" t="n"/>
      <c r="I2980" s="464">
        <f>G2980</f>
        <v/>
      </c>
      <c r="J2980" s="462">
        <f>IF(AND(Q2980=TRUE, R2980=TRUE, S2980=TRUE), IF(W2980&lt;-0.05, "អនុញ្ញាត (អ្នកផ្គត់ផ្គង់ប្រកាសខ្វះ)", "បានប្រកាស (អនុញ្ញាត)"), IF(AND(Q2980=FALSE, R2980=FALSE, S2980=FALSE), "ព្យួរទុក (មិនមានទិន្នន័យ)", "ប្រកាសខុស (ព្យួរទុក)"))</f>
        <v/>
      </c>
      <c r="K2980" s="462" t="inlineStr"/>
      <c r="L2980" s="462" t="inlineStr"/>
      <c r="M2980" s="464">
        <f>AH2980</f>
        <v/>
      </c>
      <c r="N2980" s="464">
        <f>IF(W2980&lt;0,AH2980,I2980)</f>
        <v/>
      </c>
      <c r="O2980" s="464">
        <f>I2980-M2980</f>
        <v/>
      </c>
      <c r="P2980" s="462" t="n"/>
      <c r="Q2980" s="462">
        <f>V2980=W2980</f>
        <v/>
      </c>
      <c r="R2980" s="462">
        <f>AND(MONTH(F2980)=MONTH(X2980), YEAR(F2980)=YEAR(X2980))</f>
        <v/>
      </c>
      <c r="S2980" s="462">
        <f>AC2980="L001-901905215"</f>
        <v/>
      </c>
      <c r="T2980" s="464">
        <f>G2980-AH2980</f>
        <v/>
      </c>
      <c r="U2980" s="462" t="n"/>
      <c r="V2980" s="462" t="inlineStr">
        <is>
          <t>INV202001</t>
        </is>
      </c>
      <c r="W2980" s="462" t="inlineStr"/>
      <c r="X2980" s="499" t="n"/>
      <c r="Y2980" s="462" t="n"/>
      <c r="Z2980" s="462" t="n"/>
      <c r="AA2980" s="462" t="n"/>
      <c r="AB2980" s="462" t="n"/>
      <c r="AC2980" s="462" t="n"/>
      <c r="AD2980" s="462" t="n"/>
      <c r="AE2980" s="462" t="n"/>
      <c r="AF2980" s="462" t="n"/>
      <c r="AG2980" s="462" t="n"/>
      <c r="AH2980" s="462" t="n"/>
      <c r="AI2980" s="462" t="n"/>
      <c r="AJ2980" s="462" t="n"/>
      <c r="AK2980" s="462" t="n"/>
      <c r="AL2980" s="462" t="n"/>
      <c r="AM2980" s="462" t="n"/>
      <c r="AN2980" s="462" t="n"/>
      <c r="AO2980" s="462" t="n"/>
      <c r="AP2980" s="462" t="n"/>
      <c r="AQ2980" s="462" t="n"/>
      <c r="AR2980" s="462" t="n"/>
      <c r="AS2980" s="462" t="n"/>
    </row>
    <row r="2981">
      <c r="A2981" s="461" t="n">
        <v>2973</v>
      </c>
      <c r="B2981" s="462" t="inlineStr"/>
      <c r="C2981" s="462" t="inlineStr">
        <is>
          <t>អ៊ីជីអេហ្វ ឡូជីស្ទីក ខូ អិលធីឌី</t>
        </is>
      </c>
      <c r="D2981" s="462" t="inlineStr">
        <is>
          <t>L001-901501877</t>
        </is>
      </c>
      <c r="E2981" s="462" t="inlineStr">
        <is>
          <t>2006469</t>
        </is>
      </c>
      <c r="F2981" s="463" t="n">
        <v>44101</v>
      </c>
      <c r="G2981" s="464" t="n">
        <v>134739</v>
      </c>
      <c r="H2981" s="462" t="n"/>
      <c r="I2981" s="464">
        <f>G2981</f>
        <v/>
      </c>
      <c r="J2981" s="462">
        <f>IF(AND(Q2981=TRUE, R2981=TRUE, S2981=TRUE), IF(W2981&lt;-0.05, "អនុញ្ញាត (អ្នកផ្គត់ផ្គង់ប្រកាសខ្វះ)", "បានប្រកាស (អនុញ្ញាត)"), IF(AND(Q2981=FALSE, R2981=FALSE, S2981=FALSE), "ព្យួរទុក (មិនមានទិន្នន័យ)", "ប្រកាសខុស (ព្យួរទុក)"))</f>
        <v/>
      </c>
      <c r="K2981" s="462" t="inlineStr"/>
      <c r="L2981" s="462" t="inlineStr"/>
      <c r="M2981" s="464">
        <f>AH2981</f>
        <v/>
      </c>
      <c r="N2981" s="464">
        <f>IF(W2981&lt;0,AH2981,I2981)</f>
        <v/>
      </c>
      <c r="O2981" s="464">
        <f>I2981-M2981</f>
        <v/>
      </c>
      <c r="P2981" s="462" t="n"/>
      <c r="Q2981" s="462">
        <f>V2981=W2981</f>
        <v/>
      </c>
      <c r="R2981" s="462">
        <f>AND(MONTH(F2981)=MONTH(X2981), YEAR(F2981)=YEAR(X2981))</f>
        <v/>
      </c>
      <c r="S2981" s="462">
        <f>AC2981="L001-901905215"</f>
        <v/>
      </c>
      <c r="T2981" s="464">
        <f>G2981-AH2981</f>
        <v/>
      </c>
      <c r="U2981" s="462" t="n"/>
      <c r="V2981" s="462" t="inlineStr">
        <is>
          <t>2006469</t>
        </is>
      </c>
      <c r="W2981" s="462" t="inlineStr">
        <is>
          <t>2006469</t>
        </is>
      </c>
      <c r="X2981" s="463" t="n">
        <v>44101</v>
      </c>
      <c r="Y2981" s="462" t="inlineStr">
        <is>
          <t>2006469</t>
        </is>
      </c>
      <c r="Z2981" s="462" t="inlineStr"/>
      <c r="AA2981" s="462" t="inlineStr">
        <is>
          <t>បុគ្គលជាប់អាករ</t>
        </is>
      </c>
      <c r="AB2981" s="462" t="inlineStr">
        <is>
          <t>L001-901905215</t>
        </is>
      </c>
      <c r="AC2981" s="462" t="inlineStr">
        <is>
          <t>វីអ៊ីស៊ិន (ខេមបូឌា) អ៊ិនដាសស្ទ្រី ឯ.ក</t>
        </is>
      </c>
      <c r="AD2981" s="464" t="n">
        <v>1482129</v>
      </c>
      <c r="AE2981" s="464" t="n">
        <v>1347390</v>
      </c>
      <c r="AF2981" s="464" t="n">
        <v>0</v>
      </c>
      <c r="AG2981" s="464" t="n">
        <v>0</v>
      </c>
      <c r="AH2981" s="464" t="n">
        <v>134739</v>
      </c>
      <c r="AI2981" s="464" t="n">
        <v>0</v>
      </c>
      <c r="AJ2981" s="464" t="n">
        <v>0</v>
      </c>
      <c r="AK2981" s="464" t="n">
        <v>0</v>
      </c>
      <c r="AL2981" s="464" t="n">
        <v>0</v>
      </c>
      <c r="AM2981" s="464" t="n">
        <v>0</v>
      </c>
      <c r="AN2981" s="464" t="n">
        <v>0</v>
      </c>
      <c r="AO2981" s="464" t="n">
        <v>0</v>
      </c>
      <c r="AP2981" s="464" t="n">
        <v>0</v>
      </c>
      <c r="AQ2981" s="462" t="inlineStr"/>
      <c r="AR2981" s="462" t="inlineStr"/>
      <c r="AS2981" s="462" t="inlineStr">
        <is>
          <t>មិនទាន់ប្រកាសពន្ធ</t>
        </is>
      </c>
    </row>
    <row r="2982">
      <c r="A2982" s="461" t="n">
        <v>2974</v>
      </c>
      <c r="B2982" s="462" t="inlineStr"/>
      <c r="C2982" s="462" t="inlineStr">
        <is>
          <t>កំពង់ផែស្វយ័តក្រុងព្រះសីហនុ</t>
        </is>
      </c>
      <c r="D2982" s="462" t="inlineStr">
        <is>
          <t>L001-100044638</t>
        </is>
      </c>
      <c r="E2982" s="462" t="inlineStr">
        <is>
          <t>142454</t>
        </is>
      </c>
      <c r="F2982" s="463" t="n">
        <v>44100</v>
      </c>
      <c r="G2982" s="464" t="n">
        <v>35522</v>
      </c>
      <c r="H2982" s="462" t="n"/>
      <c r="I2982" s="464">
        <f>G2982</f>
        <v/>
      </c>
      <c r="J2982" s="462">
        <f>IF(AND(Q2982=TRUE, R2982=TRUE, S2982=TRUE), IF(W2982&lt;-0.05, "អនុញ្ញាត (អ្នកផ្គត់ផ្គង់ប្រកាសខ្វះ)", "បានប្រកាស (អនុញ្ញាត)"), IF(AND(Q2982=FALSE, R2982=FALSE, S2982=FALSE), "ព្យួរទុក (មិនមានទិន្នន័យ)", "ប្រកាសខុស (ព្យួរទុក)"))</f>
        <v/>
      </c>
      <c r="K2982" s="462" t="inlineStr"/>
      <c r="L2982" s="462" t="inlineStr"/>
      <c r="M2982" s="464">
        <f>AH2982</f>
        <v/>
      </c>
      <c r="N2982" s="464">
        <f>IF(W2982&lt;0,AH2982,I2982)</f>
        <v/>
      </c>
      <c r="O2982" s="464">
        <f>I2982-M2982</f>
        <v/>
      </c>
      <c r="P2982" s="462" t="n"/>
      <c r="Q2982" s="462">
        <f>V2982=W2982</f>
        <v/>
      </c>
      <c r="R2982" s="462">
        <f>AND(MONTH(F2982)=MONTH(X2982), YEAR(F2982)=YEAR(X2982))</f>
        <v/>
      </c>
      <c r="S2982" s="462">
        <f>AC2982="L001-901905215"</f>
        <v/>
      </c>
      <c r="T2982" s="464">
        <f>G2982-AH2982</f>
        <v/>
      </c>
      <c r="U2982" s="462" t="n"/>
      <c r="V2982" s="462" t="inlineStr">
        <is>
          <t>142454</t>
        </is>
      </c>
      <c r="W2982" s="462" t="inlineStr"/>
      <c r="X2982" s="499" t="n"/>
      <c r="Y2982" s="462" t="n"/>
      <c r="Z2982" s="462" t="n"/>
      <c r="AA2982" s="462" t="n"/>
      <c r="AB2982" s="462" t="n"/>
      <c r="AC2982" s="462" t="n"/>
      <c r="AD2982" s="462" t="n"/>
      <c r="AE2982" s="462" t="n"/>
      <c r="AF2982" s="462" t="n"/>
      <c r="AG2982" s="462" t="n"/>
      <c r="AH2982" s="462" t="n"/>
      <c r="AI2982" s="462" t="n"/>
      <c r="AJ2982" s="462" t="n"/>
      <c r="AK2982" s="462" t="n"/>
      <c r="AL2982" s="462" t="n"/>
      <c r="AM2982" s="462" t="n"/>
      <c r="AN2982" s="462" t="n"/>
      <c r="AO2982" s="462" t="n"/>
      <c r="AP2982" s="462" t="n"/>
      <c r="AQ2982" s="462" t="n"/>
      <c r="AR2982" s="462" t="n"/>
      <c r="AS2982" s="462" t="n"/>
    </row>
    <row r="2983">
      <c r="A2983" s="461" t="n">
        <v>2975</v>
      </c>
      <c r="B2983" s="462" t="inlineStr"/>
      <c r="C2983" s="462" t="inlineStr">
        <is>
          <t>ឆាយ ដា ឡូយីស្ទីក</t>
        </is>
      </c>
      <c r="D2983" s="462" t="inlineStr">
        <is>
          <t>L001-100063098</t>
        </is>
      </c>
      <c r="E2983" s="462" t="inlineStr">
        <is>
          <t>2009008539</t>
        </is>
      </c>
      <c r="F2983" s="463" t="n">
        <v>44100</v>
      </c>
      <c r="G2983" s="464" t="n">
        <v>89418</v>
      </c>
      <c r="H2983" s="462" t="n"/>
      <c r="I2983" s="464">
        <f>G2983</f>
        <v/>
      </c>
      <c r="J2983" s="462">
        <f>IF(AND(Q2983=TRUE, R2983=TRUE, S2983=TRUE), IF(W2983&lt;-0.05, "អនុញ្ញាត (អ្នកផ្គត់ផ្គង់ប្រកាសខ្វះ)", "បានប្រកាស (អនុញ្ញាត)"), IF(AND(Q2983=FALSE, R2983=FALSE, S2983=FALSE), "ព្យួរទុក (មិនមានទិន្នន័យ)", "ប្រកាសខុស (ព្យួរទុក)"))</f>
        <v/>
      </c>
      <c r="K2983" s="462" t="inlineStr"/>
      <c r="L2983" s="462" t="inlineStr"/>
      <c r="M2983" s="464">
        <f>AH2983</f>
        <v/>
      </c>
      <c r="N2983" s="464">
        <f>IF(W2983&lt;0,AH2983,I2983)</f>
        <v/>
      </c>
      <c r="O2983" s="464">
        <f>I2983-M2983</f>
        <v/>
      </c>
      <c r="P2983" s="462" t="n"/>
      <c r="Q2983" s="462">
        <f>V2983=W2983</f>
        <v/>
      </c>
      <c r="R2983" s="462">
        <f>AND(MONTH(F2983)=MONTH(X2983), YEAR(F2983)=YEAR(X2983))</f>
        <v/>
      </c>
      <c r="S2983" s="462">
        <f>AC2983="L001-901905215"</f>
        <v/>
      </c>
      <c r="T2983" s="464">
        <f>G2983-AH2983</f>
        <v/>
      </c>
      <c r="U2983" s="462" t="n"/>
      <c r="V2983" s="462" t="inlineStr">
        <is>
          <t>2009008539</t>
        </is>
      </c>
      <c r="W2983" s="462" t="inlineStr">
        <is>
          <t>2009008539</t>
        </is>
      </c>
      <c r="X2983" s="463" t="n">
        <v>44100</v>
      </c>
      <c r="Y2983" s="462" t="inlineStr">
        <is>
          <t>2009008539</t>
        </is>
      </c>
      <c r="Z2983" s="462" t="inlineStr"/>
      <c r="AA2983" s="462" t="inlineStr">
        <is>
          <t>បុគ្គលជាប់អាករ</t>
        </is>
      </c>
      <c r="AB2983" s="462" t="inlineStr">
        <is>
          <t>L001-901905215</t>
        </is>
      </c>
      <c r="AC2983" s="462" t="inlineStr">
        <is>
          <t>វីអ៊ីស៊ិន (ខេមបូឌា) អ៊ិនដាសស្ទ្រី ឯ.ក</t>
        </is>
      </c>
      <c r="AD2983" s="464" t="n">
        <v>983595</v>
      </c>
      <c r="AE2983" s="464" t="n">
        <v>894177</v>
      </c>
      <c r="AF2983" s="464" t="n">
        <v>0</v>
      </c>
      <c r="AG2983" s="464" t="n">
        <v>0</v>
      </c>
      <c r="AH2983" s="464" t="n">
        <v>89418</v>
      </c>
      <c r="AI2983" s="464" t="n">
        <v>0</v>
      </c>
      <c r="AJ2983" s="464" t="n">
        <v>0</v>
      </c>
      <c r="AK2983" s="464" t="n">
        <v>0</v>
      </c>
      <c r="AL2983" s="464" t="n">
        <v>0</v>
      </c>
      <c r="AM2983" s="464" t="n">
        <v>0</v>
      </c>
      <c r="AN2983" s="464" t="n">
        <v>0</v>
      </c>
      <c r="AO2983" s="464" t="n">
        <v>0</v>
      </c>
      <c r="AP2983" s="464" t="n">
        <v>0</v>
      </c>
      <c r="AQ2983" s="462" t="inlineStr"/>
      <c r="AR2983" s="462" t="inlineStr"/>
      <c r="AS2983" s="462" t="inlineStr">
        <is>
          <t>បានប្រកាសពន្ធ</t>
        </is>
      </c>
    </row>
    <row r="2984">
      <c r="A2984" s="461" t="n">
        <v>2976</v>
      </c>
      <c r="B2984" s="462" t="inlineStr"/>
      <c r="C2984" s="462" t="inlineStr">
        <is>
          <t>ឆាយ ដា ឡូយីស្ទីក</t>
        </is>
      </c>
      <c r="D2984" s="462" t="inlineStr">
        <is>
          <t>L001-100063098</t>
        </is>
      </c>
      <c r="E2984" s="462" t="inlineStr">
        <is>
          <t>2009008535</t>
        </is>
      </c>
      <c r="F2984" s="463" t="n">
        <v>44100</v>
      </c>
      <c r="G2984" s="464" t="n">
        <v>89418</v>
      </c>
      <c r="H2984" s="462" t="n"/>
      <c r="I2984" s="464">
        <f>G2984</f>
        <v/>
      </c>
      <c r="J2984" s="462">
        <f>IF(AND(Q2984=TRUE, R2984=TRUE, S2984=TRUE), IF(W2984&lt;-0.05, "អនុញ្ញាត (អ្នកផ្គត់ផ្គង់ប្រកាសខ្វះ)", "បានប្រកាស (អនុញ្ញាត)"), IF(AND(Q2984=FALSE, R2984=FALSE, S2984=FALSE), "ព្យួរទុក (មិនមានទិន្នន័យ)", "ប្រកាសខុស (ព្យួរទុក)"))</f>
        <v/>
      </c>
      <c r="K2984" s="462" t="inlineStr"/>
      <c r="L2984" s="462" t="inlineStr"/>
      <c r="M2984" s="464">
        <f>AH2984</f>
        <v/>
      </c>
      <c r="N2984" s="464">
        <f>IF(W2984&lt;0,AH2984,I2984)</f>
        <v/>
      </c>
      <c r="O2984" s="464">
        <f>I2984-M2984</f>
        <v/>
      </c>
      <c r="P2984" s="462" t="n"/>
      <c r="Q2984" s="462">
        <f>V2984=W2984</f>
        <v/>
      </c>
      <c r="R2984" s="462">
        <f>AND(MONTH(F2984)=MONTH(X2984), YEAR(F2984)=YEAR(X2984))</f>
        <v/>
      </c>
      <c r="S2984" s="462">
        <f>AC2984="L001-901905215"</f>
        <v/>
      </c>
      <c r="T2984" s="464">
        <f>G2984-AH2984</f>
        <v/>
      </c>
      <c r="U2984" s="462" t="n"/>
      <c r="V2984" s="462" t="inlineStr">
        <is>
          <t>2009008535</t>
        </is>
      </c>
      <c r="W2984" s="462" t="inlineStr">
        <is>
          <t>2009008535</t>
        </is>
      </c>
      <c r="X2984" s="463" t="n">
        <v>44100</v>
      </c>
      <c r="Y2984" s="462" t="inlineStr">
        <is>
          <t>2009008535</t>
        </is>
      </c>
      <c r="Z2984" s="462" t="inlineStr"/>
      <c r="AA2984" s="462" t="inlineStr">
        <is>
          <t>បុគ្គលជាប់អាករ</t>
        </is>
      </c>
      <c r="AB2984" s="462" t="inlineStr">
        <is>
          <t>L001-901905215</t>
        </is>
      </c>
      <c r="AC2984" s="462" t="inlineStr">
        <is>
          <t>វីអ៊ីស៊ិន (ខេមបូឌា) អ៊ិនដាសស្ទ្រី ឯ.ក</t>
        </is>
      </c>
      <c r="AD2984" s="464" t="n">
        <v>983595</v>
      </c>
      <c r="AE2984" s="464" t="n">
        <v>894177</v>
      </c>
      <c r="AF2984" s="464" t="n">
        <v>0</v>
      </c>
      <c r="AG2984" s="464" t="n">
        <v>0</v>
      </c>
      <c r="AH2984" s="464" t="n">
        <v>89418</v>
      </c>
      <c r="AI2984" s="464" t="n">
        <v>0</v>
      </c>
      <c r="AJ2984" s="464" t="n">
        <v>0</v>
      </c>
      <c r="AK2984" s="464" t="n">
        <v>0</v>
      </c>
      <c r="AL2984" s="464" t="n">
        <v>0</v>
      </c>
      <c r="AM2984" s="464" t="n">
        <v>0</v>
      </c>
      <c r="AN2984" s="464" t="n">
        <v>0</v>
      </c>
      <c r="AO2984" s="464" t="n">
        <v>0</v>
      </c>
      <c r="AP2984" s="464" t="n">
        <v>0</v>
      </c>
      <c r="AQ2984" s="462" t="inlineStr"/>
      <c r="AR2984" s="462" t="inlineStr"/>
      <c r="AS2984" s="462" t="inlineStr">
        <is>
          <t>បានប្រកាសពន្ធ</t>
        </is>
      </c>
    </row>
    <row r="2985">
      <c r="A2985" s="461" t="n">
        <v>2977</v>
      </c>
      <c r="B2985" s="462" t="inlineStr"/>
      <c r="C2985" s="462" t="inlineStr">
        <is>
          <t>ឆាយ ដា ឡូយីស្ទីក</t>
        </is>
      </c>
      <c r="D2985" s="462" t="inlineStr">
        <is>
          <t>L001-100063098</t>
        </is>
      </c>
      <c r="E2985" s="462" t="inlineStr">
        <is>
          <t>2009008518</t>
        </is>
      </c>
      <c r="F2985" s="463" t="n">
        <v>44100</v>
      </c>
      <c r="G2985" s="464" t="n">
        <v>89418</v>
      </c>
      <c r="H2985" s="462" t="n"/>
      <c r="I2985" s="464">
        <f>G2985</f>
        <v/>
      </c>
      <c r="J2985" s="462">
        <f>IF(AND(Q2985=TRUE, R2985=TRUE, S2985=TRUE), IF(W2985&lt;-0.05, "អនុញ្ញាត (អ្នកផ្គត់ផ្គង់ប្រកាសខ្វះ)", "បានប្រកាស (អនុញ្ញាត)"), IF(AND(Q2985=FALSE, R2985=FALSE, S2985=FALSE), "ព្យួរទុក (មិនមានទិន្នន័យ)", "ប្រកាសខុស (ព្យួរទុក)"))</f>
        <v/>
      </c>
      <c r="K2985" s="462" t="inlineStr"/>
      <c r="L2985" s="462" t="inlineStr"/>
      <c r="M2985" s="464">
        <f>AH2985</f>
        <v/>
      </c>
      <c r="N2985" s="464">
        <f>IF(W2985&lt;0,AH2985,I2985)</f>
        <v/>
      </c>
      <c r="O2985" s="464">
        <f>I2985-M2985</f>
        <v/>
      </c>
      <c r="P2985" s="462" t="n"/>
      <c r="Q2985" s="462">
        <f>V2985=W2985</f>
        <v/>
      </c>
      <c r="R2985" s="462">
        <f>AND(MONTH(F2985)=MONTH(X2985), YEAR(F2985)=YEAR(X2985))</f>
        <v/>
      </c>
      <c r="S2985" s="462">
        <f>AC2985="L001-901905215"</f>
        <v/>
      </c>
      <c r="T2985" s="464">
        <f>G2985-AH2985</f>
        <v/>
      </c>
      <c r="U2985" s="462" t="n"/>
      <c r="V2985" s="462" t="inlineStr">
        <is>
          <t>2009008518</t>
        </is>
      </c>
      <c r="W2985" s="462" t="inlineStr">
        <is>
          <t>2009008518</t>
        </is>
      </c>
      <c r="X2985" s="463" t="n">
        <v>44100</v>
      </c>
      <c r="Y2985" s="462" t="inlineStr">
        <is>
          <t>2009008518</t>
        </is>
      </c>
      <c r="Z2985" s="462" t="inlineStr"/>
      <c r="AA2985" s="462" t="inlineStr">
        <is>
          <t>បុគ្គលជាប់អាករ</t>
        </is>
      </c>
      <c r="AB2985" s="462" t="inlineStr">
        <is>
          <t>L001-901905215</t>
        </is>
      </c>
      <c r="AC2985" s="462" t="inlineStr">
        <is>
          <t>វីអ៊ីស៊ិន (ខេមបូឌា) អ៊ិនដាសស្ទ្រី ឯ.ក</t>
        </is>
      </c>
      <c r="AD2985" s="464" t="n">
        <v>983595</v>
      </c>
      <c r="AE2985" s="464" t="n">
        <v>894177</v>
      </c>
      <c r="AF2985" s="464" t="n">
        <v>0</v>
      </c>
      <c r="AG2985" s="464" t="n">
        <v>0</v>
      </c>
      <c r="AH2985" s="464" t="n">
        <v>89418</v>
      </c>
      <c r="AI2985" s="464" t="n">
        <v>0</v>
      </c>
      <c r="AJ2985" s="464" t="n">
        <v>0</v>
      </c>
      <c r="AK2985" s="464" t="n">
        <v>0</v>
      </c>
      <c r="AL2985" s="464" t="n">
        <v>0</v>
      </c>
      <c r="AM2985" s="464" t="n">
        <v>0</v>
      </c>
      <c r="AN2985" s="464" t="n">
        <v>0</v>
      </c>
      <c r="AO2985" s="464" t="n">
        <v>0</v>
      </c>
      <c r="AP2985" s="464" t="n">
        <v>0</v>
      </c>
      <c r="AQ2985" s="462" t="inlineStr"/>
      <c r="AR2985" s="462" t="inlineStr"/>
      <c r="AS2985" s="462" t="inlineStr">
        <is>
          <t>បានប្រកាសពន្ធ</t>
        </is>
      </c>
    </row>
    <row r="2986">
      <c r="A2986" s="461" t="n">
        <v>2978</v>
      </c>
      <c r="B2986" s="462" t="inlineStr"/>
      <c r="C2986" s="462" t="inlineStr">
        <is>
          <t>ឆាយ ដា ឡូយីស្ទីក</t>
        </is>
      </c>
      <c r="D2986" s="462" t="inlineStr">
        <is>
          <t>L001-100063098</t>
        </is>
      </c>
      <c r="E2986" s="462" t="inlineStr">
        <is>
          <t>2009008516</t>
        </is>
      </c>
      <c r="F2986" s="463" t="n">
        <v>44100</v>
      </c>
      <c r="G2986" s="464" t="n">
        <v>77169</v>
      </c>
      <c r="H2986" s="462" t="n"/>
      <c r="I2986" s="464">
        <f>G2986</f>
        <v/>
      </c>
      <c r="J2986" s="462">
        <f>IF(AND(Q2986=TRUE, R2986=TRUE, S2986=TRUE), IF(W2986&lt;-0.05, "អនុញ្ញាត (អ្នកផ្គត់ផ្គង់ប្រកាសខ្វះ)", "បានប្រកាស (អនុញ្ញាត)"), IF(AND(Q2986=FALSE, R2986=FALSE, S2986=FALSE), "ព្យួរទុក (មិនមានទិន្នន័យ)", "ប្រកាសខុស (ព្យួរទុក)"))</f>
        <v/>
      </c>
      <c r="K2986" s="462" t="inlineStr"/>
      <c r="L2986" s="462" t="inlineStr"/>
      <c r="M2986" s="464">
        <f>AH2986</f>
        <v/>
      </c>
      <c r="N2986" s="464">
        <f>IF(W2986&lt;0,AH2986,I2986)</f>
        <v/>
      </c>
      <c r="O2986" s="464">
        <f>I2986-M2986</f>
        <v/>
      </c>
      <c r="P2986" s="462" t="n"/>
      <c r="Q2986" s="462">
        <f>V2986=W2986</f>
        <v/>
      </c>
      <c r="R2986" s="462">
        <f>AND(MONTH(F2986)=MONTH(X2986), YEAR(F2986)=YEAR(X2986))</f>
        <v/>
      </c>
      <c r="S2986" s="462">
        <f>AC2986="L001-901905215"</f>
        <v/>
      </c>
      <c r="T2986" s="464">
        <f>G2986-AH2986</f>
        <v/>
      </c>
      <c r="U2986" s="462" t="n"/>
      <c r="V2986" s="462" t="inlineStr">
        <is>
          <t>2009008516</t>
        </is>
      </c>
      <c r="W2986" s="462" t="inlineStr">
        <is>
          <t>2009008516</t>
        </is>
      </c>
      <c r="X2986" s="463" t="n">
        <v>44100</v>
      </c>
      <c r="Y2986" s="462" t="inlineStr">
        <is>
          <t>2009008516</t>
        </is>
      </c>
      <c r="Z2986" s="462" t="inlineStr"/>
      <c r="AA2986" s="462" t="inlineStr">
        <is>
          <t>បុគ្គលជាប់អាករ</t>
        </is>
      </c>
      <c r="AB2986" s="462" t="inlineStr">
        <is>
          <t>L001-901905215</t>
        </is>
      </c>
      <c r="AC2986" s="462" t="inlineStr">
        <is>
          <t>វីអ៊ីស៊ិន (ខេមបូឌា) អ៊ិនដាសស្ទ្រី ឯ.ក</t>
        </is>
      </c>
      <c r="AD2986" s="464" t="n">
        <v>848856</v>
      </c>
      <c r="AE2986" s="464" t="n">
        <v>771687</v>
      </c>
      <c r="AF2986" s="464" t="n">
        <v>0</v>
      </c>
      <c r="AG2986" s="464" t="n">
        <v>0</v>
      </c>
      <c r="AH2986" s="464" t="n">
        <v>77169</v>
      </c>
      <c r="AI2986" s="464" t="n">
        <v>0</v>
      </c>
      <c r="AJ2986" s="464" t="n">
        <v>0</v>
      </c>
      <c r="AK2986" s="464" t="n">
        <v>0</v>
      </c>
      <c r="AL2986" s="464" t="n">
        <v>0</v>
      </c>
      <c r="AM2986" s="464" t="n">
        <v>0</v>
      </c>
      <c r="AN2986" s="464" t="n">
        <v>0</v>
      </c>
      <c r="AO2986" s="464" t="n">
        <v>0</v>
      </c>
      <c r="AP2986" s="464" t="n">
        <v>0</v>
      </c>
      <c r="AQ2986" s="462" t="inlineStr"/>
      <c r="AR2986" s="462" t="inlineStr"/>
      <c r="AS2986" s="462" t="inlineStr">
        <is>
          <t>បានប្រកាសពន្ធ</t>
        </is>
      </c>
    </row>
    <row r="2987">
      <c r="A2987" s="461" t="n">
        <v>2979</v>
      </c>
      <c r="B2987" s="462" t="inlineStr"/>
      <c r="C2987" s="462" t="inlineStr">
        <is>
          <t>ឆាយ ដា ឡូយីស្ទីក</t>
        </is>
      </c>
      <c r="D2987" s="462" t="inlineStr">
        <is>
          <t>L001-100063098</t>
        </is>
      </c>
      <c r="E2987" s="462" t="inlineStr">
        <is>
          <t>2009008525</t>
        </is>
      </c>
      <c r="F2987" s="463" t="n">
        <v>44099</v>
      </c>
      <c r="G2987" s="464" t="n">
        <v>89418</v>
      </c>
      <c r="H2987" s="462" t="n"/>
      <c r="I2987" s="464">
        <f>G2987</f>
        <v/>
      </c>
      <c r="J2987" s="462">
        <f>IF(AND(Q2987=TRUE, R2987=TRUE, S2987=TRUE), IF(W2987&lt;-0.05, "អនុញ្ញាត (អ្នកផ្គត់ផ្គង់ប្រកាសខ្វះ)", "បានប្រកាស (អនុញ្ញាត)"), IF(AND(Q2987=FALSE, R2987=FALSE, S2987=FALSE), "ព្យួរទុក (មិនមានទិន្នន័យ)", "ប្រកាសខុស (ព្យួរទុក)"))</f>
        <v/>
      </c>
      <c r="K2987" s="462" t="inlineStr"/>
      <c r="L2987" s="462" t="inlineStr"/>
      <c r="M2987" s="464">
        <f>AH2987</f>
        <v/>
      </c>
      <c r="N2987" s="464">
        <f>IF(W2987&lt;0,AH2987,I2987)</f>
        <v/>
      </c>
      <c r="O2987" s="464">
        <f>I2987-M2987</f>
        <v/>
      </c>
      <c r="P2987" s="462" t="n"/>
      <c r="Q2987" s="462">
        <f>V2987=W2987</f>
        <v/>
      </c>
      <c r="R2987" s="462">
        <f>AND(MONTH(F2987)=MONTH(X2987), YEAR(F2987)=YEAR(X2987))</f>
        <v/>
      </c>
      <c r="S2987" s="462">
        <f>AC2987="L001-901905215"</f>
        <v/>
      </c>
      <c r="T2987" s="464">
        <f>G2987-AH2987</f>
        <v/>
      </c>
      <c r="U2987" s="462" t="n"/>
      <c r="V2987" s="462" t="inlineStr">
        <is>
          <t>2009008525</t>
        </is>
      </c>
      <c r="W2987" s="462" t="inlineStr">
        <is>
          <t>2009008525</t>
        </is>
      </c>
      <c r="X2987" s="463" t="n">
        <v>44100</v>
      </c>
      <c r="Y2987" s="462" t="inlineStr">
        <is>
          <t>2009008525</t>
        </is>
      </c>
      <c r="Z2987" s="462" t="inlineStr"/>
      <c r="AA2987" s="462" t="inlineStr">
        <is>
          <t>បុគ្គលជាប់អាករ</t>
        </is>
      </c>
      <c r="AB2987" s="462" t="inlineStr">
        <is>
          <t>L001-901905215</t>
        </is>
      </c>
      <c r="AC2987" s="462" t="inlineStr">
        <is>
          <t>វីអ៊ីស៊ិន (ខេមបូឌា) អ៊ិនដាសស្ទ្រី ឯ.ក</t>
        </is>
      </c>
      <c r="AD2987" s="464" t="n">
        <v>983595</v>
      </c>
      <c r="AE2987" s="464" t="n">
        <v>894177</v>
      </c>
      <c r="AF2987" s="464" t="n">
        <v>0</v>
      </c>
      <c r="AG2987" s="464" t="n">
        <v>0</v>
      </c>
      <c r="AH2987" s="464" t="n">
        <v>89418</v>
      </c>
      <c r="AI2987" s="464" t="n">
        <v>0</v>
      </c>
      <c r="AJ2987" s="464" t="n">
        <v>0</v>
      </c>
      <c r="AK2987" s="464" t="n">
        <v>0</v>
      </c>
      <c r="AL2987" s="464" t="n">
        <v>0</v>
      </c>
      <c r="AM2987" s="464" t="n">
        <v>0</v>
      </c>
      <c r="AN2987" s="464" t="n">
        <v>0</v>
      </c>
      <c r="AO2987" s="464" t="n">
        <v>0</v>
      </c>
      <c r="AP2987" s="464" t="n">
        <v>0</v>
      </c>
      <c r="AQ2987" s="462" t="inlineStr"/>
      <c r="AR2987" s="462" t="inlineStr"/>
      <c r="AS2987" s="462" t="inlineStr">
        <is>
          <t>បានប្រកាសពន្ធ</t>
        </is>
      </c>
    </row>
    <row r="2988">
      <c r="A2988" s="461" t="n">
        <v>2980</v>
      </c>
      <c r="B2988" s="462" t="inlineStr"/>
      <c r="C2988" s="462" t="inlineStr">
        <is>
          <t>អ៊ីជីអេហ្វ ឡូជីស្ទីក ខូ អិលធីឌី</t>
        </is>
      </c>
      <c r="D2988" s="462" t="inlineStr">
        <is>
          <t>L001-901501877</t>
        </is>
      </c>
      <c r="E2988" s="462" t="inlineStr">
        <is>
          <t>2006385</t>
        </is>
      </c>
      <c r="F2988" s="463" t="n">
        <v>44098</v>
      </c>
      <c r="G2988" s="464" t="n">
        <v>102125</v>
      </c>
      <c r="H2988" s="462" t="n"/>
      <c r="I2988" s="464">
        <f>G2988</f>
        <v/>
      </c>
      <c r="J2988" s="462">
        <f>IF(AND(Q2988=TRUE, R2988=TRUE, S2988=TRUE), IF(W2988&lt;-0.05, "អនុញ្ញាត (អ្នកផ្គត់ផ្គង់ប្រកាសខ្វះ)", "បានប្រកាស (អនុញ្ញាត)"), IF(AND(Q2988=FALSE, R2988=FALSE, S2988=FALSE), "ព្យួរទុក (មិនមានទិន្នន័យ)", "ប្រកាសខុស (ព្យួរទុក)"))</f>
        <v/>
      </c>
      <c r="K2988" s="462" t="inlineStr"/>
      <c r="L2988" s="462" t="inlineStr"/>
      <c r="M2988" s="464">
        <f>AH2988</f>
        <v/>
      </c>
      <c r="N2988" s="464">
        <f>IF(W2988&lt;0,AH2988,I2988)</f>
        <v/>
      </c>
      <c r="O2988" s="464">
        <f>I2988-M2988</f>
        <v/>
      </c>
      <c r="P2988" s="462" t="n"/>
      <c r="Q2988" s="462">
        <f>V2988=W2988</f>
        <v/>
      </c>
      <c r="R2988" s="462">
        <f>AND(MONTH(F2988)=MONTH(X2988), YEAR(F2988)=YEAR(X2988))</f>
        <v/>
      </c>
      <c r="S2988" s="462">
        <f>AC2988="L001-901905215"</f>
        <v/>
      </c>
      <c r="T2988" s="464">
        <f>G2988-AH2988</f>
        <v/>
      </c>
      <c r="U2988" s="462" t="n"/>
      <c r="V2988" s="462" t="inlineStr">
        <is>
          <t>2006385</t>
        </is>
      </c>
      <c r="W2988" s="462" t="inlineStr">
        <is>
          <t>2006385</t>
        </is>
      </c>
      <c r="X2988" s="463" t="n">
        <v>44098</v>
      </c>
      <c r="Y2988" s="462" t="inlineStr">
        <is>
          <t>2006385</t>
        </is>
      </c>
      <c r="Z2988" s="462" t="inlineStr"/>
      <c r="AA2988" s="462" t="inlineStr">
        <is>
          <t>បុគ្គលជាប់អាករ</t>
        </is>
      </c>
      <c r="AB2988" s="462" t="inlineStr">
        <is>
          <t>L001-901905215</t>
        </is>
      </c>
      <c r="AC2988" s="462" t="inlineStr">
        <is>
          <t>វីអ៊ីស៊ិន (ខេមបូឌា) អ៊ិនដាសស្ទ្រី ឯ.ក</t>
        </is>
      </c>
      <c r="AD2988" s="464" t="n">
        <v>1123375</v>
      </c>
      <c r="AE2988" s="464" t="n">
        <v>1021250</v>
      </c>
      <c r="AF2988" s="464" t="n">
        <v>0</v>
      </c>
      <c r="AG2988" s="464" t="n">
        <v>0</v>
      </c>
      <c r="AH2988" s="464" t="n">
        <v>102125</v>
      </c>
      <c r="AI2988" s="464" t="n">
        <v>0</v>
      </c>
      <c r="AJ2988" s="464" t="n">
        <v>0</v>
      </c>
      <c r="AK2988" s="464" t="n">
        <v>0</v>
      </c>
      <c r="AL2988" s="464" t="n">
        <v>0</v>
      </c>
      <c r="AM2988" s="464" t="n">
        <v>0</v>
      </c>
      <c r="AN2988" s="464" t="n">
        <v>0</v>
      </c>
      <c r="AO2988" s="464" t="n">
        <v>0</v>
      </c>
      <c r="AP2988" s="464" t="n">
        <v>0</v>
      </c>
      <c r="AQ2988" s="462" t="inlineStr"/>
      <c r="AR2988" s="462" t="inlineStr"/>
      <c r="AS2988" s="462" t="inlineStr">
        <is>
          <t>មិនទាន់ប្រកាសពន្ធ</t>
        </is>
      </c>
    </row>
    <row r="2989">
      <c r="A2989" s="461" t="n">
        <v>2981</v>
      </c>
      <c r="B2989" s="462" t="inlineStr"/>
      <c r="C2989" s="462" t="inlineStr">
        <is>
          <t>ឌី អេច អិល អិចប្រេស (ខេមបូឌា)</t>
        </is>
      </c>
      <c r="D2989" s="462" t="inlineStr">
        <is>
          <t>L001-100045197</t>
        </is>
      </c>
      <c r="E2989" s="462" t="inlineStr">
        <is>
          <t>PNHR000352471</t>
        </is>
      </c>
      <c r="F2989" s="463" t="n">
        <v>44098</v>
      </c>
      <c r="G2989" s="464" t="n">
        <v>46324</v>
      </c>
      <c r="H2989" s="462" t="n"/>
      <c r="I2989" s="464">
        <f>G2989</f>
        <v/>
      </c>
      <c r="J2989" s="462">
        <f>IF(AND(Q2989=TRUE, R2989=TRUE, S2989=TRUE), IF(W2989&lt;-0.05, "អនុញ្ញាត (អ្នកផ្គត់ផ្គង់ប្រកាសខ្វះ)", "បានប្រកាស (អនុញ្ញាត)"), IF(AND(Q2989=FALSE, R2989=FALSE, S2989=FALSE), "ព្យួរទុក (មិនមានទិន្នន័យ)", "ប្រកាសខុស (ព្យួរទុក)"))</f>
        <v/>
      </c>
      <c r="K2989" s="462" t="inlineStr"/>
      <c r="L2989" s="462" t="inlineStr"/>
      <c r="M2989" s="464">
        <f>AH2989</f>
        <v/>
      </c>
      <c r="N2989" s="464">
        <f>IF(W2989&lt;0,AH2989,I2989)</f>
        <v/>
      </c>
      <c r="O2989" s="464">
        <f>I2989-M2989</f>
        <v/>
      </c>
      <c r="P2989" s="462" t="n"/>
      <c r="Q2989" s="462">
        <f>V2989=W2989</f>
        <v/>
      </c>
      <c r="R2989" s="462">
        <f>AND(MONTH(F2989)=MONTH(X2989), YEAR(F2989)=YEAR(X2989))</f>
        <v/>
      </c>
      <c r="S2989" s="462">
        <f>AC2989="L001-901905215"</f>
        <v/>
      </c>
      <c r="T2989" s="464">
        <f>G2989-AH2989</f>
        <v/>
      </c>
      <c r="U2989" s="462" t="n"/>
      <c r="V2989" s="462" t="inlineStr">
        <is>
          <t>PNHR000352471</t>
        </is>
      </c>
      <c r="W2989" s="462" t="inlineStr">
        <is>
          <t>PNHR000352471</t>
        </is>
      </c>
      <c r="X2989" s="463" t="n">
        <v>44098</v>
      </c>
      <c r="Y2989" s="462" t="inlineStr">
        <is>
          <t>PNHR000352471</t>
        </is>
      </c>
      <c r="Z2989" s="462" t="inlineStr"/>
      <c r="AA2989" s="462" t="inlineStr">
        <is>
          <t>បុគ្គលជាប់អាករ</t>
        </is>
      </c>
      <c r="AB2989" s="462" t="inlineStr">
        <is>
          <t>L001-901905215</t>
        </is>
      </c>
      <c r="AC2989" s="462" t="inlineStr">
        <is>
          <t>វីអ៊ីស៊ិន (ខេមបូឌា) អ៊ិនដាសស្ទ្រី ឯ.ក</t>
        </is>
      </c>
      <c r="AD2989" s="464" t="n">
        <v>509563</v>
      </c>
      <c r="AE2989" s="464" t="n">
        <v>463239</v>
      </c>
      <c r="AF2989" s="464" t="n">
        <v>0</v>
      </c>
      <c r="AG2989" s="464" t="n">
        <v>0</v>
      </c>
      <c r="AH2989" s="464" t="n">
        <v>46324</v>
      </c>
      <c r="AI2989" s="464" t="n">
        <v>0</v>
      </c>
      <c r="AJ2989" s="464" t="n">
        <v>0</v>
      </c>
      <c r="AK2989" s="464" t="n">
        <v>0</v>
      </c>
      <c r="AL2989" s="464" t="n">
        <v>0</v>
      </c>
      <c r="AM2989" s="464" t="n">
        <v>0</v>
      </c>
      <c r="AN2989" s="464" t="n">
        <v>0</v>
      </c>
      <c r="AO2989" s="464" t="n">
        <v>0</v>
      </c>
      <c r="AP2989" s="464" t="n">
        <v>0</v>
      </c>
      <c r="AQ2989" s="462" t="inlineStr"/>
      <c r="AR2989" s="462" t="inlineStr"/>
      <c r="AS2989" s="462" t="inlineStr">
        <is>
          <t>បានប្រកាសពន្ធ</t>
        </is>
      </c>
    </row>
    <row r="2990">
      <c r="A2990" s="461" t="n">
        <v>2982</v>
      </c>
      <c r="B2990" s="462" t="inlineStr"/>
      <c r="C2990" s="462" t="inlineStr">
        <is>
          <t>ប្យួរ៉ូ វេរីតាស (ខេមបូឌា) លីមីធីត</t>
        </is>
      </c>
      <c r="D2990" s="462" t="inlineStr">
        <is>
          <t>L001-107024462</t>
        </is>
      </c>
      <c r="E2990" s="462" t="inlineStr">
        <is>
          <t>59008649</t>
        </is>
      </c>
      <c r="F2990" s="463" t="n">
        <v>44098</v>
      </c>
      <c r="G2990" s="464" t="n">
        <v>95366</v>
      </c>
      <c r="H2990" s="462" t="n"/>
      <c r="I2990" s="464">
        <f>G2990</f>
        <v/>
      </c>
      <c r="J2990" s="462">
        <f>IF(AND(Q2990=TRUE, R2990=TRUE, S2990=TRUE), IF(W2990&lt;-0.05, "អនុញ្ញាត (អ្នកផ្គត់ផ្គង់ប្រកាសខ្វះ)", "បានប្រកាស (អនុញ្ញាត)"), IF(AND(Q2990=FALSE, R2990=FALSE, S2990=FALSE), "ព្យួរទុក (មិនមានទិន្នន័យ)", "ប្រកាសខុស (ព្យួរទុក)"))</f>
        <v/>
      </c>
      <c r="K2990" s="462" t="inlineStr"/>
      <c r="L2990" s="462" t="inlineStr"/>
      <c r="M2990" s="464">
        <f>AH2990</f>
        <v/>
      </c>
      <c r="N2990" s="464">
        <f>IF(W2990&lt;0,AH2990,I2990)</f>
        <v/>
      </c>
      <c r="O2990" s="464">
        <f>I2990-M2990</f>
        <v/>
      </c>
      <c r="P2990" s="462" t="n"/>
      <c r="Q2990" s="462">
        <f>V2990=W2990</f>
        <v/>
      </c>
      <c r="R2990" s="462">
        <f>AND(MONTH(F2990)=MONTH(X2990), YEAR(F2990)=YEAR(X2990))</f>
        <v/>
      </c>
      <c r="S2990" s="462">
        <f>AC2990="L001-901905215"</f>
        <v/>
      </c>
      <c r="T2990" s="464">
        <f>G2990-AH2990</f>
        <v/>
      </c>
      <c r="U2990" s="462" t="n"/>
      <c r="V2990" s="462" t="inlineStr">
        <is>
          <t>59008649</t>
        </is>
      </c>
      <c r="W2990" s="462" t="inlineStr">
        <is>
          <t>59008649</t>
        </is>
      </c>
      <c r="X2990" s="463" t="n">
        <v>44098</v>
      </c>
      <c r="Y2990" s="462" t="inlineStr">
        <is>
          <t>59008649</t>
        </is>
      </c>
      <c r="Z2990" s="462" t="inlineStr"/>
      <c r="AA2990" s="462" t="inlineStr">
        <is>
          <t>បុគ្គលជាប់អាករ</t>
        </is>
      </c>
      <c r="AB2990" s="462" t="inlineStr">
        <is>
          <t>L001-901905215</t>
        </is>
      </c>
      <c r="AC2990" s="462" t="inlineStr">
        <is>
          <t>វីអ៊ីស៊ិន (ខេមបូឌា) អ៊ិនដាសស្ទ្រី ឯ.ក</t>
        </is>
      </c>
      <c r="AD2990" s="464" t="n">
        <v>1049028</v>
      </c>
      <c r="AE2990" s="464" t="n">
        <v>953662</v>
      </c>
      <c r="AF2990" s="464" t="n">
        <v>0</v>
      </c>
      <c r="AG2990" s="464" t="n">
        <v>0</v>
      </c>
      <c r="AH2990" s="464" t="n">
        <v>95366</v>
      </c>
      <c r="AI2990" s="464" t="n">
        <v>0</v>
      </c>
      <c r="AJ2990" s="464" t="n">
        <v>0</v>
      </c>
      <c r="AK2990" s="464" t="n">
        <v>0</v>
      </c>
      <c r="AL2990" s="464" t="n">
        <v>0</v>
      </c>
      <c r="AM2990" s="464" t="n">
        <v>0</v>
      </c>
      <c r="AN2990" s="464" t="n">
        <v>0</v>
      </c>
      <c r="AO2990" s="464" t="n">
        <v>0</v>
      </c>
      <c r="AP2990" s="464" t="n">
        <v>0</v>
      </c>
      <c r="AQ2990" s="462" t="inlineStr"/>
      <c r="AR2990" s="462" t="inlineStr"/>
      <c r="AS2990" s="462" t="inlineStr">
        <is>
          <t>បានប្រកាសពន្ធ</t>
        </is>
      </c>
    </row>
    <row r="2991">
      <c r="A2991" s="461" t="n">
        <v>2983</v>
      </c>
      <c r="B2991" s="462" t="inlineStr"/>
      <c r="C2991" s="462" t="inlineStr">
        <is>
          <t>អ៊ិចស្ពែឌីធ័រ ខេមបូឌា អិលធីឌី</t>
        </is>
      </c>
      <c r="D2991" s="462" t="inlineStr">
        <is>
          <t>L001-100045898</t>
        </is>
      </c>
      <c r="E2991" s="462" t="inlineStr">
        <is>
          <t>TI0183889</t>
        </is>
      </c>
      <c r="F2991" s="463" t="n">
        <v>44096</v>
      </c>
      <c r="G2991" s="464" t="n">
        <v>512140</v>
      </c>
      <c r="H2991" s="462" t="n"/>
      <c r="I2991" s="464">
        <f>G2991</f>
        <v/>
      </c>
      <c r="J2991" s="462">
        <f>IF(AND(Q2991=TRUE, R2991=TRUE, S2991=TRUE), IF(W2991&lt;-0.05, "អនុញ្ញាត (អ្នកផ្គត់ផ្គង់ប្រកាសខ្វះ)", "បានប្រកាស (អនុញ្ញាត)"), IF(AND(Q2991=FALSE, R2991=FALSE, S2991=FALSE), "ព្យួរទុក (មិនមានទិន្នន័យ)", "ប្រកាសខុស (ព្យួរទុក)"))</f>
        <v/>
      </c>
      <c r="K2991" s="462" t="inlineStr"/>
      <c r="L2991" s="462" t="inlineStr"/>
      <c r="M2991" s="464">
        <f>AH2991</f>
        <v/>
      </c>
      <c r="N2991" s="464">
        <f>IF(W2991&lt;0,AH2991,I2991)</f>
        <v/>
      </c>
      <c r="O2991" s="464">
        <f>I2991-M2991</f>
        <v/>
      </c>
      <c r="P2991" s="462" t="n"/>
      <c r="Q2991" s="462">
        <f>V2991=W2991</f>
        <v/>
      </c>
      <c r="R2991" s="462">
        <f>AND(MONTH(F2991)=MONTH(X2991), YEAR(F2991)=YEAR(X2991))</f>
        <v/>
      </c>
      <c r="S2991" s="462">
        <f>AC2991="L001-901905215"</f>
        <v/>
      </c>
      <c r="T2991" s="464">
        <f>G2991-AH2991</f>
        <v/>
      </c>
      <c r="U2991" s="462" t="n"/>
      <c r="V2991" s="462" t="inlineStr">
        <is>
          <t>TI0183889</t>
        </is>
      </c>
      <c r="W2991" s="462" t="inlineStr">
        <is>
          <t>TI0183889</t>
        </is>
      </c>
      <c r="X2991" s="463" t="n">
        <v>44096</v>
      </c>
      <c r="Y2991" s="462" t="inlineStr">
        <is>
          <t>TI-0183889</t>
        </is>
      </c>
      <c r="Z2991" s="462" t="inlineStr"/>
      <c r="AA2991" s="462" t="inlineStr">
        <is>
          <t>បុគ្គលជាប់អាករ</t>
        </is>
      </c>
      <c r="AB2991" s="462" t="inlineStr">
        <is>
          <t>L001-901905215</t>
        </is>
      </c>
      <c r="AC2991" s="462" t="inlineStr">
        <is>
          <t>វីអ៊ីស៊ិន (ខេមបូឌា) អ៊ិនដាសស្ទ្រី ឯ.ក</t>
        </is>
      </c>
      <c r="AD2991" s="464" t="n">
        <v>5633501</v>
      </c>
      <c r="AE2991" s="464" t="n">
        <v>5121365</v>
      </c>
      <c r="AF2991" s="464" t="n">
        <v>0</v>
      </c>
      <c r="AG2991" s="464" t="n">
        <v>0</v>
      </c>
      <c r="AH2991" s="464" t="n">
        <v>512136</v>
      </c>
      <c r="AI2991" s="464" t="n">
        <v>0</v>
      </c>
      <c r="AJ2991" s="464" t="n">
        <v>0</v>
      </c>
      <c r="AK2991" s="464" t="n">
        <v>0</v>
      </c>
      <c r="AL2991" s="464" t="n">
        <v>0</v>
      </c>
      <c r="AM2991" s="464" t="n">
        <v>0</v>
      </c>
      <c r="AN2991" s="464" t="n">
        <v>0</v>
      </c>
      <c r="AO2991" s="464" t="n">
        <v>0</v>
      </c>
      <c r="AP2991" s="464" t="n">
        <v>0</v>
      </c>
      <c r="AQ2991" s="462" t="inlineStr"/>
      <c r="AR2991" s="462" t="inlineStr"/>
      <c r="AS2991" s="462" t="inlineStr">
        <is>
          <t>បានប្រកាសពន្ធ</t>
        </is>
      </c>
    </row>
    <row r="2992">
      <c r="A2992" s="461" t="n">
        <v>2984</v>
      </c>
      <c r="B2992" s="462" t="inlineStr"/>
      <c r="C2992" s="462" t="inlineStr">
        <is>
          <t>អ៊ិចស្ពែឌីធ័រ ខេមបូឌា អិលធីឌី</t>
        </is>
      </c>
      <c r="D2992" s="462" t="inlineStr">
        <is>
          <t>L001-100045898</t>
        </is>
      </c>
      <c r="E2992" s="462" t="inlineStr">
        <is>
          <t>TI0183886</t>
        </is>
      </c>
      <c r="F2992" s="463" t="n">
        <v>44095</v>
      </c>
      <c r="G2992" s="464" t="n">
        <v>171002</v>
      </c>
      <c r="H2992" s="462" t="n"/>
      <c r="I2992" s="464">
        <f>G2992</f>
        <v/>
      </c>
      <c r="J2992" s="462">
        <f>IF(AND(Q2992=TRUE, R2992=TRUE, S2992=TRUE), IF(W2992&lt;-0.05, "អនុញ្ញាត (អ្នកផ្គត់ផ្គង់ប្រកាសខ្វះ)", "បានប្រកាស (អនុញ្ញាត)"), IF(AND(Q2992=FALSE, R2992=FALSE, S2992=FALSE), "ព្យួរទុក (មិនមានទិន្នន័យ)", "ប្រកាសខុស (ព្យួរទុក)"))</f>
        <v/>
      </c>
      <c r="K2992" s="462" t="inlineStr"/>
      <c r="L2992" s="462" t="inlineStr"/>
      <c r="M2992" s="464">
        <f>AH2992</f>
        <v/>
      </c>
      <c r="N2992" s="464">
        <f>IF(W2992&lt;0,AH2992,I2992)</f>
        <v/>
      </c>
      <c r="O2992" s="464">
        <f>I2992-M2992</f>
        <v/>
      </c>
      <c r="P2992" s="462" t="n"/>
      <c r="Q2992" s="462">
        <f>V2992=W2992</f>
        <v/>
      </c>
      <c r="R2992" s="462">
        <f>AND(MONTH(F2992)=MONTH(X2992), YEAR(F2992)=YEAR(X2992))</f>
        <v/>
      </c>
      <c r="S2992" s="462">
        <f>AC2992="L001-901905215"</f>
        <v/>
      </c>
      <c r="T2992" s="464">
        <f>G2992-AH2992</f>
        <v/>
      </c>
      <c r="U2992" s="462" t="n"/>
      <c r="V2992" s="462" t="inlineStr">
        <is>
          <t>TI0183886</t>
        </is>
      </c>
      <c r="W2992" s="462" t="inlineStr">
        <is>
          <t>TI0183886</t>
        </is>
      </c>
      <c r="X2992" s="463" t="n">
        <v>44096</v>
      </c>
      <c r="Y2992" s="462" t="inlineStr">
        <is>
          <t>TI-0183886</t>
        </is>
      </c>
      <c r="Z2992" s="462" t="inlineStr"/>
      <c r="AA2992" s="462" t="inlineStr">
        <is>
          <t>បុគ្គលជាប់អាករ</t>
        </is>
      </c>
      <c r="AB2992" s="462" t="inlineStr">
        <is>
          <t>L001-901905215</t>
        </is>
      </c>
      <c r="AC2992" s="462" t="inlineStr">
        <is>
          <t>វីអ៊ីស៊ិន (ខេមបូឌា) អ៊ិនដាសស្ទ្រី ឯ.ក</t>
        </is>
      </c>
      <c r="AD2992" s="464" t="n">
        <v>1880979</v>
      </c>
      <c r="AE2992" s="464" t="n">
        <v>1709981</v>
      </c>
      <c r="AF2992" s="464" t="n">
        <v>0</v>
      </c>
      <c r="AG2992" s="464" t="n">
        <v>0</v>
      </c>
      <c r="AH2992" s="464" t="n">
        <v>170998</v>
      </c>
      <c r="AI2992" s="464" t="n">
        <v>0</v>
      </c>
      <c r="AJ2992" s="464" t="n">
        <v>0</v>
      </c>
      <c r="AK2992" s="464" t="n">
        <v>0</v>
      </c>
      <c r="AL2992" s="464" t="n">
        <v>0</v>
      </c>
      <c r="AM2992" s="464" t="n">
        <v>0</v>
      </c>
      <c r="AN2992" s="464" t="n">
        <v>0</v>
      </c>
      <c r="AO2992" s="464" t="n">
        <v>0</v>
      </c>
      <c r="AP2992" s="464" t="n">
        <v>0</v>
      </c>
      <c r="AQ2992" s="462" t="inlineStr"/>
      <c r="AR2992" s="462" t="inlineStr"/>
      <c r="AS2992" s="462" t="inlineStr">
        <is>
          <t>បានប្រកាសពន្ធ</t>
        </is>
      </c>
    </row>
    <row r="2993">
      <c r="A2993" s="461" t="n">
        <v>2985</v>
      </c>
      <c r="B2993" s="462" t="inlineStr"/>
      <c r="C2993" s="462" t="inlineStr">
        <is>
          <t>ឆាយ ដា ឡូយីស្ទីក</t>
        </is>
      </c>
      <c r="D2993" s="462" t="inlineStr">
        <is>
          <t>L001-100063098</t>
        </is>
      </c>
      <c r="E2993" s="462" t="inlineStr">
        <is>
          <t>2009008269</t>
        </is>
      </c>
      <c r="F2993" s="463" t="n">
        <v>44095</v>
      </c>
      <c r="G2993" s="464" t="n">
        <v>89527</v>
      </c>
      <c r="H2993" s="462" t="n"/>
      <c r="I2993" s="464">
        <f>G2993</f>
        <v/>
      </c>
      <c r="J2993" s="462">
        <f>IF(AND(Q2993=TRUE, R2993=TRUE, S2993=TRUE), IF(W2993&lt;-0.05, "អនុញ្ញាត (អ្នកផ្គត់ផ្គង់ប្រកាសខ្វះ)", "បានប្រកាស (អនុញ្ញាត)"), IF(AND(Q2993=FALSE, R2993=FALSE, S2993=FALSE), "ព្យួរទុក (មិនមានទិន្នន័យ)", "ប្រកាសខុស (ព្យួរទុក)"))</f>
        <v/>
      </c>
      <c r="K2993" s="462" t="inlineStr"/>
      <c r="L2993" s="462" t="inlineStr"/>
      <c r="M2993" s="464">
        <f>AH2993</f>
        <v/>
      </c>
      <c r="N2993" s="464">
        <f>IF(W2993&lt;0,AH2993,I2993)</f>
        <v/>
      </c>
      <c r="O2993" s="464">
        <f>I2993-M2993</f>
        <v/>
      </c>
      <c r="P2993" s="462" t="n"/>
      <c r="Q2993" s="462">
        <f>V2993=W2993</f>
        <v/>
      </c>
      <c r="R2993" s="462">
        <f>AND(MONTH(F2993)=MONTH(X2993), YEAR(F2993)=YEAR(X2993))</f>
        <v/>
      </c>
      <c r="S2993" s="462">
        <f>AC2993="L001-901905215"</f>
        <v/>
      </c>
      <c r="T2993" s="464">
        <f>G2993-AH2993</f>
        <v/>
      </c>
      <c r="U2993" s="462" t="n"/>
      <c r="V2993" s="462" t="inlineStr">
        <is>
          <t>2009008269</t>
        </is>
      </c>
      <c r="W2993" s="462" t="inlineStr">
        <is>
          <t>2009008269</t>
        </is>
      </c>
      <c r="X2993" s="463" t="n">
        <v>44095</v>
      </c>
      <c r="Y2993" s="462" t="inlineStr">
        <is>
          <t>2009008269</t>
        </is>
      </c>
      <c r="Z2993" s="462" t="inlineStr"/>
      <c r="AA2993" s="462" t="inlineStr">
        <is>
          <t>បុគ្គលជាប់អាករ</t>
        </is>
      </c>
      <c r="AB2993" s="462" t="inlineStr">
        <is>
          <t>L001-901905215</t>
        </is>
      </c>
      <c r="AC2993" s="462" t="inlineStr">
        <is>
          <t>វីអ៊ីស៊ិន (ខេមបូឌា) អ៊ិនដាសស្ទ្រី ឯ.ក</t>
        </is>
      </c>
      <c r="AD2993" s="464" t="n">
        <v>984799</v>
      </c>
      <c r="AE2993" s="464" t="n">
        <v>895272</v>
      </c>
      <c r="AF2993" s="464" t="n">
        <v>0</v>
      </c>
      <c r="AG2993" s="464" t="n">
        <v>0</v>
      </c>
      <c r="AH2993" s="464" t="n">
        <v>89527</v>
      </c>
      <c r="AI2993" s="464" t="n">
        <v>0</v>
      </c>
      <c r="AJ2993" s="464" t="n">
        <v>0</v>
      </c>
      <c r="AK2993" s="464" t="n">
        <v>0</v>
      </c>
      <c r="AL2993" s="464" t="n">
        <v>0</v>
      </c>
      <c r="AM2993" s="464" t="n">
        <v>0</v>
      </c>
      <c r="AN2993" s="464" t="n">
        <v>0</v>
      </c>
      <c r="AO2993" s="464" t="n">
        <v>0</v>
      </c>
      <c r="AP2993" s="464" t="n">
        <v>0</v>
      </c>
      <c r="AQ2993" s="462" t="inlineStr"/>
      <c r="AR2993" s="462" t="inlineStr"/>
      <c r="AS2993" s="462" t="inlineStr">
        <is>
          <t>បានប្រកាសពន្ធ</t>
        </is>
      </c>
    </row>
    <row r="2994">
      <c r="A2994" s="461" t="n">
        <v>2986</v>
      </c>
      <c r="B2994" s="462" t="inlineStr"/>
      <c r="C2994" s="462" t="inlineStr">
        <is>
          <t>អេវើរហ្គ្រីន ស៊ីបភីង សឺវីស (ខេមបូឌា) ឯ.ក</t>
        </is>
      </c>
      <c r="D2994" s="462" t="inlineStr">
        <is>
          <t>L001-901705421</t>
        </is>
      </c>
      <c r="E2994" s="462" t="inlineStr">
        <is>
          <t>IY20006709</t>
        </is>
      </c>
      <c r="F2994" s="463" t="n">
        <v>44093</v>
      </c>
      <c r="G2994" s="464" t="n">
        <v>120655</v>
      </c>
      <c r="H2994" s="462" t="n"/>
      <c r="I2994" s="464">
        <f>G2994</f>
        <v/>
      </c>
      <c r="J2994" s="462">
        <f>IF(AND(Q2994=TRUE, R2994=TRUE, S2994=TRUE), IF(W2994&lt;-0.05, "អនុញ្ញាត (អ្នកផ្គត់ផ្គង់ប្រកាសខ្វះ)", "បានប្រកាស (អនុញ្ញាត)"), IF(AND(Q2994=FALSE, R2994=FALSE, S2994=FALSE), "ព្យួរទុក (មិនមានទិន្នន័យ)", "ប្រកាសខុស (ព្យួរទុក)"))</f>
        <v/>
      </c>
      <c r="K2994" s="462" t="inlineStr"/>
      <c r="L2994" s="462" t="inlineStr"/>
      <c r="M2994" s="464">
        <f>AH2994</f>
        <v/>
      </c>
      <c r="N2994" s="464">
        <f>IF(W2994&lt;0,AH2994,I2994)</f>
        <v/>
      </c>
      <c r="O2994" s="464">
        <f>I2994-M2994</f>
        <v/>
      </c>
      <c r="P2994" s="462" t="n"/>
      <c r="Q2994" s="462">
        <f>V2994=W2994</f>
        <v/>
      </c>
      <c r="R2994" s="462">
        <f>AND(MONTH(F2994)=MONTH(X2994), YEAR(F2994)=YEAR(X2994))</f>
        <v/>
      </c>
      <c r="S2994" s="462">
        <f>AC2994="L001-901905215"</f>
        <v/>
      </c>
      <c r="T2994" s="464">
        <f>G2994-AH2994</f>
        <v/>
      </c>
      <c r="U2994" s="462" t="n"/>
      <c r="V2994" s="462" t="inlineStr">
        <is>
          <t>IY20006709</t>
        </is>
      </c>
      <c r="W2994" s="462" t="inlineStr">
        <is>
          <t>IY20006709</t>
        </is>
      </c>
      <c r="X2994" s="463" t="n">
        <v>44093</v>
      </c>
      <c r="Y2994" s="462" t="inlineStr">
        <is>
          <t>IY20006709</t>
        </is>
      </c>
      <c r="Z2994" s="462" t="inlineStr"/>
      <c r="AA2994" s="462" t="inlineStr">
        <is>
          <t>បុគ្គលជាប់អាករ</t>
        </is>
      </c>
      <c r="AB2994" s="462" t="inlineStr">
        <is>
          <t>L001-901905215</t>
        </is>
      </c>
      <c r="AC2994" s="462" t="inlineStr">
        <is>
          <t>វីអ៊ីស៊ិន (ខេមបូឌា) អ៊ិនដាសស្ទ្រី ឯ.ក</t>
        </is>
      </c>
      <c r="AD2994" s="464" t="n">
        <v>1327205</v>
      </c>
      <c r="AE2994" s="464" t="n">
        <v>1206550</v>
      </c>
      <c r="AF2994" s="464" t="n">
        <v>0</v>
      </c>
      <c r="AG2994" s="464" t="n">
        <v>0</v>
      </c>
      <c r="AH2994" s="464" t="n">
        <v>120655</v>
      </c>
      <c r="AI2994" s="464" t="n">
        <v>0</v>
      </c>
      <c r="AJ2994" s="464" t="n">
        <v>0</v>
      </c>
      <c r="AK2994" s="464" t="n">
        <v>0</v>
      </c>
      <c r="AL2994" s="464" t="n">
        <v>0</v>
      </c>
      <c r="AM2994" s="464" t="n">
        <v>0</v>
      </c>
      <c r="AN2994" s="464" t="n">
        <v>0</v>
      </c>
      <c r="AO2994" s="464" t="n">
        <v>0</v>
      </c>
      <c r="AP2994" s="464" t="n">
        <v>0</v>
      </c>
      <c r="AQ2994" s="462" t="inlineStr"/>
      <c r="AR2994" s="462" t="inlineStr"/>
      <c r="AS2994" s="462" t="inlineStr">
        <is>
          <t>បានប្រកាសពន្ធ</t>
        </is>
      </c>
    </row>
    <row r="2995">
      <c r="A2995" s="461" t="n">
        <v>2987</v>
      </c>
      <c r="B2995" s="462" t="inlineStr"/>
      <c r="C2995" s="462" t="inlineStr">
        <is>
          <t>កំពង់ផែស្វយ័តក្រុងព្រះសីហនុ</t>
        </is>
      </c>
      <c r="D2995" s="462" t="inlineStr">
        <is>
          <t>L001-100044638</t>
        </is>
      </c>
      <c r="E2995" s="462" t="inlineStr">
        <is>
          <t>137379</t>
        </is>
      </c>
      <c r="F2995" s="463" t="n">
        <v>44093</v>
      </c>
      <c r="G2995" s="464" t="n">
        <v>23313</v>
      </c>
      <c r="H2995" s="462" t="n"/>
      <c r="I2995" s="464">
        <f>G2995</f>
        <v/>
      </c>
      <c r="J2995" s="462">
        <f>IF(AND(Q2995=TRUE, R2995=TRUE, S2995=TRUE), IF(W2995&lt;-0.05, "អនុញ្ញាត (អ្នកផ្គត់ផ្គង់ប្រកាសខ្វះ)", "បានប្រកាស (អនុញ្ញាត)"), IF(AND(Q2995=FALSE, R2995=FALSE, S2995=FALSE), "ព្យួរទុក (មិនមានទិន្នន័យ)", "ប្រកាសខុស (ព្យួរទុក)"))</f>
        <v/>
      </c>
      <c r="K2995" s="462" t="inlineStr"/>
      <c r="L2995" s="462" t="inlineStr"/>
      <c r="M2995" s="464">
        <f>AH2995</f>
        <v/>
      </c>
      <c r="N2995" s="464">
        <f>IF(W2995&lt;0,AH2995,I2995)</f>
        <v/>
      </c>
      <c r="O2995" s="464">
        <f>I2995-M2995</f>
        <v/>
      </c>
      <c r="P2995" s="462" t="n"/>
      <c r="Q2995" s="462">
        <f>V2995=W2995</f>
        <v/>
      </c>
      <c r="R2995" s="462">
        <f>AND(MONTH(F2995)=MONTH(X2995), YEAR(F2995)=YEAR(X2995))</f>
        <v/>
      </c>
      <c r="S2995" s="462">
        <f>AC2995="L001-901905215"</f>
        <v/>
      </c>
      <c r="T2995" s="464">
        <f>G2995-AH2995</f>
        <v/>
      </c>
      <c r="U2995" s="462" t="n"/>
      <c r="V2995" s="462" t="inlineStr">
        <is>
          <t>137379</t>
        </is>
      </c>
      <c r="W2995" s="462" t="inlineStr"/>
      <c r="X2995" s="499" t="n"/>
      <c r="Y2995" s="462" t="n"/>
      <c r="Z2995" s="462" t="n"/>
      <c r="AA2995" s="462" t="n"/>
      <c r="AB2995" s="462" t="n"/>
      <c r="AC2995" s="462" t="n"/>
      <c r="AD2995" s="462" t="n"/>
      <c r="AE2995" s="462" t="n"/>
      <c r="AF2995" s="462" t="n"/>
      <c r="AG2995" s="462" t="n"/>
      <c r="AH2995" s="462" t="n"/>
      <c r="AI2995" s="462" t="n"/>
      <c r="AJ2995" s="462" t="n"/>
      <c r="AK2995" s="462" t="n"/>
      <c r="AL2995" s="462" t="n"/>
      <c r="AM2995" s="462" t="n"/>
      <c r="AN2995" s="462" t="n"/>
      <c r="AO2995" s="462" t="n"/>
      <c r="AP2995" s="462" t="n"/>
      <c r="AQ2995" s="462" t="n"/>
      <c r="AR2995" s="462" t="n"/>
      <c r="AS2995" s="462" t="n"/>
    </row>
    <row r="2996">
      <c r="A2996" s="461" t="n">
        <v>2988</v>
      </c>
      <c r="B2996" s="462" t="inlineStr"/>
      <c r="C2996" s="462" t="inlineStr">
        <is>
          <t>ឌី អេច អិល អិចប្រេស (ខេមបូឌា)</t>
        </is>
      </c>
      <c r="D2996" s="462" t="inlineStr">
        <is>
          <t>L001-100045197</t>
        </is>
      </c>
      <c r="E2996" s="462" t="inlineStr">
        <is>
          <t>PNHR000351684</t>
        </is>
      </c>
      <c r="F2996" s="463" t="n">
        <v>44091</v>
      </c>
      <c r="G2996" s="464" t="n">
        <v>82328</v>
      </c>
      <c r="H2996" s="462" t="n"/>
      <c r="I2996" s="464">
        <f>G2996</f>
        <v/>
      </c>
      <c r="J2996" s="462">
        <f>IF(AND(Q2996=TRUE, R2996=TRUE, S2996=TRUE), IF(W2996&lt;-0.05, "អនុញ្ញាត (អ្នកផ្គត់ផ្គង់ប្រកាសខ្វះ)", "បានប្រកាស (អនុញ្ញាត)"), IF(AND(Q2996=FALSE, R2996=FALSE, S2996=FALSE), "ព្យួរទុក (មិនមានទិន្នន័យ)", "ប្រកាសខុស (ព្យួរទុក)"))</f>
        <v/>
      </c>
      <c r="K2996" s="462" t="inlineStr"/>
      <c r="L2996" s="462" t="inlineStr"/>
      <c r="M2996" s="464">
        <f>AH2996</f>
        <v/>
      </c>
      <c r="N2996" s="464">
        <f>IF(W2996&lt;0,AH2996,I2996)</f>
        <v/>
      </c>
      <c r="O2996" s="464">
        <f>I2996-M2996</f>
        <v/>
      </c>
      <c r="P2996" s="462" t="n"/>
      <c r="Q2996" s="462">
        <f>V2996=W2996</f>
        <v/>
      </c>
      <c r="R2996" s="462">
        <f>AND(MONTH(F2996)=MONTH(X2996), YEAR(F2996)=YEAR(X2996))</f>
        <v/>
      </c>
      <c r="S2996" s="462">
        <f>AC2996="L001-901905215"</f>
        <v/>
      </c>
      <c r="T2996" s="464">
        <f>G2996-AH2996</f>
        <v/>
      </c>
      <c r="U2996" s="462" t="n"/>
      <c r="V2996" s="462" t="inlineStr">
        <is>
          <t>PNHR000351684</t>
        </is>
      </c>
      <c r="W2996" s="462" t="inlineStr">
        <is>
          <t>PNHR000351684</t>
        </is>
      </c>
      <c r="X2996" s="463" t="n">
        <v>44091</v>
      </c>
      <c r="Y2996" s="462" t="inlineStr">
        <is>
          <t>PNHR000351684</t>
        </is>
      </c>
      <c r="Z2996" s="462" t="inlineStr"/>
      <c r="AA2996" s="462" t="inlineStr">
        <is>
          <t>បុគ្គលជាប់អាករ</t>
        </is>
      </c>
      <c r="AB2996" s="462" t="inlineStr">
        <is>
          <t>L001-901905215</t>
        </is>
      </c>
      <c r="AC2996" s="462" t="inlineStr">
        <is>
          <t>វីអ៊ីស៊ិន (ខេមបូឌា) អ៊ិនដាសស្ទ្រី ឯ.ក</t>
        </is>
      </c>
      <c r="AD2996" s="464" t="n">
        <v>905604</v>
      </c>
      <c r="AE2996" s="464" t="n">
        <v>823276</v>
      </c>
      <c r="AF2996" s="464" t="n">
        <v>0</v>
      </c>
      <c r="AG2996" s="464" t="n">
        <v>0</v>
      </c>
      <c r="AH2996" s="464" t="n">
        <v>82328</v>
      </c>
      <c r="AI2996" s="464" t="n">
        <v>0</v>
      </c>
      <c r="AJ2996" s="464" t="n">
        <v>0</v>
      </c>
      <c r="AK2996" s="464" t="n">
        <v>0</v>
      </c>
      <c r="AL2996" s="464" t="n">
        <v>0</v>
      </c>
      <c r="AM2996" s="464" t="n">
        <v>0</v>
      </c>
      <c r="AN2996" s="464" t="n">
        <v>0</v>
      </c>
      <c r="AO2996" s="464" t="n">
        <v>0</v>
      </c>
      <c r="AP2996" s="464" t="n">
        <v>0</v>
      </c>
      <c r="AQ2996" s="462" t="inlineStr"/>
      <c r="AR2996" s="462" t="inlineStr"/>
      <c r="AS2996" s="462" t="inlineStr">
        <is>
          <t>បានប្រកាសពន្ធ</t>
        </is>
      </c>
    </row>
    <row r="2997">
      <c r="A2997" s="461" t="n">
        <v>2989</v>
      </c>
      <c r="B2997" s="462" t="inlineStr"/>
      <c r="C2997" s="462" t="inlineStr">
        <is>
          <t>ភីស៊ីអាយ សឺវីស</t>
        </is>
      </c>
      <c r="D2997" s="462" t="inlineStr">
        <is>
          <t>K010-901639639</t>
        </is>
      </c>
      <c r="E2997" s="462" t="inlineStr">
        <is>
          <t>202001146</t>
        </is>
      </c>
      <c r="F2997" s="463" t="n">
        <v>44090</v>
      </c>
      <c r="G2997" s="464" t="n">
        <v>82000</v>
      </c>
      <c r="H2997" s="462" t="n"/>
      <c r="I2997" s="464">
        <f>G2997</f>
        <v/>
      </c>
      <c r="J2997" s="462">
        <f>IF(AND(Q2997=TRUE, R2997=TRUE, S2997=TRUE), IF(W2997&lt;-0.05, "អនុញ្ញាត (អ្នកផ្គត់ផ្គង់ប្រកាសខ្វះ)", "បានប្រកាស (អនុញ្ញាត)"), IF(AND(Q2997=FALSE, R2997=FALSE, S2997=FALSE), "ព្យួរទុក (មិនមានទិន្នន័យ)", "ប្រកាសខុស (ព្យួរទុក)"))</f>
        <v/>
      </c>
      <c r="K2997" s="462" t="inlineStr"/>
      <c r="L2997" s="462" t="inlineStr"/>
      <c r="M2997" s="464">
        <f>AH2997</f>
        <v/>
      </c>
      <c r="N2997" s="464">
        <f>IF(W2997&lt;0,AH2997,I2997)</f>
        <v/>
      </c>
      <c r="O2997" s="464">
        <f>I2997-M2997</f>
        <v/>
      </c>
      <c r="P2997" s="462" t="n"/>
      <c r="Q2997" s="462">
        <f>V2997=W2997</f>
        <v/>
      </c>
      <c r="R2997" s="462">
        <f>AND(MONTH(F2997)=MONTH(X2997), YEAR(F2997)=YEAR(X2997))</f>
        <v/>
      </c>
      <c r="S2997" s="462">
        <f>AC2997="L001-901905215"</f>
        <v/>
      </c>
      <c r="T2997" s="464">
        <f>G2997-AH2997</f>
        <v/>
      </c>
      <c r="U2997" s="462" t="n"/>
      <c r="V2997" s="462" t="inlineStr">
        <is>
          <t>202001146</t>
        </is>
      </c>
      <c r="W2997" s="462" t="inlineStr"/>
      <c r="X2997" s="499" t="n"/>
      <c r="Y2997" s="462" t="n"/>
      <c r="Z2997" s="462" t="n"/>
      <c r="AA2997" s="462" t="n"/>
      <c r="AB2997" s="462" t="n"/>
      <c r="AC2997" s="462" t="n"/>
      <c r="AD2997" s="462" t="n"/>
      <c r="AE2997" s="462" t="n"/>
      <c r="AF2997" s="462" t="n"/>
      <c r="AG2997" s="462" t="n"/>
      <c r="AH2997" s="462" t="n"/>
      <c r="AI2997" s="462" t="n"/>
      <c r="AJ2997" s="462" t="n"/>
      <c r="AK2997" s="462" t="n"/>
      <c r="AL2997" s="462" t="n"/>
      <c r="AM2997" s="462" t="n"/>
      <c r="AN2997" s="462" t="n"/>
      <c r="AO2997" s="462" t="n"/>
      <c r="AP2997" s="462" t="n"/>
      <c r="AQ2997" s="462" t="n"/>
      <c r="AR2997" s="462" t="n"/>
      <c r="AS2997" s="462" t="n"/>
    </row>
    <row r="2998">
      <c r="A2998" s="461" t="n">
        <v>2990</v>
      </c>
      <c r="B2998" s="462" t="inlineStr"/>
      <c r="C2998" s="462" t="inlineStr">
        <is>
          <t>កំពង់ផែស្វយ័តភ្នំពេញ "ក.ស.ភ"</t>
        </is>
      </c>
      <c r="D2998" s="462" t="inlineStr">
        <is>
          <t>L001-100044999</t>
        </is>
      </c>
      <c r="E2998" s="462" t="inlineStr">
        <is>
          <t>INV20200944118</t>
        </is>
      </c>
      <c r="F2998" s="463" t="n">
        <v>44089</v>
      </c>
      <c r="G2998" s="464" t="n">
        <v>19520</v>
      </c>
      <c r="H2998" s="462" t="n"/>
      <c r="I2998" s="464">
        <f>G2998</f>
        <v/>
      </c>
      <c r="J2998" s="462">
        <f>IF(AND(Q2998=TRUE, R2998=TRUE, S2998=TRUE), IF(W2998&lt;-0.05, "អនុញ្ញាត (អ្នកផ្គត់ផ្គង់ប្រកាសខ្វះ)", "បានប្រកាស (អនុញ្ញាត)"), IF(AND(Q2998=FALSE, R2998=FALSE, S2998=FALSE), "ព្យួរទុក (មិនមានទិន្នន័យ)", "ប្រកាសខុស (ព្យួរទុក)"))</f>
        <v/>
      </c>
      <c r="K2998" s="462" t="inlineStr"/>
      <c r="L2998" s="462" t="inlineStr"/>
      <c r="M2998" s="464">
        <f>AH2998</f>
        <v/>
      </c>
      <c r="N2998" s="464">
        <f>IF(W2998&lt;0,AH2998,I2998)</f>
        <v/>
      </c>
      <c r="O2998" s="464">
        <f>I2998-M2998</f>
        <v/>
      </c>
      <c r="P2998" s="462" t="n"/>
      <c r="Q2998" s="462">
        <f>V2998=W2998</f>
        <v/>
      </c>
      <c r="R2998" s="462">
        <f>AND(MONTH(F2998)=MONTH(X2998), YEAR(F2998)=YEAR(X2998))</f>
        <v/>
      </c>
      <c r="S2998" s="462">
        <f>AC2998="L001-901905215"</f>
        <v/>
      </c>
      <c r="T2998" s="464">
        <f>G2998-AH2998</f>
        <v/>
      </c>
      <c r="U2998" s="462" t="n"/>
      <c r="V2998" s="462" t="inlineStr">
        <is>
          <t>INV20200944118</t>
        </is>
      </c>
      <c r="W2998" s="462" t="inlineStr"/>
      <c r="X2998" s="499" t="n"/>
      <c r="Y2998" s="462" t="n"/>
      <c r="Z2998" s="462" t="n"/>
      <c r="AA2998" s="462" t="n"/>
      <c r="AB2998" s="462" t="n"/>
      <c r="AC2998" s="462" t="n"/>
      <c r="AD2998" s="462" t="n"/>
      <c r="AE2998" s="462" t="n"/>
      <c r="AF2998" s="462" t="n"/>
      <c r="AG2998" s="462" t="n"/>
      <c r="AH2998" s="462" t="n"/>
      <c r="AI2998" s="462" t="n"/>
      <c r="AJ2998" s="462" t="n"/>
      <c r="AK2998" s="462" t="n"/>
      <c r="AL2998" s="462" t="n"/>
      <c r="AM2998" s="462" t="n"/>
      <c r="AN2998" s="462" t="n"/>
      <c r="AO2998" s="462" t="n"/>
      <c r="AP2998" s="462" t="n"/>
      <c r="AQ2998" s="462" t="n"/>
      <c r="AR2998" s="462" t="n"/>
      <c r="AS2998" s="462" t="n"/>
    </row>
    <row r="2999">
      <c r="A2999" s="461" t="n">
        <v>2991</v>
      </c>
      <c r="B2999" s="462" t="inlineStr"/>
      <c r="C2999" s="462" t="inlineStr">
        <is>
          <t>ស៊ីងហ្គាពួរ កាតុង (ខេមបូឌា)</t>
        </is>
      </c>
      <c r="D2999" s="462" t="inlineStr">
        <is>
          <t>L001-100121322</t>
        </is>
      </c>
      <c r="E2999" s="462" t="inlineStr">
        <is>
          <t>V0014343</t>
        </is>
      </c>
      <c r="F2999" s="463" t="n">
        <v>44093</v>
      </c>
      <c r="G2999" s="464" t="n">
        <v>24416</v>
      </c>
      <c r="H2999" s="462" t="n"/>
      <c r="I2999" s="464">
        <f>G2999</f>
        <v/>
      </c>
      <c r="J2999" s="462">
        <f>IF(AND(Q2999=TRUE, R2999=TRUE, S2999=TRUE), IF(W2999&lt;-0.05, "អនុញ្ញាត (អ្នកផ្គត់ផ្គង់ប្រកាសខ្វះ)", "បានប្រកាស (អនុញ្ញាត)"), IF(AND(Q2999=FALSE, R2999=FALSE, S2999=FALSE), "ព្យួរទុក (មិនមានទិន្នន័យ)", "ប្រកាសខុស (ព្យួរទុក)"))</f>
        <v/>
      </c>
      <c r="K2999" s="462" t="inlineStr"/>
      <c r="L2999" s="462" t="inlineStr"/>
      <c r="M2999" s="464">
        <f>AH2999</f>
        <v/>
      </c>
      <c r="N2999" s="464">
        <f>IF(W2999&lt;0,AH2999,I2999)</f>
        <v/>
      </c>
      <c r="O2999" s="464">
        <f>I2999-M2999</f>
        <v/>
      </c>
      <c r="P2999" s="462" t="n"/>
      <c r="Q2999" s="462">
        <f>V2999=W2999</f>
        <v/>
      </c>
      <c r="R2999" s="462">
        <f>AND(MONTH(F2999)=MONTH(X2999), YEAR(F2999)=YEAR(X2999))</f>
        <v/>
      </c>
      <c r="S2999" s="462">
        <f>AC2999="L001-901905215"</f>
        <v/>
      </c>
      <c r="T2999" s="464">
        <f>G2999-AH2999</f>
        <v/>
      </c>
      <c r="U2999" s="462" t="n"/>
      <c r="V2999" s="462" t="inlineStr">
        <is>
          <t>V0014343</t>
        </is>
      </c>
      <c r="W2999" s="462" t="inlineStr">
        <is>
          <t>V0014343</t>
        </is>
      </c>
      <c r="X2999" s="463" t="n">
        <v>44089</v>
      </c>
      <c r="Y2999" s="462" t="inlineStr">
        <is>
          <t>V0014343</t>
        </is>
      </c>
      <c r="Z2999" s="462" t="inlineStr"/>
      <c r="AA2999" s="462" t="inlineStr">
        <is>
          <t>បុគ្គលជាប់អាករ</t>
        </is>
      </c>
      <c r="AB2999" s="462" t="inlineStr">
        <is>
          <t>L001-901905215</t>
        </is>
      </c>
      <c r="AC2999" s="462" t="inlineStr">
        <is>
          <t>វីអ៊ីស៊ិន (ខេមបូឌា) អ៊ិនដាសស្ទ្រី ឯ.ក</t>
        </is>
      </c>
      <c r="AD2999" s="464" t="n">
        <v>269247</v>
      </c>
      <c r="AE2999" s="464" t="n">
        <v>244770</v>
      </c>
      <c r="AF2999" s="464" t="n">
        <v>0</v>
      </c>
      <c r="AG2999" s="464" t="n">
        <v>0</v>
      </c>
      <c r="AH2999" s="464" t="n">
        <v>24477</v>
      </c>
      <c r="AI2999" s="464" t="n">
        <v>0</v>
      </c>
      <c r="AJ2999" s="464" t="n">
        <v>0</v>
      </c>
      <c r="AK2999" s="464" t="n">
        <v>0</v>
      </c>
      <c r="AL2999" s="464" t="n">
        <v>0</v>
      </c>
      <c r="AM2999" s="464" t="n">
        <v>0</v>
      </c>
      <c r="AN2999" s="464" t="n">
        <v>0</v>
      </c>
      <c r="AO2999" s="464" t="n">
        <v>0</v>
      </c>
      <c r="AP2999" s="464" t="n">
        <v>0</v>
      </c>
      <c r="AQ2999" s="462" t="inlineStr"/>
      <c r="AR2999" s="462" t="inlineStr"/>
      <c r="AS2999" s="462" t="inlineStr">
        <is>
          <t>បានប្រកាសពន្ធ</t>
        </is>
      </c>
    </row>
    <row r="3000">
      <c r="A3000" s="461" t="n">
        <v>2992</v>
      </c>
      <c r="B3000" s="462" t="inlineStr"/>
      <c r="C3000" s="462" t="inlineStr">
        <is>
          <t>អ៊ិចស្ពែឌីធ័រ ខេមបូឌា អិលធីឌី</t>
        </is>
      </c>
      <c r="D3000" s="462" t="inlineStr">
        <is>
          <t>L001-100045898</t>
        </is>
      </c>
      <c r="E3000" s="462" t="inlineStr">
        <is>
          <t>TI0183541</t>
        </is>
      </c>
      <c r="F3000" s="463" t="n">
        <v>44088</v>
      </c>
      <c r="G3000" s="464" t="n">
        <v>124488</v>
      </c>
      <c r="H3000" s="462" t="n"/>
      <c r="I3000" s="464">
        <f>G3000</f>
        <v/>
      </c>
      <c r="J3000" s="462">
        <f>IF(AND(Q3000=TRUE, R3000=TRUE, S3000=TRUE), IF(W3000&lt;-0.05, "អនុញ្ញាត (អ្នកផ្គត់ផ្គង់ប្រកាសខ្វះ)", "បានប្រកាស (អនុញ្ញាត)"), IF(AND(Q3000=FALSE, R3000=FALSE, S3000=FALSE), "ព្យួរទុក (មិនមានទិន្នន័យ)", "ប្រកាសខុស (ព្យួរទុក)"))</f>
        <v/>
      </c>
      <c r="K3000" s="462" t="inlineStr"/>
      <c r="L3000" s="462" t="inlineStr"/>
      <c r="M3000" s="464">
        <f>AH3000</f>
        <v/>
      </c>
      <c r="N3000" s="464">
        <f>IF(W3000&lt;0,AH3000,I3000)</f>
        <v/>
      </c>
      <c r="O3000" s="464">
        <f>I3000-M3000</f>
        <v/>
      </c>
      <c r="P3000" s="462" t="n"/>
      <c r="Q3000" s="462">
        <f>V3000=W3000</f>
        <v/>
      </c>
      <c r="R3000" s="462">
        <f>AND(MONTH(F3000)=MONTH(X3000), YEAR(F3000)=YEAR(X3000))</f>
        <v/>
      </c>
      <c r="S3000" s="462">
        <f>AC3000="L001-901905215"</f>
        <v/>
      </c>
      <c r="T3000" s="464">
        <f>G3000-AH3000</f>
        <v/>
      </c>
      <c r="U3000" s="462" t="n"/>
      <c r="V3000" s="462" t="inlineStr">
        <is>
          <t>TI0183541</t>
        </is>
      </c>
      <c r="W3000" s="462" t="inlineStr">
        <is>
          <t>TI0183541</t>
        </is>
      </c>
      <c r="X3000" s="463" t="n">
        <v>44088</v>
      </c>
      <c r="Y3000" s="462" t="inlineStr">
        <is>
          <t>TI-0183541</t>
        </is>
      </c>
      <c r="Z3000" s="462" t="inlineStr"/>
      <c r="AA3000" s="462" t="inlineStr">
        <is>
          <t>បុគ្គលជាប់អាករ</t>
        </is>
      </c>
      <c r="AB3000" s="462" t="inlineStr">
        <is>
          <t>L001-901905215</t>
        </is>
      </c>
      <c r="AC3000" s="462" t="inlineStr">
        <is>
          <t>វីអ៊ីស៊ិន (ខេមបូឌា) អ៊ិនដាសស្ទ្រី ឯ.ក</t>
        </is>
      </c>
      <c r="AD3000" s="464" t="n">
        <v>1369368</v>
      </c>
      <c r="AE3000" s="464" t="n">
        <v>1244880</v>
      </c>
      <c r="AF3000" s="464" t="n">
        <v>0</v>
      </c>
      <c r="AG3000" s="464" t="n">
        <v>0</v>
      </c>
      <c r="AH3000" s="464" t="n">
        <v>124488</v>
      </c>
      <c r="AI3000" s="464" t="n">
        <v>0</v>
      </c>
      <c r="AJ3000" s="464" t="n">
        <v>0</v>
      </c>
      <c r="AK3000" s="464" t="n">
        <v>0</v>
      </c>
      <c r="AL3000" s="464" t="n">
        <v>0</v>
      </c>
      <c r="AM3000" s="464" t="n">
        <v>0</v>
      </c>
      <c r="AN3000" s="464" t="n">
        <v>0</v>
      </c>
      <c r="AO3000" s="464" t="n">
        <v>0</v>
      </c>
      <c r="AP3000" s="464" t="n">
        <v>0</v>
      </c>
      <c r="AQ3000" s="462" t="inlineStr"/>
      <c r="AR3000" s="462" t="inlineStr"/>
      <c r="AS3000" s="462" t="inlineStr">
        <is>
          <t>បានប្រកាសពន្ធ</t>
        </is>
      </c>
    </row>
    <row r="3001">
      <c r="A3001" s="461" t="n">
        <v>2993</v>
      </c>
      <c r="B3001" s="462" t="inlineStr"/>
      <c r="C3001" s="462" t="inlineStr">
        <is>
          <t>អ៊ិចស្ពែឌីធ័រ ខេមបូឌា អិលធីឌី</t>
        </is>
      </c>
      <c r="D3001" s="462" t="inlineStr">
        <is>
          <t>L001-100045898</t>
        </is>
      </c>
      <c r="E3001" s="462" t="inlineStr">
        <is>
          <t>TI0183484</t>
        </is>
      </c>
      <c r="F3001" s="463" t="n">
        <v>44088</v>
      </c>
      <c r="G3001" s="464" t="n">
        <v>124961</v>
      </c>
      <c r="H3001" s="462" t="n"/>
      <c r="I3001" s="464">
        <f>G3001</f>
        <v/>
      </c>
      <c r="J3001" s="462">
        <f>IF(AND(Q3001=TRUE, R3001=TRUE, S3001=TRUE), IF(W3001&lt;-0.05, "អនុញ្ញាត (អ្នកផ្គត់ផ្គង់ប្រកាសខ្វះ)", "បានប្រកាស (អនុញ្ញាត)"), IF(AND(Q3001=FALSE, R3001=FALSE, S3001=FALSE), "ព្យួរទុក (មិនមានទិន្នន័យ)", "ប្រកាសខុស (ព្យួរទុក)"))</f>
        <v/>
      </c>
      <c r="K3001" s="462" t="inlineStr"/>
      <c r="L3001" s="462" t="inlineStr"/>
      <c r="M3001" s="464">
        <f>AH3001</f>
        <v/>
      </c>
      <c r="N3001" s="464">
        <f>IF(W3001&lt;0,AH3001,I3001)</f>
        <v/>
      </c>
      <c r="O3001" s="464">
        <f>I3001-M3001</f>
        <v/>
      </c>
      <c r="P3001" s="462" t="n"/>
      <c r="Q3001" s="462">
        <f>V3001=W3001</f>
        <v/>
      </c>
      <c r="R3001" s="462">
        <f>AND(MONTH(F3001)=MONTH(X3001), YEAR(F3001)=YEAR(X3001))</f>
        <v/>
      </c>
      <c r="S3001" s="462">
        <f>AC3001="L001-901905215"</f>
        <v/>
      </c>
      <c r="T3001" s="464">
        <f>G3001-AH3001</f>
        <v/>
      </c>
      <c r="U3001" s="462" t="n"/>
      <c r="V3001" s="462" t="inlineStr">
        <is>
          <t>TI0183484</t>
        </is>
      </c>
      <c r="W3001" s="462" t="inlineStr">
        <is>
          <t>TI0183484</t>
        </is>
      </c>
      <c r="X3001" s="463" t="n">
        <v>44088</v>
      </c>
      <c r="Y3001" s="462" t="inlineStr">
        <is>
          <t>TI-0183484</t>
        </is>
      </c>
      <c r="Z3001" s="462" t="inlineStr"/>
      <c r="AA3001" s="462" t="inlineStr">
        <is>
          <t>បុគ្គលជាប់អាករ</t>
        </is>
      </c>
      <c r="AB3001" s="462" t="inlineStr">
        <is>
          <t>L001-901905215</t>
        </is>
      </c>
      <c r="AC3001" s="462" t="inlineStr">
        <is>
          <t>វីអ៊ីស៊ិន (ខេមបូឌា) អ៊ិនដាសស្ទ្រី ឯ.ក</t>
        </is>
      </c>
      <c r="AD3001" s="464" t="n">
        <v>1374773</v>
      </c>
      <c r="AE3001" s="464" t="n">
        <v>1249794</v>
      </c>
      <c r="AF3001" s="464" t="n">
        <v>0</v>
      </c>
      <c r="AG3001" s="464" t="n">
        <v>0</v>
      </c>
      <c r="AH3001" s="464" t="n">
        <v>124979</v>
      </c>
      <c r="AI3001" s="464" t="n">
        <v>0</v>
      </c>
      <c r="AJ3001" s="464" t="n">
        <v>0</v>
      </c>
      <c r="AK3001" s="464" t="n">
        <v>0</v>
      </c>
      <c r="AL3001" s="464" t="n">
        <v>0</v>
      </c>
      <c r="AM3001" s="464" t="n">
        <v>0</v>
      </c>
      <c r="AN3001" s="464" t="n">
        <v>0</v>
      </c>
      <c r="AO3001" s="464" t="n">
        <v>0</v>
      </c>
      <c r="AP3001" s="464" t="n">
        <v>0</v>
      </c>
      <c r="AQ3001" s="462" t="inlineStr"/>
      <c r="AR3001" s="462" t="inlineStr"/>
      <c r="AS3001" s="462" t="inlineStr">
        <is>
          <t>បានប្រកាសពន្ធ</t>
        </is>
      </c>
    </row>
    <row r="3002">
      <c r="A3002" s="461" t="n">
        <v>2994</v>
      </c>
      <c r="B3002" s="462" t="inlineStr"/>
      <c r="C3002" s="462" t="inlineStr">
        <is>
          <t>អ៊ិចស្ពែឌីធ័រ ខេមបូឌា អិលធីឌី</t>
        </is>
      </c>
      <c r="D3002" s="462" t="inlineStr">
        <is>
          <t>L001-100045898</t>
        </is>
      </c>
      <c r="E3002" s="462" t="inlineStr">
        <is>
          <t>TI0183481</t>
        </is>
      </c>
      <c r="F3002" s="463" t="n">
        <v>44088</v>
      </c>
      <c r="G3002" s="464" t="n">
        <v>166793</v>
      </c>
      <c r="H3002" s="462" t="n"/>
      <c r="I3002" s="464">
        <f>G3002</f>
        <v/>
      </c>
      <c r="J3002" s="462">
        <f>IF(AND(Q3002=TRUE, R3002=TRUE, S3002=TRUE), IF(W3002&lt;-0.05, "អនុញ្ញាត (អ្នកផ្គត់ផ្គង់ប្រកាសខ្វះ)", "បានប្រកាស (អនុញ្ញាត)"), IF(AND(Q3002=FALSE, R3002=FALSE, S3002=FALSE), "ព្យួរទុក (មិនមានទិន្នន័យ)", "ប្រកាសខុស (ព្យួរទុក)"))</f>
        <v/>
      </c>
      <c r="K3002" s="462" t="inlineStr"/>
      <c r="L3002" s="462" t="inlineStr"/>
      <c r="M3002" s="464">
        <f>AH3002</f>
        <v/>
      </c>
      <c r="N3002" s="464">
        <f>IF(W3002&lt;0,AH3002,I3002)</f>
        <v/>
      </c>
      <c r="O3002" s="464">
        <f>I3002-M3002</f>
        <v/>
      </c>
      <c r="P3002" s="462" t="n"/>
      <c r="Q3002" s="462">
        <f>V3002=W3002</f>
        <v/>
      </c>
      <c r="R3002" s="462">
        <f>AND(MONTH(F3002)=MONTH(X3002), YEAR(F3002)=YEAR(X3002))</f>
        <v/>
      </c>
      <c r="S3002" s="462">
        <f>AC3002="L001-901905215"</f>
        <v/>
      </c>
      <c r="T3002" s="464">
        <f>G3002-AH3002</f>
        <v/>
      </c>
      <c r="U3002" s="462" t="n"/>
      <c r="V3002" s="462" t="inlineStr">
        <is>
          <t>TI0183481</t>
        </is>
      </c>
      <c r="W3002" s="462" t="inlineStr">
        <is>
          <t>TI0183481</t>
        </is>
      </c>
      <c r="X3002" s="463" t="n">
        <v>44088</v>
      </c>
      <c r="Y3002" s="462" t="inlineStr">
        <is>
          <t>TI-0183481</t>
        </is>
      </c>
      <c r="Z3002" s="462" t="inlineStr"/>
      <c r="AA3002" s="462" t="inlineStr">
        <is>
          <t>បុគ្គលជាប់អាករ</t>
        </is>
      </c>
      <c r="AB3002" s="462" t="inlineStr">
        <is>
          <t>L001-901905215</t>
        </is>
      </c>
      <c r="AC3002" s="462" t="inlineStr">
        <is>
          <t>វីអ៊ីស៊ិន (ខេមបូឌា) អ៊ិនដាសស្ទ្រី ឯ.ក</t>
        </is>
      </c>
      <c r="AD3002" s="464" t="n">
        <v>1834683</v>
      </c>
      <c r="AE3002" s="464" t="n">
        <v>1667894</v>
      </c>
      <c r="AF3002" s="464" t="n">
        <v>0</v>
      </c>
      <c r="AG3002" s="464" t="n">
        <v>0</v>
      </c>
      <c r="AH3002" s="464" t="n">
        <v>166789</v>
      </c>
      <c r="AI3002" s="464" t="n">
        <v>0</v>
      </c>
      <c r="AJ3002" s="464" t="n">
        <v>0</v>
      </c>
      <c r="AK3002" s="464" t="n">
        <v>0</v>
      </c>
      <c r="AL3002" s="464" t="n">
        <v>0</v>
      </c>
      <c r="AM3002" s="464" t="n">
        <v>0</v>
      </c>
      <c r="AN3002" s="464" t="n">
        <v>0</v>
      </c>
      <c r="AO3002" s="464" t="n">
        <v>0</v>
      </c>
      <c r="AP3002" s="464" t="n">
        <v>0</v>
      </c>
      <c r="AQ3002" s="462" t="inlineStr"/>
      <c r="AR3002" s="462" t="inlineStr"/>
      <c r="AS3002" s="462" t="inlineStr">
        <is>
          <t>បានប្រកាសពន្ធ</t>
        </is>
      </c>
    </row>
    <row r="3003">
      <c r="A3003" s="461" t="n">
        <v>2995</v>
      </c>
      <c r="B3003" s="462" t="inlineStr"/>
      <c r="C3003" s="462" t="inlineStr">
        <is>
          <t>អ៊ិចស្ពែឌីធ័រ ខេមបូឌា អិលធីឌី</t>
        </is>
      </c>
      <c r="D3003" s="462" t="inlineStr">
        <is>
          <t>L001-100045898</t>
        </is>
      </c>
      <c r="E3003" s="462" t="inlineStr">
        <is>
          <t>TI0183476</t>
        </is>
      </c>
      <c r="F3003" s="463" t="n">
        <v>44088</v>
      </c>
      <c r="G3003" s="464" t="n">
        <v>157773</v>
      </c>
      <c r="H3003" s="462" t="n"/>
      <c r="I3003" s="464">
        <f>G3003</f>
        <v/>
      </c>
      <c r="J3003" s="462">
        <f>IF(AND(Q3003=TRUE, R3003=TRUE, S3003=TRUE), IF(W3003&lt;-0.05, "អនុញ្ញាត (អ្នកផ្គត់ផ្គង់ប្រកាសខ្វះ)", "បានប្រកាស (អនុញ្ញាត)"), IF(AND(Q3003=FALSE, R3003=FALSE, S3003=FALSE), "ព្យួរទុក (មិនមានទិន្នន័យ)", "ប្រកាសខុស (ព្យួរទុក)"))</f>
        <v/>
      </c>
      <c r="K3003" s="462" t="inlineStr"/>
      <c r="L3003" s="462" t="inlineStr"/>
      <c r="M3003" s="464">
        <f>AH3003</f>
        <v/>
      </c>
      <c r="N3003" s="464">
        <f>IF(W3003&lt;0,AH3003,I3003)</f>
        <v/>
      </c>
      <c r="O3003" s="464">
        <f>I3003-M3003</f>
        <v/>
      </c>
      <c r="P3003" s="462" t="n"/>
      <c r="Q3003" s="462">
        <f>V3003=W3003</f>
        <v/>
      </c>
      <c r="R3003" s="462">
        <f>AND(MONTH(F3003)=MONTH(X3003), YEAR(F3003)=YEAR(X3003))</f>
        <v/>
      </c>
      <c r="S3003" s="462">
        <f>AC3003="L001-901905215"</f>
        <v/>
      </c>
      <c r="T3003" s="464">
        <f>G3003-AH3003</f>
        <v/>
      </c>
      <c r="U3003" s="462" t="n"/>
      <c r="V3003" s="462" t="inlineStr">
        <is>
          <t>TI0183476</t>
        </is>
      </c>
      <c r="W3003" s="462" t="inlineStr">
        <is>
          <t>TI0183476</t>
        </is>
      </c>
      <c r="X3003" s="463" t="n">
        <v>44088</v>
      </c>
      <c r="Y3003" s="462" t="inlineStr">
        <is>
          <t>TI-0183476</t>
        </is>
      </c>
      <c r="Z3003" s="462" t="inlineStr"/>
      <c r="AA3003" s="462" t="inlineStr">
        <is>
          <t>បុគ្គលជាប់អាករ</t>
        </is>
      </c>
      <c r="AB3003" s="462" t="inlineStr">
        <is>
          <t>L001-901905215</t>
        </is>
      </c>
      <c r="AC3003" s="462" t="inlineStr">
        <is>
          <t>វីអ៊ីស៊ិន (ខេមបូឌា) អ៊ិនដាសស្ទ្រី ឯ.ក</t>
        </is>
      </c>
      <c r="AD3003" s="464" t="n">
        <v>1735584</v>
      </c>
      <c r="AE3003" s="464" t="n">
        <v>1577804</v>
      </c>
      <c r="AF3003" s="464" t="n">
        <v>0</v>
      </c>
      <c r="AG3003" s="464" t="n">
        <v>0</v>
      </c>
      <c r="AH3003" s="464" t="n">
        <v>157780</v>
      </c>
      <c r="AI3003" s="464" t="n">
        <v>0</v>
      </c>
      <c r="AJ3003" s="464" t="n">
        <v>0</v>
      </c>
      <c r="AK3003" s="464" t="n">
        <v>0</v>
      </c>
      <c r="AL3003" s="464" t="n">
        <v>0</v>
      </c>
      <c r="AM3003" s="464" t="n">
        <v>0</v>
      </c>
      <c r="AN3003" s="464" t="n">
        <v>0</v>
      </c>
      <c r="AO3003" s="464" t="n">
        <v>0</v>
      </c>
      <c r="AP3003" s="464" t="n">
        <v>0</v>
      </c>
      <c r="AQ3003" s="462" t="inlineStr"/>
      <c r="AR3003" s="462" t="inlineStr"/>
      <c r="AS3003" s="462" t="inlineStr">
        <is>
          <t>បានប្រកាសពន្ធ</t>
        </is>
      </c>
    </row>
    <row r="3004">
      <c r="A3004" s="461" t="n">
        <v>2996</v>
      </c>
      <c r="B3004" s="462" t="inlineStr"/>
      <c r="C3004" s="462" t="inlineStr">
        <is>
          <t>ស៊ីងហ្គាពួរ កាតុង (ខេមបូឌា)</t>
        </is>
      </c>
      <c r="D3004" s="462" t="inlineStr">
        <is>
          <t>L001-100121322</t>
        </is>
      </c>
      <c r="E3004" s="462" t="inlineStr">
        <is>
          <t>V0014337</t>
        </is>
      </c>
      <c r="F3004" s="463" t="n">
        <v>44088</v>
      </c>
      <c r="G3004" s="464" t="n">
        <v>502585</v>
      </c>
      <c r="H3004" s="462" t="n"/>
      <c r="I3004" s="464">
        <f>G3004</f>
        <v/>
      </c>
      <c r="J3004" s="462">
        <f>IF(AND(Q3004=TRUE, R3004=TRUE, S3004=TRUE), IF(W3004&lt;-0.05, "អនុញ្ញាត (អ្នកផ្គត់ផ្គង់ប្រកាសខ្វះ)", "បានប្រកាស (អនុញ្ញាត)"), IF(AND(Q3004=FALSE, R3004=FALSE, S3004=FALSE), "ព្យួរទុក (មិនមានទិន្នន័យ)", "ប្រកាសខុស (ព្យួរទុក)"))</f>
        <v/>
      </c>
      <c r="K3004" s="462" t="inlineStr"/>
      <c r="L3004" s="462" t="inlineStr"/>
      <c r="M3004" s="464">
        <f>AH3004</f>
        <v/>
      </c>
      <c r="N3004" s="464">
        <f>IF(W3004&lt;0,AH3004,I3004)</f>
        <v/>
      </c>
      <c r="O3004" s="464">
        <f>I3004-M3004</f>
        <v/>
      </c>
      <c r="P3004" s="462" t="n"/>
      <c r="Q3004" s="462">
        <f>V3004=W3004</f>
        <v/>
      </c>
      <c r="R3004" s="462">
        <f>AND(MONTH(F3004)=MONTH(X3004), YEAR(F3004)=YEAR(X3004))</f>
        <v/>
      </c>
      <c r="S3004" s="462">
        <f>AC3004="L001-901905215"</f>
        <v/>
      </c>
      <c r="T3004" s="464">
        <f>G3004-AH3004</f>
        <v/>
      </c>
      <c r="U3004" s="462" t="n"/>
      <c r="V3004" s="462" t="inlineStr">
        <is>
          <t>V0014337</t>
        </is>
      </c>
      <c r="W3004" s="462" t="inlineStr">
        <is>
          <t>V0014337</t>
        </is>
      </c>
      <c r="X3004" s="463" t="n">
        <v>44088</v>
      </c>
      <c r="Y3004" s="462" t="inlineStr">
        <is>
          <t>V0014337</t>
        </is>
      </c>
      <c r="Z3004" s="462" t="inlineStr"/>
      <c r="AA3004" s="462" t="inlineStr">
        <is>
          <t>បុគ្គលជាប់អាករ</t>
        </is>
      </c>
      <c r="AB3004" s="462" t="inlineStr">
        <is>
          <t>L001-901905215</t>
        </is>
      </c>
      <c r="AC3004" s="462" t="inlineStr">
        <is>
          <t>វីអ៊ីស៊ិន (ខេមបូឌា) អ៊ិនដាសស្ទ្រី ឯ.ក</t>
        </is>
      </c>
      <c r="AD3004" s="464" t="n">
        <v>5535205</v>
      </c>
      <c r="AE3004" s="464" t="n">
        <v>5032005</v>
      </c>
      <c r="AF3004" s="464" t="n">
        <v>0</v>
      </c>
      <c r="AG3004" s="464" t="n">
        <v>0</v>
      </c>
      <c r="AH3004" s="464" t="n">
        <v>503200</v>
      </c>
      <c r="AI3004" s="464" t="n">
        <v>0</v>
      </c>
      <c r="AJ3004" s="464" t="n">
        <v>0</v>
      </c>
      <c r="AK3004" s="464" t="n">
        <v>0</v>
      </c>
      <c r="AL3004" s="464" t="n">
        <v>0</v>
      </c>
      <c r="AM3004" s="464" t="n">
        <v>0</v>
      </c>
      <c r="AN3004" s="464" t="n">
        <v>0</v>
      </c>
      <c r="AO3004" s="464" t="n">
        <v>0</v>
      </c>
      <c r="AP3004" s="464" t="n">
        <v>0</v>
      </c>
      <c r="AQ3004" s="462" t="inlineStr"/>
      <c r="AR3004" s="462" t="inlineStr"/>
      <c r="AS3004" s="462" t="inlineStr">
        <is>
          <t>បានប្រកាសពន្ធ</t>
        </is>
      </c>
    </row>
    <row r="3005">
      <c r="A3005" s="461" t="n">
        <v>2997</v>
      </c>
      <c r="B3005" s="462" t="inlineStr"/>
      <c r="C3005" s="462" t="inlineStr">
        <is>
          <t>អ៊ីជីអេហ្វ ឡូជីស្ទីក ខូ អិលធីឌី</t>
        </is>
      </c>
      <c r="D3005" s="462" t="inlineStr">
        <is>
          <t>L001-901501877</t>
        </is>
      </c>
      <c r="E3005" s="462" t="inlineStr">
        <is>
          <t>2006160</t>
        </is>
      </c>
      <c r="F3005" s="463" t="n">
        <v>44086</v>
      </c>
      <c r="G3005" s="464" t="n">
        <v>615000</v>
      </c>
      <c r="H3005" s="462" t="n"/>
      <c r="I3005" s="464">
        <f>G3005</f>
        <v/>
      </c>
      <c r="J3005" s="462">
        <f>IF(AND(Q3005=TRUE, R3005=TRUE, S3005=TRUE), IF(W3005&lt;-0.05, "អនុញ្ញាត (អ្នកផ្គត់ផ្គង់ប្រកាសខ្វះ)", "បានប្រកាស (អនុញ្ញាត)"), IF(AND(Q3005=FALSE, R3005=FALSE, S3005=FALSE), "ព្យួរទុក (មិនមានទិន្នន័យ)", "ប្រកាសខុស (ព្យួរទុក)"))</f>
        <v/>
      </c>
      <c r="K3005" s="462" t="inlineStr"/>
      <c r="L3005" s="462" t="inlineStr"/>
      <c r="M3005" s="464">
        <f>AH3005</f>
        <v/>
      </c>
      <c r="N3005" s="464">
        <f>IF(W3005&lt;0,AH3005,I3005)</f>
        <v/>
      </c>
      <c r="O3005" s="464">
        <f>I3005-M3005</f>
        <v/>
      </c>
      <c r="P3005" s="462" t="n"/>
      <c r="Q3005" s="462">
        <f>V3005=W3005</f>
        <v/>
      </c>
      <c r="R3005" s="462">
        <f>AND(MONTH(F3005)=MONTH(X3005), YEAR(F3005)=YEAR(X3005))</f>
        <v/>
      </c>
      <c r="S3005" s="462">
        <f>AC3005="L001-901905215"</f>
        <v/>
      </c>
      <c r="T3005" s="464">
        <f>G3005-AH3005</f>
        <v/>
      </c>
      <c r="U3005" s="462" t="n"/>
      <c r="V3005" s="462" t="inlineStr">
        <is>
          <t>2006160</t>
        </is>
      </c>
      <c r="W3005" s="462" t="inlineStr">
        <is>
          <t>2006160</t>
        </is>
      </c>
      <c r="X3005" s="463" t="n">
        <v>44086</v>
      </c>
      <c r="Y3005" s="462" t="inlineStr">
        <is>
          <t>2006160</t>
        </is>
      </c>
      <c r="Z3005" s="462" t="inlineStr"/>
      <c r="AA3005" s="462" t="inlineStr">
        <is>
          <t>បុគ្គលជាប់អាករ</t>
        </is>
      </c>
      <c r="AB3005" s="462" t="inlineStr">
        <is>
          <t>L001-901905215</t>
        </is>
      </c>
      <c r="AC3005" s="462" t="inlineStr">
        <is>
          <t>វីអ៊ីស៊ិន (ខេមបូឌា) អ៊ិនដាសស្ទ្រី ឯ.ក</t>
        </is>
      </c>
      <c r="AD3005" s="464" t="n">
        <v>6765000</v>
      </c>
      <c r="AE3005" s="464" t="n">
        <v>6150000</v>
      </c>
      <c r="AF3005" s="464" t="n">
        <v>0</v>
      </c>
      <c r="AG3005" s="464" t="n">
        <v>0</v>
      </c>
      <c r="AH3005" s="464" t="n">
        <v>615000</v>
      </c>
      <c r="AI3005" s="464" t="n">
        <v>0</v>
      </c>
      <c r="AJ3005" s="464" t="n">
        <v>0</v>
      </c>
      <c r="AK3005" s="464" t="n">
        <v>0</v>
      </c>
      <c r="AL3005" s="464" t="n">
        <v>0</v>
      </c>
      <c r="AM3005" s="464" t="n">
        <v>0</v>
      </c>
      <c r="AN3005" s="464" t="n">
        <v>0</v>
      </c>
      <c r="AO3005" s="464" t="n">
        <v>0</v>
      </c>
      <c r="AP3005" s="464" t="n">
        <v>0</v>
      </c>
      <c r="AQ3005" s="462" t="inlineStr"/>
      <c r="AR3005" s="462" t="inlineStr"/>
      <c r="AS3005" s="462" t="inlineStr">
        <is>
          <t>មិនទាន់ប្រកាសពន្ធ</t>
        </is>
      </c>
    </row>
    <row r="3006">
      <c r="A3006" s="461" t="n">
        <v>2998</v>
      </c>
      <c r="B3006" s="462" t="inlineStr"/>
      <c r="C3006" s="462" t="inlineStr">
        <is>
          <t>អេវើរហ្គ្រីន ស៊ីបភីង សឺវីស (ខេមបូឌា) ឯ.ក</t>
        </is>
      </c>
      <c r="D3006" s="462" t="inlineStr">
        <is>
          <t>L001-901705421</t>
        </is>
      </c>
      <c r="E3006" s="462" t="inlineStr">
        <is>
          <t>44086</t>
        </is>
      </c>
      <c r="F3006" s="463" t="n">
        <v>44086</v>
      </c>
      <c r="G3006" s="464" t="n">
        <v>92250</v>
      </c>
      <c r="H3006" s="462" t="n"/>
      <c r="I3006" s="464">
        <f>G3006</f>
        <v/>
      </c>
      <c r="J3006" s="462">
        <f>IF(AND(Q3006=TRUE, R3006=TRUE, S3006=TRUE), IF(W3006&lt;-0.05, "អនុញ្ញាត (អ្នកផ្គត់ផ្គង់ប្រកាសខ្វះ)", "បានប្រកាស (អនុញ្ញាត)"), IF(AND(Q3006=FALSE, R3006=FALSE, S3006=FALSE), "ព្យួរទុក (មិនមានទិន្នន័យ)", "ប្រកាសខុស (ព្យួរទុក)"))</f>
        <v/>
      </c>
      <c r="K3006" s="462" t="inlineStr"/>
      <c r="L3006" s="462" t="inlineStr"/>
      <c r="M3006" s="464">
        <f>AH3006</f>
        <v/>
      </c>
      <c r="N3006" s="464">
        <f>IF(W3006&lt;0,AH3006,I3006)</f>
        <v/>
      </c>
      <c r="O3006" s="464">
        <f>I3006-M3006</f>
        <v/>
      </c>
      <c r="P3006" s="462" t="n"/>
      <c r="Q3006" s="462">
        <f>V3006=W3006</f>
        <v/>
      </c>
      <c r="R3006" s="462">
        <f>AND(MONTH(F3006)=MONTH(X3006), YEAR(F3006)=YEAR(X3006))</f>
        <v/>
      </c>
      <c r="S3006" s="462">
        <f>AC3006="L001-901905215"</f>
        <v/>
      </c>
      <c r="T3006" s="464">
        <f>G3006-AH3006</f>
        <v/>
      </c>
      <c r="U3006" s="462" t="n"/>
      <c r="V3006" s="462" t="inlineStr">
        <is>
          <t>44086</t>
        </is>
      </c>
      <c r="W3006" s="462" t="inlineStr"/>
      <c r="X3006" s="499" t="n"/>
      <c r="Y3006" s="462" t="n"/>
      <c r="Z3006" s="462" t="n"/>
      <c r="AA3006" s="462" t="n"/>
      <c r="AB3006" s="462" t="n"/>
      <c r="AC3006" s="462" t="n"/>
      <c r="AD3006" s="462" t="n"/>
      <c r="AE3006" s="462" t="n"/>
      <c r="AF3006" s="462" t="n"/>
      <c r="AG3006" s="462" t="n"/>
      <c r="AH3006" s="462" t="n"/>
      <c r="AI3006" s="462" t="n"/>
      <c r="AJ3006" s="462" t="n"/>
      <c r="AK3006" s="462" t="n"/>
      <c r="AL3006" s="462" t="n"/>
      <c r="AM3006" s="462" t="n"/>
      <c r="AN3006" s="462" t="n"/>
      <c r="AO3006" s="462" t="n"/>
      <c r="AP3006" s="462" t="n"/>
      <c r="AQ3006" s="462" t="n"/>
      <c r="AR3006" s="462" t="n"/>
      <c r="AS3006" s="462" t="n"/>
    </row>
    <row r="3007">
      <c r="A3007" s="461" t="n">
        <v>2999</v>
      </c>
      <c r="B3007" s="462" t="inlineStr"/>
      <c r="C3007" s="462" t="inlineStr">
        <is>
          <t>ឆាយ ដា ឡូយីស្ទីក</t>
        </is>
      </c>
      <c r="D3007" s="462" t="inlineStr">
        <is>
          <t>L001-100063098</t>
        </is>
      </c>
      <c r="E3007" s="462" t="inlineStr">
        <is>
          <t>2009008152</t>
        </is>
      </c>
      <c r="F3007" s="463" t="n">
        <v>44086</v>
      </c>
      <c r="G3007" s="464" t="n">
        <v>89790</v>
      </c>
      <c r="H3007" s="462" t="n"/>
      <c r="I3007" s="464">
        <f>G3007</f>
        <v/>
      </c>
      <c r="J3007" s="462">
        <f>IF(AND(Q3007=TRUE, R3007=TRUE, S3007=TRUE), IF(W3007&lt;-0.05, "អនុញ្ញាត (អ្នកផ្គត់ផ្គង់ប្រកាសខ្វះ)", "បានប្រកាស (អនុញ្ញាត)"), IF(AND(Q3007=FALSE, R3007=FALSE, S3007=FALSE), "ព្យួរទុក (មិនមានទិន្នន័យ)", "ប្រកាសខុស (ព្យួរទុក)"))</f>
        <v/>
      </c>
      <c r="K3007" s="462" t="inlineStr"/>
      <c r="L3007" s="462" t="inlineStr"/>
      <c r="M3007" s="464">
        <f>AH3007</f>
        <v/>
      </c>
      <c r="N3007" s="464">
        <f>IF(W3007&lt;0,AH3007,I3007)</f>
        <v/>
      </c>
      <c r="O3007" s="464">
        <f>I3007-M3007</f>
        <v/>
      </c>
      <c r="P3007" s="462" t="n"/>
      <c r="Q3007" s="462">
        <f>V3007=W3007</f>
        <v/>
      </c>
      <c r="R3007" s="462">
        <f>AND(MONTH(F3007)=MONTH(X3007), YEAR(F3007)=YEAR(X3007))</f>
        <v/>
      </c>
      <c r="S3007" s="462">
        <f>AC3007="L001-901905215"</f>
        <v/>
      </c>
      <c r="T3007" s="464">
        <f>G3007-AH3007</f>
        <v/>
      </c>
      <c r="U3007" s="462" t="n"/>
      <c r="V3007" s="462" t="inlineStr">
        <is>
          <t>2009008152</t>
        </is>
      </c>
      <c r="W3007" s="462" t="inlineStr">
        <is>
          <t>2009008152</t>
        </is>
      </c>
      <c r="X3007" s="463" t="n">
        <v>44086</v>
      </c>
      <c r="Y3007" s="462" t="inlineStr">
        <is>
          <t>2009008152</t>
        </is>
      </c>
      <c r="Z3007" s="462" t="inlineStr"/>
      <c r="AA3007" s="462" t="inlineStr">
        <is>
          <t>បុគ្គលជាប់អាករ</t>
        </is>
      </c>
      <c r="AB3007" s="462" t="inlineStr">
        <is>
          <t>L001-901905215</t>
        </is>
      </c>
      <c r="AC3007" s="462" t="inlineStr">
        <is>
          <t>វីអ៊ីស៊ិន (ខេមបូឌា) អ៊ិនដាសស្ទ្រី ឯ.ក</t>
        </is>
      </c>
      <c r="AD3007" s="464" t="n">
        <v>987690</v>
      </c>
      <c r="AE3007" s="464" t="n">
        <v>897900</v>
      </c>
      <c r="AF3007" s="464" t="n">
        <v>0</v>
      </c>
      <c r="AG3007" s="464" t="n">
        <v>0</v>
      </c>
      <c r="AH3007" s="464" t="n">
        <v>89790</v>
      </c>
      <c r="AI3007" s="464" t="n">
        <v>0</v>
      </c>
      <c r="AJ3007" s="464" t="n">
        <v>0</v>
      </c>
      <c r="AK3007" s="464" t="n">
        <v>0</v>
      </c>
      <c r="AL3007" s="464" t="n">
        <v>0</v>
      </c>
      <c r="AM3007" s="464" t="n">
        <v>0</v>
      </c>
      <c r="AN3007" s="464" t="n">
        <v>0</v>
      </c>
      <c r="AO3007" s="464" t="n">
        <v>0</v>
      </c>
      <c r="AP3007" s="464" t="n">
        <v>0</v>
      </c>
      <c r="AQ3007" s="462" t="inlineStr"/>
      <c r="AR3007" s="462" t="inlineStr"/>
      <c r="AS3007" s="462" t="inlineStr">
        <is>
          <t>បានប្រកាសពន្ធ</t>
        </is>
      </c>
    </row>
    <row r="3008">
      <c r="A3008" s="461" t="n">
        <v>3000</v>
      </c>
      <c r="B3008" s="462" t="inlineStr"/>
      <c r="C3008" s="462" t="inlineStr">
        <is>
          <t>ឆាយ ដា ឡូយីស្ទីក</t>
        </is>
      </c>
      <c r="D3008" s="462" t="inlineStr">
        <is>
          <t>L001-100063098</t>
        </is>
      </c>
      <c r="E3008" s="462" t="inlineStr">
        <is>
          <t>2009008151</t>
        </is>
      </c>
      <c r="F3008" s="463" t="n">
        <v>44086</v>
      </c>
      <c r="G3008" s="464" t="n">
        <v>89790</v>
      </c>
      <c r="H3008" s="462" t="n"/>
      <c r="I3008" s="464">
        <f>G3008</f>
        <v/>
      </c>
      <c r="J3008" s="462">
        <f>IF(AND(Q3008=TRUE, R3008=TRUE, S3008=TRUE), IF(W3008&lt;-0.05, "អនុញ្ញាត (អ្នកផ្គត់ផ្គង់ប្រកាសខ្វះ)", "បានប្រកាស (អនុញ្ញាត)"), IF(AND(Q3008=FALSE, R3008=FALSE, S3008=FALSE), "ព្យួរទុក (មិនមានទិន្នន័យ)", "ប្រកាសខុស (ព្យួរទុក)"))</f>
        <v/>
      </c>
      <c r="K3008" s="462" t="inlineStr"/>
      <c r="L3008" s="462" t="inlineStr"/>
      <c r="M3008" s="464">
        <f>AH3008</f>
        <v/>
      </c>
      <c r="N3008" s="464">
        <f>IF(W3008&lt;0,AH3008,I3008)</f>
        <v/>
      </c>
      <c r="O3008" s="464">
        <f>I3008-M3008</f>
        <v/>
      </c>
      <c r="P3008" s="462" t="n"/>
      <c r="Q3008" s="462">
        <f>V3008=W3008</f>
        <v/>
      </c>
      <c r="R3008" s="462">
        <f>AND(MONTH(F3008)=MONTH(X3008), YEAR(F3008)=YEAR(X3008))</f>
        <v/>
      </c>
      <c r="S3008" s="462">
        <f>AC3008="L001-901905215"</f>
        <v/>
      </c>
      <c r="T3008" s="464">
        <f>G3008-AH3008</f>
        <v/>
      </c>
      <c r="U3008" s="462" t="n"/>
      <c r="V3008" s="462" t="inlineStr">
        <is>
          <t>2009008151</t>
        </is>
      </c>
      <c r="W3008" s="462" t="inlineStr">
        <is>
          <t>2009008151</t>
        </is>
      </c>
      <c r="X3008" s="463" t="n">
        <v>44086</v>
      </c>
      <c r="Y3008" s="462" t="inlineStr">
        <is>
          <t>2009008151</t>
        </is>
      </c>
      <c r="Z3008" s="462" t="inlineStr"/>
      <c r="AA3008" s="462" t="inlineStr">
        <is>
          <t>បុគ្គលជាប់អាករ</t>
        </is>
      </c>
      <c r="AB3008" s="462" t="inlineStr">
        <is>
          <t>L001-901905215</t>
        </is>
      </c>
      <c r="AC3008" s="462" t="inlineStr">
        <is>
          <t>វីអ៊ីស៊ិន (ខេមបូឌា) អ៊ិនដាសស្ទ្រី ឯ.ក</t>
        </is>
      </c>
      <c r="AD3008" s="464" t="n">
        <v>987690</v>
      </c>
      <c r="AE3008" s="464" t="n">
        <v>897900</v>
      </c>
      <c r="AF3008" s="464" t="n">
        <v>0</v>
      </c>
      <c r="AG3008" s="464" t="n">
        <v>0</v>
      </c>
      <c r="AH3008" s="464" t="n">
        <v>89790</v>
      </c>
      <c r="AI3008" s="464" t="n">
        <v>0</v>
      </c>
      <c r="AJ3008" s="464" t="n">
        <v>0</v>
      </c>
      <c r="AK3008" s="464" t="n">
        <v>0</v>
      </c>
      <c r="AL3008" s="464" t="n">
        <v>0</v>
      </c>
      <c r="AM3008" s="464" t="n">
        <v>0</v>
      </c>
      <c r="AN3008" s="464" t="n">
        <v>0</v>
      </c>
      <c r="AO3008" s="464" t="n">
        <v>0</v>
      </c>
      <c r="AP3008" s="464" t="n">
        <v>0</v>
      </c>
      <c r="AQ3008" s="462" t="inlineStr"/>
      <c r="AR3008" s="462" t="inlineStr"/>
      <c r="AS3008" s="462" t="inlineStr">
        <is>
          <t>បានប្រកាសពន្ធ</t>
        </is>
      </c>
    </row>
    <row r="3009">
      <c r="A3009" s="461" t="n">
        <v>3001</v>
      </c>
      <c r="B3009" s="462" t="inlineStr"/>
      <c r="C3009" s="462" t="inlineStr">
        <is>
          <t>ស៊ីងហ្គាពួរ កាតុង (ខេមបូឌា)</t>
        </is>
      </c>
      <c r="D3009" s="462" t="inlineStr">
        <is>
          <t>L001-100121322</t>
        </is>
      </c>
      <c r="E3009" s="462" t="inlineStr">
        <is>
          <t>V0014332</t>
        </is>
      </c>
      <c r="F3009" s="463" t="n">
        <v>44086</v>
      </c>
      <c r="G3009" s="464" t="n">
        <v>713142</v>
      </c>
      <c r="H3009" s="462" t="n"/>
      <c r="I3009" s="464">
        <f>G3009</f>
        <v/>
      </c>
      <c r="J3009" s="462">
        <f>IF(AND(Q3009=TRUE, R3009=TRUE, S3009=TRUE), IF(W3009&lt;-0.05, "អនុញ្ញាត (អ្នកផ្គត់ផ្គង់ប្រកាសខ្វះ)", "បានប្រកាស (អនុញ្ញាត)"), IF(AND(Q3009=FALSE, R3009=FALSE, S3009=FALSE), "ព្យួរទុក (មិនមានទិន្នន័យ)", "ប្រកាសខុស (ព្យួរទុក)"))</f>
        <v/>
      </c>
      <c r="K3009" s="462" t="inlineStr"/>
      <c r="L3009" s="462" t="inlineStr"/>
      <c r="M3009" s="464">
        <f>AH3009</f>
        <v/>
      </c>
      <c r="N3009" s="464">
        <f>IF(W3009&lt;0,AH3009,I3009)</f>
        <v/>
      </c>
      <c r="O3009" s="464">
        <f>I3009-M3009</f>
        <v/>
      </c>
      <c r="P3009" s="462" t="n"/>
      <c r="Q3009" s="462">
        <f>V3009=W3009</f>
        <v/>
      </c>
      <c r="R3009" s="462">
        <f>AND(MONTH(F3009)=MONTH(X3009), YEAR(F3009)=YEAR(X3009))</f>
        <v/>
      </c>
      <c r="S3009" s="462">
        <f>AC3009="L001-901905215"</f>
        <v/>
      </c>
      <c r="T3009" s="464">
        <f>G3009-AH3009</f>
        <v/>
      </c>
      <c r="U3009" s="462" t="n"/>
      <c r="V3009" s="462" t="inlineStr">
        <is>
          <t>V0014332</t>
        </is>
      </c>
      <c r="W3009" s="462" t="inlineStr">
        <is>
          <t>V0014332</t>
        </is>
      </c>
      <c r="X3009" s="463" t="n">
        <v>44086</v>
      </c>
      <c r="Y3009" s="462" t="inlineStr">
        <is>
          <t>V0014332</t>
        </is>
      </c>
      <c r="Z3009" s="462" t="inlineStr"/>
      <c r="AA3009" s="462" t="inlineStr">
        <is>
          <t>បុគ្គលជាប់អាករ</t>
        </is>
      </c>
      <c r="AB3009" s="462" t="inlineStr">
        <is>
          <t>L001-901905215</t>
        </is>
      </c>
      <c r="AC3009" s="462" t="inlineStr">
        <is>
          <t>វីអ៊ីស៊ិន (ខេមបូឌា) អ៊ិនដាសស្ទ្រី ឯ.ក</t>
        </is>
      </c>
      <c r="AD3009" s="464" t="n">
        <v>7844571</v>
      </c>
      <c r="AE3009" s="464" t="n">
        <v>7131428</v>
      </c>
      <c r="AF3009" s="464" t="n">
        <v>0</v>
      </c>
      <c r="AG3009" s="464" t="n">
        <v>0</v>
      </c>
      <c r="AH3009" s="464" t="n">
        <v>713143</v>
      </c>
      <c r="AI3009" s="464" t="n">
        <v>0</v>
      </c>
      <c r="AJ3009" s="464" t="n">
        <v>0</v>
      </c>
      <c r="AK3009" s="464" t="n">
        <v>0</v>
      </c>
      <c r="AL3009" s="464" t="n">
        <v>0</v>
      </c>
      <c r="AM3009" s="464" t="n">
        <v>0</v>
      </c>
      <c r="AN3009" s="464" t="n">
        <v>0</v>
      </c>
      <c r="AO3009" s="464" t="n">
        <v>0</v>
      </c>
      <c r="AP3009" s="464" t="n">
        <v>0</v>
      </c>
      <c r="AQ3009" s="462" t="inlineStr"/>
      <c r="AR3009" s="462" t="inlineStr"/>
      <c r="AS3009" s="462" t="inlineStr">
        <is>
          <t>បានប្រកាសពន្ធ</t>
        </is>
      </c>
    </row>
    <row r="3010">
      <c r="A3010" s="461" t="n">
        <v>3002</v>
      </c>
      <c r="B3010" s="462" t="inlineStr"/>
      <c r="C3010" s="462" t="inlineStr">
        <is>
          <t>កំពង់ផែស្វយ័តក្រុងព្រះសីហនុ</t>
        </is>
      </c>
      <c r="D3010" s="462" t="inlineStr">
        <is>
          <t>L001-100044638</t>
        </is>
      </c>
      <c r="E3010" s="462" t="inlineStr">
        <is>
          <t>134539</t>
        </is>
      </c>
      <c r="F3010" s="463" t="n">
        <v>44085</v>
      </c>
      <c r="G3010" s="464" t="n">
        <v>59040</v>
      </c>
      <c r="H3010" s="462" t="n"/>
      <c r="I3010" s="464">
        <f>G3010</f>
        <v/>
      </c>
      <c r="J3010" s="462">
        <f>IF(AND(Q3010=TRUE, R3010=TRUE, S3010=TRUE), IF(W3010&lt;-0.05, "អនុញ្ញាត (អ្នកផ្គត់ផ្គង់ប្រកាសខ្វះ)", "បានប្រកាស (អនុញ្ញាត)"), IF(AND(Q3010=FALSE, R3010=FALSE, S3010=FALSE), "ព្យួរទុក (មិនមានទិន្នន័យ)", "ប្រកាសខុស (ព្យួរទុក)"))</f>
        <v/>
      </c>
      <c r="K3010" s="462" t="inlineStr"/>
      <c r="L3010" s="462" t="inlineStr"/>
      <c r="M3010" s="464">
        <f>AH3010</f>
        <v/>
      </c>
      <c r="N3010" s="464">
        <f>IF(W3010&lt;0,AH3010,I3010)</f>
        <v/>
      </c>
      <c r="O3010" s="464">
        <f>I3010-M3010</f>
        <v/>
      </c>
      <c r="P3010" s="462" t="n"/>
      <c r="Q3010" s="462">
        <f>V3010=W3010</f>
        <v/>
      </c>
      <c r="R3010" s="462">
        <f>AND(MONTH(F3010)=MONTH(X3010), YEAR(F3010)=YEAR(X3010))</f>
        <v/>
      </c>
      <c r="S3010" s="462">
        <f>AC3010="L001-901905215"</f>
        <v/>
      </c>
      <c r="T3010" s="464">
        <f>G3010-AH3010</f>
        <v/>
      </c>
      <c r="U3010" s="462" t="n"/>
      <c r="V3010" s="462" t="inlineStr">
        <is>
          <t>134539</t>
        </is>
      </c>
      <c r="W3010" s="462" t="inlineStr"/>
      <c r="X3010" s="499" t="n"/>
      <c r="Y3010" s="462" t="n"/>
      <c r="Z3010" s="462" t="n"/>
      <c r="AA3010" s="462" t="n"/>
      <c r="AB3010" s="462" t="n"/>
      <c r="AC3010" s="462" t="n"/>
      <c r="AD3010" s="462" t="n"/>
      <c r="AE3010" s="462" t="n"/>
      <c r="AF3010" s="462" t="n"/>
      <c r="AG3010" s="462" t="n"/>
      <c r="AH3010" s="462" t="n"/>
      <c r="AI3010" s="462" t="n"/>
      <c r="AJ3010" s="462" t="n"/>
      <c r="AK3010" s="462" t="n"/>
      <c r="AL3010" s="462" t="n"/>
      <c r="AM3010" s="462" t="n"/>
      <c r="AN3010" s="462" t="n"/>
      <c r="AO3010" s="462" t="n"/>
      <c r="AP3010" s="462" t="n"/>
      <c r="AQ3010" s="462" t="n"/>
      <c r="AR3010" s="462" t="n"/>
      <c r="AS3010" s="462" t="n"/>
    </row>
    <row r="3011">
      <c r="A3011" s="461" t="n">
        <v>3003</v>
      </c>
      <c r="B3011" s="462" t="inlineStr"/>
      <c r="C3011" s="462" t="inlineStr">
        <is>
          <t>អ៊ិនធើថេក ថេសធីង សឺវីស (ខេមបូឌា) ខមភេនី លីមីធីត</t>
        </is>
      </c>
      <c r="D3011" s="462" t="inlineStr">
        <is>
          <t>L001-100045707</t>
        </is>
      </c>
      <c r="E3011" s="462" t="inlineStr">
        <is>
          <t>KHM20200009757</t>
        </is>
      </c>
      <c r="F3011" s="463" t="n">
        <v>44085</v>
      </c>
      <c r="G3011" s="464" t="n">
        <v>694950</v>
      </c>
      <c r="H3011" s="462" t="n"/>
      <c r="I3011" s="464">
        <f>G3011</f>
        <v/>
      </c>
      <c r="J3011" s="462">
        <f>IF(AND(Q3011=TRUE, R3011=TRUE, S3011=TRUE), IF(W3011&lt;-0.05, "អនុញ្ញាត (អ្នកផ្គត់ផ្គង់ប្រកាសខ្វះ)", "បានប្រកាស (អនុញ្ញាត)"), IF(AND(Q3011=FALSE, R3011=FALSE, S3011=FALSE), "ព្យួរទុក (មិនមានទិន្នន័យ)", "ប្រកាសខុស (ព្យួរទុក)"))</f>
        <v/>
      </c>
      <c r="K3011" s="462" t="inlineStr"/>
      <c r="L3011" s="462" t="inlineStr"/>
      <c r="M3011" s="464">
        <f>AH3011</f>
        <v/>
      </c>
      <c r="N3011" s="464">
        <f>IF(W3011&lt;0,AH3011,I3011)</f>
        <v/>
      </c>
      <c r="O3011" s="464">
        <f>I3011-M3011</f>
        <v/>
      </c>
      <c r="P3011" s="462" t="n"/>
      <c r="Q3011" s="462">
        <f>V3011=W3011</f>
        <v/>
      </c>
      <c r="R3011" s="462">
        <f>AND(MONTH(F3011)=MONTH(X3011), YEAR(F3011)=YEAR(X3011))</f>
        <v/>
      </c>
      <c r="S3011" s="462">
        <f>AC3011="L001-901905215"</f>
        <v/>
      </c>
      <c r="T3011" s="464">
        <f>G3011-AH3011</f>
        <v/>
      </c>
      <c r="U3011" s="462" t="n"/>
      <c r="V3011" s="462" t="inlineStr">
        <is>
          <t>KHM20200009757</t>
        </is>
      </c>
      <c r="W3011" s="462" t="inlineStr"/>
      <c r="X3011" s="499" t="n"/>
      <c r="Y3011" s="462" t="n"/>
      <c r="Z3011" s="462" t="n"/>
      <c r="AA3011" s="462" t="n"/>
      <c r="AB3011" s="462" t="n"/>
      <c r="AC3011" s="462" t="n"/>
      <c r="AD3011" s="462" t="n"/>
      <c r="AE3011" s="462" t="n"/>
      <c r="AF3011" s="462" t="n"/>
      <c r="AG3011" s="462" t="n"/>
      <c r="AH3011" s="462" t="n"/>
      <c r="AI3011" s="462" t="n"/>
      <c r="AJ3011" s="462" t="n"/>
      <c r="AK3011" s="462" t="n"/>
      <c r="AL3011" s="462" t="n"/>
      <c r="AM3011" s="462" t="n"/>
      <c r="AN3011" s="462" t="n"/>
      <c r="AO3011" s="462" t="n"/>
      <c r="AP3011" s="462" t="n"/>
      <c r="AQ3011" s="462" t="n"/>
      <c r="AR3011" s="462" t="n"/>
      <c r="AS3011" s="462" t="n"/>
    </row>
    <row r="3012">
      <c r="A3012" s="461" t="n">
        <v>3004</v>
      </c>
      <c r="B3012" s="462" t="inlineStr"/>
      <c r="C3012" s="462" t="inlineStr">
        <is>
          <t>អេវើរហ្គ្រីន ស៊ីបភីង សឺវីស (ខេមបូឌា) ឯ.ក</t>
        </is>
      </c>
      <c r="D3012" s="462" t="inlineStr">
        <is>
          <t>L001-901705421</t>
        </is>
      </c>
      <c r="E3012" s="462" t="inlineStr">
        <is>
          <t>IY20006482</t>
        </is>
      </c>
      <c r="F3012" s="463" t="n">
        <v>44084</v>
      </c>
      <c r="G3012" s="464" t="n">
        <v>182450</v>
      </c>
      <c r="H3012" s="462" t="n"/>
      <c r="I3012" s="464">
        <f>G3012</f>
        <v/>
      </c>
      <c r="J3012" s="462">
        <f>IF(AND(Q3012=TRUE, R3012=TRUE, S3012=TRUE), IF(W3012&lt;-0.05, "អនុញ្ញាត (អ្នកផ្គត់ផ្គង់ប្រកាសខ្វះ)", "បានប្រកាស (អនុញ្ញាត)"), IF(AND(Q3012=FALSE, R3012=FALSE, S3012=FALSE), "ព្យួរទុក (មិនមានទិន្នន័យ)", "ប្រកាសខុស (ព្យួរទុក)"))</f>
        <v/>
      </c>
      <c r="K3012" s="462" t="inlineStr"/>
      <c r="L3012" s="462" t="inlineStr"/>
      <c r="M3012" s="464">
        <f>AH3012</f>
        <v/>
      </c>
      <c r="N3012" s="464">
        <f>IF(W3012&lt;0,AH3012,I3012)</f>
        <v/>
      </c>
      <c r="O3012" s="464">
        <f>I3012-M3012</f>
        <v/>
      </c>
      <c r="P3012" s="462" t="n"/>
      <c r="Q3012" s="462">
        <f>V3012=W3012</f>
        <v/>
      </c>
      <c r="R3012" s="462">
        <f>AND(MONTH(F3012)=MONTH(X3012), YEAR(F3012)=YEAR(X3012))</f>
        <v/>
      </c>
      <c r="S3012" s="462">
        <f>AC3012="L001-901905215"</f>
        <v/>
      </c>
      <c r="T3012" s="464">
        <f>G3012-AH3012</f>
        <v/>
      </c>
      <c r="U3012" s="462" t="n"/>
      <c r="V3012" s="462" t="inlineStr">
        <is>
          <t>IY20006482</t>
        </is>
      </c>
      <c r="W3012" s="462" t="inlineStr">
        <is>
          <t>IY20006482</t>
        </is>
      </c>
      <c r="X3012" s="463" t="n">
        <v>44084</v>
      </c>
      <c r="Y3012" s="462" t="inlineStr">
        <is>
          <t>IY20006482</t>
        </is>
      </c>
      <c r="Z3012" s="462" t="inlineStr"/>
      <c r="AA3012" s="462" t="inlineStr">
        <is>
          <t>បុគ្គលជាប់អាករ</t>
        </is>
      </c>
      <c r="AB3012" s="462" t="inlineStr">
        <is>
          <t>L001-901905215</t>
        </is>
      </c>
      <c r="AC3012" s="462" t="inlineStr">
        <is>
          <t>វីអ៊ីស៊ិន (ខេមបូឌា) អ៊ិនដាសស្ទ្រី ឯ.ក</t>
        </is>
      </c>
      <c r="AD3012" s="464" t="n">
        <v>2006950</v>
      </c>
      <c r="AE3012" s="464" t="n">
        <v>1824500</v>
      </c>
      <c r="AF3012" s="464" t="n">
        <v>0</v>
      </c>
      <c r="AG3012" s="464" t="n">
        <v>0</v>
      </c>
      <c r="AH3012" s="464" t="n">
        <v>182450</v>
      </c>
      <c r="AI3012" s="464" t="n">
        <v>0</v>
      </c>
      <c r="AJ3012" s="464" t="n">
        <v>0</v>
      </c>
      <c r="AK3012" s="464" t="n">
        <v>0</v>
      </c>
      <c r="AL3012" s="464" t="n">
        <v>0</v>
      </c>
      <c r="AM3012" s="464" t="n">
        <v>0</v>
      </c>
      <c r="AN3012" s="464" t="n">
        <v>0</v>
      </c>
      <c r="AO3012" s="464" t="n">
        <v>0</v>
      </c>
      <c r="AP3012" s="464" t="n">
        <v>0</v>
      </c>
      <c r="AQ3012" s="462" t="inlineStr"/>
      <c r="AR3012" s="462" t="inlineStr"/>
      <c r="AS3012" s="462" t="inlineStr">
        <is>
          <t>បានប្រកាសពន្ធ</t>
        </is>
      </c>
    </row>
    <row r="3013">
      <c r="A3013" s="461" t="n">
        <v>3005</v>
      </c>
      <c r="B3013" s="462" t="inlineStr"/>
      <c r="C3013" s="462" t="inlineStr">
        <is>
          <t>ប្យួរ៉ូ វេរីតាស (ខេមបូឌា) លីមីធីត</t>
        </is>
      </c>
      <c r="D3013" s="462" t="inlineStr">
        <is>
          <t>L001-107024462</t>
        </is>
      </c>
      <c r="E3013" s="462" t="inlineStr">
        <is>
          <t>59008550</t>
        </is>
      </c>
      <c r="F3013" s="463" t="n">
        <v>44084</v>
      </c>
      <c r="G3013" s="464" t="n">
        <v>61500</v>
      </c>
      <c r="H3013" s="462" t="n"/>
      <c r="I3013" s="464">
        <f>G3013</f>
        <v/>
      </c>
      <c r="J3013" s="462">
        <f>IF(AND(Q3013=TRUE, R3013=TRUE, S3013=TRUE), IF(W3013&lt;-0.05, "អនុញ្ញាត (អ្នកផ្គត់ផ្គង់ប្រកាសខ្វះ)", "បានប្រកាស (អនុញ្ញាត)"), IF(AND(Q3013=FALSE, R3013=FALSE, S3013=FALSE), "ព្យួរទុក (មិនមានទិន្នន័យ)", "ប្រកាសខុស (ព្យួរទុក)"))</f>
        <v/>
      </c>
      <c r="K3013" s="462" t="inlineStr"/>
      <c r="L3013" s="462" t="inlineStr"/>
      <c r="M3013" s="464">
        <f>AH3013</f>
        <v/>
      </c>
      <c r="N3013" s="464">
        <f>IF(W3013&lt;0,AH3013,I3013)</f>
        <v/>
      </c>
      <c r="O3013" s="464">
        <f>I3013-M3013</f>
        <v/>
      </c>
      <c r="P3013" s="462" t="n"/>
      <c r="Q3013" s="462">
        <f>V3013=W3013</f>
        <v/>
      </c>
      <c r="R3013" s="462">
        <f>AND(MONTH(F3013)=MONTH(X3013), YEAR(F3013)=YEAR(X3013))</f>
        <v/>
      </c>
      <c r="S3013" s="462">
        <f>AC3013="L001-901905215"</f>
        <v/>
      </c>
      <c r="T3013" s="464">
        <f>G3013-AH3013</f>
        <v/>
      </c>
      <c r="U3013" s="462" t="n"/>
      <c r="V3013" s="462" t="inlineStr">
        <is>
          <t>59008550</t>
        </is>
      </c>
      <c r="W3013" s="462" t="inlineStr">
        <is>
          <t>59008550</t>
        </is>
      </c>
      <c r="X3013" s="463" t="n">
        <v>44084</v>
      </c>
      <c r="Y3013" s="462" t="inlineStr">
        <is>
          <t>59008550</t>
        </is>
      </c>
      <c r="Z3013" s="462" t="inlineStr"/>
      <c r="AA3013" s="462" t="inlineStr">
        <is>
          <t>បុគ្គលជាប់អាករ</t>
        </is>
      </c>
      <c r="AB3013" s="462" t="inlineStr">
        <is>
          <t>L001-901905215</t>
        </is>
      </c>
      <c r="AC3013" s="462" t="inlineStr">
        <is>
          <t>វីអ៊ីស៊ិន (ខេមបូឌា) អ៊ិនដាសស្ទ្រី ឯ.ក</t>
        </is>
      </c>
      <c r="AD3013" s="464" t="n">
        <v>676500</v>
      </c>
      <c r="AE3013" s="464" t="n">
        <v>615000</v>
      </c>
      <c r="AF3013" s="464" t="n">
        <v>0</v>
      </c>
      <c r="AG3013" s="464" t="n">
        <v>0</v>
      </c>
      <c r="AH3013" s="464" t="n">
        <v>61500</v>
      </c>
      <c r="AI3013" s="464" t="n">
        <v>0</v>
      </c>
      <c r="AJ3013" s="464" t="n">
        <v>0</v>
      </c>
      <c r="AK3013" s="464" t="n">
        <v>0</v>
      </c>
      <c r="AL3013" s="464" t="n">
        <v>0</v>
      </c>
      <c r="AM3013" s="464" t="n">
        <v>0</v>
      </c>
      <c r="AN3013" s="464" t="n">
        <v>0</v>
      </c>
      <c r="AO3013" s="464" t="n">
        <v>0</v>
      </c>
      <c r="AP3013" s="464" t="n">
        <v>0</v>
      </c>
      <c r="AQ3013" s="462" t="inlineStr"/>
      <c r="AR3013" s="462" t="inlineStr"/>
      <c r="AS3013" s="462" t="inlineStr">
        <is>
          <t>បានប្រកាសពន្ធ</t>
        </is>
      </c>
    </row>
    <row r="3014">
      <c r="A3014" s="461" t="n">
        <v>3006</v>
      </c>
      <c r="B3014" s="462" t="inlineStr"/>
      <c r="C3014" s="462" t="inlineStr">
        <is>
          <t>អ៊ីជីអេហ្វ ឡូជីស្ទីក ខូ អិលធីឌី</t>
        </is>
      </c>
      <c r="D3014" s="462" t="inlineStr">
        <is>
          <t>L001-901501877</t>
        </is>
      </c>
      <c r="E3014" s="462" t="inlineStr">
        <is>
          <t>2006099</t>
        </is>
      </c>
      <c r="F3014" s="463" t="n">
        <v>44083</v>
      </c>
      <c r="G3014" s="464" t="n">
        <v>135366</v>
      </c>
      <c r="H3014" s="462" t="n"/>
      <c r="I3014" s="464">
        <f>G3014</f>
        <v/>
      </c>
      <c r="J3014" s="462">
        <f>IF(AND(Q3014=TRUE, R3014=TRUE, S3014=TRUE), IF(W3014&lt;-0.05, "អនុញ្ញាត (អ្នកផ្គត់ផ្គង់ប្រកាសខ្វះ)", "បានប្រកាស (អនុញ្ញាត)"), IF(AND(Q3014=FALSE, R3014=FALSE, S3014=FALSE), "ព្យួរទុក (មិនមានទិន្នន័យ)", "ប្រកាសខុស (ព្យួរទុក)"))</f>
        <v/>
      </c>
      <c r="K3014" s="462" t="inlineStr"/>
      <c r="L3014" s="462" t="inlineStr"/>
      <c r="M3014" s="464">
        <f>AH3014</f>
        <v/>
      </c>
      <c r="N3014" s="464">
        <f>IF(W3014&lt;0,AH3014,I3014)</f>
        <v/>
      </c>
      <c r="O3014" s="464">
        <f>I3014-M3014</f>
        <v/>
      </c>
      <c r="P3014" s="462" t="n"/>
      <c r="Q3014" s="462">
        <f>V3014=W3014</f>
        <v/>
      </c>
      <c r="R3014" s="462">
        <f>AND(MONTH(F3014)=MONTH(X3014), YEAR(F3014)=YEAR(X3014))</f>
        <v/>
      </c>
      <c r="S3014" s="462">
        <f>AC3014="L001-901905215"</f>
        <v/>
      </c>
      <c r="T3014" s="464">
        <f>G3014-AH3014</f>
        <v/>
      </c>
      <c r="U3014" s="462" t="n"/>
      <c r="V3014" s="462" t="inlineStr">
        <is>
          <t>2006099</t>
        </is>
      </c>
      <c r="W3014" s="462" t="inlineStr">
        <is>
          <t>2006099</t>
        </is>
      </c>
      <c r="X3014" s="463" t="n">
        <v>44083</v>
      </c>
      <c r="Y3014" s="462" t="inlineStr">
        <is>
          <t>2006099</t>
        </is>
      </c>
      <c r="Z3014" s="462" t="inlineStr"/>
      <c r="AA3014" s="462" t="inlineStr">
        <is>
          <t>បុគ្គលជាប់អាករ</t>
        </is>
      </c>
      <c r="AB3014" s="462" t="inlineStr">
        <is>
          <t>L001-901905215</t>
        </is>
      </c>
      <c r="AC3014" s="462" t="inlineStr">
        <is>
          <t>វីអ៊ីស៊ិន (ខេមបូឌា) អ៊ិនដាសស្ទ្រី ឯ.ក</t>
        </is>
      </c>
      <c r="AD3014" s="464" t="n">
        <v>1489026</v>
      </c>
      <c r="AE3014" s="464" t="n">
        <v>1353660</v>
      </c>
      <c r="AF3014" s="464" t="n">
        <v>0</v>
      </c>
      <c r="AG3014" s="464" t="n">
        <v>0</v>
      </c>
      <c r="AH3014" s="464" t="n">
        <v>135366</v>
      </c>
      <c r="AI3014" s="464" t="n">
        <v>0</v>
      </c>
      <c r="AJ3014" s="464" t="n">
        <v>0</v>
      </c>
      <c r="AK3014" s="464" t="n">
        <v>0</v>
      </c>
      <c r="AL3014" s="464" t="n">
        <v>0</v>
      </c>
      <c r="AM3014" s="464" t="n">
        <v>0</v>
      </c>
      <c r="AN3014" s="464" t="n">
        <v>0</v>
      </c>
      <c r="AO3014" s="464" t="n">
        <v>0</v>
      </c>
      <c r="AP3014" s="464" t="n">
        <v>0</v>
      </c>
      <c r="AQ3014" s="462" t="inlineStr"/>
      <c r="AR3014" s="462" t="inlineStr"/>
      <c r="AS3014" s="462" t="inlineStr">
        <is>
          <t>មិនទាន់ប្រកាសពន្ធ</t>
        </is>
      </c>
    </row>
    <row r="3015">
      <c r="A3015" s="461" t="n">
        <v>3007</v>
      </c>
      <c r="B3015" s="462" t="inlineStr"/>
      <c r="C3015" s="462" t="inlineStr">
        <is>
          <t>អ៊ីជីអេហ្វ ឡូជីស្ទីក ខូ អិលធីឌី</t>
        </is>
      </c>
      <c r="D3015" s="462" t="inlineStr">
        <is>
          <t>L001-901501877</t>
        </is>
      </c>
      <c r="E3015" s="462" t="inlineStr">
        <is>
          <t>2006088</t>
        </is>
      </c>
      <c r="F3015" s="463" t="n">
        <v>44083</v>
      </c>
      <c r="G3015" s="464" t="n">
        <v>270732</v>
      </c>
      <c r="H3015" s="462" t="n"/>
      <c r="I3015" s="464">
        <f>G3015</f>
        <v/>
      </c>
      <c r="J3015" s="462">
        <f>IF(AND(Q3015=TRUE, R3015=TRUE, S3015=TRUE), IF(W3015&lt;-0.05, "អនុញ្ញាត (អ្នកផ្គត់ផ្គង់ប្រកាសខ្វះ)", "បានប្រកាស (អនុញ្ញាត)"), IF(AND(Q3015=FALSE, R3015=FALSE, S3015=FALSE), "ព្យួរទុក (មិនមានទិន្នន័យ)", "ប្រកាសខុស (ព្យួរទុក)"))</f>
        <v/>
      </c>
      <c r="K3015" s="462" t="inlineStr"/>
      <c r="L3015" s="462" t="inlineStr"/>
      <c r="M3015" s="464">
        <f>AH3015</f>
        <v/>
      </c>
      <c r="N3015" s="464">
        <f>IF(W3015&lt;0,AH3015,I3015)</f>
        <v/>
      </c>
      <c r="O3015" s="464">
        <f>I3015-M3015</f>
        <v/>
      </c>
      <c r="P3015" s="462" t="n"/>
      <c r="Q3015" s="462">
        <f>V3015=W3015</f>
        <v/>
      </c>
      <c r="R3015" s="462">
        <f>AND(MONTH(F3015)=MONTH(X3015), YEAR(F3015)=YEAR(X3015))</f>
        <v/>
      </c>
      <c r="S3015" s="462">
        <f>AC3015="L001-901905215"</f>
        <v/>
      </c>
      <c r="T3015" s="464">
        <f>G3015-AH3015</f>
        <v/>
      </c>
      <c r="U3015" s="462" t="n"/>
      <c r="V3015" s="462" t="inlineStr">
        <is>
          <t>2006088</t>
        </is>
      </c>
      <c r="W3015" s="462" t="inlineStr">
        <is>
          <t>2006088</t>
        </is>
      </c>
      <c r="X3015" s="463" t="n">
        <v>44083</v>
      </c>
      <c r="Y3015" s="462" t="inlineStr">
        <is>
          <t>2006088</t>
        </is>
      </c>
      <c r="Z3015" s="462" t="inlineStr"/>
      <c r="AA3015" s="462" t="inlineStr">
        <is>
          <t>បុគ្គលជាប់អាករ</t>
        </is>
      </c>
      <c r="AB3015" s="462" t="inlineStr">
        <is>
          <t>L001-901905215</t>
        </is>
      </c>
      <c r="AC3015" s="462" t="inlineStr">
        <is>
          <t>វីអ៊ីស៊ិន (ខេមបូឌា) អ៊ិនដាសស្ទ្រី ឯ.ក</t>
        </is>
      </c>
      <c r="AD3015" s="464" t="n">
        <v>2978052</v>
      </c>
      <c r="AE3015" s="464" t="n">
        <v>2707320</v>
      </c>
      <c r="AF3015" s="464" t="n">
        <v>0</v>
      </c>
      <c r="AG3015" s="464" t="n">
        <v>0</v>
      </c>
      <c r="AH3015" s="464" t="n">
        <v>270732</v>
      </c>
      <c r="AI3015" s="464" t="n">
        <v>0</v>
      </c>
      <c r="AJ3015" s="464" t="n">
        <v>0</v>
      </c>
      <c r="AK3015" s="464" t="n">
        <v>0</v>
      </c>
      <c r="AL3015" s="464" t="n">
        <v>0</v>
      </c>
      <c r="AM3015" s="464" t="n">
        <v>0</v>
      </c>
      <c r="AN3015" s="464" t="n">
        <v>0</v>
      </c>
      <c r="AO3015" s="464" t="n">
        <v>0</v>
      </c>
      <c r="AP3015" s="464" t="n">
        <v>0</v>
      </c>
      <c r="AQ3015" s="462" t="inlineStr"/>
      <c r="AR3015" s="462" t="inlineStr"/>
      <c r="AS3015" s="462" t="inlineStr">
        <is>
          <t>មិនទាន់ប្រកាសពន្ធ</t>
        </is>
      </c>
    </row>
    <row r="3016">
      <c r="A3016" s="461" t="n">
        <v>3008</v>
      </c>
      <c r="B3016" s="462" t="inlineStr"/>
      <c r="C3016" s="462" t="inlineStr">
        <is>
          <t>ប្យួរ៉ូ វេរីតាស (ខេមបូឌា) លីមីធីត</t>
        </is>
      </c>
      <c r="D3016" s="462" t="inlineStr">
        <is>
          <t>L001-107024462</t>
        </is>
      </c>
      <c r="E3016" s="462" t="inlineStr">
        <is>
          <t>59008524</t>
        </is>
      </c>
      <c r="F3016" s="463" t="n">
        <v>44082</v>
      </c>
      <c r="G3016" s="464" t="n">
        <v>61530</v>
      </c>
      <c r="H3016" s="462" t="n"/>
      <c r="I3016" s="464">
        <f>G3016</f>
        <v/>
      </c>
      <c r="J3016" s="462">
        <f>IF(AND(Q3016=TRUE, R3016=TRUE, S3016=TRUE), IF(W3016&lt;-0.05, "អនុញ្ញាត (អ្នកផ្គត់ផ្គង់ប្រកាសខ្វះ)", "បានប្រកាស (អនុញ្ញាត)"), IF(AND(Q3016=FALSE, R3016=FALSE, S3016=FALSE), "ព្យួរទុក (មិនមានទិន្នន័យ)", "ប្រកាសខុស (ព្យួរទុក)"))</f>
        <v/>
      </c>
      <c r="K3016" s="462" t="inlineStr"/>
      <c r="L3016" s="462" t="inlineStr"/>
      <c r="M3016" s="464">
        <f>AH3016</f>
        <v/>
      </c>
      <c r="N3016" s="464">
        <f>IF(W3016&lt;0,AH3016,I3016)</f>
        <v/>
      </c>
      <c r="O3016" s="464">
        <f>I3016-M3016</f>
        <v/>
      </c>
      <c r="P3016" s="462" t="n"/>
      <c r="Q3016" s="462">
        <f>V3016=W3016</f>
        <v/>
      </c>
      <c r="R3016" s="462">
        <f>AND(MONTH(F3016)=MONTH(X3016), YEAR(F3016)=YEAR(X3016))</f>
        <v/>
      </c>
      <c r="S3016" s="462">
        <f>AC3016="L001-901905215"</f>
        <v/>
      </c>
      <c r="T3016" s="464">
        <f>G3016-AH3016</f>
        <v/>
      </c>
      <c r="U3016" s="462" t="n"/>
      <c r="V3016" s="462" t="inlineStr">
        <is>
          <t>59008524</t>
        </is>
      </c>
      <c r="W3016" s="462" t="inlineStr">
        <is>
          <t>59008524</t>
        </is>
      </c>
      <c r="X3016" s="463" t="n">
        <v>44082</v>
      </c>
      <c r="Y3016" s="462" t="inlineStr">
        <is>
          <t>59008524</t>
        </is>
      </c>
      <c r="Z3016" s="462" t="inlineStr"/>
      <c r="AA3016" s="462" t="inlineStr">
        <is>
          <t>បុគ្គលជាប់អាករ</t>
        </is>
      </c>
      <c r="AB3016" s="462" t="inlineStr">
        <is>
          <t>L001-901905215</t>
        </is>
      </c>
      <c r="AC3016" s="462" t="inlineStr">
        <is>
          <t>វីអ៊ីស៊ិន (ខេមបូឌា) អ៊ិនដាសស្ទ្រី ឯ.ក</t>
        </is>
      </c>
      <c r="AD3016" s="464" t="n">
        <v>676830</v>
      </c>
      <c r="AE3016" s="464" t="n">
        <v>615300</v>
      </c>
      <c r="AF3016" s="464" t="n">
        <v>0</v>
      </c>
      <c r="AG3016" s="464" t="n">
        <v>0</v>
      </c>
      <c r="AH3016" s="464" t="n">
        <v>61530</v>
      </c>
      <c r="AI3016" s="464" t="n">
        <v>0</v>
      </c>
      <c r="AJ3016" s="464" t="n">
        <v>0</v>
      </c>
      <c r="AK3016" s="464" t="n">
        <v>0</v>
      </c>
      <c r="AL3016" s="464" t="n">
        <v>0</v>
      </c>
      <c r="AM3016" s="464" t="n">
        <v>0</v>
      </c>
      <c r="AN3016" s="464" t="n">
        <v>0</v>
      </c>
      <c r="AO3016" s="464" t="n">
        <v>0</v>
      </c>
      <c r="AP3016" s="464" t="n">
        <v>0</v>
      </c>
      <c r="AQ3016" s="462" t="inlineStr"/>
      <c r="AR3016" s="462" t="inlineStr"/>
      <c r="AS3016" s="462" t="inlineStr">
        <is>
          <t>បានប្រកាសពន្ធ</t>
        </is>
      </c>
    </row>
    <row r="3017">
      <c r="A3017" s="461" t="n">
        <v>3009</v>
      </c>
      <c r="B3017" s="462" t="inlineStr"/>
      <c r="C3017" s="462" t="inlineStr">
        <is>
          <t>អ៊ិចស្ពែឌីធ័រ ខេមបូឌា អិលធីឌី</t>
        </is>
      </c>
      <c r="D3017" s="462" t="inlineStr">
        <is>
          <t>L001-100045898</t>
        </is>
      </c>
      <c r="E3017" s="462" t="inlineStr">
        <is>
          <t>TI0183136</t>
        </is>
      </c>
      <c r="F3017" s="463" t="n">
        <v>44081</v>
      </c>
      <c r="G3017" s="464" t="n">
        <v>205667</v>
      </c>
      <c r="H3017" s="462" t="n"/>
      <c r="I3017" s="464">
        <f>G3017</f>
        <v/>
      </c>
      <c r="J3017" s="462">
        <f>IF(AND(Q3017=TRUE, R3017=TRUE, S3017=TRUE), IF(W3017&lt;-0.05, "អនុញ្ញាត (អ្នកផ្គត់ផ្គង់ប្រកាសខ្វះ)", "បានប្រកាស (អនុញ្ញាត)"), IF(AND(Q3017=FALSE, R3017=FALSE, S3017=FALSE), "ព្យួរទុក (មិនមានទិន្នន័យ)", "ប្រកាសខុស (ព្យួរទុក)"))</f>
        <v/>
      </c>
      <c r="K3017" s="462" t="inlineStr"/>
      <c r="L3017" s="462" t="inlineStr"/>
      <c r="M3017" s="464">
        <f>AH3017</f>
        <v/>
      </c>
      <c r="N3017" s="464">
        <f>IF(W3017&lt;0,AH3017,I3017)</f>
        <v/>
      </c>
      <c r="O3017" s="464">
        <f>I3017-M3017</f>
        <v/>
      </c>
      <c r="P3017" s="462" t="n"/>
      <c r="Q3017" s="462">
        <f>V3017=W3017</f>
        <v/>
      </c>
      <c r="R3017" s="462">
        <f>AND(MONTH(F3017)=MONTH(X3017), YEAR(F3017)=YEAR(X3017))</f>
        <v/>
      </c>
      <c r="S3017" s="462">
        <f>AC3017="L001-901905215"</f>
        <v/>
      </c>
      <c r="T3017" s="464">
        <f>G3017-AH3017</f>
        <v/>
      </c>
      <c r="U3017" s="462" t="n"/>
      <c r="V3017" s="462" t="inlineStr">
        <is>
          <t>TI0183136</t>
        </is>
      </c>
      <c r="W3017" s="462" t="inlineStr">
        <is>
          <t>TI0183136</t>
        </is>
      </c>
      <c r="X3017" s="463" t="n">
        <v>44081</v>
      </c>
      <c r="Y3017" s="462" t="inlineStr">
        <is>
          <t>TI-0183136</t>
        </is>
      </c>
      <c r="Z3017" s="462" t="inlineStr"/>
      <c r="AA3017" s="462" t="inlineStr">
        <is>
          <t>បុគ្គលជាប់អាករ</t>
        </is>
      </c>
      <c r="AB3017" s="462" t="inlineStr">
        <is>
          <t>L001-901905215</t>
        </is>
      </c>
      <c r="AC3017" s="462" t="inlineStr">
        <is>
          <t>វីអ៊ីស៊ិន (ខេមបូឌា) អ៊ិនដាសស្ទ្រី ឯ.ក</t>
        </is>
      </c>
      <c r="AD3017" s="464" t="n">
        <v>2262417</v>
      </c>
      <c r="AE3017" s="464" t="n">
        <v>2056743</v>
      </c>
      <c r="AF3017" s="464" t="n">
        <v>0</v>
      </c>
      <c r="AG3017" s="464" t="n">
        <v>0</v>
      </c>
      <c r="AH3017" s="464" t="n">
        <v>205674</v>
      </c>
      <c r="AI3017" s="464" t="n">
        <v>0</v>
      </c>
      <c r="AJ3017" s="464" t="n">
        <v>0</v>
      </c>
      <c r="AK3017" s="464" t="n">
        <v>0</v>
      </c>
      <c r="AL3017" s="464" t="n">
        <v>0</v>
      </c>
      <c r="AM3017" s="464" t="n">
        <v>0</v>
      </c>
      <c r="AN3017" s="464" t="n">
        <v>0</v>
      </c>
      <c r="AO3017" s="464" t="n">
        <v>0</v>
      </c>
      <c r="AP3017" s="464" t="n">
        <v>0</v>
      </c>
      <c r="AQ3017" s="462" t="inlineStr"/>
      <c r="AR3017" s="462" t="inlineStr"/>
      <c r="AS3017" s="462" t="inlineStr">
        <is>
          <t>បានប្រកាសពន្ធ</t>
        </is>
      </c>
    </row>
    <row r="3018">
      <c r="A3018" s="461" t="n">
        <v>3010</v>
      </c>
      <c r="B3018" s="462" t="inlineStr"/>
      <c r="C3018" s="462" t="inlineStr">
        <is>
          <t>យីងកឺ ខេម ឯ.ក</t>
        </is>
      </c>
      <c r="D3018" s="462" t="inlineStr">
        <is>
          <t>K003-901900367</t>
        </is>
      </c>
      <c r="E3018" s="462" t="inlineStr">
        <is>
          <t>YK20072</t>
        </is>
      </c>
      <c r="F3018" s="463" t="n">
        <v>44083</v>
      </c>
      <c r="G3018" s="464" t="n">
        <v>242391</v>
      </c>
      <c r="H3018" s="462" t="n"/>
      <c r="I3018" s="464">
        <f>G3018</f>
        <v/>
      </c>
      <c r="J3018" s="462">
        <f>IF(AND(Q3018=TRUE, R3018=TRUE, S3018=TRUE), IF(W3018&lt;-0.05, "អនុញ្ញាត (អ្នកផ្គត់ផ្គង់ប្រកាសខ្វះ)", "បានប្រកាស (អនុញ្ញាត)"), IF(AND(Q3018=FALSE, R3018=FALSE, S3018=FALSE), "ព្យួរទុក (មិនមានទិន្នន័យ)", "ប្រកាសខុស (ព្យួរទុក)"))</f>
        <v/>
      </c>
      <c r="K3018" s="462" t="inlineStr"/>
      <c r="L3018" s="462" t="inlineStr"/>
      <c r="M3018" s="464">
        <f>AH3018</f>
        <v/>
      </c>
      <c r="N3018" s="464">
        <f>IF(W3018&lt;0,AH3018,I3018)</f>
        <v/>
      </c>
      <c r="O3018" s="464">
        <f>I3018-M3018</f>
        <v/>
      </c>
      <c r="P3018" s="462" t="n"/>
      <c r="Q3018" s="462">
        <f>V3018=W3018</f>
        <v/>
      </c>
      <c r="R3018" s="462">
        <f>AND(MONTH(F3018)=MONTH(X3018), YEAR(F3018)=YEAR(X3018))</f>
        <v/>
      </c>
      <c r="S3018" s="462">
        <f>AC3018="L001-901905215"</f>
        <v/>
      </c>
      <c r="T3018" s="464">
        <f>G3018-AH3018</f>
        <v/>
      </c>
      <c r="U3018" s="462" t="n"/>
      <c r="V3018" s="462" t="inlineStr">
        <is>
          <t>YK20072</t>
        </is>
      </c>
      <c r="W3018" s="462" t="inlineStr">
        <is>
          <t>YK20072</t>
        </is>
      </c>
      <c r="X3018" s="463" t="n">
        <v>44081</v>
      </c>
      <c r="Y3018" s="462" t="inlineStr">
        <is>
          <t>YK20-072</t>
        </is>
      </c>
      <c r="Z3018" s="462" t="inlineStr"/>
      <c r="AA3018" s="462" t="inlineStr">
        <is>
          <t>បុគ្គលជាប់អាករ</t>
        </is>
      </c>
      <c r="AB3018" s="462" t="inlineStr">
        <is>
          <t>L001-901905215</t>
        </is>
      </c>
      <c r="AC3018" s="462" t="inlineStr">
        <is>
          <t>វីអ៊ីស៊ិន (ខេមបូឌា) អ៊ិនដាសស្ទ្រី ឯ.ក</t>
        </is>
      </c>
      <c r="AD3018" s="464" t="n">
        <v>2666300</v>
      </c>
      <c r="AE3018" s="464" t="n">
        <v>2423909</v>
      </c>
      <c r="AF3018" s="464" t="n">
        <v>0</v>
      </c>
      <c r="AG3018" s="464" t="n">
        <v>0</v>
      </c>
      <c r="AH3018" s="464" t="n">
        <v>242391</v>
      </c>
      <c r="AI3018" s="464" t="n">
        <v>0</v>
      </c>
      <c r="AJ3018" s="464" t="n">
        <v>0</v>
      </c>
      <c r="AK3018" s="464" t="n">
        <v>0</v>
      </c>
      <c r="AL3018" s="464" t="n">
        <v>0</v>
      </c>
      <c r="AM3018" s="464" t="n">
        <v>0</v>
      </c>
      <c r="AN3018" s="464" t="n">
        <v>0</v>
      </c>
      <c r="AO3018" s="464" t="n">
        <v>0</v>
      </c>
      <c r="AP3018" s="464" t="n">
        <v>0</v>
      </c>
      <c r="AQ3018" s="462" t="inlineStr"/>
      <c r="AR3018" s="462" t="inlineStr"/>
      <c r="AS3018" s="462" t="inlineStr">
        <is>
          <t>បានប្រកាសពន្ធ</t>
        </is>
      </c>
    </row>
    <row r="3019">
      <c r="A3019" s="461" t="n">
        <v>3011</v>
      </c>
      <c r="B3019" s="462" t="inlineStr"/>
      <c r="C3019" s="462" t="inlineStr">
        <is>
          <t>ឆាយ ដា ឡូយីស្ទីក</t>
        </is>
      </c>
      <c r="D3019" s="462" t="inlineStr">
        <is>
          <t>L001-100063098</t>
        </is>
      </c>
      <c r="E3019" s="462" t="inlineStr">
        <is>
          <t>2009007921</t>
        </is>
      </c>
      <c r="F3019" s="463" t="n">
        <v>44081</v>
      </c>
      <c r="G3019" s="464" t="n">
        <v>102140</v>
      </c>
      <c r="H3019" s="462" t="n"/>
      <c r="I3019" s="464">
        <f>G3019</f>
        <v/>
      </c>
      <c r="J3019" s="462">
        <f>IF(AND(Q3019=TRUE, R3019=TRUE, S3019=TRUE), IF(W3019&lt;-0.05, "អនុញ្ញាត (អ្នកផ្គត់ផ្គង់ប្រកាសខ្វះ)", "បានប្រកាស (អនុញ្ញាត)"), IF(AND(Q3019=FALSE, R3019=FALSE, S3019=FALSE), "ព្យួរទុក (មិនមានទិន្នន័យ)", "ប្រកាសខុស (ព្យួរទុក)"))</f>
        <v/>
      </c>
      <c r="K3019" s="462" t="inlineStr"/>
      <c r="L3019" s="462" t="inlineStr"/>
      <c r="M3019" s="464">
        <f>AH3019</f>
        <v/>
      </c>
      <c r="N3019" s="464">
        <f>IF(W3019&lt;0,AH3019,I3019)</f>
        <v/>
      </c>
      <c r="O3019" s="464">
        <f>I3019-M3019</f>
        <v/>
      </c>
      <c r="P3019" s="462" t="n"/>
      <c r="Q3019" s="462">
        <f>V3019=W3019</f>
        <v/>
      </c>
      <c r="R3019" s="462">
        <f>AND(MONTH(F3019)=MONTH(X3019), YEAR(F3019)=YEAR(X3019))</f>
        <v/>
      </c>
      <c r="S3019" s="462">
        <f>AC3019="L001-901905215"</f>
        <v/>
      </c>
      <c r="T3019" s="464">
        <f>G3019-AH3019</f>
        <v/>
      </c>
      <c r="U3019" s="462" t="n"/>
      <c r="V3019" s="462" t="inlineStr">
        <is>
          <t>2009007921</t>
        </is>
      </c>
      <c r="W3019" s="462" t="inlineStr">
        <is>
          <t>2009007921</t>
        </is>
      </c>
      <c r="X3019" s="463" t="n">
        <v>44081</v>
      </c>
      <c r="Y3019" s="462" t="inlineStr">
        <is>
          <t>2009007921</t>
        </is>
      </c>
      <c r="Z3019" s="462" t="inlineStr"/>
      <c r="AA3019" s="462" t="inlineStr">
        <is>
          <t>បុគ្គលជាប់អាករ</t>
        </is>
      </c>
      <c r="AB3019" s="462" t="inlineStr">
        <is>
          <t>L001-901905215</t>
        </is>
      </c>
      <c r="AC3019" s="462" t="inlineStr">
        <is>
          <t>វីអ៊ីស៊ិន (ខេមបូឌា) អ៊ិនដាសស្ទ្រី ឯ.ក</t>
        </is>
      </c>
      <c r="AD3019" s="464" t="n">
        <v>1123538</v>
      </c>
      <c r="AE3019" s="464" t="n">
        <v>1021398</v>
      </c>
      <c r="AF3019" s="464" t="n">
        <v>0</v>
      </c>
      <c r="AG3019" s="464" t="n">
        <v>0</v>
      </c>
      <c r="AH3019" s="464" t="n">
        <v>102140</v>
      </c>
      <c r="AI3019" s="464" t="n">
        <v>0</v>
      </c>
      <c r="AJ3019" s="464" t="n">
        <v>0</v>
      </c>
      <c r="AK3019" s="464" t="n">
        <v>0</v>
      </c>
      <c r="AL3019" s="464" t="n">
        <v>0</v>
      </c>
      <c r="AM3019" s="464" t="n">
        <v>0</v>
      </c>
      <c r="AN3019" s="464" t="n">
        <v>0</v>
      </c>
      <c r="AO3019" s="464" t="n">
        <v>0</v>
      </c>
      <c r="AP3019" s="464" t="n">
        <v>0</v>
      </c>
      <c r="AQ3019" s="462" t="inlineStr"/>
      <c r="AR3019" s="462" t="inlineStr"/>
      <c r="AS3019" s="462" t="inlineStr">
        <is>
          <t>បានប្រកាសពន្ធ</t>
        </is>
      </c>
    </row>
    <row r="3020">
      <c r="A3020" s="461" t="n">
        <v>3012</v>
      </c>
      <c r="B3020" s="462" t="inlineStr"/>
      <c r="C3020" s="462" t="inlineStr">
        <is>
          <t>ឆាយ ដា ឡូយីស្ទីក</t>
        </is>
      </c>
      <c r="D3020" s="462" t="inlineStr">
        <is>
          <t>L001-100063098</t>
        </is>
      </c>
      <c r="E3020" s="462" t="inlineStr">
        <is>
          <t>2009007907</t>
        </is>
      </c>
      <c r="F3020" s="463" t="n">
        <v>44081</v>
      </c>
      <c r="G3020" s="464" t="n">
        <v>77528</v>
      </c>
      <c r="H3020" s="462" t="n"/>
      <c r="I3020" s="464">
        <f>G3020</f>
        <v/>
      </c>
      <c r="J3020" s="462">
        <f>IF(AND(Q3020=TRUE, R3020=TRUE, S3020=TRUE), IF(W3020&lt;-0.05, "អនុញ្ញាត (អ្នកផ្គត់ផ្គង់ប្រកាសខ្វះ)", "បានប្រកាស (អនុញ្ញាត)"), IF(AND(Q3020=FALSE, R3020=FALSE, S3020=FALSE), "ព្យួរទុក (មិនមានទិន្នន័យ)", "ប្រកាសខុស (ព្យួរទុក)"))</f>
        <v/>
      </c>
      <c r="K3020" s="462" t="inlineStr"/>
      <c r="L3020" s="462" t="inlineStr"/>
      <c r="M3020" s="464">
        <f>AH3020</f>
        <v/>
      </c>
      <c r="N3020" s="464">
        <f>IF(W3020&lt;0,AH3020,I3020)</f>
        <v/>
      </c>
      <c r="O3020" s="464">
        <f>I3020-M3020</f>
        <v/>
      </c>
      <c r="P3020" s="462" t="n"/>
      <c r="Q3020" s="462">
        <f>V3020=W3020</f>
        <v/>
      </c>
      <c r="R3020" s="462">
        <f>AND(MONTH(F3020)=MONTH(X3020), YEAR(F3020)=YEAR(X3020))</f>
        <v/>
      </c>
      <c r="S3020" s="462">
        <f>AC3020="L001-901905215"</f>
        <v/>
      </c>
      <c r="T3020" s="464">
        <f>G3020-AH3020</f>
        <v/>
      </c>
      <c r="U3020" s="462" t="n"/>
      <c r="V3020" s="462" t="inlineStr">
        <is>
          <t>2009007907</t>
        </is>
      </c>
      <c r="W3020" s="462" t="inlineStr">
        <is>
          <t>2009007907</t>
        </is>
      </c>
      <c r="X3020" s="463" t="n">
        <v>44081</v>
      </c>
      <c r="Y3020" s="462" t="inlineStr">
        <is>
          <t>2009007907</t>
        </is>
      </c>
      <c r="Z3020" s="462" t="inlineStr"/>
      <c r="AA3020" s="462" t="inlineStr">
        <is>
          <t>បុគ្គលជាប់អាករ</t>
        </is>
      </c>
      <c r="AB3020" s="462" t="inlineStr">
        <is>
          <t>L001-901905215</t>
        </is>
      </c>
      <c r="AC3020" s="462" t="inlineStr">
        <is>
          <t>វីអ៊ីស៊ិន (ខេមបូឌា) អ៊ិនដាសស្ទ្រី ឯ.ក</t>
        </is>
      </c>
      <c r="AD3020" s="464" t="n">
        <v>852806</v>
      </c>
      <c r="AE3020" s="464" t="n">
        <v>775278</v>
      </c>
      <c r="AF3020" s="464" t="n">
        <v>0</v>
      </c>
      <c r="AG3020" s="464" t="n">
        <v>0</v>
      </c>
      <c r="AH3020" s="464" t="n">
        <v>77528</v>
      </c>
      <c r="AI3020" s="464" t="n">
        <v>0</v>
      </c>
      <c r="AJ3020" s="464" t="n">
        <v>0</v>
      </c>
      <c r="AK3020" s="464" t="n">
        <v>0</v>
      </c>
      <c r="AL3020" s="464" t="n">
        <v>0</v>
      </c>
      <c r="AM3020" s="464" t="n">
        <v>0</v>
      </c>
      <c r="AN3020" s="464" t="n">
        <v>0</v>
      </c>
      <c r="AO3020" s="464" t="n">
        <v>0</v>
      </c>
      <c r="AP3020" s="464" t="n">
        <v>0</v>
      </c>
      <c r="AQ3020" s="462" t="inlineStr"/>
      <c r="AR3020" s="462" t="inlineStr"/>
      <c r="AS3020" s="462" t="inlineStr">
        <is>
          <t>បានប្រកាសពន្ធ</t>
        </is>
      </c>
    </row>
    <row r="3021">
      <c r="A3021" s="461" t="n">
        <v>3013</v>
      </c>
      <c r="B3021" s="462" t="inlineStr"/>
      <c r="C3021" s="462" t="inlineStr">
        <is>
          <t>ប្យួរ៉ូ វេរីតាស (ខេមបូឌា) លីមីធីត</t>
        </is>
      </c>
      <c r="D3021" s="462" t="inlineStr">
        <is>
          <t>L001-107024462</t>
        </is>
      </c>
      <c r="E3021" s="462" t="inlineStr">
        <is>
          <t>59008479</t>
        </is>
      </c>
      <c r="F3021" s="463" t="n">
        <v>44079</v>
      </c>
      <c r="G3021" s="464" t="n">
        <v>61575</v>
      </c>
      <c r="H3021" s="462" t="n"/>
      <c r="I3021" s="464">
        <f>G3021</f>
        <v/>
      </c>
      <c r="J3021" s="462">
        <f>IF(AND(Q3021=TRUE, R3021=TRUE, S3021=TRUE), IF(W3021&lt;-0.05, "អនុញ្ញាត (អ្នកផ្គត់ផ្គង់ប្រកាសខ្វះ)", "បានប្រកាស (អនុញ្ញាត)"), IF(AND(Q3021=FALSE, R3021=FALSE, S3021=FALSE), "ព្យួរទុក (មិនមានទិន្នន័យ)", "ប្រកាសខុស (ព្យួរទុក)"))</f>
        <v/>
      </c>
      <c r="K3021" s="462" t="inlineStr"/>
      <c r="L3021" s="462" t="inlineStr"/>
      <c r="M3021" s="464">
        <f>AH3021</f>
        <v/>
      </c>
      <c r="N3021" s="464">
        <f>IF(W3021&lt;0,AH3021,I3021)</f>
        <v/>
      </c>
      <c r="O3021" s="464">
        <f>I3021-M3021</f>
        <v/>
      </c>
      <c r="P3021" s="462" t="n"/>
      <c r="Q3021" s="462">
        <f>V3021=W3021</f>
        <v/>
      </c>
      <c r="R3021" s="462">
        <f>AND(MONTH(F3021)=MONTH(X3021), YEAR(F3021)=YEAR(X3021))</f>
        <v/>
      </c>
      <c r="S3021" s="462">
        <f>AC3021="L001-901905215"</f>
        <v/>
      </c>
      <c r="T3021" s="464">
        <f>G3021-AH3021</f>
        <v/>
      </c>
      <c r="U3021" s="462" t="n"/>
      <c r="V3021" s="462" t="inlineStr">
        <is>
          <t>59008479</t>
        </is>
      </c>
      <c r="W3021" s="462" t="inlineStr">
        <is>
          <t>59008479</t>
        </is>
      </c>
      <c r="X3021" s="463" t="n">
        <v>44079</v>
      </c>
      <c r="Y3021" s="462" t="inlineStr">
        <is>
          <t>59008479</t>
        </is>
      </c>
      <c r="Z3021" s="462" t="inlineStr"/>
      <c r="AA3021" s="462" t="inlineStr">
        <is>
          <t>បុគ្គលជាប់អាករ</t>
        </is>
      </c>
      <c r="AB3021" s="462" t="inlineStr">
        <is>
          <t>L001-901905215</t>
        </is>
      </c>
      <c r="AC3021" s="462" t="inlineStr">
        <is>
          <t>វីអ៊ីស៊ិន (ខេមបូឌា) អ៊ិនដាសស្ទ្រី ឯ.ក</t>
        </is>
      </c>
      <c r="AD3021" s="464" t="n">
        <v>677325</v>
      </c>
      <c r="AE3021" s="464" t="n">
        <v>615750</v>
      </c>
      <c r="AF3021" s="464" t="n">
        <v>0</v>
      </c>
      <c r="AG3021" s="464" t="n">
        <v>0</v>
      </c>
      <c r="AH3021" s="464" t="n">
        <v>61575</v>
      </c>
      <c r="AI3021" s="464" t="n">
        <v>0</v>
      </c>
      <c r="AJ3021" s="464" t="n">
        <v>0</v>
      </c>
      <c r="AK3021" s="464" t="n">
        <v>0</v>
      </c>
      <c r="AL3021" s="464" t="n">
        <v>0</v>
      </c>
      <c r="AM3021" s="464" t="n">
        <v>0</v>
      </c>
      <c r="AN3021" s="464" t="n">
        <v>0</v>
      </c>
      <c r="AO3021" s="464" t="n">
        <v>0</v>
      </c>
      <c r="AP3021" s="464" t="n">
        <v>0</v>
      </c>
      <c r="AQ3021" s="462" t="inlineStr"/>
      <c r="AR3021" s="462" t="inlineStr"/>
      <c r="AS3021" s="462" t="inlineStr">
        <is>
          <t>បានប្រកាសពន្ធ</t>
        </is>
      </c>
    </row>
    <row r="3022">
      <c r="A3022" s="461" t="n">
        <v>3014</v>
      </c>
      <c r="B3022" s="462" t="inlineStr"/>
      <c r="C3022" s="462" t="inlineStr">
        <is>
          <t>កំពង់ផែស្វយ័តក្រុងព្រះសីហនុ</t>
        </is>
      </c>
      <c r="D3022" s="462" t="inlineStr">
        <is>
          <t>L001-100044638</t>
        </is>
      </c>
      <c r="E3022" s="462" t="inlineStr">
        <is>
          <t>130592</t>
        </is>
      </c>
      <c r="F3022" s="463" t="n">
        <v>44078</v>
      </c>
      <c r="G3022" s="464" t="n">
        <v>35713</v>
      </c>
      <c r="H3022" s="462" t="n"/>
      <c r="I3022" s="464">
        <f>G3022</f>
        <v/>
      </c>
      <c r="J3022" s="462">
        <f>IF(AND(Q3022=TRUE, R3022=TRUE, S3022=TRUE), IF(W3022&lt;-0.05, "អនុញ្ញាត (អ្នកផ្គត់ផ្គង់ប្រកាសខ្វះ)", "បានប្រកាស (អនុញ្ញាត)"), IF(AND(Q3022=FALSE, R3022=FALSE, S3022=FALSE), "ព្យួរទុក (មិនមានទិន្នន័យ)", "ប្រកាសខុស (ព្យួរទុក)"))</f>
        <v/>
      </c>
      <c r="K3022" s="462" t="inlineStr"/>
      <c r="L3022" s="462" t="inlineStr"/>
      <c r="M3022" s="464">
        <f>AH3022</f>
        <v/>
      </c>
      <c r="N3022" s="464">
        <f>IF(W3022&lt;0,AH3022,I3022)</f>
        <v/>
      </c>
      <c r="O3022" s="464">
        <f>I3022-M3022</f>
        <v/>
      </c>
      <c r="P3022" s="462" t="n"/>
      <c r="Q3022" s="462">
        <f>V3022=W3022</f>
        <v/>
      </c>
      <c r="R3022" s="462">
        <f>AND(MONTH(F3022)=MONTH(X3022), YEAR(F3022)=YEAR(X3022))</f>
        <v/>
      </c>
      <c r="S3022" s="462">
        <f>AC3022="L001-901905215"</f>
        <v/>
      </c>
      <c r="T3022" s="464">
        <f>G3022-AH3022</f>
        <v/>
      </c>
      <c r="U3022" s="462" t="n"/>
      <c r="V3022" s="462" t="inlineStr">
        <is>
          <t>130592</t>
        </is>
      </c>
      <c r="W3022" s="462" t="inlineStr"/>
      <c r="X3022" s="499" t="n"/>
      <c r="Y3022" s="462" t="n"/>
      <c r="Z3022" s="462" t="n"/>
      <c r="AA3022" s="462" t="n"/>
      <c r="AB3022" s="462" t="n"/>
      <c r="AC3022" s="462" t="n"/>
      <c r="AD3022" s="462" t="n"/>
      <c r="AE3022" s="462" t="n"/>
      <c r="AF3022" s="462" t="n"/>
      <c r="AG3022" s="462" t="n"/>
      <c r="AH3022" s="462" t="n"/>
      <c r="AI3022" s="462" t="n"/>
      <c r="AJ3022" s="462" t="n"/>
      <c r="AK3022" s="462" t="n"/>
      <c r="AL3022" s="462" t="n"/>
      <c r="AM3022" s="462" t="n"/>
      <c r="AN3022" s="462" t="n"/>
      <c r="AO3022" s="462" t="n"/>
      <c r="AP3022" s="462" t="n"/>
      <c r="AQ3022" s="462" t="n"/>
      <c r="AR3022" s="462" t="n"/>
      <c r="AS3022" s="462" t="n"/>
    </row>
    <row r="3023">
      <c r="A3023" s="461" t="n">
        <v>3015</v>
      </c>
      <c r="B3023" s="462" t="inlineStr"/>
      <c r="C3023" s="462" t="inlineStr">
        <is>
          <t>កំពង់ផែស្វយ័តក្រុងព្រះសីហនុ</t>
        </is>
      </c>
      <c r="D3023" s="462" t="inlineStr">
        <is>
          <t>L001-100044638</t>
        </is>
      </c>
      <c r="E3023" s="462" t="inlineStr">
        <is>
          <t>128791</t>
        </is>
      </c>
      <c r="F3023" s="463" t="n">
        <v>44076</v>
      </c>
      <c r="G3023" s="464" t="n">
        <v>71462</v>
      </c>
      <c r="H3023" s="462" t="n"/>
      <c r="I3023" s="464">
        <f>G3023</f>
        <v/>
      </c>
      <c r="J3023" s="462">
        <f>IF(AND(Q3023=TRUE, R3023=TRUE, S3023=TRUE), IF(W3023&lt;-0.05, "អនុញ្ញាត (អ្នកផ្គត់ផ្គង់ប្រកាសខ្វះ)", "បានប្រកាស (អនុញ្ញាត)"), IF(AND(Q3023=FALSE, R3023=FALSE, S3023=FALSE), "ព្យួរទុក (មិនមានទិន្នន័យ)", "ប្រកាសខុស (ព្យួរទុក)"))</f>
        <v/>
      </c>
      <c r="K3023" s="462" t="inlineStr"/>
      <c r="L3023" s="462" t="inlineStr"/>
      <c r="M3023" s="464">
        <f>AH3023</f>
        <v/>
      </c>
      <c r="N3023" s="464">
        <f>IF(W3023&lt;0,AH3023,I3023)</f>
        <v/>
      </c>
      <c r="O3023" s="464">
        <f>I3023-M3023</f>
        <v/>
      </c>
      <c r="P3023" s="462" t="n"/>
      <c r="Q3023" s="462">
        <f>V3023=W3023</f>
        <v/>
      </c>
      <c r="R3023" s="462">
        <f>AND(MONTH(F3023)=MONTH(X3023), YEAR(F3023)=YEAR(X3023))</f>
        <v/>
      </c>
      <c r="S3023" s="462">
        <f>AC3023="L001-901905215"</f>
        <v/>
      </c>
      <c r="T3023" s="464">
        <f>G3023-AH3023</f>
        <v/>
      </c>
      <c r="U3023" s="462" t="n"/>
      <c r="V3023" s="462" t="inlineStr">
        <is>
          <t>128791</t>
        </is>
      </c>
      <c r="W3023" s="462" t="inlineStr"/>
      <c r="X3023" s="499" t="n"/>
      <c r="Y3023" s="462" t="n"/>
      <c r="Z3023" s="462" t="n"/>
      <c r="AA3023" s="462" t="n"/>
      <c r="AB3023" s="462" t="n"/>
      <c r="AC3023" s="462" t="n"/>
      <c r="AD3023" s="462" t="n"/>
      <c r="AE3023" s="462" t="n"/>
      <c r="AF3023" s="462" t="n"/>
      <c r="AG3023" s="462" t="n"/>
      <c r="AH3023" s="462" t="n"/>
      <c r="AI3023" s="462" t="n"/>
      <c r="AJ3023" s="462" t="n"/>
      <c r="AK3023" s="462" t="n"/>
      <c r="AL3023" s="462" t="n"/>
      <c r="AM3023" s="462" t="n"/>
      <c r="AN3023" s="462" t="n"/>
      <c r="AO3023" s="462" t="n"/>
      <c r="AP3023" s="462" t="n"/>
      <c r="AQ3023" s="462" t="n"/>
      <c r="AR3023" s="462" t="n"/>
      <c r="AS3023" s="462" t="n"/>
    </row>
    <row r="3024">
      <c r="A3024" s="461" t="n">
        <v>3016</v>
      </c>
      <c r="B3024" s="462" t="inlineStr"/>
      <c r="C3024" s="462" t="inlineStr">
        <is>
          <t>ស្ត្រេតស៍ អ៊ិនធើណេសិនណល ភីធីអ៊ី អិលធីឌី</t>
        </is>
      </c>
      <c r="D3024" s="462" t="inlineStr">
        <is>
          <t>L001-100045162</t>
        </is>
      </c>
      <c r="E3024" s="462" t="inlineStr">
        <is>
          <t>2016469</t>
        </is>
      </c>
      <c r="F3024" s="463" t="n">
        <v>44075</v>
      </c>
      <c r="G3024" s="464" t="n">
        <v>112888</v>
      </c>
      <c r="H3024" s="462" t="n"/>
      <c r="I3024" s="464">
        <f>G3024</f>
        <v/>
      </c>
      <c r="J3024" s="462">
        <f>IF(AND(Q3024=TRUE, R3024=TRUE, S3024=TRUE), IF(W3024&lt;-0.05, "អនុញ្ញាត (អ្នកផ្គត់ផ្គង់ប្រកាសខ្វះ)", "បានប្រកាស (អនុញ្ញាត)"), IF(AND(Q3024=FALSE, R3024=FALSE, S3024=FALSE), "ព្យួរទុក (មិនមានទិន្នន័យ)", "ប្រកាសខុស (ព្យួរទុក)"))</f>
        <v/>
      </c>
      <c r="K3024" s="462" t="inlineStr"/>
      <c r="L3024" s="462" t="inlineStr"/>
      <c r="M3024" s="464">
        <f>AH3024</f>
        <v/>
      </c>
      <c r="N3024" s="464">
        <f>IF(W3024&lt;0,AH3024,I3024)</f>
        <v/>
      </c>
      <c r="O3024" s="464">
        <f>I3024-M3024</f>
        <v/>
      </c>
      <c r="P3024" s="462" t="n"/>
      <c r="Q3024" s="462">
        <f>V3024=W3024</f>
        <v/>
      </c>
      <c r="R3024" s="462">
        <f>AND(MONTH(F3024)=MONTH(X3024), YEAR(F3024)=YEAR(X3024))</f>
        <v/>
      </c>
      <c r="S3024" s="462">
        <f>AC3024="L001-901905215"</f>
        <v/>
      </c>
      <c r="T3024" s="464">
        <f>G3024-AH3024</f>
        <v/>
      </c>
      <c r="U3024" s="462" t="n"/>
      <c r="V3024" s="462" t="inlineStr">
        <is>
          <t>2016469</t>
        </is>
      </c>
      <c r="W3024" s="462" t="inlineStr">
        <is>
          <t>2016469</t>
        </is>
      </c>
      <c r="X3024" s="463" t="n">
        <v>44075</v>
      </c>
      <c r="Y3024" s="462" t="inlineStr">
        <is>
          <t>2016469</t>
        </is>
      </c>
      <c r="Z3024" s="462" t="inlineStr"/>
      <c r="AA3024" s="462" t="inlineStr">
        <is>
          <t>បុគ្គលជាប់អាករ</t>
        </is>
      </c>
      <c r="AB3024" s="462" t="inlineStr">
        <is>
          <t>L001-901905215</t>
        </is>
      </c>
      <c r="AC3024" s="462" t="inlineStr">
        <is>
          <t>វីអ៊ីស៊ិន (ខេមបូឌា) អ៊ិនដាសស្ទ្រី ឯ.ក</t>
        </is>
      </c>
      <c r="AD3024" s="464" t="n">
        <v>1241763</v>
      </c>
      <c r="AE3024" s="464" t="n">
        <v>1128875</v>
      </c>
      <c r="AF3024" s="464" t="n">
        <v>0</v>
      </c>
      <c r="AG3024" s="464" t="n">
        <v>0</v>
      </c>
      <c r="AH3024" s="464" t="n">
        <v>112888</v>
      </c>
      <c r="AI3024" s="464" t="n">
        <v>0</v>
      </c>
      <c r="AJ3024" s="464" t="n">
        <v>0</v>
      </c>
      <c r="AK3024" s="464" t="n">
        <v>0</v>
      </c>
      <c r="AL3024" s="464" t="n">
        <v>0</v>
      </c>
      <c r="AM3024" s="464" t="n">
        <v>0</v>
      </c>
      <c r="AN3024" s="464" t="n">
        <v>0</v>
      </c>
      <c r="AO3024" s="464" t="n">
        <v>0</v>
      </c>
      <c r="AP3024" s="464" t="n">
        <v>0</v>
      </c>
      <c r="AQ3024" s="462" t="inlineStr"/>
      <c r="AR3024" s="462" t="inlineStr"/>
      <c r="AS3024" s="462" t="inlineStr">
        <is>
          <t>បានប្រកាសពន្ធ</t>
        </is>
      </c>
    </row>
    <row r="3025">
      <c r="A3025" s="461" t="n">
        <v>3017</v>
      </c>
      <c r="B3025" s="462" t="inlineStr"/>
      <c r="C3025" s="462" t="inlineStr">
        <is>
          <t>សហ័ស សិឃ្យូរិធី ឯ.ក</t>
        </is>
      </c>
      <c r="D3025" s="462" t="inlineStr">
        <is>
          <t>K010-107032600</t>
        </is>
      </c>
      <c r="E3025" s="462" t="inlineStr">
        <is>
          <t>202000369</t>
        </is>
      </c>
      <c r="F3025" s="463" t="n">
        <v>44075</v>
      </c>
      <c r="G3025" s="464" t="n">
        <v>229488</v>
      </c>
      <c r="H3025" s="462" t="n"/>
      <c r="I3025" s="464">
        <f>G3025</f>
        <v/>
      </c>
      <c r="J3025" s="462">
        <f>IF(AND(Q3025=TRUE, R3025=TRUE, S3025=TRUE), IF(W3025&lt;-0.05, "អនុញ្ញាត (អ្នកផ្គត់ផ្គង់ប្រកាសខ្វះ)", "បានប្រកាស (អនុញ្ញាត)"), IF(AND(Q3025=FALSE, R3025=FALSE, S3025=FALSE), "ព្យួរទុក (មិនមានទិន្នន័យ)", "ប្រកាសខុស (ព្យួរទុក)"))</f>
        <v/>
      </c>
      <c r="K3025" s="462" t="inlineStr"/>
      <c r="L3025" s="462" t="inlineStr"/>
      <c r="M3025" s="464">
        <f>AH3025</f>
        <v/>
      </c>
      <c r="N3025" s="464">
        <f>IF(W3025&lt;0,AH3025,I3025)</f>
        <v/>
      </c>
      <c r="O3025" s="464">
        <f>I3025-M3025</f>
        <v/>
      </c>
      <c r="P3025" s="462" t="n"/>
      <c r="Q3025" s="462">
        <f>V3025=W3025</f>
        <v/>
      </c>
      <c r="R3025" s="462">
        <f>AND(MONTH(F3025)=MONTH(X3025), YEAR(F3025)=YEAR(X3025))</f>
        <v/>
      </c>
      <c r="S3025" s="462">
        <f>AC3025="L001-901905215"</f>
        <v/>
      </c>
      <c r="T3025" s="464">
        <f>G3025-AH3025</f>
        <v/>
      </c>
      <c r="U3025" s="462" t="n"/>
      <c r="V3025" s="462" t="inlineStr">
        <is>
          <t>202000369</t>
        </is>
      </c>
      <c r="W3025" s="462" t="inlineStr">
        <is>
          <t>202000369</t>
        </is>
      </c>
      <c r="X3025" s="463" t="n">
        <v>44068</v>
      </c>
      <c r="Y3025" s="462" t="inlineStr">
        <is>
          <t>2020-00369</t>
        </is>
      </c>
      <c r="Z3025" s="462" t="inlineStr"/>
      <c r="AA3025" s="462" t="inlineStr">
        <is>
          <t>បុគ្គលជាប់អាករ</t>
        </is>
      </c>
      <c r="AB3025" s="462" t="inlineStr">
        <is>
          <t>L001-901905215</t>
        </is>
      </c>
      <c r="AC3025" s="462" t="inlineStr">
        <is>
          <t>វីអ៊ីស៊ិន (ខេមបូឌា) អ៊ិនដាសស្ទ្រី ឯ.ក</t>
        </is>
      </c>
      <c r="AD3025" s="464" t="n">
        <v>2524368</v>
      </c>
      <c r="AE3025" s="464" t="n">
        <v>2294880</v>
      </c>
      <c r="AF3025" s="464" t="n">
        <v>0</v>
      </c>
      <c r="AG3025" s="464" t="n">
        <v>0</v>
      </c>
      <c r="AH3025" s="464" t="n">
        <v>229488</v>
      </c>
      <c r="AI3025" s="464" t="n">
        <v>0</v>
      </c>
      <c r="AJ3025" s="464" t="n">
        <v>0</v>
      </c>
      <c r="AK3025" s="464" t="n">
        <v>0</v>
      </c>
      <c r="AL3025" s="464" t="n">
        <v>0</v>
      </c>
      <c r="AM3025" s="464" t="n">
        <v>0</v>
      </c>
      <c r="AN3025" s="464" t="n">
        <v>0</v>
      </c>
      <c r="AO3025" s="464" t="n">
        <v>0</v>
      </c>
      <c r="AP3025" s="464" t="n">
        <v>0</v>
      </c>
      <c r="AQ3025" s="462" t="inlineStr"/>
      <c r="AR3025" s="462" t="inlineStr"/>
      <c r="AS3025" s="462" t="inlineStr">
        <is>
          <t>មិនទាន់ប្រកាសពន្ធ</t>
        </is>
      </c>
    </row>
    <row r="3026">
      <c r="A3026" s="461" t="n">
        <v>3018</v>
      </c>
      <c r="B3026" s="462" t="inlineStr"/>
      <c r="C3026" s="462" t="inlineStr">
        <is>
          <t>ភ្នំពេញ អេសអ៊ីហ្សិត ភីអិលស៊ី</t>
        </is>
      </c>
      <c r="D3026" s="462" t="inlineStr">
        <is>
          <t>L001-100046592</t>
        </is>
      </c>
      <c r="E3026" s="462" t="inlineStr">
        <is>
          <t>202003749</t>
        </is>
      </c>
      <c r="F3026" s="463" t="n">
        <v>44075</v>
      </c>
      <c r="G3026" s="464" t="n">
        <v>201869</v>
      </c>
      <c r="H3026" s="462" t="n"/>
      <c r="I3026" s="464">
        <f>G3026</f>
        <v/>
      </c>
      <c r="J3026" s="462">
        <f>IF(AND(Q3026=TRUE, R3026=TRUE, S3026=TRUE), IF(W3026&lt;-0.05, "អនុញ្ញាត (អ្នកផ្គត់ផ្គង់ប្រកាសខ្វះ)", "បានប្រកាស (អនុញ្ញាត)"), IF(AND(Q3026=FALSE, R3026=FALSE, S3026=FALSE), "ព្យួរទុក (មិនមានទិន្នន័យ)", "ប្រកាសខុស (ព្យួរទុក)"))</f>
        <v/>
      </c>
      <c r="K3026" s="462" t="inlineStr"/>
      <c r="L3026" s="462" t="inlineStr"/>
      <c r="M3026" s="464">
        <f>AH3026</f>
        <v/>
      </c>
      <c r="N3026" s="464">
        <f>IF(W3026&lt;0,AH3026,I3026)</f>
        <v/>
      </c>
      <c r="O3026" s="464">
        <f>I3026-M3026</f>
        <v/>
      </c>
      <c r="P3026" s="462" t="n"/>
      <c r="Q3026" s="462">
        <f>V3026=W3026</f>
        <v/>
      </c>
      <c r="R3026" s="462">
        <f>AND(MONTH(F3026)=MONTH(X3026), YEAR(F3026)=YEAR(X3026))</f>
        <v/>
      </c>
      <c r="S3026" s="462">
        <f>AC3026="L001-901905215"</f>
        <v/>
      </c>
      <c r="T3026" s="464">
        <f>G3026-AH3026</f>
        <v/>
      </c>
      <c r="U3026" s="462" t="n"/>
      <c r="V3026" s="462" t="inlineStr">
        <is>
          <t>202003749</t>
        </is>
      </c>
      <c r="W3026" s="462" t="inlineStr"/>
      <c r="X3026" s="499" t="n"/>
      <c r="Y3026" s="462" t="n"/>
      <c r="Z3026" s="462" t="n"/>
      <c r="AA3026" s="462" t="n"/>
      <c r="AB3026" s="462" t="n"/>
      <c r="AC3026" s="462" t="n"/>
      <c r="AD3026" s="462" t="n"/>
      <c r="AE3026" s="462" t="n"/>
      <c r="AF3026" s="462" t="n"/>
      <c r="AG3026" s="462" t="n"/>
      <c r="AH3026" s="462" t="n"/>
      <c r="AI3026" s="462" t="n"/>
      <c r="AJ3026" s="462" t="n"/>
      <c r="AK3026" s="462" t="n"/>
      <c r="AL3026" s="462" t="n"/>
      <c r="AM3026" s="462" t="n"/>
      <c r="AN3026" s="462" t="n"/>
      <c r="AO3026" s="462" t="n"/>
      <c r="AP3026" s="462" t="n"/>
      <c r="AQ3026" s="462" t="n"/>
      <c r="AR3026" s="462" t="n"/>
      <c r="AS3026" s="462" t="n"/>
    </row>
    <row r="3027">
      <c r="A3027" s="461" t="n">
        <v>3019</v>
      </c>
      <c r="B3027" s="462" t="inlineStr">
        <is>
          <t>Monthly tax declaration for Aug -2021 service</t>
        </is>
      </c>
      <c r="C3027" s="462" t="inlineStr">
        <is>
          <t>យីងកឺ ខេម ថេក អ៊ែតវ៉ាយហ្សឺរី ឯ.ក</t>
        </is>
      </c>
      <c r="D3027" s="462" t="inlineStr">
        <is>
          <t>K003-902005313</t>
        </is>
      </c>
      <c r="E3027" s="462" t="inlineStr">
        <is>
          <t>YKT21-142</t>
        </is>
      </c>
      <c r="F3027" s="463" t="n">
        <v>44440</v>
      </c>
      <c r="G3027" s="464" t="n">
        <v>241150</v>
      </c>
      <c r="H3027" s="462" t="n"/>
      <c r="I3027" s="464">
        <f>G3027</f>
        <v/>
      </c>
      <c r="J3027" s="462">
        <f>IF(AND(Q3027=TRUE, R3027=TRUE, S3027=TRUE), IF(W3027&lt;-0.05, "អនុញ្ញាត (អ្នកផ្គត់ផ្គង់ប្រកាសខ្វះ)", "បានប្រកាស (អនុញ្ញាត)"), IF(AND(Q3027=FALSE, R3027=FALSE, S3027=FALSE), "ព្យួរទុក (មិនមានទិន្នន័យ)", "ប្រកាសខុស (ព្យួរទុក)"))</f>
        <v/>
      </c>
      <c r="K3027" s="462" t="inlineStr"/>
      <c r="L3027" s="462" t="inlineStr"/>
      <c r="M3027" s="464">
        <f>AH3027</f>
        <v/>
      </c>
      <c r="N3027" s="464">
        <f>IF(W3027&lt;0,AH3027,I3027)</f>
        <v/>
      </c>
      <c r="O3027" s="464">
        <f>I3027-M3027</f>
        <v/>
      </c>
      <c r="P3027" s="462" t="n"/>
      <c r="Q3027" s="462">
        <f>V3027=W3027</f>
        <v/>
      </c>
      <c r="R3027" s="462">
        <f>AND(MONTH(F3027)=MONTH(X3027), YEAR(F3027)=YEAR(X3027))</f>
        <v/>
      </c>
      <c r="S3027" s="462">
        <f>AC3027="L001-901905215"</f>
        <v/>
      </c>
      <c r="T3027" s="464">
        <f>G3027-AH3027</f>
        <v/>
      </c>
      <c r="U3027" s="462" t="n"/>
      <c r="V3027" s="462" t="inlineStr">
        <is>
          <t>YKT21142</t>
        </is>
      </c>
      <c r="W3027" s="462" t="inlineStr">
        <is>
          <t>YKT21142</t>
        </is>
      </c>
      <c r="X3027" s="463" t="n">
        <v>44440</v>
      </c>
      <c r="Y3027" s="462" t="inlineStr">
        <is>
          <t>YKT21-142</t>
        </is>
      </c>
      <c r="Z3027" s="462" t="inlineStr"/>
      <c r="AA3027" s="462" t="inlineStr">
        <is>
          <t>បុគ្គលជាប់អាករ</t>
        </is>
      </c>
      <c r="AB3027" s="462" t="inlineStr">
        <is>
          <t>L001-901905215</t>
        </is>
      </c>
      <c r="AC3027" s="462" t="inlineStr">
        <is>
          <t>វីអ៊ីស៊ិន (ខេមបូឌា) អ៊ិនដាសស្ទ្រី ឯ.ក</t>
        </is>
      </c>
      <c r="AD3027" s="464" t="n">
        <v>2652654</v>
      </c>
      <c r="AE3027" s="464" t="n">
        <v>2411504</v>
      </c>
      <c r="AF3027" s="464" t="n">
        <v>0</v>
      </c>
      <c r="AG3027" s="464" t="n">
        <v>0</v>
      </c>
      <c r="AH3027" s="464" t="n">
        <v>241150</v>
      </c>
      <c r="AI3027" s="464" t="n">
        <v>0</v>
      </c>
      <c r="AJ3027" s="464" t="n">
        <v>0</v>
      </c>
      <c r="AK3027" s="464" t="n">
        <v>0</v>
      </c>
      <c r="AL3027" s="464" t="n">
        <v>0</v>
      </c>
      <c r="AM3027" s="464" t="n">
        <v>0</v>
      </c>
      <c r="AN3027" s="464" t="n">
        <v>0</v>
      </c>
      <c r="AO3027" s="464" t="n">
        <v>0</v>
      </c>
      <c r="AP3027" s="464" t="n">
        <v>0</v>
      </c>
      <c r="AQ3027" s="462" t="inlineStr"/>
      <c r="AR3027" s="462" t="inlineStr">
        <is>
          <t>សេវាប្រកាសពន្ធប្រចាំខែ08/Monthly Tax Declaration for Aug-21</t>
        </is>
      </c>
      <c r="AS3027" s="462" t="inlineStr">
        <is>
          <t>បានប្រកាសពន្ធ</t>
        </is>
      </c>
    </row>
    <row r="3028">
      <c r="A3028" s="461" t="n">
        <v>3020</v>
      </c>
      <c r="B3028" s="462" t="inlineStr">
        <is>
          <t>Sampling and travel fee</t>
        </is>
      </c>
      <c r="C3028" s="462" t="inlineStr">
        <is>
          <t>អេសជីអេស (ខេមបូឌា) លីមីធីត</t>
        </is>
      </c>
      <c r="D3028" s="462" t="inlineStr">
        <is>
          <t>L001-107030519</t>
        </is>
      </c>
      <c r="E3028" s="462" t="inlineStr">
        <is>
          <t>10014040</t>
        </is>
      </c>
      <c r="F3028" s="463" t="n">
        <v>44449</v>
      </c>
      <c r="G3028" s="464" t="n">
        <v>106462</v>
      </c>
      <c r="H3028" s="462" t="n"/>
      <c r="I3028" s="464">
        <f>G3028</f>
        <v/>
      </c>
      <c r="J3028" s="462">
        <f>IF(AND(Q3028=TRUE, R3028=TRUE, S3028=TRUE), IF(W3028&lt;-0.05, "អនុញ្ញាត (អ្នកផ្គត់ផ្គង់ប្រកាសខ្វះ)", "បានប្រកាស (អនុញ្ញាត)"), IF(AND(Q3028=FALSE, R3028=FALSE, S3028=FALSE), "ព្យួរទុក (មិនមានទិន្នន័យ)", "ប្រកាសខុស (ព្យួរទុក)"))</f>
        <v/>
      </c>
      <c r="K3028" s="462" t="inlineStr"/>
      <c r="L3028" s="462" t="inlineStr"/>
      <c r="M3028" s="464">
        <f>AH3028</f>
        <v/>
      </c>
      <c r="N3028" s="464">
        <f>IF(W3028&lt;0,AH3028,I3028)</f>
        <v/>
      </c>
      <c r="O3028" s="464">
        <f>I3028-M3028</f>
        <v/>
      </c>
      <c r="P3028" s="462" t="n"/>
      <c r="Q3028" s="462">
        <f>V3028=W3028</f>
        <v/>
      </c>
      <c r="R3028" s="462">
        <f>AND(MONTH(F3028)=MONTH(X3028), YEAR(F3028)=YEAR(X3028))</f>
        <v/>
      </c>
      <c r="S3028" s="462">
        <f>AC3028="L001-901905215"</f>
        <v/>
      </c>
      <c r="T3028" s="464">
        <f>G3028-AH3028</f>
        <v/>
      </c>
      <c r="U3028" s="462" t="n"/>
      <c r="V3028" s="462" t="inlineStr">
        <is>
          <t>10014040</t>
        </is>
      </c>
      <c r="W3028" s="462" t="inlineStr">
        <is>
          <t>10014040</t>
        </is>
      </c>
      <c r="X3028" s="463" t="n">
        <v>44449</v>
      </c>
      <c r="Y3028" s="462" t="inlineStr">
        <is>
          <t>10014040</t>
        </is>
      </c>
      <c r="Z3028" s="462" t="inlineStr"/>
      <c r="AA3028" s="462" t="inlineStr">
        <is>
          <t>បុគ្គលជាប់អាករ</t>
        </is>
      </c>
      <c r="AB3028" s="462" t="inlineStr">
        <is>
          <t>L001-901905215</t>
        </is>
      </c>
      <c r="AC3028" s="462" t="inlineStr">
        <is>
          <t>វីអ៊ីស៊ិន (ខេមបូឌា) អ៊ិនដាសស្ទ្រី ឯ.ក</t>
        </is>
      </c>
      <c r="AD3028" s="464" t="n">
        <v>1171081</v>
      </c>
      <c r="AE3028" s="464" t="n">
        <v>1064619</v>
      </c>
      <c r="AF3028" s="464" t="n">
        <v>0</v>
      </c>
      <c r="AG3028" s="464" t="n">
        <v>0</v>
      </c>
      <c r="AH3028" s="464" t="n">
        <v>106462</v>
      </c>
      <c r="AI3028" s="464" t="n">
        <v>0</v>
      </c>
      <c r="AJ3028" s="464" t="n">
        <v>0</v>
      </c>
      <c r="AK3028" s="464" t="n">
        <v>0</v>
      </c>
      <c r="AL3028" s="464" t="n">
        <v>0</v>
      </c>
      <c r="AM3028" s="464" t="n">
        <v>0</v>
      </c>
      <c r="AN3028" s="464" t="n">
        <v>0</v>
      </c>
      <c r="AO3028" s="464" t="n">
        <v>0</v>
      </c>
      <c r="AP3028" s="464" t="n">
        <v>0</v>
      </c>
      <c r="AQ3028" s="462" t="inlineStr"/>
      <c r="AR3028" s="462" t="inlineStr">
        <is>
          <t>Sampling - Mdy - Trade - C&amp;P</t>
        </is>
      </c>
      <c r="AS3028" s="462" t="inlineStr">
        <is>
          <t>បានប្រកាសពន្ធ</t>
        </is>
      </c>
    </row>
    <row r="3029">
      <c r="A3029" s="461" t="n">
        <v>3021</v>
      </c>
      <c r="B3029" s="462" t="inlineStr">
        <is>
          <t>Sampling and travel fee</t>
        </is>
      </c>
      <c r="C3029" s="462" t="inlineStr">
        <is>
          <t>អេសជីអេស (ខេមបូឌា) លីមីធីត</t>
        </is>
      </c>
      <c r="D3029" s="462" t="inlineStr">
        <is>
          <t>L001-107030519</t>
        </is>
      </c>
      <c r="E3029" s="462" t="inlineStr">
        <is>
          <t>10014113</t>
        </is>
      </c>
      <c r="F3029" s="463" t="n">
        <v>44454</v>
      </c>
      <c r="G3029" s="464" t="n">
        <v>106462</v>
      </c>
      <c r="H3029" s="462" t="n"/>
      <c r="I3029" s="464">
        <f>G3029</f>
        <v/>
      </c>
      <c r="J3029" s="462">
        <f>IF(AND(Q3029=TRUE, R3029=TRUE, S3029=TRUE), IF(W3029&lt;-0.05, "អនុញ្ញាត (អ្នកផ្គត់ផ្គង់ប្រកាសខ្វះ)", "បានប្រកាស (អនុញ្ញាត)"), IF(AND(Q3029=FALSE, R3029=FALSE, S3029=FALSE), "ព្យួរទុក (មិនមានទិន្នន័យ)", "ប្រកាសខុស (ព្យួរទុក)"))</f>
        <v/>
      </c>
      <c r="K3029" s="462" t="inlineStr"/>
      <c r="L3029" s="462" t="inlineStr"/>
      <c r="M3029" s="464">
        <f>AH3029</f>
        <v/>
      </c>
      <c r="N3029" s="464">
        <f>IF(W3029&lt;0,AH3029,I3029)</f>
        <v/>
      </c>
      <c r="O3029" s="464">
        <f>I3029-M3029</f>
        <v/>
      </c>
      <c r="P3029" s="462" t="n"/>
      <c r="Q3029" s="462">
        <f>V3029=W3029</f>
        <v/>
      </c>
      <c r="R3029" s="462">
        <f>AND(MONTH(F3029)=MONTH(X3029), YEAR(F3029)=YEAR(X3029))</f>
        <v/>
      </c>
      <c r="S3029" s="462">
        <f>AC3029="L001-901905215"</f>
        <v/>
      </c>
      <c r="T3029" s="464">
        <f>G3029-AH3029</f>
        <v/>
      </c>
      <c r="U3029" s="462" t="n"/>
      <c r="V3029" s="462" t="inlineStr">
        <is>
          <t>10014113</t>
        </is>
      </c>
      <c r="W3029" s="462" t="inlineStr">
        <is>
          <t>10014113</t>
        </is>
      </c>
      <c r="X3029" s="463" t="n">
        <v>44454</v>
      </c>
      <c r="Y3029" s="462" t="inlineStr">
        <is>
          <t>10014113</t>
        </is>
      </c>
      <c r="Z3029" s="462" t="inlineStr"/>
      <c r="AA3029" s="462" t="inlineStr">
        <is>
          <t>បុគ្គលជាប់អាករ</t>
        </is>
      </c>
      <c r="AB3029" s="462" t="inlineStr">
        <is>
          <t>L001-901905215</t>
        </is>
      </c>
      <c r="AC3029" s="462" t="inlineStr">
        <is>
          <t>វីអ៊ីស៊ិន (ខេមបូឌា) អ៊ិនដាសស្ទ្រី ឯ.ក</t>
        </is>
      </c>
      <c r="AD3029" s="464" t="n">
        <v>1171081</v>
      </c>
      <c r="AE3029" s="464" t="n">
        <v>1064619</v>
      </c>
      <c r="AF3029" s="464" t="n">
        <v>0</v>
      </c>
      <c r="AG3029" s="464" t="n">
        <v>0</v>
      </c>
      <c r="AH3029" s="464" t="n">
        <v>106462</v>
      </c>
      <c r="AI3029" s="464" t="n">
        <v>0</v>
      </c>
      <c r="AJ3029" s="464" t="n">
        <v>0</v>
      </c>
      <c r="AK3029" s="464" t="n">
        <v>0</v>
      </c>
      <c r="AL3029" s="464" t="n">
        <v>0</v>
      </c>
      <c r="AM3029" s="464" t="n">
        <v>0</v>
      </c>
      <c r="AN3029" s="464" t="n">
        <v>0</v>
      </c>
      <c r="AO3029" s="464" t="n">
        <v>0</v>
      </c>
      <c r="AP3029" s="464" t="n">
        <v>0</v>
      </c>
      <c r="AQ3029" s="462" t="inlineStr"/>
      <c r="AR3029" s="462" t="inlineStr">
        <is>
          <t>Sampling - Mdy - Trade - C&amp;P</t>
        </is>
      </c>
      <c r="AS3029" s="462" t="inlineStr">
        <is>
          <t>បានប្រកាសពន្ធ</t>
        </is>
      </c>
    </row>
    <row r="3030">
      <c r="A3030" s="461" t="n">
        <v>3022</v>
      </c>
      <c r="B3030" s="462" t="inlineStr">
        <is>
          <t>Building rental charge</t>
        </is>
      </c>
      <c r="C3030" s="462" t="inlineStr">
        <is>
          <t>មេហ្គា លេបឹល &amp; ស្ទីកឃើរ (ខេមបូឌា)</t>
        </is>
      </c>
      <c r="D3030" s="462" t="inlineStr">
        <is>
          <t>L001-100185983</t>
        </is>
      </c>
      <c r="E3030" s="462" t="inlineStr">
        <is>
          <t>INV20210908</t>
        </is>
      </c>
      <c r="F3030" s="463" t="n">
        <v>44447</v>
      </c>
      <c r="G3030" s="464" t="n">
        <v>4478742</v>
      </c>
      <c r="H3030" s="462" t="n"/>
      <c r="I3030" s="464">
        <f>G3030</f>
        <v/>
      </c>
      <c r="J3030" s="462">
        <f>IF(AND(Q3030=TRUE, R3030=TRUE, S3030=TRUE), IF(W3030&lt;-0.05, "អនុញ្ញាត (អ្នកផ្គត់ផ្គង់ប្រកាសខ្វះ)", "បានប្រកាស (អនុញ្ញាត)"), IF(AND(Q3030=FALSE, R3030=FALSE, S3030=FALSE), "ព្យួរទុក (មិនមានទិន្នន័យ)", "ប្រកាសខុស (ព្យួរទុក)"))</f>
        <v/>
      </c>
      <c r="K3030" s="462" t="inlineStr"/>
      <c r="L3030" s="462" t="inlineStr"/>
      <c r="M3030" s="464">
        <f>AH3030</f>
        <v/>
      </c>
      <c r="N3030" s="464">
        <f>IF(W3030&lt;0,AH3030,I3030)</f>
        <v/>
      </c>
      <c r="O3030" s="464">
        <f>I3030-M3030</f>
        <v/>
      </c>
      <c r="P3030" s="462" t="n"/>
      <c r="Q3030" s="462">
        <f>V3030=W3030</f>
        <v/>
      </c>
      <c r="R3030" s="462">
        <f>AND(MONTH(F3030)=MONTH(X3030), YEAR(F3030)=YEAR(X3030))</f>
        <v/>
      </c>
      <c r="S3030" s="462">
        <f>AC3030="L001-901905215"</f>
        <v/>
      </c>
      <c r="T3030" s="464">
        <f>G3030-AH3030</f>
        <v/>
      </c>
      <c r="U3030" s="462" t="n"/>
      <c r="V3030" s="462" t="inlineStr">
        <is>
          <t>INV20210908</t>
        </is>
      </c>
      <c r="W3030" s="462" t="inlineStr">
        <is>
          <t>INV20210908</t>
        </is>
      </c>
      <c r="X3030" s="463" t="n">
        <v>44447</v>
      </c>
      <c r="Y3030" s="462" t="inlineStr">
        <is>
          <t>INV20210908</t>
        </is>
      </c>
      <c r="Z3030" s="462" t="inlineStr"/>
      <c r="AA3030" s="462" t="inlineStr">
        <is>
          <t>បុគ្គលជាប់អាករ</t>
        </is>
      </c>
      <c r="AB3030" s="462" t="inlineStr">
        <is>
          <t>L001-901905215</t>
        </is>
      </c>
      <c r="AC3030" s="462" t="inlineStr">
        <is>
          <t>វីអ៊ីស៊ិន (ខេមបូឌា) អ៊ិនដាសស្ទ្រី ឯ.ក</t>
        </is>
      </c>
      <c r="AD3030" s="464" t="n">
        <v>49266162</v>
      </c>
      <c r="AE3030" s="464" t="n">
        <v>44787420</v>
      </c>
      <c r="AF3030" s="464" t="n">
        <v>0</v>
      </c>
      <c r="AG3030" s="464" t="n">
        <v>0</v>
      </c>
      <c r="AH3030" s="464" t="n">
        <v>4478742</v>
      </c>
      <c r="AI3030" s="464" t="n">
        <v>0</v>
      </c>
      <c r="AJ3030" s="464" t="n">
        <v>0</v>
      </c>
      <c r="AK3030" s="464" t="n">
        <v>0</v>
      </c>
      <c r="AL3030" s="464" t="n">
        <v>0</v>
      </c>
      <c r="AM3030" s="464" t="n">
        <v>0</v>
      </c>
      <c r="AN3030" s="464" t="n">
        <v>0</v>
      </c>
      <c r="AO3030" s="464" t="n">
        <v>0</v>
      </c>
      <c r="AP3030" s="464" t="n">
        <v>0</v>
      </c>
      <c r="AQ3030" s="462" t="inlineStr"/>
      <c r="AR3030" s="462" t="inlineStr">
        <is>
          <t>RENTAL</t>
        </is>
      </c>
      <c r="AS3030" s="462" t="inlineStr">
        <is>
          <t>បានប្រកាសពន្ធ</t>
        </is>
      </c>
    </row>
    <row r="3031">
      <c r="A3031" s="461" t="n">
        <v>3023</v>
      </c>
      <c r="B3031" s="462" t="inlineStr">
        <is>
          <t>Plastic material(ABS Black color)</t>
        </is>
      </c>
      <c r="C3031" s="462" t="inlineStr">
        <is>
          <t>ស៊ីអិន ប៉ាវ តាវ ហ្រ្គីន ខនស្ត្រាក់សិន មេធៀរៀល ឯ.ក</t>
        </is>
      </c>
      <c r="D3031" s="462" t="inlineStr">
        <is>
          <t>K007-902101486</t>
        </is>
      </c>
      <c r="E3031" s="462" t="inlineStr">
        <is>
          <t>0247</t>
        </is>
      </c>
      <c r="F3031" s="463" t="n">
        <v>44447</v>
      </c>
      <c r="G3031" s="464" t="n">
        <v>15059668</v>
      </c>
      <c r="H3031" s="462" t="n"/>
      <c r="I3031" s="464">
        <f>G3031</f>
        <v/>
      </c>
      <c r="J3031" s="462">
        <f>IF(AND(Q3031=TRUE, R3031=TRUE, S3031=TRUE), IF(W3031&lt;-0.05, "អនុញ្ញាត (អ្នកផ្គត់ផ្គង់ប្រកាសខ្វះ)", "បានប្រកាស (អនុញ្ញាត)"), IF(AND(Q3031=FALSE, R3031=FALSE, S3031=FALSE), "ព្យួរទុក (មិនមានទិន្នន័យ)", "ប្រកាសខុស (ព្យួរទុក)"))</f>
        <v/>
      </c>
      <c r="K3031" s="462" t="inlineStr"/>
      <c r="L3031" s="462" t="inlineStr"/>
      <c r="M3031" s="464">
        <f>AH3031</f>
        <v/>
      </c>
      <c r="N3031" s="464">
        <f>IF(W3031&lt;0,AH3031,I3031)</f>
        <v/>
      </c>
      <c r="O3031" s="464">
        <f>I3031-M3031</f>
        <v/>
      </c>
      <c r="P3031" s="462" t="n"/>
      <c r="Q3031" s="462">
        <f>V3031=W3031</f>
        <v/>
      </c>
      <c r="R3031" s="462">
        <f>AND(MONTH(F3031)=MONTH(X3031), YEAR(F3031)=YEAR(X3031))</f>
        <v/>
      </c>
      <c r="S3031" s="462">
        <f>AC3031="L001-901905215"</f>
        <v/>
      </c>
      <c r="T3031" s="464">
        <f>G3031-AH3031</f>
        <v/>
      </c>
      <c r="U3031" s="462" t="n"/>
      <c r="V3031" s="462" t="inlineStr">
        <is>
          <t>0247</t>
        </is>
      </c>
      <c r="W3031" s="462" t="inlineStr">
        <is>
          <t>0247</t>
        </is>
      </c>
      <c r="X3031" s="463" t="n">
        <v>44447</v>
      </c>
      <c r="Y3031" s="462" t="inlineStr">
        <is>
          <t>0247</t>
        </is>
      </c>
      <c r="Z3031" s="462" t="inlineStr"/>
      <c r="AA3031" s="462" t="inlineStr">
        <is>
          <t>បុគ្គលជាប់អាករ</t>
        </is>
      </c>
      <c r="AB3031" s="462" t="inlineStr">
        <is>
          <t>L001-901905215</t>
        </is>
      </c>
      <c r="AC3031" s="462" t="inlineStr">
        <is>
          <t>វីអ៊ីស៊ិន (ខេមបូឌា) អ៊ិនដាសស្ទ្រី ឯ.ក</t>
        </is>
      </c>
      <c r="AD3031" s="464" t="n">
        <v>165656348</v>
      </c>
      <c r="AE3031" s="464" t="n">
        <v>150596680</v>
      </c>
      <c r="AF3031" s="464" t="n">
        <v>0</v>
      </c>
      <c r="AG3031" s="464" t="n">
        <v>0</v>
      </c>
      <c r="AH3031" s="464" t="n">
        <v>15059668</v>
      </c>
      <c r="AI3031" s="464" t="n">
        <v>0</v>
      </c>
      <c r="AJ3031" s="464" t="n">
        <v>0</v>
      </c>
      <c r="AK3031" s="464" t="n">
        <v>0</v>
      </c>
      <c r="AL3031" s="464" t="n">
        <v>0</v>
      </c>
      <c r="AM3031" s="464" t="n">
        <v>0</v>
      </c>
      <c r="AN3031" s="464" t="n">
        <v>0</v>
      </c>
      <c r="AO3031" s="464" t="n">
        <v>0</v>
      </c>
      <c r="AP3031" s="464" t="n">
        <v>0</v>
      </c>
      <c r="AQ3031" s="462" t="inlineStr"/>
      <c r="AR3031" s="462" t="inlineStr"/>
      <c r="AS3031" s="462" t="inlineStr">
        <is>
          <t>បានប្រកាសពន្ធ</t>
        </is>
      </c>
    </row>
    <row r="3032">
      <c r="A3032" s="461" t="n">
        <v>3024</v>
      </c>
      <c r="B3032" s="462" t="inlineStr">
        <is>
          <t>វសវាកមមក្តួតេិនិតយ</t>
        </is>
      </c>
      <c r="C3032" s="462" t="inlineStr">
        <is>
          <t>ប្យួរ៉ូ វេរីតាស (ខេមបូឌា) លីមីធីត</t>
        </is>
      </c>
      <c r="D3032" s="462" t="inlineStr">
        <is>
          <t>L001-107024462</t>
        </is>
      </c>
      <c r="E3032" s="462" t="inlineStr">
        <is>
          <t>59010903</t>
        </is>
      </c>
      <c r="F3032" s="463" t="n">
        <v>44445</v>
      </c>
      <c r="G3032" s="464" t="n">
        <v>55279</v>
      </c>
      <c r="H3032" s="462" t="n"/>
      <c r="I3032" s="464">
        <f>G3032</f>
        <v/>
      </c>
      <c r="J3032" s="462">
        <f>IF(AND(Q3032=TRUE, R3032=TRUE, S3032=TRUE), IF(W3032&lt;-0.05, "អនុញ្ញាត (អ្នកផ្គត់ផ្គង់ប្រកាសខ្វះ)", "បានប្រកាស (អនុញ្ញាត)"), IF(AND(Q3032=FALSE, R3032=FALSE, S3032=FALSE), "ព្យួរទុក (មិនមានទិន្នន័យ)", "ប្រកាសខុស (ព្យួរទុក)"))</f>
        <v/>
      </c>
      <c r="K3032" s="462" t="inlineStr"/>
      <c r="L3032" s="462" t="inlineStr"/>
      <c r="M3032" s="464">
        <f>AH3032</f>
        <v/>
      </c>
      <c r="N3032" s="464">
        <f>IF(W3032&lt;0,AH3032,I3032)</f>
        <v/>
      </c>
      <c r="O3032" s="464">
        <f>I3032-M3032</f>
        <v/>
      </c>
      <c r="P3032" s="462" t="n"/>
      <c r="Q3032" s="462">
        <f>V3032=W3032</f>
        <v/>
      </c>
      <c r="R3032" s="462">
        <f>AND(MONTH(F3032)=MONTH(X3032), YEAR(F3032)=YEAR(X3032))</f>
        <v/>
      </c>
      <c r="S3032" s="462">
        <f>AC3032="L001-901905215"</f>
        <v/>
      </c>
      <c r="T3032" s="464">
        <f>G3032-AH3032</f>
        <v/>
      </c>
      <c r="U3032" s="462" t="n"/>
      <c r="V3032" s="462" t="inlineStr">
        <is>
          <t>59010903</t>
        </is>
      </c>
      <c r="W3032" s="462" t="inlineStr">
        <is>
          <t>59010903</t>
        </is>
      </c>
      <c r="X3032" s="463" t="n">
        <v>44445</v>
      </c>
      <c r="Y3032" s="462" t="inlineStr">
        <is>
          <t>59010903</t>
        </is>
      </c>
      <c r="Z3032" s="462" t="inlineStr"/>
      <c r="AA3032" s="462" t="inlineStr">
        <is>
          <t>បុគ្គលជាប់អាករ</t>
        </is>
      </c>
      <c r="AB3032" s="462" t="inlineStr">
        <is>
          <t>L001-901905215</t>
        </is>
      </c>
      <c r="AC3032" s="462" t="inlineStr">
        <is>
          <t>វីអ៊ីស៊ិន (ខេមបូឌា) អ៊ិនដាសស្ទ្រី ឯ.ក</t>
        </is>
      </c>
      <c r="AD3032" s="464" t="n">
        <v>608069</v>
      </c>
      <c r="AE3032" s="464" t="n">
        <v>552790</v>
      </c>
      <c r="AF3032" s="464" t="n">
        <v>0</v>
      </c>
      <c r="AG3032" s="464" t="n">
        <v>0</v>
      </c>
      <c r="AH3032" s="464" t="n">
        <v>55279</v>
      </c>
      <c r="AI3032" s="464" t="n">
        <v>0</v>
      </c>
      <c r="AJ3032" s="464" t="n">
        <v>0</v>
      </c>
      <c r="AK3032" s="464" t="n">
        <v>0</v>
      </c>
      <c r="AL3032" s="464" t="n">
        <v>0</v>
      </c>
      <c r="AM3032" s="464" t="n">
        <v>0</v>
      </c>
      <c r="AN3032" s="464" t="n">
        <v>0</v>
      </c>
      <c r="AO3032" s="464" t="n">
        <v>0</v>
      </c>
      <c r="AP3032" s="464" t="n">
        <v>0</v>
      </c>
      <c r="AQ3032" s="462" t="inlineStr"/>
      <c r="AR3032" s="462" t="inlineStr">
        <is>
          <t>ចំនូលបានមកពីការលក់</t>
        </is>
      </c>
      <c r="AS3032" s="462" t="inlineStr">
        <is>
          <t>បានប្រកាសពន្ធ</t>
        </is>
      </c>
    </row>
    <row r="3033">
      <c r="A3033" s="461" t="n">
        <v>3025</v>
      </c>
      <c r="B3033" s="462" t="inlineStr">
        <is>
          <t>Documentation and Terminal handing service</t>
        </is>
      </c>
      <c r="C3033" s="462" t="inlineStr">
        <is>
          <t>មើស្គ (ខេមបូឌា)</t>
        </is>
      </c>
      <c r="D3033" s="462" t="inlineStr">
        <is>
          <t>L001-100045200</t>
        </is>
      </c>
      <c r="E3033" s="462" t="inlineStr">
        <is>
          <t>5995880493</t>
        </is>
      </c>
      <c r="F3033" s="463" t="n">
        <v>44462</v>
      </c>
      <c r="G3033" s="464" t="n">
        <v>412592</v>
      </c>
      <c r="H3033" s="462" t="n"/>
      <c r="I3033" s="464">
        <f>G3033</f>
        <v/>
      </c>
      <c r="J3033" s="462">
        <f>IF(AND(Q3033=TRUE, R3033=TRUE, S3033=TRUE), IF(W3033&lt;-0.05, "អនុញ្ញាត (អ្នកផ្គត់ផ្គង់ប្រកាសខ្វះ)", "បានប្រកាស (អនុញ្ញាត)"), IF(AND(Q3033=FALSE, R3033=FALSE, S3033=FALSE), "ព្យួរទុក (មិនមានទិន្នន័យ)", "ប្រកាសខុស (ព្យួរទុក)"))</f>
        <v/>
      </c>
      <c r="K3033" s="462" t="inlineStr"/>
      <c r="L3033" s="462" t="inlineStr"/>
      <c r="M3033" s="464">
        <f>AH3033</f>
        <v/>
      </c>
      <c r="N3033" s="464">
        <f>IF(W3033&lt;0,AH3033,I3033)</f>
        <v/>
      </c>
      <c r="O3033" s="464">
        <f>I3033-M3033</f>
        <v/>
      </c>
      <c r="P3033" s="462" t="n"/>
      <c r="Q3033" s="462">
        <f>V3033=W3033</f>
        <v/>
      </c>
      <c r="R3033" s="462">
        <f>AND(MONTH(F3033)=MONTH(X3033), YEAR(F3033)=YEAR(X3033))</f>
        <v/>
      </c>
      <c r="S3033" s="462">
        <f>AC3033="L001-901905215"</f>
        <v/>
      </c>
      <c r="T3033" s="464">
        <f>G3033-AH3033</f>
        <v/>
      </c>
      <c r="U3033" s="462" t="n"/>
      <c r="V3033" s="462" t="inlineStr">
        <is>
          <t>5995880493</t>
        </is>
      </c>
      <c r="W3033" s="462" t="inlineStr">
        <is>
          <t>5995880493</t>
        </is>
      </c>
      <c r="X3033" s="463" t="n">
        <v>44462</v>
      </c>
      <c r="Y3033" s="462" t="inlineStr">
        <is>
          <t>5995880493</t>
        </is>
      </c>
      <c r="Z3033" s="462" t="inlineStr"/>
      <c r="AA3033" s="462" t="inlineStr">
        <is>
          <t>បុគ្គលជាប់អាករ</t>
        </is>
      </c>
      <c r="AB3033" s="462" t="inlineStr">
        <is>
          <t>L001-901905215</t>
        </is>
      </c>
      <c r="AC3033" s="462" t="inlineStr">
        <is>
          <t>វីអ៊ីស៊ិន (ខេមបូឌា) អ៊ិនដាសស្ទ្រី ឯ.ក</t>
        </is>
      </c>
      <c r="AD3033" s="464" t="n">
        <v>4538516</v>
      </c>
      <c r="AE3033" s="464" t="n">
        <v>4125924</v>
      </c>
      <c r="AF3033" s="464" t="n">
        <v>0</v>
      </c>
      <c r="AG3033" s="464" t="n">
        <v>0</v>
      </c>
      <c r="AH3033" s="464" t="n">
        <v>412592</v>
      </c>
      <c r="AI3033" s="464" t="n">
        <v>0</v>
      </c>
      <c r="AJ3033" s="464" t="n">
        <v>0</v>
      </c>
      <c r="AK3033" s="464" t="n">
        <v>0</v>
      </c>
      <c r="AL3033" s="464" t="n">
        <v>0</v>
      </c>
      <c r="AM3033" s="464" t="n">
        <v>0</v>
      </c>
      <c r="AN3033" s="464" t="n">
        <v>0</v>
      </c>
      <c r="AO3033" s="464" t="n">
        <v>0</v>
      </c>
      <c r="AP3033" s="464" t="n">
        <v>0</v>
      </c>
      <c r="AQ3033" s="462" t="inlineStr"/>
      <c r="AR3033" s="462" t="inlineStr"/>
      <c r="AS3033" s="462" t="inlineStr">
        <is>
          <t>បានប្រកាសពន្ធ</t>
        </is>
      </c>
    </row>
    <row r="3034">
      <c r="A3034" s="461" t="n">
        <v>3026</v>
      </c>
      <c r="B3034" s="462" t="inlineStr">
        <is>
          <t>KHCIC</t>
        </is>
      </c>
      <c r="C3034" s="462" t="inlineStr">
        <is>
          <t>អេសអាយធីស៊ី ខិនថេនើរ ឡាញ (ខេមបូឌា)</t>
        </is>
      </c>
      <c r="D3034" s="462" t="inlineStr">
        <is>
          <t>L001-107035863</t>
        </is>
      </c>
      <c r="E3034" s="462" t="inlineStr">
        <is>
          <t>SITC2021-017417</t>
        </is>
      </c>
      <c r="F3034" s="463" t="n">
        <v>44457</v>
      </c>
      <c r="G3034" s="464" t="n">
        <v>430334</v>
      </c>
      <c r="H3034" s="462" t="n"/>
      <c r="I3034" s="464">
        <f>G3034</f>
        <v/>
      </c>
      <c r="J3034" s="462">
        <f>IF(AND(Q3034=TRUE, R3034=TRUE, S3034=TRUE), IF(W3034&lt;-0.05, "អនុញ្ញាត (អ្នកផ្គត់ផ្គង់ប្រកាសខ្វះ)", "បានប្រកាស (អនុញ្ញាត)"), IF(AND(Q3034=FALSE, R3034=FALSE, S3034=FALSE), "ព្យួរទុក (មិនមានទិន្នន័យ)", "ប្រកាសខុស (ព្យួរទុក)"))</f>
        <v/>
      </c>
      <c r="K3034" s="462" t="inlineStr"/>
      <c r="L3034" s="462" t="inlineStr"/>
      <c r="M3034" s="464">
        <f>AH3034</f>
        <v/>
      </c>
      <c r="N3034" s="464">
        <f>IF(W3034&lt;0,AH3034,I3034)</f>
        <v/>
      </c>
      <c r="O3034" s="464">
        <f>I3034-M3034</f>
        <v/>
      </c>
      <c r="P3034" s="462" t="n"/>
      <c r="Q3034" s="462">
        <f>V3034=W3034</f>
        <v/>
      </c>
      <c r="R3034" s="462">
        <f>AND(MONTH(F3034)=MONTH(X3034), YEAR(F3034)=YEAR(X3034))</f>
        <v/>
      </c>
      <c r="S3034" s="462">
        <f>AC3034="L001-901905215"</f>
        <v/>
      </c>
      <c r="T3034" s="464">
        <f>G3034-AH3034</f>
        <v/>
      </c>
      <c r="U3034" s="462" t="n"/>
      <c r="V3034" s="462" t="inlineStr">
        <is>
          <t>SITC2021017417</t>
        </is>
      </c>
      <c r="W3034" s="462" t="inlineStr">
        <is>
          <t>SITC2021017417</t>
        </is>
      </c>
      <c r="X3034" s="463" t="n">
        <v>44457</v>
      </c>
      <c r="Y3034" s="462" t="inlineStr">
        <is>
          <t>SITC2021-017417</t>
        </is>
      </c>
      <c r="Z3034" s="462" t="inlineStr"/>
      <c r="AA3034" s="462" t="inlineStr">
        <is>
          <t>បុគ្គលជាប់អាករ</t>
        </is>
      </c>
      <c r="AB3034" s="462" t="inlineStr">
        <is>
          <t>L001-901905215</t>
        </is>
      </c>
      <c r="AC3034" s="462" t="inlineStr">
        <is>
          <t>វីអ៊ីស៊ិន (ខេមបូឌា) អ៊ិនដាសស្ទ្រី ឯ.ក</t>
        </is>
      </c>
      <c r="AD3034" s="464" t="n">
        <v>4733680</v>
      </c>
      <c r="AE3034" s="464" t="n">
        <v>4303345</v>
      </c>
      <c r="AF3034" s="464" t="n">
        <v>0</v>
      </c>
      <c r="AG3034" s="464" t="n">
        <v>0</v>
      </c>
      <c r="AH3034" s="464" t="n">
        <v>430335</v>
      </c>
      <c r="AI3034" s="464" t="n">
        <v>0</v>
      </c>
      <c r="AJ3034" s="464" t="n">
        <v>0</v>
      </c>
      <c r="AK3034" s="464" t="n">
        <v>0</v>
      </c>
      <c r="AL3034" s="464" t="n">
        <v>0</v>
      </c>
      <c r="AM3034" s="464" t="n">
        <v>0</v>
      </c>
      <c r="AN3034" s="464" t="n">
        <v>0</v>
      </c>
      <c r="AO3034" s="464" t="n">
        <v>0</v>
      </c>
      <c r="AP3034" s="464" t="n">
        <v>0</v>
      </c>
      <c r="AQ3034" s="462" t="inlineStr"/>
      <c r="AR3034" s="462" t="inlineStr">
        <is>
          <t>KHDOC,KHTHC,KHCIC,EIB,EMF</t>
        </is>
      </c>
      <c r="AS3034" s="462" t="inlineStr">
        <is>
          <t>បានប្រកាសពន្ធ</t>
        </is>
      </c>
    </row>
    <row r="3035">
      <c r="A3035" s="461" t="n">
        <v>3027</v>
      </c>
      <c r="B3035" s="462" t="inlineStr">
        <is>
          <t>Trucking fee</t>
        </is>
      </c>
      <c r="C3035" s="462" t="inlineStr">
        <is>
          <t>អ៊ែរ៉ូ ស៊ីបភីង អេជេនស៊ី</t>
        </is>
      </c>
      <c r="D3035" s="462" t="inlineStr">
        <is>
          <t>K004-901635903</t>
        </is>
      </c>
      <c r="E3035" s="462" t="inlineStr">
        <is>
          <t>IKPSA2021530117</t>
        </is>
      </c>
      <c r="F3035" s="463" t="n">
        <v>44462</v>
      </c>
      <c r="G3035" s="464" t="n">
        <v>114156</v>
      </c>
      <c r="H3035" s="462" t="n"/>
      <c r="I3035" s="464">
        <f>G3035</f>
        <v/>
      </c>
      <c r="J3035" s="462">
        <f>IF(AND(Q3035=TRUE, R3035=TRUE, S3035=TRUE), IF(W3035&lt;-0.05, "អនុញ្ញាត (អ្នកផ្គត់ផ្គង់ប្រកាសខ្វះ)", "បានប្រកាស (អនុញ្ញាត)"), IF(AND(Q3035=FALSE, R3035=FALSE, S3035=FALSE), "ព្យួរទុក (មិនមានទិន្នន័យ)", "ប្រកាសខុស (ព្យួរទុក)"))</f>
        <v/>
      </c>
      <c r="K3035" s="462" t="inlineStr"/>
      <c r="L3035" s="462" t="inlineStr"/>
      <c r="M3035" s="464">
        <f>AH3035</f>
        <v/>
      </c>
      <c r="N3035" s="464">
        <f>IF(W3035&lt;0,AH3035,I3035)</f>
        <v/>
      </c>
      <c r="O3035" s="464">
        <f>I3035-M3035</f>
        <v/>
      </c>
      <c r="P3035" s="462" t="n"/>
      <c r="Q3035" s="462">
        <f>V3035=W3035</f>
        <v/>
      </c>
      <c r="R3035" s="462">
        <f>AND(MONTH(F3035)=MONTH(X3035), YEAR(F3035)=YEAR(X3035))</f>
        <v/>
      </c>
      <c r="S3035" s="462">
        <f>AC3035="L001-901905215"</f>
        <v/>
      </c>
      <c r="T3035" s="464">
        <f>G3035-AH3035</f>
        <v/>
      </c>
      <c r="U3035" s="462" t="n"/>
      <c r="V3035" s="462" t="inlineStr">
        <is>
          <t>IKPSA2021530117</t>
        </is>
      </c>
      <c r="W3035" s="462" t="inlineStr">
        <is>
          <t>IKPSA2021530117</t>
        </is>
      </c>
      <c r="X3035" s="463" t="n">
        <v>44460</v>
      </c>
      <c r="Y3035" s="462" t="inlineStr">
        <is>
          <t>IKPSA2021530117</t>
        </is>
      </c>
      <c r="Z3035" s="462" t="inlineStr"/>
      <c r="AA3035" s="462" t="inlineStr">
        <is>
          <t>បុគ្គលជាប់អាករ</t>
        </is>
      </c>
      <c r="AB3035" s="462" t="inlineStr">
        <is>
          <t>L001-901905215</t>
        </is>
      </c>
      <c r="AC3035" s="462" t="inlineStr">
        <is>
          <t>វីអ៊ីស៊ិន (ខេមបូឌា) អ៊ិនដាសស្ទ្រី ឯ.ក</t>
        </is>
      </c>
      <c r="AD3035" s="464" t="n">
        <v>1256332</v>
      </c>
      <c r="AE3035" s="464" t="n">
        <v>1142120</v>
      </c>
      <c r="AF3035" s="464" t="n">
        <v>0</v>
      </c>
      <c r="AG3035" s="464" t="n">
        <v>0</v>
      </c>
      <c r="AH3035" s="464" t="n">
        <v>114212</v>
      </c>
      <c r="AI3035" s="464" t="n">
        <v>0</v>
      </c>
      <c r="AJ3035" s="464" t="n">
        <v>0</v>
      </c>
      <c r="AK3035" s="464" t="n">
        <v>0</v>
      </c>
      <c r="AL3035" s="464" t="n">
        <v>0</v>
      </c>
      <c r="AM3035" s="464" t="n">
        <v>0</v>
      </c>
      <c r="AN3035" s="464" t="n">
        <v>0</v>
      </c>
      <c r="AO3035" s="464" t="n">
        <v>0</v>
      </c>
      <c r="AP3035" s="464" t="n">
        <v>0</v>
      </c>
      <c r="AQ3035" s="462" t="inlineStr"/>
      <c r="AR3035" s="462" t="inlineStr">
        <is>
          <t>THC &amp; DOC FEE</t>
        </is>
      </c>
      <c r="AS3035" s="462" t="inlineStr">
        <is>
          <t>បានប្រកាសពន្ធ</t>
        </is>
      </c>
    </row>
    <row r="3036">
      <c r="A3036" s="461" t="n">
        <v>3028</v>
      </c>
      <c r="B3036" s="462" t="inlineStr">
        <is>
          <t>Container imbalance Charge</t>
        </is>
      </c>
      <c r="C3036" s="462" t="inlineStr">
        <is>
          <t>អ៊ែរ៉ូ ស៊ីបភីង អេជេនស៊ី</t>
        </is>
      </c>
      <c r="D3036" s="462" t="inlineStr">
        <is>
          <t>K004-901635903</t>
        </is>
      </c>
      <c r="E3036" s="462" t="inlineStr">
        <is>
          <t>IKPSA2021530116</t>
        </is>
      </c>
      <c r="F3036" s="463" t="n">
        <v>44462</v>
      </c>
      <c r="G3036" s="464" t="n">
        <v>97848</v>
      </c>
      <c r="H3036" s="462" t="n"/>
      <c r="I3036" s="464">
        <f>G3036</f>
        <v/>
      </c>
      <c r="J3036" s="462">
        <f>IF(AND(Q3036=TRUE, R3036=TRUE, S3036=TRUE), IF(W3036&lt;-0.05, "អនុញ្ញាត (អ្នកផ្គត់ផ្គង់ប្រកាសខ្វះ)", "បានប្រកាស (អនុញ្ញាត)"), IF(AND(Q3036=FALSE, R3036=FALSE, S3036=FALSE), "ព្យួរទុក (មិនមានទិន្នន័យ)", "ប្រកាសខុស (ព្យួរទុក)"))</f>
        <v/>
      </c>
      <c r="K3036" s="462" t="inlineStr"/>
      <c r="L3036" s="462" t="inlineStr"/>
      <c r="M3036" s="464">
        <f>AH3036</f>
        <v/>
      </c>
      <c r="N3036" s="464">
        <f>IF(W3036&lt;0,AH3036,I3036)</f>
        <v/>
      </c>
      <c r="O3036" s="464">
        <f>I3036-M3036</f>
        <v/>
      </c>
      <c r="P3036" s="462" t="n"/>
      <c r="Q3036" s="462">
        <f>V3036=W3036</f>
        <v/>
      </c>
      <c r="R3036" s="462">
        <f>AND(MONTH(F3036)=MONTH(X3036), YEAR(F3036)=YEAR(X3036))</f>
        <v/>
      </c>
      <c r="S3036" s="462">
        <f>AC3036="L001-901905215"</f>
        <v/>
      </c>
      <c r="T3036" s="464">
        <f>G3036-AH3036</f>
        <v/>
      </c>
      <c r="U3036" s="462" t="n"/>
      <c r="V3036" s="462" t="inlineStr">
        <is>
          <t>IKPSA2021530116</t>
        </is>
      </c>
      <c r="W3036" s="462" t="inlineStr">
        <is>
          <t>IKPSA2021530116</t>
        </is>
      </c>
      <c r="X3036" s="463" t="n">
        <v>44460</v>
      </c>
      <c r="Y3036" s="462" t="inlineStr">
        <is>
          <t>IKPSA2021530116</t>
        </is>
      </c>
      <c r="Z3036" s="462" t="inlineStr"/>
      <c r="AA3036" s="462" t="inlineStr">
        <is>
          <t>បុគ្គលជាប់អាករ</t>
        </is>
      </c>
      <c r="AB3036" s="462" t="inlineStr">
        <is>
          <t>L001-901905215</t>
        </is>
      </c>
      <c r="AC3036" s="462" t="inlineStr">
        <is>
          <t>វីអ៊ីស៊ិន (ខេមបូឌា) អ៊ិនដាសស្ទ្រី ឯ.ក</t>
        </is>
      </c>
      <c r="AD3036" s="464" t="n">
        <v>1076856</v>
      </c>
      <c r="AE3036" s="464" t="n">
        <v>978960</v>
      </c>
      <c r="AF3036" s="464" t="n">
        <v>0</v>
      </c>
      <c r="AG3036" s="464" t="n">
        <v>0</v>
      </c>
      <c r="AH3036" s="464" t="n">
        <v>97896</v>
      </c>
      <c r="AI3036" s="464" t="n">
        <v>0</v>
      </c>
      <c r="AJ3036" s="464" t="n">
        <v>0</v>
      </c>
      <c r="AK3036" s="464" t="n">
        <v>0</v>
      </c>
      <c r="AL3036" s="464" t="n">
        <v>0</v>
      </c>
      <c r="AM3036" s="464" t="n">
        <v>0</v>
      </c>
      <c r="AN3036" s="464" t="n">
        <v>0</v>
      </c>
      <c r="AO3036" s="464" t="n">
        <v>0</v>
      </c>
      <c r="AP3036" s="464" t="n">
        <v>0</v>
      </c>
      <c r="AQ3036" s="462" t="inlineStr"/>
      <c r="AR3036" s="462" t="inlineStr">
        <is>
          <t>CIC​ CHARGE</t>
        </is>
      </c>
      <c r="AS3036" s="462" t="inlineStr">
        <is>
          <t>បានប្រកាសពន្ធ</t>
        </is>
      </c>
    </row>
    <row r="3037">
      <c r="A3037" s="461" t="n">
        <v>3029</v>
      </c>
      <c r="B3037" s="462" t="inlineStr">
        <is>
          <t>Trucking fee</t>
        </is>
      </c>
      <c r="C3037" s="462" t="inlineStr">
        <is>
          <t>អ៊ែរ៉ូ ស៊ីបភីង អេជេនស៊ី</t>
        </is>
      </c>
      <c r="D3037" s="462" t="inlineStr">
        <is>
          <t>K004-901635903</t>
        </is>
      </c>
      <c r="E3037" s="462" t="inlineStr">
        <is>
          <t>IKPSA2021530115</t>
        </is>
      </c>
      <c r="F3037" s="463" t="n">
        <v>44462</v>
      </c>
      <c r="G3037" s="464" t="n">
        <v>1853</v>
      </c>
      <c r="H3037" s="462" t="n"/>
      <c r="I3037" s="464">
        <f>G3037</f>
        <v/>
      </c>
      <c r="J3037" s="462">
        <f>IF(AND(Q3037=TRUE, R3037=TRUE, S3037=TRUE), IF(W3037&lt;-0.05, "អនុញ្ញាត (អ្នកផ្គត់ផ្គង់ប្រកាសខ្វះ)", "បានប្រកាស (អនុញ្ញាត)"), IF(AND(Q3037=FALSE, R3037=FALSE, S3037=FALSE), "ព្យួរទុក (មិនមានទិន្នន័យ)", "ប្រកាសខុស (ព្យួរទុក)"))</f>
        <v/>
      </c>
      <c r="K3037" s="462" t="inlineStr"/>
      <c r="L3037" s="462" t="inlineStr"/>
      <c r="M3037" s="464">
        <f>AH3037</f>
        <v/>
      </c>
      <c r="N3037" s="464">
        <f>IF(W3037&lt;0,AH3037,I3037)</f>
        <v/>
      </c>
      <c r="O3037" s="464">
        <f>I3037-M3037</f>
        <v/>
      </c>
      <c r="P3037" s="462" t="n"/>
      <c r="Q3037" s="462">
        <f>V3037=W3037</f>
        <v/>
      </c>
      <c r="R3037" s="462">
        <f>AND(MONTH(F3037)=MONTH(X3037), YEAR(F3037)=YEAR(X3037))</f>
        <v/>
      </c>
      <c r="S3037" s="462">
        <f>AC3037="L001-901905215"</f>
        <v/>
      </c>
      <c r="T3037" s="464">
        <f>G3037-AH3037</f>
        <v/>
      </c>
      <c r="U3037" s="462" t="n"/>
      <c r="V3037" s="462" t="inlineStr">
        <is>
          <t>IKPSA2021530115</t>
        </is>
      </c>
      <c r="W3037" s="462" t="inlineStr">
        <is>
          <t>IKPSA2021530115</t>
        </is>
      </c>
      <c r="X3037" s="463" t="n">
        <v>44460</v>
      </c>
      <c r="Y3037" s="462" t="inlineStr">
        <is>
          <t>IKPSA2021530115</t>
        </is>
      </c>
      <c r="Z3037" s="462" t="inlineStr"/>
      <c r="AA3037" s="462" t="inlineStr">
        <is>
          <t>បុគ្គលជាប់អាករ</t>
        </is>
      </c>
      <c r="AB3037" s="462" t="inlineStr">
        <is>
          <t>L001-901905215</t>
        </is>
      </c>
      <c r="AC3037" s="462" t="inlineStr">
        <is>
          <t>វីអ៊ីស៊ិន (ខេមបូឌា) អ៊ិនដាសស្ទ្រី ឯ.ក</t>
        </is>
      </c>
      <c r="AD3037" s="464" t="n">
        <v>20415</v>
      </c>
      <c r="AE3037" s="464" t="n">
        <v>18559</v>
      </c>
      <c r="AF3037" s="464" t="n">
        <v>0</v>
      </c>
      <c r="AG3037" s="464" t="n">
        <v>0</v>
      </c>
      <c r="AH3037" s="464" t="n">
        <v>1856</v>
      </c>
      <c r="AI3037" s="464" t="n">
        <v>0</v>
      </c>
      <c r="AJ3037" s="464" t="n">
        <v>0</v>
      </c>
      <c r="AK3037" s="464" t="n">
        <v>0</v>
      </c>
      <c r="AL3037" s="464" t="n">
        <v>0</v>
      </c>
      <c r="AM3037" s="464" t="n">
        <v>0</v>
      </c>
      <c r="AN3037" s="464" t="n">
        <v>0</v>
      </c>
      <c r="AO3037" s="464" t="n">
        <v>0</v>
      </c>
      <c r="AP3037" s="464" t="n">
        <v>0</v>
      </c>
      <c r="AQ3037" s="462" t="inlineStr"/>
      <c r="AR3037" s="462" t="inlineStr">
        <is>
          <t>VAS</t>
        </is>
      </c>
      <c r="AS3037" s="462" t="inlineStr">
        <is>
          <t>បានប្រកាសពន្ធ</t>
        </is>
      </c>
    </row>
    <row r="3038">
      <c r="A3038" s="461" t="n">
        <v>3030</v>
      </c>
      <c r="B3038" s="462" t="inlineStr">
        <is>
          <t>Infrastructure Maintenance fee for Sep 2021</t>
        </is>
      </c>
      <c r="C3038" s="462" t="inlineStr">
        <is>
          <t>ភ្នំពេញ អេសអ៊ីហ្សិត ភីអិលស៊ី</t>
        </is>
      </c>
      <c r="D3038" s="462" t="inlineStr">
        <is>
          <t>L001-100046592</t>
        </is>
      </c>
      <c r="E3038" s="462" t="inlineStr">
        <is>
          <t>2021-04337</t>
        </is>
      </c>
      <c r="F3038" s="463" t="n">
        <v>44455</v>
      </c>
      <c r="G3038" s="464" t="n">
        <v>165151</v>
      </c>
      <c r="H3038" s="462" t="n"/>
      <c r="I3038" s="464">
        <f>G3038</f>
        <v/>
      </c>
      <c r="J3038" s="462">
        <f>IF(AND(Q3038=TRUE, R3038=TRUE, S3038=TRUE), IF(W3038&lt;-0.05, "អនុញ្ញាត (អ្នកផ្គត់ផ្គង់ប្រកាសខ្វះ)", "បានប្រកាស (អនុញ្ញាត)"), IF(AND(Q3038=FALSE, R3038=FALSE, S3038=FALSE), "ព្យួរទុក (មិនមានទិន្នន័យ)", "ប្រកាសខុស (ព្យួរទុក)"))</f>
        <v/>
      </c>
      <c r="K3038" s="462" t="inlineStr"/>
      <c r="L3038" s="462" t="inlineStr"/>
      <c r="M3038" s="464">
        <f>AH3038</f>
        <v/>
      </c>
      <c r="N3038" s="464">
        <f>IF(W3038&lt;0,AH3038,I3038)</f>
        <v/>
      </c>
      <c r="O3038" s="464">
        <f>I3038-M3038</f>
        <v/>
      </c>
      <c r="P3038" s="462" t="n"/>
      <c r="Q3038" s="462">
        <f>V3038=W3038</f>
        <v/>
      </c>
      <c r="R3038" s="462">
        <f>AND(MONTH(F3038)=MONTH(X3038), YEAR(F3038)=YEAR(X3038))</f>
        <v/>
      </c>
      <c r="S3038" s="462">
        <f>AC3038="L001-901905215"</f>
        <v/>
      </c>
      <c r="T3038" s="464">
        <f>G3038-AH3038</f>
        <v/>
      </c>
      <c r="U3038" s="462" t="n"/>
      <c r="V3038" s="462" t="inlineStr">
        <is>
          <t>202104337</t>
        </is>
      </c>
      <c r="W3038" s="462" t="inlineStr">
        <is>
          <t>202104337</t>
        </is>
      </c>
      <c r="X3038" s="463" t="n">
        <v>44455</v>
      </c>
      <c r="Y3038" s="462" t="inlineStr">
        <is>
          <t>2021-04337</t>
        </is>
      </c>
      <c r="Z3038" s="462" t="inlineStr"/>
      <c r="AA3038" s="462" t="inlineStr">
        <is>
          <t>បុគ្គលជាប់អាករ</t>
        </is>
      </c>
      <c r="AB3038" s="462" t="inlineStr">
        <is>
          <t>L001-901905215</t>
        </is>
      </c>
      <c r="AC3038" s="462" t="inlineStr">
        <is>
          <t>វីអ៊ីស៊ិន (ខេមបូឌា) អ៊ិនដាសស្ទ្រី ឯ.ក</t>
        </is>
      </c>
      <c r="AD3038" s="464" t="n">
        <v>1816657</v>
      </c>
      <c r="AE3038" s="464" t="n">
        <v>1651506</v>
      </c>
      <c r="AF3038" s="464" t="n">
        <v>0</v>
      </c>
      <c r="AG3038" s="464" t="n">
        <v>0</v>
      </c>
      <c r="AH3038" s="464" t="n">
        <v>165151</v>
      </c>
      <c r="AI3038" s="464" t="n">
        <v>0</v>
      </c>
      <c r="AJ3038" s="464" t="n">
        <v>0</v>
      </c>
      <c r="AK3038" s="464" t="n">
        <v>0</v>
      </c>
      <c r="AL3038" s="464" t="n">
        <v>0</v>
      </c>
      <c r="AM3038" s="464" t="n">
        <v>0</v>
      </c>
      <c r="AN3038" s="464" t="n">
        <v>0</v>
      </c>
      <c r="AO3038" s="464" t="n">
        <v>0</v>
      </c>
      <c r="AP3038" s="464" t="n">
        <v>0</v>
      </c>
      <c r="AQ3038" s="462" t="inlineStr"/>
      <c r="AR3038" s="462" t="inlineStr">
        <is>
          <t>Infrastructure Maintenance fee for September 2021</t>
        </is>
      </c>
      <c r="AS3038" s="462" t="inlineStr">
        <is>
          <t>បានប្រកាសពន្ធ</t>
        </is>
      </c>
    </row>
    <row r="3039">
      <c r="A3039" s="461" t="n">
        <v>3031</v>
      </c>
      <c r="B3039" s="462" t="inlineStr">
        <is>
          <t>Infrastructure Maintenance fee for Sep 2021</t>
        </is>
      </c>
      <c r="C3039" s="462" t="inlineStr">
        <is>
          <t>ភ្នំពេញ អេសអ៊ីហ្សិត ភីអិលស៊ី</t>
        </is>
      </c>
      <c r="D3039" s="462" t="inlineStr">
        <is>
          <t>L001-100046592</t>
        </is>
      </c>
      <c r="E3039" s="462" t="inlineStr">
        <is>
          <t>2021-04328</t>
        </is>
      </c>
      <c r="F3039" s="463" t="n">
        <v>44455</v>
      </c>
      <c r="G3039" s="464" t="n">
        <v>201080</v>
      </c>
      <c r="H3039" s="462" t="n"/>
      <c r="I3039" s="464">
        <f>G3039</f>
        <v/>
      </c>
      <c r="J3039" s="462">
        <f>IF(AND(Q3039=TRUE, R3039=TRUE, S3039=TRUE), IF(W3039&lt;-0.05, "អនុញ្ញាត (អ្នកផ្គត់ផ្គង់ប្រកាសខ្វះ)", "បានប្រកាស (អនុញ្ញាត)"), IF(AND(Q3039=FALSE, R3039=FALSE, S3039=FALSE), "ព្យួរទុក (មិនមានទិន្នន័យ)", "ប្រកាសខុស (ព្យួរទុក)"))</f>
        <v/>
      </c>
      <c r="K3039" s="462" t="inlineStr"/>
      <c r="L3039" s="462" t="inlineStr"/>
      <c r="M3039" s="464">
        <f>AH3039</f>
        <v/>
      </c>
      <c r="N3039" s="464">
        <f>IF(W3039&lt;0,AH3039,I3039)</f>
        <v/>
      </c>
      <c r="O3039" s="464">
        <f>I3039-M3039</f>
        <v/>
      </c>
      <c r="P3039" s="462" t="n"/>
      <c r="Q3039" s="462">
        <f>V3039=W3039</f>
        <v/>
      </c>
      <c r="R3039" s="462">
        <f>AND(MONTH(F3039)=MONTH(X3039), YEAR(F3039)=YEAR(X3039))</f>
        <v/>
      </c>
      <c r="S3039" s="462">
        <f>AC3039="L001-901905215"</f>
        <v/>
      </c>
      <c r="T3039" s="464">
        <f>G3039-AH3039</f>
        <v/>
      </c>
      <c r="U3039" s="462" t="n"/>
      <c r="V3039" s="462" t="inlineStr">
        <is>
          <t>202104328</t>
        </is>
      </c>
      <c r="W3039" s="462" t="inlineStr">
        <is>
          <t>202104328</t>
        </is>
      </c>
      <c r="X3039" s="463" t="n">
        <v>44455</v>
      </c>
      <c r="Y3039" s="462" t="inlineStr">
        <is>
          <t>2021-04328</t>
        </is>
      </c>
      <c r="Z3039" s="462" t="inlineStr"/>
      <c r="AA3039" s="462" t="inlineStr">
        <is>
          <t>បុគ្គលជាប់អាករ</t>
        </is>
      </c>
      <c r="AB3039" s="462" t="inlineStr">
        <is>
          <t>L001-901905215</t>
        </is>
      </c>
      <c r="AC3039" s="462" t="inlineStr">
        <is>
          <t>វីអ៊ីស៊ិន (ខេមបូឌា) អ៊ិនដាសស្ទ្រី ឯ.ក</t>
        </is>
      </c>
      <c r="AD3039" s="464" t="n">
        <v>2211862</v>
      </c>
      <c r="AE3039" s="464" t="n">
        <v>2010784</v>
      </c>
      <c r="AF3039" s="464" t="n">
        <v>0</v>
      </c>
      <c r="AG3039" s="464" t="n">
        <v>0</v>
      </c>
      <c r="AH3039" s="464" t="n">
        <v>201078</v>
      </c>
      <c r="AI3039" s="464" t="n">
        <v>0</v>
      </c>
      <c r="AJ3039" s="464" t="n">
        <v>0</v>
      </c>
      <c r="AK3039" s="464" t="n">
        <v>0</v>
      </c>
      <c r="AL3039" s="464" t="n">
        <v>0</v>
      </c>
      <c r="AM3039" s="464" t="n">
        <v>0</v>
      </c>
      <c r="AN3039" s="464" t="n">
        <v>0</v>
      </c>
      <c r="AO3039" s="464" t="n">
        <v>0</v>
      </c>
      <c r="AP3039" s="464" t="n">
        <v>0</v>
      </c>
      <c r="AQ3039" s="462" t="inlineStr"/>
      <c r="AR3039" s="462" t="inlineStr">
        <is>
          <t>Infrastructure Maintenance fee for September 2021</t>
        </is>
      </c>
      <c r="AS3039" s="462" t="inlineStr">
        <is>
          <t>បានប្រកាសពន្ធ</t>
        </is>
      </c>
    </row>
    <row r="3040">
      <c r="A3040" s="461" t="n">
        <v>3032</v>
      </c>
      <c r="B3040" s="462" t="inlineStr">
        <is>
          <t>ក្រដាសកាតុងធ្វើកេស</t>
        </is>
      </c>
      <c r="C3040" s="462" t="inlineStr">
        <is>
          <t>យី មីង ភែកឃីជីង ឯ.ក</t>
        </is>
      </c>
      <c r="D3040" s="462" t="inlineStr">
        <is>
          <t>B108-902101335</t>
        </is>
      </c>
      <c r="E3040" s="462" t="inlineStr">
        <is>
          <t>YM-0003</t>
        </is>
      </c>
      <c r="F3040" s="463" t="n">
        <v>44469</v>
      </c>
      <c r="G3040" s="464" t="n">
        <v>17092656</v>
      </c>
      <c r="H3040" s="462" t="n"/>
      <c r="I3040" s="464">
        <f>G3040</f>
        <v/>
      </c>
      <c r="J3040" s="462">
        <f>IF(AND(Q3040=TRUE, R3040=TRUE, S3040=TRUE), IF(W3040&lt;-0.05, "អនុញ្ញាត (អ្នកផ្គត់ផ្គង់ប្រកាសខ្វះ)", "បានប្រកាស (អនុញ្ញាត)"), IF(AND(Q3040=FALSE, R3040=FALSE, S3040=FALSE), "ព្យួរទុក (មិនមានទិន្នន័យ)", "ប្រកាសខុស (ព្យួរទុក)"))</f>
        <v/>
      </c>
      <c r="K3040" s="462" t="inlineStr"/>
      <c r="L3040" s="462" t="inlineStr"/>
      <c r="M3040" s="464">
        <f>AH3040</f>
        <v/>
      </c>
      <c r="N3040" s="464">
        <f>IF(W3040&lt;0,AH3040,I3040)</f>
        <v/>
      </c>
      <c r="O3040" s="464">
        <f>I3040-M3040</f>
        <v/>
      </c>
      <c r="P3040" s="462" t="n"/>
      <c r="Q3040" s="462">
        <f>V3040=W3040</f>
        <v/>
      </c>
      <c r="R3040" s="462">
        <f>AND(MONTH(F3040)=MONTH(X3040), YEAR(F3040)=YEAR(X3040))</f>
        <v/>
      </c>
      <c r="S3040" s="462">
        <f>AC3040="L001-901905215"</f>
        <v/>
      </c>
      <c r="T3040" s="464">
        <f>G3040-AH3040</f>
        <v/>
      </c>
      <c r="U3040" s="462" t="n"/>
      <c r="V3040" s="462" t="inlineStr">
        <is>
          <t>YM0003</t>
        </is>
      </c>
      <c r="W3040" s="462" t="inlineStr">
        <is>
          <t>YM0003</t>
        </is>
      </c>
      <c r="X3040" s="463" t="n">
        <v>44469</v>
      </c>
      <c r="Y3040" s="462" t="inlineStr">
        <is>
          <t>YM-0003</t>
        </is>
      </c>
      <c r="Z3040" s="462" t="inlineStr"/>
      <c r="AA3040" s="462" t="inlineStr">
        <is>
          <t>បុគ្គលជាប់អាករ</t>
        </is>
      </c>
      <c r="AB3040" s="462" t="inlineStr">
        <is>
          <t>L001-901905215</t>
        </is>
      </c>
      <c r="AC3040" s="462" t="inlineStr">
        <is>
          <t>វីអ៊ីស៊ិន (ខេមបូឌា) អ៊ិនដាសស្ទ្រី ឯ.ក</t>
        </is>
      </c>
      <c r="AD3040" s="464" t="n">
        <v>188019220</v>
      </c>
      <c r="AE3040" s="464" t="n">
        <v>170926564</v>
      </c>
      <c r="AF3040" s="464" t="n">
        <v>0</v>
      </c>
      <c r="AG3040" s="464" t="n">
        <v>0</v>
      </c>
      <c r="AH3040" s="464" t="n">
        <v>17092656</v>
      </c>
      <c r="AI3040" s="464" t="n">
        <v>0</v>
      </c>
      <c r="AJ3040" s="464" t="n">
        <v>0</v>
      </c>
      <c r="AK3040" s="464" t="n">
        <v>0</v>
      </c>
      <c r="AL3040" s="464" t="n">
        <v>0</v>
      </c>
      <c r="AM3040" s="464" t="n">
        <v>0</v>
      </c>
      <c r="AN3040" s="464" t="n">
        <v>0</v>
      </c>
      <c r="AO3040" s="464" t="n">
        <v>0</v>
      </c>
      <c r="AP3040" s="464" t="n">
        <v>0</v>
      </c>
      <c r="AQ3040" s="462" t="inlineStr"/>
      <c r="AR3040" s="462" t="inlineStr"/>
      <c r="AS3040" s="462" t="inlineStr">
        <is>
          <t>បានប្រកាសពន្ធ</t>
        </is>
      </c>
    </row>
    <row r="3041">
      <c r="A3041" s="461" t="n">
        <v>3033</v>
      </c>
      <c r="B3041" s="462" t="inlineStr">
        <is>
          <t>Paper Label</t>
        </is>
      </c>
      <c r="C3041" s="462" t="inlineStr">
        <is>
          <t>ស៊ីន ហ្វី យ៉ាង ព្រីនធីង &amp; អិកសេសសឺរី ឯ.ក</t>
        </is>
      </c>
      <c r="D3041" s="462" t="inlineStr">
        <is>
          <t>K010-901906822</t>
        </is>
      </c>
      <c r="E3041" s="462" t="inlineStr">
        <is>
          <t>XFY-YD2021135</t>
        </is>
      </c>
      <c r="F3041" s="463" t="n">
        <v>44467</v>
      </c>
      <c r="G3041" s="464" t="n">
        <v>15337336</v>
      </c>
      <c r="H3041" s="462" t="n"/>
      <c r="I3041" s="464">
        <f>G3041</f>
        <v/>
      </c>
      <c r="J3041" s="462">
        <f>IF(AND(Q3041=TRUE, R3041=TRUE, S3041=TRUE), IF(W3041&lt;-0.05, "អនុញ្ញាត (អ្នកផ្គត់ផ្គង់ប្រកាសខ្វះ)", "បានប្រកាស (អនុញ្ញាត)"), IF(AND(Q3041=FALSE, R3041=FALSE, S3041=FALSE), "ព្យួរទុក (មិនមានទិន្នន័យ)", "ប្រកាសខុស (ព្យួរទុក)"))</f>
        <v/>
      </c>
      <c r="K3041" s="462" t="inlineStr"/>
      <c r="L3041" s="462" t="inlineStr"/>
      <c r="M3041" s="464">
        <f>AH3041</f>
        <v/>
      </c>
      <c r="N3041" s="464">
        <f>IF(W3041&lt;0,AH3041,I3041)</f>
        <v/>
      </c>
      <c r="O3041" s="464">
        <f>I3041-M3041</f>
        <v/>
      </c>
      <c r="P3041" s="462" t="n"/>
      <c r="Q3041" s="462">
        <f>V3041=W3041</f>
        <v/>
      </c>
      <c r="R3041" s="462">
        <f>AND(MONTH(F3041)=MONTH(X3041), YEAR(F3041)=YEAR(X3041))</f>
        <v/>
      </c>
      <c r="S3041" s="462">
        <f>AC3041="L001-901905215"</f>
        <v/>
      </c>
      <c r="T3041" s="464">
        <f>G3041-AH3041</f>
        <v/>
      </c>
      <c r="U3041" s="462" t="n"/>
      <c r="V3041" s="462" t="inlineStr">
        <is>
          <t>XFYYD2021135</t>
        </is>
      </c>
      <c r="W3041" s="462" t="inlineStr">
        <is>
          <t>XFYYD2021135</t>
        </is>
      </c>
      <c r="X3041" s="463" t="n">
        <v>44467</v>
      </c>
      <c r="Y3041" s="462" t="inlineStr">
        <is>
          <t>XFY-YD2021135</t>
        </is>
      </c>
      <c r="Z3041" s="462" t="inlineStr"/>
      <c r="AA3041" s="462" t="inlineStr">
        <is>
          <t>បុគ្គលជាប់អាករ</t>
        </is>
      </c>
      <c r="AB3041" s="462" t="inlineStr">
        <is>
          <t>L001-901905215</t>
        </is>
      </c>
      <c r="AC3041" s="462" t="inlineStr">
        <is>
          <t>វីអ៊ីស៊ិន (ខេមបូឌា) អ៊ិនដាសស្ទ្រី ឯ.ក</t>
        </is>
      </c>
      <c r="AD3041" s="464" t="n">
        <v>168710691</v>
      </c>
      <c r="AE3041" s="464" t="n">
        <v>153373355</v>
      </c>
      <c r="AF3041" s="464" t="n">
        <v>0</v>
      </c>
      <c r="AG3041" s="464" t="n">
        <v>0</v>
      </c>
      <c r="AH3041" s="464" t="n">
        <v>15337336</v>
      </c>
      <c r="AI3041" s="464" t="n">
        <v>0</v>
      </c>
      <c r="AJ3041" s="464" t="n">
        <v>0</v>
      </c>
      <c r="AK3041" s="464" t="n">
        <v>0</v>
      </c>
      <c r="AL3041" s="464" t="n">
        <v>0</v>
      </c>
      <c r="AM3041" s="464" t="n">
        <v>0</v>
      </c>
      <c r="AN3041" s="464" t="n">
        <v>0</v>
      </c>
      <c r="AO3041" s="464" t="n">
        <v>0</v>
      </c>
      <c r="AP3041" s="464" t="n">
        <v>0</v>
      </c>
      <c r="AQ3041" s="462" t="inlineStr"/>
      <c r="AR3041" s="462" t="inlineStr">
        <is>
          <t>PAPER LABEL</t>
        </is>
      </c>
      <c r="AS3041" s="462" t="inlineStr">
        <is>
          <t>បានប្រកាសពន្ធ</t>
        </is>
      </c>
    </row>
    <row r="3042">
      <c r="A3042" s="461" t="n">
        <v>3034</v>
      </c>
      <c r="B3042" s="462" t="inlineStr">
        <is>
          <t>ស្កុតថ្លា</t>
        </is>
      </c>
      <c r="C3042" s="462" t="inlineStr">
        <is>
          <t>ស៊ីន ឌីងយ័ន ស៊ូ មេធៀរៀល ឯ.ក</t>
        </is>
      </c>
      <c r="D3042" s="462" t="inlineStr">
        <is>
          <t>K010-902100418</t>
        </is>
      </c>
      <c r="E3042" s="462" t="inlineStr">
        <is>
          <t>0000067</t>
        </is>
      </c>
      <c r="F3042" s="463" t="n">
        <v>44449</v>
      </c>
      <c r="G3042" s="464" t="n">
        <v>1325675</v>
      </c>
      <c r="H3042" s="462" t="n"/>
      <c r="I3042" s="464">
        <f>G3042</f>
        <v/>
      </c>
      <c r="J3042" s="462">
        <f>IF(AND(Q3042=TRUE, R3042=TRUE, S3042=TRUE), IF(W3042&lt;-0.05, "អនុញ្ញាត (អ្នកផ្គត់ផ្គង់ប្រកាសខ្វះ)", "បានប្រកាស (អនុញ្ញាត)"), IF(AND(Q3042=FALSE, R3042=FALSE, S3042=FALSE), "ព្យួរទុក (មិនមានទិន្នន័យ)", "ប្រកាសខុស (ព្យួរទុក)"))</f>
        <v/>
      </c>
      <c r="K3042" s="462" t="inlineStr"/>
      <c r="L3042" s="462" t="inlineStr"/>
      <c r="M3042" s="464">
        <f>AH3042</f>
        <v/>
      </c>
      <c r="N3042" s="464">
        <f>IF(W3042&lt;0,AH3042,I3042)</f>
        <v/>
      </c>
      <c r="O3042" s="464">
        <f>I3042-M3042</f>
        <v/>
      </c>
      <c r="P3042" s="462" t="n"/>
      <c r="Q3042" s="462">
        <f>V3042=W3042</f>
        <v/>
      </c>
      <c r="R3042" s="462">
        <f>AND(MONTH(F3042)=MONTH(X3042), YEAR(F3042)=YEAR(X3042))</f>
        <v/>
      </c>
      <c r="S3042" s="462">
        <f>AC3042="L001-901905215"</f>
        <v/>
      </c>
      <c r="T3042" s="464">
        <f>G3042-AH3042</f>
        <v/>
      </c>
      <c r="U3042" s="462" t="n"/>
      <c r="V3042" s="462" t="inlineStr">
        <is>
          <t>0000067</t>
        </is>
      </c>
      <c r="W3042" s="462" t="inlineStr">
        <is>
          <t>0000067</t>
        </is>
      </c>
      <c r="X3042" s="463" t="n">
        <v>44449</v>
      </c>
      <c r="Y3042" s="462" t="inlineStr">
        <is>
          <t>0000067</t>
        </is>
      </c>
      <c r="Z3042" s="462" t="inlineStr"/>
      <c r="AA3042" s="462" t="inlineStr">
        <is>
          <t>បុគ្គលជាប់អាករ</t>
        </is>
      </c>
      <c r="AB3042" s="462" t="inlineStr">
        <is>
          <t>L001-901905215</t>
        </is>
      </c>
      <c r="AC3042" s="462" t="inlineStr">
        <is>
          <t>វីអ៊ីស៊ិន (ខេមបូឌា) អ៊ិនដាសស្ទ្រី ឯ.ក</t>
        </is>
      </c>
      <c r="AD3042" s="464" t="n">
        <v>14582425</v>
      </c>
      <c r="AE3042" s="464" t="n">
        <v>13256750</v>
      </c>
      <c r="AF3042" s="464" t="n">
        <v>0</v>
      </c>
      <c r="AG3042" s="464" t="n">
        <v>0</v>
      </c>
      <c r="AH3042" s="464" t="n">
        <v>1325675</v>
      </c>
      <c r="AI3042" s="464" t="n">
        <v>0</v>
      </c>
      <c r="AJ3042" s="464" t="n">
        <v>0</v>
      </c>
      <c r="AK3042" s="464" t="n">
        <v>0</v>
      </c>
      <c r="AL3042" s="464" t="n">
        <v>0</v>
      </c>
      <c r="AM3042" s="464" t="n">
        <v>0</v>
      </c>
      <c r="AN3042" s="464" t="n">
        <v>0</v>
      </c>
      <c r="AO3042" s="464" t="n">
        <v>0</v>
      </c>
      <c r="AP3042" s="464" t="n">
        <v>0</v>
      </c>
      <c r="AQ3042" s="462" t="inlineStr"/>
      <c r="AR3042" s="462" t="inlineStr"/>
      <c r="AS3042" s="462" t="inlineStr">
        <is>
          <t>បានប្រកាសពន្ធ</t>
        </is>
      </c>
    </row>
    <row r="3043">
      <c r="A3043" s="461" t="n">
        <v>3035</v>
      </c>
      <c r="B3043" s="462" t="inlineStr">
        <is>
          <t xml:space="preserve">Color Box </t>
        </is>
      </c>
      <c r="C3043" s="462" t="inlineStr">
        <is>
          <t>វីង ចេង ភែកឃីជីង ឯ.ក</t>
        </is>
      </c>
      <c r="D3043" s="462" t="inlineStr">
        <is>
          <t>L001-902102915</t>
        </is>
      </c>
      <c r="E3043" s="462" t="inlineStr">
        <is>
          <t>TI0039</t>
        </is>
      </c>
      <c r="F3043" s="463" t="n">
        <v>44469</v>
      </c>
      <c r="G3043" s="464" t="n">
        <v>55826365</v>
      </c>
      <c r="H3043" s="462" t="n"/>
      <c r="I3043" s="464">
        <f>G3043</f>
        <v/>
      </c>
      <c r="J3043" s="462">
        <f>IF(AND(Q3043=TRUE, R3043=TRUE, S3043=TRUE), IF(W3043&lt;-0.05, "អនុញ្ញាត (អ្នកផ្គត់ផ្គង់ប្រកាសខ្វះ)", "បានប្រកាស (អនុញ្ញាត)"), IF(AND(Q3043=FALSE, R3043=FALSE, S3043=FALSE), "ព្យួរទុក (មិនមានទិន្នន័យ)", "ប្រកាសខុស (ព្យួរទុក)"))</f>
        <v/>
      </c>
      <c r="K3043" s="462" t="inlineStr"/>
      <c r="L3043" s="462" t="inlineStr"/>
      <c r="M3043" s="464">
        <f>AH3043</f>
        <v/>
      </c>
      <c r="N3043" s="464">
        <f>IF(W3043&lt;0,AH3043,I3043)</f>
        <v/>
      </c>
      <c r="O3043" s="464">
        <f>I3043-M3043</f>
        <v/>
      </c>
      <c r="P3043" s="462" t="n"/>
      <c r="Q3043" s="462">
        <f>V3043=W3043</f>
        <v/>
      </c>
      <c r="R3043" s="462">
        <f>AND(MONTH(F3043)=MONTH(X3043), YEAR(F3043)=YEAR(X3043))</f>
        <v/>
      </c>
      <c r="S3043" s="462">
        <f>AC3043="L001-901905215"</f>
        <v/>
      </c>
      <c r="T3043" s="464">
        <f>G3043-AH3043</f>
        <v/>
      </c>
      <c r="U3043" s="462" t="n"/>
      <c r="V3043" s="462" t="inlineStr">
        <is>
          <t>TI0039</t>
        </is>
      </c>
      <c r="W3043" s="462" t="inlineStr">
        <is>
          <t>TI0039</t>
        </is>
      </c>
      <c r="X3043" s="463" t="n">
        <v>44469</v>
      </c>
      <c r="Y3043" s="462" t="inlineStr">
        <is>
          <t>TI0039</t>
        </is>
      </c>
      <c r="Z3043" s="462" t="inlineStr"/>
      <c r="AA3043" s="462" t="inlineStr">
        <is>
          <t>បុគ្គលជាប់អាករ</t>
        </is>
      </c>
      <c r="AB3043" s="462" t="inlineStr">
        <is>
          <t>L001-901905215</t>
        </is>
      </c>
      <c r="AC3043" s="462" t="inlineStr">
        <is>
          <t>វីអ៊ីស៊ិន (ខេមបូឌា) អ៊ិនដាសស្ទ្រី ឯ.ក</t>
        </is>
      </c>
      <c r="AD3043" s="464" t="n">
        <v>614090011</v>
      </c>
      <c r="AE3043" s="464" t="n">
        <v>558263646</v>
      </c>
      <c r="AF3043" s="464" t="n">
        <v>0</v>
      </c>
      <c r="AG3043" s="464" t="n">
        <v>0</v>
      </c>
      <c r="AH3043" s="464" t="n">
        <v>55826365</v>
      </c>
      <c r="AI3043" s="464" t="n">
        <v>0</v>
      </c>
      <c r="AJ3043" s="464" t="n">
        <v>0</v>
      </c>
      <c r="AK3043" s="464" t="n">
        <v>0</v>
      </c>
      <c r="AL3043" s="464" t="n">
        <v>0</v>
      </c>
      <c r="AM3043" s="464" t="n">
        <v>0</v>
      </c>
      <c r="AN3043" s="464" t="n">
        <v>0</v>
      </c>
      <c r="AO3043" s="464" t="n">
        <v>0</v>
      </c>
      <c r="AP3043" s="464" t="n">
        <v>0</v>
      </c>
      <c r="AQ3043" s="462" t="inlineStr"/>
      <c r="AR3043" s="462" t="inlineStr">
        <is>
          <t>ចំណូលពីការលក់ Color Box, Paper Card and PDQ</t>
        </is>
      </c>
      <c r="AS3043" s="462" t="inlineStr">
        <is>
          <t>បានប្រកាសពន្ធ</t>
        </is>
      </c>
    </row>
    <row r="3044">
      <c r="A3044" s="461" t="n">
        <v>3036</v>
      </c>
      <c r="B3044" s="462" t="inlineStr">
        <is>
          <t>កេសកាតុង</t>
        </is>
      </c>
      <c r="C3044" s="462" t="inlineStr">
        <is>
          <t>ស៊ីងហ្គាពួរ កាតុង (ខេមបូឌា)</t>
        </is>
      </c>
      <c r="D3044" s="462" t="inlineStr">
        <is>
          <t>L001-100121322</t>
        </is>
      </c>
      <c r="E3044" s="462" t="inlineStr">
        <is>
          <t>V0017205</t>
        </is>
      </c>
      <c r="F3044" s="463" t="n">
        <v>44452</v>
      </c>
      <c r="G3044" s="464" t="n">
        <v>18840</v>
      </c>
      <c r="H3044" s="462" t="n"/>
      <c r="I3044" s="464">
        <f>G3044</f>
        <v/>
      </c>
      <c r="J3044" s="462">
        <f>IF(AND(Q3044=TRUE, R3044=TRUE, S3044=TRUE), IF(W3044&lt;-0.05, "អនុញ្ញាត (អ្នកផ្គត់ផ្គង់ប្រកាសខ្វះ)", "បានប្រកាស (អនុញ្ញាត)"), IF(AND(Q3044=FALSE, R3044=FALSE, S3044=FALSE), "ព្យួរទុក (មិនមានទិន្នន័យ)", "ប្រកាសខុស (ព្យួរទុក)"))</f>
        <v/>
      </c>
      <c r="K3044" s="462" t="inlineStr"/>
      <c r="L3044" s="462" t="inlineStr"/>
      <c r="M3044" s="464">
        <f>AH3044</f>
        <v/>
      </c>
      <c r="N3044" s="464">
        <f>IF(W3044&lt;0,AH3044,I3044)</f>
        <v/>
      </c>
      <c r="O3044" s="464">
        <f>I3044-M3044</f>
        <v/>
      </c>
      <c r="P3044" s="462" t="n"/>
      <c r="Q3044" s="462">
        <f>V3044=W3044</f>
        <v/>
      </c>
      <c r="R3044" s="462">
        <f>AND(MONTH(F3044)=MONTH(X3044), YEAR(F3044)=YEAR(X3044))</f>
        <v/>
      </c>
      <c r="S3044" s="462">
        <f>AC3044="L001-901905215"</f>
        <v/>
      </c>
      <c r="T3044" s="464">
        <f>G3044-AH3044</f>
        <v/>
      </c>
      <c r="U3044" s="462" t="n"/>
      <c r="V3044" s="462" t="inlineStr">
        <is>
          <t>V0017205</t>
        </is>
      </c>
      <c r="W3044" s="462" t="inlineStr">
        <is>
          <t>V0017205</t>
        </is>
      </c>
      <c r="X3044" s="463" t="n">
        <v>44452</v>
      </c>
      <c r="Y3044" s="462" t="inlineStr">
        <is>
          <t>V0017205</t>
        </is>
      </c>
      <c r="Z3044" s="462" t="inlineStr"/>
      <c r="AA3044" s="462" t="inlineStr">
        <is>
          <t>បុគ្គលជាប់អាករ</t>
        </is>
      </c>
      <c r="AB3044" s="462" t="inlineStr">
        <is>
          <t>L001-901905215</t>
        </is>
      </c>
      <c r="AC3044" s="462" t="inlineStr">
        <is>
          <t>វីអ៊ីស៊ិន (ខេមបូឌា) អ៊ិនដាសស្ទ្រី ឯ.ក</t>
        </is>
      </c>
      <c r="AD3044" s="464" t="n">
        <v>188450</v>
      </c>
      <c r="AE3044" s="464" t="n">
        <v>171318</v>
      </c>
      <c r="AF3044" s="464" t="n">
        <v>0</v>
      </c>
      <c r="AG3044" s="464" t="n">
        <v>0</v>
      </c>
      <c r="AH3044" s="464" t="n">
        <v>17132</v>
      </c>
      <c r="AI3044" s="464" t="n">
        <v>0</v>
      </c>
      <c r="AJ3044" s="464" t="n">
        <v>0</v>
      </c>
      <c r="AK3044" s="464" t="n">
        <v>0</v>
      </c>
      <c r="AL3044" s="464" t="n">
        <v>0</v>
      </c>
      <c r="AM3044" s="464" t="n">
        <v>0</v>
      </c>
      <c r="AN3044" s="464" t="n">
        <v>0</v>
      </c>
      <c r="AO3044" s="464" t="n">
        <v>0</v>
      </c>
      <c r="AP3044" s="464" t="n">
        <v>0</v>
      </c>
      <c r="AQ3044" s="462" t="inlineStr"/>
      <c r="AR3044" s="462" t="inlineStr"/>
      <c r="AS3044" s="462" t="inlineStr">
        <is>
          <t>បានប្រកាសពន្ធ</t>
        </is>
      </c>
    </row>
    <row r="3045">
      <c r="A3045" s="461" t="n">
        <v>3037</v>
      </c>
      <c r="B3045" s="462" t="inlineStr">
        <is>
          <t>កេសកាតុង</t>
        </is>
      </c>
      <c r="C3045" s="462" t="inlineStr">
        <is>
          <t>ស៊ីងហ្គាពួរ កាតុង (ខេមបូឌា)</t>
        </is>
      </c>
      <c r="D3045" s="462" t="inlineStr">
        <is>
          <t>L001-100121322</t>
        </is>
      </c>
      <c r="E3045" s="462" t="inlineStr">
        <is>
          <t>V0017207</t>
        </is>
      </c>
      <c r="F3045" s="463" t="n">
        <v>44452</v>
      </c>
      <c r="G3045" s="464" t="n">
        <v>120097</v>
      </c>
      <c r="H3045" s="462" t="n"/>
      <c r="I3045" s="464">
        <f>G3045</f>
        <v/>
      </c>
      <c r="J3045" s="462">
        <f>IF(AND(Q3045=TRUE, R3045=TRUE, S3045=TRUE), IF(W3045&lt;-0.05, "អនុញ្ញាត (អ្នកផ្គត់ផ្គង់ប្រកាសខ្វះ)", "បានប្រកាស (អនុញ្ញាត)"), IF(AND(Q3045=FALSE, R3045=FALSE, S3045=FALSE), "ព្យួរទុក (មិនមានទិន្នន័យ)", "ប្រកាសខុស (ព្យួរទុក)"))</f>
        <v/>
      </c>
      <c r="K3045" s="462" t="inlineStr"/>
      <c r="L3045" s="462" t="inlineStr"/>
      <c r="M3045" s="464">
        <f>AH3045</f>
        <v/>
      </c>
      <c r="N3045" s="464">
        <f>IF(W3045&lt;0,AH3045,I3045)</f>
        <v/>
      </c>
      <c r="O3045" s="464">
        <f>I3045-M3045</f>
        <v/>
      </c>
      <c r="P3045" s="462" t="n"/>
      <c r="Q3045" s="462">
        <f>V3045=W3045</f>
        <v/>
      </c>
      <c r="R3045" s="462">
        <f>AND(MONTH(F3045)=MONTH(X3045), YEAR(F3045)=YEAR(X3045))</f>
        <v/>
      </c>
      <c r="S3045" s="462">
        <f>AC3045="L001-901905215"</f>
        <v/>
      </c>
      <c r="T3045" s="464">
        <f>G3045-AH3045</f>
        <v/>
      </c>
      <c r="U3045" s="462" t="n"/>
      <c r="V3045" s="462" t="inlineStr">
        <is>
          <t>V0017207</t>
        </is>
      </c>
      <c r="W3045" s="462" t="inlineStr">
        <is>
          <t>V0017207</t>
        </is>
      </c>
      <c r="X3045" s="463" t="n">
        <v>44452</v>
      </c>
      <c r="Y3045" s="462" t="inlineStr">
        <is>
          <t>V0017207</t>
        </is>
      </c>
      <c r="Z3045" s="462" t="inlineStr"/>
      <c r="AA3045" s="462" t="inlineStr">
        <is>
          <t>បុគ្គលជាប់អាករ</t>
        </is>
      </c>
      <c r="AB3045" s="462" t="inlineStr">
        <is>
          <t>L001-901905215</t>
        </is>
      </c>
      <c r="AC3045" s="462" t="inlineStr">
        <is>
          <t>វីអ៊ីស៊ិន (ខេមបូឌា) អ៊ិនដាសស្ទ្រី ឯ.ក</t>
        </is>
      </c>
      <c r="AD3045" s="464" t="n">
        <v>1201266</v>
      </c>
      <c r="AE3045" s="464" t="n">
        <v>1092060</v>
      </c>
      <c r="AF3045" s="464" t="n">
        <v>0</v>
      </c>
      <c r="AG3045" s="464" t="n">
        <v>0</v>
      </c>
      <c r="AH3045" s="464" t="n">
        <v>109206</v>
      </c>
      <c r="AI3045" s="464" t="n">
        <v>0</v>
      </c>
      <c r="AJ3045" s="464" t="n">
        <v>0</v>
      </c>
      <c r="AK3045" s="464" t="n">
        <v>0</v>
      </c>
      <c r="AL3045" s="464" t="n">
        <v>0</v>
      </c>
      <c r="AM3045" s="464" t="n">
        <v>0</v>
      </c>
      <c r="AN3045" s="464" t="n">
        <v>0</v>
      </c>
      <c r="AO3045" s="464" t="n">
        <v>0</v>
      </c>
      <c r="AP3045" s="464" t="n">
        <v>0</v>
      </c>
      <c r="AQ3045" s="462" t="inlineStr"/>
      <c r="AR3045" s="462" t="inlineStr"/>
      <c r="AS3045" s="462" t="inlineStr">
        <is>
          <t>បានប្រកាសពន្ធ</t>
        </is>
      </c>
    </row>
    <row r="3046">
      <c r="A3046" s="461" t="n">
        <v>3038</v>
      </c>
      <c r="B3046" s="462" t="inlineStr">
        <is>
          <t>កេសកាតុង</t>
        </is>
      </c>
      <c r="C3046" s="462" t="inlineStr">
        <is>
          <t>ស៊ីងហ្គាពួរ កាតុង (ខេមបូឌា)</t>
        </is>
      </c>
      <c r="D3046" s="462" t="inlineStr">
        <is>
          <t>L001-100121322</t>
        </is>
      </c>
      <c r="E3046" s="462" t="inlineStr">
        <is>
          <t>V0017208</t>
        </is>
      </c>
      <c r="F3046" s="463" t="n">
        <v>44453</v>
      </c>
      <c r="G3046" s="464" t="n">
        <v>104013</v>
      </c>
      <c r="H3046" s="462" t="n"/>
      <c r="I3046" s="464">
        <f>G3046</f>
        <v/>
      </c>
      <c r="J3046" s="462">
        <f>IF(AND(Q3046=TRUE, R3046=TRUE, S3046=TRUE), IF(W3046&lt;-0.05, "អនុញ្ញាត (អ្នកផ្គត់ផ្គង់ប្រកាសខ្វះ)", "បានប្រកាស (អនុញ្ញាត)"), IF(AND(Q3046=FALSE, R3046=FALSE, S3046=FALSE), "ព្យួរទុក (មិនមានទិន្នន័យ)", "ប្រកាសខុស (ព្យួរទុក)"))</f>
        <v/>
      </c>
      <c r="K3046" s="462" t="inlineStr"/>
      <c r="L3046" s="462" t="inlineStr"/>
      <c r="M3046" s="464">
        <f>AH3046</f>
        <v/>
      </c>
      <c r="N3046" s="464">
        <f>IF(W3046&lt;0,AH3046,I3046)</f>
        <v/>
      </c>
      <c r="O3046" s="464">
        <f>I3046-M3046</f>
        <v/>
      </c>
      <c r="P3046" s="462" t="n"/>
      <c r="Q3046" s="462">
        <f>V3046=W3046</f>
        <v/>
      </c>
      <c r="R3046" s="462">
        <f>AND(MONTH(F3046)=MONTH(X3046), YEAR(F3046)=YEAR(X3046))</f>
        <v/>
      </c>
      <c r="S3046" s="462">
        <f>AC3046="L001-901905215"</f>
        <v/>
      </c>
      <c r="T3046" s="464">
        <f>G3046-AH3046</f>
        <v/>
      </c>
      <c r="U3046" s="462" t="n"/>
      <c r="V3046" s="462" t="inlineStr">
        <is>
          <t>V0017208</t>
        </is>
      </c>
      <c r="W3046" s="462" t="inlineStr">
        <is>
          <t>V0017208</t>
        </is>
      </c>
      <c r="X3046" s="463" t="n">
        <v>44453</v>
      </c>
      <c r="Y3046" s="462" t="inlineStr">
        <is>
          <t>V0017208</t>
        </is>
      </c>
      <c r="Z3046" s="462" t="inlineStr"/>
      <c r="AA3046" s="462" t="inlineStr">
        <is>
          <t>បុគ្គលជាប់អាករ</t>
        </is>
      </c>
      <c r="AB3046" s="462" t="inlineStr">
        <is>
          <t>L001-901905215</t>
        </is>
      </c>
      <c r="AC3046" s="462" t="inlineStr">
        <is>
          <t>វីអ៊ីស៊ិន (ខេមបូឌា) អ៊ិនដាសស្ទ្រី ឯ.ក</t>
        </is>
      </c>
      <c r="AD3046" s="464" t="n">
        <v>1040390</v>
      </c>
      <c r="AE3046" s="464" t="n">
        <v>945809</v>
      </c>
      <c r="AF3046" s="464" t="n">
        <v>0</v>
      </c>
      <c r="AG3046" s="464" t="n">
        <v>0</v>
      </c>
      <c r="AH3046" s="464" t="n">
        <v>94581</v>
      </c>
      <c r="AI3046" s="464" t="n">
        <v>0</v>
      </c>
      <c r="AJ3046" s="464" t="n">
        <v>0</v>
      </c>
      <c r="AK3046" s="464" t="n">
        <v>0</v>
      </c>
      <c r="AL3046" s="464" t="n">
        <v>0</v>
      </c>
      <c r="AM3046" s="464" t="n">
        <v>0</v>
      </c>
      <c r="AN3046" s="464" t="n">
        <v>0</v>
      </c>
      <c r="AO3046" s="464" t="n">
        <v>0</v>
      </c>
      <c r="AP3046" s="464" t="n">
        <v>0</v>
      </c>
      <c r="AQ3046" s="462" t="inlineStr"/>
      <c r="AR3046" s="462" t="inlineStr"/>
      <c r="AS3046" s="462" t="inlineStr">
        <is>
          <t>បានប្រកាសពន្ធ</t>
        </is>
      </c>
    </row>
    <row r="3047">
      <c r="A3047" s="461" t="n">
        <v>3039</v>
      </c>
      <c r="B3047" s="462" t="inlineStr">
        <is>
          <t>កេសកាតុង</t>
        </is>
      </c>
      <c r="C3047" s="462" t="inlineStr">
        <is>
          <t>ស៊ីងហ្គាពួរ កាតុង (ខេមបូឌា)</t>
        </is>
      </c>
      <c r="D3047" s="462" t="inlineStr">
        <is>
          <t>L001-100121322</t>
        </is>
      </c>
      <c r="E3047" s="462" t="inlineStr">
        <is>
          <t>V0017245</t>
        </is>
      </c>
      <c r="F3047" s="463" t="n">
        <v>44456</v>
      </c>
      <c r="G3047" s="464" t="n">
        <v>627349</v>
      </c>
      <c r="H3047" s="462" t="n"/>
      <c r="I3047" s="464">
        <f>G3047</f>
        <v/>
      </c>
      <c r="J3047" s="462">
        <f>IF(AND(Q3047=TRUE, R3047=TRUE, S3047=TRUE), IF(W3047&lt;-0.05, "អនុញ្ញាត (អ្នកផ្គត់ផ្គង់ប្រកាសខ្វះ)", "បានប្រកាស (អនុញ្ញាត)"), IF(AND(Q3047=FALSE, R3047=FALSE, S3047=FALSE), "ព្យួរទុក (មិនមានទិន្នន័យ)", "ប្រកាសខុស (ព្យួរទុក)"))</f>
        <v/>
      </c>
      <c r="K3047" s="462" t="inlineStr"/>
      <c r="L3047" s="462" t="inlineStr"/>
      <c r="M3047" s="464">
        <f>AH3047</f>
        <v/>
      </c>
      <c r="N3047" s="464">
        <f>IF(W3047&lt;0,AH3047,I3047)</f>
        <v/>
      </c>
      <c r="O3047" s="464">
        <f>I3047-M3047</f>
        <v/>
      </c>
      <c r="P3047" s="462" t="n"/>
      <c r="Q3047" s="462">
        <f>V3047=W3047</f>
        <v/>
      </c>
      <c r="R3047" s="462">
        <f>AND(MONTH(F3047)=MONTH(X3047), YEAR(F3047)=YEAR(X3047))</f>
        <v/>
      </c>
      <c r="S3047" s="462">
        <f>AC3047="L001-901905215"</f>
        <v/>
      </c>
      <c r="T3047" s="464">
        <f>G3047-AH3047</f>
        <v/>
      </c>
      <c r="U3047" s="462" t="n"/>
      <c r="V3047" s="462" t="inlineStr">
        <is>
          <t>V0017245</t>
        </is>
      </c>
      <c r="W3047" s="462" t="inlineStr">
        <is>
          <t>V0017245</t>
        </is>
      </c>
      <c r="X3047" s="463" t="n">
        <v>44456</v>
      </c>
      <c r="Y3047" s="462" t="inlineStr">
        <is>
          <t>V0017245</t>
        </is>
      </c>
      <c r="Z3047" s="462" t="inlineStr"/>
      <c r="AA3047" s="462" t="inlineStr">
        <is>
          <t>បុគ្គលជាប់អាករ</t>
        </is>
      </c>
      <c r="AB3047" s="462" t="inlineStr">
        <is>
          <t>L001-901905215</t>
        </is>
      </c>
      <c r="AC3047" s="462" t="inlineStr">
        <is>
          <t>វីអ៊ីស៊ិន (ខេមបូឌា) អ៊ិនដាសស្ទ្រី ឯ.ក</t>
        </is>
      </c>
      <c r="AD3047" s="464" t="n">
        <v>6273502</v>
      </c>
      <c r="AE3047" s="464" t="n">
        <v>5703184</v>
      </c>
      <c r="AF3047" s="464" t="n">
        <v>0</v>
      </c>
      <c r="AG3047" s="464" t="n">
        <v>0</v>
      </c>
      <c r="AH3047" s="464" t="n">
        <v>570318</v>
      </c>
      <c r="AI3047" s="464" t="n">
        <v>0</v>
      </c>
      <c r="AJ3047" s="464" t="n">
        <v>0</v>
      </c>
      <c r="AK3047" s="464" t="n">
        <v>0</v>
      </c>
      <c r="AL3047" s="464" t="n">
        <v>0</v>
      </c>
      <c r="AM3047" s="464" t="n">
        <v>0</v>
      </c>
      <c r="AN3047" s="464" t="n">
        <v>0</v>
      </c>
      <c r="AO3047" s="464" t="n">
        <v>0</v>
      </c>
      <c r="AP3047" s="464" t="n">
        <v>0</v>
      </c>
      <c r="AQ3047" s="462" t="inlineStr"/>
      <c r="AR3047" s="462" t="inlineStr"/>
      <c r="AS3047" s="462" t="inlineStr">
        <is>
          <t>បានប្រកាសពន្ធ</t>
        </is>
      </c>
    </row>
    <row r="3048">
      <c r="A3048" s="461" t="n">
        <v>3040</v>
      </c>
      <c r="B3048" s="462" t="inlineStr">
        <is>
          <t>កេសកាតុង</t>
        </is>
      </c>
      <c r="C3048" s="462" t="inlineStr">
        <is>
          <t>ស៊ីងហ្គាពួរ កាតុង (ខេមបូឌា)</t>
        </is>
      </c>
      <c r="D3048" s="462" t="inlineStr">
        <is>
          <t>L001-100121322</t>
        </is>
      </c>
      <c r="E3048" s="462" t="inlineStr">
        <is>
          <t>V0017313</t>
        </is>
      </c>
      <c r="F3048" s="463" t="n">
        <v>44462</v>
      </c>
      <c r="G3048" s="464" t="n">
        <v>654714</v>
      </c>
      <c r="H3048" s="462" t="n"/>
      <c r="I3048" s="464">
        <f>G3048</f>
        <v/>
      </c>
      <c r="J3048" s="462">
        <f>IF(AND(Q3048=TRUE, R3048=TRUE, S3048=TRUE), IF(W3048&lt;-0.05, "អនុញ្ញាត (អ្នកផ្គត់ផ្គង់ប្រកាសខ្វះ)", "បានប្រកាស (អនុញ្ញាត)"), IF(AND(Q3048=FALSE, R3048=FALSE, S3048=FALSE), "ព្យួរទុក (មិនមានទិន្នន័យ)", "ប្រកាសខុស (ព្យួរទុក)"))</f>
        <v/>
      </c>
      <c r="K3048" s="462" t="inlineStr"/>
      <c r="L3048" s="462" t="inlineStr"/>
      <c r="M3048" s="464">
        <f>AH3048</f>
        <v/>
      </c>
      <c r="N3048" s="464">
        <f>IF(W3048&lt;0,AH3048,I3048)</f>
        <v/>
      </c>
      <c r="O3048" s="464">
        <f>I3048-M3048</f>
        <v/>
      </c>
      <c r="P3048" s="462" t="n"/>
      <c r="Q3048" s="462">
        <f>V3048=W3048</f>
        <v/>
      </c>
      <c r="R3048" s="462">
        <f>AND(MONTH(F3048)=MONTH(X3048), YEAR(F3048)=YEAR(X3048))</f>
        <v/>
      </c>
      <c r="S3048" s="462">
        <f>AC3048="L001-901905215"</f>
        <v/>
      </c>
      <c r="T3048" s="464">
        <f>G3048-AH3048</f>
        <v/>
      </c>
      <c r="U3048" s="462" t="n"/>
      <c r="V3048" s="462" t="inlineStr">
        <is>
          <t>V0017313</t>
        </is>
      </c>
      <c r="W3048" s="462" t="inlineStr">
        <is>
          <t>V0017313</t>
        </is>
      </c>
      <c r="X3048" s="463" t="n">
        <v>44462</v>
      </c>
      <c r="Y3048" s="462" t="inlineStr">
        <is>
          <t>V0017313</t>
        </is>
      </c>
      <c r="Z3048" s="462" t="inlineStr"/>
      <c r="AA3048" s="462" t="inlineStr">
        <is>
          <t>បុគ្គលជាប់អាករ</t>
        </is>
      </c>
      <c r="AB3048" s="462" t="inlineStr">
        <is>
          <t>L001-901905215</t>
        </is>
      </c>
      <c r="AC3048" s="462" t="inlineStr">
        <is>
          <t>វីអ៊ីស៊ិន (ខេមបូឌា) អ៊ិនដាសស្ទ្រី ឯ.ក</t>
        </is>
      </c>
      <c r="AD3048" s="464" t="n">
        <v>6550344</v>
      </c>
      <c r="AE3048" s="464" t="n">
        <v>5954858</v>
      </c>
      <c r="AF3048" s="464" t="n">
        <v>0</v>
      </c>
      <c r="AG3048" s="464" t="n">
        <v>0</v>
      </c>
      <c r="AH3048" s="464" t="n">
        <v>595486</v>
      </c>
      <c r="AI3048" s="464" t="n">
        <v>0</v>
      </c>
      <c r="AJ3048" s="464" t="n">
        <v>0</v>
      </c>
      <c r="AK3048" s="464" t="n">
        <v>0</v>
      </c>
      <c r="AL3048" s="464" t="n">
        <v>0</v>
      </c>
      <c r="AM3048" s="464" t="n">
        <v>0</v>
      </c>
      <c r="AN3048" s="464" t="n">
        <v>0</v>
      </c>
      <c r="AO3048" s="464" t="n">
        <v>0</v>
      </c>
      <c r="AP3048" s="464" t="n">
        <v>0</v>
      </c>
      <c r="AQ3048" s="462" t="inlineStr"/>
      <c r="AR3048" s="462" t="inlineStr"/>
      <c r="AS3048" s="462" t="inlineStr">
        <is>
          <t>បានប្រកាសពន្ធ</t>
        </is>
      </c>
    </row>
    <row r="3049">
      <c r="A3049" s="461" t="n">
        <v>3041</v>
      </c>
      <c r="B3049" s="462" t="inlineStr">
        <is>
          <t>កេសកាតុង</t>
        </is>
      </c>
      <c r="C3049" s="462" t="inlineStr">
        <is>
          <t>ស៊ីងហ្គាពួរ កាតុង (ខេមបូឌា)</t>
        </is>
      </c>
      <c r="D3049" s="462" t="inlineStr">
        <is>
          <t>L001-100121322</t>
        </is>
      </c>
      <c r="E3049" s="462" t="inlineStr">
        <is>
          <t>V0017354</t>
        </is>
      </c>
      <c r="F3049" s="463" t="n">
        <v>44467</v>
      </c>
      <c r="G3049" s="464" t="n">
        <v>734859</v>
      </c>
      <c r="H3049" s="462" t="n"/>
      <c r="I3049" s="464">
        <f>G3049</f>
        <v/>
      </c>
      <c r="J3049" s="462">
        <f>IF(AND(Q3049=TRUE, R3049=TRUE, S3049=TRUE), IF(W3049&lt;-0.05, "អនុញ្ញាត (អ្នកផ្គត់ផ្គង់ប្រកាសខ្វះ)", "បានប្រកាស (អនុញ្ញាត)"), IF(AND(Q3049=FALSE, R3049=FALSE, S3049=FALSE), "ព្យួរទុក (មិនមានទិន្នន័យ)", "ប្រកាសខុស (ព្យួរទុក)"))</f>
        <v/>
      </c>
      <c r="K3049" s="462" t="inlineStr"/>
      <c r="L3049" s="462" t="inlineStr"/>
      <c r="M3049" s="464">
        <f>AH3049</f>
        <v/>
      </c>
      <c r="N3049" s="464">
        <f>IF(W3049&lt;0,AH3049,I3049)</f>
        <v/>
      </c>
      <c r="O3049" s="464">
        <f>I3049-M3049</f>
        <v/>
      </c>
      <c r="P3049" s="462" t="n"/>
      <c r="Q3049" s="462">
        <f>V3049=W3049</f>
        <v/>
      </c>
      <c r="R3049" s="462">
        <f>AND(MONTH(F3049)=MONTH(X3049), YEAR(F3049)=YEAR(X3049))</f>
        <v/>
      </c>
      <c r="S3049" s="462">
        <f>AC3049="L001-901905215"</f>
        <v/>
      </c>
      <c r="T3049" s="464">
        <f>G3049-AH3049</f>
        <v/>
      </c>
      <c r="U3049" s="462" t="n"/>
      <c r="V3049" s="462" t="inlineStr">
        <is>
          <t>V0017354</t>
        </is>
      </c>
      <c r="W3049" s="462" t="inlineStr">
        <is>
          <t>V0017354</t>
        </is>
      </c>
      <c r="X3049" s="463" t="n">
        <v>44467</v>
      </c>
      <c r="Y3049" s="462" t="inlineStr">
        <is>
          <t>V0017354</t>
        </is>
      </c>
      <c r="Z3049" s="462" t="inlineStr"/>
      <c r="AA3049" s="462" t="inlineStr">
        <is>
          <t>បុគ្គលជាប់អាករ</t>
        </is>
      </c>
      <c r="AB3049" s="462" t="inlineStr">
        <is>
          <t>L001-901905215</t>
        </is>
      </c>
      <c r="AC3049" s="462" t="inlineStr">
        <is>
          <t>វីអ៊ីស៊ិន (ខេមបូឌា) អ៊ិនដាសស្ទ្រី ឯ.ក</t>
        </is>
      </c>
      <c r="AD3049" s="464" t="n">
        <v>7352194</v>
      </c>
      <c r="AE3049" s="464" t="n">
        <v>6683813</v>
      </c>
      <c r="AF3049" s="464" t="n">
        <v>0</v>
      </c>
      <c r="AG3049" s="464" t="n">
        <v>0</v>
      </c>
      <c r="AH3049" s="464" t="n">
        <v>668381</v>
      </c>
      <c r="AI3049" s="464" t="n">
        <v>0</v>
      </c>
      <c r="AJ3049" s="464" t="n">
        <v>0</v>
      </c>
      <c r="AK3049" s="464" t="n">
        <v>0</v>
      </c>
      <c r="AL3049" s="464" t="n">
        <v>0</v>
      </c>
      <c r="AM3049" s="464" t="n">
        <v>0</v>
      </c>
      <c r="AN3049" s="464" t="n">
        <v>0</v>
      </c>
      <c r="AO3049" s="464" t="n">
        <v>0</v>
      </c>
      <c r="AP3049" s="464" t="n">
        <v>0</v>
      </c>
      <c r="AQ3049" s="462" t="inlineStr"/>
      <c r="AR3049" s="462" t="inlineStr"/>
      <c r="AS3049" s="462" t="inlineStr">
        <is>
          <t>បានប្រកាសពន្ធ</t>
        </is>
      </c>
    </row>
    <row r="3050">
      <c r="A3050" s="461" t="n">
        <v>3042</v>
      </c>
      <c r="B3050" s="462" t="inlineStr">
        <is>
          <t>កេសកាតុង</t>
        </is>
      </c>
      <c r="C3050" s="462" t="inlineStr">
        <is>
          <t>ស៊ីងហ្គាពួរ កាតុង (ខេមបូឌា)</t>
        </is>
      </c>
      <c r="D3050" s="462" t="inlineStr">
        <is>
          <t>L001-100121322</t>
        </is>
      </c>
      <c r="E3050" s="462" t="inlineStr">
        <is>
          <t>V0017355</t>
        </is>
      </c>
      <c r="F3050" s="463" t="n">
        <v>44467</v>
      </c>
      <c r="G3050" s="464" t="n">
        <v>843939</v>
      </c>
      <c r="H3050" s="462" t="n"/>
      <c r="I3050" s="464">
        <f>G3050</f>
        <v/>
      </c>
      <c r="J3050" s="462">
        <f>IF(AND(Q3050=TRUE, R3050=TRUE, S3050=TRUE), IF(W3050&lt;-0.05, "អនុញ្ញាត (អ្នកផ្គត់ផ្គង់ប្រកាសខ្វះ)", "បានប្រកាស (អនុញ្ញាត)"), IF(AND(Q3050=FALSE, R3050=FALSE, S3050=FALSE), "ព្យួរទុក (មិនមានទិន្នន័យ)", "ប្រកាសខុស (ព្យួរទុក)"))</f>
        <v/>
      </c>
      <c r="K3050" s="462" t="inlineStr"/>
      <c r="L3050" s="462" t="inlineStr"/>
      <c r="M3050" s="464">
        <f>AH3050</f>
        <v/>
      </c>
      <c r="N3050" s="464">
        <f>IF(W3050&lt;0,AH3050,I3050)</f>
        <v/>
      </c>
      <c r="O3050" s="464">
        <f>I3050-M3050</f>
        <v/>
      </c>
      <c r="P3050" s="462" t="n"/>
      <c r="Q3050" s="462">
        <f>V3050=W3050</f>
        <v/>
      </c>
      <c r="R3050" s="462">
        <f>AND(MONTH(F3050)=MONTH(X3050), YEAR(F3050)=YEAR(X3050))</f>
        <v/>
      </c>
      <c r="S3050" s="462">
        <f>AC3050="L001-901905215"</f>
        <v/>
      </c>
      <c r="T3050" s="464">
        <f>G3050-AH3050</f>
        <v/>
      </c>
      <c r="U3050" s="462" t="n"/>
      <c r="V3050" s="462" t="inlineStr">
        <is>
          <t>V0017355</t>
        </is>
      </c>
      <c r="W3050" s="462" t="inlineStr">
        <is>
          <t>V0017355</t>
        </is>
      </c>
      <c r="X3050" s="463" t="n">
        <v>44467</v>
      </c>
      <c r="Y3050" s="462" t="inlineStr">
        <is>
          <t>V0017355</t>
        </is>
      </c>
      <c r="Z3050" s="462" t="inlineStr"/>
      <c r="AA3050" s="462" t="inlineStr">
        <is>
          <t>បុគ្គលជាប់អាករ</t>
        </is>
      </c>
      <c r="AB3050" s="462" t="inlineStr">
        <is>
          <t>L001-901905215</t>
        </is>
      </c>
      <c r="AC3050" s="462" t="inlineStr">
        <is>
          <t>វីអ៊ីស៊ិន (ខេមបូឌា) អ៊ិនដាសស្ទ្រី ឯ.ក</t>
        </is>
      </c>
      <c r="AD3050" s="464" t="n">
        <v>8443530</v>
      </c>
      <c r="AE3050" s="464" t="n">
        <v>7675936</v>
      </c>
      <c r="AF3050" s="464" t="n">
        <v>0</v>
      </c>
      <c r="AG3050" s="464" t="n">
        <v>0</v>
      </c>
      <c r="AH3050" s="464" t="n">
        <v>767594</v>
      </c>
      <c r="AI3050" s="464" t="n">
        <v>0</v>
      </c>
      <c r="AJ3050" s="464" t="n">
        <v>0</v>
      </c>
      <c r="AK3050" s="464" t="n">
        <v>0</v>
      </c>
      <c r="AL3050" s="464" t="n">
        <v>0</v>
      </c>
      <c r="AM3050" s="464" t="n">
        <v>0</v>
      </c>
      <c r="AN3050" s="464" t="n">
        <v>0</v>
      </c>
      <c r="AO3050" s="464" t="n">
        <v>0</v>
      </c>
      <c r="AP3050" s="464" t="n">
        <v>0</v>
      </c>
      <c r="AQ3050" s="462" t="inlineStr"/>
      <c r="AR3050" s="462" t="inlineStr"/>
      <c r="AS3050" s="462" t="inlineStr">
        <is>
          <t>បានប្រកាសពន្ធ</t>
        </is>
      </c>
    </row>
    <row r="3051">
      <c r="A3051" s="461" t="n">
        <v>3043</v>
      </c>
      <c r="B3051" s="462" t="inlineStr">
        <is>
          <t>កេសកាតុង</t>
        </is>
      </c>
      <c r="C3051" s="462" t="inlineStr">
        <is>
          <t>ស៊ីងហ្គាពួរ កាតុង (ខេមបូឌា)</t>
        </is>
      </c>
      <c r="D3051" s="462" t="inlineStr">
        <is>
          <t>L001-100121322</t>
        </is>
      </c>
      <c r="E3051" s="462" t="inlineStr">
        <is>
          <t>V0017366</t>
        </is>
      </c>
      <c r="F3051" s="463" t="n">
        <v>44468</v>
      </c>
      <c r="G3051" s="464" t="n">
        <v>318798</v>
      </c>
      <c r="H3051" s="462" t="n"/>
      <c r="I3051" s="464">
        <f>G3051</f>
        <v/>
      </c>
      <c r="J3051" s="462">
        <f>IF(AND(Q3051=TRUE, R3051=TRUE, S3051=TRUE), IF(W3051&lt;-0.05, "អនុញ្ញាត (អ្នកផ្គត់ផ្គង់ប្រកាសខ្វះ)", "បានប្រកាស (អនុញ្ញាត)"), IF(AND(Q3051=FALSE, R3051=FALSE, S3051=FALSE), "ព្យួរទុក (មិនមានទិន្នន័យ)", "ប្រកាសខុស (ព្យួរទុក)"))</f>
        <v/>
      </c>
      <c r="K3051" s="462" t="inlineStr"/>
      <c r="L3051" s="462" t="inlineStr"/>
      <c r="M3051" s="464">
        <f>AH3051</f>
        <v/>
      </c>
      <c r="N3051" s="464">
        <f>IF(W3051&lt;0,AH3051,I3051)</f>
        <v/>
      </c>
      <c r="O3051" s="464">
        <f>I3051-M3051</f>
        <v/>
      </c>
      <c r="P3051" s="462" t="n"/>
      <c r="Q3051" s="462">
        <f>V3051=W3051</f>
        <v/>
      </c>
      <c r="R3051" s="462">
        <f>AND(MONTH(F3051)=MONTH(X3051), YEAR(F3051)=YEAR(X3051))</f>
        <v/>
      </c>
      <c r="S3051" s="462">
        <f>AC3051="L001-901905215"</f>
        <v/>
      </c>
      <c r="T3051" s="464">
        <f>G3051-AH3051</f>
        <v/>
      </c>
      <c r="U3051" s="462" t="n"/>
      <c r="V3051" s="462" t="inlineStr">
        <is>
          <t>V0017366</t>
        </is>
      </c>
      <c r="W3051" s="462" t="inlineStr">
        <is>
          <t>V0017366</t>
        </is>
      </c>
      <c r="X3051" s="463" t="n">
        <v>44468</v>
      </c>
      <c r="Y3051" s="462" t="inlineStr">
        <is>
          <t>V0017366</t>
        </is>
      </c>
      <c r="Z3051" s="462" t="inlineStr"/>
      <c r="AA3051" s="462" t="inlineStr">
        <is>
          <t>បុគ្គលជាប់អាករ</t>
        </is>
      </c>
      <c r="AB3051" s="462" t="inlineStr">
        <is>
          <t>L001-901905215</t>
        </is>
      </c>
      <c r="AC3051" s="462" t="inlineStr">
        <is>
          <t>វីអ៊ីស៊ិន (ខេមបូឌា) អ៊ិនដាសស្ទ្រី ឯ.ក</t>
        </is>
      </c>
      <c r="AD3051" s="464" t="n">
        <v>3188758</v>
      </c>
      <c r="AE3051" s="464" t="n">
        <v>2898871</v>
      </c>
      <c r="AF3051" s="464" t="n">
        <v>0</v>
      </c>
      <c r="AG3051" s="464" t="n">
        <v>0</v>
      </c>
      <c r="AH3051" s="464" t="n">
        <v>289887</v>
      </c>
      <c r="AI3051" s="464" t="n">
        <v>0</v>
      </c>
      <c r="AJ3051" s="464" t="n">
        <v>0</v>
      </c>
      <c r="AK3051" s="464" t="n">
        <v>0</v>
      </c>
      <c r="AL3051" s="464" t="n">
        <v>0</v>
      </c>
      <c r="AM3051" s="464" t="n">
        <v>0</v>
      </c>
      <c r="AN3051" s="464" t="n">
        <v>0</v>
      </c>
      <c r="AO3051" s="464" t="n">
        <v>0</v>
      </c>
      <c r="AP3051" s="464" t="n">
        <v>0</v>
      </c>
      <c r="AQ3051" s="462" t="inlineStr"/>
      <c r="AR3051" s="462" t="inlineStr"/>
      <c r="AS3051" s="462" t="inlineStr">
        <is>
          <t>បានប្រកាសពន្ធ</t>
        </is>
      </c>
    </row>
    <row r="3052">
      <c r="A3052" s="461" t="n">
        <v>3044</v>
      </c>
      <c r="B3052" s="462" t="inlineStr">
        <is>
          <t>កេសកាតុង</t>
        </is>
      </c>
      <c r="C3052" s="462" t="inlineStr">
        <is>
          <t>ស៊ីងហ្គាពួរ កាតុង (ខេមបូឌា)</t>
        </is>
      </c>
      <c r="D3052" s="462" t="inlineStr">
        <is>
          <t>L001-100121322</t>
        </is>
      </c>
      <c r="E3052" s="462" t="inlineStr">
        <is>
          <t>V0017365</t>
        </is>
      </c>
      <c r="F3052" s="463" t="n">
        <v>44468</v>
      </c>
      <c r="G3052" s="464" t="n">
        <v>389547</v>
      </c>
      <c r="H3052" s="462" t="n"/>
      <c r="I3052" s="464">
        <f>G3052</f>
        <v/>
      </c>
      <c r="J3052" s="462">
        <f>IF(AND(Q3052=TRUE, R3052=TRUE, S3052=TRUE), IF(W3052&lt;-0.05, "អនុញ្ញាត (អ្នកផ្គត់ផ្គង់ប្រកាសខ្វះ)", "បានប្រកាស (អនុញ្ញាត)"), IF(AND(Q3052=FALSE, R3052=FALSE, S3052=FALSE), "ព្យួរទុក (មិនមានទិន្នន័យ)", "ប្រកាសខុស (ព្យួរទុក)"))</f>
        <v/>
      </c>
      <c r="K3052" s="462" t="inlineStr"/>
      <c r="L3052" s="462" t="inlineStr"/>
      <c r="M3052" s="464">
        <f>AH3052</f>
        <v/>
      </c>
      <c r="N3052" s="464">
        <f>IF(W3052&lt;0,AH3052,I3052)</f>
        <v/>
      </c>
      <c r="O3052" s="464">
        <f>I3052-M3052</f>
        <v/>
      </c>
      <c r="P3052" s="462" t="n"/>
      <c r="Q3052" s="462">
        <f>V3052=W3052</f>
        <v/>
      </c>
      <c r="R3052" s="462">
        <f>AND(MONTH(F3052)=MONTH(X3052), YEAR(F3052)=YEAR(X3052))</f>
        <v/>
      </c>
      <c r="S3052" s="462">
        <f>AC3052="L001-901905215"</f>
        <v/>
      </c>
      <c r="T3052" s="464">
        <f>G3052-AH3052</f>
        <v/>
      </c>
      <c r="U3052" s="462" t="n"/>
      <c r="V3052" s="462" t="inlineStr">
        <is>
          <t>V0017365</t>
        </is>
      </c>
      <c r="W3052" s="462" t="inlineStr">
        <is>
          <t>V0017365</t>
        </is>
      </c>
      <c r="X3052" s="463" t="n">
        <v>44468</v>
      </c>
      <c r="Y3052" s="462" t="inlineStr">
        <is>
          <t>V0017365</t>
        </is>
      </c>
      <c r="Z3052" s="462" t="inlineStr"/>
      <c r="AA3052" s="462" t="inlineStr">
        <is>
          <t>បុគ្គលជាប់អាករ</t>
        </is>
      </c>
      <c r="AB3052" s="462" t="inlineStr">
        <is>
          <t>L001-901905215</t>
        </is>
      </c>
      <c r="AC3052" s="462" t="inlineStr">
        <is>
          <t>វីអ៊ីស៊ិន (ខេមបូឌា) អ៊ិនដាសស្ទ្រី ឯ.ក</t>
        </is>
      </c>
      <c r="AD3052" s="464" t="n">
        <v>3896424</v>
      </c>
      <c r="AE3052" s="464" t="n">
        <v>3542204</v>
      </c>
      <c r="AF3052" s="464" t="n">
        <v>0</v>
      </c>
      <c r="AG3052" s="464" t="n">
        <v>0</v>
      </c>
      <c r="AH3052" s="464" t="n">
        <v>354220</v>
      </c>
      <c r="AI3052" s="464" t="n">
        <v>0</v>
      </c>
      <c r="AJ3052" s="464" t="n">
        <v>0</v>
      </c>
      <c r="AK3052" s="464" t="n">
        <v>0</v>
      </c>
      <c r="AL3052" s="464" t="n">
        <v>0</v>
      </c>
      <c r="AM3052" s="464" t="n">
        <v>0</v>
      </c>
      <c r="AN3052" s="464" t="n">
        <v>0</v>
      </c>
      <c r="AO3052" s="464" t="n">
        <v>0</v>
      </c>
      <c r="AP3052" s="464" t="n">
        <v>0</v>
      </c>
      <c r="AQ3052" s="462" t="inlineStr"/>
      <c r="AR3052" s="462" t="inlineStr"/>
      <c r="AS3052" s="462" t="inlineStr">
        <is>
          <t>បានប្រកាសពន្ធ</t>
        </is>
      </c>
    </row>
    <row r="3053">
      <c r="A3053" s="461" t="n">
        <v>3045</v>
      </c>
      <c r="B3053" s="462" t="inlineStr">
        <is>
          <t>សំភារះសំណង</t>
        </is>
      </c>
      <c r="C3053" s="462" t="inlineStr">
        <is>
          <t>ឈាន យូ គ័រ ជី ឯ.ក</t>
        </is>
      </c>
      <c r="D3053" s="462" t="inlineStr">
        <is>
          <t>K010-901900368</t>
        </is>
      </c>
      <c r="E3053" s="462" t="inlineStr">
        <is>
          <t>QYTI-21-00011</t>
        </is>
      </c>
      <c r="F3053" s="463" t="n">
        <v>44446</v>
      </c>
      <c r="G3053" s="464" t="n">
        <v>1451479</v>
      </c>
      <c r="H3053" s="462" t="n"/>
      <c r="I3053" s="464">
        <f>G3053</f>
        <v/>
      </c>
      <c r="J3053" s="462">
        <f>IF(AND(Q3053=TRUE, R3053=TRUE, S3053=TRUE), IF(W3053&lt;-0.05, "អនុញ្ញាត (អ្នកផ្គត់ផ្គង់ប្រកាសខ្វះ)", "បានប្រកាស (អនុញ្ញាត)"), IF(AND(Q3053=FALSE, R3053=FALSE, S3053=FALSE), "ព្យួរទុក (មិនមានទិន្នន័យ)", "ប្រកាសខុស (ព្យួរទុក)"))</f>
        <v/>
      </c>
      <c r="K3053" s="462" t="inlineStr"/>
      <c r="L3053" s="462" t="inlineStr"/>
      <c r="M3053" s="464">
        <f>AH3053</f>
        <v/>
      </c>
      <c r="N3053" s="464">
        <f>IF(W3053&lt;0,AH3053,I3053)</f>
        <v/>
      </c>
      <c r="O3053" s="464">
        <f>I3053-M3053</f>
        <v/>
      </c>
      <c r="P3053" s="462" t="n"/>
      <c r="Q3053" s="462">
        <f>V3053=W3053</f>
        <v/>
      </c>
      <c r="R3053" s="462">
        <f>AND(MONTH(F3053)=MONTH(X3053), YEAR(F3053)=YEAR(X3053))</f>
        <v/>
      </c>
      <c r="S3053" s="462">
        <f>AC3053="L001-901905215"</f>
        <v/>
      </c>
      <c r="T3053" s="464">
        <f>G3053-AH3053</f>
        <v/>
      </c>
      <c r="U3053" s="462" t="n"/>
      <c r="V3053" s="462" t="inlineStr">
        <is>
          <t>QYTI2100011</t>
        </is>
      </c>
      <c r="W3053" s="462" t="inlineStr">
        <is>
          <t>QYTI2100011</t>
        </is>
      </c>
      <c r="X3053" s="463" t="n">
        <v>44446</v>
      </c>
      <c r="Y3053" s="462" t="inlineStr">
        <is>
          <t>QYTI-21-00011</t>
        </is>
      </c>
      <c r="Z3053" s="462" t="inlineStr"/>
      <c r="AA3053" s="462" t="inlineStr">
        <is>
          <t>បុគ្គលជាប់អាករ</t>
        </is>
      </c>
      <c r="AB3053" s="462" t="inlineStr">
        <is>
          <t>L001-901905215</t>
        </is>
      </c>
      <c r="AC3053" s="462" t="inlineStr">
        <is>
          <t>វីអ៊ីស៊ិន (ខេមបូឌា) អ៊ិនដាសស្ទ្រី ឯ.ក</t>
        </is>
      </c>
      <c r="AD3053" s="464" t="n">
        <v>15966264</v>
      </c>
      <c r="AE3053" s="464" t="n">
        <v>14514785</v>
      </c>
      <c r="AF3053" s="464" t="n">
        <v>0</v>
      </c>
      <c r="AG3053" s="464" t="n">
        <v>0</v>
      </c>
      <c r="AH3053" s="464" t="n">
        <v>1451479</v>
      </c>
      <c r="AI3053" s="464" t="n">
        <v>0</v>
      </c>
      <c r="AJ3053" s="464" t="n">
        <v>0</v>
      </c>
      <c r="AK3053" s="464" t="n">
        <v>0</v>
      </c>
      <c r="AL3053" s="464" t="n">
        <v>0</v>
      </c>
      <c r="AM3053" s="464" t="n">
        <v>0</v>
      </c>
      <c r="AN3053" s="464" t="n">
        <v>0</v>
      </c>
      <c r="AO3053" s="464" t="n">
        <v>0</v>
      </c>
      <c r="AP3053" s="464" t="n">
        <v>0</v>
      </c>
      <c r="AQ3053" s="462" t="inlineStr"/>
      <c r="AR3053" s="462" t="inlineStr">
        <is>
          <t>សំភារោះសំណង់(សំភារោះបំោក់វំងនន)</t>
        </is>
      </c>
      <c r="AS3053" s="462" t="inlineStr">
        <is>
          <t>បានប្រកាសពន្ធ</t>
        </is>
      </c>
    </row>
    <row r="3054">
      <c r="A3054" s="461" t="n">
        <v>3046</v>
      </c>
      <c r="B3054" s="462" t="inlineStr">
        <is>
          <t>ផ្លាកក្រដាសនិងក្រដាស</t>
        </is>
      </c>
      <c r="C3054" s="462" t="inlineStr">
        <is>
          <t>ដុងគ័ន ស៊ីធី ហ្វាញស្តារ ព្រីនធីង (ខេមបូឌា)</t>
        </is>
      </c>
      <c r="D3054" s="462" t="inlineStr">
        <is>
          <t>L001-100193021</t>
        </is>
      </c>
      <c r="E3054" s="462" t="inlineStr">
        <is>
          <t>000455</t>
        </is>
      </c>
      <c r="F3054" s="463" t="n">
        <v>44469</v>
      </c>
      <c r="G3054" s="464" t="n">
        <v>52007956</v>
      </c>
      <c r="H3054" s="462" t="n"/>
      <c r="I3054" s="464">
        <f>G3054</f>
        <v/>
      </c>
      <c r="J3054" s="462">
        <f>IF(AND(Q3054=TRUE, R3054=TRUE, S3054=TRUE), IF(W3054&lt;-0.05, "អនុញ្ញាត (អ្នកផ្គត់ផ្គង់ប្រកាសខ្វះ)", "បានប្រកាស (អនុញ្ញាត)"), IF(AND(Q3054=FALSE, R3054=FALSE, S3054=FALSE), "ព្យួរទុក (មិនមានទិន្នន័យ)", "ប្រកាសខុស (ព្យួរទុក)"))</f>
        <v/>
      </c>
      <c r="K3054" s="462" t="inlineStr"/>
      <c r="L3054" s="462" t="inlineStr"/>
      <c r="M3054" s="464">
        <f>AH3054</f>
        <v/>
      </c>
      <c r="N3054" s="464">
        <f>IF(W3054&lt;0,AH3054,I3054)</f>
        <v/>
      </c>
      <c r="O3054" s="464">
        <f>I3054-M3054</f>
        <v/>
      </c>
      <c r="P3054" s="462" t="n"/>
      <c r="Q3054" s="462">
        <f>V3054=W3054</f>
        <v/>
      </c>
      <c r="R3054" s="462">
        <f>AND(MONTH(F3054)=MONTH(X3054), YEAR(F3054)=YEAR(X3054))</f>
        <v/>
      </c>
      <c r="S3054" s="462">
        <f>AC3054="L001-901905215"</f>
        <v/>
      </c>
      <c r="T3054" s="464">
        <f>G3054-AH3054</f>
        <v/>
      </c>
      <c r="U3054" s="462" t="n"/>
      <c r="V3054" s="462" t="inlineStr">
        <is>
          <t>000455</t>
        </is>
      </c>
      <c r="W3054" s="462" t="inlineStr">
        <is>
          <t>000455</t>
        </is>
      </c>
      <c r="X3054" s="463" t="n">
        <v>44469</v>
      </c>
      <c r="Y3054" s="462" t="inlineStr">
        <is>
          <t>000455</t>
        </is>
      </c>
      <c r="Z3054" s="462" t="inlineStr"/>
      <c r="AA3054" s="462" t="inlineStr">
        <is>
          <t>បុគ្គលជាប់អាករ</t>
        </is>
      </c>
      <c r="AB3054" s="462" t="inlineStr">
        <is>
          <t>L001-901905215</t>
        </is>
      </c>
      <c r="AC3054" s="462" t="inlineStr">
        <is>
          <t>វីអ៊ីស៊ិន (ខេមបូឌា) អ៊ិនដាសស្ទ្រី ឯ.ក</t>
        </is>
      </c>
      <c r="AD3054" s="464" t="n">
        <v>608976794</v>
      </c>
      <c r="AE3054" s="464" t="n">
        <v>553615267</v>
      </c>
      <c r="AF3054" s="464" t="n">
        <v>0</v>
      </c>
      <c r="AG3054" s="464" t="n">
        <v>0</v>
      </c>
      <c r="AH3054" s="464" t="n">
        <v>55361527</v>
      </c>
      <c r="AI3054" s="464" t="n">
        <v>0</v>
      </c>
      <c r="AJ3054" s="464" t="n">
        <v>0</v>
      </c>
      <c r="AK3054" s="464" t="n">
        <v>0</v>
      </c>
      <c r="AL3054" s="464" t="n">
        <v>0</v>
      </c>
      <c r="AM3054" s="464" t="n">
        <v>0</v>
      </c>
      <c r="AN3054" s="464" t="n">
        <v>0</v>
      </c>
      <c r="AO3054" s="464" t="n">
        <v>0</v>
      </c>
      <c r="AP3054" s="464" t="n">
        <v>0</v>
      </c>
      <c r="AQ3054" s="462" t="inlineStr"/>
      <c r="AR3054" s="462" t="inlineStr">
        <is>
          <t>ផ្លាកក្រដាស និង ក្រដាស</t>
        </is>
      </c>
      <c r="AS3054" s="462" t="inlineStr">
        <is>
          <t>បានប្រកាសពន្ធ</t>
        </is>
      </c>
    </row>
    <row r="3055">
      <c r="A3055" s="461" t="n">
        <v>3047</v>
      </c>
      <c r="B3055" s="462" t="inlineStr">
        <is>
          <t>Factory Expense</t>
        </is>
      </c>
      <c r="C3055" s="462" t="inlineStr">
        <is>
          <t>អ៊ីធើណល យូនៀន អ៊ិនដាសស្ទ្រី (ខេមបូឌា) ឯ.ក</t>
        </is>
      </c>
      <c r="D3055" s="462" t="inlineStr">
        <is>
          <t>L001-901904100</t>
        </is>
      </c>
      <c r="E3055" s="462" t="inlineStr">
        <is>
          <t>20210105</t>
        </is>
      </c>
      <c r="F3055" s="463" t="n">
        <v>44440</v>
      </c>
      <c r="G3055" s="464" t="n">
        <v>2599375</v>
      </c>
      <c r="H3055" s="462" t="n"/>
      <c r="I3055" s="464">
        <f>G3055</f>
        <v/>
      </c>
      <c r="J3055" s="462">
        <f>IF(AND(Q3055=TRUE, R3055=TRUE, S3055=TRUE), IF(W3055&lt;-0.05, "អនុញ្ញាត (អ្នកផ្គត់ផ្គង់ប្រកាសខ្វះ)", "បានប្រកាស (អនុញ្ញាត)"), IF(AND(Q3055=FALSE, R3055=FALSE, S3055=FALSE), "ព្យួរទុក (មិនមានទិន្នន័យ)", "ប្រកាសខុស (ព្យួរទុក)"))</f>
        <v/>
      </c>
      <c r="K3055" s="462" t="inlineStr"/>
      <c r="L3055" s="462" t="inlineStr"/>
      <c r="M3055" s="464">
        <f>AH3055</f>
        <v/>
      </c>
      <c r="N3055" s="464">
        <f>IF(W3055&lt;0,AH3055,I3055)</f>
        <v/>
      </c>
      <c r="O3055" s="464">
        <f>I3055-M3055</f>
        <v/>
      </c>
      <c r="P3055" s="462" t="n"/>
      <c r="Q3055" s="462">
        <f>V3055=W3055</f>
        <v/>
      </c>
      <c r="R3055" s="462">
        <f>AND(MONTH(F3055)=MONTH(X3055), YEAR(F3055)=YEAR(X3055))</f>
        <v/>
      </c>
      <c r="S3055" s="462">
        <f>AC3055="L001-901905215"</f>
        <v/>
      </c>
      <c r="T3055" s="464">
        <f>G3055-AH3055</f>
        <v/>
      </c>
      <c r="U3055" s="462" t="n"/>
      <c r="V3055" s="462" t="inlineStr">
        <is>
          <t>20210105</t>
        </is>
      </c>
      <c r="W3055" s="462" t="inlineStr">
        <is>
          <t>20210105</t>
        </is>
      </c>
      <c r="X3055" s="463" t="n">
        <v>44382</v>
      </c>
      <c r="Y3055" s="462" t="inlineStr">
        <is>
          <t>20210105</t>
        </is>
      </c>
      <c r="Z3055" s="462" t="inlineStr"/>
      <c r="AA3055" s="462" t="inlineStr">
        <is>
          <t>បុគ្គលជាប់អាករ</t>
        </is>
      </c>
      <c r="AB3055" s="462" t="inlineStr">
        <is>
          <t>L001-901905215</t>
        </is>
      </c>
      <c r="AC3055" s="462" t="inlineStr">
        <is>
          <t>វីអ៊ីស៊ិន (ខេមបូឌា) អ៊ិនដាសស្ទ្រី ឯ.ក</t>
        </is>
      </c>
      <c r="AD3055" s="464" t="n">
        <v>28593125</v>
      </c>
      <c r="AE3055" s="464" t="n">
        <v>25993750</v>
      </c>
      <c r="AF3055" s="464" t="n">
        <v>0</v>
      </c>
      <c r="AG3055" s="464" t="n">
        <v>0</v>
      </c>
      <c r="AH3055" s="464" t="n">
        <v>2599375</v>
      </c>
      <c r="AI3055" s="464" t="n">
        <v>0</v>
      </c>
      <c r="AJ3055" s="464" t="n">
        <v>0</v>
      </c>
      <c r="AK3055" s="464" t="n">
        <v>0</v>
      </c>
      <c r="AL3055" s="464" t="n">
        <v>0</v>
      </c>
      <c r="AM3055" s="464" t="n">
        <v>0</v>
      </c>
      <c r="AN3055" s="464" t="n">
        <v>0</v>
      </c>
      <c r="AO3055" s="464" t="n">
        <v>0</v>
      </c>
      <c r="AP3055" s="464" t="n">
        <v>0</v>
      </c>
      <c r="AQ3055" s="462" t="inlineStr"/>
      <c r="AR3055" s="462" t="inlineStr">
        <is>
          <t>EPE FOAM 29*44.5*1.5MM</t>
        </is>
      </c>
      <c r="AS3055" s="462" t="inlineStr">
        <is>
          <t>បានប្រកាសពន្ធ</t>
        </is>
      </c>
    </row>
    <row r="3056">
      <c r="A3056" s="461" t="n">
        <v>3048</v>
      </c>
      <c r="B3056" s="462" t="inlineStr">
        <is>
          <t>Plastic Glue</t>
        </is>
      </c>
      <c r="C3056" s="462" t="inlineStr">
        <is>
          <t>ឌើ សឹង ហ្វា ភែកឃីជីង អ៊ិនដាសស្រ្ទៀល ឯ.ក</t>
        </is>
      </c>
      <c r="D3056" s="462" t="inlineStr">
        <is>
          <t>L001-901638065</t>
        </is>
      </c>
      <c r="E3056" s="462" t="inlineStr">
        <is>
          <t>DSF202100441</t>
        </is>
      </c>
      <c r="F3056" s="463" t="n">
        <v>44449</v>
      </c>
      <c r="G3056" s="464" t="n">
        <v>3313203</v>
      </c>
      <c r="H3056" s="462" t="n"/>
      <c r="I3056" s="464">
        <f>G3056</f>
        <v/>
      </c>
      <c r="J3056" s="462">
        <f>IF(AND(Q3056=TRUE, R3056=TRUE, S3056=TRUE), IF(W3056&lt;-0.05, "អនុញ្ញាត (អ្នកផ្គត់ផ្គង់ប្រកាសខ្វះ)", "បានប្រកាស (អនុញ្ញាត)"), IF(AND(Q3056=FALSE, R3056=FALSE, S3056=FALSE), "ព្យួរទុក (មិនមានទិន្នន័យ)", "ប្រកាសខុស (ព្យួរទុក)"))</f>
        <v/>
      </c>
      <c r="K3056" s="462" t="inlineStr"/>
      <c r="L3056" s="462" t="inlineStr"/>
      <c r="M3056" s="464">
        <f>AH3056</f>
        <v/>
      </c>
      <c r="N3056" s="464">
        <f>IF(W3056&lt;0,AH3056,I3056)</f>
        <v/>
      </c>
      <c r="O3056" s="464">
        <f>I3056-M3056</f>
        <v/>
      </c>
      <c r="P3056" s="462" t="n"/>
      <c r="Q3056" s="462">
        <f>V3056=W3056</f>
        <v/>
      </c>
      <c r="R3056" s="462">
        <f>AND(MONTH(F3056)=MONTH(X3056), YEAR(F3056)=YEAR(X3056))</f>
        <v/>
      </c>
      <c r="S3056" s="462">
        <f>AC3056="L001-901905215"</f>
        <v/>
      </c>
      <c r="T3056" s="464">
        <f>G3056-AH3056</f>
        <v/>
      </c>
      <c r="U3056" s="462" t="n"/>
      <c r="V3056" s="462" t="inlineStr">
        <is>
          <t>DSF202100441</t>
        </is>
      </c>
      <c r="W3056" s="462" t="inlineStr">
        <is>
          <t>DSF202100441</t>
        </is>
      </c>
      <c r="X3056" s="463" t="n">
        <v>44449</v>
      </c>
      <c r="Y3056" s="462" t="inlineStr">
        <is>
          <t>DSF202100441</t>
        </is>
      </c>
      <c r="Z3056" s="462" t="inlineStr"/>
      <c r="AA3056" s="462" t="inlineStr">
        <is>
          <t>បុគ្គលជាប់អាករ</t>
        </is>
      </c>
      <c r="AB3056" s="462" t="inlineStr">
        <is>
          <t>L001-901905215</t>
        </is>
      </c>
      <c r="AC3056" s="462" t="inlineStr">
        <is>
          <t>វីអ៊ីស៊ិន (ខេមបូឌា) អ៊ិនដាសស្ទ្រី ឯ.ក</t>
        </is>
      </c>
      <c r="AD3056" s="464" t="n">
        <v>36445237</v>
      </c>
      <c r="AE3056" s="464" t="n">
        <v>33132034</v>
      </c>
      <c r="AF3056" s="464" t="n">
        <v>0</v>
      </c>
      <c r="AG3056" s="464" t="n">
        <v>0</v>
      </c>
      <c r="AH3056" s="464" t="n">
        <v>3313203</v>
      </c>
      <c r="AI3056" s="464" t="n">
        <v>0</v>
      </c>
      <c r="AJ3056" s="464" t="n">
        <v>0</v>
      </c>
      <c r="AK3056" s="464" t="n">
        <v>0</v>
      </c>
      <c r="AL3056" s="464" t="n">
        <v>0</v>
      </c>
      <c r="AM3056" s="464" t="n">
        <v>0</v>
      </c>
      <c r="AN3056" s="464" t="n">
        <v>0</v>
      </c>
      <c r="AO3056" s="464" t="n">
        <v>0</v>
      </c>
      <c r="AP3056" s="464" t="n">
        <v>0</v>
      </c>
      <c r="AQ3056" s="462" t="inlineStr"/>
      <c r="AR3056" s="462" t="inlineStr">
        <is>
          <t>PLASTIC (OPEN)</t>
        </is>
      </c>
      <c r="AS3056" s="462" t="inlineStr">
        <is>
          <t>បានប្រកាសពន្ធ</t>
        </is>
      </c>
    </row>
    <row r="3057">
      <c r="A3057" s="461" t="n">
        <v>3049</v>
      </c>
      <c r="B3057" s="462" t="inlineStr">
        <is>
          <t>Plastic Glue</t>
        </is>
      </c>
      <c r="C3057" s="462" t="inlineStr">
        <is>
          <t>ឌើ សឹង ហ្វា ភែកឃីជីង អ៊ិនដាសស្រ្ទៀល ឯ.ក</t>
        </is>
      </c>
      <c r="D3057" s="462" t="inlineStr">
        <is>
          <t>L001-901638065</t>
        </is>
      </c>
      <c r="E3057" s="462" t="inlineStr">
        <is>
          <t>DSF202100440</t>
        </is>
      </c>
      <c r="F3057" s="463" t="n">
        <v>44449</v>
      </c>
      <c r="G3057" s="464" t="n">
        <v>1548410</v>
      </c>
      <c r="H3057" s="462" t="n"/>
      <c r="I3057" s="464">
        <f>G3057</f>
        <v/>
      </c>
      <c r="J3057" s="462">
        <f>IF(AND(Q3057=TRUE, R3057=TRUE, S3057=TRUE), IF(W3057&lt;-0.05, "អនុញ្ញាត (អ្នកផ្គត់ផ្គង់ប្រកាសខ្វះ)", "បានប្រកាស (អនុញ្ញាត)"), IF(AND(Q3057=FALSE, R3057=FALSE, S3057=FALSE), "ព្យួរទុក (មិនមានទិន្នន័យ)", "ប្រកាសខុស (ព្យួរទុក)"))</f>
        <v/>
      </c>
      <c r="K3057" s="462" t="inlineStr"/>
      <c r="L3057" s="462" t="inlineStr"/>
      <c r="M3057" s="464">
        <f>AH3057</f>
        <v/>
      </c>
      <c r="N3057" s="464">
        <f>IF(W3057&lt;0,AH3057,I3057)</f>
        <v/>
      </c>
      <c r="O3057" s="464">
        <f>I3057-M3057</f>
        <v/>
      </c>
      <c r="P3057" s="462" t="n"/>
      <c r="Q3057" s="462">
        <f>V3057=W3057</f>
        <v/>
      </c>
      <c r="R3057" s="462">
        <f>AND(MONTH(F3057)=MONTH(X3057), YEAR(F3057)=YEAR(X3057))</f>
        <v/>
      </c>
      <c r="S3057" s="462">
        <f>AC3057="L001-901905215"</f>
        <v/>
      </c>
      <c r="T3057" s="464">
        <f>G3057-AH3057</f>
        <v/>
      </c>
      <c r="U3057" s="462" t="n"/>
      <c r="V3057" s="462" t="inlineStr">
        <is>
          <t>DSF202100440</t>
        </is>
      </c>
      <c r="W3057" s="462" t="inlineStr">
        <is>
          <t>DSF202100440</t>
        </is>
      </c>
      <c r="X3057" s="463" t="n">
        <v>44449</v>
      </c>
      <c r="Y3057" s="462" t="inlineStr">
        <is>
          <t>DSF202100440</t>
        </is>
      </c>
      <c r="Z3057" s="462" t="inlineStr"/>
      <c r="AA3057" s="462" t="inlineStr">
        <is>
          <t>បុគ្គលជាប់អាករ</t>
        </is>
      </c>
      <c r="AB3057" s="462" t="inlineStr">
        <is>
          <t>L001-901905215</t>
        </is>
      </c>
      <c r="AC3057" s="462" t="inlineStr">
        <is>
          <t>វីអ៊ីស៊ិន (ខេមបូឌា) អ៊ិនដាសស្ទ្រី ឯ.ក</t>
        </is>
      </c>
      <c r="AD3057" s="464" t="n">
        <v>17032506</v>
      </c>
      <c r="AE3057" s="464" t="n">
        <v>15484096</v>
      </c>
      <c r="AF3057" s="464" t="n">
        <v>0</v>
      </c>
      <c r="AG3057" s="464" t="n">
        <v>0</v>
      </c>
      <c r="AH3057" s="464" t="n">
        <v>1548410</v>
      </c>
      <c r="AI3057" s="464" t="n">
        <v>0</v>
      </c>
      <c r="AJ3057" s="464" t="n">
        <v>0</v>
      </c>
      <c r="AK3057" s="464" t="n">
        <v>0</v>
      </c>
      <c r="AL3057" s="464" t="n">
        <v>0</v>
      </c>
      <c r="AM3057" s="464" t="n">
        <v>0</v>
      </c>
      <c r="AN3057" s="464" t="n">
        <v>0</v>
      </c>
      <c r="AO3057" s="464" t="n">
        <v>0</v>
      </c>
      <c r="AP3057" s="464" t="n">
        <v>0</v>
      </c>
      <c r="AQ3057" s="462" t="inlineStr"/>
      <c r="AR3057" s="462" t="inlineStr">
        <is>
          <t>PLASTIC (GLUE)</t>
        </is>
      </c>
      <c r="AS3057" s="462" t="inlineStr">
        <is>
          <t>បានប្រកាសពន្ធ</t>
        </is>
      </c>
    </row>
    <row r="3058">
      <c r="A3058" s="461" t="n">
        <v>3050</v>
      </c>
      <c r="B3058" s="462" t="inlineStr">
        <is>
          <t xml:space="preserve">Seal Tape </t>
        </is>
      </c>
      <c r="C3058" s="462" t="inlineStr">
        <is>
          <t>អាន យី​​ ដា (ខេមបូឌា) លេឌើរ ម៉ាស៊ីនើរី ឯ.ក</t>
        </is>
      </c>
      <c r="D3058" s="462" t="inlineStr">
        <is>
          <t>K010-901800961</t>
        </is>
      </c>
      <c r="E3058" s="462" t="inlineStr">
        <is>
          <t>20210035</t>
        </is>
      </c>
      <c r="F3058" s="463" t="n">
        <v>44462</v>
      </c>
      <c r="G3058" s="464" t="n">
        <v>511464</v>
      </c>
      <c r="H3058" s="462" t="n"/>
      <c r="I3058" s="464">
        <f>G3058</f>
        <v/>
      </c>
      <c r="J3058" s="462">
        <f>IF(AND(Q3058=TRUE, R3058=TRUE, S3058=TRUE), IF(W3058&lt;-0.05, "អនុញ្ញាត (អ្នកផ្គត់ផ្គង់ប្រកាសខ្វះ)", "បានប្រកាស (អនុញ្ញាត)"), IF(AND(Q3058=FALSE, R3058=FALSE, S3058=FALSE), "ព្យួរទុក (មិនមានទិន្នន័យ)", "ប្រកាសខុស (ព្យួរទុក)"))</f>
        <v/>
      </c>
      <c r="K3058" s="462" t="inlineStr"/>
      <c r="L3058" s="462" t="inlineStr"/>
      <c r="M3058" s="464">
        <f>AH3058</f>
        <v/>
      </c>
      <c r="N3058" s="464">
        <f>IF(W3058&lt;0,AH3058,I3058)</f>
        <v/>
      </c>
      <c r="O3058" s="464">
        <f>I3058-M3058</f>
        <v/>
      </c>
      <c r="P3058" s="462" t="n"/>
      <c r="Q3058" s="462">
        <f>V3058=W3058</f>
        <v/>
      </c>
      <c r="R3058" s="462">
        <f>AND(MONTH(F3058)=MONTH(X3058), YEAR(F3058)=YEAR(X3058))</f>
        <v/>
      </c>
      <c r="S3058" s="462">
        <f>AC3058="L001-901905215"</f>
        <v/>
      </c>
      <c r="T3058" s="464">
        <f>G3058-AH3058</f>
        <v/>
      </c>
      <c r="U3058" s="462" t="n"/>
      <c r="V3058" s="462" t="inlineStr">
        <is>
          <t>20210035</t>
        </is>
      </c>
      <c r="W3058" s="462" t="inlineStr"/>
      <c r="X3058" s="499" t="n"/>
      <c r="Y3058" s="462" t="n"/>
      <c r="Z3058" s="462" t="n"/>
      <c r="AA3058" s="462" t="n"/>
      <c r="AB3058" s="462" t="n"/>
      <c r="AC3058" s="462" t="n"/>
      <c r="AD3058" s="462" t="n"/>
      <c r="AE3058" s="462" t="n"/>
      <c r="AF3058" s="462" t="n"/>
      <c r="AG3058" s="462" t="n"/>
      <c r="AH3058" s="462" t="n"/>
      <c r="AI3058" s="462" t="n"/>
      <c r="AJ3058" s="462" t="n"/>
      <c r="AK3058" s="462" t="n"/>
      <c r="AL3058" s="462" t="n"/>
      <c r="AM3058" s="462" t="n"/>
      <c r="AN3058" s="462" t="n"/>
      <c r="AO3058" s="462" t="n"/>
      <c r="AP3058" s="462" t="n"/>
      <c r="AQ3058" s="462" t="n"/>
      <c r="AR3058" s="462" t="n"/>
      <c r="AS3058" s="462" t="n"/>
    </row>
    <row r="3059">
      <c r="A3059" s="461" t="n">
        <v>3051</v>
      </c>
      <c r="B3059" s="462" t="inlineStr">
        <is>
          <t>ថ្នាំលាប</t>
        </is>
      </c>
      <c r="C3059" s="462" t="inlineStr">
        <is>
          <t>គ្លូប៊ល ហៅស៍ (ខេមបូឌា) ឯ.ក</t>
        </is>
      </c>
      <c r="D3059" s="462" t="inlineStr">
        <is>
          <t>L001-901802873</t>
        </is>
      </c>
      <c r="E3059" s="462" t="inlineStr">
        <is>
          <t>PN1CA013CA-210925-0012</t>
        </is>
      </c>
      <c r="F3059" s="463" t="n">
        <v>44464</v>
      </c>
      <c r="G3059" s="464" t="n">
        <v>36520</v>
      </c>
      <c r="H3059" s="462" t="n"/>
      <c r="I3059" s="464">
        <f>G3059</f>
        <v/>
      </c>
      <c r="J3059" s="462">
        <f>IF(AND(Q3059=TRUE, R3059=TRUE, S3059=TRUE), IF(W3059&lt;-0.05, "អនុញ្ញាត (អ្នកផ្គត់ផ្គង់ប្រកាសខ្វះ)", "បានប្រកាស (អនុញ្ញាត)"), IF(AND(Q3059=FALSE, R3059=FALSE, S3059=FALSE), "ព្យួរទុក (មិនមានទិន្នន័យ)", "ប្រកាសខុស (ព្យួរទុក)"))</f>
        <v/>
      </c>
      <c r="K3059" s="462" t="inlineStr"/>
      <c r="L3059" s="462" t="inlineStr"/>
      <c r="M3059" s="464">
        <f>AH3059</f>
        <v/>
      </c>
      <c r="N3059" s="464">
        <f>IF(W3059&lt;0,AH3059,I3059)</f>
        <v/>
      </c>
      <c r="O3059" s="464">
        <f>I3059-M3059</f>
        <v/>
      </c>
      <c r="P3059" s="462" t="n"/>
      <c r="Q3059" s="462">
        <f>V3059=W3059</f>
        <v/>
      </c>
      <c r="R3059" s="462">
        <f>AND(MONTH(F3059)=MONTH(X3059), YEAR(F3059)=YEAR(X3059))</f>
        <v/>
      </c>
      <c r="S3059" s="462">
        <f>AC3059="L001-901905215"</f>
        <v/>
      </c>
      <c r="T3059" s="464">
        <f>G3059-AH3059</f>
        <v/>
      </c>
      <c r="U3059" s="462" t="n"/>
      <c r="V3059" s="462" t="inlineStr">
        <is>
          <t>PN1CA013CA2109250012</t>
        </is>
      </c>
      <c r="W3059" s="462" t="inlineStr"/>
      <c r="X3059" s="499" t="n"/>
      <c r="Y3059" s="462" t="n"/>
      <c r="Z3059" s="462" t="n"/>
      <c r="AA3059" s="462" t="n"/>
      <c r="AB3059" s="462" t="n"/>
      <c r="AC3059" s="462" t="n"/>
      <c r="AD3059" s="462" t="n"/>
      <c r="AE3059" s="462" t="n"/>
      <c r="AF3059" s="462" t="n"/>
      <c r="AG3059" s="462" t="n"/>
      <c r="AH3059" s="462" t="n"/>
      <c r="AI3059" s="462" t="n"/>
      <c r="AJ3059" s="462" t="n"/>
      <c r="AK3059" s="462" t="n"/>
      <c r="AL3059" s="462" t="n"/>
      <c r="AM3059" s="462" t="n"/>
      <c r="AN3059" s="462" t="n"/>
      <c r="AO3059" s="462" t="n"/>
      <c r="AP3059" s="462" t="n"/>
      <c r="AQ3059" s="462" t="n"/>
      <c r="AR3059" s="462" t="n"/>
      <c r="AS3059" s="462" t="n"/>
    </row>
    <row r="3060">
      <c r="A3060" s="461" t="n">
        <v>3052</v>
      </c>
      <c r="B3060" s="462" t="inlineStr">
        <is>
          <t>Monthly Security Service</t>
        </is>
      </c>
      <c r="C3060" s="462" t="inlineStr">
        <is>
          <t>ភី.អិល (ខេមបូឌា) ស៊ីឃ្យួរឹធី</t>
        </is>
      </c>
      <c r="D3060" s="462" t="inlineStr">
        <is>
          <t>K010-901502809</t>
        </is>
      </c>
      <c r="E3060" s="462" t="inlineStr">
        <is>
          <t>PL000770</t>
        </is>
      </c>
      <c r="F3060" s="463" t="n">
        <v>44440</v>
      </c>
      <c r="G3060" s="464" t="n">
        <v>230260</v>
      </c>
      <c r="H3060" s="462" t="n"/>
      <c r="I3060" s="464">
        <f>G3060</f>
        <v/>
      </c>
      <c r="J3060" s="462">
        <f>IF(AND(Q3060=TRUE, R3060=TRUE, S3060=TRUE), IF(W3060&lt;-0.05, "អនុញ្ញាត (អ្នកផ្គត់ផ្គង់ប្រកាសខ្វះ)", "បានប្រកាស (អនុញ្ញាត)"), IF(AND(Q3060=FALSE, R3060=FALSE, S3060=FALSE), "ព្យួរទុក (មិនមានទិន្នន័យ)", "ប្រកាសខុស (ព្យួរទុក)"))</f>
        <v/>
      </c>
      <c r="K3060" s="462" t="inlineStr"/>
      <c r="L3060" s="462" t="inlineStr"/>
      <c r="M3060" s="464">
        <f>AH3060</f>
        <v/>
      </c>
      <c r="N3060" s="464">
        <f>IF(W3060&lt;0,AH3060,I3060)</f>
        <v/>
      </c>
      <c r="O3060" s="464">
        <f>I3060-M3060</f>
        <v/>
      </c>
      <c r="P3060" s="462" t="n"/>
      <c r="Q3060" s="462">
        <f>V3060=W3060</f>
        <v/>
      </c>
      <c r="R3060" s="462">
        <f>AND(MONTH(F3060)=MONTH(X3060), YEAR(F3060)=YEAR(X3060))</f>
        <v/>
      </c>
      <c r="S3060" s="462">
        <f>AC3060="L001-901905215"</f>
        <v/>
      </c>
      <c r="T3060" s="464">
        <f>G3060-AH3060</f>
        <v/>
      </c>
      <c r="U3060" s="462" t="n"/>
      <c r="V3060" s="462" t="inlineStr">
        <is>
          <t>PL000770</t>
        </is>
      </c>
      <c r="W3060" s="462" t="inlineStr"/>
      <c r="X3060" s="499" t="n"/>
      <c r="Y3060" s="462" t="n"/>
      <c r="Z3060" s="462" t="n"/>
      <c r="AA3060" s="462" t="n"/>
      <c r="AB3060" s="462" t="n"/>
      <c r="AC3060" s="462" t="n"/>
      <c r="AD3060" s="462" t="n"/>
      <c r="AE3060" s="462" t="n"/>
      <c r="AF3060" s="462" t="n"/>
      <c r="AG3060" s="462" t="n"/>
      <c r="AH3060" s="462" t="n"/>
      <c r="AI3060" s="462" t="n"/>
      <c r="AJ3060" s="462" t="n"/>
      <c r="AK3060" s="462" t="n"/>
      <c r="AL3060" s="462" t="n"/>
      <c r="AM3060" s="462" t="n"/>
      <c r="AN3060" s="462" t="n"/>
      <c r="AO3060" s="462" t="n"/>
      <c r="AP3060" s="462" t="n"/>
      <c r="AQ3060" s="462" t="n"/>
      <c r="AR3060" s="462" t="n"/>
      <c r="AS3060" s="462" t="n"/>
    </row>
    <row r="3061">
      <c r="A3061" s="461" t="n">
        <v>3053</v>
      </c>
      <c r="B3061" s="462" t="inlineStr">
        <is>
          <t>General Pest Control Service on Sep 2021</t>
        </is>
      </c>
      <c r="C3061" s="462" t="inlineStr">
        <is>
          <t>ភីស៊ីអាយ សឺវីស</t>
        </is>
      </c>
      <c r="D3061" s="462" t="inlineStr">
        <is>
          <t>K010-901639639</t>
        </is>
      </c>
      <c r="E3061" s="462" t="inlineStr">
        <is>
          <t>2021-0180</t>
        </is>
      </c>
      <c r="F3061" s="463" t="n">
        <v>44460</v>
      </c>
      <c r="G3061" s="464" t="n">
        <v>80960</v>
      </c>
      <c r="H3061" s="462" t="n"/>
      <c r="I3061" s="464">
        <f>G3061</f>
        <v/>
      </c>
      <c r="J3061" s="462">
        <f>IF(AND(Q3061=TRUE, R3061=TRUE, S3061=TRUE), IF(W3061&lt;-0.05, "អនុញ្ញាត (អ្នកផ្គត់ផ្គង់ប្រកាសខ្វះ)", "បានប្រកាស (អនុញ្ញាត)"), IF(AND(Q3061=FALSE, R3061=FALSE, S3061=FALSE), "ព្យួរទុក (មិនមានទិន្នន័យ)", "ប្រកាសខុស (ព្យួរទុក)"))</f>
        <v/>
      </c>
      <c r="K3061" s="462" t="inlineStr"/>
      <c r="L3061" s="462" t="inlineStr"/>
      <c r="M3061" s="464">
        <f>AH3061</f>
        <v/>
      </c>
      <c r="N3061" s="464">
        <f>IF(W3061&lt;0,AH3061,I3061)</f>
        <v/>
      </c>
      <c r="O3061" s="464">
        <f>I3061-M3061</f>
        <v/>
      </c>
      <c r="P3061" s="462" t="n"/>
      <c r="Q3061" s="462">
        <f>V3061=W3061</f>
        <v/>
      </c>
      <c r="R3061" s="462">
        <f>AND(MONTH(F3061)=MONTH(X3061), YEAR(F3061)=YEAR(X3061))</f>
        <v/>
      </c>
      <c r="S3061" s="462">
        <f>AC3061="L001-901905215"</f>
        <v/>
      </c>
      <c r="T3061" s="464">
        <f>G3061-AH3061</f>
        <v/>
      </c>
      <c r="U3061" s="462" t="n"/>
      <c r="V3061" s="462" t="inlineStr">
        <is>
          <t>20210180</t>
        </is>
      </c>
      <c r="W3061" s="462" t="inlineStr"/>
      <c r="X3061" s="499" t="n"/>
      <c r="Y3061" s="462" t="n"/>
      <c r="Z3061" s="462" t="n"/>
      <c r="AA3061" s="462" t="n"/>
      <c r="AB3061" s="462" t="n"/>
      <c r="AC3061" s="462" t="n"/>
      <c r="AD3061" s="462" t="n"/>
      <c r="AE3061" s="462" t="n"/>
      <c r="AF3061" s="462" t="n"/>
      <c r="AG3061" s="462" t="n"/>
      <c r="AH3061" s="462" t="n"/>
      <c r="AI3061" s="462" t="n"/>
      <c r="AJ3061" s="462" t="n"/>
      <c r="AK3061" s="462" t="n"/>
      <c r="AL3061" s="462" t="n"/>
      <c r="AM3061" s="462" t="n"/>
      <c r="AN3061" s="462" t="n"/>
      <c r="AO3061" s="462" t="n"/>
      <c r="AP3061" s="462" t="n"/>
      <c r="AQ3061" s="462" t="n"/>
      <c r="AR3061" s="462" t="n"/>
      <c r="AS3061" s="462" t="n"/>
    </row>
    <row r="3062">
      <c r="A3062" s="461" t="n">
        <v>3054</v>
      </c>
      <c r="B3062" s="462" t="inlineStr">
        <is>
          <t>Waste collection service for Sep  2021</t>
        </is>
      </c>
      <c r="C3062" s="462" t="inlineStr">
        <is>
          <t>ហ្គោមី រីសាយឃល110</t>
        </is>
      </c>
      <c r="D3062" s="462" t="inlineStr">
        <is>
          <t>K010-901503890</t>
        </is>
      </c>
      <c r="E3062" s="462" t="inlineStr">
        <is>
          <t>GR-TIN21/09-004</t>
        </is>
      </c>
      <c r="F3062" s="463" t="n">
        <v>44466</v>
      </c>
      <c r="G3062" s="464" t="n">
        <v>16308</v>
      </c>
      <c r="H3062" s="462" t="n"/>
      <c r="I3062" s="464">
        <f>G3062</f>
        <v/>
      </c>
      <c r="J3062" s="462">
        <f>IF(AND(Q3062=TRUE, R3062=TRUE, S3062=TRUE), IF(W3062&lt;-0.05, "អនុញ្ញាត (អ្នកផ្គត់ផ្គង់ប្រកាសខ្វះ)", "បានប្រកាស (អនុញ្ញាត)"), IF(AND(Q3062=FALSE, R3062=FALSE, S3062=FALSE), "ព្យួរទុក (មិនមានទិន្នន័យ)", "ប្រកាសខុស (ព្យួរទុក)"))</f>
        <v/>
      </c>
      <c r="K3062" s="462" t="inlineStr"/>
      <c r="L3062" s="462" t="inlineStr"/>
      <c r="M3062" s="464">
        <f>AH3062</f>
        <v/>
      </c>
      <c r="N3062" s="464">
        <f>IF(W3062&lt;0,AH3062,I3062)</f>
        <v/>
      </c>
      <c r="O3062" s="464">
        <f>I3062-M3062</f>
        <v/>
      </c>
      <c r="P3062" s="462" t="n"/>
      <c r="Q3062" s="462">
        <f>V3062=W3062</f>
        <v/>
      </c>
      <c r="R3062" s="462">
        <f>AND(MONTH(F3062)=MONTH(X3062), YEAR(F3062)=YEAR(X3062))</f>
        <v/>
      </c>
      <c r="S3062" s="462">
        <f>AC3062="L001-901905215"</f>
        <v/>
      </c>
      <c r="T3062" s="464">
        <f>G3062-AH3062</f>
        <v/>
      </c>
      <c r="U3062" s="462" t="n"/>
      <c r="V3062" s="462" t="inlineStr">
        <is>
          <t>GRTIN2109004</t>
        </is>
      </c>
      <c r="W3062" s="462" t="inlineStr">
        <is>
          <t>GRTIN2109004</t>
        </is>
      </c>
      <c r="X3062" s="463" t="n">
        <v>44466</v>
      </c>
      <c r="Y3062" s="462" t="inlineStr">
        <is>
          <t>GR-TIN21/09-004</t>
        </is>
      </c>
      <c r="Z3062" s="462" t="inlineStr"/>
      <c r="AA3062" s="462" t="inlineStr">
        <is>
          <t>បុគ្គលជាប់អាករ</t>
        </is>
      </c>
      <c r="AB3062" s="462" t="inlineStr">
        <is>
          <t>L001-901905215</t>
        </is>
      </c>
      <c r="AC3062" s="462" t="inlineStr">
        <is>
          <t>វីអ៊ីស៊ិន (ខេមបូឌា) អ៊ិនដាសស្ទ្រី ឯ.ក</t>
        </is>
      </c>
      <c r="AD3062" s="464" t="n">
        <v>179388</v>
      </c>
      <c r="AE3062" s="464" t="n">
        <v>163080</v>
      </c>
      <c r="AF3062" s="464" t="n">
        <v>0</v>
      </c>
      <c r="AG3062" s="464" t="n">
        <v>0</v>
      </c>
      <c r="AH3062" s="464" t="n">
        <v>16308</v>
      </c>
      <c r="AI3062" s="464" t="n">
        <v>0</v>
      </c>
      <c r="AJ3062" s="464" t="n">
        <v>0</v>
      </c>
      <c r="AK3062" s="464" t="n">
        <v>0</v>
      </c>
      <c r="AL3062" s="464" t="n">
        <v>0</v>
      </c>
      <c r="AM3062" s="464" t="n">
        <v>0</v>
      </c>
      <c r="AN3062" s="464" t="n">
        <v>0</v>
      </c>
      <c r="AO3062" s="464" t="n">
        <v>0</v>
      </c>
      <c r="AP3062" s="464" t="n">
        <v>0</v>
      </c>
      <c r="AQ3062" s="462" t="inlineStr"/>
      <c r="AR3062" s="462" t="inlineStr">
        <is>
          <t>Waste Collection</t>
        </is>
      </c>
      <c r="AS3062" s="462" t="inlineStr">
        <is>
          <t>បានប្រកាសពន្ធ</t>
        </is>
      </c>
    </row>
    <row r="3063">
      <c r="A3063" s="461" t="n">
        <v>3055</v>
      </c>
      <c r="B3063" s="462" t="inlineStr">
        <is>
          <t>Security guard fee for Sep 2021</t>
        </is>
      </c>
      <c r="C3063" s="462" t="inlineStr">
        <is>
          <t>សហ័ស សិឃ្យូរិធី ឯ.ក</t>
        </is>
      </c>
      <c r="D3063" s="462" t="inlineStr">
        <is>
          <t>K010-107032600</t>
        </is>
      </c>
      <c r="E3063" s="462" t="inlineStr">
        <is>
          <t>SHTI210418</t>
        </is>
      </c>
      <c r="F3063" s="463" t="n">
        <v>44462</v>
      </c>
      <c r="G3063" s="464" t="n">
        <v>228312</v>
      </c>
      <c r="H3063" s="462" t="n"/>
      <c r="I3063" s="464">
        <f>G3063</f>
        <v/>
      </c>
      <c r="J3063" s="462">
        <f>IF(AND(Q3063=TRUE, R3063=TRUE, S3063=TRUE), IF(W3063&lt;-0.05, "អនុញ្ញាត (អ្នកផ្គត់ផ្គង់ប្រកាសខ្វះ)", "បានប្រកាស (អនុញ្ញាត)"), IF(AND(Q3063=FALSE, R3063=FALSE, S3063=FALSE), "ព្យួរទុក (មិនមានទិន្នន័យ)", "ប្រកាសខុស (ព្យួរទុក)"))</f>
        <v/>
      </c>
      <c r="K3063" s="462" t="inlineStr"/>
      <c r="L3063" s="462" t="inlineStr"/>
      <c r="M3063" s="464">
        <f>AH3063</f>
        <v/>
      </c>
      <c r="N3063" s="464">
        <f>IF(W3063&lt;0,AH3063,I3063)</f>
        <v/>
      </c>
      <c r="O3063" s="464">
        <f>I3063-M3063</f>
        <v/>
      </c>
      <c r="P3063" s="462" t="n"/>
      <c r="Q3063" s="462">
        <f>V3063=W3063</f>
        <v/>
      </c>
      <c r="R3063" s="462">
        <f>AND(MONTH(F3063)=MONTH(X3063), YEAR(F3063)=YEAR(X3063))</f>
        <v/>
      </c>
      <c r="S3063" s="462">
        <f>AC3063="L001-901905215"</f>
        <v/>
      </c>
      <c r="T3063" s="464">
        <f>G3063-AH3063</f>
        <v/>
      </c>
      <c r="U3063" s="462" t="n"/>
      <c r="V3063" s="462" t="inlineStr">
        <is>
          <t>SHTI210418</t>
        </is>
      </c>
      <c r="W3063" s="462" t="inlineStr">
        <is>
          <t>SHTI210418</t>
        </is>
      </c>
      <c r="X3063" s="463" t="n">
        <v>44462</v>
      </c>
      <c r="Y3063" s="462" t="inlineStr">
        <is>
          <t>SHTI210418</t>
        </is>
      </c>
      <c r="Z3063" s="462" t="inlineStr"/>
      <c r="AA3063" s="462" t="inlineStr">
        <is>
          <t>បុគ្គលជាប់អាករ</t>
        </is>
      </c>
      <c r="AB3063" s="462" t="inlineStr">
        <is>
          <t>L001-901905215</t>
        </is>
      </c>
      <c r="AC3063" s="462" t="inlineStr">
        <is>
          <t>វីអ៊ីស៊ិន (ខេមបូឌា) អ៊ិនដាសស្ទ្រី ឯ.ក</t>
        </is>
      </c>
      <c r="AD3063" s="464" t="n">
        <v>2511432</v>
      </c>
      <c r="AE3063" s="464" t="n">
        <v>2283120</v>
      </c>
      <c r="AF3063" s="464" t="n">
        <v>0</v>
      </c>
      <c r="AG3063" s="464" t="n">
        <v>0</v>
      </c>
      <c r="AH3063" s="464" t="n">
        <v>228312</v>
      </c>
      <c r="AI3063" s="464" t="n">
        <v>0</v>
      </c>
      <c r="AJ3063" s="464" t="n">
        <v>0</v>
      </c>
      <c r="AK3063" s="464" t="n">
        <v>0</v>
      </c>
      <c r="AL3063" s="464" t="n">
        <v>0</v>
      </c>
      <c r="AM3063" s="464" t="n">
        <v>0</v>
      </c>
      <c r="AN3063" s="464" t="n">
        <v>0</v>
      </c>
      <c r="AO3063" s="464" t="n">
        <v>0</v>
      </c>
      <c r="AP3063" s="464" t="n">
        <v>0</v>
      </c>
      <c r="AQ3063" s="462" t="inlineStr"/>
      <c r="AR3063" s="462" t="inlineStr">
        <is>
          <t>Security guards service fee in September 2021</t>
        </is>
      </c>
      <c r="AS3063" s="462" t="inlineStr">
        <is>
          <t>បានប្រកាសពន្ធ</t>
        </is>
      </c>
    </row>
    <row r="3064">
      <c r="A3064" s="461" t="n">
        <v>3056</v>
      </c>
      <c r="B3064" s="462" t="inlineStr">
        <is>
          <t>MIG Weding Machine</t>
        </is>
      </c>
      <c r="C3064" s="462" t="inlineStr">
        <is>
          <t>មេជេស្ទីក ឡុង ម៉ាស៊ីនើរី អេឃ្វីបម៉ិន ឯ.ក</t>
        </is>
      </c>
      <c r="D3064" s="462" t="inlineStr">
        <is>
          <t>K009-902101873</t>
        </is>
      </c>
      <c r="E3064" s="462" t="inlineStr">
        <is>
          <t>TI064</t>
        </is>
      </c>
      <c r="F3064" s="463" t="n">
        <v>44449</v>
      </c>
      <c r="G3064" s="464" t="n">
        <v>3365175</v>
      </c>
      <c r="H3064" s="462" t="n"/>
      <c r="I3064" s="464">
        <f>G3064</f>
        <v/>
      </c>
      <c r="J3064" s="462">
        <f>IF(AND(Q3064=TRUE, R3064=TRUE, S3064=TRUE), IF(W3064&lt;-0.05, "អនុញ្ញាត (អ្នកផ្គត់ផ្គង់ប្រកាសខ្វះ)", "បានប្រកាស (អនុញ្ញាត)"), IF(AND(Q3064=FALSE, R3064=FALSE, S3064=FALSE), "ព្យួរទុក (មិនមានទិន្នន័យ)", "ប្រកាសខុស (ព្យួរទុក)"))</f>
        <v/>
      </c>
      <c r="K3064" s="462" t="inlineStr"/>
      <c r="L3064" s="462" t="inlineStr"/>
      <c r="M3064" s="464">
        <f>AH3064</f>
        <v/>
      </c>
      <c r="N3064" s="464">
        <f>IF(W3064&lt;0,AH3064,I3064)</f>
        <v/>
      </c>
      <c r="O3064" s="464">
        <f>I3064-M3064</f>
        <v/>
      </c>
      <c r="P3064" s="462" t="n"/>
      <c r="Q3064" s="462">
        <f>V3064=W3064</f>
        <v/>
      </c>
      <c r="R3064" s="462">
        <f>AND(MONTH(F3064)=MONTH(X3064), YEAR(F3064)=YEAR(X3064))</f>
        <v/>
      </c>
      <c r="S3064" s="462">
        <f>AC3064="L001-901905215"</f>
        <v/>
      </c>
      <c r="T3064" s="464">
        <f>G3064-AH3064</f>
        <v/>
      </c>
      <c r="U3064" s="462" t="n"/>
      <c r="V3064" s="462" t="inlineStr">
        <is>
          <t>TI064</t>
        </is>
      </c>
      <c r="W3064" s="462" t="inlineStr">
        <is>
          <t>TI064</t>
        </is>
      </c>
      <c r="X3064" s="463" t="n">
        <v>44449</v>
      </c>
      <c r="Y3064" s="462" t="inlineStr">
        <is>
          <t>TI064</t>
        </is>
      </c>
      <c r="Z3064" s="462" t="inlineStr"/>
      <c r="AA3064" s="462" t="inlineStr">
        <is>
          <t>បុគ្គលជាប់អាករ</t>
        </is>
      </c>
      <c r="AB3064" s="462" t="inlineStr">
        <is>
          <t>L001-901905215</t>
        </is>
      </c>
      <c r="AC3064" s="462" t="inlineStr">
        <is>
          <t>វីអ៊ីស៊ិន (ខេមបូឌា) អ៊ិនដាសស្ទ្រី ឯ.ក</t>
        </is>
      </c>
      <c r="AD3064" s="464" t="n">
        <v>37016925</v>
      </c>
      <c r="AE3064" s="464" t="n">
        <v>33651750</v>
      </c>
      <c r="AF3064" s="464" t="n">
        <v>0</v>
      </c>
      <c r="AG3064" s="464" t="n">
        <v>0</v>
      </c>
      <c r="AH3064" s="464" t="n">
        <v>3365175</v>
      </c>
      <c r="AI3064" s="464" t="n">
        <v>0</v>
      </c>
      <c r="AJ3064" s="464" t="n">
        <v>0</v>
      </c>
      <c r="AK3064" s="464" t="n">
        <v>0</v>
      </c>
      <c r="AL3064" s="464" t="n">
        <v>0</v>
      </c>
      <c r="AM3064" s="464" t="n">
        <v>0</v>
      </c>
      <c r="AN3064" s="464" t="n">
        <v>0</v>
      </c>
      <c r="AO3064" s="464" t="n">
        <v>0</v>
      </c>
      <c r="AP3064" s="464" t="n">
        <v>0</v>
      </c>
      <c r="AQ3064" s="462" t="inlineStr"/>
      <c r="AR3064" s="462" t="inlineStr">
        <is>
          <t>MIG weding machine</t>
        </is>
      </c>
      <c r="AS3064" s="462" t="inlineStr">
        <is>
          <t>បានប្រកាសពន្ធ</t>
        </is>
      </c>
    </row>
    <row r="3065">
      <c r="A3065" s="461" t="n">
        <v>3057</v>
      </c>
      <c r="B3065" s="462" t="inlineStr">
        <is>
          <t>Express fee</t>
        </is>
      </c>
      <c r="C3065" s="462" t="inlineStr">
        <is>
          <t>ឌី អេច អិល អិចប្រេស (ខេមបូឌា)</t>
        </is>
      </c>
      <c r="D3065" s="462" t="inlineStr">
        <is>
          <t>L001-100045197</t>
        </is>
      </c>
      <c r="E3065" s="462" t="inlineStr">
        <is>
          <t>PNHR000393917</t>
        </is>
      </c>
      <c r="F3065" s="463" t="n">
        <v>44448</v>
      </c>
      <c r="G3065" s="464" t="n">
        <v>7199</v>
      </c>
      <c r="H3065" s="462" t="n"/>
      <c r="I3065" s="464">
        <f>G3065</f>
        <v/>
      </c>
      <c r="J3065" s="462">
        <f>IF(AND(Q3065=TRUE, R3065=TRUE, S3065=TRUE), IF(W3065&lt;-0.05, "អនុញ្ញាត (អ្នកផ្គត់ផ្គង់ប្រកាសខ្វះ)", "បានប្រកាស (អនុញ្ញាត)"), IF(AND(Q3065=FALSE, R3065=FALSE, S3065=FALSE), "ព្យួរទុក (មិនមានទិន្នន័យ)", "ប្រកាសខុស (ព្យួរទុក)"))</f>
        <v/>
      </c>
      <c r="K3065" s="462" t="inlineStr"/>
      <c r="L3065" s="462" t="inlineStr"/>
      <c r="M3065" s="464">
        <f>AH3065</f>
        <v/>
      </c>
      <c r="N3065" s="464">
        <f>IF(W3065&lt;0,AH3065,I3065)</f>
        <v/>
      </c>
      <c r="O3065" s="464">
        <f>I3065-M3065</f>
        <v/>
      </c>
      <c r="P3065" s="462" t="n"/>
      <c r="Q3065" s="462">
        <f>V3065=W3065</f>
        <v/>
      </c>
      <c r="R3065" s="462">
        <f>AND(MONTH(F3065)=MONTH(X3065), YEAR(F3065)=YEAR(X3065))</f>
        <v/>
      </c>
      <c r="S3065" s="462">
        <f>AC3065="L001-901905215"</f>
        <v/>
      </c>
      <c r="T3065" s="464">
        <f>G3065-AH3065</f>
        <v/>
      </c>
      <c r="U3065" s="462" t="n"/>
      <c r="V3065" s="462" t="inlineStr">
        <is>
          <t>PNHR000393917</t>
        </is>
      </c>
      <c r="W3065" s="462" t="inlineStr"/>
      <c r="X3065" s="499" t="n"/>
      <c r="Y3065" s="462" t="n"/>
      <c r="Z3065" s="462" t="n"/>
      <c r="AA3065" s="462" t="n"/>
      <c r="AB3065" s="462" t="n"/>
      <c r="AC3065" s="462" t="n"/>
      <c r="AD3065" s="462" t="n"/>
      <c r="AE3065" s="462" t="n"/>
      <c r="AF3065" s="462" t="n"/>
      <c r="AG3065" s="462" t="n"/>
      <c r="AH3065" s="462" t="n"/>
      <c r="AI3065" s="462" t="n"/>
      <c r="AJ3065" s="462" t="n"/>
      <c r="AK3065" s="462" t="n"/>
      <c r="AL3065" s="462" t="n"/>
      <c r="AM3065" s="462" t="n"/>
      <c r="AN3065" s="462" t="n"/>
      <c r="AO3065" s="462" t="n"/>
      <c r="AP3065" s="462" t="n"/>
      <c r="AQ3065" s="462" t="n"/>
      <c r="AR3065" s="462" t="n"/>
      <c r="AS3065" s="462" t="n"/>
    </row>
    <row r="3066">
      <c r="A3066" s="461" t="n">
        <v>3058</v>
      </c>
      <c r="B3066" s="462" t="inlineStr">
        <is>
          <t>Lift on/ Lift off</t>
        </is>
      </c>
      <c r="C3066" s="462" t="inlineStr">
        <is>
          <t>កំពង់ផែស្វយ័តក្រុងព្រះសីហនុ</t>
        </is>
      </c>
      <c r="D3066" s="462" t="inlineStr">
        <is>
          <t>L001-100044638</t>
        </is>
      </c>
      <c r="E3066" s="462" t="inlineStr">
        <is>
          <t>150384</t>
        </is>
      </c>
      <c r="F3066" s="463" t="n">
        <v>44449</v>
      </c>
      <c r="G3066" s="464" t="n">
        <v>20803</v>
      </c>
      <c r="H3066" s="462" t="n"/>
      <c r="I3066" s="464">
        <f>G3066</f>
        <v/>
      </c>
      <c r="J3066" s="462">
        <f>IF(AND(Q3066=TRUE, R3066=TRUE, S3066=TRUE), IF(W3066&lt;-0.05, "អនុញ្ញាត (អ្នកផ្គត់ផ្គង់ប្រកាសខ្វះ)", "បានប្រកាស (អនុញ្ញាត)"), IF(AND(Q3066=FALSE, R3066=FALSE, S3066=FALSE), "ព្យួរទុក (មិនមានទិន្នន័យ)", "ប្រកាសខុស (ព្យួរទុក)"))</f>
        <v/>
      </c>
      <c r="K3066" s="462" t="inlineStr"/>
      <c r="L3066" s="462" t="inlineStr"/>
      <c r="M3066" s="464">
        <f>AH3066</f>
        <v/>
      </c>
      <c r="N3066" s="464">
        <f>IF(W3066&lt;0,AH3066,I3066)</f>
        <v/>
      </c>
      <c r="O3066" s="464">
        <f>I3066-M3066</f>
        <v/>
      </c>
      <c r="P3066" s="462" t="n"/>
      <c r="Q3066" s="462">
        <f>V3066=W3066</f>
        <v/>
      </c>
      <c r="R3066" s="462">
        <f>AND(MONTH(F3066)=MONTH(X3066), YEAR(F3066)=YEAR(X3066))</f>
        <v/>
      </c>
      <c r="S3066" s="462">
        <f>AC3066="L001-901905215"</f>
        <v/>
      </c>
      <c r="T3066" s="464">
        <f>G3066-AH3066</f>
        <v/>
      </c>
      <c r="U3066" s="462" t="n"/>
      <c r="V3066" s="462" t="inlineStr">
        <is>
          <t>150384</t>
        </is>
      </c>
      <c r="W3066" s="462" t="inlineStr"/>
      <c r="X3066" s="499" t="n"/>
      <c r="Y3066" s="462" t="n"/>
      <c r="Z3066" s="462" t="n"/>
      <c r="AA3066" s="462" t="n"/>
      <c r="AB3066" s="462" t="n"/>
      <c r="AC3066" s="462" t="n"/>
      <c r="AD3066" s="462" t="n"/>
      <c r="AE3066" s="462" t="n"/>
      <c r="AF3066" s="462" t="n"/>
      <c r="AG3066" s="462" t="n"/>
      <c r="AH3066" s="462" t="n"/>
      <c r="AI3066" s="462" t="n"/>
      <c r="AJ3066" s="462" t="n"/>
      <c r="AK3066" s="462" t="n"/>
      <c r="AL3066" s="462" t="n"/>
      <c r="AM3066" s="462" t="n"/>
      <c r="AN3066" s="462" t="n"/>
      <c r="AO3066" s="462" t="n"/>
      <c r="AP3066" s="462" t="n"/>
      <c r="AQ3066" s="462" t="n"/>
      <c r="AR3066" s="462" t="n"/>
      <c r="AS3066" s="462" t="n"/>
    </row>
    <row r="3067">
      <c r="A3067" s="461" t="n">
        <v>3059</v>
      </c>
      <c r="B3067" s="462" t="inlineStr">
        <is>
          <t>Lift on/ Lift off</t>
        </is>
      </c>
      <c r="C3067" s="462" t="inlineStr">
        <is>
          <t>កំពង់ផែស្វយ័តភ្នំពេញ "ក.ស.ភ"</t>
        </is>
      </c>
      <c r="D3067" s="462" t="inlineStr">
        <is>
          <t>L001-100044999</t>
        </is>
      </c>
      <c r="E3067" s="462" t="inlineStr">
        <is>
          <t>INV20210954080</t>
        </is>
      </c>
      <c r="F3067" s="463" t="n">
        <v>44454</v>
      </c>
      <c r="G3067" s="464" t="n">
        <v>19579</v>
      </c>
      <c r="H3067" s="462" t="n"/>
      <c r="I3067" s="464">
        <f>G3067</f>
        <v/>
      </c>
      <c r="J3067" s="462">
        <f>IF(AND(Q3067=TRUE, R3067=TRUE, S3067=TRUE), IF(W3067&lt;-0.05, "អនុញ្ញាត (អ្នកផ្គត់ផ្គង់ប្រកាសខ្វះ)", "បានប្រកាស (អនុញ្ញាត)"), IF(AND(Q3067=FALSE, R3067=FALSE, S3067=FALSE), "ព្យួរទុក (មិនមានទិន្នន័យ)", "ប្រកាសខុស (ព្យួរទុក)"))</f>
        <v/>
      </c>
      <c r="K3067" s="462" t="inlineStr"/>
      <c r="L3067" s="462" t="inlineStr"/>
      <c r="M3067" s="464">
        <f>AH3067</f>
        <v/>
      </c>
      <c r="N3067" s="464">
        <f>IF(W3067&lt;0,AH3067,I3067)</f>
        <v/>
      </c>
      <c r="O3067" s="464">
        <f>I3067-M3067</f>
        <v/>
      </c>
      <c r="P3067" s="462" t="n"/>
      <c r="Q3067" s="462">
        <f>V3067=W3067</f>
        <v/>
      </c>
      <c r="R3067" s="462">
        <f>AND(MONTH(F3067)=MONTH(X3067), YEAR(F3067)=YEAR(X3067))</f>
        <v/>
      </c>
      <c r="S3067" s="462">
        <f>AC3067="L001-901905215"</f>
        <v/>
      </c>
      <c r="T3067" s="464">
        <f>G3067-AH3067</f>
        <v/>
      </c>
      <c r="U3067" s="462" t="n"/>
      <c r="V3067" s="462" t="inlineStr">
        <is>
          <t>INV20210954080</t>
        </is>
      </c>
      <c r="W3067" s="462" t="inlineStr"/>
      <c r="X3067" s="499" t="n"/>
      <c r="Y3067" s="462" t="n"/>
      <c r="Z3067" s="462" t="n"/>
      <c r="AA3067" s="462" t="n"/>
      <c r="AB3067" s="462" t="n"/>
      <c r="AC3067" s="462" t="n"/>
      <c r="AD3067" s="462" t="n"/>
      <c r="AE3067" s="462" t="n"/>
      <c r="AF3067" s="462" t="n"/>
      <c r="AG3067" s="462" t="n"/>
      <c r="AH3067" s="462" t="n"/>
      <c r="AI3067" s="462" t="n"/>
      <c r="AJ3067" s="462" t="n"/>
      <c r="AK3067" s="462" t="n"/>
      <c r="AL3067" s="462" t="n"/>
      <c r="AM3067" s="462" t="n"/>
      <c r="AN3067" s="462" t="n"/>
      <c r="AO3067" s="462" t="n"/>
      <c r="AP3067" s="462" t="n"/>
      <c r="AQ3067" s="462" t="n"/>
      <c r="AR3067" s="462" t="n"/>
      <c r="AS3067" s="462" t="n"/>
    </row>
    <row r="3068">
      <c r="A3068" s="461" t="n">
        <v>3060</v>
      </c>
      <c r="B3068" s="462" t="inlineStr">
        <is>
          <t>Trucking fee</t>
        </is>
      </c>
      <c r="C3068" s="462" t="inlineStr">
        <is>
          <t>សូស៊ីយេតេ កុងសេស្យូនែរ ដឺ ឡាអេរ៉ូព័រ</t>
        </is>
      </c>
      <c r="D3068" s="462" t="inlineStr">
        <is>
          <t>L001-100047300</t>
        </is>
      </c>
      <c r="E3068" s="462" t="inlineStr">
        <is>
          <t>2100-052967</t>
        </is>
      </c>
      <c r="F3068" s="463" t="n">
        <v>44450</v>
      </c>
      <c r="G3068" s="464" t="n">
        <v>2937</v>
      </c>
      <c r="H3068" s="462" t="n"/>
      <c r="I3068" s="464">
        <f>G3068</f>
        <v/>
      </c>
      <c r="J3068" s="462">
        <f>IF(AND(Q3068=TRUE, R3068=TRUE, S3068=TRUE), IF(W3068&lt;-0.05, "អនុញ្ញាត (អ្នកផ្គត់ផ្គង់ប្រកាសខ្វះ)", "បានប្រកាស (អនុញ្ញាត)"), IF(AND(Q3068=FALSE, R3068=FALSE, S3068=FALSE), "ព្យួរទុក (មិនមានទិន្នន័យ)", "ប្រកាសខុស (ព្យួរទុក)"))</f>
        <v/>
      </c>
      <c r="K3068" s="462" t="inlineStr"/>
      <c r="L3068" s="462" t="inlineStr"/>
      <c r="M3068" s="464">
        <f>AH3068</f>
        <v/>
      </c>
      <c r="N3068" s="464">
        <f>IF(W3068&lt;0,AH3068,I3068)</f>
        <v/>
      </c>
      <c r="O3068" s="464">
        <f>I3068-M3068</f>
        <v/>
      </c>
      <c r="P3068" s="462" t="n"/>
      <c r="Q3068" s="462">
        <f>V3068=W3068</f>
        <v/>
      </c>
      <c r="R3068" s="462">
        <f>AND(MONTH(F3068)=MONTH(X3068), YEAR(F3068)=YEAR(X3068))</f>
        <v/>
      </c>
      <c r="S3068" s="462">
        <f>AC3068="L001-901905215"</f>
        <v/>
      </c>
      <c r="T3068" s="464">
        <f>G3068-AH3068</f>
        <v/>
      </c>
      <c r="U3068" s="462" t="n"/>
      <c r="V3068" s="462" t="inlineStr">
        <is>
          <t>2100052967</t>
        </is>
      </c>
      <c r="W3068" s="462" t="inlineStr"/>
      <c r="X3068" s="499" t="n"/>
      <c r="Y3068" s="462" t="n"/>
      <c r="Z3068" s="462" t="n"/>
      <c r="AA3068" s="462" t="n"/>
      <c r="AB3068" s="462" t="n"/>
      <c r="AC3068" s="462" t="n"/>
      <c r="AD3068" s="462" t="n"/>
      <c r="AE3068" s="462" t="n"/>
      <c r="AF3068" s="462" t="n"/>
      <c r="AG3068" s="462" t="n"/>
      <c r="AH3068" s="462" t="n"/>
      <c r="AI3068" s="462" t="n"/>
      <c r="AJ3068" s="462" t="n"/>
      <c r="AK3068" s="462" t="n"/>
      <c r="AL3068" s="462" t="n"/>
      <c r="AM3068" s="462" t="n"/>
      <c r="AN3068" s="462" t="n"/>
      <c r="AO3068" s="462" t="n"/>
      <c r="AP3068" s="462" t="n"/>
      <c r="AQ3068" s="462" t="n"/>
      <c r="AR3068" s="462" t="n"/>
      <c r="AS3068" s="462" t="n"/>
    </row>
    <row r="3069">
      <c r="A3069" s="461" t="n">
        <v>3061</v>
      </c>
      <c r="B3069" s="462" t="inlineStr">
        <is>
          <t>Lift on/ Lift off</t>
        </is>
      </c>
      <c r="C3069" s="462" t="inlineStr">
        <is>
          <t>កំពង់ផែស្វយ័តភ្នំពេញ "ក.ស.ភ"</t>
        </is>
      </c>
      <c r="D3069" s="462" t="inlineStr">
        <is>
          <t>L001-100044999</t>
        </is>
      </c>
      <c r="E3069" s="462" t="inlineStr">
        <is>
          <t>INV20210954751</t>
        </is>
      </c>
      <c r="F3069" s="463" t="n">
        <v>44457</v>
      </c>
      <c r="G3069" s="464" t="n">
        <v>29369</v>
      </c>
      <c r="H3069" s="462" t="n"/>
      <c r="I3069" s="464">
        <f>G3069</f>
        <v/>
      </c>
      <c r="J3069" s="462">
        <f>IF(AND(Q3069=TRUE, R3069=TRUE, S3069=TRUE), IF(W3069&lt;-0.05, "អនុញ្ញាត (អ្នកផ្គត់ផ្គង់ប្រកាសខ្វះ)", "បានប្រកាស (អនុញ្ញាត)"), IF(AND(Q3069=FALSE, R3069=FALSE, S3069=FALSE), "ព្យួរទុក (មិនមានទិន្នន័យ)", "ប្រកាសខុស (ព្យួរទុក)"))</f>
        <v/>
      </c>
      <c r="K3069" s="462" t="inlineStr"/>
      <c r="L3069" s="462" t="inlineStr"/>
      <c r="M3069" s="464">
        <f>AH3069</f>
        <v/>
      </c>
      <c r="N3069" s="464">
        <f>IF(W3069&lt;0,AH3069,I3069)</f>
        <v/>
      </c>
      <c r="O3069" s="464">
        <f>I3069-M3069</f>
        <v/>
      </c>
      <c r="P3069" s="462" t="n"/>
      <c r="Q3069" s="462">
        <f>V3069=W3069</f>
        <v/>
      </c>
      <c r="R3069" s="462">
        <f>AND(MONTH(F3069)=MONTH(X3069), YEAR(F3069)=YEAR(X3069))</f>
        <v/>
      </c>
      <c r="S3069" s="462">
        <f>AC3069="L001-901905215"</f>
        <v/>
      </c>
      <c r="T3069" s="464">
        <f>G3069-AH3069</f>
        <v/>
      </c>
      <c r="U3069" s="462" t="n"/>
      <c r="V3069" s="462" t="inlineStr">
        <is>
          <t>INV20210954751</t>
        </is>
      </c>
      <c r="W3069" s="462" t="inlineStr"/>
      <c r="X3069" s="499" t="n"/>
      <c r="Y3069" s="462" t="n"/>
      <c r="Z3069" s="462" t="n"/>
      <c r="AA3069" s="462" t="n"/>
      <c r="AB3069" s="462" t="n"/>
      <c r="AC3069" s="462" t="n"/>
      <c r="AD3069" s="462" t="n"/>
      <c r="AE3069" s="462" t="n"/>
      <c r="AF3069" s="462" t="n"/>
      <c r="AG3069" s="462" t="n"/>
      <c r="AH3069" s="462" t="n"/>
      <c r="AI3069" s="462" t="n"/>
      <c r="AJ3069" s="462" t="n"/>
      <c r="AK3069" s="462" t="n"/>
      <c r="AL3069" s="462" t="n"/>
      <c r="AM3069" s="462" t="n"/>
      <c r="AN3069" s="462" t="n"/>
      <c r="AO3069" s="462" t="n"/>
      <c r="AP3069" s="462" t="n"/>
      <c r="AQ3069" s="462" t="n"/>
      <c r="AR3069" s="462" t="n"/>
      <c r="AS3069" s="462" t="n"/>
    </row>
    <row r="3070">
      <c r="A3070" s="461" t="n">
        <v>3062</v>
      </c>
      <c r="B3070" s="462" t="inlineStr">
        <is>
          <t>Lift on/ Lift off</t>
        </is>
      </c>
      <c r="C3070" s="462" t="inlineStr">
        <is>
          <t>កំពង់ផែស្វយ័តភ្នំពេញ "ក.ស.ភ"</t>
        </is>
      </c>
      <c r="D3070" s="462" t="inlineStr">
        <is>
          <t>L001-100044999</t>
        </is>
      </c>
      <c r="E3070" s="462" t="inlineStr">
        <is>
          <t>INV20210956479</t>
        </is>
      </c>
      <c r="F3070" s="463" t="n">
        <v>44463</v>
      </c>
      <c r="G3070" s="464" t="n">
        <v>39139</v>
      </c>
      <c r="H3070" s="462" t="n"/>
      <c r="I3070" s="464">
        <f>G3070</f>
        <v/>
      </c>
      <c r="J3070" s="462">
        <f>IF(AND(Q3070=TRUE, R3070=TRUE, S3070=TRUE), IF(W3070&lt;-0.05, "អនុញ្ញាត (អ្នកផ្គត់ផ្គង់ប្រកាសខ្វះ)", "បានប្រកាស (អនុញ្ញាត)"), IF(AND(Q3070=FALSE, R3070=FALSE, S3070=FALSE), "ព្យួរទុក (មិនមានទិន្នន័យ)", "ប្រកាសខុស (ព្យួរទុក)"))</f>
        <v/>
      </c>
      <c r="K3070" s="462" t="inlineStr"/>
      <c r="L3070" s="462" t="inlineStr"/>
      <c r="M3070" s="464">
        <f>AH3070</f>
        <v/>
      </c>
      <c r="N3070" s="464">
        <f>IF(W3070&lt;0,AH3070,I3070)</f>
        <v/>
      </c>
      <c r="O3070" s="464">
        <f>I3070-M3070</f>
        <v/>
      </c>
      <c r="P3070" s="462" t="n"/>
      <c r="Q3070" s="462">
        <f>V3070=W3070</f>
        <v/>
      </c>
      <c r="R3070" s="462">
        <f>AND(MONTH(F3070)=MONTH(X3070), YEAR(F3070)=YEAR(X3070))</f>
        <v/>
      </c>
      <c r="S3070" s="462">
        <f>AC3070="L001-901905215"</f>
        <v/>
      </c>
      <c r="T3070" s="464">
        <f>G3070-AH3070</f>
        <v/>
      </c>
      <c r="U3070" s="462" t="n"/>
      <c r="V3070" s="462" t="inlineStr">
        <is>
          <t>INV20210956479</t>
        </is>
      </c>
      <c r="W3070" s="462" t="inlineStr"/>
      <c r="X3070" s="499" t="n"/>
      <c r="Y3070" s="462" t="n"/>
      <c r="Z3070" s="462" t="n"/>
      <c r="AA3070" s="462" t="n"/>
      <c r="AB3070" s="462" t="n"/>
      <c r="AC3070" s="462" t="n"/>
      <c r="AD3070" s="462" t="n"/>
      <c r="AE3070" s="462" t="n"/>
      <c r="AF3070" s="462" t="n"/>
      <c r="AG3070" s="462" t="n"/>
      <c r="AH3070" s="462" t="n"/>
      <c r="AI3070" s="462" t="n"/>
      <c r="AJ3070" s="462" t="n"/>
      <c r="AK3070" s="462" t="n"/>
      <c r="AL3070" s="462" t="n"/>
      <c r="AM3070" s="462" t="n"/>
      <c r="AN3070" s="462" t="n"/>
      <c r="AO3070" s="462" t="n"/>
      <c r="AP3070" s="462" t="n"/>
      <c r="AQ3070" s="462" t="n"/>
      <c r="AR3070" s="462" t="n"/>
      <c r="AS3070" s="462" t="n"/>
    </row>
    <row r="3071">
      <c r="A3071" s="461" t="n">
        <v>3063</v>
      </c>
      <c r="B3071" s="462" t="inlineStr">
        <is>
          <t>KHCIC</t>
        </is>
      </c>
      <c r="C3071" s="462" t="inlineStr">
        <is>
          <t>អេសអាយធីស៊ី ខិនថេនើរ ឡាញ (ខេមបូឌា)</t>
        </is>
      </c>
      <c r="D3071" s="462" t="inlineStr">
        <is>
          <t>L001-107035863</t>
        </is>
      </c>
      <c r="E3071" s="462" t="inlineStr">
        <is>
          <t>SITC2021-016565</t>
        </is>
      </c>
      <c r="F3071" s="463" t="n">
        <v>44451</v>
      </c>
      <c r="G3071" s="464" t="n">
        <v>430335</v>
      </c>
      <c r="H3071" s="462" t="n"/>
      <c r="I3071" s="464">
        <f>G3071</f>
        <v/>
      </c>
      <c r="J3071" s="462">
        <f>IF(AND(Q3071=TRUE, R3071=TRUE, S3071=TRUE), IF(W3071&lt;-0.05, "អនុញ្ញាត (អ្នកផ្គត់ផ្គង់ប្រកាសខ្វះ)", "បានប្រកាស (អនុញ្ញាត)"), IF(AND(Q3071=FALSE, R3071=FALSE, S3071=FALSE), "ព្យួរទុក (មិនមានទិន្នន័យ)", "ប្រកាសខុស (ព្យួរទុក)"))</f>
        <v/>
      </c>
      <c r="K3071" s="462" t="inlineStr"/>
      <c r="L3071" s="462" t="inlineStr"/>
      <c r="M3071" s="464">
        <f>AH3071</f>
        <v/>
      </c>
      <c r="N3071" s="464">
        <f>IF(W3071&lt;0,AH3071,I3071)</f>
        <v/>
      </c>
      <c r="O3071" s="464">
        <f>I3071-M3071</f>
        <v/>
      </c>
      <c r="P3071" s="462" t="n"/>
      <c r="Q3071" s="462">
        <f>V3071=W3071</f>
        <v/>
      </c>
      <c r="R3071" s="462">
        <f>AND(MONTH(F3071)=MONTH(X3071), YEAR(F3071)=YEAR(X3071))</f>
        <v/>
      </c>
      <c r="S3071" s="462">
        <f>AC3071="L001-901905215"</f>
        <v/>
      </c>
      <c r="T3071" s="464">
        <f>G3071-AH3071</f>
        <v/>
      </c>
      <c r="U3071" s="462" t="n"/>
      <c r="V3071" s="462" t="inlineStr">
        <is>
          <t>SITC2021016565</t>
        </is>
      </c>
      <c r="W3071" s="462" t="inlineStr">
        <is>
          <t>SITC2021016565</t>
        </is>
      </c>
      <c r="X3071" s="463" t="n">
        <v>44451</v>
      </c>
      <c r="Y3071" s="462" t="inlineStr">
        <is>
          <t>SITC2021-016565</t>
        </is>
      </c>
      <c r="Z3071" s="462" t="inlineStr"/>
      <c r="AA3071" s="462" t="inlineStr">
        <is>
          <t>បុគ្គលជាប់អាករ</t>
        </is>
      </c>
      <c r="AB3071" s="462" t="inlineStr">
        <is>
          <t>L001-901905215</t>
        </is>
      </c>
      <c r="AC3071" s="462" t="inlineStr">
        <is>
          <t>វីអ៊ីស៊ិន (ខេមបូឌា) អ៊ិនដាសស្ទ្រី ឯ.ក</t>
        </is>
      </c>
      <c r="AD3071" s="464" t="n">
        <v>4733680</v>
      </c>
      <c r="AE3071" s="464" t="n">
        <v>4303345</v>
      </c>
      <c r="AF3071" s="464" t="n">
        <v>0</v>
      </c>
      <c r="AG3071" s="464" t="n">
        <v>0</v>
      </c>
      <c r="AH3071" s="464" t="n">
        <v>430335</v>
      </c>
      <c r="AI3071" s="464" t="n">
        <v>0</v>
      </c>
      <c r="AJ3071" s="464" t="n">
        <v>0</v>
      </c>
      <c r="AK3071" s="464" t="n">
        <v>0</v>
      </c>
      <c r="AL3071" s="464" t="n">
        <v>0</v>
      </c>
      <c r="AM3071" s="464" t="n">
        <v>0</v>
      </c>
      <c r="AN3071" s="464" t="n">
        <v>0</v>
      </c>
      <c r="AO3071" s="464" t="n">
        <v>0</v>
      </c>
      <c r="AP3071" s="464" t="n">
        <v>0</v>
      </c>
      <c r="AQ3071" s="462" t="inlineStr"/>
      <c r="AR3071" s="462" t="inlineStr">
        <is>
          <t>KHDOC,EIB,KHCIC,KHTHC,EMF</t>
        </is>
      </c>
      <c r="AS3071" s="462" t="inlineStr">
        <is>
          <t>បានប្រកាសពន្ធ</t>
        </is>
      </c>
    </row>
    <row r="3072">
      <c r="A3072" s="461" t="n">
        <v>3064</v>
      </c>
      <c r="B3072" s="462" t="inlineStr">
        <is>
          <t>Lift on/ Lift off</t>
        </is>
      </c>
      <c r="C3072" s="462" t="inlineStr">
        <is>
          <t>កំពង់ផែស្វយ័តក្រុងព្រះសីហនុ</t>
        </is>
      </c>
      <c r="D3072" s="462" t="inlineStr">
        <is>
          <t>L001-100044638</t>
        </is>
      </c>
      <c r="E3072" s="462" t="inlineStr">
        <is>
          <t>157525</t>
        </is>
      </c>
      <c r="F3072" s="463" t="n">
        <v>44461</v>
      </c>
      <c r="G3072" s="464" t="n">
        <v>105187</v>
      </c>
      <c r="H3072" s="462" t="n"/>
      <c r="I3072" s="464">
        <f>G3072</f>
        <v/>
      </c>
      <c r="J3072" s="462">
        <f>IF(AND(Q3072=TRUE, R3072=TRUE, S3072=TRUE), IF(W3072&lt;-0.05, "អនុញ្ញាត (អ្នកផ្គត់ផ្គង់ប្រកាសខ្វះ)", "បានប្រកាស (អនុញ្ញាត)"), IF(AND(Q3072=FALSE, R3072=FALSE, S3072=FALSE), "ព្យួរទុក (មិនមានទិន្នន័យ)", "ប្រកាសខុស (ព្យួរទុក)"))</f>
        <v/>
      </c>
      <c r="K3072" s="462" t="inlineStr"/>
      <c r="L3072" s="462" t="inlineStr"/>
      <c r="M3072" s="464">
        <f>AH3072</f>
        <v/>
      </c>
      <c r="N3072" s="464">
        <f>IF(W3072&lt;0,AH3072,I3072)</f>
        <v/>
      </c>
      <c r="O3072" s="464">
        <f>I3072-M3072</f>
        <v/>
      </c>
      <c r="P3072" s="462" t="n"/>
      <c r="Q3072" s="462">
        <f>V3072=W3072</f>
        <v/>
      </c>
      <c r="R3072" s="462">
        <f>AND(MONTH(F3072)=MONTH(X3072), YEAR(F3072)=YEAR(X3072))</f>
        <v/>
      </c>
      <c r="S3072" s="462">
        <f>AC3072="L001-901905215"</f>
        <v/>
      </c>
      <c r="T3072" s="464">
        <f>G3072-AH3072</f>
        <v/>
      </c>
      <c r="U3072" s="462" t="n"/>
      <c r="V3072" s="462" t="inlineStr">
        <is>
          <t>157525</t>
        </is>
      </c>
      <c r="W3072" s="462" t="inlineStr">
        <is>
          <t>157525</t>
        </is>
      </c>
      <c r="X3072" s="463" t="n">
        <v>44252</v>
      </c>
      <c r="Y3072" s="462" t="inlineStr">
        <is>
          <t>157525</t>
        </is>
      </c>
      <c r="Z3072" s="462" t="inlineStr"/>
      <c r="AA3072" s="462" t="inlineStr">
        <is>
          <t>បុគ្គលមិនជាប់អាករ</t>
        </is>
      </c>
      <c r="AB3072" s="462" t="inlineStr">
        <is>
          <t>GC0000001</t>
        </is>
      </c>
      <c r="AC3072" s="462" t="inlineStr">
        <is>
          <t>អតិថិជនទូទៅ</t>
        </is>
      </c>
      <c r="AD3072" s="464" t="n">
        <v>61065</v>
      </c>
      <c r="AE3072" s="464" t="n">
        <v>55514</v>
      </c>
      <c r="AF3072" s="464" t="n">
        <v>0</v>
      </c>
      <c r="AG3072" s="464" t="n">
        <v>0</v>
      </c>
      <c r="AH3072" s="464" t="n">
        <v>5551</v>
      </c>
      <c r="AI3072" s="464" t="n">
        <v>0</v>
      </c>
      <c r="AJ3072" s="464" t="n">
        <v>0</v>
      </c>
      <c r="AK3072" s="464" t="n">
        <v>0</v>
      </c>
      <c r="AL3072" s="464" t="n">
        <v>0</v>
      </c>
      <c r="AM3072" s="464" t="n">
        <v>0</v>
      </c>
      <c r="AN3072" s="464" t="n">
        <v>0</v>
      </c>
      <c r="AO3072" s="464" t="n">
        <v>0</v>
      </c>
      <c r="AP3072" s="464" t="n">
        <v>0</v>
      </c>
      <c r="AQ3072" s="462" t="inlineStr"/>
      <c r="AR3072" s="462" t="inlineStr"/>
      <c r="AS3072" s="462" t="inlineStr">
        <is>
          <t>បានប្រកាសពន្ធ</t>
        </is>
      </c>
    </row>
    <row r="3073">
      <c r="A3073" s="461" t="n">
        <v>3065</v>
      </c>
      <c r="B3073" s="462" t="inlineStr">
        <is>
          <t>Trucking fee</t>
        </is>
      </c>
      <c r="C3073" s="462" t="inlineStr">
        <is>
          <t>អ៊ែរ៉ូ ស៊ីបភីង អេជេនស៊ី</t>
        </is>
      </c>
      <c r="D3073" s="462" t="inlineStr">
        <is>
          <t>K004-901635903</t>
        </is>
      </c>
      <c r="E3073" s="462" t="inlineStr">
        <is>
          <t>IKPSA2021529510</t>
        </is>
      </c>
      <c r="F3073" s="463" t="n">
        <v>44455</v>
      </c>
      <c r="G3073" s="464" t="n">
        <v>391488</v>
      </c>
      <c r="H3073" s="462" t="n"/>
      <c r="I3073" s="464">
        <f>G3073</f>
        <v/>
      </c>
      <c r="J3073" s="462">
        <f>IF(AND(Q3073=TRUE, R3073=TRUE, S3073=TRUE), IF(W3073&lt;-0.05, "អនុញ្ញាត (អ្នកផ្គត់ផ្គង់ប្រកាសខ្វះ)", "បានប្រកាស (អនុញ្ញាត)"), IF(AND(Q3073=FALSE, R3073=FALSE, S3073=FALSE), "ព្យួរទុក (មិនមានទិន្នន័យ)", "ប្រកាសខុស (ព្យួរទុក)"))</f>
        <v/>
      </c>
      <c r="K3073" s="462" t="inlineStr"/>
      <c r="L3073" s="462" t="inlineStr"/>
      <c r="M3073" s="464">
        <f>AH3073</f>
        <v/>
      </c>
      <c r="N3073" s="464">
        <f>IF(W3073&lt;0,AH3073,I3073)</f>
        <v/>
      </c>
      <c r="O3073" s="464">
        <f>I3073-M3073</f>
        <v/>
      </c>
      <c r="P3073" s="462" t="n"/>
      <c r="Q3073" s="462">
        <f>V3073=W3073</f>
        <v/>
      </c>
      <c r="R3073" s="462">
        <f>AND(MONTH(F3073)=MONTH(X3073), YEAR(F3073)=YEAR(X3073))</f>
        <v/>
      </c>
      <c r="S3073" s="462">
        <f>AC3073="L001-901905215"</f>
        <v/>
      </c>
      <c r="T3073" s="464">
        <f>G3073-AH3073</f>
        <v/>
      </c>
      <c r="U3073" s="462" t="n"/>
      <c r="V3073" s="462" t="inlineStr">
        <is>
          <t>IKPSA2021529510</t>
        </is>
      </c>
      <c r="W3073" s="462" t="inlineStr">
        <is>
          <t>IKPSA2021529510</t>
        </is>
      </c>
      <c r="X3073" s="463" t="n">
        <v>44453</v>
      </c>
      <c r="Y3073" s="462" t="inlineStr">
        <is>
          <t>IKPSA2021529510</t>
        </is>
      </c>
      <c r="Z3073" s="462" t="inlineStr"/>
      <c r="AA3073" s="462" t="inlineStr">
        <is>
          <t>បុគ្គលជាប់អាករ</t>
        </is>
      </c>
      <c r="AB3073" s="462" t="inlineStr">
        <is>
          <t>L001-901905215</t>
        </is>
      </c>
      <c r="AC3073" s="462" t="inlineStr">
        <is>
          <t>វីអ៊ីស៊ិន (ខេមបូឌា) អ៊ិនដាសស្ទ្រី ឯ.ក</t>
        </is>
      </c>
      <c r="AD3073" s="464" t="n">
        <v>4307424</v>
      </c>
      <c r="AE3073" s="464" t="n">
        <v>3915840</v>
      </c>
      <c r="AF3073" s="464" t="n">
        <v>0</v>
      </c>
      <c r="AG3073" s="464" t="n">
        <v>0</v>
      </c>
      <c r="AH3073" s="464" t="n">
        <v>391584</v>
      </c>
      <c r="AI3073" s="464" t="n">
        <v>0</v>
      </c>
      <c r="AJ3073" s="464" t="n">
        <v>0</v>
      </c>
      <c r="AK3073" s="464" t="n">
        <v>0</v>
      </c>
      <c r="AL3073" s="464" t="n">
        <v>0</v>
      </c>
      <c r="AM3073" s="464" t="n">
        <v>0</v>
      </c>
      <c r="AN3073" s="464" t="n">
        <v>0</v>
      </c>
      <c r="AO3073" s="464" t="n">
        <v>0</v>
      </c>
      <c r="AP3073" s="464" t="n">
        <v>0</v>
      </c>
      <c r="AQ3073" s="462" t="inlineStr"/>
      <c r="AR3073" s="462" t="inlineStr">
        <is>
          <t>CIC​ CHARGE</t>
        </is>
      </c>
      <c r="AS3073" s="462" t="inlineStr">
        <is>
          <t>បានប្រកាសពន្ធ</t>
        </is>
      </c>
    </row>
    <row r="3074">
      <c r="A3074" s="461" t="n">
        <v>3066</v>
      </c>
      <c r="B3074" s="462" t="inlineStr">
        <is>
          <t>Trucking fee</t>
        </is>
      </c>
      <c r="C3074" s="462" t="inlineStr">
        <is>
          <t>អ៊ែរ៉ូ ស៊ីបភីង អេជេនស៊ី</t>
        </is>
      </c>
      <c r="D3074" s="462" t="inlineStr">
        <is>
          <t>K004-901635903</t>
        </is>
      </c>
      <c r="E3074" s="462" t="inlineStr">
        <is>
          <t>IKPSA2021529509</t>
        </is>
      </c>
      <c r="F3074" s="463" t="n">
        <v>44455</v>
      </c>
      <c r="G3074" s="464" t="n">
        <v>7415</v>
      </c>
      <c r="H3074" s="462" t="n"/>
      <c r="I3074" s="464">
        <f>G3074</f>
        <v/>
      </c>
      <c r="J3074" s="462">
        <f>IF(AND(Q3074=TRUE, R3074=TRUE, S3074=TRUE), IF(W3074&lt;-0.05, "អនុញ្ញាត (អ្នកផ្គត់ផ្គង់ប្រកាសខ្វះ)", "បានប្រកាស (អនុញ្ញាត)"), IF(AND(Q3074=FALSE, R3074=FALSE, S3074=FALSE), "ព្យួរទុក (មិនមានទិន្នន័យ)", "ប្រកាសខុស (ព្យួរទុក)"))</f>
        <v/>
      </c>
      <c r="K3074" s="462" t="inlineStr"/>
      <c r="L3074" s="462" t="inlineStr"/>
      <c r="M3074" s="464">
        <f>AH3074</f>
        <v/>
      </c>
      <c r="N3074" s="464">
        <f>IF(W3074&lt;0,AH3074,I3074)</f>
        <v/>
      </c>
      <c r="O3074" s="464">
        <f>I3074-M3074</f>
        <v/>
      </c>
      <c r="P3074" s="462" t="n"/>
      <c r="Q3074" s="462">
        <f>V3074=W3074</f>
        <v/>
      </c>
      <c r="R3074" s="462">
        <f>AND(MONTH(F3074)=MONTH(X3074), YEAR(F3074)=YEAR(X3074))</f>
        <v/>
      </c>
      <c r="S3074" s="462">
        <f>AC3074="L001-901905215"</f>
        <v/>
      </c>
      <c r="T3074" s="464">
        <f>G3074-AH3074</f>
        <v/>
      </c>
      <c r="U3074" s="462" t="n"/>
      <c r="V3074" s="462" t="inlineStr">
        <is>
          <t>IKPSA2021529509</t>
        </is>
      </c>
      <c r="W3074" s="462" t="inlineStr">
        <is>
          <t>IKPSA2021529509</t>
        </is>
      </c>
      <c r="X3074" s="463" t="n">
        <v>44453</v>
      </c>
      <c r="Y3074" s="462" t="inlineStr">
        <is>
          <t>IKPSA2021529509</t>
        </is>
      </c>
      <c r="Z3074" s="462" t="inlineStr"/>
      <c r="AA3074" s="462" t="inlineStr">
        <is>
          <t>បុគ្គលជាប់អាករ</t>
        </is>
      </c>
      <c r="AB3074" s="462" t="inlineStr">
        <is>
          <t>L001-901905215</t>
        </is>
      </c>
      <c r="AC3074" s="462" t="inlineStr">
        <is>
          <t>វីអ៊ីស៊ិន (ខេមបូឌា) អ៊ិនដាសស្ទ្រី ឯ.ក</t>
        </is>
      </c>
      <c r="AD3074" s="464" t="n">
        <v>81572</v>
      </c>
      <c r="AE3074" s="464" t="n">
        <v>74156</v>
      </c>
      <c r="AF3074" s="464" t="n">
        <v>0</v>
      </c>
      <c r="AG3074" s="464" t="n">
        <v>0</v>
      </c>
      <c r="AH3074" s="464" t="n">
        <v>7416</v>
      </c>
      <c r="AI3074" s="464" t="n">
        <v>0</v>
      </c>
      <c r="AJ3074" s="464" t="n">
        <v>0</v>
      </c>
      <c r="AK3074" s="464" t="n">
        <v>0</v>
      </c>
      <c r="AL3074" s="464" t="n">
        <v>0</v>
      </c>
      <c r="AM3074" s="464" t="n">
        <v>0</v>
      </c>
      <c r="AN3074" s="464" t="n">
        <v>0</v>
      </c>
      <c r="AO3074" s="464" t="n">
        <v>0</v>
      </c>
      <c r="AP3074" s="464" t="n">
        <v>0</v>
      </c>
      <c r="AQ3074" s="462" t="inlineStr"/>
      <c r="AR3074" s="462" t="inlineStr">
        <is>
          <t>VAS</t>
        </is>
      </c>
      <c r="AS3074" s="462" t="inlineStr">
        <is>
          <t>បានប្រកាសពន្ធ</t>
        </is>
      </c>
    </row>
    <row r="3075">
      <c r="A3075" s="461" t="n">
        <v>3067</v>
      </c>
      <c r="B3075" s="462" t="inlineStr">
        <is>
          <t>Trucking fee</t>
        </is>
      </c>
      <c r="C3075" s="462" t="inlineStr">
        <is>
          <t>អ៊ែរ៉ូ ស៊ីបភីង អេជេនស៊ី</t>
        </is>
      </c>
      <c r="D3075" s="462" t="inlineStr">
        <is>
          <t>K004-901635903</t>
        </is>
      </c>
      <c r="E3075" s="462" t="inlineStr">
        <is>
          <t>IKPSA2021529511</t>
        </is>
      </c>
      <c r="F3075" s="463" t="n">
        <v>44455</v>
      </c>
      <c r="G3075" s="464" t="n">
        <v>383332</v>
      </c>
      <c r="H3075" s="462" t="n"/>
      <c r="I3075" s="464">
        <f>G3075</f>
        <v/>
      </c>
      <c r="J3075" s="462">
        <f>IF(AND(Q3075=TRUE, R3075=TRUE, S3075=TRUE), IF(W3075&lt;-0.05, "អនុញ្ញាត (អ្នកផ្គត់ផ្គង់ប្រកាសខ្វះ)", "បានប្រកាស (អនុញ្ញាត)"), IF(AND(Q3075=FALSE, R3075=FALSE, S3075=FALSE), "ព្យួរទុក (មិនមានទិន្នន័យ)", "ប្រកាសខុស (ព្យួរទុក)"))</f>
        <v/>
      </c>
      <c r="K3075" s="462" t="inlineStr"/>
      <c r="L3075" s="462" t="inlineStr"/>
      <c r="M3075" s="464">
        <f>AH3075</f>
        <v/>
      </c>
      <c r="N3075" s="464">
        <f>IF(W3075&lt;0,AH3075,I3075)</f>
        <v/>
      </c>
      <c r="O3075" s="464">
        <f>I3075-M3075</f>
        <v/>
      </c>
      <c r="P3075" s="462" t="n"/>
      <c r="Q3075" s="462">
        <f>V3075=W3075</f>
        <v/>
      </c>
      <c r="R3075" s="462">
        <f>AND(MONTH(F3075)=MONTH(X3075), YEAR(F3075)=YEAR(X3075))</f>
        <v/>
      </c>
      <c r="S3075" s="462">
        <f>AC3075="L001-901905215"</f>
        <v/>
      </c>
      <c r="T3075" s="464">
        <f>G3075-AH3075</f>
        <v/>
      </c>
      <c r="U3075" s="462" t="n"/>
      <c r="V3075" s="462" t="inlineStr">
        <is>
          <t>IKPSA2021529511</t>
        </is>
      </c>
      <c r="W3075" s="462" t="inlineStr">
        <is>
          <t>IKPSA2021529511</t>
        </is>
      </c>
      <c r="X3075" s="463" t="n">
        <v>44453</v>
      </c>
      <c r="Y3075" s="462" t="inlineStr">
        <is>
          <t>IKPSA2021529511</t>
        </is>
      </c>
      <c r="Z3075" s="462" t="inlineStr"/>
      <c r="AA3075" s="462" t="inlineStr">
        <is>
          <t>បុគ្គលជាប់អាករ</t>
        </is>
      </c>
      <c r="AB3075" s="462" t="inlineStr">
        <is>
          <t>L001-901905215</t>
        </is>
      </c>
      <c r="AC3075" s="462" t="inlineStr">
        <is>
          <t>វីអ៊ីស៊ិន (ខេមបូឌា) អ៊ិនដាសស្ទ្រី ឯ.ក</t>
        </is>
      </c>
      <c r="AD3075" s="464" t="n">
        <v>4217686</v>
      </c>
      <c r="AE3075" s="464" t="n">
        <v>3834260</v>
      </c>
      <c r="AF3075" s="464" t="n">
        <v>0</v>
      </c>
      <c r="AG3075" s="464" t="n">
        <v>0</v>
      </c>
      <c r="AH3075" s="464" t="n">
        <v>383426</v>
      </c>
      <c r="AI3075" s="464" t="n">
        <v>0</v>
      </c>
      <c r="AJ3075" s="464" t="n">
        <v>0</v>
      </c>
      <c r="AK3075" s="464" t="n">
        <v>0</v>
      </c>
      <c r="AL3075" s="464" t="n">
        <v>0</v>
      </c>
      <c r="AM3075" s="464" t="n">
        <v>0</v>
      </c>
      <c r="AN3075" s="464" t="n">
        <v>0</v>
      </c>
      <c r="AO3075" s="464" t="n">
        <v>0</v>
      </c>
      <c r="AP3075" s="464" t="n">
        <v>0</v>
      </c>
      <c r="AQ3075" s="462" t="inlineStr"/>
      <c r="AR3075" s="462" t="inlineStr">
        <is>
          <t>THC &amp; DOC FEE</t>
        </is>
      </c>
      <c r="AS3075" s="462" t="inlineStr">
        <is>
          <t>បានប្រកាសពន្ធ</t>
        </is>
      </c>
    </row>
    <row r="3076">
      <c r="A3076" s="461" t="n">
        <v>3068</v>
      </c>
      <c r="B3076" s="462" t="inlineStr">
        <is>
          <t>Lift on/ Lift off</t>
        </is>
      </c>
      <c r="C3076" s="462" t="inlineStr">
        <is>
          <t>កំពង់ផែស្វយ័តក្រុងព្រះសីហនុ</t>
        </is>
      </c>
      <c r="D3076" s="462" t="inlineStr">
        <is>
          <t>L001-100044638</t>
        </is>
      </c>
      <c r="E3076" s="462" t="inlineStr">
        <is>
          <t>158681</t>
        </is>
      </c>
      <c r="F3076" s="463" t="n">
        <v>44462</v>
      </c>
      <c r="G3076" s="464" t="n">
        <v>200588</v>
      </c>
      <c r="H3076" s="462" t="n"/>
      <c r="I3076" s="464">
        <f>G3076</f>
        <v/>
      </c>
      <c r="J3076" s="462">
        <f>IF(AND(Q3076=TRUE, R3076=TRUE, S3076=TRUE), IF(W3076&lt;-0.05, "អនុញ្ញាត (អ្នកផ្គត់ផ្គង់ប្រកាសខ្វះ)", "បានប្រកាស (អនុញ្ញាត)"), IF(AND(Q3076=FALSE, R3076=FALSE, S3076=FALSE), "ព្យួរទុក (មិនមានទិន្នន័យ)", "ប្រកាសខុស (ព្យួរទុក)"))</f>
        <v/>
      </c>
      <c r="K3076" s="462" t="inlineStr"/>
      <c r="L3076" s="462" t="inlineStr"/>
      <c r="M3076" s="464">
        <f>AH3076</f>
        <v/>
      </c>
      <c r="N3076" s="464">
        <f>IF(W3076&lt;0,AH3076,I3076)</f>
        <v/>
      </c>
      <c r="O3076" s="464">
        <f>I3076-M3076</f>
        <v/>
      </c>
      <c r="P3076" s="462" t="n"/>
      <c r="Q3076" s="462">
        <f>V3076=W3076</f>
        <v/>
      </c>
      <c r="R3076" s="462">
        <f>AND(MONTH(F3076)=MONTH(X3076), YEAR(F3076)=YEAR(X3076))</f>
        <v/>
      </c>
      <c r="S3076" s="462">
        <f>AC3076="L001-901905215"</f>
        <v/>
      </c>
      <c r="T3076" s="464">
        <f>G3076-AH3076</f>
        <v/>
      </c>
      <c r="U3076" s="462" t="n"/>
      <c r="V3076" s="462" t="inlineStr">
        <is>
          <t>158681</t>
        </is>
      </c>
      <c r="W3076" s="462" t="inlineStr">
        <is>
          <t>158681</t>
        </is>
      </c>
      <c r="X3076" s="463" t="n">
        <v>44272</v>
      </c>
      <c r="Y3076" s="462" t="inlineStr">
        <is>
          <t>158681</t>
        </is>
      </c>
      <c r="Z3076" s="462" t="inlineStr"/>
      <c r="AA3076" s="462" t="inlineStr">
        <is>
          <t>បុគ្គលមិនជាប់អាករ</t>
        </is>
      </c>
      <c r="AB3076" s="462" t="inlineStr">
        <is>
          <t>GC0000001</t>
        </is>
      </c>
      <c r="AC3076" s="462" t="inlineStr">
        <is>
          <t>អតិថិជនទូទៅ</t>
        </is>
      </c>
      <c r="AD3076" s="464" t="n">
        <v>81000</v>
      </c>
      <c r="AE3076" s="464" t="n">
        <v>73636</v>
      </c>
      <c r="AF3076" s="464" t="n">
        <v>0</v>
      </c>
      <c r="AG3076" s="464" t="n">
        <v>0</v>
      </c>
      <c r="AH3076" s="464" t="n">
        <v>7364</v>
      </c>
      <c r="AI3076" s="464" t="n">
        <v>0</v>
      </c>
      <c r="AJ3076" s="464" t="n">
        <v>0</v>
      </c>
      <c r="AK3076" s="464" t="n">
        <v>0</v>
      </c>
      <c r="AL3076" s="464" t="n">
        <v>0</v>
      </c>
      <c r="AM3076" s="464" t="n">
        <v>0</v>
      </c>
      <c r="AN3076" s="464" t="n">
        <v>0</v>
      </c>
      <c r="AO3076" s="464" t="n">
        <v>0</v>
      </c>
      <c r="AP3076" s="464" t="n">
        <v>0</v>
      </c>
      <c r="AQ3076" s="462" t="inlineStr"/>
      <c r="AR3076" s="462" t="inlineStr">
        <is>
          <t>DPY*** Lift On Empty Fee 40F</t>
        </is>
      </c>
      <c r="AS3076" s="462" t="inlineStr">
        <is>
          <t>បានប្រកាសពន្ធ</t>
        </is>
      </c>
    </row>
    <row r="3077">
      <c r="A3077" s="461" t="n">
        <v>3069</v>
      </c>
      <c r="B3077" s="462" t="inlineStr">
        <is>
          <t>Lift on/ Lift off</t>
        </is>
      </c>
      <c r="C3077" s="462" t="inlineStr">
        <is>
          <t>កំពង់ផែស្វយ័តភ្នំពេញ "ក.ស.ភ"</t>
        </is>
      </c>
      <c r="D3077" s="462" t="inlineStr">
        <is>
          <t>L001-100044999</t>
        </is>
      </c>
      <c r="E3077" s="462" t="inlineStr">
        <is>
          <t>INV20210952932</t>
        </is>
      </c>
      <c r="F3077" s="463" t="n">
        <v>44450</v>
      </c>
      <c r="G3077" s="464" t="n">
        <v>29369</v>
      </c>
      <c r="H3077" s="462" t="n"/>
      <c r="I3077" s="464">
        <f>G3077</f>
        <v/>
      </c>
      <c r="J3077" s="462">
        <f>IF(AND(Q3077=TRUE, R3077=TRUE, S3077=TRUE), IF(W3077&lt;-0.05, "អនុញ្ញាត (អ្នកផ្គត់ផ្គង់ប្រកាសខ្វះ)", "បានប្រកាស (អនុញ្ញាត)"), IF(AND(Q3077=FALSE, R3077=FALSE, S3077=FALSE), "ព្យួរទុក (មិនមានទិន្នន័យ)", "ប្រកាសខុស (ព្យួរទុក)"))</f>
        <v/>
      </c>
      <c r="K3077" s="462" t="inlineStr"/>
      <c r="L3077" s="462" t="inlineStr"/>
      <c r="M3077" s="464">
        <f>AH3077</f>
        <v/>
      </c>
      <c r="N3077" s="464">
        <f>IF(W3077&lt;0,AH3077,I3077)</f>
        <v/>
      </c>
      <c r="O3077" s="464">
        <f>I3077-M3077</f>
        <v/>
      </c>
      <c r="P3077" s="462" t="n"/>
      <c r="Q3077" s="462">
        <f>V3077=W3077</f>
        <v/>
      </c>
      <c r="R3077" s="462">
        <f>AND(MONTH(F3077)=MONTH(X3077), YEAR(F3077)=YEAR(X3077))</f>
        <v/>
      </c>
      <c r="S3077" s="462">
        <f>AC3077="L001-901905215"</f>
        <v/>
      </c>
      <c r="T3077" s="464">
        <f>G3077-AH3077</f>
        <v/>
      </c>
      <c r="U3077" s="462" t="n"/>
      <c r="V3077" s="462" t="inlineStr">
        <is>
          <t>INV20210952932</t>
        </is>
      </c>
      <c r="W3077" s="462" t="inlineStr"/>
      <c r="X3077" s="499" t="n"/>
      <c r="Y3077" s="462" t="n"/>
      <c r="Z3077" s="462" t="n"/>
      <c r="AA3077" s="462" t="n"/>
      <c r="AB3077" s="462" t="n"/>
      <c r="AC3077" s="462" t="n"/>
      <c r="AD3077" s="462" t="n"/>
      <c r="AE3077" s="462" t="n"/>
      <c r="AF3077" s="462" t="n"/>
      <c r="AG3077" s="462" t="n"/>
      <c r="AH3077" s="462" t="n"/>
      <c r="AI3077" s="462" t="n"/>
      <c r="AJ3077" s="462" t="n"/>
      <c r="AK3077" s="462" t="n"/>
      <c r="AL3077" s="462" t="n"/>
      <c r="AM3077" s="462" t="n"/>
      <c r="AN3077" s="462" t="n"/>
      <c r="AO3077" s="462" t="n"/>
      <c r="AP3077" s="462" t="n"/>
      <c r="AQ3077" s="462" t="n"/>
      <c r="AR3077" s="462" t="n"/>
      <c r="AS3077" s="462" t="n"/>
    </row>
    <row r="3078">
      <c r="A3078" s="461" t="n">
        <v>3070</v>
      </c>
      <c r="B3078" s="462" t="inlineStr">
        <is>
          <t>Lift on/ Lift off</t>
        </is>
      </c>
      <c r="C3078" s="462" t="inlineStr">
        <is>
          <t>កំពង់ផែស្វយ័តភ្នំពេញ "ក.ស.ភ"</t>
        </is>
      </c>
      <c r="D3078" s="462" t="inlineStr">
        <is>
          <t>L001-100044999</t>
        </is>
      </c>
      <c r="E3078" s="462" t="inlineStr">
        <is>
          <t>INV20210951180</t>
        </is>
      </c>
      <c r="F3078" s="463" t="n">
        <v>44443</v>
      </c>
      <c r="G3078" s="464" t="n">
        <v>29390</v>
      </c>
      <c r="H3078" s="462" t="n"/>
      <c r="I3078" s="464">
        <f>G3078</f>
        <v/>
      </c>
      <c r="J3078" s="462">
        <f>IF(AND(Q3078=TRUE, R3078=TRUE, S3078=TRUE), IF(W3078&lt;-0.05, "អនុញ្ញាត (អ្នកផ្គត់ផ្គង់ប្រកាសខ្វះ)", "បានប្រកាស (អនុញ្ញាត)"), IF(AND(Q3078=FALSE, R3078=FALSE, S3078=FALSE), "ព្យួរទុក (មិនមានទិន្នន័យ)", "ប្រកាសខុស (ព្យួរទុក)"))</f>
        <v/>
      </c>
      <c r="K3078" s="462" t="inlineStr"/>
      <c r="L3078" s="462" t="inlineStr"/>
      <c r="M3078" s="464">
        <f>AH3078</f>
        <v/>
      </c>
      <c r="N3078" s="464">
        <f>IF(W3078&lt;0,AH3078,I3078)</f>
        <v/>
      </c>
      <c r="O3078" s="464">
        <f>I3078-M3078</f>
        <v/>
      </c>
      <c r="P3078" s="462" t="n"/>
      <c r="Q3078" s="462">
        <f>V3078=W3078</f>
        <v/>
      </c>
      <c r="R3078" s="462">
        <f>AND(MONTH(F3078)=MONTH(X3078), YEAR(F3078)=YEAR(X3078))</f>
        <v/>
      </c>
      <c r="S3078" s="462">
        <f>AC3078="L001-901905215"</f>
        <v/>
      </c>
      <c r="T3078" s="464">
        <f>G3078-AH3078</f>
        <v/>
      </c>
      <c r="U3078" s="462" t="n"/>
      <c r="V3078" s="462" t="inlineStr">
        <is>
          <t>INV20210951180</t>
        </is>
      </c>
      <c r="W3078" s="462" t="inlineStr"/>
      <c r="X3078" s="499" t="n"/>
      <c r="Y3078" s="462" t="n"/>
      <c r="Z3078" s="462" t="n"/>
      <c r="AA3078" s="462" t="n"/>
      <c r="AB3078" s="462" t="n"/>
      <c r="AC3078" s="462" t="n"/>
      <c r="AD3078" s="462" t="n"/>
      <c r="AE3078" s="462" t="n"/>
      <c r="AF3078" s="462" t="n"/>
      <c r="AG3078" s="462" t="n"/>
      <c r="AH3078" s="462" t="n"/>
      <c r="AI3078" s="462" t="n"/>
      <c r="AJ3078" s="462" t="n"/>
      <c r="AK3078" s="462" t="n"/>
      <c r="AL3078" s="462" t="n"/>
      <c r="AM3078" s="462" t="n"/>
      <c r="AN3078" s="462" t="n"/>
      <c r="AO3078" s="462" t="n"/>
      <c r="AP3078" s="462" t="n"/>
      <c r="AQ3078" s="462" t="n"/>
      <c r="AR3078" s="462" t="n"/>
      <c r="AS3078" s="462" t="n"/>
    </row>
    <row r="3079">
      <c r="A3079" s="461" t="n">
        <v>3071</v>
      </c>
      <c r="B3079" s="462" t="inlineStr">
        <is>
          <t>Custom clearance and Trucking fee</t>
        </is>
      </c>
      <c r="C3079" s="462" t="inlineStr">
        <is>
          <t>56ប៊ី-លីង សឹបផ្លាយ ឆេន មេនេចម៉ិន ឯ.ក</t>
        </is>
      </c>
      <c r="D3079" s="462" t="inlineStr">
        <is>
          <t>K004-902004795</t>
        </is>
      </c>
      <c r="E3079" s="462" t="inlineStr">
        <is>
          <t>IN202109-0512</t>
        </is>
      </c>
      <c r="F3079" s="463" t="n">
        <v>44459</v>
      </c>
      <c r="G3079" s="464" t="n">
        <v>165200</v>
      </c>
      <c r="H3079" s="462" t="n"/>
      <c r="I3079" s="464">
        <f>G3079</f>
        <v/>
      </c>
      <c r="J3079" s="462">
        <f>IF(AND(Q3079=TRUE, R3079=TRUE, S3079=TRUE), IF(W3079&lt;-0.05, "អនុញ្ញាត (អ្នកផ្គត់ផ្គង់ប្រកាសខ្វះ)", "បានប្រកាស (អនុញ្ញាត)"), IF(AND(Q3079=FALSE, R3079=FALSE, S3079=FALSE), "ព្យួរទុក (មិនមានទិន្នន័យ)", "ប្រកាសខុស (ព្យួរទុក)"))</f>
        <v/>
      </c>
      <c r="K3079" s="462" t="inlineStr"/>
      <c r="L3079" s="462" t="inlineStr"/>
      <c r="M3079" s="464">
        <f>AH3079</f>
        <v/>
      </c>
      <c r="N3079" s="464">
        <f>IF(W3079&lt;0,AH3079,I3079)</f>
        <v/>
      </c>
      <c r="O3079" s="464">
        <f>I3079-M3079</f>
        <v/>
      </c>
      <c r="P3079" s="462" t="n"/>
      <c r="Q3079" s="462">
        <f>V3079=W3079</f>
        <v/>
      </c>
      <c r="R3079" s="462">
        <f>AND(MONTH(F3079)=MONTH(X3079), YEAR(F3079)=YEAR(X3079))</f>
        <v/>
      </c>
      <c r="S3079" s="462">
        <f>AC3079="L001-901905215"</f>
        <v/>
      </c>
      <c r="T3079" s="464">
        <f>G3079-AH3079</f>
        <v/>
      </c>
      <c r="U3079" s="462" t="n"/>
      <c r="V3079" s="462" t="inlineStr">
        <is>
          <t>IN2021090512</t>
        </is>
      </c>
      <c r="W3079" s="462" t="inlineStr">
        <is>
          <t>IN2021090512</t>
        </is>
      </c>
      <c r="X3079" s="463" t="n">
        <v>44459</v>
      </c>
      <c r="Y3079" s="462" t="inlineStr">
        <is>
          <t>IN202109-0512</t>
        </is>
      </c>
      <c r="Z3079" s="462" t="inlineStr"/>
      <c r="AA3079" s="462" t="inlineStr">
        <is>
          <t>បុគ្គលជាប់អាករ</t>
        </is>
      </c>
      <c r="AB3079" s="462" t="inlineStr">
        <is>
          <t>L001-901905215</t>
        </is>
      </c>
      <c r="AC3079" s="462" t="inlineStr">
        <is>
          <t>វីអ៊ីស៊ិន (ខេមបូឌា) អ៊ិនដាសស្ទ្រី ឯ.ក</t>
        </is>
      </c>
      <c r="AD3079" s="464" t="n">
        <v>1817200</v>
      </c>
      <c r="AE3079" s="464" t="n">
        <v>1652000</v>
      </c>
      <c r="AF3079" s="464" t="n">
        <v>0</v>
      </c>
      <c r="AG3079" s="464" t="n">
        <v>0</v>
      </c>
      <c r="AH3079" s="464" t="n">
        <v>165200</v>
      </c>
      <c r="AI3079" s="464" t="n">
        <v>0</v>
      </c>
      <c r="AJ3079" s="464" t="n">
        <v>0</v>
      </c>
      <c r="AK3079" s="464" t="n">
        <v>0</v>
      </c>
      <c r="AL3079" s="464" t="n">
        <v>0</v>
      </c>
      <c r="AM3079" s="464" t="n">
        <v>0</v>
      </c>
      <c r="AN3079" s="464" t="n">
        <v>0</v>
      </c>
      <c r="AO3079" s="464" t="n">
        <v>0</v>
      </c>
      <c r="AP3079" s="464" t="n">
        <v>0</v>
      </c>
      <c r="AQ3079" s="462" t="inlineStr"/>
      <c r="AR3079" s="462" t="inlineStr">
        <is>
          <t>Custom clearance and Trucking fee</t>
        </is>
      </c>
      <c r="AS3079" s="462" t="inlineStr">
        <is>
          <t>បានប្រកាសពន្ធ</t>
        </is>
      </c>
    </row>
    <row r="3080">
      <c r="A3080" s="461" t="n">
        <v>3072</v>
      </c>
      <c r="B3080" s="462" t="inlineStr">
        <is>
          <t>Custom clearance and Trucking fee</t>
        </is>
      </c>
      <c r="C3080" s="462" t="inlineStr">
        <is>
          <t>56ប៊ី-លីង សឹបផ្លាយ ឆេន មេនេចម៉ិន ឯ.ក</t>
        </is>
      </c>
      <c r="D3080" s="462" t="inlineStr">
        <is>
          <t>K004-902004795</t>
        </is>
      </c>
      <c r="E3080" s="462" t="inlineStr">
        <is>
          <t>IN202109-0511</t>
        </is>
      </c>
      <c r="F3080" s="463" t="n">
        <v>44459</v>
      </c>
      <c r="G3080" s="464" t="n">
        <v>591455</v>
      </c>
      <c r="H3080" s="462" t="n"/>
      <c r="I3080" s="464">
        <f>G3080</f>
        <v/>
      </c>
      <c r="J3080" s="462">
        <f>IF(AND(Q3080=TRUE, R3080=TRUE, S3080=TRUE), IF(W3080&lt;-0.05, "អនុញ្ញាត (អ្នកផ្គត់ផ្គង់ប្រកាសខ្វះ)", "បានប្រកាស (អនុញ្ញាត)"), IF(AND(Q3080=FALSE, R3080=FALSE, S3080=FALSE), "ព្យួរទុក (មិនមានទិន្នន័យ)", "ប្រកាសខុស (ព្យួរទុក)"))</f>
        <v/>
      </c>
      <c r="K3080" s="462" t="inlineStr"/>
      <c r="L3080" s="462" t="inlineStr"/>
      <c r="M3080" s="464">
        <f>AH3080</f>
        <v/>
      </c>
      <c r="N3080" s="464">
        <f>IF(W3080&lt;0,AH3080,I3080)</f>
        <v/>
      </c>
      <c r="O3080" s="464">
        <f>I3080-M3080</f>
        <v/>
      </c>
      <c r="P3080" s="462" t="n"/>
      <c r="Q3080" s="462">
        <f>V3080=W3080</f>
        <v/>
      </c>
      <c r="R3080" s="462">
        <f>AND(MONTH(F3080)=MONTH(X3080), YEAR(F3080)=YEAR(X3080))</f>
        <v/>
      </c>
      <c r="S3080" s="462">
        <f>AC3080="L001-901905215"</f>
        <v/>
      </c>
      <c r="T3080" s="464">
        <f>G3080-AH3080</f>
        <v/>
      </c>
      <c r="U3080" s="462" t="n"/>
      <c r="V3080" s="462" t="inlineStr">
        <is>
          <t>IN2021090511</t>
        </is>
      </c>
      <c r="W3080" s="462" t="inlineStr">
        <is>
          <t>IN2021090511</t>
        </is>
      </c>
      <c r="X3080" s="463" t="n">
        <v>44459</v>
      </c>
      <c r="Y3080" s="462" t="inlineStr">
        <is>
          <t>IN202109-0511</t>
        </is>
      </c>
      <c r="Z3080" s="462" t="inlineStr"/>
      <c r="AA3080" s="462" t="inlineStr">
        <is>
          <t>បុគ្គលជាប់អាករ</t>
        </is>
      </c>
      <c r="AB3080" s="462" t="inlineStr">
        <is>
          <t>L001-901905215</t>
        </is>
      </c>
      <c r="AC3080" s="462" t="inlineStr">
        <is>
          <t>វីអ៊ីស៊ិន (ខេមបូឌា) អ៊ិនដាសស្ទ្រី ឯ.ក</t>
        </is>
      </c>
      <c r="AD3080" s="464" t="n">
        <v>6506000</v>
      </c>
      <c r="AE3080" s="464" t="n">
        <v>5914545</v>
      </c>
      <c r="AF3080" s="464" t="n">
        <v>0</v>
      </c>
      <c r="AG3080" s="464" t="n">
        <v>0</v>
      </c>
      <c r="AH3080" s="464" t="n">
        <v>591455</v>
      </c>
      <c r="AI3080" s="464" t="n">
        <v>0</v>
      </c>
      <c r="AJ3080" s="464" t="n">
        <v>0</v>
      </c>
      <c r="AK3080" s="464" t="n">
        <v>0</v>
      </c>
      <c r="AL3080" s="464" t="n">
        <v>0</v>
      </c>
      <c r="AM3080" s="464" t="n">
        <v>0</v>
      </c>
      <c r="AN3080" s="464" t="n">
        <v>0</v>
      </c>
      <c r="AO3080" s="464" t="n">
        <v>0</v>
      </c>
      <c r="AP3080" s="464" t="n">
        <v>0</v>
      </c>
      <c r="AQ3080" s="462" t="inlineStr"/>
      <c r="AR3080" s="462" t="inlineStr">
        <is>
          <t>Custom clearance and Trucking fee</t>
        </is>
      </c>
      <c r="AS3080" s="462" t="inlineStr">
        <is>
          <t>បានប្រកាសពន្ធ</t>
        </is>
      </c>
    </row>
    <row r="3081">
      <c r="A3081" s="461" t="n">
        <v>3073</v>
      </c>
      <c r="B3081" s="462" t="inlineStr">
        <is>
          <t>Custom clearance and Trucking fee</t>
        </is>
      </c>
      <c r="C3081" s="462" t="inlineStr">
        <is>
          <t>56ប៊ី-លីង សឹបផ្លាយ ឆេន មេនេចម៉ិន ឯ.ក</t>
        </is>
      </c>
      <c r="D3081" s="462" t="inlineStr">
        <is>
          <t>K004-902004795</t>
        </is>
      </c>
      <c r="E3081" s="462" t="inlineStr">
        <is>
          <t>IN202109-0535</t>
        </is>
      </c>
      <c r="F3081" s="463" t="n">
        <v>44469</v>
      </c>
      <c r="G3081" s="464" t="n">
        <v>1146200</v>
      </c>
      <c r="H3081" s="462" t="n"/>
      <c r="I3081" s="464">
        <f>G3081</f>
        <v/>
      </c>
      <c r="J3081" s="462">
        <f>IF(AND(Q3081=TRUE, R3081=TRUE, S3081=TRUE), IF(W3081&lt;-0.05, "អនុញ្ញាត (អ្នកផ្គត់ផ្គង់ប្រកាសខ្វះ)", "បានប្រកាស (អនុញ្ញាត)"), IF(AND(Q3081=FALSE, R3081=FALSE, S3081=FALSE), "ព្យួរទុក (មិនមានទិន្នន័យ)", "ប្រកាសខុស (ព្យួរទុក)"))</f>
        <v/>
      </c>
      <c r="K3081" s="462" t="inlineStr"/>
      <c r="L3081" s="462" t="inlineStr"/>
      <c r="M3081" s="464">
        <f>AH3081</f>
        <v/>
      </c>
      <c r="N3081" s="464">
        <f>IF(W3081&lt;0,AH3081,I3081)</f>
        <v/>
      </c>
      <c r="O3081" s="464">
        <f>I3081-M3081</f>
        <v/>
      </c>
      <c r="P3081" s="462" t="n"/>
      <c r="Q3081" s="462">
        <f>V3081=W3081</f>
        <v/>
      </c>
      <c r="R3081" s="462">
        <f>AND(MONTH(F3081)=MONTH(X3081), YEAR(F3081)=YEAR(X3081))</f>
        <v/>
      </c>
      <c r="S3081" s="462">
        <f>AC3081="L001-901905215"</f>
        <v/>
      </c>
      <c r="T3081" s="464">
        <f>G3081-AH3081</f>
        <v/>
      </c>
      <c r="U3081" s="462" t="n"/>
      <c r="V3081" s="462" t="inlineStr">
        <is>
          <t>IN2021090535</t>
        </is>
      </c>
      <c r="W3081" s="462" t="inlineStr">
        <is>
          <t>IN2021090535</t>
        </is>
      </c>
      <c r="X3081" s="463" t="n">
        <v>44469</v>
      </c>
      <c r="Y3081" s="462" t="inlineStr">
        <is>
          <t>IN202109-0535</t>
        </is>
      </c>
      <c r="Z3081" s="462" t="inlineStr"/>
      <c r="AA3081" s="462" t="inlineStr">
        <is>
          <t>បុគ្គលជាប់អាករ</t>
        </is>
      </c>
      <c r="AB3081" s="462" t="inlineStr">
        <is>
          <t>L001-901905215</t>
        </is>
      </c>
      <c r="AC3081" s="462" t="inlineStr">
        <is>
          <t>វីអ៊ីស៊ិន (ខេមបូឌា) អ៊ិនដាសស្ទ្រី ឯ.ក</t>
        </is>
      </c>
      <c r="AD3081" s="464" t="n">
        <v>12608200</v>
      </c>
      <c r="AE3081" s="464" t="n">
        <v>11462000</v>
      </c>
      <c r="AF3081" s="464" t="n">
        <v>0</v>
      </c>
      <c r="AG3081" s="464" t="n">
        <v>0</v>
      </c>
      <c r="AH3081" s="464" t="n">
        <v>1146200</v>
      </c>
      <c r="AI3081" s="464" t="n">
        <v>0</v>
      </c>
      <c r="AJ3081" s="464" t="n">
        <v>0</v>
      </c>
      <c r="AK3081" s="464" t="n">
        <v>0</v>
      </c>
      <c r="AL3081" s="464" t="n">
        <v>0</v>
      </c>
      <c r="AM3081" s="464" t="n">
        <v>0</v>
      </c>
      <c r="AN3081" s="464" t="n">
        <v>0</v>
      </c>
      <c r="AO3081" s="464" t="n">
        <v>0</v>
      </c>
      <c r="AP3081" s="464" t="n">
        <v>0</v>
      </c>
      <c r="AQ3081" s="462" t="inlineStr"/>
      <c r="AR3081" s="462" t="inlineStr">
        <is>
          <t>Custom clearance and Trucking fee</t>
        </is>
      </c>
      <c r="AS3081" s="462" t="inlineStr">
        <is>
          <t>បានប្រកាសពន្ធ</t>
        </is>
      </c>
    </row>
    <row r="3082">
      <c r="A3082" s="461" t="n">
        <v>3074</v>
      </c>
      <c r="B3082" s="462" t="inlineStr">
        <is>
          <t>Custom clearance and Trucking fee</t>
        </is>
      </c>
      <c r="C3082" s="462" t="inlineStr">
        <is>
          <t>56ប៊ី-លីង សឹបផ្លាយ ឆេន មេនេចម៉ិន ឯ.ក</t>
        </is>
      </c>
      <c r="D3082" s="462" t="inlineStr">
        <is>
          <t>K004-902004795</t>
        </is>
      </c>
      <c r="E3082" s="462" t="inlineStr">
        <is>
          <t>IN202109-0534</t>
        </is>
      </c>
      <c r="F3082" s="463" t="n">
        <v>44469</v>
      </c>
      <c r="G3082" s="464" t="n">
        <v>591455</v>
      </c>
      <c r="H3082" s="462" t="n"/>
      <c r="I3082" s="464">
        <f>G3082</f>
        <v/>
      </c>
      <c r="J3082" s="462">
        <f>IF(AND(Q3082=TRUE, R3082=TRUE, S3082=TRUE), IF(W3082&lt;-0.05, "អនុញ្ញាត (អ្នកផ្គត់ផ្គង់ប្រកាសខ្វះ)", "បានប្រកាស (អនុញ្ញាត)"), IF(AND(Q3082=FALSE, R3082=FALSE, S3082=FALSE), "ព្យួរទុក (មិនមានទិន្នន័យ)", "ប្រកាសខុស (ព្យួរទុក)"))</f>
        <v/>
      </c>
      <c r="K3082" s="462" t="inlineStr"/>
      <c r="L3082" s="462" t="inlineStr"/>
      <c r="M3082" s="464">
        <f>AH3082</f>
        <v/>
      </c>
      <c r="N3082" s="464">
        <f>IF(W3082&lt;0,AH3082,I3082)</f>
        <v/>
      </c>
      <c r="O3082" s="464">
        <f>I3082-M3082</f>
        <v/>
      </c>
      <c r="P3082" s="462" t="n"/>
      <c r="Q3082" s="462">
        <f>V3082=W3082</f>
        <v/>
      </c>
      <c r="R3082" s="462">
        <f>AND(MONTH(F3082)=MONTH(X3082), YEAR(F3082)=YEAR(X3082))</f>
        <v/>
      </c>
      <c r="S3082" s="462">
        <f>AC3082="L001-901905215"</f>
        <v/>
      </c>
      <c r="T3082" s="464">
        <f>G3082-AH3082</f>
        <v/>
      </c>
      <c r="U3082" s="462" t="n"/>
      <c r="V3082" s="462" t="inlineStr">
        <is>
          <t>IN2021090534</t>
        </is>
      </c>
      <c r="W3082" s="462" t="inlineStr">
        <is>
          <t>IN2021090534</t>
        </is>
      </c>
      <c r="X3082" s="463" t="n">
        <v>44469</v>
      </c>
      <c r="Y3082" s="462" t="inlineStr">
        <is>
          <t>IN202109-0534</t>
        </is>
      </c>
      <c r="Z3082" s="462" t="inlineStr"/>
      <c r="AA3082" s="462" t="inlineStr">
        <is>
          <t>បុគ្គលជាប់អាករ</t>
        </is>
      </c>
      <c r="AB3082" s="462" t="inlineStr">
        <is>
          <t>L001-901905215</t>
        </is>
      </c>
      <c r="AC3082" s="462" t="inlineStr">
        <is>
          <t>វីអ៊ីស៊ិន (ខេមបូឌា) អ៊ិនដាសស្ទ្រី ឯ.ក</t>
        </is>
      </c>
      <c r="AD3082" s="464" t="n">
        <v>6506000</v>
      </c>
      <c r="AE3082" s="464" t="n">
        <v>5914545</v>
      </c>
      <c r="AF3082" s="464" t="n">
        <v>0</v>
      </c>
      <c r="AG3082" s="464" t="n">
        <v>0</v>
      </c>
      <c r="AH3082" s="464" t="n">
        <v>591455</v>
      </c>
      <c r="AI3082" s="464" t="n">
        <v>0</v>
      </c>
      <c r="AJ3082" s="464" t="n">
        <v>0</v>
      </c>
      <c r="AK3082" s="464" t="n">
        <v>0</v>
      </c>
      <c r="AL3082" s="464" t="n">
        <v>0</v>
      </c>
      <c r="AM3082" s="464" t="n">
        <v>0</v>
      </c>
      <c r="AN3082" s="464" t="n">
        <v>0</v>
      </c>
      <c r="AO3082" s="464" t="n">
        <v>0</v>
      </c>
      <c r="AP3082" s="464" t="n">
        <v>0</v>
      </c>
      <c r="AQ3082" s="462" t="inlineStr"/>
      <c r="AR3082" s="462" t="inlineStr">
        <is>
          <t>Custom clearance and Trucking fee</t>
        </is>
      </c>
      <c r="AS3082" s="462" t="inlineStr">
        <is>
          <t>បានប្រកាសពន្ធ</t>
        </is>
      </c>
    </row>
    <row r="3083">
      <c r="A3083" s="461" t="n">
        <v>3075</v>
      </c>
      <c r="B3083" s="462" t="inlineStr">
        <is>
          <t>Custom clearance and Trucking fee</t>
        </is>
      </c>
      <c r="C3083" s="462" t="inlineStr">
        <is>
          <t>56ប៊ី-លីង សឹបផ្លាយ ឆេន មេនេចម៉ិន ឯ.ក</t>
        </is>
      </c>
      <c r="D3083" s="462" t="inlineStr">
        <is>
          <t>K004-902004795</t>
        </is>
      </c>
      <c r="E3083" s="462" t="inlineStr">
        <is>
          <t>IN202109-0533</t>
        </is>
      </c>
      <c r="F3083" s="463" t="n">
        <v>44469</v>
      </c>
      <c r="G3083" s="464" t="n">
        <v>460927</v>
      </c>
      <c r="H3083" s="462" t="n"/>
      <c r="I3083" s="464">
        <f>G3083</f>
        <v/>
      </c>
      <c r="J3083" s="462">
        <f>IF(AND(Q3083=TRUE, R3083=TRUE, S3083=TRUE), IF(W3083&lt;-0.05, "អនុញ្ញាត (អ្នកផ្គត់ផ្គង់ប្រកាសខ្វះ)", "បានប្រកាស (អនុញ្ញាត)"), IF(AND(Q3083=FALSE, R3083=FALSE, S3083=FALSE), "ព្យួរទុក (មិនមានទិន្នន័យ)", "ប្រកាសខុស (ព្យួរទុក)"))</f>
        <v/>
      </c>
      <c r="K3083" s="462" t="inlineStr"/>
      <c r="L3083" s="462" t="inlineStr"/>
      <c r="M3083" s="464">
        <f>AH3083</f>
        <v/>
      </c>
      <c r="N3083" s="464">
        <f>IF(W3083&lt;0,AH3083,I3083)</f>
        <v/>
      </c>
      <c r="O3083" s="464">
        <f>I3083-M3083</f>
        <v/>
      </c>
      <c r="P3083" s="462" t="n"/>
      <c r="Q3083" s="462">
        <f>V3083=W3083</f>
        <v/>
      </c>
      <c r="R3083" s="462">
        <f>AND(MONTH(F3083)=MONTH(X3083), YEAR(F3083)=YEAR(X3083))</f>
        <v/>
      </c>
      <c r="S3083" s="462">
        <f>AC3083="L001-901905215"</f>
        <v/>
      </c>
      <c r="T3083" s="464">
        <f>G3083-AH3083</f>
        <v/>
      </c>
      <c r="U3083" s="462" t="n"/>
      <c r="V3083" s="462" t="inlineStr">
        <is>
          <t>IN2021090533</t>
        </is>
      </c>
      <c r="W3083" s="462" t="inlineStr">
        <is>
          <t>IN2021090533</t>
        </is>
      </c>
      <c r="X3083" s="463" t="n">
        <v>44469</v>
      </c>
      <c r="Y3083" s="462" t="inlineStr">
        <is>
          <t>IN202109-0533</t>
        </is>
      </c>
      <c r="Z3083" s="462" t="inlineStr"/>
      <c r="AA3083" s="462" t="inlineStr">
        <is>
          <t>បុគ្គលជាប់អាករ</t>
        </is>
      </c>
      <c r="AB3083" s="462" t="inlineStr">
        <is>
          <t>L001-901905215</t>
        </is>
      </c>
      <c r="AC3083" s="462" t="inlineStr">
        <is>
          <t>វីអ៊ីស៊ិន (ខេមបូឌា) អ៊ិនដាសស្ទ្រី ឯ.ក</t>
        </is>
      </c>
      <c r="AD3083" s="464" t="n">
        <v>5070200</v>
      </c>
      <c r="AE3083" s="464" t="n">
        <v>4609273</v>
      </c>
      <c r="AF3083" s="464" t="n">
        <v>0</v>
      </c>
      <c r="AG3083" s="464" t="n">
        <v>0</v>
      </c>
      <c r="AH3083" s="464" t="n">
        <v>460927</v>
      </c>
      <c r="AI3083" s="464" t="n">
        <v>0</v>
      </c>
      <c r="AJ3083" s="464" t="n">
        <v>0</v>
      </c>
      <c r="AK3083" s="464" t="n">
        <v>0</v>
      </c>
      <c r="AL3083" s="464" t="n">
        <v>0</v>
      </c>
      <c r="AM3083" s="464" t="n">
        <v>0</v>
      </c>
      <c r="AN3083" s="464" t="n">
        <v>0</v>
      </c>
      <c r="AO3083" s="464" t="n">
        <v>0</v>
      </c>
      <c r="AP3083" s="464" t="n">
        <v>0</v>
      </c>
      <c r="AQ3083" s="462" t="inlineStr"/>
      <c r="AR3083" s="462" t="inlineStr">
        <is>
          <t>Custom clearance and Trucking fee</t>
        </is>
      </c>
      <c r="AS3083" s="462" t="inlineStr">
        <is>
          <t>បានប្រកាសពន្ធ</t>
        </is>
      </c>
    </row>
    <row r="3084">
      <c r="A3084" s="461" t="n">
        <v>3076</v>
      </c>
      <c r="B3084" s="462" t="inlineStr">
        <is>
          <t>Custom clearance and Trucking fee</t>
        </is>
      </c>
      <c r="C3084" s="462" t="inlineStr">
        <is>
          <t>56ប៊ី-លីង សឹបផ្លាយ ឆេន មេនេចម៉ិន ឯ.ក</t>
        </is>
      </c>
      <c r="D3084" s="462" t="inlineStr">
        <is>
          <t>K004-902004795</t>
        </is>
      </c>
      <c r="E3084" s="462" t="inlineStr">
        <is>
          <t>IN202109-0532</t>
        </is>
      </c>
      <c r="F3084" s="463" t="n">
        <v>44469</v>
      </c>
      <c r="G3084" s="464" t="n">
        <v>271255</v>
      </c>
      <c r="H3084" s="462" t="n"/>
      <c r="I3084" s="464">
        <f>G3084</f>
        <v/>
      </c>
      <c r="J3084" s="462">
        <f>IF(AND(Q3084=TRUE, R3084=TRUE, S3084=TRUE), IF(W3084&lt;-0.05, "អនុញ្ញាត (អ្នកផ្គត់ផ្គង់ប្រកាសខ្វះ)", "បានប្រកាស (អនុញ្ញាត)"), IF(AND(Q3084=FALSE, R3084=FALSE, S3084=FALSE), "ព្យួរទុក (មិនមានទិន្នន័យ)", "ប្រកាសខុស (ព្យួរទុក)"))</f>
        <v/>
      </c>
      <c r="K3084" s="462" t="inlineStr"/>
      <c r="L3084" s="462" t="inlineStr"/>
      <c r="M3084" s="464">
        <f>AH3084</f>
        <v/>
      </c>
      <c r="N3084" s="464">
        <f>IF(W3084&lt;0,AH3084,I3084)</f>
        <v/>
      </c>
      <c r="O3084" s="464">
        <f>I3084-M3084</f>
        <v/>
      </c>
      <c r="P3084" s="462" t="n"/>
      <c r="Q3084" s="462">
        <f>V3084=W3084</f>
        <v/>
      </c>
      <c r="R3084" s="462">
        <f>AND(MONTH(F3084)=MONTH(X3084), YEAR(F3084)=YEAR(X3084))</f>
        <v/>
      </c>
      <c r="S3084" s="462">
        <f>AC3084="L001-901905215"</f>
        <v/>
      </c>
      <c r="T3084" s="464">
        <f>G3084-AH3084</f>
        <v/>
      </c>
      <c r="U3084" s="462" t="n"/>
      <c r="V3084" s="462" t="inlineStr">
        <is>
          <t>IN2021090532</t>
        </is>
      </c>
      <c r="W3084" s="462" t="inlineStr">
        <is>
          <t>IN2021090532</t>
        </is>
      </c>
      <c r="X3084" s="463" t="n">
        <v>44469</v>
      </c>
      <c r="Y3084" s="462" t="inlineStr">
        <is>
          <t>IN202109-0532</t>
        </is>
      </c>
      <c r="Z3084" s="462" t="inlineStr"/>
      <c r="AA3084" s="462" t="inlineStr">
        <is>
          <t>បុគ្គលជាប់អាករ</t>
        </is>
      </c>
      <c r="AB3084" s="462" t="inlineStr">
        <is>
          <t>L001-901905215</t>
        </is>
      </c>
      <c r="AC3084" s="462" t="inlineStr">
        <is>
          <t>វីអ៊ីស៊ិន (ខេមបូឌា) អ៊ិនដាសស្ទ្រី ឯ.ក</t>
        </is>
      </c>
      <c r="AD3084" s="464" t="n">
        <v>2983800</v>
      </c>
      <c r="AE3084" s="464" t="n">
        <v>2712545</v>
      </c>
      <c r="AF3084" s="464" t="n">
        <v>0</v>
      </c>
      <c r="AG3084" s="464" t="n">
        <v>0</v>
      </c>
      <c r="AH3084" s="464" t="n">
        <v>271255</v>
      </c>
      <c r="AI3084" s="464" t="n">
        <v>0</v>
      </c>
      <c r="AJ3084" s="464" t="n">
        <v>0</v>
      </c>
      <c r="AK3084" s="464" t="n">
        <v>0</v>
      </c>
      <c r="AL3084" s="464" t="n">
        <v>0</v>
      </c>
      <c r="AM3084" s="464" t="n">
        <v>0</v>
      </c>
      <c r="AN3084" s="464" t="n">
        <v>0</v>
      </c>
      <c r="AO3084" s="464" t="n">
        <v>0</v>
      </c>
      <c r="AP3084" s="464" t="n">
        <v>0</v>
      </c>
      <c r="AQ3084" s="462" t="inlineStr"/>
      <c r="AR3084" s="462" t="inlineStr">
        <is>
          <t>Custom clearance and Trucking fee</t>
        </is>
      </c>
      <c r="AS3084" s="462" t="inlineStr">
        <is>
          <t>បានប្រកាសពន្ធ</t>
        </is>
      </c>
    </row>
    <row r="3085">
      <c r="A3085" s="461" t="n">
        <v>3077</v>
      </c>
      <c r="B3085" s="462" t="inlineStr">
        <is>
          <t>Custom clearance and Trucking fee</t>
        </is>
      </c>
      <c r="C3085" s="462" t="inlineStr">
        <is>
          <t>56ប៊ី-លីង សឹបផ្លាយ ឆេន មេនេចម៉ិន ឯ.ក</t>
        </is>
      </c>
      <c r="D3085" s="462" t="inlineStr">
        <is>
          <t>K004-902004795</t>
        </is>
      </c>
      <c r="E3085" s="462" t="inlineStr">
        <is>
          <t>IN202109-0510</t>
        </is>
      </c>
      <c r="F3085" s="463" t="n">
        <v>44459</v>
      </c>
      <c r="G3085" s="464" t="n">
        <v>868827</v>
      </c>
      <c r="H3085" s="462" t="n"/>
      <c r="I3085" s="464">
        <f>G3085</f>
        <v/>
      </c>
      <c r="J3085" s="462">
        <f>IF(AND(Q3085=TRUE, R3085=TRUE, S3085=TRUE), IF(W3085&lt;-0.05, "អនុញ្ញាត (អ្នកផ្គត់ផ្គង់ប្រកាសខ្វះ)", "បានប្រកាស (អនុញ្ញាត)"), IF(AND(Q3085=FALSE, R3085=FALSE, S3085=FALSE), "ព្យួរទុក (មិនមានទិន្នន័យ)", "ប្រកាសខុស (ព្យួរទុក)"))</f>
        <v/>
      </c>
      <c r="K3085" s="462" t="inlineStr"/>
      <c r="L3085" s="462" t="inlineStr"/>
      <c r="M3085" s="464">
        <f>AH3085</f>
        <v/>
      </c>
      <c r="N3085" s="464">
        <f>IF(W3085&lt;0,AH3085,I3085)</f>
        <v/>
      </c>
      <c r="O3085" s="464">
        <f>I3085-M3085</f>
        <v/>
      </c>
      <c r="P3085" s="462" t="n"/>
      <c r="Q3085" s="462">
        <f>V3085=W3085</f>
        <v/>
      </c>
      <c r="R3085" s="462">
        <f>AND(MONTH(F3085)=MONTH(X3085), YEAR(F3085)=YEAR(X3085))</f>
        <v/>
      </c>
      <c r="S3085" s="462">
        <f>AC3085="L001-901905215"</f>
        <v/>
      </c>
      <c r="T3085" s="464">
        <f>G3085-AH3085</f>
        <v/>
      </c>
      <c r="U3085" s="462" t="n"/>
      <c r="V3085" s="462" t="inlineStr">
        <is>
          <t>IN2021090510</t>
        </is>
      </c>
      <c r="W3085" s="462" t="inlineStr">
        <is>
          <t>IN2021090510</t>
        </is>
      </c>
      <c r="X3085" s="463" t="n">
        <v>44459</v>
      </c>
      <c r="Y3085" s="462" t="inlineStr">
        <is>
          <t>IN202109-0510</t>
        </is>
      </c>
      <c r="Z3085" s="462" t="inlineStr"/>
      <c r="AA3085" s="462" t="inlineStr">
        <is>
          <t>បុគ្គលជាប់អាករ</t>
        </is>
      </c>
      <c r="AB3085" s="462" t="inlineStr">
        <is>
          <t>L001-901905215</t>
        </is>
      </c>
      <c r="AC3085" s="462" t="inlineStr">
        <is>
          <t>វីអ៊ីស៊ិន (ខេមបូឌា) អ៊ិនដាសស្ទ្រី ឯ.ក</t>
        </is>
      </c>
      <c r="AD3085" s="464" t="n">
        <v>9557100</v>
      </c>
      <c r="AE3085" s="464" t="n">
        <v>8688273</v>
      </c>
      <c r="AF3085" s="464" t="n">
        <v>0</v>
      </c>
      <c r="AG3085" s="464" t="n">
        <v>0</v>
      </c>
      <c r="AH3085" s="464" t="n">
        <v>868827</v>
      </c>
      <c r="AI3085" s="464" t="n">
        <v>0</v>
      </c>
      <c r="AJ3085" s="464" t="n">
        <v>0</v>
      </c>
      <c r="AK3085" s="464" t="n">
        <v>0</v>
      </c>
      <c r="AL3085" s="464" t="n">
        <v>0</v>
      </c>
      <c r="AM3085" s="464" t="n">
        <v>0</v>
      </c>
      <c r="AN3085" s="464" t="n">
        <v>0</v>
      </c>
      <c r="AO3085" s="464" t="n">
        <v>0</v>
      </c>
      <c r="AP3085" s="464" t="n">
        <v>0</v>
      </c>
      <c r="AQ3085" s="462" t="inlineStr"/>
      <c r="AR3085" s="462" t="inlineStr">
        <is>
          <t>Custom clearance and Trucking fee</t>
        </is>
      </c>
      <c r="AS3085" s="462" t="inlineStr">
        <is>
          <t>បានប្រកាសពន្ធ</t>
        </is>
      </c>
    </row>
    <row r="3086">
      <c r="A3086" s="461" t="n">
        <v>3078</v>
      </c>
      <c r="B3086" s="462" t="inlineStr">
        <is>
          <t>Custom clearance and Trucking fee</t>
        </is>
      </c>
      <c r="C3086" s="462" t="inlineStr">
        <is>
          <t>56ប៊ី-លីង សឹបផ្លាយ ឆេន មេនេចម៉ិន ឯ.ក</t>
        </is>
      </c>
      <c r="D3086" s="462" t="inlineStr">
        <is>
          <t>K004-902004795</t>
        </is>
      </c>
      <c r="E3086" s="462" t="inlineStr">
        <is>
          <t>IN202109-0508</t>
        </is>
      </c>
      <c r="F3086" s="463" t="n">
        <v>44459</v>
      </c>
      <c r="G3086" s="464" t="n">
        <v>976918</v>
      </c>
      <c r="H3086" s="462" t="n"/>
      <c r="I3086" s="464">
        <f>G3086</f>
        <v/>
      </c>
      <c r="J3086" s="462">
        <f>IF(AND(Q3086=TRUE, R3086=TRUE, S3086=TRUE), IF(W3086&lt;-0.05, "អនុញ្ញាត (អ្នកផ្គត់ផ្គង់ប្រកាសខ្វះ)", "បានប្រកាស (អនុញ្ញាត)"), IF(AND(Q3086=FALSE, R3086=FALSE, S3086=FALSE), "ព្យួរទុក (មិនមានទិន្នន័យ)", "ប្រកាសខុស (ព្យួរទុក)"))</f>
        <v/>
      </c>
      <c r="K3086" s="462" t="inlineStr"/>
      <c r="L3086" s="462" t="inlineStr"/>
      <c r="M3086" s="464">
        <f>AH3086</f>
        <v/>
      </c>
      <c r="N3086" s="464">
        <f>IF(W3086&lt;0,AH3086,I3086)</f>
        <v/>
      </c>
      <c r="O3086" s="464">
        <f>I3086-M3086</f>
        <v/>
      </c>
      <c r="P3086" s="462" t="n"/>
      <c r="Q3086" s="462">
        <f>V3086=W3086</f>
        <v/>
      </c>
      <c r="R3086" s="462">
        <f>AND(MONTH(F3086)=MONTH(X3086), YEAR(F3086)=YEAR(X3086))</f>
        <v/>
      </c>
      <c r="S3086" s="462">
        <f>AC3086="L001-901905215"</f>
        <v/>
      </c>
      <c r="T3086" s="464">
        <f>G3086-AH3086</f>
        <v/>
      </c>
      <c r="U3086" s="462" t="n"/>
      <c r="V3086" s="462" t="inlineStr">
        <is>
          <t>IN2021090508</t>
        </is>
      </c>
      <c r="W3086" s="462" t="inlineStr">
        <is>
          <t>IN2021090508</t>
        </is>
      </c>
      <c r="X3086" s="463" t="n">
        <v>44459</v>
      </c>
      <c r="Y3086" s="462" t="inlineStr">
        <is>
          <t>IN202109-0508</t>
        </is>
      </c>
      <c r="Z3086" s="462" t="inlineStr"/>
      <c r="AA3086" s="462" t="inlineStr">
        <is>
          <t>បុគ្គលជាប់អាករ</t>
        </is>
      </c>
      <c r="AB3086" s="462" t="inlineStr">
        <is>
          <t>L001-901905215</t>
        </is>
      </c>
      <c r="AC3086" s="462" t="inlineStr">
        <is>
          <t>វីអ៊ីស៊ិន (ខេមបូឌា) អ៊ិនដាសស្ទ្រី ឯ.ក</t>
        </is>
      </c>
      <c r="AD3086" s="464" t="n">
        <v>10746100</v>
      </c>
      <c r="AE3086" s="464" t="n">
        <v>9769182</v>
      </c>
      <c r="AF3086" s="464" t="n">
        <v>0</v>
      </c>
      <c r="AG3086" s="464" t="n">
        <v>0</v>
      </c>
      <c r="AH3086" s="464" t="n">
        <v>976918</v>
      </c>
      <c r="AI3086" s="464" t="n">
        <v>0</v>
      </c>
      <c r="AJ3086" s="464" t="n">
        <v>0</v>
      </c>
      <c r="AK3086" s="464" t="n">
        <v>0</v>
      </c>
      <c r="AL3086" s="464" t="n">
        <v>0</v>
      </c>
      <c r="AM3086" s="464" t="n">
        <v>0</v>
      </c>
      <c r="AN3086" s="464" t="n">
        <v>0</v>
      </c>
      <c r="AO3086" s="464" t="n">
        <v>0</v>
      </c>
      <c r="AP3086" s="464" t="n">
        <v>0</v>
      </c>
      <c r="AQ3086" s="462" t="inlineStr"/>
      <c r="AR3086" s="462" t="inlineStr">
        <is>
          <t>Custom clearance and Trucking fee</t>
        </is>
      </c>
      <c r="AS3086" s="462" t="inlineStr">
        <is>
          <t>បានប្រកាសពន្ធ</t>
        </is>
      </c>
    </row>
    <row r="3087">
      <c r="A3087" s="461" t="n">
        <v>3079</v>
      </c>
      <c r="B3087" s="462" t="inlineStr">
        <is>
          <t>Custom clearance and Trucking fee</t>
        </is>
      </c>
      <c r="C3087" s="462" t="inlineStr">
        <is>
          <t>56ប៊ី-លីង សឹបផ្លាយ ឆេន មេនេចម៉ិន ឯ.ក</t>
        </is>
      </c>
      <c r="D3087" s="462" t="inlineStr">
        <is>
          <t>K004-902004795</t>
        </is>
      </c>
      <c r="E3087" s="462" t="inlineStr">
        <is>
          <t>IN202109-0509</t>
        </is>
      </c>
      <c r="F3087" s="463" t="n">
        <v>44459</v>
      </c>
      <c r="G3087" s="464" t="n">
        <v>868827</v>
      </c>
      <c r="H3087" s="462" t="n"/>
      <c r="I3087" s="464">
        <f>G3087</f>
        <v/>
      </c>
      <c r="J3087" s="462">
        <f>IF(AND(Q3087=TRUE, R3087=TRUE, S3087=TRUE), IF(W3087&lt;-0.05, "អនុញ្ញាត (អ្នកផ្គត់ផ្គង់ប្រកាសខ្វះ)", "បានប្រកាស (អនុញ្ញាត)"), IF(AND(Q3087=FALSE, R3087=FALSE, S3087=FALSE), "ព្យួរទុក (មិនមានទិន្នន័យ)", "ប្រកាសខុស (ព្យួរទុក)"))</f>
        <v/>
      </c>
      <c r="K3087" s="462" t="inlineStr"/>
      <c r="L3087" s="462" t="inlineStr"/>
      <c r="M3087" s="464">
        <f>AH3087</f>
        <v/>
      </c>
      <c r="N3087" s="464">
        <f>IF(W3087&lt;0,AH3087,I3087)</f>
        <v/>
      </c>
      <c r="O3087" s="464">
        <f>I3087-M3087</f>
        <v/>
      </c>
      <c r="P3087" s="462" t="n"/>
      <c r="Q3087" s="462">
        <f>V3087=W3087</f>
        <v/>
      </c>
      <c r="R3087" s="462">
        <f>AND(MONTH(F3087)=MONTH(X3087), YEAR(F3087)=YEAR(X3087))</f>
        <v/>
      </c>
      <c r="S3087" s="462">
        <f>AC3087="L001-901905215"</f>
        <v/>
      </c>
      <c r="T3087" s="464">
        <f>G3087-AH3087</f>
        <v/>
      </c>
      <c r="U3087" s="462" t="n"/>
      <c r="V3087" s="462" t="inlineStr">
        <is>
          <t>IN2021090509</t>
        </is>
      </c>
      <c r="W3087" s="462" t="inlineStr">
        <is>
          <t>IN2021090509</t>
        </is>
      </c>
      <c r="X3087" s="463" t="n">
        <v>44459</v>
      </c>
      <c r="Y3087" s="462" t="inlineStr">
        <is>
          <t>IN202109-0509</t>
        </is>
      </c>
      <c r="Z3087" s="462" t="inlineStr"/>
      <c r="AA3087" s="462" t="inlineStr">
        <is>
          <t>បុគ្គលជាប់អាករ</t>
        </is>
      </c>
      <c r="AB3087" s="462" t="inlineStr">
        <is>
          <t>L001-901905215</t>
        </is>
      </c>
      <c r="AC3087" s="462" t="inlineStr">
        <is>
          <t>វីអ៊ីស៊ិន (ខេមបូឌា) អ៊ិនដាសស្ទ្រី ឯ.ក</t>
        </is>
      </c>
      <c r="AD3087" s="464" t="n">
        <v>9557100</v>
      </c>
      <c r="AE3087" s="464" t="n">
        <v>8688273</v>
      </c>
      <c r="AF3087" s="464" t="n">
        <v>0</v>
      </c>
      <c r="AG3087" s="464" t="n">
        <v>0</v>
      </c>
      <c r="AH3087" s="464" t="n">
        <v>868827</v>
      </c>
      <c r="AI3087" s="464" t="n">
        <v>0</v>
      </c>
      <c r="AJ3087" s="464" t="n">
        <v>0</v>
      </c>
      <c r="AK3087" s="464" t="n">
        <v>0</v>
      </c>
      <c r="AL3087" s="464" t="n">
        <v>0</v>
      </c>
      <c r="AM3087" s="464" t="n">
        <v>0</v>
      </c>
      <c r="AN3087" s="464" t="n">
        <v>0</v>
      </c>
      <c r="AO3087" s="464" t="n">
        <v>0</v>
      </c>
      <c r="AP3087" s="464" t="n">
        <v>0</v>
      </c>
      <c r="AQ3087" s="462" t="inlineStr"/>
      <c r="AR3087" s="462" t="inlineStr">
        <is>
          <t>Custom clearance and Trucking fee</t>
        </is>
      </c>
      <c r="AS3087" s="462" t="inlineStr">
        <is>
          <t>បានប្រកាសពន្ធ</t>
        </is>
      </c>
    </row>
    <row r="3088">
      <c r="A3088" s="461" t="n">
        <v>3080</v>
      </c>
      <c r="B3088" s="462" t="inlineStr">
        <is>
          <t>Custom clearance and Trucking fee</t>
        </is>
      </c>
      <c r="C3088" s="462" t="inlineStr">
        <is>
          <t>56ប៊ី-លីង សឹបផ្លាយ ឆេន មេនេចម៉ិន ឯ.ក</t>
        </is>
      </c>
      <c r="D3088" s="462" t="inlineStr">
        <is>
          <t>K004-902004795</t>
        </is>
      </c>
      <c r="E3088" s="462" t="inlineStr">
        <is>
          <t>IN202109-0507</t>
        </is>
      </c>
      <c r="F3088" s="463" t="n">
        <v>44459</v>
      </c>
      <c r="G3088" s="464" t="n">
        <v>271255</v>
      </c>
      <c r="H3088" s="462" t="n"/>
      <c r="I3088" s="464">
        <f>G3088</f>
        <v/>
      </c>
      <c r="J3088" s="462">
        <f>IF(AND(Q3088=TRUE, R3088=TRUE, S3088=TRUE), IF(W3088&lt;-0.05, "អនុញ្ញាត (អ្នកផ្គត់ផ្គង់ប្រកាសខ្វះ)", "បានប្រកាស (អនុញ្ញាត)"), IF(AND(Q3088=FALSE, R3088=FALSE, S3088=FALSE), "ព្យួរទុក (មិនមានទិន្នន័យ)", "ប្រកាសខុស (ព្យួរទុក)"))</f>
        <v/>
      </c>
      <c r="K3088" s="462" t="inlineStr"/>
      <c r="L3088" s="462" t="inlineStr"/>
      <c r="M3088" s="464">
        <f>AH3088</f>
        <v/>
      </c>
      <c r="N3088" s="464">
        <f>IF(W3088&lt;0,AH3088,I3088)</f>
        <v/>
      </c>
      <c r="O3088" s="464">
        <f>I3088-M3088</f>
        <v/>
      </c>
      <c r="P3088" s="462" t="n"/>
      <c r="Q3088" s="462">
        <f>V3088=W3088</f>
        <v/>
      </c>
      <c r="R3088" s="462">
        <f>AND(MONTH(F3088)=MONTH(X3088), YEAR(F3088)=YEAR(X3088))</f>
        <v/>
      </c>
      <c r="S3088" s="462">
        <f>AC3088="L001-901905215"</f>
        <v/>
      </c>
      <c r="T3088" s="464">
        <f>G3088-AH3088</f>
        <v/>
      </c>
      <c r="U3088" s="462" t="n"/>
      <c r="V3088" s="462" t="inlineStr">
        <is>
          <t>IN2021090507</t>
        </is>
      </c>
      <c r="W3088" s="462" t="inlineStr">
        <is>
          <t>IN2021090507</t>
        </is>
      </c>
      <c r="X3088" s="463" t="n">
        <v>44459</v>
      </c>
      <c r="Y3088" s="462" t="inlineStr">
        <is>
          <t>IN202109-0507</t>
        </is>
      </c>
      <c r="Z3088" s="462" t="inlineStr"/>
      <c r="AA3088" s="462" t="inlineStr">
        <is>
          <t>បុគ្គលជាប់អាករ</t>
        </is>
      </c>
      <c r="AB3088" s="462" t="inlineStr">
        <is>
          <t>L001-901905215</t>
        </is>
      </c>
      <c r="AC3088" s="462" t="inlineStr">
        <is>
          <t>វីអ៊ីស៊ិន (ខេមបូឌា) អ៊ិនដាសស្ទ្រី ឯ.ក</t>
        </is>
      </c>
      <c r="AD3088" s="464" t="n">
        <v>2983800</v>
      </c>
      <c r="AE3088" s="464" t="n">
        <v>2712545</v>
      </c>
      <c r="AF3088" s="464" t="n">
        <v>0</v>
      </c>
      <c r="AG3088" s="464" t="n">
        <v>0</v>
      </c>
      <c r="AH3088" s="464" t="n">
        <v>271255</v>
      </c>
      <c r="AI3088" s="464" t="n">
        <v>0</v>
      </c>
      <c r="AJ3088" s="464" t="n">
        <v>0</v>
      </c>
      <c r="AK3088" s="464" t="n">
        <v>0</v>
      </c>
      <c r="AL3088" s="464" t="n">
        <v>0</v>
      </c>
      <c r="AM3088" s="464" t="n">
        <v>0</v>
      </c>
      <c r="AN3088" s="464" t="n">
        <v>0</v>
      </c>
      <c r="AO3088" s="464" t="n">
        <v>0</v>
      </c>
      <c r="AP3088" s="464" t="n">
        <v>0</v>
      </c>
      <c r="AQ3088" s="462" t="inlineStr"/>
      <c r="AR3088" s="462" t="inlineStr">
        <is>
          <t>Custom clearance and Trucking fee</t>
        </is>
      </c>
      <c r="AS3088" s="462" t="inlineStr">
        <is>
          <t>បានប្រកាសពន្ធ</t>
        </is>
      </c>
    </row>
    <row r="3089">
      <c r="A3089" s="461" t="n">
        <v>3081</v>
      </c>
      <c r="B3089" s="462" t="inlineStr">
        <is>
          <t>Custom clearance and Trucking fee</t>
        </is>
      </c>
      <c r="C3089" s="462" t="inlineStr">
        <is>
          <t>56ប៊ី-លីង សឹបផ្លាយ ឆេន មេនេចម៉ិន ឯ.ក</t>
        </is>
      </c>
      <c r="D3089" s="462" t="inlineStr">
        <is>
          <t>K004-902004795</t>
        </is>
      </c>
      <c r="E3089" s="462" t="inlineStr">
        <is>
          <t>IN202109-0506</t>
        </is>
      </c>
      <c r="F3089" s="463" t="n">
        <v>44459</v>
      </c>
      <c r="G3089" s="464" t="n">
        <v>259018</v>
      </c>
      <c r="H3089" s="462" t="n"/>
      <c r="I3089" s="464">
        <f>G3089</f>
        <v/>
      </c>
      <c r="J3089" s="462">
        <f>IF(AND(Q3089=TRUE, R3089=TRUE, S3089=TRUE), IF(W3089&lt;-0.05, "អនុញ្ញាត (អ្នកផ្គត់ផ្គង់ប្រកាសខ្វះ)", "បានប្រកាស (អនុញ្ញាត)"), IF(AND(Q3089=FALSE, R3089=FALSE, S3089=FALSE), "ព្យួរទុក (មិនមានទិន្នន័យ)", "ប្រកាសខុស (ព្យួរទុក)"))</f>
        <v/>
      </c>
      <c r="K3089" s="462" t="inlineStr"/>
      <c r="L3089" s="462" t="inlineStr"/>
      <c r="M3089" s="464">
        <f>AH3089</f>
        <v/>
      </c>
      <c r="N3089" s="464">
        <f>IF(W3089&lt;0,AH3089,I3089)</f>
        <v/>
      </c>
      <c r="O3089" s="464">
        <f>I3089-M3089</f>
        <v/>
      </c>
      <c r="P3089" s="462" t="n"/>
      <c r="Q3089" s="462">
        <f>V3089=W3089</f>
        <v/>
      </c>
      <c r="R3089" s="462">
        <f>AND(MONTH(F3089)=MONTH(X3089), YEAR(F3089)=YEAR(X3089))</f>
        <v/>
      </c>
      <c r="S3089" s="462">
        <f>AC3089="L001-901905215"</f>
        <v/>
      </c>
      <c r="T3089" s="464">
        <f>G3089-AH3089</f>
        <v/>
      </c>
      <c r="U3089" s="462" t="n"/>
      <c r="V3089" s="462" t="inlineStr">
        <is>
          <t>IN2021090506</t>
        </is>
      </c>
      <c r="W3089" s="462" t="inlineStr">
        <is>
          <t>IN2021090506</t>
        </is>
      </c>
      <c r="X3089" s="463" t="n">
        <v>44459</v>
      </c>
      <c r="Y3089" s="462" t="inlineStr">
        <is>
          <t>IN202109-0506</t>
        </is>
      </c>
      <c r="Z3089" s="462" t="inlineStr"/>
      <c r="AA3089" s="462" t="inlineStr">
        <is>
          <t>បុគ្គលជាប់អាករ</t>
        </is>
      </c>
      <c r="AB3089" s="462" t="inlineStr">
        <is>
          <t>L001-901905215</t>
        </is>
      </c>
      <c r="AC3089" s="462" t="inlineStr">
        <is>
          <t>វីអ៊ីស៊ិន (ខេមបូឌា) អ៊ិនដាសស្ទ្រី ឯ.ក</t>
        </is>
      </c>
      <c r="AD3089" s="464" t="n">
        <v>2849200</v>
      </c>
      <c r="AE3089" s="464" t="n">
        <v>2590182</v>
      </c>
      <c r="AF3089" s="464" t="n">
        <v>0</v>
      </c>
      <c r="AG3089" s="464" t="n">
        <v>0</v>
      </c>
      <c r="AH3089" s="464" t="n">
        <v>259018</v>
      </c>
      <c r="AI3089" s="464" t="n">
        <v>0</v>
      </c>
      <c r="AJ3089" s="464" t="n">
        <v>0</v>
      </c>
      <c r="AK3089" s="464" t="n">
        <v>0</v>
      </c>
      <c r="AL3089" s="464" t="n">
        <v>0</v>
      </c>
      <c r="AM3089" s="464" t="n">
        <v>0</v>
      </c>
      <c r="AN3089" s="464" t="n">
        <v>0</v>
      </c>
      <c r="AO3089" s="464" t="n">
        <v>0</v>
      </c>
      <c r="AP3089" s="464" t="n">
        <v>0</v>
      </c>
      <c r="AQ3089" s="462" t="inlineStr"/>
      <c r="AR3089" s="462" t="inlineStr">
        <is>
          <t>Custom clearance and Trucking fee</t>
        </is>
      </c>
      <c r="AS3089" s="462" t="inlineStr">
        <is>
          <t>បានប្រកាសពន្ធ</t>
        </is>
      </c>
    </row>
    <row r="3090">
      <c r="A3090" s="461" t="n">
        <v>3082</v>
      </c>
      <c r="B3090" s="462" t="inlineStr">
        <is>
          <t>Custom clearance and Trucking fee</t>
        </is>
      </c>
      <c r="C3090" s="462" t="inlineStr">
        <is>
          <t>56ប៊ី-លីង សឹបផ្លាយ ឆេន មេនេចម៉ិន ឯ.ក</t>
        </is>
      </c>
      <c r="D3090" s="462" t="inlineStr">
        <is>
          <t>K004-902004795</t>
        </is>
      </c>
      <c r="E3090" s="462" t="inlineStr">
        <is>
          <t>IN202109-0505</t>
        </is>
      </c>
      <c r="F3090" s="463" t="n">
        <v>44459</v>
      </c>
      <c r="G3090" s="464" t="n">
        <v>299809</v>
      </c>
      <c r="H3090" s="462" t="n"/>
      <c r="I3090" s="464">
        <f>G3090</f>
        <v/>
      </c>
      <c r="J3090" s="462">
        <f>IF(AND(Q3090=TRUE, R3090=TRUE, S3090=TRUE), IF(W3090&lt;-0.05, "អនុញ្ញាត (អ្នកផ្គត់ផ្គង់ប្រកាសខ្វះ)", "បានប្រកាស (អនុញ្ញាត)"), IF(AND(Q3090=FALSE, R3090=FALSE, S3090=FALSE), "ព្យួរទុក (មិនមានទិន្នន័យ)", "ប្រកាសខុស (ព្យួរទុក)"))</f>
        <v/>
      </c>
      <c r="K3090" s="462" t="inlineStr"/>
      <c r="L3090" s="462" t="inlineStr"/>
      <c r="M3090" s="464">
        <f>AH3090</f>
        <v/>
      </c>
      <c r="N3090" s="464">
        <f>IF(W3090&lt;0,AH3090,I3090)</f>
        <v/>
      </c>
      <c r="O3090" s="464">
        <f>I3090-M3090</f>
        <v/>
      </c>
      <c r="P3090" s="462" t="n"/>
      <c r="Q3090" s="462">
        <f>V3090=W3090</f>
        <v/>
      </c>
      <c r="R3090" s="462">
        <f>AND(MONTH(F3090)=MONTH(X3090), YEAR(F3090)=YEAR(X3090))</f>
        <v/>
      </c>
      <c r="S3090" s="462">
        <f>AC3090="L001-901905215"</f>
        <v/>
      </c>
      <c r="T3090" s="464">
        <f>G3090-AH3090</f>
        <v/>
      </c>
      <c r="U3090" s="462" t="n"/>
      <c r="V3090" s="462" t="inlineStr">
        <is>
          <t>IN2021090505</t>
        </is>
      </c>
      <c r="W3090" s="462" t="inlineStr">
        <is>
          <t>IN2021090505</t>
        </is>
      </c>
      <c r="X3090" s="463" t="n">
        <v>44459</v>
      </c>
      <c r="Y3090" s="462" t="inlineStr">
        <is>
          <t>IN202109-0505</t>
        </is>
      </c>
      <c r="Z3090" s="462" t="inlineStr"/>
      <c r="AA3090" s="462" t="inlineStr">
        <is>
          <t>បុគ្គលជាប់អាករ</t>
        </is>
      </c>
      <c r="AB3090" s="462" t="inlineStr">
        <is>
          <t>L001-901905215</t>
        </is>
      </c>
      <c r="AC3090" s="462" t="inlineStr">
        <is>
          <t>វីអ៊ីស៊ិន (ខេមបូឌា) អ៊ិនដាសស្ទ្រី ឯ.ក</t>
        </is>
      </c>
      <c r="AD3090" s="464" t="n">
        <v>3297900</v>
      </c>
      <c r="AE3090" s="464" t="n">
        <v>2998091</v>
      </c>
      <c r="AF3090" s="464" t="n">
        <v>0</v>
      </c>
      <c r="AG3090" s="464" t="n">
        <v>0</v>
      </c>
      <c r="AH3090" s="464" t="n">
        <v>299809</v>
      </c>
      <c r="AI3090" s="464" t="n">
        <v>0</v>
      </c>
      <c r="AJ3090" s="464" t="n">
        <v>0</v>
      </c>
      <c r="AK3090" s="464" t="n">
        <v>0</v>
      </c>
      <c r="AL3090" s="464" t="n">
        <v>0</v>
      </c>
      <c r="AM3090" s="464" t="n">
        <v>0</v>
      </c>
      <c r="AN3090" s="464" t="n">
        <v>0</v>
      </c>
      <c r="AO3090" s="464" t="n">
        <v>0</v>
      </c>
      <c r="AP3090" s="464" t="n">
        <v>0</v>
      </c>
      <c r="AQ3090" s="462" t="inlineStr"/>
      <c r="AR3090" s="462" t="inlineStr">
        <is>
          <t>Custom clearance and Trucking fee</t>
        </is>
      </c>
      <c r="AS3090" s="462" t="inlineStr">
        <is>
          <t>បានប្រកាសពន្ធ</t>
        </is>
      </c>
    </row>
    <row r="3091">
      <c r="A3091" s="461" t="n">
        <v>3083</v>
      </c>
      <c r="B3091" s="462" t="inlineStr">
        <is>
          <t>Custom clearance and Trucking fee</t>
        </is>
      </c>
      <c r="C3091" s="462" t="inlineStr">
        <is>
          <t>56ប៊ី-លីង សឹបផ្លាយ ឆេន មេនេចម៉ិន ឯ.ក</t>
        </is>
      </c>
      <c r="D3091" s="462" t="inlineStr">
        <is>
          <t>K004-902004795</t>
        </is>
      </c>
      <c r="E3091" s="462" t="inlineStr">
        <is>
          <t>IN202109-0504</t>
        </is>
      </c>
      <c r="F3091" s="463" t="n">
        <v>44459</v>
      </c>
      <c r="G3091" s="464" t="n">
        <v>868827</v>
      </c>
      <c r="H3091" s="462" t="n"/>
      <c r="I3091" s="464">
        <f>G3091</f>
        <v/>
      </c>
      <c r="J3091" s="462">
        <f>IF(AND(Q3091=TRUE, R3091=TRUE, S3091=TRUE), IF(W3091&lt;-0.05, "អនុញ្ញាត (អ្នកផ្គត់ផ្គង់ប្រកាសខ្វះ)", "បានប្រកាស (អនុញ្ញាត)"), IF(AND(Q3091=FALSE, R3091=FALSE, S3091=FALSE), "ព្យួរទុក (មិនមានទិន្នន័យ)", "ប្រកាសខុស (ព្យួរទុក)"))</f>
        <v/>
      </c>
      <c r="K3091" s="462" t="inlineStr"/>
      <c r="L3091" s="462" t="inlineStr"/>
      <c r="M3091" s="464">
        <f>AH3091</f>
        <v/>
      </c>
      <c r="N3091" s="464">
        <f>IF(W3091&lt;0,AH3091,I3091)</f>
        <v/>
      </c>
      <c r="O3091" s="464">
        <f>I3091-M3091</f>
        <v/>
      </c>
      <c r="P3091" s="462" t="n"/>
      <c r="Q3091" s="462">
        <f>V3091=W3091</f>
        <v/>
      </c>
      <c r="R3091" s="462">
        <f>AND(MONTH(F3091)=MONTH(X3091), YEAR(F3091)=YEAR(X3091))</f>
        <v/>
      </c>
      <c r="S3091" s="462">
        <f>AC3091="L001-901905215"</f>
        <v/>
      </c>
      <c r="T3091" s="464">
        <f>G3091-AH3091</f>
        <v/>
      </c>
      <c r="U3091" s="462" t="n"/>
      <c r="V3091" s="462" t="inlineStr">
        <is>
          <t>IN2021090504</t>
        </is>
      </c>
      <c r="W3091" s="462" t="inlineStr">
        <is>
          <t>IN2021090504</t>
        </is>
      </c>
      <c r="X3091" s="463" t="n">
        <v>44459</v>
      </c>
      <c r="Y3091" s="462" t="inlineStr">
        <is>
          <t>IN202109-0504</t>
        </is>
      </c>
      <c r="Z3091" s="462" t="inlineStr"/>
      <c r="AA3091" s="462" t="inlineStr">
        <is>
          <t>បុគ្គលជាប់អាករ</t>
        </is>
      </c>
      <c r="AB3091" s="462" t="inlineStr">
        <is>
          <t>L001-901905215</t>
        </is>
      </c>
      <c r="AC3091" s="462" t="inlineStr">
        <is>
          <t>វីអ៊ីស៊ិន (ខេមបូឌា) អ៊ិនដាសស្ទ្រី ឯ.ក</t>
        </is>
      </c>
      <c r="AD3091" s="464" t="n">
        <v>9557100</v>
      </c>
      <c r="AE3091" s="464" t="n">
        <v>8688273</v>
      </c>
      <c r="AF3091" s="464" t="n">
        <v>0</v>
      </c>
      <c r="AG3091" s="464" t="n">
        <v>0</v>
      </c>
      <c r="AH3091" s="464" t="n">
        <v>868827</v>
      </c>
      <c r="AI3091" s="464" t="n">
        <v>0</v>
      </c>
      <c r="AJ3091" s="464" t="n">
        <v>0</v>
      </c>
      <c r="AK3091" s="464" t="n">
        <v>0</v>
      </c>
      <c r="AL3091" s="464" t="n">
        <v>0</v>
      </c>
      <c r="AM3091" s="464" t="n">
        <v>0</v>
      </c>
      <c r="AN3091" s="464" t="n">
        <v>0</v>
      </c>
      <c r="AO3091" s="464" t="n">
        <v>0</v>
      </c>
      <c r="AP3091" s="464" t="n">
        <v>0</v>
      </c>
      <c r="AQ3091" s="462" t="inlineStr"/>
      <c r="AR3091" s="462" t="inlineStr">
        <is>
          <t>Custom clearance and Trucking fee</t>
        </is>
      </c>
      <c r="AS3091" s="462" t="inlineStr">
        <is>
          <t>បានប្រកាសពន្ធ</t>
        </is>
      </c>
    </row>
    <row r="3092">
      <c r="A3092" s="461" t="n">
        <v>3084</v>
      </c>
      <c r="B3092" s="462" t="inlineStr">
        <is>
          <t>Custom clearance and Trucking fee</t>
        </is>
      </c>
      <c r="C3092" s="462" t="inlineStr">
        <is>
          <t>56ប៊ី-លីង សឹបផ្លាយ ឆេន មេនេចម៉ិន ឯ.ក</t>
        </is>
      </c>
      <c r="D3092" s="462" t="inlineStr">
        <is>
          <t>K004-902004795</t>
        </is>
      </c>
      <c r="E3092" s="462" t="inlineStr">
        <is>
          <t>IN202109-0503</t>
        </is>
      </c>
      <c r="F3092" s="463" t="n">
        <v>44459</v>
      </c>
      <c r="G3092" s="464" t="n">
        <v>868827</v>
      </c>
      <c r="H3092" s="462" t="n"/>
      <c r="I3092" s="464">
        <f>G3092</f>
        <v/>
      </c>
      <c r="J3092" s="462">
        <f>IF(AND(Q3092=TRUE, R3092=TRUE, S3092=TRUE), IF(W3092&lt;-0.05, "អនុញ្ញាត (អ្នកផ្គត់ផ្គង់ប្រកាសខ្វះ)", "បានប្រកាស (អនុញ្ញាត)"), IF(AND(Q3092=FALSE, R3092=FALSE, S3092=FALSE), "ព្យួរទុក (មិនមានទិន្នន័យ)", "ប្រកាសខុស (ព្យួរទុក)"))</f>
        <v/>
      </c>
      <c r="K3092" s="462" t="inlineStr"/>
      <c r="L3092" s="462" t="inlineStr"/>
      <c r="M3092" s="464">
        <f>AH3092</f>
        <v/>
      </c>
      <c r="N3092" s="464">
        <f>IF(W3092&lt;0,AH3092,I3092)</f>
        <v/>
      </c>
      <c r="O3092" s="464">
        <f>I3092-M3092</f>
        <v/>
      </c>
      <c r="P3092" s="462" t="n"/>
      <c r="Q3092" s="462">
        <f>V3092=W3092</f>
        <v/>
      </c>
      <c r="R3092" s="462">
        <f>AND(MONTH(F3092)=MONTH(X3092), YEAR(F3092)=YEAR(X3092))</f>
        <v/>
      </c>
      <c r="S3092" s="462">
        <f>AC3092="L001-901905215"</f>
        <v/>
      </c>
      <c r="T3092" s="464">
        <f>G3092-AH3092</f>
        <v/>
      </c>
      <c r="U3092" s="462" t="n"/>
      <c r="V3092" s="462" t="inlineStr">
        <is>
          <t>IN2021090503</t>
        </is>
      </c>
      <c r="W3092" s="462" t="inlineStr">
        <is>
          <t>IN2021090503</t>
        </is>
      </c>
      <c r="X3092" s="463" t="n">
        <v>44459</v>
      </c>
      <c r="Y3092" s="462" t="inlineStr">
        <is>
          <t>IN202109-0503</t>
        </is>
      </c>
      <c r="Z3092" s="462" t="inlineStr"/>
      <c r="AA3092" s="462" t="inlineStr">
        <is>
          <t>បុគ្គលជាប់អាករ</t>
        </is>
      </c>
      <c r="AB3092" s="462" t="inlineStr">
        <is>
          <t>L001-901905215</t>
        </is>
      </c>
      <c r="AC3092" s="462" t="inlineStr">
        <is>
          <t>វីអ៊ីស៊ិន (ខេមបូឌា) អ៊ិនដាសស្ទ្រី ឯ.ក</t>
        </is>
      </c>
      <c r="AD3092" s="464" t="n">
        <v>9557100</v>
      </c>
      <c r="AE3092" s="464" t="n">
        <v>8688273</v>
      </c>
      <c r="AF3092" s="464" t="n">
        <v>0</v>
      </c>
      <c r="AG3092" s="464" t="n">
        <v>0</v>
      </c>
      <c r="AH3092" s="464" t="n">
        <v>868827</v>
      </c>
      <c r="AI3092" s="464" t="n">
        <v>0</v>
      </c>
      <c r="AJ3092" s="464" t="n">
        <v>0</v>
      </c>
      <c r="AK3092" s="464" t="n">
        <v>0</v>
      </c>
      <c r="AL3092" s="464" t="n">
        <v>0</v>
      </c>
      <c r="AM3092" s="464" t="n">
        <v>0</v>
      </c>
      <c r="AN3092" s="464" t="n">
        <v>0</v>
      </c>
      <c r="AO3092" s="464" t="n">
        <v>0</v>
      </c>
      <c r="AP3092" s="464" t="n">
        <v>0</v>
      </c>
      <c r="AQ3092" s="462" t="inlineStr"/>
      <c r="AR3092" s="462" t="inlineStr">
        <is>
          <t>Custom clearance and Trucking fee</t>
        </is>
      </c>
      <c r="AS3092" s="462" t="inlineStr">
        <is>
          <t>បានប្រកាសពន្ធ</t>
        </is>
      </c>
    </row>
    <row r="3093">
      <c r="A3093" s="461" t="n">
        <v>3085</v>
      </c>
      <c r="B3093" s="462" t="inlineStr">
        <is>
          <t>Custom clearance and Trucking fee</t>
        </is>
      </c>
      <c r="C3093" s="462" t="inlineStr">
        <is>
          <t>56ប៊ី-លីង សឹបផ្លាយ ឆេន មេនេចម៉ិន ឯ.ក</t>
        </is>
      </c>
      <c r="D3093" s="462" t="inlineStr">
        <is>
          <t>K004-902004795</t>
        </is>
      </c>
      <c r="E3093" s="462" t="inlineStr">
        <is>
          <t>IN202109-0501</t>
        </is>
      </c>
      <c r="F3093" s="463" t="n">
        <v>44459</v>
      </c>
      <c r="G3093" s="464" t="n">
        <v>1344027</v>
      </c>
      <c r="H3093" s="462" t="n"/>
      <c r="I3093" s="464">
        <f>G3093</f>
        <v/>
      </c>
      <c r="J3093" s="462">
        <f>IF(AND(Q3093=TRUE, R3093=TRUE, S3093=TRUE), IF(W3093&lt;-0.05, "អនុញ្ញាត (អ្នកផ្គត់ផ្គង់ប្រកាសខ្វះ)", "បានប្រកាស (អនុញ្ញាត)"), IF(AND(Q3093=FALSE, R3093=FALSE, S3093=FALSE), "ព្យួរទុក (មិនមានទិន្នន័យ)", "ប្រកាសខុស (ព្យួរទុក)"))</f>
        <v/>
      </c>
      <c r="K3093" s="462" t="inlineStr"/>
      <c r="L3093" s="462" t="inlineStr"/>
      <c r="M3093" s="464">
        <f>AH3093</f>
        <v/>
      </c>
      <c r="N3093" s="464">
        <f>IF(W3093&lt;0,AH3093,I3093)</f>
        <v/>
      </c>
      <c r="O3093" s="464">
        <f>I3093-M3093</f>
        <v/>
      </c>
      <c r="P3093" s="462" t="n"/>
      <c r="Q3093" s="462">
        <f>V3093=W3093</f>
        <v/>
      </c>
      <c r="R3093" s="462">
        <f>AND(MONTH(F3093)=MONTH(X3093), YEAR(F3093)=YEAR(X3093))</f>
        <v/>
      </c>
      <c r="S3093" s="462">
        <f>AC3093="L001-901905215"</f>
        <v/>
      </c>
      <c r="T3093" s="464">
        <f>G3093-AH3093</f>
        <v/>
      </c>
      <c r="U3093" s="462" t="n"/>
      <c r="V3093" s="462" t="inlineStr">
        <is>
          <t>IN2021090501</t>
        </is>
      </c>
      <c r="W3093" s="462" t="inlineStr">
        <is>
          <t>IN2021090501</t>
        </is>
      </c>
      <c r="X3093" s="463" t="n">
        <v>44459</v>
      </c>
      <c r="Y3093" s="462" t="inlineStr">
        <is>
          <t>IN202109-0501</t>
        </is>
      </c>
      <c r="Z3093" s="462" t="inlineStr"/>
      <c r="AA3093" s="462" t="inlineStr">
        <is>
          <t>បុគ្គលជាប់អាករ</t>
        </is>
      </c>
      <c r="AB3093" s="462" t="inlineStr">
        <is>
          <t>L001-901905215</t>
        </is>
      </c>
      <c r="AC3093" s="462" t="inlineStr">
        <is>
          <t>វីអ៊ីស៊ិន (ខេមបូឌា) អ៊ិនដាសស្ទ្រី ឯ.ក</t>
        </is>
      </c>
      <c r="AD3093" s="464" t="n">
        <v>14784300</v>
      </c>
      <c r="AE3093" s="464" t="n">
        <v>13440273</v>
      </c>
      <c r="AF3093" s="464" t="n">
        <v>0</v>
      </c>
      <c r="AG3093" s="464" t="n">
        <v>0</v>
      </c>
      <c r="AH3093" s="464" t="n">
        <v>1344027</v>
      </c>
      <c r="AI3093" s="464" t="n">
        <v>0</v>
      </c>
      <c r="AJ3093" s="464" t="n">
        <v>0</v>
      </c>
      <c r="AK3093" s="464" t="n">
        <v>0</v>
      </c>
      <c r="AL3093" s="464" t="n">
        <v>0</v>
      </c>
      <c r="AM3093" s="464" t="n">
        <v>0</v>
      </c>
      <c r="AN3093" s="464" t="n">
        <v>0</v>
      </c>
      <c r="AO3093" s="464" t="n">
        <v>0</v>
      </c>
      <c r="AP3093" s="464" t="n">
        <v>0</v>
      </c>
      <c r="AQ3093" s="462" t="inlineStr"/>
      <c r="AR3093" s="462" t="inlineStr">
        <is>
          <t>Custom clearance and Trucking fee</t>
        </is>
      </c>
      <c r="AS3093" s="462" t="inlineStr">
        <is>
          <t>បានប្រកាសពន្ធ</t>
        </is>
      </c>
    </row>
    <row r="3094">
      <c r="A3094" s="461" t="n">
        <v>3086</v>
      </c>
      <c r="B3094" s="462" t="inlineStr">
        <is>
          <t>Custom clearance and Trucking fee</t>
        </is>
      </c>
      <c r="C3094" s="462" t="inlineStr">
        <is>
          <t>56ប៊ី-លីង សឹបផ្លាយ ឆេន មេនេចម៉ិន ឯ.ក</t>
        </is>
      </c>
      <c r="D3094" s="462" t="inlineStr">
        <is>
          <t>K004-902004795</t>
        </is>
      </c>
      <c r="E3094" s="462" t="inlineStr">
        <is>
          <t>IN202109-0498</t>
        </is>
      </c>
      <c r="F3094" s="463" t="n">
        <v>44456</v>
      </c>
      <c r="G3094" s="464" t="n">
        <v>271255</v>
      </c>
      <c r="H3094" s="462" t="n"/>
      <c r="I3094" s="464">
        <f>G3094</f>
        <v/>
      </c>
      <c r="J3094" s="462">
        <f>IF(AND(Q3094=TRUE, R3094=TRUE, S3094=TRUE), IF(W3094&lt;-0.05, "អនុញ្ញាត (អ្នកផ្គត់ផ្គង់ប្រកាសខ្វះ)", "បានប្រកាស (អនុញ្ញាត)"), IF(AND(Q3094=FALSE, R3094=FALSE, S3094=FALSE), "ព្យួរទុក (មិនមានទិន្នន័យ)", "ប្រកាសខុស (ព្យួរទុក)"))</f>
        <v/>
      </c>
      <c r="K3094" s="462" t="inlineStr"/>
      <c r="L3094" s="462" t="inlineStr"/>
      <c r="M3094" s="464">
        <f>AH3094</f>
        <v/>
      </c>
      <c r="N3094" s="464">
        <f>IF(W3094&lt;0,AH3094,I3094)</f>
        <v/>
      </c>
      <c r="O3094" s="464">
        <f>I3094-M3094</f>
        <v/>
      </c>
      <c r="P3094" s="462" t="n"/>
      <c r="Q3094" s="462">
        <f>V3094=W3094</f>
        <v/>
      </c>
      <c r="R3094" s="462">
        <f>AND(MONTH(F3094)=MONTH(X3094), YEAR(F3094)=YEAR(X3094))</f>
        <v/>
      </c>
      <c r="S3094" s="462">
        <f>AC3094="L001-901905215"</f>
        <v/>
      </c>
      <c r="T3094" s="464">
        <f>G3094-AH3094</f>
        <v/>
      </c>
      <c r="U3094" s="462" t="n"/>
      <c r="V3094" s="462" t="inlineStr">
        <is>
          <t>IN2021090498</t>
        </is>
      </c>
      <c r="W3094" s="462" t="inlineStr">
        <is>
          <t>IN2021090498</t>
        </is>
      </c>
      <c r="X3094" s="463" t="n">
        <v>44456</v>
      </c>
      <c r="Y3094" s="462" t="inlineStr">
        <is>
          <t>IN202109-0498</t>
        </is>
      </c>
      <c r="Z3094" s="462" t="inlineStr"/>
      <c r="AA3094" s="462" t="inlineStr">
        <is>
          <t>បុគ្គលជាប់អាករ</t>
        </is>
      </c>
      <c r="AB3094" s="462" t="inlineStr">
        <is>
          <t>L001-901905215</t>
        </is>
      </c>
      <c r="AC3094" s="462" t="inlineStr">
        <is>
          <t>វីអ៊ីស៊ិន (ខេមបូឌា) អ៊ិនដាសស្ទ្រី ឯ.ក</t>
        </is>
      </c>
      <c r="AD3094" s="464" t="n">
        <v>2983800</v>
      </c>
      <c r="AE3094" s="464" t="n">
        <v>2712545</v>
      </c>
      <c r="AF3094" s="464" t="n">
        <v>0</v>
      </c>
      <c r="AG3094" s="464" t="n">
        <v>0</v>
      </c>
      <c r="AH3094" s="464" t="n">
        <v>271255</v>
      </c>
      <c r="AI3094" s="464" t="n">
        <v>0</v>
      </c>
      <c r="AJ3094" s="464" t="n">
        <v>0</v>
      </c>
      <c r="AK3094" s="464" t="n">
        <v>0</v>
      </c>
      <c r="AL3094" s="464" t="n">
        <v>0</v>
      </c>
      <c r="AM3094" s="464" t="n">
        <v>0</v>
      </c>
      <c r="AN3094" s="464" t="n">
        <v>0</v>
      </c>
      <c r="AO3094" s="464" t="n">
        <v>0</v>
      </c>
      <c r="AP3094" s="464" t="n">
        <v>0</v>
      </c>
      <c r="AQ3094" s="462" t="inlineStr"/>
      <c r="AR3094" s="462" t="inlineStr">
        <is>
          <t>Custom clearance and Trucking fee</t>
        </is>
      </c>
      <c r="AS3094" s="462" t="inlineStr">
        <is>
          <t>បានប្រកាសពន្ធ</t>
        </is>
      </c>
    </row>
    <row r="3095">
      <c r="A3095" s="461" t="n">
        <v>3087</v>
      </c>
      <c r="B3095" s="462" t="inlineStr">
        <is>
          <t>Custom clearance and Trucking fee</t>
        </is>
      </c>
      <c r="C3095" s="462" t="inlineStr">
        <is>
          <t>56ប៊ី-លីង សឹបផ្លាយ ឆេន មេនេចម៉ិន ឯ.ក</t>
        </is>
      </c>
      <c r="D3095" s="462" t="inlineStr">
        <is>
          <t>K004-902004795</t>
        </is>
      </c>
      <c r="E3095" s="462" t="inlineStr">
        <is>
          <t>IN202109-0497</t>
        </is>
      </c>
      <c r="F3095" s="463" t="n">
        <v>44456</v>
      </c>
      <c r="G3095" s="464" t="n">
        <v>185591</v>
      </c>
      <c r="H3095" s="462" t="n"/>
      <c r="I3095" s="464">
        <f>G3095</f>
        <v/>
      </c>
      <c r="J3095" s="462">
        <f>IF(AND(Q3095=TRUE, R3095=TRUE, S3095=TRUE), IF(W3095&lt;-0.05, "អនុញ្ញាត (អ្នកផ្គត់ផ្គង់ប្រកាសខ្វះ)", "បានប្រកាស (អនុញ្ញាត)"), IF(AND(Q3095=FALSE, R3095=FALSE, S3095=FALSE), "ព្យួរទុក (មិនមានទិន្នន័យ)", "ប្រកាសខុស (ព្យួរទុក)"))</f>
        <v/>
      </c>
      <c r="K3095" s="462" t="inlineStr"/>
      <c r="L3095" s="462" t="inlineStr"/>
      <c r="M3095" s="464">
        <f>AH3095</f>
        <v/>
      </c>
      <c r="N3095" s="464">
        <f>IF(W3095&lt;0,AH3095,I3095)</f>
        <v/>
      </c>
      <c r="O3095" s="464">
        <f>I3095-M3095</f>
        <v/>
      </c>
      <c r="P3095" s="462" t="n"/>
      <c r="Q3095" s="462">
        <f>V3095=W3095</f>
        <v/>
      </c>
      <c r="R3095" s="462">
        <f>AND(MONTH(F3095)=MONTH(X3095), YEAR(F3095)=YEAR(X3095))</f>
        <v/>
      </c>
      <c r="S3095" s="462">
        <f>AC3095="L001-901905215"</f>
        <v/>
      </c>
      <c r="T3095" s="464">
        <f>G3095-AH3095</f>
        <v/>
      </c>
      <c r="U3095" s="462" t="n"/>
      <c r="V3095" s="462" t="inlineStr">
        <is>
          <t>IN2021090497</t>
        </is>
      </c>
      <c r="W3095" s="462" t="inlineStr">
        <is>
          <t>IN2021090497</t>
        </is>
      </c>
      <c r="X3095" s="463" t="n">
        <v>44456</v>
      </c>
      <c r="Y3095" s="462" t="inlineStr">
        <is>
          <t>IN202109-0497</t>
        </is>
      </c>
      <c r="Z3095" s="462" t="inlineStr"/>
      <c r="AA3095" s="462" t="inlineStr">
        <is>
          <t>បុគ្គលជាប់អាករ</t>
        </is>
      </c>
      <c r="AB3095" s="462" t="inlineStr">
        <is>
          <t>L001-901905215</t>
        </is>
      </c>
      <c r="AC3095" s="462" t="inlineStr">
        <is>
          <t>វីអ៊ីស៊ិន (ខេមបូឌា) អ៊ិនដាសស្ទ្រី ឯ.ក</t>
        </is>
      </c>
      <c r="AD3095" s="464" t="n">
        <v>2041500</v>
      </c>
      <c r="AE3095" s="464" t="n">
        <v>1855909</v>
      </c>
      <c r="AF3095" s="464" t="n">
        <v>0</v>
      </c>
      <c r="AG3095" s="464" t="n">
        <v>0</v>
      </c>
      <c r="AH3095" s="464" t="n">
        <v>185591</v>
      </c>
      <c r="AI3095" s="464" t="n">
        <v>0</v>
      </c>
      <c r="AJ3095" s="464" t="n">
        <v>0</v>
      </c>
      <c r="AK3095" s="464" t="n">
        <v>0</v>
      </c>
      <c r="AL3095" s="464" t="n">
        <v>0</v>
      </c>
      <c r="AM3095" s="464" t="n">
        <v>0</v>
      </c>
      <c r="AN3095" s="464" t="n">
        <v>0</v>
      </c>
      <c r="AO3095" s="464" t="n">
        <v>0</v>
      </c>
      <c r="AP3095" s="464" t="n">
        <v>0</v>
      </c>
      <c r="AQ3095" s="462" t="inlineStr"/>
      <c r="AR3095" s="462" t="inlineStr">
        <is>
          <t>Custom clearance and Trucking fee</t>
        </is>
      </c>
      <c r="AS3095" s="462" t="inlineStr">
        <is>
          <t>បានប្រកាសពន្ធ</t>
        </is>
      </c>
    </row>
    <row r="3096">
      <c r="A3096" s="461" t="n">
        <v>3088</v>
      </c>
      <c r="B3096" s="462" t="inlineStr">
        <is>
          <t>Custom clearance and Trucking fee</t>
        </is>
      </c>
      <c r="C3096" s="462" t="inlineStr">
        <is>
          <t>56ប៊ី-លីង សឹបផ្លាយ ឆេន មេនេចម៉ិន ឯ.ក</t>
        </is>
      </c>
      <c r="D3096" s="462" t="inlineStr">
        <is>
          <t>K004-902004795</t>
        </is>
      </c>
      <c r="E3096" s="462" t="inlineStr">
        <is>
          <t>IN202109-0496</t>
        </is>
      </c>
      <c r="F3096" s="463" t="n">
        <v>44456</v>
      </c>
      <c r="G3096" s="464" t="n">
        <v>185591</v>
      </c>
      <c r="H3096" s="462" t="n"/>
      <c r="I3096" s="464">
        <f>G3096</f>
        <v/>
      </c>
      <c r="J3096" s="462">
        <f>IF(AND(Q3096=TRUE, R3096=TRUE, S3096=TRUE), IF(W3096&lt;-0.05, "អនុញ្ញាត (អ្នកផ្គត់ផ្គង់ប្រកាសខ្វះ)", "បានប្រកាស (អនុញ្ញាត)"), IF(AND(Q3096=FALSE, R3096=FALSE, S3096=FALSE), "ព្យួរទុក (មិនមានទិន្នន័យ)", "ប្រកាសខុស (ព្យួរទុក)"))</f>
        <v/>
      </c>
      <c r="K3096" s="462" t="inlineStr"/>
      <c r="L3096" s="462" t="inlineStr"/>
      <c r="M3096" s="464">
        <f>AH3096</f>
        <v/>
      </c>
      <c r="N3096" s="464">
        <f>IF(W3096&lt;0,AH3096,I3096)</f>
        <v/>
      </c>
      <c r="O3096" s="464">
        <f>I3096-M3096</f>
        <v/>
      </c>
      <c r="P3096" s="462" t="n"/>
      <c r="Q3096" s="462">
        <f>V3096=W3096</f>
        <v/>
      </c>
      <c r="R3096" s="462">
        <f>AND(MONTH(F3096)=MONTH(X3096), YEAR(F3096)=YEAR(X3096))</f>
        <v/>
      </c>
      <c r="S3096" s="462">
        <f>AC3096="L001-901905215"</f>
        <v/>
      </c>
      <c r="T3096" s="464">
        <f>G3096-AH3096</f>
        <v/>
      </c>
      <c r="U3096" s="462" t="n"/>
      <c r="V3096" s="462" t="inlineStr">
        <is>
          <t>IN2021090496</t>
        </is>
      </c>
      <c r="W3096" s="462" t="inlineStr">
        <is>
          <t>IN2021090496</t>
        </is>
      </c>
      <c r="X3096" s="463" t="n">
        <v>44456</v>
      </c>
      <c r="Y3096" s="462" t="inlineStr">
        <is>
          <t>IN202109-0496</t>
        </is>
      </c>
      <c r="Z3096" s="462" t="inlineStr"/>
      <c r="AA3096" s="462" t="inlineStr">
        <is>
          <t>បុគ្គលជាប់អាករ</t>
        </is>
      </c>
      <c r="AB3096" s="462" t="inlineStr">
        <is>
          <t>L001-901905215</t>
        </is>
      </c>
      <c r="AC3096" s="462" t="inlineStr">
        <is>
          <t>វីអ៊ីស៊ិន (ខេមបូឌា) អ៊ិនដាសស្ទ្រី ឯ.ក</t>
        </is>
      </c>
      <c r="AD3096" s="464" t="n">
        <v>2041500</v>
      </c>
      <c r="AE3096" s="464" t="n">
        <v>1855909</v>
      </c>
      <c r="AF3096" s="464" t="n">
        <v>0</v>
      </c>
      <c r="AG3096" s="464" t="n">
        <v>0</v>
      </c>
      <c r="AH3096" s="464" t="n">
        <v>185591</v>
      </c>
      <c r="AI3096" s="464" t="n">
        <v>0</v>
      </c>
      <c r="AJ3096" s="464" t="n">
        <v>0</v>
      </c>
      <c r="AK3096" s="464" t="n">
        <v>0</v>
      </c>
      <c r="AL3096" s="464" t="n">
        <v>0</v>
      </c>
      <c r="AM3096" s="464" t="n">
        <v>0</v>
      </c>
      <c r="AN3096" s="464" t="n">
        <v>0</v>
      </c>
      <c r="AO3096" s="464" t="n">
        <v>0</v>
      </c>
      <c r="AP3096" s="464" t="n">
        <v>0</v>
      </c>
      <c r="AQ3096" s="462" t="inlineStr"/>
      <c r="AR3096" s="462" t="inlineStr">
        <is>
          <t>Custom clearance and Trucking fee</t>
        </is>
      </c>
      <c r="AS3096" s="462" t="inlineStr">
        <is>
          <t>បានប្រកាសពន្ធ</t>
        </is>
      </c>
    </row>
    <row r="3097">
      <c r="A3097" s="461" t="n">
        <v>3089</v>
      </c>
      <c r="B3097" s="462" t="inlineStr">
        <is>
          <t>Custom clearance and Trucking fee</t>
        </is>
      </c>
      <c r="C3097" s="462" t="inlineStr">
        <is>
          <t>56ប៊ី-លីង សឹបផ្លាយ ឆេន មេនេចម៉ិន ឯ.ក</t>
        </is>
      </c>
      <c r="D3097" s="462" t="inlineStr">
        <is>
          <t>K004-902004795</t>
        </is>
      </c>
      <c r="E3097" s="462" t="inlineStr">
        <is>
          <t>IN202109-0495</t>
        </is>
      </c>
      <c r="F3097" s="463" t="n">
        <v>44456</v>
      </c>
      <c r="G3097" s="464" t="n">
        <v>210073</v>
      </c>
      <c r="H3097" s="462" t="n"/>
      <c r="I3097" s="464">
        <f>G3097</f>
        <v/>
      </c>
      <c r="J3097" s="462">
        <f>IF(AND(Q3097=TRUE, R3097=TRUE, S3097=TRUE), IF(W3097&lt;-0.05, "អនុញ្ញាត (អ្នកផ្គត់ផ្គង់ប្រកាសខ្វះ)", "បានប្រកាស (អនុញ្ញាត)"), IF(AND(Q3097=FALSE, R3097=FALSE, S3097=FALSE), "ព្យួរទុក (មិនមានទិន្នន័យ)", "ប្រកាសខុស (ព្យួរទុក)"))</f>
        <v/>
      </c>
      <c r="K3097" s="462" t="inlineStr"/>
      <c r="L3097" s="462" t="inlineStr"/>
      <c r="M3097" s="464">
        <f>AH3097</f>
        <v/>
      </c>
      <c r="N3097" s="464">
        <f>IF(W3097&lt;0,AH3097,I3097)</f>
        <v/>
      </c>
      <c r="O3097" s="464">
        <f>I3097-M3097</f>
        <v/>
      </c>
      <c r="P3097" s="462" t="n"/>
      <c r="Q3097" s="462">
        <f>V3097=W3097</f>
        <v/>
      </c>
      <c r="R3097" s="462">
        <f>AND(MONTH(F3097)=MONTH(X3097), YEAR(F3097)=YEAR(X3097))</f>
        <v/>
      </c>
      <c r="S3097" s="462">
        <f>AC3097="L001-901905215"</f>
        <v/>
      </c>
      <c r="T3097" s="464">
        <f>G3097-AH3097</f>
        <v/>
      </c>
      <c r="U3097" s="462" t="n"/>
      <c r="V3097" s="462" t="inlineStr">
        <is>
          <t>IN2021090495</t>
        </is>
      </c>
      <c r="W3097" s="462" t="inlineStr">
        <is>
          <t>IN2021090495</t>
        </is>
      </c>
      <c r="X3097" s="463" t="n">
        <v>44456</v>
      </c>
      <c r="Y3097" s="462" t="inlineStr">
        <is>
          <t>IN202109-0495</t>
        </is>
      </c>
      <c r="Z3097" s="462" t="inlineStr"/>
      <c r="AA3097" s="462" t="inlineStr">
        <is>
          <t>បុគ្គលជាប់អាករ</t>
        </is>
      </c>
      <c r="AB3097" s="462" t="inlineStr">
        <is>
          <t>L001-901905215</t>
        </is>
      </c>
      <c r="AC3097" s="462" t="inlineStr">
        <is>
          <t>វីអ៊ីស៊ិន (ខេមបូឌា) អ៊ិនដាសស្ទ្រី ឯ.ក</t>
        </is>
      </c>
      <c r="AD3097" s="464" t="n">
        <v>2310800</v>
      </c>
      <c r="AE3097" s="464" t="n">
        <v>2100727</v>
      </c>
      <c r="AF3097" s="464" t="n">
        <v>0</v>
      </c>
      <c r="AG3097" s="464" t="n">
        <v>0</v>
      </c>
      <c r="AH3097" s="464" t="n">
        <v>210073</v>
      </c>
      <c r="AI3097" s="464" t="n">
        <v>0</v>
      </c>
      <c r="AJ3097" s="464" t="n">
        <v>0</v>
      </c>
      <c r="AK3097" s="464" t="n">
        <v>0</v>
      </c>
      <c r="AL3097" s="464" t="n">
        <v>0</v>
      </c>
      <c r="AM3097" s="464" t="n">
        <v>0</v>
      </c>
      <c r="AN3097" s="464" t="n">
        <v>0</v>
      </c>
      <c r="AO3097" s="464" t="n">
        <v>0</v>
      </c>
      <c r="AP3097" s="464" t="n">
        <v>0</v>
      </c>
      <c r="AQ3097" s="462" t="inlineStr"/>
      <c r="AR3097" s="462" t="inlineStr">
        <is>
          <t>Custom clearance and Trucking fee</t>
        </is>
      </c>
      <c r="AS3097" s="462" t="inlineStr">
        <is>
          <t>បានប្រកាសពន្ធ</t>
        </is>
      </c>
    </row>
    <row r="3098">
      <c r="A3098" s="461" t="n">
        <v>3090</v>
      </c>
      <c r="B3098" s="462" t="inlineStr">
        <is>
          <t>Custom clearance and Trucking fee</t>
        </is>
      </c>
      <c r="C3098" s="462" t="inlineStr">
        <is>
          <t>56ប៊ី-លីង សឹបផ្លាយ ឆេន មេនេចម៉ិន ឯ.ក</t>
        </is>
      </c>
      <c r="D3098" s="462" t="inlineStr">
        <is>
          <t>K004-902004795</t>
        </is>
      </c>
      <c r="E3098" s="462" t="inlineStr">
        <is>
          <t>IN202109-0494</t>
        </is>
      </c>
      <c r="F3098" s="463" t="n">
        <v>44456</v>
      </c>
      <c r="G3098" s="464" t="n">
        <v>185591</v>
      </c>
      <c r="H3098" s="462" t="n"/>
      <c r="I3098" s="464">
        <f>G3098</f>
        <v/>
      </c>
      <c r="J3098" s="462">
        <f>IF(AND(Q3098=TRUE, R3098=TRUE, S3098=TRUE), IF(W3098&lt;-0.05, "អនុញ្ញាត (អ្នកផ្គត់ផ្គង់ប្រកាសខ្វះ)", "បានប្រកាស (អនុញ្ញាត)"), IF(AND(Q3098=FALSE, R3098=FALSE, S3098=FALSE), "ព្យួរទុក (មិនមានទិន្នន័យ)", "ប្រកាសខុស (ព្យួរទុក)"))</f>
        <v/>
      </c>
      <c r="K3098" s="462" t="inlineStr"/>
      <c r="L3098" s="462" t="inlineStr"/>
      <c r="M3098" s="464">
        <f>AH3098</f>
        <v/>
      </c>
      <c r="N3098" s="464">
        <f>IF(W3098&lt;0,AH3098,I3098)</f>
        <v/>
      </c>
      <c r="O3098" s="464">
        <f>I3098-M3098</f>
        <v/>
      </c>
      <c r="P3098" s="462" t="n"/>
      <c r="Q3098" s="462">
        <f>V3098=W3098</f>
        <v/>
      </c>
      <c r="R3098" s="462">
        <f>AND(MONTH(F3098)=MONTH(X3098), YEAR(F3098)=YEAR(X3098))</f>
        <v/>
      </c>
      <c r="S3098" s="462">
        <f>AC3098="L001-901905215"</f>
        <v/>
      </c>
      <c r="T3098" s="464">
        <f>G3098-AH3098</f>
        <v/>
      </c>
      <c r="U3098" s="462" t="n"/>
      <c r="V3098" s="462" t="inlineStr">
        <is>
          <t>IN2021090494</t>
        </is>
      </c>
      <c r="W3098" s="462" t="inlineStr">
        <is>
          <t>IN2021090494</t>
        </is>
      </c>
      <c r="X3098" s="463" t="n">
        <v>44456</v>
      </c>
      <c r="Y3098" s="462" t="inlineStr">
        <is>
          <t>IN202109-0494</t>
        </is>
      </c>
      <c r="Z3098" s="462" t="inlineStr"/>
      <c r="AA3098" s="462" t="inlineStr">
        <is>
          <t>បុគ្គលជាប់អាករ</t>
        </is>
      </c>
      <c r="AB3098" s="462" t="inlineStr">
        <is>
          <t>L001-901905215</t>
        </is>
      </c>
      <c r="AC3098" s="462" t="inlineStr">
        <is>
          <t>វីអ៊ីស៊ិន (ខេមបូឌា) អ៊ិនដាសស្ទ្រី ឯ.ក</t>
        </is>
      </c>
      <c r="AD3098" s="464" t="n">
        <v>2041500</v>
      </c>
      <c r="AE3098" s="464" t="n">
        <v>1855909</v>
      </c>
      <c r="AF3098" s="464" t="n">
        <v>0</v>
      </c>
      <c r="AG3098" s="464" t="n">
        <v>0</v>
      </c>
      <c r="AH3098" s="464" t="n">
        <v>185591</v>
      </c>
      <c r="AI3098" s="464" t="n">
        <v>0</v>
      </c>
      <c r="AJ3098" s="464" t="n">
        <v>0</v>
      </c>
      <c r="AK3098" s="464" t="n">
        <v>0</v>
      </c>
      <c r="AL3098" s="464" t="n">
        <v>0</v>
      </c>
      <c r="AM3098" s="464" t="n">
        <v>0</v>
      </c>
      <c r="AN3098" s="464" t="n">
        <v>0</v>
      </c>
      <c r="AO3098" s="464" t="n">
        <v>0</v>
      </c>
      <c r="AP3098" s="464" t="n">
        <v>0</v>
      </c>
      <c r="AQ3098" s="462" t="inlineStr"/>
      <c r="AR3098" s="462" t="inlineStr">
        <is>
          <t>Custom clearance and Trucking fee</t>
        </is>
      </c>
      <c r="AS3098" s="462" t="inlineStr">
        <is>
          <t>បានប្រកាសពន្ធ</t>
        </is>
      </c>
    </row>
    <row r="3099">
      <c r="A3099" s="461" t="n">
        <v>3091</v>
      </c>
      <c r="B3099" s="462" t="inlineStr">
        <is>
          <t>Handling Charge</t>
        </is>
      </c>
      <c r="C3099" s="462" t="inlineStr">
        <is>
          <t>យូសេន ឡូជីស្ទីក (ខេមបូឌា) ខូ អិលធីឌី</t>
        </is>
      </c>
      <c r="D3099" s="462" t="inlineStr">
        <is>
          <t>L001-104015799</t>
        </is>
      </c>
      <c r="E3099" s="462" t="inlineStr">
        <is>
          <t>PNHTI0026501</t>
        </is>
      </c>
      <c r="F3099" s="463" t="n">
        <v>44461</v>
      </c>
      <c r="G3099" s="464" t="n">
        <v>218227</v>
      </c>
      <c r="H3099" s="462" t="n"/>
      <c r="I3099" s="464">
        <f>G3099</f>
        <v/>
      </c>
      <c r="J3099" s="462">
        <f>IF(AND(Q3099=TRUE, R3099=TRUE, S3099=TRUE), IF(W3099&lt;-0.05, "អនុញ្ញាត (អ្នកផ្គត់ផ្គង់ប្រកាសខ្វះ)", "បានប្រកាស (អនុញ្ញាត)"), IF(AND(Q3099=FALSE, R3099=FALSE, S3099=FALSE), "ព្យួរទុក (មិនមានទិន្នន័យ)", "ប្រកាសខុស (ព្យួរទុក)"))</f>
        <v/>
      </c>
      <c r="K3099" s="462" t="inlineStr"/>
      <c r="L3099" s="462" t="inlineStr"/>
      <c r="M3099" s="464">
        <f>AH3099</f>
        <v/>
      </c>
      <c r="N3099" s="464">
        <f>IF(W3099&lt;0,AH3099,I3099)</f>
        <v/>
      </c>
      <c r="O3099" s="464">
        <f>I3099-M3099</f>
        <v/>
      </c>
      <c r="P3099" s="462" t="n"/>
      <c r="Q3099" s="462">
        <f>V3099=W3099</f>
        <v/>
      </c>
      <c r="R3099" s="462">
        <f>AND(MONTH(F3099)=MONTH(X3099), YEAR(F3099)=YEAR(X3099))</f>
        <v/>
      </c>
      <c r="S3099" s="462">
        <f>AC3099="L001-901905215"</f>
        <v/>
      </c>
      <c r="T3099" s="464">
        <f>G3099-AH3099</f>
        <v/>
      </c>
      <c r="U3099" s="462" t="n"/>
      <c r="V3099" s="462" t="inlineStr">
        <is>
          <t>PNHTI0026501</t>
        </is>
      </c>
      <c r="W3099" s="462" t="inlineStr">
        <is>
          <t>PNHTI0026501</t>
        </is>
      </c>
      <c r="X3099" s="463" t="n">
        <v>44469</v>
      </c>
      <c r="Y3099" s="462" t="inlineStr">
        <is>
          <t>PNHTI0026501</t>
        </is>
      </c>
      <c r="Z3099" s="462" t="inlineStr"/>
      <c r="AA3099" s="462" t="inlineStr">
        <is>
          <t>បុគ្គលជាប់អាករ</t>
        </is>
      </c>
      <c r="AB3099" s="462" t="inlineStr">
        <is>
          <t>L001-901905215</t>
        </is>
      </c>
      <c r="AC3099" s="462" t="inlineStr">
        <is>
          <t>វីអ៊ីស៊ិន (ខេមបូឌា) អ៊ិនដាសស្ទ្រី ឯ.ក</t>
        </is>
      </c>
      <c r="AD3099" s="464" t="n">
        <v>2400492</v>
      </c>
      <c r="AE3099" s="464" t="n">
        <v>2182265</v>
      </c>
      <c r="AF3099" s="464" t="n">
        <v>0</v>
      </c>
      <c r="AG3099" s="464" t="n">
        <v>0</v>
      </c>
      <c r="AH3099" s="464" t="n">
        <v>218227</v>
      </c>
      <c r="AI3099" s="464" t="n">
        <v>0</v>
      </c>
      <c r="AJ3099" s="464" t="n">
        <v>0</v>
      </c>
      <c r="AK3099" s="464" t="n">
        <v>0</v>
      </c>
      <c r="AL3099" s="464" t="n">
        <v>0</v>
      </c>
      <c r="AM3099" s="464" t="n">
        <v>0</v>
      </c>
      <c r="AN3099" s="464" t="n">
        <v>0</v>
      </c>
      <c r="AO3099" s="464" t="n">
        <v>0</v>
      </c>
      <c r="AP3099" s="464" t="n">
        <v>0</v>
      </c>
      <c r="AQ3099" s="462" t="inlineStr"/>
      <c r="AR3099" s="462" t="inlineStr">
        <is>
          <t>ថ្លៃរៀបចំឯកសារ</t>
        </is>
      </c>
      <c r="AS3099" s="462" t="inlineStr">
        <is>
          <t>បានប្រកាសពន្ធ</t>
        </is>
      </c>
    </row>
    <row r="3100">
      <c r="A3100" s="461" t="n">
        <v>3092</v>
      </c>
      <c r="B3100" s="462" t="inlineStr">
        <is>
          <t>Handling Charge</t>
        </is>
      </c>
      <c r="C3100" s="462" t="inlineStr">
        <is>
          <t>យូសេន ឡូជីស្ទីក (ខេមបូឌា) ខូ អិលធីឌី</t>
        </is>
      </c>
      <c r="D3100" s="462" t="inlineStr">
        <is>
          <t>L001-104015799</t>
        </is>
      </c>
      <c r="E3100" s="462" t="inlineStr">
        <is>
          <t>PNHTI0026344</t>
        </is>
      </c>
      <c r="F3100" s="463" t="n">
        <v>44461</v>
      </c>
      <c r="G3100" s="464" t="n">
        <v>146772</v>
      </c>
      <c r="H3100" s="462" t="n"/>
      <c r="I3100" s="464">
        <f>G3100</f>
        <v/>
      </c>
      <c r="J3100" s="462">
        <f>IF(AND(Q3100=TRUE, R3100=TRUE, S3100=TRUE), IF(W3100&lt;-0.05, "អនុញ្ញាត (អ្នកផ្គត់ផ្គង់ប្រកាសខ្វះ)", "បានប្រកាស (អនុញ្ញាត)"), IF(AND(Q3100=FALSE, R3100=FALSE, S3100=FALSE), "ព្យួរទុក (មិនមានទិន្នន័យ)", "ប្រកាសខុស (ព្យួរទុក)"))</f>
        <v/>
      </c>
      <c r="K3100" s="462" t="inlineStr"/>
      <c r="L3100" s="462" t="inlineStr"/>
      <c r="M3100" s="464">
        <f>AH3100</f>
        <v/>
      </c>
      <c r="N3100" s="464">
        <f>IF(W3100&lt;0,AH3100,I3100)</f>
        <v/>
      </c>
      <c r="O3100" s="464">
        <f>I3100-M3100</f>
        <v/>
      </c>
      <c r="P3100" s="462" t="n"/>
      <c r="Q3100" s="462">
        <f>V3100=W3100</f>
        <v/>
      </c>
      <c r="R3100" s="462">
        <f>AND(MONTH(F3100)=MONTH(X3100), YEAR(F3100)=YEAR(X3100))</f>
        <v/>
      </c>
      <c r="S3100" s="462">
        <f>AC3100="L001-901905215"</f>
        <v/>
      </c>
      <c r="T3100" s="464">
        <f>G3100-AH3100</f>
        <v/>
      </c>
      <c r="U3100" s="462" t="n"/>
      <c r="V3100" s="462" t="inlineStr">
        <is>
          <t>PNHTI0026344</t>
        </is>
      </c>
      <c r="W3100" s="462" t="inlineStr">
        <is>
          <t>PNHTI0026344</t>
        </is>
      </c>
      <c r="X3100" s="463" t="n">
        <v>44466</v>
      </c>
      <c r="Y3100" s="462" t="inlineStr">
        <is>
          <t>PNHTI0026344</t>
        </is>
      </c>
      <c r="Z3100" s="462" t="inlineStr"/>
      <c r="AA3100" s="462" t="inlineStr">
        <is>
          <t>បុគ្គលជាប់អាករ</t>
        </is>
      </c>
      <c r="AB3100" s="462" t="inlineStr">
        <is>
          <t>L001-901905215</t>
        </is>
      </c>
      <c r="AC3100" s="462" t="inlineStr">
        <is>
          <t>វីអ៊ីស៊ិន (ខេមបូឌា) អ៊ិនដាសស្ទ្រី ឯ.ក</t>
        </is>
      </c>
      <c r="AD3100" s="464" t="n">
        <v>1614492</v>
      </c>
      <c r="AE3100" s="464" t="n">
        <v>1467720</v>
      </c>
      <c r="AF3100" s="464" t="n">
        <v>0</v>
      </c>
      <c r="AG3100" s="464" t="n">
        <v>0</v>
      </c>
      <c r="AH3100" s="464" t="n">
        <v>146772</v>
      </c>
      <c r="AI3100" s="464" t="n">
        <v>0</v>
      </c>
      <c r="AJ3100" s="464" t="n">
        <v>0</v>
      </c>
      <c r="AK3100" s="464" t="n">
        <v>0</v>
      </c>
      <c r="AL3100" s="464" t="n">
        <v>0</v>
      </c>
      <c r="AM3100" s="464" t="n">
        <v>0</v>
      </c>
      <c r="AN3100" s="464" t="n">
        <v>0</v>
      </c>
      <c r="AO3100" s="464" t="n">
        <v>0</v>
      </c>
      <c r="AP3100" s="464" t="n">
        <v>0</v>
      </c>
      <c r="AQ3100" s="462" t="inlineStr"/>
      <c r="AR3100" s="462" t="inlineStr">
        <is>
          <t>ថ្លៃរៀបចំឯកសារ</t>
        </is>
      </c>
      <c r="AS3100" s="462" t="inlineStr">
        <is>
          <t>បានប្រកាសពន្ធ</t>
        </is>
      </c>
    </row>
    <row r="3101">
      <c r="A3101" s="461" t="n">
        <v>3093</v>
      </c>
      <c r="B3101" s="462" t="inlineStr">
        <is>
          <t>Export Administration Fee</t>
        </is>
      </c>
      <c r="C3101" s="462" t="inlineStr">
        <is>
          <t>ឆាយ ដា ឡូយីស្ទីក</t>
        </is>
      </c>
      <c r="D3101" s="462" t="inlineStr">
        <is>
          <t>L001-100063098</t>
        </is>
      </c>
      <c r="E3101" s="462" t="inlineStr">
        <is>
          <t>2109009718</t>
        </is>
      </c>
      <c r="F3101" s="463" t="n">
        <v>44452</v>
      </c>
      <c r="G3101" s="464" t="n">
        <v>89308</v>
      </c>
      <c r="H3101" s="462" t="n"/>
      <c r="I3101" s="464">
        <f>G3101</f>
        <v/>
      </c>
      <c r="J3101" s="462">
        <f>IF(AND(Q3101=TRUE, R3101=TRUE, S3101=TRUE), IF(W3101&lt;-0.05, "អនុញ្ញាត (អ្នកផ្គត់ផ្គង់ប្រកាសខ្វះ)", "បានប្រកាស (អនុញ្ញាត)"), IF(AND(Q3101=FALSE, R3101=FALSE, S3101=FALSE), "ព្យួរទុក (មិនមានទិន្នន័យ)", "ប្រកាសខុស (ព្យួរទុក)"))</f>
        <v/>
      </c>
      <c r="K3101" s="462" t="inlineStr"/>
      <c r="L3101" s="462" t="inlineStr"/>
      <c r="M3101" s="464">
        <f>AH3101</f>
        <v/>
      </c>
      <c r="N3101" s="464">
        <f>IF(W3101&lt;0,AH3101,I3101)</f>
        <v/>
      </c>
      <c r="O3101" s="464">
        <f>I3101-M3101</f>
        <v/>
      </c>
      <c r="P3101" s="462" t="n"/>
      <c r="Q3101" s="462">
        <f>V3101=W3101</f>
        <v/>
      </c>
      <c r="R3101" s="462">
        <f>AND(MONTH(F3101)=MONTH(X3101), YEAR(F3101)=YEAR(X3101))</f>
        <v/>
      </c>
      <c r="S3101" s="462">
        <f>AC3101="L001-901905215"</f>
        <v/>
      </c>
      <c r="T3101" s="464">
        <f>G3101-AH3101</f>
        <v/>
      </c>
      <c r="U3101" s="462" t="n"/>
      <c r="V3101" s="462" t="inlineStr">
        <is>
          <t>2109009718</t>
        </is>
      </c>
      <c r="W3101" s="462" t="inlineStr">
        <is>
          <t>2109009718</t>
        </is>
      </c>
      <c r="X3101" s="463" t="n">
        <v>44452</v>
      </c>
      <c r="Y3101" s="462" t="inlineStr">
        <is>
          <t>2109009718</t>
        </is>
      </c>
      <c r="Z3101" s="462" t="inlineStr"/>
      <c r="AA3101" s="462" t="inlineStr">
        <is>
          <t>បុគ្គលជាប់អាករ</t>
        </is>
      </c>
      <c r="AB3101" s="462" t="inlineStr">
        <is>
          <t>L001-901905215</t>
        </is>
      </c>
      <c r="AC3101" s="462" t="inlineStr">
        <is>
          <t>វីអ៊ីស៊ិន (ខេមបូឌា) អ៊ិនដាសស្ទ្រី ឯ.ក</t>
        </is>
      </c>
      <c r="AD3101" s="464" t="n">
        <v>982390</v>
      </c>
      <c r="AE3101" s="464" t="n">
        <v>893082</v>
      </c>
      <c r="AF3101" s="464" t="n">
        <v>0</v>
      </c>
      <c r="AG3101" s="464" t="n">
        <v>0</v>
      </c>
      <c r="AH3101" s="464" t="n">
        <v>89308</v>
      </c>
      <c r="AI3101" s="464" t="n">
        <v>0</v>
      </c>
      <c r="AJ3101" s="464" t="n">
        <v>0</v>
      </c>
      <c r="AK3101" s="464" t="n">
        <v>0</v>
      </c>
      <c r="AL3101" s="464" t="n">
        <v>0</v>
      </c>
      <c r="AM3101" s="464" t="n">
        <v>0</v>
      </c>
      <c r="AN3101" s="464" t="n">
        <v>0</v>
      </c>
      <c r="AO3101" s="464" t="n">
        <v>0</v>
      </c>
      <c r="AP3101" s="464" t="n">
        <v>0</v>
      </c>
      <c r="AQ3101" s="462" t="inlineStr"/>
      <c r="AR3101" s="462" t="inlineStr">
        <is>
          <t>Export Administration Fee</t>
        </is>
      </c>
      <c r="AS3101" s="462" t="inlineStr">
        <is>
          <t>បានប្រកាសពន្ធ</t>
        </is>
      </c>
    </row>
    <row r="3102">
      <c r="A3102" s="461" t="n">
        <v>3094</v>
      </c>
      <c r="B3102" s="462" t="inlineStr">
        <is>
          <t>Export Administration Fee</t>
        </is>
      </c>
      <c r="C3102" s="462" t="inlineStr">
        <is>
          <t>ឆាយ ដា ឡូយីស្ទីក</t>
        </is>
      </c>
      <c r="D3102" s="462" t="inlineStr">
        <is>
          <t>L001-100063098</t>
        </is>
      </c>
      <c r="E3102" s="462" t="inlineStr">
        <is>
          <t>2109009477</t>
        </is>
      </c>
      <c r="F3102" s="463" t="n">
        <v>44445</v>
      </c>
      <c r="G3102" s="464" t="n">
        <v>89374</v>
      </c>
      <c r="H3102" s="462" t="n"/>
      <c r="I3102" s="464">
        <f>G3102</f>
        <v/>
      </c>
      <c r="J3102" s="462">
        <f>IF(AND(Q3102=TRUE, R3102=TRUE, S3102=TRUE), IF(W3102&lt;-0.05, "អនុញ្ញាត (អ្នកផ្គត់ផ្គង់ប្រកាសខ្វះ)", "បានប្រកាស (អនុញ្ញាត)"), IF(AND(Q3102=FALSE, R3102=FALSE, S3102=FALSE), "ព្យួរទុក (មិនមានទិន្នន័យ)", "ប្រកាសខុស (ព្យួរទុក)"))</f>
        <v/>
      </c>
      <c r="K3102" s="462" t="inlineStr"/>
      <c r="L3102" s="462" t="inlineStr"/>
      <c r="M3102" s="464">
        <f>AH3102</f>
        <v/>
      </c>
      <c r="N3102" s="464">
        <f>IF(W3102&lt;0,AH3102,I3102)</f>
        <v/>
      </c>
      <c r="O3102" s="464">
        <f>I3102-M3102</f>
        <v/>
      </c>
      <c r="P3102" s="462" t="n"/>
      <c r="Q3102" s="462">
        <f>V3102=W3102</f>
        <v/>
      </c>
      <c r="R3102" s="462">
        <f>AND(MONTH(F3102)=MONTH(X3102), YEAR(F3102)=YEAR(X3102))</f>
        <v/>
      </c>
      <c r="S3102" s="462">
        <f>AC3102="L001-901905215"</f>
        <v/>
      </c>
      <c r="T3102" s="464">
        <f>G3102-AH3102</f>
        <v/>
      </c>
      <c r="U3102" s="462" t="n"/>
      <c r="V3102" s="462" t="inlineStr">
        <is>
          <t>2109009477</t>
        </is>
      </c>
      <c r="W3102" s="462" t="inlineStr">
        <is>
          <t>2109009477</t>
        </is>
      </c>
      <c r="X3102" s="463" t="n">
        <v>44445</v>
      </c>
      <c r="Y3102" s="462" t="inlineStr">
        <is>
          <t>2109009477</t>
        </is>
      </c>
      <c r="Z3102" s="462" t="inlineStr"/>
      <c r="AA3102" s="462" t="inlineStr">
        <is>
          <t>បុគ្គលជាប់អាករ</t>
        </is>
      </c>
      <c r="AB3102" s="462" t="inlineStr">
        <is>
          <t>L001-901905215</t>
        </is>
      </c>
      <c r="AC3102" s="462" t="inlineStr">
        <is>
          <t>វីអ៊ីស៊ិន (ខេមបូឌា) អ៊ិនដាសស្ទ្រី ឯ.ក</t>
        </is>
      </c>
      <c r="AD3102" s="464" t="n">
        <v>983113</v>
      </c>
      <c r="AE3102" s="464" t="n">
        <v>893739</v>
      </c>
      <c r="AF3102" s="464" t="n">
        <v>0</v>
      </c>
      <c r="AG3102" s="464" t="n">
        <v>0</v>
      </c>
      <c r="AH3102" s="464" t="n">
        <v>89374</v>
      </c>
      <c r="AI3102" s="464" t="n">
        <v>0</v>
      </c>
      <c r="AJ3102" s="464" t="n">
        <v>0</v>
      </c>
      <c r="AK3102" s="464" t="n">
        <v>0</v>
      </c>
      <c r="AL3102" s="464" t="n">
        <v>0</v>
      </c>
      <c r="AM3102" s="464" t="n">
        <v>0</v>
      </c>
      <c r="AN3102" s="464" t="n">
        <v>0</v>
      </c>
      <c r="AO3102" s="464" t="n">
        <v>0</v>
      </c>
      <c r="AP3102" s="464" t="n">
        <v>0</v>
      </c>
      <c r="AQ3102" s="462" t="inlineStr"/>
      <c r="AR3102" s="462" t="inlineStr">
        <is>
          <t>Export Administration Fee</t>
        </is>
      </c>
      <c r="AS3102" s="462" t="inlineStr">
        <is>
          <t>បានប្រកាសពន្ធ</t>
        </is>
      </c>
    </row>
    <row r="3103">
      <c r="A3103" s="461" t="n">
        <v>3095</v>
      </c>
      <c r="B3103" s="462" t="inlineStr">
        <is>
          <t>Export Administration Fee</t>
        </is>
      </c>
      <c r="C3103" s="462" t="inlineStr">
        <is>
          <t>ឆាយ ដា ឡូយីស្ទីក</t>
        </is>
      </c>
      <c r="D3103" s="462" t="inlineStr">
        <is>
          <t>L001-100063098</t>
        </is>
      </c>
      <c r="E3103" s="462" t="inlineStr">
        <is>
          <t>2109009476</t>
        </is>
      </c>
      <c r="F3103" s="463" t="n">
        <v>44445</v>
      </c>
      <c r="G3103" s="464" t="n">
        <v>89374</v>
      </c>
      <c r="H3103" s="462" t="n"/>
      <c r="I3103" s="464">
        <f>G3103</f>
        <v/>
      </c>
      <c r="J3103" s="462">
        <f>IF(AND(Q3103=TRUE, R3103=TRUE, S3103=TRUE), IF(W3103&lt;-0.05, "អនុញ្ញាត (អ្នកផ្គត់ផ្គង់ប្រកាសខ្វះ)", "បានប្រកាស (អនុញ្ញាត)"), IF(AND(Q3103=FALSE, R3103=FALSE, S3103=FALSE), "ព្យួរទុក (មិនមានទិន្នន័យ)", "ប្រកាសខុស (ព្យួរទុក)"))</f>
        <v/>
      </c>
      <c r="K3103" s="462" t="inlineStr"/>
      <c r="L3103" s="462" t="inlineStr"/>
      <c r="M3103" s="464">
        <f>AH3103</f>
        <v/>
      </c>
      <c r="N3103" s="464">
        <f>IF(W3103&lt;0,AH3103,I3103)</f>
        <v/>
      </c>
      <c r="O3103" s="464">
        <f>I3103-M3103</f>
        <v/>
      </c>
      <c r="P3103" s="462" t="n"/>
      <c r="Q3103" s="462">
        <f>V3103=W3103</f>
        <v/>
      </c>
      <c r="R3103" s="462">
        <f>AND(MONTH(F3103)=MONTH(X3103), YEAR(F3103)=YEAR(X3103))</f>
        <v/>
      </c>
      <c r="S3103" s="462">
        <f>AC3103="L001-901905215"</f>
        <v/>
      </c>
      <c r="T3103" s="464">
        <f>G3103-AH3103</f>
        <v/>
      </c>
      <c r="U3103" s="462" t="n"/>
      <c r="V3103" s="462" t="inlineStr">
        <is>
          <t>2109009476</t>
        </is>
      </c>
      <c r="W3103" s="462" t="inlineStr">
        <is>
          <t>2109009476</t>
        </is>
      </c>
      <c r="X3103" s="463" t="n">
        <v>44445</v>
      </c>
      <c r="Y3103" s="462" t="inlineStr">
        <is>
          <t>2109009476</t>
        </is>
      </c>
      <c r="Z3103" s="462" t="inlineStr"/>
      <c r="AA3103" s="462" t="inlineStr">
        <is>
          <t>បុគ្គលជាប់អាករ</t>
        </is>
      </c>
      <c r="AB3103" s="462" t="inlineStr">
        <is>
          <t>L001-901905215</t>
        </is>
      </c>
      <c r="AC3103" s="462" t="inlineStr">
        <is>
          <t>វីអ៊ីស៊ិន (ខេមបូឌា) អ៊ិនដាសស្ទ្រី ឯ.ក</t>
        </is>
      </c>
      <c r="AD3103" s="464" t="n">
        <v>983113</v>
      </c>
      <c r="AE3103" s="464" t="n">
        <v>893739</v>
      </c>
      <c r="AF3103" s="464" t="n">
        <v>0</v>
      </c>
      <c r="AG3103" s="464" t="n">
        <v>0</v>
      </c>
      <c r="AH3103" s="464" t="n">
        <v>89374</v>
      </c>
      <c r="AI3103" s="464" t="n">
        <v>0</v>
      </c>
      <c r="AJ3103" s="464" t="n">
        <v>0</v>
      </c>
      <c r="AK3103" s="464" t="n">
        <v>0</v>
      </c>
      <c r="AL3103" s="464" t="n">
        <v>0</v>
      </c>
      <c r="AM3103" s="464" t="n">
        <v>0</v>
      </c>
      <c r="AN3103" s="464" t="n">
        <v>0</v>
      </c>
      <c r="AO3103" s="464" t="n">
        <v>0</v>
      </c>
      <c r="AP3103" s="464" t="n">
        <v>0</v>
      </c>
      <c r="AQ3103" s="462" t="inlineStr"/>
      <c r="AR3103" s="462" t="inlineStr">
        <is>
          <t>Export Administration Fee</t>
        </is>
      </c>
      <c r="AS3103" s="462" t="inlineStr">
        <is>
          <t>បានប្រកាសពន្ធ</t>
        </is>
      </c>
    </row>
    <row r="3104">
      <c r="A3104" s="461" t="n">
        <v>3096</v>
      </c>
      <c r="B3104" s="462" t="inlineStr">
        <is>
          <t>Export Administration Fee</t>
        </is>
      </c>
      <c r="C3104" s="462" t="inlineStr">
        <is>
          <t>ឆាយ ដា ឡូយីស្ទីក</t>
        </is>
      </c>
      <c r="D3104" s="462" t="inlineStr">
        <is>
          <t>L001-100063098</t>
        </is>
      </c>
      <c r="E3104" s="462" t="inlineStr">
        <is>
          <t>2109009471</t>
        </is>
      </c>
      <c r="F3104" s="463" t="n">
        <v>44445</v>
      </c>
      <c r="G3104" s="464" t="n">
        <v>89374</v>
      </c>
      <c r="H3104" s="462" t="n"/>
      <c r="I3104" s="464">
        <f>G3104</f>
        <v/>
      </c>
      <c r="J3104" s="462">
        <f>IF(AND(Q3104=TRUE, R3104=TRUE, S3104=TRUE), IF(W3104&lt;-0.05, "អនុញ្ញាត (អ្នកផ្គត់ផ្គង់ប្រកាសខ្វះ)", "បានប្រកាស (អនុញ្ញាត)"), IF(AND(Q3104=FALSE, R3104=FALSE, S3104=FALSE), "ព្យួរទុក (មិនមានទិន្នន័យ)", "ប្រកាសខុស (ព្យួរទុក)"))</f>
        <v/>
      </c>
      <c r="K3104" s="462" t="inlineStr"/>
      <c r="L3104" s="462" t="inlineStr"/>
      <c r="M3104" s="464">
        <f>AH3104</f>
        <v/>
      </c>
      <c r="N3104" s="464">
        <f>IF(W3104&lt;0,AH3104,I3104)</f>
        <v/>
      </c>
      <c r="O3104" s="464">
        <f>I3104-M3104</f>
        <v/>
      </c>
      <c r="P3104" s="462" t="n"/>
      <c r="Q3104" s="462">
        <f>V3104=W3104</f>
        <v/>
      </c>
      <c r="R3104" s="462">
        <f>AND(MONTH(F3104)=MONTH(X3104), YEAR(F3104)=YEAR(X3104))</f>
        <v/>
      </c>
      <c r="S3104" s="462">
        <f>AC3104="L001-901905215"</f>
        <v/>
      </c>
      <c r="T3104" s="464">
        <f>G3104-AH3104</f>
        <v/>
      </c>
      <c r="U3104" s="462" t="n"/>
      <c r="V3104" s="462" t="inlineStr">
        <is>
          <t>2109009471</t>
        </is>
      </c>
      <c r="W3104" s="462" t="inlineStr">
        <is>
          <t>2109009471</t>
        </is>
      </c>
      <c r="X3104" s="463" t="n">
        <v>44445</v>
      </c>
      <c r="Y3104" s="462" t="inlineStr">
        <is>
          <t>2109009471</t>
        </is>
      </c>
      <c r="Z3104" s="462" t="inlineStr"/>
      <c r="AA3104" s="462" t="inlineStr">
        <is>
          <t>បុគ្គលជាប់អាករ</t>
        </is>
      </c>
      <c r="AB3104" s="462" t="inlineStr">
        <is>
          <t>L001-901905215</t>
        </is>
      </c>
      <c r="AC3104" s="462" t="inlineStr">
        <is>
          <t>វីអ៊ីស៊ិន (ខេមបូឌា) អ៊ិនដាសស្ទ្រី ឯ.ក</t>
        </is>
      </c>
      <c r="AD3104" s="464" t="n">
        <v>983113</v>
      </c>
      <c r="AE3104" s="464" t="n">
        <v>893739</v>
      </c>
      <c r="AF3104" s="464" t="n">
        <v>0</v>
      </c>
      <c r="AG3104" s="464" t="n">
        <v>0</v>
      </c>
      <c r="AH3104" s="464" t="n">
        <v>89374</v>
      </c>
      <c r="AI3104" s="464" t="n">
        <v>0</v>
      </c>
      <c r="AJ3104" s="464" t="n">
        <v>0</v>
      </c>
      <c r="AK3104" s="464" t="n">
        <v>0</v>
      </c>
      <c r="AL3104" s="464" t="n">
        <v>0</v>
      </c>
      <c r="AM3104" s="464" t="n">
        <v>0</v>
      </c>
      <c r="AN3104" s="464" t="n">
        <v>0</v>
      </c>
      <c r="AO3104" s="464" t="n">
        <v>0</v>
      </c>
      <c r="AP3104" s="464" t="n">
        <v>0</v>
      </c>
      <c r="AQ3104" s="462" t="inlineStr"/>
      <c r="AR3104" s="462" t="inlineStr">
        <is>
          <t>Export Administration Fee</t>
        </is>
      </c>
      <c r="AS3104" s="462" t="inlineStr">
        <is>
          <t>បានប្រកាសពន្ធ</t>
        </is>
      </c>
    </row>
    <row r="3105">
      <c r="A3105" s="461" t="n">
        <v>3097</v>
      </c>
      <c r="B3105" s="462" t="inlineStr">
        <is>
          <t>THC CHARGES</t>
        </is>
      </c>
      <c r="C3105" s="462" t="inlineStr">
        <is>
          <t>អ៊ិចស្ពែឌីធ័រ ខេមបូឌា អិលធីឌី</t>
        </is>
      </c>
      <c r="D3105" s="462" t="inlineStr">
        <is>
          <t>L001-100045898</t>
        </is>
      </c>
      <c r="E3105" s="462" t="inlineStr">
        <is>
          <t>TI-0210746</t>
        </is>
      </c>
      <c r="F3105" s="463" t="n">
        <v>44466</v>
      </c>
      <c r="G3105" s="464" t="n">
        <v>197734</v>
      </c>
      <c r="H3105" s="462" t="n"/>
      <c r="I3105" s="464">
        <f>G3105</f>
        <v/>
      </c>
      <c r="J3105" s="462">
        <f>IF(AND(Q3105=TRUE, R3105=TRUE, S3105=TRUE), IF(W3105&lt;-0.05, "អនុញ្ញាត (អ្នកផ្គត់ផ្គង់ប្រកាសខ្វះ)", "បានប្រកាស (អនុញ្ញាត)"), IF(AND(Q3105=FALSE, R3105=FALSE, S3105=FALSE), "ព្យួរទុក (មិនមានទិន្នន័យ)", "ប្រកាសខុស (ព្យួរទុក)"))</f>
        <v/>
      </c>
      <c r="K3105" s="462" t="inlineStr"/>
      <c r="L3105" s="462" t="inlineStr"/>
      <c r="M3105" s="464">
        <f>AH3105</f>
        <v/>
      </c>
      <c r="N3105" s="464">
        <f>IF(W3105&lt;0,AH3105,I3105)</f>
        <v/>
      </c>
      <c r="O3105" s="464">
        <f>I3105-M3105</f>
        <v/>
      </c>
      <c r="P3105" s="462" t="n"/>
      <c r="Q3105" s="462">
        <f>V3105=W3105</f>
        <v/>
      </c>
      <c r="R3105" s="462">
        <f>AND(MONTH(F3105)=MONTH(X3105), YEAR(F3105)=YEAR(X3105))</f>
        <v/>
      </c>
      <c r="S3105" s="462">
        <f>AC3105="L001-901905215"</f>
        <v/>
      </c>
      <c r="T3105" s="464">
        <f>G3105-AH3105</f>
        <v/>
      </c>
      <c r="U3105" s="462" t="n"/>
      <c r="V3105" s="462" t="inlineStr">
        <is>
          <t>TI0210746</t>
        </is>
      </c>
      <c r="W3105" s="462" t="inlineStr">
        <is>
          <t>TI0210746</t>
        </is>
      </c>
      <c r="X3105" s="463" t="n">
        <v>44466</v>
      </c>
      <c r="Y3105" s="462" t="inlineStr">
        <is>
          <t>TI-0210746</t>
        </is>
      </c>
      <c r="Z3105" s="462" t="inlineStr"/>
      <c r="AA3105" s="462" t="inlineStr">
        <is>
          <t>បុគ្គលជាប់អាករ</t>
        </is>
      </c>
      <c r="AB3105" s="462" t="inlineStr">
        <is>
          <t>L001-901905215</t>
        </is>
      </c>
      <c r="AC3105" s="462" t="inlineStr">
        <is>
          <t>វីអ៊ីស៊ិន (ខេមបូឌា) អ៊ិនដាសស្ទ្រី ឯ.ក</t>
        </is>
      </c>
      <c r="AD3105" s="464" t="n">
        <v>2175080</v>
      </c>
      <c r="AE3105" s="464" t="n">
        <v>1977345</v>
      </c>
      <c r="AF3105" s="464" t="n">
        <v>0</v>
      </c>
      <c r="AG3105" s="464" t="n">
        <v>0</v>
      </c>
      <c r="AH3105" s="464" t="n">
        <v>197735</v>
      </c>
      <c r="AI3105" s="464" t="n">
        <v>0</v>
      </c>
      <c r="AJ3105" s="464" t="n">
        <v>0</v>
      </c>
      <c r="AK3105" s="464" t="n">
        <v>0</v>
      </c>
      <c r="AL3105" s="464" t="n">
        <v>0</v>
      </c>
      <c r="AM3105" s="464" t="n">
        <v>0</v>
      </c>
      <c r="AN3105" s="464" t="n">
        <v>0</v>
      </c>
      <c r="AO3105" s="464" t="n">
        <v>0</v>
      </c>
      <c r="AP3105" s="464" t="n">
        <v>0</v>
      </c>
      <c r="AQ3105" s="462" t="inlineStr"/>
      <c r="AR3105" s="462" t="inlineStr">
        <is>
          <t>Local Charge</t>
        </is>
      </c>
      <c r="AS3105" s="462" t="inlineStr">
        <is>
          <t>បានប្រកាសពន្ធ</t>
        </is>
      </c>
    </row>
    <row r="3106">
      <c r="A3106" s="461" t="n">
        <v>3098</v>
      </c>
      <c r="B3106" s="462" t="inlineStr">
        <is>
          <t>THC CHARGES</t>
        </is>
      </c>
      <c r="C3106" s="462" t="inlineStr">
        <is>
          <t>អ៊ិចស្ពែឌីធ័រ ខេមបូឌា អិលធីឌី</t>
        </is>
      </c>
      <c r="D3106" s="462" t="inlineStr">
        <is>
          <t>L001-100045898</t>
        </is>
      </c>
      <c r="E3106" s="462" t="inlineStr">
        <is>
          <t>TI-0209831</t>
        </is>
      </c>
      <c r="F3106" s="463" t="n">
        <v>44454</v>
      </c>
      <c r="G3106" s="464" t="n">
        <v>286754</v>
      </c>
      <c r="H3106" s="462" t="n"/>
      <c r="I3106" s="464">
        <f>G3106</f>
        <v/>
      </c>
      <c r="J3106" s="462">
        <f>IF(AND(Q3106=TRUE, R3106=TRUE, S3106=TRUE), IF(W3106&lt;-0.05, "អនុញ្ញាត (អ្នកផ្គត់ផ្គង់ប្រកាសខ្វះ)", "បានប្រកាស (អនុញ្ញាត)"), IF(AND(Q3106=FALSE, R3106=FALSE, S3106=FALSE), "ព្យួរទុក (មិនមានទិន្នន័យ)", "ប្រកាសខុស (ព្យួរទុក)"))</f>
        <v/>
      </c>
      <c r="K3106" s="462" t="inlineStr"/>
      <c r="L3106" s="462" t="inlineStr"/>
      <c r="M3106" s="464">
        <f>AH3106</f>
        <v/>
      </c>
      <c r="N3106" s="464">
        <f>IF(W3106&lt;0,AH3106,I3106)</f>
        <v/>
      </c>
      <c r="O3106" s="464">
        <f>I3106-M3106</f>
        <v/>
      </c>
      <c r="P3106" s="462" t="n"/>
      <c r="Q3106" s="462">
        <f>V3106=W3106</f>
        <v/>
      </c>
      <c r="R3106" s="462">
        <f>AND(MONTH(F3106)=MONTH(X3106), YEAR(F3106)=YEAR(X3106))</f>
        <v/>
      </c>
      <c r="S3106" s="462">
        <f>AC3106="L001-901905215"</f>
        <v/>
      </c>
      <c r="T3106" s="464">
        <f>G3106-AH3106</f>
        <v/>
      </c>
      <c r="U3106" s="462" t="n"/>
      <c r="V3106" s="462" t="inlineStr">
        <is>
          <t>TI0209831</t>
        </is>
      </c>
      <c r="W3106" s="462" t="inlineStr">
        <is>
          <t>TI0209831</t>
        </is>
      </c>
      <c r="X3106" s="463" t="n">
        <v>44454</v>
      </c>
      <c r="Y3106" s="462" t="inlineStr">
        <is>
          <t>TI-0209831</t>
        </is>
      </c>
      <c r="Z3106" s="462" t="inlineStr"/>
      <c r="AA3106" s="462" t="inlineStr">
        <is>
          <t>បុគ្គលជាប់អាករ</t>
        </is>
      </c>
      <c r="AB3106" s="462" t="inlineStr">
        <is>
          <t>L001-901905215</t>
        </is>
      </c>
      <c r="AC3106" s="462" t="inlineStr">
        <is>
          <t>វីអ៊ីស៊ិន (ខេមបូឌា) អ៊ិនដាសស្ទ្រី ឯ.ក</t>
        </is>
      </c>
      <c r="AD3106" s="464" t="n">
        <v>3154291</v>
      </c>
      <c r="AE3106" s="464" t="n">
        <v>2867537</v>
      </c>
      <c r="AF3106" s="464" t="n">
        <v>0</v>
      </c>
      <c r="AG3106" s="464" t="n">
        <v>0</v>
      </c>
      <c r="AH3106" s="464" t="n">
        <v>286754</v>
      </c>
      <c r="AI3106" s="464" t="n">
        <v>0</v>
      </c>
      <c r="AJ3106" s="464" t="n">
        <v>0</v>
      </c>
      <c r="AK3106" s="464" t="n">
        <v>0</v>
      </c>
      <c r="AL3106" s="464" t="n">
        <v>0</v>
      </c>
      <c r="AM3106" s="464" t="n">
        <v>0</v>
      </c>
      <c r="AN3106" s="464" t="n">
        <v>0</v>
      </c>
      <c r="AO3106" s="464" t="n">
        <v>0</v>
      </c>
      <c r="AP3106" s="464" t="n">
        <v>0</v>
      </c>
      <c r="AQ3106" s="462" t="inlineStr"/>
      <c r="AR3106" s="462" t="inlineStr">
        <is>
          <t>Local Charge</t>
        </is>
      </c>
      <c r="AS3106" s="462" t="inlineStr">
        <is>
          <t>បានប្រកាសពន្ធ</t>
        </is>
      </c>
    </row>
    <row r="3107">
      <c r="A3107" s="461" t="n">
        <v>3099</v>
      </c>
      <c r="B3107" s="462" t="inlineStr">
        <is>
          <t>THC CHARGES</t>
        </is>
      </c>
      <c r="C3107" s="462" t="inlineStr">
        <is>
          <t>អ៊ិចស្ពែឌីធ័រ ខេមបូឌា អិលធីឌី</t>
        </is>
      </c>
      <c r="D3107" s="462" t="inlineStr">
        <is>
          <t>L001-100045898</t>
        </is>
      </c>
      <c r="E3107" s="462" t="inlineStr">
        <is>
          <t>TI-0209819</t>
        </is>
      </c>
      <c r="F3107" s="463" t="n">
        <v>44454</v>
      </c>
      <c r="G3107" s="464" t="n">
        <v>341412</v>
      </c>
      <c r="H3107" s="462" t="n"/>
      <c r="I3107" s="464">
        <f>G3107</f>
        <v/>
      </c>
      <c r="J3107" s="462">
        <f>IF(AND(Q3107=TRUE, R3107=TRUE, S3107=TRUE), IF(W3107&lt;-0.05, "អនុញ្ញាត (អ្នកផ្គត់ផ្គង់ប្រកាសខ្វះ)", "បានប្រកាស (អនុញ្ញាត)"), IF(AND(Q3107=FALSE, R3107=FALSE, S3107=FALSE), "ព្យួរទុក (មិនមានទិន្នន័យ)", "ប្រកាសខុស (ព្យួរទុក)"))</f>
        <v/>
      </c>
      <c r="K3107" s="462" t="inlineStr"/>
      <c r="L3107" s="462" t="inlineStr"/>
      <c r="M3107" s="464">
        <f>AH3107</f>
        <v/>
      </c>
      <c r="N3107" s="464">
        <f>IF(W3107&lt;0,AH3107,I3107)</f>
        <v/>
      </c>
      <c r="O3107" s="464">
        <f>I3107-M3107</f>
        <v/>
      </c>
      <c r="P3107" s="462" t="n"/>
      <c r="Q3107" s="462">
        <f>V3107=W3107</f>
        <v/>
      </c>
      <c r="R3107" s="462">
        <f>AND(MONTH(F3107)=MONTH(X3107), YEAR(F3107)=YEAR(X3107))</f>
        <v/>
      </c>
      <c r="S3107" s="462">
        <f>AC3107="L001-901905215"</f>
        <v/>
      </c>
      <c r="T3107" s="464">
        <f>G3107-AH3107</f>
        <v/>
      </c>
      <c r="U3107" s="462" t="n"/>
      <c r="V3107" s="462" t="inlineStr">
        <is>
          <t>TI0209819</t>
        </is>
      </c>
      <c r="W3107" s="462" t="inlineStr">
        <is>
          <t>TI0209819</t>
        </is>
      </c>
      <c r="X3107" s="463" t="n">
        <v>44454</v>
      </c>
      <c r="Y3107" s="462" t="inlineStr">
        <is>
          <t>TI-0209819</t>
        </is>
      </c>
      <c r="Z3107" s="462" t="inlineStr"/>
      <c r="AA3107" s="462" t="inlineStr">
        <is>
          <t>បុគ្គលជាប់អាករ</t>
        </is>
      </c>
      <c r="AB3107" s="462" t="inlineStr">
        <is>
          <t>L001-901905215</t>
        </is>
      </c>
      <c r="AC3107" s="462" t="inlineStr">
        <is>
          <t>វីអ៊ីស៊ិន (ខេមបូឌា) អ៊ិនដាសស្ទ្រី ឯ.ក</t>
        </is>
      </c>
      <c r="AD3107" s="464" t="n">
        <v>3755535</v>
      </c>
      <c r="AE3107" s="464" t="n">
        <v>3414123</v>
      </c>
      <c r="AF3107" s="464" t="n">
        <v>0</v>
      </c>
      <c r="AG3107" s="464" t="n">
        <v>0</v>
      </c>
      <c r="AH3107" s="464" t="n">
        <v>341412</v>
      </c>
      <c r="AI3107" s="464" t="n">
        <v>0</v>
      </c>
      <c r="AJ3107" s="464" t="n">
        <v>0</v>
      </c>
      <c r="AK3107" s="464" t="n">
        <v>0</v>
      </c>
      <c r="AL3107" s="464" t="n">
        <v>0</v>
      </c>
      <c r="AM3107" s="464" t="n">
        <v>0</v>
      </c>
      <c r="AN3107" s="464" t="n">
        <v>0</v>
      </c>
      <c r="AO3107" s="464" t="n">
        <v>0</v>
      </c>
      <c r="AP3107" s="464" t="n">
        <v>0</v>
      </c>
      <c r="AQ3107" s="462" t="inlineStr"/>
      <c r="AR3107" s="462" t="inlineStr">
        <is>
          <t>Local Charge</t>
        </is>
      </c>
      <c r="AS3107" s="462" t="inlineStr">
        <is>
          <t>បានប្រកាសពន្ធ</t>
        </is>
      </c>
    </row>
    <row r="3108">
      <c r="A3108" s="461" t="n">
        <v>3100</v>
      </c>
      <c r="B3108" s="462" t="inlineStr">
        <is>
          <t>THC CHARGES</t>
        </is>
      </c>
      <c r="C3108" s="462" t="inlineStr">
        <is>
          <t>អ៊ិចស្ពែឌីធ័រ ខេមបូឌា អិលធីឌី</t>
        </is>
      </c>
      <c r="D3108" s="462" t="inlineStr">
        <is>
          <t>L001-100045898</t>
        </is>
      </c>
      <c r="E3108" s="462" t="inlineStr">
        <is>
          <t>TI-0209811</t>
        </is>
      </c>
      <c r="F3108" s="463" t="n">
        <v>44454</v>
      </c>
      <c r="G3108" s="464" t="n">
        <v>77267</v>
      </c>
      <c r="H3108" s="462" t="n"/>
      <c r="I3108" s="464">
        <f>G3108</f>
        <v/>
      </c>
      <c r="J3108" s="462">
        <f>IF(AND(Q3108=TRUE, R3108=TRUE, S3108=TRUE), IF(W3108&lt;-0.05, "អនុញ្ញាត (អ្នកផ្គត់ផ្គង់ប្រកាសខ្វះ)", "បានប្រកាស (អនុញ្ញាត)"), IF(AND(Q3108=FALSE, R3108=FALSE, S3108=FALSE), "ព្យួរទុក (មិនមានទិន្នន័យ)", "ប្រកាសខុស (ព្យួរទុក)"))</f>
        <v/>
      </c>
      <c r="K3108" s="462" t="inlineStr"/>
      <c r="L3108" s="462" t="inlineStr"/>
      <c r="M3108" s="464">
        <f>AH3108</f>
        <v/>
      </c>
      <c r="N3108" s="464">
        <f>IF(W3108&lt;0,AH3108,I3108)</f>
        <v/>
      </c>
      <c r="O3108" s="464">
        <f>I3108-M3108</f>
        <v/>
      </c>
      <c r="P3108" s="462" t="n"/>
      <c r="Q3108" s="462">
        <f>V3108=W3108</f>
        <v/>
      </c>
      <c r="R3108" s="462">
        <f>AND(MONTH(F3108)=MONTH(X3108), YEAR(F3108)=YEAR(X3108))</f>
        <v/>
      </c>
      <c r="S3108" s="462">
        <f>AC3108="L001-901905215"</f>
        <v/>
      </c>
      <c r="T3108" s="464">
        <f>G3108-AH3108</f>
        <v/>
      </c>
      <c r="U3108" s="462" t="n"/>
      <c r="V3108" s="462" t="inlineStr">
        <is>
          <t>TI0209811</t>
        </is>
      </c>
      <c r="W3108" s="462" t="inlineStr">
        <is>
          <t>TI0209811</t>
        </is>
      </c>
      <c r="X3108" s="463" t="n">
        <v>44454</v>
      </c>
      <c r="Y3108" s="462" t="inlineStr">
        <is>
          <t>TI-0209811</t>
        </is>
      </c>
      <c r="Z3108" s="462" t="inlineStr"/>
      <c r="AA3108" s="462" t="inlineStr">
        <is>
          <t>បុគ្គលជាប់អាករ</t>
        </is>
      </c>
      <c r="AB3108" s="462" t="inlineStr">
        <is>
          <t>L001-901905215</t>
        </is>
      </c>
      <c r="AC3108" s="462" t="inlineStr">
        <is>
          <t>វីអ៊ីស៊ិន (ខេមបូឌា) អ៊ិនដាសស្ទ្រី ឯ.ក</t>
        </is>
      </c>
      <c r="AD3108" s="464" t="n">
        <v>849819</v>
      </c>
      <c r="AE3108" s="464" t="n">
        <v>772563</v>
      </c>
      <c r="AF3108" s="464" t="n">
        <v>0</v>
      </c>
      <c r="AG3108" s="464" t="n">
        <v>0</v>
      </c>
      <c r="AH3108" s="464" t="n">
        <v>77256</v>
      </c>
      <c r="AI3108" s="464" t="n">
        <v>0</v>
      </c>
      <c r="AJ3108" s="464" t="n">
        <v>0</v>
      </c>
      <c r="AK3108" s="464" t="n">
        <v>0</v>
      </c>
      <c r="AL3108" s="464" t="n">
        <v>0</v>
      </c>
      <c r="AM3108" s="464" t="n">
        <v>0</v>
      </c>
      <c r="AN3108" s="464" t="n">
        <v>0</v>
      </c>
      <c r="AO3108" s="464" t="n">
        <v>0</v>
      </c>
      <c r="AP3108" s="464" t="n">
        <v>0</v>
      </c>
      <c r="AQ3108" s="462" t="inlineStr"/>
      <c r="AR3108" s="462" t="inlineStr">
        <is>
          <t>Local Charge</t>
        </is>
      </c>
      <c r="AS3108" s="462" t="inlineStr">
        <is>
          <t>បានប្រកាសពន្ធ</t>
        </is>
      </c>
    </row>
    <row r="3109">
      <c r="A3109" s="461" t="n">
        <v>3101</v>
      </c>
      <c r="B3109" s="462" t="inlineStr">
        <is>
          <t>THC CHARGES</t>
        </is>
      </c>
      <c r="C3109" s="462" t="inlineStr">
        <is>
          <t>អ៊ិចស្ពែឌីធ័រ ខេមបូឌា អិលធីឌី</t>
        </is>
      </c>
      <c r="D3109" s="462" t="inlineStr">
        <is>
          <t>L001-100045898</t>
        </is>
      </c>
      <c r="E3109" s="462" t="inlineStr">
        <is>
          <t>TI-0209421</t>
        </is>
      </c>
      <c r="F3109" s="463" t="n">
        <v>44449</v>
      </c>
      <c r="G3109" s="464" t="n">
        <v>126241</v>
      </c>
      <c r="H3109" s="462" t="n"/>
      <c r="I3109" s="464">
        <f>G3109</f>
        <v/>
      </c>
      <c r="J3109" s="462">
        <f>IF(AND(Q3109=TRUE, R3109=TRUE, S3109=TRUE), IF(W3109&lt;-0.05, "អនុញ្ញាត (អ្នកផ្គត់ផ្គង់ប្រកាសខ្វះ)", "បានប្រកាស (អនុញ្ញាត)"), IF(AND(Q3109=FALSE, R3109=FALSE, S3109=FALSE), "ព្យួរទុក (មិនមានទិន្នន័យ)", "ប្រកាសខុស (ព្យួរទុក)"))</f>
        <v/>
      </c>
      <c r="K3109" s="462" t="inlineStr"/>
      <c r="L3109" s="462" t="inlineStr"/>
      <c r="M3109" s="464">
        <f>AH3109</f>
        <v/>
      </c>
      <c r="N3109" s="464">
        <f>IF(W3109&lt;0,AH3109,I3109)</f>
        <v/>
      </c>
      <c r="O3109" s="464">
        <f>I3109-M3109</f>
        <v/>
      </c>
      <c r="P3109" s="462" t="n"/>
      <c r="Q3109" s="462">
        <f>V3109=W3109</f>
        <v/>
      </c>
      <c r="R3109" s="462">
        <f>AND(MONTH(F3109)=MONTH(X3109), YEAR(F3109)=YEAR(X3109))</f>
        <v/>
      </c>
      <c r="S3109" s="462">
        <f>AC3109="L001-901905215"</f>
        <v/>
      </c>
      <c r="T3109" s="464">
        <f>G3109-AH3109</f>
        <v/>
      </c>
      <c r="U3109" s="462" t="n"/>
      <c r="V3109" s="462" t="inlineStr">
        <is>
          <t>TI0209421</t>
        </is>
      </c>
      <c r="W3109" s="462" t="inlineStr">
        <is>
          <t>TI0209421</t>
        </is>
      </c>
      <c r="X3109" s="463" t="n">
        <v>44449</v>
      </c>
      <c r="Y3109" s="462" t="inlineStr">
        <is>
          <t>TI-0209421</t>
        </is>
      </c>
      <c r="Z3109" s="462" t="inlineStr"/>
      <c r="AA3109" s="462" t="inlineStr">
        <is>
          <t>បុគ្គលជាប់អាករ</t>
        </is>
      </c>
      <c r="AB3109" s="462" t="inlineStr">
        <is>
          <t>L001-901905215</t>
        </is>
      </c>
      <c r="AC3109" s="462" t="inlineStr">
        <is>
          <t>វីអ៊ីស៊ិន (ខេមបូឌា) អ៊ិនដាសស្ទ្រី ឯ.ក</t>
        </is>
      </c>
      <c r="AD3109" s="464" t="n">
        <v>1388696</v>
      </c>
      <c r="AE3109" s="464" t="n">
        <v>1262451</v>
      </c>
      <c r="AF3109" s="464" t="n">
        <v>0</v>
      </c>
      <c r="AG3109" s="464" t="n">
        <v>0</v>
      </c>
      <c r="AH3109" s="464" t="n">
        <v>126245</v>
      </c>
      <c r="AI3109" s="464" t="n">
        <v>0</v>
      </c>
      <c r="AJ3109" s="464" t="n">
        <v>0</v>
      </c>
      <c r="AK3109" s="464" t="n">
        <v>0</v>
      </c>
      <c r="AL3109" s="464" t="n">
        <v>0</v>
      </c>
      <c r="AM3109" s="464" t="n">
        <v>0</v>
      </c>
      <c r="AN3109" s="464" t="n">
        <v>0</v>
      </c>
      <c r="AO3109" s="464" t="n">
        <v>0</v>
      </c>
      <c r="AP3109" s="464" t="n">
        <v>0</v>
      </c>
      <c r="AQ3109" s="462" t="inlineStr"/>
      <c r="AR3109" s="462" t="inlineStr">
        <is>
          <t>Local Charge</t>
        </is>
      </c>
      <c r="AS3109" s="462" t="inlineStr">
        <is>
          <t>បានប្រកាសពន្ធ</t>
        </is>
      </c>
    </row>
    <row r="3110">
      <c r="A3110" s="461" t="n">
        <v>3102</v>
      </c>
      <c r="B3110" s="462" t="inlineStr">
        <is>
          <t>THC CHARGES</t>
        </is>
      </c>
      <c r="C3110" s="462" t="inlineStr">
        <is>
          <t>អ៊ិចស្ពែឌីធ័រ ខេមបូឌា អិលធីឌី</t>
        </is>
      </c>
      <c r="D3110" s="462" t="inlineStr">
        <is>
          <t>L001-100045898</t>
        </is>
      </c>
      <c r="E3110" s="462" t="inlineStr">
        <is>
          <t>TI-0209391</t>
        </is>
      </c>
      <c r="F3110" s="463" t="n">
        <v>44448</v>
      </c>
      <c r="G3110" s="464" t="n">
        <v>89245</v>
      </c>
      <c r="H3110" s="462" t="n"/>
      <c r="I3110" s="464">
        <f>G3110</f>
        <v/>
      </c>
      <c r="J3110" s="462">
        <f>IF(AND(Q3110=TRUE, R3110=TRUE, S3110=TRUE), IF(W3110&lt;-0.05, "អនុញ្ញាត (អ្នកផ្គត់ផ្គង់ប្រកាសខ្វះ)", "បានប្រកាស (អនុញ្ញាត)"), IF(AND(Q3110=FALSE, R3110=FALSE, S3110=FALSE), "ព្យួរទុក (មិនមានទិន្នន័យ)", "ប្រកាសខុស (ព្យួរទុក)"))</f>
        <v/>
      </c>
      <c r="K3110" s="462" t="inlineStr"/>
      <c r="L3110" s="462" t="inlineStr"/>
      <c r="M3110" s="464">
        <f>AH3110</f>
        <v/>
      </c>
      <c r="N3110" s="464">
        <f>IF(W3110&lt;0,AH3110,I3110)</f>
        <v/>
      </c>
      <c r="O3110" s="464">
        <f>I3110-M3110</f>
        <v/>
      </c>
      <c r="P3110" s="462" t="n"/>
      <c r="Q3110" s="462">
        <f>V3110=W3110</f>
        <v/>
      </c>
      <c r="R3110" s="462">
        <f>AND(MONTH(F3110)=MONTH(X3110), YEAR(F3110)=YEAR(X3110))</f>
        <v/>
      </c>
      <c r="S3110" s="462">
        <f>AC3110="L001-901905215"</f>
        <v/>
      </c>
      <c r="T3110" s="464">
        <f>G3110-AH3110</f>
        <v/>
      </c>
      <c r="U3110" s="462" t="n"/>
      <c r="V3110" s="462" t="inlineStr">
        <is>
          <t>TI0209391</t>
        </is>
      </c>
      <c r="W3110" s="462" t="inlineStr">
        <is>
          <t>TI0209391</t>
        </is>
      </c>
      <c r="X3110" s="463" t="n">
        <v>44448</v>
      </c>
      <c r="Y3110" s="462" t="inlineStr">
        <is>
          <t>TI-0209391</t>
        </is>
      </c>
      <c r="Z3110" s="462" t="inlineStr"/>
      <c r="AA3110" s="462" t="inlineStr">
        <is>
          <t>បុគ្គលជាប់អាករ</t>
        </is>
      </c>
      <c r="AB3110" s="462" t="inlineStr">
        <is>
          <t>L001-901905215</t>
        </is>
      </c>
      <c r="AC3110" s="462" t="inlineStr">
        <is>
          <t>វីអ៊ីស៊ិន (ខេមបូឌា) អ៊ិនដាសស្ទ្រី ឯ.ក</t>
        </is>
      </c>
      <c r="AD3110" s="464" t="n">
        <v>981734</v>
      </c>
      <c r="AE3110" s="464" t="n">
        <v>892485</v>
      </c>
      <c r="AF3110" s="464" t="n">
        <v>0</v>
      </c>
      <c r="AG3110" s="464" t="n">
        <v>0</v>
      </c>
      <c r="AH3110" s="464" t="n">
        <v>89249</v>
      </c>
      <c r="AI3110" s="464" t="n">
        <v>0</v>
      </c>
      <c r="AJ3110" s="464" t="n">
        <v>0</v>
      </c>
      <c r="AK3110" s="464" t="n">
        <v>0</v>
      </c>
      <c r="AL3110" s="464" t="n">
        <v>0</v>
      </c>
      <c r="AM3110" s="464" t="n">
        <v>0</v>
      </c>
      <c r="AN3110" s="464" t="n">
        <v>0</v>
      </c>
      <c r="AO3110" s="464" t="n">
        <v>0</v>
      </c>
      <c r="AP3110" s="464" t="n">
        <v>0</v>
      </c>
      <c r="AQ3110" s="462" t="inlineStr"/>
      <c r="AR3110" s="462" t="inlineStr">
        <is>
          <t>Local Charge</t>
        </is>
      </c>
      <c r="AS3110" s="462" t="inlineStr">
        <is>
          <t>បានប្រកាសពន្ធ</t>
        </is>
      </c>
    </row>
    <row r="3111">
      <c r="A3111" s="461" t="n">
        <v>3103</v>
      </c>
      <c r="B3111" s="462" t="inlineStr">
        <is>
          <t>THC CHARGES</t>
        </is>
      </c>
      <c r="C3111" s="462" t="inlineStr">
        <is>
          <t>អ៊ិចស្ពែឌីធ័រ ខេមបូឌា អិលធីឌី</t>
        </is>
      </c>
      <c r="D3111" s="462" t="inlineStr">
        <is>
          <t>L001-100045898</t>
        </is>
      </c>
      <c r="E3111" s="462" t="inlineStr">
        <is>
          <t>TI-0209183</t>
        </is>
      </c>
      <c r="F3111" s="463" t="n">
        <v>44447</v>
      </c>
      <c r="G3111" s="464" t="n">
        <v>397897</v>
      </c>
      <c r="H3111" s="462" t="n"/>
      <c r="I3111" s="464">
        <f>G3111</f>
        <v/>
      </c>
      <c r="J3111" s="462">
        <f>IF(AND(Q3111=TRUE, R3111=TRUE, S3111=TRUE), IF(W3111&lt;-0.05, "អនុញ្ញាត (អ្នកផ្គត់ផ្គង់ប្រកាសខ្វះ)", "បានប្រកាស (អនុញ្ញាត)"), IF(AND(Q3111=FALSE, R3111=FALSE, S3111=FALSE), "ព្យួរទុក (មិនមានទិន្នន័យ)", "ប្រកាសខុស (ព្យួរទុក)"))</f>
        <v/>
      </c>
      <c r="K3111" s="462" t="inlineStr"/>
      <c r="L3111" s="462" t="inlineStr"/>
      <c r="M3111" s="464">
        <f>AH3111</f>
        <v/>
      </c>
      <c r="N3111" s="464">
        <f>IF(W3111&lt;0,AH3111,I3111)</f>
        <v/>
      </c>
      <c r="O3111" s="464">
        <f>I3111-M3111</f>
        <v/>
      </c>
      <c r="P3111" s="462" t="n"/>
      <c r="Q3111" s="462">
        <f>V3111=W3111</f>
        <v/>
      </c>
      <c r="R3111" s="462">
        <f>AND(MONTH(F3111)=MONTH(X3111), YEAR(F3111)=YEAR(X3111))</f>
        <v/>
      </c>
      <c r="S3111" s="462">
        <f>AC3111="L001-901905215"</f>
        <v/>
      </c>
      <c r="T3111" s="464">
        <f>G3111-AH3111</f>
        <v/>
      </c>
      <c r="U3111" s="462" t="n"/>
      <c r="V3111" s="462" t="inlineStr">
        <is>
          <t>TI0209183</t>
        </is>
      </c>
      <c r="W3111" s="462" t="inlineStr">
        <is>
          <t>TI0209183</t>
        </is>
      </c>
      <c r="X3111" s="463" t="n">
        <v>44447</v>
      </c>
      <c r="Y3111" s="462" t="inlineStr">
        <is>
          <t>TI-0209183</t>
        </is>
      </c>
      <c r="Z3111" s="462" t="inlineStr"/>
      <c r="AA3111" s="462" t="inlineStr">
        <is>
          <t>បុគ្គលជាប់អាករ</t>
        </is>
      </c>
      <c r="AB3111" s="462" t="inlineStr">
        <is>
          <t>L001-901905215</t>
        </is>
      </c>
      <c r="AC3111" s="462" t="inlineStr">
        <is>
          <t>វីអ៊ីស៊ិន (ខេមបូឌា) អ៊ិនដាសស្ទ្រី ឯ.ក</t>
        </is>
      </c>
      <c r="AD3111" s="464" t="n">
        <v>4374728</v>
      </c>
      <c r="AE3111" s="464" t="n">
        <v>3977025</v>
      </c>
      <c r="AF3111" s="464" t="n">
        <v>0</v>
      </c>
      <c r="AG3111" s="464" t="n">
        <v>0</v>
      </c>
      <c r="AH3111" s="464" t="n">
        <v>397703</v>
      </c>
      <c r="AI3111" s="464" t="n">
        <v>0</v>
      </c>
      <c r="AJ3111" s="464" t="n">
        <v>0</v>
      </c>
      <c r="AK3111" s="464" t="n">
        <v>0</v>
      </c>
      <c r="AL3111" s="464" t="n">
        <v>0</v>
      </c>
      <c r="AM3111" s="464" t="n">
        <v>0</v>
      </c>
      <c r="AN3111" s="464" t="n">
        <v>0</v>
      </c>
      <c r="AO3111" s="464" t="n">
        <v>0</v>
      </c>
      <c r="AP3111" s="464" t="n">
        <v>0</v>
      </c>
      <c r="AQ3111" s="462" t="inlineStr"/>
      <c r="AR3111" s="462" t="inlineStr">
        <is>
          <t>Local Charge</t>
        </is>
      </c>
      <c r="AS3111" s="462" t="inlineStr">
        <is>
          <t>បានប្រកាសពន្ធ</t>
        </is>
      </c>
    </row>
    <row r="3112">
      <c r="A3112" s="461" t="n">
        <v>3104</v>
      </c>
      <c r="B3112" s="462" t="inlineStr">
        <is>
          <t>THC CHARGES</t>
        </is>
      </c>
      <c r="C3112" s="462" t="inlineStr">
        <is>
          <t>អ៊ិចស្ពែឌីធ័រ ខេមបូឌា អិលធីឌី</t>
        </is>
      </c>
      <c r="D3112" s="462" t="inlineStr">
        <is>
          <t>L001-100045898</t>
        </is>
      </c>
      <c r="E3112" s="462" t="inlineStr">
        <is>
          <t>TI-0209179</t>
        </is>
      </c>
      <c r="F3112" s="463" t="n">
        <v>44447</v>
      </c>
      <c r="G3112" s="464" t="n">
        <v>89422</v>
      </c>
      <c r="H3112" s="462" t="n"/>
      <c r="I3112" s="464">
        <f>G3112</f>
        <v/>
      </c>
      <c r="J3112" s="462">
        <f>IF(AND(Q3112=TRUE, R3112=TRUE, S3112=TRUE), IF(W3112&lt;-0.05, "អនុញ្ញាត (អ្នកផ្គត់ផ្គង់ប្រកាសខ្វះ)", "បានប្រកាស (អនុញ្ញាត)"), IF(AND(Q3112=FALSE, R3112=FALSE, S3112=FALSE), "ព្យួរទុក (មិនមានទិន្នន័យ)", "ប្រកាសខុស (ព្យួរទុក)"))</f>
        <v/>
      </c>
      <c r="K3112" s="462" t="inlineStr"/>
      <c r="L3112" s="462" t="inlineStr"/>
      <c r="M3112" s="464">
        <f>AH3112</f>
        <v/>
      </c>
      <c r="N3112" s="464">
        <f>IF(W3112&lt;0,AH3112,I3112)</f>
        <v/>
      </c>
      <c r="O3112" s="464">
        <f>I3112-M3112</f>
        <v/>
      </c>
      <c r="P3112" s="462" t="n"/>
      <c r="Q3112" s="462">
        <f>V3112=W3112</f>
        <v/>
      </c>
      <c r="R3112" s="462">
        <f>AND(MONTH(F3112)=MONTH(X3112), YEAR(F3112)=YEAR(X3112))</f>
        <v/>
      </c>
      <c r="S3112" s="462">
        <f>AC3112="L001-901905215"</f>
        <v/>
      </c>
      <c r="T3112" s="464">
        <f>G3112-AH3112</f>
        <v/>
      </c>
      <c r="U3112" s="462" t="n"/>
      <c r="V3112" s="462" t="inlineStr">
        <is>
          <t>TI0209179</t>
        </is>
      </c>
      <c r="W3112" s="462" t="inlineStr">
        <is>
          <t>TI0209179</t>
        </is>
      </c>
      <c r="X3112" s="463" t="n">
        <v>44447</v>
      </c>
      <c r="Y3112" s="462" t="inlineStr">
        <is>
          <t>TI-0209179</t>
        </is>
      </c>
      <c r="Z3112" s="462" t="inlineStr"/>
      <c r="AA3112" s="462" t="inlineStr">
        <is>
          <t>បុគ្គលជាប់អាករ</t>
        </is>
      </c>
      <c r="AB3112" s="462" t="inlineStr">
        <is>
          <t>L001-901905215</t>
        </is>
      </c>
      <c r="AC3112" s="462" t="inlineStr">
        <is>
          <t>វីអ៊ីស៊ិន (ខេមបូឌា) អ៊ិនដាសស្ទ្រី ឯ.ក</t>
        </is>
      </c>
      <c r="AD3112" s="464" t="n">
        <v>983080</v>
      </c>
      <c r="AE3112" s="464" t="n">
        <v>893709</v>
      </c>
      <c r="AF3112" s="464" t="n">
        <v>0</v>
      </c>
      <c r="AG3112" s="464" t="n">
        <v>0</v>
      </c>
      <c r="AH3112" s="464" t="n">
        <v>89371</v>
      </c>
      <c r="AI3112" s="464" t="n">
        <v>0</v>
      </c>
      <c r="AJ3112" s="464" t="n">
        <v>0</v>
      </c>
      <c r="AK3112" s="464" t="n">
        <v>0</v>
      </c>
      <c r="AL3112" s="464" t="n">
        <v>0</v>
      </c>
      <c r="AM3112" s="464" t="n">
        <v>0</v>
      </c>
      <c r="AN3112" s="464" t="n">
        <v>0</v>
      </c>
      <c r="AO3112" s="464" t="n">
        <v>0</v>
      </c>
      <c r="AP3112" s="464" t="n">
        <v>0</v>
      </c>
      <c r="AQ3112" s="462" t="inlineStr"/>
      <c r="AR3112" s="462" t="inlineStr">
        <is>
          <t>Local Charge</t>
        </is>
      </c>
      <c r="AS3112" s="462" t="inlineStr">
        <is>
          <t>បានប្រកាសពន្ធ</t>
        </is>
      </c>
    </row>
    <row r="3113">
      <c r="A3113" s="461" t="n">
        <v>3105</v>
      </c>
      <c r="B3113" s="462" t="inlineStr">
        <is>
          <t>Import Documentation Fee</t>
        </is>
      </c>
      <c r="C3113" s="462" t="inlineStr">
        <is>
          <t>ស៊ីអិមអេ ស៊ីជីអិម (ខេមបូឌា) ខូ អិលធីឌី</t>
        </is>
      </c>
      <c r="D3113" s="462" t="inlineStr">
        <is>
          <t>L001-105016225</t>
        </is>
      </c>
      <c r="E3113" s="462" t="inlineStr">
        <is>
          <t>KHA00017725</t>
        </is>
      </c>
      <c r="F3113" s="463" t="n">
        <v>44440</v>
      </c>
      <c r="G3113" s="464" t="n">
        <v>81600</v>
      </c>
      <c r="H3113" s="462" t="n"/>
      <c r="I3113" s="464">
        <f>G3113</f>
        <v/>
      </c>
      <c r="J3113" s="462">
        <f>IF(AND(Q3113=TRUE, R3113=TRUE, S3113=TRUE), IF(W3113&lt;-0.05, "អនុញ្ញាត (អ្នកផ្គត់ផ្គង់ប្រកាសខ្វះ)", "បានប្រកាស (អនុញ្ញាត)"), IF(AND(Q3113=FALSE, R3113=FALSE, S3113=FALSE), "ព្យួរទុក (មិនមានទិន្នន័យ)", "ប្រកាសខុស (ព្យួរទុក)"))</f>
        <v/>
      </c>
      <c r="K3113" s="462" t="inlineStr"/>
      <c r="L3113" s="462" t="inlineStr"/>
      <c r="M3113" s="464">
        <f>AH3113</f>
        <v/>
      </c>
      <c r="N3113" s="464">
        <f>IF(W3113&lt;0,AH3113,I3113)</f>
        <v/>
      </c>
      <c r="O3113" s="464">
        <f>I3113-M3113</f>
        <v/>
      </c>
      <c r="P3113" s="462" t="n"/>
      <c r="Q3113" s="462">
        <f>V3113=W3113</f>
        <v/>
      </c>
      <c r="R3113" s="462">
        <f>AND(MONTH(F3113)=MONTH(X3113), YEAR(F3113)=YEAR(X3113))</f>
        <v/>
      </c>
      <c r="S3113" s="462">
        <f>AC3113="L001-901905215"</f>
        <v/>
      </c>
      <c r="T3113" s="464">
        <f>G3113-AH3113</f>
        <v/>
      </c>
      <c r="U3113" s="462" t="n"/>
      <c r="V3113" s="462" t="inlineStr">
        <is>
          <t>KHA00017725</t>
        </is>
      </c>
      <c r="W3113" s="462" t="inlineStr"/>
      <c r="X3113" s="499" t="n"/>
      <c r="Y3113" s="462" t="n"/>
      <c r="Z3113" s="462" t="n"/>
      <c r="AA3113" s="462" t="n"/>
      <c r="AB3113" s="462" t="n"/>
      <c r="AC3113" s="462" t="n"/>
      <c r="AD3113" s="462" t="n"/>
      <c r="AE3113" s="462" t="n"/>
      <c r="AF3113" s="462" t="n"/>
      <c r="AG3113" s="462" t="n"/>
      <c r="AH3113" s="462" t="n"/>
      <c r="AI3113" s="462" t="n"/>
      <c r="AJ3113" s="462" t="n"/>
      <c r="AK3113" s="462" t="n"/>
      <c r="AL3113" s="462" t="n"/>
      <c r="AM3113" s="462" t="n"/>
      <c r="AN3113" s="462" t="n"/>
      <c r="AO3113" s="462" t="n"/>
      <c r="AP3113" s="462" t="n"/>
      <c r="AQ3113" s="462" t="n"/>
      <c r="AR3113" s="462" t="n"/>
      <c r="AS3113" s="462" t="n"/>
    </row>
    <row r="3114">
      <c r="A3114" s="461" t="n">
        <v>3106</v>
      </c>
      <c r="B3114" s="462" t="inlineStr">
        <is>
          <t>Lift on/ Lift off</t>
        </is>
      </c>
      <c r="C3114" s="462" t="inlineStr">
        <is>
          <t>កំពង់ផែស្វយ័តក្រុងព្រះសីហនុ</t>
        </is>
      </c>
      <c r="D3114" s="462" t="inlineStr">
        <is>
          <t>L001-100044638</t>
        </is>
      </c>
      <c r="E3114" s="462" t="inlineStr">
        <is>
          <t>152467</t>
        </is>
      </c>
      <c r="F3114" s="463" t="n">
        <v>44453</v>
      </c>
      <c r="G3114" s="464" t="n">
        <v>141914</v>
      </c>
      <c r="H3114" s="462" t="n"/>
      <c r="I3114" s="464">
        <f>G3114</f>
        <v/>
      </c>
      <c r="J3114" s="462">
        <f>IF(AND(Q3114=TRUE, R3114=TRUE, S3114=TRUE), IF(W3114&lt;-0.05, "អនុញ្ញាត (អ្នកផ្គត់ផ្គង់ប្រកាសខ្វះ)", "បានប្រកាស (អនុញ្ញាត)"), IF(AND(Q3114=FALSE, R3114=FALSE, S3114=FALSE), "ព្យួរទុក (មិនមានទិន្នន័យ)", "ប្រកាសខុស (ព្យួរទុក)"))</f>
        <v/>
      </c>
      <c r="K3114" s="462" t="inlineStr"/>
      <c r="L3114" s="462" t="inlineStr"/>
      <c r="M3114" s="464">
        <f>AH3114</f>
        <v/>
      </c>
      <c r="N3114" s="464">
        <f>IF(W3114&lt;0,AH3114,I3114)</f>
        <v/>
      </c>
      <c r="O3114" s="464">
        <f>I3114-M3114</f>
        <v/>
      </c>
      <c r="P3114" s="462" t="n"/>
      <c r="Q3114" s="462">
        <f>V3114=W3114</f>
        <v/>
      </c>
      <c r="R3114" s="462">
        <f>AND(MONTH(F3114)=MONTH(X3114), YEAR(F3114)=YEAR(X3114))</f>
        <v/>
      </c>
      <c r="S3114" s="462">
        <f>AC3114="L001-901905215"</f>
        <v/>
      </c>
      <c r="T3114" s="464">
        <f>G3114-AH3114</f>
        <v/>
      </c>
      <c r="U3114" s="462" t="n"/>
      <c r="V3114" s="462" t="inlineStr">
        <is>
          <t>152467</t>
        </is>
      </c>
      <c r="W3114" s="462" t="inlineStr"/>
      <c r="X3114" s="499" t="n"/>
      <c r="Y3114" s="462" t="n"/>
      <c r="Z3114" s="462" t="n"/>
      <c r="AA3114" s="462" t="n"/>
      <c r="AB3114" s="462" t="n"/>
      <c r="AC3114" s="462" t="n"/>
      <c r="AD3114" s="462" t="n"/>
      <c r="AE3114" s="462" t="n"/>
      <c r="AF3114" s="462" t="n"/>
      <c r="AG3114" s="462" t="n"/>
      <c r="AH3114" s="462" t="n"/>
      <c r="AI3114" s="462" t="n"/>
      <c r="AJ3114" s="462" t="n"/>
      <c r="AK3114" s="462" t="n"/>
      <c r="AL3114" s="462" t="n"/>
      <c r="AM3114" s="462" t="n"/>
      <c r="AN3114" s="462" t="n"/>
      <c r="AO3114" s="462" t="n"/>
      <c r="AP3114" s="462" t="n"/>
      <c r="AQ3114" s="462" t="n"/>
      <c r="AR3114" s="462" t="n"/>
      <c r="AS3114" s="462" t="n"/>
    </row>
    <row r="3115">
      <c r="A3115" s="461" t="n">
        <v>3107</v>
      </c>
      <c r="B3115" s="462" t="inlineStr">
        <is>
          <t>Trucking fee</t>
        </is>
      </c>
      <c r="C3115" s="462" t="inlineStr">
        <is>
          <t>អ៊ែរ៉ូ ស៊ីបភីង អេជេនស៊ី</t>
        </is>
      </c>
      <c r="D3115" s="462" t="inlineStr">
        <is>
          <t>K004-901635903</t>
        </is>
      </c>
      <c r="E3115" s="462" t="inlineStr">
        <is>
          <t>IKPSA2021528293</t>
        </is>
      </c>
      <c r="F3115" s="463" t="n">
        <v>44446</v>
      </c>
      <c r="G3115" s="464" t="n">
        <v>383520</v>
      </c>
      <c r="H3115" s="462" t="n"/>
      <c r="I3115" s="464">
        <f>G3115</f>
        <v/>
      </c>
      <c r="J3115" s="462">
        <f>IF(AND(Q3115=TRUE, R3115=TRUE, S3115=TRUE), IF(W3115&lt;-0.05, "អនុញ្ញាត (អ្នកផ្គត់ផ្គង់ប្រកាសខ្វះ)", "បានប្រកាស (អនុញ្ញាត)"), IF(AND(Q3115=FALSE, R3115=FALSE, S3115=FALSE), "ព្យួរទុក (មិនមានទិន្នន័យ)", "ប្រកាសខុស (ព្យួរទុក)"))</f>
        <v/>
      </c>
      <c r="K3115" s="462" t="inlineStr"/>
      <c r="L3115" s="462" t="inlineStr"/>
      <c r="M3115" s="464">
        <f>AH3115</f>
        <v/>
      </c>
      <c r="N3115" s="464">
        <f>IF(W3115&lt;0,AH3115,I3115)</f>
        <v/>
      </c>
      <c r="O3115" s="464">
        <f>I3115-M3115</f>
        <v/>
      </c>
      <c r="P3115" s="462" t="n"/>
      <c r="Q3115" s="462">
        <f>V3115=W3115</f>
        <v/>
      </c>
      <c r="R3115" s="462">
        <f>AND(MONTH(F3115)=MONTH(X3115), YEAR(F3115)=YEAR(X3115))</f>
        <v/>
      </c>
      <c r="S3115" s="462">
        <f>AC3115="L001-901905215"</f>
        <v/>
      </c>
      <c r="T3115" s="464">
        <f>G3115-AH3115</f>
        <v/>
      </c>
      <c r="U3115" s="462" t="n"/>
      <c r="V3115" s="462" t="inlineStr">
        <is>
          <t>IKPSA2021528293</t>
        </is>
      </c>
      <c r="W3115" s="462" t="inlineStr">
        <is>
          <t>IKPSA2021528293</t>
        </is>
      </c>
      <c r="X3115" s="463" t="n">
        <v>44446</v>
      </c>
      <c r="Y3115" s="462" t="inlineStr">
        <is>
          <t>IKPSA2021528293</t>
        </is>
      </c>
      <c r="Z3115" s="462" t="inlineStr"/>
      <c r="AA3115" s="462" t="inlineStr">
        <is>
          <t>បុគ្គលជាប់អាករ</t>
        </is>
      </c>
      <c r="AB3115" s="462" t="inlineStr">
        <is>
          <t>L001-901905215</t>
        </is>
      </c>
      <c r="AC3115" s="462" t="inlineStr">
        <is>
          <t>វីអ៊ីស៊ិន (ខេមបូឌា) អ៊ិនដាសស្ទ្រី ឯ.ក</t>
        </is>
      </c>
      <c r="AD3115" s="464" t="n">
        <v>4217686</v>
      </c>
      <c r="AE3115" s="464" t="n">
        <v>3834260</v>
      </c>
      <c r="AF3115" s="464" t="n">
        <v>0</v>
      </c>
      <c r="AG3115" s="464" t="n">
        <v>0</v>
      </c>
      <c r="AH3115" s="464" t="n">
        <v>383426</v>
      </c>
      <c r="AI3115" s="464" t="n">
        <v>0</v>
      </c>
      <c r="AJ3115" s="464" t="n">
        <v>0</v>
      </c>
      <c r="AK3115" s="464" t="n">
        <v>0</v>
      </c>
      <c r="AL3115" s="464" t="n">
        <v>0</v>
      </c>
      <c r="AM3115" s="464" t="n">
        <v>0</v>
      </c>
      <c r="AN3115" s="464" t="n">
        <v>0</v>
      </c>
      <c r="AO3115" s="464" t="n">
        <v>0</v>
      </c>
      <c r="AP3115" s="464" t="n">
        <v>0</v>
      </c>
      <c r="AQ3115" s="462" t="inlineStr"/>
      <c r="AR3115" s="462" t="inlineStr">
        <is>
          <t>THC &amp; DOC FEE</t>
        </is>
      </c>
      <c r="AS3115" s="462" t="inlineStr">
        <is>
          <t>បានប្រកាសពន្ធ</t>
        </is>
      </c>
    </row>
    <row r="3116">
      <c r="A3116" s="461" t="n">
        <v>3108</v>
      </c>
      <c r="B3116" s="462" t="inlineStr">
        <is>
          <t>Trucking fee</t>
        </is>
      </c>
      <c r="C3116" s="462" t="inlineStr">
        <is>
          <t>អ៊ែរ៉ូ ស៊ីបភីង អេជេនស៊ី</t>
        </is>
      </c>
      <c r="D3116" s="462" t="inlineStr">
        <is>
          <t>K004-901635903</t>
        </is>
      </c>
      <c r="E3116" s="462" t="inlineStr">
        <is>
          <t>IKPSA2021528292</t>
        </is>
      </c>
      <c r="F3116" s="463" t="n">
        <v>44446</v>
      </c>
      <c r="G3116" s="464" t="n">
        <v>391680</v>
      </c>
      <c r="H3116" s="462" t="n"/>
      <c r="I3116" s="464">
        <f>G3116</f>
        <v/>
      </c>
      <c r="J3116" s="462">
        <f>IF(AND(Q3116=TRUE, R3116=TRUE, S3116=TRUE), IF(W3116&lt;-0.05, "អនុញ្ញាត (អ្នកផ្គត់ផ្គង់ប្រកាសខ្វះ)", "បានប្រកាស (អនុញ្ញាត)"), IF(AND(Q3116=FALSE, R3116=FALSE, S3116=FALSE), "ព្យួរទុក (មិនមានទិន្នន័យ)", "ប្រកាសខុស (ព្យួរទុក)"))</f>
        <v/>
      </c>
      <c r="K3116" s="462" t="inlineStr"/>
      <c r="L3116" s="462" t="inlineStr"/>
      <c r="M3116" s="464">
        <f>AH3116</f>
        <v/>
      </c>
      <c r="N3116" s="464">
        <f>IF(W3116&lt;0,AH3116,I3116)</f>
        <v/>
      </c>
      <c r="O3116" s="464">
        <f>I3116-M3116</f>
        <v/>
      </c>
      <c r="P3116" s="462" t="n"/>
      <c r="Q3116" s="462">
        <f>V3116=W3116</f>
        <v/>
      </c>
      <c r="R3116" s="462">
        <f>AND(MONTH(F3116)=MONTH(X3116), YEAR(F3116)=YEAR(X3116))</f>
        <v/>
      </c>
      <c r="S3116" s="462">
        <f>AC3116="L001-901905215"</f>
        <v/>
      </c>
      <c r="T3116" s="464">
        <f>G3116-AH3116</f>
        <v/>
      </c>
      <c r="U3116" s="462" t="n"/>
      <c r="V3116" s="462" t="inlineStr">
        <is>
          <t>IKPSA2021528292</t>
        </is>
      </c>
      <c r="W3116" s="462" t="inlineStr">
        <is>
          <t>IKPSA2021528292</t>
        </is>
      </c>
      <c r="X3116" s="463" t="n">
        <v>44446</v>
      </c>
      <c r="Y3116" s="462" t="inlineStr">
        <is>
          <t>IKPSA2021528292</t>
        </is>
      </c>
      <c r="Z3116" s="462" t="inlineStr"/>
      <c r="AA3116" s="462" t="inlineStr">
        <is>
          <t>បុគ្គលជាប់អាករ</t>
        </is>
      </c>
      <c r="AB3116" s="462" t="inlineStr">
        <is>
          <t>L001-901905215</t>
        </is>
      </c>
      <c r="AC3116" s="462" t="inlineStr">
        <is>
          <t>វីអ៊ីស៊ិន (ខេមបូឌា) អ៊ិនដាសស្ទ្រី ឯ.ក</t>
        </is>
      </c>
      <c r="AD3116" s="464" t="n">
        <v>4307424</v>
      </c>
      <c r="AE3116" s="464" t="n">
        <v>3915840</v>
      </c>
      <c r="AF3116" s="464" t="n">
        <v>0</v>
      </c>
      <c r="AG3116" s="464" t="n">
        <v>0</v>
      </c>
      <c r="AH3116" s="464" t="n">
        <v>391584</v>
      </c>
      <c r="AI3116" s="464" t="n">
        <v>0</v>
      </c>
      <c r="AJ3116" s="464" t="n">
        <v>0</v>
      </c>
      <c r="AK3116" s="464" t="n">
        <v>0</v>
      </c>
      <c r="AL3116" s="464" t="n">
        <v>0</v>
      </c>
      <c r="AM3116" s="464" t="n">
        <v>0</v>
      </c>
      <c r="AN3116" s="464" t="n">
        <v>0</v>
      </c>
      <c r="AO3116" s="464" t="n">
        <v>0</v>
      </c>
      <c r="AP3116" s="464" t="n">
        <v>0</v>
      </c>
      <c r="AQ3116" s="462" t="inlineStr"/>
      <c r="AR3116" s="462" t="inlineStr">
        <is>
          <t>CIC​ CHARGE</t>
        </is>
      </c>
      <c r="AS3116" s="462" t="inlineStr">
        <is>
          <t>បានប្រកាសពន្ធ</t>
        </is>
      </c>
    </row>
    <row r="3117">
      <c r="A3117" s="461" t="n">
        <v>3109</v>
      </c>
      <c r="B3117" s="462" t="inlineStr">
        <is>
          <t>Trucking fee</t>
        </is>
      </c>
      <c r="C3117" s="462" t="inlineStr">
        <is>
          <t>អ៊ែរ៉ូ ស៊ីបភីង អេជេនស៊ី</t>
        </is>
      </c>
      <c r="D3117" s="462" t="inlineStr">
        <is>
          <t>K004-901635903</t>
        </is>
      </c>
      <c r="E3117" s="462" t="inlineStr">
        <is>
          <t>IKPSA2021528291</t>
        </is>
      </c>
      <c r="F3117" s="463" t="n">
        <v>44446</v>
      </c>
      <c r="G3117" s="464" t="n">
        <v>7418</v>
      </c>
      <c r="H3117" s="462" t="n"/>
      <c r="I3117" s="464">
        <f>G3117</f>
        <v/>
      </c>
      <c r="J3117" s="462">
        <f>IF(AND(Q3117=TRUE, R3117=TRUE, S3117=TRUE), IF(W3117&lt;-0.05, "អនុញ្ញាត (អ្នកផ្គត់ផ្គង់ប្រកាសខ្វះ)", "បានប្រកាស (អនុញ្ញាត)"), IF(AND(Q3117=FALSE, R3117=FALSE, S3117=FALSE), "ព្យួរទុក (មិនមានទិន្នន័យ)", "ប្រកាសខុស (ព្យួរទុក)"))</f>
        <v/>
      </c>
      <c r="K3117" s="462" t="inlineStr"/>
      <c r="L3117" s="462" t="inlineStr"/>
      <c r="M3117" s="464">
        <f>AH3117</f>
        <v/>
      </c>
      <c r="N3117" s="464">
        <f>IF(W3117&lt;0,AH3117,I3117)</f>
        <v/>
      </c>
      <c r="O3117" s="464">
        <f>I3117-M3117</f>
        <v/>
      </c>
      <c r="P3117" s="462" t="n"/>
      <c r="Q3117" s="462">
        <f>V3117=W3117</f>
        <v/>
      </c>
      <c r="R3117" s="462">
        <f>AND(MONTH(F3117)=MONTH(X3117), YEAR(F3117)=YEAR(X3117))</f>
        <v/>
      </c>
      <c r="S3117" s="462">
        <f>AC3117="L001-901905215"</f>
        <v/>
      </c>
      <c r="T3117" s="464">
        <f>G3117-AH3117</f>
        <v/>
      </c>
      <c r="U3117" s="462" t="n"/>
      <c r="V3117" s="462" t="inlineStr">
        <is>
          <t>IKPSA2021528291</t>
        </is>
      </c>
      <c r="W3117" s="462" t="inlineStr">
        <is>
          <t>IKPSA2021528291</t>
        </is>
      </c>
      <c r="X3117" s="463" t="n">
        <v>44446</v>
      </c>
      <c r="Y3117" s="462" t="inlineStr">
        <is>
          <t>IKPSA2021528291</t>
        </is>
      </c>
      <c r="Z3117" s="462" t="inlineStr"/>
      <c r="AA3117" s="462" t="inlineStr">
        <is>
          <t>បុគ្គលជាប់អាករ</t>
        </is>
      </c>
      <c r="AB3117" s="462" t="inlineStr">
        <is>
          <t>L001-901905215</t>
        </is>
      </c>
      <c r="AC3117" s="462" t="inlineStr">
        <is>
          <t>វីអ៊ីស៊ិន (ខេមបូឌា) អ៊ិនដាសស្ទ្រី ឯ.ក</t>
        </is>
      </c>
      <c r="AD3117" s="464" t="n">
        <v>81572</v>
      </c>
      <c r="AE3117" s="464" t="n">
        <v>74156</v>
      </c>
      <c r="AF3117" s="464" t="n">
        <v>0</v>
      </c>
      <c r="AG3117" s="464" t="n">
        <v>0</v>
      </c>
      <c r="AH3117" s="464" t="n">
        <v>7416</v>
      </c>
      <c r="AI3117" s="464" t="n">
        <v>0</v>
      </c>
      <c r="AJ3117" s="464" t="n">
        <v>0</v>
      </c>
      <c r="AK3117" s="464" t="n">
        <v>0</v>
      </c>
      <c r="AL3117" s="464" t="n">
        <v>0</v>
      </c>
      <c r="AM3117" s="464" t="n">
        <v>0</v>
      </c>
      <c r="AN3117" s="464" t="n">
        <v>0</v>
      </c>
      <c r="AO3117" s="464" t="n">
        <v>0</v>
      </c>
      <c r="AP3117" s="464" t="n">
        <v>0</v>
      </c>
      <c r="AQ3117" s="462" t="inlineStr"/>
      <c r="AR3117" s="462" t="inlineStr">
        <is>
          <t>VAS</t>
        </is>
      </c>
      <c r="AS3117" s="462" t="inlineStr">
        <is>
          <t>បានប្រកាសពន្ធ</t>
        </is>
      </c>
    </row>
    <row r="3118">
      <c r="A3118" s="461" t="n">
        <v>3110</v>
      </c>
      <c r="B3118" s="462" t="inlineStr">
        <is>
          <t>KHCIC</t>
        </is>
      </c>
      <c r="C3118" s="462" t="inlineStr">
        <is>
          <t>អេសអាយធីស៊ី ខិនថេនើរ ឡាញ (ខេមបូឌា)</t>
        </is>
      </c>
      <c r="D3118" s="462" t="inlineStr">
        <is>
          <t>L001-107035863</t>
        </is>
      </c>
      <c r="E3118" s="462" t="inlineStr">
        <is>
          <t>SITC2021-016253</t>
        </is>
      </c>
      <c r="F3118" s="463" t="n">
        <v>44442</v>
      </c>
      <c r="G3118" s="464" t="n">
        <v>430651</v>
      </c>
      <c r="H3118" s="462" t="n"/>
      <c r="I3118" s="464">
        <f>G3118</f>
        <v/>
      </c>
      <c r="J3118" s="462">
        <f>IF(AND(Q3118=TRUE, R3118=TRUE, S3118=TRUE), IF(W3118&lt;-0.05, "អនុញ្ញាត (អ្នកផ្គត់ផ្គង់ប្រកាសខ្វះ)", "បានប្រកាស (អនុញ្ញាត)"), IF(AND(Q3118=FALSE, R3118=FALSE, S3118=FALSE), "ព្យួរទុក (មិនមានទិន្នន័យ)", "ប្រកាសខុស (ព្យួរទុក)"))</f>
        <v/>
      </c>
      <c r="K3118" s="462" t="inlineStr"/>
      <c r="L3118" s="462" t="inlineStr"/>
      <c r="M3118" s="464">
        <f>AH3118</f>
        <v/>
      </c>
      <c r="N3118" s="464">
        <f>IF(W3118&lt;0,AH3118,I3118)</f>
        <v/>
      </c>
      <c r="O3118" s="464">
        <f>I3118-M3118</f>
        <v/>
      </c>
      <c r="P3118" s="462" t="n"/>
      <c r="Q3118" s="462">
        <f>V3118=W3118</f>
        <v/>
      </c>
      <c r="R3118" s="462">
        <f>AND(MONTH(F3118)=MONTH(X3118), YEAR(F3118)=YEAR(X3118))</f>
        <v/>
      </c>
      <c r="S3118" s="462">
        <f>AC3118="L001-901905215"</f>
        <v/>
      </c>
      <c r="T3118" s="464">
        <f>G3118-AH3118</f>
        <v/>
      </c>
      <c r="U3118" s="462" t="n"/>
      <c r="V3118" s="462" t="inlineStr">
        <is>
          <t>SITC2021016253</t>
        </is>
      </c>
      <c r="W3118" s="462" t="inlineStr">
        <is>
          <t>SITC2021016253</t>
        </is>
      </c>
      <c r="X3118" s="463" t="n">
        <v>44442</v>
      </c>
      <c r="Y3118" s="462" t="inlineStr">
        <is>
          <t>SITC2021-016253</t>
        </is>
      </c>
      <c r="Z3118" s="462" t="inlineStr"/>
      <c r="AA3118" s="462" t="inlineStr">
        <is>
          <t>បុគ្គលជាប់អាករ</t>
        </is>
      </c>
      <c r="AB3118" s="462" t="inlineStr">
        <is>
          <t>L001-901905215</t>
        </is>
      </c>
      <c r="AC3118" s="462" t="inlineStr">
        <is>
          <t>វីអ៊ីស៊ិន (ខេមបូឌា) អ៊ិនដាសស្ទ្រី ឯ.ក</t>
        </is>
      </c>
      <c r="AD3118" s="464" t="n">
        <v>4737161</v>
      </c>
      <c r="AE3118" s="464" t="n">
        <v>4306510</v>
      </c>
      <c r="AF3118" s="464" t="n">
        <v>0</v>
      </c>
      <c r="AG3118" s="464" t="n">
        <v>0</v>
      </c>
      <c r="AH3118" s="464" t="n">
        <v>430651</v>
      </c>
      <c r="AI3118" s="464" t="n">
        <v>0</v>
      </c>
      <c r="AJ3118" s="464" t="n">
        <v>0</v>
      </c>
      <c r="AK3118" s="464" t="n">
        <v>0</v>
      </c>
      <c r="AL3118" s="464" t="n">
        <v>0</v>
      </c>
      <c r="AM3118" s="464" t="n">
        <v>0</v>
      </c>
      <c r="AN3118" s="464" t="n">
        <v>0</v>
      </c>
      <c r="AO3118" s="464" t="n">
        <v>0</v>
      </c>
      <c r="AP3118" s="464" t="n">
        <v>0</v>
      </c>
      <c r="AQ3118" s="462" t="inlineStr"/>
      <c r="AR3118" s="462" t="inlineStr">
        <is>
          <t>EMF,KHDOC,KHCIC,EIB,KHTHC</t>
        </is>
      </c>
      <c r="AS3118" s="462" t="inlineStr">
        <is>
          <t>បានប្រកាសពន្ធ</t>
        </is>
      </c>
    </row>
    <row r="3119">
      <c r="A3119" s="461" t="n">
        <v>3111</v>
      </c>
      <c r="B3119" s="462" t="inlineStr">
        <is>
          <t>Lift on/ Lift off</t>
        </is>
      </c>
      <c r="C3119" s="462" t="inlineStr">
        <is>
          <t>កំពង់ផែស្វយ័តក្រុងព្រះសីហនុ</t>
        </is>
      </c>
      <c r="D3119" s="462" t="inlineStr">
        <is>
          <t>L001-100044638</t>
        </is>
      </c>
      <c r="E3119" s="462" t="inlineStr">
        <is>
          <t>151941</t>
        </is>
      </c>
      <c r="F3119" s="463" t="n">
        <v>44452</v>
      </c>
      <c r="G3119" s="464" t="n">
        <v>100319</v>
      </c>
      <c r="H3119" s="462" t="n"/>
      <c r="I3119" s="464">
        <f>G3119</f>
        <v/>
      </c>
      <c r="J3119" s="462">
        <f>IF(AND(Q3119=TRUE, R3119=TRUE, S3119=TRUE), IF(W3119&lt;-0.05, "អនុញ្ញាត (អ្នកផ្គត់ផ្គង់ប្រកាសខ្វះ)", "បានប្រកាស (អនុញ្ញាត)"), IF(AND(Q3119=FALSE, R3119=FALSE, S3119=FALSE), "ព្យួរទុក (មិនមានទិន្នន័យ)", "ប្រកាសខុស (ព្យួរទុក)"))</f>
        <v/>
      </c>
      <c r="K3119" s="462" t="inlineStr"/>
      <c r="L3119" s="462" t="inlineStr"/>
      <c r="M3119" s="464">
        <f>AH3119</f>
        <v/>
      </c>
      <c r="N3119" s="464">
        <f>IF(W3119&lt;0,AH3119,I3119)</f>
        <v/>
      </c>
      <c r="O3119" s="464">
        <f>I3119-M3119</f>
        <v/>
      </c>
      <c r="P3119" s="462" t="n"/>
      <c r="Q3119" s="462">
        <f>V3119=W3119</f>
        <v/>
      </c>
      <c r="R3119" s="462">
        <f>AND(MONTH(F3119)=MONTH(X3119), YEAR(F3119)=YEAR(X3119))</f>
        <v/>
      </c>
      <c r="S3119" s="462">
        <f>AC3119="L001-901905215"</f>
        <v/>
      </c>
      <c r="T3119" s="464">
        <f>G3119-AH3119</f>
        <v/>
      </c>
      <c r="U3119" s="462" t="n"/>
      <c r="V3119" s="462" t="inlineStr">
        <is>
          <t>151941</t>
        </is>
      </c>
      <c r="W3119" s="462" t="inlineStr"/>
      <c r="X3119" s="499" t="n"/>
      <c r="Y3119" s="462" t="n"/>
      <c r="Z3119" s="462" t="n"/>
      <c r="AA3119" s="462" t="n"/>
      <c r="AB3119" s="462" t="n"/>
      <c r="AC3119" s="462" t="n"/>
      <c r="AD3119" s="462" t="n"/>
      <c r="AE3119" s="462" t="n"/>
      <c r="AF3119" s="462" t="n"/>
      <c r="AG3119" s="462" t="n"/>
      <c r="AH3119" s="462" t="n"/>
      <c r="AI3119" s="462" t="n"/>
      <c r="AJ3119" s="462" t="n"/>
      <c r="AK3119" s="462" t="n"/>
      <c r="AL3119" s="462" t="n"/>
      <c r="AM3119" s="462" t="n"/>
      <c r="AN3119" s="462" t="n"/>
      <c r="AO3119" s="462" t="n"/>
      <c r="AP3119" s="462" t="n"/>
      <c r="AQ3119" s="462" t="n"/>
      <c r="AR3119" s="462" t="n"/>
      <c r="AS3119" s="462" t="n"/>
    </row>
    <row r="3120">
      <c r="A3120" s="461" t="n">
        <v>3112</v>
      </c>
      <c r="B3120" s="462" t="inlineStr">
        <is>
          <t>Lift on/ Lift off</t>
        </is>
      </c>
      <c r="C3120" s="462" t="inlineStr">
        <is>
          <t>កំពង់ផែស្វយ័តក្រុងព្រះសីហនុ</t>
        </is>
      </c>
      <c r="D3120" s="462" t="inlineStr">
        <is>
          <t>L001-100044638</t>
        </is>
      </c>
      <c r="E3120" s="462" t="inlineStr">
        <is>
          <t>149845</t>
        </is>
      </c>
      <c r="F3120" s="463" t="n">
        <v>44448</v>
      </c>
      <c r="G3120" s="464" t="n">
        <v>165199</v>
      </c>
      <c r="H3120" s="462" t="n"/>
      <c r="I3120" s="464">
        <f>G3120</f>
        <v/>
      </c>
      <c r="J3120" s="462">
        <f>IF(AND(Q3120=TRUE, R3120=TRUE, S3120=TRUE), IF(W3120&lt;-0.05, "អនុញ្ញាត (អ្នកផ្គត់ផ្គង់ប្រកាសខ្វះ)", "បានប្រកាស (អនុញ្ញាត)"), IF(AND(Q3120=FALSE, R3120=FALSE, S3120=FALSE), "ព្យួរទុក (មិនមានទិន្នន័យ)", "ប្រកាសខុស (ព្យួរទុក)"))</f>
        <v/>
      </c>
      <c r="K3120" s="462" t="inlineStr"/>
      <c r="L3120" s="462" t="inlineStr"/>
      <c r="M3120" s="464">
        <f>AH3120</f>
        <v/>
      </c>
      <c r="N3120" s="464">
        <f>IF(W3120&lt;0,AH3120,I3120)</f>
        <v/>
      </c>
      <c r="O3120" s="464">
        <f>I3120-M3120</f>
        <v/>
      </c>
      <c r="P3120" s="462" t="n"/>
      <c r="Q3120" s="462">
        <f>V3120=W3120</f>
        <v/>
      </c>
      <c r="R3120" s="462">
        <f>AND(MONTH(F3120)=MONTH(X3120), YEAR(F3120)=YEAR(X3120))</f>
        <v/>
      </c>
      <c r="S3120" s="462">
        <f>AC3120="L001-901905215"</f>
        <v/>
      </c>
      <c r="T3120" s="464">
        <f>G3120-AH3120</f>
        <v/>
      </c>
      <c r="U3120" s="462" t="n"/>
      <c r="V3120" s="462" t="inlineStr">
        <is>
          <t>149845</t>
        </is>
      </c>
      <c r="W3120" s="462" t="inlineStr"/>
      <c r="X3120" s="499" t="n"/>
      <c r="Y3120" s="462" t="n"/>
      <c r="Z3120" s="462" t="n"/>
      <c r="AA3120" s="462" t="n"/>
      <c r="AB3120" s="462" t="n"/>
      <c r="AC3120" s="462" t="n"/>
      <c r="AD3120" s="462" t="n"/>
      <c r="AE3120" s="462" t="n"/>
      <c r="AF3120" s="462" t="n"/>
      <c r="AG3120" s="462" t="n"/>
      <c r="AH3120" s="462" t="n"/>
      <c r="AI3120" s="462" t="n"/>
      <c r="AJ3120" s="462" t="n"/>
      <c r="AK3120" s="462" t="n"/>
      <c r="AL3120" s="462" t="n"/>
      <c r="AM3120" s="462" t="n"/>
      <c r="AN3120" s="462" t="n"/>
      <c r="AO3120" s="462" t="n"/>
      <c r="AP3120" s="462" t="n"/>
      <c r="AQ3120" s="462" t="n"/>
      <c r="AR3120" s="462" t="n"/>
      <c r="AS3120" s="462" t="n"/>
    </row>
    <row r="3121">
      <c r="A3121" s="461" t="n">
        <v>3113</v>
      </c>
      <c r="B3121" s="462" t="inlineStr">
        <is>
          <t>Storage Charge</t>
        </is>
      </c>
      <c r="C3121" s="462" t="inlineStr">
        <is>
          <t>កំពង់ផែស្វយ័តក្រុងព្រះសីហនុ</t>
        </is>
      </c>
      <c r="D3121" s="462" t="inlineStr">
        <is>
          <t>L001-100044638</t>
        </is>
      </c>
      <c r="E3121" s="462" t="inlineStr">
        <is>
          <t>149060</t>
        </is>
      </c>
      <c r="F3121" s="463" t="n">
        <v>44447</v>
      </c>
      <c r="G3121" s="464" t="n">
        <v>7342</v>
      </c>
      <c r="H3121" s="462" t="n"/>
      <c r="I3121" s="464">
        <f>G3121</f>
        <v/>
      </c>
      <c r="J3121" s="462">
        <f>IF(AND(Q3121=TRUE, R3121=TRUE, S3121=TRUE), IF(W3121&lt;-0.05, "អនុញ្ញាត (អ្នកផ្គត់ផ្គង់ប្រកាសខ្វះ)", "បានប្រកាស (អនុញ្ញាត)"), IF(AND(Q3121=FALSE, R3121=FALSE, S3121=FALSE), "ព្យួរទុក (មិនមានទិន្នន័យ)", "ប្រកាសខុស (ព្យួរទុក)"))</f>
        <v/>
      </c>
      <c r="K3121" s="462" t="inlineStr"/>
      <c r="L3121" s="462" t="inlineStr"/>
      <c r="M3121" s="464">
        <f>AH3121</f>
        <v/>
      </c>
      <c r="N3121" s="464">
        <f>IF(W3121&lt;0,AH3121,I3121)</f>
        <v/>
      </c>
      <c r="O3121" s="464">
        <f>I3121-M3121</f>
        <v/>
      </c>
      <c r="P3121" s="462" t="n"/>
      <c r="Q3121" s="462">
        <f>V3121=W3121</f>
        <v/>
      </c>
      <c r="R3121" s="462">
        <f>AND(MONTH(F3121)=MONTH(X3121), YEAR(F3121)=YEAR(X3121))</f>
        <v/>
      </c>
      <c r="S3121" s="462">
        <f>AC3121="L001-901905215"</f>
        <v/>
      </c>
      <c r="T3121" s="464">
        <f>G3121-AH3121</f>
        <v/>
      </c>
      <c r="U3121" s="462" t="n"/>
      <c r="V3121" s="462" t="inlineStr">
        <is>
          <t>149060</t>
        </is>
      </c>
      <c r="W3121" s="462" t="inlineStr"/>
      <c r="X3121" s="499" t="n"/>
      <c r="Y3121" s="462" t="n"/>
      <c r="Z3121" s="462" t="n"/>
      <c r="AA3121" s="462" t="n"/>
      <c r="AB3121" s="462" t="n"/>
      <c r="AC3121" s="462" t="n"/>
      <c r="AD3121" s="462" t="n"/>
      <c r="AE3121" s="462" t="n"/>
      <c r="AF3121" s="462" t="n"/>
      <c r="AG3121" s="462" t="n"/>
      <c r="AH3121" s="462" t="n"/>
      <c r="AI3121" s="462" t="n"/>
      <c r="AJ3121" s="462" t="n"/>
      <c r="AK3121" s="462" t="n"/>
      <c r="AL3121" s="462" t="n"/>
      <c r="AM3121" s="462" t="n"/>
      <c r="AN3121" s="462" t="n"/>
      <c r="AO3121" s="462" t="n"/>
      <c r="AP3121" s="462" t="n"/>
      <c r="AQ3121" s="462" t="n"/>
      <c r="AR3121" s="462" t="n"/>
      <c r="AS3121" s="462" t="n"/>
    </row>
    <row r="3122">
      <c r="A3122" s="461" t="n">
        <v>3114</v>
      </c>
      <c r="B3122" s="462" t="inlineStr">
        <is>
          <t>Lift on/ Lift off</t>
        </is>
      </c>
      <c r="C3122" s="462" t="inlineStr">
        <is>
          <t>កំពង់ផែស្វយ័តក្រុងព្រះសីហនុ</t>
        </is>
      </c>
      <c r="D3122" s="462" t="inlineStr">
        <is>
          <t>L001-100044638</t>
        </is>
      </c>
      <c r="E3122" s="462" t="inlineStr">
        <is>
          <t>148166</t>
        </is>
      </c>
      <c r="F3122" s="463" t="n">
        <v>44446</v>
      </c>
      <c r="G3122" s="464" t="n">
        <v>172584</v>
      </c>
      <c r="H3122" s="462" t="n"/>
      <c r="I3122" s="464">
        <f>G3122</f>
        <v/>
      </c>
      <c r="J3122" s="462">
        <f>IF(AND(Q3122=TRUE, R3122=TRUE, S3122=TRUE), IF(W3122&lt;-0.05, "អនុញ្ញាត (អ្នកផ្គត់ផ្គង់ប្រកាសខ្វះ)", "បានប្រកាស (អនុញ្ញាត)"), IF(AND(Q3122=FALSE, R3122=FALSE, S3122=FALSE), "ព្យួរទុក (មិនមានទិន្នន័យ)", "ប្រកាសខុស (ព្យួរទុក)"))</f>
        <v/>
      </c>
      <c r="K3122" s="462" t="inlineStr"/>
      <c r="L3122" s="462" t="inlineStr"/>
      <c r="M3122" s="464">
        <f>AH3122</f>
        <v/>
      </c>
      <c r="N3122" s="464">
        <f>IF(W3122&lt;0,AH3122,I3122)</f>
        <v/>
      </c>
      <c r="O3122" s="464">
        <f>I3122-M3122</f>
        <v/>
      </c>
      <c r="P3122" s="462" t="n"/>
      <c r="Q3122" s="462">
        <f>V3122=W3122</f>
        <v/>
      </c>
      <c r="R3122" s="462">
        <f>AND(MONTH(F3122)=MONTH(X3122), YEAR(F3122)=YEAR(X3122))</f>
        <v/>
      </c>
      <c r="S3122" s="462">
        <f>AC3122="L001-901905215"</f>
        <v/>
      </c>
      <c r="T3122" s="464">
        <f>G3122-AH3122</f>
        <v/>
      </c>
      <c r="U3122" s="462" t="n"/>
      <c r="V3122" s="462" t="inlineStr">
        <is>
          <t>148166</t>
        </is>
      </c>
      <c r="W3122" s="462" t="inlineStr"/>
      <c r="X3122" s="499" t="n"/>
      <c r="Y3122" s="462" t="n"/>
      <c r="Z3122" s="462" t="n"/>
      <c r="AA3122" s="462" t="n"/>
      <c r="AB3122" s="462" t="n"/>
      <c r="AC3122" s="462" t="n"/>
      <c r="AD3122" s="462" t="n"/>
      <c r="AE3122" s="462" t="n"/>
      <c r="AF3122" s="462" t="n"/>
      <c r="AG3122" s="462" t="n"/>
      <c r="AH3122" s="462" t="n"/>
      <c r="AI3122" s="462" t="n"/>
      <c r="AJ3122" s="462" t="n"/>
      <c r="AK3122" s="462" t="n"/>
      <c r="AL3122" s="462" t="n"/>
      <c r="AM3122" s="462" t="n"/>
      <c r="AN3122" s="462" t="n"/>
      <c r="AO3122" s="462" t="n"/>
      <c r="AP3122" s="462" t="n"/>
      <c r="AQ3122" s="462" t="n"/>
      <c r="AR3122" s="462" t="n"/>
      <c r="AS3122" s="462" t="n"/>
    </row>
    <row r="3123">
      <c r="A3123" s="461" t="n">
        <v>3115</v>
      </c>
      <c r="B3123" s="462" t="inlineStr">
        <is>
          <t>Lift on/ Lift off</t>
        </is>
      </c>
      <c r="C3123" s="462" t="inlineStr">
        <is>
          <t>កំពង់ផែស្វយ័តក្រុងព្រះសីហនុ</t>
        </is>
      </c>
      <c r="D3123" s="462" t="inlineStr">
        <is>
          <t>L001-100044638</t>
        </is>
      </c>
      <c r="E3123" s="462" t="inlineStr">
        <is>
          <t>144451</t>
        </is>
      </c>
      <c r="F3123" s="463" t="n">
        <v>44440</v>
      </c>
      <c r="G3123" s="464" t="n">
        <v>106514</v>
      </c>
      <c r="H3123" s="462" t="n"/>
      <c r="I3123" s="464">
        <f>G3123</f>
        <v/>
      </c>
      <c r="J3123" s="462">
        <f>IF(AND(Q3123=TRUE, R3123=TRUE, S3123=TRUE), IF(W3123&lt;-0.05, "អនុញ្ញាត (អ្នកផ្គត់ផ្គង់ប្រកាសខ្វះ)", "បានប្រកាស (អនុញ្ញាត)"), IF(AND(Q3123=FALSE, R3123=FALSE, S3123=FALSE), "ព្យួរទុក (មិនមានទិន្នន័យ)", "ប្រកាសខុស (ព្យួរទុក)"))</f>
        <v/>
      </c>
      <c r="K3123" s="462" t="inlineStr"/>
      <c r="L3123" s="462" t="inlineStr"/>
      <c r="M3123" s="464">
        <f>AH3123</f>
        <v/>
      </c>
      <c r="N3123" s="464">
        <f>IF(W3123&lt;0,AH3123,I3123)</f>
        <v/>
      </c>
      <c r="O3123" s="464">
        <f>I3123-M3123</f>
        <v/>
      </c>
      <c r="P3123" s="462" t="n"/>
      <c r="Q3123" s="462">
        <f>V3123=W3123</f>
        <v/>
      </c>
      <c r="R3123" s="462">
        <f>AND(MONTH(F3123)=MONTH(X3123), YEAR(F3123)=YEAR(X3123))</f>
        <v/>
      </c>
      <c r="S3123" s="462">
        <f>AC3123="L001-901905215"</f>
        <v/>
      </c>
      <c r="T3123" s="464">
        <f>G3123-AH3123</f>
        <v/>
      </c>
      <c r="U3123" s="462" t="n"/>
      <c r="V3123" s="462" t="inlineStr">
        <is>
          <t>144451</t>
        </is>
      </c>
      <c r="W3123" s="462" t="inlineStr"/>
      <c r="X3123" s="499" t="n"/>
      <c r="Y3123" s="462" t="n"/>
      <c r="Z3123" s="462" t="n"/>
      <c r="AA3123" s="462" t="n"/>
      <c r="AB3123" s="462" t="n"/>
      <c r="AC3123" s="462" t="n"/>
      <c r="AD3123" s="462" t="n"/>
      <c r="AE3123" s="462" t="n"/>
      <c r="AF3123" s="462" t="n"/>
      <c r="AG3123" s="462" t="n"/>
      <c r="AH3123" s="462" t="n"/>
      <c r="AI3123" s="462" t="n"/>
      <c r="AJ3123" s="462" t="n"/>
      <c r="AK3123" s="462" t="n"/>
      <c r="AL3123" s="462" t="n"/>
      <c r="AM3123" s="462" t="n"/>
      <c r="AN3123" s="462" t="n"/>
      <c r="AO3123" s="462" t="n"/>
      <c r="AP3123" s="462" t="n"/>
      <c r="AQ3123" s="462" t="n"/>
      <c r="AR3123" s="462" t="n"/>
      <c r="AS3123" s="462" t="n"/>
    </row>
    <row r="3124">
      <c r="A3124" s="461" t="n">
        <v>3116</v>
      </c>
      <c r="B3124" s="462" t="inlineStr">
        <is>
          <t>Cartons</t>
        </is>
      </c>
      <c r="C3124" s="462" t="inlineStr">
        <is>
          <t>យី មីង ភែកឃីជីង ឯ.ក</t>
        </is>
      </c>
      <c r="D3124" s="462" t="inlineStr">
        <is>
          <t>B108-902101335</t>
        </is>
      </c>
      <c r="E3124" s="462" t="inlineStr">
        <is>
          <t>YM-0034</t>
        </is>
      </c>
      <c r="F3124" s="463" t="n">
        <v>44834</v>
      </c>
      <c r="G3124" s="464" t="n">
        <v>6226465</v>
      </c>
      <c r="H3124" s="462" t="n"/>
      <c r="I3124" s="464">
        <f>G3124</f>
        <v/>
      </c>
      <c r="J3124" s="462">
        <f>IF(AND(Q3124=TRUE, R3124=TRUE, S3124=TRUE), IF(W3124&lt;-0.05, "អនុញ្ញាត (អ្នកផ្គត់ផ្គង់ប្រកាសខ្វះ)", "បានប្រកាស (អនុញ្ញាត)"), IF(AND(Q3124=FALSE, R3124=FALSE, S3124=FALSE), "ព្យួរទុក (មិនមានទិន្នន័យ)", "ប្រកាសខុស (ព្យួរទុក)"))</f>
        <v/>
      </c>
      <c r="K3124" s="462" t="inlineStr"/>
      <c r="L3124" s="462" t="inlineStr"/>
      <c r="M3124" s="464">
        <f>AH3124</f>
        <v/>
      </c>
      <c r="N3124" s="464">
        <f>IF(W3124&lt;0,AH3124,I3124)</f>
        <v/>
      </c>
      <c r="O3124" s="464">
        <f>I3124-M3124</f>
        <v/>
      </c>
      <c r="P3124" s="462" t="n"/>
      <c r="Q3124" s="462">
        <f>V3124=W3124</f>
        <v/>
      </c>
      <c r="R3124" s="462">
        <f>AND(MONTH(F3124)=MONTH(X3124), YEAR(F3124)=YEAR(X3124))</f>
        <v/>
      </c>
      <c r="S3124" s="462">
        <f>AC3124="L001-901905215"</f>
        <v/>
      </c>
      <c r="T3124" s="464">
        <f>G3124-AH3124</f>
        <v/>
      </c>
      <c r="U3124" s="462" t="n"/>
      <c r="V3124" s="462" t="inlineStr">
        <is>
          <t>YM0034</t>
        </is>
      </c>
      <c r="W3124" s="462" t="inlineStr">
        <is>
          <t>YM0034</t>
        </is>
      </c>
      <c r="X3124" s="463" t="n">
        <v>44834</v>
      </c>
      <c r="Y3124" s="462" t="inlineStr">
        <is>
          <t>YM-0034</t>
        </is>
      </c>
      <c r="Z3124" s="462" t="inlineStr"/>
      <c r="AA3124" s="462" t="inlineStr">
        <is>
          <t>បុគ្គលជាប់អាករ</t>
        </is>
      </c>
      <c r="AB3124" s="462" t="inlineStr">
        <is>
          <t>L001-901905215</t>
        </is>
      </c>
      <c r="AC3124" s="462" t="inlineStr">
        <is>
          <t>វីអ៊ីស៊ិន (ខេមបូឌា) អ៊ិនដាសស្ទ្រី ឯ.ក</t>
        </is>
      </c>
      <c r="AD3124" s="464" t="n">
        <v>68491114</v>
      </c>
      <c r="AE3124" s="464" t="n">
        <v>62264649</v>
      </c>
      <c r="AF3124" s="464" t="n">
        <v>0</v>
      </c>
      <c r="AG3124" s="464" t="n">
        <v>0</v>
      </c>
      <c r="AH3124" s="464" t="n">
        <v>6226465</v>
      </c>
      <c r="AI3124" s="464" t="n">
        <v>0</v>
      </c>
      <c r="AJ3124" s="464" t="n">
        <v>0</v>
      </c>
      <c r="AK3124" s="464" t="n">
        <v>0</v>
      </c>
      <c r="AL3124" s="464" t="n">
        <v>0</v>
      </c>
      <c r="AM3124" s="464" t="n">
        <v>0</v>
      </c>
      <c r="AN3124" s="464" t="n">
        <v>0</v>
      </c>
      <c r="AO3124" s="464" t="n">
        <v>0</v>
      </c>
      <c r="AP3124" s="464" t="n">
        <v>0</v>
      </c>
      <c r="AQ3124" s="462" t="inlineStr"/>
      <c r="AR3124" s="462" t="inlineStr">
        <is>
          <t>Carton</t>
        </is>
      </c>
      <c r="AS3124" s="462" t="inlineStr">
        <is>
          <t>បានប្រកាសពន្ធ</t>
        </is>
      </c>
    </row>
    <row r="3125">
      <c r="A3125" s="461" t="n">
        <v>3117</v>
      </c>
      <c r="B3125" s="462" t="inlineStr">
        <is>
          <t>Paper Label</t>
        </is>
      </c>
      <c r="C3125" s="462" t="inlineStr">
        <is>
          <t>ស៊ីន ហ្វី យ៉ាង ព្រីនធីង &amp; អិកសេសសឺរី ឯ.ក</t>
        </is>
      </c>
      <c r="D3125" s="462" t="inlineStr">
        <is>
          <t>K010-901906822</t>
        </is>
      </c>
      <c r="E3125" s="462" t="inlineStr">
        <is>
          <t>XFY-YD20220147</t>
        </is>
      </c>
      <c r="F3125" s="463" t="n">
        <v>44834</v>
      </c>
      <c r="G3125" s="464" t="n">
        <v>2606891</v>
      </c>
      <c r="H3125" s="462" t="n"/>
      <c r="I3125" s="464">
        <f>G3125</f>
        <v/>
      </c>
      <c r="J3125" s="462">
        <f>IF(AND(Q3125=TRUE, R3125=TRUE, S3125=TRUE), IF(W3125&lt;-0.05, "អនុញ្ញាត (អ្នកផ្គត់ផ្គង់ប្រកាសខ្វះ)", "បានប្រកាស (អនុញ្ញាត)"), IF(AND(Q3125=FALSE, R3125=FALSE, S3125=FALSE), "ព្យួរទុក (មិនមានទិន្នន័យ)", "ប្រកាសខុស (ព្យួរទុក)"))</f>
        <v/>
      </c>
      <c r="K3125" s="462" t="inlineStr"/>
      <c r="L3125" s="462" t="inlineStr"/>
      <c r="M3125" s="464">
        <f>AH3125</f>
        <v/>
      </c>
      <c r="N3125" s="464">
        <f>IF(W3125&lt;0,AH3125,I3125)</f>
        <v/>
      </c>
      <c r="O3125" s="464">
        <f>I3125-M3125</f>
        <v/>
      </c>
      <c r="P3125" s="462" t="n"/>
      <c r="Q3125" s="462">
        <f>V3125=W3125</f>
        <v/>
      </c>
      <c r="R3125" s="462">
        <f>AND(MONTH(F3125)=MONTH(X3125), YEAR(F3125)=YEAR(X3125))</f>
        <v/>
      </c>
      <c r="S3125" s="462">
        <f>AC3125="L001-901905215"</f>
        <v/>
      </c>
      <c r="T3125" s="464">
        <f>G3125-AH3125</f>
        <v/>
      </c>
      <c r="U3125" s="462" t="n"/>
      <c r="V3125" s="462" t="inlineStr">
        <is>
          <t>XFYYD20220147</t>
        </is>
      </c>
      <c r="W3125" s="462" t="inlineStr">
        <is>
          <t>XFYYD20220147</t>
        </is>
      </c>
      <c r="X3125" s="463" t="n">
        <v>44834</v>
      </c>
      <c r="Y3125" s="462" t="inlineStr">
        <is>
          <t>XFY-YD20220147</t>
        </is>
      </c>
      <c r="Z3125" s="462" t="inlineStr"/>
      <c r="AA3125" s="462" t="inlineStr">
        <is>
          <t>បុគ្គលជាប់អាករ</t>
        </is>
      </c>
      <c r="AB3125" s="462" t="inlineStr">
        <is>
          <t>L001-901905215</t>
        </is>
      </c>
      <c r="AC3125" s="462" t="inlineStr">
        <is>
          <t>វីអ៊ីស៊ិន (ខេមបូឌា) អ៊ិនដាសស្ទ្រី ឯ.ក</t>
        </is>
      </c>
      <c r="AD3125" s="464" t="n">
        <v>28675800</v>
      </c>
      <c r="AE3125" s="464" t="n">
        <v>26068909</v>
      </c>
      <c r="AF3125" s="464" t="n">
        <v>0</v>
      </c>
      <c r="AG3125" s="464" t="n">
        <v>0</v>
      </c>
      <c r="AH3125" s="464" t="n">
        <v>2606891</v>
      </c>
      <c r="AI3125" s="464" t="n">
        <v>0</v>
      </c>
      <c r="AJ3125" s="464" t="n">
        <v>0</v>
      </c>
      <c r="AK3125" s="464" t="n">
        <v>0</v>
      </c>
      <c r="AL3125" s="464" t="n">
        <v>0</v>
      </c>
      <c r="AM3125" s="464" t="n">
        <v>0</v>
      </c>
      <c r="AN3125" s="464" t="n">
        <v>0</v>
      </c>
      <c r="AO3125" s="464" t="n">
        <v>0</v>
      </c>
      <c r="AP3125" s="464" t="n">
        <v>0</v>
      </c>
      <c r="AQ3125" s="462" t="inlineStr"/>
      <c r="AR3125" s="462" t="inlineStr">
        <is>
          <t>Paper Label</t>
        </is>
      </c>
      <c r="AS3125" s="462" t="inlineStr">
        <is>
          <t>បានប្រកាសពន្ធ</t>
        </is>
      </c>
    </row>
    <row r="3126">
      <c r="A3126" s="461" t="n">
        <v>3118</v>
      </c>
      <c r="B3126" s="462" t="inlineStr">
        <is>
          <t>Color Box,Paper Card ,PDQ</t>
        </is>
      </c>
      <c r="C3126" s="462" t="inlineStr">
        <is>
          <t>វីង ចេង ភែកឃីជីង ឯ.ក</t>
        </is>
      </c>
      <c r="D3126" s="462" t="inlineStr">
        <is>
          <t>L001-902102915</t>
        </is>
      </c>
      <c r="E3126" s="462" t="inlineStr">
        <is>
          <t>TI0466</t>
        </is>
      </c>
      <c r="F3126" s="463" t="n">
        <v>44834</v>
      </c>
      <c r="G3126" s="464" t="n">
        <v>20992313</v>
      </c>
      <c r="H3126" s="462" t="n"/>
      <c r="I3126" s="464">
        <f>G3126</f>
        <v/>
      </c>
      <c r="J3126" s="462">
        <f>IF(AND(Q3126=TRUE, R3126=TRUE, S3126=TRUE), IF(W3126&lt;-0.05, "អនុញ្ញាត (អ្នកផ្គត់ផ្គង់ប្រកាសខ្វះ)", "បានប្រកាស (អនុញ្ញាត)"), IF(AND(Q3126=FALSE, R3126=FALSE, S3126=FALSE), "ព្យួរទុក (មិនមានទិន្នន័យ)", "ប្រកាសខុស (ព្យួរទុក)"))</f>
        <v/>
      </c>
      <c r="K3126" s="462" t="inlineStr"/>
      <c r="L3126" s="462" t="inlineStr"/>
      <c r="M3126" s="464">
        <f>AH3126</f>
        <v/>
      </c>
      <c r="N3126" s="464">
        <f>IF(W3126&lt;0,AH3126,I3126)</f>
        <v/>
      </c>
      <c r="O3126" s="464">
        <f>I3126-M3126</f>
        <v/>
      </c>
      <c r="P3126" s="462" t="n"/>
      <c r="Q3126" s="462">
        <f>V3126=W3126</f>
        <v/>
      </c>
      <c r="R3126" s="462">
        <f>AND(MONTH(F3126)=MONTH(X3126), YEAR(F3126)=YEAR(X3126))</f>
        <v/>
      </c>
      <c r="S3126" s="462">
        <f>AC3126="L001-901905215"</f>
        <v/>
      </c>
      <c r="T3126" s="464">
        <f>G3126-AH3126</f>
        <v/>
      </c>
      <c r="U3126" s="462" t="n"/>
      <c r="V3126" s="462" t="inlineStr">
        <is>
          <t>TI0466</t>
        </is>
      </c>
      <c r="W3126" s="462" t="inlineStr">
        <is>
          <t>TI0466</t>
        </is>
      </c>
      <c r="X3126" s="463" t="n">
        <v>44834</v>
      </c>
      <c r="Y3126" s="462" t="inlineStr">
        <is>
          <t>TI0466</t>
        </is>
      </c>
      <c r="Z3126" s="462" t="inlineStr"/>
      <c r="AA3126" s="462" t="inlineStr">
        <is>
          <t>បុគ្គលជាប់អាករ</t>
        </is>
      </c>
      <c r="AB3126" s="462" t="inlineStr">
        <is>
          <t>L001-901905215</t>
        </is>
      </c>
      <c r="AC3126" s="462" t="inlineStr">
        <is>
          <t>វីអ៊ីស៊ិន (ខេមបូឌា) អ៊ិនដាសស្ទ្រី ឯ.ក</t>
        </is>
      </c>
      <c r="AD3126" s="464" t="n">
        <v>230915431</v>
      </c>
      <c r="AE3126" s="464" t="n">
        <v>209923119</v>
      </c>
      <c r="AF3126" s="464" t="n">
        <v>0</v>
      </c>
      <c r="AG3126" s="464" t="n">
        <v>0</v>
      </c>
      <c r="AH3126" s="464" t="n">
        <v>20992312</v>
      </c>
      <c r="AI3126" s="464" t="n">
        <v>0</v>
      </c>
      <c r="AJ3126" s="464" t="n">
        <v>0</v>
      </c>
      <c r="AK3126" s="464" t="n">
        <v>0</v>
      </c>
      <c r="AL3126" s="464" t="n">
        <v>0</v>
      </c>
      <c r="AM3126" s="464" t="n">
        <v>0</v>
      </c>
      <c r="AN3126" s="464" t="n">
        <v>0</v>
      </c>
      <c r="AO3126" s="464" t="n">
        <v>0</v>
      </c>
      <c r="AP3126" s="464" t="n">
        <v>0</v>
      </c>
      <c r="AQ3126" s="462" t="inlineStr"/>
      <c r="AR3126" s="462" t="inlineStr">
        <is>
          <t>ចំណូលពីការលក់ Color Box, Paper Card and PDQ</t>
        </is>
      </c>
      <c r="AS3126" s="462" t="inlineStr">
        <is>
          <t>បានប្រកាសពន្ធ</t>
        </is>
      </c>
    </row>
    <row r="3127">
      <c r="A3127" s="461" t="n">
        <v>3119</v>
      </c>
      <c r="B3127" s="462" t="inlineStr">
        <is>
          <t>Cartons</t>
        </is>
      </c>
      <c r="C3127" s="462" t="inlineStr">
        <is>
          <t>ស៊ីងហ្គាពួរ កាតុង (ខេមបូឌា)</t>
        </is>
      </c>
      <c r="D3127" s="462" t="inlineStr">
        <is>
          <t>L001-100121322</t>
        </is>
      </c>
      <c r="E3127" s="462" t="inlineStr">
        <is>
          <t>V0019969</t>
        </is>
      </c>
      <c r="F3127" s="463" t="n">
        <v>44834</v>
      </c>
      <c r="G3127" s="464" t="n">
        <v>511748</v>
      </c>
      <c r="H3127" s="462" t="n"/>
      <c r="I3127" s="464">
        <f>G3127</f>
        <v/>
      </c>
      <c r="J3127" s="462">
        <f>IF(AND(Q3127=TRUE, R3127=TRUE, S3127=TRUE), IF(W3127&lt;-0.05, "អនុញ្ញាត (អ្នកផ្គត់ផ្គង់ប្រកាសខ្វះ)", "បានប្រកាស (អនុញ្ញាត)"), IF(AND(Q3127=FALSE, R3127=FALSE, S3127=FALSE), "ព្យួរទុក (មិនមានទិន្នន័យ)", "ប្រកាសខុស (ព្យួរទុក)"))</f>
        <v/>
      </c>
      <c r="K3127" s="462" t="inlineStr"/>
      <c r="L3127" s="462" t="inlineStr"/>
      <c r="M3127" s="464">
        <f>AH3127</f>
        <v/>
      </c>
      <c r="N3127" s="464">
        <f>IF(W3127&lt;0,AH3127,I3127)</f>
        <v/>
      </c>
      <c r="O3127" s="464">
        <f>I3127-M3127</f>
        <v/>
      </c>
      <c r="P3127" s="462" t="n"/>
      <c r="Q3127" s="462">
        <f>V3127=W3127</f>
        <v/>
      </c>
      <c r="R3127" s="462">
        <f>AND(MONTH(F3127)=MONTH(X3127), YEAR(F3127)=YEAR(X3127))</f>
        <v/>
      </c>
      <c r="S3127" s="462">
        <f>AC3127="L001-901905215"</f>
        <v/>
      </c>
      <c r="T3127" s="464">
        <f>G3127-AH3127</f>
        <v/>
      </c>
      <c r="U3127" s="462" t="n"/>
      <c r="V3127" s="462" t="inlineStr">
        <is>
          <t>V0019969</t>
        </is>
      </c>
      <c r="W3127" s="462" t="inlineStr">
        <is>
          <t>V0019969</t>
        </is>
      </c>
      <c r="X3127" s="463" t="n">
        <v>44834</v>
      </c>
      <c r="Y3127" s="462" t="inlineStr">
        <is>
          <t>V0019969</t>
        </is>
      </c>
      <c r="Z3127" s="462" t="inlineStr"/>
      <c r="AA3127" s="462" t="inlineStr">
        <is>
          <t>បុគ្គលជាប់អាករ</t>
        </is>
      </c>
      <c r="AB3127" s="462" t="inlineStr">
        <is>
          <t>L001-901905215</t>
        </is>
      </c>
      <c r="AC3127" s="462" t="inlineStr">
        <is>
          <t>វីអ៊ីស៊ិន (ខេមបូឌា) អ៊ិនដាសស្ទ្រី ឯ.ក</t>
        </is>
      </c>
      <c r="AD3127" s="464" t="n">
        <v>5629228</v>
      </c>
      <c r="AE3127" s="464" t="n">
        <v>5117480</v>
      </c>
      <c r="AF3127" s="464" t="n">
        <v>0</v>
      </c>
      <c r="AG3127" s="464" t="n">
        <v>0</v>
      </c>
      <c r="AH3127" s="464" t="n">
        <v>511748</v>
      </c>
      <c r="AI3127" s="464" t="n">
        <v>0</v>
      </c>
      <c r="AJ3127" s="464" t="n">
        <v>0</v>
      </c>
      <c r="AK3127" s="464" t="n">
        <v>0</v>
      </c>
      <c r="AL3127" s="464" t="n">
        <v>0</v>
      </c>
      <c r="AM3127" s="464" t="n">
        <v>0</v>
      </c>
      <c r="AN3127" s="464" t="n">
        <v>0</v>
      </c>
      <c r="AO3127" s="464" t="n">
        <v>0</v>
      </c>
      <c r="AP3127" s="464" t="n">
        <v>0</v>
      </c>
      <c r="AQ3127" s="462" t="inlineStr"/>
      <c r="AR3127" s="462" t="inlineStr">
        <is>
          <t>កេសកាតុង</t>
        </is>
      </c>
      <c r="AS3127" s="462" t="inlineStr">
        <is>
          <t>បានប្រកាសពន្ធ</t>
        </is>
      </c>
    </row>
    <row r="3128">
      <c r="A3128" s="461" t="n">
        <v>3120</v>
      </c>
      <c r="B3128" s="462" t="inlineStr">
        <is>
          <t>Cartons</t>
        </is>
      </c>
      <c r="C3128" s="462" t="inlineStr">
        <is>
          <t>ស៊ីងហ្គាពួរ កាតុង (ខេមបូឌា)</t>
        </is>
      </c>
      <c r="D3128" s="462" t="inlineStr">
        <is>
          <t>L001-100121322</t>
        </is>
      </c>
      <c r="E3128" s="462" t="inlineStr">
        <is>
          <t>V0019967</t>
        </is>
      </c>
      <c r="F3128" s="463" t="n">
        <v>44834</v>
      </c>
      <c r="G3128" s="464" t="n">
        <v>610796</v>
      </c>
      <c r="H3128" s="462" t="n"/>
      <c r="I3128" s="464">
        <f>G3128</f>
        <v/>
      </c>
      <c r="J3128" s="462">
        <f>IF(AND(Q3128=TRUE, R3128=TRUE, S3128=TRUE), IF(W3128&lt;-0.05, "អនុញ្ញាត (អ្នកផ្គត់ផ្គង់ប្រកាសខ្វះ)", "បានប្រកាស (អនុញ្ញាត)"), IF(AND(Q3128=FALSE, R3128=FALSE, S3128=FALSE), "ព្យួរទុក (មិនមានទិន្នន័យ)", "ប្រកាសខុស (ព្យួរទុក)"))</f>
        <v/>
      </c>
      <c r="K3128" s="462" t="inlineStr"/>
      <c r="L3128" s="462" t="inlineStr"/>
      <c r="M3128" s="464">
        <f>AH3128</f>
        <v/>
      </c>
      <c r="N3128" s="464">
        <f>IF(W3128&lt;0,AH3128,I3128)</f>
        <v/>
      </c>
      <c r="O3128" s="464">
        <f>I3128-M3128</f>
        <v/>
      </c>
      <c r="P3128" s="462" t="n"/>
      <c r="Q3128" s="462">
        <f>V3128=W3128</f>
        <v/>
      </c>
      <c r="R3128" s="462">
        <f>AND(MONTH(F3128)=MONTH(X3128), YEAR(F3128)=YEAR(X3128))</f>
        <v/>
      </c>
      <c r="S3128" s="462">
        <f>AC3128="L001-901905215"</f>
        <v/>
      </c>
      <c r="T3128" s="464">
        <f>G3128-AH3128</f>
        <v/>
      </c>
      <c r="U3128" s="462" t="n"/>
      <c r="V3128" s="462" t="inlineStr">
        <is>
          <t>V0019967</t>
        </is>
      </c>
      <c r="W3128" s="462" t="inlineStr">
        <is>
          <t>V0019967</t>
        </is>
      </c>
      <c r="X3128" s="463" t="n">
        <v>44834</v>
      </c>
      <c r="Y3128" s="462" t="inlineStr">
        <is>
          <t>V0019967</t>
        </is>
      </c>
      <c r="Z3128" s="462" t="inlineStr"/>
      <c r="AA3128" s="462" t="inlineStr">
        <is>
          <t>បុគ្គលជាប់អាករ</t>
        </is>
      </c>
      <c r="AB3128" s="462" t="inlineStr">
        <is>
          <t>L001-901905215</t>
        </is>
      </c>
      <c r="AC3128" s="462" t="inlineStr">
        <is>
          <t>វីអ៊ីស៊ិន (ខេមបូឌា) អ៊ិនដាសស្ទ្រី ឯ.ក</t>
        </is>
      </c>
      <c r="AD3128" s="464" t="n">
        <v>6718756</v>
      </c>
      <c r="AE3128" s="464" t="n">
        <v>6107960</v>
      </c>
      <c r="AF3128" s="464" t="n">
        <v>0</v>
      </c>
      <c r="AG3128" s="464" t="n">
        <v>0</v>
      </c>
      <c r="AH3128" s="464" t="n">
        <v>610796</v>
      </c>
      <c r="AI3128" s="464" t="n">
        <v>0</v>
      </c>
      <c r="AJ3128" s="464" t="n">
        <v>0</v>
      </c>
      <c r="AK3128" s="464" t="n">
        <v>0</v>
      </c>
      <c r="AL3128" s="464" t="n">
        <v>0</v>
      </c>
      <c r="AM3128" s="464" t="n">
        <v>0</v>
      </c>
      <c r="AN3128" s="464" t="n">
        <v>0</v>
      </c>
      <c r="AO3128" s="464" t="n">
        <v>0</v>
      </c>
      <c r="AP3128" s="464" t="n">
        <v>0</v>
      </c>
      <c r="AQ3128" s="462" t="inlineStr"/>
      <c r="AR3128" s="462" t="inlineStr">
        <is>
          <t>កេសកាតុង</t>
        </is>
      </c>
      <c r="AS3128" s="462" t="inlineStr">
        <is>
          <t>បានប្រកាសពន្ធ</t>
        </is>
      </c>
    </row>
    <row r="3129">
      <c r="A3129" s="461" t="n">
        <v>3121</v>
      </c>
      <c r="B3129" s="462" t="inlineStr">
        <is>
          <t>Cartons</t>
        </is>
      </c>
      <c r="C3129" s="462" t="inlineStr">
        <is>
          <t>ស៊ីងហ្គាពួរ កាតុង (ខេមបូឌា)</t>
        </is>
      </c>
      <c r="D3129" s="462" t="inlineStr">
        <is>
          <t>L001-100121322</t>
        </is>
      </c>
      <c r="E3129" s="462" t="inlineStr">
        <is>
          <t>V0019966</t>
        </is>
      </c>
      <c r="F3129" s="463" t="n">
        <v>44834</v>
      </c>
      <c r="G3129" s="464" t="n">
        <v>772574</v>
      </c>
      <c r="H3129" s="462" t="n"/>
      <c r="I3129" s="464">
        <f>G3129</f>
        <v/>
      </c>
      <c r="J3129" s="462">
        <f>IF(AND(Q3129=TRUE, R3129=TRUE, S3129=TRUE), IF(W3129&lt;-0.05, "អនុញ្ញាត (អ្នកផ្គត់ផ្គង់ប្រកាសខ្វះ)", "បានប្រកាស (អនុញ្ញាត)"), IF(AND(Q3129=FALSE, R3129=FALSE, S3129=FALSE), "ព្យួរទុក (មិនមានទិន្នន័យ)", "ប្រកាសខុស (ព្យួរទុក)"))</f>
        <v/>
      </c>
      <c r="K3129" s="462" t="inlineStr"/>
      <c r="L3129" s="462" t="inlineStr"/>
      <c r="M3129" s="464">
        <f>AH3129</f>
        <v/>
      </c>
      <c r="N3129" s="464">
        <f>IF(W3129&lt;0,AH3129,I3129)</f>
        <v/>
      </c>
      <c r="O3129" s="464">
        <f>I3129-M3129</f>
        <v/>
      </c>
      <c r="P3129" s="462" t="n"/>
      <c r="Q3129" s="462">
        <f>V3129=W3129</f>
        <v/>
      </c>
      <c r="R3129" s="462">
        <f>AND(MONTH(F3129)=MONTH(X3129), YEAR(F3129)=YEAR(X3129))</f>
        <v/>
      </c>
      <c r="S3129" s="462">
        <f>AC3129="L001-901905215"</f>
        <v/>
      </c>
      <c r="T3129" s="464">
        <f>G3129-AH3129</f>
        <v/>
      </c>
      <c r="U3129" s="462" t="n"/>
      <c r="V3129" s="462" t="inlineStr">
        <is>
          <t>V0019966</t>
        </is>
      </c>
      <c r="W3129" s="462" t="inlineStr">
        <is>
          <t>V0019966</t>
        </is>
      </c>
      <c r="X3129" s="463" t="n">
        <v>44834</v>
      </c>
      <c r="Y3129" s="462" t="inlineStr">
        <is>
          <t>V0019966</t>
        </is>
      </c>
      <c r="Z3129" s="462" t="inlineStr"/>
      <c r="AA3129" s="462" t="inlineStr">
        <is>
          <t>បុគ្គលជាប់អាករ</t>
        </is>
      </c>
      <c r="AB3129" s="462" t="inlineStr">
        <is>
          <t>L001-901905215</t>
        </is>
      </c>
      <c r="AC3129" s="462" t="inlineStr">
        <is>
          <t>វីអ៊ីស៊ិន (ខេមបូឌា) អ៊ិនដាសស្ទ្រី ឯ.ក</t>
        </is>
      </c>
      <c r="AD3129" s="464" t="n">
        <v>8498318</v>
      </c>
      <c r="AE3129" s="464" t="n">
        <v>7725744</v>
      </c>
      <c r="AF3129" s="464" t="n">
        <v>0</v>
      </c>
      <c r="AG3129" s="464" t="n">
        <v>0</v>
      </c>
      <c r="AH3129" s="464" t="n">
        <v>772574</v>
      </c>
      <c r="AI3129" s="464" t="n">
        <v>0</v>
      </c>
      <c r="AJ3129" s="464" t="n">
        <v>0</v>
      </c>
      <c r="AK3129" s="464" t="n">
        <v>0</v>
      </c>
      <c r="AL3129" s="464" t="n">
        <v>0</v>
      </c>
      <c r="AM3129" s="464" t="n">
        <v>0</v>
      </c>
      <c r="AN3129" s="464" t="n">
        <v>0</v>
      </c>
      <c r="AO3129" s="464" t="n">
        <v>0</v>
      </c>
      <c r="AP3129" s="464" t="n">
        <v>0</v>
      </c>
      <c r="AQ3129" s="462" t="inlineStr"/>
      <c r="AR3129" s="462" t="inlineStr">
        <is>
          <t>កេសកាតុង</t>
        </is>
      </c>
      <c r="AS3129" s="462" t="inlineStr">
        <is>
          <t>បានប្រកាសពន្ធ</t>
        </is>
      </c>
    </row>
    <row r="3130">
      <c r="A3130" s="461" t="n">
        <v>3122</v>
      </c>
      <c r="B3130" s="462" t="inlineStr">
        <is>
          <t>Cartons</t>
        </is>
      </c>
      <c r="C3130" s="462" t="inlineStr">
        <is>
          <t>ស៊ីងហ្គាពួរ កាតុង (ខេមបូឌា)</t>
        </is>
      </c>
      <c r="D3130" s="462" t="inlineStr">
        <is>
          <t>L001-100121322</t>
        </is>
      </c>
      <c r="E3130" s="462" t="inlineStr">
        <is>
          <t>V0019965</t>
        </is>
      </c>
      <c r="F3130" s="463" t="n">
        <v>44833</v>
      </c>
      <c r="G3130" s="464" t="n">
        <v>814993</v>
      </c>
      <c r="H3130" s="462" t="n"/>
      <c r="I3130" s="464">
        <f>G3130</f>
        <v/>
      </c>
      <c r="J3130" s="462">
        <f>IF(AND(Q3130=TRUE, R3130=TRUE, S3130=TRUE), IF(W3130&lt;-0.05, "អនុញ្ញាត (អ្នកផ្គត់ផ្គង់ប្រកាសខ្វះ)", "បានប្រកាស (អនុញ្ញាត)"), IF(AND(Q3130=FALSE, R3130=FALSE, S3130=FALSE), "ព្យួរទុក (មិនមានទិន្នន័យ)", "ប្រកាសខុស (ព្យួរទុក)"))</f>
        <v/>
      </c>
      <c r="K3130" s="462" t="inlineStr"/>
      <c r="L3130" s="462" t="inlineStr"/>
      <c r="M3130" s="464">
        <f>AH3130</f>
        <v/>
      </c>
      <c r="N3130" s="464">
        <f>IF(W3130&lt;0,AH3130,I3130)</f>
        <v/>
      </c>
      <c r="O3130" s="464">
        <f>I3130-M3130</f>
        <v/>
      </c>
      <c r="P3130" s="462" t="n"/>
      <c r="Q3130" s="462">
        <f>V3130=W3130</f>
        <v/>
      </c>
      <c r="R3130" s="462">
        <f>AND(MONTH(F3130)=MONTH(X3130), YEAR(F3130)=YEAR(X3130))</f>
        <v/>
      </c>
      <c r="S3130" s="462">
        <f>AC3130="L001-901905215"</f>
        <v/>
      </c>
      <c r="T3130" s="464">
        <f>G3130-AH3130</f>
        <v/>
      </c>
      <c r="U3130" s="462" t="n"/>
      <c r="V3130" s="462" t="inlineStr">
        <is>
          <t>V0019965</t>
        </is>
      </c>
      <c r="W3130" s="462" t="inlineStr">
        <is>
          <t>V0019965</t>
        </is>
      </c>
      <c r="X3130" s="463" t="n">
        <v>44833</v>
      </c>
      <c r="Y3130" s="462" t="inlineStr">
        <is>
          <t>V0019965</t>
        </is>
      </c>
      <c r="Z3130" s="462" t="inlineStr"/>
      <c r="AA3130" s="462" t="inlineStr">
        <is>
          <t>បុគ្គលជាប់អាករ</t>
        </is>
      </c>
      <c r="AB3130" s="462" t="inlineStr">
        <is>
          <t>L001-901905215</t>
        </is>
      </c>
      <c r="AC3130" s="462" t="inlineStr">
        <is>
          <t>វីអ៊ីស៊ិន (ខេមបូឌា) អ៊ិនដាសស្ទ្រី ឯ.ក</t>
        </is>
      </c>
      <c r="AD3130" s="464" t="n">
        <v>8969250</v>
      </c>
      <c r="AE3130" s="464" t="n">
        <v>8153864</v>
      </c>
      <c r="AF3130" s="464" t="n">
        <v>0</v>
      </c>
      <c r="AG3130" s="464" t="n">
        <v>0</v>
      </c>
      <c r="AH3130" s="464" t="n">
        <v>815386</v>
      </c>
      <c r="AI3130" s="464" t="n">
        <v>0</v>
      </c>
      <c r="AJ3130" s="464" t="n">
        <v>0</v>
      </c>
      <c r="AK3130" s="464" t="n">
        <v>0</v>
      </c>
      <c r="AL3130" s="464" t="n">
        <v>0</v>
      </c>
      <c r="AM3130" s="464" t="n">
        <v>0</v>
      </c>
      <c r="AN3130" s="464" t="n">
        <v>0</v>
      </c>
      <c r="AO3130" s="464" t="n">
        <v>0</v>
      </c>
      <c r="AP3130" s="464" t="n">
        <v>0</v>
      </c>
      <c r="AQ3130" s="462" t="inlineStr"/>
      <c r="AR3130" s="462" t="inlineStr">
        <is>
          <t>កេសកាតុង</t>
        </is>
      </c>
      <c r="AS3130" s="462" t="inlineStr">
        <is>
          <t>បានប្រកាសពន្ធ</t>
        </is>
      </c>
    </row>
    <row r="3131">
      <c r="A3131" s="461" t="n">
        <v>3123</v>
      </c>
      <c r="B3131" s="462" t="inlineStr">
        <is>
          <t>Cartons</t>
        </is>
      </c>
      <c r="C3131" s="462" t="inlineStr">
        <is>
          <t>ស៊ីងហ្គាពួរ កាតុង (ខេមបូឌា)</t>
        </is>
      </c>
      <c r="D3131" s="462" t="inlineStr">
        <is>
          <t>L001-100121322</t>
        </is>
      </c>
      <c r="E3131" s="462" t="inlineStr">
        <is>
          <t>V0019962</t>
        </is>
      </c>
      <c r="F3131" s="463" t="n">
        <v>44833</v>
      </c>
      <c r="G3131" s="464" t="n">
        <v>643500</v>
      </c>
      <c r="H3131" s="462" t="n"/>
      <c r="I3131" s="464">
        <f>G3131</f>
        <v/>
      </c>
      <c r="J3131" s="462">
        <f>IF(AND(Q3131=TRUE, R3131=TRUE, S3131=TRUE), IF(W3131&lt;-0.05, "អនុញ្ញាត (អ្នកផ្គត់ផ្គង់ប្រកាសខ្វះ)", "បានប្រកាស (អនុញ្ញាត)"), IF(AND(Q3131=FALSE, R3131=FALSE, S3131=FALSE), "ព្យួរទុក (មិនមានទិន្នន័យ)", "ប្រកាសខុស (ព្យួរទុក)"))</f>
        <v/>
      </c>
      <c r="K3131" s="462" t="inlineStr"/>
      <c r="L3131" s="462" t="inlineStr"/>
      <c r="M3131" s="464">
        <f>AH3131</f>
        <v/>
      </c>
      <c r="N3131" s="464">
        <f>IF(W3131&lt;0,AH3131,I3131)</f>
        <v/>
      </c>
      <c r="O3131" s="464">
        <f>I3131-M3131</f>
        <v/>
      </c>
      <c r="P3131" s="462" t="n"/>
      <c r="Q3131" s="462">
        <f>V3131=W3131</f>
        <v/>
      </c>
      <c r="R3131" s="462">
        <f>AND(MONTH(F3131)=MONTH(X3131), YEAR(F3131)=YEAR(X3131))</f>
        <v/>
      </c>
      <c r="S3131" s="462">
        <f>AC3131="L001-901905215"</f>
        <v/>
      </c>
      <c r="T3131" s="464">
        <f>G3131-AH3131</f>
        <v/>
      </c>
      <c r="U3131" s="462" t="n"/>
      <c r="V3131" s="462" t="inlineStr">
        <is>
          <t>V0019962</t>
        </is>
      </c>
      <c r="W3131" s="462" t="inlineStr">
        <is>
          <t>V0019962</t>
        </is>
      </c>
      <c r="X3131" s="463" t="n">
        <v>44833</v>
      </c>
      <c r="Y3131" s="462" t="inlineStr">
        <is>
          <t>V0019962</t>
        </is>
      </c>
      <c r="Z3131" s="462" t="inlineStr"/>
      <c r="AA3131" s="462" t="inlineStr">
        <is>
          <t>បុគ្គលជាប់អាករ</t>
        </is>
      </c>
      <c r="AB3131" s="462" t="inlineStr">
        <is>
          <t>L001-901905215</t>
        </is>
      </c>
      <c r="AC3131" s="462" t="inlineStr">
        <is>
          <t>វីអ៊ីស៊ិន (ខេមបូឌា) អ៊ិនដាសស្ទ្រី ឯ.ក</t>
        </is>
      </c>
      <c r="AD3131" s="464" t="n">
        <v>7081932</v>
      </c>
      <c r="AE3131" s="464" t="n">
        <v>6438120</v>
      </c>
      <c r="AF3131" s="464" t="n">
        <v>0</v>
      </c>
      <c r="AG3131" s="464" t="n">
        <v>0</v>
      </c>
      <c r="AH3131" s="464" t="n">
        <v>643812</v>
      </c>
      <c r="AI3131" s="464" t="n">
        <v>0</v>
      </c>
      <c r="AJ3131" s="464" t="n">
        <v>0</v>
      </c>
      <c r="AK3131" s="464" t="n">
        <v>0</v>
      </c>
      <c r="AL3131" s="464" t="n">
        <v>0</v>
      </c>
      <c r="AM3131" s="464" t="n">
        <v>0</v>
      </c>
      <c r="AN3131" s="464" t="n">
        <v>0</v>
      </c>
      <c r="AO3131" s="464" t="n">
        <v>0</v>
      </c>
      <c r="AP3131" s="464" t="n">
        <v>0</v>
      </c>
      <c r="AQ3131" s="462" t="inlineStr"/>
      <c r="AR3131" s="462" t="inlineStr">
        <is>
          <t>កេសកាតុង</t>
        </is>
      </c>
      <c r="AS3131" s="462" t="inlineStr">
        <is>
          <t>បានប្រកាសពន្ធ</t>
        </is>
      </c>
    </row>
    <row r="3132">
      <c r="A3132" s="461" t="n">
        <v>3124</v>
      </c>
      <c r="B3132" s="462" t="inlineStr">
        <is>
          <t>Cartons</t>
        </is>
      </c>
      <c r="C3132" s="462" t="inlineStr">
        <is>
          <t>ស៊ីងហ្គាពួរ កាតុង (ខេមបូឌា)</t>
        </is>
      </c>
      <c r="D3132" s="462" t="inlineStr">
        <is>
          <t>L001-100121322</t>
        </is>
      </c>
      <c r="E3132" s="462" t="inlineStr">
        <is>
          <t>V0019963</t>
        </is>
      </c>
      <c r="F3132" s="463" t="n">
        <v>44833</v>
      </c>
      <c r="G3132" s="464" t="n">
        <v>62370</v>
      </c>
      <c r="H3132" s="462" t="n"/>
      <c r="I3132" s="464">
        <f>G3132</f>
        <v/>
      </c>
      <c r="J3132" s="462">
        <f>IF(AND(Q3132=TRUE, R3132=TRUE, S3132=TRUE), IF(W3132&lt;-0.05, "អនុញ្ញាត (អ្នកផ្គត់ផ្គង់ប្រកាសខ្វះ)", "បានប្រកាស (អនុញ្ញាត)"), IF(AND(Q3132=FALSE, R3132=FALSE, S3132=FALSE), "ព្យួរទុក (មិនមានទិន្នន័យ)", "ប្រកាសខុស (ព្យួរទុក)"))</f>
        <v/>
      </c>
      <c r="K3132" s="462" t="inlineStr"/>
      <c r="L3132" s="462" t="inlineStr"/>
      <c r="M3132" s="464">
        <f>AH3132</f>
        <v/>
      </c>
      <c r="N3132" s="464">
        <f>IF(W3132&lt;0,AH3132,I3132)</f>
        <v/>
      </c>
      <c r="O3132" s="464">
        <f>I3132-M3132</f>
        <v/>
      </c>
      <c r="P3132" s="462" t="n"/>
      <c r="Q3132" s="462">
        <f>V3132=W3132</f>
        <v/>
      </c>
      <c r="R3132" s="462">
        <f>AND(MONTH(F3132)=MONTH(X3132), YEAR(F3132)=YEAR(X3132))</f>
        <v/>
      </c>
      <c r="S3132" s="462">
        <f>AC3132="L001-901905215"</f>
        <v/>
      </c>
      <c r="T3132" s="464">
        <f>G3132-AH3132</f>
        <v/>
      </c>
      <c r="U3132" s="462" t="n"/>
      <c r="V3132" s="462" t="inlineStr">
        <is>
          <t>V0019963</t>
        </is>
      </c>
      <c r="W3132" s="462" t="inlineStr">
        <is>
          <t>V0019963</t>
        </is>
      </c>
      <c r="X3132" s="463" t="n">
        <v>44833</v>
      </c>
      <c r="Y3132" s="462" t="inlineStr">
        <is>
          <t>V0019963</t>
        </is>
      </c>
      <c r="Z3132" s="462" t="inlineStr"/>
      <c r="AA3132" s="462" t="inlineStr">
        <is>
          <t>បុគ្គលជាប់អាករ</t>
        </is>
      </c>
      <c r="AB3132" s="462" t="inlineStr">
        <is>
          <t>L001-901905215</t>
        </is>
      </c>
      <c r="AC3132" s="462" t="inlineStr">
        <is>
          <t>វីអ៊ីស៊ិន (ខេមបូឌា) អ៊ិនដាសស្ទ្រី ឯ.ក</t>
        </is>
      </c>
      <c r="AD3132" s="464" t="n">
        <v>686403</v>
      </c>
      <c r="AE3132" s="464" t="n">
        <v>624003</v>
      </c>
      <c r="AF3132" s="464" t="n">
        <v>0</v>
      </c>
      <c r="AG3132" s="464" t="n">
        <v>0</v>
      </c>
      <c r="AH3132" s="464" t="n">
        <v>62400</v>
      </c>
      <c r="AI3132" s="464" t="n">
        <v>0</v>
      </c>
      <c r="AJ3132" s="464" t="n">
        <v>0</v>
      </c>
      <c r="AK3132" s="464" t="n">
        <v>0</v>
      </c>
      <c r="AL3132" s="464" t="n">
        <v>0</v>
      </c>
      <c r="AM3132" s="464" t="n">
        <v>0</v>
      </c>
      <c r="AN3132" s="464" t="n">
        <v>0</v>
      </c>
      <c r="AO3132" s="464" t="n">
        <v>0</v>
      </c>
      <c r="AP3132" s="464" t="n">
        <v>0</v>
      </c>
      <c r="AQ3132" s="462" t="inlineStr"/>
      <c r="AR3132" s="462" t="inlineStr">
        <is>
          <t>កេសកាតុង</t>
        </is>
      </c>
      <c r="AS3132" s="462" t="inlineStr">
        <is>
          <t>បានប្រកាសពន្ធ</t>
        </is>
      </c>
    </row>
    <row r="3133">
      <c r="A3133" s="461" t="n">
        <v>3125</v>
      </c>
      <c r="B3133" s="462" t="inlineStr">
        <is>
          <t>Cartons</t>
        </is>
      </c>
      <c r="C3133" s="462" t="inlineStr">
        <is>
          <t>ស៊ីងហ្គាពួរ កាតុង (ខេមបូឌា)</t>
        </is>
      </c>
      <c r="D3133" s="462" t="inlineStr">
        <is>
          <t>L001-100121322</t>
        </is>
      </c>
      <c r="E3133" s="462" t="inlineStr">
        <is>
          <t>V0019950</t>
        </is>
      </c>
      <c r="F3133" s="463" t="n">
        <v>44832</v>
      </c>
      <c r="G3133" s="464" t="n">
        <v>5567</v>
      </c>
      <c r="H3133" s="462" t="n"/>
      <c r="I3133" s="464">
        <f>G3133</f>
        <v/>
      </c>
      <c r="J3133" s="462">
        <f>IF(AND(Q3133=TRUE, R3133=TRUE, S3133=TRUE), IF(W3133&lt;-0.05, "អនុញ្ញាត (អ្នកផ្គត់ផ្គង់ប្រកាសខ្វះ)", "បានប្រកាស (អនុញ្ញាត)"), IF(AND(Q3133=FALSE, R3133=FALSE, S3133=FALSE), "ព្យួរទុក (មិនមានទិន្នន័យ)", "ប្រកាសខុស (ព្យួរទុក)"))</f>
        <v/>
      </c>
      <c r="K3133" s="462" t="inlineStr"/>
      <c r="L3133" s="462" t="inlineStr"/>
      <c r="M3133" s="464">
        <f>AH3133</f>
        <v/>
      </c>
      <c r="N3133" s="464">
        <f>IF(W3133&lt;0,AH3133,I3133)</f>
        <v/>
      </c>
      <c r="O3133" s="464">
        <f>I3133-M3133</f>
        <v/>
      </c>
      <c r="P3133" s="462" t="n"/>
      <c r="Q3133" s="462">
        <f>V3133=W3133</f>
        <v/>
      </c>
      <c r="R3133" s="462">
        <f>AND(MONTH(F3133)=MONTH(X3133), YEAR(F3133)=YEAR(X3133))</f>
        <v/>
      </c>
      <c r="S3133" s="462">
        <f>AC3133="L001-901905215"</f>
        <v/>
      </c>
      <c r="T3133" s="464">
        <f>G3133-AH3133</f>
        <v/>
      </c>
      <c r="U3133" s="462" t="n"/>
      <c r="V3133" s="462" t="inlineStr">
        <is>
          <t>V0019950</t>
        </is>
      </c>
      <c r="W3133" s="462" t="inlineStr">
        <is>
          <t>V0019950</t>
        </is>
      </c>
      <c r="X3133" s="463" t="n">
        <v>44832</v>
      </c>
      <c r="Y3133" s="462" t="inlineStr">
        <is>
          <t>V0019950</t>
        </is>
      </c>
      <c r="Z3133" s="462" t="inlineStr"/>
      <c r="AA3133" s="462" t="inlineStr">
        <is>
          <t>បុគ្គលជាប់អាករ</t>
        </is>
      </c>
      <c r="AB3133" s="462" t="inlineStr">
        <is>
          <t>L001-901905215</t>
        </is>
      </c>
      <c r="AC3133" s="462" t="inlineStr">
        <is>
          <t>វីអ៊ីស៊ិន (ខេមបូឌា) អ៊ិនដាសស្ទ្រី ឯ.ក</t>
        </is>
      </c>
      <c r="AD3133" s="464" t="n">
        <v>61286</v>
      </c>
      <c r="AE3133" s="464" t="n">
        <v>55715</v>
      </c>
      <c r="AF3133" s="464" t="n">
        <v>0</v>
      </c>
      <c r="AG3133" s="464" t="n">
        <v>0</v>
      </c>
      <c r="AH3133" s="464" t="n">
        <v>5571</v>
      </c>
      <c r="AI3133" s="464" t="n">
        <v>0</v>
      </c>
      <c r="AJ3133" s="464" t="n">
        <v>0</v>
      </c>
      <c r="AK3133" s="464" t="n">
        <v>0</v>
      </c>
      <c r="AL3133" s="464" t="n">
        <v>0</v>
      </c>
      <c r="AM3133" s="464" t="n">
        <v>0</v>
      </c>
      <c r="AN3133" s="464" t="n">
        <v>0</v>
      </c>
      <c r="AO3133" s="464" t="n">
        <v>0</v>
      </c>
      <c r="AP3133" s="464" t="n">
        <v>0</v>
      </c>
      <c r="AQ3133" s="462" t="inlineStr"/>
      <c r="AR3133" s="462" t="inlineStr">
        <is>
          <t>កេសកាតុង</t>
        </is>
      </c>
      <c r="AS3133" s="462" t="inlineStr">
        <is>
          <t>បានប្រកាសពន្ធ</t>
        </is>
      </c>
    </row>
    <row r="3134">
      <c r="A3134" s="461" t="n">
        <v>3126</v>
      </c>
      <c r="B3134" s="462" t="inlineStr">
        <is>
          <t>Cartons</t>
        </is>
      </c>
      <c r="C3134" s="462" t="inlineStr">
        <is>
          <t>ស៊ីងហ្គាពួរ កាតុង (ខេមបូឌា)</t>
        </is>
      </c>
      <c r="D3134" s="462" t="inlineStr">
        <is>
          <t>L001-100121322</t>
        </is>
      </c>
      <c r="E3134" s="462" t="inlineStr">
        <is>
          <t>V0019949</t>
        </is>
      </c>
      <c r="F3134" s="463" t="n">
        <v>44831</v>
      </c>
      <c r="G3134" s="464" t="n">
        <v>6681</v>
      </c>
      <c r="H3134" s="462" t="n"/>
      <c r="I3134" s="464">
        <f>G3134</f>
        <v/>
      </c>
      <c r="J3134" s="462">
        <f>IF(AND(Q3134=TRUE, R3134=TRUE, S3134=TRUE), IF(W3134&lt;-0.05, "អនុញ្ញាត (អ្នកផ្គត់ផ្គង់ប្រកាសខ្វះ)", "បានប្រកាស (អនុញ្ញាត)"), IF(AND(Q3134=FALSE, R3134=FALSE, S3134=FALSE), "ព្យួរទុក (មិនមានទិន្នន័យ)", "ប្រកាសខុស (ព្យួរទុក)"))</f>
        <v/>
      </c>
      <c r="K3134" s="462" t="inlineStr"/>
      <c r="L3134" s="462" t="inlineStr"/>
      <c r="M3134" s="464">
        <f>AH3134</f>
        <v/>
      </c>
      <c r="N3134" s="464">
        <f>IF(W3134&lt;0,AH3134,I3134)</f>
        <v/>
      </c>
      <c r="O3134" s="464">
        <f>I3134-M3134</f>
        <v/>
      </c>
      <c r="P3134" s="462" t="n"/>
      <c r="Q3134" s="462">
        <f>V3134=W3134</f>
        <v/>
      </c>
      <c r="R3134" s="462">
        <f>AND(MONTH(F3134)=MONTH(X3134), YEAR(F3134)=YEAR(X3134))</f>
        <v/>
      </c>
      <c r="S3134" s="462">
        <f>AC3134="L001-901905215"</f>
        <v/>
      </c>
      <c r="T3134" s="464">
        <f>G3134-AH3134</f>
        <v/>
      </c>
      <c r="U3134" s="462" t="n"/>
      <c r="V3134" s="462" t="inlineStr">
        <is>
          <t>V0019949</t>
        </is>
      </c>
      <c r="W3134" s="462" t="inlineStr">
        <is>
          <t>V0019949</t>
        </is>
      </c>
      <c r="X3134" s="463" t="n">
        <v>44831</v>
      </c>
      <c r="Y3134" s="462" t="inlineStr">
        <is>
          <t>V0019949</t>
        </is>
      </c>
      <c r="Z3134" s="462" t="inlineStr"/>
      <c r="AA3134" s="462" t="inlineStr">
        <is>
          <t>បុគ្គលជាប់អាករ</t>
        </is>
      </c>
      <c r="AB3134" s="462" t="inlineStr">
        <is>
          <t>L001-901905215</t>
        </is>
      </c>
      <c r="AC3134" s="462" t="inlineStr">
        <is>
          <t>វីអ៊ីស៊ិន (ខេមបូឌា) អ៊ិនដាសស្ទ្រី ឯ.ក</t>
        </is>
      </c>
      <c r="AD3134" s="464" t="n">
        <v>73543</v>
      </c>
      <c r="AE3134" s="464" t="n">
        <v>66857</v>
      </c>
      <c r="AF3134" s="464" t="n">
        <v>0</v>
      </c>
      <c r="AG3134" s="464" t="n">
        <v>0</v>
      </c>
      <c r="AH3134" s="464" t="n">
        <v>6686</v>
      </c>
      <c r="AI3134" s="464" t="n">
        <v>0</v>
      </c>
      <c r="AJ3134" s="464" t="n">
        <v>0</v>
      </c>
      <c r="AK3134" s="464" t="n">
        <v>0</v>
      </c>
      <c r="AL3134" s="464" t="n">
        <v>0</v>
      </c>
      <c r="AM3134" s="464" t="n">
        <v>0</v>
      </c>
      <c r="AN3134" s="464" t="n">
        <v>0</v>
      </c>
      <c r="AO3134" s="464" t="n">
        <v>0</v>
      </c>
      <c r="AP3134" s="464" t="n">
        <v>0</v>
      </c>
      <c r="AQ3134" s="462" t="inlineStr"/>
      <c r="AR3134" s="462" t="inlineStr">
        <is>
          <t>កេសកាតុង</t>
        </is>
      </c>
      <c r="AS3134" s="462" t="inlineStr">
        <is>
          <t>បានប្រកាសពន្ធ</t>
        </is>
      </c>
    </row>
    <row r="3135">
      <c r="A3135" s="461" t="n">
        <v>3127</v>
      </c>
      <c r="B3135" s="462" t="inlineStr">
        <is>
          <t>Cartons</t>
        </is>
      </c>
      <c r="C3135" s="462" t="inlineStr">
        <is>
          <t>ស៊ីងហ្គាពួរ កាតុង (ខេមបូឌា)</t>
        </is>
      </c>
      <c r="D3135" s="462" t="inlineStr">
        <is>
          <t>L001-100121322</t>
        </is>
      </c>
      <c r="E3135" s="462" t="inlineStr">
        <is>
          <t>V0019945</t>
        </is>
      </c>
      <c r="F3135" s="463" t="n">
        <v>44826</v>
      </c>
      <c r="G3135" s="464" t="n">
        <v>61076</v>
      </c>
      <c r="H3135" s="462" t="n"/>
      <c r="I3135" s="464">
        <f>G3135</f>
        <v/>
      </c>
      <c r="J3135" s="462">
        <f>IF(AND(Q3135=TRUE, R3135=TRUE, S3135=TRUE), IF(W3135&lt;-0.05, "អនុញ្ញាត (អ្នកផ្គត់ផ្គង់ប្រកាសខ្វះ)", "បានប្រកាស (អនុញ្ញាត)"), IF(AND(Q3135=FALSE, R3135=FALSE, S3135=FALSE), "ព្យួរទុក (មិនមានទិន្នន័យ)", "ប្រកាសខុស (ព្យួរទុក)"))</f>
        <v/>
      </c>
      <c r="K3135" s="462" t="inlineStr"/>
      <c r="L3135" s="462" t="inlineStr"/>
      <c r="M3135" s="464">
        <f>AH3135</f>
        <v/>
      </c>
      <c r="N3135" s="464">
        <f>IF(W3135&lt;0,AH3135,I3135)</f>
        <v/>
      </c>
      <c r="O3135" s="464">
        <f>I3135-M3135</f>
        <v/>
      </c>
      <c r="P3135" s="462" t="n"/>
      <c r="Q3135" s="462">
        <f>V3135=W3135</f>
        <v/>
      </c>
      <c r="R3135" s="462">
        <f>AND(MONTH(F3135)=MONTH(X3135), YEAR(F3135)=YEAR(X3135))</f>
        <v/>
      </c>
      <c r="S3135" s="462">
        <f>AC3135="L001-901905215"</f>
        <v/>
      </c>
      <c r="T3135" s="464">
        <f>G3135-AH3135</f>
        <v/>
      </c>
      <c r="U3135" s="462" t="n"/>
      <c r="V3135" s="462" t="inlineStr">
        <is>
          <t>V0019945</t>
        </is>
      </c>
      <c r="W3135" s="462" t="inlineStr">
        <is>
          <t>V0019945</t>
        </is>
      </c>
      <c r="X3135" s="463" t="n">
        <v>44826</v>
      </c>
      <c r="Y3135" s="462" t="inlineStr">
        <is>
          <t>V0019945</t>
        </is>
      </c>
      <c r="Z3135" s="462" t="inlineStr"/>
      <c r="AA3135" s="462" t="inlineStr">
        <is>
          <t>បុគ្គលជាប់អាករ</t>
        </is>
      </c>
      <c r="AB3135" s="462" t="inlineStr">
        <is>
          <t>L001-901905215</t>
        </is>
      </c>
      <c r="AC3135" s="462" t="inlineStr">
        <is>
          <t>វីអ៊ីស៊ិន (ខេមបូឌា) អ៊ិនដាសស្ទ្រី ឯ.ក</t>
        </is>
      </c>
      <c r="AD3135" s="464" t="n">
        <v>672330</v>
      </c>
      <c r="AE3135" s="464" t="n">
        <v>611209</v>
      </c>
      <c r="AF3135" s="464" t="n">
        <v>0</v>
      </c>
      <c r="AG3135" s="464" t="n">
        <v>0</v>
      </c>
      <c r="AH3135" s="464" t="n">
        <v>61121</v>
      </c>
      <c r="AI3135" s="464" t="n">
        <v>0</v>
      </c>
      <c r="AJ3135" s="464" t="n">
        <v>0</v>
      </c>
      <c r="AK3135" s="464" t="n">
        <v>0</v>
      </c>
      <c r="AL3135" s="464" t="n">
        <v>0</v>
      </c>
      <c r="AM3135" s="464" t="n">
        <v>0</v>
      </c>
      <c r="AN3135" s="464" t="n">
        <v>0</v>
      </c>
      <c r="AO3135" s="464" t="n">
        <v>0</v>
      </c>
      <c r="AP3135" s="464" t="n">
        <v>0</v>
      </c>
      <c r="AQ3135" s="462" t="inlineStr"/>
      <c r="AR3135" s="462" t="inlineStr">
        <is>
          <t>កេសកាតុង</t>
        </is>
      </c>
      <c r="AS3135" s="462" t="inlineStr">
        <is>
          <t>បានប្រកាសពន្ធ</t>
        </is>
      </c>
    </row>
    <row r="3136">
      <c r="A3136" s="461" t="n">
        <v>3128</v>
      </c>
      <c r="B3136" s="462" t="inlineStr">
        <is>
          <t>Cartons</t>
        </is>
      </c>
      <c r="C3136" s="462" t="inlineStr">
        <is>
          <t>ស៊ីងហ្គាពួរ កាតុង (ខេមបូឌា)</t>
        </is>
      </c>
      <c r="D3136" s="462" t="inlineStr">
        <is>
          <t>L001-100121322</t>
        </is>
      </c>
      <c r="E3136" s="462" t="inlineStr">
        <is>
          <t>V0019934</t>
        </is>
      </c>
      <c r="F3136" s="463" t="n">
        <v>44824</v>
      </c>
      <c r="G3136" s="464" t="n">
        <v>313148</v>
      </c>
      <c r="H3136" s="462" t="n"/>
      <c r="I3136" s="464">
        <f>G3136</f>
        <v/>
      </c>
      <c r="J3136" s="462">
        <f>IF(AND(Q3136=TRUE, R3136=TRUE, S3136=TRUE), IF(W3136&lt;-0.05, "អនុញ្ញាត (អ្នកផ្គត់ផ្គង់ប្រកាសខ្វះ)", "បានប្រកាស (អនុញ្ញាត)"), IF(AND(Q3136=FALSE, R3136=FALSE, S3136=FALSE), "ព្យួរទុក (មិនមានទិន្នន័យ)", "ប្រកាសខុស (ព្យួរទុក)"))</f>
        <v/>
      </c>
      <c r="K3136" s="462" t="inlineStr"/>
      <c r="L3136" s="462" t="inlineStr"/>
      <c r="M3136" s="464">
        <f>AH3136</f>
        <v/>
      </c>
      <c r="N3136" s="464">
        <f>IF(W3136&lt;0,AH3136,I3136)</f>
        <v/>
      </c>
      <c r="O3136" s="464">
        <f>I3136-M3136</f>
        <v/>
      </c>
      <c r="P3136" s="462" t="n"/>
      <c r="Q3136" s="462">
        <f>V3136=W3136</f>
        <v/>
      </c>
      <c r="R3136" s="462">
        <f>AND(MONTH(F3136)=MONTH(X3136), YEAR(F3136)=YEAR(X3136))</f>
        <v/>
      </c>
      <c r="S3136" s="462">
        <f>AC3136="L001-901905215"</f>
        <v/>
      </c>
      <c r="T3136" s="464">
        <f>G3136-AH3136</f>
        <v/>
      </c>
      <c r="U3136" s="462" t="n"/>
      <c r="V3136" s="462" t="inlineStr">
        <is>
          <t>V0019934</t>
        </is>
      </c>
      <c r="W3136" s="462" t="inlineStr">
        <is>
          <t>V0019934</t>
        </is>
      </c>
      <c r="X3136" s="463" t="n">
        <v>44824</v>
      </c>
      <c r="Y3136" s="462" t="inlineStr">
        <is>
          <t>V0019934</t>
        </is>
      </c>
      <c r="Z3136" s="462" t="inlineStr"/>
      <c r="AA3136" s="462" t="inlineStr">
        <is>
          <t>បុគ្គលជាប់អាករ</t>
        </is>
      </c>
      <c r="AB3136" s="462" t="inlineStr">
        <is>
          <t>L001-901905215</t>
        </is>
      </c>
      <c r="AC3136" s="462" t="inlineStr">
        <is>
          <t>វីអ៊ីស៊ិន (ខេមបូឌា) អ៊ិនដាសស្ទ្រី ឯ.ក</t>
        </is>
      </c>
      <c r="AD3136" s="464" t="n">
        <v>3447118</v>
      </c>
      <c r="AE3136" s="464" t="n">
        <v>3133744</v>
      </c>
      <c r="AF3136" s="464" t="n">
        <v>0</v>
      </c>
      <c r="AG3136" s="464" t="n">
        <v>0</v>
      </c>
      <c r="AH3136" s="464" t="n">
        <v>313374</v>
      </c>
      <c r="AI3136" s="464" t="n">
        <v>0</v>
      </c>
      <c r="AJ3136" s="464" t="n">
        <v>0</v>
      </c>
      <c r="AK3136" s="464" t="n">
        <v>0</v>
      </c>
      <c r="AL3136" s="464" t="n">
        <v>0</v>
      </c>
      <c r="AM3136" s="464" t="n">
        <v>0</v>
      </c>
      <c r="AN3136" s="464" t="n">
        <v>0</v>
      </c>
      <c r="AO3136" s="464" t="n">
        <v>0</v>
      </c>
      <c r="AP3136" s="464" t="n">
        <v>0</v>
      </c>
      <c r="AQ3136" s="462" t="inlineStr"/>
      <c r="AR3136" s="462" t="inlineStr">
        <is>
          <t>កេសកាតុង</t>
        </is>
      </c>
      <c r="AS3136" s="462" t="inlineStr">
        <is>
          <t>បានប្រកាសពន្ធ</t>
        </is>
      </c>
    </row>
    <row r="3137">
      <c r="A3137" s="461" t="n">
        <v>3129</v>
      </c>
      <c r="B3137" s="462" t="inlineStr">
        <is>
          <t>Cartons</t>
        </is>
      </c>
      <c r="C3137" s="462" t="inlineStr">
        <is>
          <t>ស៊ីងហ្គាពួរ កាតុង (ខេមបូឌា)</t>
        </is>
      </c>
      <c r="D3137" s="462" t="inlineStr">
        <is>
          <t>L001-100121322</t>
        </is>
      </c>
      <c r="E3137" s="462" t="inlineStr">
        <is>
          <t>V0019931</t>
        </is>
      </c>
      <c r="F3137" s="463" t="n">
        <v>44824</v>
      </c>
      <c r="G3137" s="464" t="n">
        <v>639220</v>
      </c>
      <c r="H3137" s="462" t="n"/>
      <c r="I3137" s="464">
        <f>G3137</f>
        <v/>
      </c>
      <c r="J3137" s="462">
        <f>IF(AND(Q3137=TRUE, R3137=TRUE, S3137=TRUE), IF(W3137&lt;-0.05, "អនុញ្ញាត (អ្នកផ្គត់ផ្គង់ប្រកាសខ្វះ)", "បានប្រកាស (អនុញ្ញាត)"), IF(AND(Q3137=FALSE, R3137=FALSE, S3137=FALSE), "ព្យួរទុក (មិនមានទិន្នន័យ)", "ប្រកាសខុស (ព្យួរទុក)"))</f>
        <v/>
      </c>
      <c r="K3137" s="462" t="inlineStr"/>
      <c r="L3137" s="462" t="inlineStr"/>
      <c r="M3137" s="464">
        <f>AH3137</f>
        <v/>
      </c>
      <c r="N3137" s="464">
        <f>IF(W3137&lt;0,AH3137,I3137)</f>
        <v/>
      </c>
      <c r="O3137" s="464">
        <f>I3137-M3137</f>
        <v/>
      </c>
      <c r="P3137" s="462" t="n"/>
      <c r="Q3137" s="462">
        <f>V3137=W3137</f>
        <v/>
      </c>
      <c r="R3137" s="462">
        <f>AND(MONTH(F3137)=MONTH(X3137), YEAR(F3137)=YEAR(X3137))</f>
        <v/>
      </c>
      <c r="S3137" s="462">
        <f>AC3137="L001-901905215"</f>
        <v/>
      </c>
      <c r="T3137" s="464">
        <f>G3137-AH3137</f>
        <v/>
      </c>
      <c r="U3137" s="462" t="n"/>
      <c r="V3137" s="462" t="inlineStr">
        <is>
          <t>V0019931</t>
        </is>
      </c>
      <c r="W3137" s="462" t="inlineStr">
        <is>
          <t>V0019931</t>
        </is>
      </c>
      <c r="X3137" s="463" t="n">
        <v>44824</v>
      </c>
      <c r="Y3137" s="462" t="inlineStr">
        <is>
          <t>V0019931</t>
        </is>
      </c>
      <c r="Z3137" s="462" t="inlineStr"/>
      <c r="AA3137" s="462" t="inlineStr">
        <is>
          <t>បុគ្គលជាប់អាករ</t>
        </is>
      </c>
      <c r="AB3137" s="462" t="inlineStr">
        <is>
          <t>L001-901905215</t>
        </is>
      </c>
      <c r="AC3137" s="462" t="inlineStr">
        <is>
          <t>វីអ៊ីស៊ិន (ខេមបូឌា) អ៊ិនដាសស្ទ្រី ឯ.ក</t>
        </is>
      </c>
      <c r="AD3137" s="464" t="n">
        <v>7036535</v>
      </c>
      <c r="AE3137" s="464" t="n">
        <v>6396850</v>
      </c>
      <c r="AF3137" s="464" t="n">
        <v>0</v>
      </c>
      <c r="AG3137" s="464" t="n">
        <v>0</v>
      </c>
      <c r="AH3137" s="464" t="n">
        <v>639685</v>
      </c>
      <c r="AI3137" s="464" t="n">
        <v>0</v>
      </c>
      <c r="AJ3137" s="464" t="n">
        <v>0</v>
      </c>
      <c r="AK3137" s="464" t="n">
        <v>0</v>
      </c>
      <c r="AL3137" s="464" t="n">
        <v>0</v>
      </c>
      <c r="AM3137" s="464" t="n">
        <v>0</v>
      </c>
      <c r="AN3137" s="464" t="n">
        <v>0</v>
      </c>
      <c r="AO3137" s="464" t="n">
        <v>0</v>
      </c>
      <c r="AP3137" s="464" t="n">
        <v>0</v>
      </c>
      <c r="AQ3137" s="462" t="inlineStr"/>
      <c r="AR3137" s="462" t="inlineStr">
        <is>
          <t>កេសកាតុង</t>
        </is>
      </c>
      <c r="AS3137" s="462" t="inlineStr">
        <is>
          <t>បានប្រកាសពន្ធ</t>
        </is>
      </c>
    </row>
    <row r="3138">
      <c r="A3138" s="461" t="n">
        <v>3130</v>
      </c>
      <c r="B3138" s="462" t="inlineStr">
        <is>
          <t>Cartons</t>
        </is>
      </c>
      <c r="C3138" s="462" t="inlineStr">
        <is>
          <t>ស៊ីងហ្គាពួរ កាតុង (ខេមបូឌា)</t>
        </is>
      </c>
      <c r="D3138" s="462" t="inlineStr">
        <is>
          <t>L001-100121322</t>
        </is>
      </c>
      <c r="E3138" s="462" t="inlineStr">
        <is>
          <t>V0019919</t>
        </is>
      </c>
      <c r="F3138" s="463" t="n">
        <v>44823</v>
      </c>
      <c r="G3138" s="464" t="n">
        <v>643344</v>
      </c>
      <c r="H3138" s="462" t="n"/>
      <c r="I3138" s="464">
        <f>G3138</f>
        <v/>
      </c>
      <c r="J3138" s="462">
        <f>IF(AND(Q3138=TRUE, R3138=TRUE, S3138=TRUE), IF(W3138&lt;-0.05, "អនុញ្ញាត (អ្នកផ្គត់ផ្គង់ប្រកាសខ្វះ)", "បានប្រកាស (អនុញ្ញាត)"), IF(AND(Q3138=FALSE, R3138=FALSE, S3138=FALSE), "ព្យួរទុក (មិនមានទិន្នន័យ)", "ប្រកាសខុស (ព្យួរទុក)"))</f>
        <v/>
      </c>
      <c r="K3138" s="462" t="inlineStr"/>
      <c r="L3138" s="462" t="inlineStr"/>
      <c r="M3138" s="464">
        <f>AH3138</f>
        <v/>
      </c>
      <c r="N3138" s="464">
        <f>IF(W3138&lt;0,AH3138,I3138)</f>
        <v/>
      </c>
      <c r="O3138" s="464">
        <f>I3138-M3138</f>
        <v/>
      </c>
      <c r="P3138" s="462" t="n"/>
      <c r="Q3138" s="462">
        <f>V3138=W3138</f>
        <v/>
      </c>
      <c r="R3138" s="462">
        <f>AND(MONTH(F3138)=MONTH(X3138), YEAR(F3138)=YEAR(X3138))</f>
        <v/>
      </c>
      <c r="S3138" s="462">
        <f>AC3138="L001-901905215"</f>
        <v/>
      </c>
      <c r="T3138" s="464">
        <f>G3138-AH3138</f>
        <v/>
      </c>
      <c r="U3138" s="462" t="n"/>
      <c r="V3138" s="462" t="inlineStr">
        <is>
          <t>V0019919</t>
        </is>
      </c>
      <c r="W3138" s="462" t="inlineStr">
        <is>
          <t>V0019919</t>
        </is>
      </c>
      <c r="X3138" s="463" t="n">
        <v>44823</v>
      </c>
      <c r="Y3138" s="462" t="inlineStr">
        <is>
          <t>V0019919</t>
        </is>
      </c>
      <c r="Z3138" s="462" t="inlineStr"/>
      <c r="AA3138" s="462" t="inlineStr">
        <is>
          <t>បុគ្គលជាប់អាករ</t>
        </is>
      </c>
      <c r="AB3138" s="462" t="inlineStr">
        <is>
          <t>L001-901905215</t>
        </is>
      </c>
      <c r="AC3138" s="462" t="inlineStr">
        <is>
          <t>វីអ៊ីស៊ិន (ខេមបូឌា) អ៊ិនដាសស្ទ្រី ឯ.ក</t>
        </is>
      </c>
      <c r="AD3138" s="464" t="n">
        <v>7081932</v>
      </c>
      <c r="AE3138" s="464" t="n">
        <v>6438120</v>
      </c>
      <c r="AF3138" s="464" t="n">
        <v>0</v>
      </c>
      <c r="AG3138" s="464" t="n">
        <v>0</v>
      </c>
      <c r="AH3138" s="464" t="n">
        <v>643812</v>
      </c>
      <c r="AI3138" s="464" t="n">
        <v>0</v>
      </c>
      <c r="AJ3138" s="464" t="n">
        <v>0</v>
      </c>
      <c r="AK3138" s="464" t="n">
        <v>0</v>
      </c>
      <c r="AL3138" s="464" t="n">
        <v>0</v>
      </c>
      <c r="AM3138" s="464" t="n">
        <v>0</v>
      </c>
      <c r="AN3138" s="464" t="n">
        <v>0</v>
      </c>
      <c r="AO3138" s="464" t="n">
        <v>0</v>
      </c>
      <c r="AP3138" s="464" t="n">
        <v>0</v>
      </c>
      <c r="AQ3138" s="462" t="inlineStr"/>
      <c r="AR3138" s="462" t="inlineStr">
        <is>
          <t>កេសកាតុង</t>
        </is>
      </c>
      <c r="AS3138" s="462" t="inlineStr">
        <is>
          <t>បានប្រកាសពន្ធ</t>
        </is>
      </c>
    </row>
    <row r="3139">
      <c r="A3139" s="461" t="n">
        <v>3131</v>
      </c>
      <c r="B3139" s="462" t="inlineStr">
        <is>
          <t>Cartons</t>
        </is>
      </c>
      <c r="C3139" s="462" t="inlineStr">
        <is>
          <t>ស៊ីងហ្គាពួរ កាតុង (ខេមបូឌា)</t>
        </is>
      </c>
      <c r="D3139" s="462" t="inlineStr">
        <is>
          <t>L001-100121322</t>
        </is>
      </c>
      <c r="E3139" s="462" t="inlineStr">
        <is>
          <t>V0019903</t>
        </is>
      </c>
      <c r="F3139" s="463" t="n">
        <v>44818</v>
      </c>
      <c r="G3139" s="464" t="n">
        <v>642252</v>
      </c>
      <c r="H3139" s="462" t="n"/>
      <c r="I3139" s="464">
        <f>G3139</f>
        <v/>
      </c>
      <c r="J3139" s="462">
        <f>IF(AND(Q3139=TRUE, R3139=TRUE, S3139=TRUE), IF(W3139&lt;-0.05, "អនុញ្ញាត (អ្នកផ្គត់ផ្គង់ប្រកាសខ្វះ)", "បានប្រកាស (អនុញ្ញាត)"), IF(AND(Q3139=FALSE, R3139=FALSE, S3139=FALSE), "ព្យួរទុក (មិនមានទិន្នន័យ)", "ប្រកាសខុស (ព្យួរទុក)"))</f>
        <v/>
      </c>
      <c r="K3139" s="462" t="inlineStr"/>
      <c r="L3139" s="462" t="inlineStr"/>
      <c r="M3139" s="464">
        <f>AH3139</f>
        <v/>
      </c>
      <c r="N3139" s="464">
        <f>IF(W3139&lt;0,AH3139,I3139)</f>
        <v/>
      </c>
      <c r="O3139" s="464">
        <f>I3139-M3139</f>
        <v/>
      </c>
      <c r="P3139" s="462" t="n"/>
      <c r="Q3139" s="462">
        <f>V3139=W3139</f>
        <v/>
      </c>
      <c r="R3139" s="462">
        <f>AND(MONTH(F3139)=MONTH(X3139), YEAR(F3139)=YEAR(X3139))</f>
        <v/>
      </c>
      <c r="S3139" s="462">
        <f>AC3139="L001-901905215"</f>
        <v/>
      </c>
      <c r="T3139" s="464">
        <f>G3139-AH3139</f>
        <v/>
      </c>
      <c r="U3139" s="462" t="n"/>
      <c r="V3139" s="462" t="inlineStr">
        <is>
          <t>V0019903</t>
        </is>
      </c>
      <c r="W3139" s="462" t="inlineStr">
        <is>
          <t>V0019903</t>
        </is>
      </c>
      <c r="X3139" s="463" t="n">
        <v>44818</v>
      </c>
      <c r="Y3139" s="462" t="inlineStr">
        <is>
          <t>V0019903</t>
        </is>
      </c>
      <c r="Z3139" s="462" t="inlineStr"/>
      <c r="AA3139" s="462" t="inlineStr">
        <is>
          <t>បុគ្គលជាប់អាករ</t>
        </is>
      </c>
      <c r="AB3139" s="462" t="inlineStr">
        <is>
          <t>L001-901905215</t>
        </is>
      </c>
      <c r="AC3139" s="462" t="inlineStr">
        <is>
          <t>វីអ៊ីស៊ិន (ខេមបូឌា) អ៊ិនដាសស្ទ្រី ឯ.ក</t>
        </is>
      </c>
      <c r="AD3139" s="464" t="n">
        <v>7081932</v>
      </c>
      <c r="AE3139" s="464" t="n">
        <v>6438120</v>
      </c>
      <c r="AF3139" s="464" t="n">
        <v>0</v>
      </c>
      <c r="AG3139" s="464" t="n">
        <v>0</v>
      </c>
      <c r="AH3139" s="464" t="n">
        <v>643812</v>
      </c>
      <c r="AI3139" s="464" t="n">
        <v>0</v>
      </c>
      <c r="AJ3139" s="464" t="n">
        <v>0</v>
      </c>
      <c r="AK3139" s="464" t="n">
        <v>0</v>
      </c>
      <c r="AL3139" s="464" t="n">
        <v>0</v>
      </c>
      <c r="AM3139" s="464" t="n">
        <v>0</v>
      </c>
      <c r="AN3139" s="464" t="n">
        <v>0</v>
      </c>
      <c r="AO3139" s="464" t="n">
        <v>0</v>
      </c>
      <c r="AP3139" s="464" t="n">
        <v>0</v>
      </c>
      <c r="AQ3139" s="462" t="inlineStr"/>
      <c r="AR3139" s="462" t="inlineStr">
        <is>
          <t>កេសកាតុង</t>
        </is>
      </c>
      <c r="AS3139" s="462" t="inlineStr">
        <is>
          <t>បានប្រកាសពន្ធ</t>
        </is>
      </c>
    </row>
    <row r="3140">
      <c r="A3140" s="461" t="n">
        <v>3132</v>
      </c>
      <c r="B3140" s="462" t="inlineStr">
        <is>
          <t>Cartons</t>
        </is>
      </c>
      <c r="C3140" s="462" t="inlineStr">
        <is>
          <t>ស៊ីងហ្គាពួរ កាតុង (ខេមបូឌា)</t>
        </is>
      </c>
      <c r="D3140" s="462" t="inlineStr">
        <is>
          <t>L001-100121322</t>
        </is>
      </c>
      <c r="E3140" s="462" t="inlineStr">
        <is>
          <t>V0019898</t>
        </is>
      </c>
      <c r="F3140" s="463" t="n">
        <v>44817</v>
      </c>
      <c r="G3140" s="464" t="n">
        <v>637825</v>
      </c>
      <c r="H3140" s="462" t="n"/>
      <c r="I3140" s="464">
        <f>G3140</f>
        <v/>
      </c>
      <c r="J3140" s="462">
        <f>IF(AND(Q3140=TRUE, R3140=TRUE, S3140=TRUE), IF(W3140&lt;-0.05, "អនុញ្ញាត (អ្នកផ្គត់ផ្គង់ប្រកាសខ្វះ)", "បានប្រកាស (អនុញ្ញាត)"), IF(AND(Q3140=FALSE, R3140=FALSE, S3140=FALSE), "ព្យួរទុក (មិនមានទិន្នន័យ)", "ប្រកាសខុស (ព្យួរទុក)"))</f>
        <v/>
      </c>
      <c r="K3140" s="462" t="inlineStr"/>
      <c r="L3140" s="462" t="inlineStr"/>
      <c r="M3140" s="464">
        <f>AH3140</f>
        <v/>
      </c>
      <c r="N3140" s="464">
        <f>IF(W3140&lt;0,AH3140,I3140)</f>
        <v/>
      </c>
      <c r="O3140" s="464">
        <f>I3140-M3140</f>
        <v/>
      </c>
      <c r="P3140" s="462" t="n"/>
      <c r="Q3140" s="462">
        <f>V3140=W3140</f>
        <v/>
      </c>
      <c r="R3140" s="462">
        <f>AND(MONTH(F3140)=MONTH(X3140), YEAR(F3140)=YEAR(X3140))</f>
        <v/>
      </c>
      <c r="S3140" s="462">
        <f>AC3140="L001-901905215"</f>
        <v/>
      </c>
      <c r="T3140" s="464">
        <f>G3140-AH3140</f>
        <v/>
      </c>
      <c r="U3140" s="462" t="n"/>
      <c r="V3140" s="462" t="inlineStr">
        <is>
          <t>V0019898</t>
        </is>
      </c>
      <c r="W3140" s="462" t="inlineStr">
        <is>
          <t>V0019898</t>
        </is>
      </c>
      <c r="X3140" s="463" t="n">
        <v>44817</v>
      </c>
      <c r="Y3140" s="462" t="inlineStr">
        <is>
          <t>V0019898</t>
        </is>
      </c>
      <c r="Z3140" s="462" t="inlineStr"/>
      <c r="AA3140" s="462" t="inlineStr">
        <is>
          <t>បុគ្គលជាប់អាករ</t>
        </is>
      </c>
      <c r="AB3140" s="462" t="inlineStr">
        <is>
          <t>L001-901905215</t>
        </is>
      </c>
      <c r="AC3140" s="462" t="inlineStr">
        <is>
          <t>វីអ៊ីស៊ិន (ខេមបូឌា) អ៊ិនដាសស្ទ្រី ឯ.ក</t>
        </is>
      </c>
      <c r="AD3140" s="464" t="n">
        <v>7036535</v>
      </c>
      <c r="AE3140" s="464" t="n">
        <v>6396850</v>
      </c>
      <c r="AF3140" s="464" t="n">
        <v>0</v>
      </c>
      <c r="AG3140" s="464" t="n">
        <v>0</v>
      </c>
      <c r="AH3140" s="464" t="n">
        <v>639685</v>
      </c>
      <c r="AI3140" s="464" t="n">
        <v>0</v>
      </c>
      <c r="AJ3140" s="464" t="n">
        <v>0</v>
      </c>
      <c r="AK3140" s="464" t="n">
        <v>0</v>
      </c>
      <c r="AL3140" s="464" t="n">
        <v>0</v>
      </c>
      <c r="AM3140" s="464" t="n">
        <v>0</v>
      </c>
      <c r="AN3140" s="464" t="n">
        <v>0</v>
      </c>
      <c r="AO3140" s="464" t="n">
        <v>0</v>
      </c>
      <c r="AP3140" s="464" t="n">
        <v>0</v>
      </c>
      <c r="AQ3140" s="462" t="inlineStr"/>
      <c r="AR3140" s="462" t="inlineStr">
        <is>
          <t>កេសកាតុង</t>
        </is>
      </c>
      <c r="AS3140" s="462" t="inlineStr">
        <is>
          <t>បានប្រកាសពន្ធ</t>
        </is>
      </c>
    </row>
    <row r="3141">
      <c r="A3141" s="461" t="n">
        <v>3133</v>
      </c>
      <c r="B3141" s="462" t="inlineStr">
        <is>
          <t>Cartons</t>
        </is>
      </c>
      <c r="C3141" s="462" t="inlineStr">
        <is>
          <t>ស៊ីងហ្គាពួរ កាតុង (ខេមបូឌា)</t>
        </is>
      </c>
      <c r="D3141" s="462" t="inlineStr">
        <is>
          <t>L001-100121322</t>
        </is>
      </c>
      <c r="E3141" s="462" t="inlineStr">
        <is>
          <t>V0019895</t>
        </is>
      </c>
      <c r="F3141" s="463" t="n">
        <v>44816</v>
      </c>
      <c r="G3141" s="464" t="n">
        <v>29628</v>
      </c>
      <c r="H3141" s="462" t="n"/>
      <c r="I3141" s="464">
        <f>G3141</f>
        <v/>
      </c>
      <c r="J3141" s="462">
        <f>IF(AND(Q3141=TRUE, R3141=TRUE, S3141=TRUE), IF(W3141&lt;-0.05, "អនុញ្ញាត (អ្នកផ្គត់ផ្គង់ប្រកាសខ្វះ)", "បានប្រកាស (អនុញ្ញាត)"), IF(AND(Q3141=FALSE, R3141=FALSE, S3141=FALSE), "ព្យួរទុក (មិនមានទិន្នន័យ)", "ប្រកាសខុស (ព្យួរទុក)"))</f>
        <v/>
      </c>
      <c r="K3141" s="462" t="inlineStr"/>
      <c r="L3141" s="462" t="inlineStr"/>
      <c r="M3141" s="464">
        <f>AH3141</f>
        <v/>
      </c>
      <c r="N3141" s="464">
        <f>IF(W3141&lt;0,AH3141,I3141)</f>
        <v/>
      </c>
      <c r="O3141" s="464">
        <f>I3141-M3141</f>
        <v/>
      </c>
      <c r="P3141" s="462" t="n"/>
      <c r="Q3141" s="462">
        <f>V3141=W3141</f>
        <v/>
      </c>
      <c r="R3141" s="462">
        <f>AND(MONTH(F3141)=MONTH(X3141), YEAR(F3141)=YEAR(X3141))</f>
        <v/>
      </c>
      <c r="S3141" s="462">
        <f>AC3141="L001-901905215"</f>
        <v/>
      </c>
      <c r="T3141" s="464">
        <f>G3141-AH3141</f>
        <v/>
      </c>
      <c r="U3141" s="462" t="n"/>
      <c r="V3141" s="462" t="inlineStr">
        <is>
          <t>V0019895</t>
        </is>
      </c>
      <c r="W3141" s="462" t="inlineStr">
        <is>
          <t>V0019895</t>
        </is>
      </c>
      <c r="X3141" s="463" t="n">
        <v>44816</v>
      </c>
      <c r="Y3141" s="462" t="inlineStr">
        <is>
          <t>V0019895</t>
        </is>
      </c>
      <c r="Z3141" s="462" t="inlineStr"/>
      <c r="AA3141" s="462" t="inlineStr">
        <is>
          <t>បុគ្គលជាប់អាករ</t>
        </is>
      </c>
      <c r="AB3141" s="462" t="inlineStr">
        <is>
          <t>L001-901905215</t>
        </is>
      </c>
      <c r="AC3141" s="462" t="inlineStr">
        <is>
          <t>វីអ៊ីស៊ិន (ខេមបូឌា) អ៊ិនដាសស្ទ្រី ឯ.ក</t>
        </is>
      </c>
      <c r="AD3141" s="464" t="n">
        <v>326858</v>
      </c>
      <c r="AE3141" s="464" t="n">
        <v>297144</v>
      </c>
      <c r="AF3141" s="464" t="n">
        <v>0</v>
      </c>
      <c r="AG3141" s="464" t="n">
        <v>0</v>
      </c>
      <c r="AH3141" s="464" t="n">
        <v>29714</v>
      </c>
      <c r="AI3141" s="464" t="n">
        <v>0</v>
      </c>
      <c r="AJ3141" s="464" t="n">
        <v>0</v>
      </c>
      <c r="AK3141" s="464" t="n">
        <v>0</v>
      </c>
      <c r="AL3141" s="464" t="n">
        <v>0</v>
      </c>
      <c r="AM3141" s="464" t="n">
        <v>0</v>
      </c>
      <c r="AN3141" s="464" t="n">
        <v>0</v>
      </c>
      <c r="AO3141" s="464" t="n">
        <v>0</v>
      </c>
      <c r="AP3141" s="464" t="n">
        <v>0</v>
      </c>
      <c r="AQ3141" s="462" t="inlineStr"/>
      <c r="AR3141" s="462" t="inlineStr">
        <is>
          <t>កេសកាតុង</t>
        </is>
      </c>
      <c r="AS3141" s="462" t="inlineStr">
        <is>
          <t>បានប្រកាសពន្ធ</t>
        </is>
      </c>
    </row>
    <row r="3142">
      <c r="A3142" s="461" t="n">
        <v>3134</v>
      </c>
      <c r="B3142" s="462" t="inlineStr">
        <is>
          <t>Cartons</t>
        </is>
      </c>
      <c r="C3142" s="462" t="inlineStr">
        <is>
          <t>ស៊ីងហ្គាពួរ កាតុង (ខេមបូឌា)</t>
        </is>
      </c>
      <c r="D3142" s="462" t="inlineStr">
        <is>
          <t>L001-100121322</t>
        </is>
      </c>
      <c r="E3142" s="462" t="inlineStr">
        <is>
          <t>V0019877</t>
        </is>
      </c>
      <c r="F3142" s="463" t="n">
        <v>44813</v>
      </c>
      <c r="G3142" s="464" t="n">
        <v>151731</v>
      </c>
      <c r="H3142" s="462" t="n"/>
      <c r="I3142" s="464">
        <f>G3142</f>
        <v/>
      </c>
      <c r="J3142" s="462">
        <f>IF(AND(Q3142=TRUE, R3142=TRUE, S3142=TRUE), IF(W3142&lt;-0.05, "អនុញ្ញាត (អ្នកផ្គត់ផ្គង់ប្រកាសខ្វះ)", "បានប្រកាស (អនុញ្ញាត)"), IF(AND(Q3142=FALSE, R3142=FALSE, S3142=FALSE), "ព្យួរទុក (មិនមានទិន្នន័យ)", "ប្រកាសខុស (ព្យួរទុក)"))</f>
        <v/>
      </c>
      <c r="K3142" s="462" t="inlineStr"/>
      <c r="L3142" s="462" t="inlineStr"/>
      <c r="M3142" s="464">
        <f>AH3142</f>
        <v/>
      </c>
      <c r="N3142" s="464">
        <f>IF(W3142&lt;0,AH3142,I3142)</f>
        <v/>
      </c>
      <c r="O3142" s="464">
        <f>I3142-M3142</f>
        <v/>
      </c>
      <c r="P3142" s="462" t="n"/>
      <c r="Q3142" s="462">
        <f>V3142=W3142</f>
        <v/>
      </c>
      <c r="R3142" s="462">
        <f>AND(MONTH(F3142)=MONTH(X3142), YEAR(F3142)=YEAR(X3142))</f>
        <v/>
      </c>
      <c r="S3142" s="462">
        <f>AC3142="L001-901905215"</f>
        <v/>
      </c>
      <c r="T3142" s="464">
        <f>G3142-AH3142</f>
        <v/>
      </c>
      <c r="U3142" s="462" t="n"/>
      <c r="V3142" s="462" t="inlineStr">
        <is>
          <t>V0019877</t>
        </is>
      </c>
      <c r="W3142" s="462" t="inlineStr">
        <is>
          <t>V0019877</t>
        </is>
      </c>
      <c r="X3142" s="463" t="n">
        <v>44812</v>
      </c>
      <c r="Y3142" s="462" t="inlineStr">
        <is>
          <t>V0019877</t>
        </is>
      </c>
      <c r="Z3142" s="462" t="inlineStr"/>
      <c r="AA3142" s="462" t="inlineStr">
        <is>
          <t>បុគ្គលជាប់អាករ</t>
        </is>
      </c>
      <c r="AB3142" s="462" t="inlineStr">
        <is>
          <t>L001-901905215</t>
        </is>
      </c>
      <c r="AC3142" s="462" t="inlineStr">
        <is>
          <t>វីអ៊ីស៊ិន (ខេមបូឌា) អ៊ិនដាសស្ទ្រី ឯ.ក</t>
        </is>
      </c>
      <c r="AD3142" s="464" t="n">
        <v>1671889</v>
      </c>
      <c r="AE3142" s="464" t="n">
        <v>1519899</v>
      </c>
      <c r="AF3142" s="464" t="n">
        <v>0</v>
      </c>
      <c r="AG3142" s="464" t="n">
        <v>0</v>
      </c>
      <c r="AH3142" s="464" t="n">
        <v>151990</v>
      </c>
      <c r="AI3142" s="464" t="n">
        <v>0</v>
      </c>
      <c r="AJ3142" s="464" t="n">
        <v>0</v>
      </c>
      <c r="AK3142" s="464" t="n">
        <v>0</v>
      </c>
      <c r="AL3142" s="464" t="n">
        <v>0</v>
      </c>
      <c r="AM3142" s="464" t="n">
        <v>0</v>
      </c>
      <c r="AN3142" s="464" t="n">
        <v>0</v>
      </c>
      <c r="AO3142" s="464" t="n">
        <v>0</v>
      </c>
      <c r="AP3142" s="464" t="n">
        <v>0</v>
      </c>
      <c r="AQ3142" s="462" t="inlineStr"/>
      <c r="AR3142" s="462" t="inlineStr">
        <is>
          <t>កេសកាតុង</t>
        </is>
      </c>
      <c r="AS3142" s="462" t="inlineStr">
        <is>
          <t>បានប្រកាសពន្ធ</t>
        </is>
      </c>
    </row>
    <row r="3143">
      <c r="A3143" s="461" t="n">
        <v>3135</v>
      </c>
      <c r="B3143" s="462" t="inlineStr">
        <is>
          <t>Cartons</t>
        </is>
      </c>
      <c r="C3143" s="462" t="inlineStr">
        <is>
          <t>ស៊ីងហ្គាពួរ កាតុង (ខេមបូឌា)</t>
        </is>
      </c>
      <c r="D3143" s="462" t="inlineStr">
        <is>
          <t>L001-100121322</t>
        </is>
      </c>
      <c r="E3143" s="462" t="inlineStr">
        <is>
          <t>V0019873</t>
        </is>
      </c>
      <c r="F3143" s="463" t="n">
        <v>44812</v>
      </c>
      <c r="G3143" s="464" t="n">
        <v>357616</v>
      </c>
      <c r="H3143" s="462" t="n"/>
      <c r="I3143" s="464">
        <f>G3143</f>
        <v/>
      </c>
      <c r="J3143" s="462">
        <f>IF(AND(Q3143=TRUE, R3143=TRUE, S3143=TRUE), IF(W3143&lt;-0.05, "អនុញ្ញាត (អ្នកផ្គត់ផ្គង់ប្រកាសខ្វះ)", "បានប្រកាស (អនុញ្ញាត)"), IF(AND(Q3143=FALSE, R3143=FALSE, S3143=FALSE), "ព្យួរទុក (មិនមានទិន្នន័យ)", "ប្រកាសខុស (ព្យួរទុក)"))</f>
        <v/>
      </c>
      <c r="K3143" s="462" t="inlineStr"/>
      <c r="L3143" s="462" t="inlineStr"/>
      <c r="M3143" s="464">
        <f>AH3143</f>
        <v/>
      </c>
      <c r="N3143" s="464">
        <f>IF(W3143&lt;0,AH3143,I3143)</f>
        <v/>
      </c>
      <c r="O3143" s="464">
        <f>I3143-M3143</f>
        <v/>
      </c>
      <c r="P3143" s="462" t="n"/>
      <c r="Q3143" s="462">
        <f>V3143=W3143</f>
        <v/>
      </c>
      <c r="R3143" s="462">
        <f>AND(MONTH(F3143)=MONTH(X3143), YEAR(F3143)=YEAR(X3143))</f>
        <v/>
      </c>
      <c r="S3143" s="462">
        <f>AC3143="L001-901905215"</f>
        <v/>
      </c>
      <c r="T3143" s="464">
        <f>G3143-AH3143</f>
        <v/>
      </c>
      <c r="U3143" s="462" t="n"/>
      <c r="V3143" s="462" t="inlineStr">
        <is>
          <t>V0019873</t>
        </is>
      </c>
      <c r="W3143" s="462" t="inlineStr">
        <is>
          <t>V0019873</t>
        </is>
      </c>
      <c r="X3143" s="463" t="n">
        <v>44812</v>
      </c>
      <c r="Y3143" s="462" t="inlineStr">
        <is>
          <t>V0019873</t>
        </is>
      </c>
      <c r="Z3143" s="462" t="inlineStr"/>
      <c r="AA3143" s="462" t="inlineStr">
        <is>
          <t>បុគ្គលជាប់អាករ</t>
        </is>
      </c>
      <c r="AB3143" s="462" t="inlineStr">
        <is>
          <t>L001-901905215</t>
        </is>
      </c>
      <c r="AC3143" s="462" t="inlineStr">
        <is>
          <t>វីអ៊ីស៊ិន (ខេមបូឌា) អ៊ិនដាសស្ទ្រី ឯ.ក</t>
        </is>
      </c>
      <c r="AD3143" s="464" t="n">
        <v>3940460</v>
      </c>
      <c r="AE3143" s="464" t="n">
        <v>3582236</v>
      </c>
      <c r="AF3143" s="464" t="n">
        <v>0</v>
      </c>
      <c r="AG3143" s="464" t="n">
        <v>0</v>
      </c>
      <c r="AH3143" s="464" t="n">
        <v>358224</v>
      </c>
      <c r="AI3143" s="464" t="n">
        <v>0</v>
      </c>
      <c r="AJ3143" s="464" t="n">
        <v>0</v>
      </c>
      <c r="AK3143" s="464" t="n">
        <v>0</v>
      </c>
      <c r="AL3143" s="464" t="n">
        <v>0</v>
      </c>
      <c r="AM3143" s="464" t="n">
        <v>0</v>
      </c>
      <c r="AN3143" s="464" t="n">
        <v>0</v>
      </c>
      <c r="AO3143" s="464" t="n">
        <v>0</v>
      </c>
      <c r="AP3143" s="464" t="n">
        <v>0</v>
      </c>
      <c r="AQ3143" s="462" t="inlineStr"/>
      <c r="AR3143" s="462" t="inlineStr">
        <is>
          <t>កេសកាតុង</t>
        </is>
      </c>
      <c r="AS3143" s="462" t="inlineStr">
        <is>
          <t>បានប្រកាសពន្ធ</t>
        </is>
      </c>
    </row>
    <row r="3144">
      <c r="A3144" s="461" t="n">
        <v>3136</v>
      </c>
      <c r="B3144" s="462" t="inlineStr">
        <is>
          <t>Cartons</t>
        </is>
      </c>
      <c r="C3144" s="462" t="inlineStr">
        <is>
          <t>ស៊ីងហ្គាពួរ កាតុង (ខេមបូឌា)</t>
        </is>
      </c>
      <c r="D3144" s="462" t="inlineStr">
        <is>
          <t>L001-100121322</t>
        </is>
      </c>
      <c r="E3144" s="462" t="inlineStr">
        <is>
          <t>V0019857</t>
        </is>
      </c>
      <c r="F3144" s="463" t="n">
        <v>44811</v>
      </c>
      <c r="G3144" s="464" t="n">
        <v>643032</v>
      </c>
      <c r="H3144" s="462" t="n"/>
      <c r="I3144" s="464">
        <f>G3144</f>
        <v/>
      </c>
      <c r="J3144" s="462">
        <f>IF(AND(Q3144=TRUE, R3144=TRUE, S3144=TRUE), IF(W3144&lt;-0.05, "អនុញ្ញាត (អ្នកផ្គត់ផ្គង់ប្រកាសខ្វះ)", "បានប្រកាស (អនុញ្ញាត)"), IF(AND(Q3144=FALSE, R3144=FALSE, S3144=FALSE), "ព្យួរទុក (មិនមានទិន្នន័យ)", "ប្រកាសខុស (ព្យួរទុក)"))</f>
        <v/>
      </c>
      <c r="K3144" s="462" t="inlineStr"/>
      <c r="L3144" s="462" t="inlineStr"/>
      <c r="M3144" s="464">
        <f>AH3144</f>
        <v/>
      </c>
      <c r="N3144" s="464">
        <f>IF(W3144&lt;0,AH3144,I3144)</f>
        <v/>
      </c>
      <c r="O3144" s="464">
        <f>I3144-M3144</f>
        <v/>
      </c>
      <c r="P3144" s="462" t="n"/>
      <c r="Q3144" s="462">
        <f>V3144=W3144</f>
        <v/>
      </c>
      <c r="R3144" s="462">
        <f>AND(MONTH(F3144)=MONTH(X3144), YEAR(F3144)=YEAR(X3144))</f>
        <v/>
      </c>
      <c r="S3144" s="462">
        <f>AC3144="L001-901905215"</f>
        <v/>
      </c>
      <c r="T3144" s="464">
        <f>G3144-AH3144</f>
        <v/>
      </c>
      <c r="U3144" s="462" t="n"/>
      <c r="V3144" s="462" t="inlineStr">
        <is>
          <t>V0019857</t>
        </is>
      </c>
      <c r="W3144" s="462" t="inlineStr">
        <is>
          <t>V0019857</t>
        </is>
      </c>
      <c r="X3144" s="463" t="n">
        <v>44811</v>
      </c>
      <c r="Y3144" s="462" t="inlineStr">
        <is>
          <t>V0019857</t>
        </is>
      </c>
      <c r="Z3144" s="462" t="inlineStr"/>
      <c r="AA3144" s="462" t="inlineStr">
        <is>
          <t>បុគ្គលជាប់អាករ</t>
        </is>
      </c>
      <c r="AB3144" s="462" t="inlineStr">
        <is>
          <t>L001-901905215</t>
        </is>
      </c>
      <c r="AC3144" s="462" t="inlineStr">
        <is>
          <t>វីអ៊ីស៊ិន (ខេមបូឌា) អ៊ិនដាសស្ទ្រី ឯ.ក</t>
        </is>
      </c>
      <c r="AD3144" s="464" t="n">
        <v>7081932</v>
      </c>
      <c r="AE3144" s="464" t="n">
        <v>6438120</v>
      </c>
      <c r="AF3144" s="464" t="n">
        <v>0</v>
      </c>
      <c r="AG3144" s="464" t="n">
        <v>0</v>
      </c>
      <c r="AH3144" s="464" t="n">
        <v>643812</v>
      </c>
      <c r="AI3144" s="464" t="n">
        <v>0</v>
      </c>
      <c r="AJ3144" s="464" t="n">
        <v>0</v>
      </c>
      <c r="AK3144" s="464" t="n">
        <v>0</v>
      </c>
      <c r="AL3144" s="464" t="n">
        <v>0</v>
      </c>
      <c r="AM3144" s="464" t="n">
        <v>0</v>
      </c>
      <c r="AN3144" s="464" t="n">
        <v>0</v>
      </c>
      <c r="AO3144" s="464" t="n">
        <v>0</v>
      </c>
      <c r="AP3144" s="464" t="n">
        <v>0</v>
      </c>
      <c r="AQ3144" s="462" t="inlineStr"/>
      <c r="AR3144" s="462" t="inlineStr">
        <is>
          <t>កេសកាតុង</t>
        </is>
      </c>
      <c r="AS3144" s="462" t="inlineStr">
        <is>
          <t>បានប្រកាសពន្ធ</t>
        </is>
      </c>
    </row>
    <row r="3145">
      <c r="A3145" s="461" t="n">
        <v>3137</v>
      </c>
      <c r="B3145" s="462" t="inlineStr">
        <is>
          <t>ផ្លាកក្រដាស​ និង ក្រដាស</t>
        </is>
      </c>
      <c r="C3145" s="462" t="inlineStr">
        <is>
          <t>ដុងគ័ន ស៊ីធី ហ្វាញស្តារ ព្រីនធីង (ខេមបូឌា)</t>
        </is>
      </c>
      <c r="D3145" s="462" t="inlineStr">
        <is>
          <t>L001-100193021</t>
        </is>
      </c>
      <c r="E3145" s="462" t="inlineStr">
        <is>
          <t>00265</t>
        </is>
      </c>
      <c r="F3145" s="463" t="n">
        <v>44823</v>
      </c>
      <c r="G3145" s="464" t="n">
        <v>4018361</v>
      </c>
      <c r="H3145" s="462" t="n"/>
      <c r="I3145" s="464">
        <f>G3145</f>
        <v/>
      </c>
      <c r="J3145" s="462">
        <f>IF(AND(Q3145=TRUE, R3145=TRUE, S3145=TRUE), IF(W3145&lt;-0.05, "អនុញ្ញាត (អ្នកផ្គត់ផ្គង់ប្រកាសខ្វះ)", "បានប្រកាស (អនុញ្ញាត)"), IF(AND(Q3145=FALSE, R3145=FALSE, S3145=FALSE), "ព្យួរទុក (មិនមានទិន្នន័យ)", "ប្រកាសខុស (ព្យួរទុក)"))</f>
        <v/>
      </c>
      <c r="K3145" s="462" t="inlineStr"/>
      <c r="L3145" s="462" t="inlineStr"/>
      <c r="M3145" s="464">
        <f>AH3145</f>
        <v/>
      </c>
      <c r="N3145" s="464">
        <f>IF(W3145&lt;0,AH3145,I3145)</f>
        <v/>
      </c>
      <c r="O3145" s="464">
        <f>I3145-M3145</f>
        <v/>
      </c>
      <c r="P3145" s="462" t="n"/>
      <c r="Q3145" s="462">
        <f>V3145=W3145</f>
        <v/>
      </c>
      <c r="R3145" s="462">
        <f>AND(MONTH(F3145)=MONTH(X3145), YEAR(F3145)=YEAR(X3145))</f>
        <v/>
      </c>
      <c r="S3145" s="462">
        <f>AC3145="L001-901905215"</f>
        <v/>
      </c>
      <c r="T3145" s="464">
        <f>G3145-AH3145</f>
        <v/>
      </c>
      <c r="U3145" s="462" t="n"/>
      <c r="V3145" s="462" t="inlineStr">
        <is>
          <t>00265</t>
        </is>
      </c>
      <c r="W3145" s="462" t="inlineStr">
        <is>
          <t>00265</t>
        </is>
      </c>
      <c r="X3145" s="463" t="n">
        <v>44823</v>
      </c>
      <c r="Y3145" s="462" t="inlineStr">
        <is>
          <t>00265</t>
        </is>
      </c>
      <c r="Z3145" s="462" t="inlineStr"/>
      <c r="AA3145" s="462" t="inlineStr">
        <is>
          <t>បុគ្គលជាប់អាករ</t>
        </is>
      </c>
      <c r="AB3145" s="462" t="inlineStr">
        <is>
          <t>L001-901905215</t>
        </is>
      </c>
      <c r="AC3145" s="462" t="inlineStr">
        <is>
          <t>វីអ៊ីស៊ិន (ខេមបូឌា) អ៊ិនដាសស្ទ្រី ឯ.ក</t>
        </is>
      </c>
      <c r="AD3145" s="464" t="n">
        <v>44201972</v>
      </c>
      <c r="AE3145" s="464" t="n">
        <v>40183611</v>
      </c>
      <c r="AF3145" s="464" t="n">
        <v>0</v>
      </c>
      <c r="AG3145" s="464" t="n">
        <v>0</v>
      </c>
      <c r="AH3145" s="464" t="n">
        <v>4018361</v>
      </c>
      <c r="AI3145" s="464" t="n">
        <v>0</v>
      </c>
      <c r="AJ3145" s="464" t="n">
        <v>0</v>
      </c>
      <c r="AK3145" s="464" t="n">
        <v>0</v>
      </c>
      <c r="AL3145" s="464" t="n">
        <v>0</v>
      </c>
      <c r="AM3145" s="464" t="n">
        <v>0</v>
      </c>
      <c r="AN3145" s="464" t="n">
        <v>0</v>
      </c>
      <c r="AO3145" s="464" t="n">
        <v>0</v>
      </c>
      <c r="AP3145" s="464" t="n">
        <v>0</v>
      </c>
      <c r="AQ3145" s="462" t="inlineStr"/>
      <c r="AR3145" s="462" t="inlineStr">
        <is>
          <t>ផ្លាកក្រដាស និង ក្រដាស</t>
        </is>
      </c>
      <c r="AS3145" s="462" t="inlineStr">
        <is>
          <t>បានប្រកាសពន្ធ</t>
        </is>
      </c>
    </row>
    <row r="3146">
      <c r="A3146" s="461" t="n">
        <v>3138</v>
      </c>
      <c r="B3146" s="462" t="inlineStr">
        <is>
          <t>Monthly Tax declaration for Sep 2022 service</t>
        </is>
      </c>
      <c r="C3146" s="462" t="inlineStr">
        <is>
          <t>យីងកឺ ខេម ថេក អ៊ែតវ៉ាយហ្សឺរី ឯ.ក</t>
        </is>
      </c>
      <c r="D3146" s="462" t="inlineStr">
        <is>
          <t>K003-902005313</t>
        </is>
      </c>
      <c r="E3146" s="462" t="inlineStr">
        <is>
          <t>YKT22-204</t>
        </is>
      </c>
      <c r="F3146" s="463" t="n">
        <v>44805</v>
      </c>
      <c r="G3146" s="464" t="n">
        <v>576240</v>
      </c>
      <c r="H3146" s="462" t="n"/>
      <c r="I3146" s="464">
        <f>G3146</f>
        <v/>
      </c>
      <c r="J3146" s="462">
        <f>IF(AND(Q3146=TRUE, R3146=TRUE, S3146=TRUE), IF(W3146&lt;-0.05, "អនុញ្ញាត (អ្នកផ្គត់ផ្គង់ប្រកាសខ្វះ)", "បានប្រកាស (អនុញ្ញាត)"), IF(AND(Q3146=FALSE, R3146=FALSE, S3146=FALSE), "ព្យួរទុក (មិនមានទិន្នន័យ)", "ប្រកាសខុស (ព្យួរទុក)"))</f>
        <v/>
      </c>
      <c r="K3146" s="462" t="inlineStr"/>
      <c r="L3146" s="462" t="inlineStr"/>
      <c r="M3146" s="464">
        <f>AH3146</f>
        <v/>
      </c>
      <c r="N3146" s="464">
        <f>IF(W3146&lt;0,AH3146,I3146)</f>
        <v/>
      </c>
      <c r="O3146" s="464">
        <f>I3146-M3146</f>
        <v/>
      </c>
      <c r="P3146" s="462" t="n"/>
      <c r="Q3146" s="462">
        <f>V3146=W3146</f>
        <v/>
      </c>
      <c r="R3146" s="462">
        <f>AND(MONTH(F3146)=MONTH(X3146), YEAR(F3146)=YEAR(X3146))</f>
        <v/>
      </c>
      <c r="S3146" s="462">
        <f>AC3146="L001-901905215"</f>
        <v/>
      </c>
      <c r="T3146" s="464">
        <f>G3146-AH3146</f>
        <v/>
      </c>
      <c r="U3146" s="462" t="n"/>
      <c r="V3146" s="462" t="inlineStr">
        <is>
          <t>YKT22204</t>
        </is>
      </c>
      <c r="W3146" s="462" t="inlineStr">
        <is>
          <t>YKT22204</t>
        </is>
      </c>
      <c r="X3146" s="463" t="n">
        <v>44805</v>
      </c>
      <c r="Y3146" s="462" t="inlineStr">
        <is>
          <t>YKT22-204</t>
        </is>
      </c>
      <c r="Z3146" s="462" t="inlineStr"/>
      <c r="AA3146" s="462" t="inlineStr">
        <is>
          <t>បុគ្គលជាប់អាករ</t>
        </is>
      </c>
      <c r="AB3146" s="462" t="inlineStr">
        <is>
          <t>L001-901905215</t>
        </is>
      </c>
      <c r="AC3146" s="462" t="inlineStr">
        <is>
          <t>វីអ៊ីស៊ិន (ខេមបូឌា) អ៊ិនដាសស្ទ្រី ឯ.ក</t>
        </is>
      </c>
      <c r="AD3146" s="464" t="n">
        <v>6338640</v>
      </c>
      <c r="AE3146" s="464" t="n">
        <v>5762400</v>
      </c>
      <c r="AF3146" s="464" t="n">
        <v>0</v>
      </c>
      <c r="AG3146" s="464" t="n">
        <v>0</v>
      </c>
      <c r="AH3146" s="464" t="n">
        <v>576240</v>
      </c>
      <c r="AI3146" s="464" t="n">
        <v>0</v>
      </c>
      <c r="AJ3146" s="464" t="n">
        <v>0</v>
      </c>
      <c r="AK3146" s="464" t="n">
        <v>0</v>
      </c>
      <c r="AL3146" s="464" t="n">
        <v>0</v>
      </c>
      <c r="AM3146" s="464" t="n">
        <v>0</v>
      </c>
      <c r="AN3146" s="464" t="n">
        <v>0</v>
      </c>
      <c r="AO3146" s="464" t="n">
        <v>0</v>
      </c>
      <c r="AP3146" s="464" t="n">
        <v>0</v>
      </c>
      <c r="AQ3146" s="462" t="inlineStr"/>
      <c r="AR3146" s="462" t="inlineStr">
        <is>
          <t>Monthly Tax declaration for Sep 2022 service</t>
        </is>
      </c>
      <c r="AS3146" s="462" t="inlineStr">
        <is>
          <t>បានប្រកាសពន្ធ</t>
        </is>
      </c>
    </row>
    <row r="3147">
      <c r="A3147" s="461" t="n">
        <v>3139</v>
      </c>
      <c r="B3147" s="462" t="inlineStr">
        <is>
          <t>Sealing sample fee and Travelling Fee</t>
        </is>
      </c>
      <c r="C3147" s="462" t="inlineStr">
        <is>
          <t>អ៊ិនធើថេក ថេសធីង សឺវីស (ខេមបូឌា) ខមភេនី លីមីធីត</t>
        </is>
      </c>
      <c r="D3147" s="462" t="inlineStr">
        <is>
          <t>L001-100045707</t>
        </is>
      </c>
      <c r="E3147" s="462" t="inlineStr">
        <is>
          <t>KHM20220012521</t>
        </is>
      </c>
      <c r="F3147" s="463" t="n">
        <v>44820</v>
      </c>
      <c r="G3147" s="464" t="n">
        <v>65920</v>
      </c>
      <c r="H3147" s="462" t="n"/>
      <c r="I3147" s="464">
        <f>G3147</f>
        <v/>
      </c>
      <c r="J3147" s="462">
        <f>IF(AND(Q3147=TRUE, R3147=TRUE, S3147=TRUE), IF(W3147&lt;-0.05, "អនុញ្ញាត (អ្នកផ្គត់ផ្គង់ប្រកាសខ្វះ)", "បានប្រកាស (អនុញ្ញាត)"), IF(AND(Q3147=FALSE, R3147=FALSE, S3147=FALSE), "ព្យួរទុក (មិនមានទិន្នន័យ)", "ប្រកាសខុស (ព្យួរទុក)"))</f>
        <v/>
      </c>
      <c r="K3147" s="462" t="inlineStr"/>
      <c r="L3147" s="462" t="inlineStr"/>
      <c r="M3147" s="464">
        <f>AH3147</f>
        <v/>
      </c>
      <c r="N3147" s="464">
        <f>IF(W3147&lt;0,AH3147,I3147)</f>
        <v/>
      </c>
      <c r="O3147" s="464">
        <f>I3147-M3147</f>
        <v/>
      </c>
      <c r="P3147" s="462" t="n"/>
      <c r="Q3147" s="462">
        <f>V3147=W3147</f>
        <v/>
      </c>
      <c r="R3147" s="462">
        <f>AND(MONTH(F3147)=MONTH(X3147), YEAR(F3147)=YEAR(X3147))</f>
        <v/>
      </c>
      <c r="S3147" s="462">
        <f>AC3147="L001-901905215"</f>
        <v/>
      </c>
      <c r="T3147" s="464">
        <f>G3147-AH3147</f>
        <v/>
      </c>
      <c r="U3147" s="462" t="n"/>
      <c r="V3147" s="462" t="inlineStr">
        <is>
          <t>KHM20220012521</t>
        </is>
      </c>
      <c r="W3147" s="462" t="inlineStr">
        <is>
          <t>KHM20220012521</t>
        </is>
      </c>
      <c r="X3147" s="463" t="n">
        <v>44820</v>
      </c>
      <c r="Y3147" s="462" t="inlineStr">
        <is>
          <t>KHM20220012521</t>
        </is>
      </c>
      <c r="Z3147" s="462" t="inlineStr"/>
      <c r="AA3147" s="462" t="inlineStr">
        <is>
          <t>បុគ្គលជាប់អាករ</t>
        </is>
      </c>
      <c r="AB3147" s="462" t="inlineStr">
        <is>
          <t>L001-901905215</t>
        </is>
      </c>
      <c r="AC3147" s="462" t="inlineStr">
        <is>
          <t>វីអ៊ីស៊ិន (ខេមបូឌា) អ៊ិនដាសស្ទ្រី ឯ.ក</t>
        </is>
      </c>
      <c r="AD3147" s="464" t="n">
        <v>725120</v>
      </c>
      <c r="AE3147" s="464" t="n">
        <v>659200</v>
      </c>
      <c r="AF3147" s="464" t="n">
        <v>0</v>
      </c>
      <c r="AG3147" s="464" t="n">
        <v>0</v>
      </c>
      <c r="AH3147" s="464" t="n">
        <v>65920</v>
      </c>
      <c r="AI3147" s="464" t="n">
        <v>0</v>
      </c>
      <c r="AJ3147" s="464" t="n">
        <v>0</v>
      </c>
      <c r="AK3147" s="464" t="n">
        <v>0</v>
      </c>
      <c r="AL3147" s="464" t="n">
        <v>0</v>
      </c>
      <c r="AM3147" s="464" t="n">
        <v>0</v>
      </c>
      <c r="AN3147" s="464" t="n">
        <v>0</v>
      </c>
      <c r="AO3147" s="464" t="n">
        <v>0</v>
      </c>
      <c r="AP3147" s="464" t="n">
        <v>0</v>
      </c>
      <c r="AQ3147" s="462" t="inlineStr"/>
      <c r="AR3147" s="462" t="inlineStr">
        <is>
          <t>Inspection service fee</t>
        </is>
      </c>
      <c r="AS3147" s="462" t="inlineStr">
        <is>
          <t>បានប្រកាសពន្ធ</t>
        </is>
      </c>
    </row>
    <row r="3148">
      <c r="A3148" s="461" t="n">
        <v>3140</v>
      </c>
      <c r="B3148" s="462" t="inlineStr">
        <is>
          <t>Terminal Handing charge</t>
        </is>
      </c>
      <c r="C3148" s="462" t="inlineStr">
        <is>
          <t>យូសេន ឡូជីស្ទីក (ខេមបូឌា) ខូ អិលធីឌី</t>
        </is>
      </c>
      <c r="D3148" s="462" t="inlineStr">
        <is>
          <t>L001-104015799</t>
        </is>
      </c>
      <c r="E3148" s="462" t="inlineStr">
        <is>
          <t>PNHTI0040707</t>
        </is>
      </c>
      <c r="F3148" s="463" t="n">
        <v>44832</v>
      </c>
      <c r="G3148" s="464" t="n">
        <v>243316</v>
      </c>
      <c r="H3148" s="462" t="n"/>
      <c r="I3148" s="464">
        <f>G3148</f>
        <v/>
      </c>
      <c r="J3148" s="462">
        <f>IF(AND(Q3148=TRUE, R3148=TRUE, S3148=TRUE), IF(W3148&lt;-0.05, "អនុញ្ញាត (អ្នកផ្គត់ផ្គង់ប្រកាសខ្វះ)", "បានប្រកាស (អនុញ្ញាត)"), IF(AND(Q3148=FALSE, R3148=FALSE, S3148=FALSE), "ព្យួរទុក (មិនមានទិន្នន័យ)", "ប្រកាសខុស (ព្យួរទុក)"))</f>
        <v/>
      </c>
      <c r="K3148" s="462" t="inlineStr"/>
      <c r="L3148" s="462" t="inlineStr"/>
      <c r="M3148" s="464">
        <f>AH3148</f>
        <v/>
      </c>
      <c r="N3148" s="464">
        <f>IF(W3148&lt;0,AH3148,I3148)</f>
        <v/>
      </c>
      <c r="O3148" s="464">
        <f>I3148-M3148</f>
        <v/>
      </c>
      <c r="P3148" s="462" t="n"/>
      <c r="Q3148" s="462">
        <f>V3148=W3148</f>
        <v/>
      </c>
      <c r="R3148" s="462">
        <f>AND(MONTH(F3148)=MONTH(X3148), YEAR(F3148)=YEAR(X3148))</f>
        <v/>
      </c>
      <c r="S3148" s="462">
        <f>AC3148="L001-901905215"</f>
        <v/>
      </c>
      <c r="T3148" s="464">
        <f>G3148-AH3148</f>
        <v/>
      </c>
      <c r="U3148" s="462" t="n"/>
      <c r="V3148" s="462" t="inlineStr">
        <is>
          <t>PNHTI0040707</t>
        </is>
      </c>
      <c r="W3148" s="462" t="inlineStr">
        <is>
          <t>PNHTI0040707</t>
        </is>
      </c>
      <c r="X3148" s="463" t="n">
        <v>44832</v>
      </c>
      <c r="Y3148" s="462" t="inlineStr">
        <is>
          <t>PNHTI0040707</t>
        </is>
      </c>
      <c r="Z3148" s="462" t="inlineStr"/>
      <c r="AA3148" s="462" t="inlineStr">
        <is>
          <t>បុគ្គលជាប់អាករ</t>
        </is>
      </c>
      <c r="AB3148" s="462" t="inlineStr">
        <is>
          <t>L001-901905215</t>
        </is>
      </c>
      <c r="AC3148" s="462" t="inlineStr">
        <is>
          <t>វីអ៊ីស៊ិន (ខេមបូឌា) អ៊ិនដាសស្ទ្រី ឯ.ក</t>
        </is>
      </c>
      <c r="AD3148" s="464" t="n">
        <v>2676476</v>
      </c>
      <c r="AE3148" s="464" t="n">
        <v>2433160</v>
      </c>
      <c r="AF3148" s="464" t="n">
        <v>0</v>
      </c>
      <c r="AG3148" s="464" t="n">
        <v>0</v>
      </c>
      <c r="AH3148" s="464" t="n">
        <v>243316</v>
      </c>
      <c r="AI3148" s="464" t="n">
        <v>0</v>
      </c>
      <c r="AJ3148" s="464" t="n">
        <v>0</v>
      </c>
      <c r="AK3148" s="464" t="n">
        <v>0</v>
      </c>
      <c r="AL3148" s="464" t="n">
        <v>0</v>
      </c>
      <c r="AM3148" s="464" t="n">
        <v>0</v>
      </c>
      <c r="AN3148" s="464" t="n">
        <v>0</v>
      </c>
      <c r="AO3148" s="464" t="n">
        <v>0</v>
      </c>
      <c r="AP3148" s="464" t="n">
        <v>0</v>
      </c>
      <c r="AQ3148" s="462" t="inlineStr"/>
      <c r="AR3148" s="462" t="inlineStr">
        <is>
          <t>ថ្លៃរៀបចំឯកសារ</t>
        </is>
      </c>
      <c r="AS3148" s="462" t="inlineStr">
        <is>
          <t>បានប្រកាសពន្ធ</t>
        </is>
      </c>
    </row>
    <row r="3149">
      <c r="A3149" s="461" t="n">
        <v>3141</v>
      </c>
      <c r="B3149" s="462" t="inlineStr">
        <is>
          <t>Terminal Handing charge</t>
        </is>
      </c>
      <c r="C3149" s="462" t="inlineStr">
        <is>
          <t>យូសេន ឡូជីស្ទីក (ខេមបូឌា) ខូ អិលធីឌី</t>
        </is>
      </c>
      <c r="D3149" s="462" t="inlineStr">
        <is>
          <t>L001-104015799</t>
        </is>
      </c>
      <c r="E3149" s="462" t="inlineStr">
        <is>
          <t>PNHTI0040188</t>
        </is>
      </c>
      <c r="F3149" s="463" t="n">
        <v>44817</v>
      </c>
      <c r="G3149" s="464" t="n">
        <v>372408</v>
      </c>
      <c r="H3149" s="462" t="n"/>
      <c r="I3149" s="464">
        <f>G3149</f>
        <v/>
      </c>
      <c r="J3149" s="462">
        <f>IF(AND(Q3149=TRUE, R3149=TRUE, S3149=TRUE), IF(W3149&lt;-0.05, "អនុញ្ញាត (អ្នកផ្គត់ផ្គង់ប្រកាសខ្វះ)", "បានប្រកាស (អនុញ្ញាត)"), IF(AND(Q3149=FALSE, R3149=FALSE, S3149=FALSE), "ព្យួរទុក (មិនមានទិន្នន័យ)", "ប្រកាសខុស (ព្យួរទុក)"))</f>
        <v/>
      </c>
      <c r="K3149" s="462" t="inlineStr"/>
      <c r="L3149" s="462" t="inlineStr"/>
      <c r="M3149" s="464">
        <f>AH3149</f>
        <v/>
      </c>
      <c r="N3149" s="464">
        <f>IF(W3149&lt;0,AH3149,I3149)</f>
        <v/>
      </c>
      <c r="O3149" s="464">
        <f>I3149-M3149</f>
        <v/>
      </c>
      <c r="P3149" s="462" t="n"/>
      <c r="Q3149" s="462">
        <f>V3149=W3149</f>
        <v/>
      </c>
      <c r="R3149" s="462">
        <f>AND(MONTH(F3149)=MONTH(X3149), YEAR(F3149)=YEAR(X3149))</f>
        <v/>
      </c>
      <c r="S3149" s="462">
        <f>AC3149="L001-901905215"</f>
        <v/>
      </c>
      <c r="T3149" s="464">
        <f>G3149-AH3149</f>
        <v/>
      </c>
      <c r="U3149" s="462" t="n"/>
      <c r="V3149" s="462" t="inlineStr">
        <is>
          <t>PNHTI0040188</t>
        </is>
      </c>
      <c r="W3149" s="462" t="inlineStr">
        <is>
          <t>PNHTI0040188</t>
        </is>
      </c>
      <c r="X3149" s="463" t="n">
        <v>44817</v>
      </c>
      <c r="Y3149" s="462" t="inlineStr">
        <is>
          <t>PNHTI0040188</t>
        </is>
      </c>
      <c r="Z3149" s="462" t="inlineStr"/>
      <c r="AA3149" s="462" t="inlineStr">
        <is>
          <t>បុគ្គលជាប់អាករ</t>
        </is>
      </c>
      <c r="AB3149" s="462" t="inlineStr">
        <is>
          <t>L001-901905215</t>
        </is>
      </c>
      <c r="AC3149" s="462" t="inlineStr">
        <is>
          <t>វីអ៊ីស៊ិន (ខេមបូឌា) អ៊ិនដាសស្ទ្រី ឯ.ក</t>
        </is>
      </c>
      <c r="AD3149" s="464" t="n">
        <v>4096483</v>
      </c>
      <c r="AE3149" s="464" t="n">
        <v>3724075</v>
      </c>
      <c r="AF3149" s="464" t="n">
        <v>0</v>
      </c>
      <c r="AG3149" s="464" t="n">
        <v>0</v>
      </c>
      <c r="AH3149" s="464" t="n">
        <v>372408</v>
      </c>
      <c r="AI3149" s="464" t="n">
        <v>0</v>
      </c>
      <c r="AJ3149" s="464" t="n">
        <v>0</v>
      </c>
      <c r="AK3149" s="464" t="n">
        <v>0</v>
      </c>
      <c r="AL3149" s="464" t="n">
        <v>0</v>
      </c>
      <c r="AM3149" s="464" t="n">
        <v>0</v>
      </c>
      <c r="AN3149" s="464" t="n">
        <v>0</v>
      </c>
      <c r="AO3149" s="464" t="n">
        <v>0</v>
      </c>
      <c r="AP3149" s="464" t="n">
        <v>0</v>
      </c>
      <c r="AQ3149" s="462" t="inlineStr"/>
      <c r="AR3149" s="462" t="inlineStr">
        <is>
          <t>ថ្លៃរៀបចំឯកសារ</t>
        </is>
      </c>
      <c r="AS3149" s="462" t="inlineStr">
        <is>
          <t>បានប្រកាសពន្ធ</t>
        </is>
      </c>
    </row>
    <row r="3150">
      <c r="A3150" s="461" t="n">
        <v>3142</v>
      </c>
      <c r="B3150" s="462" t="inlineStr">
        <is>
          <t>Lift-On &amp; Lift-Off and Storage charges</t>
        </is>
      </c>
      <c r="C3150" s="462" t="inlineStr">
        <is>
          <t>កំពង់ផែស្វយ័តក្រុងព្រះសីហនុ</t>
        </is>
      </c>
      <c r="D3150" s="462" t="inlineStr">
        <is>
          <t>L001-100044638</t>
        </is>
      </c>
      <c r="E3150" s="462" t="inlineStr">
        <is>
          <t>160355</t>
        </is>
      </c>
      <c r="F3150" s="463" t="n">
        <v>44807</v>
      </c>
      <c r="G3150" s="464" t="n">
        <v>81556</v>
      </c>
      <c r="H3150" s="462" t="n"/>
      <c r="I3150" s="464">
        <f>G3150</f>
        <v/>
      </c>
      <c r="J3150" s="462">
        <f>IF(AND(Q3150=TRUE, R3150=TRUE, S3150=TRUE), IF(W3150&lt;-0.05, "អនុញ្ញាត (អ្នកផ្គត់ផ្គង់ប្រកាសខ្វះ)", "បានប្រកាស (អនុញ្ញាត)"), IF(AND(Q3150=FALSE, R3150=FALSE, S3150=FALSE), "ព្យួរទុក (មិនមានទិន្នន័យ)", "ប្រកាសខុស (ព្យួរទុក)"))</f>
        <v/>
      </c>
      <c r="K3150" s="462" t="inlineStr"/>
      <c r="L3150" s="462" t="inlineStr"/>
      <c r="M3150" s="464">
        <f>AH3150</f>
        <v/>
      </c>
      <c r="N3150" s="464">
        <f>IF(W3150&lt;0,AH3150,I3150)</f>
        <v/>
      </c>
      <c r="O3150" s="464">
        <f>I3150-M3150</f>
        <v/>
      </c>
      <c r="P3150" s="462" t="n"/>
      <c r="Q3150" s="462">
        <f>V3150=W3150</f>
        <v/>
      </c>
      <c r="R3150" s="462">
        <f>AND(MONTH(F3150)=MONTH(X3150), YEAR(F3150)=YEAR(X3150))</f>
        <v/>
      </c>
      <c r="S3150" s="462">
        <f>AC3150="L001-901905215"</f>
        <v/>
      </c>
      <c r="T3150" s="464">
        <f>G3150-AH3150</f>
        <v/>
      </c>
      <c r="U3150" s="462" t="n"/>
      <c r="V3150" s="462" t="inlineStr">
        <is>
          <t>160355</t>
        </is>
      </c>
      <c r="W3150" s="462" t="inlineStr"/>
      <c r="X3150" s="499" t="n"/>
      <c r="Y3150" s="462" t="n"/>
      <c r="Z3150" s="462" t="n"/>
      <c r="AA3150" s="462" t="n"/>
      <c r="AB3150" s="462" t="n"/>
      <c r="AC3150" s="462" t="n"/>
      <c r="AD3150" s="462" t="n"/>
      <c r="AE3150" s="462" t="n"/>
      <c r="AF3150" s="462" t="n"/>
      <c r="AG3150" s="462" t="n"/>
      <c r="AH3150" s="462" t="n"/>
      <c r="AI3150" s="462" t="n"/>
      <c r="AJ3150" s="462" t="n"/>
      <c r="AK3150" s="462" t="n"/>
      <c r="AL3150" s="462" t="n"/>
      <c r="AM3150" s="462" t="n"/>
      <c r="AN3150" s="462" t="n"/>
      <c r="AO3150" s="462" t="n"/>
      <c r="AP3150" s="462" t="n"/>
      <c r="AQ3150" s="462" t="n"/>
      <c r="AR3150" s="462" t="n"/>
      <c r="AS3150" s="462" t="n"/>
    </row>
    <row r="3151">
      <c r="A3151" s="461" t="n">
        <v>3143</v>
      </c>
      <c r="B3151" s="462" t="inlineStr">
        <is>
          <t>KHCIC</t>
        </is>
      </c>
      <c r="C3151" s="462" t="inlineStr">
        <is>
          <t>អេសអាយធីស៊ី ខិនថេនើរ ឡាញ (ខេមបូឌា)</t>
        </is>
      </c>
      <c r="D3151" s="462" t="inlineStr">
        <is>
          <t>L001-107035863</t>
        </is>
      </c>
      <c r="E3151" s="462" t="inlineStr">
        <is>
          <t>SITC2022-018732</t>
        </is>
      </c>
      <c r="F3151" s="463" t="n">
        <v>44805</v>
      </c>
      <c r="G3151" s="464" t="n">
        <v>347379</v>
      </c>
      <c r="H3151" s="462" t="n"/>
      <c r="I3151" s="464">
        <f>G3151</f>
        <v/>
      </c>
      <c r="J3151" s="462">
        <f>IF(AND(Q3151=TRUE, R3151=TRUE, S3151=TRUE), IF(W3151&lt;-0.05, "អនុញ្ញាត (អ្នកផ្គត់ផ្គង់ប្រកាសខ្វះ)", "បានប្រកាស (អនុញ្ញាត)"), IF(AND(Q3151=FALSE, R3151=FALSE, S3151=FALSE), "ព្យួរទុក (មិនមានទិន្នន័យ)", "ប្រកាសខុស (ព្យួរទុក)"))</f>
        <v/>
      </c>
      <c r="K3151" s="462" t="inlineStr"/>
      <c r="L3151" s="462" t="inlineStr"/>
      <c r="M3151" s="464">
        <f>AH3151</f>
        <v/>
      </c>
      <c r="N3151" s="464">
        <f>IF(W3151&lt;0,AH3151,I3151)</f>
        <v/>
      </c>
      <c r="O3151" s="464">
        <f>I3151-M3151</f>
        <v/>
      </c>
      <c r="P3151" s="462" t="n"/>
      <c r="Q3151" s="462">
        <f>V3151=W3151</f>
        <v/>
      </c>
      <c r="R3151" s="462">
        <f>AND(MONTH(F3151)=MONTH(X3151), YEAR(F3151)=YEAR(X3151))</f>
        <v/>
      </c>
      <c r="S3151" s="462">
        <f>AC3151="L001-901905215"</f>
        <v/>
      </c>
      <c r="T3151" s="464">
        <f>G3151-AH3151</f>
        <v/>
      </c>
      <c r="U3151" s="462" t="n"/>
      <c r="V3151" s="462" t="inlineStr">
        <is>
          <t>SITC2022018732</t>
        </is>
      </c>
      <c r="W3151" s="462" t="inlineStr">
        <is>
          <t>SITC2022018732</t>
        </is>
      </c>
      <c r="X3151" s="463" t="n">
        <v>44799</v>
      </c>
      <c r="Y3151" s="462" t="inlineStr">
        <is>
          <t>SITC2022-018732</t>
        </is>
      </c>
      <c r="Z3151" s="462" t="inlineStr"/>
      <c r="AA3151" s="462" t="inlineStr">
        <is>
          <t>បុគ្គលជាប់អាករ</t>
        </is>
      </c>
      <c r="AB3151" s="462" t="inlineStr">
        <is>
          <t>L001-901905215</t>
        </is>
      </c>
      <c r="AC3151" s="462" t="inlineStr">
        <is>
          <t>វីអ៊ីស៊ិន (ខេមបូឌា) អ៊ិនដាសស្ទ្រី ឯ.ក</t>
        </is>
      </c>
      <c r="AD3151" s="464" t="n">
        <v>3821175</v>
      </c>
      <c r="AE3151" s="464" t="n">
        <v>3473795</v>
      </c>
      <c r="AF3151" s="464" t="n">
        <v>0</v>
      </c>
      <c r="AG3151" s="464" t="n">
        <v>0</v>
      </c>
      <c r="AH3151" s="464" t="n">
        <v>347380</v>
      </c>
      <c r="AI3151" s="464" t="n">
        <v>0</v>
      </c>
      <c r="AJ3151" s="464" t="n">
        <v>0</v>
      </c>
      <c r="AK3151" s="464" t="n">
        <v>0</v>
      </c>
      <c r="AL3151" s="464" t="n">
        <v>0</v>
      </c>
      <c r="AM3151" s="464" t="n">
        <v>0</v>
      </c>
      <c r="AN3151" s="464" t="n">
        <v>0</v>
      </c>
      <c r="AO3151" s="464" t="n">
        <v>0</v>
      </c>
      <c r="AP3151" s="464" t="n">
        <v>0</v>
      </c>
      <c r="AQ3151" s="462" t="inlineStr"/>
      <c r="AR3151" s="462" t="inlineStr">
        <is>
          <t>KHTHC,EIB,EIB,KHCIC,EMF,KHTHC,KHDOC,EMF,KHCIC</t>
        </is>
      </c>
      <c r="AS3151" s="462" t="inlineStr">
        <is>
          <t>បានប្រកាសពន្ធ</t>
        </is>
      </c>
    </row>
    <row r="3152">
      <c r="A3152" s="461" t="n">
        <v>3144</v>
      </c>
      <c r="B3152" s="462" t="inlineStr">
        <is>
          <t>Clearance &amp; Trucking Fee</t>
        </is>
      </c>
      <c r="C3152" s="462" t="inlineStr">
        <is>
          <t>ហាវតាយ អ៊ិនធើណេសិនណល ឡូជីស្ទីក ឯ.ក</t>
        </is>
      </c>
      <c r="D3152" s="462" t="inlineStr">
        <is>
          <t>K007-902202863</t>
        </is>
      </c>
      <c r="E3152" s="462" t="inlineStr">
        <is>
          <t>HT220034</t>
        </is>
      </c>
      <c r="F3152" s="463" t="n">
        <v>44834</v>
      </c>
      <c r="G3152" s="464" t="n">
        <v>495240</v>
      </c>
      <c r="H3152" s="462" t="n"/>
      <c r="I3152" s="464">
        <f>G3152</f>
        <v/>
      </c>
      <c r="J3152" s="462">
        <f>IF(AND(Q3152=TRUE, R3152=TRUE, S3152=TRUE), IF(W3152&lt;-0.05, "អនុញ្ញាត (អ្នកផ្គត់ផ្គង់ប្រកាសខ្វះ)", "បានប្រកាស (អនុញ្ញាត)"), IF(AND(Q3152=FALSE, R3152=FALSE, S3152=FALSE), "ព្យួរទុក (មិនមានទិន្នន័យ)", "ប្រកាសខុស (ព្យួរទុក)"))</f>
        <v/>
      </c>
      <c r="K3152" s="462" t="inlineStr"/>
      <c r="L3152" s="462" t="inlineStr"/>
      <c r="M3152" s="464">
        <f>AH3152</f>
        <v/>
      </c>
      <c r="N3152" s="464">
        <f>IF(W3152&lt;0,AH3152,I3152)</f>
        <v/>
      </c>
      <c r="O3152" s="464">
        <f>I3152-M3152</f>
        <v/>
      </c>
      <c r="P3152" s="462" t="n"/>
      <c r="Q3152" s="462">
        <f>V3152=W3152</f>
        <v/>
      </c>
      <c r="R3152" s="462">
        <f>AND(MONTH(F3152)=MONTH(X3152), YEAR(F3152)=YEAR(X3152))</f>
        <v/>
      </c>
      <c r="S3152" s="462">
        <f>AC3152="L001-901905215"</f>
        <v/>
      </c>
      <c r="T3152" s="464">
        <f>G3152-AH3152</f>
        <v/>
      </c>
      <c r="U3152" s="462" t="n"/>
      <c r="V3152" s="462" t="inlineStr">
        <is>
          <t>HT220034</t>
        </is>
      </c>
      <c r="W3152" s="462" t="inlineStr">
        <is>
          <t>HT220034</t>
        </is>
      </c>
      <c r="X3152" s="463" t="n">
        <v>44834</v>
      </c>
      <c r="Y3152" s="462" t="inlineStr">
        <is>
          <t>HT220034</t>
        </is>
      </c>
      <c r="Z3152" s="462" t="inlineStr"/>
      <c r="AA3152" s="462" t="inlineStr">
        <is>
          <t>បុគ្គលជាប់អាករ</t>
        </is>
      </c>
      <c r="AB3152" s="462" t="inlineStr">
        <is>
          <t>L001-901905215</t>
        </is>
      </c>
      <c r="AC3152" s="462" t="inlineStr">
        <is>
          <t>វីអ៊ីស៊ិន (ខេមបូឌា) អ៊ិនដាសស្ទ្រី ឯ.ក</t>
        </is>
      </c>
      <c r="AD3152" s="464" t="n">
        <v>5447640</v>
      </c>
      <c r="AE3152" s="464" t="n">
        <v>4952400</v>
      </c>
      <c r="AF3152" s="464" t="n">
        <v>0</v>
      </c>
      <c r="AG3152" s="464" t="n">
        <v>0</v>
      </c>
      <c r="AH3152" s="464" t="n">
        <v>495240</v>
      </c>
      <c r="AI3152" s="464" t="n">
        <v>0</v>
      </c>
      <c r="AJ3152" s="464" t="n">
        <v>0</v>
      </c>
      <c r="AK3152" s="464" t="n">
        <v>0</v>
      </c>
      <c r="AL3152" s="464" t="n">
        <v>0</v>
      </c>
      <c r="AM3152" s="464" t="n">
        <v>0</v>
      </c>
      <c r="AN3152" s="464" t="n">
        <v>0</v>
      </c>
      <c r="AO3152" s="464" t="n">
        <v>0</v>
      </c>
      <c r="AP3152" s="464" t="n">
        <v>0</v>
      </c>
      <c r="AQ3152" s="462" t="inlineStr"/>
      <c r="AR3152" s="462" t="inlineStr">
        <is>
          <t>Trucking service</t>
        </is>
      </c>
      <c r="AS3152" s="462" t="inlineStr">
        <is>
          <t>បានប្រកាសពន្ធ</t>
        </is>
      </c>
    </row>
    <row r="3153">
      <c r="A3153" s="461" t="n">
        <v>3145</v>
      </c>
      <c r="B3153" s="462" t="inlineStr">
        <is>
          <t>Lift-On &amp; Lift-Off</t>
        </is>
      </c>
      <c r="C3153" s="462" t="inlineStr">
        <is>
          <t>កំពង់ផែស្វយ័តក្រុងព្រះសីហនុ</t>
        </is>
      </c>
      <c r="D3153" s="462" t="inlineStr">
        <is>
          <t>L001-100044638</t>
        </is>
      </c>
      <c r="E3153" s="462" t="inlineStr">
        <is>
          <t>161862</t>
        </is>
      </c>
      <c r="F3153" s="463" t="n">
        <v>44811</v>
      </c>
      <c r="G3153" s="464" t="n">
        <v>71723</v>
      </c>
      <c r="H3153" s="462" t="n"/>
      <c r="I3153" s="464">
        <f>G3153</f>
        <v/>
      </c>
      <c r="J3153" s="462">
        <f>IF(AND(Q3153=TRUE, R3153=TRUE, S3153=TRUE), IF(W3153&lt;-0.05, "អនុញ្ញាត (អ្នកផ្គត់ផ្គង់ប្រកាសខ្វះ)", "បានប្រកាស (អនុញ្ញាត)"), IF(AND(Q3153=FALSE, R3153=FALSE, S3153=FALSE), "ព្យួរទុក (មិនមានទិន្នន័យ)", "ប្រកាសខុស (ព្យួរទុក)"))</f>
        <v/>
      </c>
      <c r="K3153" s="462" t="inlineStr"/>
      <c r="L3153" s="462" t="inlineStr"/>
      <c r="M3153" s="464">
        <f>AH3153</f>
        <v/>
      </c>
      <c r="N3153" s="464">
        <f>IF(W3153&lt;0,AH3153,I3153)</f>
        <v/>
      </c>
      <c r="O3153" s="464">
        <f>I3153-M3153</f>
        <v/>
      </c>
      <c r="P3153" s="462" t="n"/>
      <c r="Q3153" s="462">
        <f>V3153=W3153</f>
        <v/>
      </c>
      <c r="R3153" s="462">
        <f>AND(MONTH(F3153)=MONTH(X3153), YEAR(F3153)=YEAR(X3153))</f>
        <v/>
      </c>
      <c r="S3153" s="462">
        <f>AC3153="L001-901905215"</f>
        <v/>
      </c>
      <c r="T3153" s="464">
        <f>G3153-AH3153</f>
        <v/>
      </c>
      <c r="U3153" s="462" t="n"/>
      <c r="V3153" s="462" t="inlineStr">
        <is>
          <t>161862</t>
        </is>
      </c>
      <c r="W3153" s="462" t="inlineStr">
        <is>
          <t>161862</t>
        </is>
      </c>
      <c r="X3153" s="463" t="n">
        <v>44341</v>
      </c>
      <c r="Y3153" s="462" t="inlineStr">
        <is>
          <t>161862</t>
        </is>
      </c>
      <c r="Z3153" s="462" t="inlineStr"/>
      <c r="AA3153" s="462" t="inlineStr">
        <is>
          <t>បុគ្គលមិនជាប់អាករ</t>
        </is>
      </c>
      <c r="AB3153" s="462" t="inlineStr">
        <is>
          <t>GC0000001</t>
        </is>
      </c>
      <c r="AC3153" s="462" t="inlineStr">
        <is>
          <t>អតិថិជនទូទៅ</t>
        </is>
      </c>
      <c r="AD3153" s="464" t="n">
        <v>4073</v>
      </c>
      <c r="AE3153" s="464" t="n">
        <v>3703</v>
      </c>
      <c r="AF3153" s="464" t="n">
        <v>0</v>
      </c>
      <c r="AG3153" s="464" t="n">
        <v>0</v>
      </c>
      <c r="AH3153" s="464" t="n">
        <v>370</v>
      </c>
      <c r="AI3153" s="464" t="n">
        <v>0</v>
      </c>
      <c r="AJ3153" s="464" t="n">
        <v>0</v>
      </c>
      <c r="AK3153" s="464" t="n">
        <v>0</v>
      </c>
      <c r="AL3153" s="464" t="n">
        <v>0</v>
      </c>
      <c r="AM3153" s="464" t="n">
        <v>0</v>
      </c>
      <c r="AN3153" s="464" t="n">
        <v>0</v>
      </c>
      <c r="AO3153" s="464" t="n">
        <v>0</v>
      </c>
      <c r="AP3153" s="464" t="n">
        <v>0</v>
      </c>
      <c r="AQ3153" s="462" t="inlineStr"/>
      <c r="AR3153" s="462" t="inlineStr">
        <is>
          <t>DPY*** Gate Fee (Truck 1-1.5T)</t>
        </is>
      </c>
      <c r="AS3153" s="462" t="inlineStr">
        <is>
          <t>បានប្រកាសពន្ធ</t>
        </is>
      </c>
    </row>
    <row r="3154">
      <c r="A3154" s="461" t="n">
        <v>3146</v>
      </c>
      <c r="B3154" s="462" t="inlineStr">
        <is>
          <t>KHCIC</t>
        </is>
      </c>
      <c r="C3154" s="462" t="inlineStr">
        <is>
          <t>អេសអាយធីស៊ី ខិនថេនើរ ឡាញ (ខេមបូឌា)</t>
        </is>
      </c>
      <c r="D3154" s="462" t="inlineStr">
        <is>
          <t>L001-107035863</t>
        </is>
      </c>
      <c r="E3154" s="462" t="inlineStr">
        <is>
          <t>SITC2022-019004</t>
        </is>
      </c>
      <c r="F3154" s="463" t="n">
        <v>44805</v>
      </c>
      <c r="G3154" s="464" t="n">
        <v>434238</v>
      </c>
      <c r="H3154" s="462" t="n"/>
      <c r="I3154" s="464">
        <f>G3154</f>
        <v/>
      </c>
      <c r="J3154" s="462">
        <f>IF(AND(Q3154=TRUE, R3154=TRUE, S3154=TRUE), IF(W3154&lt;-0.05, "អនុញ្ញាត (អ្នកផ្គត់ផ្គង់ប្រកាសខ្វះ)", "បានប្រកាស (អនុញ្ញាត)"), IF(AND(Q3154=FALSE, R3154=FALSE, S3154=FALSE), "ព្យួរទុក (មិនមានទិន្នន័យ)", "ប្រកាសខុស (ព្យួរទុក)"))</f>
        <v/>
      </c>
      <c r="K3154" s="462" t="inlineStr"/>
      <c r="L3154" s="462" t="inlineStr"/>
      <c r="M3154" s="464">
        <f>AH3154</f>
        <v/>
      </c>
      <c r="N3154" s="464">
        <f>IF(W3154&lt;0,AH3154,I3154)</f>
        <v/>
      </c>
      <c r="O3154" s="464">
        <f>I3154-M3154</f>
        <v/>
      </c>
      <c r="P3154" s="462" t="n"/>
      <c r="Q3154" s="462">
        <f>V3154=W3154</f>
        <v/>
      </c>
      <c r="R3154" s="462">
        <f>AND(MONTH(F3154)=MONTH(X3154), YEAR(F3154)=YEAR(X3154))</f>
        <v/>
      </c>
      <c r="S3154" s="462">
        <f>AC3154="L001-901905215"</f>
        <v/>
      </c>
      <c r="T3154" s="464">
        <f>G3154-AH3154</f>
        <v/>
      </c>
      <c r="U3154" s="462" t="n"/>
      <c r="V3154" s="462" t="inlineStr">
        <is>
          <t>SITC2022019004</t>
        </is>
      </c>
      <c r="W3154" s="462" t="inlineStr">
        <is>
          <t>SITC2022019004</t>
        </is>
      </c>
      <c r="X3154" s="463" t="n">
        <v>44805</v>
      </c>
      <c r="Y3154" s="462" t="inlineStr">
        <is>
          <t>SITC2022-019004</t>
        </is>
      </c>
      <c r="Z3154" s="462" t="inlineStr"/>
      <c r="AA3154" s="462" t="inlineStr">
        <is>
          <t>បុគ្គលជាប់អាករ</t>
        </is>
      </c>
      <c r="AB3154" s="462" t="inlineStr">
        <is>
          <t>L001-901905215</t>
        </is>
      </c>
      <c r="AC3154" s="462" t="inlineStr">
        <is>
          <t>វីអ៊ីស៊ិន (ខេមបូឌា) អ៊ិនដាសស្ទ្រី ឯ.ក</t>
        </is>
      </c>
      <c r="AD3154" s="464" t="n">
        <v>4776618</v>
      </c>
      <c r="AE3154" s="464" t="n">
        <v>4342380</v>
      </c>
      <c r="AF3154" s="464" t="n">
        <v>0</v>
      </c>
      <c r="AG3154" s="464" t="n">
        <v>0</v>
      </c>
      <c r="AH3154" s="464" t="n">
        <v>434238</v>
      </c>
      <c r="AI3154" s="464" t="n">
        <v>0</v>
      </c>
      <c r="AJ3154" s="464" t="n">
        <v>0</v>
      </c>
      <c r="AK3154" s="464" t="n">
        <v>0</v>
      </c>
      <c r="AL3154" s="464" t="n">
        <v>0</v>
      </c>
      <c r="AM3154" s="464" t="n">
        <v>0</v>
      </c>
      <c r="AN3154" s="464" t="n">
        <v>0</v>
      </c>
      <c r="AO3154" s="464" t="n">
        <v>0</v>
      </c>
      <c r="AP3154" s="464" t="n">
        <v>0</v>
      </c>
      <c r="AQ3154" s="462" t="inlineStr"/>
      <c r="AR3154" s="462" t="inlineStr">
        <is>
          <t>KHDOC,KHTHC,EMF,KHCIC,EIB</t>
        </is>
      </c>
      <c r="AS3154" s="462" t="inlineStr">
        <is>
          <t>បានប្រកាសពន្ធ</t>
        </is>
      </c>
    </row>
    <row r="3155">
      <c r="A3155" s="461" t="n">
        <v>3147</v>
      </c>
      <c r="B3155" s="462" t="inlineStr">
        <is>
          <t>Clearance &amp; Trucking Fee</t>
        </is>
      </c>
      <c r="C3155" s="462" t="inlineStr">
        <is>
          <t>ហាវតាយ អ៊ិនធើណេសិនណល ឡូជីស្ទីក ឯ.ក</t>
        </is>
      </c>
      <c r="D3155" s="462" t="inlineStr">
        <is>
          <t>K007-902202863</t>
        </is>
      </c>
      <c r="E3155" s="462" t="inlineStr">
        <is>
          <t>HT220033</t>
        </is>
      </c>
      <c r="F3155" s="463" t="n">
        <v>44834</v>
      </c>
      <c r="G3155" s="464" t="n">
        <v>503494</v>
      </c>
      <c r="H3155" s="462" t="n"/>
      <c r="I3155" s="464">
        <f>G3155</f>
        <v/>
      </c>
      <c r="J3155" s="462">
        <f>IF(AND(Q3155=TRUE, R3155=TRUE, S3155=TRUE), IF(W3155&lt;-0.05, "អនុញ្ញាត (អ្នកផ្គត់ផ្គង់ប្រកាសខ្វះ)", "បានប្រកាស (អនុញ្ញាត)"), IF(AND(Q3155=FALSE, R3155=FALSE, S3155=FALSE), "ព្យួរទុក (មិនមានទិន្នន័យ)", "ប្រកាសខុស (ព្យួរទុក)"))</f>
        <v/>
      </c>
      <c r="K3155" s="462" t="inlineStr"/>
      <c r="L3155" s="462" t="inlineStr"/>
      <c r="M3155" s="464">
        <f>AH3155</f>
        <v/>
      </c>
      <c r="N3155" s="464">
        <f>IF(W3155&lt;0,AH3155,I3155)</f>
        <v/>
      </c>
      <c r="O3155" s="464">
        <f>I3155-M3155</f>
        <v/>
      </c>
      <c r="P3155" s="462" t="n"/>
      <c r="Q3155" s="462">
        <f>V3155=W3155</f>
        <v/>
      </c>
      <c r="R3155" s="462">
        <f>AND(MONTH(F3155)=MONTH(X3155), YEAR(F3155)=YEAR(X3155))</f>
        <v/>
      </c>
      <c r="S3155" s="462">
        <f>AC3155="L001-901905215"</f>
        <v/>
      </c>
      <c r="T3155" s="464">
        <f>G3155-AH3155</f>
        <v/>
      </c>
      <c r="U3155" s="462" t="n"/>
      <c r="V3155" s="462" t="inlineStr">
        <is>
          <t>HT220033</t>
        </is>
      </c>
      <c r="W3155" s="462" t="inlineStr">
        <is>
          <t>HT220033</t>
        </is>
      </c>
      <c r="X3155" s="463" t="n">
        <v>44834</v>
      </c>
      <c r="Y3155" s="462" t="inlineStr">
        <is>
          <t>HT220033</t>
        </is>
      </c>
      <c r="Z3155" s="462" t="inlineStr"/>
      <c r="AA3155" s="462" t="inlineStr">
        <is>
          <t>បុគ្គលជាប់អាករ</t>
        </is>
      </c>
      <c r="AB3155" s="462" t="inlineStr">
        <is>
          <t>L001-901905215</t>
        </is>
      </c>
      <c r="AC3155" s="462" t="inlineStr">
        <is>
          <t>វីអ៊ីស៊ិន (ខេមបូឌា) អ៊ិនដាសស្ទ្រី ឯ.ក</t>
        </is>
      </c>
      <c r="AD3155" s="464" t="n">
        <v>5538434</v>
      </c>
      <c r="AE3155" s="464" t="n">
        <v>5034940</v>
      </c>
      <c r="AF3155" s="464" t="n">
        <v>0</v>
      </c>
      <c r="AG3155" s="464" t="n">
        <v>0</v>
      </c>
      <c r="AH3155" s="464" t="n">
        <v>503494</v>
      </c>
      <c r="AI3155" s="464" t="n">
        <v>0</v>
      </c>
      <c r="AJ3155" s="464" t="n">
        <v>0</v>
      </c>
      <c r="AK3155" s="464" t="n">
        <v>0</v>
      </c>
      <c r="AL3155" s="464" t="n">
        <v>0</v>
      </c>
      <c r="AM3155" s="464" t="n">
        <v>0</v>
      </c>
      <c r="AN3155" s="464" t="n">
        <v>0</v>
      </c>
      <c r="AO3155" s="464" t="n">
        <v>0</v>
      </c>
      <c r="AP3155" s="464" t="n">
        <v>0</v>
      </c>
      <c r="AQ3155" s="462" t="inlineStr"/>
      <c r="AR3155" s="462" t="inlineStr">
        <is>
          <t>Trucking service</t>
        </is>
      </c>
      <c r="AS3155" s="462" t="inlineStr">
        <is>
          <t>បានប្រកាសពន្ធ</t>
        </is>
      </c>
    </row>
    <row r="3156">
      <c r="A3156" s="461" t="n">
        <v>3148</v>
      </c>
      <c r="B3156" s="462" t="inlineStr">
        <is>
          <t>Lift-On &amp; Lift-Off and Storage charges</t>
        </is>
      </c>
      <c r="C3156" s="462" t="inlineStr">
        <is>
          <t>កំពង់ផែស្វយ័តក្រុងព្រះសីហនុ</t>
        </is>
      </c>
      <c r="D3156" s="462" t="inlineStr">
        <is>
          <t>L001-100044638</t>
        </is>
      </c>
      <c r="E3156" s="462" t="inlineStr">
        <is>
          <t>160356</t>
        </is>
      </c>
      <c r="F3156" s="463" t="n">
        <v>44807</v>
      </c>
      <c r="G3156" s="464" t="n">
        <v>50664</v>
      </c>
      <c r="H3156" s="462" t="n"/>
      <c r="I3156" s="464">
        <f>G3156</f>
        <v/>
      </c>
      <c r="J3156" s="462">
        <f>IF(AND(Q3156=TRUE, R3156=TRUE, S3156=TRUE), IF(W3156&lt;-0.05, "អនុញ្ញាត (អ្នកផ្គត់ផ្គង់ប្រកាសខ្វះ)", "បានប្រកាស (អនុញ្ញាត)"), IF(AND(Q3156=FALSE, R3156=FALSE, S3156=FALSE), "ព្យួរទុក (មិនមានទិន្នន័យ)", "ប្រកាសខុស (ព្យួរទុក)"))</f>
        <v/>
      </c>
      <c r="K3156" s="462" t="inlineStr"/>
      <c r="L3156" s="462" t="inlineStr"/>
      <c r="M3156" s="464">
        <f>AH3156</f>
        <v/>
      </c>
      <c r="N3156" s="464">
        <f>IF(W3156&lt;0,AH3156,I3156)</f>
        <v/>
      </c>
      <c r="O3156" s="464">
        <f>I3156-M3156</f>
        <v/>
      </c>
      <c r="P3156" s="462" t="n"/>
      <c r="Q3156" s="462">
        <f>V3156=W3156</f>
        <v/>
      </c>
      <c r="R3156" s="462">
        <f>AND(MONTH(F3156)=MONTH(X3156), YEAR(F3156)=YEAR(X3156))</f>
        <v/>
      </c>
      <c r="S3156" s="462">
        <f>AC3156="L001-901905215"</f>
        <v/>
      </c>
      <c r="T3156" s="464">
        <f>G3156-AH3156</f>
        <v/>
      </c>
      <c r="U3156" s="462" t="n"/>
      <c r="V3156" s="462" t="inlineStr">
        <is>
          <t>160356</t>
        </is>
      </c>
      <c r="W3156" s="462" t="inlineStr"/>
      <c r="X3156" s="499" t="n"/>
      <c r="Y3156" s="462" t="n"/>
      <c r="Z3156" s="462" t="n"/>
      <c r="AA3156" s="462" t="n"/>
      <c r="AB3156" s="462" t="n"/>
      <c r="AC3156" s="462" t="n"/>
      <c r="AD3156" s="462" t="n"/>
      <c r="AE3156" s="462" t="n"/>
      <c r="AF3156" s="462" t="n"/>
      <c r="AG3156" s="462" t="n"/>
      <c r="AH3156" s="462" t="n"/>
      <c r="AI3156" s="462" t="n"/>
      <c r="AJ3156" s="462" t="n"/>
      <c r="AK3156" s="462" t="n"/>
      <c r="AL3156" s="462" t="n"/>
      <c r="AM3156" s="462" t="n"/>
      <c r="AN3156" s="462" t="n"/>
      <c r="AO3156" s="462" t="n"/>
      <c r="AP3156" s="462" t="n"/>
      <c r="AQ3156" s="462" t="n"/>
      <c r="AR3156" s="462" t="n"/>
      <c r="AS3156" s="462" t="n"/>
    </row>
    <row r="3157">
      <c r="A3157" s="461" t="n">
        <v>3149</v>
      </c>
      <c r="B3157" s="462" t="inlineStr">
        <is>
          <t>KHCIC</t>
        </is>
      </c>
      <c r="C3157" s="462" t="inlineStr">
        <is>
          <t>អេសអាយធីស៊ី ខិនថេនើរ ឡាញ (ខេមបូឌា)</t>
        </is>
      </c>
      <c r="D3157" s="462" t="inlineStr">
        <is>
          <t>L001-107035863</t>
        </is>
      </c>
      <c r="E3157" s="462" t="inlineStr">
        <is>
          <t>SITC2022-018748</t>
        </is>
      </c>
      <c r="F3157" s="463" t="n">
        <v>44830</v>
      </c>
      <c r="G3157" s="464" t="n">
        <v>228161</v>
      </c>
      <c r="H3157" s="462" t="n"/>
      <c r="I3157" s="464">
        <f>G3157</f>
        <v/>
      </c>
      <c r="J3157" s="462">
        <f>IF(AND(Q3157=TRUE, R3157=TRUE, S3157=TRUE), IF(W3157&lt;-0.05, "អនុញ្ញាត (អ្នកផ្គត់ផ្គង់ប្រកាសខ្វះ)", "បានប្រកាស (អនុញ្ញាត)"), IF(AND(Q3157=FALSE, R3157=FALSE, S3157=FALSE), "ព្យួរទុក (មិនមានទិន្នន័យ)", "ប្រកាសខុស (ព្យួរទុក)"))</f>
        <v/>
      </c>
      <c r="K3157" s="462" t="inlineStr"/>
      <c r="L3157" s="462" t="inlineStr"/>
      <c r="M3157" s="464">
        <f>AH3157</f>
        <v/>
      </c>
      <c r="N3157" s="464">
        <f>IF(W3157&lt;0,AH3157,I3157)</f>
        <v/>
      </c>
      <c r="O3157" s="464">
        <f>I3157-M3157</f>
        <v/>
      </c>
      <c r="P3157" s="462" t="n"/>
      <c r="Q3157" s="462">
        <f>V3157=W3157</f>
        <v/>
      </c>
      <c r="R3157" s="462">
        <f>AND(MONTH(F3157)=MONTH(X3157), YEAR(F3157)=YEAR(X3157))</f>
        <v/>
      </c>
      <c r="S3157" s="462">
        <f>AC3157="L001-901905215"</f>
        <v/>
      </c>
      <c r="T3157" s="464">
        <f>G3157-AH3157</f>
        <v/>
      </c>
      <c r="U3157" s="462" t="n"/>
      <c r="V3157" s="462" t="inlineStr">
        <is>
          <t>SITC2022018748</t>
        </is>
      </c>
      <c r="W3157" s="462" t="inlineStr">
        <is>
          <t>SITC2022018748</t>
        </is>
      </c>
      <c r="X3157" s="463" t="n">
        <v>44799</v>
      </c>
      <c r="Y3157" s="462" t="inlineStr">
        <is>
          <t>SITC2022-018748</t>
        </is>
      </c>
      <c r="Z3157" s="462" t="inlineStr"/>
      <c r="AA3157" s="462" t="inlineStr">
        <is>
          <t>បុគ្គលជាប់អាករ</t>
        </is>
      </c>
      <c r="AB3157" s="462" t="inlineStr">
        <is>
          <t>L001-901905215</t>
        </is>
      </c>
      <c r="AC3157" s="462" t="inlineStr">
        <is>
          <t>វីអ៊ីស៊ិន (ខេមបូឌា) អ៊ិនដាសស្ទ្រី ឯ.ក</t>
        </is>
      </c>
      <c r="AD3157" s="464" t="n">
        <v>2509766</v>
      </c>
      <c r="AE3157" s="464" t="n">
        <v>2281605</v>
      </c>
      <c r="AF3157" s="464" t="n">
        <v>0</v>
      </c>
      <c r="AG3157" s="464" t="n">
        <v>0</v>
      </c>
      <c r="AH3157" s="464" t="n">
        <v>228161</v>
      </c>
      <c r="AI3157" s="464" t="n">
        <v>0</v>
      </c>
      <c r="AJ3157" s="464" t="n">
        <v>0</v>
      </c>
      <c r="AK3157" s="464" t="n">
        <v>0</v>
      </c>
      <c r="AL3157" s="464" t="n">
        <v>0</v>
      </c>
      <c r="AM3157" s="464" t="n">
        <v>0</v>
      </c>
      <c r="AN3157" s="464" t="n">
        <v>0</v>
      </c>
      <c r="AO3157" s="464" t="n">
        <v>0</v>
      </c>
      <c r="AP3157" s="464" t="n">
        <v>0</v>
      </c>
      <c r="AQ3157" s="462" t="inlineStr"/>
      <c r="AR3157" s="462" t="inlineStr">
        <is>
          <t>EIB,KHCIC,EMF,KHDOC,KHTHC</t>
        </is>
      </c>
      <c r="AS3157" s="462" t="inlineStr">
        <is>
          <t>បានប្រកាសពន្ធ</t>
        </is>
      </c>
    </row>
    <row r="3158">
      <c r="A3158" s="461" t="n">
        <v>3150</v>
      </c>
      <c r="B3158" s="462" t="inlineStr">
        <is>
          <t>Clearance &amp; Trucking Fee</t>
        </is>
      </c>
      <c r="C3158" s="462" t="inlineStr">
        <is>
          <t>ហាវតាយ អ៊ិនធើណេសិនណល ឡូជីស្ទីក ឯ.ក</t>
        </is>
      </c>
      <c r="D3158" s="462" t="inlineStr">
        <is>
          <t>K007-902202863</t>
        </is>
      </c>
      <c r="E3158" s="462" t="inlineStr">
        <is>
          <t>HT220032</t>
        </is>
      </c>
      <c r="F3158" s="463" t="n">
        <v>44834</v>
      </c>
      <c r="G3158" s="464" t="n">
        <v>251747</v>
      </c>
      <c r="H3158" s="462" t="n"/>
      <c r="I3158" s="464">
        <f>G3158</f>
        <v/>
      </c>
      <c r="J3158" s="462">
        <f>IF(AND(Q3158=TRUE, R3158=TRUE, S3158=TRUE), IF(W3158&lt;-0.05, "អនុញ្ញាត (អ្នកផ្គត់ផ្គង់ប្រកាសខ្វះ)", "បានប្រកាស (អនុញ្ញាត)"), IF(AND(Q3158=FALSE, R3158=FALSE, S3158=FALSE), "ព្យួរទុក (មិនមានទិន្នន័យ)", "ប្រកាសខុស (ព្យួរទុក)"))</f>
        <v/>
      </c>
      <c r="K3158" s="462" t="inlineStr"/>
      <c r="L3158" s="462" t="inlineStr"/>
      <c r="M3158" s="464">
        <f>AH3158</f>
        <v/>
      </c>
      <c r="N3158" s="464">
        <f>IF(W3158&lt;0,AH3158,I3158)</f>
        <v/>
      </c>
      <c r="O3158" s="464">
        <f>I3158-M3158</f>
        <v/>
      </c>
      <c r="P3158" s="462" t="n"/>
      <c r="Q3158" s="462">
        <f>V3158=W3158</f>
        <v/>
      </c>
      <c r="R3158" s="462">
        <f>AND(MONTH(F3158)=MONTH(X3158), YEAR(F3158)=YEAR(X3158))</f>
        <v/>
      </c>
      <c r="S3158" s="462">
        <f>AC3158="L001-901905215"</f>
        <v/>
      </c>
      <c r="T3158" s="464">
        <f>G3158-AH3158</f>
        <v/>
      </c>
      <c r="U3158" s="462" t="n"/>
      <c r="V3158" s="462" t="inlineStr">
        <is>
          <t>HT220032</t>
        </is>
      </c>
      <c r="W3158" s="462" t="inlineStr">
        <is>
          <t>HT220032</t>
        </is>
      </c>
      <c r="X3158" s="463" t="n">
        <v>44834</v>
      </c>
      <c r="Y3158" s="462" t="inlineStr">
        <is>
          <t>HT220032</t>
        </is>
      </c>
      <c r="Z3158" s="462" t="inlineStr"/>
      <c r="AA3158" s="462" t="inlineStr">
        <is>
          <t>បុគ្គលជាប់អាករ</t>
        </is>
      </c>
      <c r="AB3158" s="462" t="inlineStr">
        <is>
          <t>L001-901905215</t>
        </is>
      </c>
      <c r="AC3158" s="462" t="inlineStr">
        <is>
          <t>វីអ៊ីស៊ិន (ខេមបូឌា) អ៊ិនដាសស្ទ្រី ឯ.ក</t>
        </is>
      </c>
      <c r="AD3158" s="464" t="n">
        <v>2769217</v>
      </c>
      <c r="AE3158" s="464" t="n">
        <v>2517470</v>
      </c>
      <c r="AF3158" s="464" t="n">
        <v>0</v>
      </c>
      <c r="AG3158" s="464" t="n">
        <v>0</v>
      </c>
      <c r="AH3158" s="464" t="n">
        <v>251747</v>
      </c>
      <c r="AI3158" s="464" t="n">
        <v>0</v>
      </c>
      <c r="AJ3158" s="464" t="n">
        <v>0</v>
      </c>
      <c r="AK3158" s="464" t="n">
        <v>0</v>
      </c>
      <c r="AL3158" s="464" t="n">
        <v>0</v>
      </c>
      <c r="AM3158" s="464" t="n">
        <v>0</v>
      </c>
      <c r="AN3158" s="464" t="n">
        <v>0</v>
      </c>
      <c r="AO3158" s="464" t="n">
        <v>0</v>
      </c>
      <c r="AP3158" s="464" t="n">
        <v>0</v>
      </c>
      <c r="AQ3158" s="462" t="inlineStr"/>
      <c r="AR3158" s="462" t="inlineStr">
        <is>
          <t>Trucking service</t>
        </is>
      </c>
      <c r="AS3158" s="462" t="inlineStr">
        <is>
          <t>បានប្រកាសពន្ធ</t>
        </is>
      </c>
    </row>
    <row r="3159">
      <c r="A3159" s="461" t="n">
        <v>3151</v>
      </c>
      <c r="B3159" s="462" t="inlineStr">
        <is>
          <t>Lift-On &amp; Lift-Off and Storage charges</t>
        </is>
      </c>
      <c r="C3159" s="462" t="inlineStr">
        <is>
          <t>កំពង់ផែស្វយ័តក្រុងព្រះសីហនុ</t>
        </is>
      </c>
      <c r="D3159" s="462" t="inlineStr">
        <is>
          <t>L001-100044638</t>
        </is>
      </c>
      <c r="E3159" s="462" t="inlineStr">
        <is>
          <t>164422</t>
        </is>
      </c>
      <c r="F3159" s="463" t="n">
        <v>44817</v>
      </c>
      <c r="G3159" s="464" t="n">
        <v>101229</v>
      </c>
      <c r="H3159" s="462" t="n"/>
      <c r="I3159" s="464">
        <f>G3159</f>
        <v/>
      </c>
      <c r="J3159" s="462">
        <f>IF(AND(Q3159=TRUE, R3159=TRUE, S3159=TRUE), IF(W3159&lt;-0.05, "អនុញ្ញាត (អ្នកផ្គត់ផ្គង់ប្រកាសខ្វះ)", "បានប្រកាស (អនុញ្ញាត)"), IF(AND(Q3159=FALSE, R3159=FALSE, S3159=FALSE), "ព្យួរទុក (មិនមានទិន្នន័យ)", "ប្រកាសខុស (ព្យួរទុក)"))</f>
        <v/>
      </c>
      <c r="K3159" s="462" t="inlineStr"/>
      <c r="L3159" s="462" t="inlineStr"/>
      <c r="M3159" s="464">
        <f>AH3159</f>
        <v/>
      </c>
      <c r="N3159" s="464">
        <f>IF(W3159&lt;0,AH3159,I3159)</f>
        <v/>
      </c>
      <c r="O3159" s="464">
        <f>I3159-M3159</f>
        <v/>
      </c>
      <c r="P3159" s="462" t="n"/>
      <c r="Q3159" s="462">
        <f>V3159=W3159</f>
        <v/>
      </c>
      <c r="R3159" s="462">
        <f>AND(MONTH(F3159)=MONTH(X3159), YEAR(F3159)=YEAR(X3159))</f>
        <v/>
      </c>
      <c r="S3159" s="462">
        <f>AC3159="L001-901905215"</f>
        <v/>
      </c>
      <c r="T3159" s="464">
        <f>G3159-AH3159</f>
        <v/>
      </c>
      <c r="U3159" s="462" t="n"/>
      <c r="V3159" s="462" t="inlineStr">
        <is>
          <t>164422</t>
        </is>
      </c>
      <c r="W3159" s="462" t="inlineStr"/>
      <c r="X3159" s="499" t="n"/>
      <c r="Y3159" s="462" t="n"/>
      <c r="Z3159" s="462" t="n"/>
      <c r="AA3159" s="462" t="n"/>
      <c r="AB3159" s="462" t="n"/>
      <c r="AC3159" s="462" t="n"/>
      <c r="AD3159" s="462" t="n"/>
      <c r="AE3159" s="462" t="n"/>
      <c r="AF3159" s="462" t="n"/>
      <c r="AG3159" s="462" t="n"/>
      <c r="AH3159" s="462" t="n"/>
      <c r="AI3159" s="462" t="n"/>
      <c r="AJ3159" s="462" t="n"/>
      <c r="AK3159" s="462" t="n"/>
      <c r="AL3159" s="462" t="n"/>
      <c r="AM3159" s="462" t="n"/>
      <c r="AN3159" s="462" t="n"/>
      <c r="AO3159" s="462" t="n"/>
      <c r="AP3159" s="462" t="n"/>
      <c r="AQ3159" s="462" t="n"/>
      <c r="AR3159" s="462" t="n"/>
      <c r="AS3159" s="462" t="n"/>
    </row>
    <row r="3160">
      <c r="A3160" s="461" t="n">
        <v>3152</v>
      </c>
      <c r="B3160" s="462" t="inlineStr">
        <is>
          <t>KHCIC</t>
        </is>
      </c>
      <c r="C3160" s="462" t="inlineStr">
        <is>
          <t>អេសអាយធីស៊ី ខិនថេនើរ ឡាញ (ខេមបូឌា)</t>
        </is>
      </c>
      <c r="D3160" s="462" t="inlineStr">
        <is>
          <t>L001-107035863</t>
        </is>
      </c>
      <c r="E3160" s="462" t="inlineStr">
        <is>
          <t>SITC2022-019282</t>
        </is>
      </c>
      <c r="F3160" s="463" t="n">
        <v>44809</v>
      </c>
      <c r="G3160" s="464" t="n">
        <v>434977</v>
      </c>
      <c r="H3160" s="462" t="n"/>
      <c r="I3160" s="464">
        <f>G3160</f>
        <v/>
      </c>
      <c r="J3160" s="462">
        <f>IF(AND(Q3160=TRUE, R3160=TRUE, S3160=TRUE), IF(W3160&lt;-0.05, "អនុញ្ញាត (អ្នកផ្គត់ផ្គង់ប្រកាសខ្វះ)", "បានប្រកាស (អនុញ្ញាត)"), IF(AND(Q3160=FALSE, R3160=FALSE, S3160=FALSE), "ព្យួរទុក (មិនមានទិន្នន័យ)", "ប្រកាសខុស (ព្យួរទុក)"))</f>
        <v/>
      </c>
      <c r="K3160" s="462" t="inlineStr"/>
      <c r="L3160" s="462" t="inlineStr"/>
      <c r="M3160" s="464">
        <f>AH3160</f>
        <v/>
      </c>
      <c r="N3160" s="464">
        <f>IF(W3160&lt;0,AH3160,I3160)</f>
        <v/>
      </c>
      <c r="O3160" s="464">
        <f>I3160-M3160</f>
        <v/>
      </c>
      <c r="P3160" s="462" t="n"/>
      <c r="Q3160" s="462">
        <f>V3160=W3160</f>
        <v/>
      </c>
      <c r="R3160" s="462">
        <f>AND(MONTH(F3160)=MONTH(X3160), YEAR(F3160)=YEAR(X3160))</f>
        <v/>
      </c>
      <c r="S3160" s="462">
        <f>AC3160="L001-901905215"</f>
        <v/>
      </c>
      <c r="T3160" s="464">
        <f>G3160-AH3160</f>
        <v/>
      </c>
      <c r="U3160" s="462" t="n"/>
      <c r="V3160" s="462" t="inlineStr">
        <is>
          <t>SITC2022019282</t>
        </is>
      </c>
      <c r="W3160" s="462" t="inlineStr">
        <is>
          <t>SITC2022019282</t>
        </is>
      </c>
      <c r="X3160" s="463" t="n">
        <v>44809</v>
      </c>
      <c r="Y3160" s="462" t="inlineStr">
        <is>
          <t>SITC2022-019282</t>
        </is>
      </c>
      <c r="Z3160" s="462" t="inlineStr"/>
      <c r="AA3160" s="462" t="inlineStr">
        <is>
          <t>បុគ្គលជាប់អាករ</t>
        </is>
      </c>
      <c r="AB3160" s="462" t="inlineStr">
        <is>
          <t>L001-901905215</t>
        </is>
      </c>
      <c r="AC3160" s="462" t="inlineStr">
        <is>
          <t>វីអ៊ីស៊ិន (ខេមបូឌា) អ៊ិនដាសស្ទ្រី ឯ.ក</t>
        </is>
      </c>
      <c r="AD3160" s="464" t="n">
        <v>4784742</v>
      </c>
      <c r="AE3160" s="464" t="n">
        <v>4349765</v>
      </c>
      <c r="AF3160" s="464" t="n">
        <v>0</v>
      </c>
      <c r="AG3160" s="464" t="n">
        <v>0</v>
      </c>
      <c r="AH3160" s="464" t="n">
        <v>434977</v>
      </c>
      <c r="AI3160" s="464" t="n">
        <v>0</v>
      </c>
      <c r="AJ3160" s="464" t="n">
        <v>0</v>
      </c>
      <c r="AK3160" s="464" t="n">
        <v>0</v>
      </c>
      <c r="AL3160" s="464" t="n">
        <v>0</v>
      </c>
      <c r="AM3160" s="464" t="n">
        <v>0</v>
      </c>
      <c r="AN3160" s="464" t="n">
        <v>0</v>
      </c>
      <c r="AO3160" s="464" t="n">
        <v>0</v>
      </c>
      <c r="AP3160" s="464" t="n">
        <v>0</v>
      </c>
      <c r="AQ3160" s="462" t="inlineStr"/>
      <c r="AR3160" s="462" t="inlineStr">
        <is>
          <t>EMF,EIB,KHTHC,KHCIC,KHDOC</t>
        </is>
      </c>
      <c r="AS3160" s="462" t="inlineStr">
        <is>
          <t>បានប្រកាសពន្ធ</t>
        </is>
      </c>
    </row>
    <row r="3161">
      <c r="A3161" s="461" t="n">
        <v>3153</v>
      </c>
      <c r="B3161" s="462" t="inlineStr">
        <is>
          <t>Clearance &amp; Trucking Fee</t>
        </is>
      </c>
      <c r="C3161" s="462" t="inlineStr">
        <is>
          <t>ហាវតាយ អ៊ិនធើណេសិនណល ឡូជីស្ទីក ឯ.ក</t>
        </is>
      </c>
      <c r="D3161" s="462" t="inlineStr">
        <is>
          <t>K007-902202863</t>
        </is>
      </c>
      <c r="E3161" s="462" t="inlineStr">
        <is>
          <t>HT220031</t>
        </is>
      </c>
      <c r="F3161" s="463" t="n">
        <v>44834</v>
      </c>
      <c r="G3161" s="464" t="n">
        <v>503494</v>
      </c>
      <c r="H3161" s="462" t="n"/>
      <c r="I3161" s="464">
        <f>G3161</f>
        <v/>
      </c>
      <c r="J3161" s="462">
        <f>IF(AND(Q3161=TRUE, R3161=TRUE, S3161=TRUE), IF(W3161&lt;-0.05, "អនុញ្ញាត (អ្នកផ្គត់ផ្គង់ប្រកាសខ្វះ)", "បានប្រកាស (អនុញ្ញាត)"), IF(AND(Q3161=FALSE, R3161=FALSE, S3161=FALSE), "ព្យួរទុក (មិនមានទិន្នន័យ)", "ប្រកាសខុស (ព្យួរទុក)"))</f>
        <v/>
      </c>
      <c r="K3161" s="462" t="inlineStr"/>
      <c r="L3161" s="462" t="inlineStr"/>
      <c r="M3161" s="464">
        <f>AH3161</f>
        <v/>
      </c>
      <c r="N3161" s="464">
        <f>IF(W3161&lt;0,AH3161,I3161)</f>
        <v/>
      </c>
      <c r="O3161" s="464">
        <f>I3161-M3161</f>
        <v/>
      </c>
      <c r="P3161" s="462" t="n"/>
      <c r="Q3161" s="462">
        <f>V3161=W3161</f>
        <v/>
      </c>
      <c r="R3161" s="462">
        <f>AND(MONTH(F3161)=MONTH(X3161), YEAR(F3161)=YEAR(X3161))</f>
        <v/>
      </c>
      <c r="S3161" s="462">
        <f>AC3161="L001-901905215"</f>
        <v/>
      </c>
      <c r="T3161" s="464">
        <f>G3161-AH3161</f>
        <v/>
      </c>
      <c r="U3161" s="462" t="n"/>
      <c r="V3161" s="462" t="inlineStr">
        <is>
          <t>HT220031</t>
        </is>
      </c>
      <c r="W3161" s="462" t="inlineStr">
        <is>
          <t>HT220031</t>
        </is>
      </c>
      <c r="X3161" s="463" t="n">
        <v>44834</v>
      </c>
      <c r="Y3161" s="462" t="inlineStr">
        <is>
          <t>HT220031</t>
        </is>
      </c>
      <c r="Z3161" s="462" t="inlineStr"/>
      <c r="AA3161" s="462" t="inlineStr">
        <is>
          <t>បុគ្គលជាប់អាករ</t>
        </is>
      </c>
      <c r="AB3161" s="462" t="inlineStr">
        <is>
          <t>L001-901905215</t>
        </is>
      </c>
      <c r="AC3161" s="462" t="inlineStr">
        <is>
          <t>វីអ៊ីស៊ិន (ខេមបូឌា) អ៊ិនដាសស្ទ្រី ឯ.ក</t>
        </is>
      </c>
      <c r="AD3161" s="464" t="n">
        <v>5538434</v>
      </c>
      <c r="AE3161" s="464" t="n">
        <v>5034940</v>
      </c>
      <c r="AF3161" s="464" t="n">
        <v>0</v>
      </c>
      <c r="AG3161" s="464" t="n">
        <v>0</v>
      </c>
      <c r="AH3161" s="464" t="n">
        <v>503494</v>
      </c>
      <c r="AI3161" s="464" t="n">
        <v>0</v>
      </c>
      <c r="AJ3161" s="464" t="n">
        <v>0</v>
      </c>
      <c r="AK3161" s="464" t="n">
        <v>0</v>
      </c>
      <c r="AL3161" s="464" t="n">
        <v>0</v>
      </c>
      <c r="AM3161" s="464" t="n">
        <v>0</v>
      </c>
      <c r="AN3161" s="464" t="n">
        <v>0</v>
      </c>
      <c r="AO3161" s="464" t="n">
        <v>0</v>
      </c>
      <c r="AP3161" s="464" t="n">
        <v>0</v>
      </c>
      <c r="AQ3161" s="462" t="inlineStr"/>
      <c r="AR3161" s="462" t="inlineStr">
        <is>
          <t>Trucking service</t>
        </is>
      </c>
      <c r="AS3161" s="462" t="inlineStr">
        <is>
          <t>បានប្រកាសពន្ធ</t>
        </is>
      </c>
    </row>
    <row r="3162">
      <c r="A3162" s="461" t="n">
        <v>3154</v>
      </c>
      <c r="B3162" s="462" t="inlineStr">
        <is>
          <t>TRUCKING CHARGE</t>
        </is>
      </c>
      <c r="C3162" s="462" t="inlineStr">
        <is>
          <t>អ៊ិចស្ពែឌីធ័រ ខេមបូឌា អិលធីឌី</t>
        </is>
      </c>
      <c r="D3162" s="462" t="inlineStr">
        <is>
          <t>L001-100045898</t>
        </is>
      </c>
      <c r="E3162" s="462" t="inlineStr">
        <is>
          <t>TI-0237206</t>
        </is>
      </c>
      <c r="F3162" s="463" t="n">
        <v>44832</v>
      </c>
      <c r="G3162" s="464" t="n">
        <v>57016</v>
      </c>
      <c r="H3162" s="462" t="n"/>
      <c r="I3162" s="464">
        <f>G3162</f>
        <v/>
      </c>
      <c r="J3162" s="462">
        <f>IF(AND(Q3162=TRUE, R3162=TRUE, S3162=TRUE), IF(W3162&lt;-0.05, "អនុញ្ញាត (អ្នកផ្គត់ផ្គង់ប្រកាសខ្វះ)", "បានប្រកាស (អនុញ្ញាត)"), IF(AND(Q3162=FALSE, R3162=FALSE, S3162=FALSE), "ព្យួរទុក (មិនមានទិន្នន័យ)", "ប្រកាសខុស (ព្យួរទុក)"))</f>
        <v/>
      </c>
      <c r="K3162" s="462" t="inlineStr"/>
      <c r="L3162" s="462" t="inlineStr"/>
      <c r="M3162" s="464">
        <f>AH3162</f>
        <v/>
      </c>
      <c r="N3162" s="464">
        <f>IF(W3162&lt;0,AH3162,I3162)</f>
        <v/>
      </c>
      <c r="O3162" s="464">
        <f>I3162-M3162</f>
        <v/>
      </c>
      <c r="P3162" s="462" t="n"/>
      <c r="Q3162" s="462">
        <f>V3162=W3162</f>
        <v/>
      </c>
      <c r="R3162" s="462">
        <f>AND(MONTH(F3162)=MONTH(X3162), YEAR(F3162)=YEAR(X3162))</f>
        <v/>
      </c>
      <c r="S3162" s="462">
        <f>AC3162="L001-901905215"</f>
        <v/>
      </c>
      <c r="T3162" s="464">
        <f>G3162-AH3162</f>
        <v/>
      </c>
      <c r="U3162" s="462" t="n"/>
      <c r="V3162" s="462" t="inlineStr">
        <is>
          <t>TI0237206</t>
        </is>
      </c>
      <c r="W3162" s="462" t="inlineStr">
        <is>
          <t>TI0237206</t>
        </is>
      </c>
      <c r="X3162" s="463" t="n">
        <v>44832</v>
      </c>
      <c r="Y3162" s="462" t="inlineStr">
        <is>
          <t>TI-0237206</t>
        </is>
      </c>
      <c r="Z3162" s="462" t="inlineStr"/>
      <c r="AA3162" s="462" t="inlineStr">
        <is>
          <t>បុគ្គលជាប់អាករ</t>
        </is>
      </c>
      <c r="AB3162" s="462" t="inlineStr">
        <is>
          <t>L001-901905215</t>
        </is>
      </c>
      <c r="AC3162" s="462" t="inlineStr">
        <is>
          <t>វីអ៊ីស៊ិន (ខេមបូឌា) អ៊ិនដាសស្ទ្រី ឯ.ក</t>
        </is>
      </c>
      <c r="AD3162" s="464" t="n">
        <v>627384</v>
      </c>
      <c r="AE3162" s="464" t="n">
        <v>570349</v>
      </c>
      <c r="AF3162" s="464" t="n">
        <v>0</v>
      </c>
      <c r="AG3162" s="464" t="n">
        <v>0</v>
      </c>
      <c r="AH3162" s="464" t="n">
        <v>57035</v>
      </c>
      <c r="AI3162" s="464" t="n">
        <v>0</v>
      </c>
      <c r="AJ3162" s="464" t="n">
        <v>0</v>
      </c>
      <c r="AK3162" s="464" t="n">
        <v>0</v>
      </c>
      <c r="AL3162" s="464" t="n">
        <v>0</v>
      </c>
      <c r="AM3162" s="464" t="n">
        <v>0</v>
      </c>
      <c r="AN3162" s="464" t="n">
        <v>0</v>
      </c>
      <c r="AO3162" s="464" t="n">
        <v>0</v>
      </c>
      <c r="AP3162" s="464" t="n">
        <v>0</v>
      </c>
      <c r="AQ3162" s="462" t="inlineStr"/>
      <c r="AR3162" s="462" t="inlineStr">
        <is>
          <t>Local Charge</t>
        </is>
      </c>
      <c r="AS3162" s="462" t="inlineStr">
        <is>
          <t>បានប្រកាសពន្ធ</t>
        </is>
      </c>
    </row>
    <row r="3163">
      <c r="A3163" s="461" t="n">
        <v>3155</v>
      </c>
      <c r="B3163" s="462" t="inlineStr">
        <is>
          <t>TRUCKING CHARGE</t>
        </is>
      </c>
      <c r="C3163" s="462" t="inlineStr">
        <is>
          <t>អ៊ិចស្ពែឌីធ័រ ខេមបូឌា អិលធីឌី</t>
        </is>
      </c>
      <c r="D3163" s="462" t="inlineStr">
        <is>
          <t>L001-100045898</t>
        </is>
      </c>
      <c r="E3163" s="462" t="inlineStr">
        <is>
          <t>TI-0237199</t>
        </is>
      </c>
      <c r="F3163" s="463" t="n">
        <v>44832</v>
      </c>
      <c r="G3163" s="464" t="n">
        <v>59243</v>
      </c>
      <c r="H3163" s="462" t="n"/>
      <c r="I3163" s="464">
        <f>G3163</f>
        <v/>
      </c>
      <c r="J3163" s="462">
        <f>IF(AND(Q3163=TRUE, R3163=TRUE, S3163=TRUE), IF(W3163&lt;-0.05, "អនុញ្ញាត (អ្នកផ្គត់ផ្គង់ប្រកាសខ្វះ)", "បានប្រកាស (អនុញ្ញាត)"), IF(AND(Q3163=FALSE, R3163=FALSE, S3163=FALSE), "ព្យួរទុក (មិនមានទិន្នន័យ)", "ប្រកាសខុស (ព្យួរទុក)"))</f>
        <v/>
      </c>
      <c r="K3163" s="462" t="inlineStr"/>
      <c r="L3163" s="462" t="inlineStr"/>
      <c r="M3163" s="464">
        <f>AH3163</f>
        <v/>
      </c>
      <c r="N3163" s="464">
        <f>IF(W3163&lt;0,AH3163,I3163)</f>
        <v/>
      </c>
      <c r="O3163" s="464">
        <f>I3163-M3163</f>
        <v/>
      </c>
      <c r="P3163" s="462" t="n"/>
      <c r="Q3163" s="462">
        <f>V3163=W3163</f>
        <v/>
      </c>
      <c r="R3163" s="462">
        <f>AND(MONTH(F3163)=MONTH(X3163), YEAR(F3163)=YEAR(X3163))</f>
        <v/>
      </c>
      <c r="S3163" s="462">
        <f>AC3163="L001-901905215"</f>
        <v/>
      </c>
      <c r="T3163" s="464">
        <f>G3163-AH3163</f>
        <v/>
      </c>
      <c r="U3163" s="462" t="n"/>
      <c r="V3163" s="462" t="inlineStr">
        <is>
          <t>TI0237199</t>
        </is>
      </c>
      <c r="W3163" s="462" t="inlineStr">
        <is>
          <t>TI0237199</t>
        </is>
      </c>
      <c r="X3163" s="463" t="n">
        <v>44832</v>
      </c>
      <c r="Y3163" s="462" t="inlineStr">
        <is>
          <t>TI-0237199</t>
        </is>
      </c>
      <c r="Z3163" s="462" t="inlineStr"/>
      <c r="AA3163" s="462" t="inlineStr">
        <is>
          <t>បុគ្គលជាប់អាករ</t>
        </is>
      </c>
      <c r="AB3163" s="462" t="inlineStr">
        <is>
          <t>L001-901905215</t>
        </is>
      </c>
      <c r="AC3163" s="462" t="inlineStr">
        <is>
          <t>វីអ៊ីស៊ិន (ខេមបូឌា) អ៊ិនដាសស្ទ្រី ឯ.ក</t>
        </is>
      </c>
      <c r="AD3163" s="464" t="n">
        <v>651881</v>
      </c>
      <c r="AE3163" s="464" t="n">
        <v>592619</v>
      </c>
      <c r="AF3163" s="464" t="n">
        <v>0</v>
      </c>
      <c r="AG3163" s="464" t="n">
        <v>0</v>
      </c>
      <c r="AH3163" s="464" t="n">
        <v>59262</v>
      </c>
      <c r="AI3163" s="464" t="n">
        <v>0</v>
      </c>
      <c r="AJ3163" s="464" t="n">
        <v>0</v>
      </c>
      <c r="AK3163" s="464" t="n">
        <v>0</v>
      </c>
      <c r="AL3163" s="464" t="n">
        <v>0</v>
      </c>
      <c r="AM3163" s="464" t="n">
        <v>0</v>
      </c>
      <c r="AN3163" s="464" t="n">
        <v>0</v>
      </c>
      <c r="AO3163" s="464" t="n">
        <v>0</v>
      </c>
      <c r="AP3163" s="464" t="n">
        <v>0</v>
      </c>
      <c r="AQ3163" s="462" t="inlineStr"/>
      <c r="AR3163" s="462" t="inlineStr">
        <is>
          <t>Local Charge</t>
        </is>
      </c>
      <c r="AS3163" s="462" t="inlineStr">
        <is>
          <t>បានប្រកាសពន្ធ</t>
        </is>
      </c>
    </row>
    <row r="3164">
      <c r="A3164" s="461" t="n">
        <v>3156</v>
      </c>
      <c r="B3164" s="462" t="inlineStr">
        <is>
          <t>TRUCKING CHARGE</t>
        </is>
      </c>
      <c r="C3164" s="462" t="inlineStr">
        <is>
          <t>អ៊ិចស្ពែឌីធ័រ ខេមបូឌា អិលធីឌី</t>
        </is>
      </c>
      <c r="D3164" s="462" t="inlineStr">
        <is>
          <t>L001-100045898</t>
        </is>
      </c>
      <c r="E3164" s="462" t="inlineStr">
        <is>
          <t>TI-0237196</t>
        </is>
      </c>
      <c r="F3164" s="463" t="n">
        <v>44832</v>
      </c>
      <c r="G3164" s="464" t="n">
        <v>59183</v>
      </c>
      <c r="H3164" s="462" t="n"/>
      <c r="I3164" s="464">
        <f>G3164</f>
        <v/>
      </c>
      <c r="J3164" s="462">
        <f>IF(AND(Q3164=TRUE, R3164=TRUE, S3164=TRUE), IF(W3164&lt;-0.05, "អនុញ្ញាត (អ្នកផ្គត់ផ្គង់ប្រកាសខ្វះ)", "បានប្រកាស (អនុញ្ញាត)"), IF(AND(Q3164=FALSE, R3164=FALSE, S3164=FALSE), "ព្យួរទុក (មិនមានទិន្នន័យ)", "ប្រកាសខុស (ព្យួរទុក)"))</f>
        <v/>
      </c>
      <c r="K3164" s="462" t="inlineStr"/>
      <c r="L3164" s="462" t="inlineStr"/>
      <c r="M3164" s="464">
        <f>AH3164</f>
        <v/>
      </c>
      <c r="N3164" s="464">
        <f>IF(W3164&lt;0,AH3164,I3164)</f>
        <v/>
      </c>
      <c r="O3164" s="464">
        <f>I3164-M3164</f>
        <v/>
      </c>
      <c r="P3164" s="462" t="n"/>
      <c r="Q3164" s="462">
        <f>V3164=W3164</f>
        <v/>
      </c>
      <c r="R3164" s="462">
        <f>AND(MONTH(F3164)=MONTH(X3164), YEAR(F3164)=YEAR(X3164))</f>
        <v/>
      </c>
      <c r="S3164" s="462">
        <f>AC3164="L001-901905215"</f>
        <v/>
      </c>
      <c r="T3164" s="464">
        <f>G3164-AH3164</f>
        <v/>
      </c>
      <c r="U3164" s="462" t="n"/>
      <c r="V3164" s="462" t="inlineStr">
        <is>
          <t>TI0237196</t>
        </is>
      </c>
      <c r="W3164" s="462" t="inlineStr">
        <is>
          <t>TI0237196</t>
        </is>
      </c>
      <c r="X3164" s="463" t="n">
        <v>44832</v>
      </c>
      <c r="Y3164" s="462" t="inlineStr">
        <is>
          <t>TI-0237196</t>
        </is>
      </c>
      <c r="Z3164" s="462" t="inlineStr"/>
      <c r="AA3164" s="462" t="inlineStr">
        <is>
          <t>បុគ្គលជាប់អាករ</t>
        </is>
      </c>
      <c r="AB3164" s="462" t="inlineStr">
        <is>
          <t>L001-901905215</t>
        </is>
      </c>
      <c r="AC3164" s="462" t="inlineStr">
        <is>
          <t>វីអ៊ីស៊ិន (ខេមបូឌា) អ៊ិនដាសស្ទ្រី ឯ.ក</t>
        </is>
      </c>
      <c r="AD3164" s="464" t="n">
        <v>650973</v>
      </c>
      <c r="AE3164" s="464" t="n">
        <v>591794</v>
      </c>
      <c r="AF3164" s="464" t="n">
        <v>0</v>
      </c>
      <c r="AG3164" s="464" t="n">
        <v>0</v>
      </c>
      <c r="AH3164" s="464" t="n">
        <v>59179</v>
      </c>
      <c r="AI3164" s="464" t="n">
        <v>0</v>
      </c>
      <c r="AJ3164" s="464" t="n">
        <v>0</v>
      </c>
      <c r="AK3164" s="464" t="n">
        <v>0</v>
      </c>
      <c r="AL3164" s="464" t="n">
        <v>0</v>
      </c>
      <c r="AM3164" s="464" t="n">
        <v>0</v>
      </c>
      <c r="AN3164" s="464" t="n">
        <v>0</v>
      </c>
      <c r="AO3164" s="464" t="n">
        <v>0</v>
      </c>
      <c r="AP3164" s="464" t="n">
        <v>0</v>
      </c>
      <c r="AQ3164" s="462" t="inlineStr"/>
      <c r="AR3164" s="462" t="inlineStr">
        <is>
          <t>Local Charge</t>
        </is>
      </c>
      <c r="AS3164" s="462" t="inlineStr">
        <is>
          <t>បានប្រកាសពន្ធ</t>
        </is>
      </c>
    </row>
    <row r="3165">
      <c r="A3165" s="461" t="n">
        <v>3157</v>
      </c>
      <c r="B3165" s="462" t="inlineStr">
        <is>
          <t>TRUCKING CHARGE</t>
        </is>
      </c>
      <c r="C3165" s="462" t="inlineStr">
        <is>
          <t>អ៊ិចស្ពែឌីធ័រ ខេមបូឌា អិលធីឌី</t>
        </is>
      </c>
      <c r="D3165" s="462" t="inlineStr">
        <is>
          <t>L001-100045898</t>
        </is>
      </c>
      <c r="E3165" s="462" t="inlineStr">
        <is>
          <t>TI-0237189</t>
        </is>
      </c>
      <c r="F3165" s="463" t="n">
        <v>44832</v>
      </c>
      <c r="G3165" s="464" t="n">
        <v>119529</v>
      </c>
      <c r="H3165" s="462" t="n"/>
      <c r="I3165" s="464">
        <f>G3165</f>
        <v/>
      </c>
      <c r="J3165" s="462">
        <f>IF(AND(Q3165=TRUE, R3165=TRUE, S3165=TRUE), IF(W3165&lt;-0.05, "អនុញ្ញាត (អ្នកផ្គត់ផ្គង់ប្រកាសខ្វះ)", "បានប្រកាស (អនុញ្ញាត)"), IF(AND(Q3165=FALSE, R3165=FALSE, S3165=FALSE), "ព្យួរទុក (មិនមានទិន្នន័យ)", "ប្រកាសខុស (ព្យួរទុក)"))</f>
        <v/>
      </c>
      <c r="K3165" s="462" t="inlineStr"/>
      <c r="L3165" s="462" t="inlineStr"/>
      <c r="M3165" s="464">
        <f>AH3165</f>
        <v/>
      </c>
      <c r="N3165" s="464">
        <f>IF(W3165&lt;0,AH3165,I3165)</f>
        <v/>
      </c>
      <c r="O3165" s="464">
        <f>I3165-M3165</f>
        <v/>
      </c>
      <c r="P3165" s="462" t="n"/>
      <c r="Q3165" s="462">
        <f>V3165=W3165</f>
        <v/>
      </c>
      <c r="R3165" s="462">
        <f>AND(MONTH(F3165)=MONTH(X3165), YEAR(F3165)=YEAR(X3165))</f>
        <v/>
      </c>
      <c r="S3165" s="462">
        <f>AC3165="L001-901905215"</f>
        <v/>
      </c>
      <c r="T3165" s="464">
        <f>G3165-AH3165</f>
        <v/>
      </c>
      <c r="U3165" s="462" t="n"/>
      <c r="V3165" s="462" t="inlineStr">
        <is>
          <t>TI0237189</t>
        </is>
      </c>
      <c r="W3165" s="462" t="inlineStr">
        <is>
          <t>TI0237189</t>
        </is>
      </c>
      <c r="X3165" s="463" t="n">
        <v>44832</v>
      </c>
      <c r="Y3165" s="462" t="inlineStr">
        <is>
          <t>TI-0237189</t>
        </is>
      </c>
      <c r="Z3165" s="462" t="inlineStr"/>
      <c r="AA3165" s="462" t="inlineStr">
        <is>
          <t>បុគ្គលជាប់អាករ</t>
        </is>
      </c>
      <c r="AB3165" s="462" t="inlineStr">
        <is>
          <t>L001-901905215</t>
        </is>
      </c>
      <c r="AC3165" s="462" t="inlineStr">
        <is>
          <t>វីអ៊ីស៊ិន (ខេមបូឌា) អ៊ិនដាសស្ទ្រី ឯ.ក</t>
        </is>
      </c>
      <c r="AD3165" s="464" t="n">
        <v>1314649</v>
      </c>
      <c r="AE3165" s="464" t="n">
        <v>1195135</v>
      </c>
      <c r="AF3165" s="464" t="n">
        <v>0</v>
      </c>
      <c r="AG3165" s="464" t="n">
        <v>0</v>
      </c>
      <c r="AH3165" s="464" t="n">
        <v>119514</v>
      </c>
      <c r="AI3165" s="464" t="n">
        <v>0</v>
      </c>
      <c r="AJ3165" s="464" t="n">
        <v>0</v>
      </c>
      <c r="AK3165" s="464" t="n">
        <v>0</v>
      </c>
      <c r="AL3165" s="464" t="n">
        <v>0</v>
      </c>
      <c r="AM3165" s="464" t="n">
        <v>0</v>
      </c>
      <c r="AN3165" s="464" t="n">
        <v>0</v>
      </c>
      <c r="AO3165" s="464" t="n">
        <v>0</v>
      </c>
      <c r="AP3165" s="464" t="n">
        <v>0</v>
      </c>
      <c r="AQ3165" s="462" t="inlineStr"/>
      <c r="AR3165" s="462" t="inlineStr">
        <is>
          <t>Local Charge</t>
        </is>
      </c>
      <c r="AS3165" s="462" t="inlineStr">
        <is>
          <t>បានប្រកាសពន្ធ</t>
        </is>
      </c>
    </row>
    <row r="3166">
      <c r="A3166" s="461" t="n">
        <v>3158</v>
      </c>
      <c r="B3166" s="462" t="inlineStr">
        <is>
          <t>TRUCKING CHARGE</t>
        </is>
      </c>
      <c r="C3166" s="462" t="inlineStr">
        <is>
          <t>អ៊ិចស្ពែឌីធ័រ ខេមបូឌា អិលធីឌី</t>
        </is>
      </c>
      <c r="D3166" s="462" t="inlineStr">
        <is>
          <t>L001-100045898</t>
        </is>
      </c>
      <c r="E3166" s="462" t="inlineStr">
        <is>
          <t>TI-0237181</t>
        </is>
      </c>
      <c r="F3166" s="463" t="n">
        <v>44832</v>
      </c>
      <c r="G3166" s="464" t="n">
        <v>97997</v>
      </c>
      <c r="H3166" s="462" t="n"/>
      <c r="I3166" s="464">
        <f>G3166</f>
        <v/>
      </c>
      <c r="J3166" s="462">
        <f>IF(AND(Q3166=TRUE, R3166=TRUE, S3166=TRUE), IF(W3166&lt;-0.05, "អនុញ្ញាត (អ្នកផ្គត់ផ្គង់ប្រកាសខ្វះ)", "បានប្រកាស (អនុញ្ញាត)"), IF(AND(Q3166=FALSE, R3166=FALSE, S3166=FALSE), "ព្យួរទុក (មិនមានទិន្នន័យ)", "ប្រកាសខុស (ព្យួរទុក)"))</f>
        <v/>
      </c>
      <c r="K3166" s="462" t="inlineStr"/>
      <c r="L3166" s="462" t="inlineStr"/>
      <c r="M3166" s="464">
        <f>AH3166</f>
        <v/>
      </c>
      <c r="N3166" s="464">
        <f>IF(W3166&lt;0,AH3166,I3166)</f>
        <v/>
      </c>
      <c r="O3166" s="464">
        <f>I3166-M3166</f>
        <v/>
      </c>
      <c r="P3166" s="462" t="n"/>
      <c r="Q3166" s="462">
        <f>V3166=W3166</f>
        <v/>
      </c>
      <c r="R3166" s="462">
        <f>AND(MONTH(F3166)=MONTH(X3166), YEAR(F3166)=YEAR(X3166))</f>
        <v/>
      </c>
      <c r="S3166" s="462">
        <f>AC3166="L001-901905215"</f>
        <v/>
      </c>
      <c r="T3166" s="464">
        <f>G3166-AH3166</f>
        <v/>
      </c>
      <c r="U3166" s="462" t="n"/>
      <c r="V3166" s="462" t="inlineStr">
        <is>
          <t>TI0237181</t>
        </is>
      </c>
      <c r="W3166" s="462" t="inlineStr">
        <is>
          <t>TI0237181</t>
        </is>
      </c>
      <c r="X3166" s="463" t="n">
        <v>44832</v>
      </c>
      <c r="Y3166" s="462" t="inlineStr">
        <is>
          <t>TI-0237181</t>
        </is>
      </c>
      <c r="Z3166" s="462" t="inlineStr"/>
      <c r="AA3166" s="462" t="inlineStr">
        <is>
          <t>បុគ្គលជាប់អាករ</t>
        </is>
      </c>
      <c r="AB3166" s="462" t="inlineStr">
        <is>
          <t>L001-901905215</t>
        </is>
      </c>
      <c r="AC3166" s="462" t="inlineStr">
        <is>
          <t>វីអ៊ីស៊ិន (ខេមបូឌា) អ៊ិនដាសស្ទ្រី ឯ.ក</t>
        </is>
      </c>
      <c r="AD3166" s="464" t="n">
        <v>1077849</v>
      </c>
      <c r="AE3166" s="464" t="n">
        <v>979863</v>
      </c>
      <c r="AF3166" s="464" t="n">
        <v>0</v>
      </c>
      <c r="AG3166" s="464" t="n">
        <v>0</v>
      </c>
      <c r="AH3166" s="464" t="n">
        <v>97986</v>
      </c>
      <c r="AI3166" s="464" t="n">
        <v>0</v>
      </c>
      <c r="AJ3166" s="464" t="n">
        <v>0</v>
      </c>
      <c r="AK3166" s="464" t="n">
        <v>0</v>
      </c>
      <c r="AL3166" s="464" t="n">
        <v>0</v>
      </c>
      <c r="AM3166" s="464" t="n">
        <v>0</v>
      </c>
      <c r="AN3166" s="464" t="n">
        <v>0</v>
      </c>
      <c r="AO3166" s="464" t="n">
        <v>0</v>
      </c>
      <c r="AP3166" s="464" t="n">
        <v>0</v>
      </c>
      <c r="AQ3166" s="462" t="inlineStr"/>
      <c r="AR3166" s="462" t="inlineStr">
        <is>
          <t>Local Charge</t>
        </is>
      </c>
      <c r="AS3166" s="462" t="inlineStr">
        <is>
          <t>បានប្រកាសពន្ធ</t>
        </is>
      </c>
    </row>
    <row r="3167">
      <c r="A3167" s="461" t="n">
        <v>3159</v>
      </c>
      <c r="B3167" s="462" t="inlineStr">
        <is>
          <t>TRUCKING CHARGE</t>
        </is>
      </c>
      <c r="C3167" s="462" t="inlineStr">
        <is>
          <t>អ៊ិចស្ពែឌីធ័រ ខេមបូឌា អិលធីឌី</t>
        </is>
      </c>
      <c r="D3167" s="462" t="inlineStr">
        <is>
          <t>L001-100045898</t>
        </is>
      </c>
      <c r="E3167" s="462" t="inlineStr">
        <is>
          <t>TI-0236779</t>
        </is>
      </c>
      <c r="F3167" s="463" t="n">
        <v>44823</v>
      </c>
      <c r="G3167" s="464" t="n">
        <v>91084</v>
      </c>
      <c r="H3167" s="462" t="n"/>
      <c r="I3167" s="464">
        <f>G3167</f>
        <v/>
      </c>
      <c r="J3167" s="462">
        <f>IF(AND(Q3167=TRUE, R3167=TRUE, S3167=TRUE), IF(W3167&lt;-0.05, "អនុញ្ញាត (អ្នកផ្គត់ផ្គង់ប្រកាសខ្វះ)", "បានប្រកាស (អនុញ្ញាត)"), IF(AND(Q3167=FALSE, R3167=FALSE, S3167=FALSE), "ព្យួរទុក (មិនមានទិន្នន័យ)", "ប្រកាសខុស (ព្យួរទុក)"))</f>
        <v/>
      </c>
      <c r="K3167" s="462" t="inlineStr"/>
      <c r="L3167" s="462" t="inlineStr"/>
      <c r="M3167" s="464">
        <f>AH3167</f>
        <v/>
      </c>
      <c r="N3167" s="464">
        <f>IF(W3167&lt;0,AH3167,I3167)</f>
        <v/>
      </c>
      <c r="O3167" s="464">
        <f>I3167-M3167</f>
        <v/>
      </c>
      <c r="P3167" s="462" t="n"/>
      <c r="Q3167" s="462">
        <f>V3167=W3167</f>
        <v/>
      </c>
      <c r="R3167" s="462">
        <f>AND(MONTH(F3167)=MONTH(X3167), YEAR(F3167)=YEAR(X3167))</f>
        <v/>
      </c>
      <c r="S3167" s="462">
        <f>AC3167="L001-901905215"</f>
        <v/>
      </c>
      <c r="T3167" s="464">
        <f>G3167-AH3167</f>
        <v/>
      </c>
      <c r="U3167" s="462" t="n"/>
      <c r="V3167" s="462" t="inlineStr">
        <is>
          <t>TI0236779</t>
        </is>
      </c>
      <c r="W3167" s="462" t="inlineStr">
        <is>
          <t>TI0236779</t>
        </is>
      </c>
      <c r="X3167" s="463" t="n">
        <v>44823</v>
      </c>
      <c r="Y3167" s="462" t="inlineStr">
        <is>
          <t>TI-0236779</t>
        </is>
      </c>
      <c r="Z3167" s="462" t="inlineStr"/>
      <c r="AA3167" s="462" t="inlineStr">
        <is>
          <t>បុគ្គលជាប់អាករ</t>
        </is>
      </c>
      <c r="AB3167" s="462" t="inlineStr">
        <is>
          <t>L001-901905215</t>
        </is>
      </c>
      <c r="AC3167" s="462" t="inlineStr">
        <is>
          <t>វីអ៊ីស៊ិន (ខេមបូឌា) អ៊ិនដាសស្ទ្រី ឯ.ក</t>
        </is>
      </c>
      <c r="AD3167" s="464" t="n">
        <v>1002091</v>
      </c>
      <c r="AE3167" s="464" t="n">
        <v>910992</v>
      </c>
      <c r="AF3167" s="464" t="n">
        <v>0</v>
      </c>
      <c r="AG3167" s="464" t="n">
        <v>0</v>
      </c>
      <c r="AH3167" s="464" t="n">
        <v>91099</v>
      </c>
      <c r="AI3167" s="464" t="n">
        <v>0</v>
      </c>
      <c r="AJ3167" s="464" t="n">
        <v>0</v>
      </c>
      <c r="AK3167" s="464" t="n">
        <v>0</v>
      </c>
      <c r="AL3167" s="464" t="n">
        <v>0</v>
      </c>
      <c r="AM3167" s="464" t="n">
        <v>0</v>
      </c>
      <c r="AN3167" s="464" t="n">
        <v>0</v>
      </c>
      <c r="AO3167" s="464" t="n">
        <v>0</v>
      </c>
      <c r="AP3167" s="464" t="n">
        <v>0</v>
      </c>
      <c r="AQ3167" s="462" t="inlineStr"/>
      <c r="AR3167" s="462" t="inlineStr">
        <is>
          <t>Local Charge</t>
        </is>
      </c>
      <c r="AS3167" s="462" t="inlineStr">
        <is>
          <t>បានប្រកាសពន្ធ</t>
        </is>
      </c>
    </row>
    <row r="3168">
      <c r="A3168" s="461" t="n">
        <v>3160</v>
      </c>
      <c r="B3168" s="462" t="inlineStr">
        <is>
          <t>TRUCKING CHARGE</t>
        </is>
      </c>
      <c r="C3168" s="462" t="inlineStr">
        <is>
          <t>អ៊ិចស្ពែឌីធ័រ ខេមបូឌា អិលធីឌី</t>
        </is>
      </c>
      <c r="D3168" s="462" t="inlineStr">
        <is>
          <t>L001-100045898</t>
        </is>
      </c>
      <c r="E3168" s="462" t="inlineStr">
        <is>
          <t>TI-0236466</t>
        </is>
      </c>
      <c r="F3168" s="463" t="n">
        <v>44816</v>
      </c>
      <c r="G3168" s="464" t="n">
        <v>97511</v>
      </c>
      <c r="H3168" s="462" t="n"/>
      <c r="I3168" s="464">
        <f>G3168</f>
        <v/>
      </c>
      <c r="J3168" s="462">
        <f>IF(AND(Q3168=TRUE, R3168=TRUE, S3168=TRUE), IF(W3168&lt;-0.05, "អនុញ្ញាត (អ្នកផ្គត់ផ្គង់ប្រកាសខ្វះ)", "បានប្រកាស (អនុញ្ញាត)"), IF(AND(Q3168=FALSE, R3168=FALSE, S3168=FALSE), "ព្យួរទុក (មិនមានទិន្នន័យ)", "ប្រកាសខុស (ព្យួរទុក)"))</f>
        <v/>
      </c>
      <c r="K3168" s="462" t="inlineStr"/>
      <c r="L3168" s="462" t="inlineStr"/>
      <c r="M3168" s="464">
        <f>AH3168</f>
        <v/>
      </c>
      <c r="N3168" s="464">
        <f>IF(W3168&lt;0,AH3168,I3168)</f>
        <v/>
      </c>
      <c r="O3168" s="464">
        <f>I3168-M3168</f>
        <v/>
      </c>
      <c r="P3168" s="462" t="n"/>
      <c r="Q3168" s="462">
        <f>V3168=W3168</f>
        <v/>
      </c>
      <c r="R3168" s="462">
        <f>AND(MONTH(F3168)=MONTH(X3168), YEAR(F3168)=YEAR(X3168))</f>
        <v/>
      </c>
      <c r="S3168" s="462">
        <f>AC3168="L001-901905215"</f>
        <v/>
      </c>
      <c r="T3168" s="464">
        <f>G3168-AH3168</f>
        <v/>
      </c>
      <c r="U3168" s="462" t="n"/>
      <c r="V3168" s="462" t="inlineStr">
        <is>
          <t>TI0236466</t>
        </is>
      </c>
      <c r="W3168" s="462" t="inlineStr">
        <is>
          <t>TI0236466</t>
        </is>
      </c>
      <c r="X3168" s="463" t="n">
        <v>44816</v>
      </c>
      <c r="Y3168" s="462" t="inlineStr">
        <is>
          <t>TI-0236466</t>
        </is>
      </c>
      <c r="Z3168" s="462" t="inlineStr"/>
      <c r="AA3168" s="462" t="inlineStr">
        <is>
          <t>បុគ្គលជាប់អាករ</t>
        </is>
      </c>
      <c r="AB3168" s="462" t="inlineStr">
        <is>
          <t>L001-901905215</t>
        </is>
      </c>
      <c r="AC3168" s="462" t="inlineStr">
        <is>
          <t>វីអ៊ីស៊ិន (ខេមបូឌា) អ៊ិនដាសស្ទ្រី ឯ.ក</t>
        </is>
      </c>
      <c r="AD3168" s="464" t="n">
        <v>1072781</v>
      </c>
      <c r="AE3168" s="464" t="n">
        <v>975255</v>
      </c>
      <c r="AF3168" s="464" t="n">
        <v>0</v>
      </c>
      <c r="AG3168" s="464" t="n">
        <v>0</v>
      </c>
      <c r="AH3168" s="464" t="n">
        <v>97526</v>
      </c>
      <c r="AI3168" s="464" t="n">
        <v>0</v>
      </c>
      <c r="AJ3168" s="464" t="n">
        <v>0</v>
      </c>
      <c r="AK3168" s="464" t="n">
        <v>0</v>
      </c>
      <c r="AL3168" s="464" t="n">
        <v>0</v>
      </c>
      <c r="AM3168" s="464" t="n">
        <v>0</v>
      </c>
      <c r="AN3168" s="464" t="n">
        <v>0</v>
      </c>
      <c r="AO3168" s="464" t="n">
        <v>0</v>
      </c>
      <c r="AP3168" s="464" t="n">
        <v>0</v>
      </c>
      <c r="AQ3168" s="462" t="inlineStr"/>
      <c r="AR3168" s="462" t="inlineStr">
        <is>
          <t>Local Charge</t>
        </is>
      </c>
      <c r="AS3168" s="462" t="inlineStr">
        <is>
          <t>បានប្រកាសពន្ធ</t>
        </is>
      </c>
    </row>
    <row r="3169">
      <c r="A3169" s="461" t="n">
        <v>3161</v>
      </c>
      <c r="B3169" s="462" t="inlineStr">
        <is>
          <t>TRUCKING CHARGE</t>
        </is>
      </c>
      <c r="C3169" s="462" t="inlineStr">
        <is>
          <t>អ៊ិចស្ពែឌីធ័រ ខេមបូឌា អិលធីឌី</t>
        </is>
      </c>
      <c r="D3169" s="462" t="inlineStr">
        <is>
          <t>L001-100045898</t>
        </is>
      </c>
      <c r="E3169" s="462" t="inlineStr">
        <is>
          <t>TI-0236462</t>
        </is>
      </c>
      <c r="F3169" s="463" t="n">
        <v>44816</v>
      </c>
      <c r="G3169" s="464" t="n">
        <v>109336</v>
      </c>
      <c r="H3169" s="462" t="n"/>
      <c r="I3169" s="464">
        <f>G3169</f>
        <v/>
      </c>
      <c r="J3169" s="462">
        <f>IF(AND(Q3169=TRUE, R3169=TRUE, S3169=TRUE), IF(W3169&lt;-0.05, "អនុញ្ញាត (អ្នកផ្គត់ផ្គង់ប្រកាសខ្វះ)", "បានប្រកាស (អនុញ្ញាត)"), IF(AND(Q3169=FALSE, R3169=FALSE, S3169=FALSE), "ព្យួរទុក (មិនមានទិន្នន័យ)", "ប្រកាសខុស (ព្យួរទុក)"))</f>
        <v/>
      </c>
      <c r="K3169" s="462" t="inlineStr"/>
      <c r="L3169" s="462" t="inlineStr"/>
      <c r="M3169" s="464">
        <f>AH3169</f>
        <v/>
      </c>
      <c r="N3169" s="464">
        <f>IF(W3169&lt;0,AH3169,I3169)</f>
        <v/>
      </c>
      <c r="O3169" s="464">
        <f>I3169-M3169</f>
        <v/>
      </c>
      <c r="P3169" s="462" t="n"/>
      <c r="Q3169" s="462">
        <f>V3169=W3169</f>
        <v/>
      </c>
      <c r="R3169" s="462">
        <f>AND(MONTH(F3169)=MONTH(X3169), YEAR(F3169)=YEAR(X3169))</f>
        <v/>
      </c>
      <c r="S3169" s="462">
        <f>AC3169="L001-901905215"</f>
        <v/>
      </c>
      <c r="T3169" s="464">
        <f>G3169-AH3169</f>
        <v/>
      </c>
      <c r="U3169" s="462" t="n"/>
      <c r="V3169" s="462" t="inlineStr">
        <is>
          <t>TI0236462</t>
        </is>
      </c>
      <c r="W3169" s="462" t="inlineStr">
        <is>
          <t>TI0236462</t>
        </is>
      </c>
      <c r="X3169" s="463" t="n">
        <v>44816</v>
      </c>
      <c r="Y3169" s="462" t="inlineStr">
        <is>
          <t>TI-0236462</t>
        </is>
      </c>
      <c r="Z3169" s="462" t="inlineStr"/>
      <c r="AA3169" s="462" t="inlineStr">
        <is>
          <t>បុគ្គលជាប់អាករ</t>
        </is>
      </c>
      <c r="AB3169" s="462" t="inlineStr">
        <is>
          <t>L001-901905215</t>
        </is>
      </c>
      <c r="AC3169" s="462" t="inlineStr">
        <is>
          <t>វីអ៊ីស៊ិន (ខេមបូឌា) អ៊ិនដាសស្ទ្រី ឯ.ក</t>
        </is>
      </c>
      <c r="AD3169" s="464" t="n">
        <v>1202691</v>
      </c>
      <c r="AE3169" s="464" t="n">
        <v>1093355</v>
      </c>
      <c r="AF3169" s="464" t="n">
        <v>0</v>
      </c>
      <c r="AG3169" s="464" t="n">
        <v>0</v>
      </c>
      <c r="AH3169" s="464" t="n">
        <v>109336</v>
      </c>
      <c r="AI3169" s="464" t="n">
        <v>0</v>
      </c>
      <c r="AJ3169" s="464" t="n">
        <v>0</v>
      </c>
      <c r="AK3169" s="464" t="n">
        <v>0</v>
      </c>
      <c r="AL3169" s="464" t="n">
        <v>0</v>
      </c>
      <c r="AM3169" s="464" t="n">
        <v>0</v>
      </c>
      <c r="AN3169" s="464" t="n">
        <v>0</v>
      </c>
      <c r="AO3169" s="464" t="n">
        <v>0</v>
      </c>
      <c r="AP3169" s="464" t="n">
        <v>0</v>
      </c>
      <c r="AQ3169" s="462" t="inlineStr"/>
      <c r="AR3169" s="462" t="inlineStr">
        <is>
          <t>Local Charge</t>
        </is>
      </c>
      <c r="AS3169" s="462" t="inlineStr">
        <is>
          <t>បានប្រកាសពន្ធ</t>
        </is>
      </c>
    </row>
    <row r="3170">
      <c r="A3170" s="461" t="n">
        <v>3162</v>
      </c>
      <c r="B3170" s="462" t="inlineStr">
        <is>
          <t>TRUCKING CHARGE</t>
        </is>
      </c>
      <c r="C3170" s="462" t="inlineStr">
        <is>
          <t>អ៊ិចស្ពែឌីធ័រ ខេមបូឌា អិលធីឌី</t>
        </is>
      </c>
      <c r="D3170" s="462" t="inlineStr">
        <is>
          <t>L001-100045898</t>
        </is>
      </c>
      <c r="E3170" s="462" t="inlineStr">
        <is>
          <t>TI-0236201</t>
        </is>
      </c>
      <c r="F3170" s="463" t="n">
        <v>44810</v>
      </c>
      <c r="G3170" s="464" t="n">
        <v>86092</v>
      </c>
      <c r="H3170" s="462" t="n"/>
      <c r="I3170" s="464">
        <f>G3170</f>
        <v/>
      </c>
      <c r="J3170" s="462">
        <f>IF(AND(Q3170=TRUE, R3170=TRUE, S3170=TRUE), IF(W3170&lt;-0.05, "អនុញ្ញាត (អ្នកផ្គត់ផ្គង់ប្រកាសខ្វះ)", "បានប្រកាស (អនុញ្ញាត)"), IF(AND(Q3170=FALSE, R3170=FALSE, S3170=FALSE), "ព្យួរទុក (មិនមានទិន្នន័យ)", "ប្រកាសខុស (ព្យួរទុក)"))</f>
        <v/>
      </c>
      <c r="K3170" s="462" t="inlineStr"/>
      <c r="L3170" s="462" t="inlineStr"/>
      <c r="M3170" s="464">
        <f>AH3170</f>
        <v/>
      </c>
      <c r="N3170" s="464">
        <f>IF(W3170&lt;0,AH3170,I3170)</f>
        <v/>
      </c>
      <c r="O3170" s="464">
        <f>I3170-M3170</f>
        <v/>
      </c>
      <c r="P3170" s="462" t="n"/>
      <c r="Q3170" s="462">
        <f>V3170=W3170</f>
        <v/>
      </c>
      <c r="R3170" s="462">
        <f>AND(MONTH(F3170)=MONTH(X3170), YEAR(F3170)=YEAR(X3170))</f>
        <v/>
      </c>
      <c r="S3170" s="462">
        <f>AC3170="L001-901905215"</f>
        <v/>
      </c>
      <c r="T3170" s="464">
        <f>G3170-AH3170</f>
        <v/>
      </c>
      <c r="U3170" s="462" t="n"/>
      <c r="V3170" s="462" t="inlineStr">
        <is>
          <t>TI0236201</t>
        </is>
      </c>
      <c r="W3170" s="462" t="inlineStr">
        <is>
          <t>TI0236201</t>
        </is>
      </c>
      <c r="X3170" s="463" t="n">
        <v>44810</v>
      </c>
      <c r="Y3170" s="462" t="inlineStr">
        <is>
          <t>TI-0236201</t>
        </is>
      </c>
      <c r="Z3170" s="462" t="inlineStr"/>
      <c r="AA3170" s="462" t="inlineStr">
        <is>
          <t>បុគ្គលជាប់អាករ</t>
        </is>
      </c>
      <c r="AB3170" s="462" t="inlineStr">
        <is>
          <t>L001-901905215</t>
        </is>
      </c>
      <c r="AC3170" s="462" t="inlineStr">
        <is>
          <t>វីអ៊ីស៊ិន (ខេមបូឌា) អ៊ិនដាសស្ទ្រី ឯ.ក</t>
        </is>
      </c>
      <c r="AD3170" s="464" t="n">
        <v>946971</v>
      </c>
      <c r="AE3170" s="464" t="n">
        <v>860883</v>
      </c>
      <c r="AF3170" s="464" t="n">
        <v>0</v>
      </c>
      <c r="AG3170" s="464" t="n">
        <v>0</v>
      </c>
      <c r="AH3170" s="464" t="n">
        <v>86088</v>
      </c>
      <c r="AI3170" s="464" t="n">
        <v>0</v>
      </c>
      <c r="AJ3170" s="464" t="n">
        <v>0</v>
      </c>
      <c r="AK3170" s="464" t="n">
        <v>0</v>
      </c>
      <c r="AL3170" s="464" t="n">
        <v>0</v>
      </c>
      <c r="AM3170" s="464" t="n">
        <v>0</v>
      </c>
      <c r="AN3170" s="464" t="n">
        <v>0</v>
      </c>
      <c r="AO3170" s="464" t="n">
        <v>0</v>
      </c>
      <c r="AP3170" s="464" t="n">
        <v>0</v>
      </c>
      <c r="AQ3170" s="462" t="inlineStr"/>
      <c r="AR3170" s="462" t="inlineStr">
        <is>
          <t>Local Charge</t>
        </is>
      </c>
      <c r="AS3170" s="462" t="inlineStr">
        <is>
          <t>បានប្រកាសពន្ធ</t>
        </is>
      </c>
    </row>
    <row r="3171">
      <c r="A3171" s="461" t="n">
        <v>3163</v>
      </c>
      <c r="B3171" s="462" t="inlineStr">
        <is>
          <t>TRUCKING CHARGE</t>
        </is>
      </c>
      <c r="C3171" s="462" t="inlineStr">
        <is>
          <t>អ៊ិចស្ពែឌីធ័រ ខេមបូឌា អិលធីឌី</t>
        </is>
      </c>
      <c r="D3171" s="462" t="inlineStr">
        <is>
          <t>L001-100045898</t>
        </is>
      </c>
      <c r="E3171" s="462" t="inlineStr">
        <is>
          <t>TI-0236195</t>
        </is>
      </c>
      <c r="F3171" s="463" t="n">
        <v>44810</v>
      </c>
      <c r="G3171" s="464" t="n">
        <v>55619</v>
      </c>
      <c r="H3171" s="462" t="n"/>
      <c r="I3171" s="464">
        <f>G3171</f>
        <v/>
      </c>
      <c r="J3171" s="462">
        <f>IF(AND(Q3171=TRUE, R3171=TRUE, S3171=TRUE), IF(W3171&lt;-0.05, "អនុញ្ញាត (អ្នកផ្គត់ផ្គង់ប្រកាសខ្វះ)", "បានប្រកាស (អនុញ្ញាត)"), IF(AND(Q3171=FALSE, R3171=FALSE, S3171=FALSE), "ព្យួរទុក (មិនមានទិន្នន័យ)", "ប្រកាសខុស (ព្យួរទុក)"))</f>
        <v/>
      </c>
      <c r="K3171" s="462" t="inlineStr"/>
      <c r="L3171" s="462" t="inlineStr"/>
      <c r="M3171" s="464">
        <f>AH3171</f>
        <v/>
      </c>
      <c r="N3171" s="464">
        <f>IF(W3171&lt;0,AH3171,I3171)</f>
        <v/>
      </c>
      <c r="O3171" s="464">
        <f>I3171-M3171</f>
        <v/>
      </c>
      <c r="P3171" s="462" t="n"/>
      <c r="Q3171" s="462">
        <f>V3171=W3171</f>
        <v/>
      </c>
      <c r="R3171" s="462">
        <f>AND(MONTH(F3171)=MONTH(X3171), YEAR(F3171)=YEAR(X3171))</f>
        <v/>
      </c>
      <c r="S3171" s="462">
        <f>AC3171="L001-901905215"</f>
        <v/>
      </c>
      <c r="T3171" s="464">
        <f>G3171-AH3171</f>
        <v/>
      </c>
      <c r="U3171" s="462" t="n"/>
      <c r="V3171" s="462" t="inlineStr">
        <is>
          <t>TI0236195</t>
        </is>
      </c>
      <c r="W3171" s="462" t="inlineStr">
        <is>
          <t>TI0236195</t>
        </is>
      </c>
      <c r="X3171" s="463" t="n">
        <v>44810</v>
      </c>
      <c r="Y3171" s="462" t="inlineStr">
        <is>
          <t>TI-0236195</t>
        </is>
      </c>
      <c r="Z3171" s="462" t="inlineStr"/>
      <c r="AA3171" s="462" t="inlineStr">
        <is>
          <t>បុគ្គលជាប់អាករ</t>
        </is>
      </c>
      <c r="AB3171" s="462" t="inlineStr">
        <is>
          <t>L001-901905215</t>
        </is>
      </c>
      <c r="AC3171" s="462" t="inlineStr">
        <is>
          <t>វីអ៊ីស៊ិន (ខេមបូឌា) អ៊ិនដាសស្ទ្រី ឯ.ក</t>
        </is>
      </c>
      <c r="AD3171" s="464" t="n">
        <v>611812</v>
      </c>
      <c r="AE3171" s="464" t="n">
        <v>556193</v>
      </c>
      <c r="AF3171" s="464" t="n">
        <v>0</v>
      </c>
      <c r="AG3171" s="464" t="n">
        <v>0</v>
      </c>
      <c r="AH3171" s="464" t="n">
        <v>55619</v>
      </c>
      <c r="AI3171" s="464" t="n">
        <v>0</v>
      </c>
      <c r="AJ3171" s="464" t="n">
        <v>0</v>
      </c>
      <c r="AK3171" s="464" t="n">
        <v>0</v>
      </c>
      <c r="AL3171" s="464" t="n">
        <v>0</v>
      </c>
      <c r="AM3171" s="464" t="n">
        <v>0</v>
      </c>
      <c r="AN3171" s="464" t="n">
        <v>0</v>
      </c>
      <c r="AO3171" s="464" t="n">
        <v>0</v>
      </c>
      <c r="AP3171" s="464" t="n">
        <v>0</v>
      </c>
      <c r="AQ3171" s="462" t="inlineStr"/>
      <c r="AR3171" s="462" t="inlineStr">
        <is>
          <t>Local Charge</t>
        </is>
      </c>
      <c r="AS3171" s="462" t="inlineStr">
        <is>
          <t>បានប្រកាសពន្ធ</t>
        </is>
      </c>
    </row>
    <row r="3172">
      <c r="A3172" s="461" t="n">
        <v>3164</v>
      </c>
      <c r="B3172" s="462" t="inlineStr">
        <is>
          <t>Export Administration fee</t>
        </is>
      </c>
      <c r="C3172" s="462" t="inlineStr">
        <is>
          <t>ឆាយ ដា ឡូយីស្ទីក</t>
        </is>
      </c>
      <c r="D3172" s="462" t="inlineStr">
        <is>
          <t>L001-100063098</t>
        </is>
      </c>
      <c r="E3172" s="462" t="inlineStr">
        <is>
          <t>2209011442</t>
        </is>
      </c>
      <c r="F3172" s="463" t="n">
        <v>44832</v>
      </c>
      <c r="G3172" s="464" t="n">
        <v>11547</v>
      </c>
      <c r="H3172" s="462" t="n"/>
      <c r="I3172" s="464">
        <f>G3172</f>
        <v/>
      </c>
      <c r="J3172" s="462">
        <f>IF(AND(Q3172=TRUE, R3172=TRUE, S3172=TRUE), IF(W3172&lt;-0.05, "អនុញ្ញាត (អ្នកផ្គត់ផ្គង់ប្រកាសខ្វះ)", "បានប្រកាស (អនុញ្ញាត)"), IF(AND(Q3172=FALSE, R3172=FALSE, S3172=FALSE), "ព្យួរទុក (មិនមានទិន្នន័យ)", "ប្រកាសខុស (ព្យួរទុក)"))</f>
        <v/>
      </c>
      <c r="K3172" s="462" t="inlineStr"/>
      <c r="L3172" s="462" t="inlineStr"/>
      <c r="M3172" s="464">
        <f>AH3172</f>
        <v/>
      </c>
      <c r="N3172" s="464">
        <f>IF(W3172&lt;0,AH3172,I3172)</f>
        <v/>
      </c>
      <c r="O3172" s="464">
        <f>I3172-M3172</f>
        <v/>
      </c>
      <c r="P3172" s="462" t="n"/>
      <c r="Q3172" s="462">
        <f>V3172=W3172</f>
        <v/>
      </c>
      <c r="R3172" s="462">
        <f>AND(MONTH(F3172)=MONTH(X3172), YEAR(F3172)=YEAR(X3172))</f>
        <v/>
      </c>
      <c r="S3172" s="462">
        <f>AC3172="L001-901905215"</f>
        <v/>
      </c>
      <c r="T3172" s="464">
        <f>G3172-AH3172</f>
        <v/>
      </c>
      <c r="U3172" s="462" t="n"/>
      <c r="V3172" s="462" t="inlineStr">
        <is>
          <t>2209011442</t>
        </is>
      </c>
      <c r="W3172" s="462" t="inlineStr">
        <is>
          <t>2209011442</t>
        </is>
      </c>
      <c r="X3172" s="463" t="n">
        <v>44832</v>
      </c>
      <c r="Y3172" s="462" t="inlineStr">
        <is>
          <t>2209011442</t>
        </is>
      </c>
      <c r="Z3172" s="462" t="inlineStr"/>
      <c r="AA3172" s="462" t="inlineStr">
        <is>
          <t>បុគ្គលជាប់អាករ</t>
        </is>
      </c>
      <c r="AB3172" s="462" t="inlineStr">
        <is>
          <t>L001-901905215</t>
        </is>
      </c>
      <c r="AC3172" s="462" t="inlineStr">
        <is>
          <t>វីអ៊ីស៊ិន (ខេមបូឌា) អ៊ិនដាសស្ទ្រី ឯ.ក</t>
        </is>
      </c>
      <c r="AD3172" s="464" t="n">
        <v>127019</v>
      </c>
      <c r="AE3172" s="464" t="n">
        <v>115472</v>
      </c>
      <c r="AF3172" s="464" t="n">
        <v>0</v>
      </c>
      <c r="AG3172" s="464" t="n">
        <v>0</v>
      </c>
      <c r="AH3172" s="464" t="n">
        <v>11547</v>
      </c>
      <c r="AI3172" s="464" t="n">
        <v>0</v>
      </c>
      <c r="AJ3172" s="464" t="n">
        <v>0</v>
      </c>
      <c r="AK3172" s="464" t="n">
        <v>0</v>
      </c>
      <c r="AL3172" s="464" t="n">
        <v>0</v>
      </c>
      <c r="AM3172" s="464" t="n">
        <v>0</v>
      </c>
      <c r="AN3172" s="464" t="n">
        <v>0</v>
      </c>
      <c r="AO3172" s="464" t="n">
        <v>0</v>
      </c>
      <c r="AP3172" s="464" t="n">
        <v>0</v>
      </c>
      <c r="AQ3172" s="462" t="inlineStr"/>
      <c r="AR3172" s="462" t="inlineStr">
        <is>
          <t>Worker Fee</t>
        </is>
      </c>
      <c r="AS3172" s="462" t="inlineStr">
        <is>
          <t>បានប្រកាសពន្ធ</t>
        </is>
      </c>
    </row>
    <row r="3173">
      <c r="A3173" s="461" t="n">
        <v>3165</v>
      </c>
      <c r="B3173" s="462" t="inlineStr">
        <is>
          <t>Export Administration fee</t>
        </is>
      </c>
      <c r="C3173" s="462" t="inlineStr">
        <is>
          <t>ឆាយ ដា ឡូយីស្ទីក</t>
        </is>
      </c>
      <c r="D3173" s="462" t="inlineStr">
        <is>
          <t>L001-100063098</t>
        </is>
      </c>
      <c r="E3173" s="462" t="inlineStr">
        <is>
          <t>2209011400</t>
        </is>
      </c>
      <c r="F3173" s="463" t="n">
        <v>44831</v>
      </c>
      <c r="G3173" s="464" t="n">
        <v>90316</v>
      </c>
      <c r="H3173" s="462" t="n"/>
      <c r="I3173" s="464">
        <f>G3173</f>
        <v/>
      </c>
      <c r="J3173" s="462">
        <f>IF(AND(Q3173=TRUE, R3173=TRUE, S3173=TRUE), IF(W3173&lt;-0.05, "អនុញ្ញាត (អ្នកផ្គត់ផ្គង់ប្រកាសខ្វះ)", "បានប្រកាស (អនុញ្ញាត)"), IF(AND(Q3173=FALSE, R3173=FALSE, S3173=FALSE), "ព្យួរទុក (មិនមានទិន្នន័យ)", "ប្រកាសខុស (ព្យួរទុក)"))</f>
        <v/>
      </c>
      <c r="K3173" s="462" t="inlineStr"/>
      <c r="L3173" s="462" t="inlineStr"/>
      <c r="M3173" s="464">
        <f>AH3173</f>
        <v/>
      </c>
      <c r="N3173" s="464">
        <f>IF(W3173&lt;0,AH3173,I3173)</f>
        <v/>
      </c>
      <c r="O3173" s="464">
        <f>I3173-M3173</f>
        <v/>
      </c>
      <c r="P3173" s="462" t="n"/>
      <c r="Q3173" s="462">
        <f>V3173=W3173</f>
        <v/>
      </c>
      <c r="R3173" s="462">
        <f>AND(MONTH(F3173)=MONTH(X3173), YEAR(F3173)=YEAR(X3173))</f>
        <v/>
      </c>
      <c r="S3173" s="462">
        <f>AC3173="L001-901905215"</f>
        <v/>
      </c>
      <c r="T3173" s="464">
        <f>G3173-AH3173</f>
        <v/>
      </c>
      <c r="U3173" s="462" t="n"/>
      <c r="V3173" s="462" t="inlineStr">
        <is>
          <t>2209011400</t>
        </is>
      </c>
      <c r="W3173" s="462" t="inlineStr">
        <is>
          <t>2209011400</t>
        </is>
      </c>
      <c r="X3173" s="463" t="n">
        <v>44831</v>
      </c>
      <c r="Y3173" s="462" t="inlineStr">
        <is>
          <t>2209011400</t>
        </is>
      </c>
      <c r="Z3173" s="462" t="inlineStr"/>
      <c r="AA3173" s="462" t="inlineStr">
        <is>
          <t>បុគ្គលជាប់អាករ</t>
        </is>
      </c>
      <c r="AB3173" s="462" t="inlineStr">
        <is>
          <t>L001-901905215</t>
        </is>
      </c>
      <c r="AC3173" s="462" t="inlineStr">
        <is>
          <t>វីអ៊ីស៊ិន (ខេមបូឌា) អ៊ិនដាសស្ទ្រី ឯ.ក</t>
        </is>
      </c>
      <c r="AD3173" s="464" t="n">
        <v>993472</v>
      </c>
      <c r="AE3173" s="464" t="n">
        <v>903156</v>
      </c>
      <c r="AF3173" s="464" t="n">
        <v>0</v>
      </c>
      <c r="AG3173" s="464" t="n">
        <v>0</v>
      </c>
      <c r="AH3173" s="464" t="n">
        <v>90316</v>
      </c>
      <c r="AI3173" s="464" t="n">
        <v>0</v>
      </c>
      <c r="AJ3173" s="464" t="n">
        <v>0</v>
      </c>
      <c r="AK3173" s="464" t="n">
        <v>0</v>
      </c>
      <c r="AL3173" s="464" t="n">
        <v>0</v>
      </c>
      <c r="AM3173" s="464" t="n">
        <v>0</v>
      </c>
      <c r="AN3173" s="464" t="n">
        <v>0</v>
      </c>
      <c r="AO3173" s="464" t="n">
        <v>0</v>
      </c>
      <c r="AP3173" s="464" t="n">
        <v>0</v>
      </c>
      <c r="AQ3173" s="462" t="inlineStr"/>
      <c r="AR3173" s="462" t="inlineStr">
        <is>
          <t>Export Administration Fee</t>
        </is>
      </c>
      <c r="AS3173" s="462" t="inlineStr">
        <is>
          <t>បានប្រកាសពន្ធ</t>
        </is>
      </c>
    </row>
    <row r="3174">
      <c r="A3174" s="461" t="n">
        <v>3166</v>
      </c>
      <c r="B3174" s="462" t="inlineStr">
        <is>
          <t>Export Administration fee</t>
        </is>
      </c>
      <c r="C3174" s="462" t="inlineStr">
        <is>
          <t>ឆាយ ដា ឡូយីស្ទីក</t>
        </is>
      </c>
      <c r="D3174" s="462" t="inlineStr">
        <is>
          <t>L001-100063098</t>
        </is>
      </c>
      <c r="E3174" s="462" t="inlineStr">
        <is>
          <t>2209011397</t>
        </is>
      </c>
      <c r="F3174" s="463" t="n">
        <v>44831</v>
      </c>
      <c r="G3174" s="464" t="n">
        <v>90316</v>
      </c>
      <c r="H3174" s="462" t="n"/>
      <c r="I3174" s="464">
        <f>G3174</f>
        <v/>
      </c>
      <c r="J3174" s="462">
        <f>IF(AND(Q3174=TRUE, R3174=TRUE, S3174=TRUE), IF(W3174&lt;-0.05, "អនុញ្ញាត (អ្នកផ្គត់ផ្គង់ប្រកាសខ្វះ)", "បានប្រកាស (អនុញ្ញាត)"), IF(AND(Q3174=FALSE, R3174=FALSE, S3174=FALSE), "ព្យួរទុក (មិនមានទិន្នន័យ)", "ប្រកាសខុស (ព្យួរទុក)"))</f>
        <v/>
      </c>
      <c r="K3174" s="462" t="inlineStr"/>
      <c r="L3174" s="462" t="inlineStr"/>
      <c r="M3174" s="464">
        <f>AH3174</f>
        <v/>
      </c>
      <c r="N3174" s="464">
        <f>IF(W3174&lt;0,AH3174,I3174)</f>
        <v/>
      </c>
      <c r="O3174" s="464">
        <f>I3174-M3174</f>
        <v/>
      </c>
      <c r="P3174" s="462" t="n"/>
      <c r="Q3174" s="462">
        <f>V3174=W3174</f>
        <v/>
      </c>
      <c r="R3174" s="462">
        <f>AND(MONTH(F3174)=MONTH(X3174), YEAR(F3174)=YEAR(X3174))</f>
        <v/>
      </c>
      <c r="S3174" s="462">
        <f>AC3174="L001-901905215"</f>
        <v/>
      </c>
      <c r="T3174" s="464">
        <f>G3174-AH3174</f>
        <v/>
      </c>
      <c r="U3174" s="462" t="n"/>
      <c r="V3174" s="462" t="inlineStr">
        <is>
          <t>2209011397</t>
        </is>
      </c>
      <c r="W3174" s="462" t="inlineStr">
        <is>
          <t>2209011397</t>
        </is>
      </c>
      <c r="X3174" s="463" t="n">
        <v>44831</v>
      </c>
      <c r="Y3174" s="462" t="inlineStr">
        <is>
          <t>2209011397</t>
        </is>
      </c>
      <c r="Z3174" s="462" t="inlineStr"/>
      <c r="AA3174" s="462" t="inlineStr">
        <is>
          <t>បុគ្គលជាប់អាករ</t>
        </is>
      </c>
      <c r="AB3174" s="462" t="inlineStr">
        <is>
          <t>L001-901905215</t>
        </is>
      </c>
      <c r="AC3174" s="462" t="inlineStr">
        <is>
          <t>វីអ៊ីស៊ិន (ខេមបូឌា) អ៊ិនដាសស្ទ្រី ឯ.ក</t>
        </is>
      </c>
      <c r="AD3174" s="464" t="n">
        <v>993472</v>
      </c>
      <c r="AE3174" s="464" t="n">
        <v>903156</v>
      </c>
      <c r="AF3174" s="464" t="n">
        <v>0</v>
      </c>
      <c r="AG3174" s="464" t="n">
        <v>0</v>
      </c>
      <c r="AH3174" s="464" t="n">
        <v>90316</v>
      </c>
      <c r="AI3174" s="464" t="n">
        <v>0</v>
      </c>
      <c r="AJ3174" s="464" t="n">
        <v>0</v>
      </c>
      <c r="AK3174" s="464" t="n">
        <v>0</v>
      </c>
      <c r="AL3174" s="464" t="n">
        <v>0</v>
      </c>
      <c r="AM3174" s="464" t="n">
        <v>0</v>
      </c>
      <c r="AN3174" s="464" t="n">
        <v>0</v>
      </c>
      <c r="AO3174" s="464" t="n">
        <v>0</v>
      </c>
      <c r="AP3174" s="464" t="n">
        <v>0</v>
      </c>
      <c r="AQ3174" s="462" t="inlineStr"/>
      <c r="AR3174" s="462" t="inlineStr">
        <is>
          <t>Export Administration Fee</t>
        </is>
      </c>
      <c r="AS3174" s="462" t="inlineStr">
        <is>
          <t>បានប្រកាសពន្ធ</t>
        </is>
      </c>
    </row>
    <row r="3175">
      <c r="A3175" s="461" t="n">
        <v>3167</v>
      </c>
      <c r="B3175" s="462" t="inlineStr">
        <is>
          <t>Export Administration fee</t>
        </is>
      </c>
      <c r="C3175" s="462" t="inlineStr">
        <is>
          <t>ឆាយ ដា ឡូយីស្ទីក</t>
        </is>
      </c>
      <c r="D3175" s="462" t="inlineStr">
        <is>
          <t>L001-100063098</t>
        </is>
      </c>
      <c r="E3175" s="462" t="inlineStr">
        <is>
          <t>2209011396</t>
        </is>
      </c>
      <c r="F3175" s="463" t="n">
        <v>44831</v>
      </c>
      <c r="G3175" s="464" t="n">
        <v>90316</v>
      </c>
      <c r="H3175" s="462" t="n"/>
      <c r="I3175" s="464">
        <f>G3175</f>
        <v/>
      </c>
      <c r="J3175" s="462">
        <f>IF(AND(Q3175=TRUE, R3175=TRUE, S3175=TRUE), IF(W3175&lt;-0.05, "អនុញ្ញាត (អ្នកផ្គត់ផ្គង់ប្រកាសខ្វះ)", "បានប្រកាស (អនុញ្ញាត)"), IF(AND(Q3175=FALSE, R3175=FALSE, S3175=FALSE), "ព្យួរទុក (មិនមានទិន្នន័យ)", "ប្រកាសខុស (ព្យួរទុក)"))</f>
        <v/>
      </c>
      <c r="K3175" s="462" t="inlineStr"/>
      <c r="L3175" s="462" t="inlineStr"/>
      <c r="M3175" s="464">
        <f>AH3175</f>
        <v/>
      </c>
      <c r="N3175" s="464">
        <f>IF(W3175&lt;0,AH3175,I3175)</f>
        <v/>
      </c>
      <c r="O3175" s="464">
        <f>I3175-M3175</f>
        <v/>
      </c>
      <c r="P3175" s="462" t="n"/>
      <c r="Q3175" s="462">
        <f>V3175=W3175</f>
        <v/>
      </c>
      <c r="R3175" s="462">
        <f>AND(MONTH(F3175)=MONTH(X3175), YEAR(F3175)=YEAR(X3175))</f>
        <v/>
      </c>
      <c r="S3175" s="462">
        <f>AC3175="L001-901905215"</f>
        <v/>
      </c>
      <c r="T3175" s="464">
        <f>G3175-AH3175</f>
        <v/>
      </c>
      <c r="U3175" s="462" t="n"/>
      <c r="V3175" s="462" t="inlineStr">
        <is>
          <t>2209011396</t>
        </is>
      </c>
      <c r="W3175" s="462" t="inlineStr">
        <is>
          <t>2209011396</t>
        </is>
      </c>
      <c r="X3175" s="463" t="n">
        <v>44831</v>
      </c>
      <c r="Y3175" s="462" t="inlineStr">
        <is>
          <t>2209011396</t>
        </is>
      </c>
      <c r="Z3175" s="462" t="inlineStr"/>
      <c r="AA3175" s="462" t="inlineStr">
        <is>
          <t>បុគ្គលជាប់អាករ</t>
        </is>
      </c>
      <c r="AB3175" s="462" t="inlineStr">
        <is>
          <t>L001-901905215</t>
        </is>
      </c>
      <c r="AC3175" s="462" t="inlineStr">
        <is>
          <t>វីអ៊ីស៊ិន (ខេមបូឌា) អ៊ិនដាសស្ទ្រី ឯ.ក</t>
        </is>
      </c>
      <c r="AD3175" s="464" t="n">
        <v>993472</v>
      </c>
      <c r="AE3175" s="464" t="n">
        <v>903156</v>
      </c>
      <c r="AF3175" s="464" t="n">
        <v>0</v>
      </c>
      <c r="AG3175" s="464" t="n">
        <v>0</v>
      </c>
      <c r="AH3175" s="464" t="n">
        <v>90316</v>
      </c>
      <c r="AI3175" s="464" t="n">
        <v>0</v>
      </c>
      <c r="AJ3175" s="464" t="n">
        <v>0</v>
      </c>
      <c r="AK3175" s="464" t="n">
        <v>0</v>
      </c>
      <c r="AL3175" s="464" t="n">
        <v>0</v>
      </c>
      <c r="AM3175" s="464" t="n">
        <v>0</v>
      </c>
      <c r="AN3175" s="464" t="n">
        <v>0</v>
      </c>
      <c r="AO3175" s="464" t="n">
        <v>0</v>
      </c>
      <c r="AP3175" s="464" t="n">
        <v>0</v>
      </c>
      <c r="AQ3175" s="462" t="inlineStr"/>
      <c r="AR3175" s="462" t="inlineStr">
        <is>
          <t>Export Administration Fee</t>
        </is>
      </c>
      <c r="AS3175" s="462" t="inlineStr">
        <is>
          <t>បានប្រកាសពន្ធ</t>
        </is>
      </c>
    </row>
    <row r="3176">
      <c r="A3176" s="461" t="n">
        <v>3168</v>
      </c>
      <c r="B3176" s="462" t="inlineStr">
        <is>
          <t>Export Administration fee</t>
        </is>
      </c>
      <c r="C3176" s="462" t="inlineStr">
        <is>
          <t>ឆាយ ដា ឡូយីស្ទីក</t>
        </is>
      </c>
      <c r="D3176" s="462" t="inlineStr">
        <is>
          <t>L001-100063098</t>
        </is>
      </c>
      <c r="E3176" s="462" t="inlineStr">
        <is>
          <t>2209011389</t>
        </is>
      </c>
      <c r="F3176" s="463" t="n">
        <v>44831</v>
      </c>
      <c r="G3176" s="464" t="n">
        <v>90316</v>
      </c>
      <c r="H3176" s="462" t="n"/>
      <c r="I3176" s="464">
        <f>G3176</f>
        <v/>
      </c>
      <c r="J3176" s="462">
        <f>IF(AND(Q3176=TRUE, R3176=TRUE, S3176=TRUE), IF(W3176&lt;-0.05, "អនុញ្ញាត (អ្នកផ្គត់ផ្គង់ប្រកាសខ្វះ)", "បានប្រកាស (អនុញ្ញាត)"), IF(AND(Q3176=FALSE, R3176=FALSE, S3176=FALSE), "ព្យួរទុក (មិនមានទិន្នន័យ)", "ប្រកាសខុស (ព្យួរទុក)"))</f>
        <v/>
      </c>
      <c r="K3176" s="462" t="inlineStr"/>
      <c r="L3176" s="462" t="inlineStr"/>
      <c r="M3176" s="464">
        <f>AH3176</f>
        <v/>
      </c>
      <c r="N3176" s="464">
        <f>IF(W3176&lt;0,AH3176,I3176)</f>
        <v/>
      </c>
      <c r="O3176" s="464">
        <f>I3176-M3176</f>
        <v/>
      </c>
      <c r="P3176" s="462" t="n"/>
      <c r="Q3176" s="462">
        <f>V3176=W3176</f>
        <v/>
      </c>
      <c r="R3176" s="462">
        <f>AND(MONTH(F3176)=MONTH(X3176), YEAR(F3176)=YEAR(X3176))</f>
        <v/>
      </c>
      <c r="S3176" s="462">
        <f>AC3176="L001-901905215"</f>
        <v/>
      </c>
      <c r="T3176" s="464">
        <f>G3176-AH3176</f>
        <v/>
      </c>
      <c r="U3176" s="462" t="n"/>
      <c r="V3176" s="462" t="inlineStr">
        <is>
          <t>2209011389</t>
        </is>
      </c>
      <c r="W3176" s="462" t="inlineStr">
        <is>
          <t>2209011389</t>
        </is>
      </c>
      <c r="X3176" s="463" t="n">
        <v>44831</v>
      </c>
      <c r="Y3176" s="462" t="inlineStr">
        <is>
          <t>2209011389</t>
        </is>
      </c>
      <c r="Z3176" s="462" t="inlineStr"/>
      <c r="AA3176" s="462" t="inlineStr">
        <is>
          <t>បុគ្គលជាប់អាករ</t>
        </is>
      </c>
      <c r="AB3176" s="462" t="inlineStr">
        <is>
          <t>L001-901905215</t>
        </is>
      </c>
      <c r="AC3176" s="462" t="inlineStr">
        <is>
          <t>វីអ៊ីស៊ិន (ខេមបូឌា) អ៊ិនដាសស្ទ្រី ឯ.ក</t>
        </is>
      </c>
      <c r="AD3176" s="464" t="n">
        <v>993472</v>
      </c>
      <c r="AE3176" s="464" t="n">
        <v>903156</v>
      </c>
      <c r="AF3176" s="464" t="n">
        <v>0</v>
      </c>
      <c r="AG3176" s="464" t="n">
        <v>0</v>
      </c>
      <c r="AH3176" s="464" t="n">
        <v>90316</v>
      </c>
      <c r="AI3176" s="464" t="n">
        <v>0</v>
      </c>
      <c r="AJ3176" s="464" t="n">
        <v>0</v>
      </c>
      <c r="AK3176" s="464" t="n">
        <v>0</v>
      </c>
      <c r="AL3176" s="464" t="n">
        <v>0</v>
      </c>
      <c r="AM3176" s="464" t="n">
        <v>0</v>
      </c>
      <c r="AN3176" s="464" t="n">
        <v>0</v>
      </c>
      <c r="AO3176" s="464" t="n">
        <v>0</v>
      </c>
      <c r="AP3176" s="464" t="n">
        <v>0</v>
      </c>
      <c r="AQ3176" s="462" t="inlineStr"/>
      <c r="AR3176" s="462" t="inlineStr">
        <is>
          <t>Export Administration Fee</t>
        </is>
      </c>
      <c r="AS3176" s="462" t="inlineStr">
        <is>
          <t>បានប្រកាសពន្ធ</t>
        </is>
      </c>
    </row>
    <row r="3177">
      <c r="A3177" s="461" t="n">
        <v>3169</v>
      </c>
      <c r="B3177" s="462" t="inlineStr">
        <is>
          <t>Export Administration fee</t>
        </is>
      </c>
      <c r="C3177" s="462" t="inlineStr">
        <is>
          <t>ឆាយ ដា ឡូយីស្ទីក</t>
        </is>
      </c>
      <c r="D3177" s="462" t="inlineStr">
        <is>
          <t>L001-100063098</t>
        </is>
      </c>
      <c r="E3177" s="462" t="inlineStr">
        <is>
          <t>2209011387</t>
        </is>
      </c>
      <c r="F3177" s="463" t="n">
        <v>44831</v>
      </c>
      <c r="G3177" s="464" t="n">
        <v>90316</v>
      </c>
      <c r="H3177" s="462" t="n"/>
      <c r="I3177" s="464">
        <f>G3177</f>
        <v/>
      </c>
      <c r="J3177" s="462">
        <f>IF(AND(Q3177=TRUE, R3177=TRUE, S3177=TRUE), IF(W3177&lt;-0.05, "អនុញ្ញាត (អ្នកផ្គត់ផ្គង់ប្រកាសខ្វះ)", "បានប្រកាស (អនុញ្ញាត)"), IF(AND(Q3177=FALSE, R3177=FALSE, S3177=FALSE), "ព្យួរទុក (មិនមានទិន្នន័យ)", "ប្រកាសខុស (ព្យួរទុក)"))</f>
        <v/>
      </c>
      <c r="K3177" s="462" t="inlineStr"/>
      <c r="L3177" s="462" t="inlineStr"/>
      <c r="M3177" s="464">
        <f>AH3177</f>
        <v/>
      </c>
      <c r="N3177" s="464">
        <f>IF(W3177&lt;0,AH3177,I3177)</f>
        <v/>
      </c>
      <c r="O3177" s="464">
        <f>I3177-M3177</f>
        <v/>
      </c>
      <c r="P3177" s="462" t="n"/>
      <c r="Q3177" s="462">
        <f>V3177=W3177</f>
        <v/>
      </c>
      <c r="R3177" s="462">
        <f>AND(MONTH(F3177)=MONTH(X3177), YEAR(F3177)=YEAR(X3177))</f>
        <v/>
      </c>
      <c r="S3177" s="462">
        <f>AC3177="L001-901905215"</f>
        <v/>
      </c>
      <c r="T3177" s="464">
        <f>G3177-AH3177</f>
        <v/>
      </c>
      <c r="U3177" s="462" t="n"/>
      <c r="V3177" s="462" t="inlineStr">
        <is>
          <t>2209011387</t>
        </is>
      </c>
      <c r="W3177" s="462" t="inlineStr">
        <is>
          <t>2209011387</t>
        </is>
      </c>
      <c r="X3177" s="463" t="n">
        <v>44831</v>
      </c>
      <c r="Y3177" s="462" t="inlineStr">
        <is>
          <t>2209011387</t>
        </is>
      </c>
      <c r="Z3177" s="462" t="inlineStr"/>
      <c r="AA3177" s="462" t="inlineStr">
        <is>
          <t>បុគ្គលជាប់អាករ</t>
        </is>
      </c>
      <c r="AB3177" s="462" t="inlineStr">
        <is>
          <t>L001-901905215</t>
        </is>
      </c>
      <c r="AC3177" s="462" t="inlineStr">
        <is>
          <t>វីអ៊ីស៊ិន (ខេមបូឌា) អ៊ិនដាសស្ទ្រី ឯ.ក</t>
        </is>
      </c>
      <c r="AD3177" s="464" t="n">
        <v>993472</v>
      </c>
      <c r="AE3177" s="464" t="n">
        <v>903156</v>
      </c>
      <c r="AF3177" s="464" t="n">
        <v>0</v>
      </c>
      <c r="AG3177" s="464" t="n">
        <v>0</v>
      </c>
      <c r="AH3177" s="464" t="n">
        <v>90316</v>
      </c>
      <c r="AI3177" s="464" t="n">
        <v>0</v>
      </c>
      <c r="AJ3177" s="464" t="n">
        <v>0</v>
      </c>
      <c r="AK3177" s="464" t="n">
        <v>0</v>
      </c>
      <c r="AL3177" s="464" t="n">
        <v>0</v>
      </c>
      <c r="AM3177" s="464" t="n">
        <v>0</v>
      </c>
      <c r="AN3177" s="464" t="n">
        <v>0</v>
      </c>
      <c r="AO3177" s="464" t="n">
        <v>0</v>
      </c>
      <c r="AP3177" s="464" t="n">
        <v>0</v>
      </c>
      <c r="AQ3177" s="462" t="inlineStr"/>
      <c r="AR3177" s="462" t="inlineStr">
        <is>
          <t>Export Administration Fee</t>
        </is>
      </c>
      <c r="AS3177" s="462" t="inlineStr">
        <is>
          <t>បានប្រកាសពន្ធ</t>
        </is>
      </c>
    </row>
    <row r="3178">
      <c r="A3178" s="461" t="n">
        <v>3170</v>
      </c>
      <c r="B3178" s="462" t="inlineStr">
        <is>
          <t>Export Administration fee</t>
        </is>
      </c>
      <c r="C3178" s="462" t="inlineStr">
        <is>
          <t>ឆាយ ដា ឡូយីស្ទីក</t>
        </is>
      </c>
      <c r="D3178" s="462" t="inlineStr">
        <is>
          <t>L001-100063098</t>
        </is>
      </c>
      <c r="E3178" s="462" t="inlineStr">
        <is>
          <t>2209011093</t>
        </is>
      </c>
      <c r="F3178" s="463" t="n">
        <v>44823</v>
      </c>
      <c r="G3178" s="464" t="n">
        <v>90316</v>
      </c>
      <c r="H3178" s="462" t="n"/>
      <c r="I3178" s="464">
        <f>G3178</f>
        <v/>
      </c>
      <c r="J3178" s="462">
        <f>IF(AND(Q3178=TRUE, R3178=TRUE, S3178=TRUE), IF(W3178&lt;-0.05, "អនុញ្ញាត (អ្នកផ្គត់ផ្គង់ប្រកាសខ្វះ)", "បានប្រកាស (អនុញ្ញាត)"), IF(AND(Q3178=FALSE, R3178=FALSE, S3178=FALSE), "ព្យួរទុក (មិនមានទិន្នន័យ)", "ប្រកាសខុស (ព្យួរទុក)"))</f>
        <v/>
      </c>
      <c r="K3178" s="462" t="inlineStr"/>
      <c r="L3178" s="462" t="inlineStr"/>
      <c r="M3178" s="464">
        <f>AH3178</f>
        <v/>
      </c>
      <c r="N3178" s="464">
        <f>IF(W3178&lt;0,AH3178,I3178)</f>
        <v/>
      </c>
      <c r="O3178" s="464">
        <f>I3178-M3178</f>
        <v/>
      </c>
      <c r="P3178" s="462" t="n"/>
      <c r="Q3178" s="462">
        <f>V3178=W3178</f>
        <v/>
      </c>
      <c r="R3178" s="462">
        <f>AND(MONTH(F3178)=MONTH(X3178), YEAR(F3178)=YEAR(X3178))</f>
        <v/>
      </c>
      <c r="S3178" s="462">
        <f>AC3178="L001-901905215"</f>
        <v/>
      </c>
      <c r="T3178" s="464">
        <f>G3178-AH3178</f>
        <v/>
      </c>
      <c r="U3178" s="462" t="n"/>
      <c r="V3178" s="462" t="inlineStr">
        <is>
          <t>2209011093</t>
        </is>
      </c>
      <c r="W3178" s="462" t="inlineStr">
        <is>
          <t>2209011093</t>
        </is>
      </c>
      <c r="X3178" s="463" t="n">
        <v>44823</v>
      </c>
      <c r="Y3178" s="462" t="inlineStr">
        <is>
          <t>2209011093</t>
        </is>
      </c>
      <c r="Z3178" s="462" t="inlineStr"/>
      <c r="AA3178" s="462" t="inlineStr">
        <is>
          <t>បុគ្គលជាប់អាករ</t>
        </is>
      </c>
      <c r="AB3178" s="462" t="inlineStr">
        <is>
          <t>L001-901905215</t>
        </is>
      </c>
      <c r="AC3178" s="462" t="inlineStr">
        <is>
          <t>វីអ៊ីស៊ិន (ខេមបូឌា) អ៊ិនដាសស្ទ្រី ឯ.ក</t>
        </is>
      </c>
      <c r="AD3178" s="464" t="n">
        <v>993472</v>
      </c>
      <c r="AE3178" s="464" t="n">
        <v>903156</v>
      </c>
      <c r="AF3178" s="464" t="n">
        <v>0</v>
      </c>
      <c r="AG3178" s="464" t="n">
        <v>0</v>
      </c>
      <c r="AH3178" s="464" t="n">
        <v>90316</v>
      </c>
      <c r="AI3178" s="464" t="n">
        <v>0</v>
      </c>
      <c r="AJ3178" s="464" t="n">
        <v>0</v>
      </c>
      <c r="AK3178" s="464" t="n">
        <v>0</v>
      </c>
      <c r="AL3178" s="464" t="n">
        <v>0</v>
      </c>
      <c r="AM3178" s="464" t="n">
        <v>0</v>
      </c>
      <c r="AN3178" s="464" t="n">
        <v>0</v>
      </c>
      <c r="AO3178" s="464" t="n">
        <v>0</v>
      </c>
      <c r="AP3178" s="464" t="n">
        <v>0</v>
      </c>
      <c r="AQ3178" s="462" t="inlineStr"/>
      <c r="AR3178" s="462" t="inlineStr">
        <is>
          <t>Export Administration Fee</t>
        </is>
      </c>
      <c r="AS3178" s="462" t="inlineStr">
        <is>
          <t>បានប្រកាសពន្ធ</t>
        </is>
      </c>
    </row>
    <row r="3179">
      <c r="A3179" s="461" t="n">
        <v>3171</v>
      </c>
      <c r="B3179" s="462" t="inlineStr">
        <is>
          <t>Export Administration fee</t>
        </is>
      </c>
      <c r="C3179" s="462" t="inlineStr">
        <is>
          <t>ឆាយ ដា ឡូយីស្ទីក</t>
        </is>
      </c>
      <c r="D3179" s="462" t="inlineStr">
        <is>
          <t>L001-100063098</t>
        </is>
      </c>
      <c r="E3179" s="462" t="inlineStr">
        <is>
          <t>2209010860</t>
        </is>
      </c>
      <c r="F3179" s="463" t="n">
        <v>44816</v>
      </c>
      <c r="G3179" s="464" t="n">
        <v>90119</v>
      </c>
      <c r="H3179" s="462" t="n"/>
      <c r="I3179" s="464">
        <f>G3179</f>
        <v/>
      </c>
      <c r="J3179" s="462">
        <f>IF(AND(Q3179=TRUE, R3179=TRUE, S3179=TRUE), IF(W3179&lt;-0.05, "អនុញ្ញាត (អ្នកផ្គត់ផ្គង់ប្រកាសខ្វះ)", "បានប្រកាស (អនុញ្ញាត)"), IF(AND(Q3179=FALSE, R3179=FALSE, S3179=FALSE), "ព្យួរទុក (មិនមានទិន្នន័យ)", "ប្រកាសខុស (ព្យួរទុក)"))</f>
        <v/>
      </c>
      <c r="K3179" s="462" t="inlineStr"/>
      <c r="L3179" s="462" t="inlineStr"/>
      <c r="M3179" s="464">
        <f>AH3179</f>
        <v/>
      </c>
      <c r="N3179" s="464">
        <f>IF(W3179&lt;0,AH3179,I3179)</f>
        <v/>
      </c>
      <c r="O3179" s="464">
        <f>I3179-M3179</f>
        <v/>
      </c>
      <c r="P3179" s="462" t="n"/>
      <c r="Q3179" s="462">
        <f>V3179=W3179</f>
        <v/>
      </c>
      <c r="R3179" s="462">
        <f>AND(MONTH(F3179)=MONTH(X3179), YEAR(F3179)=YEAR(X3179))</f>
        <v/>
      </c>
      <c r="S3179" s="462">
        <f>AC3179="L001-901905215"</f>
        <v/>
      </c>
      <c r="T3179" s="464">
        <f>G3179-AH3179</f>
        <v/>
      </c>
      <c r="U3179" s="462" t="n"/>
      <c r="V3179" s="462" t="inlineStr">
        <is>
          <t>2209010860</t>
        </is>
      </c>
      <c r="W3179" s="462" t="inlineStr">
        <is>
          <t>2209010860</t>
        </is>
      </c>
      <c r="X3179" s="463" t="n">
        <v>44816</v>
      </c>
      <c r="Y3179" s="462" t="inlineStr">
        <is>
          <t>2209010860</t>
        </is>
      </c>
      <c r="Z3179" s="462" t="inlineStr"/>
      <c r="AA3179" s="462" t="inlineStr">
        <is>
          <t>បុគ្គលជាប់អាករ</t>
        </is>
      </c>
      <c r="AB3179" s="462" t="inlineStr">
        <is>
          <t>L001-901905215</t>
        </is>
      </c>
      <c r="AC3179" s="462" t="inlineStr">
        <is>
          <t>វីអ៊ីស៊ិន (ខេមបូឌា) អ៊ិនដាសស្ទ្រី ឯ.ក</t>
        </is>
      </c>
      <c r="AD3179" s="464" t="n">
        <v>991304</v>
      </c>
      <c r="AE3179" s="464" t="n">
        <v>901185</v>
      </c>
      <c r="AF3179" s="464" t="n">
        <v>0</v>
      </c>
      <c r="AG3179" s="464" t="n">
        <v>0</v>
      </c>
      <c r="AH3179" s="464" t="n">
        <v>90119</v>
      </c>
      <c r="AI3179" s="464" t="n">
        <v>0</v>
      </c>
      <c r="AJ3179" s="464" t="n">
        <v>0</v>
      </c>
      <c r="AK3179" s="464" t="n">
        <v>0</v>
      </c>
      <c r="AL3179" s="464" t="n">
        <v>0</v>
      </c>
      <c r="AM3179" s="464" t="n">
        <v>0</v>
      </c>
      <c r="AN3179" s="464" t="n">
        <v>0</v>
      </c>
      <c r="AO3179" s="464" t="n">
        <v>0</v>
      </c>
      <c r="AP3179" s="464" t="n">
        <v>0</v>
      </c>
      <c r="AQ3179" s="462" t="inlineStr"/>
      <c r="AR3179" s="462" t="inlineStr">
        <is>
          <t>Export Administration Fee</t>
        </is>
      </c>
      <c r="AS3179" s="462" t="inlineStr">
        <is>
          <t>បានប្រកាសពន្ធ</t>
        </is>
      </c>
    </row>
    <row r="3180">
      <c r="A3180" s="461" t="n">
        <v>3172</v>
      </c>
      <c r="B3180" s="462" t="inlineStr">
        <is>
          <t>Export Administration fee</t>
        </is>
      </c>
      <c r="C3180" s="462" t="inlineStr">
        <is>
          <t>ឆាយ ដា ឡូយីស្ទីក</t>
        </is>
      </c>
      <c r="D3180" s="462" t="inlineStr">
        <is>
          <t>L001-100063098</t>
        </is>
      </c>
      <c r="E3180" s="462" t="inlineStr">
        <is>
          <t>2209010855</t>
        </is>
      </c>
      <c r="F3180" s="463" t="n">
        <v>44816</v>
      </c>
      <c r="G3180" s="464" t="n">
        <v>90119</v>
      </c>
      <c r="H3180" s="462" t="n"/>
      <c r="I3180" s="464">
        <f>G3180</f>
        <v/>
      </c>
      <c r="J3180" s="462">
        <f>IF(AND(Q3180=TRUE, R3180=TRUE, S3180=TRUE), IF(W3180&lt;-0.05, "អនុញ្ញាត (អ្នកផ្គត់ផ្គង់ប្រកាសខ្វះ)", "បានប្រកាស (អនុញ្ញាត)"), IF(AND(Q3180=FALSE, R3180=FALSE, S3180=FALSE), "ព្យួរទុក (មិនមានទិន្នន័យ)", "ប្រកាសខុស (ព្យួរទុក)"))</f>
        <v/>
      </c>
      <c r="K3180" s="462" t="inlineStr"/>
      <c r="L3180" s="462" t="inlineStr"/>
      <c r="M3180" s="464">
        <f>AH3180</f>
        <v/>
      </c>
      <c r="N3180" s="464">
        <f>IF(W3180&lt;0,AH3180,I3180)</f>
        <v/>
      </c>
      <c r="O3180" s="464">
        <f>I3180-M3180</f>
        <v/>
      </c>
      <c r="P3180" s="462" t="n"/>
      <c r="Q3180" s="462">
        <f>V3180=W3180</f>
        <v/>
      </c>
      <c r="R3180" s="462">
        <f>AND(MONTH(F3180)=MONTH(X3180), YEAR(F3180)=YEAR(X3180))</f>
        <v/>
      </c>
      <c r="S3180" s="462">
        <f>AC3180="L001-901905215"</f>
        <v/>
      </c>
      <c r="T3180" s="464">
        <f>G3180-AH3180</f>
        <v/>
      </c>
      <c r="U3180" s="462" t="n"/>
      <c r="V3180" s="462" t="inlineStr">
        <is>
          <t>2209010855</t>
        </is>
      </c>
      <c r="W3180" s="462" t="inlineStr">
        <is>
          <t>2209010855</t>
        </is>
      </c>
      <c r="X3180" s="463" t="n">
        <v>44816</v>
      </c>
      <c r="Y3180" s="462" t="inlineStr">
        <is>
          <t>2209010855</t>
        </is>
      </c>
      <c r="Z3180" s="462" t="inlineStr"/>
      <c r="AA3180" s="462" t="inlineStr">
        <is>
          <t>បុគ្គលជាប់អាករ</t>
        </is>
      </c>
      <c r="AB3180" s="462" t="inlineStr">
        <is>
          <t>L001-901905215</t>
        </is>
      </c>
      <c r="AC3180" s="462" t="inlineStr">
        <is>
          <t>វីអ៊ីស៊ិន (ខេមបូឌា) អ៊ិនដាសស្ទ្រី ឯ.ក</t>
        </is>
      </c>
      <c r="AD3180" s="464" t="n">
        <v>991304</v>
      </c>
      <c r="AE3180" s="464" t="n">
        <v>901185</v>
      </c>
      <c r="AF3180" s="464" t="n">
        <v>0</v>
      </c>
      <c r="AG3180" s="464" t="n">
        <v>0</v>
      </c>
      <c r="AH3180" s="464" t="n">
        <v>90119</v>
      </c>
      <c r="AI3180" s="464" t="n">
        <v>0</v>
      </c>
      <c r="AJ3180" s="464" t="n">
        <v>0</v>
      </c>
      <c r="AK3180" s="464" t="n">
        <v>0</v>
      </c>
      <c r="AL3180" s="464" t="n">
        <v>0</v>
      </c>
      <c r="AM3180" s="464" t="n">
        <v>0</v>
      </c>
      <c r="AN3180" s="464" t="n">
        <v>0</v>
      </c>
      <c r="AO3180" s="464" t="n">
        <v>0</v>
      </c>
      <c r="AP3180" s="464" t="n">
        <v>0</v>
      </c>
      <c r="AQ3180" s="462" t="inlineStr"/>
      <c r="AR3180" s="462" t="inlineStr">
        <is>
          <t>Export Administration Fee</t>
        </is>
      </c>
      <c r="AS3180" s="462" t="inlineStr">
        <is>
          <t>បានប្រកាសពន្ធ</t>
        </is>
      </c>
    </row>
    <row r="3181">
      <c r="A3181" s="461" t="n">
        <v>3173</v>
      </c>
      <c r="B3181" s="462" t="inlineStr">
        <is>
          <t>Export Administration fee</t>
        </is>
      </c>
      <c r="C3181" s="462" t="inlineStr">
        <is>
          <t>ឆាយ ដា ឡូយីស្ទីក</t>
        </is>
      </c>
      <c r="D3181" s="462" t="inlineStr">
        <is>
          <t>L001-100063098</t>
        </is>
      </c>
      <c r="E3181" s="462" t="inlineStr">
        <is>
          <t>2209010594</t>
        </is>
      </c>
      <c r="F3181" s="463" t="n">
        <v>44809</v>
      </c>
      <c r="G3181" s="464" t="n">
        <v>90294</v>
      </c>
      <c r="H3181" s="462" t="n"/>
      <c r="I3181" s="464">
        <f>G3181</f>
        <v/>
      </c>
      <c r="J3181" s="462">
        <f>IF(AND(Q3181=TRUE, R3181=TRUE, S3181=TRUE), IF(W3181&lt;-0.05, "អនុញ្ញាត (អ្នកផ្គត់ផ្គង់ប្រកាសខ្វះ)", "បានប្រកាស (អនុញ្ញាត)"), IF(AND(Q3181=FALSE, R3181=FALSE, S3181=FALSE), "ព្យួរទុក (មិនមានទិន្នន័យ)", "ប្រកាសខុស (ព្យួរទុក)"))</f>
        <v/>
      </c>
      <c r="K3181" s="462" t="inlineStr"/>
      <c r="L3181" s="462" t="inlineStr"/>
      <c r="M3181" s="464">
        <f>AH3181</f>
        <v/>
      </c>
      <c r="N3181" s="464">
        <f>IF(W3181&lt;0,AH3181,I3181)</f>
        <v/>
      </c>
      <c r="O3181" s="464">
        <f>I3181-M3181</f>
        <v/>
      </c>
      <c r="P3181" s="462" t="n"/>
      <c r="Q3181" s="462">
        <f>V3181=W3181</f>
        <v/>
      </c>
      <c r="R3181" s="462">
        <f>AND(MONTH(F3181)=MONTH(X3181), YEAR(F3181)=YEAR(X3181))</f>
        <v/>
      </c>
      <c r="S3181" s="462">
        <f>AC3181="L001-901905215"</f>
        <v/>
      </c>
      <c r="T3181" s="464">
        <f>G3181-AH3181</f>
        <v/>
      </c>
      <c r="U3181" s="462" t="n"/>
      <c r="V3181" s="462" t="inlineStr">
        <is>
          <t>2209010594</t>
        </is>
      </c>
      <c r="W3181" s="462" t="inlineStr">
        <is>
          <t>2209010594</t>
        </is>
      </c>
      <c r="X3181" s="463" t="n">
        <v>44809</v>
      </c>
      <c r="Y3181" s="462" t="inlineStr">
        <is>
          <t>2209010594</t>
        </is>
      </c>
      <c r="Z3181" s="462" t="inlineStr"/>
      <c r="AA3181" s="462" t="inlineStr">
        <is>
          <t>បុគ្គលជាប់អាករ</t>
        </is>
      </c>
      <c r="AB3181" s="462" t="inlineStr">
        <is>
          <t>L001-901905215</t>
        </is>
      </c>
      <c r="AC3181" s="462" t="inlineStr">
        <is>
          <t>វីអ៊ីស៊ិន (ខេមបូឌា) អ៊ិនដាសស្ទ្រី ឯ.ក</t>
        </is>
      </c>
      <c r="AD3181" s="464" t="n">
        <v>993231</v>
      </c>
      <c r="AE3181" s="464" t="n">
        <v>902937</v>
      </c>
      <c r="AF3181" s="464" t="n">
        <v>0</v>
      </c>
      <c r="AG3181" s="464" t="n">
        <v>0</v>
      </c>
      <c r="AH3181" s="464" t="n">
        <v>90294</v>
      </c>
      <c r="AI3181" s="464" t="n">
        <v>0</v>
      </c>
      <c r="AJ3181" s="464" t="n">
        <v>0</v>
      </c>
      <c r="AK3181" s="464" t="n">
        <v>0</v>
      </c>
      <c r="AL3181" s="464" t="n">
        <v>0</v>
      </c>
      <c r="AM3181" s="464" t="n">
        <v>0</v>
      </c>
      <c r="AN3181" s="464" t="n">
        <v>0</v>
      </c>
      <c r="AO3181" s="464" t="n">
        <v>0</v>
      </c>
      <c r="AP3181" s="464" t="n">
        <v>0</v>
      </c>
      <c r="AQ3181" s="462" t="inlineStr"/>
      <c r="AR3181" s="462" t="inlineStr">
        <is>
          <t>Export Administration Fee</t>
        </is>
      </c>
      <c r="AS3181" s="462" t="inlineStr">
        <is>
          <t>បានប្រកាសពន្ធ</t>
        </is>
      </c>
    </row>
    <row r="3182">
      <c r="A3182" s="461" t="n">
        <v>3174</v>
      </c>
      <c r="B3182" s="462" t="inlineStr">
        <is>
          <t>Export Administration fee</t>
        </is>
      </c>
      <c r="C3182" s="462" t="inlineStr">
        <is>
          <t>ឆាយ ដា ឡូយីស្ទីក</t>
        </is>
      </c>
      <c r="D3182" s="462" t="inlineStr">
        <is>
          <t>L001-100063098</t>
        </is>
      </c>
      <c r="E3182" s="462" t="inlineStr">
        <is>
          <t>2209010581</t>
        </is>
      </c>
      <c r="F3182" s="463" t="n">
        <v>44809</v>
      </c>
      <c r="G3182" s="464" t="n">
        <v>90294</v>
      </c>
      <c r="H3182" s="462" t="n"/>
      <c r="I3182" s="464">
        <f>G3182</f>
        <v/>
      </c>
      <c r="J3182" s="462">
        <f>IF(AND(Q3182=TRUE, R3182=TRUE, S3182=TRUE), IF(W3182&lt;-0.05, "អនុញ្ញាត (អ្នកផ្គត់ផ្គង់ប្រកាសខ្វះ)", "បានប្រកាស (អនុញ្ញាត)"), IF(AND(Q3182=FALSE, R3182=FALSE, S3182=FALSE), "ព្យួរទុក (មិនមានទិន្នន័យ)", "ប្រកាសខុស (ព្យួរទុក)"))</f>
        <v/>
      </c>
      <c r="K3182" s="462" t="inlineStr"/>
      <c r="L3182" s="462" t="inlineStr"/>
      <c r="M3182" s="464">
        <f>AH3182</f>
        <v/>
      </c>
      <c r="N3182" s="464">
        <f>IF(W3182&lt;0,AH3182,I3182)</f>
        <v/>
      </c>
      <c r="O3182" s="464">
        <f>I3182-M3182</f>
        <v/>
      </c>
      <c r="P3182" s="462" t="n"/>
      <c r="Q3182" s="462">
        <f>V3182=W3182</f>
        <v/>
      </c>
      <c r="R3182" s="462">
        <f>AND(MONTH(F3182)=MONTH(X3182), YEAR(F3182)=YEAR(X3182))</f>
        <v/>
      </c>
      <c r="S3182" s="462">
        <f>AC3182="L001-901905215"</f>
        <v/>
      </c>
      <c r="T3182" s="464">
        <f>G3182-AH3182</f>
        <v/>
      </c>
      <c r="U3182" s="462" t="n"/>
      <c r="V3182" s="462" t="inlineStr">
        <is>
          <t>2209010581</t>
        </is>
      </c>
      <c r="W3182" s="462" t="inlineStr">
        <is>
          <t>2209010581</t>
        </is>
      </c>
      <c r="X3182" s="463" t="n">
        <v>44809</v>
      </c>
      <c r="Y3182" s="462" t="inlineStr">
        <is>
          <t>2209010581</t>
        </is>
      </c>
      <c r="Z3182" s="462" t="inlineStr"/>
      <c r="AA3182" s="462" t="inlineStr">
        <is>
          <t>បុគ្គលជាប់អាករ</t>
        </is>
      </c>
      <c r="AB3182" s="462" t="inlineStr">
        <is>
          <t>L001-901905215</t>
        </is>
      </c>
      <c r="AC3182" s="462" t="inlineStr">
        <is>
          <t>វីអ៊ីស៊ិន (ខេមបូឌា) អ៊ិនដាសស្ទ្រី ឯ.ក</t>
        </is>
      </c>
      <c r="AD3182" s="464" t="n">
        <v>993231</v>
      </c>
      <c r="AE3182" s="464" t="n">
        <v>902937</v>
      </c>
      <c r="AF3182" s="464" t="n">
        <v>0</v>
      </c>
      <c r="AG3182" s="464" t="n">
        <v>0</v>
      </c>
      <c r="AH3182" s="464" t="n">
        <v>90294</v>
      </c>
      <c r="AI3182" s="464" t="n">
        <v>0</v>
      </c>
      <c r="AJ3182" s="464" t="n">
        <v>0</v>
      </c>
      <c r="AK3182" s="464" t="n">
        <v>0</v>
      </c>
      <c r="AL3182" s="464" t="n">
        <v>0</v>
      </c>
      <c r="AM3182" s="464" t="n">
        <v>0</v>
      </c>
      <c r="AN3182" s="464" t="n">
        <v>0</v>
      </c>
      <c r="AO3182" s="464" t="n">
        <v>0</v>
      </c>
      <c r="AP3182" s="464" t="n">
        <v>0</v>
      </c>
      <c r="AQ3182" s="462" t="inlineStr"/>
      <c r="AR3182" s="462" t="inlineStr">
        <is>
          <t>Export Administration Fee</t>
        </is>
      </c>
      <c r="AS3182" s="462" t="inlineStr">
        <is>
          <t>បានប្រកាសពន្ធ</t>
        </is>
      </c>
    </row>
    <row r="3183">
      <c r="A3183" s="461" t="n">
        <v>3175</v>
      </c>
      <c r="B3183" s="462" t="inlineStr">
        <is>
          <t>Clearance &amp; Trucking Fee</t>
        </is>
      </c>
      <c r="C3183" s="462" t="inlineStr">
        <is>
          <t>56ប៊ី-លីង សឹបផ្លាយ ឆេន មេនេចម៉ិន ឯ.ក</t>
        </is>
      </c>
      <c r="D3183" s="462" t="inlineStr">
        <is>
          <t>K004-902004795</t>
        </is>
      </c>
      <c r="E3183" s="462" t="inlineStr">
        <is>
          <t>TI2022-0731</t>
        </is>
      </c>
      <c r="F3183" s="463" t="n">
        <v>44826</v>
      </c>
      <c r="G3183" s="464" t="n">
        <v>187642</v>
      </c>
      <c r="H3183" s="462" t="n"/>
      <c r="I3183" s="464">
        <f>G3183</f>
        <v/>
      </c>
      <c r="J3183" s="462">
        <f>IF(AND(Q3183=TRUE, R3183=TRUE, S3183=TRUE), IF(W3183&lt;-0.05, "អនុញ្ញាត (អ្នកផ្គត់ផ្គង់ប្រកាសខ្វះ)", "បានប្រកាស (អនុញ្ញាត)"), IF(AND(Q3183=FALSE, R3183=FALSE, S3183=FALSE), "ព្យួរទុក (មិនមានទិន្នន័យ)", "ប្រកាសខុស (ព្យួរទុក)"))</f>
        <v/>
      </c>
      <c r="K3183" s="462" t="inlineStr"/>
      <c r="L3183" s="462" t="inlineStr"/>
      <c r="M3183" s="464">
        <f>AH3183</f>
        <v/>
      </c>
      <c r="N3183" s="464">
        <f>IF(W3183&lt;0,AH3183,I3183)</f>
        <v/>
      </c>
      <c r="O3183" s="464">
        <f>I3183-M3183</f>
        <v/>
      </c>
      <c r="P3183" s="462" t="n"/>
      <c r="Q3183" s="462">
        <f>V3183=W3183</f>
        <v/>
      </c>
      <c r="R3183" s="462">
        <f>AND(MONTH(F3183)=MONTH(X3183), YEAR(F3183)=YEAR(X3183))</f>
        <v/>
      </c>
      <c r="S3183" s="462">
        <f>AC3183="L001-901905215"</f>
        <v/>
      </c>
      <c r="T3183" s="464">
        <f>G3183-AH3183</f>
        <v/>
      </c>
      <c r="U3183" s="462" t="n"/>
      <c r="V3183" s="462" t="inlineStr">
        <is>
          <t>TI20220731</t>
        </is>
      </c>
      <c r="W3183" s="462" t="inlineStr">
        <is>
          <t>TI20220731</t>
        </is>
      </c>
      <c r="X3183" s="463" t="n">
        <v>44826</v>
      </c>
      <c r="Y3183" s="462" t="inlineStr">
        <is>
          <t>TI2022-0731</t>
        </is>
      </c>
      <c r="Z3183" s="462" t="inlineStr"/>
      <c r="AA3183" s="462" t="inlineStr">
        <is>
          <t>បុគ្គលជាប់អាករ</t>
        </is>
      </c>
      <c r="AB3183" s="462" t="inlineStr">
        <is>
          <t>L001-901905215</t>
        </is>
      </c>
      <c r="AC3183" s="462" t="inlineStr">
        <is>
          <t>វីអ៊ីស៊ិន (ខេមបូឌា) អ៊ិនដាសស្ទ្រី ឯ.ក</t>
        </is>
      </c>
      <c r="AD3183" s="464" t="n">
        <v>2064062</v>
      </c>
      <c r="AE3183" s="464" t="n">
        <v>1876420</v>
      </c>
      <c r="AF3183" s="464" t="n">
        <v>0</v>
      </c>
      <c r="AG3183" s="464" t="n">
        <v>0</v>
      </c>
      <c r="AH3183" s="464" t="n">
        <v>187642</v>
      </c>
      <c r="AI3183" s="464" t="n">
        <v>0</v>
      </c>
      <c r="AJ3183" s="464" t="n">
        <v>0</v>
      </c>
      <c r="AK3183" s="464" t="n">
        <v>0</v>
      </c>
      <c r="AL3183" s="464" t="n">
        <v>0</v>
      </c>
      <c r="AM3183" s="464" t="n">
        <v>0</v>
      </c>
      <c r="AN3183" s="464" t="n">
        <v>0</v>
      </c>
      <c r="AO3183" s="464" t="n">
        <v>0</v>
      </c>
      <c r="AP3183" s="464" t="n">
        <v>0</v>
      </c>
      <c r="AQ3183" s="462" t="inlineStr"/>
      <c r="AR3183" s="462" t="inlineStr">
        <is>
          <t>CLEARANCE &amp; TRUCKING FEE</t>
        </is>
      </c>
      <c r="AS3183" s="462" t="inlineStr">
        <is>
          <t>បានប្រកាសពន្ធ</t>
        </is>
      </c>
    </row>
    <row r="3184">
      <c r="A3184" s="461" t="n">
        <v>3176</v>
      </c>
      <c r="B3184" s="462" t="inlineStr">
        <is>
          <t>Clearance &amp; Trucking Fee</t>
        </is>
      </c>
      <c r="C3184" s="462" t="inlineStr">
        <is>
          <t>56ប៊ី-លីង សឹបផ្លាយ ឆេន មេនេចម៉ិន ឯ.ក</t>
        </is>
      </c>
      <c r="D3184" s="462" t="inlineStr">
        <is>
          <t>K004-902004795</t>
        </is>
      </c>
      <c r="E3184" s="462" t="inlineStr">
        <is>
          <t>TI2022-0730</t>
        </is>
      </c>
      <c r="F3184" s="463" t="n">
        <v>44826</v>
      </c>
      <c r="G3184" s="464" t="n">
        <v>187642</v>
      </c>
      <c r="H3184" s="462" t="n"/>
      <c r="I3184" s="464">
        <f>G3184</f>
        <v/>
      </c>
      <c r="J3184" s="462">
        <f>IF(AND(Q3184=TRUE, R3184=TRUE, S3184=TRUE), IF(W3184&lt;-0.05, "អនុញ្ញាត (អ្នកផ្គត់ផ្គង់ប្រកាសខ្វះ)", "បានប្រកាស (អនុញ្ញាត)"), IF(AND(Q3184=FALSE, R3184=FALSE, S3184=FALSE), "ព្យួរទុក (មិនមានទិន្នន័យ)", "ប្រកាសខុស (ព្យួរទុក)"))</f>
        <v/>
      </c>
      <c r="K3184" s="462" t="inlineStr"/>
      <c r="L3184" s="462" t="inlineStr"/>
      <c r="M3184" s="464">
        <f>AH3184</f>
        <v/>
      </c>
      <c r="N3184" s="464">
        <f>IF(W3184&lt;0,AH3184,I3184)</f>
        <v/>
      </c>
      <c r="O3184" s="464">
        <f>I3184-M3184</f>
        <v/>
      </c>
      <c r="P3184" s="462" t="n"/>
      <c r="Q3184" s="462">
        <f>V3184=W3184</f>
        <v/>
      </c>
      <c r="R3184" s="462">
        <f>AND(MONTH(F3184)=MONTH(X3184), YEAR(F3184)=YEAR(X3184))</f>
        <v/>
      </c>
      <c r="S3184" s="462">
        <f>AC3184="L001-901905215"</f>
        <v/>
      </c>
      <c r="T3184" s="464">
        <f>G3184-AH3184</f>
        <v/>
      </c>
      <c r="U3184" s="462" t="n"/>
      <c r="V3184" s="462" t="inlineStr">
        <is>
          <t>TI20220730</t>
        </is>
      </c>
      <c r="W3184" s="462" t="inlineStr">
        <is>
          <t>TI20220730</t>
        </is>
      </c>
      <c r="X3184" s="463" t="n">
        <v>44826</v>
      </c>
      <c r="Y3184" s="462" t="inlineStr">
        <is>
          <t>TI2022-0730</t>
        </is>
      </c>
      <c r="Z3184" s="462" t="inlineStr"/>
      <c r="AA3184" s="462" t="inlineStr">
        <is>
          <t>បុគ្គលជាប់អាករ</t>
        </is>
      </c>
      <c r="AB3184" s="462" t="inlineStr">
        <is>
          <t>L001-901905215</t>
        </is>
      </c>
      <c r="AC3184" s="462" t="inlineStr">
        <is>
          <t>វីអ៊ីស៊ិន (ខេមបូឌា) អ៊ិនដាសស្ទ្រី ឯ.ក</t>
        </is>
      </c>
      <c r="AD3184" s="464" t="n">
        <v>2064062</v>
      </c>
      <c r="AE3184" s="464" t="n">
        <v>1876420</v>
      </c>
      <c r="AF3184" s="464" t="n">
        <v>0</v>
      </c>
      <c r="AG3184" s="464" t="n">
        <v>0</v>
      </c>
      <c r="AH3184" s="464" t="n">
        <v>187642</v>
      </c>
      <c r="AI3184" s="464" t="n">
        <v>0</v>
      </c>
      <c r="AJ3184" s="464" t="n">
        <v>0</v>
      </c>
      <c r="AK3184" s="464" t="n">
        <v>0</v>
      </c>
      <c r="AL3184" s="464" t="n">
        <v>0</v>
      </c>
      <c r="AM3184" s="464" t="n">
        <v>0</v>
      </c>
      <c r="AN3184" s="464" t="n">
        <v>0</v>
      </c>
      <c r="AO3184" s="464" t="n">
        <v>0</v>
      </c>
      <c r="AP3184" s="464" t="n">
        <v>0</v>
      </c>
      <c r="AQ3184" s="462" t="inlineStr"/>
      <c r="AR3184" s="462" t="inlineStr">
        <is>
          <t>CLEARANCE &amp; TRUCKING FEE</t>
        </is>
      </c>
      <c r="AS3184" s="462" t="inlineStr">
        <is>
          <t>បានប្រកាសពន្ធ</t>
        </is>
      </c>
    </row>
    <row r="3185">
      <c r="A3185" s="461" t="n">
        <v>3177</v>
      </c>
      <c r="B3185" s="462" t="inlineStr">
        <is>
          <t>Clearance &amp; Trucking Fee</t>
        </is>
      </c>
      <c r="C3185" s="462" t="inlineStr">
        <is>
          <t>56ប៊ី-លីង សឹបផ្លាយ ឆេន មេនេចម៉ិន ឯ.ក</t>
        </is>
      </c>
      <c r="D3185" s="462" t="inlineStr">
        <is>
          <t>K004-902004795</t>
        </is>
      </c>
      <c r="E3185" s="462" t="inlineStr">
        <is>
          <t>TI2022-0729</t>
        </is>
      </c>
      <c r="F3185" s="463" t="n">
        <v>44826</v>
      </c>
      <c r="G3185" s="464" t="n">
        <v>187642</v>
      </c>
      <c r="H3185" s="462" t="n"/>
      <c r="I3185" s="464">
        <f>G3185</f>
        <v/>
      </c>
      <c r="J3185" s="462">
        <f>IF(AND(Q3185=TRUE, R3185=TRUE, S3185=TRUE), IF(W3185&lt;-0.05, "អនុញ្ញាត (អ្នកផ្គត់ផ្គង់ប្រកាសខ្វះ)", "បានប្រកាស (អនុញ្ញាត)"), IF(AND(Q3185=FALSE, R3185=FALSE, S3185=FALSE), "ព្យួរទុក (មិនមានទិន្នន័យ)", "ប្រកាសខុស (ព្យួរទុក)"))</f>
        <v/>
      </c>
      <c r="K3185" s="462" t="inlineStr"/>
      <c r="L3185" s="462" t="inlineStr"/>
      <c r="M3185" s="464">
        <f>AH3185</f>
        <v/>
      </c>
      <c r="N3185" s="464">
        <f>IF(W3185&lt;0,AH3185,I3185)</f>
        <v/>
      </c>
      <c r="O3185" s="464">
        <f>I3185-M3185</f>
        <v/>
      </c>
      <c r="P3185" s="462" t="n"/>
      <c r="Q3185" s="462">
        <f>V3185=W3185</f>
        <v/>
      </c>
      <c r="R3185" s="462">
        <f>AND(MONTH(F3185)=MONTH(X3185), YEAR(F3185)=YEAR(X3185))</f>
        <v/>
      </c>
      <c r="S3185" s="462">
        <f>AC3185="L001-901905215"</f>
        <v/>
      </c>
      <c r="T3185" s="464">
        <f>G3185-AH3185</f>
        <v/>
      </c>
      <c r="U3185" s="462" t="n"/>
      <c r="V3185" s="462" t="inlineStr">
        <is>
          <t>TI20220729</t>
        </is>
      </c>
      <c r="W3185" s="462" t="inlineStr">
        <is>
          <t>TI20220729</t>
        </is>
      </c>
      <c r="X3185" s="463" t="n">
        <v>44826</v>
      </c>
      <c r="Y3185" s="462" t="inlineStr">
        <is>
          <t>TI2022-0729</t>
        </is>
      </c>
      <c r="Z3185" s="462" t="inlineStr"/>
      <c r="AA3185" s="462" t="inlineStr">
        <is>
          <t>បុគ្គលជាប់អាករ</t>
        </is>
      </c>
      <c r="AB3185" s="462" t="inlineStr">
        <is>
          <t>L001-901905215</t>
        </is>
      </c>
      <c r="AC3185" s="462" t="inlineStr">
        <is>
          <t>វីអ៊ីស៊ិន (ខេមបូឌា) អ៊ិនដាសស្ទ្រី ឯ.ក</t>
        </is>
      </c>
      <c r="AD3185" s="464" t="n">
        <v>2064062</v>
      </c>
      <c r="AE3185" s="464" t="n">
        <v>1876420</v>
      </c>
      <c r="AF3185" s="464" t="n">
        <v>0</v>
      </c>
      <c r="AG3185" s="464" t="n">
        <v>0</v>
      </c>
      <c r="AH3185" s="464" t="n">
        <v>187642</v>
      </c>
      <c r="AI3185" s="464" t="n">
        <v>0</v>
      </c>
      <c r="AJ3185" s="464" t="n">
        <v>0</v>
      </c>
      <c r="AK3185" s="464" t="n">
        <v>0</v>
      </c>
      <c r="AL3185" s="464" t="n">
        <v>0</v>
      </c>
      <c r="AM3185" s="464" t="n">
        <v>0</v>
      </c>
      <c r="AN3185" s="464" t="n">
        <v>0</v>
      </c>
      <c r="AO3185" s="464" t="n">
        <v>0</v>
      </c>
      <c r="AP3185" s="464" t="n">
        <v>0</v>
      </c>
      <c r="AQ3185" s="462" t="inlineStr"/>
      <c r="AR3185" s="462" t="inlineStr">
        <is>
          <t>CLEARANCE &amp; TRUCKING FEE</t>
        </is>
      </c>
      <c r="AS3185" s="462" t="inlineStr">
        <is>
          <t>បានប្រកាសពន្ធ</t>
        </is>
      </c>
    </row>
    <row r="3186">
      <c r="A3186" s="461" t="n">
        <v>3178</v>
      </c>
      <c r="B3186" s="462" t="inlineStr">
        <is>
          <t>Lift on &amp; Lift off and Gate Fee charge</t>
        </is>
      </c>
      <c r="C3186" s="462" t="inlineStr">
        <is>
          <t>កំពង់ផែស្វយ័តភ្នំពេញ "ក.ស.ភ"</t>
        </is>
      </c>
      <c r="D3186" s="462" t="inlineStr">
        <is>
          <t>L001-100044999</t>
        </is>
      </c>
      <c r="E3186" s="462" t="inlineStr">
        <is>
          <t>INV20220973790</t>
        </is>
      </c>
      <c r="F3186" s="463" t="n">
        <v>44832</v>
      </c>
      <c r="G3186" s="464" t="n">
        <v>29693</v>
      </c>
      <c r="H3186" s="462" t="n"/>
      <c r="I3186" s="464">
        <f>G3186</f>
        <v/>
      </c>
      <c r="J3186" s="462">
        <f>IF(AND(Q3186=TRUE, R3186=TRUE, S3186=TRUE), IF(W3186&lt;-0.05, "អនុញ្ញាត (អ្នកផ្គត់ផ្គង់ប្រកាសខ្វះ)", "បានប្រកាស (អនុញ្ញាត)"), IF(AND(Q3186=FALSE, R3186=FALSE, S3186=FALSE), "ព្យួរទុក (មិនមានទិន្នន័យ)", "ប្រកាសខុស (ព្យួរទុក)"))</f>
        <v/>
      </c>
      <c r="K3186" s="462" t="inlineStr"/>
      <c r="L3186" s="462" t="inlineStr"/>
      <c r="M3186" s="464">
        <f>AH3186</f>
        <v/>
      </c>
      <c r="N3186" s="464">
        <f>IF(W3186&lt;0,AH3186,I3186)</f>
        <v/>
      </c>
      <c r="O3186" s="464">
        <f>I3186-M3186</f>
        <v/>
      </c>
      <c r="P3186" s="462" t="n"/>
      <c r="Q3186" s="462">
        <f>V3186=W3186</f>
        <v/>
      </c>
      <c r="R3186" s="462">
        <f>AND(MONTH(F3186)=MONTH(X3186), YEAR(F3186)=YEAR(X3186))</f>
        <v/>
      </c>
      <c r="S3186" s="462">
        <f>AC3186="L001-901905215"</f>
        <v/>
      </c>
      <c r="T3186" s="464">
        <f>G3186-AH3186</f>
        <v/>
      </c>
      <c r="U3186" s="462" t="n"/>
      <c r="V3186" s="462" t="inlineStr">
        <is>
          <t>INV20220973790</t>
        </is>
      </c>
      <c r="W3186" s="462" t="inlineStr"/>
      <c r="X3186" s="499" t="n"/>
      <c r="Y3186" s="462" t="n"/>
      <c r="Z3186" s="462" t="n"/>
      <c r="AA3186" s="462" t="n"/>
      <c r="AB3186" s="462" t="n"/>
      <c r="AC3186" s="462" t="n"/>
      <c r="AD3186" s="462" t="n"/>
      <c r="AE3186" s="462" t="n"/>
      <c r="AF3186" s="462" t="n"/>
      <c r="AG3186" s="462" t="n"/>
      <c r="AH3186" s="462" t="n"/>
      <c r="AI3186" s="462" t="n"/>
      <c r="AJ3186" s="462" t="n"/>
      <c r="AK3186" s="462" t="n"/>
      <c r="AL3186" s="462" t="n"/>
      <c r="AM3186" s="462" t="n"/>
      <c r="AN3186" s="462" t="n"/>
      <c r="AO3186" s="462" t="n"/>
      <c r="AP3186" s="462" t="n"/>
      <c r="AQ3186" s="462" t="n"/>
      <c r="AR3186" s="462" t="n"/>
      <c r="AS3186" s="462" t="n"/>
    </row>
    <row r="3187">
      <c r="A3187" s="461" t="n">
        <v>3179</v>
      </c>
      <c r="B3187" s="462" t="inlineStr">
        <is>
          <t>Clearance &amp; Trucking Fee</t>
        </is>
      </c>
      <c r="C3187" s="462" t="inlineStr">
        <is>
          <t>56ប៊ី-លីង សឹបផ្លាយ ឆេន មេនេចម៉ិន ឯ.ក</t>
        </is>
      </c>
      <c r="D3187" s="462" t="inlineStr">
        <is>
          <t>K004-902004795</t>
        </is>
      </c>
      <c r="E3187" s="462" t="inlineStr">
        <is>
          <t>TI2022-0728</t>
        </is>
      </c>
      <c r="F3187" s="463" t="n">
        <v>44826</v>
      </c>
      <c r="G3187" s="464" t="n">
        <v>274246</v>
      </c>
      <c r="H3187" s="462" t="n"/>
      <c r="I3187" s="464">
        <f>G3187</f>
        <v/>
      </c>
      <c r="J3187" s="462">
        <f>IF(AND(Q3187=TRUE, R3187=TRUE, S3187=TRUE), IF(W3187&lt;-0.05, "អនុញ្ញាត (អ្នកផ្គត់ផ្គង់ប្រកាសខ្វះ)", "បានប្រកាស (អនុញ្ញាត)"), IF(AND(Q3187=FALSE, R3187=FALSE, S3187=FALSE), "ព្យួរទុក (មិនមានទិន្នន័យ)", "ប្រកាសខុស (ព្យួរទុក)"))</f>
        <v/>
      </c>
      <c r="K3187" s="462" t="inlineStr"/>
      <c r="L3187" s="462" t="inlineStr"/>
      <c r="M3187" s="464">
        <f>AH3187</f>
        <v/>
      </c>
      <c r="N3187" s="464">
        <f>IF(W3187&lt;0,AH3187,I3187)</f>
        <v/>
      </c>
      <c r="O3187" s="464">
        <f>I3187-M3187</f>
        <v/>
      </c>
      <c r="P3187" s="462" t="n"/>
      <c r="Q3187" s="462">
        <f>V3187=W3187</f>
        <v/>
      </c>
      <c r="R3187" s="462">
        <f>AND(MONTH(F3187)=MONTH(X3187), YEAR(F3187)=YEAR(X3187))</f>
        <v/>
      </c>
      <c r="S3187" s="462">
        <f>AC3187="L001-901905215"</f>
        <v/>
      </c>
      <c r="T3187" s="464">
        <f>G3187-AH3187</f>
        <v/>
      </c>
      <c r="U3187" s="462" t="n"/>
      <c r="V3187" s="462" t="inlineStr">
        <is>
          <t>TI20220728</t>
        </is>
      </c>
      <c r="W3187" s="462" t="inlineStr">
        <is>
          <t>TI20220728</t>
        </is>
      </c>
      <c r="X3187" s="463" t="n">
        <v>44826</v>
      </c>
      <c r="Y3187" s="462" t="inlineStr">
        <is>
          <t>TI2022-0728</t>
        </is>
      </c>
      <c r="Z3187" s="462" t="inlineStr"/>
      <c r="AA3187" s="462" t="inlineStr">
        <is>
          <t>បុគ្គលជាប់អាករ</t>
        </is>
      </c>
      <c r="AB3187" s="462" t="inlineStr">
        <is>
          <t>L001-901905215</t>
        </is>
      </c>
      <c r="AC3187" s="462" t="inlineStr">
        <is>
          <t>វីអ៊ីស៊ិន (ខេមបូឌា) អ៊ិនដាសស្ទ្រី ឯ.ក</t>
        </is>
      </c>
      <c r="AD3187" s="464" t="n">
        <v>3016706</v>
      </c>
      <c r="AE3187" s="464" t="n">
        <v>2742460</v>
      </c>
      <c r="AF3187" s="464" t="n">
        <v>0</v>
      </c>
      <c r="AG3187" s="464" t="n">
        <v>0</v>
      </c>
      <c r="AH3187" s="464" t="n">
        <v>274246</v>
      </c>
      <c r="AI3187" s="464" t="n">
        <v>0</v>
      </c>
      <c r="AJ3187" s="464" t="n">
        <v>0</v>
      </c>
      <c r="AK3187" s="464" t="n">
        <v>0</v>
      </c>
      <c r="AL3187" s="464" t="n">
        <v>0</v>
      </c>
      <c r="AM3187" s="464" t="n">
        <v>0</v>
      </c>
      <c r="AN3187" s="464" t="n">
        <v>0</v>
      </c>
      <c r="AO3187" s="464" t="n">
        <v>0</v>
      </c>
      <c r="AP3187" s="464" t="n">
        <v>0</v>
      </c>
      <c r="AQ3187" s="462" t="inlineStr"/>
      <c r="AR3187" s="462" t="inlineStr">
        <is>
          <t>CLEARANCE &amp; TRUCKING FEE</t>
        </is>
      </c>
      <c r="AS3187" s="462" t="inlineStr">
        <is>
          <t>បានប្រកាសពន្ធ</t>
        </is>
      </c>
    </row>
    <row r="3188">
      <c r="A3188" s="461" t="n">
        <v>3180</v>
      </c>
      <c r="B3188" s="462" t="inlineStr">
        <is>
          <t>Clearance &amp; Trucking Fee</t>
        </is>
      </c>
      <c r="C3188" s="462" t="inlineStr">
        <is>
          <t>56ប៊ី-លីង សឹបផ្លាយ ឆេន មេនេចម៉ិន ឯ.ក</t>
        </is>
      </c>
      <c r="D3188" s="462" t="inlineStr">
        <is>
          <t>K004-902004795</t>
        </is>
      </c>
      <c r="E3188" s="462" t="inlineStr">
        <is>
          <t>TI2022-0727</t>
        </is>
      </c>
      <c r="F3188" s="463" t="n">
        <v>44826</v>
      </c>
      <c r="G3188" s="464" t="n">
        <v>187642</v>
      </c>
      <c r="H3188" s="462" t="n"/>
      <c r="I3188" s="464">
        <f>G3188</f>
        <v/>
      </c>
      <c r="J3188" s="462">
        <f>IF(AND(Q3188=TRUE, R3188=TRUE, S3188=TRUE), IF(W3188&lt;-0.05, "អនុញ្ញាត (អ្នកផ្គត់ផ្គង់ប្រកាសខ្វះ)", "បានប្រកាស (អនុញ្ញាត)"), IF(AND(Q3188=FALSE, R3188=FALSE, S3188=FALSE), "ព្យួរទុក (មិនមានទិន្នន័យ)", "ប្រកាសខុស (ព្យួរទុក)"))</f>
        <v/>
      </c>
      <c r="K3188" s="462" t="inlineStr"/>
      <c r="L3188" s="462" t="inlineStr"/>
      <c r="M3188" s="464">
        <f>AH3188</f>
        <v/>
      </c>
      <c r="N3188" s="464">
        <f>IF(W3188&lt;0,AH3188,I3188)</f>
        <v/>
      </c>
      <c r="O3188" s="464">
        <f>I3188-M3188</f>
        <v/>
      </c>
      <c r="P3188" s="462" t="n"/>
      <c r="Q3188" s="462">
        <f>V3188=W3188</f>
        <v/>
      </c>
      <c r="R3188" s="462">
        <f>AND(MONTH(F3188)=MONTH(X3188), YEAR(F3188)=YEAR(X3188))</f>
        <v/>
      </c>
      <c r="S3188" s="462">
        <f>AC3188="L001-901905215"</f>
        <v/>
      </c>
      <c r="T3188" s="464">
        <f>G3188-AH3188</f>
        <v/>
      </c>
      <c r="U3188" s="462" t="n"/>
      <c r="V3188" s="462" t="inlineStr">
        <is>
          <t>TI20220727</t>
        </is>
      </c>
      <c r="W3188" s="462" t="inlineStr">
        <is>
          <t>TI20220727</t>
        </is>
      </c>
      <c r="X3188" s="463" t="n">
        <v>44826</v>
      </c>
      <c r="Y3188" s="462" t="inlineStr">
        <is>
          <t>TI2022-0727</t>
        </is>
      </c>
      <c r="Z3188" s="462" t="inlineStr"/>
      <c r="AA3188" s="462" t="inlineStr">
        <is>
          <t>បុគ្គលជាប់អាករ</t>
        </is>
      </c>
      <c r="AB3188" s="462" t="inlineStr">
        <is>
          <t>L001-901905215</t>
        </is>
      </c>
      <c r="AC3188" s="462" t="inlineStr">
        <is>
          <t>វីអ៊ីស៊ិន (ខេមបូឌា) អ៊ិនដាសស្ទ្រី ឯ.ក</t>
        </is>
      </c>
      <c r="AD3188" s="464" t="n">
        <v>2064062</v>
      </c>
      <c r="AE3188" s="464" t="n">
        <v>1876420</v>
      </c>
      <c r="AF3188" s="464" t="n">
        <v>0</v>
      </c>
      <c r="AG3188" s="464" t="n">
        <v>0</v>
      </c>
      <c r="AH3188" s="464" t="n">
        <v>187642</v>
      </c>
      <c r="AI3188" s="464" t="n">
        <v>0</v>
      </c>
      <c r="AJ3188" s="464" t="n">
        <v>0</v>
      </c>
      <c r="AK3188" s="464" t="n">
        <v>0</v>
      </c>
      <c r="AL3188" s="464" t="n">
        <v>0</v>
      </c>
      <c r="AM3188" s="464" t="n">
        <v>0</v>
      </c>
      <c r="AN3188" s="464" t="n">
        <v>0</v>
      </c>
      <c r="AO3188" s="464" t="n">
        <v>0</v>
      </c>
      <c r="AP3188" s="464" t="n">
        <v>0</v>
      </c>
      <c r="AQ3188" s="462" t="inlineStr"/>
      <c r="AR3188" s="462" t="inlineStr">
        <is>
          <t>CLEARANCE &amp; TRUCKING FEE</t>
        </is>
      </c>
      <c r="AS3188" s="462" t="inlineStr">
        <is>
          <t>បានប្រកាសពន្ធ</t>
        </is>
      </c>
    </row>
    <row r="3189">
      <c r="A3189" s="461" t="n">
        <v>3181</v>
      </c>
      <c r="B3189" s="462" t="inlineStr">
        <is>
          <t>Clearance &amp; Trucking Fee</t>
        </is>
      </c>
      <c r="C3189" s="462" t="inlineStr">
        <is>
          <t>56ប៊ី-លីង សឹបផ្លាយ ឆេន មេនេចម៉ិន ឯ.ក</t>
        </is>
      </c>
      <c r="D3189" s="462" t="inlineStr">
        <is>
          <t>K004-902004795</t>
        </is>
      </c>
      <c r="E3189" s="462" t="inlineStr">
        <is>
          <t>TI2022-0726</t>
        </is>
      </c>
      <c r="F3189" s="463" t="n">
        <v>44826</v>
      </c>
      <c r="G3189" s="464" t="n">
        <v>195890</v>
      </c>
      <c r="H3189" s="462" t="n"/>
      <c r="I3189" s="464">
        <f>G3189</f>
        <v/>
      </c>
      <c r="J3189" s="462">
        <f>IF(AND(Q3189=TRUE, R3189=TRUE, S3189=TRUE), IF(W3189&lt;-0.05, "អនុញ្ញាត (អ្នកផ្គត់ផ្គង់ប្រកាសខ្វះ)", "បានប្រកាស (អនុញ្ញាត)"), IF(AND(Q3189=FALSE, R3189=FALSE, S3189=FALSE), "ព្យួរទុក (មិនមានទិន្នន័យ)", "ប្រកាសខុស (ព្យួរទុក)"))</f>
        <v/>
      </c>
      <c r="K3189" s="462" t="inlineStr"/>
      <c r="L3189" s="462" t="inlineStr"/>
      <c r="M3189" s="464">
        <f>AH3189</f>
        <v/>
      </c>
      <c r="N3189" s="464">
        <f>IF(W3189&lt;0,AH3189,I3189)</f>
        <v/>
      </c>
      <c r="O3189" s="464">
        <f>I3189-M3189</f>
        <v/>
      </c>
      <c r="P3189" s="462" t="n"/>
      <c r="Q3189" s="462">
        <f>V3189=W3189</f>
        <v/>
      </c>
      <c r="R3189" s="462">
        <f>AND(MONTH(F3189)=MONTH(X3189), YEAR(F3189)=YEAR(X3189))</f>
        <v/>
      </c>
      <c r="S3189" s="462">
        <f>AC3189="L001-901905215"</f>
        <v/>
      </c>
      <c r="T3189" s="464">
        <f>G3189-AH3189</f>
        <v/>
      </c>
      <c r="U3189" s="462" t="n"/>
      <c r="V3189" s="462" t="inlineStr">
        <is>
          <t>TI20220726</t>
        </is>
      </c>
      <c r="W3189" s="462" t="inlineStr">
        <is>
          <t>TI20220726</t>
        </is>
      </c>
      <c r="X3189" s="463" t="n">
        <v>44826</v>
      </c>
      <c r="Y3189" s="462" t="inlineStr">
        <is>
          <t>TI2022-0726</t>
        </is>
      </c>
      <c r="Z3189" s="462" t="inlineStr"/>
      <c r="AA3189" s="462" t="inlineStr">
        <is>
          <t>បុគ្គលជាប់អាករ</t>
        </is>
      </c>
      <c r="AB3189" s="462" t="inlineStr">
        <is>
          <t>L001-901905215</t>
        </is>
      </c>
      <c r="AC3189" s="462" t="inlineStr">
        <is>
          <t>វីអ៊ីស៊ិន (ខេមបូឌា) អ៊ិនដាសស្ទ្រី ឯ.ក</t>
        </is>
      </c>
      <c r="AD3189" s="464" t="n">
        <v>2154790</v>
      </c>
      <c r="AE3189" s="464" t="n">
        <v>1958900</v>
      </c>
      <c r="AF3189" s="464" t="n">
        <v>0</v>
      </c>
      <c r="AG3189" s="464" t="n">
        <v>0</v>
      </c>
      <c r="AH3189" s="464" t="n">
        <v>195890</v>
      </c>
      <c r="AI3189" s="464" t="n">
        <v>0</v>
      </c>
      <c r="AJ3189" s="464" t="n">
        <v>0</v>
      </c>
      <c r="AK3189" s="464" t="n">
        <v>0</v>
      </c>
      <c r="AL3189" s="464" t="n">
        <v>0</v>
      </c>
      <c r="AM3189" s="464" t="n">
        <v>0</v>
      </c>
      <c r="AN3189" s="464" t="n">
        <v>0</v>
      </c>
      <c r="AO3189" s="464" t="n">
        <v>0</v>
      </c>
      <c r="AP3189" s="464" t="n">
        <v>0</v>
      </c>
      <c r="AQ3189" s="462" t="inlineStr"/>
      <c r="AR3189" s="462" t="inlineStr">
        <is>
          <t>CLEARANCE &amp; TRUCKING FEE</t>
        </is>
      </c>
      <c r="AS3189" s="462" t="inlineStr">
        <is>
          <t>បានប្រកាសពន្ធ</t>
        </is>
      </c>
    </row>
    <row r="3190">
      <c r="A3190" s="461" t="n">
        <v>3182</v>
      </c>
      <c r="B3190" s="462" t="inlineStr">
        <is>
          <t>Clearance &amp; Trucking Fee</t>
        </is>
      </c>
      <c r="C3190" s="462" t="inlineStr">
        <is>
          <t>56ប៊ី-លីង សឹបផ្លាយ ឆេន មេនេចម៉ិន ឯ.ក</t>
        </is>
      </c>
      <c r="D3190" s="462" t="inlineStr">
        <is>
          <t>K004-902004795</t>
        </is>
      </c>
      <c r="E3190" s="462" t="inlineStr">
        <is>
          <t>TI2022-0719</t>
        </is>
      </c>
      <c r="F3190" s="463" t="n">
        <v>44820</v>
      </c>
      <c r="G3190" s="464" t="n">
        <v>187460</v>
      </c>
      <c r="H3190" s="462" t="n"/>
      <c r="I3190" s="464">
        <f>G3190</f>
        <v/>
      </c>
      <c r="J3190" s="462">
        <f>IF(AND(Q3190=TRUE, R3190=TRUE, S3190=TRUE), IF(W3190&lt;-0.05, "អនុញ្ញាត (អ្នកផ្គត់ផ្គង់ប្រកាសខ្វះ)", "បានប្រកាស (អនុញ្ញាត)"), IF(AND(Q3190=FALSE, R3190=FALSE, S3190=FALSE), "ព្យួរទុក (មិនមានទិន្នន័យ)", "ប្រកាសខុស (ព្យួរទុក)"))</f>
        <v/>
      </c>
      <c r="K3190" s="462" t="inlineStr"/>
      <c r="L3190" s="462" t="inlineStr"/>
      <c r="M3190" s="464">
        <f>AH3190</f>
        <v/>
      </c>
      <c r="N3190" s="464">
        <f>IF(W3190&lt;0,AH3190,I3190)</f>
        <v/>
      </c>
      <c r="O3190" s="464">
        <f>I3190-M3190</f>
        <v/>
      </c>
      <c r="P3190" s="462" t="n"/>
      <c r="Q3190" s="462">
        <f>V3190=W3190</f>
        <v/>
      </c>
      <c r="R3190" s="462">
        <f>AND(MONTH(F3190)=MONTH(X3190), YEAR(F3190)=YEAR(X3190))</f>
        <v/>
      </c>
      <c r="S3190" s="462">
        <f>AC3190="L001-901905215"</f>
        <v/>
      </c>
      <c r="T3190" s="464">
        <f>G3190-AH3190</f>
        <v/>
      </c>
      <c r="U3190" s="462" t="n"/>
      <c r="V3190" s="462" t="inlineStr">
        <is>
          <t>TI20220719</t>
        </is>
      </c>
      <c r="W3190" s="462" t="inlineStr">
        <is>
          <t>TI20220719</t>
        </is>
      </c>
      <c r="X3190" s="463" t="n">
        <v>44820</v>
      </c>
      <c r="Y3190" s="462" t="inlineStr">
        <is>
          <t>TI2022-0719</t>
        </is>
      </c>
      <c r="Z3190" s="462" t="inlineStr"/>
      <c r="AA3190" s="462" t="inlineStr">
        <is>
          <t>បុគ្គលជាប់អាករ</t>
        </is>
      </c>
      <c r="AB3190" s="462" t="inlineStr">
        <is>
          <t>L001-901905215</t>
        </is>
      </c>
      <c r="AC3190" s="462" t="inlineStr">
        <is>
          <t>វីអ៊ីស៊ិន (ខេមបូឌា) អ៊ិនដាសស្ទ្រី ឯ.ក</t>
        </is>
      </c>
      <c r="AD3190" s="464" t="n">
        <v>2062060</v>
      </c>
      <c r="AE3190" s="464" t="n">
        <v>1874600</v>
      </c>
      <c r="AF3190" s="464" t="n">
        <v>0</v>
      </c>
      <c r="AG3190" s="464" t="n">
        <v>0</v>
      </c>
      <c r="AH3190" s="464" t="n">
        <v>187460</v>
      </c>
      <c r="AI3190" s="464" t="n">
        <v>0</v>
      </c>
      <c r="AJ3190" s="464" t="n">
        <v>0</v>
      </c>
      <c r="AK3190" s="464" t="n">
        <v>0</v>
      </c>
      <c r="AL3190" s="464" t="n">
        <v>0</v>
      </c>
      <c r="AM3190" s="464" t="n">
        <v>0</v>
      </c>
      <c r="AN3190" s="464" t="n">
        <v>0</v>
      </c>
      <c r="AO3190" s="464" t="n">
        <v>0</v>
      </c>
      <c r="AP3190" s="464" t="n">
        <v>0</v>
      </c>
      <c r="AQ3190" s="462" t="inlineStr"/>
      <c r="AR3190" s="462" t="inlineStr">
        <is>
          <t>CLEARANCE &amp; TRUCKING FEE</t>
        </is>
      </c>
      <c r="AS3190" s="462" t="inlineStr">
        <is>
          <t>បានប្រកាសពន្ធ</t>
        </is>
      </c>
    </row>
    <row r="3191">
      <c r="A3191" s="461" t="n">
        <v>3183</v>
      </c>
      <c r="B3191" s="462" t="inlineStr">
        <is>
          <t>Lift on &amp; Lift off and Gate Fee charge</t>
        </is>
      </c>
      <c r="C3191" s="462" t="inlineStr">
        <is>
          <t>កំពង់ផែស្វយ័តភ្នំពេញ "ក.ស.ភ"</t>
        </is>
      </c>
      <c r="D3191" s="462" t="inlineStr">
        <is>
          <t>L001-100044999</t>
        </is>
      </c>
      <c r="E3191" s="462" t="inlineStr">
        <is>
          <t>INV202209070849</t>
        </is>
      </c>
      <c r="F3191" s="463" t="n">
        <v>44817</v>
      </c>
      <c r="G3191" s="464" t="n">
        <v>59256</v>
      </c>
      <c r="H3191" s="462" t="n"/>
      <c r="I3191" s="464">
        <f>G3191</f>
        <v/>
      </c>
      <c r="J3191" s="462">
        <f>IF(AND(Q3191=TRUE, R3191=TRUE, S3191=TRUE), IF(W3191&lt;-0.05, "អនុញ្ញាត (អ្នកផ្គត់ផ្គង់ប្រកាសខ្វះ)", "បានប្រកាស (អនុញ្ញាត)"), IF(AND(Q3191=FALSE, R3191=FALSE, S3191=FALSE), "ព្យួរទុក (មិនមានទិន្នន័យ)", "ប្រកាសខុស (ព្យួរទុក)"))</f>
        <v/>
      </c>
      <c r="K3191" s="462" t="inlineStr"/>
      <c r="L3191" s="462" t="inlineStr"/>
      <c r="M3191" s="464">
        <f>AH3191</f>
        <v/>
      </c>
      <c r="N3191" s="464">
        <f>IF(W3191&lt;0,AH3191,I3191)</f>
        <v/>
      </c>
      <c r="O3191" s="464">
        <f>I3191-M3191</f>
        <v/>
      </c>
      <c r="P3191" s="462" t="n"/>
      <c r="Q3191" s="462">
        <f>V3191=W3191</f>
        <v/>
      </c>
      <c r="R3191" s="462">
        <f>AND(MONTH(F3191)=MONTH(X3191), YEAR(F3191)=YEAR(X3191))</f>
        <v/>
      </c>
      <c r="S3191" s="462">
        <f>AC3191="L001-901905215"</f>
        <v/>
      </c>
      <c r="T3191" s="464">
        <f>G3191-AH3191</f>
        <v/>
      </c>
      <c r="U3191" s="462" t="n"/>
      <c r="V3191" s="462" t="inlineStr">
        <is>
          <t>INV202209070849</t>
        </is>
      </c>
      <c r="W3191" s="462" t="inlineStr"/>
      <c r="X3191" s="499" t="n"/>
      <c r="Y3191" s="462" t="n"/>
      <c r="Z3191" s="462" t="n"/>
      <c r="AA3191" s="462" t="n"/>
      <c r="AB3191" s="462" t="n"/>
      <c r="AC3191" s="462" t="n"/>
      <c r="AD3191" s="462" t="n"/>
      <c r="AE3191" s="462" t="n"/>
      <c r="AF3191" s="462" t="n"/>
      <c r="AG3191" s="462" t="n"/>
      <c r="AH3191" s="462" t="n"/>
      <c r="AI3191" s="462" t="n"/>
      <c r="AJ3191" s="462" t="n"/>
      <c r="AK3191" s="462" t="n"/>
      <c r="AL3191" s="462" t="n"/>
      <c r="AM3191" s="462" t="n"/>
      <c r="AN3191" s="462" t="n"/>
      <c r="AO3191" s="462" t="n"/>
      <c r="AP3191" s="462" t="n"/>
      <c r="AQ3191" s="462" t="n"/>
      <c r="AR3191" s="462" t="n"/>
      <c r="AS3191" s="462" t="n"/>
    </row>
    <row r="3192">
      <c r="A3192" s="461" t="n">
        <v>3184</v>
      </c>
      <c r="B3192" s="462" t="inlineStr">
        <is>
          <t>Clearance &amp; Trucking Fee</t>
        </is>
      </c>
      <c r="C3192" s="462" t="inlineStr">
        <is>
          <t>56ប៊ី-លីង សឹបផ្លាយ ឆេន មេនេចម៉ិន ឯ.ក</t>
        </is>
      </c>
      <c r="D3192" s="462" t="inlineStr">
        <is>
          <t>K004-902004795</t>
        </is>
      </c>
      <c r="E3192" s="462" t="inlineStr">
        <is>
          <t>TI022-0698</t>
        </is>
      </c>
      <c r="F3192" s="463" t="n">
        <v>44813</v>
      </c>
      <c r="G3192" s="464" t="n">
        <v>490280</v>
      </c>
      <c r="H3192" s="462" t="n"/>
      <c r="I3192" s="464">
        <f>G3192</f>
        <v/>
      </c>
      <c r="J3192" s="462">
        <f>IF(AND(Q3192=TRUE, R3192=TRUE, S3192=TRUE), IF(W3192&lt;-0.05, "អនុញ្ញាត (អ្នកផ្គត់ផ្គង់ប្រកាសខ្វះ)", "បានប្រកាស (អនុញ្ញាត)"), IF(AND(Q3192=FALSE, R3192=FALSE, S3192=FALSE), "ព្យួរទុក (មិនមានទិន្នន័យ)", "ប្រកាសខុស (ព្យួរទុក)"))</f>
        <v/>
      </c>
      <c r="K3192" s="462" t="inlineStr"/>
      <c r="L3192" s="462" t="inlineStr"/>
      <c r="M3192" s="464">
        <f>AH3192</f>
        <v/>
      </c>
      <c r="N3192" s="464">
        <f>IF(W3192&lt;0,AH3192,I3192)</f>
        <v/>
      </c>
      <c r="O3192" s="464">
        <f>I3192-M3192</f>
        <v/>
      </c>
      <c r="P3192" s="462" t="n"/>
      <c r="Q3192" s="462">
        <f>V3192=W3192</f>
        <v/>
      </c>
      <c r="R3192" s="462">
        <f>AND(MONTH(F3192)=MONTH(X3192), YEAR(F3192)=YEAR(X3192))</f>
        <v/>
      </c>
      <c r="S3192" s="462">
        <f>AC3192="L001-901905215"</f>
        <v/>
      </c>
      <c r="T3192" s="464">
        <f>G3192-AH3192</f>
        <v/>
      </c>
      <c r="U3192" s="462" t="n"/>
      <c r="V3192" s="462" t="inlineStr">
        <is>
          <t>TI0220698</t>
        </is>
      </c>
      <c r="W3192" s="462" t="inlineStr">
        <is>
          <t>TI0220698</t>
        </is>
      </c>
      <c r="X3192" s="463" t="n">
        <v>44589</v>
      </c>
      <c r="Y3192" s="462" t="inlineStr">
        <is>
          <t>TI-0220698</t>
        </is>
      </c>
      <c r="Z3192" s="462" t="inlineStr"/>
      <c r="AA3192" s="462" t="inlineStr">
        <is>
          <t>ក្រុមហ៊ុនក្រៅប្រទេស</t>
        </is>
      </c>
      <c r="AB3192" s="462" t="inlineStr">
        <is>
          <t>NL824213981B01</t>
        </is>
      </c>
      <c r="AC3192" s="462" t="inlineStr">
        <is>
          <t>ខូច អូភើរេសិន ស៊ីងហ្គាពួរ ភីធីអី</t>
        </is>
      </c>
      <c r="AD3192" s="464" t="n">
        <v>22500715</v>
      </c>
      <c r="AE3192" s="464" t="n">
        <v>22500715</v>
      </c>
      <c r="AF3192" s="464" t="n">
        <v>0</v>
      </c>
      <c r="AG3192" s="464" t="n">
        <v>0</v>
      </c>
      <c r="AH3192" s="464" t="n">
        <v>0</v>
      </c>
      <c r="AI3192" s="464" t="n">
        <v>0</v>
      </c>
      <c r="AJ3192" s="464" t="n">
        <v>0</v>
      </c>
      <c r="AK3192" s="464" t="n">
        <v>0</v>
      </c>
      <c r="AL3192" s="464" t="n">
        <v>0</v>
      </c>
      <c r="AM3192" s="464" t="n">
        <v>0</v>
      </c>
      <c r="AN3192" s="464" t="n">
        <v>0</v>
      </c>
      <c r="AO3192" s="464" t="n">
        <v>0</v>
      </c>
      <c r="AP3192" s="464" t="n">
        <v>0</v>
      </c>
      <c r="AQ3192" s="462" t="inlineStr"/>
      <c r="AR3192" s="462" t="inlineStr">
        <is>
          <t>Air Freight</t>
        </is>
      </c>
      <c r="AS3192" s="462" t="inlineStr">
        <is>
          <t>បានប្រកាសពន្ធ</t>
        </is>
      </c>
    </row>
    <row r="3193">
      <c r="A3193" s="461" t="n">
        <v>3185</v>
      </c>
      <c r="B3193" s="462" t="inlineStr">
        <is>
          <t>Clearance &amp; Trucking Fee</t>
        </is>
      </c>
      <c r="C3193" s="462" t="inlineStr">
        <is>
          <t>56ប៊ី-លីង សឹបផ្លាយ ឆេន មេនេចម៉ិន ឯ.ក</t>
        </is>
      </c>
      <c r="D3193" s="462" t="inlineStr">
        <is>
          <t>K004-902004795</t>
        </is>
      </c>
      <c r="E3193" s="462" t="inlineStr">
        <is>
          <t>TI2022-0697</t>
        </is>
      </c>
      <c r="F3193" s="463" t="n">
        <v>44813</v>
      </c>
      <c r="G3193" s="464" t="n">
        <v>187460</v>
      </c>
      <c r="H3193" s="462" t="n"/>
      <c r="I3193" s="464">
        <f>G3193</f>
        <v/>
      </c>
      <c r="J3193" s="462">
        <f>IF(AND(Q3193=TRUE, R3193=TRUE, S3193=TRUE), IF(W3193&lt;-0.05, "អនុញ្ញាត (អ្នកផ្គត់ផ្គង់ប្រកាសខ្វះ)", "បានប្រកាស (អនុញ្ញាត)"), IF(AND(Q3193=FALSE, R3193=FALSE, S3193=FALSE), "ព្យួរទុក (មិនមានទិន្នន័យ)", "ប្រកាសខុស (ព្យួរទុក)"))</f>
        <v/>
      </c>
      <c r="K3193" s="462" t="inlineStr"/>
      <c r="L3193" s="462" t="inlineStr"/>
      <c r="M3193" s="464">
        <f>AH3193</f>
        <v/>
      </c>
      <c r="N3193" s="464">
        <f>IF(W3193&lt;0,AH3193,I3193)</f>
        <v/>
      </c>
      <c r="O3193" s="464">
        <f>I3193-M3193</f>
        <v/>
      </c>
      <c r="P3193" s="462" t="n"/>
      <c r="Q3193" s="462">
        <f>V3193=W3193</f>
        <v/>
      </c>
      <c r="R3193" s="462">
        <f>AND(MONTH(F3193)=MONTH(X3193), YEAR(F3193)=YEAR(X3193))</f>
        <v/>
      </c>
      <c r="S3193" s="462">
        <f>AC3193="L001-901905215"</f>
        <v/>
      </c>
      <c r="T3193" s="464">
        <f>G3193-AH3193</f>
        <v/>
      </c>
      <c r="U3193" s="462" t="n"/>
      <c r="V3193" s="462" t="inlineStr">
        <is>
          <t>TI20220697</t>
        </is>
      </c>
      <c r="W3193" s="462" t="inlineStr">
        <is>
          <t>TI20220697</t>
        </is>
      </c>
      <c r="X3193" s="463" t="n">
        <v>44813</v>
      </c>
      <c r="Y3193" s="462" t="inlineStr">
        <is>
          <t>TI2022-0697</t>
        </is>
      </c>
      <c r="Z3193" s="462" t="inlineStr"/>
      <c r="AA3193" s="462" t="inlineStr">
        <is>
          <t>បុគ្គលជាប់អាករ</t>
        </is>
      </c>
      <c r="AB3193" s="462" t="inlineStr">
        <is>
          <t>L001-901905215</t>
        </is>
      </c>
      <c r="AC3193" s="462" t="inlineStr">
        <is>
          <t>វីអ៊ីស៊ិន (ខេមបូឌា) អ៊ិនដាសស្ទ្រី ឯ.ក</t>
        </is>
      </c>
      <c r="AD3193" s="464" t="n">
        <v>2062060</v>
      </c>
      <c r="AE3193" s="464" t="n">
        <v>1874600</v>
      </c>
      <c r="AF3193" s="464" t="n">
        <v>0</v>
      </c>
      <c r="AG3193" s="464" t="n">
        <v>0</v>
      </c>
      <c r="AH3193" s="464" t="n">
        <v>187460</v>
      </c>
      <c r="AI3193" s="464" t="n">
        <v>0</v>
      </c>
      <c r="AJ3193" s="464" t="n">
        <v>0</v>
      </c>
      <c r="AK3193" s="464" t="n">
        <v>0</v>
      </c>
      <c r="AL3193" s="464" t="n">
        <v>0</v>
      </c>
      <c r="AM3193" s="464" t="n">
        <v>0</v>
      </c>
      <c r="AN3193" s="464" t="n">
        <v>0</v>
      </c>
      <c r="AO3193" s="464" t="n">
        <v>0</v>
      </c>
      <c r="AP3193" s="464" t="n">
        <v>0</v>
      </c>
      <c r="AQ3193" s="462" t="inlineStr"/>
      <c r="AR3193" s="462" t="inlineStr">
        <is>
          <t>CLEARANCE &amp; TRUCKING FEE</t>
        </is>
      </c>
      <c r="AS3193" s="462" t="inlineStr">
        <is>
          <t>បានប្រកាសពន្ធ</t>
        </is>
      </c>
    </row>
    <row r="3194">
      <c r="A3194" s="461" t="n">
        <v>3186</v>
      </c>
      <c r="B3194" s="462" t="inlineStr">
        <is>
          <t>Clearance &amp; Trucking Fee</t>
        </is>
      </c>
      <c r="C3194" s="462" t="inlineStr">
        <is>
          <t>56ប៊ី-លីង សឹបផ្លាយ ឆេន មេនេចម៉ិន ឯ.ក</t>
        </is>
      </c>
      <c r="D3194" s="462" t="inlineStr">
        <is>
          <t>K004-902004795</t>
        </is>
      </c>
      <c r="E3194" s="462" t="inlineStr">
        <is>
          <t>TI2022-0696</t>
        </is>
      </c>
      <c r="F3194" s="463" t="n">
        <v>44813</v>
      </c>
      <c r="G3194" s="464" t="n">
        <v>187460</v>
      </c>
      <c r="H3194" s="462" t="n"/>
      <c r="I3194" s="464">
        <f>G3194</f>
        <v/>
      </c>
      <c r="J3194" s="462">
        <f>IF(AND(Q3194=TRUE, R3194=TRUE, S3194=TRUE), IF(W3194&lt;-0.05, "អនុញ្ញាត (អ្នកផ្គត់ផ្គង់ប្រកាសខ្វះ)", "បានប្រកាស (អនុញ្ញាត)"), IF(AND(Q3194=FALSE, R3194=FALSE, S3194=FALSE), "ព្យួរទុក (មិនមានទិន្នន័យ)", "ប្រកាសខុស (ព្យួរទុក)"))</f>
        <v/>
      </c>
      <c r="K3194" s="462" t="inlineStr"/>
      <c r="L3194" s="462" t="inlineStr"/>
      <c r="M3194" s="464">
        <f>AH3194</f>
        <v/>
      </c>
      <c r="N3194" s="464">
        <f>IF(W3194&lt;0,AH3194,I3194)</f>
        <v/>
      </c>
      <c r="O3194" s="464">
        <f>I3194-M3194</f>
        <v/>
      </c>
      <c r="P3194" s="462" t="n"/>
      <c r="Q3194" s="462">
        <f>V3194=W3194</f>
        <v/>
      </c>
      <c r="R3194" s="462">
        <f>AND(MONTH(F3194)=MONTH(X3194), YEAR(F3194)=YEAR(X3194))</f>
        <v/>
      </c>
      <c r="S3194" s="462">
        <f>AC3194="L001-901905215"</f>
        <v/>
      </c>
      <c r="T3194" s="464">
        <f>G3194-AH3194</f>
        <v/>
      </c>
      <c r="U3194" s="462" t="n"/>
      <c r="V3194" s="462" t="inlineStr">
        <is>
          <t>TI20220696</t>
        </is>
      </c>
      <c r="W3194" s="462" t="inlineStr">
        <is>
          <t>TI20220696</t>
        </is>
      </c>
      <c r="X3194" s="463" t="n">
        <v>44813</v>
      </c>
      <c r="Y3194" s="462" t="inlineStr">
        <is>
          <t>TI2022-0696</t>
        </is>
      </c>
      <c r="Z3194" s="462" t="inlineStr"/>
      <c r="AA3194" s="462" t="inlineStr">
        <is>
          <t>បុគ្គលជាប់អាករ</t>
        </is>
      </c>
      <c r="AB3194" s="462" t="inlineStr">
        <is>
          <t>L001-901905215</t>
        </is>
      </c>
      <c r="AC3194" s="462" t="inlineStr">
        <is>
          <t>វីអ៊ីស៊ិន (ខេមបូឌា) អ៊ិនដាសស្ទ្រី ឯ.ក</t>
        </is>
      </c>
      <c r="AD3194" s="464" t="n">
        <v>2062060</v>
      </c>
      <c r="AE3194" s="464" t="n">
        <v>1874600</v>
      </c>
      <c r="AF3194" s="464" t="n">
        <v>0</v>
      </c>
      <c r="AG3194" s="464" t="n">
        <v>0</v>
      </c>
      <c r="AH3194" s="464" t="n">
        <v>187460</v>
      </c>
      <c r="AI3194" s="464" t="n">
        <v>0</v>
      </c>
      <c r="AJ3194" s="464" t="n">
        <v>0</v>
      </c>
      <c r="AK3194" s="464" t="n">
        <v>0</v>
      </c>
      <c r="AL3194" s="464" t="n">
        <v>0</v>
      </c>
      <c r="AM3194" s="464" t="n">
        <v>0</v>
      </c>
      <c r="AN3194" s="464" t="n">
        <v>0</v>
      </c>
      <c r="AO3194" s="464" t="n">
        <v>0</v>
      </c>
      <c r="AP3194" s="464" t="n">
        <v>0</v>
      </c>
      <c r="AQ3194" s="462" t="inlineStr"/>
      <c r="AR3194" s="462" t="inlineStr">
        <is>
          <t>CLEARANCE &amp; TRUCKING FEE</t>
        </is>
      </c>
      <c r="AS3194" s="462" t="inlineStr">
        <is>
          <t>បានប្រកាសពន្ធ</t>
        </is>
      </c>
    </row>
    <row r="3195">
      <c r="A3195" s="461" t="n">
        <v>3187</v>
      </c>
      <c r="B3195" s="462" t="inlineStr">
        <is>
          <t>Clearance &amp; Trucking Fee</t>
        </is>
      </c>
      <c r="C3195" s="462" t="inlineStr">
        <is>
          <t>56ប៊ី-លីង សឹបផ្លាយ ឆេន មេនេចម៉ិន ឯ.ក</t>
        </is>
      </c>
      <c r="D3195" s="462" t="inlineStr">
        <is>
          <t>K004-902004795</t>
        </is>
      </c>
      <c r="E3195" s="462" t="inlineStr">
        <is>
          <t>TI2022-0688</t>
        </is>
      </c>
      <c r="F3195" s="463" t="n">
        <v>44806</v>
      </c>
      <c r="G3195" s="464" t="n">
        <v>195653</v>
      </c>
      <c r="H3195" s="462" t="n"/>
      <c r="I3195" s="464">
        <f>G3195</f>
        <v/>
      </c>
      <c r="J3195" s="462">
        <f>IF(AND(Q3195=TRUE, R3195=TRUE, S3195=TRUE), IF(W3195&lt;-0.05, "អនុញ្ញាត (អ្នកផ្គត់ផ្គង់ប្រកាសខ្វះ)", "បានប្រកាស (អនុញ្ញាត)"), IF(AND(Q3195=FALSE, R3195=FALSE, S3195=FALSE), "ព្យួរទុក (មិនមានទិន្នន័យ)", "ប្រកាសខុស (ព្យួរទុក)"))</f>
        <v/>
      </c>
      <c r="K3195" s="462" t="inlineStr"/>
      <c r="L3195" s="462" t="inlineStr"/>
      <c r="M3195" s="464">
        <f>AH3195</f>
        <v/>
      </c>
      <c r="N3195" s="464">
        <f>IF(W3195&lt;0,AH3195,I3195)</f>
        <v/>
      </c>
      <c r="O3195" s="464">
        <f>I3195-M3195</f>
        <v/>
      </c>
      <c r="P3195" s="462" t="n"/>
      <c r="Q3195" s="462">
        <f>V3195=W3195</f>
        <v/>
      </c>
      <c r="R3195" s="462">
        <f>AND(MONTH(F3195)=MONTH(X3195), YEAR(F3195)=YEAR(X3195))</f>
        <v/>
      </c>
      <c r="S3195" s="462">
        <f>AC3195="L001-901905215"</f>
        <v/>
      </c>
      <c r="T3195" s="464">
        <f>G3195-AH3195</f>
        <v/>
      </c>
      <c r="U3195" s="462" t="n"/>
      <c r="V3195" s="462" t="inlineStr">
        <is>
          <t>TI20220688</t>
        </is>
      </c>
      <c r="W3195" s="462" t="inlineStr">
        <is>
          <t>TI20220688</t>
        </is>
      </c>
      <c r="X3195" s="463" t="n">
        <v>44806</v>
      </c>
      <c r="Y3195" s="462" t="inlineStr">
        <is>
          <t>TI2022-0688</t>
        </is>
      </c>
      <c r="Z3195" s="462" t="inlineStr"/>
      <c r="AA3195" s="462" t="inlineStr">
        <is>
          <t>បុគ្គលជាប់អាករ</t>
        </is>
      </c>
      <c r="AB3195" s="462" t="inlineStr">
        <is>
          <t>L001-901905215</t>
        </is>
      </c>
      <c r="AC3195" s="462" t="inlineStr">
        <is>
          <t>វីអ៊ីស៊ិន (ខេមបូឌា) អ៊ិនដាសស្ទ្រី ឯ.ក</t>
        </is>
      </c>
      <c r="AD3195" s="464" t="n">
        <v>2152178</v>
      </c>
      <c r="AE3195" s="464" t="n">
        <v>1956525</v>
      </c>
      <c r="AF3195" s="464" t="n">
        <v>0</v>
      </c>
      <c r="AG3195" s="464" t="n">
        <v>0</v>
      </c>
      <c r="AH3195" s="464" t="n">
        <v>195653</v>
      </c>
      <c r="AI3195" s="464" t="n">
        <v>0</v>
      </c>
      <c r="AJ3195" s="464" t="n">
        <v>0</v>
      </c>
      <c r="AK3195" s="464" t="n">
        <v>0</v>
      </c>
      <c r="AL3195" s="464" t="n">
        <v>0</v>
      </c>
      <c r="AM3195" s="464" t="n">
        <v>0</v>
      </c>
      <c r="AN3195" s="464" t="n">
        <v>0</v>
      </c>
      <c r="AO3195" s="464" t="n">
        <v>0</v>
      </c>
      <c r="AP3195" s="464" t="n">
        <v>0</v>
      </c>
      <c r="AQ3195" s="462" t="inlineStr"/>
      <c r="AR3195" s="462" t="inlineStr">
        <is>
          <t>CLEARANCE &amp; TRUCKING FEE</t>
        </is>
      </c>
      <c r="AS3195" s="462" t="inlineStr">
        <is>
          <t>បានប្រកាសពន្ធ</t>
        </is>
      </c>
    </row>
    <row r="3196">
      <c r="A3196" s="461" t="n">
        <v>3188</v>
      </c>
      <c r="B3196" s="462" t="inlineStr">
        <is>
          <t>Clearance &amp; Trucking Fee</t>
        </is>
      </c>
      <c r="C3196" s="462" t="inlineStr">
        <is>
          <t>56ប៊ី-លីង សឹបផ្លាយ ឆេន មេនេចម៉ិន ឯ.ក</t>
        </is>
      </c>
      <c r="D3196" s="462" t="inlineStr">
        <is>
          <t>K004-902004795</t>
        </is>
      </c>
      <c r="E3196" s="462" t="inlineStr">
        <is>
          <t>TI2022-0687</t>
        </is>
      </c>
      <c r="F3196" s="463" t="n">
        <v>44806</v>
      </c>
      <c r="G3196" s="464" t="n">
        <v>187415</v>
      </c>
      <c r="H3196" s="462" t="n"/>
      <c r="I3196" s="464">
        <f>G3196</f>
        <v/>
      </c>
      <c r="J3196" s="462">
        <f>IF(AND(Q3196=TRUE, R3196=TRUE, S3196=TRUE), IF(W3196&lt;-0.05, "អនុញ្ញាត (អ្នកផ្គត់ផ្គង់ប្រកាសខ្វះ)", "បានប្រកាស (អនុញ្ញាត)"), IF(AND(Q3196=FALSE, R3196=FALSE, S3196=FALSE), "ព្យួរទុក (មិនមានទិន្នន័យ)", "ប្រកាសខុស (ព្យួរទុក)"))</f>
        <v/>
      </c>
      <c r="K3196" s="462" t="inlineStr"/>
      <c r="L3196" s="462" t="inlineStr"/>
      <c r="M3196" s="464">
        <f>AH3196</f>
        <v/>
      </c>
      <c r="N3196" s="464">
        <f>IF(W3196&lt;0,AH3196,I3196)</f>
        <v/>
      </c>
      <c r="O3196" s="464">
        <f>I3196-M3196</f>
        <v/>
      </c>
      <c r="P3196" s="462" t="n"/>
      <c r="Q3196" s="462">
        <f>V3196=W3196</f>
        <v/>
      </c>
      <c r="R3196" s="462">
        <f>AND(MONTH(F3196)=MONTH(X3196), YEAR(F3196)=YEAR(X3196))</f>
        <v/>
      </c>
      <c r="S3196" s="462">
        <f>AC3196="L001-901905215"</f>
        <v/>
      </c>
      <c r="T3196" s="464">
        <f>G3196-AH3196</f>
        <v/>
      </c>
      <c r="U3196" s="462" t="n"/>
      <c r="V3196" s="462" t="inlineStr">
        <is>
          <t>TI20220687</t>
        </is>
      </c>
      <c r="W3196" s="462" t="inlineStr">
        <is>
          <t>TI20220687</t>
        </is>
      </c>
      <c r="X3196" s="463" t="n">
        <v>44806</v>
      </c>
      <c r="Y3196" s="462" t="inlineStr">
        <is>
          <t>TI2022-0687</t>
        </is>
      </c>
      <c r="Z3196" s="462" t="inlineStr"/>
      <c r="AA3196" s="462" t="inlineStr">
        <is>
          <t>បុគ្គលជាប់អាករ</t>
        </is>
      </c>
      <c r="AB3196" s="462" t="inlineStr">
        <is>
          <t>L001-901905215</t>
        </is>
      </c>
      <c r="AC3196" s="462" t="inlineStr">
        <is>
          <t>វីអ៊ីស៊ិន (ខេមបូឌា) អ៊ិនដាសស្ទ្រី ឯ.ក</t>
        </is>
      </c>
      <c r="AD3196" s="464" t="n">
        <v>2061560</v>
      </c>
      <c r="AE3196" s="464" t="n">
        <v>1874145</v>
      </c>
      <c r="AF3196" s="464" t="n">
        <v>0</v>
      </c>
      <c r="AG3196" s="464" t="n">
        <v>0</v>
      </c>
      <c r="AH3196" s="464" t="n">
        <v>187415</v>
      </c>
      <c r="AI3196" s="464" t="n">
        <v>0</v>
      </c>
      <c r="AJ3196" s="464" t="n">
        <v>0</v>
      </c>
      <c r="AK3196" s="464" t="n">
        <v>0</v>
      </c>
      <c r="AL3196" s="464" t="n">
        <v>0</v>
      </c>
      <c r="AM3196" s="464" t="n">
        <v>0</v>
      </c>
      <c r="AN3196" s="464" t="n">
        <v>0</v>
      </c>
      <c r="AO3196" s="464" t="n">
        <v>0</v>
      </c>
      <c r="AP3196" s="464" t="n">
        <v>0</v>
      </c>
      <c r="AQ3196" s="462" t="inlineStr"/>
      <c r="AR3196" s="462" t="inlineStr">
        <is>
          <t>CLEARANCE &amp; TRUCKING FEE</t>
        </is>
      </c>
      <c r="AS3196" s="462" t="inlineStr">
        <is>
          <t>បានប្រកាសពន្ធ</t>
        </is>
      </c>
    </row>
    <row r="3197">
      <c r="A3197" s="461" t="n">
        <v>3189</v>
      </c>
      <c r="B3197" s="462" t="inlineStr">
        <is>
          <t>Clearance &amp; Trucking Fee</t>
        </is>
      </c>
      <c r="C3197" s="462" t="inlineStr">
        <is>
          <t>56ប៊ី-លីង សឹបផ្លាយ ឆេន មេនេចម៉ិន ឯ.ក</t>
        </is>
      </c>
      <c r="D3197" s="462" t="inlineStr">
        <is>
          <t>K004-902004795</t>
        </is>
      </c>
      <c r="E3197" s="462" t="inlineStr">
        <is>
          <t>TI2022-0686</t>
        </is>
      </c>
      <c r="F3197" s="463" t="n">
        <v>44806</v>
      </c>
      <c r="G3197" s="464" t="n">
        <v>187415</v>
      </c>
      <c r="H3197" s="462" t="n"/>
      <c r="I3197" s="464">
        <f>G3197</f>
        <v/>
      </c>
      <c r="J3197" s="462">
        <f>IF(AND(Q3197=TRUE, R3197=TRUE, S3197=TRUE), IF(W3197&lt;-0.05, "អនុញ្ញាត (អ្នកផ្គត់ផ្គង់ប្រកាសខ្វះ)", "បានប្រកាស (អនុញ្ញាត)"), IF(AND(Q3197=FALSE, R3197=FALSE, S3197=FALSE), "ព្យួរទុក (មិនមានទិន្នន័យ)", "ប្រកាសខុស (ព្យួរទុក)"))</f>
        <v/>
      </c>
      <c r="K3197" s="462" t="inlineStr"/>
      <c r="L3197" s="462" t="inlineStr"/>
      <c r="M3197" s="464">
        <f>AH3197</f>
        <v/>
      </c>
      <c r="N3197" s="464">
        <f>IF(W3197&lt;0,AH3197,I3197)</f>
        <v/>
      </c>
      <c r="O3197" s="464">
        <f>I3197-M3197</f>
        <v/>
      </c>
      <c r="P3197" s="462" t="n"/>
      <c r="Q3197" s="462">
        <f>V3197=W3197</f>
        <v/>
      </c>
      <c r="R3197" s="462">
        <f>AND(MONTH(F3197)=MONTH(X3197), YEAR(F3197)=YEAR(X3197))</f>
        <v/>
      </c>
      <c r="S3197" s="462">
        <f>AC3197="L001-901905215"</f>
        <v/>
      </c>
      <c r="T3197" s="464">
        <f>G3197-AH3197</f>
        <v/>
      </c>
      <c r="U3197" s="462" t="n"/>
      <c r="V3197" s="462" t="inlineStr">
        <is>
          <t>TI20220686</t>
        </is>
      </c>
      <c r="W3197" s="462" t="inlineStr">
        <is>
          <t>TI20220686</t>
        </is>
      </c>
      <c r="X3197" s="463" t="n">
        <v>44806</v>
      </c>
      <c r="Y3197" s="462" t="inlineStr">
        <is>
          <t>TI2022-0686</t>
        </is>
      </c>
      <c r="Z3197" s="462" t="inlineStr"/>
      <c r="AA3197" s="462" t="inlineStr">
        <is>
          <t>បុគ្គលជាប់អាករ</t>
        </is>
      </c>
      <c r="AB3197" s="462" t="inlineStr">
        <is>
          <t>L001-901905215</t>
        </is>
      </c>
      <c r="AC3197" s="462" t="inlineStr">
        <is>
          <t>វីអ៊ីស៊ិន (ខេមបូឌា) អ៊ិនដាសស្ទ្រី ឯ.ក</t>
        </is>
      </c>
      <c r="AD3197" s="464" t="n">
        <v>2061560</v>
      </c>
      <c r="AE3197" s="464" t="n">
        <v>1874145</v>
      </c>
      <c r="AF3197" s="464" t="n">
        <v>0</v>
      </c>
      <c r="AG3197" s="464" t="n">
        <v>0</v>
      </c>
      <c r="AH3197" s="464" t="n">
        <v>187415</v>
      </c>
      <c r="AI3197" s="464" t="n">
        <v>0</v>
      </c>
      <c r="AJ3197" s="464" t="n">
        <v>0</v>
      </c>
      <c r="AK3197" s="464" t="n">
        <v>0</v>
      </c>
      <c r="AL3197" s="464" t="n">
        <v>0</v>
      </c>
      <c r="AM3197" s="464" t="n">
        <v>0</v>
      </c>
      <c r="AN3197" s="464" t="n">
        <v>0</v>
      </c>
      <c r="AO3197" s="464" t="n">
        <v>0</v>
      </c>
      <c r="AP3197" s="464" t="n">
        <v>0</v>
      </c>
      <c r="AQ3197" s="462" t="inlineStr"/>
      <c r="AR3197" s="462" t="inlineStr">
        <is>
          <t>CLEARANCE &amp; TRUCKING FEE</t>
        </is>
      </c>
      <c r="AS3197" s="462" t="inlineStr">
        <is>
          <t>បានប្រកាសពន្ធ</t>
        </is>
      </c>
    </row>
    <row r="3198">
      <c r="A3198" s="461" t="n">
        <v>3190</v>
      </c>
      <c r="B3198" s="462" t="inlineStr">
        <is>
          <t>Food Fee</t>
        </is>
      </c>
      <c r="C3198" s="462" t="inlineStr">
        <is>
          <t>ខ្មែរ អ៊ិននើវេធីវ សឺវីស ឯ.ក</t>
        </is>
      </c>
      <c r="D3198" s="462" t="inlineStr">
        <is>
          <t>L001-100185800</t>
        </is>
      </c>
      <c r="E3198" s="462" t="inlineStr">
        <is>
          <t>2022-13911</t>
        </is>
      </c>
      <c r="F3198" s="463" t="n">
        <v>44816</v>
      </c>
      <c r="G3198" s="464" t="n">
        <v>27800</v>
      </c>
      <c r="H3198" s="462" t="n"/>
      <c r="I3198" s="464">
        <f>G3198</f>
        <v/>
      </c>
      <c r="J3198" s="462">
        <f>IF(AND(Q3198=TRUE, R3198=TRUE, S3198=TRUE), IF(W3198&lt;-0.05, "អនុញ្ញាត (អ្នកផ្គត់ផ្គង់ប្រកាសខ្វះ)", "បានប្រកាស (អនុញ្ញាត)"), IF(AND(Q3198=FALSE, R3198=FALSE, S3198=FALSE), "ព្យួរទុក (មិនមានទិន្នន័យ)", "ប្រកាសខុស (ព្យួរទុក)"))</f>
        <v/>
      </c>
      <c r="K3198" s="462" t="inlineStr"/>
      <c r="L3198" s="462" t="inlineStr"/>
      <c r="M3198" s="464">
        <f>AH3198</f>
        <v/>
      </c>
      <c r="N3198" s="464">
        <f>IF(W3198&lt;0,AH3198,I3198)</f>
        <v/>
      </c>
      <c r="O3198" s="464">
        <f>I3198-M3198</f>
        <v/>
      </c>
      <c r="P3198" s="462" t="n"/>
      <c r="Q3198" s="462">
        <f>V3198=W3198</f>
        <v/>
      </c>
      <c r="R3198" s="462">
        <f>AND(MONTH(F3198)=MONTH(X3198), YEAR(F3198)=YEAR(X3198))</f>
        <v/>
      </c>
      <c r="S3198" s="462">
        <f>AC3198="L001-901905215"</f>
        <v/>
      </c>
      <c r="T3198" s="464">
        <f>G3198-AH3198</f>
        <v/>
      </c>
      <c r="U3198" s="462" t="n"/>
      <c r="V3198" s="462" t="inlineStr">
        <is>
          <t>202213911</t>
        </is>
      </c>
      <c r="W3198" s="462" t="inlineStr"/>
      <c r="X3198" s="499" t="n"/>
      <c r="Y3198" s="462" t="n"/>
      <c r="Z3198" s="462" t="n"/>
      <c r="AA3198" s="462" t="n"/>
      <c r="AB3198" s="462" t="n"/>
      <c r="AC3198" s="462" t="n"/>
      <c r="AD3198" s="462" t="n"/>
      <c r="AE3198" s="462" t="n"/>
      <c r="AF3198" s="462" t="n"/>
      <c r="AG3198" s="462" t="n"/>
      <c r="AH3198" s="462" t="n"/>
      <c r="AI3198" s="462" t="n"/>
      <c r="AJ3198" s="462" t="n"/>
      <c r="AK3198" s="462" t="n"/>
      <c r="AL3198" s="462" t="n"/>
      <c r="AM3198" s="462" t="n"/>
      <c r="AN3198" s="462" t="n"/>
      <c r="AO3198" s="462" t="n"/>
      <c r="AP3198" s="462" t="n"/>
      <c r="AQ3198" s="462" t="n"/>
      <c r="AR3198" s="462" t="n"/>
      <c r="AS3198" s="462" t="n"/>
    </row>
    <row r="3199">
      <c r="A3199" s="461" t="n">
        <v>3191</v>
      </c>
      <c r="B3199" s="462" t="inlineStr">
        <is>
          <t>Food Fee</t>
        </is>
      </c>
      <c r="C3199" s="462" t="inlineStr">
        <is>
          <t>ខ្មែរ អ៊ិននើវេធីវ សឺវីស ឯ.ក</t>
        </is>
      </c>
      <c r="D3199" s="462" t="inlineStr">
        <is>
          <t>L001-100185800</t>
        </is>
      </c>
      <c r="E3199" s="462" t="inlineStr">
        <is>
          <t>2022-13857</t>
        </is>
      </c>
      <c r="F3199" s="463" t="n">
        <v>44814</v>
      </c>
      <c r="G3199" s="464" t="n">
        <v>6200</v>
      </c>
      <c r="H3199" s="462" t="n"/>
      <c r="I3199" s="464">
        <f>G3199</f>
        <v/>
      </c>
      <c r="J3199" s="462">
        <f>IF(AND(Q3199=TRUE, R3199=TRUE, S3199=TRUE), IF(W3199&lt;-0.05, "អនុញ្ញាត (អ្នកផ្គត់ផ្គង់ប្រកាសខ្វះ)", "បានប្រកាស (អនុញ្ញាត)"), IF(AND(Q3199=FALSE, R3199=FALSE, S3199=FALSE), "ព្យួរទុក (មិនមានទិន្នន័យ)", "ប្រកាសខុស (ព្យួរទុក)"))</f>
        <v/>
      </c>
      <c r="K3199" s="462" t="inlineStr"/>
      <c r="L3199" s="462" t="inlineStr"/>
      <c r="M3199" s="464">
        <f>AH3199</f>
        <v/>
      </c>
      <c r="N3199" s="464">
        <f>IF(W3199&lt;0,AH3199,I3199)</f>
        <v/>
      </c>
      <c r="O3199" s="464">
        <f>I3199-M3199</f>
        <v/>
      </c>
      <c r="P3199" s="462" t="n"/>
      <c r="Q3199" s="462">
        <f>V3199=W3199</f>
        <v/>
      </c>
      <c r="R3199" s="462">
        <f>AND(MONTH(F3199)=MONTH(X3199), YEAR(F3199)=YEAR(X3199))</f>
        <v/>
      </c>
      <c r="S3199" s="462">
        <f>AC3199="L001-901905215"</f>
        <v/>
      </c>
      <c r="T3199" s="464">
        <f>G3199-AH3199</f>
        <v/>
      </c>
      <c r="U3199" s="462" t="n"/>
      <c r="V3199" s="462" t="inlineStr">
        <is>
          <t>202213857</t>
        </is>
      </c>
      <c r="W3199" s="462" t="inlineStr"/>
      <c r="X3199" s="499" t="n"/>
      <c r="Y3199" s="462" t="n"/>
      <c r="Z3199" s="462" t="n"/>
      <c r="AA3199" s="462" t="n"/>
      <c r="AB3199" s="462" t="n"/>
      <c r="AC3199" s="462" t="n"/>
      <c r="AD3199" s="462" t="n"/>
      <c r="AE3199" s="462" t="n"/>
      <c r="AF3199" s="462" t="n"/>
      <c r="AG3199" s="462" t="n"/>
      <c r="AH3199" s="462" t="n"/>
      <c r="AI3199" s="462" t="n"/>
      <c r="AJ3199" s="462" t="n"/>
      <c r="AK3199" s="462" t="n"/>
      <c r="AL3199" s="462" t="n"/>
      <c r="AM3199" s="462" t="n"/>
      <c r="AN3199" s="462" t="n"/>
      <c r="AO3199" s="462" t="n"/>
      <c r="AP3199" s="462" t="n"/>
      <c r="AQ3199" s="462" t="n"/>
      <c r="AR3199" s="462" t="n"/>
      <c r="AS3199" s="462" t="n"/>
    </row>
    <row r="3200">
      <c r="A3200" s="461" t="n">
        <v>3192</v>
      </c>
      <c r="B3200" s="462" t="inlineStr">
        <is>
          <t>Food Fee</t>
        </is>
      </c>
      <c r="C3200" s="462" t="inlineStr">
        <is>
          <t>ខ្មែរ អ៊ិននើវេធីវ សឺវីស ឯ.ក</t>
        </is>
      </c>
      <c r="D3200" s="462" t="inlineStr">
        <is>
          <t>L001-100185800</t>
        </is>
      </c>
      <c r="E3200" s="462" t="inlineStr">
        <is>
          <t>2022-13619</t>
        </is>
      </c>
      <c r="F3200" s="463" t="n">
        <v>44811</v>
      </c>
      <c r="G3200" s="464" t="n">
        <v>25902</v>
      </c>
      <c r="H3200" s="462" t="n"/>
      <c r="I3200" s="464">
        <f>G3200</f>
        <v/>
      </c>
      <c r="J3200" s="462">
        <f>IF(AND(Q3200=TRUE, R3200=TRUE, S3200=TRUE), IF(W3200&lt;-0.05, "អនុញ្ញាត (អ្នកផ្គត់ផ្គង់ប្រកាសខ្វះ)", "បានប្រកាស (អនុញ្ញាត)"), IF(AND(Q3200=FALSE, R3200=FALSE, S3200=FALSE), "ព្យួរទុក (មិនមានទិន្នន័យ)", "ប្រកាសខុស (ព្យួរទុក)"))</f>
        <v/>
      </c>
      <c r="K3200" s="462" t="inlineStr"/>
      <c r="L3200" s="462" t="inlineStr"/>
      <c r="M3200" s="464">
        <f>AH3200</f>
        <v/>
      </c>
      <c r="N3200" s="464">
        <f>IF(W3200&lt;0,AH3200,I3200)</f>
        <v/>
      </c>
      <c r="O3200" s="464">
        <f>I3200-M3200</f>
        <v/>
      </c>
      <c r="P3200" s="462" t="n"/>
      <c r="Q3200" s="462">
        <f>V3200=W3200</f>
        <v/>
      </c>
      <c r="R3200" s="462">
        <f>AND(MONTH(F3200)=MONTH(X3200), YEAR(F3200)=YEAR(X3200))</f>
        <v/>
      </c>
      <c r="S3200" s="462">
        <f>AC3200="L001-901905215"</f>
        <v/>
      </c>
      <c r="T3200" s="464">
        <f>G3200-AH3200</f>
        <v/>
      </c>
      <c r="U3200" s="462" t="n"/>
      <c r="V3200" s="462" t="inlineStr">
        <is>
          <t>202213619</t>
        </is>
      </c>
      <c r="W3200" s="462" t="inlineStr"/>
      <c r="X3200" s="499" t="n"/>
      <c r="Y3200" s="462" t="n"/>
      <c r="Z3200" s="462" t="n"/>
      <c r="AA3200" s="462" t="n"/>
      <c r="AB3200" s="462" t="n"/>
      <c r="AC3200" s="462" t="n"/>
      <c r="AD3200" s="462" t="n"/>
      <c r="AE3200" s="462" t="n"/>
      <c r="AF3200" s="462" t="n"/>
      <c r="AG3200" s="462" t="n"/>
      <c r="AH3200" s="462" t="n"/>
      <c r="AI3200" s="462" t="n"/>
      <c r="AJ3200" s="462" t="n"/>
      <c r="AK3200" s="462" t="n"/>
      <c r="AL3200" s="462" t="n"/>
      <c r="AM3200" s="462" t="n"/>
      <c r="AN3200" s="462" t="n"/>
      <c r="AO3200" s="462" t="n"/>
      <c r="AP3200" s="462" t="n"/>
      <c r="AQ3200" s="462" t="n"/>
      <c r="AR3200" s="462" t="n"/>
      <c r="AS3200" s="462" t="n"/>
    </row>
    <row r="3201">
      <c r="A3201" s="461" t="n">
        <v>3193</v>
      </c>
      <c r="B3201" s="462" t="inlineStr">
        <is>
          <t>Food Fee</t>
        </is>
      </c>
      <c r="C3201" s="462" t="inlineStr">
        <is>
          <t>ខ្មែរ អ៊ិននើវេធីវ សឺវីស ឯ.ក</t>
        </is>
      </c>
      <c r="D3201" s="462" t="inlineStr">
        <is>
          <t>L001-100185800</t>
        </is>
      </c>
      <c r="E3201" s="462" t="inlineStr">
        <is>
          <t>2022-14241</t>
        </is>
      </c>
      <c r="F3201" s="463" t="n">
        <v>44820</v>
      </c>
      <c r="G3201" s="464" t="n">
        <v>12200</v>
      </c>
      <c r="H3201" s="462" t="n"/>
      <c r="I3201" s="464">
        <f>G3201</f>
        <v/>
      </c>
      <c r="J3201" s="462">
        <f>IF(AND(Q3201=TRUE, R3201=TRUE, S3201=TRUE), IF(W3201&lt;-0.05, "អនុញ្ញាត (អ្នកផ្គត់ផ្គង់ប្រកាសខ្វះ)", "បានប្រកាស (អនុញ្ញាត)"), IF(AND(Q3201=FALSE, R3201=FALSE, S3201=FALSE), "ព្យួរទុក (មិនមានទិន្នន័យ)", "ប្រកាសខុស (ព្យួរទុក)"))</f>
        <v/>
      </c>
      <c r="K3201" s="462" t="inlineStr"/>
      <c r="L3201" s="462" t="inlineStr"/>
      <c r="M3201" s="464">
        <f>AH3201</f>
        <v/>
      </c>
      <c r="N3201" s="464">
        <f>IF(W3201&lt;0,AH3201,I3201)</f>
        <v/>
      </c>
      <c r="O3201" s="464">
        <f>I3201-M3201</f>
        <v/>
      </c>
      <c r="P3201" s="462" t="n"/>
      <c r="Q3201" s="462">
        <f>V3201=W3201</f>
        <v/>
      </c>
      <c r="R3201" s="462">
        <f>AND(MONTH(F3201)=MONTH(X3201), YEAR(F3201)=YEAR(X3201))</f>
        <v/>
      </c>
      <c r="S3201" s="462">
        <f>AC3201="L001-901905215"</f>
        <v/>
      </c>
      <c r="T3201" s="464">
        <f>G3201-AH3201</f>
        <v/>
      </c>
      <c r="U3201" s="462" t="n"/>
      <c r="V3201" s="462" t="inlineStr">
        <is>
          <t>202214241</t>
        </is>
      </c>
      <c r="W3201" s="462" t="inlineStr"/>
      <c r="X3201" s="499" t="n"/>
      <c r="Y3201" s="462" t="n"/>
      <c r="Z3201" s="462" t="n"/>
      <c r="AA3201" s="462" t="n"/>
      <c r="AB3201" s="462" t="n"/>
      <c r="AC3201" s="462" t="n"/>
      <c r="AD3201" s="462" t="n"/>
      <c r="AE3201" s="462" t="n"/>
      <c r="AF3201" s="462" t="n"/>
      <c r="AG3201" s="462" t="n"/>
      <c r="AH3201" s="462" t="n"/>
      <c r="AI3201" s="462" t="n"/>
      <c r="AJ3201" s="462" t="n"/>
      <c r="AK3201" s="462" t="n"/>
      <c r="AL3201" s="462" t="n"/>
      <c r="AM3201" s="462" t="n"/>
      <c r="AN3201" s="462" t="n"/>
      <c r="AO3201" s="462" t="n"/>
      <c r="AP3201" s="462" t="n"/>
      <c r="AQ3201" s="462" t="n"/>
      <c r="AR3201" s="462" t="n"/>
      <c r="AS3201" s="462" t="n"/>
    </row>
    <row r="3202">
      <c r="A3202" s="461" t="n">
        <v>3194</v>
      </c>
      <c r="B3202" s="462" t="inlineStr">
        <is>
          <t>Food Fee</t>
        </is>
      </c>
      <c r="C3202" s="462" t="inlineStr">
        <is>
          <t>ខ្មែរ អ៊ិននើវេធីវ សឺវីស ឯ.ក</t>
        </is>
      </c>
      <c r="D3202" s="462" t="inlineStr">
        <is>
          <t>L001-100185800</t>
        </is>
      </c>
      <c r="E3202" s="462" t="inlineStr">
        <is>
          <t>2022-14730</t>
        </is>
      </c>
      <c r="F3202" s="463" t="n">
        <v>44832</v>
      </c>
      <c r="G3202" s="464" t="n">
        <v>5000</v>
      </c>
      <c r="H3202" s="462" t="n"/>
      <c r="I3202" s="464">
        <f>G3202</f>
        <v/>
      </c>
      <c r="J3202" s="462">
        <f>IF(AND(Q3202=TRUE, R3202=TRUE, S3202=TRUE), IF(W3202&lt;-0.05, "អនុញ្ញាត (អ្នកផ្គត់ផ្គង់ប្រកាសខ្វះ)", "បានប្រកាស (អនុញ្ញាត)"), IF(AND(Q3202=FALSE, R3202=FALSE, S3202=FALSE), "ព្យួរទុក (មិនមានទិន្នន័យ)", "ប្រកាសខុស (ព្យួរទុក)"))</f>
        <v/>
      </c>
      <c r="K3202" s="462" t="inlineStr"/>
      <c r="L3202" s="462" t="inlineStr"/>
      <c r="M3202" s="464">
        <f>AH3202</f>
        <v/>
      </c>
      <c r="N3202" s="464">
        <f>IF(W3202&lt;0,AH3202,I3202)</f>
        <v/>
      </c>
      <c r="O3202" s="464">
        <f>I3202-M3202</f>
        <v/>
      </c>
      <c r="P3202" s="462" t="n"/>
      <c r="Q3202" s="462">
        <f>V3202=W3202</f>
        <v/>
      </c>
      <c r="R3202" s="462">
        <f>AND(MONTH(F3202)=MONTH(X3202), YEAR(F3202)=YEAR(X3202))</f>
        <v/>
      </c>
      <c r="S3202" s="462">
        <f>AC3202="L001-901905215"</f>
        <v/>
      </c>
      <c r="T3202" s="464">
        <f>G3202-AH3202</f>
        <v/>
      </c>
      <c r="U3202" s="462" t="n"/>
      <c r="V3202" s="462" t="inlineStr">
        <is>
          <t>202214730</t>
        </is>
      </c>
      <c r="W3202" s="462" t="inlineStr"/>
      <c r="X3202" s="499" t="n"/>
      <c r="Y3202" s="462" t="n"/>
      <c r="Z3202" s="462" t="n"/>
      <c r="AA3202" s="462" t="n"/>
      <c r="AB3202" s="462" t="n"/>
      <c r="AC3202" s="462" t="n"/>
      <c r="AD3202" s="462" t="n"/>
      <c r="AE3202" s="462" t="n"/>
      <c r="AF3202" s="462" t="n"/>
      <c r="AG3202" s="462" t="n"/>
      <c r="AH3202" s="462" t="n"/>
      <c r="AI3202" s="462" t="n"/>
      <c r="AJ3202" s="462" t="n"/>
      <c r="AK3202" s="462" t="n"/>
      <c r="AL3202" s="462" t="n"/>
      <c r="AM3202" s="462" t="n"/>
      <c r="AN3202" s="462" t="n"/>
      <c r="AO3202" s="462" t="n"/>
      <c r="AP3202" s="462" t="n"/>
      <c r="AQ3202" s="462" t="n"/>
      <c r="AR3202" s="462" t="n"/>
      <c r="AS3202" s="462" t="n"/>
    </row>
    <row r="3203">
      <c r="A3203" s="461" t="n">
        <v>3195</v>
      </c>
      <c r="B3203" s="462" t="inlineStr">
        <is>
          <t>Rental Machine Canon IR-2525</t>
        </is>
      </c>
      <c r="C3203" s="462" t="inlineStr">
        <is>
          <t xml:space="preserve">អិនធីអិល តិចណូឡូជី </t>
        </is>
      </c>
      <c r="D3203" s="462" t="inlineStr">
        <is>
          <t>K005-901900283</t>
        </is>
      </c>
      <c r="E3203" s="462" t="inlineStr">
        <is>
          <t>22-003311</t>
        </is>
      </c>
      <c r="F3203" s="463" t="n">
        <v>44823</v>
      </c>
      <c r="G3203" s="464" t="n">
        <v>27410</v>
      </c>
      <c r="H3203" s="462" t="n"/>
      <c r="I3203" s="464">
        <f>G3203</f>
        <v/>
      </c>
      <c r="J3203" s="462">
        <f>IF(AND(Q3203=TRUE, R3203=TRUE, S3203=TRUE), IF(W3203&lt;-0.05, "អនុញ្ញាត (អ្នកផ្គត់ផ្គង់ប្រកាសខ្វះ)", "បានប្រកាស (អនុញ្ញាត)"), IF(AND(Q3203=FALSE, R3203=FALSE, S3203=FALSE), "ព្យួរទុក (មិនមានទិន្នន័យ)", "ប្រកាសខុស (ព្យួរទុក)"))</f>
        <v/>
      </c>
      <c r="K3203" s="462" t="inlineStr"/>
      <c r="L3203" s="462" t="inlineStr"/>
      <c r="M3203" s="464">
        <f>AH3203</f>
        <v/>
      </c>
      <c r="N3203" s="464">
        <f>IF(W3203&lt;0,AH3203,I3203)</f>
        <v/>
      </c>
      <c r="O3203" s="464">
        <f>I3203-M3203</f>
        <v/>
      </c>
      <c r="P3203" s="462" t="n"/>
      <c r="Q3203" s="462">
        <f>V3203=W3203</f>
        <v/>
      </c>
      <c r="R3203" s="462">
        <f>AND(MONTH(F3203)=MONTH(X3203), YEAR(F3203)=YEAR(X3203))</f>
        <v/>
      </c>
      <c r="S3203" s="462">
        <f>AC3203="L001-901905215"</f>
        <v/>
      </c>
      <c r="T3203" s="464">
        <f>G3203-AH3203</f>
        <v/>
      </c>
      <c r="U3203" s="462" t="n"/>
      <c r="V3203" s="462" t="inlineStr">
        <is>
          <t>22003311</t>
        </is>
      </c>
      <c r="W3203" s="462" t="inlineStr">
        <is>
          <t>22003311</t>
        </is>
      </c>
      <c r="X3203" s="463" t="n">
        <v>44823</v>
      </c>
      <c r="Y3203" s="462" t="inlineStr">
        <is>
          <t>22-003311</t>
        </is>
      </c>
      <c r="Z3203" s="462" t="inlineStr"/>
      <c r="AA3203" s="462" t="inlineStr">
        <is>
          <t>បុគ្គលជាប់អាករ</t>
        </is>
      </c>
      <c r="AB3203" s="462" t="inlineStr">
        <is>
          <t>L001-901905215</t>
        </is>
      </c>
      <c r="AC3203" s="462" t="inlineStr">
        <is>
          <t>វីអ៊ីស៊ិន (ខេមបូឌា) អ៊ិនដាសស្ទ្រី ឯ.ក</t>
        </is>
      </c>
      <c r="AD3203" s="464" t="n">
        <v>301506</v>
      </c>
      <c r="AE3203" s="464" t="n">
        <v>274096</v>
      </c>
      <c r="AF3203" s="464" t="n">
        <v>0</v>
      </c>
      <c r="AG3203" s="464" t="n">
        <v>0</v>
      </c>
      <c r="AH3203" s="464" t="n">
        <v>27410</v>
      </c>
      <c r="AI3203" s="464" t="n">
        <v>0</v>
      </c>
      <c r="AJ3203" s="464" t="n">
        <v>0</v>
      </c>
      <c r="AK3203" s="464" t="n">
        <v>0</v>
      </c>
      <c r="AL3203" s="464" t="n">
        <v>0</v>
      </c>
      <c r="AM3203" s="464" t="n">
        <v>0</v>
      </c>
      <c r="AN3203" s="464" t="n">
        <v>0</v>
      </c>
      <c r="AO3203" s="464" t="n">
        <v>0</v>
      </c>
      <c r="AP3203" s="464" t="n">
        <v>0</v>
      </c>
      <c r="AQ3203" s="462" t="inlineStr"/>
      <c r="AR3203" s="462" t="inlineStr">
        <is>
          <t>Rental Machine Photocopier CANON iR-2525</t>
        </is>
      </c>
      <c r="AS3203" s="462" t="inlineStr">
        <is>
          <t>បានប្រកាសពន្ធ</t>
        </is>
      </c>
    </row>
    <row r="3204">
      <c r="A3204" s="461" t="n">
        <v>3196</v>
      </c>
      <c r="B3204" s="462" t="inlineStr">
        <is>
          <t>Express Fee</t>
        </is>
      </c>
      <c r="C3204" s="462" t="inlineStr">
        <is>
          <t>ឌី អេច អិល អិចប្រេស (ខេមបូឌា)</t>
        </is>
      </c>
      <c r="D3204" s="462" t="inlineStr">
        <is>
          <t>L001-100045197</t>
        </is>
      </c>
      <c r="E3204" s="462" t="inlineStr">
        <is>
          <t>PHNR000437153</t>
        </is>
      </c>
      <c r="F3204" s="463" t="n">
        <v>44834</v>
      </c>
      <c r="G3204" s="464" t="n">
        <v>106918</v>
      </c>
      <c r="H3204" s="462" t="n"/>
      <c r="I3204" s="464">
        <f>G3204</f>
        <v/>
      </c>
      <c r="J3204" s="462">
        <f>IF(AND(Q3204=TRUE, R3204=TRUE, S3204=TRUE), IF(W3204&lt;-0.05, "អនុញ្ញាត (អ្នកផ្គត់ផ្គង់ប្រកាសខ្វះ)", "បានប្រកាស (អនុញ្ញាត)"), IF(AND(Q3204=FALSE, R3204=FALSE, S3204=FALSE), "ព្យួរទុក (មិនមានទិន្នន័យ)", "ប្រកាសខុស (ព្យួរទុក)"))</f>
        <v/>
      </c>
      <c r="K3204" s="462" t="inlineStr"/>
      <c r="L3204" s="462" t="inlineStr"/>
      <c r="M3204" s="464">
        <f>AH3204</f>
        <v/>
      </c>
      <c r="N3204" s="464">
        <f>IF(W3204&lt;0,AH3204,I3204)</f>
        <v/>
      </c>
      <c r="O3204" s="464">
        <f>I3204-M3204</f>
        <v/>
      </c>
      <c r="P3204" s="462" t="n"/>
      <c r="Q3204" s="462">
        <f>V3204=W3204</f>
        <v/>
      </c>
      <c r="R3204" s="462">
        <f>AND(MONTH(F3204)=MONTH(X3204), YEAR(F3204)=YEAR(X3204))</f>
        <v/>
      </c>
      <c r="S3204" s="462">
        <f>AC3204="L001-901905215"</f>
        <v/>
      </c>
      <c r="T3204" s="464">
        <f>G3204-AH3204</f>
        <v/>
      </c>
      <c r="U3204" s="462" t="n"/>
      <c r="V3204" s="462" t="inlineStr">
        <is>
          <t>PHNR000437153</t>
        </is>
      </c>
      <c r="W3204" s="462" t="inlineStr"/>
      <c r="X3204" s="499" t="n"/>
      <c r="Y3204" s="462" t="n"/>
      <c r="Z3204" s="462" t="n"/>
      <c r="AA3204" s="462" t="n"/>
      <c r="AB3204" s="462" t="n"/>
      <c r="AC3204" s="462" t="n"/>
      <c r="AD3204" s="462" t="n"/>
      <c r="AE3204" s="462" t="n"/>
      <c r="AF3204" s="462" t="n"/>
      <c r="AG3204" s="462" t="n"/>
      <c r="AH3204" s="462" t="n"/>
      <c r="AI3204" s="462" t="n"/>
      <c r="AJ3204" s="462" t="n"/>
      <c r="AK3204" s="462" t="n"/>
      <c r="AL3204" s="462" t="n"/>
      <c r="AM3204" s="462" t="n"/>
      <c r="AN3204" s="462" t="n"/>
      <c r="AO3204" s="462" t="n"/>
      <c r="AP3204" s="462" t="n"/>
      <c r="AQ3204" s="462" t="n"/>
      <c r="AR3204" s="462" t="n"/>
      <c r="AS3204" s="462" t="n"/>
    </row>
    <row r="3205">
      <c r="A3205" s="461" t="n">
        <v>3197</v>
      </c>
      <c r="B3205" s="462" t="inlineStr">
        <is>
          <t>Express Fee</t>
        </is>
      </c>
      <c r="C3205" s="462" t="inlineStr">
        <is>
          <t>ឌី អេច អិល អិចប្រេស (ខេមបូឌា)</t>
        </is>
      </c>
      <c r="D3205" s="462" t="inlineStr">
        <is>
          <t>L001-100045197</t>
        </is>
      </c>
      <c r="E3205" s="462" t="inlineStr">
        <is>
          <t>PHNR000436419</t>
        </is>
      </c>
      <c r="F3205" s="463" t="n">
        <v>44826</v>
      </c>
      <c r="G3205" s="464" t="n">
        <v>205062</v>
      </c>
      <c r="H3205" s="462" t="n"/>
      <c r="I3205" s="464">
        <f>G3205</f>
        <v/>
      </c>
      <c r="J3205" s="462">
        <f>IF(AND(Q3205=TRUE, R3205=TRUE, S3205=TRUE), IF(W3205&lt;-0.05, "អនុញ្ញាត (អ្នកផ្គត់ផ្គង់ប្រកាសខ្វះ)", "បានប្រកាស (អនុញ្ញាត)"), IF(AND(Q3205=FALSE, R3205=FALSE, S3205=FALSE), "ព្យួរទុក (មិនមានទិន្នន័យ)", "ប្រកាសខុស (ព្យួរទុក)"))</f>
        <v/>
      </c>
      <c r="K3205" s="462" t="inlineStr"/>
      <c r="L3205" s="462" t="inlineStr"/>
      <c r="M3205" s="464">
        <f>AH3205</f>
        <v/>
      </c>
      <c r="N3205" s="464">
        <f>IF(W3205&lt;0,AH3205,I3205)</f>
        <v/>
      </c>
      <c r="O3205" s="464">
        <f>I3205-M3205</f>
        <v/>
      </c>
      <c r="P3205" s="462" t="n"/>
      <c r="Q3205" s="462">
        <f>V3205=W3205</f>
        <v/>
      </c>
      <c r="R3205" s="462">
        <f>AND(MONTH(F3205)=MONTH(X3205), YEAR(F3205)=YEAR(X3205))</f>
        <v/>
      </c>
      <c r="S3205" s="462">
        <f>AC3205="L001-901905215"</f>
        <v/>
      </c>
      <c r="T3205" s="464">
        <f>G3205-AH3205</f>
        <v/>
      </c>
      <c r="U3205" s="462" t="n"/>
      <c r="V3205" s="462" t="inlineStr">
        <is>
          <t>PHNR000436419</t>
        </is>
      </c>
      <c r="W3205" s="462" t="inlineStr"/>
      <c r="X3205" s="499" t="n"/>
      <c r="Y3205" s="462" t="n"/>
      <c r="Z3205" s="462" t="n"/>
      <c r="AA3205" s="462" t="n"/>
      <c r="AB3205" s="462" t="n"/>
      <c r="AC3205" s="462" t="n"/>
      <c r="AD3205" s="462" t="n"/>
      <c r="AE3205" s="462" t="n"/>
      <c r="AF3205" s="462" t="n"/>
      <c r="AG3205" s="462" t="n"/>
      <c r="AH3205" s="462" t="n"/>
      <c r="AI3205" s="462" t="n"/>
      <c r="AJ3205" s="462" t="n"/>
      <c r="AK3205" s="462" t="n"/>
      <c r="AL3205" s="462" t="n"/>
      <c r="AM3205" s="462" t="n"/>
      <c r="AN3205" s="462" t="n"/>
      <c r="AO3205" s="462" t="n"/>
      <c r="AP3205" s="462" t="n"/>
      <c r="AQ3205" s="462" t="n"/>
      <c r="AR3205" s="462" t="n"/>
      <c r="AS3205" s="462" t="n"/>
    </row>
    <row r="3206">
      <c r="A3206" s="461" t="n">
        <v>3198</v>
      </c>
      <c r="B3206" s="462" t="inlineStr">
        <is>
          <t>Express Fee</t>
        </is>
      </c>
      <c r="C3206" s="462" t="inlineStr">
        <is>
          <t>ឌី អេច អិល អិចប្រេស (ខេមបូឌា)</t>
        </is>
      </c>
      <c r="D3206" s="462" t="inlineStr">
        <is>
          <t>L001-100045197</t>
        </is>
      </c>
      <c r="E3206" s="462" t="inlineStr">
        <is>
          <t>PHNR000435682</t>
        </is>
      </c>
      <c r="F3206" s="463" t="n">
        <v>44819</v>
      </c>
      <c r="G3206" s="464" t="n">
        <v>40370</v>
      </c>
      <c r="H3206" s="462" t="n"/>
      <c r="I3206" s="464">
        <f>G3206</f>
        <v/>
      </c>
      <c r="J3206" s="462">
        <f>IF(AND(Q3206=TRUE, R3206=TRUE, S3206=TRUE), IF(W3206&lt;-0.05, "អនុញ្ញាត (អ្នកផ្គត់ផ្គង់ប្រកាសខ្វះ)", "បានប្រកាស (អនុញ្ញាត)"), IF(AND(Q3206=FALSE, R3206=FALSE, S3206=FALSE), "ព្យួរទុក (មិនមានទិន្នន័យ)", "ប្រកាសខុស (ព្យួរទុក)"))</f>
        <v/>
      </c>
      <c r="K3206" s="462" t="inlineStr"/>
      <c r="L3206" s="462" t="inlineStr"/>
      <c r="M3206" s="464">
        <f>AH3206</f>
        <v/>
      </c>
      <c r="N3206" s="464">
        <f>IF(W3206&lt;0,AH3206,I3206)</f>
        <v/>
      </c>
      <c r="O3206" s="464">
        <f>I3206-M3206</f>
        <v/>
      </c>
      <c r="P3206" s="462" t="n"/>
      <c r="Q3206" s="462">
        <f>V3206=W3206</f>
        <v/>
      </c>
      <c r="R3206" s="462">
        <f>AND(MONTH(F3206)=MONTH(X3206), YEAR(F3206)=YEAR(X3206))</f>
        <v/>
      </c>
      <c r="S3206" s="462">
        <f>AC3206="L001-901905215"</f>
        <v/>
      </c>
      <c r="T3206" s="464">
        <f>G3206-AH3206</f>
        <v/>
      </c>
      <c r="U3206" s="462" t="n"/>
      <c r="V3206" s="462" t="inlineStr">
        <is>
          <t>PHNR000435682</t>
        </is>
      </c>
      <c r="W3206" s="462" t="inlineStr"/>
      <c r="X3206" s="499" t="n"/>
      <c r="Y3206" s="462" t="n"/>
      <c r="Z3206" s="462" t="n"/>
      <c r="AA3206" s="462" t="n"/>
      <c r="AB3206" s="462" t="n"/>
      <c r="AC3206" s="462" t="n"/>
      <c r="AD3206" s="462" t="n"/>
      <c r="AE3206" s="462" t="n"/>
      <c r="AF3206" s="462" t="n"/>
      <c r="AG3206" s="462" t="n"/>
      <c r="AH3206" s="462" t="n"/>
      <c r="AI3206" s="462" t="n"/>
      <c r="AJ3206" s="462" t="n"/>
      <c r="AK3206" s="462" t="n"/>
      <c r="AL3206" s="462" t="n"/>
      <c r="AM3206" s="462" t="n"/>
      <c r="AN3206" s="462" t="n"/>
      <c r="AO3206" s="462" t="n"/>
      <c r="AP3206" s="462" t="n"/>
      <c r="AQ3206" s="462" t="n"/>
      <c r="AR3206" s="462" t="n"/>
      <c r="AS3206" s="462" t="n"/>
    </row>
    <row r="3207">
      <c r="A3207" s="461" t="n">
        <v>3199</v>
      </c>
      <c r="B3207" s="462" t="inlineStr">
        <is>
          <t>Express Fee</t>
        </is>
      </c>
      <c r="C3207" s="462" t="inlineStr">
        <is>
          <t>ឌី អេច អិល អិចប្រេស (ខេមបូឌា)</t>
        </is>
      </c>
      <c r="D3207" s="462" t="inlineStr">
        <is>
          <t>L001-100045197</t>
        </is>
      </c>
      <c r="E3207" s="462" t="inlineStr">
        <is>
          <t>PNHR000434868</t>
        </is>
      </c>
      <c r="F3207" s="463" t="n">
        <v>44812</v>
      </c>
      <c r="G3207" s="464" t="n">
        <v>10329</v>
      </c>
      <c r="H3207" s="462" t="n"/>
      <c r="I3207" s="464">
        <f>G3207</f>
        <v/>
      </c>
      <c r="J3207" s="462">
        <f>IF(AND(Q3207=TRUE, R3207=TRUE, S3207=TRUE), IF(W3207&lt;-0.05, "អនុញ្ញាត (អ្នកផ្គត់ផ្គង់ប្រកាសខ្វះ)", "បានប្រកាស (អនុញ្ញាត)"), IF(AND(Q3207=FALSE, R3207=FALSE, S3207=FALSE), "ព្យួរទុក (មិនមានទិន្នន័យ)", "ប្រកាសខុស (ព្យួរទុក)"))</f>
        <v/>
      </c>
      <c r="K3207" s="462" t="inlineStr"/>
      <c r="L3207" s="462" t="inlineStr"/>
      <c r="M3207" s="464">
        <f>AH3207</f>
        <v/>
      </c>
      <c r="N3207" s="464">
        <f>IF(W3207&lt;0,AH3207,I3207)</f>
        <v/>
      </c>
      <c r="O3207" s="464">
        <f>I3207-M3207</f>
        <v/>
      </c>
      <c r="P3207" s="462" t="n"/>
      <c r="Q3207" s="462">
        <f>V3207=W3207</f>
        <v/>
      </c>
      <c r="R3207" s="462">
        <f>AND(MONTH(F3207)=MONTH(X3207), YEAR(F3207)=YEAR(X3207))</f>
        <v/>
      </c>
      <c r="S3207" s="462">
        <f>AC3207="L001-901905215"</f>
        <v/>
      </c>
      <c r="T3207" s="464">
        <f>G3207-AH3207</f>
        <v/>
      </c>
      <c r="U3207" s="462" t="n"/>
      <c r="V3207" s="462" t="inlineStr">
        <is>
          <t>PNHR000434868</t>
        </is>
      </c>
      <c r="W3207" s="462" t="inlineStr">
        <is>
          <t>PNHR000434868</t>
        </is>
      </c>
      <c r="X3207" s="463" t="n">
        <v>44812</v>
      </c>
      <c r="Y3207" s="462" t="inlineStr">
        <is>
          <t>PNHR000434868</t>
        </is>
      </c>
      <c r="Z3207" s="462" t="inlineStr"/>
      <c r="AA3207" s="462" t="inlineStr">
        <is>
          <t>បុគ្គលជាប់អាករ</t>
        </is>
      </c>
      <c r="AB3207" s="462" t="inlineStr">
        <is>
          <t>L001-901905215</t>
        </is>
      </c>
      <c r="AC3207" s="462" t="inlineStr">
        <is>
          <t>វីអ៊ីស៊ិន (ខេមបូឌា) អ៊ិនដាសស្ទ្រី ឯ.ក</t>
        </is>
      </c>
      <c r="AD3207" s="464" t="n">
        <v>113630</v>
      </c>
      <c r="AE3207" s="464" t="n">
        <v>103300</v>
      </c>
      <c r="AF3207" s="464" t="n">
        <v>0</v>
      </c>
      <c r="AG3207" s="464" t="n">
        <v>0</v>
      </c>
      <c r="AH3207" s="464" t="n">
        <v>10330</v>
      </c>
      <c r="AI3207" s="464" t="n">
        <v>0</v>
      </c>
      <c r="AJ3207" s="464" t="n">
        <v>0</v>
      </c>
      <c r="AK3207" s="464" t="n">
        <v>0</v>
      </c>
      <c r="AL3207" s="464" t="n">
        <v>0</v>
      </c>
      <c r="AM3207" s="464" t="n">
        <v>0</v>
      </c>
      <c r="AN3207" s="464" t="n">
        <v>0</v>
      </c>
      <c r="AO3207" s="464" t="n">
        <v>0</v>
      </c>
      <c r="AP3207" s="464" t="n">
        <v>0</v>
      </c>
      <c r="AQ3207" s="462" t="inlineStr"/>
      <c r="AR3207" s="462" t="inlineStr">
        <is>
          <t>Revenue in September 2022</t>
        </is>
      </c>
      <c r="AS3207" s="462" t="inlineStr">
        <is>
          <t>បានប្រកាសពន្ធ</t>
        </is>
      </c>
    </row>
    <row r="3208">
      <c r="A3208" s="461" t="n">
        <v>3200</v>
      </c>
      <c r="B3208" s="462" t="inlineStr">
        <is>
          <t>Express Fee</t>
        </is>
      </c>
      <c r="C3208" s="462" t="inlineStr">
        <is>
          <t>ឌី អេច អិល អិចប្រេស (ខេមបូឌា)</t>
        </is>
      </c>
      <c r="D3208" s="462" t="inlineStr">
        <is>
          <t>L001-100045197</t>
        </is>
      </c>
      <c r="E3208" s="462" t="inlineStr">
        <is>
          <t>PNHIR00145355</t>
        </is>
      </c>
      <c r="F3208" s="463" t="n">
        <v>44834</v>
      </c>
      <c r="G3208" s="464" t="n">
        <v>3302</v>
      </c>
      <c r="H3208" s="462" t="n"/>
      <c r="I3208" s="464">
        <f>G3208</f>
        <v/>
      </c>
      <c r="J3208" s="462">
        <f>IF(AND(Q3208=TRUE, R3208=TRUE, S3208=TRUE), IF(W3208&lt;-0.05, "អនុញ្ញាត (អ្នកផ្គត់ផ្គង់ប្រកាសខ្វះ)", "បានប្រកាស (អនុញ្ញាត)"), IF(AND(Q3208=FALSE, R3208=FALSE, S3208=FALSE), "ព្យួរទុក (មិនមានទិន្នន័យ)", "ប្រកាសខុស (ព្យួរទុក)"))</f>
        <v/>
      </c>
      <c r="K3208" s="462" t="inlineStr"/>
      <c r="L3208" s="462" t="inlineStr"/>
      <c r="M3208" s="464">
        <f>AH3208</f>
        <v/>
      </c>
      <c r="N3208" s="464">
        <f>IF(W3208&lt;0,AH3208,I3208)</f>
        <v/>
      </c>
      <c r="O3208" s="464">
        <f>I3208-M3208</f>
        <v/>
      </c>
      <c r="P3208" s="462" t="n"/>
      <c r="Q3208" s="462">
        <f>V3208=W3208</f>
        <v/>
      </c>
      <c r="R3208" s="462">
        <f>AND(MONTH(F3208)=MONTH(X3208), YEAR(F3208)=YEAR(X3208))</f>
        <v/>
      </c>
      <c r="S3208" s="462">
        <f>AC3208="L001-901905215"</f>
        <v/>
      </c>
      <c r="T3208" s="464">
        <f>G3208-AH3208</f>
        <v/>
      </c>
      <c r="U3208" s="462" t="n"/>
      <c r="V3208" s="462" t="inlineStr">
        <is>
          <t>PNHIR00145355</t>
        </is>
      </c>
      <c r="W3208" s="462" t="inlineStr">
        <is>
          <t>PNHIR00145355</t>
        </is>
      </c>
      <c r="X3208" s="463" t="n">
        <v>44834</v>
      </c>
      <c r="Y3208" s="462" t="inlineStr">
        <is>
          <t>PNHIR00145355</t>
        </is>
      </c>
      <c r="Z3208" s="462" t="inlineStr"/>
      <c r="AA3208" s="462" t="inlineStr">
        <is>
          <t>បុគ្គលជាប់អាករ</t>
        </is>
      </c>
      <c r="AB3208" s="462" t="inlineStr">
        <is>
          <t>L001-901905215</t>
        </is>
      </c>
      <c r="AC3208" s="462" t="inlineStr">
        <is>
          <t>វីអ៊ីស៊ិន (ខេមបូឌា) អ៊ិនដាសស្ទ្រី ឯ.ក</t>
        </is>
      </c>
      <c r="AD3208" s="464" t="n">
        <v>36318</v>
      </c>
      <c r="AE3208" s="464" t="n">
        <v>33016</v>
      </c>
      <c r="AF3208" s="464" t="n">
        <v>0</v>
      </c>
      <c r="AG3208" s="464" t="n">
        <v>0</v>
      </c>
      <c r="AH3208" s="464" t="n">
        <v>3302</v>
      </c>
      <c r="AI3208" s="464" t="n">
        <v>0</v>
      </c>
      <c r="AJ3208" s="464" t="n">
        <v>0</v>
      </c>
      <c r="AK3208" s="464" t="n">
        <v>0</v>
      </c>
      <c r="AL3208" s="464" t="n">
        <v>0</v>
      </c>
      <c r="AM3208" s="464" t="n">
        <v>0</v>
      </c>
      <c r="AN3208" s="464" t="n">
        <v>0</v>
      </c>
      <c r="AO3208" s="464" t="n">
        <v>0</v>
      </c>
      <c r="AP3208" s="464" t="n">
        <v>0</v>
      </c>
      <c r="AQ3208" s="462" t="inlineStr"/>
      <c r="AR3208" s="462" t="inlineStr">
        <is>
          <t>Revenue in September 2022</t>
        </is>
      </c>
      <c r="AS3208" s="462" t="inlineStr">
        <is>
          <t>បានប្រកាសពន្ធ</t>
        </is>
      </c>
    </row>
    <row r="3209">
      <c r="A3209" s="461" t="n">
        <v>3201</v>
      </c>
      <c r="B3209" s="462" t="inlineStr">
        <is>
          <t>Express Fee</t>
        </is>
      </c>
      <c r="C3209" s="462" t="inlineStr">
        <is>
          <t>ឌី អេច អិល អិចប្រេស (ខេមបូឌា)</t>
        </is>
      </c>
      <c r="D3209" s="462" t="inlineStr">
        <is>
          <t>L001-100045197</t>
        </is>
      </c>
      <c r="E3209" s="462" t="inlineStr">
        <is>
          <t>PNHIR00145005</t>
        </is>
      </c>
      <c r="F3209" s="463" t="n">
        <v>44830</v>
      </c>
      <c r="G3209" s="464" t="n">
        <v>4949</v>
      </c>
      <c r="H3209" s="462" t="n"/>
      <c r="I3209" s="464">
        <f>G3209</f>
        <v/>
      </c>
      <c r="J3209" s="462">
        <f>IF(AND(Q3209=TRUE, R3209=TRUE, S3209=TRUE), IF(W3209&lt;-0.05, "អនុញ្ញាត (អ្នកផ្គត់ផ្គង់ប្រកាសខ្វះ)", "បានប្រកាស (អនុញ្ញាត)"), IF(AND(Q3209=FALSE, R3209=FALSE, S3209=FALSE), "ព្យួរទុក (មិនមានទិន្នន័យ)", "ប្រកាសខុស (ព្យួរទុក)"))</f>
        <v/>
      </c>
      <c r="K3209" s="462" t="inlineStr"/>
      <c r="L3209" s="462" t="inlineStr"/>
      <c r="M3209" s="464">
        <f>AH3209</f>
        <v/>
      </c>
      <c r="N3209" s="464">
        <f>IF(W3209&lt;0,AH3209,I3209)</f>
        <v/>
      </c>
      <c r="O3209" s="464">
        <f>I3209-M3209</f>
        <v/>
      </c>
      <c r="P3209" s="462" t="n"/>
      <c r="Q3209" s="462">
        <f>V3209=W3209</f>
        <v/>
      </c>
      <c r="R3209" s="462">
        <f>AND(MONTH(F3209)=MONTH(X3209), YEAR(F3209)=YEAR(X3209))</f>
        <v/>
      </c>
      <c r="S3209" s="462">
        <f>AC3209="L001-901905215"</f>
        <v/>
      </c>
      <c r="T3209" s="464">
        <f>G3209-AH3209</f>
        <v/>
      </c>
      <c r="U3209" s="462" t="n"/>
      <c r="V3209" s="462" t="inlineStr">
        <is>
          <t>PNHIR00145005</t>
        </is>
      </c>
      <c r="W3209" s="462" t="inlineStr">
        <is>
          <t>PNHIR00145005</t>
        </is>
      </c>
      <c r="X3209" s="463" t="n">
        <v>44830</v>
      </c>
      <c r="Y3209" s="462" t="inlineStr">
        <is>
          <t>PNHIR00145005</t>
        </is>
      </c>
      <c r="Z3209" s="462" t="inlineStr"/>
      <c r="AA3209" s="462" t="inlineStr">
        <is>
          <t>បុគ្គលជាប់អាករ</t>
        </is>
      </c>
      <c r="AB3209" s="462" t="inlineStr">
        <is>
          <t>L001-901905215</t>
        </is>
      </c>
      <c r="AC3209" s="462" t="inlineStr">
        <is>
          <t>វីអ៊ីស៊ិន (ខេមបូឌា) អ៊ិនដាសស្ទ្រី ឯ.ក</t>
        </is>
      </c>
      <c r="AD3209" s="464" t="n">
        <v>54437</v>
      </c>
      <c r="AE3209" s="464" t="n">
        <v>49488</v>
      </c>
      <c r="AF3209" s="464" t="n">
        <v>0</v>
      </c>
      <c r="AG3209" s="464" t="n">
        <v>0</v>
      </c>
      <c r="AH3209" s="464" t="n">
        <v>4949</v>
      </c>
      <c r="AI3209" s="464" t="n">
        <v>0</v>
      </c>
      <c r="AJ3209" s="464" t="n">
        <v>0</v>
      </c>
      <c r="AK3209" s="464" t="n">
        <v>0</v>
      </c>
      <c r="AL3209" s="464" t="n">
        <v>0</v>
      </c>
      <c r="AM3209" s="464" t="n">
        <v>0</v>
      </c>
      <c r="AN3209" s="464" t="n">
        <v>0</v>
      </c>
      <c r="AO3209" s="464" t="n">
        <v>0</v>
      </c>
      <c r="AP3209" s="464" t="n">
        <v>0</v>
      </c>
      <c r="AQ3209" s="462" t="inlineStr"/>
      <c r="AR3209" s="462" t="inlineStr">
        <is>
          <t>Revenue in September 2022</t>
        </is>
      </c>
      <c r="AS3209" s="462" t="inlineStr">
        <is>
          <t>បានប្រកាសពន្ធ</t>
        </is>
      </c>
    </row>
    <row r="3210">
      <c r="A3210" s="461" t="n">
        <v>3202</v>
      </c>
      <c r="B3210" s="462" t="inlineStr">
        <is>
          <t>Express Fee</t>
        </is>
      </c>
      <c r="C3210" s="462" t="inlineStr">
        <is>
          <t>ឌី អេច អិល អិចប្រេស (ខេមបូឌា)</t>
        </is>
      </c>
      <c r="D3210" s="462" t="inlineStr">
        <is>
          <t>L001-100045197</t>
        </is>
      </c>
      <c r="E3210" s="462" t="inlineStr">
        <is>
          <t>PNHIR00144709</t>
        </is>
      </c>
      <c r="F3210" s="463" t="n">
        <v>44826</v>
      </c>
      <c r="G3210" s="464" t="n">
        <v>1650</v>
      </c>
      <c r="H3210" s="462" t="n"/>
      <c r="I3210" s="464">
        <f>G3210</f>
        <v/>
      </c>
      <c r="J3210" s="462">
        <f>IF(AND(Q3210=TRUE, R3210=TRUE, S3210=TRUE), IF(W3210&lt;-0.05, "អនុញ្ញាត (អ្នកផ្គត់ផ្គង់ប្រកាសខ្វះ)", "បានប្រកាស (អនុញ្ញាត)"), IF(AND(Q3210=FALSE, R3210=FALSE, S3210=FALSE), "ព្យួរទុក (មិនមានទិន្នន័យ)", "ប្រកាសខុស (ព្យួរទុក)"))</f>
        <v/>
      </c>
      <c r="K3210" s="462" t="inlineStr"/>
      <c r="L3210" s="462" t="inlineStr"/>
      <c r="M3210" s="464">
        <f>AH3210</f>
        <v/>
      </c>
      <c r="N3210" s="464">
        <f>IF(W3210&lt;0,AH3210,I3210)</f>
        <v/>
      </c>
      <c r="O3210" s="464">
        <f>I3210-M3210</f>
        <v/>
      </c>
      <c r="P3210" s="462" t="n"/>
      <c r="Q3210" s="462">
        <f>V3210=W3210</f>
        <v/>
      </c>
      <c r="R3210" s="462">
        <f>AND(MONTH(F3210)=MONTH(X3210), YEAR(F3210)=YEAR(X3210))</f>
        <v/>
      </c>
      <c r="S3210" s="462">
        <f>AC3210="L001-901905215"</f>
        <v/>
      </c>
      <c r="T3210" s="464">
        <f>G3210-AH3210</f>
        <v/>
      </c>
      <c r="U3210" s="462" t="n"/>
      <c r="V3210" s="462" t="inlineStr">
        <is>
          <t>PNHIR00144709</t>
        </is>
      </c>
      <c r="W3210" s="462" t="inlineStr">
        <is>
          <t>PNHIR00144709</t>
        </is>
      </c>
      <c r="X3210" s="463" t="n">
        <v>44826</v>
      </c>
      <c r="Y3210" s="462" t="inlineStr">
        <is>
          <t>PNHIR00144709</t>
        </is>
      </c>
      <c r="Z3210" s="462" t="inlineStr"/>
      <c r="AA3210" s="462" t="inlineStr">
        <is>
          <t>បុគ្គលជាប់អាករ</t>
        </is>
      </c>
      <c r="AB3210" s="462" t="inlineStr">
        <is>
          <t>L001-901905215</t>
        </is>
      </c>
      <c r="AC3210" s="462" t="inlineStr">
        <is>
          <t>វីអ៊ីស៊ិន (ខេមបូឌា) អ៊ិនដាសស្ទ្រី ឯ.ក</t>
        </is>
      </c>
      <c r="AD3210" s="464" t="n">
        <v>18146</v>
      </c>
      <c r="AE3210" s="464" t="n">
        <v>16496</v>
      </c>
      <c r="AF3210" s="464" t="n">
        <v>0</v>
      </c>
      <c r="AG3210" s="464" t="n">
        <v>0</v>
      </c>
      <c r="AH3210" s="464" t="n">
        <v>1650</v>
      </c>
      <c r="AI3210" s="464" t="n">
        <v>0</v>
      </c>
      <c r="AJ3210" s="464" t="n">
        <v>0</v>
      </c>
      <c r="AK3210" s="464" t="n">
        <v>0</v>
      </c>
      <c r="AL3210" s="464" t="n">
        <v>0</v>
      </c>
      <c r="AM3210" s="464" t="n">
        <v>0</v>
      </c>
      <c r="AN3210" s="464" t="n">
        <v>0</v>
      </c>
      <c r="AO3210" s="464" t="n">
        <v>0</v>
      </c>
      <c r="AP3210" s="464" t="n">
        <v>0</v>
      </c>
      <c r="AQ3210" s="462" t="inlineStr"/>
      <c r="AR3210" s="462" t="inlineStr">
        <is>
          <t>Revenue in September 2022</t>
        </is>
      </c>
      <c r="AS3210" s="462" t="inlineStr">
        <is>
          <t>បានប្រកាសពន្ធ</t>
        </is>
      </c>
    </row>
    <row r="3211">
      <c r="A3211" s="461" t="n">
        <v>3203</v>
      </c>
      <c r="B3211" s="462" t="inlineStr">
        <is>
          <t>Express Fee</t>
        </is>
      </c>
      <c r="C3211" s="462" t="inlineStr">
        <is>
          <t>ឌី អេច អិល អិចប្រេស (ខេមបូឌា)</t>
        </is>
      </c>
      <c r="D3211" s="462" t="inlineStr">
        <is>
          <t>L001-100045197</t>
        </is>
      </c>
      <c r="E3211" s="462" t="inlineStr">
        <is>
          <t>PNHIR00144568</t>
        </is>
      </c>
      <c r="F3211" s="463" t="n">
        <v>44823</v>
      </c>
      <c r="G3211" s="464" t="n">
        <v>1559</v>
      </c>
      <c r="H3211" s="462" t="n"/>
      <c r="I3211" s="464">
        <f>G3211</f>
        <v/>
      </c>
      <c r="J3211" s="462">
        <f>IF(AND(Q3211=TRUE, R3211=TRUE, S3211=TRUE), IF(W3211&lt;-0.05, "អនុញ្ញាត (អ្នកផ្គត់ផ្គង់ប្រកាសខ្វះ)", "បានប្រកាស (អនុញ្ញាត)"), IF(AND(Q3211=FALSE, R3211=FALSE, S3211=FALSE), "ព្យួរទុក (មិនមានទិន្នន័យ)", "ប្រកាសខុស (ព្យួរទុក)"))</f>
        <v/>
      </c>
      <c r="K3211" s="462" t="inlineStr"/>
      <c r="L3211" s="462" t="inlineStr"/>
      <c r="M3211" s="464">
        <f>AH3211</f>
        <v/>
      </c>
      <c r="N3211" s="464">
        <f>IF(W3211&lt;0,AH3211,I3211)</f>
        <v/>
      </c>
      <c r="O3211" s="464">
        <f>I3211-M3211</f>
        <v/>
      </c>
      <c r="P3211" s="462" t="n"/>
      <c r="Q3211" s="462">
        <f>V3211=W3211</f>
        <v/>
      </c>
      <c r="R3211" s="462">
        <f>AND(MONTH(F3211)=MONTH(X3211), YEAR(F3211)=YEAR(X3211))</f>
        <v/>
      </c>
      <c r="S3211" s="462">
        <f>AC3211="L001-901905215"</f>
        <v/>
      </c>
      <c r="T3211" s="464">
        <f>G3211-AH3211</f>
        <v/>
      </c>
      <c r="U3211" s="462" t="n"/>
      <c r="V3211" s="462" t="inlineStr">
        <is>
          <t>PNHIR00144568</t>
        </is>
      </c>
      <c r="W3211" s="462" t="inlineStr">
        <is>
          <t>PNHIR00144568</t>
        </is>
      </c>
      <c r="X3211" s="463" t="n">
        <v>44823</v>
      </c>
      <c r="Y3211" s="462" t="inlineStr">
        <is>
          <t>PNHIR00144568</t>
        </is>
      </c>
      <c r="Z3211" s="462" t="inlineStr"/>
      <c r="AA3211" s="462" t="inlineStr">
        <is>
          <t>បុគ្គលជាប់អាករ</t>
        </is>
      </c>
      <c r="AB3211" s="462" t="inlineStr">
        <is>
          <t>L001-901905215</t>
        </is>
      </c>
      <c r="AC3211" s="462" t="inlineStr">
        <is>
          <t>វីអ៊ីស៊ិន (ខេមបូឌា) អ៊ិនដាសស្ទ្រី ឯ.ក</t>
        </is>
      </c>
      <c r="AD3211" s="464" t="n">
        <v>18146</v>
      </c>
      <c r="AE3211" s="464" t="n">
        <v>16496</v>
      </c>
      <c r="AF3211" s="464" t="n">
        <v>0</v>
      </c>
      <c r="AG3211" s="464" t="n">
        <v>0</v>
      </c>
      <c r="AH3211" s="464" t="n">
        <v>1650</v>
      </c>
      <c r="AI3211" s="464" t="n">
        <v>0</v>
      </c>
      <c r="AJ3211" s="464" t="n">
        <v>0</v>
      </c>
      <c r="AK3211" s="464" t="n">
        <v>0</v>
      </c>
      <c r="AL3211" s="464" t="n">
        <v>0</v>
      </c>
      <c r="AM3211" s="464" t="n">
        <v>0</v>
      </c>
      <c r="AN3211" s="464" t="n">
        <v>0</v>
      </c>
      <c r="AO3211" s="464" t="n">
        <v>0</v>
      </c>
      <c r="AP3211" s="464" t="n">
        <v>0</v>
      </c>
      <c r="AQ3211" s="462" t="inlineStr"/>
      <c r="AR3211" s="462" t="inlineStr">
        <is>
          <t>Revenue in September 2022</t>
        </is>
      </c>
      <c r="AS3211" s="462" t="inlineStr">
        <is>
          <t>បានប្រកាសពន្ធ</t>
        </is>
      </c>
    </row>
    <row r="3212">
      <c r="A3212" s="461" t="n">
        <v>3204</v>
      </c>
      <c r="B3212" s="462" t="inlineStr">
        <is>
          <t>Express Fee</t>
        </is>
      </c>
      <c r="C3212" s="462" t="inlineStr">
        <is>
          <t>ឌី អេច អិល អិចប្រេស (ខេមបូឌា)</t>
        </is>
      </c>
      <c r="D3212" s="462" t="inlineStr">
        <is>
          <t>L001-100045197</t>
        </is>
      </c>
      <c r="E3212" s="462" t="inlineStr">
        <is>
          <t>PNHIR00144543</t>
        </is>
      </c>
      <c r="F3212" s="463" t="n">
        <v>44820</v>
      </c>
      <c r="G3212" s="464" t="n">
        <v>1648</v>
      </c>
      <c r="H3212" s="462" t="n"/>
      <c r="I3212" s="464">
        <f>G3212</f>
        <v/>
      </c>
      <c r="J3212" s="462">
        <f>IF(AND(Q3212=TRUE, R3212=TRUE, S3212=TRUE), IF(W3212&lt;-0.05, "អនុញ្ញាត (អ្នកផ្គត់ផ្គង់ប្រកាសខ្វះ)", "បានប្រកាស (អនុញ្ញាត)"), IF(AND(Q3212=FALSE, R3212=FALSE, S3212=FALSE), "ព្យួរទុក (មិនមានទិន្នន័យ)", "ប្រកាសខុស (ព្យួរទុក)"))</f>
        <v/>
      </c>
      <c r="K3212" s="462" t="inlineStr"/>
      <c r="L3212" s="462" t="inlineStr"/>
      <c r="M3212" s="464">
        <f>AH3212</f>
        <v/>
      </c>
      <c r="N3212" s="464">
        <f>IF(W3212&lt;0,AH3212,I3212)</f>
        <v/>
      </c>
      <c r="O3212" s="464">
        <f>I3212-M3212</f>
        <v/>
      </c>
      <c r="P3212" s="462" t="n"/>
      <c r="Q3212" s="462">
        <f>V3212=W3212</f>
        <v/>
      </c>
      <c r="R3212" s="462">
        <f>AND(MONTH(F3212)=MONTH(X3212), YEAR(F3212)=YEAR(X3212))</f>
        <v/>
      </c>
      <c r="S3212" s="462">
        <f>AC3212="L001-901905215"</f>
        <v/>
      </c>
      <c r="T3212" s="464">
        <f>G3212-AH3212</f>
        <v/>
      </c>
      <c r="U3212" s="462" t="n"/>
      <c r="V3212" s="462" t="inlineStr">
        <is>
          <t>PNHIR00144543</t>
        </is>
      </c>
      <c r="W3212" s="462" t="inlineStr">
        <is>
          <t>PNHIR00144543</t>
        </is>
      </c>
      <c r="X3212" s="463" t="n">
        <v>44820</v>
      </c>
      <c r="Y3212" s="462" t="inlineStr">
        <is>
          <t>PNHIR00144543</t>
        </is>
      </c>
      <c r="Z3212" s="462" t="inlineStr"/>
      <c r="AA3212" s="462" t="inlineStr">
        <is>
          <t>បុគ្គលជាប់អាករ</t>
        </is>
      </c>
      <c r="AB3212" s="462" t="inlineStr">
        <is>
          <t>L001-901905215</t>
        </is>
      </c>
      <c r="AC3212" s="462" t="inlineStr">
        <is>
          <t>វីអ៊ីស៊ិន (ខេមបូឌា) អ៊ិនដាសស្ទ្រី ឯ.ក</t>
        </is>
      </c>
      <c r="AD3212" s="464" t="n">
        <v>18128</v>
      </c>
      <c r="AE3212" s="464" t="n">
        <v>16480</v>
      </c>
      <c r="AF3212" s="464" t="n">
        <v>0</v>
      </c>
      <c r="AG3212" s="464" t="n">
        <v>0</v>
      </c>
      <c r="AH3212" s="464" t="n">
        <v>1648</v>
      </c>
      <c r="AI3212" s="464" t="n">
        <v>0</v>
      </c>
      <c r="AJ3212" s="464" t="n">
        <v>0</v>
      </c>
      <c r="AK3212" s="464" t="n">
        <v>0</v>
      </c>
      <c r="AL3212" s="464" t="n">
        <v>0</v>
      </c>
      <c r="AM3212" s="464" t="n">
        <v>0</v>
      </c>
      <c r="AN3212" s="464" t="n">
        <v>0</v>
      </c>
      <c r="AO3212" s="464" t="n">
        <v>0</v>
      </c>
      <c r="AP3212" s="464" t="n">
        <v>0</v>
      </c>
      <c r="AQ3212" s="462" t="inlineStr"/>
      <c r="AR3212" s="462" t="inlineStr">
        <is>
          <t>Revenue in September 2022</t>
        </is>
      </c>
      <c r="AS3212" s="462" t="inlineStr">
        <is>
          <t>បានប្រកាសពន្ធ</t>
        </is>
      </c>
    </row>
    <row r="3213">
      <c r="A3213" s="461" t="n">
        <v>3205</v>
      </c>
      <c r="B3213" s="462" t="inlineStr">
        <is>
          <t>Building Rental charge for Sep 2022</t>
        </is>
      </c>
      <c r="C3213" s="462" t="inlineStr">
        <is>
          <t>មេហ្គា លេបឹល &amp; ស្ទីកឃើរ (ខេមបូឌា)</t>
        </is>
      </c>
      <c r="D3213" s="462" t="inlineStr">
        <is>
          <t>L001-100185983</t>
        </is>
      </c>
      <c r="E3213" s="462" t="inlineStr">
        <is>
          <t>INV20220901</t>
        </is>
      </c>
      <c r="F3213" s="463" t="n">
        <v>44805</v>
      </c>
      <c r="G3213" s="464" t="n">
        <v>1415534</v>
      </c>
      <c r="H3213" s="462" t="n"/>
      <c r="I3213" s="464">
        <f>G3213</f>
        <v/>
      </c>
      <c r="J3213" s="462">
        <f>IF(AND(Q3213=TRUE, R3213=TRUE, S3213=TRUE), IF(W3213&lt;-0.05, "អនុញ្ញាត (អ្នកផ្គត់ផ្គង់ប្រកាសខ្វះ)", "បានប្រកាស (អនុញ្ញាត)"), IF(AND(Q3213=FALSE, R3213=FALSE, S3213=FALSE), "ព្យួរទុក (មិនមានទិន្នន័យ)", "ប្រកាសខុស (ព្យួរទុក)"))</f>
        <v/>
      </c>
      <c r="K3213" s="462" t="inlineStr"/>
      <c r="L3213" s="462" t="inlineStr"/>
      <c r="M3213" s="464">
        <f>AH3213</f>
        <v/>
      </c>
      <c r="N3213" s="464">
        <f>IF(W3213&lt;0,AH3213,I3213)</f>
        <v/>
      </c>
      <c r="O3213" s="464">
        <f>I3213-M3213</f>
        <v/>
      </c>
      <c r="P3213" s="462" t="n"/>
      <c r="Q3213" s="462">
        <f>V3213=W3213</f>
        <v/>
      </c>
      <c r="R3213" s="462">
        <f>AND(MONTH(F3213)=MONTH(X3213), YEAR(F3213)=YEAR(X3213))</f>
        <v/>
      </c>
      <c r="S3213" s="462">
        <f>AC3213="L001-901905215"</f>
        <v/>
      </c>
      <c r="T3213" s="464">
        <f>G3213-AH3213</f>
        <v/>
      </c>
      <c r="U3213" s="462" t="n"/>
      <c r="V3213" s="462" t="inlineStr">
        <is>
          <t>INV20220901</t>
        </is>
      </c>
      <c r="W3213" s="462" t="inlineStr"/>
      <c r="X3213" s="499" t="n"/>
      <c r="Y3213" s="462" t="n"/>
      <c r="Z3213" s="462" t="n"/>
      <c r="AA3213" s="462" t="n"/>
      <c r="AB3213" s="462" t="n"/>
      <c r="AC3213" s="462" t="n"/>
      <c r="AD3213" s="462" t="n"/>
      <c r="AE3213" s="462" t="n"/>
      <c r="AF3213" s="462" t="n"/>
      <c r="AG3213" s="462" t="n"/>
      <c r="AH3213" s="462" t="n"/>
      <c r="AI3213" s="462" t="n"/>
      <c r="AJ3213" s="462" t="n"/>
      <c r="AK3213" s="462" t="n"/>
      <c r="AL3213" s="462" t="n"/>
      <c r="AM3213" s="462" t="n"/>
      <c r="AN3213" s="462" t="n"/>
      <c r="AO3213" s="462" t="n"/>
      <c r="AP3213" s="462" t="n"/>
      <c r="AQ3213" s="462" t="n"/>
      <c r="AR3213" s="462" t="n"/>
      <c r="AS3213" s="462" t="n"/>
    </row>
    <row r="3214">
      <c r="A3214" s="461" t="n">
        <v>3206</v>
      </c>
      <c r="B3214" s="462" t="inlineStr">
        <is>
          <t>Security Guard</t>
        </is>
      </c>
      <c r="C3214" s="462" t="inlineStr">
        <is>
          <t>អេសអេហ្វអាយ​ ស៊ីឃ្យួរឹធី ហ្វសស៍ អ៊ិនធើណេសិនណល ឯ.ក</t>
        </is>
      </c>
      <c r="D3214" s="462" t="inlineStr">
        <is>
          <t>K010-901908100</t>
        </is>
      </c>
      <c r="E3214" s="462" t="inlineStr">
        <is>
          <t>SFI2022/329</t>
        </is>
      </c>
      <c r="F3214" s="463" t="n">
        <v>44832</v>
      </c>
      <c r="G3214" s="464" t="n">
        <v>230944</v>
      </c>
      <c r="H3214" s="462" t="n"/>
      <c r="I3214" s="464">
        <f>G3214</f>
        <v/>
      </c>
      <c r="J3214" s="462">
        <f>IF(AND(Q3214=TRUE, R3214=TRUE, S3214=TRUE), IF(W3214&lt;-0.05, "អនុញ្ញាត (អ្នកផ្គត់ផ្គង់ប្រកាសខ្វះ)", "បានប្រកាស (អនុញ្ញាត)"), IF(AND(Q3214=FALSE, R3214=FALSE, S3214=FALSE), "ព្យួរទុក (មិនមានទិន្នន័យ)", "ប្រកាសខុស (ព្យួរទុក)"))</f>
        <v/>
      </c>
      <c r="K3214" s="462" t="inlineStr"/>
      <c r="L3214" s="462" t="inlineStr"/>
      <c r="M3214" s="464">
        <f>AH3214</f>
        <v/>
      </c>
      <c r="N3214" s="464">
        <f>IF(W3214&lt;0,AH3214,I3214)</f>
        <v/>
      </c>
      <c r="O3214" s="464">
        <f>I3214-M3214</f>
        <v/>
      </c>
      <c r="P3214" s="462" t="n"/>
      <c r="Q3214" s="462">
        <f>V3214=W3214</f>
        <v/>
      </c>
      <c r="R3214" s="462">
        <f>AND(MONTH(F3214)=MONTH(X3214), YEAR(F3214)=YEAR(X3214))</f>
        <v/>
      </c>
      <c r="S3214" s="462">
        <f>AC3214="L001-901905215"</f>
        <v/>
      </c>
      <c r="T3214" s="464">
        <f>G3214-AH3214</f>
        <v/>
      </c>
      <c r="U3214" s="462" t="n"/>
      <c r="V3214" s="462" t="inlineStr">
        <is>
          <t>SFI2022329</t>
        </is>
      </c>
      <c r="W3214" s="462" t="inlineStr">
        <is>
          <t>SFI2022329</t>
        </is>
      </c>
      <c r="X3214" s="463" t="n">
        <v>44832</v>
      </c>
      <c r="Y3214" s="462" t="inlineStr">
        <is>
          <t>SFI2022/329</t>
        </is>
      </c>
      <c r="Z3214" s="462" t="inlineStr"/>
      <c r="AA3214" s="462" t="inlineStr">
        <is>
          <t>បុគ្គលជាប់អាករ</t>
        </is>
      </c>
      <c r="AB3214" s="462" t="inlineStr">
        <is>
          <t>L001-901905215</t>
        </is>
      </c>
      <c r="AC3214" s="462" t="inlineStr">
        <is>
          <t>វីអ៊ីស៊ិន (ខេមបូឌា) អ៊ិនដាសស្ទ្រី ឯ.ក</t>
        </is>
      </c>
      <c r="AD3214" s="464" t="n">
        <v>2542232</v>
      </c>
      <c r="AE3214" s="464" t="n">
        <v>2311120</v>
      </c>
      <c r="AF3214" s="464" t="n">
        <v>0</v>
      </c>
      <c r="AG3214" s="464" t="n">
        <v>0</v>
      </c>
      <c r="AH3214" s="464" t="n">
        <v>231112</v>
      </c>
      <c r="AI3214" s="464" t="n">
        <v>0</v>
      </c>
      <c r="AJ3214" s="464" t="n">
        <v>0</v>
      </c>
      <c r="AK3214" s="464" t="n">
        <v>0</v>
      </c>
      <c r="AL3214" s="464" t="n">
        <v>0</v>
      </c>
      <c r="AM3214" s="464" t="n">
        <v>0</v>
      </c>
      <c r="AN3214" s="464" t="n">
        <v>0</v>
      </c>
      <c r="AO3214" s="464" t="n">
        <v>0</v>
      </c>
      <c r="AP3214" s="464" t="n">
        <v>0</v>
      </c>
      <c r="AQ3214" s="462" t="inlineStr"/>
      <c r="AR3214" s="462" t="inlineStr">
        <is>
          <t>Security service fee for Sep 2022</t>
        </is>
      </c>
      <c r="AS3214" s="462" t="inlineStr">
        <is>
          <t>បានប្រកាសពន្ធ</t>
        </is>
      </c>
    </row>
    <row r="3215">
      <c r="A3215" s="461" t="n">
        <v>3207</v>
      </c>
      <c r="B3215" s="462" t="inlineStr">
        <is>
          <t>Infrastructure Maintenance fee for Sep 2022</t>
        </is>
      </c>
      <c r="C3215" s="462" t="inlineStr">
        <is>
          <t>ភ្នំពេញ អេសអ៊ីហ្សិត ភីអិលស៊ី</t>
        </is>
      </c>
      <c r="D3215" s="462" t="inlineStr">
        <is>
          <t>L001-100046592</t>
        </is>
      </c>
      <c r="E3215" s="462" t="inlineStr">
        <is>
          <t>2022-04589</t>
        </is>
      </c>
      <c r="F3215" s="463" t="n">
        <v>44821</v>
      </c>
      <c r="G3215" s="464" t="n">
        <v>166811</v>
      </c>
      <c r="H3215" s="462" t="n"/>
      <c r="I3215" s="464">
        <f>G3215</f>
        <v/>
      </c>
      <c r="J3215" s="462">
        <f>IF(AND(Q3215=TRUE, R3215=TRUE, S3215=TRUE), IF(W3215&lt;-0.05, "អនុញ្ញាត (អ្នកផ្គត់ផ្គង់ប្រកាសខ្វះ)", "បានប្រកាស (អនុញ្ញាត)"), IF(AND(Q3215=FALSE, R3215=FALSE, S3215=FALSE), "ព្យួរទុក (មិនមានទិន្នន័យ)", "ប្រកាសខុស (ព្យួរទុក)"))</f>
        <v/>
      </c>
      <c r="K3215" s="462" t="inlineStr"/>
      <c r="L3215" s="462" t="inlineStr"/>
      <c r="M3215" s="464">
        <f>AH3215</f>
        <v/>
      </c>
      <c r="N3215" s="464">
        <f>IF(W3215&lt;0,AH3215,I3215)</f>
        <v/>
      </c>
      <c r="O3215" s="464">
        <f>I3215-M3215</f>
        <v/>
      </c>
      <c r="P3215" s="462" t="n"/>
      <c r="Q3215" s="462">
        <f>V3215=W3215</f>
        <v/>
      </c>
      <c r="R3215" s="462">
        <f>AND(MONTH(F3215)=MONTH(X3215), YEAR(F3215)=YEAR(X3215))</f>
        <v/>
      </c>
      <c r="S3215" s="462">
        <f>AC3215="L001-901905215"</f>
        <v/>
      </c>
      <c r="T3215" s="464">
        <f>G3215-AH3215</f>
        <v/>
      </c>
      <c r="U3215" s="462" t="n"/>
      <c r="V3215" s="462" t="inlineStr">
        <is>
          <t>202204589</t>
        </is>
      </c>
      <c r="W3215" s="462" t="inlineStr">
        <is>
          <t>202204589</t>
        </is>
      </c>
      <c r="X3215" s="463" t="n">
        <v>44821</v>
      </c>
      <c r="Y3215" s="462" t="inlineStr">
        <is>
          <t>2022-04589</t>
        </is>
      </c>
      <c r="Z3215" s="462" t="inlineStr"/>
      <c r="AA3215" s="462" t="inlineStr">
        <is>
          <t>បុគ្គលជាប់អាករ</t>
        </is>
      </c>
      <c r="AB3215" s="462" t="inlineStr">
        <is>
          <t>L001-901905215</t>
        </is>
      </c>
      <c r="AC3215" s="462" t="inlineStr">
        <is>
          <t>វីអ៊ីស៊ិន (ខេមបូឌា) អ៊ិនដាសស្ទ្រី ឯ.ក</t>
        </is>
      </c>
      <c r="AD3215" s="464" t="n">
        <v>1834924</v>
      </c>
      <c r="AE3215" s="464" t="n">
        <v>1668113</v>
      </c>
      <c r="AF3215" s="464" t="n">
        <v>0</v>
      </c>
      <c r="AG3215" s="464" t="n">
        <v>0</v>
      </c>
      <c r="AH3215" s="464" t="n">
        <v>166811</v>
      </c>
      <c r="AI3215" s="464" t="n">
        <v>0</v>
      </c>
      <c r="AJ3215" s="464" t="n">
        <v>0</v>
      </c>
      <c r="AK3215" s="464" t="n">
        <v>0</v>
      </c>
      <c r="AL3215" s="464" t="n">
        <v>0</v>
      </c>
      <c r="AM3215" s="464" t="n">
        <v>0</v>
      </c>
      <c r="AN3215" s="464" t="n">
        <v>0</v>
      </c>
      <c r="AO3215" s="464" t="n">
        <v>0</v>
      </c>
      <c r="AP3215" s="464" t="n">
        <v>0</v>
      </c>
      <c r="AQ3215" s="462" t="inlineStr"/>
      <c r="AR3215" s="462" t="inlineStr">
        <is>
          <t>Infrastructure Maintenance fee for Sep 2022</t>
        </is>
      </c>
      <c r="AS3215" s="462" t="inlineStr">
        <is>
          <t>បានប្រកាសពន្ធ</t>
        </is>
      </c>
    </row>
    <row r="3216">
      <c r="A3216" s="461" t="n">
        <v>3208</v>
      </c>
      <c r="B3216" s="462" t="inlineStr">
        <is>
          <t>Infrastructure Maintenance fee for Sep 2022</t>
        </is>
      </c>
      <c r="C3216" s="462" t="inlineStr">
        <is>
          <t>ភ្នំពេញ អេសអ៊ីហ្សិត ភីអិលស៊ី</t>
        </is>
      </c>
      <c r="D3216" s="462" t="inlineStr">
        <is>
          <t>L001-100046592</t>
        </is>
      </c>
      <c r="E3216" s="462" t="inlineStr">
        <is>
          <t>2022-04580</t>
        </is>
      </c>
      <c r="F3216" s="463" t="n">
        <v>44821</v>
      </c>
      <c r="G3216" s="464" t="n">
        <v>203101</v>
      </c>
      <c r="H3216" s="462" t="n"/>
      <c r="I3216" s="464">
        <f>G3216</f>
        <v/>
      </c>
      <c r="J3216" s="462">
        <f>IF(AND(Q3216=TRUE, R3216=TRUE, S3216=TRUE), IF(W3216&lt;-0.05, "អនុញ្ញាត (អ្នកផ្គត់ផ្គង់ប្រកាសខ្វះ)", "បានប្រកាស (អនុញ្ញាត)"), IF(AND(Q3216=FALSE, R3216=FALSE, S3216=FALSE), "ព្យួរទុក (មិនមានទិន្នន័យ)", "ប្រកាសខុស (ព្យួរទុក)"))</f>
        <v/>
      </c>
      <c r="K3216" s="462" t="inlineStr"/>
      <c r="L3216" s="462" t="inlineStr"/>
      <c r="M3216" s="464">
        <f>AH3216</f>
        <v/>
      </c>
      <c r="N3216" s="464">
        <f>IF(W3216&lt;0,AH3216,I3216)</f>
        <v/>
      </c>
      <c r="O3216" s="464">
        <f>I3216-M3216</f>
        <v/>
      </c>
      <c r="P3216" s="462" t="n"/>
      <c r="Q3216" s="462">
        <f>V3216=W3216</f>
        <v/>
      </c>
      <c r="R3216" s="462">
        <f>AND(MONTH(F3216)=MONTH(X3216), YEAR(F3216)=YEAR(X3216))</f>
        <v/>
      </c>
      <c r="S3216" s="462">
        <f>AC3216="L001-901905215"</f>
        <v/>
      </c>
      <c r="T3216" s="464">
        <f>G3216-AH3216</f>
        <v/>
      </c>
      <c r="U3216" s="462" t="n"/>
      <c r="V3216" s="462" t="inlineStr">
        <is>
          <t>202204580</t>
        </is>
      </c>
      <c r="W3216" s="462" t="inlineStr">
        <is>
          <t>202204580</t>
        </is>
      </c>
      <c r="X3216" s="463" t="n">
        <v>44821</v>
      </c>
      <c r="Y3216" s="462" t="inlineStr">
        <is>
          <t>2022-04580</t>
        </is>
      </c>
      <c r="Z3216" s="462" t="inlineStr"/>
      <c r="AA3216" s="462" t="inlineStr">
        <is>
          <t>បុគ្គលជាប់អាករ</t>
        </is>
      </c>
      <c r="AB3216" s="462" t="inlineStr">
        <is>
          <t>L001-901905215</t>
        </is>
      </c>
      <c r="AC3216" s="462" t="inlineStr">
        <is>
          <t>វីអ៊ីស៊ិន (ខេមបូឌា) អ៊ិនដាសស្ទ្រី ឯ.ក</t>
        </is>
      </c>
      <c r="AD3216" s="464" t="n">
        <v>2234111</v>
      </c>
      <c r="AE3216" s="464" t="n">
        <v>2031010</v>
      </c>
      <c r="AF3216" s="464" t="n">
        <v>0</v>
      </c>
      <c r="AG3216" s="464" t="n">
        <v>0</v>
      </c>
      <c r="AH3216" s="464" t="n">
        <v>203101</v>
      </c>
      <c r="AI3216" s="464" t="n">
        <v>0</v>
      </c>
      <c r="AJ3216" s="464" t="n">
        <v>0</v>
      </c>
      <c r="AK3216" s="464" t="n">
        <v>0</v>
      </c>
      <c r="AL3216" s="464" t="n">
        <v>0</v>
      </c>
      <c r="AM3216" s="464" t="n">
        <v>0</v>
      </c>
      <c r="AN3216" s="464" t="n">
        <v>0</v>
      </c>
      <c r="AO3216" s="464" t="n">
        <v>0</v>
      </c>
      <c r="AP3216" s="464" t="n">
        <v>0</v>
      </c>
      <c r="AQ3216" s="462" t="inlineStr"/>
      <c r="AR3216" s="462" t="inlineStr">
        <is>
          <t>Infrastructure Maintenance fee for Sep 2022</t>
        </is>
      </c>
      <c r="AS3216" s="462" t="inlineStr">
        <is>
          <t>បានប្រកាសពន្ធ</t>
        </is>
      </c>
    </row>
    <row r="3217">
      <c r="A3217" s="461" t="n">
        <v>3209</v>
      </c>
      <c r="B3217" s="462" t="inlineStr">
        <is>
          <t>Sampling and Travel Fee</t>
        </is>
      </c>
      <c r="C3217" s="462" t="inlineStr">
        <is>
          <t>អេសជីអេស (ខេមបូឌា) លីមីធីត</t>
        </is>
      </c>
      <c r="D3217" s="462" t="inlineStr">
        <is>
          <t>L001-107030519</t>
        </is>
      </c>
      <c r="E3217" s="462" t="inlineStr">
        <is>
          <t>10021858</t>
        </is>
      </c>
      <c r="F3217" s="463" t="n">
        <v>44832</v>
      </c>
      <c r="G3217" s="464" t="n">
        <v>107636</v>
      </c>
      <c r="H3217" s="462" t="n"/>
      <c r="I3217" s="464">
        <f>G3217</f>
        <v/>
      </c>
      <c r="J3217" s="462">
        <f>IF(AND(Q3217=TRUE, R3217=TRUE, S3217=TRUE), IF(W3217&lt;-0.05, "អនុញ្ញាត (អ្នកផ្គត់ផ្គង់ប្រកាសខ្វះ)", "បានប្រកាស (អនុញ្ញាត)"), IF(AND(Q3217=FALSE, R3217=FALSE, S3217=FALSE), "ព្យួរទុក (មិនមានទិន្នន័យ)", "ប្រកាសខុស (ព្យួរទុក)"))</f>
        <v/>
      </c>
      <c r="K3217" s="462" t="inlineStr"/>
      <c r="L3217" s="462" t="inlineStr"/>
      <c r="M3217" s="464">
        <f>AH3217</f>
        <v/>
      </c>
      <c r="N3217" s="464">
        <f>IF(W3217&lt;0,AH3217,I3217)</f>
        <v/>
      </c>
      <c r="O3217" s="464">
        <f>I3217-M3217</f>
        <v/>
      </c>
      <c r="P3217" s="462" t="n"/>
      <c r="Q3217" s="462">
        <f>V3217=W3217</f>
        <v/>
      </c>
      <c r="R3217" s="462">
        <f>AND(MONTH(F3217)=MONTH(X3217), YEAR(F3217)=YEAR(X3217))</f>
        <v/>
      </c>
      <c r="S3217" s="462">
        <f>AC3217="L001-901905215"</f>
        <v/>
      </c>
      <c r="T3217" s="464">
        <f>G3217-AH3217</f>
        <v/>
      </c>
      <c r="U3217" s="462" t="n"/>
      <c r="V3217" s="462" t="inlineStr">
        <is>
          <t>10021858</t>
        </is>
      </c>
      <c r="W3217" s="462" t="inlineStr">
        <is>
          <t>10021858</t>
        </is>
      </c>
      <c r="X3217" s="463" t="n">
        <v>44832</v>
      </c>
      <c r="Y3217" s="462" t="inlineStr">
        <is>
          <t>10021858</t>
        </is>
      </c>
      <c r="Z3217" s="462" t="inlineStr"/>
      <c r="AA3217" s="462" t="inlineStr">
        <is>
          <t>បុគ្គលជាប់អាករ</t>
        </is>
      </c>
      <c r="AB3217" s="462" t="inlineStr">
        <is>
          <t>L001-901905215</t>
        </is>
      </c>
      <c r="AC3217" s="462" t="inlineStr">
        <is>
          <t>វីអ៊ីស៊ិន (ខេមបូឌា) អ៊ិនដាសស្ទ្រី ឯ.ក</t>
        </is>
      </c>
      <c r="AD3217" s="464" t="n">
        <v>1184000</v>
      </c>
      <c r="AE3217" s="464" t="n">
        <v>1076364</v>
      </c>
      <c r="AF3217" s="464" t="n">
        <v>0</v>
      </c>
      <c r="AG3217" s="464" t="n">
        <v>0</v>
      </c>
      <c r="AH3217" s="464" t="n">
        <v>107636</v>
      </c>
      <c r="AI3217" s="464" t="n">
        <v>0</v>
      </c>
      <c r="AJ3217" s="464" t="n">
        <v>0</v>
      </c>
      <c r="AK3217" s="464" t="n">
        <v>0</v>
      </c>
      <c r="AL3217" s="464" t="n">
        <v>0</v>
      </c>
      <c r="AM3217" s="464" t="n">
        <v>0</v>
      </c>
      <c r="AN3217" s="464" t="n">
        <v>0</v>
      </c>
      <c r="AO3217" s="464" t="n">
        <v>0</v>
      </c>
      <c r="AP3217" s="464" t="n">
        <v>0</v>
      </c>
      <c r="AQ3217" s="462" t="inlineStr"/>
      <c r="AR3217" s="462" t="inlineStr">
        <is>
          <t>Sampling - Mdy - Trade - C&amp;P</t>
        </is>
      </c>
      <c r="AS3217" s="462" t="inlineStr">
        <is>
          <t>បានប្រកាសពន្ធ</t>
        </is>
      </c>
    </row>
    <row r="3218">
      <c r="A3218" s="461" t="n">
        <v>3210</v>
      </c>
      <c r="B3218" s="462" t="inlineStr">
        <is>
          <t>Sampling and Travel Fee</t>
        </is>
      </c>
      <c r="C3218" s="462" t="inlineStr">
        <is>
          <t>អេសជីអេស (ខេមបូឌា) លីមីធីត</t>
        </is>
      </c>
      <c r="D3218" s="462" t="inlineStr">
        <is>
          <t>L001-107030519</t>
        </is>
      </c>
      <c r="E3218" s="462" t="inlineStr">
        <is>
          <t>10021803</t>
        </is>
      </c>
      <c r="F3218" s="463" t="n">
        <v>44826</v>
      </c>
      <c r="G3218" s="464" t="n">
        <v>107636</v>
      </c>
      <c r="H3218" s="462" t="n"/>
      <c r="I3218" s="464">
        <f>G3218</f>
        <v/>
      </c>
      <c r="J3218" s="462">
        <f>IF(AND(Q3218=TRUE, R3218=TRUE, S3218=TRUE), IF(W3218&lt;-0.05, "អនុញ្ញាត (អ្នកផ្គត់ផ្គង់ប្រកាសខ្វះ)", "បានប្រកាស (អនុញ្ញាត)"), IF(AND(Q3218=FALSE, R3218=FALSE, S3218=FALSE), "ព្យួរទុក (មិនមានទិន្នន័យ)", "ប្រកាសខុស (ព្យួរទុក)"))</f>
        <v/>
      </c>
      <c r="K3218" s="462" t="inlineStr"/>
      <c r="L3218" s="462" t="inlineStr"/>
      <c r="M3218" s="464">
        <f>AH3218</f>
        <v/>
      </c>
      <c r="N3218" s="464">
        <f>IF(W3218&lt;0,AH3218,I3218)</f>
        <v/>
      </c>
      <c r="O3218" s="464">
        <f>I3218-M3218</f>
        <v/>
      </c>
      <c r="P3218" s="462" t="n"/>
      <c r="Q3218" s="462">
        <f>V3218=W3218</f>
        <v/>
      </c>
      <c r="R3218" s="462">
        <f>AND(MONTH(F3218)=MONTH(X3218), YEAR(F3218)=YEAR(X3218))</f>
        <v/>
      </c>
      <c r="S3218" s="462">
        <f>AC3218="L001-901905215"</f>
        <v/>
      </c>
      <c r="T3218" s="464">
        <f>G3218-AH3218</f>
        <v/>
      </c>
      <c r="U3218" s="462" t="n"/>
      <c r="V3218" s="462" t="inlineStr">
        <is>
          <t>10021803</t>
        </is>
      </c>
      <c r="W3218" s="462" t="inlineStr">
        <is>
          <t>10021803</t>
        </is>
      </c>
      <c r="X3218" s="463" t="n">
        <v>44826</v>
      </c>
      <c r="Y3218" s="462" t="inlineStr">
        <is>
          <t>10021803</t>
        </is>
      </c>
      <c r="Z3218" s="462" t="inlineStr"/>
      <c r="AA3218" s="462" t="inlineStr">
        <is>
          <t>បុគ្គលជាប់អាករ</t>
        </is>
      </c>
      <c r="AB3218" s="462" t="inlineStr">
        <is>
          <t>L001-901905215</t>
        </is>
      </c>
      <c r="AC3218" s="462" t="inlineStr">
        <is>
          <t>វីអ៊ីស៊ិន (ខេមបូឌា) អ៊ិនដាសស្ទ្រី ឯ.ក</t>
        </is>
      </c>
      <c r="AD3218" s="464" t="n">
        <v>1184000</v>
      </c>
      <c r="AE3218" s="464" t="n">
        <v>1076364</v>
      </c>
      <c r="AF3218" s="464" t="n">
        <v>0</v>
      </c>
      <c r="AG3218" s="464" t="n">
        <v>0</v>
      </c>
      <c r="AH3218" s="464" t="n">
        <v>107636</v>
      </c>
      <c r="AI3218" s="464" t="n">
        <v>0</v>
      </c>
      <c r="AJ3218" s="464" t="n">
        <v>0</v>
      </c>
      <c r="AK3218" s="464" t="n">
        <v>0</v>
      </c>
      <c r="AL3218" s="464" t="n">
        <v>0</v>
      </c>
      <c r="AM3218" s="464" t="n">
        <v>0</v>
      </c>
      <c r="AN3218" s="464" t="n">
        <v>0</v>
      </c>
      <c r="AO3218" s="464" t="n">
        <v>0</v>
      </c>
      <c r="AP3218" s="464" t="n">
        <v>0</v>
      </c>
      <c r="AQ3218" s="462" t="inlineStr"/>
      <c r="AR3218" s="462" t="inlineStr">
        <is>
          <t>Sampling - Mdy - Trade - C&amp;P</t>
        </is>
      </c>
      <c r="AS3218" s="462" t="inlineStr">
        <is>
          <t>បានប្រកាសពន្ធ</t>
        </is>
      </c>
    </row>
    <row r="3219">
      <c r="A3219" s="461" t="n">
        <v>3211</v>
      </c>
      <c r="B3219" s="462" t="inlineStr">
        <is>
          <t>Sampling and Travel Fee</t>
        </is>
      </c>
      <c r="C3219" s="462" t="inlineStr">
        <is>
          <t>អេសជីអេស (ខេមបូឌា) លីមីធីត</t>
        </is>
      </c>
      <c r="D3219" s="462" t="inlineStr">
        <is>
          <t>L001-107030519</t>
        </is>
      </c>
      <c r="E3219" s="462" t="inlineStr">
        <is>
          <t>10021802</t>
        </is>
      </c>
      <c r="F3219" s="463" t="n">
        <v>44826</v>
      </c>
      <c r="G3219" s="464" t="n">
        <v>107636</v>
      </c>
      <c r="H3219" s="462" t="n"/>
      <c r="I3219" s="464">
        <f>G3219</f>
        <v/>
      </c>
      <c r="J3219" s="462">
        <f>IF(AND(Q3219=TRUE, R3219=TRUE, S3219=TRUE), IF(W3219&lt;-0.05, "អនុញ្ញាត (អ្នកផ្គត់ផ្គង់ប្រកាសខ្វះ)", "បានប្រកាស (អនុញ្ញាត)"), IF(AND(Q3219=FALSE, R3219=FALSE, S3219=FALSE), "ព្យួរទុក (មិនមានទិន្នន័យ)", "ប្រកាសខុស (ព្យួរទុក)"))</f>
        <v/>
      </c>
      <c r="K3219" s="462" t="inlineStr"/>
      <c r="L3219" s="462" t="inlineStr"/>
      <c r="M3219" s="464">
        <f>AH3219</f>
        <v/>
      </c>
      <c r="N3219" s="464">
        <f>IF(W3219&lt;0,AH3219,I3219)</f>
        <v/>
      </c>
      <c r="O3219" s="464">
        <f>I3219-M3219</f>
        <v/>
      </c>
      <c r="P3219" s="462" t="n"/>
      <c r="Q3219" s="462">
        <f>V3219=W3219</f>
        <v/>
      </c>
      <c r="R3219" s="462">
        <f>AND(MONTH(F3219)=MONTH(X3219), YEAR(F3219)=YEAR(X3219))</f>
        <v/>
      </c>
      <c r="S3219" s="462">
        <f>AC3219="L001-901905215"</f>
        <v/>
      </c>
      <c r="T3219" s="464">
        <f>G3219-AH3219</f>
        <v/>
      </c>
      <c r="U3219" s="462" t="n"/>
      <c r="V3219" s="462" t="inlineStr">
        <is>
          <t>10021802</t>
        </is>
      </c>
      <c r="W3219" s="462" t="inlineStr">
        <is>
          <t>10021802</t>
        </is>
      </c>
      <c r="X3219" s="463" t="n">
        <v>44826</v>
      </c>
      <c r="Y3219" s="462" t="inlineStr">
        <is>
          <t>10021802</t>
        </is>
      </c>
      <c r="Z3219" s="462" t="inlineStr"/>
      <c r="AA3219" s="462" t="inlineStr">
        <is>
          <t>បុគ្គលជាប់អាករ</t>
        </is>
      </c>
      <c r="AB3219" s="462" t="inlineStr">
        <is>
          <t>L001-901905215</t>
        </is>
      </c>
      <c r="AC3219" s="462" t="inlineStr">
        <is>
          <t>វីអ៊ីស៊ិន (ខេមបូឌា) អ៊ិនដាសស្ទ្រី ឯ.ក</t>
        </is>
      </c>
      <c r="AD3219" s="464" t="n">
        <v>1184000</v>
      </c>
      <c r="AE3219" s="464" t="n">
        <v>1076364</v>
      </c>
      <c r="AF3219" s="464" t="n">
        <v>0</v>
      </c>
      <c r="AG3219" s="464" t="n">
        <v>0</v>
      </c>
      <c r="AH3219" s="464" t="n">
        <v>107636</v>
      </c>
      <c r="AI3219" s="464" t="n">
        <v>0</v>
      </c>
      <c r="AJ3219" s="464" t="n">
        <v>0</v>
      </c>
      <c r="AK3219" s="464" t="n">
        <v>0</v>
      </c>
      <c r="AL3219" s="464" t="n">
        <v>0</v>
      </c>
      <c r="AM3219" s="464" t="n">
        <v>0</v>
      </c>
      <c r="AN3219" s="464" t="n">
        <v>0</v>
      </c>
      <c r="AO3219" s="464" t="n">
        <v>0</v>
      </c>
      <c r="AP3219" s="464" t="n">
        <v>0</v>
      </c>
      <c r="AQ3219" s="462" t="inlineStr"/>
      <c r="AR3219" s="462" t="inlineStr">
        <is>
          <t>Sampling - Mdy - Trade - C&amp;P</t>
        </is>
      </c>
      <c r="AS3219" s="462" t="inlineStr">
        <is>
          <t>បានប្រកាសពន្ធ</t>
        </is>
      </c>
    </row>
    <row r="3220">
      <c r="A3220" s="461" t="n">
        <v>3212</v>
      </c>
      <c r="B3220" s="462" t="inlineStr">
        <is>
          <t>Sampling and Travel Fee</t>
        </is>
      </c>
      <c r="C3220" s="462" t="inlineStr">
        <is>
          <t>អេសជីអេស (ខេមបូឌា) លីមីធីត</t>
        </is>
      </c>
      <c r="D3220" s="462" t="inlineStr">
        <is>
          <t>L001-107030519</t>
        </is>
      </c>
      <c r="E3220" s="462" t="inlineStr">
        <is>
          <t>10021733</t>
        </is>
      </c>
      <c r="F3220" s="463" t="n">
        <v>44825</v>
      </c>
      <c r="G3220" s="464" t="n">
        <v>107636</v>
      </c>
      <c r="H3220" s="462" t="n"/>
      <c r="I3220" s="464">
        <f>G3220</f>
        <v/>
      </c>
      <c r="J3220" s="462">
        <f>IF(AND(Q3220=TRUE, R3220=TRUE, S3220=TRUE), IF(W3220&lt;-0.05, "អនុញ្ញាត (អ្នកផ្គត់ផ្គង់ប្រកាសខ្វះ)", "បានប្រកាស (អនុញ្ញាត)"), IF(AND(Q3220=FALSE, R3220=FALSE, S3220=FALSE), "ព្យួរទុក (មិនមានទិន្នន័យ)", "ប្រកាសខុស (ព្យួរទុក)"))</f>
        <v/>
      </c>
      <c r="K3220" s="462" t="inlineStr"/>
      <c r="L3220" s="462" t="inlineStr"/>
      <c r="M3220" s="464">
        <f>AH3220</f>
        <v/>
      </c>
      <c r="N3220" s="464">
        <f>IF(W3220&lt;0,AH3220,I3220)</f>
        <v/>
      </c>
      <c r="O3220" s="464">
        <f>I3220-M3220</f>
        <v/>
      </c>
      <c r="P3220" s="462" t="n"/>
      <c r="Q3220" s="462">
        <f>V3220=W3220</f>
        <v/>
      </c>
      <c r="R3220" s="462">
        <f>AND(MONTH(F3220)=MONTH(X3220), YEAR(F3220)=YEAR(X3220))</f>
        <v/>
      </c>
      <c r="S3220" s="462">
        <f>AC3220="L001-901905215"</f>
        <v/>
      </c>
      <c r="T3220" s="464">
        <f>G3220-AH3220</f>
        <v/>
      </c>
      <c r="U3220" s="462" t="n"/>
      <c r="V3220" s="462" t="inlineStr">
        <is>
          <t>10021733</t>
        </is>
      </c>
      <c r="W3220" s="462" t="inlineStr">
        <is>
          <t>10021733</t>
        </is>
      </c>
      <c r="X3220" s="463" t="n">
        <v>44825</v>
      </c>
      <c r="Y3220" s="462" t="inlineStr">
        <is>
          <t>10021733</t>
        </is>
      </c>
      <c r="Z3220" s="462" t="inlineStr"/>
      <c r="AA3220" s="462" t="inlineStr">
        <is>
          <t>បុគ្គលជាប់អាករ</t>
        </is>
      </c>
      <c r="AB3220" s="462" t="inlineStr">
        <is>
          <t>L001-901905215</t>
        </is>
      </c>
      <c r="AC3220" s="462" t="inlineStr">
        <is>
          <t>វីអ៊ីស៊ិន (ខេមបូឌា) អ៊ិនដាសស្ទ្រី ឯ.ក</t>
        </is>
      </c>
      <c r="AD3220" s="464" t="n">
        <v>1184000</v>
      </c>
      <c r="AE3220" s="464" t="n">
        <v>1076364</v>
      </c>
      <c r="AF3220" s="464" t="n">
        <v>0</v>
      </c>
      <c r="AG3220" s="464" t="n">
        <v>0</v>
      </c>
      <c r="AH3220" s="464" t="n">
        <v>107636</v>
      </c>
      <c r="AI3220" s="464" t="n">
        <v>0</v>
      </c>
      <c r="AJ3220" s="464" t="n">
        <v>0</v>
      </c>
      <c r="AK3220" s="464" t="n">
        <v>0</v>
      </c>
      <c r="AL3220" s="464" t="n">
        <v>0</v>
      </c>
      <c r="AM3220" s="464" t="n">
        <v>0</v>
      </c>
      <c r="AN3220" s="464" t="n">
        <v>0</v>
      </c>
      <c r="AO3220" s="464" t="n">
        <v>0</v>
      </c>
      <c r="AP3220" s="464" t="n">
        <v>0</v>
      </c>
      <c r="AQ3220" s="462" t="inlineStr"/>
      <c r="AR3220" s="462" t="inlineStr">
        <is>
          <t>Sampling - Mdy - Trade - C&amp;P</t>
        </is>
      </c>
      <c r="AS3220" s="462" t="inlineStr">
        <is>
          <t>បានប្រកាសពន្ធ</t>
        </is>
      </c>
    </row>
    <row r="3221">
      <c r="A3221" s="461" t="n">
        <v>3213</v>
      </c>
      <c r="B3221" s="462" t="inlineStr">
        <is>
          <t>Service Fee</t>
        </is>
      </c>
      <c r="C3221" s="462" t="inlineStr">
        <is>
          <t>ប្យួរ៉ូ វេរីតាស (ខេមបូឌា) លីមីធីត</t>
        </is>
      </c>
      <c r="D3221" s="462" t="inlineStr">
        <is>
          <t>L001-107024462</t>
        </is>
      </c>
      <c r="E3221" s="462" t="inlineStr">
        <is>
          <t>59013389</t>
        </is>
      </c>
      <c r="F3221" s="463" t="n">
        <v>44823</v>
      </c>
      <c r="G3221" s="464" t="n">
        <v>216510</v>
      </c>
      <c r="H3221" s="462" t="n"/>
      <c r="I3221" s="464">
        <f>G3221</f>
        <v/>
      </c>
      <c r="J3221" s="462">
        <f>IF(AND(Q3221=TRUE, R3221=TRUE, S3221=TRUE), IF(W3221&lt;-0.05, "អនុញ្ញាត (អ្នកផ្គត់ផ្គង់ប្រកាសខ្វះ)", "បានប្រកាស (អនុញ្ញាត)"), IF(AND(Q3221=FALSE, R3221=FALSE, S3221=FALSE), "ព្យួរទុក (មិនមានទិន្នន័យ)", "ប្រកាសខុស (ព្យួរទុក)"))</f>
        <v/>
      </c>
      <c r="K3221" s="462" t="inlineStr"/>
      <c r="L3221" s="462" t="inlineStr"/>
      <c r="M3221" s="464">
        <f>AH3221</f>
        <v/>
      </c>
      <c r="N3221" s="464">
        <f>IF(W3221&lt;0,AH3221,I3221)</f>
        <v/>
      </c>
      <c r="O3221" s="464">
        <f>I3221-M3221</f>
        <v/>
      </c>
      <c r="P3221" s="462" t="n"/>
      <c r="Q3221" s="462">
        <f>V3221=W3221</f>
        <v/>
      </c>
      <c r="R3221" s="462">
        <f>AND(MONTH(F3221)=MONTH(X3221), YEAR(F3221)=YEAR(X3221))</f>
        <v/>
      </c>
      <c r="S3221" s="462">
        <f>AC3221="L001-901905215"</f>
        <v/>
      </c>
      <c r="T3221" s="464">
        <f>G3221-AH3221</f>
        <v/>
      </c>
      <c r="U3221" s="462" t="n"/>
      <c r="V3221" s="462" t="inlineStr">
        <is>
          <t>59013389</t>
        </is>
      </c>
      <c r="W3221" s="462" t="inlineStr">
        <is>
          <t>59013389</t>
        </is>
      </c>
      <c r="X3221" s="463" t="n">
        <v>44823</v>
      </c>
      <c r="Y3221" s="462" t="inlineStr">
        <is>
          <t>59013389</t>
        </is>
      </c>
      <c r="Z3221" s="462" t="inlineStr"/>
      <c r="AA3221" s="462" t="inlineStr">
        <is>
          <t>បុគ្គលជាប់អាករ</t>
        </is>
      </c>
      <c r="AB3221" s="462" t="inlineStr">
        <is>
          <t>L001-901905215</t>
        </is>
      </c>
      <c r="AC3221" s="462" t="inlineStr">
        <is>
          <t>វីអ៊ីស៊ិន (ខេមបូឌា) អ៊ិនដាសស្ទ្រី ឯ.ក</t>
        </is>
      </c>
      <c r="AD3221" s="464" t="n">
        <v>2381610</v>
      </c>
      <c r="AE3221" s="464" t="n">
        <v>2165100</v>
      </c>
      <c r="AF3221" s="464" t="n">
        <v>0</v>
      </c>
      <c r="AG3221" s="464" t="n">
        <v>0</v>
      </c>
      <c r="AH3221" s="464" t="n">
        <v>216510</v>
      </c>
      <c r="AI3221" s="464" t="n">
        <v>0</v>
      </c>
      <c r="AJ3221" s="464" t="n">
        <v>0</v>
      </c>
      <c r="AK3221" s="464" t="n">
        <v>0</v>
      </c>
      <c r="AL3221" s="464" t="n">
        <v>0</v>
      </c>
      <c r="AM3221" s="464" t="n">
        <v>0</v>
      </c>
      <c r="AN3221" s="464" t="n">
        <v>0</v>
      </c>
      <c r="AO3221" s="464" t="n">
        <v>0</v>
      </c>
      <c r="AP3221" s="464" t="n">
        <v>0</v>
      </c>
      <c r="AQ3221" s="462" t="inlineStr"/>
      <c r="AR3221" s="462" t="inlineStr">
        <is>
          <t>ចំនូលបានមកពីការលក់</t>
        </is>
      </c>
      <c r="AS3221" s="462" t="inlineStr">
        <is>
          <t>បានប្រកាសពន្ធ</t>
        </is>
      </c>
    </row>
    <row r="3222">
      <c r="A3222" s="461" t="n">
        <v>3214</v>
      </c>
      <c r="B3222" s="462" t="inlineStr">
        <is>
          <t>Service Fee</t>
        </is>
      </c>
      <c r="C3222" s="462" t="inlineStr">
        <is>
          <t>ប្យួរ៉ូ វេរីតាស (ខេមបូឌា) លីមីធីត</t>
        </is>
      </c>
      <c r="D3222" s="462" t="inlineStr">
        <is>
          <t>L001-107024462</t>
        </is>
      </c>
      <c r="E3222" s="462" t="inlineStr">
        <is>
          <t>59013466</t>
        </is>
      </c>
      <c r="F3222" s="463" t="n">
        <v>44834</v>
      </c>
      <c r="G3222" s="464" t="n">
        <v>55902</v>
      </c>
      <c r="H3222" s="462" t="n"/>
      <c r="I3222" s="464">
        <f>G3222</f>
        <v/>
      </c>
      <c r="J3222" s="462">
        <f>IF(AND(Q3222=TRUE, R3222=TRUE, S3222=TRUE), IF(W3222&lt;-0.05, "អនុញ្ញាត (អ្នកផ្គត់ផ្គង់ប្រកាសខ្វះ)", "បានប្រកាស (អនុញ្ញាត)"), IF(AND(Q3222=FALSE, R3222=FALSE, S3222=FALSE), "ព្យួរទុក (មិនមានទិន្នន័យ)", "ប្រកាសខុស (ព្យួរទុក)"))</f>
        <v/>
      </c>
      <c r="K3222" s="462" t="inlineStr"/>
      <c r="L3222" s="462" t="inlineStr"/>
      <c r="M3222" s="464">
        <f>AH3222</f>
        <v/>
      </c>
      <c r="N3222" s="464">
        <f>IF(W3222&lt;0,AH3222,I3222)</f>
        <v/>
      </c>
      <c r="O3222" s="464">
        <f>I3222-M3222</f>
        <v/>
      </c>
      <c r="P3222" s="462" t="n"/>
      <c r="Q3222" s="462">
        <f>V3222=W3222</f>
        <v/>
      </c>
      <c r="R3222" s="462">
        <f>AND(MONTH(F3222)=MONTH(X3222), YEAR(F3222)=YEAR(X3222))</f>
        <v/>
      </c>
      <c r="S3222" s="462">
        <f>AC3222="L001-901905215"</f>
        <v/>
      </c>
      <c r="T3222" s="464">
        <f>G3222-AH3222</f>
        <v/>
      </c>
      <c r="U3222" s="462" t="n"/>
      <c r="V3222" s="462" t="inlineStr">
        <is>
          <t>59013466</t>
        </is>
      </c>
      <c r="W3222" s="462" t="inlineStr">
        <is>
          <t>59013466</t>
        </is>
      </c>
      <c r="X3222" s="463" t="n">
        <v>44834</v>
      </c>
      <c r="Y3222" s="462" t="inlineStr">
        <is>
          <t>59013466</t>
        </is>
      </c>
      <c r="Z3222" s="462" t="inlineStr"/>
      <c r="AA3222" s="462" t="inlineStr">
        <is>
          <t>បុគ្គលជាប់អាករ</t>
        </is>
      </c>
      <c r="AB3222" s="462" t="inlineStr">
        <is>
          <t>L001-901905215</t>
        </is>
      </c>
      <c r="AC3222" s="462" t="inlineStr">
        <is>
          <t>វីអ៊ីស៊ិន (ខេមបូឌា) អ៊ិនដាសស្ទ្រី ឯ.ក</t>
        </is>
      </c>
      <c r="AD3222" s="464" t="n">
        <v>614923</v>
      </c>
      <c r="AE3222" s="464" t="n">
        <v>559021</v>
      </c>
      <c r="AF3222" s="464" t="n">
        <v>0</v>
      </c>
      <c r="AG3222" s="464" t="n">
        <v>0</v>
      </c>
      <c r="AH3222" s="464" t="n">
        <v>55902</v>
      </c>
      <c r="AI3222" s="464" t="n">
        <v>0</v>
      </c>
      <c r="AJ3222" s="464" t="n">
        <v>0</v>
      </c>
      <c r="AK3222" s="464" t="n">
        <v>0</v>
      </c>
      <c r="AL3222" s="464" t="n">
        <v>0</v>
      </c>
      <c r="AM3222" s="464" t="n">
        <v>0</v>
      </c>
      <c r="AN3222" s="464" t="n">
        <v>0</v>
      </c>
      <c r="AO3222" s="464" t="n">
        <v>0</v>
      </c>
      <c r="AP3222" s="464" t="n">
        <v>0</v>
      </c>
      <c r="AQ3222" s="462" t="inlineStr"/>
      <c r="AR3222" s="462" t="inlineStr">
        <is>
          <t>ចំនូលបានមកពីការលក់</t>
        </is>
      </c>
      <c r="AS3222" s="462" t="inlineStr">
        <is>
          <t>បានប្រកាសពន្ធ</t>
        </is>
      </c>
    </row>
    <row r="3223">
      <c r="A3223" s="461" t="n">
        <v>3215</v>
      </c>
      <c r="B3223" s="462" t="inlineStr">
        <is>
          <t>Service Fee</t>
        </is>
      </c>
      <c r="C3223" s="462" t="inlineStr">
        <is>
          <t>ប្យួរ៉ូ វេរីតាស (ខេមបូឌា) លីមីធីត</t>
        </is>
      </c>
      <c r="D3223" s="462" t="inlineStr">
        <is>
          <t>L001-107024462</t>
        </is>
      </c>
      <c r="E3223" s="462" t="inlineStr">
        <is>
          <t>59013452</t>
        </is>
      </c>
      <c r="F3223" s="463" t="n">
        <v>44833</v>
      </c>
      <c r="G3223" s="464" t="n">
        <v>55875</v>
      </c>
      <c r="H3223" s="462" t="n"/>
      <c r="I3223" s="464">
        <f>G3223</f>
        <v/>
      </c>
      <c r="J3223" s="462">
        <f>IF(AND(Q3223=TRUE, R3223=TRUE, S3223=TRUE), IF(W3223&lt;-0.05, "អនុញ្ញាត (អ្នកផ្គត់ផ្គង់ប្រកាសខ្វះ)", "បានប្រកាស (អនុញ្ញាត)"), IF(AND(Q3223=FALSE, R3223=FALSE, S3223=FALSE), "ព្យួរទុក (មិនមានទិន្នន័យ)", "ប្រកាសខុស (ព្យួរទុក)"))</f>
        <v/>
      </c>
      <c r="K3223" s="462" t="inlineStr"/>
      <c r="L3223" s="462" t="inlineStr"/>
      <c r="M3223" s="464">
        <f>AH3223</f>
        <v/>
      </c>
      <c r="N3223" s="464">
        <f>IF(W3223&lt;0,AH3223,I3223)</f>
        <v/>
      </c>
      <c r="O3223" s="464">
        <f>I3223-M3223</f>
        <v/>
      </c>
      <c r="P3223" s="462" t="n"/>
      <c r="Q3223" s="462">
        <f>V3223=W3223</f>
        <v/>
      </c>
      <c r="R3223" s="462">
        <f>AND(MONTH(F3223)=MONTH(X3223), YEAR(F3223)=YEAR(X3223))</f>
        <v/>
      </c>
      <c r="S3223" s="462">
        <f>AC3223="L001-901905215"</f>
        <v/>
      </c>
      <c r="T3223" s="464">
        <f>G3223-AH3223</f>
        <v/>
      </c>
      <c r="U3223" s="462" t="n"/>
      <c r="V3223" s="462" t="inlineStr">
        <is>
          <t>59013452</t>
        </is>
      </c>
      <c r="W3223" s="462" t="inlineStr">
        <is>
          <t>59013452</t>
        </is>
      </c>
      <c r="X3223" s="463" t="n">
        <v>44833</v>
      </c>
      <c r="Y3223" s="462" t="inlineStr">
        <is>
          <t>59013452</t>
        </is>
      </c>
      <c r="Z3223" s="462" t="inlineStr"/>
      <c r="AA3223" s="462" t="inlineStr">
        <is>
          <t>បុគ្គលជាប់អាករ</t>
        </is>
      </c>
      <c r="AB3223" s="462" t="inlineStr">
        <is>
          <t>L001-901905215</t>
        </is>
      </c>
      <c r="AC3223" s="462" t="inlineStr">
        <is>
          <t>វីអ៊ីស៊ិន (ខេមបូឌា) អ៊ិនដាសស្ទ្រី ឯ.ក</t>
        </is>
      </c>
      <c r="AD3223" s="464" t="n">
        <v>614625</v>
      </c>
      <c r="AE3223" s="464" t="n">
        <v>558750</v>
      </c>
      <c r="AF3223" s="464" t="n">
        <v>0</v>
      </c>
      <c r="AG3223" s="464" t="n">
        <v>0</v>
      </c>
      <c r="AH3223" s="464" t="n">
        <v>55875</v>
      </c>
      <c r="AI3223" s="464" t="n">
        <v>0</v>
      </c>
      <c r="AJ3223" s="464" t="n">
        <v>0</v>
      </c>
      <c r="AK3223" s="464" t="n">
        <v>0</v>
      </c>
      <c r="AL3223" s="464" t="n">
        <v>0</v>
      </c>
      <c r="AM3223" s="464" t="n">
        <v>0</v>
      </c>
      <c r="AN3223" s="464" t="n">
        <v>0</v>
      </c>
      <c r="AO3223" s="464" t="n">
        <v>0</v>
      </c>
      <c r="AP3223" s="464" t="n">
        <v>0</v>
      </c>
      <c r="AQ3223" s="462" t="inlineStr"/>
      <c r="AR3223" s="462" t="inlineStr">
        <is>
          <t>ចំនូលបានមកពីការលក់</t>
        </is>
      </c>
      <c r="AS3223" s="462" t="inlineStr">
        <is>
          <t>បានប្រកាសពន្ធ</t>
        </is>
      </c>
    </row>
    <row r="3224">
      <c r="A3224" s="461" t="n">
        <v>3216</v>
      </c>
      <c r="B3224" s="462" t="inlineStr">
        <is>
          <t>Service Fee</t>
        </is>
      </c>
      <c r="C3224" s="462" t="inlineStr">
        <is>
          <t>ប្យួរ៉ូ វេរីតាស (ខេមបូឌា) លីមីធីត</t>
        </is>
      </c>
      <c r="D3224" s="462" t="inlineStr">
        <is>
          <t>L001-107024462</t>
        </is>
      </c>
      <c r="E3224" s="462" t="inlineStr">
        <is>
          <t>59013374</t>
        </is>
      </c>
      <c r="F3224" s="463" t="n">
        <v>44821</v>
      </c>
      <c r="G3224" s="464" t="n">
        <v>55807</v>
      </c>
      <c r="H3224" s="462" t="n"/>
      <c r="I3224" s="464">
        <f>G3224</f>
        <v/>
      </c>
      <c r="J3224" s="462">
        <f>IF(AND(Q3224=TRUE, R3224=TRUE, S3224=TRUE), IF(W3224&lt;-0.05, "អនុញ្ញាត (អ្នកផ្គត់ផ្គង់ប្រកាសខ្វះ)", "បានប្រកាស (អនុញ្ញាត)"), IF(AND(Q3224=FALSE, R3224=FALSE, S3224=FALSE), "ព្យួរទុក (មិនមានទិន្នន័យ)", "ប្រកាសខុស (ព្យួរទុក)"))</f>
        <v/>
      </c>
      <c r="K3224" s="462" t="inlineStr"/>
      <c r="L3224" s="462" t="inlineStr"/>
      <c r="M3224" s="464">
        <f>AH3224</f>
        <v/>
      </c>
      <c r="N3224" s="464">
        <f>IF(W3224&lt;0,AH3224,I3224)</f>
        <v/>
      </c>
      <c r="O3224" s="464">
        <f>I3224-M3224</f>
        <v/>
      </c>
      <c r="P3224" s="462" t="n"/>
      <c r="Q3224" s="462">
        <f>V3224=W3224</f>
        <v/>
      </c>
      <c r="R3224" s="462">
        <f>AND(MONTH(F3224)=MONTH(X3224), YEAR(F3224)=YEAR(X3224))</f>
        <v/>
      </c>
      <c r="S3224" s="462">
        <f>AC3224="L001-901905215"</f>
        <v/>
      </c>
      <c r="T3224" s="464">
        <f>G3224-AH3224</f>
        <v/>
      </c>
      <c r="U3224" s="462" t="n"/>
      <c r="V3224" s="462" t="inlineStr">
        <is>
          <t>59013374</t>
        </is>
      </c>
      <c r="W3224" s="462" t="inlineStr">
        <is>
          <t>59013374</t>
        </is>
      </c>
      <c r="X3224" s="463" t="n">
        <v>44821</v>
      </c>
      <c r="Y3224" s="462" t="inlineStr">
        <is>
          <t>59013374</t>
        </is>
      </c>
      <c r="Z3224" s="462" t="inlineStr"/>
      <c r="AA3224" s="462" t="inlineStr">
        <is>
          <t>បុគ្គលជាប់អាករ</t>
        </is>
      </c>
      <c r="AB3224" s="462" t="inlineStr">
        <is>
          <t>L001-901905215</t>
        </is>
      </c>
      <c r="AC3224" s="462" t="inlineStr">
        <is>
          <t>វីអ៊ីស៊ិន (ខេមបូឌា) អ៊ិនដាសស្ទ្រី ឯ.ក</t>
        </is>
      </c>
      <c r="AD3224" s="464" t="n">
        <v>613880</v>
      </c>
      <c r="AE3224" s="464" t="n">
        <v>558073</v>
      </c>
      <c r="AF3224" s="464" t="n">
        <v>0</v>
      </c>
      <c r="AG3224" s="464" t="n">
        <v>0</v>
      </c>
      <c r="AH3224" s="464" t="n">
        <v>55807</v>
      </c>
      <c r="AI3224" s="464" t="n">
        <v>0</v>
      </c>
      <c r="AJ3224" s="464" t="n">
        <v>0</v>
      </c>
      <c r="AK3224" s="464" t="n">
        <v>0</v>
      </c>
      <c r="AL3224" s="464" t="n">
        <v>0</v>
      </c>
      <c r="AM3224" s="464" t="n">
        <v>0</v>
      </c>
      <c r="AN3224" s="464" t="n">
        <v>0</v>
      </c>
      <c r="AO3224" s="464" t="n">
        <v>0</v>
      </c>
      <c r="AP3224" s="464" t="n">
        <v>0</v>
      </c>
      <c r="AQ3224" s="462" t="inlineStr"/>
      <c r="AR3224" s="462" t="inlineStr">
        <is>
          <t>ចំនូលបានមកពីការលក់</t>
        </is>
      </c>
      <c r="AS3224" s="462" t="inlineStr">
        <is>
          <t>បានប្រកាសពន្ធ</t>
        </is>
      </c>
    </row>
    <row r="3225">
      <c r="A3225" s="461" t="n">
        <v>3217</v>
      </c>
      <c r="B3225" s="462" t="inlineStr">
        <is>
          <t>Service Fee</t>
        </is>
      </c>
      <c r="C3225" s="462" t="inlineStr">
        <is>
          <t>ប្យួរ៉ូ វេរីតាស (ខេមបូឌា) លីមីធីត</t>
        </is>
      </c>
      <c r="D3225" s="462" t="inlineStr">
        <is>
          <t>L001-107024462</t>
        </is>
      </c>
      <c r="E3225" s="462" t="inlineStr">
        <is>
          <t>59013267</t>
        </is>
      </c>
      <c r="F3225" s="463" t="n">
        <v>44809</v>
      </c>
      <c r="G3225" s="464" t="n">
        <v>55848</v>
      </c>
      <c r="H3225" s="462" t="n"/>
      <c r="I3225" s="464">
        <f>G3225</f>
        <v/>
      </c>
      <c r="J3225" s="462">
        <f>IF(AND(Q3225=TRUE, R3225=TRUE, S3225=TRUE), IF(W3225&lt;-0.05, "អនុញ្ញាត (អ្នកផ្គត់ផ្គង់ប្រកាសខ្វះ)", "បានប្រកាស (អនុញ្ញាត)"), IF(AND(Q3225=FALSE, R3225=FALSE, S3225=FALSE), "ព្យួរទុក (មិនមានទិន្នន័យ)", "ប្រកាសខុស (ព្យួរទុក)"))</f>
        <v/>
      </c>
      <c r="K3225" s="462" t="inlineStr"/>
      <c r="L3225" s="462" t="inlineStr"/>
      <c r="M3225" s="464">
        <f>AH3225</f>
        <v/>
      </c>
      <c r="N3225" s="464">
        <f>IF(W3225&lt;0,AH3225,I3225)</f>
        <v/>
      </c>
      <c r="O3225" s="464">
        <f>I3225-M3225</f>
        <v/>
      </c>
      <c r="P3225" s="462" t="n"/>
      <c r="Q3225" s="462">
        <f>V3225=W3225</f>
        <v/>
      </c>
      <c r="R3225" s="462">
        <f>AND(MONTH(F3225)=MONTH(X3225), YEAR(F3225)=YEAR(X3225))</f>
        <v/>
      </c>
      <c r="S3225" s="462">
        <f>AC3225="L001-901905215"</f>
        <v/>
      </c>
      <c r="T3225" s="464">
        <f>G3225-AH3225</f>
        <v/>
      </c>
      <c r="U3225" s="462" t="n"/>
      <c r="V3225" s="462" t="inlineStr">
        <is>
          <t>59013267</t>
        </is>
      </c>
      <c r="W3225" s="462" t="inlineStr">
        <is>
          <t>59013267</t>
        </is>
      </c>
      <c r="X3225" s="463" t="n">
        <v>44809</v>
      </c>
      <c r="Y3225" s="462" t="inlineStr">
        <is>
          <t>59013267</t>
        </is>
      </c>
      <c r="Z3225" s="462" t="inlineStr"/>
      <c r="AA3225" s="462" t="inlineStr">
        <is>
          <t>បុគ្គលជាប់អាករ</t>
        </is>
      </c>
      <c r="AB3225" s="462" t="inlineStr">
        <is>
          <t>L001-901905215</t>
        </is>
      </c>
      <c r="AC3225" s="462" t="inlineStr">
        <is>
          <t>វីអ៊ីស៊ិន (ខេមបូឌា) អ៊ិនដាសស្ទ្រី ឯ.ក</t>
        </is>
      </c>
      <c r="AD3225" s="464" t="n">
        <v>614327</v>
      </c>
      <c r="AE3225" s="464" t="n">
        <v>558479</v>
      </c>
      <c r="AF3225" s="464" t="n">
        <v>0</v>
      </c>
      <c r="AG3225" s="464" t="n">
        <v>0</v>
      </c>
      <c r="AH3225" s="464" t="n">
        <v>55848</v>
      </c>
      <c r="AI3225" s="464" t="n">
        <v>0</v>
      </c>
      <c r="AJ3225" s="464" t="n">
        <v>0</v>
      </c>
      <c r="AK3225" s="464" t="n">
        <v>0</v>
      </c>
      <c r="AL3225" s="464" t="n">
        <v>0</v>
      </c>
      <c r="AM3225" s="464" t="n">
        <v>0</v>
      </c>
      <c r="AN3225" s="464" t="n">
        <v>0</v>
      </c>
      <c r="AO3225" s="464" t="n">
        <v>0</v>
      </c>
      <c r="AP3225" s="464" t="n">
        <v>0</v>
      </c>
      <c r="AQ3225" s="462" t="inlineStr"/>
      <c r="AR3225" s="462" t="inlineStr">
        <is>
          <t>ចំនូលបានមកពីការលក់</t>
        </is>
      </c>
      <c r="AS3225" s="462" t="inlineStr">
        <is>
          <t>បានប្រកាសពន្ធ</t>
        </is>
      </c>
    </row>
    <row r="3226">
      <c r="A3226" s="461" t="n">
        <v>3218</v>
      </c>
      <c r="B3226" s="462" t="inlineStr"/>
      <c r="C3226" s="462" t="inlineStr">
        <is>
          <t>សហ័ស សិឃ្យូរិធី ឯ.ក</t>
        </is>
      </c>
      <c r="D3226" s="462" t="inlineStr">
        <is>
          <t>K010-107032600</t>
        </is>
      </c>
      <c r="E3226" s="462" t="inlineStr">
        <is>
          <t>20190984</t>
        </is>
      </c>
      <c r="F3226" s="463" t="n">
        <v>43760</v>
      </c>
      <c r="G3226" s="464" t="n">
        <v>294363</v>
      </c>
      <c r="H3226" s="462" t="n"/>
      <c r="I3226" s="464">
        <f>G3226</f>
        <v/>
      </c>
      <c r="J3226" s="462">
        <f>IF(AND(Q3226=TRUE, R3226=TRUE, S3226=TRUE), IF(W3226&lt;-0.05, "អនុញ្ញាត (អ្នកផ្គត់ផ្គង់ប្រកាសខ្វះ)", "បានប្រកាស (អនុញ្ញាត)"), IF(AND(Q3226=FALSE, R3226=FALSE, S3226=FALSE), "ព្យួរទុក (មិនមានទិន្នន័យ)", "ប្រកាសខុស (ព្យួរទុក)"))</f>
        <v/>
      </c>
      <c r="K3226" s="462" t="inlineStr"/>
      <c r="L3226" s="462" t="inlineStr"/>
      <c r="M3226" s="464">
        <f>AH3226</f>
        <v/>
      </c>
      <c r="N3226" s="464">
        <f>IF(W3226&lt;0,AH3226,I3226)</f>
        <v/>
      </c>
      <c r="O3226" s="464">
        <f>I3226-M3226</f>
        <v/>
      </c>
      <c r="P3226" s="462" t="n"/>
      <c r="Q3226" s="462">
        <f>V3226=W3226</f>
        <v/>
      </c>
      <c r="R3226" s="462">
        <f>AND(MONTH(F3226)=MONTH(X3226), YEAR(F3226)=YEAR(X3226))</f>
        <v/>
      </c>
      <c r="S3226" s="462">
        <f>AC3226="L001-901905215"</f>
        <v/>
      </c>
      <c r="T3226" s="464">
        <f>G3226-AH3226</f>
        <v/>
      </c>
      <c r="U3226" s="462" t="n"/>
      <c r="V3226" s="462" t="inlineStr">
        <is>
          <t>20190984</t>
        </is>
      </c>
      <c r="W3226" s="462" t="inlineStr">
        <is>
          <t>20190984</t>
        </is>
      </c>
      <c r="X3226" s="463" t="n">
        <v>43760</v>
      </c>
      <c r="Y3226" s="462" t="inlineStr">
        <is>
          <t>20190984</t>
        </is>
      </c>
      <c r="Z3226" s="462" t="inlineStr"/>
      <c r="AA3226" s="462" t="inlineStr">
        <is>
          <t>បុគ្គលជាប់អាករ</t>
        </is>
      </c>
      <c r="AB3226" s="462" t="inlineStr">
        <is>
          <t>L001-901905215</t>
        </is>
      </c>
      <c r="AC3226" s="462" t="inlineStr">
        <is>
          <t>វីអ៊ីស៊ិន (ខេមបូឌា) អ៊ិនដាសស្ទ្រី ឯ.ក</t>
        </is>
      </c>
      <c r="AD3226" s="464" t="n">
        <v>3215086</v>
      </c>
      <c r="AE3226" s="464" t="n">
        <v>2922805</v>
      </c>
      <c r="AF3226" s="464" t="n">
        <v>0</v>
      </c>
      <c r="AG3226" s="464" t="n">
        <v>0</v>
      </c>
      <c r="AH3226" s="464" t="n">
        <v>292281</v>
      </c>
      <c r="AI3226" s="464" t="n">
        <v>0</v>
      </c>
      <c r="AJ3226" s="464" t="n">
        <v>0</v>
      </c>
      <c r="AK3226" s="464" t="n">
        <v>0</v>
      </c>
      <c r="AL3226" s="464" t="n">
        <v>0</v>
      </c>
      <c r="AM3226" s="464" t="n">
        <v>0</v>
      </c>
      <c r="AN3226" s="464" t="n">
        <v>0</v>
      </c>
      <c r="AO3226" s="464" t="n">
        <v>0</v>
      </c>
      <c r="AP3226" s="464" t="n">
        <v>0</v>
      </c>
      <c r="AQ3226" s="462" t="inlineStr"/>
      <c r="AR3226" s="462" t="inlineStr"/>
      <c r="AS3226" s="462" t="inlineStr">
        <is>
          <t>បានប្រកាសពន្ធ</t>
        </is>
      </c>
    </row>
    <row r="3227">
      <c r="A3227" s="461" t="n">
        <v>3219</v>
      </c>
      <c r="B3227" s="462" t="inlineStr"/>
      <c r="C3227" s="462" t="inlineStr">
        <is>
          <t>ថេកអេស៊ីស៊ី ផេភើរ សឺវីស ខនសាល់ធេន ឯ.ក</t>
        </is>
      </c>
      <c r="D3227" s="462" t="inlineStr">
        <is>
          <t>K004-901801112</t>
        </is>
      </c>
      <c r="E3227" s="462" t="inlineStr">
        <is>
          <t>000102</t>
        </is>
      </c>
      <c r="F3227" s="463" t="n">
        <v>43752</v>
      </c>
      <c r="G3227" s="464" t="n">
        <v>162680</v>
      </c>
      <c r="H3227" s="462" t="n"/>
      <c r="I3227" s="464">
        <f>G3227</f>
        <v/>
      </c>
      <c r="J3227" s="462">
        <f>IF(AND(Q3227=TRUE, R3227=TRUE, S3227=TRUE), IF(W3227&lt;-0.05, "អនុញ្ញាត (អ្នកផ្គត់ផ្គង់ប្រកាសខ្វះ)", "បានប្រកាស (អនុញ្ញាត)"), IF(AND(Q3227=FALSE, R3227=FALSE, S3227=FALSE), "ព្យួរទុក (មិនមានទិន្នន័យ)", "ប្រកាសខុស (ព្យួរទុក)"))</f>
        <v/>
      </c>
      <c r="K3227" s="462" t="inlineStr"/>
      <c r="L3227" s="462" t="inlineStr"/>
      <c r="M3227" s="464">
        <f>AH3227</f>
        <v/>
      </c>
      <c r="N3227" s="464">
        <f>IF(W3227&lt;0,AH3227,I3227)</f>
        <v/>
      </c>
      <c r="O3227" s="464">
        <f>I3227-M3227</f>
        <v/>
      </c>
      <c r="P3227" s="462" t="n"/>
      <c r="Q3227" s="462">
        <f>V3227=W3227</f>
        <v/>
      </c>
      <c r="R3227" s="462">
        <f>AND(MONTH(F3227)=MONTH(X3227), YEAR(F3227)=YEAR(X3227))</f>
        <v/>
      </c>
      <c r="S3227" s="462">
        <f>AC3227="L001-901905215"</f>
        <v/>
      </c>
      <c r="T3227" s="464">
        <f>G3227-AH3227</f>
        <v/>
      </c>
      <c r="U3227" s="462" t="n"/>
      <c r="V3227" s="462" t="inlineStr">
        <is>
          <t>000102</t>
        </is>
      </c>
      <c r="W3227" s="462" t="inlineStr">
        <is>
          <t>000102</t>
        </is>
      </c>
      <c r="X3227" s="463" t="n">
        <v>43722</v>
      </c>
      <c r="Y3227" s="462" t="inlineStr">
        <is>
          <t>000102</t>
        </is>
      </c>
      <c r="Z3227" s="462" t="inlineStr"/>
      <c r="AA3227" s="462" t="inlineStr">
        <is>
          <t>បុគ្គលជាប់អាករ</t>
        </is>
      </c>
      <c r="AB3227" s="462" t="inlineStr">
        <is>
          <t>L001-901905215</t>
        </is>
      </c>
      <c r="AC3227" s="462" t="inlineStr">
        <is>
          <t>វីអ៊ីស៊ិន (ខេមបូឌា) អ៊ិនដាសស្ទ្រី ឯ.ក</t>
        </is>
      </c>
      <c r="AD3227" s="464" t="n">
        <v>1797400</v>
      </c>
      <c r="AE3227" s="464" t="n">
        <v>1634000</v>
      </c>
      <c r="AF3227" s="464" t="n">
        <v>0</v>
      </c>
      <c r="AG3227" s="464" t="n">
        <v>0</v>
      </c>
      <c r="AH3227" s="464" t="n">
        <v>163400</v>
      </c>
      <c r="AI3227" s="464" t="n">
        <v>0</v>
      </c>
      <c r="AJ3227" s="464" t="n">
        <v>0</v>
      </c>
      <c r="AK3227" s="464" t="n">
        <v>0</v>
      </c>
      <c r="AL3227" s="464" t="n">
        <v>0</v>
      </c>
      <c r="AM3227" s="464" t="n">
        <v>0</v>
      </c>
      <c r="AN3227" s="464" t="n">
        <v>0</v>
      </c>
      <c r="AO3227" s="464" t="n">
        <v>0</v>
      </c>
      <c r="AP3227" s="464" t="n">
        <v>0</v>
      </c>
      <c r="AQ3227" s="462" t="inlineStr"/>
      <c r="AR3227" s="462" t="inlineStr"/>
      <c r="AS3227" s="462" t="inlineStr">
        <is>
          <t>បានប្រកាសពន្ធ</t>
        </is>
      </c>
    </row>
    <row r="3228">
      <c r="A3228" s="461" t="n">
        <v>3220</v>
      </c>
      <c r="B3228" s="462" t="inlineStr"/>
      <c r="C3228" s="462" t="inlineStr">
        <is>
          <t>កំពង់ផែស្វយ័តក្រុងព្រះសីហនុ</t>
        </is>
      </c>
      <c r="D3228" s="462" t="inlineStr">
        <is>
          <t>L001-100044638</t>
        </is>
      </c>
      <c r="E3228" s="462" t="inlineStr">
        <is>
          <t>192192</t>
        </is>
      </c>
      <c r="F3228" s="463" t="n">
        <v>43757</v>
      </c>
      <c r="G3228" s="464" t="n">
        <v>57345</v>
      </c>
      <c r="H3228" s="462" t="n"/>
      <c r="I3228" s="464">
        <f>G3228</f>
        <v/>
      </c>
      <c r="J3228" s="462">
        <f>IF(AND(Q3228=TRUE, R3228=TRUE, S3228=TRUE), IF(W3228&lt;-0.05, "អនុញ្ញាត (អ្នកផ្គត់ផ្គង់ប្រកាសខ្វះ)", "បានប្រកាស (អនុញ្ញាត)"), IF(AND(Q3228=FALSE, R3228=FALSE, S3228=FALSE), "ព្យួរទុក (មិនមានទិន្នន័យ)", "ប្រកាសខុស (ព្យួរទុក)"))</f>
        <v/>
      </c>
      <c r="K3228" s="462" t="inlineStr"/>
      <c r="L3228" s="462" t="inlineStr"/>
      <c r="M3228" s="464">
        <f>AH3228</f>
        <v/>
      </c>
      <c r="N3228" s="464">
        <f>IF(W3228&lt;0,AH3228,I3228)</f>
        <v/>
      </c>
      <c r="O3228" s="464">
        <f>I3228-M3228</f>
        <v/>
      </c>
      <c r="P3228" s="462" t="n"/>
      <c r="Q3228" s="462">
        <f>V3228=W3228</f>
        <v/>
      </c>
      <c r="R3228" s="462">
        <f>AND(MONTH(F3228)=MONTH(X3228), YEAR(F3228)=YEAR(X3228))</f>
        <v/>
      </c>
      <c r="S3228" s="462">
        <f>AC3228="L001-901905215"</f>
        <v/>
      </c>
      <c r="T3228" s="464">
        <f>G3228-AH3228</f>
        <v/>
      </c>
      <c r="U3228" s="462" t="n"/>
      <c r="V3228" s="462" t="inlineStr">
        <is>
          <t>192192</t>
        </is>
      </c>
      <c r="W3228" s="462" t="inlineStr"/>
      <c r="X3228" s="499" t="n"/>
      <c r="Y3228" s="462" t="n"/>
      <c r="Z3228" s="462" t="n"/>
      <c r="AA3228" s="462" t="n"/>
      <c r="AB3228" s="462" t="n"/>
      <c r="AC3228" s="462" t="n"/>
      <c r="AD3228" s="462" t="n"/>
      <c r="AE3228" s="462" t="n"/>
      <c r="AF3228" s="462" t="n"/>
      <c r="AG3228" s="462" t="n"/>
      <c r="AH3228" s="462" t="n"/>
      <c r="AI3228" s="462" t="n"/>
      <c r="AJ3228" s="462" t="n"/>
      <c r="AK3228" s="462" t="n"/>
      <c r="AL3228" s="462" t="n"/>
      <c r="AM3228" s="462" t="n"/>
      <c r="AN3228" s="462" t="n"/>
      <c r="AO3228" s="462" t="n"/>
      <c r="AP3228" s="462" t="n"/>
      <c r="AQ3228" s="462" t="n"/>
      <c r="AR3228" s="462" t="n"/>
      <c r="AS3228" s="462" t="n"/>
    </row>
    <row r="3229">
      <c r="A3229" s="461" t="n">
        <v>3221</v>
      </c>
      <c r="B3229" s="462" t="inlineStr"/>
      <c r="C3229" s="462" t="inlineStr">
        <is>
          <t>កំពង់ផែស្វយ័តក្រុងព្រះសីហនុ</t>
        </is>
      </c>
      <c r="D3229" s="462" t="inlineStr">
        <is>
          <t>L001-100044638</t>
        </is>
      </c>
      <c r="E3229" s="462" t="inlineStr">
        <is>
          <t>192189</t>
        </is>
      </c>
      <c r="F3229" s="463" t="n">
        <v>43757</v>
      </c>
      <c r="G3229" s="464" t="n">
        <v>54905</v>
      </c>
      <c r="H3229" s="462" t="n"/>
      <c r="I3229" s="464">
        <f>G3229</f>
        <v/>
      </c>
      <c r="J3229" s="462">
        <f>IF(AND(Q3229=TRUE, R3229=TRUE, S3229=TRUE), IF(W3229&lt;-0.05, "អនុញ្ញាត (អ្នកផ្គត់ផ្គង់ប្រកាសខ្វះ)", "បានប្រកាស (អនុញ្ញាត)"), IF(AND(Q3229=FALSE, R3229=FALSE, S3229=FALSE), "ព្យួរទុក (មិនមានទិន្នន័យ)", "ប្រកាសខុស (ព្យួរទុក)"))</f>
        <v/>
      </c>
      <c r="K3229" s="462" t="inlineStr"/>
      <c r="L3229" s="462" t="inlineStr"/>
      <c r="M3229" s="464">
        <f>AH3229</f>
        <v/>
      </c>
      <c r="N3229" s="464">
        <f>IF(W3229&lt;0,AH3229,I3229)</f>
        <v/>
      </c>
      <c r="O3229" s="464">
        <f>I3229-M3229</f>
        <v/>
      </c>
      <c r="P3229" s="462" t="n"/>
      <c r="Q3229" s="462">
        <f>V3229=W3229</f>
        <v/>
      </c>
      <c r="R3229" s="462">
        <f>AND(MONTH(F3229)=MONTH(X3229), YEAR(F3229)=YEAR(X3229))</f>
        <v/>
      </c>
      <c r="S3229" s="462">
        <f>AC3229="L001-901905215"</f>
        <v/>
      </c>
      <c r="T3229" s="464">
        <f>G3229-AH3229</f>
        <v/>
      </c>
      <c r="U3229" s="462" t="n"/>
      <c r="V3229" s="462" t="inlineStr">
        <is>
          <t>192189</t>
        </is>
      </c>
      <c r="W3229" s="462" t="inlineStr"/>
      <c r="X3229" s="499" t="n"/>
      <c r="Y3229" s="462" t="n"/>
      <c r="Z3229" s="462" t="n"/>
      <c r="AA3229" s="462" t="n"/>
      <c r="AB3229" s="462" t="n"/>
      <c r="AC3229" s="462" t="n"/>
      <c r="AD3229" s="462" t="n"/>
      <c r="AE3229" s="462" t="n"/>
      <c r="AF3229" s="462" t="n"/>
      <c r="AG3229" s="462" t="n"/>
      <c r="AH3229" s="462" t="n"/>
      <c r="AI3229" s="462" t="n"/>
      <c r="AJ3229" s="462" t="n"/>
      <c r="AK3229" s="462" t="n"/>
      <c r="AL3229" s="462" t="n"/>
      <c r="AM3229" s="462" t="n"/>
      <c r="AN3229" s="462" t="n"/>
      <c r="AO3229" s="462" t="n"/>
      <c r="AP3229" s="462" t="n"/>
      <c r="AQ3229" s="462" t="n"/>
      <c r="AR3229" s="462" t="n"/>
      <c r="AS3229" s="462" t="n"/>
    </row>
    <row r="3230">
      <c r="A3230" s="461" t="n">
        <v>3222</v>
      </c>
      <c r="B3230" s="462" t="inlineStr"/>
      <c r="C3230" s="462" t="inlineStr">
        <is>
          <t>កំពង់ផែស្វយ័តក្រុងព្រះសីហនុ</t>
        </is>
      </c>
      <c r="D3230" s="462" t="inlineStr">
        <is>
          <t>L001-100044638</t>
        </is>
      </c>
      <c r="E3230" s="462" t="inlineStr">
        <is>
          <t>189159</t>
        </is>
      </c>
      <c r="F3230" s="463" t="n">
        <v>43754</v>
      </c>
      <c r="G3230" s="464" t="n">
        <v>4880</v>
      </c>
      <c r="H3230" s="462" t="n"/>
      <c r="I3230" s="464">
        <f>G3230</f>
        <v/>
      </c>
      <c r="J3230" s="462">
        <f>IF(AND(Q3230=TRUE, R3230=TRUE, S3230=TRUE), IF(W3230&lt;-0.05, "អនុញ្ញាត (អ្នកផ្គត់ផ្គង់ប្រកាសខ្វះ)", "បានប្រកាស (អនុញ្ញាត)"), IF(AND(Q3230=FALSE, R3230=FALSE, S3230=FALSE), "ព្យួរទុក (មិនមានទិន្នន័យ)", "ប្រកាសខុស (ព្យួរទុក)"))</f>
        <v/>
      </c>
      <c r="K3230" s="462" t="inlineStr"/>
      <c r="L3230" s="462" t="inlineStr"/>
      <c r="M3230" s="464">
        <f>AH3230</f>
        <v/>
      </c>
      <c r="N3230" s="464">
        <f>IF(W3230&lt;0,AH3230,I3230)</f>
        <v/>
      </c>
      <c r="O3230" s="464">
        <f>I3230-M3230</f>
        <v/>
      </c>
      <c r="P3230" s="462" t="n"/>
      <c r="Q3230" s="462">
        <f>V3230=W3230</f>
        <v/>
      </c>
      <c r="R3230" s="462">
        <f>AND(MONTH(F3230)=MONTH(X3230), YEAR(F3230)=YEAR(X3230))</f>
        <v/>
      </c>
      <c r="S3230" s="462">
        <f>AC3230="L001-901905215"</f>
        <v/>
      </c>
      <c r="T3230" s="464">
        <f>G3230-AH3230</f>
        <v/>
      </c>
      <c r="U3230" s="462" t="n"/>
      <c r="V3230" s="462" t="inlineStr">
        <is>
          <t>189159</t>
        </is>
      </c>
      <c r="W3230" s="462" t="inlineStr"/>
      <c r="X3230" s="499" t="n"/>
      <c r="Y3230" s="462" t="n"/>
      <c r="Z3230" s="462" t="n"/>
      <c r="AA3230" s="462" t="n"/>
      <c r="AB3230" s="462" t="n"/>
      <c r="AC3230" s="462" t="n"/>
      <c r="AD3230" s="462" t="n"/>
      <c r="AE3230" s="462" t="n"/>
      <c r="AF3230" s="462" t="n"/>
      <c r="AG3230" s="462" t="n"/>
      <c r="AH3230" s="462" t="n"/>
      <c r="AI3230" s="462" t="n"/>
      <c r="AJ3230" s="462" t="n"/>
      <c r="AK3230" s="462" t="n"/>
      <c r="AL3230" s="462" t="n"/>
      <c r="AM3230" s="462" t="n"/>
      <c r="AN3230" s="462" t="n"/>
      <c r="AO3230" s="462" t="n"/>
      <c r="AP3230" s="462" t="n"/>
      <c r="AQ3230" s="462" t="n"/>
      <c r="AR3230" s="462" t="n"/>
      <c r="AS3230" s="462" t="n"/>
    </row>
    <row r="3231">
      <c r="A3231" s="461" t="n">
        <v>3223</v>
      </c>
      <c r="B3231" s="462" t="inlineStr"/>
      <c r="C3231" s="462" t="inlineStr">
        <is>
          <t>កំពង់ផែស្វយ័តក្រុងព្រះសីហនុ</t>
        </is>
      </c>
      <c r="D3231" s="462" t="inlineStr">
        <is>
          <t>L001-100044638</t>
        </is>
      </c>
      <c r="E3231" s="462" t="inlineStr">
        <is>
          <t>189157</t>
        </is>
      </c>
      <c r="F3231" s="463" t="n">
        <v>43754</v>
      </c>
      <c r="G3231" s="464" t="n">
        <v>2440</v>
      </c>
      <c r="H3231" s="462" t="n"/>
      <c r="I3231" s="464">
        <f>G3231</f>
        <v/>
      </c>
      <c r="J3231" s="462">
        <f>IF(AND(Q3231=TRUE, R3231=TRUE, S3231=TRUE), IF(W3231&lt;-0.05, "អនុញ្ញាត (អ្នកផ្គត់ផ្គង់ប្រកាសខ្វះ)", "បានប្រកាស (អនុញ្ញាត)"), IF(AND(Q3231=FALSE, R3231=FALSE, S3231=FALSE), "ព្យួរទុក (មិនមានទិន្នន័យ)", "ប្រកាសខុស (ព្យួរទុក)"))</f>
        <v/>
      </c>
      <c r="K3231" s="462" t="inlineStr"/>
      <c r="L3231" s="462" t="inlineStr"/>
      <c r="M3231" s="464">
        <f>AH3231</f>
        <v/>
      </c>
      <c r="N3231" s="464">
        <f>IF(W3231&lt;0,AH3231,I3231)</f>
        <v/>
      </c>
      <c r="O3231" s="464">
        <f>I3231-M3231</f>
        <v/>
      </c>
      <c r="P3231" s="462" t="n"/>
      <c r="Q3231" s="462">
        <f>V3231=W3231</f>
        <v/>
      </c>
      <c r="R3231" s="462">
        <f>AND(MONTH(F3231)=MONTH(X3231), YEAR(F3231)=YEAR(X3231))</f>
        <v/>
      </c>
      <c r="S3231" s="462">
        <f>AC3231="L001-901905215"</f>
        <v/>
      </c>
      <c r="T3231" s="464">
        <f>G3231-AH3231</f>
        <v/>
      </c>
      <c r="U3231" s="462" t="n"/>
      <c r="V3231" s="462" t="inlineStr">
        <is>
          <t>189157</t>
        </is>
      </c>
      <c r="W3231" s="462" t="inlineStr"/>
      <c r="X3231" s="499" t="n"/>
      <c r="Y3231" s="462" t="n"/>
      <c r="Z3231" s="462" t="n"/>
      <c r="AA3231" s="462" t="n"/>
      <c r="AB3231" s="462" t="n"/>
      <c r="AC3231" s="462" t="n"/>
      <c r="AD3231" s="462" t="n"/>
      <c r="AE3231" s="462" t="n"/>
      <c r="AF3231" s="462" t="n"/>
      <c r="AG3231" s="462" t="n"/>
      <c r="AH3231" s="462" t="n"/>
      <c r="AI3231" s="462" t="n"/>
      <c r="AJ3231" s="462" t="n"/>
      <c r="AK3231" s="462" t="n"/>
      <c r="AL3231" s="462" t="n"/>
      <c r="AM3231" s="462" t="n"/>
      <c r="AN3231" s="462" t="n"/>
      <c r="AO3231" s="462" t="n"/>
      <c r="AP3231" s="462" t="n"/>
      <c r="AQ3231" s="462" t="n"/>
      <c r="AR3231" s="462" t="n"/>
      <c r="AS3231" s="462" t="n"/>
    </row>
    <row r="3232">
      <c r="A3232" s="461" t="n">
        <v>3224</v>
      </c>
      <c r="B3232" s="462" t="inlineStr"/>
      <c r="C3232" s="462" t="inlineStr">
        <is>
          <t>កំពង់ផែស្វយ័តក្រុងព្រះសីហនុ</t>
        </is>
      </c>
      <c r="D3232" s="462" t="inlineStr">
        <is>
          <t>L001-100044638</t>
        </is>
      </c>
      <c r="E3232" s="462" t="inlineStr">
        <is>
          <t>189156</t>
        </is>
      </c>
      <c r="F3232" s="463" t="n">
        <v>43754</v>
      </c>
      <c r="G3232" s="464" t="n">
        <v>2440</v>
      </c>
      <c r="H3232" s="462" t="n"/>
      <c r="I3232" s="464">
        <f>G3232</f>
        <v/>
      </c>
      <c r="J3232" s="462">
        <f>IF(AND(Q3232=TRUE, R3232=TRUE, S3232=TRUE), IF(W3232&lt;-0.05, "អនុញ្ញាត (អ្នកផ្គត់ផ្គង់ប្រកាសខ្វះ)", "បានប្រកាស (អនុញ្ញាត)"), IF(AND(Q3232=FALSE, R3232=FALSE, S3232=FALSE), "ព្យួរទុក (មិនមានទិន្នន័យ)", "ប្រកាសខុស (ព្យួរទុក)"))</f>
        <v/>
      </c>
      <c r="K3232" s="462" t="inlineStr"/>
      <c r="L3232" s="462" t="inlineStr"/>
      <c r="M3232" s="464">
        <f>AH3232</f>
        <v/>
      </c>
      <c r="N3232" s="464">
        <f>IF(W3232&lt;0,AH3232,I3232)</f>
        <v/>
      </c>
      <c r="O3232" s="464">
        <f>I3232-M3232</f>
        <v/>
      </c>
      <c r="P3232" s="462" t="n"/>
      <c r="Q3232" s="462">
        <f>V3232=W3232</f>
        <v/>
      </c>
      <c r="R3232" s="462">
        <f>AND(MONTH(F3232)=MONTH(X3232), YEAR(F3232)=YEAR(X3232))</f>
        <v/>
      </c>
      <c r="S3232" s="462">
        <f>AC3232="L001-901905215"</f>
        <v/>
      </c>
      <c r="T3232" s="464">
        <f>G3232-AH3232</f>
        <v/>
      </c>
      <c r="U3232" s="462" t="n"/>
      <c r="V3232" s="462" t="inlineStr">
        <is>
          <t>189156</t>
        </is>
      </c>
      <c r="W3232" s="462" t="inlineStr"/>
      <c r="X3232" s="499" t="n"/>
      <c r="Y3232" s="462" t="n"/>
      <c r="Z3232" s="462" t="n"/>
      <c r="AA3232" s="462" t="n"/>
      <c r="AB3232" s="462" t="n"/>
      <c r="AC3232" s="462" t="n"/>
      <c r="AD3232" s="462" t="n"/>
      <c r="AE3232" s="462" t="n"/>
      <c r="AF3232" s="462" t="n"/>
      <c r="AG3232" s="462" t="n"/>
      <c r="AH3232" s="462" t="n"/>
      <c r="AI3232" s="462" t="n"/>
      <c r="AJ3232" s="462" t="n"/>
      <c r="AK3232" s="462" t="n"/>
      <c r="AL3232" s="462" t="n"/>
      <c r="AM3232" s="462" t="n"/>
      <c r="AN3232" s="462" t="n"/>
      <c r="AO3232" s="462" t="n"/>
      <c r="AP3232" s="462" t="n"/>
      <c r="AQ3232" s="462" t="n"/>
      <c r="AR3232" s="462" t="n"/>
      <c r="AS3232" s="462" t="n"/>
    </row>
    <row r="3233">
      <c r="A3233" s="461" t="n">
        <v>3225</v>
      </c>
      <c r="B3233" s="462" t="inlineStr"/>
      <c r="C3233" s="462" t="inlineStr">
        <is>
          <t>កំពង់ផែស្វយ័តក្រុងព្រះសីហនុ</t>
        </is>
      </c>
      <c r="D3233" s="462" t="inlineStr">
        <is>
          <t>L001-100044638</t>
        </is>
      </c>
      <c r="E3233" s="462" t="inlineStr">
        <is>
          <t>188355</t>
        </is>
      </c>
      <c r="F3233" s="463" t="n">
        <v>43753</v>
      </c>
      <c r="G3233" s="464" t="n">
        <v>2440</v>
      </c>
      <c r="H3233" s="462" t="n"/>
      <c r="I3233" s="464">
        <f>G3233</f>
        <v/>
      </c>
      <c r="J3233" s="462">
        <f>IF(AND(Q3233=TRUE, R3233=TRUE, S3233=TRUE), IF(W3233&lt;-0.05, "អនុញ្ញាត (អ្នកផ្គត់ផ្គង់ប្រកាសខ្វះ)", "បានប្រកាស (អនុញ្ញាត)"), IF(AND(Q3233=FALSE, R3233=FALSE, S3233=FALSE), "ព្យួរទុក (មិនមានទិន្នន័យ)", "ប្រកាសខុស (ព្យួរទុក)"))</f>
        <v/>
      </c>
      <c r="K3233" s="462" t="inlineStr"/>
      <c r="L3233" s="462" t="inlineStr"/>
      <c r="M3233" s="464">
        <f>AH3233</f>
        <v/>
      </c>
      <c r="N3233" s="464">
        <f>IF(W3233&lt;0,AH3233,I3233)</f>
        <v/>
      </c>
      <c r="O3233" s="464">
        <f>I3233-M3233</f>
        <v/>
      </c>
      <c r="P3233" s="462" t="n"/>
      <c r="Q3233" s="462">
        <f>V3233=W3233</f>
        <v/>
      </c>
      <c r="R3233" s="462">
        <f>AND(MONTH(F3233)=MONTH(X3233), YEAR(F3233)=YEAR(X3233))</f>
        <v/>
      </c>
      <c r="S3233" s="462">
        <f>AC3233="L001-901905215"</f>
        <v/>
      </c>
      <c r="T3233" s="464">
        <f>G3233-AH3233</f>
        <v/>
      </c>
      <c r="U3233" s="462" t="n"/>
      <c r="V3233" s="462" t="inlineStr">
        <is>
          <t>188355</t>
        </is>
      </c>
      <c r="W3233" s="462" t="inlineStr"/>
      <c r="X3233" s="499" t="n"/>
      <c r="Y3233" s="462" t="n"/>
      <c r="Z3233" s="462" t="n"/>
      <c r="AA3233" s="462" t="n"/>
      <c r="AB3233" s="462" t="n"/>
      <c r="AC3233" s="462" t="n"/>
      <c r="AD3233" s="462" t="n"/>
      <c r="AE3233" s="462" t="n"/>
      <c r="AF3233" s="462" t="n"/>
      <c r="AG3233" s="462" t="n"/>
      <c r="AH3233" s="462" t="n"/>
      <c r="AI3233" s="462" t="n"/>
      <c r="AJ3233" s="462" t="n"/>
      <c r="AK3233" s="462" t="n"/>
      <c r="AL3233" s="462" t="n"/>
      <c r="AM3233" s="462" t="n"/>
      <c r="AN3233" s="462" t="n"/>
      <c r="AO3233" s="462" t="n"/>
      <c r="AP3233" s="462" t="n"/>
      <c r="AQ3233" s="462" t="n"/>
      <c r="AR3233" s="462" t="n"/>
      <c r="AS3233" s="462" t="n"/>
    </row>
    <row r="3234">
      <c r="A3234" s="461" t="n">
        <v>3226</v>
      </c>
      <c r="B3234" s="462" t="inlineStr"/>
      <c r="C3234" s="462" t="inlineStr">
        <is>
          <t>កំពង់ផែស្វយ័តក្រុងព្រះសីហនុ</t>
        </is>
      </c>
      <c r="D3234" s="462" t="inlineStr">
        <is>
          <t>L001-100044638</t>
        </is>
      </c>
      <c r="E3234" s="462" t="inlineStr">
        <is>
          <t>188354</t>
        </is>
      </c>
      <c r="F3234" s="463" t="n">
        <v>43753</v>
      </c>
      <c r="G3234" s="464" t="n">
        <v>2440</v>
      </c>
      <c r="H3234" s="462" t="n"/>
      <c r="I3234" s="464">
        <f>G3234</f>
        <v/>
      </c>
      <c r="J3234" s="462">
        <f>IF(AND(Q3234=TRUE, R3234=TRUE, S3234=TRUE), IF(W3234&lt;-0.05, "អនុញ្ញាត (អ្នកផ្គត់ផ្គង់ប្រកាសខ្វះ)", "បានប្រកាស (អនុញ្ញាត)"), IF(AND(Q3234=FALSE, R3234=FALSE, S3234=FALSE), "ព្យួរទុក (មិនមានទិន្នន័យ)", "ប្រកាសខុស (ព្យួរទុក)"))</f>
        <v/>
      </c>
      <c r="K3234" s="462" t="inlineStr"/>
      <c r="L3234" s="462" t="inlineStr"/>
      <c r="M3234" s="464">
        <f>AH3234</f>
        <v/>
      </c>
      <c r="N3234" s="464">
        <f>IF(W3234&lt;0,AH3234,I3234)</f>
        <v/>
      </c>
      <c r="O3234" s="464">
        <f>I3234-M3234</f>
        <v/>
      </c>
      <c r="P3234" s="462" t="n"/>
      <c r="Q3234" s="462">
        <f>V3234=W3234</f>
        <v/>
      </c>
      <c r="R3234" s="462">
        <f>AND(MONTH(F3234)=MONTH(X3234), YEAR(F3234)=YEAR(X3234))</f>
        <v/>
      </c>
      <c r="S3234" s="462">
        <f>AC3234="L001-901905215"</f>
        <v/>
      </c>
      <c r="T3234" s="464">
        <f>G3234-AH3234</f>
        <v/>
      </c>
      <c r="U3234" s="462" t="n"/>
      <c r="V3234" s="462" t="inlineStr">
        <is>
          <t>188354</t>
        </is>
      </c>
      <c r="W3234" s="462" t="inlineStr"/>
      <c r="X3234" s="499" t="n"/>
      <c r="Y3234" s="462" t="n"/>
      <c r="Z3234" s="462" t="n"/>
      <c r="AA3234" s="462" t="n"/>
      <c r="AB3234" s="462" t="n"/>
      <c r="AC3234" s="462" t="n"/>
      <c r="AD3234" s="462" t="n"/>
      <c r="AE3234" s="462" t="n"/>
      <c r="AF3234" s="462" t="n"/>
      <c r="AG3234" s="462" t="n"/>
      <c r="AH3234" s="462" t="n"/>
      <c r="AI3234" s="462" t="n"/>
      <c r="AJ3234" s="462" t="n"/>
      <c r="AK3234" s="462" t="n"/>
      <c r="AL3234" s="462" t="n"/>
      <c r="AM3234" s="462" t="n"/>
      <c r="AN3234" s="462" t="n"/>
      <c r="AO3234" s="462" t="n"/>
      <c r="AP3234" s="462" t="n"/>
      <c r="AQ3234" s="462" t="n"/>
      <c r="AR3234" s="462" t="n"/>
      <c r="AS3234" s="462" t="n"/>
    </row>
    <row r="3235">
      <c r="A3235" s="461" t="n">
        <v>3227</v>
      </c>
      <c r="B3235" s="462" t="inlineStr"/>
      <c r="C3235" s="462" t="inlineStr">
        <is>
          <t>កំពង់ផែស្វយ័តក្រុងព្រះសីហនុ</t>
        </is>
      </c>
      <c r="D3235" s="462" t="inlineStr">
        <is>
          <t>L001-100044638</t>
        </is>
      </c>
      <c r="E3235" s="462" t="inlineStr">
        <is>
          <t>188353</t>
        </is>
      </c>
      <c r="F3235" s="463" t="n">
        <v>43753</v>
      </c>
      <c r="G3235" s="464" t="n">
        <v>4880</v>
      </c>
      <c r="H3235" s="462" t="n"/>
      <c r="I3235" s="464">
        <f>G3235</f>
        <v/>
      </c>
      <c r="J3235" s="462">
        <f>IF(AND(Q3235=TRUE, R3235=TRUE, S3235=TRUE), IF(W3235&lt;-0.05, "អនុញ្ញាត (អ្នកផ្គត់ផ្គង់ប្រកាសខ្វះ)", "បានប្រកាស (អនុញ្ញាត)"), IF(AND(Q3235=FALSE, R3235=FALSE, S3235=FALSE), "ព្យួរទុក (មិនមានទិន្នន័យ)", "ប្រកាសខុស (ព្យួរទុក)"))</f>
        <v/>
      </c>
      <c r="K3235" s="462" t="inlineStr"/>
      <c r="L3235" s="462" t="inlineStr"/>
      <c r="M3235" s="464">
        <f>AH3235</f>
        <v/>
      </c>
      <c r="N3235" s="464">
        <f>IF(W3235&lt;0,AH3235,I3235)</f>
        <v/>
      </c>
      <c r="O3235" s="464">
        <f>I3235-M3235</f>
        <v/>
      </c>
      <c r="P3235" s="462" t="n"/>
      <c r="Q3235" s="462">
        <f>V3235=W3235</f>
        <v/>
      </c>
      <c r="R3235" s="462">
        <f>AND(MONTH(F3235)=MONTH(X3235), YEAR(F3235)=YEAR(X3235))</f>
        <v/>
      </c>
      <c r="S3235" s="462">
        <f>AC3235="L001-901905215"</f>
        <v/>
      </c>
      <c r="T3235" s="464">
        <f>G3235-AH3235</f>
        <v/>
      </c>
      <c r="U3235" s="462" t="n"/>
      <c r="V3235" s="462" t="inlineStr">
        <is>
          <t>188353</t>
        </is>
      </c>
      <c r="W3235" s="462" t="inlineStr"/>
      <c r="X3235" s="499" t="n"/>
      <c r="Y3235" s="462" t="n"/>
      <c r="Z3235" s="462" t="n"/>
      <c r="AA3235" s="462" t="n"/>
      <c r="AB3235" s="462" t="n"/>
      <c r="AC3235" s="462" t="n"/>
      <c r="AD3235" s="462" t="n"/>
      <c r="AE3235" s="462" t="n"/>
      <c r="AF3235" s="462" t="n"/>
      <c r="AG3235" s="462" t="n"/>
      <c r="AH3235" s="462" t="n"/>
      <c r="AI3235" s="462" t="n"/>
      <c r="AJ3235" s="462" t="n"/>
      <c r="AK3235" s="462" t="n"/>
      <c r="AL3235" s="462" t="n"/>
      <c r="AM3235" s="462" t="n"/>
      <c r="AN3235" s="462" t="n"/>
      <c r="AO3235" s="462" t="n"/>
      <c r="AP3235" s="462" t="n"/>
      <c r="AQ3235" s="462" t="n"/>
      <c r="AR3235" s="462" t="n"/>
      <c r="AS3235" s="462" t="n"/>
    </row>
    <row r="3236">
      <c r="A3236" s="461" t="n">
        <v>3228</v>
      </c>
      <c r="B3236" s="462" t="inlineStr"/>
      <c r="C3236" s="462" t="inlineStr">
        <is>
          <t>កំពង់ផែស្វយ័តក្រុងព្រះសីហនុ</t>
        </is>
      </c>
      <c r="D3236" s="462" t="inlineStr">
        <is>
          <t>L001-100044638</t>
        </is>
      </c>
      <c r="E3236" s="462" t="inlineStr">
        <is>
          <t>187651</t>
        </is>
      </c>
      <c r="F3236" s="463" t="n">
        <v>43752</v>
      </c>
      <c r="G3236" s="464" t="n">
        <v>4880</v>
      </c>
      <c r="H3236" s="462" t="n"/>
      <c r="I3236" s="464">
        <f>G3236</f>
        <v/>
      </c>
      <c r="J3236" s="462">
        <f>IF(AND(Q3236=TRUE, R3236=TRUE, S3236=TRUE), IF(W3236&lt;-0.05, "អនុញ្ញាត (អ្នកផ្គត់ផ្គង់ប្រកាសខ្វះ)", "បានប្រកាស (អនុញ្ញាត)"), IF(AND(Q3236=FALSE, R3236=FALSE, S3236=FALSE), "ព្យួរទុក (មិនមានទិន្នន័យ)", "ប្រកាសខុស (ព្យួរទុក)"))</f>
        <v/>
      </c>
      <c r="K3236" s="462" t="inlineStr"/>
      <c r="L3236" s="462" t="inlineStr"/>
      <c r="M3236" s="464">
        <f>AH3236</f>
        <v/>
      </c>
      <c r="N3236" s="464">
        <f>IF(W3236&lt;0,AH3236,I3236)</f>
        <v/>
      </c>
      <c r="O3236" s="464">
        <f>I3236-M3236</f>
        <v/>
      </c>
      <c r="P3236" s="462" t="n"/>
      <c r="Q3236" s="462">
        <f>V3236=W3236</f>
        <v/>
      </c>
      <c r="R3236" s="462">
        <f>AND(MONTH(F3236)=MONTH(X3236), YEAR(F3236)=YEAR(X3236))</f>
        <v/>
      </c>
      <c r="S3236" s="462">
        <f>AC3236="L001-901905215"</f>
        <v/>
      </c>
      <c r="T3236" s="464">
        <f>G3236-AH3236</f>
        <v/>
      </c>
      <c r="U3236" s="462" t="n"/>
      <c r="V3236" s="462" t="inlineStr">
        <is>
          <t>187651</t>
        </is>
      </c>
      <c r="W3236" s="462" t="inlineStr"/>
      <c r="X3236" s="499" t="n"/>
      <c r="Y3236" s="462" t="n"/>
      <c r="Z3236" s="462" t="n"/>
      <c r="AA3236" s="462" t="n"/>
      <c r="AB3236" s="462" t="n"/>
      <c r="AC3236" s="462" t="n"/>
      <c r="AD3236" s="462" t="n"/>
      <c r="AE3236" s="462" t="n"/>
      <c r="AF3236" s="462" t="n"/>
      <c r="AG3236" s="462" t="n"/>
      <c r="AH3236" s="462" t="n"/>
      <c r="AI3236" s="462" t="n"/>
      <c r="AJ3236" s="462" t="n"/>
      <c r="AK3236" s="462" t="n"/>
      <c r="AL3236" s="462" t="n"/>
      <c r="AM3236" s="462" t="n"/>
      <c r="AN3236" s="462" t="n"/>
      <c r="AO3236" s="462" t="n"/>
      <c r="AP3236" s="462" t="n"/>
      <c r="AQ3236" s="462" t="n"/>
      <c r="AR3236" s="462" t="n"/>
      <c r="AS3236" s="462" t="n"/>
    </row>
    <row r="3237">
      <c r="A3237" s="461" t="n">
        <v>3229</v>
      </c>
      <c r="B3237" s="462" t="inlineStr"/>
      <c r="C3237" s="462" t="inlineStr">
        <is>
          <t>កំពង់ផែស្វយ័តក្រុងព្រះសីហនុ</t>
        </is>
      </c>
      <c r="D3237" s="462" t="inlineStr">
        <is>
          <t>L001-100044638</t>
        </is>
      </c>
      <c r="E3237" s="462" t="inlineStr">
        <is>
          <t>187648</t>
        </is>
      </c>
      <c r="F3237" s="463" t="n">
        <v>43752</v>
      </c>
      <c r="G3237" s="464" t="n">
        <v>9761</v>
      </c>
      <c r="H3237" s="462" t="n"/>
      <c r="I3237" s="464">
        <f>G3237</f>
        <v/>
      </c>
      <c r="J3237" s="462">
        <f>IF(AND(Q3237=TRUE, R3237=TRUE, S3237=TRUE), IF(W3237&lt;-0.05, "អនុញ្ញាត (អ្នកផ្គត់ផ្គង់ប្រកាសខ្វះ)", "បានប្រកាស (អនុញ្ញាត)"), IF(AND(Q3237=FALSE, R3237=FALSE, S3237=FALSE), "ព្យួរទុក (មិនមានទិន្នន័យ)", "ប្រកាសខុស (ព្យួរទុក)"))</f>
        <v/>
      </c>
      <c r="K3237" s="462" t="inlineStr"/>
      <c r="L3237" s="462" t="inlineStr"/>
      <c r="M3237" s="464">
        <f>AH3237</f>
        <v/>
      </c>
      <c r="N3237" s="464">
        <f>IF(W3237&lt;0,AH3237,I3237)</f>
        <v/>
      </c>
      <c r="O3237" s="464">
        <f>I3237-M3237</f>
        <v/>
      </c>
      <c r="P3237" s="462" t="n"/>
      <c r="Q3237" s="462">
        <f>V3237=W3237</f>
        <v/>
      </c>
      <c r="R3237" s="462">
        <f>AND(MONTH(F3237)=MONTH(X3237), YEAR(F3237)=YEAR(X3237))</f>
        <v/>
      </c>
      <c r="S3237" s="462">
        <f>AC3237="L001-901905215"</f>
        <v/>
      </c>
      <c r="T3237" s="464">
        <f>G3237-AH3237</f>
        <v/>
      </c>
      <c r="U3237" s="462" t="n"/>
      <c r="V3237" s="462" t="inlineStr">
        <is>
          <t>187648</t>
        </is>
      </c>
      <c r="W3237" s="462" t="inlineStr"/>
      <c r="X3237" s="499" t="n"/>
      <c r="Y3237" s="462" t="n"/>
      <c r="Z3237" s="462" t="n"/>
      <c r="AA3237" s="462" t="n"/>
      <c r="AB3237" s="462" t="n"/>
      <c r="AC3237" s="462" t="n"/>
      <c r="AD3237" s="462" t="n"/>
      <c r="AE3237" s="462" t="n"/>
      <c r="AF3237" s="462" t="n"/>
      <c r="AG3237" s="462" t="n"/>
      <c r="AH3237" s="462" t="n"/>
      <c r="AI3237" s="462" t="n"/>
      <c r="AJ3237" s="462" t="n"/>
      <c r="AK3237" s="462" t="n"/>
      <c r="AL3237" s="462" t="n"/>
      <c r="AM3237" s="462" t="n"/>
      <c r="AN3237" s="462" t="n"/>
      <c r="AO3237" s="462" t="n"/>
      <c r="AP3237" s="462" t="n"/>
      <c r="AQ3237" s="462" t="n"/>
      <c r="AR3237" s="462" t="n"/>
      <c r="AS3237" s="462" t="n"/>
    </row>
    <row r="3238">
      <c r="A3238" s="461" t="n">
        <v>3230</v>
      </c>
      <c r="B3238" s="462" t="inlineStr"/>
      <c r="C3238" s="462" t="inlineStr">
        <is>
          <t>កំពង់ផែស្វយ័តក្រុងព្រះសីហនុ</t>
        </is>
      </c>
      <c r="D3238" s="462" t="inlineStr">
        <is>
          <t>L001-100044638</t>
        </is>
      </c>
      <c r="E3238" s="462" t="inlineStr">
        <is>
          <t>187646</t>
        </is>
      </c>
      <c r="F3238" s="463" t="n">
        <v>43752</v>
      </c>
      <c r="G3238" s="464" t="n">
        <v>4880</v>
      </c>
      <c r="H3238" s="462" t="n"/>
      <c r="I3238" s="464">
        <f>G3238</f>
        <v/>
      </c>
      <c r="J3238" s="462">
        <f>IF(AND(Q3238=TRUE, R3238=TRUE, S3238=TRUE), IF(W3238&lt;-0.05, "អនុញ្ញាត (អ្នកផ្គត់ផ្គង់ប្រកាសខ្វះ)", "បានប្រកាស (អនុញ្ញាត)"), IF(AND(Q3238=FALSE, R3238=FALSE, S3238=FALSE), "ព្យួរទុក (មិនមានទិន្នន័យ)", "ប្រកាសខុស (ព្យួរទុក)"))</f>
        <v/>
      </c>
      <c r="K3238" s="462" t="inlineStr"/>
      <c r="L3238" s="462" t="inlineStr"/>
      <c r="M3238" s="464">
        <f>AH3238</f>
        <v/>
      </c>
      <c r="N3238" s="464">
        <f>IF(W3238&lt;0,AH3238,I3238)</f>
        <v/>
      </c>
      <c r="O3238" s="464">
        <f>I3238-M3238</f>
        <v/>
      </c>
      <c r="P3238" s="462" t="n"/>
      <c r="Q3238" s="462">
        <f>V3238=W3238</f>
        <v/>
      </c>
      <c r="R3238" s="462">
        <f>AND(MONTH(F3238)=MONTH(X3238), YEAR(F3238)=YEAR(X3238))</f>
        <v/>
      </c>
      <c r="S3238" s="462">
        <f>AC3238="L001-901905215"</f>
        <v/>
      </c>
      <c r="T3238" s="464">
        <f>G3238-AH3238</f>
        <v/>
      </c>
      <c r="U3238" s="462" t="n"/>
      <c r="V3238" s="462" t="inlineStr">
        <is>
          <t>187646</t>
        </is>
      </c>
      <c r="W3238" s="462" t="inlineStr"/>
      <c r="X3238" s="499" t="n"/>
      <c r="Y3238" s="462" t="n"/>
      <c r="Z3238" s="462" t="n"/>
      <c r="AA3238" s="462" t="n"/>
      <c r="AB3238" s="462" t="n"/>
      <c r="AC3238" s="462" t="n"/>
      <c r="AD3238" s="462" t="n"/>
      <c r="AE3238" s="462" t="n"/>
      <c r="AF3238" s="462" t="n"/>
      <c r="AG3238" s="462" t="n"/>
      <c r="AH3238" s="462" t="n"/>
      <c r="AI3238" s="462" t="n"/>
      <c r="AJ3238" s="462" t="n"/>
      <c r="AK3238" s="462" t="n"/>
      <c r="AL3238" s="462" t="n"/>
      <c r="AM3238" s="462" t="n"/>
      <c r="AN3238" s="462" t="n"/>
      <c r="AO3238" s="462" t="n"/>
      <c r="AP3238" s="462" t="n"/>
      <c r="AQ3238" s="462" t="n"/>
      <c r="AR3238" s="462" t="n"/>
      <c r="AS3238" s="462" t="n"/>
    </row>
    <row r="3239">
      <c r="A3239" s="461" t="n">
        <v>3231</v>
      </c>
      <c r="B3239" s="462" t="inlineStr"/>
      <c r="C3239" s="462" t="inlineStr">
        <is>
          <t>កំពង់ផែស្វយ័តក្រុងព្រះសីហនុ</t>
        </is>
      </c>
      <c r="D3239" s="462" t="inlineStr">
        <is>
          <t>L001-100044638</t>
        </is>
      </c>
      <c r="E3239" s="462" t="inlineStr">
        <is>
          <t>186975</t>
        </is>
      </c>
      <c r="F3239" s="463" t="n">
        <v>43750</v>
      </c>
      <c r="G3239" s="464" t="n">
        <v>153733</v>
      </c>
      <c r="H3239" s="462" t="n"/>
      <c r="I3239" s="464">
        <f>G3239</f>
        <v/>
      </c>
      <c r="J3239" s="462">
        <f>IF(AND(Q3239=TRUE, R3239=TRUE, S3239=TRUE), IF(W3239&lt;-0.05, "អនុញ្ញាត (អ្នកផ្គត់ផ្គង់ប្រកាសខ្វះ)", "បានប្រកាស (អនុញ្ញាត)"), IF(AND(Q3239=FALSE, R3239=FALSE, S3239=FALSE), "ព្យួរទុក (មិនមានទិន្នន័យ)", "ប្រកាសខុស (ព្យួរទុក)"))</f>
        <v/>
      </c>
      <c r="K3239" s="462" t="inlineStr"/>
      <c r="L3239" s="462" t="inlineStr"/>
      <c r="M3239" s="464">
        <f>AH3239</f>
        <v/>
      </c>
      <c r="N3239" s="464">
        <f>IF(W3239&lt;0,AH3239,I3239)</f>
        <v/>
      </c>
      <c r="O3239" s="464">
        <f>I3239-M3239</f>
        <v/>
      </c>
      <c r="P3239" s="462" t="n"/>
      <c r="Q3239" s="462">
        <f>V3239=W3239</f>
        <v/>
      </c>
      <c r="R3239" s="462">
        <f>AND(MONTH(F3239)=MONTH(X3239), YEAR(F3239)=YEAR(X3239))</f>
        <v/>
      </c>
      <c r="S3239" s="462">
        <f>AC3239="L001-901905215"</f>
        <v/>
      </c>
      <c r="T3239" s="464">
        <f>G3239-AH3239</f>
        <v/>
      </c>
      <c r="U3239" s="462" t="n"/>
      <c r="V3239" s="462" t="inlineStr">
        <is>
          <t>186975</t>
        </is>
      </c>
      <c r="W3239" s="462" t="inlineStr"/>
      <c r="X3239" s="499" t="n"/>
      <c r="Y3239" s="462" t="n"/>
      <c r="Z3239" s="462" t="n"/>
      <c r="AA3239" s="462" t="n"/>
      <c r="AB3239" s="462" t="n"/>
      <c r="AC3239" s="462" t="n"/>
      <c r="AD3239" s="462" t="n"/>
      <c r="AE3239" s="462" t="n"/>
      <c r="AF3239" s="462" t="n"/>
      <c r="AG3239" s="462" t="n"/>
      <c r="AH3239" s="462" t="n"/>
      <c r="AI3239" s="462" t="n"/>
      <c r="AJ3239" s="462" t="n"/>
      <c r="AK3239" s="462" t="n"/>
      <c r="AL3239" s="462" t="n"/>
      <c r="AM3239" s="462" t="n"/>
      <c r="AN3239" s="462" t="n"/>
      <c r="AO3239" s="462" t="n"/>
      <c r="AP3239" s="462" t="n"/>
      <c r="AQ3239" s="462" t="n"/>
      <c r="AR3239" s="462" t="n"/>
      <c r="AS3239" s="462" t="n"/>
    </row>
    <row r="3240">
      <c r="A3240" s="461" t="n">
        <v>3232</v>
      </c>
      <c r="B3240" s="462" t="inlineStr"/>
      <c r="C3240" s="462" t="inlineStr">
        <is>
          <t>កំពង់ផែស្វយ័តក្រុងព្រះសីហនុ</t>
        </is>
      </c>
      <c r="D3240" s="462" t="inlineStr">
        <is>
          <t>L001-100044638</t>
        </is>
      </c>
      <c r="E3240" s="462" t="inlineStr">
        <is>
          <t>186974</t>
        </is>
      </c>
      <c r="F3240" s="463" t="n">
        <v>43750</v>
      </c>
      <c r="G3240" s="464" t="n">
        <v>62225</v>
      </c>
      <c r="H3240" s="462" t="n"/>
      <c r="I3240" s="464">
        <f>G3240</f>
        <v/>
      </c>
      <c r="J3240" s="462">
        <f>IF(AND(Q3240=TRUE, R3240=TRUE, S3240=TRUE), IF(W3240&lt;-0.05, "អនុញ្ញាត (អ្នកផ្គត់ផ្គង់ប្រកាសខ្វះ)", "បានប្រកាស (អនុញ្ញាត)"), IF(AND(Q3240=FALSE, R3240=FALSE, S3240=FALSE), "ព្យួរទុក (មិនមានទិន្នន័យ)", "ប្រកាសខុស (ព្យួរទុក)"))</f>
        <v/>
      </c>
      <c r="K3240" s="462" t="inlineStr"/>
      <c r="L3240" s="462" t="inlineStr"/>
      <c r="M3240" s="464">
        <f>AH3240</f>
        <v/>
      </c>
      <c r="N3240" s="464">
        <f>IF(W3240&lt;0,AH3240,I3240)</f>
        <v/>
      </c>
      <c r="O3240" s="464">
        <f>I3240-M3240</f>
        <v/>
      </c>
      <c r="P3240" s="462" t="n"/>
      <c r="Q3240" s="462">
        <f>V3240=W3240</f>
        <v/>
      </c>
      <c r="R3240" s="462">
        <f>AND(MONTH(F3240)=MONTH(X3240), YEAR(F3240)=YEAR(X3240))</f>
        <v/>
      </c>
      <c r="S3240" s="462">
        <f>AC3240="L001-901905215"</f>
        <v/>
      </c>
      <c r="T3240" s="464">
        <f>G3240-AH3240</f>
        <v/>
      </c>
      <c r="U3240" s="462" t="n"/>
      <c r="V3240" s="462" t="inlineStr">
        <is>
          <t>186974</t>
        </is>
      </c>
      <c r="W3240" s="462" t="inlineStr"/>
      <c r="X3240" s="499" t="n"/>
      <c r="Y3240" s="462" t="n"/>
      <c r="Z3240" s="462" t="n"/>
      <c r="AA3240" s="462" t="n"/>
      <c r="AB3240" s="462" t="n"/>
      <c r="AC3240" s="462" t="n"/>
      <c r="AD3240" s="462" t="n"/>
      <c r="AE3240" s="462" t="n"/>
      <c r="AF3240" s="462" t="n"/>
      <c r="AG3240" s="462" t="n"/>
      <c r="AH3240" s="462" t="n"/>
      <c r="AI3240" s="462" t="n"/>
      <c r="AJ3240" s="462" t="n"/>
      <c r="AK3240" s="462" t="n"/>
      <c r="AL3240" s="462" t="n"/>
      <c r="AM3240" s="462" t="n"/>
      <c r="AN3240" s="462" t="n"/>
      <c r="AO3240" s="462" t="n"/>
      <c r="AP3240" s="462" t="n"/>
      <c r="AQ3240" s="462" t="n"/>
      <c r="AR3240" s="462" t="n"/>
      <c r="AS3240" s="462" t="n"/>
    </row>
    <row r="3241">
      <c r="A3241" s="461" t="n">
        <v>3233</v>
      </c>
      <c r="B3241" s="462" t="inlineStr"/>
      <c r="C3241" s="462" t="inlineStr">
        <is>
          <t>កំពង់ផែស្វយ័តក្រុងព្រះសីហនុ</t>
        </is>
      </c>
      <c r="D3241" s="462" t="inlineStr">
        <is>
          <t>L001-100044638</t>
        </is>
      </c>
      <c r="E3241" s="462" t="inlineStr">
        <is>
          <t>186905</t>
        </is>
      </c>
      <c r="F3241" s="463" t="n">
        <v>43750</v>
      </c>
      <c r="G3241" s="464" t="n">
        <v>59785</v>
      </c>
      <c r="H3241" s="462" t="n"/>
      <c r="I3241" s="464">
        <f>G3241</f>
        <v/>
      </c>
      <c r="J3241" s="462">
        <f>IF(AND(Q3241=TRUE, R3241=TRUE, S3241=TRUE), IF(W3241&lt;-0.05, "អនុញ្ញាត (អ្នកផ្គត់ផ្គង់ប្រកាសខ្វះ)", "បានប្រកាស (អនុញ្ញាត)"), IF(AND(Q3241=FALSE, R3241=FALSE, S3241=FALSE), "ព្យួរទុក (មិនមានទិន្នន័យ)", "ប្រកាសខុស (ព្យួរទុក)"))</f>
        <v/>
      </c>
      <c r="K3241" s="462" t="inlineStr"/>
      <c r="L3241" s="462" t="inlineStr"/>
      <c r="M3241" s="464">
        <f>AH3241</f>
        <v/>
      </c>
      <c r="N3241" s="464">
        <f>IF(W3241&lt;0,AH3241,I3241)</f>
        <v/>
      </c>
      <c r="O3241" s="464">
        <f>I3241-M3241</f>
        <v/>
      </c>
      <c r="P3241" s="462" t="n"/>
      <c r="Q3241" s="462">
        <f>V3241=W3241</f>
        <v/>
      </c>
      <c r="R3241" s="462">
        <f>AND(MONTH(F3241)=MONTH(X3241), YEAR(F3241)=YEAR(X3241))</f>
        <v/>
      </c>
      <c r="S3241" s="462">
        <f>AC3241="L001-901905215"</f>
        <v/>
      </c>
      <c r="T3241" s="464">
        <f>G3241-AH3241</f>
        <v/>
      </c>
      <c r="U3241" s="462" t="n"/>
      <c r="V3241" s="462" t="inlineStr">
        <is>
          <t>186905</t>
        </is>
      </c>
      <c r="W3241" s="462" t="inlineStr"/>
      <c r="X3241" s="499" t="n"/>
      <c r="Y3241" s="462" t="n"/>
      <c r="Z3241" s="462" t="n"/>
      <c r="AA3241" s="462" t="n"/>
      <c r="AB3241" s="462" t="n"/>
      <c r="AC3241" s="462" t="n"/>
      <c r="AD3241" s="462" t="n"/>
      <c r="AE3241" s="462" t="n"/>
      <c r="AF3241" s="462" t="n"/>
      <c r="AG3241" s="462" t="n"/>
      <c r="AH3241" s="462" t="n"/>
      <c r="AI3241" s="462" t="n"/>
      <c r="AJ3241" s="462" t="n"/>
      <c r="AK3241" s="462" t="n"/>
      <c r="AL3241" s="462" t="n"/>
      <c r="AM3241" s="462" t="n"/>
      <c r="AN3241" s="462" t="n"/>
      <c r="AO3241" s="462" t="n"/>
      <c r="AP3241" s="462" t="n"/>
      <c r="AQ3241" s="462" t="n"/>
      <c r="AR3241" s="462" t="n"/>
      <c r="AS3241" s="462" t="n"/>
    </row>
    <row r="3242">
      <c r="A3242" s="461" t="n">
        <v>3234</v>
      </c>
      <c r="B3242" s="462" t="inlineStr"/>
      <c r="C3242" s="462" t="inlineStr">
        <is>
          <t>ខូស្កូ ស៊ីបភីង ឡាញ (ខេមបូឌា) ឯ.ក</t>
        </is>
      </c>
      <c r="D3242" s="462" t="inlineStr">
        <is>
          <t>L001-100103383</t>
        </is>
      </c>
      <c r="E3242" s="462" t="inlineStr">
        <is>
          <t>COS191009562</t>
        </is>
      </c>
      <c r="F3242" s="463" t="n">
        <v>43749</v>
      </c>
      <c r="G3242" s="464" t="n">
        <v>215040</v>
      </c>
      <c r="H3242" s="462" t="n"/>
      <c r="I3242" s="464">
        <f>G3242</f>
        <v/>
      </c>
      <c r="J3242" s="462">
        <f>IF(AND(Q3242=TRUE, R3242=TRUE, S3242=TRUE), IF(W3242&lt;-0.05, "អនុញ្ញាត (អ្នកផ្គត់ផ្គង់ប្រកាសខ្វះ)", "បានប្រកាស (អនុញ្ញាត)"), IF(AND(Q3242=FALSE, R3242=FALSE, S3242=FALSE), "ព្យួរទុក (មិនមានទិន្នន័យ)", "ប្រកាសខុស (ព្យួរទុក)"))</f>
        <v/>
      </c>
      <c r="K3242" s="462" t="inlineStr"/>
      <c r="L3242" s="462" t="inlineStr"/>
      <c r="M3242" s="464">
        <f>AH3242</f>
        <v/>
      </c>
      <c r="N3242" s="464">
        <f>IF(W3242&lt;0,AH3242,I3242)</f>
        <v/>
      </c>
      <c r="O3242" s="464">
        <f>I3242-M3242</f>
        <v/>
      </c>
      <c r="P3242" s="462" t="n"/>
      <c r="Q3242" s="462">
        <f>V3242=W3242</f>
        <v/>
      </c>
      <c r="R3242" s="462">
        <f>AND(MONTH(F3242)=MONTH(X3242), YEAR(F3242)=YEAR(X3242))</f>
        <v/>
      </c>
      <c r="S3242" s="462">
        <f>AC3242="L001-901905215"</f>
        <v/>
      </c>
      <c r="T3242" s="464">
        <f>G3242-AH3242</f>
        <v/>
      </c>
      <c r="U3242" s="462" t="n"/>
      <c r="V3242" s="462" t="inlineStr">
        <is>
          <t>COS191009562</t>
        </is>
      </c>
      <c r="W3242" s="462" t="inlineStr">
        <is>
          <t>COS191009562</t>
        </is>
      </c>
      <c r="X3242" s="463" t="n">
        <v>43747</v>
      </c>
      <c r="Y3242" s="462" t="inlineStr">
        <is>
          <t>COS191009562</t>
        </is>
      </c>
      <c r="Z3242" s="462" t="inlineStr"/>
      <c r="AA3242" s="462" t="inlineStr">
        <is>
          <t>បុគ្គលជាប់អាករ</t>
        </is>
      </c>
      <c r="AB3242" s="462" t="inlineStr">
        <is>
          <t>L001-901905215</t>
        </is>
      </c>
      <c r="AC3242" s="462" t="inlineStr">
        <is>
          <t>វីអ៊ីស៊ិន (ខេមបូឌា) អ៊ិនដាសស្ទ្រី ឯ.ក</t>
        </is>
      </c>
      <c r="AD3242" s="464" t="n">
        <v>2365440</v>
      </c>
      <c r="AE3242" s="464" t="n">
        <v>2150400</v>
      </c>
      <c r="AF3242" s="464" t="n">
        <v>0</v>
      </c>
      <c r="AG3242" s="464" t="n">
        <v>0</v>
      </c>
      <c r="AH3242" s="464" t="n">
        <v>215040</v>
      </c>
      <c r="AI3242" s="464" t="n">
        <v>0</v>
      </c>
      <c r="AJ3242" s="464" t="n">
        <v>0</v>
      </c>
      <c r="AK3242" s="464" t="n">
        <v>0</v>
      </c>
      <c r="AL3242" s="464" t="n">
        <v>0</v>
      </c>
      <c r="AM3242" s="464" t="n">
        <v>0</v>
      </c>
      <c r="AN3242" s="464" t="n">
        <v>0</v>
      </c>
      <c r="AO3242" s="464" t="n">
        <v>0</v>
      </c>
      <c r="AP3242" s="464" t="n">
        <v>0</v>
      </c>
      <c r="AQ3242" s="462" t="inlineStr"/>
      <c r="AR3242" s="462" t="inlineStr"/>
      <c r="AS3242" s="462" t="inlineStr">
        <is>
          <t>បានប្រកាសពន្ធ</t>
        </is>
      </c>
    </row>
    <row r="3243">
      <c r="A3243" s="461" t="n">
        <v>3235</v>
      </c>
      <c r="B3243" s="462" t="inlineStr"/>
      <c r="C3243" s="462" t="inlineStr">
        <is>
          <t>អេសអាយធីស៊ី ខិនថេនើរ ឡាញ (ខេមបូឌា)</t>
        </is>
      </c>
      <c r="D3243" s="462" t="inlineStr">
        <is>
          <t>L001-107035863</t>
        </is>
      </c>
      <c r="E3243" s="462" t="inlineStr">
        <is>
          <t>015657</t>
        </is>
      </c>
      <c r="F3243" s="463" t="n">
        <v>43746</v>
      </c>
      <c r="G3243" s="464" t="n">
        <v>227328</v>
      </c>
      <c r="H3243" s="462" t="n"/>
      <c r="I3243" s="464">
        <f>G3243</f>
        <v/>
      </c>
      <c r="J3243" s="462">
        <f>IF(AND(Q3243=TRUE, R3243=TRUE, S3243=TRUE), IF(W3243&lt;-0.05, "អនុញ្ញាត (អ្នកផ្គត់ផ្គង់ប្រកាសខ្វះ)", "បានប្រកាស (អនុញ្ញាត)"), IF(AND(Q3243=FALSE, R3243=FALSE, S3243=FALSE), "ព្យួរទុក (មិនមានទិន្នន័យ)", "ប្រកាសខុស (ព្យួរទុក)"))</f>
        <v/>
      </c>
      <c r="K3243" s="462" t="inlineStr"/>
      <c r="L3243" s="462" t="inlineStr"/>
      <c r="M3243" s="464">
        <f>AH3243</f>
        <v/>
      </c>
      <c r="N3243" s="464">
        <f>IF(W3243&lt;0,AH3243,I3243)</f>
        <v/>
      </c>
      <c r="O3243" s="464">
        <f>I3243-M3243</f>
        <v/>
      </c>
      <c r="P3243" s="462" t="n"/>
      <c r="Q3243" s="462">
        <f>V3243=W3243</f>
        <v/>
      </c>
      <c r="R3243" s="462">
        <f>AND(MONTH(F3243)=MONTH(X3243), YEAR(F3243)=YEAR(X3243))</f>
        <v/>
      </c>
      <c r="S3243" s="462">
        <f>AC3243="L001-901905215"</f>
        <v/>
      </c>
      <c r="T3243" s="464">
        <f>G3243-AH3243</f>
        <v/>
      </c>
      <c r="U3243" s="462" t="n"/>
      <c r="V3243" s="462" t="inlineStr">
        <is>
          <t>015657</t>
        </is>
      </c>
      <c r="W3243" s="462" t="inlineStr">
        <is>
          <t>015657</t>
        </is>
      </c>
      <c r="X3243" s="463" t="n">
        <v>43746</v>
      </c>
      <c r="Y3243" s="462" t="inlineStr">
        <is>
          <t>015657</t>
        </is>
      </c>
      <c r="Z3243" s="462" t="inlineStr"/>
      <c r="AA3243" s="462" t="inlineStr">
        <is>
          <t>បុគ្គលមិនជាប់អាករ</t>
        </is>
      </c>
      <c r="AB3243" s="462" t="inlineStr">
        <is>
          <t>VIITION</t>
        </is>
      </c>
      <c r="AC3243" s="462" t="inlineStr">
        <is>
          <t>VIITION(CAMBODIA)INDUSTRY CO.,LTD.</t>
        </is>
      </c>
      <c r="AD3243" s="464" t="n">
        <v>2500608</v>
      </c>
      <c r="AE3243" s="464" t="n">
        <v>2273280</v>
      </c>
      <c r="AF3243" s="464" t="n">
        <v>0</v>
      </c>
      <c r="AG3243" s="464" t="n">
        <v>0</v>
      </c>
      <c r="AH3243" s="464" t="n">
        <v>227328</v>
      </c>
      <c r="AI3243" s="464" t="n">
        <v>0</v>
      </c>
      <c r="AJ3243" s="464" t="n">
        <v>0</v>
      </c>
      <c r="AK3243" s="464" t="n">
        <v>0</v>
      </c>
      <c r="AL3243" s="464" t="n">
        <v>0</v>
      </c>
      <c r="AM3243" s="464" t="n">
        <v>0</v>
      </c>
      <c r="AN3243" s="464" t="n">
        <v>0</v>
      </c>
      <c r="AO3243" s="464" t="n">
        <v>0</v>
      </c>
      <c r="AP3243" s="464" t="n">
        <v>0</v>
      </c>
      <c r="AQ3243" s="462" t="inlineStr"/>
      <c r="AR3243" s="462" t="inlineStr"/>
      <c r="AS3243" s="462" t="inlineStr">
        <is>
          <t>បានប្រកាសពន្ធ</t>
        </is>
      </c>
    </row>
    <row r="3244">
      <c r="A3244" s="461" t="n">
        <v>3236</v>
      </c>
      <c r="B3244" s="462" t="inlineStr"/>
      <c r="C3244" s="462" t="inlineStr">
        <is>
          <t xml:space="preserve">អិនធីអិល តិចណូឡូជី </t>
        </is>
      </c>
      <c r="D3244" s="462" t="inlineStr">
        <is>
          <t>K005-901900283</t>
        </is>
      </c>
      <c r="E3244" s="462" t="inlineStr">
        <is>
          <t>19001227</t>
        </is>
      </c>
      <c r="F3244" s="463" t="n">
        <v>43746</v>
      </c>
      <c r="G3244" s="464" t="n">
        <v>524288</v>
      </c>
      <c r="H3244" s="462" t="n"/>
      <c r="I3244" s="464">
        <f>G3244</f>
        <v/>
      </c>
      <c r="J3244" s="462">
        <f>IF(AND(Q3244=TRUE, R3244=TRUE, S3244=TRUE), IF(W3244&lt;-0.05, "អនុញ្ញាត (អ្នកផ្គត់ផ្គង់ប្រកាសខ្វះ)", "បានប្រកាស (អនុញ្ញាត)"), IF(AND(Q3244=FALSE, R3244=FALSE, S3244=FALSE), "ព្យួរទុក (មិនមានទិន្នន័យ)", "ប្រកាសខុស (ព្យួរទុក)"))</f>
        <v/>
      </c>
      <c r="K3244" s="462" t="inlineStr"/>
      <c r="L3244" s="462" t="inlineStr"/>
      <c r="M3244" s="464">
        <f>AH3244</f>
        <v/>
      </c>
      <c r="N3244" s="464">
        <f>IF(W3244&lt;0,AH3244,I3244)</f>
        <v/>
      </c>
      <c r="O3244" s="464">
        <f>I3244-M3244</f>
        <v/>
      </c>
      <c r="P3244" s="462" t="n"/>
      <c r="Q3244" s="462">
        <f>V3244=W3244</f>
        <v/>
      </c>
      <c r="R3244" s="462">
        <f>AND(MONTH(F3244)=MONTH(X3244), YEAR(F3244)=YEAR(X3244))</f>
        <v/>
      </c>
      <c r="S3244" s="462">
        <f>AC3244="L001-901905215"</f>
        <v/>
      </c>
      <c r="T3244" s="464">
        <f>G3244-AH3244</f>
        <v/>
      </c>
      <c r="U3244" s="462" t="n"/>
      <c r="V3244" s="462" t="inlineStr">
        <is>
          <t>19001227</t>
        </is>
      </c>
      <c r="W3244" s="462" t="inlineStr">
        <is>
          <t>19001227</t>
        </is>
      </c>
      <c r="X3244" s="463" t="n">
        <v>43746</v>
      </c>
      <c r="Y3244" s="462" t="inlineStr">
        <is>
          <t>19001227</t>
        </is>
      </c>
      <c r="Z3244" s="462" t="inlineStr"/>
      <c r="AA3244" s="462" t="inlineStr">
        <is>
          <t>បុគ្គលជាប់អាករ</t>
        </is>
      </c>
      <c r="AB3244" s="462" t="inlineStr">
        <is>
          <t>L001-901905215</t>
        </is>
      </c>
      <c r="AC3244" s="462" t="inlineStr">
        <is>
          <t>វីអ៊ីស៊ិន (ខេមបូឌា) អ៊ិនដាសស្ទ្រី ឯ.ក</t>
        </is>
      </c>
      <c r="AD3244" s="464" t="n">
        <v>5767168</v>
      </c>
      <c r="AE3244" s="464" t="n">
        <v>5242880</v>
      </c>
      <c r="AF3244" s="464" t="n">
        <v>0</v>
      </c>
      <c r="AG3244" s="464" t="n">
        <v>0</v>
      </c>
      <c r="AH3244" s="464" t="n">
        <v>524288</v>
      </c>
      <c r="AI3244" s="464" t="n">
        <v>0</v>
      </c>
      <c r="AJ3244" s="464" t="n">
        <v>0</v>
      </c>
      <c r="AK3244" s="464" t="n">
        <v>0</v>
      </c>
      <c r="AL3244" s="464" t="n">
        <v>0</v>
      </c>
      <c r="AM3244" s="464" t="n">
        <v>0</v>
      </c>
      <c r="AN3244" s="464" t="n">
        <v>0</v>
      </c>
      <c r="AO3244" s="464" t="n">
        <v>0</v>
      </c>
      <c r="AP3244" s="464" t="n">
        <v>0</v>
      </c>
      <c r="AQ3244" s="462" t="inlineStr"/>
      <c r="AR3244" s="462" t="inlineStr"/>
      <c r="AS3244" s="462" t="inlineStr">
        <is>
          <t>បានប្រកាសពន្ធ</t>
        </is>
      </c>
    </row>
    <row r="3245">
      <c r="A3245" s="461" t="n">
        <v>3237</v>
      </c>
      <c r="B3245" s="462" t="inlineStr"/>
      <c r="C3245" s="462" t="inlineStr">
        <is>
          <t>ធី-ខម ថេកណឡជី</t>
        </is>
      </c>
      <c r="D3245" s="462" t="inlineStr">
        <is>
          <t>K008-901604814</t>
        </is>
      </c>
      <c r="E3245" s="462" t="inlineStr">
        <is>
          <t>000067</t>
        </is>
      </c>
      <c r="F3245" s="463" t="n">
        <v>43745</v>
      </c>
      <c r="G3245" s="464" t="n">
        <v>473545</v>
      </c>
      <c r="H3245" s="462" t="n"/>
      <c r="I3245" s="464">
        <f>G3245</f>
        <v/>
      </c>
      <c r="J3245" s="462">
        <f>IF(AND(Q3245=TRUE, R3245=TRUE, S3245=TRUE), IF(W3245&lt;-0.05, "អនុញ្ញាត (អ្នកផ្គត់ផ្គង់ប្រកាសខ្វះ)", "បានប្រកាស (អនុញ្ញាត)"), IF(AND(Q3245=FALSE, R3245=FALSE, S3245=FALSE), "ព្យួរទុក (មិនមានទិន្នន័យ)", "ប្រកាសខុស (ព្យួរទុក)"))</f>
        <v/>
      </c>
      <c r="K3245" s="462" t="inlineStr"/>
      <c r="L3245" s="462" t="inlineStr"/>
      <c r="M3245" s="464">
        <f>AH3245</f>
        <v/>
      </c>
      <c r="N3245" s="464">
        <f>IF(W3245&lt;0,AH3245,I3245)</f>
        <v/>
      </c>
      <c r="O3245" s="464">
        <f>I3245-M3245</f>
        <v/>
      </c>
      <c r="P3245" s="462" t="n"/>
      <c r="Q3245" s="462">
        <f>V3245=W3245</f>
        <v/>
      </c>
      <c r="R3245" s="462">
        <f>AND(MONTH(F3245)=MONTH(X3245), YEAR(F3245)=YEAR(X3245))</f>
        <v/>
      </c>
      <c r="S3245" s="462">
        <f>AC3245="L001-901905215"</f>
        <v/>
      </c>
      <c r="T3245" s="464">
        <f>G3245-AH3245</f>
        <v/>
      </c>
      <c r="U3245" s="462" t="n"/>
      <c r="V3245" s="462" t="inlineStr">
        <is>
          <t>000067</t>
        </is>
      </c>
      <c r="W3245" s="462" t="inlineStr">
        <is>
          <t>000067</t>
        </is>
      </c>
      <c r="X3245" s="463" t="n">
        <v>43742</v>
      </c>
      <c r="Y3245" s="462" t="inlineStr">
        <is>
          <t>000067</t>
        </is>
      </c>
      <c r="Z3245" s="462" t="inlineStr"/>
      <c r="AA3245" s="462" t="inlineStr">
        <is>
          <t>បុគ្គលជាប់អាករ</t>
        </is>
      </c>
      <c r="AB3245" s="462" t="inlineStr">
        <is>
          <t>K002-107037890</t>
        </is>
      </c>
      <c r="AC3245" s="462" t="inlineStr">
        <is>
          <t>មូលនិធិ​ ខុនរ៉ាដ អាដិនណៅអ៊ែរ</t>
        </is>
      </c>
      <c r="AD3245" s="464" t="n">
        <v>20820600</v>
      </c>
      <c r="AE3245" s="464" t="n">
        <v>18927818</v>
      </c>
      <c r="AF3245" s="464" t="n">
        <v>0</v>
      </c>
      <c r="AG3245" s="464" t="n">
        <v>0</v>
      </c>
      <c r="AH3245" s="464" t="n">
        <v>1892782</v>
      </c>
      <c r="AI3245" s="464" t="n">
        <v>0</v>
      </c>
      <c r="AJ3245" s="464" t="n">
        <v>0</v>
      </c>
      <c r="AK3245" s="464" t="n">
        <v>0</v>
      </c>
      <c r="AL3245" s="464" t="n">
        <v>0</v>
      </c>
      <c r="AM3245" s="464" t="n">
        <v>0</v>
      </c>
      <c r="AN3245" s="464" t="n">
        <v>0</v>
      </c>
      <c r="AO3245" s="464" t="n">
        <v>0</v>
      </c>
      <c r="AP3245" s="464" t="n">
        <v>0</v>
      </c>
      <c r="AQ3245" s="462" t="inlineStr"/>
      <c r="AR3245" s="462" t="inlineStr"/>
      <c r="AS3245" s="462" t="inlineStr">
        <is>
          <t>បានប្រកាសពន្ធ</t>
        </is>
      </c>
    </row>
    <row r="3246">
      <c r="A3246" s="461" t="n">
        <v>3238</v>
      </c>
      <c r="B3246" s="462" t="inlineStr"/>
      <c r="C3246" s="462" t="inlineStr">
        <is>
          <t>អេសអាយធីស៊ី ខិនថេនើរ ឡាញ (ខេមបូឌា)</t>
        </is>
      </c>
      <c r="D3246" s="462" t="inlineStr">
        <is>
          <t>L001-107035863</t>
        </is>
      </c>
      <c r="E3246" s="462" t="inlineStr">
        <is>
          <t>015363</t>
        </is>
      </c>
      <c r="F3246" s="463" t="n">
        <v>43739</v>
      </c>
      <c r="G3246" s="464" t="n">
        <v>239616</v>
      </c>
      <c r="H3246" s="462" t="n"/>
      <c r="I3246" s="464">
        <f>G3246</f>
        <v/>
      </c>
      <c r="J3246" s="462">
        <f>IF(AND(Q3246=TRUE, R3246=TRUE, S3246=TRUE), IF(W3246&lt;-0.05, "អនុញ្ញាត (អ្នកផ្គត់ផ្គង់ប្រកាសខ្វះ)", "បានប្រកាស (អនុញ្ញាត)"), IF(AND(Q3246=FALSE, R3246=FALSE, S3246=FALSE), "ព្យួរទុក (មិនមានទិន្នន័យ)", "ប្រកាសខុស (ព្យួរទុក)"))</f>
        <v/>
      </c>
      <c r="K3246" s="462" t="inlineStr"/>
      <c r="L3246" s="462" t="inlineStr"/>
      <c r="M3246" s="464">
        <f>AH3246</f>
        <v/>
      </c>
      <c r="N3246" s="464">
        <f>IF(W3246&lt;0,AH3246,I3246)</f>
        <v/>
      </c>
      <c r="O3246" s="464">
        <f>I3246-M3246</f>
        <v/>
      </c>
      <c r="P3246" s="462" t="n"/>
      <c r="Q3246" s="462">
        <f>V3246=W3246</f>
        <v/>
      </c>
      <c r="R3246" s="462">
        <f>AND(MONTH(F3246)=MONTH(X3246), YEAR(F3246)=YEAR(X3246))</f>
        <v/>
      </c>
      <c r="S3246" s="462">
        <f>AC3246="L001-901905215"</f>
        <v/>
      </c>
      <c r="T3246" s="464">
        <f>G3246-AH3246</f>
        <v/>
      </c>
      <c r="U3246" s="462" t="n"/>
      <c r="V3246" s="462" t="inlineStr">
        <is>
          <t>015363</t>
        </is>
      </c>
      <c r="W3246" s="462" t="inlineStr">
        <is>
          <t>015363</t>
        </is>
      </c>
      <c r="X3246" s="463" t="n">
        <v>43739</v>
      </c>
      <c r="Y3246" s="462" t="inlineStr">
        <is>
          <t>015363</t>
        </is>
      </c>
      <c r="Z3246" s="462" t="inlineStr"/>
      <c r="AA3246" s="462" t="inlineStr">
        <is>
          <t>បុគ្គលមិនជាប់អាករ</t>
        </is>
      </c>
      <c r="AB3246" s="462" t="inlineStr">
        <is>
          <t>VIITION</t>
        </is>
      </c>
      <c r="AC3246" s="462" t="inlineStr">
        <is>
          <t>VIITION(CAMBODIA)INDUSTRY CO.,LTD.</t>
        </is>
      </c>
      <c r="AD3246" s="464" t="n">
        <v>2635776</v>
      </c>
      <c r="AE3246" s="464" t="n">
        <v>2396160</v>
      </c>
      <c r="AF3246" s="464" t="n">
        <v>0</v>
      </c>
      <c r="AG3246" s="464" t="n">
        <v>0</v>
      </c>
      <c r="AH3246" s="464" t="n">
        <v>239616</v>
      </c>
      <c r="AI3246" s="464" t="n">
        <v>0</v>
      </c>
      <c r="AJ3246" s="464" t="n">
        <v>0</v>
      </c>
      <c r="AK3246" s="464" t="n">
        <v>0</v>
      </c>
      <c r="AL3246" s="464" t="n">
        <v>0</v>
      </c>
      <c r="AM3246" s="464" t="n">
        <v>0</v>
      </c>
      <c r="AN3246" s="464" t="n">
        <v>0</v>
      </c>
      <c r="AO3246" s="464" t="n">
        <v>0</v>
      </c>
      <c r="AP3246" s="464" t="n">
        <v>0</v>
      </c>
      <c r="AQ3246" s="462" t="inlineStr"/>
      <c r="AR3246" s="462" t="inlineStr"/>
      <c r="AS3246" s="462" t="inlineStr">
        <is>
          <t>បានប្រកាសពន្ធ</t>
        </is>
      </c>
    </row>
    <row r="3247">
      <c r="A3247" s="461" t="n">
        <v>3239</v>
      </c>
      <c r="B3247" s="462" t="inlineStr"/>
      <c r="C3247" s="462" t="inlineStr">
        <is>
          <t>អេសអាយធីស៊ី ខិនថេនើរ ឡាញ (ខេមបូឌា)</t>
        </is>
      </c>
      <c r="D3247" s="462" t="inlineStr">
        <is>
          <t>L001-107035863</t>
        </is>
      </c>
      <c r="E3247" s="462" t="inlineStr">
        <is>
          <t>015245</t>
        </is>
      </c>
      <c r="F3247" s="463" t="n">
        <v>43739</v>
      </c>
      <c r="G3247" s="464" t="n">
        <v>227328</v>
      </c>
      <c r="H3247" s="462" t="n"/>
      <c r="I3247" s="464">
        <f>G3247</f>
        <v/>
      </c>
      <c r="J3247" s="462">
        <f>IF(AND(Q3247=TRUE, R3247=TRUE, S3247=TRUE), IF(W3247&lt;-0.05, "អនុញ្ញាត (អ្នកផ្គត់ផ្គង់ប្រកាសខ្វះ)", "បានប្រកាស (អនុញ្ញាត)"), IF(AND(Q3247=FALSE, R3247=FALSE, S3247=FALSE), "ព្យួរទុក (មិនមានទិន្នន័យ)", "ប្រកាសខុស (ព្យួរទុក)"))</f>
        <v/>
      </c>
      <c r="K3247" s="462" t="inlineStr"/>
      <c r="L3247" s="462" t="inlineStr"/>
      <c r="M3247" s="464">
        <f>AH3247</f>
        <v/>
      </c>
      <c r="N3247" s="464">
        <f>IF(W3247&lt;0,AH3247,I3247)</f>
        <v/>
      </c>
      <c r="O3247" s="464">
        <f>I3247-M3247</f>
        <v/>
      </c>
      <c r="P3247" s="462" t="n"/>
      <c r="Q3247" s="462">
        <f>V3247=W3247</f>
        <v/>
      </c>
      <c r="R3247" s="462">
        <f>AND(MONTH(F3247)=MONTH(X3247), YEAR(F3247)=YEAR(X3247))</f>
        <v/>
      </c>
      <c r="S3247" s="462">
        <f>AC3247="L001-901905215"</f>
        <v/>
      </c>
      <c r="T3247" s="464">
        <f>G3247-AH3247</f>
        <v/>
      </c>
      <c r="U3247" s="462" t="n"/>
      <c r="V3247" s="462" t="inlineStr">
        <is>
          <t>015245</t>
        </is>
      </c>
      <c r="W3247" s="462" t="inlineStr">
        <is>
          <t>015245</t>
        </is>
      </c>
      <c r="X3247" s="463" t="n">
        <v>43739</v>
      </c>
      <c r="Y3247" s="462" t="inlineStr">
        <is>
          <t>015245</t>
        </is>
      </c>
      <c r="Z3247" s="462" t="inlineStr"/>
      <c r="AA3247" s="462" t="inlineStr">
        <is>
          <t>បុគ្គលមិនជាប់អាករ</t>
        </is>
      </c>
      <c r="AB3247" s="462" t="inlineStr">
        <is>
          <t>VIITION</t>
        </is>
      </c>
      <c r="AC3247" s="462" t="inlineStr">
        <is>
          <t>VIITION(CAMBODIA)INDUSTRY CO.,LTD.</t>
        </is>
      </c>
      <c r="AD3247" s="464" t="n">
        <v>2500608</v>
      </c>
      <c r="AE3247" s="464" t="n">
        <v>2273280</v>
      </c>
      <c r="AF3247" s="464" t="n">
        <v>0</v>
      </c>
      <c r="AG3247" s="464" t="n">
        <v>0</v>
      </c>
      <c r="AH3247" s="464" t="n">
        <v>227328</v>
      </c>
      <c r="AI3247" s="464" t="n">
        <v>0</v>
      </c>
      <c r="AJ3247" s="464" t="n">
        <v>0</v>
      </c>
      <c r="AK3247" s="464" t="n">
        <v>0</v>
      </c>
      <c r="AL3247" s="464" t="n">
        <v>0</v>
      </c>
      <c r="AM3247" s="464" t="n">
        <v>0</v>
      </c>
      <c r="AN3247" s="464" t="n">
        <v>0</v>
      </c>
      <c r="AO3247" s="464" t="n">
        <v>0</v>
      </c>
      <c r="AP3247" s="464" t="n">
        <v>0</v>
      </c>
      <c r="AQ3247" s="462" t="inlineStr"/>
      <c r="AR3247" s="462" t="inlineStr"/>
      <c r="AS3247" s="462" t="inlineStr">
        <is>
          <t>បានប្រកាសពន្ធ</t>
        </is>
      </c>
    </row>
    <row r="3248">
      <c r="A3248" s="461" t="n">
        <v>3240</v>
      </c>
      <c r="B3248" s="462" t="inlineStr"/>
      <c r="C3248" s="462" t="inlineStr">
        <is>
          <t>អេវើរហ្គ្រីន ស៊ីបភីង សឺវីស (ខេមបូឌា) ឯ.ក</t>
        </is>
      </c>
      <c r="D3248" s="462" t="inlineStr">
        <is>
          <t>L001-901705421</t>
        </is>
      </c>
      <c r="E3248" s="462" t="inlineStr">
        <is>
          <t>IY20006722</t>
        </is>
      </c>
      <c r="F3248" s="463" t="n">
        <v>44105</v>
      </c>
      <c r="G3248" s="464" t="n">
        <v>120596</v>
      </c>
      <c r="H3248" s="462" t="n"/>
      <c r="I3248" s="464">
        <f>G3248</f>
        <v/>
      </c>
      <c r="J3248" s="462">
        <f>IF(AND(Q3248=TRUE, R3248=TRUE, S3248=TRUE), IF(W3248&lt;-0.05, "អនុញ្ញាត (អ្នកផ្គត់ផ្គង់ប្រកាសខ្វះ)", "បានប្រកាស (អនុញ្ញាត)"), IF(AND(Q3248=FALSE, R3248=FALSE, S3248=FALSE), "ព្យួរទុក (មិនមានទិន្នន័យ)", "ប្រកាសខុស (ព្យួរទុក)"))</f>
        <v/>
      </c>
      <c r="K3248" s="462" t="inlineStr"/>
      <c r="L3248" s="462" t="inlineStr"/>
      <c r="M3248" s="464">
        <f>AH3248</f>
        <v/>
      </c>
      <c r="N3248" s="464">
        <f>IF(W3248&lt;0,AH3248,I3248)</f>
        <v/>
      </c>
      <c r="O3248" s="464">
        <f>I3248-M3248</f>
        <v/>
      </c>
      <c r="P3248" s="462" t="n"/>
      <c r="Q3248" s="462">
        <f>V3248=W3248</f>
        <v/>
      </c>
      <c r="R3248" s="462">
        <f>AND(MONTH(F3248)=MONTH(X3248), YEAR(F3248)=YEAR(X3248))</f>
        <v/>
      </c>
      <c r="S3248" s="462">
        <f>AC3248="L001-901905215"</f>
        <v/>
      </c>
      <c r="T3248" s="464">
        <f>G3248-AH3248</f>
        <v/>
      </c>
      <c r="U3248" s="462" t="n"/>
      <c r="V3248" s="462" t="inlineStr">
        <is>
          <t>IY20006722</t>
        </is>
      </c>
      <c r="W3248" s="462" t="inlineStr">
        <is>
          <t>IY20006722</t>
        </is>
      </c>
      <c r="X3248" s="463" t="n">
        <v>44095</v>
      </c>
      <c r="Y3248" s="462" t="inlineStr">
        <is>
          <t>IY20006722</t>
        </is>
      </c>
      <c r="Z3248" s="462" t="inlineStr"/>
      <c r="AA3248" s="462" t="inlineStr">
        <is>
          <t>បុគ្គលជាប់អាករ</t>
        </is>
      </c>
      <c r="AB3248" s="462" t="inlineStr">
        <is>
          <t>L001-901905215</t>
        </is>
      </c>
      <c r="AC3248" s="462" t="inlineStr">
        <is>
          <t>វីអ៊ីស៊ិន (ខេមបូឌា) អ៊ិនដាសស្ទ្រី ឯ.ក</t>
        </is>
      </c>
      <c r="AD3248" s="464" t="n">
        <v>1326556</v>
      </c>
      <c r="AE3248" s="464" t="n">
        <v>1205960</v>
      </c>
      <c r="AF3248" s="464" t="n">
        <v>0</v>
      </c>
      <c r="AG3248" s="464" t="n">
        <v>0</v>
      </c>
      <c r="AH3248" s="464" t="n">
        <v>120596</v>
      </c>
      <c r="AI3248" s="464" t="n">
        <v>0</v>
      </c>
      <c r="AJ3248" s="464" t="n">
        <v>0</v>
      </c>
      <c r="AK3248" s="464" t="n">
        <v>0</v>
      </c>
      <c r="AL3248" s="464" t="n">
        <v>0</v>
      </c>
      <c r="AM3248" s="464" t="n">
        <v>0</v>
      </c>
      <c r="AN3248" s="464" t="n">
        <v>0</v>
      </c>
      <c r="AO3248" s="464" t="n">
        <v>0</v>
      </c>
      <c r="AP3248" s="464" t="n">
        <v>0</v>
      </c>
      <c r="AQ3248" s="462" t="inlineStr"/>
      <c r="AR3248" s="462" t="inlineStr"/>
      <c r="AS3248" s="462" t="inlineStr">
        <is>
          <t>បានប្រកាសពន្ធ</t>
        </is>
      </c>
    </row>
    <row r="3249">
      <c r="A3249" s="461" t="n">
        <v>3241</v>
      </c>
      <c r="B3249" s="462" t="inlineStr"/>
      <c r="C3249" s="462" t="inlineStr">
        <is>
          <t>ស្ត្រេតស៍ អ៊ិនធើណេសិនណល ភីធីអ៊ី អិលធីឌី</t>
        </is>
      </c>
      <c r="D3249" s="462" t="inlineStr">
        <is>
          <t>L001-100045162</t>
        </is>
      </c>
      <c r="E3249" s="462" t="inlineStr">
        <is>
          <t>2017625</t>
        </is>
      </c>
      <c r="F3249" s="463" t="n">
        <v>44105</v>
      </c>
      <c r="G3249" s="464" t="n">
        <v>202455</v>
      </c>
      <c r="H3249" s="462" t="n"/>
      <c r="I3249" s="464">
        <f>G3249</f>
        <v/>
      </c>
      <c r="J3249" s="462">
        <f>IF(AND(Q3249=TRUE, R3249=TRUE, S3249=TRUE), IF(W3249&lt;-0.05, "អនុញ្ញាត (អ្នកផ្គត់ផ្គង់ប្រកាសខ្វះ)", "បានប្រកាស (អនុញ្ញាត)"), IF(AND(Q3249=FALSE, R3249=FALSE, S3249=FALSE), "ព្យួរទុក (មិនមានទិន្នន័យ)", "ប្រកាសខុស (ព្យួរទុក)"))</f>
        <v/>
      </c>
      <c r="K3249" s="462" t="inlineStr"/>
      <c r="L3249" s="462" t="inlineStr"/>
      <c r="M3249" s="464">
        <f>AH3249</f>
        <v/>
      </c>
      <c r="N3249" s="464">
        <f>IF(W3249&lt;0,AH3249,I3249)</f>
        <v/>
      </c>
      <c r="O3249" s="464">
        <f>I3249-M3249</f>
        <v/>
      </c>
      <c r="P3249" s="462" t="n"/>
      <c r="Q3249" s="462">
        <f>V3249=W3249</f>
        <v/>
      </c>
      <c r="R3249" s="462">
        <f>AND(MONTH(F3249)=MONTH(X3249), YEAR(F3249)=YEAR(X3249))</f>
        <v/>
      </c>
      <c r="S3249" s="462">
        <f>AC3249="L001-901905215"</f>
        <v/>
      </c>
      <c r="T3249" s="464">
        <f>G3249-AH3249</f>
        <v/>
      </c>
      <c r="U3249" s="462" t="n"/>
      <c r="V3249" s="462" t="inlineStr">
        <is>
          <t>2017625</t>
        </is>
      </c>
      <c r="W3249" s="462" t="inlineStr">
        <is>
          <t>2017625</t>
        </is>
      </c>
      <c r="X3249" s="463" t="n">
        <v>44093</v>
      </c>
      <c r="Y3249" s="462" t="inlineStr">
        <is>
          <t>2017625</t>
        </is>
      </c>
      <c r="Z3249" s="462" t="inlineStr"/>
      <c r="AA3249" s="462" t="inlineStr">
        <is>
          <t>បុគ្គលជាប់អាករ</t>
        </is>
      </c>
      <c r="AB3249" s="462" t="inlineStr">
        <is>
          <t>L001-901905215</t>
        </is>
      </c>
      <c r="AC3249" s="462" t="inlineStr">
        <is>
          <t>វីអ៊ីស៊ិន (ខេមបូឌា) អ៊ិនដាសស្ទ្រី ឯ.ក</t>
        </is>
      </c>
      <c r="AD3249" s="464" t="n">
        <v>2227005</v>
      </c>
      <c r="AE3249" s="464" t="n">
        <v>2024550</v>
      </c>
      <c r="AF3249" s="464" t="n">
        <v>0</v>
      </c>
      <c r="AG3249" s="464" t="n">
        <v>0</v>
      </c>
      <c r="AH3249" s="464" t="n">
        <v>202455</v>
      </c>
      <c r="AI3249" s="464" t="n">
        <v>0</v>
      </c>
      <c r="AJ3249" s="464" t="n">
        <v>0</v>
      </c>
      <c r="AK3249" s="464" t="n">
        <v>0</v>
      </c>
      <c r="AL3249" s="464" t="n">
        <v>0</v>
      </c>
      <c r="AM3249" s="464" t="n">
        <v>0</v>
      </c>
      <c r="AN3249" s="464" t="n">
        <v>0</v>
      </c>
      <c r="AO3249" s="464" t="n">
        <v>0</v>
      </c>
      <c r="AP3249" s="464" t="n">
        <v>0</v>
      </c>
      <c r="AQ3249" s="462" t="inlineStr"/>
      <c r="AR3249" s="462" t="inlineStr"/>
      <c r="AS3249" s="462" t="inlineStr">
        <is>
          <t>បានប្រកាសពន្ធ</t>
        </is>
      </c>
    </row>
    <row r="3250">
      <c r="A3250" s="461" t="n">
        <v>3242</v>
      </c>
      <c r="B3250" s="462" t="inlineStr"/>
      <c r="C3250" s="462" t="inlineStr">
        <is>
          <t>កំពង់ផែស្វយ័តក្រុងព្រះសីហនុ</t>
        </is>
      </c>
      <c r="D3250" s="462" t="inlineStr">
        <is>
          <t>L001-100044638</t>
        </is>
      </c>
      <c r="E3250" s="462" t="inlineStr">
        <is>
          <t>145943</t>
        </is>
      </c>
      <c r="F3250" s="463" t="n">
        <v>44106</v>
      </c>
      <c r="G3250" s="464" t="n">
        <v>57924</v>
      </c>
      <c r="H3250" s="462" t="n"/>
      <c r="I3250" s="464">
        <f>G3250</f>
        <v/>
      </c>
      <c r="J3250" s="462">
        <f>IF(AND(Q3250=TRUE, R3250=TRUE, S3250=TRUE), IF(W3250&lt;-0.05, "អនុញ្ញាត (អ្នកផ្គត់ផ្គង់ប្រកាសខ្វះ)", "បានប្រកាស (អនុញ្ញាត)"), IF(AND(Q3250=FALSE, R3250=FALSE, S3250=FALSE), "ព្យួរទុក (មិនមានទិន្នន័យ)", "ប្រកាសខុស (ព្យួរទុក)"))</f>
        <v/>
      </c>
      <c r="K3250" s="462" t="inlineStr"/>
      <c r="L3250" s="462" t="inlineStr"/>
      <c r="M3250" s="464">
        <f>AH3250</f>
        <v/>
      </c>
      <c r="N3250" s="464">
        <f>IF(W3250&lt;0,AH3250,I3250)</f>
        <v/>
      </c>
      <c r="O3250" s="464">
        <f>I3250-M3250</f>
        <v/>
      </c>
      <c r="P3250" s="462" t="n"/>
      <c r="Q3250" s="462">
        <f>V3250=W3250</f>
        <v/>
      </c>
      <c r="R3250" s="462">
        <f>AND(MONTH(F3250)=MONTH(X3250), YEAR(F3250)=YEAR(X3250))</f>
        <v/>
      </c>
      <c r="S3250" s="462">
        <f>AC3250="L001-901905215"</f>
        <v/>
      </c>
      <c r="T3250" s="464">
        <f>G3250-AH3250</f>
        <v/>
      </c>
      <c r="U3250" s="462" t="n"/>
      <c r="V3250" s="462" t="inlineStr">
        <is>
          <t>145943</t>
        </is>
      </c>
      <c r="W3250" s="462" t="inlineStr"/>
      <c r="X3250" s="499" t="n"/>
      <c r="Y3250" s="462" t="n"/>
      <c r="Z3250" s="462" t="n"/>
      <c r="AA3250" s="462" t="n"/>
      <c r="AB3250" s="462" t="n"/>
      <c r="AC3250" s="462" t="n"/>
      <c r="AD3250" s="462" t="n"/>
      <c r="AE3250" s="462" t="n"/>
      <c r="AF3250" s="462" t="n"/>
      <c r="AG3250" s="462" t="n"/>
      <c r="AH3250" s="462" t="n"/>
      <c r="AI3250" s="462" t="n"/>
      <c r="AJ3250" s="462" t="n"/>
      <c r="AK3250" s="462" t="n"/>
      <c r="AL3250" s="462" t="n"/>
      <c r="AM3250" s="462" t="n"/>
      <c r="AN3250" s="462" t="n"/>
      <c r="AO3250" s="462" t="n"/>
      <c r="AP3250" s="462" t="n"/>
      <c r="AQ3250" s="462" t="n"/>
      <c r="AR3250" s="462" t="n"/>
      <c r="AS3250" s="462" t="n"/>
    </row>
    <row r="3251">
      <c r="A3251" s="461" t="n">
        <v>3243</v>
      </c>
      <c r="B3251" s="462" t="inlineStr"/>
      <c r="C3251" s="462" t="inlineStr">
        <is>
          <t>កំពង់ផែស្វយ័តក្រុងព្រះសីហនុ</t>
        </is>
      </c>
      <c r="D3251" s="462" t="inlineStr">
        <is>
          <t>L001-100044638</t>
        </is>
      </c>
      <c r="E3251" s="462" t="inlineStr">
        <is>
          <t>145940</t>
        </is>
      </c>
      <c r="F3251" s="463" t="n">
        <v>44106</v>
      </c>
      <c r="G3251" s="464" t="n">
        <v>135564</v>
      </c>
      <c r="H3251" s="462" t="n"/>
      <c r="I3251" s="464">
        <f>G3251</f>
        <v/>
      </c>
      <c r="J3251" s="462">
        <f>IF(AND(Q3251=TRUE, R3251=TRUE, S3251=TRUE), IF(W3251&lt;-0.05, "អនុញ្ញាត (អ្នកផ្គត់ផ្គង់ប្រកាសខ្វះ)", "បានប្រកាស (អនុញ្ញាត)"), IF(AND(Q3251=FALSE, R3251=FALSE, S3251=FALSE), "ព្យួរទុក (មិនមានទិន្នន័យ)", "ប្រកាសខុស (ព្យួរទុក)"))</f>
        <v/>
      </c>
      <c r="K3251" s="462" t="inlineStr"/>
      <c r="L3251" s="462" t="inlineStr"/>
      <c r="M3251" s="464">
        <f>AH3251</f>
        <v/>
      </c>
      <c r="N3251" s="464">
        <f>IF(W3251&lt;0,AH3251,I3251)</f>
        <v/>
      </c>
      <c r="O3251" s="464">
        <f>I3251-M3251</f>
        <v/>
      </c>
      <c r="P3251" s="462" t="n"/>
      <c r="Q3251" s="462">
        <f>V3251=W3251</f>
        <v/>
      </c>
      <c r="R3251" s="462">
        <f>AND(MONTH(F3251)=MONTH(X3251), YEAR(F3251)=YEAR(X3251))</f>
        <v/>
      </c>
      <c r="S3251" s="462">
        <f>AC3251="L001-901905215"</f>
        <v/>
      </c>
      <c r="T3251" s="464">
        <f>G3251-AH3251</f>
        <v/>
      </c>
      <c r="U3251" s="462" t="n"/>
      <c r="V3251" s="462" t="inlineStr">
        <is>
          <t>145940</t>
        </is>
      </c>
      <c r="W3251" s="462" t="inlineStr"/>
      <c r="X3251" s="499" t="n"/>
      <c r="Y3251" s="462" t="n"/>
      <c r="Z3251" s="462" t="n"/>
      <c r="AA3251" s="462" t="n"/>
      <c r="AB3251" s="462" t="n"/>
      <c r="AC3251" s="462" t="n"/>
      <c r="AD3251" s="462" t="n"/>
      <c r="AE3251" s="462" t="n"/>
      <c r="AF3251" s="462" t="n"/>
      <c r="AG3251" s="462" t="n"/>
      <c r="AH3251" s="462" t="n"/>
      <c r="AI3251" s="462" t="n"/>
      <c r="AJ3251" s="462" t="n"/>
      <c r="AK3251" s="462" t="n"/>
      <c r="AL3251" s="462" t="n"/>
      <c r="AM3251" s="462" t="n"/>
      <c r="AN3251" s="462" t="n"/>
      <c r="AO3251" s="462" t="n"/>
      <c r="AP3251" s="462" t="n"/>
      <c r="AQ3251" s="462" t="n"/>
      <c r="AR3251" s="462" t="n"/>
      <c r="AS3251" s="462" t="n"/>
    </row>
    <row r="3252">
      <c r="A3252" s="461" t="n">
        <v>3244</v>
      </c>
      <c r="B3252" s="462" t="inlineStr"/>
      <c r="C3252" s="462" t="inlineStr">
        <is>
          <t>វ៉ាយ.ស៊ី ផេកខេជីង ឯ.ក</t>
        </is>
      </c>
      <c r="D3252" s="462" t="inlineStr">
        <is>
          <t>L001-901700417</t>
        </is>
      </c>
      <c r="E3252" s="462" t="inlineStr">
        <is>
          <t>TI0175</t>
        </is>
      </c>
      <c r="F3252" s="463" t="n">
        <v>44135</v>
      </c>
      <c r="G3252" s="464" t="n">
        <v>27048362</v>
      </c>
      <c r="H3252" s="462" t="n"/>
      <c r="I3252" s="464">
        <f>G3252</f>
        <v/>
      </c>
      <c r="J3252" s="462">
        <f>IF(AND(Q3252=TRUE, R3252=TRUE, S3252=TRUE), IF(W3252&lt;-0.05, "អនុញ្ញាត (អ្នកផ្គត់ផ្គង់ប្រកាសខ្វះ)", "បានប្រកាស (អនុញ្ញាត)"), IF(AND(Q3252=FALSE, R3252=FALSE, S3252=FALSE), "ព្យួរទុក (មិនមានទិន្នន័យ)", "ប្រកាសខុស (ព្យួរទុក)"))</f>
        <v/>
      </c>
      <c r="K3252" s="462" t="inlineStr"/>
      <c r="L3252" s="462" t="inlineStr"/>
      <c r="M3252" s="464">
        <f>AH3252</f>
        <v/>
      </c>
      <c r="N3252" s="464">
        <f>IF(W3252&lt;0,AH3252,I3252)</f>
        <v/>
      </c>
      <c r="O3252" s="464">
        <f>I3252-M3252</f>
        <v/>
      </c>
      <c r="P3252" s="462" t="n"/>
      <c r="Q3252" s="462">
        <f>V3252=W3252</f>
        <v/>
      </c>
      <c r="R3252" s="462">
        <f>AND(MONTH(F3252)=MONTH(X3252), YEAR(F3252)=YEAR(X3252))</f>
        <v/>
      </c>
      <c r="S3252" s="462">
        <f>AC3252="L001-901905215"</f>
        <v/>
      </c>
      <c r="T3252" s="464">
        <f>G3252-AH3252</f>
        <v/>
      </c>
      <c r="U3252" s="462" t="n"/>
      <c r="V3252" s="462" t="inlineStr">
        <is>
          <t>TI0175</t>
        </is>
      </c>
      <c r="W3252" s="462" t="inlineStr">
        <is>
          <t>TI0175</t>
        </is>
      </c>
      <c r="X3252" s="463" t="n">
        <v>44135</v>
      </c>
      <c r="Y3252" s="462" t="inlineStr">
        <is>
          <t>TI0175</t>
        </is>
      </c>
      <c r="Z3252" s="462" t="inlineStr"/>
      <c r="AA3252" s="462" t="inlineStr">
        <is>
          <t>បុគ្គលជាប់អាករ</t>
        </is>
      </c>
      <c r="AB3252" s="462" t="inlineStr">
        <is>
          <t>L001-901905215</t>
        </is>
      </c>
      <c r="AC3252" s="462" t="inlineStr">
        <is>
          <t>វីអ៊ីស៊ិន (ខេមបូឌា) អ៊ិនដាសស្ទ្រី ឯ.ក</t>
        </is>
      </c>
      <c r="AD3252" s="464" t="n">
        <v>297531976</v>
      </c>
      <c r="AE3252" s="464" t="n">
        <v>270483615</v>
      </c>
      <c r="AF3252" s="464" t="n">
        <v>0</v>
      </c>
      <c r="AG3252" s="464" t="n">
        <v>0</v>
      </c>
      <c r="AH3252" s="464" t="n">
        <v>27048361</v>
      </c>
      <c r="AI3252" s="464" t="n">
        <v>0</v>
      </c>
      <c r="AJ3252" s="464" t="n">
        <v>0</v>
      </c>
      <c r="AK3252" s="464" t="n">
        <v>0</v>
      </c>
      <c r="AL3252" s="464" t="n">
        <v>0</v>
      </c>
      <c r="AM3252" s="464" t="n">
        <v>0</v>
      </c>
      <c r="AN3252" s="464" t="n">
        <v>0</v>
      </c>
      <c r="AO3252" s="464" t="n">
        <v>0</v>
      </c>
      <c r="AP3252" s="464" t="n">
        <v>0</v>
      </c>
      <c r="AQ3252" s="462" t="inlineStr"/>
      <c r="AR3252" s="462" t="inlineStr"/>
      <c r="AS3252" s="462" t="inlineStr">
        <is>
          <t>បានប្រកាសពន្ធ</t>
        </is>
      </c>
    </row>
    <row r="3253">
      <c r="A3253" s="461" t="n">
        <v>3245</v>
      </c>
      <c r="B3253" s="462" t="inlineStr"/>
      <c r="C3253" s="462" t="inlineStr">
        <is>
          <t>សេង វ៉ាង​ ខល័រ ព្រីនធីង ឯ.ក</t>
        </is>
      </c>
      <c r="D3253" s="462" t="inlineStr">
        <is>
          <t>L001-901638765</t>
        </is>
      </c>
      <c r="E3253" s="462" t="inlineStr">
        <is>
          <t>000002</t>
        </is>
      </c>
      <c r="F3253" s="463" t="n">
        <v>44135</v>
      </c>
      <c r="G3253" s="464" t="n">
        <v>1128078</v>
      </c>
      <c r="H3253" s="462" t="n"/>
      <c r="I3253" s="464">
        <f>G3253</f>
        <v/>
      </c>
      <c r="J3253" s="462">
        <f>IF(AND(Q3253=TRUE, R3253=TRUE, S3253=TRUE), IF(W3253&lt;-0.05, "អនុញ្ញាត (អ្នកផ្គត់ផ្គង់ប្រកាសខ្វះ)", "បានប្រកាស (អនុញ្ញាត)"), IF(AND(Q3253=FALSE, R3253=FALSE, S3253=FALSE), "ព្យួរទុក (មិនមានទិន្នន័យ)", "ប្រកាសខុស (ព្យួរទុក)"))</f>
        <v/>
      </c>
      <c r="K3253" s="462" t="inlineStr"/>
      <c r="L3253" s="462" t="inlineStr"/>
      <c r="M3253" s="464">
        <f>AH3253</f>
        <v/>
      </c>
      <c r="N3253" s="464">
        <f>IF(W3253&lt;0,AH3253,I3253)</f>
        <v/>
      </c>
      <c r="O3253" s="464">
        <f>I3253-M3253</f>
        <v/>
      </c>
      <c r="P3253" s="462" t="n"/>
      <c r="Q3253" s="462">
        <f>V3253=W3253</f>
        <v/>
      </c>
      <c r="R3253" s="462">
        <f>AND(MONTH(F3253)=MONTH(X3253), YEAR(F3253)=YEAR(X3253))</f>
        <v/>
      </c>
      <c r="S3253" s="462">
        <f>AC3253="L001-901905215"</f>
        <v/>
      </c>
      <c r="T3253" s="464">
        <f>G3253-AH3253</f>
        <v/>
      </c>
      <c r="U3253" s="462" t="n"/>
      <c r="V3253" s="462" t="inlineStr">
        <is>
          <t>000002</t>
        </is>
      </c>
      <c r="W3253" s="462" t="inlineStr"/>
      <c r="X3253" s="499" t="n"/>
      <c r="Y3253" s="462" t="n"/>
      <c r="Z3253" s="462" t="n"/>
      <c r="AA3253" s="462" t="n"/>
      <c r="AB3253" s="462" t="n"/>
      <c r="AC3253" s="462" t="n"/>
      <c r="AD3253" s="462" t="n"/>
      <c r="AE3253" s="462" t="n"/>
      <c r="AF3253" s="462" t="n"/>
      <c r="AG3253" s="462" t="n"/>
      <c r="AH3253" s="462" t="n"/>
      <c r="AI3253" s="462" t="n"/>
      <c r="AJ3253" s="462" t="n"/>
      <c r="AK3253" s="462" t="n"/>
      <c r="AL3253" s="462" t="n"/>
      <c r="AM3253" s="462" t="n"/>
      <c r="AN3253" s="462" t="n"/>
      <c r="AO3253" s="462" t="n"/>
      <c r="AP3253" s="462" t="n"/>
      <c r="AQ3253" s="462" t="n"/>
      <c r="AR3253" s="462" t="n"/>
      <c r="AS3253" s="462" t="n"/>
    </row>
    <row r="3254">
      <c r="A3254" s="461" t="n">
        <v>3246</v>
      </c>
      <c r="B3254" s="462" t="inlineStr"/>
      <c r="C3254" s="462" t="inlineStr">
        <is>
          <t>ភីស៊ីអាយ សឺវីស</t>
        </is>
      </c>
      <c r="D3254" s="462" t="inlineStr">
        <is>
          <t>K010-901639639</t>
        </is>
      </c>
      <c r="E3254" s="462" t="inlineStr">
        <is>
          <t>2020/01199</t>
        </is>
      </c>
      <c r="F3254" s="463" t="n">
        <v>44131</v>
      </c>
      <c r="G3254" s="464" t="n">
        <v>81200</v>
      </c>
      <c r="H3254" s="462" t="n"/>
      <c r="I3254" s="464">
        <f>G3254</f>
        <v/>
      </c>
      <c r="J3254" s="462">
        <f>IF(AND(Q3254=TRUE, R3254=TRUE, S3254=TRUE), IF(W3254&lt;-0.05, "អនុញ្ញាត (អ្នកផ្គត់ផ្គង់ប្រកាសខ្វះ)", "បានប្រកាស (អនុញ្ញាត)"), IF(AND(Q3254=FALSE, R3254=FALSE, S3254=FALSE), "ព្យួរទុក (មិនមានទិន្នន័យ)", "ប្រកាសខុស (ព្យួរទុក)"))</f>
        <v/>
      </c>
      <c r="K3254" s="462" t="inlineStr"/>
      <c r="L3254" s="462" t="inlineStr"/>
      <c r="M3254" s="464">
        <f>AH3254</f>
        <v/>
      </c>
      <c r="N3254" s="464">
        <f>IF(W3254&lt;0,AH3254,I3254)</f>
        <v/>
      </c>
      <c r="O3254" s="464">
        <f>I3254-M3254</f>
        <v/>
      </c>
      <c r="P3254" s="462" t="n"/>
      <c r="Q3254" s="462">
        <f>V3254=W3254</f>
        <v/>
      </c>
      <c r="R3254" s="462">
        <f>AND(MONTH(F3254)=MONTH(X3254), YEAR(F3254)=YEAR(X3254))</f>
        <v/>
      </c>
      <c r="S3254" s="462">
        <f>AC3254="L001-901905215"</f>
        <v/>
      </c>
      <c r="T3254" s="464">
        <f>G3254-AH3254</f>
        <v/>
      </c>
      <c r="U3254" s="462" t="n"/>
      <c r="V3254" s="462" t="inlineStr">
        <is>
          <t>202001199</t>
        </is>
      </c>
      <c r="W3254" s="462" t="inlineStr"/>
      <c r="X3254" s="499" t="n"/>
      <c r="Y3254" s="462" t="n"/>
      <c r="Z3254" s="462" t="n"/>
      <c r="AA3254" s="462" t="n"/>
      <c r="AB3254" s="462" t="n"/>
      <c r="AC3254" s="462" t="n"/>
      <c r="AD3254" s="462" t="n"/>
      <c r="AE3254" s="462" t="n"/>
      <c r="AF3254" s="462" t="n"/>
      <c r="AG3254" s="462" t="n"/>
      <c r="AH3254" s="462" t="n"/>
      <c r="AI3254" s="462" t="n"/>
      <c r="AJ3254" s="462" t="n"/>
      <c r="AK3254" s="462" t="n"/>
      <c r="AL3254" s="462" t="n"/>
      <c r="AM3254" s="462" t="n"/>
      <c r="AN3254" s="462" t="n"/>
      <c r="AO3254" s="462" t="n"/>
      <c r="AP3254" s="462" t="n"/>
      <c r="AQ3254" s="462" t="n"/>
      <c r="AR3254" s="462" t="n"/>
      <c r="AS3254" s="462" t="n"/>
    </row>
    <row r="3255">
      <c r="A3255" s="461" t="n">
        <v>3247</v>
      </c>
      <c r="B3255" s="462" t="inlineStr"/>
      <c r="C3255" s="462" t="inlineStr">
        <is>
          <t>ហ្គោមី រីសាយឃល110</t>
        </is>
      </c>
      <c r="D3255" s="462" t="inlineStr">
        <is>
          <t>K010-901503890</t>
        </is>
      </c>
      <c r="E3255" s="462" t="inlineStr">
        <is>
          <t>GR-IN2020394</t>
        </is>
      </c>
      <c r="F3255" s="463" t="n">
        <v>44131</v>
      </c>
      <c r="G3255" s="464" t="n">
        <v>16240</v>
      </c>
      <c r="H3255" s="462" t="n"/>
      <c r="I3255" s="464">
        <f>G3255</f>
        <v/>
      </c>
      <c r="J3255" s="462">
        <f>IF(AND(Q3255=TRUE, R3255=TRUE, S3255=TRUE), IF(W3255&lt;-0.05, "អនុញ្ញាត (អ្នកផ្គត់ផ្គង់ប្រកាសខ្វះ)", "បានប្រកាស (អនុញ្ញាត)"), IF(AND(Q3255=FALSE, R3255=FALSE, S3255=FALSE), "ព្យួរទុក (មិនមានទិន្នន័យ)", "ប្រកាសខុស (ព្យួរទុក)"))</f>
        <v/>
      </c>
      <c r="K3255" s="462" t="inlineStr"/>
      <c r="L3255" s="462" t="inlineStr"/>
      <c r="M3255" s="464">
        <f>AH3255</f>
        <v/>
      </c>
      <c r="N3255" s="464">
        <f>IF(W3255&lt;0,AH3255,I3255)</f>
        <v/>
      </c>
      <c r="O3255" s="464">
        <f>I3255-M3255</f>
        <v/>
      </c>
      <c r="P3255" s="462" t="n"/>
      <c r="Q3255" s="462">
        <f>V3255=W3255</f>
        <v/>
      </c>
      <c r="R3255" s="462">
        <f>AND(MONTH(F3255)=MONTH(X3255), YEAR(F3255)=YEAR(X3255))</f>
        <v/>
      </c>
      <c r="S3255" s="462">
        <f>AC3255="L001-901905215"</f>
        <v/>
      </c>
      <c r="T3255" s="464">
        <f>G3255-AH3255</f>
        <v/>
      </c>
      <c r="U3255" s="462" t="n"/>
      <c r="V3255" s="462" t="inlineStr">
        <is>
          <t>GRIN2020394</t>
        </is>
      </c>
      <c r="W3255" s="462" t="inlineStr">
        <is>
          <t>GRIN2020394</t>
        </is>
      </c>
      <c r="X3255" s="463" t="n">
        <v>44131</v>
      </c>
      <c r="Y3255" s="462" t="inlineStr">
        <is>
          <t>GR-IN2020394</t>
        </is>
      </c>
      <c r="Z3255" s="462" t="inlineStr"/>
      <c r="AA3255" s="462" t="inlineStr">
        <is>
          <t>បុគ្គលជាប់អាករ</t>
        </is>
      </c>
      <c r="AB3255" s="462" t="inlineStr">
        <is>
          <t>L001-901905215</t>
        </is>
      </c>
      <c r="AC3255" s="462" t="inlineStr">
        <is>
          <t>វីអ៊ីស៊ិន (ខេមបូឌា) អ៊ិនដាសស្ទ្រី ឯ.ក</t>
        </is>
      </c>
      <c r="AD3255" s="464" t="n">
        <v>178640</v>
      </c>
      <c r="AE3255" s="464" t="n">
        <v>162400</v>
      </c>
      <c r="AF3255" s="464" t="n">
        <v>0</v>
      </c>
      <c r="AG3255" s="464" t="n">
        <v>0</v>
      </c>
      <c r="AH3255" s="464" t="n">
        <v>16240</v>
      </c>
      <c r="AI3255" s="464" t="n">
        <v>0</v>
      </c>
      <c r="AJ3255" s="464" t="n">
        <v>0</v>
      </c>
      <c r="AK3255" s="464" t="n">
        <v>0</v>
      </c>
      <c r="AL3255" s="464" t="n">
        <v>0</v>
      </c>
      <c r="AM3255" s="464" t="n">
        <v>0</v>
      </c>
      <c r="AN3255" s="464" t="n">
        <v>0</v>
      </c>
      <c r="AO3255" s="464" t="n">
        <v>0</v>
      </c>
      <c r="AP3255" s="464" t="n">
        <v>0</v>
      </c>
      <c r="AQ3255" s="462" t="inlineStr"/>
      <c r="AR3255" s="462" t="inlineStr"/>
      <c r="AS3255" s="462" t="inlineStr">
        <is>
          <t>បានប្រកាសពន្ធ</t>
        </is>
      </c>
    </row>
    <row r="3256">
      <c r="A3256" s="461" t="n">
        <v>3248</v>
      </c>
      <c r="B3256" s="462" t="inlineStr"/>
      <c r="C3256" s="462" t="inlineStr">
        <is>
          <t>ប្យួរ៉ូ វេរីតាស (ខេមបូឌា) លីមីធីត</t>
        </is>
      </c>
      <c r="D3256" s="462" t="inlineStr">
        <is>
          <t>L001-107024462</t>
        </is>
      </c>
      <c r="E3256" s="462" t="inlineStr">
        <is>
          <t>59008911</t>
        </is>
      </c>
      <c r="F3256" s="463" t="n">
        <v>44131</v>
      </c>
      <c r="G3256" s="464" t="n">
        <v>60900</v>
      </c>
      <c r="H3256" s="462" t="n"/>
      <c r="I3256" s="464">
        <f>G3256</f>
        <v/>
      </c>
      <c r="J3256" s="462">
        <f>IF(AND(Q3256=TRUE, R3256=TRUE, S3256=TRUE), IF(W3256&lt;-0.05, "អនុញ្ញាត (អ្នកផ្គត់ផ្គង់ប្រកាសខ្វះ)", "បានប្រកាស (អនុញ្ញាត)"), IF(AND(Q3256=FALSE, R3256=FALSE, S3256=FALSE), "ព្យួរទុក (មិនមានទិន្នន័យ)", "ប្រកាសខុស (ព្យួរទុក)"))</f>
        <v/>
      </c>
      <c r="K3256" s="462" t="inlineStr"/>
      <c r="L3256" s="462" t="inlineStr"/>
      <c r="M3256" s="464">
        <f>AH3256</f>
        <v/>
      </c>
      <c r="N3256" s="464">
        <f>IF(W3256&lt;0,AH3256,I3256)</f>
        <v/>
      </c>
      <c r="O3256" s="464">
        <f>I3256-M3256</f>
        <v/>
      </c>
      <c r="P3256" s="462" t="n"/>
      <c r="Q3256" s="462">
        <f>V3256=W3256</f>
        <v/>
      </c>
      <c r="R3256" s="462">
        <f>AND(MONTH(F3256)=MONTH(X3256), YEAR(F3256)=YEAR(X3256))</f>
        <v/>
      </c>
      <c r="S3256" s="462">
        <f>AC3256="L001-901905215"</f>
        <v/>
      </c>
      <c r="T3256" s="464">
        <f>G3256-AH3256</f>
        <v/>
      </c>
      <c r="U3256" s="462" t="n"/>
      <c r="V3256" s="462" t="inlineStr">
        <is>
          <t>59008911</t>
        </is>
      </c>
      <c r="W3256" s="462" t="inlineStr"/>
      <c r="X3256" s="499" t="n"/>
      <c r="Y3256" s="462" t="n"/>
      <c r="Z3256" s="462" t="n"/>
      <c r="AA3256" s="462" t="n"/>
      <c r="AB3256" s="462" t="n"/>
      <c r="AC3256" s="462" t="n"/>
      <c r="AD3256" s="462" t="n"/>
      <c r="AE3256" s="462" t="n"/>
      <c r="AF3256" s="462" t="n"/>
      <c r="AG3256" s="462" t="n"/>
      <c r="AH3256" s="462" t="n"/>
      <c r="AI3256" s="462" t="n"/>
      <c r="AJ3256" s="462" t="n"/>
      <c r="AK3256" s="462" t="n"/>
      <c r="AL3256" s="462" t="n"/>
      <c r="AM3256" s="462" t="n"/>
      <c r="AN3256" s="462" t="n"/>
      <c r="AO3256" s="462" t="n"/>
      <c r="AP3256" s="462" t="n"/>
      <c r="AQ3256" s="462" t="n"/>
      <c r="AR3256" s="462" t="n"/>
      <c r="AS3256" s="462" t="n"/>
    </row>
    <row r="3257">
      <c r="A3257" s="461" t="n">
        <v>3249</v>
      </c>
      <c r="B3257" s="462" t="inlineStr"/>
      <c r="C3257" s="462" t="inlineStr">
        <is>
          <t>ប្យួរ៉ូ វេរីតាស (ខេមបូឌា) លីមីធីត</t>
        </is>
      </c>
      <c r="D3257" s="462" t="inlineStr">
        <is>
          <t>L001-107024462</t>
        </is>
      </c>
      <c r="E3257" s="462" t="inlineStr">
        <is>
          <t>59008910</t>
        </is>
      </c>
      <c r="F3257" s="463" t="n">
        <v>44131</v>
      </c>
      <c r="G3257" s="464" t="n">
        <v>60900</v>
      </c>
      <c r="H3257" s="462" t="n"/>
      <c r="I3257" s="464">
        <f>G3257</f>
        <v/>
      </c>
      <c r="J3257" s="462">
        <f>IF(AND(Q3257=TRUE, R3257=TRUE, S3257=TRUE), IF(W3257&lt;-0.05, "អនុញ្ញាត (អ្នកផ្គត់ផ្គង់ប្រកាសខ្វះ)", "បានប្រកាស (អនុញ្ញាត)"), IF(AND(Q3257=FALSE, R3257=FALSE, S3257=FALSE), "ព្យួរទុក (មិនមានទិន្នន័យ)", "ប្រកាសខុស (ព្យួរទុក)"))</f>
        <v/>
      </c>
      <c r="K3257" s="462" t="inlineStr"/>
      <c r="L3257" s="462" t="inlineStr"/>
      <c r="M3257" s="464">
        <f>AH3257</f>
        <v/>
      </c>
      <c r="N3257" s="464">
        <f>IF(W3257&lt;0,AH3257,I3257)</f>
        <v/>
      </c>
      <c r="O3257" s="464">
        <f>I3257-M3257</f>
        <v/>
      </c>
      <c r="P3257" s="462" t="n"/>
      <c r="Q3257" s="462">
        <f>V3257=W3257</f>
        <v/>
      </c>
      <c r="R3257" s="462">
        <f>AND(MONTH(F3257)=MONTH(X3257), YEAR(F3257)=YEAR(X3257))</f>
        <v/>
      </c>
      <c r="S3257" s="462">
        <f>AC3257="L001-901905215"</f>
        <v/>
      </c>
      <c r="T3257" s="464">
        <f>G3257-AH3257</f>
        <v/>
      </c>
      <c r="U3257" s="462" t="n"/>
      <c r="V3257" s="462" t="inlineStr">
        <is>
          <t>59008910</t>
        </is>
      </c>
      <c r="W3257" s="462" t="inlineStr"/>
      <c r="X3257" s="499" t="n"/>
      <c r="Y3257" s="462" t="n"/>
      <c r="Z3257" s="462" t="n"/>
      <c r="AA3257" s="462" t="n"/>
      <c r="AB3257" s="462" t="n"/>
      <c r="AC3257" s="462" t="n"/>
      <c r="AD3257" s="462" t="n"/>
      <c r="AE3257" s="462" t="n"/>
      <c r="AF3257" s="462" t="n"/>
      <c r="AG3257" s="462" t="n"/>
      <c r="AH3257" s="462" t="n"/>
      <c r="AI3257" s="462" t="n"/>
      <c r="AJ3257" s="462" t="n"/>
      <c r="AK3257" s="462" t="n"/>
      <c r="AL3257" s="462" t="n"/>
      <c r="AM3257" s="462" t="n"/>
      <c r="AN3257" s="462" t="n"/>
      <c r="AO3257" s="462" t="n"/>
      <c r="AP3257" s="462" t="n"/>
      <c r="AQ3257" s="462" t="n"/>
      <c r="AR3257" s="462" t="n"/>
      <c r="AS3257" s="462" t="n"/>
    </row>
    <row r="3258">
      <c r="A3258" s="461" t="n">
        <v>3250</v>
      </c>
      <c r="B3258" s="462" t="inlineStr"/>
      <c r="C3258" s="462" t="inlineStr">
        <is>
          <t>ស៊ីងហ្គាពួរ កាតុង (ខេមបូឌា)</t>
        </is>
      </c>
      <c r="D3258" s="462" t="inlineStr">
        <is>
          <t>L001-100121322</t>
        </is>
      </c>
      <c r="E3258" s="462" t="inlineStr">
        <is>
          <t>V0014698</t>
        </is>
      </c>
      <c r="F3258" s="463" t="n">
        <v>44105</v>
      </c>
      <c r="G3258" s="464" t="n">
        <v>668305</v>
      </c>
      <c r="H3258" s="462" t="n"/>
      <c r="I3258" s="464">
        <f>G3258</f>
        <v/>
      </c>
      <c r="J3258" s="462">
        <f>IF(AND(Q3258=TRUE, R3258=TRUE, S3258=TRUE), IF(W3258&lt;-0.05, "អនុញ្ញាត (អ្នកផ្គត់ផ្គង់ប្រកាសខ្វះ)", "បានប្រកាស (អនុញ្ញាត)"), IF(AND(Q3258=FALSE, R3258=FALSE, S3258=FALSE), "ព្យួរទុក (មិនមានទិន្នន័យ)", "ប្រកាសខុស (ព្យួរទុក)"))</f>
        <v/>
      </c>
      <c r="K3258" s="462" t="inlineStr"/>
      <c r="L3258" s="462" t="inlineStr"/>
      <c r="M3258" s="464">
        <f>AH3258</f>
        <v/>
      </c>
      <c r="N3258" s="464">
        <f>IF(W3258&lt;0,AH3258,I3258)</f>
        <v/>
      </c>
      <c r="O3258" s="464">
        <f>I3258-M3258</f>
        <v/>
      </c>
      <c r="P3258" s="462" t="n"/>
      <c r="Q3258" s="462">
        <f>V3258=W3258</f>
        <v/>
      </c>
      <c r="R3258" s="462">
        <f>AND(MONTH(F3258)=MONTH(X3258), YEAR(F3258)=YEAR(X3258))</f>
        <v/>
      </c>
      <c r="S3258" s="462">
        <f>AC3258="L001-901905215"</f>
        <v/>
      </c>
      <c r="T3258" s="464">
        <f>G3258-AH3258</f>
        <v/>
      </c>
      <c r="U3258" s="462" t="n"/>
      <c r="V3258" s="462" t="inlineStr">
        <is>
          <t>V0014698</t>
        </is>
      </c>
      <c r="W3258" s="462" t="inlineStr">
        <is>
          <t>V0014698</t>
        </is>
      </c>
      <c r="X3258" s="463" t="n">
        <v>44131</v>
      </c>
      <c r="Y3258" s="462" t="inlineStr">
        <is>
          <t>V0014698</t>
        </is>
      </c>
      <c r="Z3258" s="462" t="inlineStr"/>
      <c r="AA3258" s="462" t="inlineStr">
        <is>
          <t>បុគ្គលជាប់អាករ</t>
        </is>
      </c>
      <c r="AB3258" s="462" t="inlineStr">
        <is>
          <t>L001-901905215</t>
        </is>
      </c>
      <c r="AC3258" s="462" t="inlineStr">
        <is>
          <t>វីអ៊ីស៊ិន (ខេមបូឌា) អ៊ិនដាសស្ទ្រី ឯ.ក</t>
        </is>
      </c>
      <c r="AD3258" s="464" t="n">
        <v>7351361</v>
      </c>
      <c r="AE3258" s="464" t="n">
        <v>6683055</v>
      </c>
      <c r="AF3258" s="464" t="n">
        <v>0</v>
      </c>
      <c r="AG3258" s="464" t="n">
        <v>0</v>
      </c>
      <c r="AH3258" s="464" t="n">
        <v>668306</v>
      </c>
      <c r="AI3258" s="464" t="n">
        <v>0</v>
      </c>
      <c r="AJ3258" s="464" t="n">
        <v>0</v>
      </c>
      <c r="AK3258" s="464" t="n">
        <v>0</v>
      </c>
      <c r="AL3258" s="464" t="n">
        <v>0</v>
      </c>
      <c r="AM3258" s="464" t="n">
        <v>0</v>
      </c>
      <c r="AN3258" s="464" t="n">
        <v>0</v>
      </c>
      <c r="AO3258" s="464" t="n">
        <v>0</v>
      </c>
      <c r="AP3258" s="464" t="n">
        <v>0</v>
      </c>
      <c r="AQ3258" s="462" t="inlineStr"/>
      <c r="AR3258" s="462" t="inlineStr"/>
      <c r="AS3258" s="462" t="inlineStr">
        <is>
          <t>បានប្រកាសពន្ធ</t>
        </is>
      </c>
    </row>
    <row r="3259">
      <c r="A3259" s="461" t="n">
        <v>3251</v>
      </c>
      <c r="B3259" s="462" t="inlineStr"/>
      <c r="C3259" s="462" t="inlineStr">
        <is>
          <t>កំពង់ផែស្វយ័តភ្នំពេញ "ក.ស.ភ"</t>
        </is>
      </c>
      <c r="D3259" s="462" t="inlineStr">
        <is>
          <t>L001-100044999</t>
        </is>
      </c>
      <c r="E3259" s="462" t="inlineStr">
        <is>
          <t>INV20201050617</t>
        </is>
      </c>
      <c r="F3259" s="463" t="n">
        <v>44130</v>
      </c>
      <c r="G3259" s="464" t="n">
        <v>87464</v>
      </c>
      <c r="H3259" s="462" t="n"/>
      <c r="I3259" s="464">
        <f>G3259</f>
        <v/>
      </c>
      <c r="J3259" s="462">
        <f>IF(AND(Q3259=TRUE, R3259=TRUE, S3259=TRUE), IF(W3259&lt;-0.05, "អនុញ្ញាត (អ្នកផ្គត់ផ្គង់ប្រកាសខ្វះ)", "បានប្រកាស (អនុញ្ញាត)"), IF(AND(Q3259=FALSE, R3259=FALSE, S3259=FALSE), "ព្យួរទុក (មិនមានទិន្នន័យ)", "ប្រកាសខុស (ព្យួរទុក)"))</f>
        <v/>
      </c>
      <c r="K3259" s="462" t="inlineStr"/>
      <c r="L3259" s="462" t="inlineStr"/>
      <c r="M3259" s="464">
        <f>AH3259</f>
        <v/>
      </c>
      <c r="N3259" s="464">
        <f>IF(W3259&lt;0,AH3259,I3259)</f>
        <v/>
      </c>
      <c r="O3259" s="464">
        <f>I3259-M3259</f>
        <v/>
      </c>
      <c r="P3259" s="462" t="n"/>
      <c r="Q3259" s="462">
        <f>V3259=W3259</f>
        <v/>
      </c>
      <c r="R3259" s="462">
        <f>AND(MONTH(F3259)=MONTH(X3259), YEAR(F3259)=YEAR(X3259))</f>
        <v/>
      </c>
      <c r="S3259" s="462">
        <f>AC3259="L001-901905215"</f>
        <v/>
      </c>
      <c r="T3259" s="464">
        <f>G3259-AH3259</f>
        <v/>
      </c>
      <c r="U3259" s="462" t="n"/>
      <c r="V3259" s="462" t="inlineStr">
        <is>
          <t>INV20201050617</t>
        </is>
      </c>
      <c r="W3259" s="462" t="inlineStr"/>
      <c r="X3259" s="499" t="n"/>
      <c r="Y3259" s="462" t="n"/>
      <c r="Z3259" s="462" t="n"/>
      <c r="AA3259" s="462" t="n"/>
      <c r="AB3259" s="462" t="n"/>
      <c r="AC3259" s="462" t="n"/>
      <c r="AD3259" s="462" t="n"/>
      <c r="AE3259" s="462" t="n"/>
      <c r="AF3259" s="462" t="n"/>
      <c r="AG3259" s="462" t="n"/>
      <c r="AH3259" s="462" t="n"/>
      <c r="AI3259" s="462" t="n"/>
      <c r="AJ3259" s="462" t="n"/>
      <c r="AK3259" s="462" t="n"/>
      <c r="AL3259" s="462" t="n"/>
      <c r="AM3259" s="462" t="n"/>
      <c r="AN3259" s="462" t="n"/>
      <c r="AO3259" s="462" t="n"/>
      <c r="AP3259" s="462" t="n"/>
      <c r="AQ3259" s="462" t="n"/>
      <c r="AR3259" s="462" t="n"/>
      <c r="AS3259" s="462" t="n"/>
    </row>
    <row r="3260">
      <c r="A3260" s="461" t="n">
        <v>3252</v>
      </c>
      <c r="B3260" s="462" t="inlineStr"/>
      <c r="C3260" s="462" t="inlineStr">
        <is>
          <t>កំពង់ផែស្វយ័តភ្នំពេញ "ក.ស.ភ"</t>
        </is>
      </c>
      <c r="D3260" s="462" t="inlineStr">
        <is>
          <t>L001-100044999</t>
        </is>
      </c>
      <c r="E3260" s="462" t="inlineStr">
        <is>
          <t>INV20201050615</t>
        </is>
      </c>
      <c r="F3260" s="463" t="n">
        <v>44130</v>
      </c>
      <c r="G3260" s="464" t="n">
        <v>87464</v>
      </c>
      <c r="H3260" s="462" t="n"/>
      <c r="I3260" s="464">
        <f>G3260</f>
        <v/>
      </c>
      <c r="J3260" s="462">
        <f>IF(AND(Q3260=TRUE, R3260=TRUE, S3260=TRUE), IF(W3260&lt;-0.05, "អនុញ្ញាត (អ្នកផ្គត់ផ្គង់ប្រកាសខ្វះ)", "បានប្រកាស (អនុញ្ញាត)"), IF(AND(Q3260=FALSE, R3260=FALSE, S3260=FALSE), "ព្យួរទុក (មិនមានទិន្នន័យ)", "ប្រកាសខុស (ព្យួរទុក)"))</f>
        <v/>
      </c>
      <c r="K3260" s="462" t="inlineStr"/>
      <c r="L3260" s="462" t="inlineStr"/>
      <c r="M3260" s="464">
        <f>AH3260</f>
        <v/>
      </c>
      <c r="N3260" s="464">
        <f>IF(W3260&lt;0,AH3260,I3260)</f>
        <v/>
      </c>
      <c r="O3260" s="464">
        <f>I3260-M3260</f>
        <v/>
      </c>
      <c r="P3260" s="462" t="n"/>
      <c r="Q3260" s="462">
        <f>V3260=W3260</f>
        <v/>
      </c>
      <c r="R3260" s="462">
        <f>AND(MONTH(F3260)=MONTH(X3260), YEAR(F3260)=YEAR(X3260))</f>
        <v/>
      </c>
      <c r="S3260" s="462">
        <f>AC3260="L001-901905215"</f>
        <v/>
      </c>
      <c r="T3260" s="464">
        <f>G3260-AH3260</f>
        <v/>
      </c>
      <c r="U3260" s="462" t="n"/>
      <c r="V3260" s="462" t="inlineStr">
        <is>
          <t>INV20201050615</t>
        </is>
      </c>
      <c r="W3260" s="462" t="inlineStr"/>
      <c r="X3260" s="499" t="n"/>
      <c r="Y3260" s="462" t="n"/>
      <c r="Z3260" s="462" t="n"/>
      <c r="AA3260" s="462" t="n"/>
      <c r="AB3260" s="462" t="n"/>
      <c r="AC3260" s="462" t="n"/>
      <c r="AD3260" s="462" t="n"/>
      <c r="AE3260" s="462" t="n"/>
      <c r="AF3260" s="462" t="n"/>
      <c r="AG3260" s="462" t="n"/>
      <c r="AH3260" s="462" t="n"/>
      <c r="AI3260" s="462" t="n"/>
      <c r="AJ3260" s="462" t="n"/>
      <c r="AK3260" s="462" t="n"/>
      <c r="AL3260" s="462" t="n"/>
      <c r="AM3260" s="462" t="n"/>
      <c r="AN3260" s="462" t="n"/>
      <c r="AO3260" s="462" t="n"/>
      <c r="AP3260" s="462" t="n"/>
      <c r="AQ3260" s="462" t="n"/>
      <c r="AR3260" s="462" t="n"/>
      <c r="AS3260" s="462" t="n"/>
    </row>
    <row r="3261">
      <c r="A3261" s="461" t="n">
        <v>3253</v>
      </c>
      <c r="B3261" s="462" t="inlineStr"/>
      <c r="C3261" s="462" t="inlineStr">
        <is>
          <t>ជា យូ អាង ផេកខេកជីង មេធៀរៀល (ខេមបូឌា) ឯ.ក</t>
        </is>
      </c>
      <c r="D3261" s="462" t="inlineStr">
        <is>
          <t>L001-901903560</t>
        </is>
      </c>
      <c r="E3261" s="462" t="inlineStr">
        <is>
          <t>JYA202000134</t>
        </is>
      </c>
      <c r="F3261" s="463" t="n">
        <v>44130</v>
      </c>
      <c r="G3261" s="464" t="n">
        <v>8021090</v>
      </c>
      <c r="H3261" s="462" t="n"/>
      <c r="I3261" s="464">
        <f>G3261</f>
        <v/>
      </c>
      <c r="J3261" s="462">
        <f>IF(AND(Q3261=TRUE, R3261=TRUE, S3261=TRUE), IF(W3261&lt;-0.05, "អនុញ្ញាត (អ្នកផ្គត់ផ្គង់ប្រកាសខ្វះ)", "បានប្រកាស (អនុញ្ញាត)"), IF(AND(Q3261=FALSE, R3261=FALSE, S3261=FALSE), "ព្យួរទុក (មិនមានទិន្នន័យ)", "ប្រកាសខុស (ព្យួរទុក)"))</f>
        <v/>
      </c>
      <c r="K3261" s="462" t="inlineStr"/>
      <c r="L3261" s="462" t="inlineStr"/>
      <c r="M3261" s="464">
        <f>AH3261</f>
        <v/>
      </c>
      <c r="N3261" s="464">
        <f>IF(W3261&lt;0,AH3261,I3261)</f>
        <v/>
      </c>
      <c r="O3261" s="464">
        <f>I3261-M3261</f>
        <v/>
      </c>
      <c r="P3261" s="462" t="n"/>
      <c r="Q3261" s="462">
        <f>V3261=W3261</f>
        <v/>
      </c>
      <c r="R3261" s="462">
        <f>AND(MONTH(F3261)=MONTH(X3261), YEAR(F3261)=YEAR(X3261))</f>
        <v/>
      </c>
      <c r="S3261" s="462">
        <f>AC3261="L001-901905215"</f>
        <v/>
      </c>
      <c r="T3261" s="464">
        <f>G3261-AH3261</f>
        <v/>
      </c>
      <c r="U3261" s="462" t="n"/>
      <c r="V3261" s="462" t="inlineStr">
        <is>
          <t>JYA202000134</t>
        </is>
      </c>
      <c r="W3261" s="462" t="inlineStr">
        <is>
          <t>JYA202000134</t>
        </is>
      </c>
      <c r="X3261" s="463" t="n">
        <v>44130</v>
      </c>
      <c r="Y3261" s="462" t="inlineStr">
        <is>
          <t>JYA202000134</t>
        </is>
      </c>
      <c r="Z3261" s="462" t="inlineStr"/>
      <c r="AA3261" s="462" t="inlineStr">
        <is>
          <t>បុគ្គលជាប់អាករ</t>
        </is>
      </c>
      <c r="AB3261" s="462" t="inlineStr">
        <is>
          <t>L001-901905215</t>
        </is>
      </c>
      <c r="AC3261" s="462" t="inlineStr">
        <is>
          <t>វីអ៊ីស៊ិន (ខេមបូឌា) អ៊ិនដាសស្ទ្រី ឯ.ក</t>
        </is>
      </c>
      <c r="AD3261" s="464" t="n">
        <v>88231990</v>
      </c>
      <c r="AE3261" s="464" t="n">
        <v>80210900</v>
      </c>
      <c r="AF3261" s="464" t="n">
        <v>0</v>
      </c>
      <c r="AG3261" s="464" t="n">
        <v>0</v>
      </c>
      <c r="AH3261" s="464" t="n">
        <v>8021090</v>
      </c>
      <c r="AI3261" s="464" t="n">
        <v>0</v>
      </c>
      <c r="AJ3261" s="464" t="n">
        <v>0</v>
      </c>
      <c r="AK3261" s="464" t="n">
        <v>0</v>
      </c>
      <c r="AL3261" s="464" t="n">
        <v>0</v>
      </c>
      <c r="AM3261" s="464" t="n">
        <v>0</v>
      </c>
      <c r="AN3261" s="464" t="n">
        <v>0</v>
      </c>
      <c r="AO3261" s="464" t="n">
        <v>0</v>
      </c>
      <c r="AP3261" s="464" t="n">
        <v>0</v>
      </c>
      <c r="AQ3261" s="462" t="inlineStr"/>
      <c r="AR3261" s="462" t="inlineStr"/>
      <c r="AS3261" s="462" t="inlineStr">
        <is>
          <t>បានប្រកាសពន្ធ</t>
        </is>
      </c>
    </row>
    <row r="3262">
      <c r="A3262" s="461" t="n">
        <v>3254</v>
      </c>
      <c r="B3262" s="462" t="inlineStr"/>
      <c r="C3262" s="462" t="inlineStr">
        <is>
          <t>ស៊ីងហ្គាពួរ កាតុង (ខេមបូឌា)</t>
        </is>
      </c>
      <c r="D3262" s="462" t="inlineStr">
        <is>
          <t>L001-100121322</t>
        </is>
      </c>
      <c r="E3262" s="462" t="inlineStr">
        <is>
          <t>V0014684</t>
        </is>
      </c>
      <c r="F3262" s="463" t="n">
        <v>44130</v>
      </c>
      <c r="G3262" s="464" t="n">
        <v>262186</v>
      </c>
      <c r="H3262" s="462" t="n"/>
      <c r="I3262" s="464">
        <f>G3262</f>
        <v/>
      </c>
      <c r="J3262" s="462">
        <f>IF(AND(Q3262=TRUE, R3262=TRUE, S3262=TRUE), IF(W3262&lt;-0.05, "អនុញ្ញាត (អ្នកផ្គត់ផ្គង់ប្រកាសខ្វះ)", "បានប្រកាស (អនុញ្ញាត)"), IF(AND(Q3262=FALSE, R3262=FALSE, S3262=FALSE), "ព្យួរទុក (មិនមានទិន្នន័យ)", "ប្រកាសខុស (ព្យួរទុក)"))</f>
        <v/>
      </c>
      <c r="K3262" s="462" t="inlineStr"/>
      <c r="L3262" s="462" t="inlineStr"/>
      <c r="M3262" s="464">
        <f>AH3262</f>
        <v/>
      </c>
      <c r="N3262" s="464">
        <f>IF(W3262&lt;0,AH3262,I3262)</f>
        <v/>
      </c>
      <c r="O3262" s="464">
        <f>I3262-M3262</f>
        <v/>
      </c>
      <c r="P3262" s="462" t="n"/>
      <c r="Q3262" s="462">
        <f>V3262=W3262</f>
        <v/>
      </c>
      <c r="R3262" s="462">
        <f>AND(MONTH(F3262)=MONTH(X3262), YEAR(F3262)=YEAR(X3262))</f>
        <v/>
      </c>
      <c r="S3262" s="462">
        <f>AC3262="L001-901905215"</f>
        <v/>
      </c>
      <c r="T3262" s="464">
        <f>G3262-AH3262</f>
        <v/>
      </c>
      <c r="U3262" s="462" t="n"/>
      <c r="V3262" s="462" t="inlineStr">
        <is>
          <t>V0014684</t>
        </is>
      </c>
      <c r="W3262" s="462" t="inlineStr">
        <is>
          <t>V0014684</t>
        </is>
      </c>
      <c r="X3262" s="463" t="n">
        <v>44130</v>
      </c>
      <c r="Y3262" s="462" t="inlineStr">
        <is>
          <t>V0014684</t>
        </is>
      </c>
      <c r="Z3262" s="462" t="inlineStr"/>
      <c r="AA3262" s="462" t="inlineStr">
        <is>
          <t>បុគ្គលជាប់អាករ</t>
        </is>
      </c>
      <c r="AB3262" s="462" t="inlineStr">
        <is>
          <t>L001-901905215</t>
        </is>
      </c>
      <c r="AC3262" s="462" t="inlineStr">
        <is>
          <t>វីអ៊ីស៊ិន (ខេមបូឌា) អ៊ិនដាសស្ទ្រី ឯ.ក</t>
        </is>
      </c>
      <c r="AD3262" s="464" t="n">
        <v>2873424</v>
      </c>
      <c r="AE3262" s="464" t="n">
        <v>2612204</v>
      </c>
      <c r="AF3262" s="464" t="n">
        <v>0</v>
      </c>
      <c r="AG3262" s="464" t="n">
        <v>0</v>
      </c>
      <c r="AH3262" s="464" t="n">
        <v>261220</v>
      </c>
      <c r="AI3262" s="464" t="n">
        <v>0</v>
      </c>
      <c r="AJ3262" s="464" t="n">
        <v>0</v>
      </c>
      <c r="AK3262" s="464" t="n">
        <v>0</v>
      </c>
      <c r="AL3262" s="464" t="n">
        <v>0</v>
      </c>
      <c r="AM3262" s="464" t="n">
        <v>0</v>
      </c>
      <c r="AN3262" s="464" t="n">
        <v>0</v>
      </c>
      <c r="AO3262" s="464" t="n">
        <v>0</v>
      </c>
      <c r="AP3262" s="464" t="n">
        <v>0</v>
      </c>
      <c r="AQ3262" s="462" t="inlineStr"/>
      <c r="AR3262" s="462" t="inlineStr"/>
      <c r="AS3262" s="462" t="inlineStr">
        <is>
          <t>បានប្រកាសពន្ធ</t>
        </is>
      </c>
    </row>
    <row r="3263">
      <c r="A3263" s="461" t="n">
        <v>3255</v>
      </c>
      <c r="B3263" s="462" t="inlineStr"/>
      <c r="C3263" s="462" t="inlineStr">
        <is>
          <t>ស៊ីងហ្គាពួរ កាតុង (ខេមបូឌា)</t>
        </is>
      </c>
      <c r="D3263" s="462" t="inlineStr">
        <is>
          <t>L001-100121322</t>
        </is>
      </c>
      <c r="E3263" s="462" t="inlineStr">
        <is>
          <t>V0014683</t>
        </is>
      </c>
      <c r="F3263" s="463" t="n">
        <v>44130</v>
      </c>
      <c r="G3263" s="464" t="n">
        <v>55027</v>
      </c>
      <c r="H3263" s="462" t="n"/>
      <c r="I3263" s="464">
        <f>G3263</f>
        <v/>
      </c>
      <c r="J3263" s="462">
        <f>IF(AND(Q3263=TRUE, R3263=TRUE, S3263=TRUE), IF(W3263&lt;-0.05, "អនុញ្ញាត (អ្នកផ្គត់ផ្គង់ប្រកាសខ្វះ)", "បានប្រកាស (អនុញ្ញាត)"), IF(AND(Q3263=FALSE, R3263=FALSE, S3263=FALSE), "ព្យួរទុក (មិនមានទិន្នន័យ)", "ប្រកាសខុស (ព្យួរទុក)"))</f>
        <v/>
      </c>
      <c r="K3263" s="462" t="inlineStr"/>
      <c r="L3263" s="462" t="inlineStr"/>
      <c r="M3263" s="464">
        <f>AH3263</f>
        <v/>
      </c>
      <c r="N3263" s="464">
        <f>IF(W3263&lt;0,AH3263,I3263)</f>
        <v/>
      </c>
      <c r="O3263" s="464">
        <f>I3263-M3263</f>
        <v/>
      </c>
      <c r="P3263" s="462" t="n"/>
      <c r="Q3263" s="462">
        <f>V3263=W3263</f>
        <v/>
      </c>
      <c r="R3263" s="462">
        <f>AND(MONTH(F3263)=MONTH(X3263), YEAR(F3263)=YEAR(X3263))</f>
        <v/>
      </c>
      <c r="S3263" s="462">
        <f>AC3263="L001-901905215"</f>
        <v/>
      </c>
      <c r="T3263" s="464">
        <f>G3263-AH3263</f>
        <v/>
      </c>
      <c r="U3263" s="462" t="n"/>
      <c r="V3263" s="462" t="inlineStr">
        <is>
          <t>V0014683</t>
        </is>
      </c>
      <c r="W3263" s="462" t="inlineStr">
        <is>
          <t>V0014683</t>
        </is>
      </c>
      <c r="X3263" s="463" t="n">
        <v>44130</v>
      </c>
      <c r="Y3263" s="462" t="inlineStr">
        <is>
          <t>V0014683</t>
        </is>
      </c>
      <c r="Z3263" s="462" t="inlineStr"/>
      <c r="AA3263" s="462" t="inlineStr">
        <is>
          <t>បុគ្គលជាប់អាករ</t>
        </is>
      </c>
      <c r="AB3263" s="462" t="inlineStr">
        <is>
          <t>L001-901905215</t>
        </is>
      </c>
      <c r="AC3263" s="462" t="inlineStr">
        <is>
          <t>វីអ៊ីស៊ិន (ខេមបូឌា) អ៊ិនដាសស្ទ្រី ឯ.ក</t>
        </is>
      </c>
      <c r="AD3263" s="464" t="n">
        <v>603072</v>
      </c>
      <c r="AE3263" s="464" t="n">
        <v>548247</v>
      </c>
      <c r="AF3263" s="464" t="n">
        <v>0</v>
      </c>
      <c r="AG3263" s="464" t="n">
        <v>0</v>
      </c>
      <c r="AH3263" s="464" t="n">
        <v>54825</v>
      </c>
      <c r="AI3263" s="464" t="n">
        <v>0</v>
      </c>
      <c r="AJ3263" s="464" t="n">
        <v>0</v>
      </c>
      <c r="AK3263" s="464" t="n">
        <v>0</v>
      </c>
      <c r="AL3263" s="464" t="n">
        <v>0</v>
      </c>
      <c r="AM3263" s="464" t="n">
        <v>0</v>
      </c>
      <c r="AN3263" s="464" t="n">
        <v>0</v>
      </c>
      <c r="AO3263" s="464" t="n">
        <v>0</v>
      </c>
      <c r="AP3263" s="464" t="n">
        <v>0</v>
      </c>
      <c r="AQ3263" s="462" t="inlineStr"/>
      <c r="AR3263" s="462" t="inlineStr"/>
      <c r="AS3263" s="462" t="inlineStr">
        <is>
          <t>បានប្រកាសពន្ធ</t>
        </is>
      </c>
    </row>
    <row r="3264">
      <c r="A3264" s="461" t="n">
        <v>3256</v>
      </c>
      <c r="B3264" s="462" t="inlineStr"/>
      <c r="C3264" s="462" t="inlineStr">
        <is>
          <t>ស៊ីងហ្គាពួរ កាតុង (ខេមបូឌា)</t>
        </is>
      </c>
      <c r="D3264" s="462" t="inlineStr">
        <is>
          <t>L001-100121322</t>
        </is>
      </c>
      <c r="E3264" s="462" t="inlineStr">
        <is>
          <t>V0014682</t>
        </is>
      </c>
      <c r="F3264" s="463" t="n">
        <v>44130</v>
      </c>
      <c r="G3264" s="464" t="n">
        <v>334386</v>
      </c>
      <c r="H3264" s="462" t="n"/>
      <c r="I3264" s="464">
        <f>G3264</f>
        <v/>
      </c>
      <c r="J3264" s="462">
        <f>IF(AND(Q3264=TRUE, R3264=TRUE, S3264=TRUE), IF(W3264&lt;-0.05, "អនុញ្ញាត (អ្នកផ្គត់ផ្គង់ប្រកាសខ្វះ)", "បានប្រកាស (អនុញ្ញាត)"), IF(AND(Q3264=FALSE, R3264=FALSE, S3264=FALSE), "ព្យួរទុក (មិនមានទិន្នន័យ)", "ប្រកាសខុស (ព្យួរទុក)"))</f>
        <v/>
      </c>
      <c r="K3264" s="462" t="inlineStr"/>
      <c r="L3264" s="462" t="inlineStr"/>
      <c r="M3264" s="464">
        <f>AH3264</f>
        <v/>
      </c>
      <c r="N3264" s="464">
        <f>IF(W3264&lt;0,AH3264,I3264)</f>
        <v/>
      </c>
      <c r="O3264" s="464">
        <f>I3264-M3264</f>
        <v/>
      </c>
      <c r="P3264" s="462" t="n"/>
      <c r="Q3264" s="462">
        <f>V3264=W3264</f>
        <v/>
      </c>
      <c r="R3264" s="462">
        <f>AND(MONTH(F3264)=MONTH(X3264), YEAR(F3264)=YEAR(X3264))</f>
        <v/>
      </c>
      <c r="S3264" s="462">
        <f>AC3264="L001-901905215"</f>
        <v/>
      </c>
      <c r="T3264" s="464">
        <f>G3264-AH3264</f>
        <v/>
      </c>
      <c r="U3264" s="462" t="n"/>
      <c r="V3264" s="462" t="inlineStr">
        <is>
          <t>V0014682</t>
        </is>
      </c>
      <c r="W3264" s="462" t="inlineStr">
        <is>
          <t>V0014682</t>
        </is>
      </c>
      <c r="X3264" s="463" t="n">
        <v>44130</v>
      </c>
      <c r="Y3264" s="462" t="inlineStr">
        <is>
          <t>V0014682</t>
        </is>
      </c>
      <c r="Z3264" s="462" t="inlineStr"/>
      <c r="AA3264" s="462" t="inlineStr">
        <is>
          <t>បុគ្គលជាប់អាករ</t>
        </is>
      </c>
      <c r="AB3264" s="462" t="inlineStr">
        <is>
          <t>L001-901905215</t>
        </is>
      </c>
      <c r="AC3264" s="462" t="inlineStr">
        <is>
          <t>វីអ៊ីស៊ិន (ខេមបូឌា) អ៊ិនដាសស្ទ្រី ឯ.ក</t>
        </is>
      </c>
      <c r="AD3264" s="464" t="n">
        <v>3664718</v>
      </c>
      <c r="AE3264" s="464" t="n">
        <v>3331562</v>
      </c>
      <c r="AF3264" s="464" t="n">
        <v>0</v>
      </c>
      <c r="AG3264" s="464" t="n">
        <v>0</v>
      </c>
      <c r="AH3264" s="464" t="n">
        <v>333156</v>
      </c>
      <c r="AI3264" s="464" t="n">
        <v>0</v>
      </c>
      <c r="AJ3264" s="464" t="n">
        <v>0</v>
      </c>
      <c r="AK3264" s="464" t="n">
        <v>0</v>
      </c>
      <c r="AL3264" s="464" t="n">
        <v>0</v>
      </c>
      <c r="AM3264" s="464" t="n">
        <v>0</v>
      </c>
      <c r="AN3264" s="464" t="n">
        <v>0</v>
      </c>
      <c r="AO3264" s="464" t="n">
        <v>0</v>
      </c>
      <c r="AP3264" s="464" t="n">
        <v>0</v>
      </c>
      <c r="AQ3264" s="462" t="inlineStr"/>
      <c r="AR3264" s="462" t="inlineStr"/>
      <c r="AS3264" s="462" t="inlineStr">
        <is>
          <t>បានប្រកាសពន្ធ</t>
        </is>
      </c>
    </row>
    <row r="3265">
      <c r="A3265" s="461" t="n">
        <v>3257</v>
      </c>
      <c r="B3265" s="462" t="inlineStr"/>
      <c r="C3265" s="462" t="inlineStr">
        <is>
          <t>ស៊ីងហ្គាពួរ កាតុង (ខេមបូឌា)</t>
        </is>
      </c>
      <c r="D3265" s="462" t="inlineStr">
        <is>
          <t>L001-100121322</t>
        </is>
      </c>
      <c r="E3265" s="462" t="inlineStr">
        <is>
          <t>V0014681</t>
        </is>
      </c>
      <c r="F3265" s="463" t="n">
        <v>44130</v>
      </c>
      <c r="G3265" s="464" t="n">
        <v>119887</v>
      </c>
      <c r="H3265" s="462" t="n"/>
      <c r="I3265" s="464">
        <f>G3265</f>
        <v/>
      </c>
      <c r="J3265" s="462">
        <f>IF(AND(Q3265=TRUE, R3265=TRUE, S3265=TRUE), IF(W3265&lt;-0.05, "អនុញ្ញាត (អ្នកផ្គត់ផ្គង់ប្រកាសខ្វះ)", "បានប្រកាស (អនុញ្ញាត)"), IF(AND(Q3265=FALSE, R3265=FALSE, S3265=FALSE), "ព្យួរទុក (មិនមានទិន្នន័យ)", "ប្រកាសខុស (ព្យួរទុក)"))</f>
        <v/>
      </c>
      <c r="K3265" s="462" t="inlineStr"/>
      <c r="L3265" s="462" t="inlineStr"/>
      <c r="M3265" s="464">
        <f>AH3265</f>
        <v/>
      </c>
      <c r="N3265" s="464">
        <f>IF(W3265&lt;0,AH3265,I3265)</f>
        <v/>
      </c>
      <c r="O3265" s="464">
        <f>I3265-M3265</f>
        <v/>
      </c>
      <c r="P3265" s="462" t="n"/>
      <c r="Q3265" s="462">
        <f>V3265=W3265</f>
        <v/>
      </c>
      <c r="R3265" s="462">
        <f>AND(MONTH(F3265)=MONTH(X3265), YEAR(F3265)=YEAR(X3265))</f>
        <v/>
      </c>
      <c r="S3265" s="462">
        <f>AC3265="L001-901905215"</f>
        <v/>
      </c>
      <c r="T3265" s="464">
        <f>G3265-AH3265</f>
        <v/>
      </c>
      <c r="U3265" s="462" t="n"/>
      <c r="V3265" s="462" t="inlineStr">
        <is>
          <t>V0014681</t>
        </is>
      </c>
      <c r="W3265" s="462" t="inlineStr">
        <is>
          <t>V0014681</t>
        </is>
      </c>
      <c r="X3265" s="463" t="n">
        <v>44130</v>
      </c>
      <c r="Y3265" s="462" t="inlineStr">
        <is>
          <t>V0014681</t>
        </is>
      </c>
      <c r="Z3265" s="462" t="inlineStr"/>
      <c r="AA3265" s="462" t="inlineStr">
        <is>
          <t>បុគ្គលជាប់អាករ</t>
        </is>
      </c>
      <c r="AB3265" s="462" t="inlineStr">
        <is>
          <t>L001-901905215</t>
        </is>
      </c>
      <c r="AC3265" s="462" t="inlineStr">
        <is>
          <t>វីអ៊ីស៊ិន (ខេមបូឌា) អ៊ិនដាសស្ទ្រី ឯ.ក</t>
        </is>
      </c>
      <c r="AD3265" s="464" t="n">
        <v>1313897</v>
      </c>
      <c r="AE3265" s="464" t="n">
        <v>1194452</v>
      </c>
      <c r="AF3265" s="464" t="n">
        <v>0</v>
      </c>
      <c r="AG3265" s="464" t="n">
        <v>0</v>
      </c>
      <c r="AH3265" s="464" t="n">
        <v>119445</v>
      </c>
      <c r="AI3265" s="464" t="n">
        <v>0</v>
      </c>
      <c r="AJ3265" s="464" t="n">
        <v>0</v>
      </c>
      <c r="AK3265" s="464" t="n">
        <v>0</v>
      </c>
      <c r="AL3265" s="464" t="n">
        <v>0</v>
      </c>
      <c r="AM3265" s="464" t="n">
        <v>0</v>
      </c>
      <c r="AN3265" s="464" t="n">
        <v>0</v>
      </c>
      <c r="AO3265" s="464" t="n">
        <v>0</v>
      </c>
      <c r="AP3265" s="464" t="n">
        <v>0</v>
      </c>
      <c r="AQ3265" s="462" t="inlineStr"/>
      <c r="AR3265" s="462" t="inlineStr"/>
      <c r="AS3265" s="462" t="inlineStr">
        <is>
          <t>បានប្រកាសពន្ធ</t>
        </is>
      </c>
    </row>
    <row r="3266">
      <c r="A3266" s="461" t="n">
        <v>3258</v>
      </c>
      <c r="B3266" s="462" t="inlineStr"/>
      <c r="C3266" s="462" t="inlineStr">
        <is>
          <t>អ៊ីជីអេហ្វ ឡូជីស្ទីក ខូ អិលធីឌី</t>
        </is>
      </c>
      <c r="D3266" s="462" t="inlineStr">
        <is>
          <t>L001-901501877</t>
        </is>
      </c>
      <c r="E3266" s="462" t="inlineStr">
        <is>
          <t>2007137</t>
        </is>
      </c>
      <c r="F3266" s="463" t="n">
        <v>44129</v>
      </c>
      <c r="G3266" s="464" t="n">
        <v>281520</v>
      </c>
      <c r="H3266" s="462" t="n"/>
      <c r="I3266" s="464">
        <f>G3266</f>
        <v/>
      </c>
      <c r="J3266" s="462">
        <f>IF(AND(Q3266=TRUE, R3266=TRUE, S3266=TRUE), IF(W3266&lt;-0.05, "អនុញ្ញាត (អ្នកផ្គត់ផ្គង់ប្រកាសខ្វះ)", "បានប្រកាស (អនុញ្ញាត)"), IF(AND(Q3266=FALSE, R3266=FALSE, S3266=FALSE), "ព្យួរទុក (មិនមានទិន្នន័យ)", "ប្រកាសខុស (ព្យួរទុក)"))</f>
        <v/>
      </c>
      <c r="K3266" s="462" t="inlineStr"/>
      <c r="L3266" s="462" t="inlineStr"/>
      <c r="M3266" s="464">
        <f>AH3266</f>
        <v/>
      </c>
      <c r="N3266" s="464">
        <f>IF(W3266&lt;0,AH3266,I3266)</f>
        <v/>
      </c>
      <c r="O3266" s="464">
        <f>I3266-M3266</f>
        <v/>
      </c>
      <c r="P3266" s="462" t="n"/>
      <c r="Q3266" s="462">
        <f>V3266=W3266</f>
        <v/>
      </c>
      <c r="R3266" s="462">
        <f>AND(MONTH(F3266)=MONTH(X3266), YEAR(F3266)=YEAR(X3266))</f>
        <v/>
      </c>
      <c r="S3266" s="462">
        <f>AC3266="L001-901905215"</f>
        <v/>
      </c>
      <c r="T3266" s="464">
        <f>G3266-AH3266</f>
        <v/>
      </c>
      <c r="U3266" s="462" t="n"/>
      <c r="V3266" s="462" t="inlineStr">
        <is>
          <t>2007137</t>
        </is>
      </c>
      <c r="W3266" s="462" t="inlineStr">
        <is>
          <t>2007137</t>
        </is>
      </c>
      <c r="X3266" s="463" t="n">
        <v>44129</v>
      </c>
      <c r="Y3266" s="462" t="inlineStr">
        <is>
          <t>20-07137</t>
        </is>
      </c>
      <c r="Z3266" s="462" t="inlineStr"/>
      <c r="AA3266" s="462" t="inlineStr">
        <is>
          <t>បុគ្គលជាប់អាករ</t>
        </is>
      </c>
      <c r="AB3266" s="462" t="inlineStr">
        <is>
          <t>L001-901905215</t>
        </is>
      </c>
      <c r="AC3266" s="462" t="inlineStr">
        <is>
          <t>វីអ៊ីស៊ិន (ខេមបូឌា) អ៊ិនដាសស្ទ្រី ឯ.ក</t>
        </is>
      </c>
      <c r="AD3266" s="464" t="n">
        <v>3096720</v>
      </c>
      <c r="AE3266" s="464" t="n">
        <v>2815200</v>
      </c>
      <c r="AF3266" s="464" t="n">
        <v>0</v>
      </c>
      <c r="AG3266" s="464" t="n">
        <v>0</v>
      </c>
      <c r="AH3266" s="464" t="n">
        <v>281520</v>
      </c>
      <c r="AI3266" s="464" t="n">
        <v>0</v>
      </c>
      <c r="AJ3266" s="464" t="n">
        <v>0</v>
      </c>
      <c r="AK3266" s="464" t="n">
        <v>0</v>
      </c>
      <c r="AL3266" s="464" t="n">
        <v>0</v>
      </c>
      <c r="AM3266" s="464" t="n">
        <v>0</v>
      </c>
      <c r="AN3266" s="464" t="n">
        <v>0</v>
      </c>
      <c r="AO3266" s="464" t="n">
        <v>0</v>
      </c>
      <c r="AP3266" s="464" t="n">
        <v>0</v>
      </c>
      <c r="AQ3266" s="462" t="inlineStr"/>
      <c r="AR3266" s="462" t="inlineStr"/>
      <c r="AS3266" s="462" t="inlineStr">
        <is>
          <t>បានប្រកាសពន្ធ</t>
        </is>
      </c>
    </row>
    <row r="3267">
      <c r="A3267" s="461" t="n">
        <v>3259</v>
      </c>
      <c r="B3267" s="462" t="inlineStr"/>
      <c r="C3267" s="462" t="inlineStr">
        <is>
          <t>អ៊ីជីអេហ្វ ឡូជីស្ទីក ខូ អិលធីឌី</t>
        </is>
      </c>
      <c r="D3267" s="462" t="inlineStr">
        <is>
          <t>L001-901501877</t>
        </is>
      </c>
      <c r="E3267" s="462" t="inlineStr">
        <is>
          <t>2007136</t>
        </is>
      </c>
      <c r="F3267" s="463" t="n">
        <v>44129</v>
      </c>
      <c r="G3267" s="464" t="n">
        <v>89760</v>
      </c>
      <c r="H3267" s="462" t="n"/>
      <c r="I3267" s="464">
        <f>G3267</f>
        <v/>
      </c>
      <c r="J3267" s="462">
        <f>IF(AND(Q3267=TRUE, R3267=TRUE, S3267=TRUE), IF(W3267&lt;-0.05, "អនុញ្ញាត (អ្នកផ្គត់ផ្គង់ប្រកាសខ្វះ)", "បានប្រកាស (អនុញ្ញាត)"), IF(AND(Q3267=FALSE, R3267=FALSE, S3267=FALSE), "ព្យួរទុក (មិនមានទិន្នន័យ)", "ប្រកាសខុស (ព្យួរទុក)"))</f>
        <v/>
      </c>
      <c r="K3267" s="462" t="inlineStr"/>
      <c r="L3267" s="462" t="inlineStr"/>
      <c r="M3267" s="464">
        <f>AH3267</f>
        <v/>
      </c>
      <c r="N3267" s="464">
        <f>IF(W3267&lt;0,AH3267,I3267)</f>
        <v/>
      </c>
      <c r="O3267" s="464">
        <f>I3267-M3267</f>
        <v/>
      </c>
      <c r="P3267" s="462" t="n"/>
      <c r="Q3267" s="462">
        <f>V3267=W3267</f>
        <v/>
      </c>
      <c r="R3267" s="462">
        <f>AND(MONTH(F3267)=MONTH(X3267), YEAR(F3267)=YEAR(X3267))</f>
        <v/>
      </c>
      <c r="S3267" s="462">
        <f>AC3267="L001-901905215"</f>
        <v/>
      </c>
      <c r="T3267" s="464">
        <f>G3267-AH3267</f>
        <v/>
      </c>
      <c r="U3267" s="462" t="n"/>
      <c r="V3267" s="462" t="inlineStr">
        <is>
          <t>2007136</t>
        </is>
      </c>
      <c r="W3267" s="462" t="inlineStr">
        <is>
          <t>2007136</t>
        </is>
      </c>
      <c r="X3267" s="463" t="n">
        <v>44129</v>
      </c>
      <c r="Y3267" s="462" t="inlineStr">
        <is>
          <t>20-07136</t>
        </is>
      </c>
      <c r="Z3267" s="462" t="inlineStr"/>
      <c r="AA3267" s="462" t="inlineStr">
        <is>
          <t>បុគ្គលជាប់អាករ</t>
        </is>
      </c>
      <c r="AB3267" s="462" t="inlineStr">
        <is>
          <t>L001-901905215</t>
        </is>
      </c>
      <c r="AC3267" s="462" t="inlineStr">
        <is>
          <t>វីអ៊ីស៊ិន (ខេមបូឌា) អ៊ិនដាសស្ទ្រី ឯ.ក</t>
        </is>
      </c>
      <c r="AD3267" s="464" t="n">
        <v>987360</v>
      </c>
      <c r="AE3267" s="464" t="n">
        <v>897600</v>
      </c>
      <c r="AF3267" s="464" t="n">
        <v>0</v>
      </c>
      <c r="AG3267" s="464" t="n">
        <v>0</v>
      </c>
      <c r="AH3267" s="464" t="n">
        <v>89760</v>
      </c>
      <c r="AI3267" s="464" t="n">
        <v>0</v>
      </c>
      <c r="AJ3267" s="464" t="n">
        <v>0</v>
      </c>
      <c r="AK3267" s="464" t="n">
        <v>0</v>
      </c>
      <c r="AL3267" s="464" t="n">
        <v>0</v>
      </c>
      <c r="AM3267" s="464" t="n">
        <v>0</v>
      </c>
      <c r="AN3267" s="464" t="n">
        <v>0</v>
      </c>
      <c r="AO3267" s="464" t="n">
        <v>0</v>
      </c>
      <c r="AP3267" s="464" t="n">
        <v>0</v>
      </c>
      <c r="AQ3267" s="462" t="inlineStr"/>
      <c r="AR3267" s="462" t="inlineStr"/>
      <c r="AS3267" s="462" t="inlineStr">
        <is>
          <t>បានប្រកាសពន្ធ</t>
        </is>
      </c>
    </row>
    <row r="3268">
      <c r="A3268" s="461" t="n">
        <v>3260</v>
      </c>
      <c r="B3268" s="462" t="inlineStr"/>
      <c r="C3268" s="462" t="inlineStr">
        <is>
          <t>អ៊ីជីអេហ្វ ឡូជីស្ទីក ខូ អិលធីឌី</t>
        </is>
      </c>
      <c r="D3268" s="462" t="inlineStr">
        <is>
          <t>L001-901501877</t>
        </is>
      </c>
      <c r="E3268" s="462" t="inlineStr">
        <is>
          <t>2007135</t>
        </is>
      </c>
      <c r="F3268" s="463" t="n">
        <v>44129</v>
      </c>
      <c r="G3268" s="464" t="n">
        <v>281520</v>
      </c>
      <c r="H3268" s="462" t="n"/>
      <c r="I3268" s="464">
        <f>G3268</f>
        <v/>
      </c>
      <c r="J3268" s="462">
        <f>IF(AND(Q3268=TRUE, R3268=TRUE, S3268=TRUE), IF(W3268&lt;-0.05, "អនុញ្ញាត (អ្នកផ្គត់ផ្គង់ប្រកាសខ្វះ)", "បានប្រកាស (អនុញ្ញាត)"), IF(AND(Q3268=FALSE, R3268=FALSE, S3268=FALSE), "ព្យួរទុក (មិនមានទិន្នន័យ)", "ប្រកាសខុស (ព្យួរទុក)"))</f>
        <v/>
      </c>
      <c r="K3268" s="462" t="inlineStr"/>
      <c r="L3268" s="462" t="inlineStr"/>
      <c r="M3268" s="464">
        <f>AH3268</f>
        <v/>
      </c>
      <c r="N3268" s="464">
        <f>IF(W3268&lt;0,AH3268,I3268)</f>
        <v/>
      </c>
      <c r="O3268" s="464">
        <f>I3268-M3268</f>
        <v/>
      </c>
      <c r="P3268" s="462" t="n"/>
      <c r="Q3268" s="462">
        <f>V3268=W3268</f>
        <v/>
      </c>
      <c r="R3268" s="462">
        <f>AND(MONTH(F3268)=MONTH(X3268), YEAR(F3268)=YEAR(X3268))</f>
        <v/>
      </c>
      <c r="S3268" s="462">
        <f>AC3268="L001-901905215"</f>
        <v/>
      </c>
      <c r="T3268" s="464">
        <f>G3268-AH3268</f>
        <v/>
      </c>
      <c r="U3268" s="462" t="n"/>
      <c r="V3268" s="462" t="inlineStr">
        <is>
          <t>2007135</t>
        </is>
      </c>
      <c r="W3268" s="462" t="inlineStr">
        <is>
          <t>2007135</t>
        </is>
      </c>
      <c r="X3268" s="463" t="n">
        <v>44129</v>
      </c>
      <c r="Y3268" s="462" t="inlineStr">
        <is>
          <t>20-07135</t>
        </is>
      </c>
      <c r="Z3268" s="462" t="inlineStr"/>
      <c r="AA3268" s="462" t="inlineStr">
        <is>
          <t>បុគ្គលជាប់អាករ</t>
        </is>
      </c>
      <c r="AB3268" s="462" t="inlineStr">
        <is>
          <t>L001-901905215</t>
        </is>
      </c>
      <c r="AC3268" s="462" t="inlineStr">
        <is>
          <t>វីអ៊ីស៊ិន (ខេមបូឌា) អ៊ិនដាសស្ទ្រី ឯ.ក</t>
        </is>
      </c>
      <c r="AD3268" s="464" t="n">
        <v>3096720</v>
      </c>
      <c r="AE3268" s="464" t="n">
        <v>2815200</v>
      </c>
      <c r="AF3268" s="464" t="n">
        <v>0</v>
      </c>
      <c r="AG3268" s="464" t="n">
        <v>0</v>
      </c>
      <c r="AH3268" s="464" t="n">
        <v>281520</v>
      </c>
      <c r="AI3268" s="464" t="n">
        <v>0</v>
      </c>
      <c r="AJ3268" s="464" t="n">
        <v>0</v>
      </c>
      <c r="AK3268" s="464" t="n">
        <v>0</v>
      </c>
      <c r="AL3268" s="464" t="n">
        <v>0</v>
      </c>
      <c r="AM3268" s="464" t="n">
        <v>0</v>
      </c>
      <c r="AN3268" s="464" t="n">
        <v>0</v>
      </c>
      <c r="AO3268" s="464" t="n">
        <v>0</v>
      </c>
      <c r="AP3268" s="464" t="n">
        <v>0</v>
      </c>
      <c r="AQ3268" s="462" t="inlineStr"/>
      <c r="AR3268" s="462" t="inlineStr"/>
      <c r="AS3268" s="462" t="inlineStr">
        <is>
          <t>បានប្រកាសពន្ធ</t>
        </is>
      </c>
    </row>
    <row r="3269">
      <c r="A3269" s="461" t="n">
        <v>3261</v>
      </c>
      <c r="B3269" s="462" t="inlineStr"/>
      <c r="C3269" s="462" t="inlineStr">
        <is>
          <t>ប្យួរ៉ូ វេរីតាស (ខេមបូឌា) លីមីធីត</t>
        </is>
      </c>
      <c r="D3269" s="462" t="inlineStr">
        <is>
          <t>L001-107024462</t>
        </is>
      </c>
      <c r="E3269" s="462" t="inlineStr">
        <is>
          <t>59008884</t>
        </is>
      </c>
      <c r="F3269" s="463" t="n">
        <v>44128</v>
      </c>
      <c r="G3269" s="464" t="n">
        <v>95249</v>
      </c>
      <c r="H3269" s="462" t="n"/>
      <c r="I3269" s="464">
        <f>G3269</f>
        <v/>
      </c>
      <c r="J3269" s="462">
        <f>IF(AND(Q3269=TRUE, R3269=TRUE, S3269=TRUE), IF(W3269&lt;-0.05, "អនុញ្ញាត (អ្នកផ្គត់ផ្គង់ប្រកាសខ្វះ)", "បានប្រកាស (អនុញ្ញាត)"), IF(AND(Q3269=FALSE, R3269=FALSE, S3269=FALSE), "ព្យួរទុក (មិនមានទិន្នន័យ)", "ប្រកាសខុស (ព្យួរទុក)"))</f>
        <v/>
      </c>
      <c r="K3269" s="462" t="inlineStr"/>
      <c r="L3269" s="462" t="inlineStr"/>
      <c r="M3269" s="464">
        <f>AH3269</f>
        <v/>
      </c>
      <c r="N3269" s="464">
        <f>IF(W3269&lt;0,AH3269,I3269)</f>
        <v/>
      </c>
      <c r="O3269" s="464">
        <f>I3269-M3269</f>
        <v/>
      </c>
      <c r="P3269" s="462" t="n"/>
      <c r="Q3269" s="462">
        <f>V3269=W3269</f>
        <v/>
      </c>
      <c r="R3269" s="462">
        <f>AND(MONTH(F3269)=MONTH(X3269), YEAR(F3269)=YEAR(X3269))</f>
        <v/>
      </c>
      <c r="S3269" s="462">
        <f>AC3269="L001-901905215"</f>
        <v/>
      </c>
      <c r="T3269" s="464">
        <f>G3269-AH3269</f>
        <v/>
      </c>
      <c r="U3269" s="462" t="n"/>
      <c r="V3269" s="462" t="inlineStr">
        <is>
          <t>59008884</t>
        </is>
      </c>
      <c r="W3269" s="462" t="inlineStr"/>
      <c r="X3269" s="499" t="n"/>
      <c r="Y3269" s="462" t="n"/>
      <c r="Z3269" s="462" t="n"/>
      <c r="AA3269" s="462" t="n"/>
      <c r="AB3269" s="462" t="n"/>
      <c r="AC3269" s="462" t="n"/>
      <c r="AD3269" s="462" t="n"/>
      <c r="AE3269" s="462" t="n"/>
      <c r="AF3269" s="462" t="n"/>
      <c r="AG3269" s="462" t="n"/>
      <c r="AH3269" s="462" t="n"/>
      <c r="AI3269" s="462" t="n"/>
      <c r="AJ3269" s="462" t="n"/>
      <c r="AK3269" s="462" t="n"/>
      <c r="AL3269" s="462" t="n"/>
      <c r="AM3269" s="462" t="n"/>
      <c r="AN3269" s="462" t="n"/>
      <c r="AO3269" s="462" t="n"/>
      <c r="AP3269" s="462" t="n"/>
      <c r="AQ3269" s="462" t="n"/>
      <c r="AR3269" s="462" t="n"/>
      <c r="AS3269" s="462" t="n"/>
    </row>
    <row r="3270">
      <c r="A3270" s="461" t="n">
        <v>3262</v>
      </c>
      <c r="B3270" s="462" t="inlineStr"/>
      <c r="C3270" s="462" t="inlineStr">
        <is>
          <t>អ៊ិនធើថេក ថេសធីង សឺវីស (ខេមបូឌា) ខមភេនី លីមីធីត</t>
        </is>
      </c>
      <c r="D3270" s="462" t="inlineStr">
        <is>
          <t>L001-100045707</t>
        </is>
      </c>
      <c r="E3270" s="462" t="inlineStr">
        <is>
          <t>KHM20200011313</t>
        </is>
      </c>
      <c r="F3270" s="463" t="n">
        <v>44128</v>
      </c>
      <c r="G3270" s="464" t="n">
        <v>57676</v>
      </c>
      <c r="H3270" s="462" t="n"/>
      <c r="I3270" s="464">
        <f>G3270</f>
        <v/>
      </c>
      <c r="J3270" s="462">
        <f>IF(AND(Q3270=TRUE, R3270=TRUE, S3270=TRUE), IF(W3270&lt;-0.05, "អនុញ្ញាត (អ្នកផ្គត់ផ្គង់ប្រកាសខ្វះ)", "បានប្រកាស (អនុញ្ញាត)"), IF(AND(Q3270=FALSE, R3270=FALSE, S3270=FALSE), "ព្យួរទុក (មិនមានទិន្នន័យ)", "ប្រកាសខុស (ព្យួរទុក)"))</f>
        <v/>
      </c>
      <c r="K3270" s="462" t="inlineStr"/>
      <c r="L3270" s="462" t="inlineStr"/>
      <c r="M3270" s="464">
        <f>AH3270</f>
        <v/>
      </c>
      <c r="N3270" s="464">
        <f>IF(W3270&lt;0,AH3270,I3270)</f>
        <v/>
      </c>
      <c r="O3270" s="464">
        <f>I3270-M3270</f>
        <v/>
      </c>
      <c r="P3270" s="462" t="n"/>
      <c r="Q3270" s="462">
        <f>V3270=W3270</f>
        <v/>
      </c>
      <c r="R3270" s="462">
        <f>AND(MONTH(F3270)=MONTH(X3270), YEAR(F3270)=YEAR(X3270))</f>
        <v/>
      </c>
      <c r="S3270" s="462">
        <f>AC3270="L001-901905215"</f>
        <v/>
      </c>
      <c r="T3270" s="464">
        <f>G3270-AH3270</f>
        <v/>
      </c>
      <c r="U3270" s="462" t="n"/>
      <c r="V3270" s="462" t="inlineStr">
        <is>
          <t>KHM20200011313</t>
        </is>
      </c>
      <c r="W3270" s="462" t="inlineStr"/>
      <c r="X3270" s="499" t="n"/>
      <c r="Y3270" s="462" t="n"/>
      <c r="Z3270" s="462" t="n"/>
      <c r="AA3270" s="462" t="n"/>
      <c r="AB3270" s="462" t="n"/>
      <c r="AC3270" s="462" t="n"/>
      <c r="AD3270" s="462" t="n"/>
      <c r="AE3270" s="462" t="n"/>
      <c r="AF3270" s="462" t="n"/>
      <c r="AG3270" s="462" t="n"/>
      <c r="AH3270" s="462" t="n"/>
      <c r="AI3270" s="462" t="n"/>
      <c r="AJ3270" s="462" t="n"/>
      <c r="AK3270" s="462" t="n"/>
      <c r="AL3270" s="462" t="n"/>
      <c r="AM3270" s="462" t="n"/>
      <c r="AN3270" s="462" t="n"/>
      <c r="AO3270" s="462" t="n"/>
      <c r="AP3270" s="462" t="n"/>
      <c r="AQ3270" s="462" t="n"/>
      <c r="AR3270" s="462" t="n"/>
      <c r="AS3270" s="462" t="n"/>
    </row>
    <row r="3271">
      <c r="A3271" s="461" t="n">
        <v>3263</v>
      </c>
      <c r="B3271" s="462" t="inlineStr"/>
      <c r="C3271" s="462" t="inlineStr">
        <is>
          <t>ភ្នំពេញ អេសអ៊ីហ្សិត ភីអិលស៊ី</t>
        </is>
      </c>
      <c r="D3271" s="462" t="inlineStr">
        <is>
          <t>L001-100046592</t>
        </is>
      </c>
      <c r="E3271" s="462" t="inlineStr">
        <is>
          <t>2020-00468</t>
        </is>
      </c>
      <c r="F3271" s="463" t="n">
        <v>44126</v>
      </c>
      <c r="G3271" s="464" t="n">
        <v>228480</v>
      </c>
      <c r="H3271" s="462" t="n"/>
      <c r="I3271" s="464">
        <f>G3271</f>
        <v/>
      </c>
      <c r="J3271" s="462">
        <f>IF(AND(Q3271=TRUE, R3271=TRUE, S3271=TRUE), IF(W3271&lt;-0.05, "អនុញ្ញាត (អ្នកផ្គត់ផ្គង់ប្រកាសខ្វះ)", "បានប្រកាស (អនុញ្ញាត)"), IF(AND(Q3271=FALSE, R3271=FALSE, S3271=FALSE), "ព្យួរទុក (មិនមានទិន្នន័យ)", "ប្រកាសខុស (ព្យួរទុក)"))</f>
        <v/>
      </c>
      <c r="K3271" s="462" t="inlineStr"/>
      <c r="L3271" s="462" t="inlineStr"/>
      <c r="M3271" s="464">
        <f>AH3271</f>
        <v/>
      </c>
      <c r="N3271" s="464">
        <f>IF(W3271&lt;0,AH3271,I3271)</f>
        <v/>
      </c>
      <c r="O3271" s="464">
        <f>I3271-M3271</f>
        <v/>
      </c>
      <c r="P3271" s="462" t="n"/>
      <c r="Q3271" s="462">
        <f>V3271=W3271</f>
        <v/>
      </c>
      <c r="R3271" s="462">
        <f>AND(MONTH(F3271)=MONTH(X3271), YEAR(F3271)=YEAR(X3271))</f>
        <v/>
      </c>
      <c r="S3271" s="462">
        <f>AC3271="L001-901905215"</f>
        <v/>
      </c>
      <c r="T3271" s="464">
        <f>G3271-AH3271</f>
        <v/>
      </c>
      <c r="U3271" s="462" t="n"/>
      <c r="V3271" s="462" t="inlineStr">
        <is>
          <t>202000468</t>
        </is>
      </c>
      <c r="W3271" s="462" t="inlineStr"/>
      <c r="X3271" s="499" t="n"/>
      <c r="Y3271" s="462" t="n"/>
      <c r="Z3271" s="462" t="n"/>
      <c r="AA3271" s="462" t="n"/>
      <c r="AB3271" s="462" t="n"/>
      <c r="AC3271" s="462" t="n"/>
      <c r="AD3271" s="462" t="n"/>
      <c r="AE3271" s="462" t="n"/>
      <c r="AF3271" s="462" t="n"/>
      <c r="AG3271" s="462" t="n"/>
      <c r="AH3271" s="462" t="n"/>
      <c r="AI3271" s="462" t="n"/>
      <c r="AJ3271" s="462" t="n"/>
      <c r="AK3271" s="462" t="n"/>
      <c r="AL3271" s="462" t="n"/>
      <c r="AM3271" s="462" t="n"/>
      <c r="AN3271" s="462" t="n"/>
      <c r="AO3271" s="462" t="n"/>
      <c r="AP3271" s="462" t="n"/>
      <c r="AQ3271" s="462" t="n"/>
      <c r="AR3271" s="462" t="n"/>
      <c r="AS3271" s="462" t="n"/>
    </row>
    <row r="3272">
      <c r="A3272" s="461" t="n">
        <v>3264</v>
      </c>
      <c r="B3272" s="462" t="inlineStr"/>
      <c r="C3272" s="462" t="inlineStr">
        <is>
          <t>ខេមវីល គ្លូប៊ល ឯ.ក</t>
        </is>
      </c>
      <c r="D3272" s="462" t="inlineStr">
        <is>
          <t>L001-901637190</t>
        </is>
      </c>
      <c r="E3272" s="462" t="inlineStr">
        <is>
          <t>INV201085</t>
        </is>
      </c>
      <c r="F3272" s="463" t="n">
        <v>44126</v>
      </c>
      <c r="G3272" s="464" t="n">
        <v>224400</v>
      </c>
      <c r="H3272" s="462" t="n"/>
      <c r="I3272" s="464">
        <f>G3272</f>
        <v/>
      </c>
      <c r="J3272" s="462">
        <f>IF(AND(Q3272=TRUE, R3272=TRUE, S3272=TRUE), IF(W3272&lt;-0.05, "អនុញ្ញាត (អ្នកផ្គត់ផ្គង់ប្រកាសខ្វះ)", "បានប្រកាស (អនុញ្ញាត)"), IF(AND(Q3272=FALSE, R3272=FALSE, S3272=FALSE), "ព្យួរទុក (មិនមានទិន្នន័យ)", "ប្រកាសខុស (ព្យួរទុក)"))</f>
        <v/>
      </c>
      <c r="K3272" s="462" t="inlineStr"/>
      <c r="L3272" s="462" t="inlineStr"/>
      <c r="M3272" s="464">
        <f>AH3272</f>
        <v/>
      </c>
      <c r="N3272" s="464">
        <f>IF(W3272&lt;0,AH3272,I3272)</f>
        <v/>
      </c>
      <c r="O3272" s="464">
        <f>I3272-M3272</f>
        <v/>
      </c>
      <c r="P3272" s="462" t="n"/>
      <c r="Q3272" s="462">
        <f>V3272=W3272</f>
        <v/>
      </c>
      <c r="R3272" s="462">
        <f>AND(MONTH(F3272)=MONTH(X3272), YEAR(F3272)=YEAR(X3272))</f>
        <v/>
      </c>
      <c r="S3272" s="462">
        <f>AC3272="L001-901905215"</f>
        <v/>
      </c>
      <c r="T3272" s="464">
        <f>G3272-AH3272</f>
        <v/>
      </c>
      <c r="U3272" s="462" t="n"/>
      <c r="V3272" s="462" t="inlineStr">
        <is>
          <t>INV201085</t>
        </is>
      </c>
      <c r="W3272" s="462" t="inlineStr">
        <is>
          <t>INV201085</t>
        </is>
      </c>
      <c r="X3272" s="463" t="n">
        <v>44126</v>
      </c>
      <c r="Y3272" s="462" t="inlineStr">
        <is>
          <t>INV201085</t>
        </is>
      </c>
      <c r="Z3272" s="462" t="inlineStr"/>
      <c r="AA3272" s="462" t="inlineStr">
        <is>
          <t>បុគ្គលជាប់អាករ</t>
        </is>
      </c>
      <c r="AB3272" s="462" t="inlineStr">
        <is>
          <t>L001-901905215</t>
        </is>
      </c>
      <c r="AC3272" s="462" t="inlineStr">
        <is>
          <t>វីអ៊ីស៊ិន (ខេមបូឌា) អ៊ិនដាសស្ទ្រី ឯ.ក</t>
        </is>
      </c>
      <c r="AD3272" s="464" t="n">
        <v>2468400</v>
      </c>
      <c r="AE3272" s="464" t="n">
        <v>2244000</v>
      </c>
      <c r="AF3272" s="464" t="n">
        <v>0</v>
      </c>
      <c r="AG3272" s="464" t="n">
        <v>0</v>
      </c>
      <c r="AH3272" s="464" t="n">
        <v>224400</v>
      </c>
      <c r="AI3272" s="464" t="n">
        <v>0</v>
      </c>
      <c r="AJ3272" s="464" t="n">
        <v>0</v>
      </c>
      <c r="AK3272" s="464" t="n">
        <v>0</v>
      </c>
      <c r="AL3272" s="464" t="n">
        <v>0</v>
      </c>
      <c r="AM3272" s="464" t="n">
        <v>0</v>
      </c>
      <c r="AN3272" s="464" t="n">
        <v>0</v>
      </c>
      <c r="AO3272" s="464" t="n">
        <v>0</v>
      </c>
      <c r="AP3272" s="464" t="n">
        <v>0</v>
      </c>
      <c r="AQ3272" s="462" t="inlineStr"/>
      <c r="AR3272" s="462" t="inlineStr"/>
      <c r="AS3272" s="462" t="inlineStr">
        <is>
          <t>បានប្រកាសពន្ធ</t>
        </is>
      </c>
    </row>
    <row r="3273">
      <c r="A3273" s="461" t="n">
        <v>3265</v>
      </c>
      <c r="B3273" s="462" t="inlineStr"/>
      <c r="C3273" s="462" t="inlineStr">
        <is>
          <t>ខេមវីល គ្លូប៊ល ឯ.ក</t>
        </is>
      </c>
      <c r="D3273" s="462" t="inlineStr">
        <is>
          <t>L001-901637190</t>
        </is>
      </c>
      <c r="E3273" s="462" t="inlineStr">
        <is>
          <t>INV201084</t>
        </is>
      </c>
      <c r="F3273" s="463" t="n">
        <v>44126</v>
      </c>
      <c r="G3273" s="464" t="n">
        <v>224400</v>
      </c>
      <c r="H3273" s="462" t="n"/>
      <c r="I3273" s="464">
        <f>G3273</f>
        <v/>
      </c>
      <c r="J3273" s="462">
        <f>IF(AND(Q3273=TRUE, R3273=TRUE, S3273=TRUE), IF(W3273&lt;-0.05, "អនុញ្ញាត (អ្នកផ្គត់ផ្គង់ប្រកាសខ្វះ)", "បានប្រកាស (អនុញ្ញាត)"), IF(AND(Q3273=FALSE, R3273=FALSE, S3273=FALSE), "ព្យួរទុក (មិនមានទិន្នន័យ)", "ប្រកាសខុស (ព្យួរទុក)"))</f>
        <v/>
      </c>
      <c r="K3273" s="462" t="inlineStr"/>
      <c r="L3273" s="462" t="inlineStr"/>
      <c r="M3273" s="464">
        <f>AH3273</f>
        <v/>
      </c>
      <c r="N3273" s="464">
        <f>IF(W3273&lt;0,AH3273,I3273)</f>
        <v/>
      </c>
      <c r="O3273" s="464">
        <f>I3273-M3273</f>
        <v/>
      </c>
      <c r="P3273" s="462" t="n"/>
      <c r="Q3273" s="462">
        <f>V3273=W3273</f>
        <v/>
      </c>
      <c r="R3273" s="462">
        <f>AND(MONTH(F3273)=MONTH(X3273), YEAR(F3273)=YEAR(X3273))</f>
        <v/>
      </c>
      <c r="S3273" s="462">
        <f>AC3273="L001-901905215"</f>
        <v/>
      </c>
      <c r="T3273" s="464">
        <f>G3273-AH3273</f>
        <v/>
      </c>
      <c r="U3273" s="462" t="n"/>
      <c r="V3273" s="462" t="inlineStr">
        <is>
          <t>INV201084</t>
        </is>
      </c>
      <c r="W3273" s="462" t="inlineStr">
        <is>
          <t>INV201084</t>
        </is>
      </c>
      <c r="X3273" s="463" t="n">
        <v>44126</v>
      </c>
      <c r="Y3273" s="462" t="inlineStr">
        <is>
          <t>INV201084</t>
        </is>
      </c>
      <c r="Z3273" s="462" t="inlineStr"/>
      <c r="AA3273" s="462" t="inlineStr">
        <is>
          <t>បុគ្គលជាប់អាករ</t>
        </is>
      </c>
      <c r="AB3273" s="462" t="inlineStr">
        <is>
          <t>L001-901905215</t>
        </is>
      </c>
      <c r="AC3273" s="462" t="inlineStr">
        <is>
          <t>វីអ៊ីស៊ិន (ខេមបូឌា) អ៊ិនដាសស្ទ្រី ឯ.ក</t>
        </is>
      </c>
      <c r="AD3273" s="464" t="n">
        <v>2468400</v>
      </c>
      <c r="AE3273" s="464" t="n">
        <v>2244000</v>
      </c>
      <c r="AF3273" s="464" t="n">
        <v>0</v>
      </c>
      <c r="AG3273" s="464" t="n">
        <v>0</v>
      </c>
      <c r="AH3273" s="464" t="n">
        <v>224400</v>
      </c>
      <c r="AI3273" s="464" t="n">
        <v>0</v>
      </c>
      <c r="AJ3273" s="464" t="n">
        <v>0</v>
      </c>
      <c r="AK3273" s="464" t="n">
        <v>0</v>
      </c>
      <c r="AL3273" s="464" t="n">
        <v>0</v>
      </c>
      <c r="AM3273" s="464" t="n">
        <v>0</v>
      </c>
      <c r="AN3273" s="464" t="n">
        <v>0</v>
      </c>
      <c r="AO3273" s="464" t="n">
        <v>0</v>
      </c>
      <c r="AP3273" s="464" t="n">
        <v>0</v>
      </c>
      <c r="AQ3273" s="462" t="inlineStr"/>
      <c r="AR3273" s="462" t="inlineStr"/>
      <c r="AS3273" s="462" t="inlineStr">
        <is>
          <t>បានប្រកាសពន្ធ</t>
        </is>
      </c>
    </row>
    <row r="3274">
      <c r="A3274" s="461" t="n">
        <v>3266</v>
      </c>
      <c r="B3274" s="462" t="inlineStr"/>
      <c r="C3274" s="462" t="inlineStr">
        <is>
          <t>អ៊ិចស្ពែឌីធ័រ ខេមបូឌា អិលធីឌី</t>
        </is>
      </c>
      <c r="D3274" s="462" t="inlineStr">
        <is>
          <t>L001-100045898</t>
        </is>
      </c>
      <c r="E3274" s="462" t="inlineStr">
        <is>
          <t>TI0185622</t>
        </is>
      </c>
      <c r="F3274" s="463" t="n">
        <v>44125</v>
      </c>
      <c r="G3274" s="464" t="n">
        <v>118476</v>
      </c>
      <c r="H3274" s="462" t="n"/>
      <c r="I3274" s="464">
        <f>G3274</f>
        <v/>
      </c>
      <c r="J3274" s="462">
        <f>IF(AND(Q3274=TRUE, R3274=TRUE, S3274=TRUE), IF(W3274&lt;-0.05, "អនុញ្ញាត (អ្នកផ្គត់ផ្គង់ប្រកាសខ្វះ)", "បានប្រកាស (អនុញ្ញាត)"), IF(AND(Q3274=FALSE, R3274=FALSE, S3274=FALSE), "ព្យួរទុក (មិនមានទិន្នន័យ)", "ប្រកាសខុស (ព្យួរទុក)"))</f>
        <v/>
      </c>
      <c r="K3274" s="462" t="inlineStr"/>
      <c r="L3274" s="462" t="inlineStr"/>
      <c r="M3274" s="464">
        <f>AH3274</f>
        <v/>
      </c>
      <c r="N3274" s="464">
        <f>IF(W3274&lt;0,AH3274,I3274)</f>
        <v/>
      </c>
      <c r="O3274" s="464">
        <f>I3274-M3274</f>
        <v/>
      </c>
      <c r="P3274" s="462" t="n"/>
      <c r="Q3274" s="462">
        <f>V3274=W3274</f>
        <v/>
      </c>
      <c r="R3274" s="462">
        <f>AND(MONTH(F3274)=MONTH(X3274), YEAR(F3274)=YEAR(X3274))</f>
        <v/>
      </c>
      <c r="S3274" s="462">
        <f>AC3274="L001-901905215"</f>
        <v/>
      </c>
      <c r="T3274" s="464">
        <f>G3274-AH3274</f>
        <v/>
      </c>
      <c r="U3274" s="462" t="n"/>
      <c r="V3274" s="462" t="inlineStr">
        <is>
          <t>TI0185622</t>
        </is>
      </c>
      <c r="W3274" s="462" t="inlineStr"/>
      <c r="X3274" s="499" t="n"/>
      <c r="Y3274" s="462" t="n"/>
      <c r="Z3274" s="462" t="n"/>
      <c r="AA3274" s="462" t="n"/>
      <c r="AB3274" s="462" t="n"/>
      <c r="AC3274" s="462" t="n"/>
      <c r="AD3274" s="462" t="n"/>
      <c r="AE3274" s="462" t="n"/>
      <c r="AF3274" s="462" t="n"/>
      <c r="AG3274" s="462" t="n"/>
      <c r="AH3274" s="462" t="n"/>
      <c r="AI3274" s="462" t="n"/>
      <c r="AJ3274" s="462" t="n"/>
      <c r="AK3274" s="462" t="n"/>
      <c r="AL3274" s="462" t="n"/>
      <c r="AM3274" s="462" t="n"/>
      <c r="AN3274" s="462" t="n"/>
      <c r="AO3274" s="462" t="n"/>
      <c r="AP3274" s="462" t="n"/>
      <c r="AQ3274" s="462" t="n"/>
      <c r="AR3274" s="462" t="n"/>
      <c r="AS3274" s="462" t="n"/>
    </row>
    <row r="3275">
      <c r="A3275" s="461" t="n">
        <v>3267</v>
      </c>
      <c r="B3275" s="462" t="inlineStr"/>
      <c r="C3275" s="462" t="inlineStr">
        <is>
          <t>អ៊ីជីអេហ្វ ឡូជីស្ទីក ខូ អិលធីឌី</t>
        </is>
      </c>
      <c r="D3275" s="462" t="inlineStr">
        <is>
          <t>L001-901501877</t>
        </is>
      </c>
      <c r="E3275" s="462" t="inlineStr">
        <is>
          <t>2007043</t>
        </is>
      </c>
      <c r="F3275" s="463" t="n">
        <v>44125</v>
      </c>
      <c r="G3275" s="464" t="n">
        <v>94185</v>
      </c>
      <c r="H3275" s="462" t="n"/>
      <c r="I3275" s="464">
        <f>G3275</f>
        <v/>
      </c>
      <c r="J3275" s="462">
        <f>IF(AND(Q3275=TRUE, R3275=TRUE, S3275=TRUE), IF(W3275&lt;-0.05, "អនុញ្ញាត (អ្នកផ្គត់ផ្គង់ប្រកាសខ្វះ)", "បានប្រកាស (អនុញ្ញាត)"), IF(AND(Q3275=FALSE, R3275=FALSE, S3275=FALSE), "ព្យួរទុក (មិនមានទិន្នន័យ)", "ប្រកាសខុស (ព្យួរទុក)"))</f>
        <v/>
      </c>
      <c r="K3275" s="462" t="inlineStr"/>
      <c r="L3275" s="462" t="inlineStr"/>
      <c r="M3275" s="464">
        <f>AH3275</f>
        <v/>
      </c>
      <c r="N3275" s="464">
        <f>IF(W3275&lt;0,AH3275,I3275)</f>
        <v/>
      </c>
      <c r="O3275" s="464">
        <f>I3275-M3275</f>
        <v/>
      </c>
      <c r="P3275" s="462" t="n"/>
      <c r="Q3275" s="462">
        <f>V3275=W3275</f>
        <v/>
      </c>
      <c r="R3275" s="462">
        <f>AND(MONTH(F3275)=MONTH(X3275), YEAR(F3275)=YEAR(X3275))</f>
        <v/>
      </c>
      <c r="S3275" s="462">
        <f>AC3275="L001-901905215"</f>
        <v/>
      </c>
      <c r="T3275" s="464">
        <f>G3275-AH3275</f>
        <v/>
      </c>
      <c r="U3275" s="462" t="n"/>
      <c r="V3275" s="462" t="inlineStr">
        <is>
          <t>2007043</t>
        </is>
      </c>
      <c r="W3275" s="462" t="inlineStr">
        <is>
          <t>2007043</t>
        </is>
      </c>
      <c r="X3275" s="463" t="n">
        <v>44125</v>
      </c>
      <c r="Y3275" s="462" t="inlineStr">
        <is>
          <t>20-07043</t>
        </is>
      </c>
      <c r="Z3275" s="462" t="inlineStr"/>
      <c r="AA3275" s="462" t="inlineStr">
        <is>
          <t>បុគ្គលជាប់អាករ</t>
        </is>
      </c>
      <c r="AB3275" s="462" t="inlineStr">
        <is>
          <t>L001-901905215</t>
        </is>
      </c>
      <c r="AC3275" s="462" t="inlineStr">
        <is>
          <t>វីអ៊ីស៊ិន (ខេមបូឌា) អ៊ិនដាសស្ទ្រី ឯ.ក</t>
        </is>
      </c>
      <c r="AD3275" s="464" t="n">
        <v>1036035</v>
      </c>
      <c r="AE3275" s="464" t="n">
        <v>941850</v>
      </c>
      <c r="AF3275" s="464" t="n">
        <v>0</v>
      </c>
      <c r="AG3275" s="464" t="n">
        <v>0</v>
      </c>
      <c r="AH3275" s="464" t="n">
        <v>94185</v>
      </c>
      <c r="AI3275" s="464" t="n">
        <v>0</v>
      </c>
      <c r="AJ3275" s="464" t="n">
        <v>0</v>
      </c>
      <c r="AK3275" s="464" t="n">
        <v>0</v>
      </c>
      <c r="AL3275" s="464" t="n">
        <v>0</v>
      </c>
      <c r="AM3275" s="464" t="n">
        <v>0</v>
      </c>
      <c r="AN3275" s="464" t="n">
        <v>0</v>
      </c>
      <c r="AO3275" s="464" t="n">
        <v>0</v>
      </c>
      <c r="AP3275" s="464" t="n">
        <v>0</v>
      </c>
      <c r="AQ3275" s="462" t="inlineStr"/>
      <c r="AR3275" s="462" t="inlineStr"/>
      <c r="AS3275" s="462" t="inlineStr">
        <is>
          <t>បានប្រកាសពន្ធ</t>
        </is>
      </c>
    </row>
    <row r="3276">
      <c r="A3276" s="461" t="n">
        <v>3268</v>
      </c>
      <c r="B3276" s="462" t="inlineStr"/>
      <c r="C3276" s="462" t="inlineStr">
        <is>
          <t>អ៊ីជីអេហ្វ ឡូជីស្ទីក ខូ អិលធីឌី</t>
        </is>
      </c>
      <c r="D3276" s="462" t="inlineStr">
        <is>
          <t>L001-901501877</t>
        </is>
      </c>
      <c r="E3276" s="462" t="inlineStr">
        <is>
          <t>2007046</t>
        </is>
      </c>
      <c r="F3276" s="463" t="n">
        <v>44125</v>
      </c>
      <c r="G3276" s="464" t="n">
        <v>94185</v>
      </c>
      <c r="H3276" s="462" t="n"/>
      <c r="I3276" s="464">
        <f>G3276</f>
        <v/>
      </c>
      <c r="J3276" s="462">
        <f>IF(AND(Q3276=TRUE, R3276=TRUE, S3276=TRUE), IF(W3276&lt;-0.05, "អនុញ្ញាត (អ្នកផ្គត់ផ្គង់ប្រកាសខ្វះ)", "បានប្រកាស (អនុញ្ញាត)"), IF(AND(Q3276=FALSE, R3276=FALSE, S3276=FALSE), "ព្យួរទុក (មិនមានទិន្នន័យ)", "ប្រកាសខុស (ព្យួរទុក)"))</f>
        <v/>
      </c>
      <c r="K3276" s="462" t="inlineStr"/>
      <c r="L3276" s="462" t="inlineStr"/>
      <c r="M3276" s="464">
        <f>AH3276</f>
        <v/>
      </c>
      <c r="N3276" s="464">
        <f>IF(W3276&lt;0,AH3276,I3276)</f>
        <v/>
      </c>
      <c r="O3276" s="464">
        <f>I3276-M3276</f>
        <v/>
      </c>
      <c r="P3276" s="462" t="n"/>
      <c r="Q3276" s="462">
        <f>V3276=W3276</f>
        <v/>
      </c>
      <c r="R3276" s="462">
        <f>AND(MONTH(F3276)=MONTH(X3276), YEAR(F3276)=YEAR(X3276))</f>
        <v/>
      </c>
      <c r="S3276" s="462">
        <f>AC3276="L001-901905215"</f>
        <v/>
      </c>
      <c r="T3276" s="464">
        <f>G3276-AH3276</f>
        <v/>
      </c>
      <c r="U3276" s="462" t="n"/>
      <c r="V3276" s="462" t="inlineStr">
        <is>
          <t>2007046</t>
        </is>
      </c>
      <c r="W3276" s="462" t="inlineStr">
        <is>
          <t>2007046</t>
        </is>
      </c>
      <c r="X3276" s="463" t="n">
        <v>44125</v>
      </c>
      <c r="Y3276" s="462" t="inlineStr">
        <is>
          <t>20-07046</t>
        </is>
      </c>
      <c r="Z3276" s="462" t="inlineStr"/>
      <c r="AA3276" s="462" t="inlineStr">
        <is>
          <t>បុគ្គលជាប់អាករ</t>
        </is>
      </c>
      <c r="AB3276" s="462" t="inlineStr">
        <is>
          <t>L001-901905215</t>
        </is>
      </c>
      <c r="AC3276" s="462" t="inlineStr">
        <is>
          <t>វីអ៊ីស៊ិន (ខេមបូឌា) អ៊ិនដាសស្ទ្រី ឯ.ក</t>
        </is>
      </c>
      <c r="AD3276" s="464" t="n">
        <v>1036035</v>
      </c>
      <c r="AE3276" s="464" t="n">
        <v>941850</v>
      </c>
      <c r="AF3276" s="464" t="n">
        <v>0</v>
      </c>
      <c r="AG3276" s="464" t="n">
        <v>0</v>
      </c>
      <c r="AH3276" s="464" t="n">
        <v>94185</v>
      </c>
      <c r="AI3276" s="464" t="n">
        <v>0</v>
      </c>
      <c r="AJ3276" s="464" t="n">
        <v>0</v>
      </c>
      <c r="AK3276" s="464" t="n">
        <v>0</v>
      </c>
      <c r="AL3276" s="464" t="n">
        <v>0</v>
      </c>
      <c r="AM3276" s="464" t="n">
        <v>0</v>
      </c>
      <c r="AN3276" s="464" t="n">
        <v>0</v>
      </c>
      <c r="AO3276" s="464" t="n">
        <v>0</v>
      </c>
      <c r="AP3276" s="464" t="n">
        <v>0</v>
      </c>
      <c r="AQ3276" s="462" t="inlineStr"/>
      <c r="AR3276" s="462" t="inlineStr"/>
      <c r="AS3276" s="462" t="inlineStr">
        <is>
          <t>បានប្រកាសពន្ធ</t>
        </is>
      </c>
    </row>
    <row r="3277">
      <c r="A3277" s="461" t="n">
        <v>3269</v>
      </c>
      <c r="B3277" s="462" t="inlineStr"/>
      <c r="C3277" s="462" t="inlineStr">
        <is>
          <t>អ៊ីជីអេហ្វ ឡូជីស្ទីក ខូ អិលធីឌី</t>
        </is>
      </c>
      <c r="D3277" s="462" t="inlineStr">
        <is>
          <t>L001-901501877</t>
        </is>
      </c>
      <c r="E3277" s="462" t="inlineStr">
        <is>
          <t>2007044</t>
        </is>
      </c>
      <c r="F3277" s="463" t="n">
        <v>44125</v>
      </c>
      <c r="G3277" s="464" t="n">
        <v>94185</v>
      </c>
      <c r="H3277" s="462" t="n"/>
      <c r="I3277" s="464">
        <f>G3277</f>
        <v/>
      </c>
      <c r="J3277" s="462">
        <f>IF(AND(Q3277=TRUE, R3277=TRUE, S3277=TRUE), IF(W3277&lt;-0.05, "អនុញ្ញាត (អ្នកផ្គត់ផ្គង់ប្រកាសខ្វះ)", "បានប្រកាស (អនុញ្ញាត)"), IF(AND(Q3277=FALSE, R3277=FALSE, S3277=FALSE), "ព្យួរទុក (មិនមានទិន្នន័យ)", "ប្រកាសខុស (ព្យួរទុក)"))</f>
        <v/>
      </c>
      <c r="K3277" s="462" t="inlineStr"/>
      <c r="L3277" s="462" t="inlineStr"/>
      <c r="M3277" s="464">
        <f>AH3277</f>
        <v/>
      </c>
      <c r="N3277" s="464">
        <f>IF(W3277&lt;0,AH3277,I3277)</f>
        <v/>
      </c>
      <c r="O3277" s="464">
        <f>I3277-M3277</f>
        <v/>
      </c>
      <c r="P3277" s="462" t="n"/>
      <c r="Q3277" s="462">
        <f>V3277=W3277</f>
        <v/>
      </c>
      <c r="R3277" s="462">
        <f>AND(MONTH(F3277)=MONTH(X3277), YEAR(F3277)=YEAR(X3277))</f>
        <v/>
      </c>
      <c r="S3277" s="462">
        <f>AC3277="L001-901905215"</f>
        <v/>
      </c>
      <c r="T3277" s="464">
        <f>G3277-AH3277</f>
        <v/>
      </c>
      <c r="U3277" s="462" t="n"/>
      <c r="V3277" s="462" t="inlineStr">
        <is>
          <t>2007044</t>
        </is>
      </c>
      <c r="W3277" s="462" t="inlineStr">
        <is>
          <t>2007044</t>
        </is>
      </c>
      <c r="X3277" s="463" t="n">
        <v>44125</v>
      </c>
      <c r="Y3277" s="462" t="inlineStr">
        <is>
          <t>20-07044</t>
        </is>
      </c>
      <c r="Z3277" s="462" t="inlineStr"/>
      <c r="AA3277" s="462" t="inlineStr">
        <is>
          <t>បុគ្គលជាប់អាករ</t>
        </is>
      </c>
      <c r="AB3277" s="462" t="inlineStr">
        <is>
          <t>L001-901905215</t>
        </is>
      </c>
      <c r="AC3277" s="462" t="inlineStr">
        <is>
          <t>វីអ៊ីស៊ិន (ខេមបូឌា) អ៊ិនដាសស្ទ្រី ឯ.ក</t>
        </is>
      </c>
      <c r="AD3277" s="464" t="n">
        <v>1036035</v>
      </c>
      <c r="AE3277" s="464" t="n">
        <v>941850</v>
      </c>
      <c r="AF3277" s="464" t="n">
        <v>0</v>
      </c>
      <c r="AG3277" s="464" t="n">
        <v>0</v>
      </c>
      <c r="AH3277" s="464" t="n">
        <v>94185</v>
      </c>
      <c r="AI3277" s="464" t="n">
        <v>0</v>
      </c>
      <c r="AJ3277" s="464" t="n">
        <v>0</v>
      </c>
      <c r="AK3277" s="464" t="n">
        <v>0</v>
      </c>
      <c r="AL3277" s="464" t="n">
        <v>0</v>
      </c>
      <c r="AM3277" s="464" t="n">
        <v>0</v>
      </c>
      <c r="AN3277" s="464" t="n">
        <v>0</v>
      </c>
      <c r="AO3277" s="464" t="n">
        <v>0</v>
      </c>
      <c r="AP3277" s="464" t="n">
        <v>0</v>
      </c>
      <c r="AQ3277" s="462" t="inlineStr"/>
      <c r="AR3277" s="462" t="inlineStr"/>
      <c r="AS3277" s="462" t="inlineStr">
        <is>
          <t>បានប្រកាសពន្ធ</t>
        </is>
      </c>
    </row>
    <row r="3278">
      <c r="A3278" s="461" t="n">
        <v>3270</v>
      </c>
      <c r="B3278" s="462" t="inlineStr"/>
      <c r="C3278" s="462" t="inlineStr">
        <is>
          <t>អ៊ីជីអេហ្វ ឡូជីស្ទីក ខូ អិលធីឌី</t>
        </is>
      </c>
      <c r="D3278" s="462" t="inlineStr">
        <is>
          <t>L001-901501877</t>
        </is>
      </c>
      <c r="E3278" s="462" t="inlineStr">
        <is>
          <t>2007045</t>
        </is>
      </c>
      <c r="F3278" s="463" t="n">
        <v>44125</v>
      </c>
      <c r="G3278" s="464" t="n">
        <v>94185</v>
      </c>
      <c r="H3278" s="462" t="n"/>
      <c r="I3278" s="464">
        <f>G3278</f>
        <v/>
      </c>
      <c r="J3278" s="462">
        <f>IF(AND(Q3278=TRUE, R3278=TRUE, S3278=TRUE), IF(W3278&lt;-0.05, "អនុញ្ញាត (អ្នកផ្គត់ផ្គង់ប្រកាសខ្វះ)", "បានប្រកាស (អនុញ្ញាត)"), IF(AND(Q3278=FALSE, R3278=FALSE, S3278=FALSE), "ព្យួរទុក (មិនមានទិន្នន័យ)", "ប្រកាសខុស (ព្យួរទុក)"))</f>
        <v/>
      </c>
      <c r="K3278" s="462" t="inlineStr"/>
      <c r="L3278" s="462" t="inlineStr"/>
      <c r="M3278" s="464">
        <f>AH3278</f>
        <v/>
      </c>
      <c r="N3278" s="464">
        <f>IF(W3278&lt;0,AH3278,I3278)</f>
        <v/>
      </c>
      <c r="O3278" s="464">
        <f>I3278-M3278</f>
        <v/>
      </c>
      <c r="P3278" s="462" t="n"/>
      <c r="Q3278" s="462">
        <f>V3278=W3278</f>
        <v/>
      </c>
      <c r="R3278" s="462">
        <f>AND(MONTH(F3278)=MONTH(X3278), YEAR(F3278)=YEAR(X3278))</f>
        <v/>
      </c>
      <c r="S3278" s="462">
        <f>AC3278="L001-901905215"</f>
        <v/>
      </c>
      <c r="T3278" s="464">
        <f>G3278-AH3278</f>
        <v/>
      </c>
      <c r="U3278" s="462" t="n"/>
      <c r="V3278" s="462" t="inlineStr">
        <is>
          <t>2007045</t>
        </is>
      </c>
      <c r="W3278" s="462" t="inlineStr">
        <is>
          <t>2007045</t>
        </is>
      </c>
      <c r="X3278" s="463" t="n">
        <v>44125</v>
      </c>
      <c r="Y3278" s="462" t="inlineStr">
        <is>
          <t>20-07045</t>
        </is>
      </c>
      <c r="Z3278" s="462" t="inlineStr"/>
      <c r="AA3278" s="462" t="inlineStr">
        <is>
          <t>បុគ្គលជាប់អាករ</t>
        </is>
      </c>
      <c r="AB3278" s="462" t="inlineStr">
        <is>
          <t>L001-901905215</t>
        </is>
      </c>
      <c r="AC3278" s="462" t="inlineStr">
        <is>
          <t>វីអ៊ីស៊ិន (ខេមបូឌា) អ៊ិនដាសស្ទ្រី ឯ.ក</t>
        </is>
      </c>
      <c r="AD3278" s="464" t="n">
        <v>1036035</v>
      </c>
      <c r="AE3278" s="464" t="n">
        <v>941850</v>
      </c>
      <c r="AF3278" s="464" t="n">
        <v>0</v>
      </c>
      <c r="AG3278" s="464" t="n">
        <v>0</v>
      </c>
      <c r="AH3278" s="464" t="n">
        <v>94185</v>
      </c>
      <c r="AI3278" s="464" t="n">
        <v>0</v>
      </c>
      <c r="AJ3278" s="464" t="n">
        <v>0</v>
      </c>
      <c r="AK3278" s="464" t="n">
        <v>0</v>
      </c>
      <c r="AL3278" s="464" t="n">
        <v>0</v>
      </c>
      <c r="AM3278" s="464" t="n">
        <v>0</v>
      </c>
      <c r="AN3278" s="464" t="n">
        <v>0</v>
      </c>
      <c r="AO3278" s="464" t="n">
        <v>0</v>
      </c>
      <c r="AP3278" s="464" t="n">
        <v>0</v>
      </c>
      <c r="AQ3278" s="462" t="inlineStr"/>
      <c r="AR3278" s="462" t="inlineStr"/>
      <c r="AS3278" s="462" t="inlineStr">
        <is>
          <t>បានប្រកាសពន្ធ</t>
        </is>
      </c>
    </row>
    <row r="3279">
      <c r="A3279" s="461" t="n">
        <v>3271</v>
      </c>
      <c r="B3279" s="462" t="inlineStr"/>
      <c r="C3279" s="462" t="inlineStr">
        <is>
          <t>អ៊ីជីអេហ្វ ឡូជីស្ទីក ខូ អិលធីឌី</t>
        </is>
      </c>
      <c r="D3279" s="462" t="inlineStr">
        <is>
          <t>L001-901501877</t>
        </is>
      </c>
      <c r="E3279" s="462" t="inlineStr">
        <is>
          <t>2007042</t>
        </is>
      </c>
      <c r="F3279" s="463" t="n">
        <v>44125</v>
      </c>
      <c r="G3279" s="464" t="n">
        <v>94185</v>
      </c>
      <c r="H3279" s="462" t="n"/>
      <c r="I3279" s="464">
        <f>G3279</f>
        <v/>
      </c>
      <c r="J3279" s="462">
        <f>IF(AND(Q3279=TRUE, R3279=TRUE, S3279=TRUE), IF(W3279&lt;-0.05, "អនុញ្ញាត (អ្នកផ្គត់ផ្គង់ប្រកាសខ្វះ)", "បានប្រកាស (អនុញ្ញាត)"), IF(AND(Q3279=FALSE, R3279=FALSE, S3279=FALSE), "ព្យួរទុក (មិនមានទិន្នន័យ)", "ប្រកាសខុស (ព្យួរទុក)"))</f>
        <v/>
      </c>
      <c r="K3279" s="462" t="inlineStr"/>
      <c r="L3279" s="462" t="inlineStr"/>
      <c r="M3279" s="464">
        <f>AH3279</f>
        <v/>
      </c>
      <c r="N3279" s="464">
        <f>IF(W3279&lt;0,AH3279,I3279)</f>
        <v/>
      </c>
      <c r="O3279" s="464">
        <f>I3279-M3279</f>
        <v/>
      </c>
      <c r="P3279" s="462" t="n"/>
      <c r="Q3279" s="462">
        <f>V3279=W3279</f>
        <v/>
      </c>
      <c r="R3279" s="462">
        <f>AND(MONTH(F3279)=MONTH(X3279), YEAR(F3279)=YEAR(X3279))</f>
        <v/>
      </c>
      <c r="S3279" s="462">
        <f>AC3279="L001-901905215"</f>
        <v/>
      </c>
      <c r="T3279" s="464">
        <f>G3279-AH3279</f>
        <v/>
      </c>
      <c r="U3279" s="462" t="n"/>
      <c r="V3279" s="462" t="inlineStr">
        <is>
          <t>2007042</t>
        </is>
      </c>
      <c r="W3279" s="462" t="inlineStr">
        <is>
          <t>2007042</t>
        </is>
      </c>
      <c r="X3279" s="463" t="n">
        <v>44125</v>
      </c>
      <c r="Y3279" s="462" t="inlineStr">
        <is>
          <t>20-07042</t>
        </is>
      </c>
      <c r="Z3279" s="462" t="inlineStr"/>
      <c r="AA3279" s="462" t="inlineStr">
        <is>
          <t>បុគ្គលជាប់អាករ</t>
        </is>
      </c>
      <c r="AB3279" s="462" t="inlineStr">
        <is>
          <t>L001-901905215</t>
        </is>
      </c>
      <c r="AC3279" s="462" t="inlineStr">
        <is>
          <t>វីអ៊ីស៊ិន (ខេមបូឌា) អ៊ិនដាសស្ទ្រី ឯ.ក</t>
        </is>
      </c>
      <c r="AD3279" s="464" t="n">
        <v>1036035</v>
      </c>
      <c r="AE3279" s="464" t="n">
        <v>941850</v>
      </c>
      <c r="AF3279" s="464" t="n">
        <v>0</v>
      </c>
      <c r="AG3279" s="464" t="n">
        <v>0</v>
      </c>
      <c r="AH3279" s="464" t="n">
        <v>94185</v>
      </c>
      <c r="AI3279" s="464" t="n">
        <v>0</v>
      </c>
      <c r="AJ3279" s="464" t="n">
        <v>0</v>
      </c>
      <c r="AK3279" s="464" t="n">
        <v>0</v>
      </c>
      <c r="AL3279" s="464" t="n">
        <v>0</v>
      </c>
      <c r="AM3279" s="464" t="n">
        <v>0</v>
      </c>
      <c r="AN3279" s="464" t="n">
        <v>0</v>
      </c>
      <c r="AO3279" s="464" t="n">
        <v>0</v>
      </c>
      <c r="AP3279" s="464" t="n">
        <v>0</v>
      </c>
      <c r="AQ3279" s="462" t="inlineStr"/>
      <c r="AR3279" s="462" t="inlineStr"/>
      <c r="AS3279" s="462" t="inlineStr">
        <is>
          <t>បានប្រកាសពន្ធ</t>
        </is>
      </c>
    </row>
    <row r="3280">
      <c r="A3280" s="461" t="n">
        <v>3272</v>
      </c>
      <c r="B3280" s="462" t="inlineStr"/>
      <c r="C3280" s="462" t="inlineStr">
        <is>
          <t>ឆាយ ដា ឡូយីស្ទីក</t>
        </is>
      </c>
      <c r="D3280" s="462" t="inlineStr">
        <is>
          <t>L001-100063098</t>
        </is>
      </c>
      <c r="E3280" s="462" t="inlineStr">
        <is>
          <t>2010009278</t>
        </is>
      </c>
      <c r="F3280" s="463" t="n">
        <v>44123</v>
      </c>
      <c r="G3280" s="464" t="n">
        <v>89834</v>
      </c>
      <c r="H3280" s="462" t="n"/>
      <c r="I3280" s="464">
        <f>G3280</f>
        <v/>
      </c>
      <c r="J3280" s="462">
        <f>IF(AND(Q3280=TRUE, R3280=TRUE, S3280=TRUE), IF(W3280&lt;-0.05, "អនុញ្ញាត (អ្នកផ្គត់ផ្គង់ប្រកាសខ្វះ)", "បានប្រកាស (អនុញ្ញាត)"), IF(AND(Q3280=FALSE, R3280=FALSE, S3280=FALSE), "ព្យួរទុក (មិនមានទិន្នន័យ)", "ប្រកាសខុស (ព្យួរទុក)"))</f>
        <v/>
      </c>
      <c r="K3280" s="462" t="inlineStr"/>
      <c r="L3280" s="462" t="inlineStr"/>
      <c r="M3280" s="464">
        <f>AH3280</f>
        <v/>
      </c>
      <c r="N3280" s="464">
        <f>IF(W3280&lt;0,AH3280,I3280)</f>
        <v/>
      </c>
      <c r="O3280" s="464">
        <f>I3280-M3280</f>
        <v/>
      </c>
      <c r="P3280" s="462" t="n"/>
      <c r="Q3280" s="462">
        <f>V3280=W3280</f>
        <v/>
      </c>
      <c r="R3280" s="462">
        <f>AND(MONTH(F3280)=MONTH(X3280), YEAR(F3280)=YEAR(X3280))</f>
        <v/>
      </c>
      <c r="S3280" s="462">
        <f>AC3280="L001-901905215"</f>
        <v/>
      </c>
      <c r="T3280" s="464">
        <f>G3280-AH3280</f>
        <v/>
      </c>
      <c r="U3280" s="462" t="n"/>
      <c r="V3280" s="462" t="inlineStr">
        <is>
          <t>2010009278</t>
        </is>
      </c>
      <c r="W3280" s="462" t="inlineStr">
        <is>
          <t>2010009278</t>
        </is>
      </c>
      <c r="X3280" s="463" t="n">
        <v>44123</v>
      </c>
      <c r="Y3280" s="462" t="inlineStr">
        <is>
          <t>2010009278</t>
        </is>
      </c>
      <c r="Z3280" s="462" t="inlineStr"/>
      <c r="AA3280" s="462" t="inlineStr">
        <is>
          <t>បុគ្គលជាប់អាករ</t>
        </is>
      </c>
      <c r="AB3280" s="462" t="inlineStr">
        <is>
          <t>L001-901905215</t>
        </is>
      </c>
      <c r="AC3280" s="462" t="inlineStr">
        <is>
          <t>វីអ៊ីស៊ិន (ខេមបូឌា) អ៊ិនដាសស្ទ្រី ឯ.ក</t>
        </is>
      </c>
      <c r="AD3280" s="464" t="n">
        <v>988172</v>
      </c>
      <c r="AE3280" s="464" t="n">
        <v>898338</v>
      </c>
      <c r="AF3280" s="464" t="n">
        <v>0</v>
      </c>
      <c r="AG3280" s="464" t="n">
        <v>0</v>
      </c>
      <c r="AH3280" s="464" t="n">
        <v>89834</v>
      </c>
      <c r="AI3280" s="464" t="n">
        <v>0</v>
      </c>
      <c r="AJ3280" s="464" t="n">
        <v>0</v>
      </c>
      <c r="AK3280" s="464" t="n">
        <v>0</v>
      </c>
      <c r="AL3280" s="464" t="n">
        <v>0</v>
      </c>
      <c r="AM3280" s="464" t="n">
        <v>0</v>
      </c>
      <c r="AN3280" s="464" t="n">
        <v>0</v>
      </c>
      <c r="AO3280" s="464" t="n">
        <v>0</v>
      </c>
      <c r="AP3280" s="464" t="n">
        <v>0</v>
      </c>
      <c r="AQ3280" s="462" t="inlineStr"/>
      <c r="AR3280" s="462" t="inlineStr"/>
      <c r="AS3280" s="462" t="inlineStr">
        <is>
          <t>បានប្រកាសពន្ធ</t>
        </is>
      </c>
    </row>
    <row r="3281">
      <c r="A3281" s="461" t="n">
        <v>3273</v>
      </c>
      <c r="B3281" s="462" t="inlineStr"/>
      <c r="C3281" s="462" t="inlineStr">
        <is>
          <t>អ៊ីជីអេហ្វ ឡូជីស្ទីក ខូ អិលធីឌី</t>
        </is>
      </c>
      <c r="D3281" s="462" t="inlineStr">
        <is>
          <t>L001-901501877</t>
        </is>
      </c>
      <c r="E3281" s="462" t="inlineStr">
        <is>
          <t>2006975</t>
        </is>
      </c>
      <c r="F3281" s="463" t="n">
        <v>44121</v>
      </c>
      <c r="G3281" s="464" t="n">
        <v>102500</v>
      </c>
      <c r="H3281" s="462" t="n"/>
      <c r="I3281" s="464">
        <f>G3281</f>
        <v/>
      </c>
      <c r="J3281" s="462">
        <f>IF(AND(Q3281=TRUE, R3281=TRUE, S3281=TRUE), IF(W3281&lt;-0.05, "អនុញ្ញាត (អ្នកផ្គត់ផ្គង់ប្រកាសខ្វះ)", "បានប្រកាស (អនុញ្ញាត)"), IF(AND(Q3281=FALSE, R3281=FALSE, S3281=FALSE), "ព្យួរទុក (មិនមានទិន្នន័យ)", "ប្រកាសខុស (ព្យួរទុក)"))</f>
        <v/>
      </c>
      <c r="K3281" s="462" t="inlineStr"/>
      <c r="L3281" s="462" t="inlineStr"/>
      <c r="M3281" s="464">
        <f>AH3281</f>
        <v/>
      </c>
      <c r="N3281" s="464">
        <f>IF(W3281&lt;0,AH3281,I3281)</f>
        <v/>
      </c>
      <c r="O3281" s="464">
        <f>I3281-M3281</f>
        <v/>
      </c>
      <c r="P3281" s="462" t="n"/>
      <c r="Q3281" s="462">
        <f>V3281=W3281</f>
        <v/>
      </c>
      <c r="R3281" s="462">
        <f>AND(MONTH(F3281)=MONTH(X3281), YEAR(F3281)=YEAR(X3281))</f>
        <v/>
      </c>
      <c r="S3281" s="462">
        <f>AC3281="L001-901905215"</f>
        <v/>
      </c>
      <c r="T3281" s="464">
        <f>G3281-AH3281</f>
        <v/>
      </c>
      <c r="U3281" s="462" t="n"/>
      <c r="V3281" s="462" t="inlineStr">
        <is>
          <t>2006975</t>
        </is>
      </c>
      <c r="W3281" s="462" t="inlineStr">
        <is>
          <t>2006975</t>
        </is>
      </c>
      <c r="X3281" s="463" t="n">
        <v>44121</v>
      </c>
      <c r="Y3281" s="462" t="inlineStr">
        <is>
          <t>20-06975</t>
        </is>
      </c>
      <c r="Z3281" s="462" t="inlineStr"/>
      <c r="AA3281" s="462" t="inlineStr">
        <is>
          <t>បុគ្គលជាប់អាករ</t>
        </is>
      </c>
      <c r="AB3281" s="462" t="inlineStr">
        <is>
          <t>L001-901905215</t>
        </is>
      </c>
      <c r="AC3281" s="462" t="inlineStr">
        <is>
          <t>វីអ៊ីស៊ិន (ខេមបូឌា) អ៊ិនដាសស្ទ្រី ឯ.ក</t>
        </is>
      </c>
      <c r="AD3281" s="464" t="n">
        <v>1127500</v>
      </c>
      <c r="AE3281" s="464" t="n">
        <v>1025000</v>
      </c>
      <c r="AF3281" s="464" t="n">
        <v>0</v>
      </c>
      <c r="AG3281" s="464" t="n">
        <v>0</v>
      </c>
      <c r="AH3281" s="464" t="n">
        <v>102500</v>
      </c>
      <c r="AI3281" s="464" t="n">
        <v>0</v>
      </c>
      <c r="AJ3281" s="464" t="n">
        <v>0</v>
      </c>
      <c r="AK3281" s="464" t="n">
        <v>0</v>
      </c>
      <c r="AL3281" s="464" t="n">
        <v>0</v>
      </c>
      <c r="AM3281" s="464" t="n">
        <v>0</v>
      </c>
      <c r="AN3281" s="464" t="n">
        <v>0</v>
      </c>
      <c r="AO3281" s="464" t="n">
        <v>0</v>
      </c>
      <c r="AP3281" s="464" t="n">
        <v>0</v>
      </c>
      <c r="AQ3281" s="462" t="inlineStr"/>
      <c r="AR3281" s="462" t="inlineStr"/>
      <c r="AS3281" s="462" t="inlineStr">
        <is>
          <t>បានប្រកាសពន្ធ</t>
        </is>
      </c>
    </row>
    <row r="3282">
      <c r="A3282" s="461" t="n">
        <v>3274</v>
      </c>
      <c r="B3282" s="462" t="inlineStr"/>
      <c r="C3282" s="462" t="inlineStr">
        <is>
          <t>ភ្នំពេញ អេសអ៊ីហ្សិត ភីអិលស៊ី</t>
        </is>
      </c>
      <c r="D3282" s="462" t="inlineStr">
        <is>
          <t>L001-100046592</t>
        </is>
      </c>
      <c r="E3282" s="462" t="inlineStr">
        <is>
          <t>2020-04778</t>
        </is>
      </c>
      <c r="F3282" s="463" t="n">
        <v>44120</v>
      </c>
      <c r="G3282" s="464" t="n">
        <v>202115</v>
      </c>
      <c r="H3282" s="462" t="n"/>
      <c r="I3282" s="464">
        <f>G3282</f>
        <v/>
      </c>
      <c r="J3282" s="462">
        <f>IF(AND(Q3282=TRUE, R3282=TRUE, S3282=TRUE), IF(W3282&lt;-0.05, "អនុញ្ញាត (អ្នកផ្គត់ផ្គង់ប្រកាសខ្វះ)", "បានប្រកាស (អនុញ្ញាត)"), IF(AND(Q3282=FALSE, R3282=FALSE, S3282=FALSE), "ព្យួរទុក (មិនមានទិន្នន័យ)", "ប្រកាសខុស (ព្យួរទុក)"))</f>
        <v/>
      </c>
      <c r="K3282" s="462" t="inlineStr"/>
      <c r="L3282" s="462" t="inlineStr"/>
      <c r="M3282" s="464">
        <f>AH3282</f>
        <v/>
      </c>
      <c r="N3282" s="464">
        <f>IF(W3282&lt;0,AH3282,I3282)</f>
        <v/>
      </c>
      <c r="O3282" s="464">
        <f>I3282-M3282</f>
        <v/>
      </c>
      <c r="P3282" s="462" t="n"/>
      <c r="Q3282" s="462">
        <f>V3282=W3282</f>
        <v/>
      </c>
      <c r="R3282" s="462">
        <f>AND(MONTH(F3282)=MONTH(X3282), YEAR(F3282)=YEAR(X3282))</f>
        <v/>
      </c>
      <c r="S3282" s="462">
        <f>AC3282="L001-901905215"</f>
        <v/>
      </c>
      <c r="T3282" s="464">
        <f>G3282-AH3282</f>
        <v/>
      </c>
      <c r="U3282" s="462" t="n"/>
      <c r="V3282" s="462" t="inlineStr">
        <is>
          <t>202004778</t>
        </is>
      </c>
      <c r="W3282" s="462" t="inlineStr"/>
      <c r="X3282" s="499" t="n"/>
      <c r="Y3282" s="462" t="n"/>
      <c r="Z3282" s="462" t="n"/>
      <c r="AA3282" s="462" t="n"/>
      <c r="AB3282" s="462" t="n"/>
      <c r="AC3282" s="462" t="n"/>
      <c r="AD3282" s="462" t="n"/>
      <c r="AE3282" s="462" t="n"/>
      <c r="AF3282" s="462" t="n"/>
      <c r="AG3282" s="462" t="n"/>
      <c r="AH3282" s="462" t="n"/>
      <c r="AI3282" s="462" t="n"/>
      <c r="AJ3282" s="462" t="n"/>
      <c r="AK3282" s="462" t="n"/>
      <c r="AL3282" s="462" t="n"/>
      <c r="AM3282" s="462" t="n"/>
      <c r="AN3282" s="462" t="n"/>
      <c r="AO3282" s="462" t="n"/>
      <c r="AP3282" s="462" t="n"/>
      <c r="AQ3282" s="462" t="n"/>
      <c r="AR3282" s="462" t="n"/>
      <c r="AS3282" s="462" t="n"/>
    </row>
    <row r="3283">
      <c r="A3283" s="461" t="n">
        <v>3275</v>
      </c>
      <c r="B3283" s="462" t="inlineStr"/>
      <c r="C3283" s="462" t="inlineStr">
        <is>
          <t>យូសេន ឡូជីស្ទីក (ខេមបូឌា) ខូ អិលធីឌី</t>
        </is>
      </c>
      <c r="D3283" s="462" t="inlineStr">
        <is>
          <t>L001-104015799</t>
        </is>
      </c>
      <c r="E3283" s="462" t="inlineStr">
        <is>
          <t>PNHTI0012760</t>
        </is>
      </c>
      <c r="F3283" s="463" t="n">
        <v>44118</v>
      </c>
      <c r="G3283" s="464" t="n">
        <v>141588</v>
      </c>
      <c r="H3283" s="462" t="n"/>
      <c r="I3283" s="464">
        <f>G3283</f>
        <v/>
      </c>
      <c r="J3283" s="462">
        <f>IF(AND(Q3283=TRUE, R3283=TRUE, S3283=TRUE), IF(W3283&lt;-0.05, "អនុញ្ញាត (អ្នកផ្គត់ផ្គង់ប្រកាសខ្វះ)", "បានប្រកាស (អនុញ្ញាត)"), IF(AND(Q3283=FALSE, R3283=FALSE, S3283=FALSE), "ព្យួរទុក (មិនមានទិន្នន័យ)", "ប្រកាសខុស (ព្យួរទុក)"))</f>
        <v/>
      </c>
      <c r="K3283" s="462" t="inlineStr"/>
      <c r="L3283" s="462" t="inlineStr"/>
      <c r="M3283" s="464">
        <f>AH3283</f>
        <v/>
      </c>
      <c r="N3283" s="464">
        <f>IF(W3283&lt;0,AH3283,I3283)</f>
        <v/>
      </c>
      <c r="O3283" s="464">
        <f>I3283-M3283</f>
        <v/>
      </c>
      <c r="P3283" s="462" t="n"/>
      <c r="Q3283" s="462">
        <f>V3283=W3283</f>
        <v/>
      </c>
      <c r="R3283" s="462">
        <f>AND(MONTH(F3283)=MONTH(X3283), YEAR(F3283)=YEAR(X3283))</f>
        <v/>
      </c>
      <c r="S3283" s="462">
        <f>AC3283="L001-901905215"</f>
        <v/>
      </c>
      <c r="T3283" s="464">
        <f>G3283-AH3283</f>
        <v/>
      </c>
      <c r="U3283" s="462" t="n"/>
      <c r="V3283" s="462" t="inlineStr">
        <is>
          <t>PNHTI0012760</t>
        </is>
      </c>
      <c r="W3283" s="462" t="inlineStr"/>
      <c r="X3283" s="499" t="n"/>
      <c r="Y3283" s="462" t="n"/>
      <c r="Z3283" s="462" t="n"/>
      <c r="AA3283" s="462" t="n"/>
      <c r="AB3283" s="462" t="n"/>
      <c r="AC3283" s="462" t="n"/>
      <c r="AD3283" s="462" t="n"/>
      <c r="AE3283" s="462" t="n"/>
      <c r="AF3283" s="462" t="n"/>
      <c r="AG3283" s="462" t="n"/>
      <c r="AH3283" s="462" t="n"/>
      <c r="AI3283" s="462" t="n"/>
      <c r="AJ3283" s="462" t="n"/>
      <c r="AK3283" s="462" t="n"/>
      <c r="AL3283" s="462" t="n"/>
      <c r="AM3283" s="462" t="n"/>
      <c r="AN3283" s="462" t="n"/>
      <c r="AO3283" s="462" t="n"/>
      <c r="AP3283" s="462" t="n"/>
      <c r="AQ3283" s="462" t="n"/>
      <c r="AR3283" s="462" t="n"/>
      <c r="AS3283" s="462" t="n"/>
    </row>
    <row r="3284">
      <c r="A3284" s="461" t="n">
        <v>3276</v>
      </c>
      <c r="B3284" s="462" t="inlineStr"/>
      <c r="C3284" s="462" t="inlineStr">
        <is>
          <t>យូសេន ឡូជីស្ទីក (ខេមបូឌា) ខូ អិលធីឌី</t>
        </is>
      </c>
      <c r="D3284" s="462" t="inlineStr">
        <is>
          <t>L001-104015799</t>
        </is>
      </c>
      <c r="E3284" s="462" t="inlineStr">
        <is>
          <t>PNHTI0012763</t>
        </is>
      </c>
      <c r="F3284" s="463" t="n">
        <v>44118</v>
      </c>
      <c r="G3284" s="464" t="n">
        <v>162929</v>
      </c>
      <c r="H3284" s="462" t="n"/>
      <c r="I3284" s="464">
        <f>G3284</f>
        <v/>
      </c>
      <c r="J3284" s="462">
        <f>IF(AND(Q3284=TRUE, R3284=TRUE, S3284=TRUE), IF(W3284&lt;-0.05, "អនុញ្ញាត (អ្នកផ្គត់ផ្គង់ប្រកាសខ្វះ)", "បានប្រកាស (អនុញ្ញាត)"), IF(AND(Q3284=FALSE, R3284=FALSE, S3284=FALSE), "ព្យួរទុក (មិនមានទិន្នន័យ)", "ប្រកាសខុស (ព្យួរទុក)"))</f>
        <v/>
      </c>
      <c r="K3284" s="462" t="inlineStr"/>
      <c r="L3284" s="462" t="inlineStr"/>
      <c r="M3284" s="464">
        <f>AH3284</f>
        <v/>
      </c>
      <c r="N3284" s="464">
        <f>IF(W3284&lt;0,AH3284,I3284)</f>
        <v/>
      </c>
      <c r="O3284" s="464">
        <f>I3284-M3284</f>
        <v/>
      </c>
      <c r="P3284" s="462" t="n"/>
      <c r="Q3284" s="462">
        <f>V3284=W3284</f>
        <v/>
      </c>
      <c r="R3284" s="462">
        <f>AND(MONTH(F3284)=MONTH(X3284), YEAR(F3284)=YEAR(X3284))</f>
        <v/>
      </c>
      <c r="S3284" s="462">
        <f>AC3284="L001-901905215"</f>
        <v/>
      </c>
      <c r="T3284" s="464">
        <f>G3284-AH3284</f>
        <v/>
      </c>
      <c r="U3284" s="462" t="n"/>
      <c r="V3284" s="462" t="inlineStr">
        <is>
          <t>PNHTI0012763</t>
        </is>
      </c>
      <c r="W3284" s="462" t="inlineStr"/>
      <c r="X3284" s="499" t="n"/>
      <c r="Y3284" s="462" t="n"/>
      <c r="Z3284" s="462" t="n"/>
      <c r="AA3284" s="462" t="n"/>
      <c r="AB3284" s="462" t="n"/>
      <c r="AC3284" s="462" t="n"/>
      <c r="AD3284" s="462" t="n"/>
      <c r="AE3284" s="462" t="n"/>
      <c r="AF3284" s="462" t="n"/>
      <c r="AG3284" s="462" t="n"/>
      <c r="AH3284" s="462" t="n"/>
      <c r="AI3284" s="462" t="n"/>
      <c r="AJ3284" s="462" t="n"/>
      <c r="AK3284" s="462" t="n"/>
      <c r="AL3284" s="462" t="n"/>
      <c r="AM3284" s="462" t="n"/>
      <c r="AN3284" s="462" t="n"/>
      <c r="AO3284" s="462" t="n"/>
      <c r="AP3284" s="462" t="n"/>
      <c r="AQ3284" s="462" t="n"/>
      <c r="AR3284" s="462" t="n"/>
      <c r="AS3284" s="462" t="n"/>
    </row>
    <row r="3285">
      <c r="A3285" s="461" t="n">
        <v>3277</v>
      </c>
      <c r="B3285" s="462" t="inlineStr"/>
      <c r="C3285" s="462" t="inlineStr">
        <is>
          <t>យូសេន ឡូជីស្ទីក (ខេមបូឌា) ខូ អិលធីឌី</t>
        </is>
      </c>
      <c r="D3285" s="462" t="inlineStr">
        <is>
          <t>L001-104015799</t>
        </is>
      </c>
      <c r="E3285" s="462" t="inlineStr">
        <is>
          <t>PNHTI0012764</t>
        </is>
      </c>
      <c r="F3285" s="463" t="n">
        <v>44118</v>
      </c>
      <c r="G3285" s="464" t="n">
        <v>162929</v>
      </c>
      <c r="H3285" s="462" t="n"/>
      <c r="I3285" s="464">
        <f>G3285</f>
        <v/>
      </c>
      <c r="J3285" s="462">
        <f>IF(AND(Q3285=TRUE, R3285=TRUE, S3285=TRUE), IF(W3285&lt;-0.05, "អនុញ្ញាត (អ្នកផ្គត់ផ្គង់ប្រកាសខ្វះ)", "បានប្រកាស (អនុញ្ញាត)"), IF(AND(Q3285=FALSE, R3285=FALSE, S3285=FALSE), "ព្យួរទុក (មិនមានទិន្នន័យ)", "ប្រកាសខុស (ព្យួរទុក)"))</f>
        <v/>
      </c>
      <c r="K3285" s="462" t="inlineStr"/>
      <c r="L3285" s="462" t="inlineStr"/>
      <c r="M3285" s="464">
        <f>AH3285</f>
        <v/>
      </c>
      <c r="N3285" s="464">
        <f>IF(W3285&lt;0,AH3285,I3285)</f>
        <v/>
      </c>
      <c r="O3285" s="464">
        <f>I3285-M3285</f>
        <v/>
      </c>
      <c r="P3285" s="462" t="n"/>
      <c r="Q3285" s="462">
        <f>V3285=W3285</f>
        <v/>
      </c>
      <c r="R3285" s="462">
        <f>AND(MONTH(F3285)=MONTH(X3285), YEAR(F3285)=YEAR(X3285))</f>
        <v/>
      </c>
      <c r="S3285" s="462">
        <f>AC3285="L001-901905215"</f>
        <v/>
      </c>
      <c r="T3285" s="464">
        <f>G3285-AH3285</f>
        <v/>
      </c>
      <c r="U3285" s="462" t="n"/>
      <c r="V3285" s="462" t="inlineStr">
        <is>
          <t>PNHTI0012764</t>
        </is>
      </c>
      <c r="W3285" s="462" t="inlineStr"/>
      <c r="X3285" s="499" t="n"/>
      <c r="Y3285" s="462" t="n"/>
      <c r="Z3285" s="462" t="n"/>
      <c r="AA3285" s="462" t="n"/>
      <c r="AB3285" s="462" t="n"/>
      <c r="AC3285" s="462" t="n"/>
      <c r="AD3285" s="462" t="n"/>
      <c r="AE3285" s="462" t="n"/>
      <c r="AF3285" s="462" t="n"/>
      <c r="AG3285" s="462" t="n"/>
      <c r="AH3285" s="462" t="n"/>
      <c r="AI3285" s="462" t="n"/>
      <c r="AJ3285" s="462" t="n"/>
      <c r="AK3285" s="462" t="n"/>
      <c r="AL3285" s="462" t="n"/>
      <c r="AM3285" s="462" t="n"/>
      <c r="AN3285" s="462" t="n"/>
      <c r="AO3285" s="462" t="n"/>
      <c r="AP3285" s="462" t="n"/>
      <c r="AQ3285" s="462" t="n"/>
      <c r="AR3285" s="462" t="n"/>
      <c r="AS3285" s="462" t="n"/>
    </row>
    <row r="3286">
      <c r="A3286" s="461" t="n">
        <v>3278</v>
      </c>
      <c r="B3286" s="462" t="inlineStr"/>
      <c r="C3286" s="462" t="inlineStr">
        <is>
          <t>យូសេន ឡូជីស្ទីក (ខេមបូឌា) ខូ អិលធីឌី</t>
        </is>
      </c>
      <c r="D3286" s="462" t="inlineStr">
        <is>
          <t>L001-104015799</t>
        </is>
      </c>
      <c r="E3286" s="462" t="inlineStr">
        <is>
          <t>PNHTI0012780</t>
        </is>
      </c>
      <c r="F3286" s="463" t="n">
        <v>44118</v>
      </c>
      <c r="G3286" s="464" t="n">
        <v>238032</v>
      </c>
      <c r="H3286" s="462" t="n"/>
      <c r="I3286" s="464">
        <f>G3286</f>
        <v/>
      </c>
      <c r="J3286" s="462">
        <f>IF(AND(Q3286=TRUE, R3286=TRUE, S3286=TRUE), IF(W3286&lt;-0.05, "អនុញ្ញាត (អ្នកផ្គត់ផ្គង់ប្រកាសខ្វះ)", "បានប្រកាស (អនុញ្ញាត)"), IF(AND(Q3286=FALSE, R3286=FALSE, S3286=FALSE), "ព្យួរទុក (មិនមានទិន្នន័យ)", "ប្រកាសខុស (ព្យួរទុក)"))</f>
        <v/>
      </c>
      <c r="K3286" s="462" t="inlineStr"/>
      <c r="L3286" s="462" t="inlineStr"/>
      <c r="M3286" s="464">
        <f>AH3286</f>
        <v/>
      </c>
      <c r="N3286" s="464">
        <f>IF(W3286&lt;0,AH3286,I3286)</f>
        <v/>
      </c>
      <c r="O3286" s="464">
        <f>I3286-M3286</f>
        <v/>
      </c>
      <c r="P3286" s="462" t="n"/>
      <c r="Q3286" s="462">
        <f>V3286=W3286</f>
        <v/>
      </c>
      <c r="R3286" s="462">
        <f>AND(MONTH(F3286)=MONTH(X3286), YEAR(F3286)=YEAR(X3286))</f>
        <v/>
      </c>
      <c r="S3286" s="462">
        <f>AC3286="L001-901905215"</f>
        <v/>
      </c>
      <c r="T3286" s="464">
        <f>G3286-AH3286</f>
        <v/>
      </c>
      <c r="U3286" s="462" t="n"/>
      <c r="V3286" s="462" t="inlineStr">
        <is>
          <t>PNHTI0012780</t>
        </is>
      </c>
      <c r="W3286" s="462" t="inlineStr"/>
      <c r="X3286" s="499" t="n"/>
      <c r="Y3286" s="462" t="n"/>
      <c r="Z3286" s="462" t="n"/>
      <c r="AA3286" s="462" t="n"/>
      <c r="AB3286" s="462" t="n"/>
      <c r="AC3286" s="462" t="n"/>
      <c r="AD3286" s="462" t="n"/>
      <c r="AE3286" s="462" t="n"/>
      <c r="AF3286" s="462" t="n"/>
      <c r="AG3286" s="462" t="n"/>
      <c r="AH3286" s="462" t="n"/>
      <c r="AI3286" s="462" t="n"/>
      <c r="AJ3286" s="462" t="n"/>
      <c r="AK3286" s="462" t="n"/>
      <c r="AL3286" s="462" t="n"/>
      <c r="AM3286" s="462" t="n"/>
      <c r="AN3286" s="462" t="n"/>
      <c r="AO3286" s="462" t="n"/>
      <c r="AP3286" s="462" t="n"/>
      <c r="AQ3286" s="462" t="n"/>
      <c r="AR3286" s="462" t="n"/>
      <c r="AS3286" s="462" t="n"/>
    </row>
    <row r="3287">
      <c r="A3287" s="461" t="n">
        <v>3279</v>
      </c>
      <c r="B3287" s="462" t="inlineStr"/>
      <c r="C3287" s="462" t="inlineStr">
        <is>
          <t>យូសេន ឡូជីស្ទីក (ខេមបូឌា) ខូ អិលធីឌី</t>
        </is>
      </c>
      <c r="D3287" s="462" t="inlineStr">
        <is>
          <t>L001-104015799</t>
        </is>
      </c>
      <c r="E3287" s="462" t="inlineStr">
        <is>
          <t>PNHTI0012761</t>
        </is>
      </c>
      <c r="F3287" s="463" t="n">
        <v>44118</v>
      </c>
      <c r="G3287" s="464" t="n">
        <v>181807</v>
      </c>
      <c r="H3287" s="462" t="n"/>
      <c r="I3287" s="464">
        <f>G3287</f>
        <v/>
      </c>
      <c r="J3287" s="462">
        <f>IF(AND(Q3287=TRUE, R3287=TRUE, S3287=TRUE), IF(W3287&lt;-0.05, "អនុញ្ញាត (អ្នកផ្គត់ផ្គង់ប្រកាសខ្វះ)", "បានប្រកាស (អនុញ្ញាត)"), IF(AND(Q3287=FALSE, R3287=FALSE, S3287=FALSE), "ព្យួរទុក (មិនមានទិន្នន័យ)", "ប្រកាសខុស (ព្យួរទុក)"))</f>
        <v/>
      </c>
      <c r="K3287" s="462" t="inlineStr"/>
      <c r="L3287" s="462" t="inlineStr"/>
      <c r="M3287" s="464">
        <f>AH3287</f>
        <v/>
      </c>
      <c r="N3287" s="464">
        <f>IF(W3287&lt;0,AH3287,I3287)</f>
        <v/>
      </c>
      <c r="O3287" s="464">
        <f>I3287-M3287</f>
        <v/>
      </c>
      <c r="P3287" s="462" t="n"/>
      <c r="Q3287" s="462">
        <f>V3287=W3287</f>
        <v/>
      </c>
      <c r="R3287" s="462">
        <f>AND(MONTH(F3287)=MONTH(X3287), YEAR(F3287)=YEAR(X3287))</f>
        <v/>
      </c>
      <c r="S3287" s="462">
        <f>AC3287="L001-901905215"</f>
        <v/>
      </c>
      <c r="T3287" s="464">
        <f>G3287-AH3287</f>
        <v/>
      </c>
      <c r="U3287" s="462" t="n"/>
      <c r="V3287" s="462" t="inlineStr">
        <is>
          <t>PNHTI0012761</t>
        </is>
      </c>
      <c r="W3287" s="462" t="inlineStr"/>
      <c r="X3287" s="499" t="n"/>
      <c r="Y3287" s="462" t="n"/>
      <c r="Z3287" s="462" t="n"/>
      <c r="AA3287" s="462" t="n"/>
      <c r="AB3287" s="462" t="n"/>
      <c r="AC3287" s="462" t="n"/>
      <c r="AD3287" s="462" t="n"/>
      <c r="AE3287" s="462" t="n"/>
      <c r="AF3287" s="462" t="n"/>
      <c r="AG3287" s="462" t="n"/>
      <c r="AH3287" s="462" t="n"/>
      <c r="AI3287" s="462" t="n"/>
      <c r="AJ3287" s="462" t="n"/>
      <c r="AK3287" s="462" t="n"/>
      <c r="AL3287" s="462" t="n"/>
      <c r="AM3287" s="462" t="n"/>
      <c r="AN3287" s="462" t="n"/>
      <c r="AO3287" s="462" t="n"/>
      <c r="AP3287" s="462" t="n"/>
      <c r="AQ3287" s="462" t="n"/>
      <c r="AR3287" s="462" t="n"/>
      <c r="AS3287" s="462" t="n"/>
    </row>
    <row r="3288">
      <c r="A3288" s="461" t="n">
        <v>3280</v>
      </c>
      <c r="B3288" s="462" t="inlineStr"/>
      <c r="C3288" s="462" t="inlineStr">
        <is>
          <t>កំពង់ផែស្វយ័តក្រុងព្រះសីហនុ</t>
        </is>
      </c>
      <c r="D3288" s="462" t="inlineStr">
        <is>
          <t>L001-100044638</t>
        </is>
      </c>
      <c r="E3288" s="462" t="inlineStr">
        <is>
          <t>152407</t>
        </is>
      </c>
      <c r="F3288" s="463" t="n">
        <v>44118</v>
      </c>
      <c r="G3288" s="464" t="n">
        <v>4925</v>
      </c>
      <c r="H3288" s="462" t="n"/>
      <c r="I3288" s="464">
        <f>G3288</f>
        <v/>
      </c>
      <c r="J3288" s="462">
        <f>IF(AND(Q3288=TRUE, R3288=TRUE, S3288=TRUE), IF(W3288&lt;-0.05, "អនុញ្ញាត (អ្នកផ្គត់ផ្គង់ប្រកាសខ្វះ)", "បានប្រកាស (អនុញ្ញាត)"), IF(AND(Q3288=FALSE, R3288=FALSE, S3288=FALSE), "ព្យួរទុក (មិនមានទិន្នន័យ)", "ប្រកាសខុស (ព្យួរទុក)"))</f>
        <v/>
      </c>
      <c r="K3288" s="462" t="inlineStr"/>
      <c r="L3288" s="462" t="inlineStr"/>
      <c r="M3288" s="464">
        <f>AH3288</f>
        <v/>
      </c>
      <c r="N3288" s="464">
        <f>IF(W3288&lt;0,AH3288,I3288)</f>
        <v/>
      </c>
      <c r="O3288" s="464">
        <f>I3288-M3288</f>
        <v/>
      </c>
      <c r="P3288" s="462" t="n"/>
      <c r="Q3288" s="462">
        <f>V3288=W3288</f>
        <v/>
      </c>
      <c r="R3288" s="462">
        <f>AND(MONTH(F3288)=MONTH(X3288), YEAR(F3288)=YEAR(X3288))</f>
        <v/>
      </c>
      <c r="S3288" s="462">
        <f>AC3288="L001-901905215"</f>
        <v/>
      </c>
      <c r="T3288" s="464">
        <f>G3288-AH3288</f>
        <v/>
      </c>
      <c r="U3288" s="462" t="n"/>
      <c r="V3288" s="462" t="inlineStr">
        <is>
          <t>152407</t>
        </is>
      </c>
      <c r="W3288" s="462" t="inlineStr"/>
      <c r="X3288" s="499" t="n"/>
      <c r="Y3288" s="462" t="n"/>
      <c r="Z3288" s="462" t="n"/>
      <c r="AA3288" s="462" t="n"/>
      <c r="AB3288" s="462" t="n"/>
      <c r="AC3288" s="462" t="n"/>
      <c r="AD3288" s="462" t="n"/>
      <c r="AE3288" s="462" t="n"/>
      <c r="AF3288" s="462" t="n"/>
      <c r="AG3288" s="462" t="n"/>
      <c r="AH3288" s="462" t="n"/>
      <c r="AI3288" s="462" t="n"/>
      <c r="AJ3288" s="462" t="n"/>
      <c r="AK3288" s="462" t="n"/>
      <c r="AL3288" s="462" t="n"/>
      <c r="AM3288" s="462" t="n"/>
      <c r="AN3288" s="462" t="n"/>
      <c r="AO3288" s="462" t="n"/>
      <c r="AP3288" s="462" t="n"/>
      <c r="AQ3288" s="462" t="n"/>
      <c r="AR3288" s="462" t="n"/>
      <c r="AS3288" s="462" t="n"/>
    </row>
    <row r="3289">
      <c r="A3289" s="461" t="n">
        <v>3281</v>
      </c>
      <c r="B3289" s="462" t="inlineStr"/>
      <c r="C3289" s="462" t="inlineStr">
        <is>
          <t>អ៊ិចស្ពែឌីធ័រ ខេមបូឌា អិលធីឌី</t>
        </is>
      </c>
      <c r="D3289" s="462" t="inlineStr">
        <is>
          <t>L001-100045898</t>
        </is>
      </c>
      <c r="E3289" s="462" t="inlineStr">
        <is>
          <t>TI0185150</t>
        </is>
      </c>
      <c r="F3289" s="463" t="n">
        <v>44117</v>
      </c>
      <c r="G3289" s="464" t="n">
        <v>69003</v>
      </c>
      <c r="H3289" s="462" t="n"/>
      <c r="I3289" s="464">
        <f>G3289</f>
        <v/>
      </c>
      <c r="J3289" s="462">
        <f>IF(AND(Q3289=TRUE, R3289=TRUE, S3289=TRUE), IF(W3289&lt;-0.05, "អនុញ្ញាត (អ្នកផ្គត់ផ្គង់ប្រកាសខ្វះ)", "បានប្រកាស (អនុញ្ញាត)"), IF(AND(Q3289=FALSE, R3289=FALSE, S3289=FALSE), "ព្យួរទុក (មិនមានទិន្នន័យ)", "ប្រកាសខុស (ព្យួរទុក)"))</f>
        <v/>
      </c>
      <c r="K3289" s="462" t="inlineStr"/>
      <c r="L3289" s="462" t="inlineStr"/>
      <c r="M3289" s="464">
        <f>AH3289</f>
        <v/>
      </c>
      <c r="N3289" s="464">
        <f>IF(W3289&lt;0,AH3289,I3289)</f>
        <v/>
      </c>
      <c r="O3289" s="464">
        <f>I3289-M3289</f>
        <v/>
      </c>
      <c r="P3289" s="462" t="n"/>
      <c r="Q3289" s="462">
        <f>V3289=W3289</f>
        <v/>
      </c>
      <c r="R3289" s="462">
        <f>AND(MONTH(F3289)=MONTH(X3289), YEAR(F3289)=YEAR(X3289))</f>
        <v/>
      </c>
      <c r="S3289" s="462">
        <f>AC3289="L001-901905215"</f>
        <v/>
      </c>
      <c r="T3289" s="464">
        <f>G3289-AH3289</f>
        <v/>
      </c>
      <c r="U3289" s="462" t="n"/>
      <c r="V3289" s="462" t="inlineStr">
        <is>
          <t>TI0185150</t>
        </is>
      </c>
      <c r="W3289" s="462" t="inlineStr"/>
      <c r="X3289" s="499" t="n"/>
      <c r="Y3289" s="462" t="n"/>
      <c r="Z3289" s="462" t="n"/>
      <c r="AA3289" s="462" t="n"/>
      <c r="AB3289" s="462" t="n"/>
      <c r="AC3289" s="462" t="n"/>
      <c r="AD3289" s="462" t="n"/>
      <c r="AE3289" s="462" t="n"/>
      <c r="AF3289" s="462" t="n"/>
      <c r="AG3289" s="462" t="n"/>
      <c r="AH3289" s="462" t="n"/>
      <c r="AI3289" s="462" t="n"/>
      <c r="AJ3289" s="462" t="n"/>
      <c r="AK3289" s="462" t="n"/>
      <c r="AL3289" s="462" t="n"/>
      <c r="AM3289" s="462" t="n"/>
      <c r="AN3289" s="462" t="n"/>
      <c r="AO3289" s="462" t="n"/>
      <c r="AP3289" s="462" t="n"/>
      <c r="AQ3289" s="462" t="n"/>
      <c r="AR3289" s="462" t="n"/>
      <c r="AS3289" s="462" t="n"/>
    </row>
    <row r="3290">
      <c r="A3290" s="461" t="n">
        <v>3282</v>
      </c>
      <c r="B3290" s="462" t="inlineStr"/>
      <c r="C3290" s="462" t="inlineStr">
        <is>
          <t>អ៊ិចស្ពែឌីធ័រ ខេមបូឌា អិលធីឌី</t>
        </is>
      </c>
      <c r="D3290" s="462" t="inlineStr">
        <is>
          <t>L001-100045898</t>
        </is>
      </c>
      <c r="E3290" s="462" t="inlineStr">
        <is>
          <t>TI0185081</t>
        </is>
      </c>
      <c r="F3290" s="463" t="n">
        <v>44117</v>
      </c>
      <c r="G3290" s="464" t="n">
        <v>83333</v>
      </c>
      <c r="H3290" s="462" t="n"/>
      <c r="I3290" s="464">
        <f>G3290</f>
        <v/>
      </c>
      <c r="J3290" s="462">
        <f>IF(AND(Q3290=TRUE, R3290=TRUE, S3290=TRUE), IF(W3290&lt;-0.05, "អនុញ្ញាត (អ្នកផ្គត់ផ្គង់ប្រកាសខ្វះ)", "បានប្រកាស (អនុញ្ញាត)"), IF(AND(Q3290=FALSE, R3290=FALSE, S3290=FALSE), "ព្យួរទុក (មិនមានទិន្នន័យ)", "ប្រកាសខុស (ព្យួរទុក)"))</f>
        <v/>
      </c>
      <c r="K3290" s="462" t="inlineStr"/>
      <c r="L3290" s="462" t="inlineStr"/>
      <c r="M3290" s="464">
        <f>AH3290</f>
        <v/>
      </c>
      <c r="N3290" s="464">
        <f>IF(W3290&lt;0,AH3290,I3290)</f>
        <v/>
      </c>
      <c r="O3290" s="464">
        <f>I3290-M3290</f>
        <v/>
      </c>
      <c r="P3290" s="462" t="n"/>
      <c r="Q3290" s="462">
        <f>V3290=W3290</f>
        <v/>
      </c>
      <c r="R3290" s="462">
        <f>AND(MONTH(F3290)=MONTH(X3290), YEAR(F3290)=YEAR(X3290))</f>
        <v/>
      </c>
      <c r="S3290" s="462">
        <f>AC3290="L001-901905215"</f>
        <v/>
      </c>
      <c r="T3290" s="464">
        <f>G3290-AH3290</f>
        <v/>
      </c>
      <c r="U3290" s="462" t="n"/>
      <c r="V3290" s="462" t="inlineStr">
        <is>
          <t>TI0185081</t>
        </is>
      </c>
      <c r="W3290" s="462" t="inlineStr"/>
      <c r="X3290" s="499" t="n"/>
      <c r="Y3290" s="462" t="n"/>
      <c r="Z3290" s="462" t="n"/>
      <c r="AA3290" s="462" t="n"/>
      <c r="AB3290" s="462" t="n"/>
      <c r="AC3290" s="462" t="n"/>
      <c r="AD3290" s="462" t="n"/>
      <c r="AE3290" s="462" t="n"/>
      <c r="AF3290" s="462" t="n"/>
      <c r="AG3290" s="462" t="n"/>
      <c r="AH3290" s="462" t="n"/>
      <c r="AI3290" s="462" t="n"/>
      <c r="AJ3290" s="462" t="n"/>
      <c r="AK3290" s="462" t="n"/>
      <c r="AL3290" s="462" t="n"/>
      <c r="AM3290" s="462" t="n"/>
      <c r="AN3290" s="462" t="n"/>
      <c r="AO3290" s="462" t="n"/>
      <c r="AP3290" s="462" t="n"/>
      <c r="AQ3290" s="462" t="n"/>
      <c r="AR3290" s="462" t="n"/>
      <c r="AS3290" s="462" t="n"/>
    </row>
    <row r="3291">
      <c r="A3291" s="461" t="n">
        <v>3283</v>
      </c>
      <c r="B3291" s="462" t="inlineStr"/>
      <c r="C3291" s="462" t="inlineStr">
        <is>
          <t>អ៊ិនធើថេក ថេសធីង សឺវីស (ខេមបូឌា) ខមភេនី លីមីធីត</t>
        </is>
      </c>
      <c r="D3291" s="462" t="inlineStr">
        <is>
          <t>L001-100045707</t>
        </is>
      </c>
      <c r="E3291" s="462" t="inlineStr">
        <is>
          <t>KHM20200010816</t>
        </is>
      </c>
      <c r="F3291" s="463" t="n">
        <v>44117</v>
      </c>
      <c r="G3291" s="464" t="n">
        <v>58044</v>
      </c>
      <c r="H3291" s="462" t="n"/>
      <c r="I3291" s="464">
        <f>G3291</f>
        <v/>
      </c>
      <c r="J3291" s="462">
        <f>IF(AND(Q3291=TRUE, R3291=TRUE, S3291=TRUE), IF(W3291&lt;-0.05, "អនុញ្ញាត (អ្នកផ្គត់ផ្គង់ប្រកាសខ្វះ)", "បានប្រកាស (អនុញ្ញាត)"), IF(AND(Q3291=FALSE, R3291=FALSE, S3291=FALSE), "ព្យួរទុក (មិនមានទិន្នន័យ)", "ប្រកាសខុស (ព្យួរទុក)"))</f>
        <v/>
      </c>
      <c r="K3291" s="462" t="inlineStr"/>
      <c r="L3291" s="462" t="inlineStr"/>
      <c r="M3291" s="464">
        <f>AH3291</f>
        <v/>
      </c>
      <c r="N3291" s="464">
        <f>IF(W3291&lt;0,AH3291,I3291)</f>
        <v/>
      </c>
      <c r="O3291" s="464">
        <f>I3291-M3291</f>
        <v/>
      </c>
      <c r="P3291" s="462" t="n"/>
      <c r="Q3291" s="462">
        <f>V3291=W3291</f>
        <v/>
      </c>
      <c r="R3291" s="462">
        <f>AND(MONTH(F3291)=MONTH(X3291), YEAR(F3291)=YEAR(X3291))</f>
        <v/>
      </c>
      <c r="S3291" s="462">
        <f>AC3291="L001-901905215"</f>
        <v/>
      </c>
      <c r="T3291" s="464">
        <f>G3291-AH3291</f>
        <v/>
      </c>
      <c r="U3291" s="462" t="n"/>
      <c r="V3291" s="462" t="inlineStr">
        <is>
          <t>KHM20200010816</t>
        </is>
      </c>
      <c r="W3291" s="462" t="inlineStr"/>
      <c r="X3291" s="499" t="n"/>
      <c r="Y3291" s="462" t="n"/>
      <c r="Z3291" s="462" t="n"/>
      <c r="AA3291" s="462" t="n"/>
      <c r="AB3291" s="462" t="n"/>
      <c r="AC3291" s="462" t="n"/>
      <c r="AD3291" s="462" t="n"/>
      <c r="AE3291" s="462" t="n"/>
      <c r="AF3291" s="462" t="n"/>
      <c r="AG3291" s="462" t="n"/>
      <c r="AH3291" s="462" t="n"/>
      <c r="AI3291" s="462" t="n"/>
      <c r="AJ3291" s="462" t="n"/>
      <c r="AK3291" s="462" t="n"/>
      <c r="AL3291" s="462" t="n"/>
      <c r="AM3291" s="462" t="n"/>
      <c r="AN3291" s="462" t="n"/>
      <c r="AO3291" s="462" t="n"/>
      <c r="AP3291" s="462" t="n"/>
      <c r="AQ3291" s="462" t="n"/>
      <c r="AR3291" s="462" t="n"/>
      <c r="AS3291" s="462" t="n"/>
    </row>
    <row r="3292">
      <c r="A3292" s="461" t="n">
        <v>3284</v>
      </c>
      <c r="B3292" s="462" t="inlineStr"/>
      <c r="C3292" s="462" t="inlineStr">
        <is>
          <t>ប្យួរ៉ូ វេរីតាស (ខេមបូឌា) លីមីធីត</t>
        </is>
      </c>
      <c r="D3292" s="462" t="inlineStr">
        <is>
          <t>L001-107024462</t>
        </is>
      </c>
      <c r="E3292" s="462" t="inlineStr">
        <is>
          <t>59008781</t>
        </is>
      </c>
      <c r="F3292" s="463" t="n">
        <v>44117</v>
      </c>
      <c r="G3292" s="464" t="n">
        <v>61590</v>
      </c>
      <c r="H3292" s="462" t="n"/>
      <c r="I3292" s="464">
        <f>G3292</f>
        <v/>
      </c>
      <c r="J3292" s="462">
        <f>IF(AND(Q3292=TRUE, R3292=TRUE, S3292=TRUE), IF(W3292&lt;-0.05, "អនុញ្ញាត (អ្នកផ្គត់ផ្គង់ប្រកាសខ្វះ)", "បានប្រកាស (អនុញ្ញាត)"), IF(AND(Q3292=FALSE, R3292=FALSE, S3292=FALSE), "ព្យួរទុក (មិនមានទិន្នន័យ)", "ប្រកាសខុស (ព្យួរទុក)"))</f>
        <v/>
      </c>
      <c r="K3292" s="462" t="inlineStr"/>
      <c r="L3292" s="462" t="inlineStr"/>
      <c r="M3292" s="464">
        <f>AH3292</f>
        <v/>
      </c>
      <c r="N3292" s="464">
        <f>IF(W3292&lt;0,AH3292,I3292)</f>
        <v/>
      </c>
      <c r="O3292" s="464">
        <f>I3292-M3292</f>
        <v/>
      </c>
      <c r="P3292" s="462" t="n"/>
      <c r="Q3292" s="462">
        <f>V3292=W3292</f>
        <v/>
      </c>
      <c r="R3292" s="462">
        <f>AND(MONTH(F3292)=MONTH(X3292), YEAR(F3292)=YEAR(X3292))</f>
        <v/>
      </c>
      <c r="S3292" s="462">
        <f>AC3292="L001-901905215"</f>
        <v/>
      </c>
      <c r="T3292" s="464">
        <f>G3292-AH3292</f>
        <v/>
      </c>
      <c r="U3292" s="462" t="n"/>
      <c r="V3292" s="462" t="inlineStr">
        <is>
          <t>59008781</t>
        </is>
      </c>
      <c r="W3292" s="462" t="inlineStr"/>
      <c r="X3292" s="499" t="n"/>
      <c r="Y3292" s="462" t="n"/>
      <c r="Z3292" s="462" t="n"/>
      <c r="AA3292" s="462" t="n"/>
      <c r="AB3292" s="462" t="n"/>
      <c r="AC3292" s="462" t="n"/>
      <c r="AD3292" s="462" t="n"/>
      <c r="AE3292" s="462" t="n"/>
      <c r="AF3292" s="462" t="n"/>
      <c r="AG3292" s="462" t="n"/>
      <c r="AH3292" s="462" t="n"/>
      <c r="AI3292" s="462" t="n"/>
      <c r="AJ3292" s="462" t="n"/>
      <c r="AK3292" s="462" t="n"/>
      <c r="AL3292" s="462" t="n"/>
      <c r="AM3292" s="462" t="n"/>
      <c r="AN3292" s="462" t="n"/>
      <c r="AO3292" s="462" t="n"/>
      <c r="AP3292" s="462" t="n"/>
      <c r="AQ3292" s="462" t="n"/>
      <c r="AR3292" s="462" t="n"/>
      <c r="AS3292" s="462" t="n"/>
    </row>
    <row r="3293">
      <c r="A3293" s="461" t="n">
        <v>3285</v>
      </c>
      <c r="B3293" s="462" t="inlineStr"/>
      <c r="C3293" s="462" t="inlineStr">
        <is>
          <t>កំពង់ផែស្វយ័តក្រុងព្រះសីហនុ</t>
        </is>
      </c>
      <c r="D3293" s="462" t="inlineStr">
        <is>
          <t>L001-100044638</t>
        </is>
      </c>
      <c r="E3293" s="462" t="inlineStr">
        <is>
          <t>151950</t>
        </is>
      </c>
      <c r="F3293" s="463" t="n">
        <v>44117</v>
      </c>
      <c r="G3293" s="464" t="n">
        <v>130571</v>
      </c>
      <c r="H3293" s="462" t="n"/>
      <c r="I3293" s="464">
        <f>G3293</f>
        <v/>
      </c>
      <c r="J3293" s="462">
        <f>IF(AND(Q3293=TRUE, R3293=TRUE, S3293=TRUE), IF(W3293&lt;-0.05, "អនុញ្ញាត (អ្នកផ្គត់ផ្គង់ប្រកាសខ្វះ)", "បានប្រកាស (អនុញ្ញាត)"), IF(AND(Q3293=FALSE, R3293=FALSE, S3293=FALSE), "ព្យួរទុក (មិនមានទិន្នន័យ)", "ប្រកាសខុស (ព្យួរទុក)"))</f>
        <v/>
      </c>
      <c r="K3293" s="462" t="inlineStr"/>
      <c r="L3293" s="462" t="inlineStr"/>
      <c r="M3293" s="464">
        <f>AH3293</f>
        <v/>
      </c>
      <c r="N3293" s="464">
        <f>IF(W3293&lt;0,AH3293,I3293)</f>
        <v/>
      </c>
      <c r="O3293" s="464">
        <f>I3293-M3293</f>
        <v/>
      </c>
      <c r="P3293" s="462" t="n"/>
      <c r="Q3293" s="462">
        <f>V3293=W3293</f>
        <v/>
      </c>
      <c r="R3293" s="462">
        <f>AND(MONTH(F3293)=MONTH(X3293), YEAR(F3293)=YEAR(X3293))</f>
        <v/>
      </c>
      <c r="S3293" s="462">
        <f>AC3293="L001-901905215"</f>
        <v/>
      </c>
      <c r="T3293" s="464">
        <f>G3293-AH3293</f>
        <v/>
      </c>
      <c r="U3293" s="462" t="n"/>
      <c r="V3293" s="462" t="inlineStr">
        <is>
          <t>151950</t>
        </is>
      </c>
      <c r="W3293" s="462" t="inlineStr"/>
      <c r="X3293" s="499" t="n"/>
      <c r="Y3293" s="462" t="n"/>
      <c r="Z3293" s="462" t="n"/>
      <c r="AA3293" s="462" t="n"/>
      <c r="AB3293" s="462" t="n"/>
      <c r="AC3293" s="462" t="n"/>
      <c r="AD3293" s="462" t="n"/>
      <c r="AE3293" s="462" t="n"/>
      <c r="AF3293" s="462" t="n"/>
      <c r="AG3293" s="462" t="n"/>
      <c r="AH3293" s="462" t="n"/>
      <c r="AI3293" s="462" t="n"/>
      <c r="AJ3293" s="462" t="n"/>
      <c r="AK3293" s="462" t="n"/>
      <c r="AL3293" s="462" t="n"/>
      <c r="AM3293" s="462" t="n"/>
      <c r="AN3293" s="462" t="n"/>
      <c r="AO3293" s="462" t="n"/>
      <c r="AP3293" s="462" t="n"/>
      <c r="AQ3293" s="462" t="n"/>
      <c r="AR3293" s="462" t="n"/>
      <c r="AS3293" s="462" t="n"/>
    </row>
    <row r="3294">
      <c r="A3294" s="461" t="n">
        <v>3286</v>
      </c>
      <c r="B3294" s="462" t="inlineStr"/>
      <c r="C3294" s="462" t="inlineStr">
        <is>
          <t>អ៊ិចស្ពែឌីធ័រ ខេមបូឌា អិលធីឌី</t>
        </is>
      </c>
      <c r="D3294" s="462" t="inlineStr">
        <is>
          <t>L001-100045898</t>
        </is>
      </c>
      <c r="E3294" s="462" t="inlineStr">
        <is>
          <t>TI0184966</t>
        </is>
      </c>
      <c r="F3294" s="463" t="n">
        <v>44116</v>
      </c>
      <c r="G3294" s="464" t="n">
        <v>108062</v>
      </c>
      <c r="H3294" s="462" t="n"/>
      <c r="I3294" s="464">
        <f>G3294</f>
        <v/>
      </c>
      <c r="J3294" s="462">
        <f>IF(AND(Q3294=TRUE, R3294=TRUE, S3294=TRUE), IF(W3294&lt;-0.05, "អនុញ្ញាត (អ្នកផ្គត់ផ្គង់ប្រកាសខ្វះ)", "បានប្រកាស (អនុញ្ញាត)"), IF(AND(Q3294=FALSE, R3294=FALSE, S3294=FALSE), "ព្យួរទុក (មិនមានទិន្នន័យ)", "ប្រកាសខុស (ព្យួរទុក)"))</f>
        <v/>
      </c>
      <c r="K3294" s="462" t="inlineStr"/>
      <c r="L3294" s="462" t="inlineStr"/>
      <c r="M3294" s="464">
        <f>AH3294</f>
        <v/>
      </c>
      <c r="N3294" s="464">
        <f>IF(W3294&lt;0,AH3294,I3294)</f>
        <v/>
      </c>
      <c r="O3294" s="464">
        <f>I3294-M3294</f>
        <v/>
      </c>
      <c r="P3294" s="462" t="n"/>
      <c r="Q3294" s="462">
        <f>V3294=W3294</f>
        <v/>
      </c>
      <c r="R3294" s="462">
        <f>AND(MONTH(F3294)=MONTH(X3294), YEAR(F3294)=YEAR(X3294))</f>
        <v/>
      </c>
      <c r="S3294" s="462">
        <f>AC3294="L001-901905215"</f>
        <v/>
      </c>
      <c r="T3294" s="464">
        <f>G3294-AH3294</f>
        <v/>
      </c>
      <c r="U3294" s="462" t="n"/>
      <c r="V3294" s="462" t="inlineStr">
        <is>
          <t>TI0184966</t>
        </is>
      </c>
      <c r="W3294" s="462" t="inlineStr"/>
      <c r="X3294" s="499" t="n"/>
      <c r="Y3294" s="462" t="n"/>
      <c r="Z3294" s="462" t="n"/>
      <c r="AA3294" s="462" t="n"/>
      <c r="AB3294" s="462" t="n"/>
      <c r="AC3294" s="462" t="n"/>
      <c r="AD3294" s="462" t="n"/>
      <c r="AE3294" s="462" t="n"/>
      <c r="AF3294" s="462" t="n"/>
      <c r="AG3294" s="462" t="n"/>
      <c r="AH3294" s="462" t="n"/>
      <c r="AI3294" s="462" t="n"/>
      <c r="AJ3294" s="462" t="n"/>
      <c r="AK3294" s="462" t="n"/>
      <c r="AL3294" s="462" t="n"/>
      <c r="AM3294" s="462" t="n"/>
      <c r="AN3294" s="462" t="n"/>
      <c r="AO3294" s="462" t="n"/>
      <c r="AP3294" s="462" t="n"/>
      <c r="AQ3294" s="462" t="n"/>
      <c r="AR3294" s="462" t="n"/>
      <c r="AS3294" s="462" t="n"/>
    </row>
    <row r="3295">
      <c r="A3295" s="461" t="n">
        <v>3287</v>
      </c>
      <c r="B3295" s="462" t="inlineStr"/>
      <c r="C3295" s="462" t="inlineStr">
        <is>
          <t>កំពង់ផែស្វយ័តភ្នំពេញ "ក.ស.ភ"</t>
        </is>
      </c>
      <c r="D3295" s="462" t="inlineStr">
        <is>
          <t>L001-100044999</t>
        </is>
      </c>
      <c r="E3295" s="462" t="inlineStr">
        <is>
          <t>INV20201048415</t>
        </is>
      </c>
      <c r="F3295" s="463" t="n">
        <v>44105</v>
      </c>
      <c r="G3295" s="464" t="n">
        <v>29377</v>
      </c>
      <c r="H3295" s="462" t="n"/>
      <c r="I3295" s="464">
        <f>G3295</f>
        <v/>
      </c>
      <c r="J3295" s="462">
        <f>IF(AND(Q3295=TRUE, R3295=TRUE, S3295=TRUE), IF(W3295&lt;-0.05, "អនុញ្ញាត (អ្នកផ្គត់ផ្គង់ប្រកាសខ្វះ)", "បានប្រកាស (អនុញ្ញាត)"), IF(AND(Q3295=FALSE, R3295=FALSE, S3295=FALSE), "ព្យួរទុក (មិនមានទិន្នន័យ)", "ប្រកាសខុស (ព្យួរទុក)"))</f>
        <v/>
      </c>
      <c r="K3295" s="462" t="inlineStr"/>
      <c r="L3295" s="462" t="inlineStr"/>
      <c r="M3295" s="464">
        <f>AH3295</f>
        <v/>
      </c>
      <c r="N3295" s="464">
        <f>IF(W3295&lt;0,AH3295,I3295)</f>
        <v/>
      </c>
      <c r="O3295" s="464">
        <f>I3295-M3295</f>
        <v/>
      </c>
      <c r="P3295" s="462" t="n"/>
      <c r="Q3295" s="462">
        <f>V3295=W3295</f>
        <v/>
      </c>
      <c r="R3295" s="462">
        <f>AND(MONTH(F3295)=MONTH(X3295), YEAR(F3295)=YEAR(X3295))</f>
        <v/>
      </c>
      <c r="S3295" s="462">
        <f>AC3295="L001-901905215"</f>
        <v/>
      </c>
      <c r="T3295" s="464">
        <f>G3295-AH3295</f>
        <v/>
      </c>
      <c r="U3295" s="462" t="n"/>
      <c r="V3295" s="462" t="inlineStr">
        <is>
          <t>INV20201048415</t>
        </is>
      </c>
      <c r="W3295" s="462" t="inlineStr"/>
      <c r="X3295" s="499" t="n"/>
      <c r="Y3295" s="462" t="n"/>
      <c r="Z3295" s="462" t="n"/>
      <c r="AA3295" s="462" t="n"/>
      <c r="AB3295" s="462" t="n"/>
      <c r="AC3295" s="462" t="n"/>
      <c r="AD3295" s="462" t="n"/>
      <c r="AE3295" s="462" t="n"/>
      <c r="AF3295" s="462" t="n"/>
      <c r="AG3295" s="462" t="n"/>
      <c r="AH3295" s="462" t="n"/>
      <c r="AI3295" s="462" t="n"/>
      <c r="AJ3295" s="462" t="n"/>
      <c r="AK3295" s="462" t="n"/>
      <c r="AL3295" s="462" t="n"/>
      <c r="AM3295" s="462" t="n"/>
      <c r="AN3295" s="462" t="n"/>
      <c r="AO3295" s="462" t="n"/>
      <c r="AP3295" s="462" t="n"/>
      <c r="AQ3295" s="462" t="n"/>
      <c r="AR3295" s="462" t="n"/>
      <c r="AS3295" s="462" t="n"/>
    </row>
    <row r="3296">
      <c r="A3296" s="461" t="n">
        <v>3288</v>
      </c>
      <c r="B3296" s="462" t="inlineStr"/>
      <c r="C3296" s="462" t="inlineStr">
        <is>
          <t>កំពង់ផែស្វយ័តភ្នំពេញ "ក.ស.ភ"</t>
        </is>
      </c>
      <c r="D3296" s="462" t="inlineStr">
        <is>
          <t>L001-100044999</t>
        </is>
      </c>
      <c r="E3296" s="462" t="inlineStr">
        <is>
          <t>INV20201048414</t>
        </is>
      </c>
      <c r="F3296" s="463" t="n">
        <v>44116</v>
      </c>
      <c r="G3296" s="464" t="n">
        <v>29377</v>
      </c>
      <c r="H3296" s="462" t="n"/>
      <c r="I3296" s="464">
        <f>G3296</f>
        <v/>
      </c>
      <c r="J3296" s="462">
        <f>IF(AND(Q3296=TRUE, R3296=TRUE, S3296=TRUE), IF(W3296&lt;-0.05, "អនុញ្ញាត (អ្នកផ្គត់ផ្គង់ប្រកាសខ្វះ)", "បានប្រកាស (អនុញ្ញាត)"), IF(AND(Q3296=FALSE, R3296=FALSE, S3296=FALSE), "ព្យួរទុក (មិនមានទិន្នន័យ)", "ប្រកាសខុស (ព្យួរទុក)"))</f>
        <v/>
      </c>
      <c r="K3296" s="462" t="inlineStr"/>
      <c r="L3296" s="462" t="inlineStr"/>
      <c r="M3296" s="464">
        <f>AH3296</f>
        <v/>
      </c>
      <c r="N3296" s="464">
        <f>IF(W3296&lt;0,AH3296,I3296)</f>
        <v/>
      </c>
      <c r="O3296" s="464">
        <f>I3296-M3296</f>
        <v/>
      </c>
      <c r="P3296" s="462" t="n"/>
      <c r="Q3296" s="462">
        <f>V3296=W3296</f>
        <v/>
      </c>
      <c r="R3296" s="462">
        <f>AND(MONTH(F3296)=MONTH(X3296), YEAR(F3296)=YEAR(X3296))</f>
        <v/>
      </c>
      <c r="S3296" s="462">
        <f>AC3296="L001-901905215"</f>
        <v/>
      </c>
      <c r="T3296" s="464">
        <f>G3296-AH3296</f>
        <v/>
      </c>
      <c r="U3296" s="462" t="n"/>
      <c r="V3296" s="462" t="inlineStr">
        <is>
          <t>INV20201048414</t>
        </is>
      </c>
      <c r="W3296" s="462" t="inlineStr"/>
      <c r="X3296" s="499" t="n"/>
      <c r="Y3296" s="462" t="n"/>
      <c r="Z3296" s="462" t="n"/>
      <c r="AA3296" s="462" t="n"/>
      <c r="AB3296" s="462" t="n"/>
      <c r="AC3296" s="462" t="n"/>
      <c r="AD3296" s="462" t="n"/>
      <c r="AE3296" s="462" t="n"/>
      <c r="AF3296" s="462" t="n"/>
      <c r="AG3296" s="462" t="n"/>
      <c r="AH3296" s="462" t="n"/>
      <c r="AI3296" s="462" t="n"/>
      <c r="AJ3296" s="462" t="n"/>
      <c r="AK3296" s="462" t="n"/>
      <c r="AL3296" s="462" t="n"/>
      <c r="AM3296" s="462" t="n"/>
      <c r="AN3296" s="462" t="n"/>
      <c r="AO3296" s="462" t="n"/>
      <c r="AP3296" s="462" t="n"/>
      <c r="AQ3296" s="462" t="n"/>
      <c r="AR3296" s="462" t="n"/>
      <c r="AS3296" s="462" t="n"/>
    </row>
    <row r="3297">
      <c r="A3297" s="461" t="n">
        <v>3289</v>
      </c>
      <c r="B3297" s="462" t="inlineStr"/>
      <c r="C3297" s="462" t="inlineStr">
        <is>
          <t>កំពង់ផែស្វយ័តភ្នំពេញ "ក.ស.ភ"</t>
        </is>
      </c>
      <c r="D3297" s="462" t="inlineStr">
        <is>
          <t>L001-100044999</t>
        </is>
      </c>
      <c r="E3297" s="462" t="inlineStr">
        <is>
          <t>INV20201048412</t>
        </is>
      </c>
      <c r="F3297" s="463" t="n">
        <v>44116</v>
      </c>
      <c r="G3297" s="464" t="n">
        <v>29377</v>
      </c>
      <c r="H3297" s="462" t="n"/>
      <c r="I3297" s="464">
        <f>G3297</f>
        <v/>
      </c>
      <c r="J3297" s="462">
        <f>IF(AND(Q3297=TRUE, R3297=TRUE, S3297=TRUE), IF(W3297&lt;-0.05, "អនុញ្ញាត (អ្នកផ្គត់ផ្គង់ប្រកាសខ្វះ)", "បានប្រកាស (អនុញ្ញាត)"), IF(AND(Q3297=FALSE, R3297=FALSE, S3297=FALSE), "ព្យួរទុក (មិនមានទិន្នន័យ)", "ប្រកាសខុស (ព្យួរទុក)"))</f>
        <v/>
      </c>
      <c r="K3297" s="462" t="inlineStr"/>
      <c r="L3297" s="462" t="inlineStr"/>
      <c r="M3297" s="464">
        <f>AH3297</f>
        <v/>
      </c>
      <c r="N3297" s="464">
        <f>IF(W3297&lt;0,AH3297,I3297)</f>
        <v/>
      </c>
      <c r="O3297" s="464">
        <f>I3297-M3297</f>
        <v/>
      </c>
      <c r="P3297" s="462" t="n"/>
      <c r="Q3297" s="462">
        <f>V3297=W3297</f>
        <v/>
      </c>
      <c r="R3297" s="462">
        <f>AND(MONTH(F3297)=MONTH(X3297), YEAR(F3297)=YEAR(X3297))</f>
        <v/>
      </c>
      <c r="S3297" s="462">
        <f>AC3297="L001-901905215"</f>
        <v/>
      </c>
      <c r="T3297" s="464">
        <f>G3297-AH3297</f>
        <v/>
      </c>
      <c r="U3297" s="462" t="n"/>
      <c r="V3297" s="462" t="inlineStr">
        <is>
          <t>INV20201048412</t>
        </is>
      </c>
      <c r="W3297" s="462" t="inlineStr"/>
      <c r="X3297" s="499" t="n"/>
      <c r="Y3297" s="462" t="n"/>
      <c r="Z3297" s="462" t="n"/>
      <c r="AA3297" s="462" t="n"/>
      <c r="AB3297" s="462" t="n"/>
      <c r="AC3297" s="462" t="n"/>
      <c r="AD3297" s="462" t="n"/>
      <c r="AE3297" s="462" t="n"/>
      <c r="AF3297" s="462" t="n"/>
      <c r="AG3297" s="462" t="n"/>
      <c r="AH3297" s="462" t="n"/>
      <c r="AI3297" s="462" t="n"/>
      <c r="AJ3297" s="462" t="n"/>
      <c r="AK3297" s="462" t="n"/>
      <c r="AL3297" s="462" t="n"/>
      <c r="AM3297" s="462" t="n"/>
      <c r="AN3297" s="462" t="n"/>
      <c r="AO3297" s="462" t="n"/>
      <c r="AP3297" s="462" t="n"/>
      <c r="AQ3297" s="462" t="n"/>
      <c r="AR3297" s="462" t="n"/>
      <c r="AS3297" s="462" t="n"/>
    </row>
    <row r="3298">
      <c r="A3298" s="461" t="n">
        <v>3290</v>
      </c>
      <c r="B3298" s="462" t="inlineStr"/>
      <c r="C3298" s="462" t="inlineStr">
        <is>
          <t>កំពង់ផែស្វយ័តភ្នំពេញ "ក.ស.ភ"</t>
        </is>
      </c>
      <c r="D3298" s="462" t="inlineStr">
        <is>
          <t>L001-100044999</t>
        </is>
      </c>
      <c r="E3298" s="462" t="inlineStr">
        <is>
          <t>INV20201048413</t>
        </is>
      </c>
      <c r="F3298" s="463" t="n">
        <v>44116</v>
      </c>
      <c r="G3298" s="464" t="n">
        <v>58753</v>
      </c>
      <c r="H3298" s="462" t="n"/>
      <c r="I3298" s="464">
        <f>G3298</f>
        <v/>
      </c>
      <c r="J3298" s="462">
        <f>IF(AND(Q3298=TRUE, R3298=TRUE, S3298=TRUE), IF(W3298&lt;-0.05, "អនុញ្ញាត (អ្នកផ្គត់ផ្គង់ប្រកាសខ្វះ)", "បានប្រកាស (អនុញ្ញាត)"), IF(AND(Q3298=FALSE, R3298=FALSE, S3298=FALSE), "ព្យួរទុក (មិនមានទិន្នន័យ)", "ប្រកាសខុស (ព្យួរទុក)"))</f>
        <v/>
      </c>
      <c r="K3298" s="462" t="inlineStr"/>
      <c r="L3298" s="462" t="inlineStr"/>
      <c r="M3298" s="464">
        <f>AH3298</f>
        <v/>
      </c>
      <c r="N3298" s="464">
        <f>IF(W3298&lt;0,AH3298,I3298)</f>
        <v/>
      </c>
      <c r="O3298" s="464">
        <f>I3298-M3298</f>
        <v/>
      </c>
      <c r="P3298" s="462" t="n"/>
      <c r="Q3298" s="462">
        <f>V3298=W3298</f>
        <v/>
      </c>
      <c r="R3298" s="462">
        <f>AND(MONTH(F3298)=MONTH(X3298), YEAR(F3298)=YEAR(X3298))</f>
        <v/>
      </c>
      <c r="S3298" s="462">
        <f>AC3298="L001-901905215"</f>
        <v/>
      </c>
      <c r="T3298" s="464">
        <f>G3298-AH3298</f>
        <v/>
      </c>
      <c r="U3298" s="462" t="n"/>
      <c r="V3298" s="462" t="inlineStr">
        <is>
          <t>INV20201048413</t>
        </is>
      </c>
      <c r="W3298" s="462" t="inlineStr"/>
      <c r="X3298" s="499" t="n"/>
      <c r="Y3298" s="462" t="n"/>
      <c r="Z3298" s="462" t="n"/>
      <c r="AA3298" s="462" t="n"/>
      <c r="AB3298" s="462" t="n"/>
      <c r="AC3298" s="462" t="n"/>
      <c r="AD3298" s="462" t="n"/>
      <c r="AE3298" s="462" t="n"/>
      <c r="AF3298" s="462" t="n"/>
      <c r="AG3298" s="462" t="n"/>
      <c r="AH3298" s="462" t="n"/>
      <c r="AI3298" s="462" t="n"/>
      <c r="AJ3298" s="462" t="n"/>
      <c r="AK3298" s="462" t="n"/>
      <c r="AL3298" s="462" t="n"/>
      <c r="AM3298" s="462" t="n"/>
      <c r="AN3298" s="462" t="n"/>
      <c r="AO3298" s="462" t="n"/>
      <c r="AP3298" s="462" t="n"/>
      <c r="AQ3298" s="462" t="n"/>
      <c r="AR3298" s="462" t="n"/>
      <c r="AS3298" s="462" t="n"/>
    </row>
    <row r="3299">
      <c r="A3299" s="461" t="n">
        <v>3291</v>
      </c>
      <c r="B3299" s="462" t="inlineStr"/>
      <c r="C3299" s="462" t="inlineStr">
        <is>
          <t>អ៊ីជីអេហ្វ ឡូជីស្ទីក ខូ អិលធីឌី</t>
        </is>
      </c>
      <c r="D3299" s="462" t="inlineStr">
        <is>
          <t>L001-901501877</t>
        </is>
      </c>
      <c r="E3299" s="462" t="inlineStr">
        <is>
          <t>2006857</t>
        </is>
      </c>
      <c r="F3299" s="463" t="n">
        <v>44115</v>
      </c>
      <c r="G3299" s="464" t="n">
        <v>270930</v>
      </c>
      <c r="H3299" s="462" t="n"/>
      <c r="I3299" s="464">
        <f>G3299</f>
        <v/>
      </c>
      <c r="J3299" s="462">
        <f>IF(AND(Q3299=TRUE, R3299=TRUE, S3299=TRUE), IF(W3299&lt;-0.05, "អនុញ្ញាត (អ្នកផ្គត់ផ្គង់ប្រកាសខ្វះ)", "បានប្រកាស (អនុញ្ញាត)"), IF(AND(Q3299=FALSE, R3299=FALSE, S3299=FALSE), "ព្យួរទុក (មិនមានទិន្នន័យ)", "ប្រកាសខុស (ព្យួរទុក)"))</f>
        <v/>
      </c>
      <c r="K3299" s="462" t="inlineStr"/>
      <c r="L3299" s="462" t="inlineStr"/>
      <c r="M3299" s="464">
        <f>AH3299</f>
        <v/>
      </c>
      <c r="N3299" s="464">
        <f>IF(W3299&lt;0,AH3299,I3299)</f>
        <v/>
      </c>
      <c r="O3299" s="464">
        <f>I3299-M3299</f>
        <v/>
      </c>
      <c r="P3299" s="462" t="n"/>
      <c r="Q3299" s="462">
        <f>V3299=W3299</f>
        <v/>
      </c>
      <c r="R3299" s="462">
        <f>AND(MONTH(F3299)=MONTH(X3299), YEAR(F3299)=YEAR(X3299))</f>
        <v/>
      </c>
      <c r="S3299" s="462">
        <f>AC3299="L001-901905215"</f>
        <v/>
      </c>
      <c r="T3299" s="464">
        <f>G3299-AH3299</f>
        <v/>
      </c>
      <c r="U3299" s="462" t="n"/>
      <c r="V3299" s="462" t="inlineStr">
        <is>
          <t>2006857</t>
        </is>
      </c>
      <c r="W3299" s="462" t="inlineStr">
        <is>
          <t>2006857</t>
        </is>
      </c>
      <c r="X3299" s="463" t="n">
        <v>44115</v>
      </c>
      <c r="Y3299" s="462" t="inlineStr">
        <is>
          <t>20-06857</t>
        </is>
      </c>
      <c r="Z3299" s="462" t="inlineStr"/>
      <c r="AA3299" s="462" t="inlineStr">
        <is>
          <t>បុគ្គលជាប់អាករ</t>
        </is>
      </c>
      <c r="AB3299" s="462" t="inlineStr">
        <is>
          <t>L001-901905215</t>
        </is>
      </c>
      <c r="AC3299" s="462" t="inlineStr">
        <is>
          <t>វីអ៊ីស៊ិន (ខេមបូឌា) អ៊ិនដាសស្ទ្រី ឯ.ក</t>
        </is>
      </c>
      <c r="AD3299" s="464" t="n">
        <v>2980230</v>
      </c>
      <c r="AE3299" s="464" t="n">
        <v>2709300</v>
      </c>
      <c r="AF3299" s="464" t="n">
        <v>0</v>
      </c>
      <c r="AG3299" s="464" t="n">
        <v>0</v>
      </c>
      <c r="AH3299" s="464" t="n">
        <v>270930</v>
      </c>
      <c r="AI3299" s="464" t="n">
        <v>0</v>
      </c>
      <c r="AJ3299" s="464" t="n">
        <v>0</v>
      </c>
      <c r="AK3299" s="464" t="n">
        <v>0</v>
      </c>
      <c r="AL3299" s="464" t="n">
        <v>0</v>
      </c>
      <c r="AM3299" s="464" t="n">
        <v>0</v>
      </c>
      <c r="AN3299" s="464" t="n">
        <v>0</v>
      </c>
      <c r="AO3299" s="464" t="n">
        <v>0</v>
      </c>
      <c r="AP3299" s="464" t="n">
        <v>0</v>
      </c>
      <c r="AQ3299" s="462" t="inlineStr"/>
      <c r="AR3299" s="462" t="inlineStr"/>
      <c r="AS3299" s="462" t="inlineStr">
        <is>
          <t>បានប្រកាសពន្ធ</t>
        </is>
      </c>
    </row>
    <row r="3300">
      <c r="A3300" s="461" t="n">
        <v>3292</v>
      </c>
      <c r="B3300" s="462" t="inlineStr"/>
      <c r="C3300" s="462" t="inlineStr">
        <is>
          <t>ឆាយ ដា ឡូយីស្ទីក</t>
        </is>
      </c>
      <c r="D3300" s="462" t="inlineStr">
        <is>
          <t>L001-100063098</t>
        </is>
      </c>
      <c r="E3300" s="462" t="inlineStr">
        <is>
          <t>2010009088</t>
        </is>
      </c>
      <c r="F3300" s="463" t="n">
        <v>44114</v>
      </c>
      <c r="G3300" s="464" t="n">
        <v>77585</v>
      </c>
      <c r="H3300" s="462" t="n"/>
      <c r="I3300" s="464">
        <f>G3300</f>
        <v/>
      </c>
      <c r="J3300" s="462">
        <f>IF(AND(Q3300=TRUE, R3300=TRUE, S3300=TRUE), IF(W3300&lt;-0.05, "អនុញ្ញាត (អ្នកផ្គត់ផ្គង់ប្រកាសខ្វះ)", "បានប្រកាស (អនុញ្ញាត)"), IF(AND(Q3300=FALSE, R3300=FALSE, S3300=FALSE), "ព្យួរទុក (មិនមានទិន្នន័យ)", "ប្រកាសខុស (ព្យួរទុក)"))</f>
        <v/>
      </c>
      <c r="K3300" s="462" t="inlineStr"/>
      <c r="L3300" s="462" t="inlineStr"/>
      <c r="M3300" s="464">
        <f>AH3300</f>
        <v/>
      </c>
      <c r="N3300" s="464">
        <f>IF(W3300&lt;0,AH3300,I3300)</f>
        <v/>
      </c>
      <c r="O3300" s="464">
        <f>I3300-M3300</f>
        <v/>
      </c>
      <c r="P3300" s="462" t="n"/>
      <c r="Q3300" s="462">
        <f>V3300=W3300</f>
        <v/>
      </c>
      <c r="R3300" s="462">
        <f>AND(MONTH(F3300)=MONTH(X3300), YEAR(F3300)=YEAR(X3300))</f>
        <v/>
      </c>
      <c r="S3300" s="462">
        <f>AC3300="L001-901905215"</f>
        <v/>
      </c>
      <c r="T3300" s="464">
        <f>G3300-AH3300</f>
        <v/>
      </c>
      <c r="U3300" s="462" t="n"/>
      <c r="V3300" s="462" t="inlineStr">
        <is>
          <t>2010009088</t>
        </is>
      </c>
      <c r="W3300" s="462" t="inlineStr">
        <is>
          <t>2010009088</t>
        </is>
      </c>
      <c r="X3300" s="463" t="n">
        <v>44114</v>
      </c>
      <c r="Y3300" s="462" t="inlineStr">
        <is>
          <t>2010009088</t>
        </is>
      </c>
      <c r="Z3300" s="462" t="inlineStr"/>
      <c r="AA3300" s="462" t="inlineStr">
        <is>
          <t>បុគ្គលជាប់អាករ</t>
        </is>
      </c>
      <c r="AB3300" s="462" t="inlineStr">
        <is>
          <t>L001-901905215</t>
        </is>
      </c>
      <c r="AC3300" s="462" t="inlineStr">
        <is>
          <t>វីអ៊ីស៊ិន (ខេមបូឌា) អ៊ិនដាសស្ទ្រី ឯ.ក</t>
        </is>
      </c>
      <c r="AD3300" s="464" t="n">
        <v>853430</v>
      </c>
      <c r="AE3300" s="464" t="n">
        <v>775845</v>
      </c>
      <c r="AF3300" s="464" t="n">
        <v>0</v>
      </c>
      <c r="AG3300" s="464" t="n">
        <v>0</v>
      </c>
      <c r="AH3300" s="464" t="n">
        <v>77585</v>
      </c>
      <c r="AI3300" s="464" t="n">
        <v>0</v>
      </c>
      <c r="AJ3300" s="464" t="n">
        <v>0</v>
      </c>
      <c r="AK3300" s="464" t="n">
        <v>0</v>
      </c>
      <c r="AL3300" s="464" t="n">
        <v>0</v>
      </c>
      <c r="AM3300" s="464" t="n">
        <v>0</v>
      </c>
      <c r="AN3300" s="464" t="n">
        <v>0</v>
      </c>
      <c r="AO3300" s="464" t="n">
        <v>0</v>
      </c>
      <c r="AP3300" s="464" t="n">
        <v>0</v>
      </c>
      <c r="AQ3300" s="462" t="inlineStr"/>
      <c r="AR3300" s="462" t="inlineStr"/>
      <c r="AS3300" s="462" t="inlineStr">
        <is>
          <t>បានប្រកាសពន្ធ</t>
        </is>
      </c>
    </row>
    <row r="3301">
      <c r="A3301" s="461" t="n">
        <v>3293</v>
      </c>
      <c r="B3301" s="462" t="inlineStr"/>
      <c r="C3301" s="462" t="inlineStr">
        <is>
          <t>ឆាយ ដា ឡូយីស្ទីក</t>
        </is>
      </c>
      <c r="D3301" s="462" t="inlineStr">
        <is>
          <t>L001-100063098</t>
        </is>
      </c>
      <c r="E3301" s="462" t="inlineStr">
        <is>
          <t>2010009084</t>
        </is>
      </c>
      <c r="F3301" s="463" t="n">
        <v>44114</v>
      </c>
      <c r="G3301" s="464" t="n">
        <v>77585</v>
      </c>
      <c r="H3301" s="462" t="n"/>
      <c r="I3301" s="464">
        <f>G3301</f>
        <v/>
      </c>
      <c r="J3301" s="462">
        <f>IF(AND(Q3301=TRUE, R3301=TRUE, S3301=TRUE), IF(W3301&lt;-0.05, "អនុញ្ញាត (អ្នកផ្គត់ផ្គង់ប្រកាសខ្វះ)", "បានប្រកាស (អនុញ្ញាត)"), IF(AND(Q3301=FALSE, R3301=FALSE, S3301=FALSE), "ព្យួរទុក (មិនមានទិន្នន័យ)", "ប្រកាសខុស (ព្យួរទុក)"))</f>
        <v/>
      </c>
      <c r="K3301" s="462" t="inlineStr"/>
      <c r="L3301" s="462" t="inlineStr"/>
      <c r="M3301" s="464">
        <f>AH3301</f>
        <v/>
      </c>
      <c r="N3301" s="464">
        <f>IF(W3301&lt;0,AH3301,I3301)</f>
        <v/>
      </c>
      <c r="O3301" s="464">
        <f>I3301-M3301</f>
        <v/>
      </c>
      <c r="P3301" s="462" t="n"/>
      <c r="Q3301" s="462">
        <f>V3301=W3301</f>
        <v/>
      </c>
      <c r="R3301" s="462">
        <f>AND(MONTH(F3301)=MONTH(X3301), YEAR(F3301)=YEAR(X3301))</f>
        <v/>
      </c>
      <c r="S3301" s="462">
        <f>AC3301="L001-901905215"</f>
        <v/>
      </c>
      <c r="T3301" s="464">
        <f>G3301-AH3301</f>
        <v/>
      </c>
      <c r="U3301" s="462" t="n"/>
      <c r="V3301" s="462" t="inlineStr">
        <is>
          <t>2010009084</t>
        </is>
      </c>
      <c r="W3301" s="462" t="inlineStr">
        <is>
          <t>2010009084</t>
        </is>
      </c>
      <c r="X3301" s="463" t="n">
        <v>44114</v>
      </c>
      <c r="Y3301" s="462" t="inlineStr">
        <is>
          <t>2010009084</t>
        </is>
      </c>
      <c r="Z3301" s="462" t="inlineStr"/>
      <c r="AA3301" s="462" t="inlineStr">
        <is>
          <t>បុគ្គលជាប់អាករ</t>
        </is>
      </c>
      <c r="AB3301" s="462" t="inlineStr">
        <is>
          <t>L001-901905215</t>
        </is>
      </c>
      <c r="AC3301" s="462" t="inlineStr">
        <is>
          <t>វីអ៊ីស៊ិន (ខេមបូឌា) អ៊ិនដាសស្ទ្រី ឯ.ក</t>
        </is>
      </c>
      <c r="AD3301" s="464" t="n">
        <v>853430</v>
      </c>
      <c r="AE3301" s="464" t="n">
        <v>775845</v>
      </c>
      <c r="AF3301" s="464" t="n">
        <v>0</v>
      </c>
      <c r="AG3301" s="464" t="n">
        <v>0</v>
      </c>
      <c r="AH3301" s="464" t="n">
        <v>77585</v>
      </c>
      <c r="AI3301" s="464" t="n">
        <v>0</v>
      </c>
      <c r="AJ3301" s="464" t="n">
        <v>0</v>
      </c>
      <c r="AK3301" s="464" t="n">
        <v>0</v>
      </c>
      <c r="AL3301" s="464" t="n">
        <v>0</v>
      </c>
      <c r="AM3301" s="464" t="n">
        <v>0</v>
      </c>
      <c r="AN3301" s="464" t="n">
        <v>0</v>
      </c>
      <c r="AO3301" s="464" t="n">
        <v>0</v>
      </c>
      <c r="AP3301" s="464" t="n">
        <v>0</v>
      </c>
      <c r="AQ3301" s="462" t="inlineStr"/>
      <c r="AR3301" s="462" t="inlineStr"/>
      <c r="AS3301" s="462" t="inlineStr">
        <is>
          <t>បានប្រកាសពន្ធ</t>
        </is>
      </c>
    </row>
    <row r="3302">
      <c r="A3302" s="461" t="n">
        <v>3294</v>
      </c>
      <c r="B3302" s="462" t="inlineStr"/>
      <c r="C3302" s="462" t="inlineStr">
        <is>
          <t>ឆាយ ដា ឡូយីស្ទីក</t>
        </is>
      </c>
      <c r="D3302" s="462" t="inlineStr">
        <is>
          <t>L001-100063098</t>
        </is>
      </c>
      <c r="E3302" s="462" t="inlineStr">
        <is>
          <t>2010008889</t>
        </is>
      </c>
      <c r="F3302" s="463" t="n">
        <v>44114</v>
      </c>
      <c r="G3302" s="464" t="n">
        <v>89965</v>
      </c>
      <c r="H3302" s="462" t="n"/>
      <c r="I3302" s="464">
        <f>G3302</f>
        <v/>
      </c>
      <c r="J3302" s="462">
        <f>IF(AND(Q3302=TRUE, R3302=TRUE, S3302=TRUE), IF(W3302&lt;-0.05, "អនុញ្ញាត (អ្នកផ្គត់ផ្គង់ប្រកាសខ្វះ)", "បានប្រកាស (អនុញ្ញាត)"), IF(AND(Q3302=FALSE, R3302=FALSE, S3302=FALSE), "ព្យួរទុក (មិនមានទិន្នន័យ)", "ប្រកាសខុស (ព្យួរទុក)"))</f>
        <v/>
      </c>
      <c r="K3302" s="462" t="inlineStr"/>
      <c r="L3302" s="462" t="inlineStr"/>
      <c r="M3302" s="464">
        <f>AH3302</f>
        <v/>
      </c>
      <c r="N3302" s="464">
        <f>IF(W3302&lt;0,AH3302,I3302)</f>
        <v/>
      </c>
      <c r="O3302" s="464">
        <f>I3302-M3302</f>
        <v/>
      </c>
      <c r="P3302" s="462" t="n"/>
      <c r="Q3302" s="462">
        <f>V3302=W3302</f>
        <v/>
      </c>
      <c r="R3302" s="462">
        <f>AND(MONTH(F3302)=MONTH(X3302), YEAR(F3302)=YEAR(X3302))</f>
        <v/>
      </c>
      <c r="S3302" s="462">
        <f>AC3302="L001-901905215"</f>
        <v/>
      </c>
      <c r="T3302" s="464">
        <f>G3302-AH3302</f>
        <v/>
      </c>
      <c r="U3302" s="462" t="n"/>
      <c r="V3302" s="462" t="inlineStr">
        <is>
          <t>2010008889</t>
        </is>
      </c>
      <c r="W3302" s="462" t="inlineStr">
        <is>
          <t>2010008889</t>
        </is>
      </c>
      <c r="X3302" s="463" t="n">
        <v>44107</v>
      </c>
      <c r="Y3302" s="462" t="inlineStr">
        <is>
          <t>2010008889</t>
        </is>
      </c>
      <c r="Z3302" s="462" t="inlineStr"/>
      <c r="AA3302" s="462" t="inlineStr">
        <is>
          <t>បុគ្គលជាប់អាករ</t>
        </is>
      </c>
      <c r="AB3302" s="462" t="inlineStr">
        <is>
          <t>L001-901905215</t>
        </is>
      </c>
      <c r="AC3302" s="462" t="inlineStr">
        <is>
          <t>វីអ៊ីស៊ិន (ខេមបូឌា) អ៊ិនដាសស្ទ្រី ឯ.ក</t>
        </is>
      </c>
      <c r="AD3302" s="464" t="n">
        <v>989617</v>
      </c>
      <c r="AE3302" s="464" t="n">
        <v>899652</v>
      </c>
      <c r="AF3302" s="464" t="n">
        <v>0</v>
      </c>
      <c r="AG3302" s="464" t="n">
        <v>0</v>
      </c>
      <c r="AH3302" s="464" t="n">
        <v>89965</v>
      </c>
      <c r="AI3302" s="464" t="n">
        <v>0</v>
      </c>
      <c r="AJ3302" s="464" t="n">
        <v>0</v>
      </c>
      <c r="AK3302" s="464" t="n">
        <v>0</v>
      </c>
      <c r="AL3302" s="464" t="n">
        <v>0</v>
      </c>
      <c r="AM3302" s="464" t="n">
        <v>0</v>
      </c>
      <c r="AN3302" s="464" t="n">
        <v>0</v>
      </c>
      <c r="AO3302" s="464" t="n">
        <v>0</v>
      </c>
      <c r="AP3302" s="464" t="n">
        <v>0</v>
      </c>
      <c r="AQ3302" s="462" t="inlineStr"/>
      <c r="AR3302" s="462" t="inlineStr"/>
      <c r="AS3302" s="462" t="inlineStr">
        <is>
          <t>បានប្រកាសពន្ធ</t>
        </is>
      </c>
    </row>
    <row r="3303">
      <c r="A3303" s="461" t="n">
        <v>3295</v>
      </c>
      <c r="B3303" s="462" t="inlineStr"/>
      <c r="C3303" s="462" t="inlineStr">
        <is>
          <t>ឆាយ ដា ឡូយីស្ទីក</t>
        </is>
      </c>
      <c r="D3303" s="462" t="inlineStr">
        <is>
          <t>L001-100063098</t>
        </is>
      </c>
      <c r="E3303" s="462" t="inlineStr">
        <is>
          <t>2010009086</t>
        </is>
      </c>
      <c r="F3303" s="463" t="n">
        <v>44114</v>
      </c>
      <c r="G3303" s="464" t="n">
        <v>77585</v>
      </c>
      <c r="H3303" s="462" t="n"/>
      <c r="I3303" s="464">
        <f>G3303</f>
        <v/>
      </c>
      <c r="J3303" s="462">
        <f>IF(AND(Q3303=TRUE, R3303=TRUE, S3303=TRUE), IF(W3303&lt;-0.05, "អនុញ្ញាត (អ្នកផ្គត់ផ្គង់ប្រកាសខ្វះ)", "បានប្រកាស (អនុញ្ញាត)"), IF(AND(Q3303=FALSE, R3303=FALSE, S3303=FALSE), "ព្យួរទុក (មិនមានទិន្នន័យ)", "ប្រកាសខុស (ព្យួរទុក)"))</f>
        <v/>
      </c>
      <c r="K3303" s="462" t="inlineStr"/>
      <c r="L3303" s="462" t="inlineStr"/>
      <c r="M3303" s="464">
        <f>AH3303</f>
        <v/>
      </c>
      <c r="N3303" s="464">
        <f>IF(W3303&lt;0,AH3303,I3303)</f>
        <v/>
      </c>
      <c r="O3303" s="464">
        <f>I3303-M3303</f>
        <v/>
      </c>
      <c r="P3303" s="462" t="n"/>
      <c r="Q3303" s="462">
        <f>V3303=W3303</f>
        <v/>
      </c>
      <c r="R3303" s="462">
        <f>AND(MONTH(F3303)=MONTH(X3303), YEAR(F3303)=YEAR(X3303))</f>
        <v/>
      </c>
      <c r="S3303" s="462">
        <f>AC3303="L001-901905215"</f>
        <v/>
      </c>
      <c r="T3303" s="464">
        <f>G3303-AH3303</f>
        <v/>
      </c>
      <c r="U3303" s="462" t="n"/>
      <c r="V3303" s="462" t="inlineStr">
        <is>
          <t>2010009086</t>
        </is>
      </c>
      <c r="W3303" s="462" t="inlineStr">
        <is>
          <t>2010009086</t>
        </is>
      </c>
      <c r="X3303" s="463" t="n">
        <v>44114</v>
      </c>
      <c r="Y3303" s="462" t="inlineStr">
        <is>
          <t>2010009086</t>
        </is>
      </c>
      <c r="Z3303" s="462" t="inlineStr"/>
      <c r="AA3303" s="462" t="inlineStr">
        <is>
          <t>បុគ្គលជាប់អាករ</t>
        </is>
      </c>
      <c r="AB3303" s="462" t="inlineStr">
        <is>
          <t>L001-901905215</t>
        </is>
      </c>
      <c r="AC3303" s="462" t="inlineStr">
        <is>
          <t>វីអ៊ីស៊ិន (ខេមបូឌា) អ៊ិនដាសស្ទ្រី ឯ.ក</t>
        </is>
      </c>
      <c r="AD3303" s="464" t="n">
        <v>853430</v>
      </c>
      <c r="AE3303" s="464" t="n">
        <v>775845</v>
      </c>
      <c r="AF3303" s="464" t="n">
        <v>0</v>
      </c>
      <c r="AG3303" s="464" t="n">
        <v>0</v>
      </c>
      <c r="AH3303" s="464" t="n">
        <v>77585</v>
      </c>
      <c r="AI3303" s="464" t="n">
        <v>0</v>
      </c>
      <c r="AJ3303" s="464" t="n">
        <v>0</v>
      </c>
      <c r="AK3303" s="464" t="n">
        <v>0</v>
      </c>
      <c r="AL3303" s="464" t="n">
        <v>0</v>
      </c>
      <c r="AM3303" s="464" t="n">
        <v>0</v>
      </c>
      <c r="AN3303" s="464" t="n">
        <v>0</v>
      </c>
      <c r="AO3303" s="464" t="n">
        <v>0</v>
      </c>
      <c r="AP3303" s="464" t="n">
        <v>0</v>
      </c>
      <c r="AQ3303" s="462" t="inlineStr"/>
      <c r="AR3303" s="462" t="inlineStr"/>
      <c r="AS3303" s="462" t="inlineStr">
        <is>
          <t>បានប្រកាសពន្ធ</t>
        </is>
      </c>
    </row>
    <row r="3304">
      <c r="A3304" s="461" t="n">
        <v>3296</v>
      </c>
      <c r="B3304" s="462" t="inlineStr"/>
      <c r="C3304" s="462" t="inlineStr">
        <is>
          <t>ឆាយ ដា ឡូយីស្ទីក</t>
        </is>
      </c>
      <c r="D3304" s="462" t="inlineStr">
        <is>
          <t>L001-100063098</t>
        </is>
      </c>
      <c r="E3304" s="462" t="inlineStr">
        <is>
          <t>2010009087</t>
        </is>
      </c>
      <c r="F3304" s="463" t="n">
        <v>44114</v>
      </c>
      <c r="G3304" s="464" t="n">
        <v>89899</v>
      </c>
      <c r="H3304" s="462" t="n"/>
      <c r="I3304" s="464">
        <f>G3304</f>
        <v/>
      </c>
      <c r="J3304" s="462">
        <f>IF(AND(Q3304=TRUE, R3304=TRUE, S3304=TRUE), IF(W3304&lt;-0.05, "អនុញ្ញាត (អ្នកផ្គត់ផ្គង់ប្រកាសខ្វះ)", "បានប្រកាស (អនុញ្ញាត)"), IF(AND(Q3304=FALSE, R3304=FALSE, S3304=FALSE), "ព្យួរទុក (មិនមានទិន្នន័យ)", "ប្រកាសខុស (ព្យួរទុក)"))</f>
        <v/>
      </c>
      <c r="K3304" s="462" t="inlineStr"/>
      <c r="L3304" s="462" t="inlineStr"/>
      <c r="M3304" s="464">
        <f>AH3304</f>
        <v/>
      </c>
      <c r="N3304" s="464">
        <f>IF(W3304&lt;0,AH3304,I3304)</f>
        <v/>
      </c>
      <c r="O3304" s="464">
        <f>I3304-M3304</f>
        <v/>
      </c>
      <c r="P3304" s="462" t="n"/>
      <c r="Q3304" s="462">
        <f>V3304=W3304</f>
        <v/>
      </c>
      <c r="R3304" s="462">
        <f>AND(MONTH(F3304)=MONTH(X3304), YEAR(F3304)=YEAR(X3304))</f>
        <v/>
      </c>
      <c r="S3304" s="462">
        <f>AC3304="L001-901905215"</f>
        <v/>
      </c>
      <c r="T3304" s="464">
        <f>G3304-AH3304</f>
        <v/>
      </c>
      <c r="U3304" s="462" t="n"/>
      <c r="V3304" s="462" t="inlineStr">
        <is>
          <t>2010009087</t>
        </is>
      </c>
      <c r="W3304" s="462" t="inlineStr">
        <is>
          <t>2010009087</t>
        </is>
      </c>
      <c r="X3304" s="463" t="n">
        <v>44114</v>
      </c>
      <c r="Y3304" s="462" t="inlineStr">
        <is>
          <t>2010009087</t>
        </is>
      </c>
      <c r="Z3304" s="462" t="inlineStr"/>
      <c r="AA3304" s="462" t="inlineStr">
        <is>
          <t>បុគ្គលជាប់អាករ</t>
        </is>
      </c>
      <c r="AB3304" s="462" t="inlineStr">
        <is>
          <t>L001-901905215</t>
        </is>
      </c>
      <c r="AC3304" s="462" t="inlineStr">
        <is>
          <t>វីអ៊ីស៊ិន (ខេមបូឌា) អ៊ិនដាសស្ទ្រី ឯ.ក</t>
        </is>
      </c>
      <c r="AD3304" s="464" t="n">
        <v>988894</v>
      </c>
      <c r="AE3304" s="464" t="n">
        <v>898995</v>
      </c>
      <c r="AF3304" s="464" t="n">
        <v>0</v>
      </c>
      <c r="AG3304" s="464" t="n">
        <v>0</v>
      </c>
      <c r="AH3304" s="464" t="n">
        <v>89899</v>
      </c>
      <c r="AI3304" s="464" t="n">
        <v>0</v>
      </c>
      <c r="AJ3304" s="464" t="n">
        <v>0</v>
      </c>
      <c r="AK3304" s="464" t="n">
        <v>0</v>
      </c>
      <c r="AL3304" s="464" t="n">
        <v>0</v>
      </c>
      <c r="AM3304" s="464" t="n">
        <v>0</v>
      </c>
      <c r="AN3304" s="464" t="n">
        <v>0</v>
      </c>
      <c r="AO3304" s="464" t="n">
        <v>0</v>
      </c>
      <c r="AP3304" s="464" t="n">
        <v>0</v>
      </c>
      <c r="AQ3304" s="462" t="inlineStr"/>
      <c r="AR3304" s="462" t="inlineStr"/>
      <c r="AS3304" s="462" t="inlineStr">
        <is>
          <t>បានប្រកាសពន្ធ</t>
        </is>
      </c>
    </row>
    <row r="3305">
      <c r="A3305" s="461" t="n">
        <v>3297</v>
      </c>
      <c r="B3305" s="462" t="inlineStr"/>
      <c r="C3305" s="462" t="inlineStr">
        <is>
          <t>អ៊ិនធើថេក ថេសធីង សឺវីស (ខេមបូឌា) ខមភេនី លីមីធីត</t>
        </is>
      </c>
      <c r="D3305" s="462" t="inlineStr">
        <is>
          <t>L001-100045707</t>
        </is>
      </c>
      <c r="E3305" s="462" t="inlineStr">
        <is>
          <t>KHM20200010751</t>
        </is>
      </c>
      <c r="F3305" s="463" t="n">
        <v>44114</v>
      </c>
      <c r="G3305" s="464" t="n">
        <v>58030</v>
      </c>
      <c r="H3305" s="462" t="n"/>
      <c r="I3305" s="464">
        <f>G3305</f>
        <v/>
      </c>
      <c r="J3305" s="462">
        <f>IF(AND(Q3305=TRUE, R3305=TRUE, S3305=TRUE), IF(W3305&lt;-0.05, "អនុញ្ញាត (អ្នកផ្គត់ផ្គង់ប្រកាសខ្វះ)", "បានប្រកាស (អនុញ្ញាត)"), IF(AND(Q3305=FALSE, R3305=FALSE, S3305=FALSE), "ព្យួរទុក (មិនមានទិន្នន័យ)", "ប្រកាសខុស (ព្យួរទុក)"))</f>
        <v/>
      </c>
      <c r="K3305" s="462" t="inlineStr"/>
      <c r="L3305" s="462" t="inlineStr"/>
      <c r="M3305" s="464">
        <f>AH3305</f>
        <v/>
      </c>
      <c r="N3305" s="464">
        <f>IF(W3305&lt;0,AH3305,I3305)</f>
        <v/>
      </c>
      <c r="O3305" s="464">
        <f>I3305-M3305</f>
        <v/>
      </c>
      <c r="P3305" s="462" t="n"/>
      <c r="Q3305" s="462">
        <f>V3305=W3305</f>
        <v/>
      </c>
      <c r="R3305" s="462">
        <f>AND(MONTH(F3305)=MONTH(X3305), YEAR(F3305)=YEAR(X3305))</f>
        <v/>
      </c>
      <c r="S3305" s="462">
        <f>AC3305="L001-901905215"</f>
        <v/>
      </c>
      <c r="T3305" s="464">
        <f>G3305-AH3305</f>
        <v/>
      </c>
      <c r="U3305" s="462" t="n"/>
      <c r="V3305" s="462" t="inlineStr">
        <is>
          <t>KHM20200010751</t>
        </is>
      </c>
      <c r="W3305" s="462" t="inlineStr"/>
      <c r="X3305" s="499" t="n"/>
      <c r="Y3305" s="462" t="n"/>
      <c r="Z3305" s="462" t="n"/>
      <c r="AA3305" s="462" t="n"/>
      <c r="AB3305" s="462" t="n"/>
      <c r="AC3305" s="462" t="n"/>
      <c r="AD3305" s="462" t="n"/>
      <c r="AE3305" s="462" t="n"/>
      <c r="AF3305" s="462" t="n"/>
      <c r="AG3305" s="462" t="n"/>
      <c r="AH3305" s="462" t="n"/>
      <c r="AI3305" s="462" t="n"/>
      <c r="AJ3305" s="462" t="n"/>
      <c r="AK3305" s="462" t="n"/>
      <c r="AL3305" s="462" t="n"/>
      <c r="AM3305" s="462" t="n"/>
      <c r="AN3305" s="462" t="n"/>
      <c r="AO3305" s="462" t="n"/>
      <c r="AP3305" s="462" t="n"/>
      <c r="AQ3305" s="462" t="n"/>
      <c r="AR3305" s="462" t="n"/>
      <c r="AS3305" s="462" t="n"/>
    </row>
    <row r="3306">
      <c r="A3306" s="461" t="n">
        <v>3298</v>
      </c>
      <c r="B3306" s="462" t="inlineStr"/>
      <c r="C3306" s="462" t="inlineStr">
        <is>
          <t>កំពង់ផែស្វយ័តក្រុងព្រះសីហនុ</t>
        </is>
      </c>
      <c r="D3306" s="462" t="inlineStr">
        <is>
          <t>L001-100044638</t>
        </is>
      </c>
      <c r="E3306" s="462" t="inlineStr">
        <is>
          <t>150791</t>
        </is>
      </c>
      <c r="F3306" s="463" t="n">
        <v>44114</v>
      </c>
      <c r="G3306" s="464" t="n">
        <v>35713</v>
      </c>
      <c r="H3306" s="462" t="n"/>
      <c r="I3306" s="464">
        <f>G3306</f>
        <v/>
      </c>
      <c r="J3306" s="462">
        <f>IF(AND(Q3306=TRUE, R3306=TRUE, S3306=TRUE), IF(W3306&lt;-0.05, "អនុញ្ញាត (អ្នកផ្គត់ផ្គង់ប្រកាសខ្វះ)", "បានប្រកាស (អនុញ្ញាត)"), IF(AND(Q3306=FALSE, R3306=FALSE, S3306=FALSE), "ព្យួរទុក (មិនមានទិន្នន័យ)", "ប្រកាសខុស (ព្យួរទុក)"))</f>
        <v/>
      </c>
      <c r="K3306" s="462" t="inlineStr"/>
      <c r="L3306" s="462" t="inlineStr"/>
      <c r="M3306" s="464">
        <f>AH3306</f>
        <v/>
      </c>
      <c r="N3306" s="464">
        <f>IF(W3306&lt;0,AH3306,I3306)</f>
        <v/>
      </c>
      <c r="O3306" s="464">
        <f>I3306-M3306</f>
        <v/>
      </c>
      <c r="P3306" s="462" t="n"/>
      <c r="Q3306" s="462">
        <f>V3306=W3306</f>
        <v/>
      </c>
      <c r="R3306" s="462">
        <f>AND(MONTH(F3306)=MONTH(X3306), YEAR(F3306)=YEAR(X3306))</f>
        <v/>
      </c>
      <c r="S3306" s="462">
        <f>AC3306="L001-901905215"</f>
        <v/>
      </c>
      <c r="T3306" s="464">
        <f>G3306-AH3306</f>
        <v/>
      </c>
      <c r="U3306" s="462" t="n"/>
      <c r="V3306" s="462" t="inlineStr">
        <is>
          <t>150791</t>
        </is>
      </c>
      <c r="W3306" s="462" t="inlineStr"/>
      <c r="X3306" s="499" t="n"/>
      <c r="Y3306" s="462" t="n"/>
      <c r="Z3306" s="462" t="n"/>
      <c r="AA3306" s="462" t="n"/>
      <c r="AB3306" s="462" t="n"/>
      <c r="AC3306" s="462" t="n"/>
      <c r="AD3306" s="462" t="n"/>
      <c r="AE3306" s="462" t="n"/>
      <c r="AF3306" s="462" t="n"/>
      <c r="AG3306" s="462" t="n"/>
      <c r="AH3306" s="462" t="n"/>
      <c r="AI3306" s="462" t="n"/>
      <c r="AJ3306" s="462" t="n"/>
      <c r="AK3306" s="462" t="n"/>
      <c r="AL3306" s="462" t="n"/>
      <c r="AM3306" s="462" t="n"/>
      <c r="AN3306" s="462" t="n"/>
      <c r="AO3306" s="462" t="n"/>
      <c r="AP3306" s="462" t="n"/>
      <c r="AQ3306" s="462" t="n"/>
      <c r="AR3306" s="462" t="n"/>
      <c r="AS3306" s="462" t="n"/>
    </row>
    <row r="3307">
      <c r="A3307" s="461" t="n">
        <v>3299</v>
      </c>
      <c r="B3307" s="462" t="inlineStr"/>
      <c r="C3307" s="462" t="inlineStr">
        <is>
          <t>អ៊ីជីអេហ្វ ឡូជីស្ទីក ខូ អិលធីឌី</t>
        </is>
      </c>
      <c r="D3307" s="462" t="inlineStr">
        <is>
          <t>L001-901501877</t>
        </is>
      </c>
      <c r="E3307" s="462" t="inlineStr">
        <is>
          <t>2006802</t>
        </is>
      </c>
      <c r="F3307" s="463" t="n">
        <v>44113</v>
      </c>
      <c r="G3307" s="464" t="n">
        <v>135465</v>
      </c>
      <c r="H3307" s="462" t="n"/>
      <c r="I3307" s="464">
        <f>G3307</f>
        <v/>
      </c>
      <c r="J3307" s="462">
        <f>IF(AND(Q3307=TRUE, R3307=TRUE, S3307=TRUE), IF(W3307&lt;-0.05, "អនុញ្ញាត (អ្នកផ្គត់ផ្គង់ប្រកាសខ្វះ)", "បានប្រកាស (អនុញ្ញាត)"), IF(AND(Q3307=FALSE, R3307=FALSE, S3307=FALSE), "ព្យួរទុក (មិនមានទិន្នន័យ)", "ប្រកាសខុស (ព្យួរទុក)"))</f>
        <v/>
      </c>
      <c r="K3307" s="462" t="inlineStr"/>
      <c r="L3307" s="462" t="inlineStr"/>
      <c r="M3307" s="464">
        <f>AH3307</f>
        <v/>
      </c>
      <c r="N3307" s="464">
        <f>IF(W3307&lt;0,AH3307,I3307)</f>
        <v/>
      </c>
      <c r="O3307" s="464">
        <f>I3307-M3307</f>
        <v/>
      </c>
      <c r="P3307" s="462" t="n"/>
      <c r="Q3307" s="462">
        <f>V3307=W3307</f>
        <v/>
      </c>
      <c r="R3307" s="462">
        <f>AND(MONTH(F3307)=MONTH(X3307), YEAR(F3307)=YEAR(X3307))</f>
        <v/>
      </c>
      <c r="S3307" s="462">
        <f>AC3307="L001-901905215"</f>
        <v/>
      </c>
      <c r="T3307" s="464">
        <f>G3307-AH3307</f>
        <v/>
      </c>
      <c r="U3307" s="462" t="n"/>
      <c r="V3307" s="462" t="inlineStr">
        <is>
          <t>2006802</t>
        </is>
      </c>
      <c r="W3307" s="462" t="inlineStr">
        <is>
          <t>2006802</t>
        </is>
      </c>
      <c r="X3307" s="463" t="n">
        <v>44113</v>
      </c>
      <c r="Y3307" s="462" t="inlineStr">
        <is>
          <t>20-06802</t>
        </is>
      </c>
      <c r="Z3307" s="462" t="inlineStr"/>
      <c r="AA3307" s="462" t="inlineStr">
        <is>
          <t>បុគ្គលជាប់អាករ</t>
        </is>
      </c>
      <c r="AB3307" s="462" t="inlineStr">
        <is>
          <t>L001-901905215</t>
        </is>
      </c>
      <c r="AC3307" s="462" t="inlineStr">
        <is>
          <t>វីអ៊ីស៊ិន (ខេមបូឌា) អ៊ិនដាសស្ទ្រី ឯ.ក</t>
        </is>
      </c>
      <c r="AD3307" s="464" t="n">
        <v>1490115</v>
      </c>
      <c r="AE3307" s="464" t="n">
        <v>1354650</v>
      </c>
      <c r="AF3307" s="464" t="n">
        <v>0</v>
      </c>
      <c r="AG3307" s="464" t="n">
        <v>0</v>
      </c>
      <c r="AH3307" s="464" t="n">
        <v>135465</v>
      </c>
      <c r="AI3307" s="464" t="n">
        <v>0</v>
      </c>
      <c r="AJ3307" s="464" t="n">
        <v>0</v>
      </c>
      <c r="AK3307" s="464" t="n">
        <v>0</v>
      </c>
      <c r="AL3307" s="464" t="n">
        <v>0</v>
      </c>
      <c r="AM3307" s="464" t="n">
        <v>0</v>
      </c>
      <c r="AN3307" s="464" t="n">
        <v>0</v>
      </c>
      <c r="AO3307" s="464" t="n">
        <v>0</v>
      </c>
      <c r="AP3307" s="464" t="n">
        <v>0</v>
      </c>
      <c r="AQ3307" s="462" t="inlineStr"/>
      <c r="AR3307" s="462" t="inlineStr"/>
      <c r="AS3307" s="462" t="inlineStr">
        <is>
          <t>បានប្រកាសពន្ធ</t>
        </is>
      </c>
    </row>
    <row r="3308">
      <c r="A3308" s="461" t="n">
        <v>3300</v>
      </c>
      <c r="B3308" s="462" t="inlineStr"/>
      <c r="C3308" s="462" t="inlineStr">
        <is>
          <t>កំពង់ផែស្វយ័តក្រុងព្រះសីហនុ</t>
        </is>
      </c>
      <c r="D3308" s="462" t="inlineStr">
        <is>
          <t>L001-100044638</t>
        </is>
      </c>
      <c r="E3308" s="462" t="inlineStr">
        <is>
          <t>149341</t>
        </is>
      </c>
      <c r="F3308" s="463" t="n">
        <v>44112</v>
      </c>
      <c r="G3308" s="464" t="n">
        <v>33259</v>
      </c>
      <c r="H3308" s="462" t="n"/>
      <c r="I3308" s="464">
        <f>G3308</f>
        <v/>
      </c>
      <c r="J3308" s="462">
        <f>IF(AND(Q3308=TRUE, R3308=TRUE, S3308=TRUE), IF(W3308&lt;-0.05, "អនុញ្ញាត (អ្នកផ្គត់ផ្គង់ប្រកាសខ្វះ)", "បានប្រកាស (អនុញ្ញាត)"), IF(AND(Q3308=FALSE, R3308=FALSE, S3308=FALSE), "ព្យួរទុក (មិនមានទិន្នន័យ)", "ប្រកាសខុស (ព្យួរទុក)"))</f>
        <v/>
      </c>
      <c r="K3308" s="462" t="inlineStr"/>
      <c r="L3308" s="462" t="inlineStr"/>
      <c r="M3308" s="464">
        <f>AH3308</f>
        <v/>
      </c>
      <c r="N3308" s="464">
        <f>IF(W3308&lt;0,AH3308,I3308)</f>
        <v/>
      </c>
      <c r="O3308" s="464">
        <f>I3308-M3308</f>
        <v/>
      </c>
      <c r="P3308" s="462" t="n"/>
      <c r="Q3308" s="462">
        <f>V3308=W3308</f>
        <v/>
      </c>
      <c r="R3308" s="462">
        <f>AND(MONTH(F3308)=MONTH(X3308), YEAR(F3308)=YEAR(X3308))</f>
        <v/>
      </c>
      <c r="S3308" s="462">
        <f>AC3308="L001-901905215"</f>
        <v/>
      </c>
      <c r="T3308" s="464">
        <f>G3308-AH3308</f>
        <v/>
      </c>
      <c r="U3308" s="462" t="n"/>
      <c r="V3308" s="462" t="inlineStr">
        <is>
          <t>149341</t>
        </is>
      </c>
      <c r="W3308" s="462" t="inlineStr"/>
      <c r="X3308" s="499" t="n"/>
      <c r="Y3308" s="462" t="n"/>
      <c r="Z3308" s="462" t="n"/>
      <c r="AA3308" s="462" t="n"/>
      <c r="AB3308" s="462" t="n"/>
      <c r="AC3308" s="462" t="n"/>
      <c r="AD3308" s="462" t="n"/>
      <c r="AE3308" s="462" t="n"/>
      <c r="AF3308" s="462" t="n"/>
      <c r="AG3308" s="462" t="n"/>
      <c r="AH3308" s="462" t="n"/>
      <c r="AI3308" s="462" t="n"/>
      <c r="AJ3308" s="462" t="n"/>
      <c r="AK3308" s="462" t="n"/>
      <c r="AL3308" s="462" t="n"/>
      <c r="AM3308" s="462" t="n"/>
      <c r="AN3308" s="462" t="n"/>
      <c r="AO3308" s="462" t="n"/>
      <c r="AP3308" s="462" t="n"/>
      <c r="AQ3308" s="462" t="n"/>
      <c r="AR3308" s="462" t="n"/>
      <c r="AS3308" s="462" t="n"/>
    </row>
    <row r="3309">
      <c r="A3309" s="461" t="n">
        <v>3301</v>
      </c>
      <c r="B3309" s="462" t="inlineStr"/>
      <c r="C3309" s="462" t="inlineStr">
        <is>
          <t>យីងកឺ ខេម ឯ.ក</t>
        </is>
      </c>
      <c r="D3309" s="462" t="inlineStr">
        <is>
          <t>K003-901900367</t>
        </is>
      </c>
      <c r="E3309" s="462" t="inlineStr">
        <is>
          <t>YK20083</t>
        </is>
      </c>
      <c r="F3309" s="463" t="n">
        <v>44111</v>
      </c>
      <c r="G3309" s="464" t="n">
        <v>242627</v>
      </c>
      <c r="H3309" s="462" t="n"/>
      <c r="I3309" s="464">
        <f>G3309</f>
        <v/>
      </c>
      <c r="J3309" s="462">
        <f>IF(AND(Q3309=TRUE, R3309=TRUE, S3309=TRUE), IF(W3309&lt;-0.05, "អនុញ្ញាត (អ្នកផ្គត់ផ្គង់ប្រកាសខ្វះ)", "បានប្រកាស (អនុញ្ញាត)"), IF(AND(Q3309=FALSE, R3309=FALSE, S3309=FALSE), "ព្យួរទុក (មិនមានទិន្នន័យ)", "ប្រកាសខុស (ព្យួរទុក)"))</f>
        <v/>
      </c>
      <c r="K3309" s="462" t="inlineStr"/>
      <c r="L3309" s="462" t="inlineStr"/>
      <c r="M3309" s="464">
        <f>AH3309</f>
        <v/>
      </c>
      <c r="N3309" s="464">
        <f>IF(W3309&lt;0,AH3309,I3309)</f>
        <v/>
      </c>
      <c r="O3309" s="464">
        <f>I3309-M3309</f>
        <v/>
      </c>
      <c r="P3309" s="462" t="n"/>
      <c r="Q3309" s="462">
        <f>V3309=W3309</f>
        <v/>
      </c>
      <c r="R3309" s="462">
        <f>AND(MONTH(F3309)=MONTH(X3309), YEAR(F3309)=YEAR(X3309))</f>
        <v/>
      </c>
      <c r="S3309" s="462">
        <f>AC3309="L001-901905215"</f>
        <v/>
      </c>
      <c r="T3309" s="464">
        <f>G3309-AH3309</f>
        <v/>
      </c>
      <c r="U3309" s="462" t="n"/>
      <c r="V3309" s="462" t="inlineStr">
        <is>
          <t>YK20083</t>
        </is>
      </c>
      <c r="W3309" s="462" t="inlineStr">
        <is>
          <t>YK20083</t>
        </is>
      </c>
      <c r="X3309" s="463" t="n">
        <v>44111</v>
      </c>
      <c r="Y3309" s="462" t="inlineStr">
        <is>
          <t>YK20-083</t>
        </is>
      </c>
      <c r="Z3309" s="462" t="inlineStr"/>
      <c r="AA3309" s="462" t="inlineStr">
        <is>
          <t>បុគ្គលជាប់អាករ</t>
        </is>
      </c>
      <c r="AB3309" s="462" t="inlineStr">
        <is>
          <t>L001-901905215</t>
        </is>
      </c>
      <c r="AC3309" s="462" t="inlineStr">
        <is>
          <t>វីអ៊ីស៊ិន (ខេមបូឌា) អ៊ិនដាសស្ទ្រី ឯ.ក</t>
        </is>
      </c>
      <c r="AD3309" s="464" t="n">
        <v>2668900</v>
      </c>
      <c r="AE3309" s="464" t="n">
        <v>2426273</v>
      </c>
      <c r="AF3309" s="464" t="n">
        <v>0</v>
      </c>
      <c r="AG3309" s="464" t="n">
        <v>0</v>
      </c>
      <c r="AH3309" s="464" t="n">
        <v>242627</v>
      </c>
      <c r="AI3309" s="464" t="n">
        <v>0</v>
      </c>
      <c r="AJ3309" s="464" t="n">
        <v>0</v>
      </c>
      <c r="AK3309" s="464" t="n">
        <v>0</v>
      </c>
      <c r="AL3309" s="464" t="n">
        <v>0</v>
      </c>
      <c r="AM3309" s="464" t="n">
        <v>0</v>
      </c>
      <c r="AN3309" s="464" t="n">
        <v>0</v>
      </c>
      <c r="AO3309" s="464" t="n">
        <v>0</v>
      </c>
      <c r="AP3309" s="464" t="n">
        <v>0</v>
      </c>
      <c r="AQ3309" s="462" t="inlineStr"/>
      <c r="AR3309" s="462" t="inlineStr"/>
      <c r="AS3309" s="462" t="inlineStr">
        <is>
          <t>បានប្រកាសពន្ធ</t>
        </is>
      </c>
    </row>
    <row r="3310">
      <c r="A3310" s="461" t="n">
        <v>3302</v>
      </c>
      <c r="B3310" s="462" t="inlineStr"/>
      <c r="C3310" s="462" t="inlineStr">
        <is>
          <t>ខេមបូឌាន វ៉ាយភីស៊ី ត្រេឌីង ឯ.ក</t>
        </is>
      </c>
      <c r="D3310" s="462" t="inlineStr">
        <is>
          <t>B108-901904896</t>
        </is>
      </c>
      <c r="E3310" s="462" t="inlineStr">
        <is>
          <t>2020-0075</t>
        </is>
      </c>
      <c r="F3310" s="463" t="n">
        <v>44111</v>
      </c>
      <c r="G3310" s="464" t="n">
        <v>2909101</v>
      </c>
      <c r="H3310" s="462" t="n"/>
      <c r="I3310" s="464">
        <f>G3310</f>
        <v/>
      </c>
      <c r="J3310" s="462">
        <f>IF(AND(Q3310=TRUE, R3310=TRUE, S3310=TRUE), IF(W3310&lt;-0.05, "អនុញ្ញាត (អ្នកផ្គត់ផ្គង់ប្រកាសខ្វះ)", "បានប្រកាស (អនុញ្ញាត)"), IF(AND(Q3310=FALSE, R3310=FALSE, S3310=FALSE), "ព្យួរទុក (មិនមានទិន្នន័យ)", "ប្រកាសខុស (ព្យួរទុក)"))</f>
        <v/>
      </c>
      <c r="K3310" s="462" t="inlineStr"/>
      <c r="L3310" s="462" t="inlineStr"/>
      <c r="M3310" s="464">
        <f>AH3310</f>
        <v/>
      </c>
      <c r="N3310" s="464">
        <f>IF(W3310&lt;0,AH3310,I3310)</f>
        <v/>
      </c>
      <c r="O3310" s="464">
        <f>I3310-M3310</f>
        <v/>
      </c>
      <c r="P3310" s="462" t="n"/>
      <c r="Q3310" s="462">
        <f>V3310=W3310</f>
        <v/>
      </c>
      <c r="R3310" s="462">
        <f>AND(MONTH(F3310)=MONTH(X3310), YEAR(F3310)=YEAR(X3310))</f>
        <v/>
      </c>
      <c r="S3310" s="462">
        <f>AC3310="L001-901905215"</f>
        <v/>
      </c>
      <c r="T3310" s="464">
        <f>G3310-AH3310</f>
        <v/>
      </c>
      <c r="U3310" s="462" t="n"/>
      <c r="V3310" s="462" t="inlineStr">
        <is>
          <t>20200075</t>
        </is>
      </c>
      <c r="W3310" s="462" t="inlineStr"/>
      <c r="X3310" s="499" t="n"/>
      <c r="Y3310" s="462" t="n"/>
      <c r="Z3310" s="462" t="n"/>
      <c r="AA3310" s="462" t="n"/>
      <c r="AB3310" s="462" t="n"/>
      <c r="AC3310" s="462" t="n"/>
      <c r="AD3310" s="462" t="n"/>
      <c r="AE3310" s="462" t="n"/>
      <c r="AF3310" s="462" t="n"/>
      <c r="AG3310" s="462" t="n"/>
      <c r="AH3310" s="462" t="n"/>
      <c r="AI3310" s="462" t="n"/>
      <c r="AJ3310" s="462" t="n"/>
      <c r="AK3310" s="462" t="n"/>
      <c r="AL3310" s="462" t="n"/>
      <c r="AM3310" s="462" t="n"/>
      <c r="AN3310" s="462" t="n"/>
      <c r="AO3310" s="462" t="n"/>
      <c r="AP3310" s="462" t="n"/>
      <c r="AQ3310" s="462" t="n"/>
      <c r="AR3310" s="462" t="n"/>
      <c r="AS3310" s="462" t="n"/>
    </row>
    <row r="3311">
      <c r="A3311" s="461" t="n">
        <v>3303</v>
      </c>
      <c r="B3311" s="462" t="inlineStr"/>
      <c r="C3311" s="462" t="inlineStr">
        <is>
          <t>អ៊ិនធើថេក ថេសធីង សឺវីស (ខេមបូឌា) ខមភេនី លីមីធីត</t>
        </is>
      </c>
      <c r="D3311" s="462" t="inlineStr">
        <is>
          <t>L001-100045707</t>
        </is>
      </c>
      <c r="E3311" s="462" t="inlineStr">
        <is>
          <t>KHM20200010626</t>
        </is>
      </c>
      <c r="F3311" s="463" t="n">
        <v>44111</v>
      </c>
      <c r="G3311" s="464" t="n">
        <v>65696</v>
      </c>
      <c r="H3311" s="462" t="n"/>
      <c r="I3311" s="464">
        <f>G3311</f>
        <v/>
      </c>
      <c r="J3311" s="462">
        <f>IF(AND(Q3311=TRUE, R3311=TRUE, S3311=TRUE), IF(W3311&lt;-0.05, "អនុញ្ញាត (អ្នកផ្គត់ផ្គង់ប្រកាសខ្វះ)", "បានប្រកាស (អនុញ្ញាត)"), IF(AND(Q3311=FALSE, R3311=FALSE, S3311=FALSE), "ព្យួរទុក (មិនមានទិន្នន័យ)", "ប្រកាសខុស (ព្យួរទុក)"))</f>
        <v/>
      </c>
      <c r="K3311" s="462" t="inlineStr"/>
      <c r="L3311" s="462" t="inlineStr"/>
      <c r="M3311" s="464">
        <f>AH3311</f>
        <v/>
      </c>
      <c r="N3311" s="464">
        <f>IF(W3311&lt;0,AH3311,I3311)</f>
        <v/>
      </c>
      <c r="O3311" s="464">
        <f>I3311-M3311</f>
        <v/>
      </c>
      <c r="P3311" s="462" t="n"/>
      <c r="Q3311" s="462">
        <f>V3311=W3311</f>
        <v/>
      </c>
      <c r="R3311" s="462">
        <f>AND(MONTH(F3311)=MONTH(X3311), YEAR(F3311)=YEAR(X3311))</f>
        <v/>
      </c>
      <c r="S3311" s="462">
        <f>AC3311="L001-901905215"</f>
        <v/>
      </c>
      <c r="T3311" s="464">
        <f>G3311-AH3311</f>
        <v/>
      </c>
      <c r="U3311" s="462" t="n"/>
      <c r="V3311" s="462" t="inlineStr">
        <is>
          <t>KHM20200010626</t>
        </is>
      </c>
      <c r="W3311" s="462" t="inlineStr"/>
      <c r="X3311" s="499" t="n"/>
      <c r="Y3311" s="462" t="n"/>
      <c r="Z3311" s="462" t="n"/>
      <c r="AA3311" s="462" t="n"/>
      <c r="AB3311" s="462" t="n"/>
      <c r="AC3311" s="462" t="n"/>
      <c r="AD3311" s="462" t="n"/>
      <c r="AE3311" s="462" t="n"/>
      <c r="AF3311" s="462" t="n"/>
      <c r="AG3311" s="462" t="n"/>
      <c r="AH3311" s="462" t="n"/>
      <c r="AI3311" s="462" t="n"/>
      <c r="AJ3311" s="462" t="n"/>
      <c r="AK3311" s="462" t="n"/>
      <c r="AL3311" s="462" t="n"/>
      <c r="AM3311" s="462" t="n"/>
      <c r="AN3311" s="462" t="n"/>
      <c r="AO3311" s="462" t="n"/>
      <c r="AP3311" s="462" t="n"/>
      <c r="AQ3311" s="462" t="n"/>
      <c r="AR3311" s="462" t="n"/>
      <c r="AS3311" s="462" t="n"/>
    </row>
    <row r="3312">
      <c r="A3312" s="461" t="n">
        <v>3304</v>
      </c>
      <c r="B3312" s="462" t="inlineStr"/>
      <c r="C3312" s="462" t="inlineStr">
        <is>
          <t>អ៊ិចស្ពែឌីធ័រ ខេមបូឌា អិលធីឌី</t>
        </is>
      </c>
      <c r="D3312" s="462" t="inlineStr">
        <is>
          <t>L001-100045898</t>
        </is>
      </c>
      <c r="E3312" s="462" t="inlineStr">
        <is>
          <t>TI0184645</t>
        </is>
      </c>
      <c r="F3312" s="463" t="n">
        <v>44110</v>
      </c>
      <c r="G3312" s="464" t="n">
        <v>143299</v>
      </c>
      <c r="H3312" s="462" t="n"/>
      <c r="I3312" s="464">
        <f>G3312</f>
        <v/>
      </c>
      <c r="J3312" s="462">
        <f>IF(AND(Q3312=TRUE, R3312=TRUE, S3312=TRUE), IF(W3312&lt;-0.05, "អនុញ្ញាត (អ្នកផ្គត់ផ្គង់ប្រកាសខ្វះ)", "បានប្រកាស (អនុញ្ញាត)"), IF(AND(Q3312=FALSE, R3312=FALSE, S3312=FALSE), "ព្យួរទុក (មិនមានទិន្នន័យ)", "ប្រកាសខុស (ព្យួរទុក)"))</f>
        <v/>
      </c>
      <c r="K3312" s="462" t="inlineStr"/>
      <c r="L3312" s="462" t="inlineStr"/>
      <c r="M3312" s="464">
        <f>AH3312</f>
        <v/>
      </c>
      <c r="N3312" s="464">
        <f>IF(W3312&lt;0,AH3312,I3312)</f>
        <v/>
      </c>
      <c r="O3312" s="464">
        <f>I3312-M3312</f>
        <v/>
      </c>
      <c r="P3312" s="462" t="n"/>
      <c r="Q3312" s="462">
        <f>V3312=W3312</f>
        <v/>
      </c>
      <c r="R3312" s="462">
        <f>AND(MONTH(F3312)=MONTH(X3312), YEAR(F3312)=YEAR(X3312))</f>
        <v/>
      </c>
      <c r="S3312" s="462">
        <f>AC3312="L001-901905215"</f>
        <v/>
      </c>
      <c r="T3312" s="464">
        <f>G3312-AH3312</f>
        <v/>
      </c>
      <c r="U3312" s="462" t="n"/>
      <c r="V3312" s="462" t="inlineStr">
        <is>
          <t>TI0184645</t>
        </is>
      </c>
      <c r="W3312" s="462" t="inlineStr"/>
      <c r="X3312" s="499" t="n"/>
      <c r="Y3312" s="462" t="n"/>
      <c r="Z3312" s="462" t="n"/>
      <c r="AA3312" s="462" t="n"/>
      <c r="AB3312" s="462" t="n"/>
      <c r="AC3312" s="462" t="n"/>
      <c r="AD3312" s="462" t="n"/>
      <c r="AE3312" s="462" t="n"/>
      <c r="AF3312" s="462" t="n"/>
      <c r="AG3312" s="462" t="n"/>
      <c r="AH3312" s="462" t="n"/>
      <c r="AI3312" s="462" t="n"/>
      <c r="AJ3312" s="462" t="n"/>
      <c r="AK3312" s="462" t="n"/>
      <c r="AL3312" s="462" t="n"/>
      <c r="AM3312" s="462" t="n"/>
      <c r="AN3312" s="462" t="n"/>
      <c r="AO3312" s="462" t="n"/>
      <c r="AP3312" s="462" t="n"/>
      <c r="AQ3312" s="462" t="n"/>
      <c r="AR3312" s="462" t="n"/>
      <c r="AS3312" s="462" t="n"/>
    </row>
    <row r="3313">
      <c r="A3313" s="461" t="n">
        <v>3305</v>
      </c>
      <c r="B3313" s="462" t="inlineStr"/>
      <c r="C3313" s="462" t="inlineStr">
        <is>
          <t>អ៊ិចស្ពែឌីធ័រ ខេមបូឌា អិលធីឌី</t>
        </is>
      </c>
      <c r="D3313" s="462" t="inlineStr">
        <is>
          <t>L001-100045898</t>
        </is>
      </c>
      <c r="E3313" s="462" t="inlineStr">
        <is>
          <t>TI0184638</t>
        </is>
      </c>
      <c r="F3313" s="463" t="n">
        <v>44110</v>
      </c>
      <c r="G3313" s="464" t="n">
        <v>132321</v>
      </c>
      <c r="H3313" s="462" t="n"/>
      <c r="I3313" s="464">
        <f>G3313</f>
        <v/>
      </c>
      <c r="J3313" s="462">
        <f>IF(AND(Q3313=TRUE, R3313=TRUE, S3313=TRUE), IF(W3313&lt;-0.05, "អនុញ្ញាត (អ្នកផ្គត់ផ្គង់ប្រកាសខ្វះ)", "បានប្រកាស (អនុញ្ញាត)"), IF(AND(Q3313=FALSE, R3313=FALSE, S3313=FALSE), "ព្យួរទុក (មិនមានទិន្នន័យ)", "ប្រកាសខុស (ព្យួរទុក)"))</f>
        <v/>
      </c>
      <c r="K3313" s="462" t="inlineStr"/>
      <c r="L3313" s="462" t="inlineStr"/>
      <c r="M3313" s="464">
        <f>AH3313</f>
        <v/>
      </c>
      <c r="N3313" s="464">
        <f>IF(W3313&lt;0,AH3313,I3313)</f>
        <v/>
      </c>
      <c r="O3313" s="464">
        <f>I3313-M3313</f>
        <v/>
      </c>
      <c r="P3313" s="462" t="n"/>
      <c r="Q3313" s="462">
        <f>V3313=W3313</f>
        <v/>
      </c>
      <c r="R3313" s="462">
        <f>AND(MONTH(F3313)=MONTH(X3313), YEAR(F3313)=YEAR(X3313))</f>
        <v/>
      </c>
      <c r="S3313" s="462">
        <f>AC3313="L001-901905215"</f>
        <v/>
      </c>
      <c r="T3313" s="464">
        <f>G3313-AH3313</f>
        <v/>
      </c>
      <c r="U3313" s="462" t="n"/>
      <c r="V3313" s="462" t="inlineStr">
        <is>
          <t>TI0184638</t>
        </is>
      </c>
      <c r="W3313" s="462" t="inlineStr"/>
      <c r="X3313" s="499" t="n"/>
      <c r="Y3313" s="462" t="n"/>
      <c r="Z3313" s="462" t="n"/>
      <c r="AA3313" s="462" t="n"/>
      <c r="AB3313" s="462" t="n"/>
      <c r="AC3313" s="462" t="n"/>
      <c r="AD3313" s="462" t="n"/>
      <c r="AE3313" s="462" t="n"/>
      <c r="AF3313" s="462" t="n"/>
      <c r="AG3313" s="462" t="n"/>
      <c r="AH3313" s="462" t="n"/>
      <c r="AI3313" s="462" t="n"/>
      <c r="AJ3313" s="462" t="n"/>
      <c r="AK3313" s="462" t="n"/>
      <c r="AL3313" s="462" t="n"/>
      <c r="AM3313" s="462" t="n"/>
      <c r="AN3313" s="462" t="n"/>
      <c r="AO3313" s="462" t="n"/>
      <c r="AP3313" s="462" t="n"/>
      <c r="AQ3313" s="462" t="n"/>
      <c r="AR3313" s="462" t="n"/>
      <c r="AS3313" s="462" t="n"/>
    </row>
    <row r="3314">
      <c r="A3314" s="461" t="n">
        <v>3306</v>
      </c>
      <c r="B3314" s="462" t="inlineStr"/>
      <c r="C3314" s="462" t="inlineStr">
        <is>
          <t>អ៊ិចស្ពែឌីធ័រ ខេមបូឌា អិលធីឌី</t>
        </is>
      </c>
      <c r="D3314" s="462" t="inlineStr">
        <is>
          <t>L001-100045898</t>
        </is>
      </c>
      <c r="E3314" s="462" t="inlineStr">
        <is>
          <t>TI0184625</t>
        </is>
      </c>
      <c r="F3314" s="463" t="n">
        <v>44110</v>
      </c>
      <c r="G3314" s="464" t="n">
        <v>21080</v>
      </c>
      <c r="H3314" s="462" t="n"/>
      <c r="I3314" s="464">
        <f>G3314</f>
        <v/>
      </c>
      <c r="J3314" s="462">
        <f>IF(AND(Q3314=TRUE, R3314=TRUE, S3314=TRUE), IF(W3314&lt;-0.05, "អនុញ្ញាត (អ្នកផ្គត់ផ្គង់ប្រកាសខ្វះ)", "បានប្រកាស (អនុញ្ញាត)"), IF(AND(Q3314=FALSE, R3314=FALSE, S3314=FALSE), "ព្យួរទុក (មិនមានទិន្នន័យ)", "ប្រកាសខុស (ព្យួរទុក)"))</f>
        <v/>
      </c>
      <c r="K3314" s="462" t="inlineStr"/>
      <c r="L3314" s="462" t="inlineStr"/>
      <c r="M3314" s="464">
        <f>AH3314</f>
        <v/>
      </c>
      <c r="N3314" s="464">
        <f>IF(W3314&lt;0,AH3314,I3314)</f>
        <v/>
      </c>
      <c r="O3314" s="464">
        <f>I3314-M3314</f>
        <v/>
      </c>
      <c r="P3314" s="462" t="n"/>
      <c r="Q3314" s="462">
        <f>V3314=W3314</f>
        <v/>
      </c>
      <c r="R3314" s="462">
        <f>AND(MONTH(F3314)=MONTH(X3314), YEAR(F3314)=YEAR(X3314))</f>
        <v/>
      </c>
      <c r="S3314" s="462">
        <f>AC3314="L001-901905215"</f>
        <v/>
      </c>
      <c r="T3314" s="464">
        <f>G3314-AH3314</f>
        <v/>
      </c>
      <c r="U3314" s="462" t="n"/>
      <c r="V3314" s="462" t="inlineStr">
        <is>
          <t>TI0184625</t>
        </is>
      </c>
      <c r="W3314" s="462" t="inlineStr"/>
      <c r="X3314" s="499" t="n"/>
      <c r="Y3314" s="462" t="n"/>
      <c r="Z3314" s="462" t="n"/>
      <c r="AA3314" s="462" t="n"/>
      <c r="AB3314" s="462" t="n"/>
      <c r="AC3314" s="462" t="n"/>
      <c r="AD3314" s="462" t="n"/>
      <c r="AE3314" s="462" t="n"/>
      <c r="AF3314" s="462" t="n"/>
      <c r="AG3314" s="462" t="n"/>
      <c r="AH3314" s="462" t="n"/>
      <c r="AI3314" s="462" t="n"/>
      <c r="AJ3314" s="462" t="n"/>
      <c r="AK3314" s="462" t="n"/>
      <c r="AL3314" s="462" t="n"/>
      <c r="AM3314" s="462" t="n"/>
      <c r="AN3314" s="462" t="n"/>
      <c r="AO3314" s="462" t="n"/>
      <c r="AP3314" s="462" t="n"/>
      <c r="AQ3314" s="462" t="n"/>
      <c r="AR3314" s="462" t="n"/>
      <c r="AS3314" s="462" t="n"/>
    </row>
    <row r="3315">
      <c r="A3315" s="461" t="n">
        <v>3307</v>
      </c>
      <c r="B3315" s="462" t="inlineStr"/>
      <c r="C3315" s="462" t="inlineStr">
        <is>
          <t>កំពង់ផែស្វយ័តភ្នំពេញ "ក.ស.ភ"</t>
        </is>
      </c>
      <c r="D3315" s="462" t="inlineStr">
        <is>
          <t>L001-100044999</t>
        </is>
      </c>
      <c r="E3315" s="462" t="inlineStr">
        <is>
          <t>INV20201047422</t>
        </is>
      </c>
      <c r="F3315" s="463" t="n">
        <v>44109</v>
      </c>
      <c r="G3315" s="464" t="n">
        <v>19597</v>
      </c>
      <c r="H3315" s="462" t="n"/>
      <c r="I3315" s="464">
        <f>G3315</f>
        <v/>
      </c>
      <c r="J3315" s="462">
        <f>IF(AND(Q3315=TRUE, R3315=TRUE, S3315=TRUE), IF(W3315&lt;-0.05, "អនុញ្ញាត (អ្នកផ្គត់ផ្គង់ប្រកាសខ្វះ)", "បានប្រកាស (អនុញ្ញាត)"), IF(AND(Q3315=FALSE, R3315=FALSE, S3315=FALSE), "ព្យួរទុក (មិនមានទិន្នន័យ)", "ប្រកាសខុស (ព្យួរទុក)"))</f>
        <v/>
      </c>
      <c r="K3315" s="462" t="inlineStr"/>
      <c r="L3315" s="462" t="inlineStr"/>
      <c r="M3315" s="464">
        <f>AH3315</f>
        <v/>
      </c>
      <c r="N3315" s="464">
        <f>IF(W3315&lt;0,AH3315,I3315)</f>
        <v/>
      </c>
      <c r="O3315" s="464">
        <f>I3315-M3315</f>
        <v/>
      </c>
      <c r="P3315" s="462" t="n"/>
      <c r="Q3315" s="462">
        <f>V3315=W3315</f>
        <v/>
      </c>
      <c r="R3315" s="462">
        <f>AND(MONTH(F3315)=MONTH(X3315), YEAR(F3315)=YEAR(X3315))</f>
        <v/>
      </c>
      <c r="S3315" s="462">
        <f>AC3315="L001-901905215"</f>
        <v/>
      </c>
      <c r="T3315" s="464">
        <f>G3315-AH3315</f>
        <v/>
      </c>
      <c r="U3315" s="462" t="n"/>
      <c r="V3315" s="462" t="inlineStr">
        <is>
          <t>INV20201047422</t>
        </is>
      </c>
      <c r="W3315" s="462" t="inlineStr"/>
      <c r="X3315" s="499" t="n"/>
      <c r="Y3315" s="462" t="n"/>
      <c r="Z3315" s="462" t="n"/>
      <c r="AA3315" s="462" t="n"/>
      <c r="AB3315" s="462" t="n"/>
      <c r="AC3315" s="462" t="n"/>
      <c r="AD3315" s="462" t="n"/>
      <c r="AE3315" s="462" t="n"/>
      <c r="AF3315" s="462" t="n"/>
      <c r="AG3315" s="462" t="n"/>
      <c r="AH3315" s="462" t="n"/>
      <c r="AI3315" s="462" t="n"/>
      <c r="AJ3315" s="462" t="n"/>
      <c r="AK3315" s="462" t="n"/>
      <c r="AL3315" s="462" t="n"/>
      <c r="AM3315" s="462" t="n"/>
      <c r="AN3315" s="462" t="n"/>
      <c r="AO3315" s="462" t="n"/>
      <c r="AP3315" s="462" t="n"/>
      <c r="AQ3315" s="462" t="n"/>
      <c r="AR3315" s="462" t="n"/>
      <c r="AS3315" s="462" t="n"/>
    </row>
    <row r="3316">
      <c r="A3316" s="461" t="n">
        <v>3308</v>
      </c>
      <c r="B3316" s="462" t="inlineStr"/>
      <c r="C3316" s="462" t="inlineStr">
        <is>
          <t>អ៊ីជីអេហ្វ ឡូជីស្ទីក ខូ អិលធីឌី</t>
        </is>
      </c>
      <c r="D3316" s="462" t="inlineStr">
        <is>
          <t>L001-901501877</t>
        </is>
      </c>
      <c r="E3316" s="462" t="inlineStr">
        <is>
          <t>2006694</t>
        </is>
      </c>
      <c r="F3316" s="463" t="n">
        <v>44107</v>
      </c>
      <c r="G3316" s="464" t="n">
        <v>271128</v>
      </c>
      <c r="H3316" s="462" t="n"/>
      <c r="I3316" s="464">
        <f>G3316</f>
        <v/>
      </c>
      <c r="J3316" s="462">
        <f>IF(AND(Q3316=TRUE, R3316=TRUE, S3316=TRUE), IF(W3316&lt;-0.05, "អនុញ្ញាត (អ្នកផ្គត់ផ្គង់ប្រកាសខ្វះ)", "បានប្រកាស (អនុញ្ញាត)"), IF(AND(Q3316=FALSE, R3316=FALSE, S3316=FALSE), "ព្យួរទុក (មិនមានទិន្នន័យ)", "ប្រកាសខុស (ព្យួរទុក)"))</f>
        <v/>
      </c>
      <c r="K3316" s="462" t="inlineStr"/>
      <c r="L3316" s="462" t="inlineStr"/>
      <c r="M3316" s="464">
        <f>AH3316</f>
        <v/>
      </c>
      <c r="N3316" s="464">
        <f>IF(W3316&lt;0,AH3316,I3316)</f>
        <v/>
      </c>
      <c r="O3316" s="464">
        <f>I3316-M3316</f>
        <v/>
      </c>
      <c r="P3316" s="462" t="n"/>
      <c r="Q3316" s="462">
        <f>V3316=W3316</f>
        <v/>
      </c>
      <c r="R3316" s="462">
        <f>AND(MONTH(F3316)=MONTH(X3316), YEAR(F3316)=YEAR(X3316))</f>
        <v/>
      </c>
      <c r="S3316" s="462">
        <f>AC3316="L001-901905215"</f>
        <v/>
      </c>
      <c r="T3316" s="464">
        <f>G3316-AH3316</f>
        <v/>
      </c>
      <c r="U3316" s="462" t="n"/>
      <c r="V3316" s="462" t="inlineStr">
        <is>
          <t>2006694</t>
        </is>
      </c>
      <c r="W3316" s="462" t="inlineStr">
        <is>
          <t>2006694</t>
        </is>
      </c>
      <c r="X3316" s="463" t="n">
        <v>44107</v>
      </c>
      <c r="Y3316" s="462" t="inlineStr">
        <is>
          <t>20-06694</t>
        </is>
      </c>
      <c r="Z3316" s="462" t="inlineStr"/>
      <c r="AA3316" s="462" t="inlineStr">
        <is>
          <t>បុគ្គលជាប់អាករ</t>
        </is>
      </c>
      <c r="AB3316" s="462" t="inlineStr">
        <is>
          <t>L001-901905215</t>
        </is>
      </c>
      <c r="AC3316" s="462" t="inlineStr">
        <is>
          <t>វីអ៊ីស៊ិន (ខេមបូឌា) អ៊ិនដាសស្ទ្រី ឯ.ក</t>
        </is>
      </c>
      <c r="AD3316" s="464" t="n">
        <v>2982408</v>
      </c>
      <c r="AE3316" s="464" t="n">
        <v>2711280</v>
      </c>
      <c r="AF3316" s="464" t="n">
        <v>0</v>
      </c>
      <c r="AG3316" s="464" t="n">
        <v>0</v>
      </c>
      <c r="AH3316" s="464" t="n">
        <v>271128</v>
      </c>
      <c r="AI3316" s="464" t="n">
        <v>0</v>
      </c>
      <c r="AJ3316" s="464" t="n">
        <v>0</v>
      </c>
      <c r="AK3316" s="464" t="n">
        <v>0</v>
      </c>
      <c r="AL3316" s="464" t="n">
        <v>0</v>
      </c>
      <c r="AM3316" s="464" t="n">
        <v>0</v>
      </c>
      <c r="AN3316" s="464" t="n">
        <v>0</v>
      </c>
      <c r="AO3316" s="464" t="n">
        <v>0</v>
      </c>
      <c r="AP3316" s="464" t="n">
        <v>0</v>
      </c>
      <c r="AQ3316" s="462" t="inlineStr"/>
      <c r="AR3316" s="462" t="inlineStr"/>
      <c r="AS3316" s="462" t="inlineStr">
        <is>
          <t>បានប្រកាសពន្ធ</t>
        </is>
      </c>
    </row>
    <row r="3317">
      <c r="A3317" s="461" t="n">
        <v>3309</v>
      </c>
      <c r="B3317" s="462" t="inlineStr"/>
      <c r="C3317" s="462" t="inlineStr">
        <is>
          <t>អ៊ីជីអេហ្វ ឡូជីស្ទីក ខូ អិលធីឌី</t>
        </is>
      </c>
      <c r="D3317" s="462" t="inlineStr">
        <is>
          <t>L001-901501877</t>
        </is>
      </c>
      <c r="E3317" s="462" t="inlineStr">
        <is>
          <t>2006693</t>
        </is>
      </c>
      <c r="F3317" s="463" t="n">
        <v>44107</v>
      </c>
      <c r="G3317" s="464" t="n">
        <v>135564</v>
      </c>
      <c r="H3317" s="462" t="n"/>
      <c r="I3317" s="464">
        <f>G3317</f>
        <v/>
      </c>
      <c r="J3317" s="462">
        <f>IF(AND(Q3317=TRUE, R3317=TRUE, S3317=TRUE), IF(W3317&lt;-0.05, "អនុញ្ញាត (អ្នកផ្គត់ផ្គង់ប្រកាសខ្វះ)", "បានប្រកាស (អនុញ្ញាត)"), IF(AND(Q3317=FALSE, R3317=FALSE, S3317=FALSE), "ព្យួរទុក (មិនមានទិន្នន័យ)", "ប្រកាសខុស (ព្យួរទុក)"))</f>
        <v/>
      </c>
      <c r="K3317" s="462" t="inlineStr"/>
      <c r="L3317" s="462" t="inlineStr"/>
      <c r="M3317" s="464">
        <f>AH3317</f>
        <v/>
      </c>
      <c r="N3317" s="464">
        <f>IF(W3317&lt;0,AH3317,I3317)</f>
        <v/>
      </c>
      <c r="O3317" s="464">
        <f>I3317-M3317</f>
        <v/>
      </c>
      <c r="P3317" s="462" t="n"/>
      <c r="Q3317" s="462">
        <f>V3317=W3317</f>
        <v/>
      </c>
      <c r="R3317" s="462">
        <f>AND(MONTH(F3317)=MONTH(X3317), YEAR(F3317)=YEAR(X3317))</f>
        <v/>
      </c>
      <c r="S3317" s="462">
        <f>AC3317="L001-901905215"</f>
        <v/>
      </c>
      <c r="T3317" s="464">
        <f>G3317-AH3317</f>
        <v/>
      </c>
      <c r="U3317" s="462" t="n"/>
      <c r="V3317" s="462" t="inlineStr">
        <is>
          <t>2006693</t>
        </is>
      </c>
      <c r="W3317" s="462" t="inlineStr">
        <is>
          <t>2006693</t>
        </is>
      </c>
      <c r="X3317" s="463" t="n">
        <v>44107</v>
      </c>
      <c r="Y3317" s="462" t="inlineStr">
        <is>
          <t>20-06693</t>
        </is>
      </c>
      <c r="Z3317" s="462" t="inlineStr"/>
      <c r="AA3317" s="462" t="inlineStr">
        <is>
          <t>បុគ្គលជាប់អាករ</t>
        </is>
      </c>
      <c r="AB3317" s="462" t="inlineStr">
        <is>
          <t>L001-901905215</t>
        </is>
      </c>
      <c r="AC3317" s="462" t="inlineStr">
        <is>
          <t>វីអ៊ីស៊ិន (ខេមបូឌា) អ៊ិនដាសស្ទ្រី ឯ.ក</t>
        </is>
      </c>
      <c r="AD3317" s="464" t="n">
        <v>1491204</v>
      </c>
      <c r="AE3317" s="464" t="n">
        <v>1355640</v>
      </c>
      <c r="AF3317" s="464" t="n">
        <v>0</v>
      </c>
      <c r="AG3317" s="464" t="n">
        <v>0</v>
      </c>
      <c r="AH3317" s="464" t="n">
        <v>135564</v>
      </c>
      <c r="AI3317" s="464" t="n">
        <v>0</v>
      </c>
      <c r="AJ3317" s="464" t="n">
        <v>0</v>
      </c>
      <c r="AK3317" s="464" t="n">
        <v>0</v>
      </c>
      <c r="AL3317" s="464" t="n">
        <v>0</v>
      </c>
      <c r="AM3317" s="464" t="n">
        <v>0</v>
      </c>
      <c r="AN3317" s="464" t="n">
        <v>0</v>
      </c>
      <c r="AO3317" s="464" t="n">
        <v>0</v>
      </c>
      <c r="AP3317" s="464" t="n">
        <v>0</v>
      </c>
      <c r="AQ3317" s="462" t="inlineStr"/>
      <c r="AR3317" s="462" t="inlineStr"/>
      <c r="AS3317" s="462" t="inlineStr">
        <is>
          <t>បានប្រកាសពន្ធ</t>
        </is>
      </c>
    </row>
    <row r="3318">
      <c r="A3318" s="461" t="n">
        <v>3310</v>
      </c>
      <c r="B3318" s="462" t="inlineStr"/>
      <c r="C3318" s="462" t="inlineStr">
        <is>
          <t>ឆាយ ដា ឡូយីស្ទីក</t>
        </is>
      </c>
      <c r="D3318" s="462" t="inlineStr">
        <is>
          <t>L001-100063098</t>
        </is>
      </c>
      <c r="E3318" s="462" t="inlineStr">
        <is>
          <t>2010008887</t>
        </is>
      </c>
      <c r="F3318" s="463" t="n">
        <v>44107</v>
      </c>
      <c r="G3318" s="464" t="n">
        <v>89965</v>
      </c>
      <c r="H3318" s="462" t="n"/>
      <c r="I3318" s="464">
        <f>G3318</f>
        <v/>
      </c>
      <c r="J3318" s="462">
        <f>IF(AND(Q3318=TRUE, R3318=TRUE, S3318=TRUE), IF(W3318&lt;-0.05, "អនុញ្ញាត (អ្នកផ្គត់ផ្គង់ប្រកាសខ្វះ)", "បានប្រកាស (អនុញ្ញាត)"), IF(AND(Q3318=FALSE, R3318=FALSE, S3318=FALSE), "ព្យួរទុក (មិនមានទិន្នន័យ)", "ប្រកាសខុស (ព្យួរទុក)"))</f>
        <v/>
      </c>
      <c r="K3318" s="462" t="inlineStr"/>
      <c r="L3318" s="462" t="inlineStr"/>
      <c r="M3318" s="464">
        <f>AH3318</f>
        <v/>
      </c>
      <c r="N3318" s="464">
        <f>IF(W3318&lt;0,AH3318,I3318)</f>
        <v/>
      </c>
      <c r="O3318" s="464">
        <f>I3318-M3318</f>
        <v/>
      </c>
      <c r="P3318" s="462" t="n"/>
      <c r="Q3318" s="462">
        <f>V3318=W3318</f>
        <v/>
      </c>
      <c r="R3318" s="462">
        <f>AND(MONTH(F3318)=MONTH(X3318), YEAR(F3318)=YEAR(X3318))</f>
        <v/>
      </c>
      <c r="S3318" s="462">
        <f>AC3318="L001-901905215"</f>
        <v/>
      </c>
      <c r="T3318" s="464">
        <f>G3318-AH3318</f>
        <v/>
      </c>
      <c r="U3318" s="462" t="n"/>
      <c r="V3318" s="462" t="inlineStr">
        <is>
          <t>2010008887</t>
        </is>
      </c>
      <c r="W3318" s="462" t="inlineStr">
        <is>
          <t>2010008887</t>
        </is>
      </c>
      <c r="X3318" s="463" t="n">
        <v>44107</v>
      </c>
      <c r="Y3318" s="462" t="inlineStr">
        <is>
          <t>2010008887</t>
        </is>
      </c>
      <c r="Z3318" s="462" t="inlineStr"/>
      <c r="AA3318" s="462" t="inlineStr">
        <is>
          <t>បុគ្គលជាប់អាករ</t>
        </is>
      </c>
      <c r="AB3318" s="462" t="inlineStr">
        <is>
          <t>L001-901905215</t>
        </is>
      </c>
      <c r="AC3318" s="462" t="inlineStr">
        <is>
          <t>វីអ៊ីស៊ិន (ខេមបូឌា) អ៊ិនដាសស្ទ្រី ឯ.ក</t>
        </is>
      </c>
      <c r="AD3318" s="464" t="n">
        <v>989617</v>
      </c>
      <c r="AE3318" s="464" t="n">
        <v>899652</v>
      </c>
      <c r="AF3318" s="464" t="n">
        <v>0</v>
      </c>
      <c r="AG3318" s="464" t="n">
        <v>0</v>
      </c>
      <c r="AH3318" s="464" t="n">
        <v>89965</v>
      </c>
      <c r="AI3318" s="464" t="n">
        <v>0</v>
      </c>
      <c r="AJ3318" s="464" t="n">
        <v>0</v>
      </c>
      <c r="AK3318" s="464" t="n">
        <v>0</v>
      </c>
      <c r="AL3318" s="464" t="n">
        <v>0</v>
      </c>
      <c r="AM3318" s="464" t="n">
        <v>0</v>
      </c>
      <c r="AN3318" s="464" t="n">
        <v>0</v>
      </c>
      <c r="AO3318" s="464" t="n">
        <v>0</v>
      </c>
      <c r="AP3318" s="464" t="n">
        <v>0</v>
      </c>
      <c r="AQ3318" s="462" t="inlineStr"/>
      <c r="AR3318" s="462" t="inlineStr"/>
      <c r="AS3318" s="462" t="inlineStr">
        <is>
          <t>បានប្រកាសពន្ធ</t>
        </is>
      </c>
    </row>
    <row r="3319">
      <c r="A3319" s="461" t="n">
        <v>3311</v>
      </c>
      <c r="B3319" s="462" t="inlineStr"/>
      <c r="C3319" s="462" t="inlineStr">
        <is>
          <t>ស៊ីងហ្គាពួរ កាតុង (ខេមបូឌា)</t>
        </is>
      </c>
      <c r="D3319" s="462" t="inlineStr">
        <is>
          <t>L001-100121322</t>
        </is>
      </c>
      <c r="E3319" s="462" t="inlineStr">
        <is>
          <t>V0014428</t>
        </is>
      </c>
      <c r="F3319" s="463" t="n">
        <v>44106</v>
      </c>
      <c r="G3319" s="464" t="n">
        <v>11505</v>
      </c>
      <c r="H3319" s="462" t="n"/>
      <c r="I3319" s="464">
        <f>G3319</f>
        <v/>
      </c>
      <c r="J3319" s="462">
        <f>IF(AND(Q3319=TRUE, R3319=TRUE, S3319=TRUE), IF(W3319&lt;-0.05, "អនុញ្ញាត (អ្នកផ្គត់ផ្គង់ប្រកាសខ្វះ)", "បានប្រកាស (អនុញ្ញាត)"), IF(AND(Q3319=FALSE, R3319=FALSE, S3319=FALSE), "ព្យួរទុក (មិនមានទិន្នន័យ)", "ប្រកាសខុស (ព្យួរទុក)"))</f>
        <v/>
      </c>
      <c r="K3319" s="462" t="inlineStr"/>
      <c r="L3319" s="462" t="inlineStr"/>
      <c r="M3319" s="464">
        <f>AH3319</f>
        <v/>
      </c>
      <c r="N3319" s="464">
        <f>IF(W3319&lt;0,AH3319,I3319)</f>
        <v/>
      </c>
      <c r="O3319" s="464">
        <f>I3319-M3319</f>
        <v/>
      </c>
      <c r="P3319" s="462" t="n"/>
      <c r="Q3319" s="462">
        <f>V3319=W3319</f>
        <v/>
      </c>
      <c r="R3319" s="462">
        <f>AND(MONTH(F3319)=MONTH(X3319), YEAR(F3319)=YEAR(X3319))</f>
        <v/>
      </c>
      <c r="S3319" s="462">
        <f>AC3319="L001-901905215"</f>
        <v/>
      </c>
      <c r="T3319" s="464">
        <f>G3319-AH3319</f>
        <v/>
      </c>
      <c r="U3319" s="462" t="n"/>
      <c r="V3319" s="462" t="inlineStr">
        <is>
          <t>V0014428</t>
        </is>
      </c>
      <c r="W3319" s="462" t="inlineStr">
        <is>
          <t>V0014428</t>
        </is>
      </c>
      <c r="X3319" s="463" t="n">
        <v>44106</v>
      </c>
      <c r="Y3319" s="462" t="inlineStr">
        <is>
          <t>V0014428</t>
        </is>
      </c>
      <c r="Z3319" s="462" t="inlineStr"/>
      <c r="AA3319" s="462" t="inlineStr">
        <is>
          <t>បុគ្គលជាប់អាករ</t>
        </is>
      </c>
      <c r="AB3319" s="462" t="inlineStr">
        <is>
          <t>L001-901905215</t>
        </is>
      </c>
      <c r="AC3319" s="462" t="inlineStr">
        <is>
          <t>វីអ៊ីស៊ិន (ខេមបូឌា) អ៊ិនដាសស្ទ្រី ឯ.ក</t>
        </is>
      </c>
      <c r="AD3319" s="464" t="n">
        <v>125089</v>
      </c>
      <c r="AE3319" s="464" t="n">
        <v>113717</v>
      </c>
      <c r="AF3319" s="464" t="n">
        <v>0</v>
      </c>
      <c r="AG3319" s="464" t="n">
        <v>0</v>
      </c>
      <c r="AH3319" s="464" t="n">
        <v>11372</v>
      </c>
      <c r="AI3319" s="464" t="n">
        <v>0</v>
      </c>
      <c r="AJ3319" s="464" t="n">
        <v>0</v>
      </c>
      <c r="AK3319" s="464" t="n">
        <v>0</v>
      </c>
      <c r="AL3319" s="464" t="n">
        <v>0</v>
      </c>
      <c r="AM3319" s="464" t="n">
        <v>0</v>
      </c>
      <c r="AN3319" s="464" t="n">
        <v>0</v>
      </c>
      <c r="AO3319" s="464" t="n">
        <v>0</v>
      </c>
      <c r="AP3319" s="464" t="n">
        <v>0</v>
      </c>
      <c r="AQ3319" s="462" t="inlineStr"/>
      <c r="AR3319" s="462" t="inlineStr"/>
      <c r="AS3319" s="462" t="inlineStr">
        <is>
          <t>បានប្រកាសពន្ធ</t>
        </is>
      </c>
    </row>
    <row r="3320">
      <c r="A3320" s="461" t="n">
        <v>3312</v>
      </c>
      <c r="B3320" s="462" t="inlineStr"/>
      <c r="C3320" s="462" t="inlineStr">
        <is>
          <t>ស៊ីងហ្គាពួរ កាតុង (ខេមបូឌា)</t>
        </is>
      </c>
      <c r="D3320" s="462" t="inlineStr">
        <is>
          <t>L001-100121322</t>
        </is>
      </c>
      <c r="E3320" s="462" t="inlineStr">
        <is>
          <t>V0014427</t>
        </is>
      </c>
      <c r="F3320" s="463" t="n">
        <v>44106</v>
      </c>
      <c r="G3320" s="464" t="n">
        <v>2585</v>
      </c>
      <c r="H3320" s="462" t="n"/>
      <c r="I3320" s="464">
        <f>G3320</f>
        <v/>
      </c>
      <c r="J3320" s="462">
        <f>IF(AND(Q3320=TRUE, R3320=TRUE, S3320=TRUE), IF(W3320&lt;-0.05, "អនុញ្ញាត (អ្នកផ្គត់ផ្គង់ប្រកាសខ្វះ)", "បានប្រកាស (អនុញ្ញាត)"), IF(AND(Q3320=FALSE, R3320=FALSE, S3320=FALSE), "ព្យួរទុក (មិនមានទិន្នន័យ)", "ប្រកាសខុស (ព្យួរទុក)"))</f>
        <v/>
      </c>
      <c r="K3320" s="462" t="inlineStr"/>
      <c r="L3320" s="462" t="inlineStr"/>
      <c r="M3320" s="464">
        <f>AH3320</f>
        <v/>
      </c>
      <c r="N3320" s="464">
        <f>IF(W3320&lt;0,AH3320,I3320)</f>
        <v/>
      </c>
      <c r="O3320" s="464">
        <f>I3320-M3320</f>
        <v/>
      </c>
      <c r="P3320" s="462" t="n"/>
      <c r="Q3320" s="462">
        <f>V3320=W3320</f>
        <v/>
      </c>
      <c r="R3320" s="462">
        <f>AND(MONTH(F3320)=MONTH(X3320), YEAR(F3320)=YEAR(X3320))</f>
        <v/>
      </c>
      <c r="S3320" s="462">
        <f>AC3320="L001-901905215"</f>
        <v/>
      </c>
      <c r="T3320" s="464">
        <f>G3320-AH3320</f>
        <v/>
      </c>
      <c r="U3320" s="462" t="n"/>
      <c r="V3320" s="462" t="inlineStr">
        <is>
          <t>V0014427</t>
        </is>
      </c>
      <c r="W3320" s="462" t="inlineStr">
        <is>
          <t>V0014427</t>
        </is>
      </c>
      <c r="X3320" s="463" t="n">
        <v>44106</v>
      </c>
      <c r="Y3320" s="462" t="inlineStr">
        <is>
          <t>V0014427</t>
        </is>
      </c>
      <c r="Z3320" s="462" t="inlineStr"/>
      <c r="AA3320" s="462" t="inlineStr">
        <is>
          <t>បុគ្គលជាប់អាករ</t>
        </is>
      </c>
      <c r="AB3320" s="462" t="inlineStr">
        <is>
          <t>L001-901905215</t>
        </is>
      </c>
      <c r="AC3320" s="462" t="inlineStr">
        <is>
          <t>វីអ៊ីស៊ិន (ខេមបូឌា) អ៊ិនដាសស្ទ្រី ឯ.ក</t>
        </is>
      </c>
      <c r="AD3320" s="464" t="n">
        <v>28095</v>
      </c>
      <c r="AE3320" s="464" t="n">
        <v>25541</v>
      </c>
      <c r="AF3320" s="464" t="n">
        <v>0</v>
      </c>
      <c r="AG3320" s="464" t="n">
        <v>0</v>
      </c>
      <c r="AH3320" s="464" t="n">
        <v>2554</v>
      </c>
      <c r="AI3320" s="464" t="n">
        <v>0</v>
      </c>
      <c r="AJ3320" s="464" t="n">
        <v>0</v>
      </c>
      <c r="AK3320" s="464" t="n">
        <v>0</v>
      </c>
      <c r="AL3320" s="464" t="n">
        <v>0</v>
      </c>
      <c r="AM3320" s="464" t="n">
        <v>0</v>
      </c>
      <c r="AN3320" s="464" t="n">
        <v>0</v>
      </c>
      <c r="AO3320" s="464" t="n">
        <v>0</v>
      </c>
      <c r="AP3320" s="464" t="n">
        <v>0</v>
      </c>
      <c r="AQ3320" s="462" t="inlineStr"/>
      <c r="AR3320" s="462" t="inlineStr"/>
      <c r="AS3320" s="462" t="inlineStr">
        <is>
          <t>បានប្រកាសពន្ធ</t>
        </is>
      </c>
    </row>
    <row r="3321">
      <c r="A3321" s="461" t="n">
        <v>3313</v>
      </c>
      <c r="B3321" s="462" t="inlineStr"/>
      <c r="C3321" s="462" t="inlineStr">
        <is>
          <t>ស៊ីងហ្គាពួរ កាតុង (ខេមបូឌា)</t>
        </is>
      </c>
      <c r="D3321" s="462" t="inlineStr">
        <is>
          <t>L001-100121322</t>
        </is>
      </c>
      <c r="E3321" s="462" t="inlineStr">
        <is>
          <t>V0014426</t>
        </is>
      </c>
      <c r="F3321" s="463" t="n">
        <v>44106</v>
      </c>
      <c r="G3321" s="464" t="n">
        <v>15356</v>
      </c>
      <c r="H3321" s="462" t="n"/>
      <c r="I3321" s="464">
        <f>G3321</f>
        <v/>
      </c>
      <c r="J3321" s="462">
        <f>IF(AND(Q3321=TRUE, R3321=TRUE, S3321=TRUE), IF(W3321&lt;-0.05, "អនុញ្ញាត (អ្នកផ្គត់ផ្គង់ប្រកាសខ្វះ)", "បានប្រកាស (អនុញ្ញាត)"), IF(AND(Q3321=FALSE, R3321=FALSE, S3321=FALSE), "ព្យួរទុក (មិនមានទិន្នន័យ)", "ប្រកាសខុស (ព្យួរទុក)"))</f>
        <v/>
      </c>
      <c r="K3321" s="462" t="inlineStr"/>
      <c r="L3321" s="462" t="inlineStr"/>
      <c r="M3321" s="464">
        <f>AH3321</f>
        <v/>
      </c>
      <c r="N3321" s="464">
        <f>IF(W3321&lt;0,AH3321,I3321)</f>
        <v/>
      </c>
      <c r="O3321" s="464">
        <f>I3321-M3321</f>
        <v/>
      </c>
      <c r="P3321" s="462" t="n"/>
      <c r="Q3321" s="462">
        <f>V3321=W3321</f>
        <v/>
      </c>
      <c r="R3321" s="462">
        <f>AND(MONTH(F3321)=MONTH(X3321), YEAR(F3321)=YEAR(X3321))</f>
        <v/>
      </c>
      <c r="S3321" s="462">
        <f>AC3321="L001-901905215"</f>
        <v/>
      </c>
      <c r="T3321" s="464">
        <f>G3321-AH3321</f>
        <v/>
      </c>
      <c r="U3321" s="462" t="n"/>
      <c r="V3321" s="462" t="inlineStr">
        <is>
          <t>V0014426</t>
        </is>
      </c>
      <c r="W3321" s="462" t="inlineStr">
        <is>
          <t>V0014426</t>
        </is>
      </c>
      <c r="X3321" s="463" t="n">
        <v>44106</v>
      </c>
      <c r="Y3321" s="462" t="inlineStr">
        <is>
          <t>V0014426</t>
        </is>
      </c>
      <c r="Z3321" s="462" t="inlineStr"/>
      <c r="AA3321" s="462" t="inlineStr">
        <is>
          <t>បុគ្គលជាប់អាករ</t>
        </is>
      </c>
      <c r="AB3321" s="462" t="inlineStr">
        <is>
          <t>L001-901905215</t>
        </is>
      </c>
      <c r="AC3321" s="462" t="inlineStr">
        <is>
          <t>វីអ៊ីស៊ិន (ខេមបូឌា) អ៊ិនដាសស្ទ្រី ឯ.ក</t>
        </is>
      </c>
      <c r="AD3321" s="464" t="n">
        <v>166947</v>
      </c>
      <c r="AE3321" s="464" t="n">
        <v>151770</v>
      </c>
      <c r="AF3321" s="464" t="n">
        <v>0</v>
      </c>
      <c r="AG3321" s="464" t="n">
        <v>0</v>
      </c>
      <c r="AH3321" s="464" t="n">
        <v>15177</v>
      </c>
      <c r="AI3321" s="464" t="n">
        <v>0</v>
      </c>
      <c r="AJ3321" s="464" t="n">
        <v>0</v>
      </c>
      <c r="AK3321" s="464" t="n">
        <v>0</v>
      </c>
      <c r="AL3321" s="464" t="n">
        <v>0</v>
      </c>
      <c r="AM3321" s="464" t="n">
        <v>0</v>
      </c>
      <c r="AN3321" s="464" t="n">
        <v>0</v>
      </c>
      <c r="AO3321" s="464" t="n">
        <v>0</v>
      </c>
      <c r="AP3321" s="464" t="n">
        <v>0</v>
      </c>
      <c r="AQ3321" s="462" t="inlineStr"/>
      <c r="AR3321" s="462" t="inlineStr"/>
      <c r="AS3321" s="462" t="inlineStr">
        <is>
          <t>បានប្រកាសពន្ធ</t>
        </is>
      </c>
    </row>
    <row r="3322">
      <c r="A3322" s="461" t="n">
        <v>3314</v>
      </c>
      <c r="B3322" s="462" t="inlineStr"/>
      <c r="C3322" s="462" t="inlineStr">
        <is>
          <t>អេវើរហ្គ្រីន ស៊ីបភីង សឺវីស (ខេមបូឌា) ឯ.ក</t>
        </is>
      </c>
      <c r="D3322" s="462" t="inlineStr">
        <is>
          <t>L001-901705421</t>
        </is>
      </c>
      <c r="E3322" s="462" t="inlineStr">
        <is>
          <t>IY20007300</t>
        </is>
      </c>
      <c r="F3322" s="463" t="n">
        <v>44106</v>
      </c>
      <c r="G3322" s="464" t="n">
        <v>121186</v>
      </c>
      <c r="H3322" s="462" t="n"/>
      <c r="I3322" s="464">
        <f>G3322</f>
        <v/>
      </c>
      <c r="J3322" s="462">
        <f>IF(AND(Q3322=TRUE, R3322=TRUE, S3322=TRUE), IF(W3322&lt;-0.05, "អនុញ្ញាត (អ្នកផ្គត់ផ្គង់ប្រកាសខ្វះ)", "បានប្រកាស (អនុញ្ញាត)"), IF(AND(Q3322=FALSE, R3322=FALSE, S3322=FALSE), "ព្យួរទុក (មិនមានទិន្នន័យ)", "ប្រកាសខុស (ព្យួរទុក)"))</f>
        <v/>
      </c>
      <c r="K3322" s="462" t="inlineStr"/>
      <c r="L3322" s="462" t="inlineStr"/>
      <c r="M3322" s="464">
        <f>AH3322</f>
        <v/>
      </c>
      <c r="N3322" s="464">
        <f>IF(W3322&lt;0,AH3322,I3322)</f>
        <v/>
      </c>
      <c r="O3322" s="464">
        <f>I3322-M3322</f>
        <v/>
      </c>
      <c r="P3322" s="462" t="n"/>
      <c r="Q3322" s="462">
        <f>V3322=W3322</f>
        <v/>
      </c>
      <c r="R3322" s="462">
        <f>AND(MONTH(F3322)=MONTH(X3322), YEAR(F3322)=YEAR(X3322))</f>
        <v/>
      </c>
      <c r="S3322" s="462">
        <f>AC3322="L001-901905215"</f>
        <v/>
      </c>
      <c r="T3322" s="464">
        <f>G3322-AH3322</f>
        <v/>
      </c>
      <c r="U3322" s="462" t="n"/>
      <c r="V3322" s="462" t="inlineStr">
        <is>
          <t>IY20007300</t>
        </is>
      </c>
      <c r="W3322" s="462" t="inlineStr"/>
      <c r="X3322" s="499" t="n"/>
      <c r="Y3322" s="462" t="n"/>
      <c r="Z3322" s="462" t="n"/>
      <c r="AA3322" s="462" t="n"/>
      <c r="AB3322" s="462" t="n"/>
      <c r="AC3322" s="462" t="n"/>
      <c r="AD3322" s="462" t="n"/>
      <c r="AE3322" s="462" t="n"/>
      <c r="AF3322" s="462" t="n"/>
      <c r="AG3322" s="462" t="n"/>
      <c r="AH3322" s="462" t="n"/>
      <c r="AI3322" s="462" t="n"/>
      <c r="AJ3322" s="462" t="n"/>
      <c r="AK3322" s="462" t="n"/>
      <c r="AL3322" s="462" t="n"/>
      <c r="AM3322" s="462" t="n"/>
      <c r="AN3322" s="462" t="n"/>
      <c r="AO3322" s="462" t="n"/>
      <c r="AP3322" s="462" t="n"/>
      <c r="AQ3322" s="462" t="n"/>
      <c r="AR3322" s="462" t="n"/>
      <c r="AS3322" s="462" t="n"/>
    </row>
    <row r="3323">
      <c r="A3323" s="461" t="n">
        <v>3315</v>
      </c>
      <c r="B3323" s="462" t="inlineStr"/>
      <c r="C3323" s="462" t="inlineStr">
        <is>
          <t>ស្ត្រេតស៍ អ៊ិនធើណេសិនណល ភីធីអ៊ី អិលធីឌី</t>
        </is>
      </c>
      <c r="D3323" s="462" t="inlineStr">
        <is>
          <t>L001-100045162</t>
        </is>
      </c>
      <c r="E3323" s="462" t="inlineStr">
        <is>
          <t>2018471</t>
        </is>
      </c>
      <c r="F3323" s="463" t="n">
        <v>44105</v>
      </c>
      <c r="G3323" s="464" t="n">
        <v>203346</v>
      </c>
      <c r="H3323" s="462" t="n"/>
      <c r="I3323" s="464">
        <f>G3323</f>
        <v/>
      </c>
      <c r="J3323" s="462">
        <f>IF(AND(Q3323=TRUE, R3323=TRUE, S3323=TRUE), IF(W3323&lt;-0.05, "អនុញ្ញាត (អ្នកផ្គត់ផ្គង់ប្រកាសខ្វះ)", "បានប្រកាស (អនុញ្ញាត)"), IF(AND(Q3323=FALSE, R3323=FALSE, S3323=FALSE), "ព្យួរទុក (មិនមានទិន្នន័យ)", "ប្រកាសខុស (ព្យួរទុក)"))</f>
        <v/>
      </c>
      <c r="K3323" s="462" t="inlineStr"/>
      <c r="L3323" s="462" t="inlineStr"/>
      <c r="M3323" s="464">
        <f>AH3323</f>
        <v/>
      </c>
      <c r="N3323" s="464">
        <f>IF(W3323&lt;0,AH3323,I3323)</f>
        <v/>
      </c>
      <c r="O3323" s="464">
        <f>I3323-M3323</f>
        <v/>
      </c>
      <c r="P3323" s="462" t="n"/>
      <c r="Q3323" s="462">
        <f>V3323=W3323</f>
        <v/>
      </c>
      <c r="R3323" s="462">
        <f>AND(MONTH(F3323)=MONTH(X3323), YEAR(F3323)=YEAR(X3323))</f>
        <v/>
      </c>
      <c r="S3323" s="462">
        <f>AC3323="L001-901905215"</f>
        <v/>
      </c>
      <c r="T3323" s="464">
        <f>G3323-AH3323</f>
        <v/>
      </c>
      <c r="U3323" s="462" t="n"/>
      <c r="V3323" s="462" t="inlineStr">
        <is>
          <t>2018471</t>
        </is>
      </c>
      <c r="W3323" s="462" t="inlineStr">
        <is>
          <t>2018471</t>
        </is>
      </c>
      <c r="X3323" s="463" t="n">
        <v>44105</v>
      </c>
      <c r="Y3323" s="462" t="inlineStr">
        <is>
          <t>2018471</t>
        </is>
      </c>
      <c r="Z3323" s="462" t="inlineStr"/>
      <c r="AA3323" s="462" t="inlineStr">
        <is>
          <t>បុគ្គលជាប់អាករ</t>
        </is>
      </c>
      <c r="AB3323" s="462" t="inlineStr">
        <is>
          <t>L001-901905215</t>
        </is>
      </c>
      <c r="AC3323" s="462" t="inlineStr">
        <is>
          <t>វីអ៊ីស៊ិន (ខេមបូឌា) អ៊ិនដាសស្ទ្រី ឯ.ក</t>
        </is>
      </c>
      <c r="AD3323" s="464" t="n">
        <v>2236806</v>
      </c>
      <c r="AE3323" s="464" t="n">
        <v>2033460</v>
      </c>
      <c r="AF3323" s="464" t="n">
        <v>0</v>
      </c>
      <c r="AG3323" s="464" t="n">
        <v>0</v>
      </c>
      <c r="AH3323" s="464" t="n">
        <v>203346</v>
      </c>
      <c r="AI3323" s="464" t="n">
        <v>0</v>
      </c>
      <c r="AJ3323" s="464" t="n">
        <v>0</v>
      </c>
      <c r="AK3323" s="464" t="n">
        <v>0</v>
      </c>
      <c r="AL3323" s="464" t="n">
        <v>0</v>
      </c>
      <c r="AM3323" s="464" t="n">
        <v>0</v>
      </c>
      <c r="AN3323" s="464" t="n">
        <v>0</v>
      </c>
      <c r="AO3323" s="464" t="n">
        <v>0</v>
      </c>
      <c r="AP3323" s="464" t="n">
        <v>0</v>
      </c>
      <c r="AQ3323" s="462" t="inlineStr"/>
      <c r="AR3323" s="462" t="inlineStr"/>
      <c r="AS3323" s="462" t="inlineStr">
        <is>
          <t>បានប្រកាសពន្ធ</t>
        </is>
      </c>
    </row>
    <row r="3324">
      <c r="A3324" s="461" t="n">
        <v>3316</v>
      </c>
      <c r="B3324" s="462" t="inlineStr"/>
      <c r="C3324" s="462" t="inlineStr">
        <is>
          <t>សេង ម៉ុយ ជុង លី (ខេមបូឌា) អាហ្រ្គោ - ខេមីខល</t>
        </is>
      </c>
      <c r="D3324" s="462" t="inlineStr">
        <is>
          <t>L001-100084087</t>
        </is>
      </c>
      <c r="E3324" s="462" t="inlineStr">
        <is>
          <t>SM20000011</t>
        </is>
      </c>
      <c r="F3324" s="463" t="n">
        <v>44105</v>
      </c>
      <c r="G3324" s="464" t="n">
        <v>3043823</v>
      </c>
      <c r="H3324" s="462" t="n"/>
      <c r="I3324" s="464">
        <f>G3324</f>
        <v/>
      </c>
      <c r="J3324" s="462">
        <f>IF(AND(Q3324=TRUE, R3324=TRUE, S3324=TRUE), IF(W3324&lt;-0.05, "អនុញ្ញាត (អ្នកផ្គត់ផ្គង់ប្រកាសខ្វះ)", "បានប្រកាស (អនុញ្ញាត)"), IF(AND(Q3324=FALSE, R3324=FALSE, S3324=FALSE), "ព្យួរទុក (មិនមានទិន្នន័យ)", "ប្រកាសខុស (ព្យួរទុក)"))</f>
        <v/>
      </c>
      <c r="K3324" s="462" t="inlineStr"/>
      <c r="L3324" s="462" t="inlineStr"/>
      <c r="M3324" s="464">
        <f>AH3324</f>
        <v/>
      </c>
      <c r="N3324" s="464">
        <f>IF(W3324&lt;0,AH3324,I3324)</f>
        <v/>
      </c>
      <c r="O3324" s="464">
        <f>I3324-M3324</f>
        <v/>
      </c>
      <c r="P3324" s="462" t="n"/>
      <c r="Q3324" s="462">
        <f>V3324=W3324</f>
        <v/>
      </c>
      <c r="R3324" s="462">
        <f>AND(MONTH(F3324)=MONTH(X3324), YEAR(F3324)=YEAR(X3324))</f>
        <v/>
      </c>
      <c r="S3324" s="462">
        <f>AC3324="L001-901905215"</f>
        <v/>
      </c>
      <c r="T3324" s="464">
        <f>G3324-AH3324</f>
        <v/>
      </c>
      <c r="U3324" s="462" t="n"/>
      <c r="V3324" s="462" t="inlineStr">
        <is>
          <t>SM20000011</t>
        </is>
      </c>
      <c r="W3324" s="462" t="inlineStr">
        <is>
          <t>SM20000011</t>
        </is>
      </c>
      <c r="X3324" s="463" t="n">
        <v>44105</v>
      </c>
      <c r="Y3324" s="462" t="inlineStr">
        <is>
          <t>SM20000011</t>
        </is>
      </c>
      <c r="Z3324" s="462" t="inlineStr"/>
      <c r="AA3324" s="462" t="inlineStr">
        <is>
          <t>បុគ្គលជាប់អាករ</t>
        </is>
      </c>
      <c r="AB3324" s="462" t="inlineStr">
        <is>
          <t>L001-901905215</t>
        </is>
      </c>
      <c r="AC3324" s="462" t="inlineStr">
        <is>
          <t>វីអ៊ីស៊ិន (ខេមបូឌា) អ៊ិនដាសស្ទ្រី ឯ.ក</t>
        </is>
      </c>
      <c r="AD3324" s="464" t="n">
        <v>33482049</v>
      </c>
      <c r="AE3324" s="464" t="n">
        <v>30438226</v>
      </c>
      <c r="AF3324" s="464" t="n">
        <v>0</v>
      </c>
      <c r="AG3324" s="464" t="n">
        <v>0</v>
      </c>
      <c r="AH3324" s="464" t="n">
        <v>3043823</v>
      </c>
      <c r="AI3324" s="464" t="n">
        <v>0</v>
      </c>
      <c r="AJ3324" s="464" t="n">
        <v>0</v>
      </c>
      <c r="AK3324" s="464" t="n">
        <v>0</v>
      </c>
      <c r="AL3324" s="464" t="n">
        <v>0</v>
      </c>
      <c r="AM3324" s="464" t="n">
        <v>0</v>
      </c>
      <c r="AN3324" s="464" t="n">
        <v>0</v>
      </c>
      <c r="AO3324" s="464" t="n">
        <v>0</v>
      </c>
      <c r="AP3324" s="464" t="n">
        <v>0</v>
      </c>
      <c r="AQ3324" s="462" t="inlineStr"/>
      <c r="AR3324" s="462" t="inlineStr"/>
      <c r="AS3324" s="462" t="inlineStr">
        <is>
          <t>បានប្រកាសពន្ធ</t>
        </is>
      </c>
    </row>
    <row r="3325">
      <c r="A3325" s="461" t="n">
        <v>3317</v>
      </c>
      <c r="B3325" s="462" t="inlineStr"/>
      <c r="C3325" s="462" t="inlineStr">
        <is>
          <t>ភ្នំពេញ អេសអ៊ីហ្សិត ភីអិលស៊ី</t>
        </is>
      </c>
      <c r="D3325" s="462" t="inlineStr">
        <is>
          <t>L001-100046592</t>
        </is>
      </c>
      <c r="E3325" s="462" t="inlineStr">
        <is>
          <t>2020-04261</t>
        </is>
      </c>
      <c r="F3325" s="463" t="n">
        <v>44105</v>
      </c>
      <c r="G3325" s="464" t="n">
        <v>201869</v>
      </c>
      <c r="H3325" s="462" t="n"/>
      <c r="I3325" s="464">
        <f>G3325</f>
        <v/>
      </c>
      <c r="J3325" s="462">
        <f>IF(AND(Q3325=TRUE, R3325=TRUE, S3325=TRUE), IF(W3325&lt;-0.05, "អនុញ្ញាត (អ្នកផ្គត់ផ្គង់ប្រកាសខ្វះ)", "បានប្រកាស (អនុញ្ញាត)"), IF(AND(Q3325=FALSE, R3325=FALSE, S3325=FALSE), "ព្យួរទុក (មិនមានទិន្នន័យ)", "ប្រកាសខុស (ព្យួរទុក)"))</f>
        <v/>
      </c>
      <c r="K3325" s="462" t="inlineStr"/>
      <c r="L3325" s="462" t="inlineStr"/>
      <c r="M3325" s="464">
        <f>AH3325</f>
        <v/>
      </c>
      <c r="N3325" s="464">
        <f>IF(W3325&lt;0,AH3325,I3325)</f>
        <v/>
      </c>
      <c r="O3325" s="464">
        <f>I3325-M3325</f>
        <v/>
      </c>
      <c r="P3325" s="462" t="n"/>
      <c r="Q3325" s="462">
        <f>V3325=W3325</f>
        <v/>
      </c>
      <c r="R3325" s="462">
        <f>AND(MONTH(F3325)=MONTH(X3325), YEAR(F3325)=YEAR(X3325))</f>
        <v/>
      </c>
      <c r="S3325" s="462">
        <f>AC3325="L001-901905215"</f>
        <v/>
      </c>
      <c r="T3325" s="464">
        <f>G3325-AH3325</f>
        <v/>
      </c>
      <c r="U3325" s="462" t="n"/>
      <c r="V3325" s="462" t="inlineStr">
        <is>
          <t>202004261</t>
        </is>
      </c>
      <c r="W3325" s="462" t="inlineStr"/>
      <c r="X3325" s="499" t="n"/>
      <c r="Y3325" s="462" t="n"/>
      <c r="Z3325" s="462" t="n"/>
      <c r="AA3325" s="462" t="n"/>
      <c r="AB3325" s="462" t="n"/>
      <c r="AC3325" s="462" t="n"/>
      <c r="AD3325" s="462" t="n"/>
      <c r="AE3325" s="462" t="n"/>
      <c r="AF3325" s="462" t="n"/>
      <c r="AG3325" s="462" t="n"/>
      <c r="AH3325" s="462" t="n"/>
      <c r="AI3325" s="462" t="n"/>
      <c r="AJ3325" s="462" t="n"/>
      <c r="AK3325" s="462" t="n"/>
      <c r="AL3325" s="462" t="n"/>
      <c r="AM3325" s="462" t="n"/>
      <c r="AN3325" s="462" t="n"/>
      <c r="AO3325" s="462" t="n"/>
      <c r="AP3325" s="462" t="n"/>
      <c r="AQ3325" s="462" t="n"/>
      <c r="AR3325" s="462" t="n"/>
      <c r="AS3325" s="462" t="n"/>
    </row>
    <row r="3326">
      <c r="A3326" s="461" t="n">
        <v>3318</v>
      </c>
      <c r="B3326" s="462" t="inlineStr"/>
      <c r="C3326" s="462" t="inlineStr">
        <is>
          <t>អេវើរហ្គ្រីន ស៊ីបភីង សឺវីស (ខេមបូឌា) ឯ.ក</t>
        </is>
      </c>
      <c r="D3326" s="462" t="inlineStr">
        <is>
          <t>L001-901705421</t>
        </is>
      </c>
      <c r="E3326" s="462" t="inlineStr">
        <is>
          <t>IY20007000</t>
        </is>
      </c>
      <c r="F3326" s="463" t="n">
        <v>44105</v>
      </c>
      <c r="G3326" s="464" t="n">
        <v>91868</v>
      </c>
      <c r="H3326" s="462" t="n"/>
      <c r="I3326" s="464">
        <f>G3326</f>
        <v/>
      </c>
      <c r="J3326" s="462">
        <f>IF(AND(Q3326=TRUE, R3326=TRUE, S3326=TRUE), IF(W3326&lt;-0.05, "អនុញ្ញាត (អ្នកផ្គត់ផ្គង់ប្រកាសខ្វះ)", "បានប្រកាស (អនុញ្ញាត)"), IF(AND(Q3326=FALSE, R3326=FALSE, S3326=FALSE), "ព្យួរទុក (មិនមានទិន្នន័យ)", "ប្រកាសខុស (ព្យួរទុក)"))</f>
        <v/>
      </c>
      <c r="K3326" s="462" t="inlineStr"/>
      <c r="L3326" s="462" t="inlineStr"/>
      <c r="M3326" s="464">
        <f>AH3326</f>
        <v/>
      </c>
      <c r="N3326" s="464">
        <f>IF(W3326&lt;0,AH3326,I3326)</f>
        <v/>
      </c>
      <c r="O3326" s="464">
        <f>I3326-M3326</f>
        <v/>
      </c>
      <c r="P3326" s="462" t="n"/>
      <c r="Q3326" s="462">
        <f>V3326=W3326</f>
        <v/>
      </c>
      <c r="R3326" s="462">
        <f>AND(MONTH(F3326)=MONTH(X3326), YEAR(F3326)=YEAR(X3326))</f>
        <v/>
      </c>
      <c r="S3326" s="462">
        <f>AC3326="L001-901905215"</f>
        <v/>
      </c>
      <c r="T3326" s="464">
        <f>G3326-AH3326</f>
        <v/>
      </c>
      <c r="U3326" s="462" t="n"/>
      <c r="V3326" s="462" t="inlineStr">
        <is>
          <t>IY20007000</t>
        </is>
      </c>
      <c r="W3326" s="462" t="inlineStr">
        <is>
          <t>IY20007000</t>
        </is>
      </c>
      <c r="X3326" s="463" t="n">
        <v>44100</v>
      </c>
      <c r="Y3326" s="462" t="inlineStr">
        <is>
          <t>IY20007000</t>
        </is>
      </c>
      <c r="Z3326" s="462" t="inlineStr"/>
      <c r="AA3326" s="462" t="inlineStr">
        <is>
          <t>បុគ្គលជាប់អាករ</t>
        </is>
      </c>
      <c r="AB3326" s="462" t="inlineStr">
        <is>
          <t>L001-901905215</t>
        </is>
      </c>
      <c r="AC3326" s="462" t="inlineStr">
        <is>
          <t>វីអ៊ីស៊ិន (ខេមបូឌា) អ៊ិនដាសស្ទ្រី ឯ.ក</t>
        </is>
      </c>
      <c r="AD3326" s="464" t="n">
        <v>1010543</v>
      </c>
      <c r="AE3326" s="464" t="n">
        <v>918675</v>
      </c>
      <c r="AF3326" s="464" t="n">
        <v>0</v>
      </c>
      <c r="AG3326" s="464" t="n">
        <v>0</v>
      </c>
      <c r="AH3326" s="464" t="n">
        <v>91868</v>
      </c>
      <c r="AI3326" s="464" t="n">
        <v>0</v>
      </c>
      <c r="AJ3326" s="464" t="n">
        <v>0</v>
      </c>
      <c r="AK3326" s="464" t="n">
        <v>0</v>
      </c>
      <c r="AL3326" s="464" t="n">
        <v>0</v>
      </c>
      <c r="AM3326" s="464" t="n">
        <v>0</v>
      </c>
      <c r="AN3326" s="464" t="n">
        <v>0</v>
      </c>
      <c r="AO3326" s="464" t="n">
        <v>0</v>
      </c>
      <c r="AP3326" s="464" t="n">
        <v>0</v>
      </c>
      <c r="AQ3326" s="462" t="inlineStr"/>
      <c r="AR3326" s="462" t="inlineStr"/>
      <c r="AS3326" s="462" t="inlineStr">
        <is>
          <t>បានប្រកាសពន្ធ</t>
        </is>
      </c>
    </row>
    <row r="3327">
      <c r="A3327" s="461" t="n">
        <v>3319</v>
      </c>
      <c r="B3327" s="462" t="inlineStr">
        <is>
          <t>Clearance Trucking Fee</t>
        </is>
      </c>
      <c r="C3327" s="462" t="inlineStr">
        <is>
          <t>56ប៊ី-លីង សឹបផ្លាយ ឆេន មេនេចម៉ិន ឯ.ក</t>
        </is>
      </c>
      <c r="D3327" s="462" t="inlineStr">
        <is>
          <t>K004-902004795</t>
        </is>
      </c>
      <c r="E3327" s="462" t="inlineStr">
        <is>
          <t>IN202110-0600</t>
        </is>
      </c>
      <c r="F3327" s="463" t="n">
        <v>44497</v>
      </c>
      <c r="G3327" s="464" t="n">
        <v>1061226</v>
      </c>
      <c r="H3327" s="462" t="n"/>
      <c r="I3327" s="464">
        <f>G3327</f>
        <v/>
      </c>
      <c r="J3327" s="462">
        <f>IF(AND(Q3327=TRUE, R3327=TRUE, S3327=TRUE), IF(W3327&lt;-0.05, "អនុញ្ញាត (អ្នកផ្គត់ផ្គង់ប្រកាសខ្វះ)", "បានប្រកាស (អនុញ្ញាត)"), IF(AND(Q3327=FALSE, R3327=FALSE, S3327=FALSE), "ព្យួរទុក (មិនមានទិន្នន័យ)", "ប្រកាសខុស (ព្យួរទុក)"))</f>
        <v/>
      </c>
      <c r="K3327" s="462" t="inlineStr"/>
      <c r="L3327" s="462" t="inlineStr"/>
      <c r="M3327" s="464">
        <f>AH3327</f>
        <v/>
      </c>
      <c r="N3327" s="464">
        <f>IF(W3327&lt;0,AH3327,I3327)</f>
        <v/>
      </c>
      <c r="O3327" s="464">
        <f>I3327-M3327</f>
        <v/>
      </c>
      <c r="P3327" s="462" t="n"/>
      <c r="Q3327" s="462">
        <f>V3327=W3327</f>
        <v/>
      </c>
      <c r="R3327" s="462">
        <f>AND(MONTH(F3327)=MONTH(X3327), YEAR(F3327)=YEAR(X3327))</f>
        <v/>
      </c>
      <c r="S3327" s="462">
        <f>AC3327="L001-901905215"</f>
        <v/>
      </c>
      <c r="T3327" s="464">
        <f>G3327-AH3327</f>
        <v/>
      </c>
      <c r="U3327" s="462" t="n"/>
      <c r="V3327" s="462" t="inlineStr">
        <is>
          <t>IN2021100600</t>
        </is>
      </c>
      <c r="W3327" s="462" t="inlineStr">
        <is>
          <t>IN2021100600</t>
        </is>
      </c>
      <c r="X3327" s="463" t="n">
        <v>44497</v>
      </c>
      <c r="Y3327" s="462" t="inlineStr">
        <is>
          <t>IN202110-0600</t>
        </is>
      </c>
      <c r="Z3327" s="462" t="inlineStr"/>
      <c r="AA3327" s="462" t="inlineStr">
        <is>
          <t>បុគ្គលជាប់អាករ</t>
        </is>
      </c>
      <c r="AB3327" s="462" t="inlineStr">
        <is>
          <t>L001-901905215</t>
        </is>
      </c>
      <c r="AC3327" s="462" t="inlineStr">
        <is>
          <t>វីអ៊ីស៊ិន (ខេមបូឌា) អ៊ិនដាសស្ទ្រី ឯ.ក</t>
        </is>
      </c>
      <c r="AD3327" s="464" t="n">
        <v>11673486</v>
      </c>
      <c r="AE3327" s="464" t="n">
        <v>10612260</v>
      </c>
      <c r="AF3327" s="464" t="n">
        <v>0</v>
      </c>
      <c r="AG3327" s="464" t="n">
        <v>0</v>
      </c>
      <c r="AH3327" s="464" t="n">
        <v>1061226</v>
      </c>
      <c r="AI3327" s="464" t="n">
        <v>0</v>
      </c>
      <c r="AJ3327" s="464" t="n">
        <v>0</v>
      </c>
      <c r="AK3327" s="464" t="n">
        <v>0</v>
      </c>
      <c r="AL3327" s="464" t="n">
        <v>0</v>
      </c>
      <c r="AM3327" s="464" t="n">
        <v>0</v>
      </c>
      <c r="AN3327" s="464" t="n">
        <v>0</v>
      </c>
      <c r="AO3327" s="464" t="n">
        <v>0</v>
      </c>
      <c r="AP3327" s="464" t="n">
        <v>0</v>
      </c>
      <c r="AQ3327" s="462" t="inlineStr"/>
      <c r="AR3327" s="462" t="inlineStr">
        <is>
          <t>Custom clearance and Trucking fee</t>
        </is>
      </c>
      <c r="AS3327" s="462" t="inlineStr">
        <is>
          <t>បានប្រកាសពន្ធ</t>
        </is>
      </c>
    </row>
    <row r="3328">
      <c r="A3328" s="461" t="n">
        <v>3320</v>
      </c>
      <c r="B3328" s="462" t="inlineStr">
        <is>
          <t>Clearance Trucking Fee</t>
        </is>
      </c>
      <c r="C3328" s="462" t="inlineStr">
        <is>
          <t>56ប៊ី-លីង សឹបផ្លាយ ឆេន មេនេចម៉ិន ឯ.ក</t>
        </is>
      </c>
      <c r="D3328" s="462" t="inlineStr">
        <is>
          <t>K004-902004795</t>
        </is>
      </c>
      <c r="E3328" s="462" t="inlineStr">
        <is>
          <t>IN202110-0574</t>
        </is>
      </c>
      <c r="F3328" s="463" t="n">
        <v>44483</v>
      </c>
      <c r="G3328" s="464" t="n">
        <v>270855</v>
      </c>
      <c r="H3328" s="462" t="n"/>
      <c r="I3328" s="464">
        <f>G3328</f>
        <v/>
      </c>
      <c r="J3328" s="462">
        <f>IF(AND(Q3328=TRUE, R3328=TRUE, S3328=TRUE), IF(W3328&lt;-0.05, "អនុញ្ញាត (អ្នកផ្គត់ផ្គង់ប្រកាសខ្វះ)", "បានប្រកាស (អនុញ្ញាត)"), IF(AND(Q3328=FALSE, R3328=FALSE, S3328=FALSE), "ព្យួរទុក (មិនមានទិន្នន័យ)", "ប្រកាសខុស (ព្យួរទុក)"))</f>
        <v/>
      </c>
      <c r="K3328" s="462" t="inlineStr"/>
      <c r="L3328" s="462" t="inlineStr"/>
      <c r="M3328" s="464">
        <f>AH3328</f>
        <v/>
      </c>
      <c r="N3328" s="464">
        <f>IF(W3328&lt;0,AH3328,I3328)</f>
        <v/>
      </c>
      <c r="O3328" s="464">
        <f>I3328-M3328</f>
        <v/>
      </c>
      <c r="P3328" s="462" t="n"/>
      <c r="Q3328" s="462">
        <f>V3328=W3328</f>
        <v/>
      </c>
      <c r="R3328" s="462">
        <f>AND(MONTH(F3328)=MONTH(X3328), YEAR(F3328)=YEAR(X3328))</f>
        <v/>
      </c>
      <c r="S3328" s="462">
        <f>AC3328="L001-901905215"</f>
        <v/>
      </c>
      <c r="T3328" s="464">
        <f>G3328-AH3328</f>
        <v/>
      </c>
      <c r="U3328" s="462" t="n"/>
      <c r="V3328" s="462" t="inlineStr">
        <is>
          <t>IN2021100574</t>
        </is>
      </c>
      <c r="W3328" s="462" t="inlineStr">
        <is>
          <t>IN2021100574</t>
        </is>
      </c>
      <c r="X3328" s="463" t="n">
        <v>44483</v>
      </c>
      <c r="Y3328" s="462" t="inlineStr">
        <is>
          <t>IN202110-0574</t>
        </is>
      </c>
      <c r="Z3328" s="462" t="inlineStr"/>
      <c r="AA3328" s="462" t="inlineStr">
        <is>
          <t>បុគ្គលជាប់អាករ</t>
        </is>
      </c>
      <c r="AB3328" s="462" t="inlineStr">
        <is>
          <t>L001-901905215</t>
        </is>
      </c>
      <c r="AC3328" s="462" t="inlineStr">
        <is>
          <t>វីអ៊ីស៊ិន (ខេមបូឌា) អ៊ិនដាសស្ទ្រី ឯ.ក</t>
        </is>
      </c>
      <c r="AD3328" s="464" t="n">
        <v>2979400</v>
      </c>
      <c r="AE3328" s="464" t="n">
        <v>2708545</v>
      </c>
      <c r="AF3328" s="464" t="n">
        <v>0</v>
      </c>
      <c r="AG3328" s="464" t="n">
        <v>0</v>
      </c>
      <c r="AH3328" s="464" t="n">
        <v>270855</v>
      </c>
      <c r="AI3328" s="464" t="n">
        <v>0</v>
      </c>
      <c r="AJ3328" s="464" t="n">
        <v>0</v>
      </c>
      <c r="AK3328" s="464" t="n">
        <v>0</v>
      </c>
      <c r="AL3328" s="464" t="n">
        <v>0</v>
      </c>
      <c r="AM3328" s="464" t="n">
        <v>0</v>
      </c>
      <c r="AN3328" s="464" t="n">
        <v>0</v>
      </c>
      <c r="AO3328" s="464" t="n">
        <v>0</v>
      </c>
      <c r="AP3328" s="464" t="n">
        <v>0</v>
      </c>
      <c r="AQ3328" s="462" t="inlineStr"/>
      <c r="AR3328" s="462" t="inlineStr">
        <is>
          <t>Custom clearance and Trucking fee</t>
        </is>
      </c>
      <c r="AS3328" s="462" t="inlineStr">
        <is>
          <t>បានប្រកាសពន្ធ</t>
        </is>
      </c>
    </row>
    <row r="3329">
      <c r="A3329" s="461" t="n">
        <v>3321</v>
      </c>
      <c r="B3329" s="462" t="inlineStr">
        <is>
          <t>Clearance Trucking Fee</t>
        </is>
      </c>
      <c r="C3329" s="462" t="inlineStr">
        <is>
          <t>56ប៊ី-លីង សឹបផ្លាយ ឆេន មេនេចម៉ិន ឯ.ក</t>
        </is>
      </c>
      <c r="D3329" s="462" t="inlineStr">
        <is>
          <t>K004-902004795</t>
        </is>
      </c>
      <c r="E3329" s="462" t="inlineStr">
        <is>
          <t>IN202110-0573</t>
        </is>
      </c>
      <c r="F3329" s="463" t="n">
        <v>44483</v>
      </c>
      <c r="G3329" s="464" t="n">
        <v>270855</v>
      </c>
      <c r="H3329" s="462" t="n"/>
      <c r="I3329" s="464">
        <f>G3329</f>
        <v/>
      </c>
      <c r="J3329" s="462">
        <f>IF(AND(Q3329=TRUE, R3329=TRUE, S3329=TRUE), IF(W3329&lt;-0.05, "អនុញ្ញាត (អ្នកផ្គត់ផ្គង់ប្រកាសខ្វះ)", "បានប្រកាស (អនុញ្ញាត)"), IF(AND(Q3329=FALSE, R3329=FALSE, S3329=FALSE), "ព្យួរទុក (មិនមានទិន្នន័យ)", "ប្រកាសខុស (ព្យួរទុក)"))</f>
        <v/>
      </c>
      <c r="K3329" s="462" t="inlineStr"/>
      <c r="L3329" s="462" t="inlineStr"/>
      <c r="M3329" s="464">
        <f>AH3329</f>
        <v/>
      </c>
      <c r="N3329" s="464">
        <f>IF(W3329&lt;0,AH3329,I3329)</f>
        <v/>
      </c>
      <c r="O3329" s="464">
        <f>I3329-M3329</f>
        <v/>
      </c>
      <c r="P3329" s="462" t="n"/>
      <c r="Q3329" s="462">
        <f>V3329=W3329</f>
        <v/>
      </c>
      <c r="R3329" s="462">
        <f>AND(MONTH(F3329)=MONTH(X3329), YEAR(F3329)=YEAR(X3329))</f>
        <v/>
      </c>
      <c r="S3329" s="462">
        <f>AC3329="L001-901905215"</f>
        <v/>
      </c>
      <c r="T3329" s="464">
        <f>G3329-AH3329</f>
        <v/>
      </c>
      <c r="U3329" s="462" t="n"/>
      <c r="V3329" s="462" t="inlineStr">
        <is>
          <t>IN2021100573</t>
        </is>
      </c>
      <c r="W3329" s="462" t="inlineStr">
        <is>
          <t>IN2021100573</t>
        </is>
      </c>
      <c r="X3329" s="463" t="n">
        <v>44483</v>
      </c>
      <c r="Y3329" s="462" t="inlineStr">
        <is>
          <t>IN202110-0573</t>
        </is>
      </c>
      <c r="Z3329" s="462" t="inlineStr"/>
      <c r="AA3329" s="462" t="inlineStr">
        <is>
          <t>បុគ្គលជាប់អាករ</t>
        </is>
      </c>
      <c r="AB3329" s="462" t="inlineStr">
        <is>
          <t>L001-901905215</t>
        </is>
      </c>
      <c r="AC3329" s="462" t="inlineStr">
        <is>
          <t>វីអ៊ីស៊ិន (ខេមបូឌា) អ៊ិនដាសស្ទ្រី ឯ.ក</t>
        </is>
      </c>
      <c r="AD3329" s="464" t="n">
        <v>2979400</v>
      </c>
      <c r="AE3329" s="464" t="n">
        <v>2708545</v>
      </c>
      <c r="AF3329" s="464" t="n">
        <v>0</v>
      </c>
      <c r="AG3329" s="464" t="n">
        <v>0</v>
      </c>
      <c r="AH3329" s="464" t="n">
        <v>270855</v>
      </c>
      <c r="AI3329" s="464" t="n">
        <v>0</v>
      </c>
      <c r="AJ3329" s="464" t="n">
        <v>0</v>
      </c>
      <c r="AK3329" s="464" t="n">
        <v>0</v>
      </c>
      <c r="AL3329" s="464" t="n">
        <v>0</v>
      </c>
      <c r="AM3329" s="464" t="n">
        <v>0</v>
      </c>
      <c r="AN3329" s="464" t="n">
        <v>0</v>
      </c>
      <c r="AO3329" s="464" t="n">
        <v>0</v>
      </c>
      <c r="AP3329" s="464" t="n">
        <v>0</v>
      </c>
      <c r="AQ3329" s="462" t="inlineStr"/>
      <c r="AR3329" s="462" t="inlineStr">
        <is>
          <t>Custom clearance and Trucking fee</t>
        </is>
      </c>
      <c r="AS3329" s="462" t="inlineStr">
        <is>
          <t>បានប្រកាសពន្ធ</t>
        </is>
      </c>
    </row>
    <row r="3330">
      <c r="A3330" s="461" t="n">
        <v>3322</v>
      </c>
      <c r="B3330" s="462" t="inlineStr">
        <is>
          <t>Clearance Trucking Fee</t>
        </is>
      </c>
      <c r="C3330" s="462" t="inlineStr">
        <is>
          <t>56ប៊ី-លីង សឹបផ្លាយ ឆេន មេនេចម៉ិន ឯ.ក</t>
        </is>
      </c>
      <c r="D3330" s="462" t="inlineStr">
        <is>
          <t>K004-902004795</t>
        </is>
      </c>
      <c r="E3330" s="462" t="inlineStr">
        <is>
          <t>IN202110-0570</t>
        </is>
      </c>
      <c r="F3330" s="463" t="n">
        <v>44497</v>
      </c>
      <c r="G3330" s="464" t="n">
        <v>472468</v>
      </c>
      <c r="H3330" s="462" t="n"/>
      <c r="I3330" s="464">
        <f>G3330</f>
        <v/>
      </c>
      <c r="J3330" s="462">
        <f>IF(AND(Q3330=TRUE, R3330=TRUE, S3330=TRUE), IF(W3330&lt;-0.05, "អនុញ្ញាត (អ្នកផ្គត់ផ្គង់ប្រកាសខ្វះ)", "បានប្រកាស (អនុញ្ញាត)"), IF(AND(Q3330=FALSE, R3330=FALSE, S3330=FALSE), "ព្យួរទុក (មិនមានទិន្នន័យ)", "ប្រកាសខុស (ព្យួរទុក)"))</f>
        <v/>
      </c>
      <c r="K3330" s="462" t="inlineStr"/>
      <c r="L3330" s="462" t="inlineStr"/>
      <c r="M3330" s="464">
        <f>AH3330</f>
        <v/>
      </c>
      <c r="N3330" s="464">
        <f>IF(W3330&lt;0,AH3330,I3330)</f>
        <v/>
      </c>
      <c r="O3330" s="464">
        <f>I3330-M3330</f>
        <v/>
      </c>
      <c r="P3330" s="462" t="n"/>
      <c r="Q3330" s="462">
        <f>V3330=W3330</f>
        <v/>
      </c>
      <c r="R3330" s="462">
        <f>AND(MONTH(F3330)=MONTH(X3330), YEAR(F3330)=YEAR(X3330))</f>
        <v/>
      </c>
      <c r="S3330" s="462">
        <f>AC3330="L001-901905215"</f>
        <v/>
      </c>
      <c r="T3330" s="464">
        <f>G3330-AH3330</f>
        <v/>
      </c>
      <c r="U3330" s="462" t="n"/>
      <c r="V3330" s="462" t="inlineStr">
        <is>
          <t>IN2021100570</t>
        </is>
      </c>
      <c r="W3330" s="462" t="inlineStr">
        <is>
          <t>IN2021100570</t>
        </is>
      </c>
      <c r="X3330" s="463" t="n">
        <v>44483</v>
      </c>
      <c r="Y3330" s="462" t="inlineStr">
        <is>
          <t>IN202110-0570</t>
        </is>
      </c>
      <c r="Z3330" s="462" t="inlineStr"/>
      <c r="AA3330" s="462" t="inlineStr">
        <is>
          <t>បុគ្គលជាប់អាករ</t>
        </is>
      </c>
      <c r="AB3330" s="462" t="inlineStr">
        <is>
          <t>L001-901905215</t>
        </is>
      </c>
      <c r="AC3330" s="462" t="inlineStr">
        <is>
          <t>វីអ៊ីស៊ិន (ខេមបូឌា) អ៊ិនដាសស្ទ្រី ឯ.ក</t>
        </is>
      </c>
      <c r="AD3330" s="464" t="n">
        <v>5197148</v>
      </c>
      <c r="AE3330" s="464" t="n">
        <v>4724680</v>
      </c>
      <c r="AF3330" s="464" t="n">
        <v>0</v>
      </c>
      <c r="AG3330" s="464" t="n">
        <v>0</v>
      </c>
      <c r="AH3330" s="464" t="n">
        <v>472468</v>
      </c>
      <c r="AI3330" s="464" t="n">
        <v>0</v>
      </c>
      <c r="AJ3330" s="464" t="n">
        <v>0</v>
      </c>
      <c r="AK3330" s="464" t="n">
        <v>0</v>
      </c>
      <c r="AL3330" s="464" t="n">
        <v>0</v>
      </c>
      <c r="AM3330" s="464" t="n">
        <v>0</v>
      </c>
      <c r="AN3330" s="464" t="n">
        <v>0</v>
      </c>
      <c r="AO3330" s="464" t="n">
        <v>0</v>
      </c>
      <c r="AP3330" s="464" t="n">
        <v>0</v>
      </c>
      <c r="AQ3330" s="462" t="inlineStr"/>
      <c r="AR3330" s="462" t="inlineStr">
        <is>
          <t>Custom clearance and Trucking fee</t>
        </is>
      </c>
      <c r="AS3330" s="462" t="inlineStr">
        <is>
          <t>បានប្រកាសពន្ធ</t>
        </is>
      </c>
    </row>
    <row r="3331">
      <c r="A3331" s="461" t="n">
        <v>3323</v>
      </c>
      <c r="B3331" s="462" t="inlineStr">
        <is>
          <t>Clearance Trucking Fee</t>
        </is>
      </c>
      <c r="C3331" s="462" t="inlineStr">
        <is>
          <t>56ប៊ី-លីង សឹបផ្លាយ ឆេន មេនេចម៉ិន ឯ.ក</t>
        </is>
      </c>
      <c r="D3331" s="462" t="inlineStr">
        <is>
          <t>K004-902004795</t>
        </is>
      </c>
      <c r="E3331" s="462" t="inlineStr">
        <is>
          <t>IN202110-0608</t>
        </is>
      </c>
      <c r="F3331" s="463" t="n">
        <v>44497</v>
      </c>
      <c r="G3331" s="464" t="n">
        <v>2179376</v>
      </c>
      <c r="H3331" s="462" t="n"/>
      <c r="I3331" s="464">
        <f>G3331</f>
        <v/>
      </c>
      <c r="J3331" s="462">
        <f>IF(AND(Q3331=TRUE, R3331=TRUE, S3331=TRUE), IF(W3331&lt;-0.05, "អនុញ្ញាត (អ្នកផ្គត់ផ្គង់ប្រកាសខ្វះ)", "បានប្រកាស (អនុញ្ញាត)"), IF(AND(Q3331=FALSE, R3331=FALSE, S3331=FALSE), "ព្យួរទុក (មិនមានទិន្នន័យ)", "ប្រកាសខុស (ព្យួរទុក)"))</f>
        <v/>
      </c>
      <c r="K3331" s="462" t="inlineStr"/>
      <c r="L3331" s="462" t="inlineStr"/>
      <c r="M3331" s="464">
        <f>AH3331</f>
        <v/>
      </c>
      <c r="N3331" s="464">
        <f>IF(W3331&lt;0,AH3331,I3331)</f>
        <v/>
      </c>
      <c r="O3331" s="464">
        <f>I3331-M3331</f>
        <v/>
      </c>
      <c r="P3331" s="462" t="n"/>
      <c r="Q3331" s="462">
        <f>V3331=W3331</f>
        <v/>
      </c>
      <c r="R3331" s="462">
        <f>AND(MONTH(F3331)=MONTH(X3331), YEAR(F3331)=YEAR(X3331))</f>
        <v/>
      </c>
      <c r="S3331" s="462">
        <f>AC3331="L001-901905215"</f>
        <v/>
      </c>
      <c r="T3331" s="464">
        <f>G3331-AH3331</f>
        <v/>
      </c>
      <c r="U3331" s="462" t="n"/>
      <c r="V3331" s="462" t="inlineStr">
        <is>
          <t>IN2021100608</t>
        </is>
      </c>
      <c r="W3331" s="462" t="inlineStr">
        <is>
          <t>IN2021100608</t>
        </is>
      </c>
      <c r="X3331" s="463" t="n">
        <v>44497</v>
      </c>
      <c r="Y3331" s="462" t="inlineStr">
        <is>
          <t>IN202110-0608</t>
        </is>
      </c>
      <c r="Z3331" s="462" t="inlineStr"/>
      <c r="AA3331" s="462" t="inlineStr">
        <is>
          <t>បុគ្គលជាប់អាករ</t>
        </is>
      </c>
      <c r="AB3331" s="462" t="inlineStr">
        <is>
          <t>L001-901905215</t>
        </is>
      </c>
      <c r="AC3331" s="462" t="inlineStr">
        <is>
          <t>វីអ៊ីស៊ិន (ខេមបូឌា) អ៊ិនដាសស្ទ្រី ឯ.ក</t>
        </is>
      </c>
      <c r="AD3331" s="464" t="n">
        <v>23973136</v>
      </c>
      <c r="AE3331" s="464" t="n">
        <v>21793760</v>
      </c>
      <c r="AF3331" s="464" t="n">
        <v>0</v>
      </c>
      <c r="AG3331" s="464" t="n">
        <v>0</v>
      </c>
      <c r="AH3331" s="464" t="n">
        <v>2179376</v>
      </c>
      <c r="AI3331" s="464" t="n">
        <v>0</v>
      </c>
      <c r="AJ3331" s="464" t="n">
        <v>0</v>
      </c>
      <c r="AK3331" s="464" t="n">
        <v>0</v>
      </c>
      <c r="AL3331" s="464" t="n">
        <v>0</v>
      </c>
      <c r="AM3331" s="464" t="n">
        <v>0</v>
      </c>
      <c r="AN3331" s="464" t="n">
        <v>0</v>
      </c>
      <c r="AO3331" s="464" t="n">
        <v>0</v>
      </c>
      <c r="AP3331" s="464" t="n">
        <v>0</v>
      </c>
      <c r="AQ3331" s="462" t="inlineStr"/>
      <c r="AR3331" s="462" t="inlineStr">
        <is>
          <t>Custom clearance and Trucking fee</t>
        </is>
      </c>
      <c r="AS3331" s="462" t="inlineStr">
        <is>
          <t>បានប្រកាសពន្ធ</t>
        </is>
      </c>
    </row>
    <row r="3332">
      <c r="A3332" s="461" t="n">
        <v>3324</v>
      </c>
      <c r="B3332" s="462" t="inlineStr">
        <is>
          <t>Clearance Trucking Fee</t>
        </is>
      </c>
      <c r="C3332" s="462" t="inlineStr">
        <is>
          <t>56ប៊ី-លីង សឹបផ្លាយ ឆេន មេនេចម៉ិន ឯ.ក</t>
        </is>
      </c>
      <c r="D3332" s="462" t="inlineStr">
        <is>
          <t>K004-902004795</t>
        </is>
      </c>
      <c r="E3332" s="462" t="inlineStr">
        <is>
          <t>IN202110-0607</t>
        </is>
      </c>
      <c r="F3332" s="463" t="n">
        <v>44497</v>
      </c>
      <c r="G3332" s="464" t="n">
        <v>258191</v>
      </c>
      <c r="H3332" s="462" t="n"/>
      <c r="I3332" s="464">
        <f>G3332</f>
        <v/>
      </c>
      <c r="J3332" s="462">
        <f>IF(AND(Q3332=TRUE, R3332=TRUE, S3332=TRUE), IF(W3332&lt;-0.05, "អនុញ្ញាត (អ្នកផ្គត់ផ្គង់ប្រកាសខ្វះ)", "បានប្រកាស (អនុញ្ញាត)"), IF(AND(Q3332=FALSE, R3332=FALSE, S3332=FALSE), "ព្យួរទុក (មិនមានទិន្នន័យ)", "ប្រកាសខុស (ព្យួរទុក)"))</f>
        <v/>
      </c>
      <c r="K3332" s="462" t="inlineStr"/>
      <c r="L3332" s="462" t="inlineStr"/>
      <c r="M3332" s="464">
        <f>AH3332</f>
        <v/>
      </c>
      <c r="N3332" s="464">
        <f>IF(W3332&lt;0,AH3332,I3332)</f>
        <v/>
      </c>
      <c r="O3332" s="464">
        <f>I3332-M3332</f>
        <v/>
      </c>
      <c r="P3332" s="462" t="n"/>
      <c r="Q3332" s="462">
        <f>V3332=W3332</f>
        <v/>
      </c>
      <c r="R3332" s="462">
        <f>AND(MONTH(F3332)=MONTH(X3332), YEAR(F3332)=YEAR(X3332))</f>
        <v/>
      </c>
      <c r="S3332" s="462">
        <f>AC3332="L001-901905215"</f>
        <v/>
      </c>
      <c r="T3332" s="464">
        <f>G3332-AH3332</f>
        <v/>
      </c>
      <c r="U3332" s="462" t="n"/>
      <c r="V3332" s="462" t="inlineStr">
        <is>
          <t>IN2021100607</t>
        </is>
      </c>
      <c r="W3332" s="462" t="inlineStr">
        <is>
          <t>IN2021100607</t>
        </is>
      </c>
      <c r="X3332" s="463" t="n">
        <v>44497</v>
      </c>
      <c r="Y3332" s="462" t="inlineStr">
        <is>
          <t>IN202110-0607</t>
        </is>
      </c>
      <c r="Z3332" s="462" t="inlineStr"/>
      <c r="AA3332" s="462" t="inlineStr">
        <is>
          <t>បុគ្គលជាប់អាករ</t>
        </is>
      </c>
      <c r="AB3332" s="462" t="inlineStr">
        <is>
          <t>L001-901905215</t>
        </is>
      </c>
      <c r="AC3332" s="462" t="inlineStr">
        <is>
          <t>វីអ៊ីស៊ិន (ខេមបូឌា) អ៊ិនដាសស្ទ្រី ឯ.ក</t>
        </is>
      </c>
      <c r="AD3332" s="464" t="n">
        <v>2840101</v>
      </c>
      <c r="AE3332" s="464" t="n">
        <v>2581910</v>
      </c>
      <c r="AF3332" s="464" t="n">
        <v>0</v>
      </c>
      <c r="AG3332" s="464" t="n">
        <v>0</v>
      </c>
      <c r="AH3332" s="464" t="n">
        <v>258191</v>
      </c>
      <c r="AI3332" s="464" t="n">
        <v>0</v>
      </c>
      <c r="AJ3332" s="464" t="n">
        <v>0</v>
      </c>
      <c r="AK3332" s="464" t="n">
        <v>0</v>
      </c>
      <c r="AL3332" s="464" t="n">
        <v>0</v>
      </c>
      <c r="AM3332" s="464" t="n">
        <v>0</v>
      </c>
      <c r="AN3332" s="464" t="n">
        <v>0</v>
      </c>
      <c r="AO3332" s="464" t="n">
        <v>0</v>
      </c>
      <c r="AP3332" s="464" t="n">
        <v>0</v>
      </c>
      <c r="AQ3332" s="462" t="inlineStr"/>
      <c r="AR3332" s="462" t="inlineStr">
        <is>
          <t>Custom clearance and Trucking fee</t>
        </is>
      </c>
      <c r="AS3332" s="462" t="inlineStr">
        <is>
          <t>បានប្រកាសពន្ធ</t>
        </is>
      </c>
    </row>
    <row r="3333">
      <c r="A3333" s="461" t="n">
        <v>3325</v>
      </c>
      <c r="B3333" s="462" t="inlineStr">
        <is>
          <t>Clearance Trucking Fee</t>
        </is>
      </c>
      <c r="C3333" s="462" t="inlineStr">
        <is>
          <t>56ប៊ី-លីង សឹបផ្លាយ ឆេន មេនេចម៉ិន ឯ.ក</t>
        </is>
      </c>
      <c r="D3333" s="462" t="inlineStr">
        <is>
          <t>K004-902004795</t>
        </is>
      </c>
      <c r="E3333" s="462" t="inlineStr">
        <is>
          <t>IN202110-0606</t>
        </is>
      </c>
      <c r="F3333" s="463" t="n">
        <v>44497</v>
      </c>
      <c r="G3333" s="464" t="n">
        <v>258191</v>
      </c>
      <c r="H3333" s="462" t="n"/>
      <c r="I3333" s="464">
        <f>G3333</f>
        <v/>
      </c>
      <c r="J3333" s="462">
        <f>IF(AND(Q3333=TRUE, R3333=TRUE, S3333=TRUE), IF(W3333&lt;-0.05, "អនុញ្ញាត (អ្នកផ្គត់ផ្គង់ប្រកាសខ្វះ)", "បានប្រកាស (អនុញ្ញាត)"), IF(AND(Q3333=FALSE, R3333=FALSE, S3333=FALSE), "ព្យួរទុក (មិនមានទិន្នន័យ)", "ប្រកាសខុស (ព្យួរទុក)"))</f>
        <v/>
      </c>
      <c r="K3333" s="462" t="inlineStr"/>
      <c r="L3333" s="462" t="inlineStr"/>
      <c r="M3333" s="464">
        <f>AH3333</f>
        <v/>
      </c>
      <c r="N3333" s="464">
        <f>IF(W3333&lt;0,AH3333,I3333)</f>
        <v/>
      </c>
      <c r="O3333" s="464">
        <f>I3333-M3333</f>
        <v/>
      </c>
      <c r="P3333" s="462" t="n"/>
      <c r="Q3333" s="462">
        <f>V3333=W3333</f>
        <v/>
      </c>
      <c r="R3333" s="462">
        <f>AND(MONTH(F3333)=MONTH(X3333), YEAR(F3333)=YEAR(X3333))</f>
        <v/>
      </c>
      <c r="S3333" s="462">
        <f>AC3333="L001-901905215"</f>
        <v/>
      </c>
      <c r="T3333" s="464">
        <f>G3333-AH3333</f>
        <v/>
      </c>
      <c r="U3333" s="462" t="n"/>
      <c r="V3333" s="462" t="inlineStr">
        <is>
          <t>IN2021100606</t>
        </is>
      </c>
      <c r="W3333" s="462" t="inlineStr">
        <is>
          <t>IN2021100606</t>
        </is>
      </c>
      <c r="X3333" s="463" t="n">
        <v>44497</v>
      </c>
      <c r="Y3333" s="462" t="inlineStr">
        <is>
          <t>IN202110-0606</t>
        </is>
      </c>
      <c r="Z3333" s="462" t="inlineStr"/>
      <c r="AA3333" s="462" t="inlineStr">
        <is>
          <t>បុគ្គលជាប់អាករ</t>
        </is>
      </c>
      <c r="AB3333" s="462" t="inlineStr">
        <is>
          <t>L001-901905215</t>
        </is>
      </c>
      <c r="AC3333" s="462" t="inlineStr">
        <is>
          <t>វីអ៊ីស៊ិន (ខេមបូឌា) អ៊ិនដាសស្ទ្រី ឯ.ក</t>
        </is>
      </c>
      <c r="AD3333" s="464" t="n">
        <v>2840101</v>
      </c>
      <c r="AE3333" s="464" t="n">
        <v>2581910</v>
      </c>
      <c r="AF3333" s="464" t="n">
        <v>0</v>
      </c>
      <c r="AG3333" s="464" t="n">
        <v>0</v>
      </c>
      <c r="AH3333" s="464" t="n">
        <v>258191</v>
      </c>
      <c r="AI3333" s="464" t="n">
        <v>0</v>
      </c>
      <c r="AJ3333" s="464" t="n">
        <v>0</v>
      </c>
      <c r="AK3333" s="464" t="n">
        <v>0</v>
      </c>
      <c r="AL3333" s="464" t="n">
        <v>0</v>
      </c>
      <c r="AM3333" s="464" t="n">
        <v>0</v>
      </c>
      <c r="AN3333" s="464" t="n">
        <v>0</v>
      </c>
      <c r="AO3333" s="464" t="n">
        <v>0</v>
      </c>
      <c r="AP3333" s="464" t="n">
        <v>0</v>
      </c>
      <c r="AQ3333" s="462" t="inlineStr"/>
      <c r="AR3333" s="462" t="inlineStr">
        <is>
          <t>Custom clearance and Trucking fee</t>
        </is>
      </c>
      <c r="AS3333" s="462" t="inlineStr">
        <is>
          <t>បានប្រកាសពន្ធ</t>
        </is>
      </c>
    </row>
    <row r="3334">
      <c r="A3334" s="461" t="n">
        <v>3326</v>
      </c>
      <c r="B3334" s="462" t="inlineStr">
        <is>
          <t>Clearance Trucking Fee</t>
        </is>
      </c>
      <c r="C3334" s="462" t="inlineStr">
        <is>
          <t>56ប៊ី-លីង សឹបផ្លាយ ឆេន មេនេចម៉ិន ឯ.ក</t>
        </is>
      </c>
      <c r="D3334" s="462" t="inlineStr">
        <is>
          <t>K004-902004795</t>
        </is>
      </c>
      <c r="E3334" s="462" t="inlineStr">
        <is>
          <t>IN202110-0605</t>
        </is>
      </c>
      <c r="F3334" s="463" t="n">
        <v>44497</v>
      </c>
      <c r="G3334" s="464" t="n">
        <v>270389</v>
      </c>
      <c r="H3334" s="462" t="n"/>
      <c r="I3334" s="464">
        <f>G3334</f>
        <v/>
      </c>
      <c r="J3334" s="462">
        <f>IF(AND(Q3334=TRUE, R3334=TRUE, S3334=TRUE), IF(W3334&lt;-0.05, "អនុញ្ញាត (អ្នកផ្គត់ផ្គង់ប្រកាសខ្វះ)", "បានប្រកាស (អនុញ្ញាត)"), IF(AND(Q3334=FALSE, R3334=FALSE, S3334=FALSE), "ព្យួរទុក (មិនមានទិន្នន័យ)", "ប្រកាសខុស (ព្យួរទុក)"))</f>
        <v/>
      </c>
      <c r="K3334" s="462" t="inlineStr"/>
      <c r="L3334" s="462" t="inlineStr"/>
      <c r="M3334" s="464">
        <f>AH3334</f>
        <v/>
      </c>
      <c r="N3334" s="464">
        <f>IF(W3334&lt;0,AH3334,I3334)</f>
        <v/>
      </c>
      <c r="O3334" s="464">
        <f>I3334-M3334</f>
        <v/>
      </c>
      <c r="P3334" s="462" t="n"/>
      <c r="Q3334" s="462">
        <f>V3334=W3334</f>
        <v/>
      </c>
      <c r="R3334" s="462">
        <f>AND(MONTH(F3334)=MONTH(X3334), YEAR(F3334)=YEAR(X3334))</f>
        <v/>
      </c>
      <c r="S3334" s="462">
        <f>AC3334="L001-901905215"</f>
        <v/>
      </c>
      <c r="T3334" s="464">
        <f>G3334-AH3334</f>
        <v/>
      </c>
      <c r="U3334" s="462" t="n"/>
      <c r="V3334" s="462" t="inlineStr">
        <is>
          <t>IN2021100605</t>
        </is>
      </c>
      <c r="W3334" s="462" t="inlineStr">
        <is>
          <t>IN2021100605</t>
        </is>
      </c>
      <c r="X3334" s="463" t="n">
        <v>44497</v>
      </c>
      <c r="Y3334" s="462" t="inlineStr">
        <is>
          <t>IN202110-0605</t>
        </is>
      </c>
      <c r="Z3334" s="462" t="inlineStr"/>
      <c r="AA3334" s="462" t="inlineStr">
        <is>
          <t>បុគ្គលជាប់អាករ</t>
        </is>
      </c>
      <c r="AB3334" s="462" t="inlineStr">
        <is>
          <t>L001-901905215</t>
        </is>
      </c>
      <c r="AC3334" s="462" t="inlineStr">
        <is>
          <t>វីអ៊ីស៊ិន (ខេមបូឌា) អ៊ិនដាសស្ទ្រី ឯ.ក</t>
        </is>
      </c>
      <c r="AD3334" s="464" t="n">
        <v>2974279</v>
      </c>
      <c r="AE3334" s="464" t="n">
        <v>2703890</v>
      </c>
      <c r="AF3334" s="464" t="n">
        <v>0</v>
      </c>
      <c r="AG3334" s="464" t="n">
        <v>0</v>
      </c>
      <c r="AH3334" s="464" t="n">
        <v>270389</v>
      </c>
      <c r="AI3334" s="464" t="n">
        <v>0</v>
      </c>
      <c r="AJ3334" s="464" t="n">
        <v>0</v>
      </c>
      <c r="AK3334" s="464" t="n">
        <v>0</v>
      </c>
      <c r="AL3334" s="464" t="n">
        <v>0</v>
      </c>
      <c r="AM3334" s="464" t="n">
        <v>0</v>
      </c>
      <c r="AN3334" s="464" t="n">
        <v>0</v>
      </c>
      <c r="AO3334" s="464" t="n">
        <v>0</v>
      </c>
      <c r="AP3334" s="464" t="n">
        <v>0</v>
      </c>
      <c r="AQ3334" s="462" t="inlineStr"/>
      <c r="AR3334" s="462" t="inlineStr">
        <is>
          <t>Custom clearance and Trucking fee</t>
        </is>
      </c>
      <c r="AS3334" s="462" t="inlineStr">
        <is>
          <t>បានប្រកាសពន្ធ</t>
        </is>
      </c>
    </row>
    <row r="3335">
      <c r="A3335" s="461" t="n">
        <v>3327</v>
      </c>
      <c r="B3335" s="462" t="inlineStr">
        <is>
          <t>Clearance Trucking Fee</t>
        </is>
      </c>
      <c r="C3335" s="462" t="inlineStr">
        <is>
          <t>56ប៊ី-លីង សឹបផ្លាយ ឆេន មេនេចម៉ិន ឯ.ក</t>
        </is>
      </c>
      <c r="D3335" s="462" t="inlineStr">
        <is>
          <t>K004-902004795</t>
        </is>
      </c>
      <c r="E3335" s="462" t="inlineStr">
        <is>
          <t>IN202110-0604</t>
        </is>
      </c>
      <c r="F3335" s="463" t="n">
        <v>44497</v>
      </c>
      <c r="G3335" s="464" t="n">
        <v>258191</v>
      </c>
      <c r="H3335" s="462" t="n"/>
      <c r="I3335" s="464">
        <f>G3335</f>
        <v/>
      </c>
      <c r="J3335" s="462">
        <f>IF(AND(Q3335=TRUE, R3335=TRUE, S3335=TRUE), IF(W3335&lt;-0.05, "អនុញ្ញាត (អ្នកផ្គត់ផ្គង់ប្រកាសខ្វះ)", "បានប្រកាស (អនុញ្ញាត)"), IF(AND(Q3335=FALSE, R3335=FALSE, S3335=FALSE), "ព្យួរទុក (មិនមានទិន្នន័យ)", "ប្រកាសខុស (ព្យួរទុក)"))</f>
        <v/>
      </c>
      <c r="K3335" s="462" t="inlineStr"/>
      <c r="L3335" s="462" t="inlineStr"/>
      <c r="M3335" s="464">
        <f>AH3335</f>
        <v/>
      </c>
      <c r="N3335" s="464">
        <f>IF(W3335&lt;0,AH3335,I3335)</f>
        <v/>
      </c>
      <c r="O3335" s="464">
        <f>I3335-M3335</f>
        <v/>
      </c>
      <c r="P3335" s="462" t="n"/>
      <c r="Q3335" s="462">
        <f>V3335=W3335</f>
        <v/>
      </c>
      <c r="R3335" s="462">
        <f>AND(MONTH(F3335)=MONTH(X3335), YEAR(F3335)=YEAR(X3335))</f>
        <v/>
      </c>
      <c r="S3335" s="462">
        <f>AC3335="L001-901905215"</f>
        <v/>
      </c>
      <c r="T3335" s="464">
        <f>G3335-AH3335</f>
        <v/>
      </c>
      <c r="U3335" s="462" t="n"/>
      <c r="V3335" s="462" t="inlineStr">
        <is>
          <t>IN2021100604</t>
        </is>
      </c>
      <c r="W3335" s="462" t="inlineStr">
        <is>
          <t>IN2021100604</t>
        </is>
      </c>
      <c r="X3335" s="463" t="n">
        <v>44497</v>
      </c>
      <c r="Y3335" s="462" t="inlineStr">
        <is>
          <t>IN202110-0604</t>
        </is>
      </c>
      <c r="Z3335" s="462" t="inlineStr"/>
      <c r="AA3335" s="462" t="inlineStr">
        <is>
          <t>បុគ្គលជាប់អាករ</t>
        </is>
      </c>
      <c r="AB3335" s="462" t="inlineStr">
        <is>
          <t>L001-901905215</t>
        </is>
      </c>
      <c r="AC3335" s="462" t="inlineStr">
        <is>
          <t>វីអ៊ីស៊ិន (ខេមបូឌា) អ៊ិនដាសស្ទ្រី ឯ.ក</t>
        </is>
      </c>
      <c r="AD3335" s="464" t="n">
        <v>2840101</v>
      </c>
      <c r="AE3335" s="464" t="n">
        <v>2581910</v>
      </c>
      <c r="AF3335" s="464" t="n">
        <v>0</v>
      </c>
      <c r="AG3335" s="464" t="n">
        <v>0</v>
      </c>
      <c r="AH3335" s="464" t="n">
        <v>258191</v>
      </c>
      <c r="AI3335" s="464" t="n">
        <v>0</v>
      </c>
      <c r="AJ3335" s="464" t="n">
        <v>0</v>
      </c>
      <c r="AK3335" s="464" t="n">
        <v>0</v>
      </c>
      <c r="AL3335" s="464" t="n">
        <v>0</v>
      </c>
      <c r="AM3335" s="464" t="n">
        <v>0</v>
      </c>
      <c r="AN3335" s="464" t="n">
        <v>0</v>
      </c>
      <c r="AO3335" s="464" t="n">
        <v>0</v>
      </c>
      <c r="AP3335" s="464" t="n">
        <v>0</v>
      </c>
      <c r="AQ3335" s="462" t="inlineStr"/>
      <c r="AR3335" s="462" t="inlineStr">
        <is>
          <t>Custom clearance and Trucking fee</t>
        </is>
      </c>
      <c r="AS3335" s="462" t="inlineStr">
        <is>
          <t>បានប្រកាសពន្ធ</t>
        </is>
      </c>
    </row>
    <row r="3336">
      <c r="A3336" s="461" t="n">
        <v>3328</v>
      </c>
      <c r="B3336" s="462" t="inlineStr">
        <is>
          <t>Clearance Trucking Fee</t>
        </is>
      </c>
      <c r="C3336" s="462" t="inlineStr">
        <is>
          <t>56ប៊ី-លីង សឹបផ្លាយ ឆេន មេនេចម៉ិន ឯ.ក</t>
        </is>
      </c>
      <c r="D3336" s="462" t="inlineStr">
        <is>
          <t>K004-902004795</t>
        </is>
      </c>
      <c r="E3336" s="462" t="inlineStr">
        <is>
          <t>IN202110-0603</t>
        </is>
      </c>
      <c r="F3336" s="463" t="n">
        <v>44497</v>
      </c>
      <c r="G3336" s="464" t="n">
        <v>270389</v>
      </c>
      <c r="H3336" s="462" t="n"/>
      <c r="I3336" s="464">
        <f>G3336</f>
        <v/>
      </c>
      <c r="J3336" s="462">
        <f>IF(AND(Q3336=TRUE, R3336=TRUE, S3336=TRUE), IF(W3336&lt;-0.05, "អនុញ្ញាត (អ្នកផ្គត់ផ្គង់ប្រកាសខ្វះ)", "បានប្រកាស (អនុញ្ញាត)"), IF(AND(Q3336=FALSE, R3336=FALSE, S3336=FALSE), "ព្យួរទុក (មិនមានទិន្នន័យ)", "ប្រកាសខុស (ព្យួរទុក)"))</f>
        <v/>
      </c>
      <c r="K3336" s="462" t="inlineStr"/>
      <c r="L3336" s="462" t="inlineStr"/>
      <c r="M3336" s="464">
        <f>AH3336</f>
        <v/>
      </c>
      <c r="N3336" s="464">
        <f>IF(W3336&lt;0,AH3336,I3336)</f>
        <v/>
      </c>
      <c r="O3336" s="464">
        <f>I3336-M3336</f>
        <v/>
      </c>
      <c r="P3336" s="462" t="n"/>
      <c r="Q3336" s="462">
        <f>V3336=W3336</f>
        <v/>
      </c>
      <c r="R3336" s="462">
        <f>AND(MONTH(F3336)=MONTH(X3336), YEAR(F3336)=YEAR(X3336))</f>
        <v/>
      </c>
      <c r="S3336" s="462">
        <f>AC3336="L001-901905215"</f>
        <v/>
      </c>
      <c r="T3336" s="464">
        <f>G3336-AH3336</f>
        <v/>
      </c>
      <c r="U3336" s="462" t="n"/>
      <c r="V3336" s="462" t="inlineStr">
        <is>
          <t>IN2021100603</t>
        </is>
      </c>
      <c r="W3336" s="462" t="inlineStr">
        <is>
          <t>IN2021100603</t>
        </is>
      </c>
      <c r="X3336" s="463" t="n">
        <v>44497</v>
      </c>
      <c r="Y3336" s="462" t="inlineStr">
        <is>
          <t>IN202110-0603</t>
        </is>
      </c>
      <c r="Z3336" s="462" t="inlineStr"/>
      <c r="AA3336" s="462" t="inlineStr">
        <is>
          <t>បុគ្គលជាប់អាករ</t>
        </is>
      </c>
      <c r="AB3336" s="462" t="inlineStr">
        <is>
          <t>L001-901905215</t>
        </is>
      </c>
      <c r="AC3336" s="462" t="inlineStr">
        <is>
          <t>វីអ៊ីស៊ិន (ខេមបូឌា) អ៊ិនដាសស្ទ្រី ឯ.ក</t>
        </is>
      </c>
      <c r="AD3336" s="464" t="n">
        <v>2974279</v>
      </c>
      <c r="AE3336" s="464" t="n">
        <v>2703890</v>
      </c>
      <c r="AF3336" s="464" t="n">
        <v>0</v>
      </c>
      <c r="AG3336" s="464" t="n">
        <v>0</v>
      </c>
      <c r="AH3336" s="464" t="n">
        <v>270389</v>
      </c>
      <c r="AI3336" s="464" t="n">
        <v>0</v>
      </c>
      <c r="AJ3336" s="464" t="n">
        <v>0</v>
      </c>
      <c r="AK3336" s="464" t="n">
        <v>0</v>
      </c>
      <c r="AL3336" s="464" t="n">
        <v>0</v>
      </c>
      <c r="AM3336" s="464" t="n">
        <v>0</v>
      </c>
      <c r="AN3336" s="464" t="n">
        <v>0</v>
      </c>
      <c r="AO3336" s="464" t="n">
        <v>0</v>
      </c>
      <c r="AP3336" s="464" t="n">
        <v>0</v>
      </c>
      <c r="AQ3336" s="462" t="inlineStr"/>
      <c r="AR3336" s="462" t="inlineStr">
        <is>
          <t>Custom clearance and Trucking fee</t>
        </is>
      </c>
      <c r="AS3336" s="462" t="inlineStr">
        <is>
          <t>បានប្រកាសពន្ធ</t>
        </is>
      </c>
    </row>
    <row r="3337">
      <c r="A3337" s="461" t="n">
        <v>3329</v>
      </c>
      <c r="B3337" s="462" t="inlineStr">
        <is>
          <t>Clearance Trucking Fee</t>
        </is>
      </c>
      <c r="C3337" s="462" t="inlineStr">
        <is>
          <t>56ប៊ី-លីង សឹបផ្លាយ ឆេន មេនេចម៉ិន ឯ.ក</t>
        </is>
      </c>
      <c r="D3337" s="462" t="inlineStr">
        <is>
          <t>K004-902004795</t>
        </is>
      </c>
      <c r="E3337" s="462" t="inlineStr">
        <is>
          <t>IN202110-0602</t>
        </is>
      </c>
      <c r="F3337" s="463" t="n">
        <v>44497</v>
      </c>
      <c r="G3337" s="464" t="n">
        <v>193135</v>
      </c>
      <c r="H3337" s="462" t="n"/>
      <c r="I3337" s="464">
        <f>G3337</f>
        <v/>
      </c>
      <c r="J3337" s="462">
        <f>IF(AND(Q3337=TRUE, R3337=TRUE, S3337=TRUE), IF(W3337&lt;-0.05, "អនុញ្ញាត (អ្នកផ្គត់ផ្គង់ប្រកាសខ្វះ)", "បានប្រកាស (អនុញ្ញាត)"), IF(AND(Q3337=FALSE, R3337=FALSE, S3337=FALSE), "ព្យួរទុក (មិនមានទិន្នន័យ)", "ប្រកាសខុស (ព្យួរទុក)"))</f>
        <v/>
      </c>
      <c r="K3337" s="462" t="inlineStr"/>
      <c r="L3337" s="462" t="inlineStr"/>
      <c r="M3337" s="464">
        <f>AH3337</f>
        <v/>
      </c>
      <c r="N3337" s="464">
        <f>IF(W3337&lt;0,AH3337,I3337)</f>
        <v/>
      </c>
      <c r="O3337" s="464">
        <f>I3337-M3337</f>
        <v/>
      </c>
      <c r="P3337" s="462" t="n"/>
      <c r="Q3337" s="462">
        <f>V3337=W3337</f>
        <v/>
      </c>
      <c r="R3337" s="462">
        <f>AND(MONTH(F3337)=MONTH(X3337), YEAR(F3337)=YEAR(X3337))</f>
        <v/>
      </c>
      <c r="S3337" s="462">
        <f>AC3337="L001-901905215"</f>
        <v/>
      </c>
      <c r="T3337" s="464">
        <f>G3337-AH3337</f>
        <v/>
      </c>
      <c r="U3337" s="462" t="n"/>
      <c r="V3337" s="462" t="inlineStr">
        <is>
          <t>IN2021100602</t>
        </is>
      </c>
      <c r="W3337" s="462" t="inlineStr">
        <is>
          <t>IN2021100602</t>
        </is>
      </c>
      <c r="X3337" s="463" t="n">
        <v>44497</v>
      </c>
      <c r="Y3337" s="462" t="inlineStr">
        <is>
          <t>IN202110-0602</t>
        </is>
      </c>
      <c r="Z3337" s="462" t="inlineStr"/>
      <c r="AA3337" s="462" t="inlineStr">
        <is>
          <t>បុគ្គលជាប់អាករ</t>
        </is>
      </c>
      <c r="AB3337" s="462" t="inlineStr">
        <is>
          <t>L001-901905215</t>
        </is>
      </c>
      <c r="AC3337" s="462" t="inlineStr">
        <is>
          <t>វីអ៊ីស៊ិន (ខេមបូឌា) អ៊ិនដាសស្ទ្រី ឯ.ក</t>
        </is>
      </c>
      <c r="AD3337" s="464" t="n">
        <v>2124485</v>
      </c>
      <c r="AE3337" s="464" t="n">
        <v>1931350</v>
      </c>
      <c r="AF3337" s="464" t="n">
        <v>0</v>
      </c>
      <c r="AG3337" s="464" t="n">
        <v>0</v>
      </c>
      <c r="AH3337" s="464" t="n">
        <v>193135</v>
      </c>
      <c r="AI3337" s="464" t="n">
        <v>0</v>
      </c>
      <c r="AJ3337" s="464" t="n">
        <v>0</v>
      </c>
      <c r="AK3337" s="464" t="n">
        <v>0</v>
      </c>
      <c r="AL3337" s="464" t="n">
        <v>0</v>
      </c>
      <c r="AM3337" s="464" t="n">
        <v>0</v>
      </c>
      <c r="AN3337" s="464" t="n">
        <v>0</v>
      </c>
      <c r="AO3337" s="464" t="n">
        <v>0</v>
      </c>
      <c r="AP3337" s="464" t="n">
        <v>0</v>
      </c>
      <c r="AQ3337" s="462" t="inlineStr"/>
      <c r="AR3337" s="462" t="inlineStr">
        <is>
          <t>Custom clearance and Trucking fee</t>
        </is>
      </c>
      <c r="AS3337" s="462" t="inlineStr">
        <is>
          <t>បានប្រកាសពន្ធ</t>
        </is>
      </c>
    </row>
    <row r="3338">
      <c r="A3338" s="461" t="n">
        <v>3330</v>
      </c>
      <c r="B3338" s="462" t="inlineStr">
        <is>
          <t>Clearance Trucking Fee</t>
        </is>
      </c>
      <c r="C3338" s="462" t="inlineStr">
        <is>
          <t>56ប៊ី-លីង សឹបផ្លាយ ឆេន មេនេចម៉ិន ឯ.ក</t>
        </is>
      </c>
      <c r="D3338" s="462" t="inlineStr">
        <is>
          <t>K004-902004795</t>
        </is>
      </c>
      <c r="E3338" s="462" t="inlineStr">
        <is>
          <t>IN202110-0591</t>
        </is>
      </c>
      <c r="F3338" s="463" t="n">
        <v>44496</v>
      </c>
      <c r="G3338" s="464" t="n">
        <v>697662</v>
      </c>
      <c r="H3338" s="462" t="n"/>
      <c r="I3338" s="464">
        <f>G3338</f>
        <v/>
      </c>
      <c r="J3338" s="462">
        <f>IF(AND(Q3338=TRUE, R3338=TRUE, S3338=TRUE), IF(W3338&lt;-0.05, "អនុញ្ញាត (អ្នកផ្គត់ផ្គង់ប្រកាសខ្វះ)", "បានប្រកាស (អនុញ្ញាត)"), IF(AND(Q3338=FALSE, R3338=FALSE, S3338=FALSE), "ព្យួរទុក (មិនមានទិន្នន័យ)", "ប្រកាសខុស (ព្យួរទុក)"))</f>
        <v/>
      </c>
      <c r="K3338" s="462" t="inlineStr"/>
      <c r="L3338" s="462" t="inlineStr"/>
      <c r="M3338" s="464">
        <f>AH3338</f>
        <v/>
      </c>
      <c r="N3338" s="464">
        <f>IF(W3338&lt;0,AH3338,I3338)</f>
        <v/>
      </c>
      <c r="O3338" s="464">
        <f>I3338-M3338</f>
        <v/>
      </c>
      <c r="P3338" s="462" t="n"/>
      <c r="Q3338" s="462">
        <f>V3338=W3338</f>
        <v/>
      </c>
      <c r="R3338" s="462">
        <f>AND(MONTH(F3338)=MONTH(X3338), YEAR(F3338)=YEAR(X3338))</f>
        <v/>
      </c>
      <c r="S3338" s="462">
        <f>AC3338="L001-901905215"</f>
        <v/>
      </c>
      <c r="T3338" s="464">
        <f>G3338-AH3338</f>
        <v/>
      </c>
      <c r="U3338" s="462" t="n"/>
      <c r="V3338" s="462" t="inlineStr">
        <is>
          <t>IN2021100591</t>
        </is>
      </c>
      <c r="W3338" s="462" t="inlineStr">
        <is>
          <t>IN2021100591</t>
        </is>
      </c>
      <c r="X3338" s="463" t="n">
        <v>44496</v>
      </c>
      <c r="Y3338" s="462" t="inlineStr">
        <is>
          <t>IN202110-0591</t>
        </is>
      </c>
      <c r="Z3338" s="462" t="inlineStr"/>
      <c r="AA3338" s="462" t="inlineStr">
        <is>
          <t>បុគ្គលជាប់អាករ</t>
        </is>
      </c>
      <c r="AB3338" s="462" t="inlineStr">
        <is>
          <t>L001-901905215</t>
        </is>
      </c>
      <c r="AC3338" s="462" t="inlineStr">
        <is>
          <t>វីអ៊ីស៊ិន (ខេមបូឌា) អ៊ិនដាសស្ទ្រី ឯ.ក</t>
        </is>
      </c>
      <c r="AD3338" s="464" t="n">
        <v>7674282</v>
      </c>
      <c r="AE3338" s="464" t="n">
        <v>6976620</v>
      </c>
      <c r="AF3338" s="464" t="n">
        <v>0</v>
      </c>
      <c r="AG3338" s="464" t="n">
        <v>0</v>
      </c>
      <c r="AH3338" s="464" t="n">
        <v>697662</v>
      </c>
      <c r="AI3338" s="464" t="n">
        <v>0</v>
      </c>
      <c r="AJ3338" s="464" t="n">
        <v>0</v>
      </c>
      <c r="AK3338" s="464" t="n">
        <v>0</v>
      </c>
      <c r="AL3338" s="464" t="n">
        <v>0</v>
      </c>
      <c r="AM3338" s="464" t="n">
        <v>0</v>
      </c>
      <c r="AN3338" s="464" t="n">
        <v>0</v>
      </c>
      <c r="AO3338" s="464" t="n">
        <v>0</v>
      </c>
      <c r="AP3338" s="464" t="n">
        <v>0</v>
      </c>
      <c r="AQ3338" s="462" t="inlineStr"/>
      <c r="AR3338" s="462" t="inlineStr">
        <is>
          <t>Custom clearance and Trucking fee</t>
        </is>
      </c>
      <c r="AS3338" s="462" t="inlineStr">
        <is>
          <t>បានប្រកាសពន្ធ</t>
        </is>
      </c>
    </row>
    <row r="3339">
      <c r="A3339" s="461" t="n">
        <v>3331</v>
      </c>
      <c r="B3339" s="462" t="inlineStr">
        <is>
          <t>Monthly Tax declaration for Sep 2021 service</t>
        </is>
      </c>
      <c r="C3339" s="462" t="inlineStr">
        <is>
          <t>យីងកឺ ខេម ថេក អ៊ែតវ៉ាយហ្សឺរី ឯ.ក</t>
        </is>
      </c>
      <c r="D3339" s="462" t="inlineStr">
        <is>
          <t>K003-902005313</t>
        </is>
      </c>
      <c r="E3339" s="462" t="inlineStr">
        <is>
          <t>YKT21-155</t>
        </is>
      </c>
      <c r="F3339" s="463" t="n">
        <v>44470</v>
      </c>
      <c r="G3339" s="464" t="n">
        <v>241209</v>
      </c>
      <c r="H3339" s="462" t="n"/>
      <c r="I3339" s="464">
        <f>G3339</f>
        <v/>
      </c>
      <c r="J3339" s="462">
        <f>IF(AND(Q3339=TRUE, R3339=TRUE, S3339=TRUE), IF(W3339&lt;-0.05, "អនុញ្ញាត (អ្នកផ្គត់ផ្គង់ប្រកាសខ្វះ)", "បានប្រកាស (អនុញ្ញាត)"), IF(AND(Q3339=FALSE, R3339=FALSE, S3339=FALSE), "ព្យួរទុក (មិនមានទិន្នន័យ)", "ប្រកាសខុស (ព្យួរទុក)"))</f>
        <v/>
      </c>
      <c r="K3339" s="462" t="inlineStr"/>
      <c r="L3339" s="462" t="inlineStr"/>
      <c r="M3339" s="464">
        <f>AH3339</f>
        <v/>
      </c>
      <c r="N3339" s="464">
        <f>IF(W3339&lt;0,AH3339,I3339)</f>
        <v/>
      </c>
      <c r="O3339" s="464">
        <f>I3339-M3339</f>
        <v/>
      </c>
      <c r="P3339" s="462" t="n"/>
      <c r="Q3339" s="462">
        <f>V3339=W3339</f>
        <v/>
      </c>
      <c r="R3339" s="462">
        <f>AND(MONTH(F3339)=MONTH(X3339), YEAR(F3339)=YEAR(X3339))</f>
        <v/>
      </c>
      <c r="S3339" s="462">
        <f>AC3339="L001-901905215"</f>
        <v/>
      </c>
      <c r="T3339" s="464">
        <f>G3339-AH3339</f>
        <v/>
      </c>
      <c r="U3339" s="462" t="n"/>
      <c r="V3339" s="462" t="inlineStr">
        <is>
          <t>YKT21155</t>
        </is>
      </c>
      <c r="W3339" s="462" t="inlineStr">
        <is>
          <t>YKT21155</t>
        </is>
      </c>
      <c r="X3339" s="463" t="n">
        <v>44470</v>
      </c>
      <c r="Y3339" s="462" t="inlineStr">
        <is>
          <t>YKT21-155</t>
        </is>
      </c>
      <c r="Z3339" s="462" t="inlineStr"/>
      <c r="AA3339" s="462" t="inlineStr">
        <is>
          <t>បុគ្គលជាប់អាករ</t>
        </is>
      </c>
      <c r="AB3339" s="462" t="inlineStr">
        <is>
          <t>L001-901905215</t>
        </is>
      </c>
      <c r="AC3339" s="462" t="inlineStr">
        <is>
          <t>វីអ៊ីស៊ិន (ខេមបូឌា) អ៊ិនដាសស្ទ្រី ឯ.ក</t>
        </is>
      </c>
      <c r="AD3339" s="464" t="n">
        <v>2653300</v>
      </c>
      <c r="AE3339" s="464" t="n">
        <v>2412091</v>
      </c>
      <c r="AF3339" s="464" t="n">
        <v>0</v>
      </c>
      <c r="AG3339" s="464" t="n">
        <v>0</v>
      </c>
      <c r="AH3339" s="464" t="n">
        <v>241209</v>
      </c>
      <c r="AI3339" s="464" t="n">
        <v>0</v>
      </c>
      <c r="AJ3339" s="464" t="n">
        <v>0</v>
      </c>
      <c r="AK3339" s="464" t="n">
        <v>0</v>
      </c>
      <c r="AL3339" s="464" t="n">
        <v>0</v>
      </c>
      <c r="AM3339" s="464" t="n">
        <v>0</v>
      </c>
      <c r="AN3339" s="464" t="n">
        <v>0</v>
      </c>
      <c r="AO3339" s="464" t="n">
        <v>0</v>
      </c>
      <c r="AP3339" s="464" t="n">
        <v>0</v>
      </c>
      <c r="AQ3339" s="462" t="inlineStr"/>
      <c r="AR3339" s="462" t="inlineStr">
        <is>
          <t>សេវាប្រកាសពន្ធប្រចាំខែ09/Monthly Tax Declaration for Sep-21</t>
        </is>
      </c>
      <c r="AS3339" s="462" t="inlineStr">
        <is>
          <t>បានប្រកាសពន្ធ</t>
        </is>
      </c>
    </row>
    <row r="3340">
      <c r="A3340" s="461" t="n">
        <v>3332</v>
      </c>
      <c r="B3340" s="462" t="inlineStr">
        <is>
          <t>សេវាកម្មត្រួតពិនិត្យ</t>
        </is>
      </c>
      <c r="C3340" s="462" t="inlineStr">
        <is>
          <t>ប្យួរ៉ូ វេរីតាស (ខេមបូឌា) លីមីធីត</t>
        </is>
      </c>
      <c r="D3340" s="462" t="inlineStr">
        <is>
          <t>L001-107024462</t>
        </is>
      </c>
      <c r="E3340" s="462" t="inlineStr">
        <is>
          <t>59011196</t>
        </is>
      </c>
      <c r="F3340" s="463" t="n">
        <v>44498</v>
      </c>
      <c r="G3340" s="464" t="n">
        <v>110148</v>
      </c>
      <c r="H3340" s="462" t="n"/>
      <c r="I3340" s="464">
        <f>G3340</f>
        <v/>
      </c>
      <c r="J3340" s="462">
        <f>IF(AND(Q3340=TRUE, R3340=TRUE, S3340=TRUE), IF(W3340&lt;-0.05, "អនុញ្ញាត (អ្នកផ្គត់ផ្គង់ប្រកាសខ្វះ)", "បានប្រកាស (អនុញ្ញាត)"), IF(AND(Q3340=FALSE, R3340=FALSE, S3340=FALSE), "ព្យួរទុក (មិនមានទិន្នន័យ)", "ប្រកាសខុស (ព្យួរទុក)"))</f>
        <v/>
      </c>
      <c r="K3340" s="462" t="inlineStr"/>
      <c r="L3340" s="462" t="inlineStr"/>
      <c r="M3340" s="464">
        <f>AH3340</f>
        <v/>
      </c>
      <c r="N3340" s="464">
        <f>IF(W3340&lt;0,AH3340,I3340)</f>
        <v/>
      </c>
      <c r="O3340" s="464">
        <f>I3340-M3340</f>
        <v/>
      </c>
      <c r="P3340" s="462" t="n"/>
      <c r="Q3340" s="462">
        <f>V3340=W3340</f>
        <v/>
      </c>
      <c r="R3340" s="462">
        <f>AND(MONTH(F3340)=MONTH(X3340), YEAR(F3340)=YEAR(X3340))</f>
        <v/>
      </c>
      <c r="S3340" s="462">
        <f>AC3340="L001-901905215"</f>
        <v/>
      </c>
      <c r="T3340" s="464">
        <f>G3340-AH3340</f>
        <v/>
      </c>
      <c r="U3340" s="462" t="n"/>
      <c r="V3340" s="462" t="inlineStr">
        <is>
          <t>59011196</t>
        </is>
      </c>
      <c r="W3340" s="462" t="inlineStr">
        <is>
          <t>59011196</t>
        </is>
      </c>
      <c r="X3340" s="463" t="n">
        <v>44498</v>
      </c>
      <c r="Y3340" s="462" t="inlineStr">
        <is>
          <t>59011196</t>
        </is>
      </c>
      <c r="Z3340" s="462" t="inlineStr"/>
      <c r="AA3340" s="462" t="inlineStr">
        <is>
          <t>បុគ្គលជាប់អាករ</t>
        </is>
      </c>
      <c r="AB3340" s="462" t="inlineStr">
        <is>
          <t>L001-901905215</t>
        </is>
      </c>
      <c r="AC3340" s="462" t="inlineStr">
        <is>
          <t>វីអ៊ីស៊ិន (ខេមបូឌា) អ៊ិនដាសស្ទ្រី ឯ.ក</t>
        </is>
      </c>
      <c r="AD3340" s="464" t="n">
        <v>1211627</v>
      </c>
      <c r="AE3340" s="464" t="n">
        <v>1101479</v>
      </c>
      <c r="AF3340" s="464" t="n">
        <v>0</v>
      </c>
      <c r="AG3340" s="464" t="n">
        <v>0</v>
      </c>
      <c r="AH3340" s="464" t="n">
        <v>110148</v>
      </c>
      <c r="AI3340" s="464" t="n">
        <v>0</v>
      </c>
      <c r="AJ3340" s="464" t="n">
        <v>0</v>
      </c>
      <c r="AK3340" s="464" t="n">
        <v>0</v>
      </c>
      <c r="AL3340" s="464" t="n">
        <v>0</v>
      </c>
      <c r="AM3340" s="464" t="n">
        <v>0</v>
      </c>
      <c r="AN3340" s="464" t="n">
        <v>0</v>
      </c>
      <c r="AO3340" s="464" t="n">
        <v>0</v>
      </c>
      <c r="AP3340" s="464" t="n">
        <v>0</v>
      </c>
      <c r="AQ3340" s="462" t="inlineStr"/>
      <c r="AR3340" s="462" t="inlineStr">
        <is>
          <t>ចំនូលបានមកពីការលក់</t>
        </is>
      </c>
      <c r="AS3340" s="462" t="inlineStr">
        <is>
          <t>បានប្រកាសពន្ធ</t>
        </is>
      </c>
    </row>
    <row r="3341">
      <c r="A3341" s="461" t="n">
        <v>3333</v>
      </c>
      <c r="B3341" s="462" t="inlineStr">
        <is>
          <t>សេវាកម្មត្រួតពិនិត្យ</t>
        </is>
      </c>
      <c r="C3341" s="462" t="inlineStr">
        <is>
          <t>ប្យួរ៉ូ វេរីតាស (ខេមបូឌា) លីមីធីត</t>
        </is>
      </c>
      <c r="D3341" s="462" t="inlineStr">
        <is>
          <t>L001-107024462</t>
        </is>
      </c>
      <c r="E3341" s="462" t="inlineStr">
        <is>
          <t>59011167</t>
        </is>
      </c>
      <c r="F3341" s="463" t="n">
        <v>44492</v>
      </c>
      <c r="G3341" s="464" t="n">
        <v>110310</v>
      </c>
      <c r="H3341" s="462" t="n"/>
      <c r="I3341" s="464">
        <f>G3341</f>
        <v/>
      </c>
      <c r="J3341" s="462">
        <f>IF(AND(Q3341=TRUE, R3341=TRUE, S3341=TRUE), IF(W3341&lt;-0.05, "អនុញ្ញាត (អ្នកផ្គត់ផ្គង់ប្រកាសខ្វះ)", "បានប្រកាស (អនុញ្ញាត)"), IF(AND(Q3341=FALSE, R3341=FALSE, S3341=FALSE), "ព្យួរទុក (មិនមានទិន្នន័យ)", "ប្រកាសខុស (ព្យួរទុក)"))</f>
        <v/>
      </c>
      <c r="K3341" s="462" t="inlineStr"/>
      <c r="L3341" s="462" t="inlineStr"/>
      <c r="M3341" s="464">
        <f>AH3341</f>
        <v/>
      </c>
      <c r="N3341" s="464">
        <f>IF(W3341&lt;0,AH3341,I3341)</f>
        <v/>
      </c>
      <c r="O3341" s="464">
        <f>I3341-M3341</f>
        <v/>
      </c>
      <c r="P3341" s="462" t="n"/>
      <c r="Q3341" s="462">
        <f>V3341=W3341</f>
        <v/>
      </c>
      <c r="R3341" s="462">
        <f>AND(MONTH(F3341)=MONTH(X3341), YEAR(F3341)=YEAR(X3341))</f>
        <v/>
      </c>
      <c r="S3341" s="462">
        <f>AC3341="L001-901905215"</f>
        <v/>
      </c>
      <c r="T3341" s="464">
        <f>G3341-AH3341</f>
        <v/>
      </c>
      <c r="U3341" s="462" t="n"/>
      <c r="V3341" s="462" t="inlineStr">
        <is>
          <t>59011167</t>
        </is>
      </c>
      <c r="W3341" s="462" t="inlineStr">
        <is>
          <t>59011167</t>
        </is>
      </c>
      <c r="X3341" s="463" t="n">
        <v>44494</v>
      </c>
      <c r="Y3341" s="462" t="inlineStr">
        <is>
          <t>59011167</t>
        </is>
      </c>
      <c r="Z3341" s="462" t="inlineStr"/>
      <c r="AA3341" s="462" t="inlineStr">
        <is>
          <t>បុគ្គលជាប់អាករ</t>
        </is>
      </c>
      <c r="AB3341" s="462" t="inlineStr">
        <is>
          <t>L001-901905215</t>
        </is>
      </c>
      <c r="AC3341" s="462" t="inlineStr">
        <is>
          <t>វីអ៊ីស៊ិន (ខេមបូឌា) អ៊ិនដាសស្ទ្រី ឯ.ក</t>
        </is>
      </c>
      <c r="AD3341" s="464" t="n">
        <v>1213416</v>
      </c>
      <c r="AE3341" s="464" t="n">
        <v>1103105</v>
      </c>
      <c r="AF3341" s="464" t="n">
        <v>0</v>
      </c>
      <c r="AG3341" s="464" t="n">
        <v>0</v>
      </c>
      <c r="AH3341" s="464" t="n">
        <v>110311</v>
      </c>
      <c r="AI3341" s="464" t="n">
        <v>0</v>
      </c>
      <c r="AJ3341" s="464" t="n">
        <v>0</v>
      </c>
      <c r="AK3341" s="464" t="n">
        <v>0</v>
      </c>
      <c r="AL3341" s="464" t="n">
        <v>0</v>
      </c>
      <c r="AM3341" s="464" t="n">
        <v>0</v>
      </c>
      <c r="AN3341" s="464" t="n">
        <v>0</v>
      </c>
      <c r="AO3341" s="464" t="n">
        <v>0</v>
      </c>
      <c r="AP3341" s="464" t="n">
        <v>0</v>
      </c>
      <c r="AQ3341" s="462" t="inlineStr"/>
      <c r="AR3341" s="462" t="inlineStr">
        <is>
          <t>ចំនូលបានមកពីការលក់</t>
        </is>
      </c>
      <c r="AS3341" s="462" t="inlineStr">
        <is>
          <t>បានប្រកាសពន្ធ</t>
        </is>
      </c>
    </row>
    <row r="3342">
      <c r="A3342" s="461" t="n">
        <v>3334</v>
      </c>
      <c r="B3342" s="462" t="inlineStr">
        <is>
          <t>សេវាកម្មត្រួតពិនិត្យ</t>
        </is>
      </c>
      <c r="C3342" s="462" t="inlineStr">
        <is>
          <t>ប្យួរ៉ូ វេរីតាស (ខេមបូឌា) លីមីធីត</t>
        </is>
      </c>
      <c r="D3342" s="462" t="inlineStr">
        <is>
          <t>L001-107024462</t>
        </is>
      </c>
      <c r="E3342" s="462" t="inlineStr">
        <is>
          <t>59011163</t>
        </is>
      </c>
      <c r="F3342" s="463" t="n">
        <v>44492</v>
      </c>
      <c r="G3342" s="464" t="n">
        <v>55171</v>
      </c>
      <c r="H3342" s="462" t="n"/>
      <c r="I3342" s="464">
        <f>G3342</f>
        <v/>
      </c>
      <c r="J3342" s="462">
        <f>IF(AND(Q3342=TRUE, R3342=TRUE, S3342=TRUE), IF(W3342&lt;-0.05, "អនុញ្ញាត (អ្នកផ្គត់ផ្គង់ប្រកាសខ្វះ)", "បានប្រកាស (អនុញ្ញាត)"), IF(AND(Q3342=FALSE, R3342=FALSE, S3342=FALSE), "ព្យួរទុក (មិនមានទិន្នន័យ)", "ប្រកាសខុស (ព្យួរទុក)"))</f>
        <v/>
      </c>
      <c r="K3342" s="462" t="inlineStr"/>
      <c r="L3342" s="462" t="inlineStr"/>
      <c r="M3342" s="464">
        <f>AH3342</f>
        <v/>
      </c>
      <c r="N3342" s="464">
        <f>IF(W3342&lt;0,AH3342,I3342)</f>
        <v/>
      </c>
      <c r="O3342" s="464">
        <f>I3342-M3342</f>
        <v/>
      </c>
      <c r="P3342" s="462" t="n"/>
      <c r="Q3342" s="462">
        <f>V3342=W3342</f>
        <v/>
      </c>
      <c r="R3342" s="462">
        <f>AND(MONTH(F3342)=MONTH(X3342), YEAR(F3342)=YEAR(X3342))</f>
        <v/>
      </c>
      <c r="S3342" s="462">
        <f>AC3342="L001-901905215"</f>
        <v/>
      </c>
      <c r="T3342" s="464">
        <f>G3342-AH3342</f>
        <v/>
      </c>
      <c r="U3342" s="462" t="n"/>
      <c r="V3342" s="462" t="inlineStr">
        <is>
          <t>59011163</t>
        </is>
      </c>
      <c r="W3342" s="462" t="inlineStr">
        <is>
          <t>59011163</t>
        </is>
      </c>
      <c r="X3342" s="463" t="n">
        <v>44492</v>
      </c>
      <c r="Y3342" s="462" t="inlineStr">
        <is>
          <t>59011163</t>
        </is>
      </c>
      <c r="Z3342" s="462" t="inlineStr"/>
      <c r="AA3342" s="462" t="inlineStr">
        <is>
          <t>បុគ្គលជាប់អាករ</t>
        </is>
      </c>
      <c r="AB3342" s="462" t="inlineStr">
        <is>
          <t>L001-901905215</t>
        </is>
      </c>
      <c r="AC3342" s="462" t="inlineStr">
        <is>
          <t>វីអ៊ីស៊ិន (ខេមបូឌា) អ៊ិនដាសស្ទ្រី ឯ.ក</t>
        </is>
      </c>
      <c r="AD3342" s="464" t="n">
        <v>606877</v>
      </c>
      <c r="AE3342" s="464" t="n">
        <v>551706</v>
      </c>
      <c r="AF3342" s="464" t="n">
        <v>0</v>
      </c>
      <c r="AG3342" s="464" t="n">
        <v>0</v>
      </c>
      <c r="AH3342" s="464" t="n">
        <v>55171</v>
      </c>
      <c r="AI3342" s="464" t="n">
        <v>0</v>
      </c>
      <c r="AJ3342" s="464" t="n">
        <v>0</v>
      </c>
      <c r="AK3342" s="464" t="n">
        <v>0</v>
      </c>
      <c r="AL3342" s="464" t="n">
        <v>0</v>
      </c>
      <c r="AM3342" s="464" t="n">
        <v>0</v>
      </c>
      <c r="AN3342" s="464" t="n">
        <v>0</v>
      </c>
      <c r="AO3342" s="464" t="n">
        <v>0</v>
      </c>
      <c r="AP3342" s="464" t="n">
        <v>0</v>
      </c>
      <c r="AQ3342" s="462" t="inlineStr"/>
      <c r="AR3342" s="462" t="inlineStr">
        <is>
          <t>ចំនូលបានមកពីការលក់</t>
        </is>
      </c>
      <c r="AS3342" s="462" t="inlineStr">
        <is>
          <t>បានប្រកាសពន្ធ</t>
        </is>
      </c>
    </row>
    <row r="3343">
      <c r="A3343" s="461" t="n">
        <v>3335</v>
      </c>
      <c r="B3343" s="462" t="inlineStr">
        <is>
          <t>សេវាកម្មត្រួតពិនិត្យ</t>
        </is>
      </c>
      <c r="C3343" s="462" t="inlineStr">
        <is>
          <t>ប្យួរ៉ូ វេរីតាស (ខេមបូឌា) លីមីធីត</t>
        </is>
      </c>
      <c r="D3343" s="462" t="inlineStr">
        <is>
          <t>L001-107024462</t>
        </is>
      </c>
      <c r="E3343" s="462" t="inlineStr">
        <is>
          <t>59011159</t>
        </is>
      </c>
      <c r="F3343" s="463" t="n">
        <v>44491</v>
      </c>
      <c r="G3343" s="464" t="n">
        <v>165508</v>
      </c>
      <c r="H3343" s="462" t="n"/>
      <c r="I3343" s="464">
        <f>G3343</f>
        <v/>
      </c>
      <c r="J3343" s="462">
        <f>IF(AND(Q3343=TRUE, R3343=TRUE, S3343=TRUE), IF(W3343&lt;-0.05, "អនុញ្ញាត (អ្នកផ្គត់ផ្គង់ប្រកាសខ្វះ)", "បានប្រកាស (អនុញ្ញាត)"), IF(AND(Q3343=FALSE, R3343=FALSE, S3343=FALSE), "ព្យួរទុក (មិនមានទិន្នន័យ)", "ប្រកាសខុស (ព្យួរទុក)"))</f>
        <v/>
      </c>
      <c r="K3343" s="462" t="inlineStr"/>
      <c r="L3343" s="462" t="inlineStr"/>
      <c r="M3343" s="464">
        <f>AH3343</f>
        <v/>
      </c>
      <c r="N3343" s="464">
        <f>IF(W3343&lt;0,AH3343,I3343)</f>
        <v/>
      </c>
      <c r="O3343" s="464">
        <f>I3343-M3343</f>
        <v/>
      </c>
      <c r="P3343" s="462" t="n"/>
      <c r="Q3343" s="462">
        <f>V3343=W3343</f>
        <v/>
      </c>
      <c r="R3343" s="462">
        <f>AND(MONTH(F3343)=MONTH(X3343), YEAR(F3343)=YEAR(X3343))</f>
        <v/>
      </c>
      <c r="S3343" s="462">
        <f>AC3343="L001-901905215"</f>
        <v/>
      </c>
      <c r="T3343" s="464">
        <f>G3343-AH3343</f>
        <v/>
      </c>
      <c r="U3343" s="462" t="n"/>
      <c r="V3343" s="462" t="inlineStr">
        <is>
          <t>59011159</t>
        </is>
      </c>
      <c r="W3343" s="462" t="inlineStr">
        <is>
          <t>59011159</t>
        </is>
      </c>
      <c r="X3343" s="463" t="n">
        <v>44491</v>
      </c>
      <c r="Y3343" s="462" t="inlineStr">
        <is>
          <t>59011159</t>
        </is>
      </c>
      <c r="Z3343" s="462" t="inlineStr"/>
      <c r="AA3343" s="462" t="inlineStr">
        <is>
          <t>បុគ្គលជាប់អាករ</t>
        </is>
      </c>
      <c r="AB3343" s="462" t="inlineStr">
        <is>
          <t>L001-901905215</t>
        </is>
      </c>
      <c r="AC3343" s="462" t="inlineStr">
        <is>
          <t>វីអ៊ីស៊ិន (ខេមបូឌា) អ៊ិនដាសស្ទ្រី ឯ.ក</t>
        </is>
      </c>
      <c r="AD3343" s="464" t="n">
        <v>1820590</v>
      </c>
      <c r="AE3343" s="464" t="n">
        <v>1655082</v>
      </c>
      <c r="AF3343" s="464" t="n">
        <v>0</v>
      </c>
      <c r="AG3343" s="464" t="n">
        <v>0</v>
      </c>
      <c r="AH3343" s="464" t="n">
        <v>165508</v>
      </c>
      <c r="AI3343" s="464" t="n">
        <v>0</v>
      </c>
      <c r="AJ3343" s="464" t="n">
        <v>0</v>
      </c>
      <c r="AK3343" s="464" t="n">
        <v>0</v>
      </c>
      <c r="AL3343" s="464" t="n">
        <v>0</v>
      </c>
      <c r="AM3343" s="464" t="n">
        <v>0</v>
      </c>
      <c r="AN3343" s="464" t="n">
        <v>0</v>
      </c>
      <c r="AO3343" s="464" t="n">
        <v>0</v>
      </c>
      <c r="AP3343" s="464" t="n">
        <v>0</v>
      </c>
      <c r="AQ3343" s="462" t="inlineStr"/>
      <c r="AR3343" s="462" t="inlineStr">
        <is>
          <t>ចំនូលបានមកពីការលក់</t>
        </is>
      </c>
      <c r="AS3343" s="462" t="inlineStr">
        <is>
          <t>បានប្រកាសពន្ធ</t>
        </is>
      </c>
    </row>
    <row r="3344">
      <c r="A3344" s="461" t="n">
        <v>3336</v>
      </c>
      <c r="B3344" s="462" t="inlineStr">
        <is>
          <t>សេវាកម្មត្រួតពិនិត្យ</t>
        </is>
      </c>
      <c r="C3344" s="462" t="inlineStr">
        <is>
          <t>ប្យួរ៉ូ វេរីតាស (ខេមបូឌា) លីមីធីត</t>
        </is>
      </c>
      <c r="D3344" s="462" t="inlineStr">
        <is>
          <t>L001-107024462</t>
        </is>
      </c>
      <c r="E3344" s="462" t="inlineStr">
        <is>
          <t>59011116</t>
        </is>
      </c>
      <c r="F3344" s="463" t="n">
        <v>44484</v>
      </c>
      <c r="G3344" s="464" t="n">
        <v>110338</v>
      </c>
      <c r="H3344" s="462" t="n"/>
      <c r="I3344" s="464">
        <f>G3344</f>
        <v/>
      </c>
      <c r="J3344" s="462">
        <f>IF(AND(Q3344=TRUE, R3344=TRUE, S3344=TRUE), IF(W3344&lt;-0.05, "អនុញ្ញាត (អ្នកផ្គត់ផ្គង់ប្រកាសខ្វះ)", "បានប្រកាស (អនុញ្ញាត)"), IF(AND(Q3344=FALSE, R3344=FALSE, S3344=FALSE), "ព្យួរទុក (មិនមានទិន្នន័យ)", "ប្រកាសខុស (ព្យួរទុក)"))</f>
        <v/>
      </c>
      <c r="K3344" s="462" t="inlineStr"/>
      <c r="L3344" s="462" t="inlineStr"/>
      <c r="M3344" s="464">
        <f>AH3344</f>
        <v/>
      </c>
      <c r="N3344" s="464">
        <f>IF(W3344&lt;0,AH3344,I3344)</f>
        <v/>
      </c>
      <c r="O3344" s="464">
        <f>I3344-M3344</f>
        <v/>
      </c>
      <c r="P3344" s="462" t="n"/>
      <c r="Q3344" s="462">
        <f>V3344=W3344</f>
        <v/>
      </c>
      <c r="R3344" s="462">
        <f>AND(MONTH(F3344)=MONTH(X3344), YEAR(F3344)=YEAR(X3344))</f>
        <v/>
      </c>
      <c r="S3344" s="462">
        <f>AC3344="L001-901905215"</f>
        <v/>
      </c>
      <c r="T3344" s="464">
        <f>G3344-AH3344</f>
        <v/>
      </c>
      <c r="U3344" s="462" t="n"/>
      <c r="V3344" s="462" t="inlineStr">
        <is>
          <t>59011116</t>
        </is>
      </c>
      <c r="W3344" s="462" t="inlineStr">
        <is>
          <t>59011116</t>
        </is>
      </c>
      <c r="X3344" s="463" t="n">
        <v>44484</v>
      </c>
      <c r="Y3344" s="462" t="inlineStr">
        <is>
          <t>59011116</t>
        </is>
      </c>
      <c r="Z3344" s="462" t="inlineStr"/>
      <c r="AA3344" s="462" t="inlineStr">
        <is>
          <t>បុគ្គលជាប់អាករ</t>
        </is>
      </c>
      <c r="AB3344" s="462" t="inlineStr">
        <is>
          <t>L001-901905215</t>
        </is>
      </c>
      <c r="AC3344" s="462" t="inlineStr">
        <is>
          <t>វីអ៊ីស៊ិន (ខេមបូឌា) អ៊ិនដាសស្ទ្រី ឯ.ក</t>
        </is>
      </c>
      <c r="AD3344" s="464" t="n">
        <v>1213713</v>
      </c>
      <c r="AE3344" s="464" t="n">
        <v>1103375</v>
      </c>
      <c r="AF3344" s="464" t="n">
        <v>0</v>
      </c>
      <c r="AG3344" s="464" t="n">
        <v>0</v>
      </c>
      <c r="AH3344" s="464" t="n">
        <v>110338</v>
      </c>
      <c r="AI3344" s="464" t="n">
        <v>0</v>
      </c>
      <c r="AJ3344" s="464" t="n">
        <v>0</v>
      </c>
      <c r="AK3344" s="464" t="n">
        <v>0</v>
      </c>
      <c r="AL3344" s="464" t="n">
        <v>0</v>
      </c>
      <c r="AM3344" s="464" t="n">
        <v>0</v>
      </c>
      <c r="AN3344" s="464" t="n">
        <v>0</v>
      </c>
      <c r="AO3344" s="464" t="n">
        <v>0</v>
      </c>
      <c r="AP3344" s="464" t="n">
        <v>0</v>
      </c>
      <c r="AQ3344" s="462" t="inlineStr"/>
      <c r="AR3344" s="462" t="inlineStr">
        <is>
          <t>ចំនូលបានមកពីការលក់</t>
        </is>
      </c>
      <c r="AS3344" s="462" t="inlineStr">
        <is>
          <t>បានប្រកាសពន្ធ</t>
        </is>
      </c>
    </row>
    <row r="3345">
      <c r="A3345" s="461" t="n">
        <v>3337</v>
      </c>
      <c r="B3345" s="462" t="inlineStr">
        <is>
          <t>សេវាកម្មត្រួតពិនិត្យ</t>
        </is>
      </c>
      <c r="C3345" s="462" t="inlineStr">
        <is>
          <t>ប្យួរ៉ូ វេរីតាស (ខេមបូឌា) លីមីធីត</t>
        </is>
      </c>
      <c r="D3345" s="462" t="inlineStr">
        <is>
          <t>L001-107024462</t>
        </is>
      </c>
      <c r="E3345" s="462" t="inlineStr">
        <is>
          <t>59011095</t>
        </is>
      </c>
      <c r="F3345" s="463" t="n">
        <v>44481</v>
      </c>
      <c r="G3345" s="464" t="n">
        <v>55198</v>
      </c>
      <c r="H3345" s="462" t="n"/>
      <c r="I3345" s="464">
        <f>G3345</f>
        <v/>
      </c>
      <c r="J3345" s="462">
        <f>IF(AND(Q3345=TRUE, R3345=TRUE, S3345=TRUE), IF(W3345&lt;-0.05, "អនុញ្ញាត (អ្នកផ្គត់ផ្គង់ប្រកាសខ្វះ)", "បានប្រកាស (អនុញ្ញាត)"), IF(AND(Q3345=FALSE, R3345=FALSE, S3345=FALSE), "ព្យួរទុក (មិនមានទិន្នន័យ)", "ប្រកាសខុស (ព្យួរទុក)"))</f>
        <v/>
      </c>
      <c r="K3345" s="462" t="inlineStr"/>
      <c r="L3345" s="462" t="inlineStr"/>
      <c r="M3345" s="464">
        <f>AH3345</f>
        <v/>
      </c>
      <c r="N3345" s="464">
        <f>IF(W3345&lt;0,AH3345,I3345)</f>
        <v/>
      </c>
      <c r="O3345" s="464">
        <f>I3345-M3345</f>
        <v/>
      </c>
      <c r="P3345" s="462" t="n"/>
      <c r="Q3345" s="462">
        <f>V3345=W3345</f>
        <v/>
      </c>
      <c r="R3345" s="462">
        <f>AND(MONTH(F3345)=MONTH(X3345), YEAR(F3345)=YEAR(X3345))</f>
        <v/>
      </c>
      <c r="S3345" s="462">
        <f>AC3345="L001-901905215"</f>
        <v/>
      </c>
      <c r="T3345" s="464">
        <f>G3345-AH3345</f>
        <v/>
      </c>
      <c r="U3345" s="462" t="n"/>
      <c r="V3345" s="462" t="inlineStr">
        <is>
          <t>59011095</t>
        </is>
      </c>
      <c r="W3345" s="462" t="inlineStr">
        <is>
          <t>59011095</t>
        </is>
      </c>
      <c r="X3345" s="463" t="n">
        <v>44481</v>
      </c>
      <c r="Y3345" s="462" t="inlineStr">
        <is>
          <t>59011095</t>
        </is>
      </c>
      <c r="Z3345" s="462" t="inlineStr"/>
      <c r="AA3345" s="462" t="inlineStr">
        <is>
          <t>បុគ្គលជាប់អាករ</t>
        </is>
      </c>
      <c r="AB3345" s="462" t="inlineStr">
        <is>
          <t>L001-901905215</t>
        </is>
      </c>
      <c r="AC3345" s="462" t="inlineStr">
        <is>
          <t>វីអ៊ីស៊ិន (ខេមបូឌា) អ៊ិនដាសស្ទ្រី ឯ.ក</t>
        </is>
      </c>
      <c r="AD3345" s="464" t="n">
        <v>607175</v>
      </c>
      <c r="AE3345" s="464" t="n">
        <v>551977</v>
      </c>
      <c r="AF3345" s="464" t="n">
        <v>0</v>
      </c>
      <c r="AG3345" s="464" t="n">
        <v>0</v>
      </c>
      <c r="AH3345" s="464" t="n">
        <v>55198</v>
      </c>
      <c r="AI3345" s="464" t="n">
        <v>0</v>
      </c>
      <c r="AJ3345" s="464" t="n">
        <v>0</v>
      </c>
      <c r="AK3345" s="464" t="n">
        <v>0</v>
      </c>
      <c r="AL3345" s="464" t="n">
        <v>0</v>
      </c>
      <c r="AM3345" s="464" t="n">
        <v>0</v>
      </c>
      <c r="AN3345" s="464" t="n">
        <v>0</v>
      </c>
      <c r="AO3345" s="464" t="n">
        <v>0</v>
      </c>
      <c r="AP3345" s="464" t="n">
        <v>0</v>
      </c>
      <c r="AQ3345" s="462" t="inlineStr"/>
      <c r="AR3345" s="462" t="inlineStr">
        <is>
          <t>ចំនូលបានមកពីការលក់</t>
        </is>
      </c>
      <c r="AS3345" s="462" t="inlineStr">
        <is>
          <t>បានប្រកាសពន្ធ</t>
        </is>
      </c>
    </row>
    <row r="3346">
      <c r="A3346" s="461" t="n">
        <v>3338</v>
      </c>
      <c r="B3346" s="462" t="inlineStr">
        <is>
          <t>សេវាកម្មត្រួតពិនិត្យ</t>
        </is>
      </c>
      <c r="C3346" s="462" t="inlineStr">
        <is>
          <t>ប្យួរ៉ូ វេរីតាស (ខេមបូឌា) លីមីធីត</t>
        </is>
      </c>
      <c r="D3346" s="462" t="inlineStr">
        <is>
          <t>L001-107024462</t>
        </is>
      </c>
      <c r="E3346" s="462" t="inlineStr">
        <is>
          <t>59011057</t>
        </is>
      </c>
      <c r="F3346" s="463" t="n">
        <v>44471</v>
      </c>
      <c r="G3346" s="464" t="n">
        <v>165874</v>
      </c>
      <c r="H3346" s="462" t="n"/>
      <c r="I3346" s="464">
        <f>G3346</f>
        <v/>
      </c>
      <c r="J3346" s="462">
        <f>IF(AND(Q3346=TRUE, R3346=TRUE, S3346=TRUE), IF(W3346&lt;-0.05, "អនុញ្ញាត (អ្នកផ្គត់ផ្គង់ប្រកាសខ្វះ)", "បានប្រកាស (អនុញ្ញាត)"), IF(AND(Q3346=FALSE, R3346=FALSE, S3346=FALSE), "ព្យួរទុក (មិនមានទិន្នន័យ)", "ប្រកាសខុស (ព្យួរទុក)"))</f>
        <v/>
      </c>
      <c r="K3346" s="462" t="inlineStr"/>
      <c r="L3346" s="462" t="inlineStr"/>
      <c r="M3346" s="464">
        <f>AH3346</f>
        <v/>
      </c>
      <c r="N3346" s="464">
        <f>IF(W3346&lt;0,AH3346,I3346)</f>
        <v/>
      </c>
      <c r="O3346" s="464">
        <f>I3346-M3346</f>
        <v/>
      </c>
      <c r="P3346" s="462" t="n"/>
      <c r="Q3346" s="462">
        <f>V3346=W3346</f>
        <v/>
      </c>
      <c r="R3346" s="462">
        <f>AND(MONTH(F3346)=MONTH(X3346), YEAR(F3346)=YEAR(X3346))</f>
        <v/>
      </c>
      <c r="S3346" s="462">
        <f>AC3346="L001-901905215"</f>
        <v/>
      </c>
      <c r="T3346" s="464">
        <f>G3346-AH3346</f>
        <v/>
      </c>
      <c r="U3346" s="462" t="n"/>
      <c r="V3346" s="462" t="inlineStr">
        <is>
          <t>59011057</t>
        </is>
      </c>
      <c r="W3346" s="462" t="inlineStr">
        <is>
          <t>59011057</t>
        </is>
      </c>
      <c r="X3346" s="463" t="n">
        <v>44471</v>
      </c>
      <c r="Y3346" s="462" t="inlineStr">
        <is>
          <t>59011057</t>
        </is>
      </c>
      <c r="Z3346" s="462" t="inlineStr"/>
      <c r="AA3346" s="462" t="inlineStr">
        <is>
          <t>បុគ្គលជាប់អាករ</t>
        </is>
      </c>
      <c r="AB3346" s="462" t="inlineStr">
        <is>
          <t>L001-901905215</t>
        </is>
      </c>
      <c r="AC3346" s="462" t="inlineStr">
        <is>
          <t>វីអ៊ីស៊ិន (ខេមបូឌា) អ៊ិនដាសស្ទ្រី ឯ.ក</t>
        </is>
      </c>
      <c r="AD3346" s="464" t="n">
        <v>1824613</v>
      </c>
      <c r="AE3346" s="464" t="n">
        <v>1658739</v>
      </c>
      <c r="AF3346" s="464" t="n">
        <v>0</v>
      </c>
      <c r="AG3346" s="464" t="n">
        <v>0</v>
      </c>
      <c r="AH3346" s="464" t="n">
        <v>165874</v>
      </c>
      <c r="AI3346" s="464" t="n">
        <v>0</v>
      </c>
      <c r="AJ3346" s="464" t="n">
        <v>0</v>
      </c>
      <c r="AK3346" s="464" t="n">
        <v>0</v>
      </c>
      <c r="AL3346" s="464" t="n">
        <v>0</v>
      </c>
      <c r="AM3346" s="464" t="n">
        <v>0</v>
      </c>
      <c r="AN3346" s="464" t="n">
        <v>0</v>
      </c>
      <c r="AO3346" s="464" t="n">
        <v>0</v>
      </c>
      <c r="AP3346" s="464" t="n">
        <v>0</v>
      </c>
      <c r="AQ3346" s="462" t="inlineStr"/>
      <c r="AR3346" s="462" t="inlineStr">
        <is>
          <t>ចំនូលបានមកពីការលក់</t>
        </is>
      </c>
      <c r="AS3346" s="462" t="inlineStr">
        <is>
          <t>បានប្រកាសពន្ធ</t>
        </is>
      </c>
    </row>
    <row r="3347">
      <c r="A3347" s="461" t="n">
        <v>3339</v>
      </c>
      <c r="B3347" s="462" t="inlineStr">
        <is>
          <t>Handling Charge</t>
        </is>
      </c>
      <c r="C3347" s="462" t="inlineStr">
        <is>
          <t>យូសេន ឡូជីស្ទីក (ខេមបូឌា) ខូ អិលធីឌី</t>
        </is>
      </c>
      <c r="D3347" s="462" t="inlineStr">
        <is>
          <t>L001-104015799</t>
        </is>
      </c>
      <c r="E3347" s="462" t="inlineStr">
        <is>
          <t>PNHTI0027478</t>
        </is>
      </c>
      <c r="F3347" s="463" t="n">
        <v>44497</v>
      </c>
      <c r="G3347" s="464" t="n">
        <v>161420</v>
      </c>
      <c r="H3347" s="462" t="n"/>
      <c r="I3347" s="464">
        <f>G3347</f>
        <v/>
      </c>
      <c r="J3347" s="462">
        <f>IF(AND(Q3347=TRUE, R3347=TRUE, S3347=TRUE), IF(W3347&lt;-0.05, "អនុញ្ញាត (អ្នកផ្គត់ផ្គង់ប្រកាសខ្វះ)", "បានប្រកាស (អនុញ្ញាត)"), IF(AND(Q3347=FALSE, R3347=FALSE, S3347=FALSE), "ព្យួរទុក (មិនមានទិន្នន័យ)", "ប្រកាសខុស (ព្យួរទុក)"))</f>
        <v/>
      </c>
      <c r="K3347" s="462" t="inlineStr"/>
      <c r="L3347" s="462" t="inlineStr"/>
      <c r="M3347" s="464">
        <f>AH3347</f>
        <v/>
      </c>
      <c r="N3347" s="464">
        <f>IF(W3347&lt;0,AH3347,I3347)</f>
        <v/>
      </c>
      <c r="O3347" s="464">
        <f>I3347-M3347</f>
        <v/>
      </c>
      <c r="P3347" s="462" t="n"/>
      <c r="Q3347" s="462">
        <f>V3347=W3347</f>
        <v/>
      </c>
      <c r="R3347" s="462">
        <f>AND(MONTH(F3347)=MONTH(X3347), YEAR(F3347)=YEAR(X3347))</f>
        <v/>
      </c>
      <c r="S3347" s="462">
        <f>AC3347="L001-901905215"</f>
        <v/>
      </c>
      <c r="T3347" s="464">
        <f>G3347-AH3347</f>
        <v/>
      </c>
      <c r="U3347" s="462" t="n"/>
      <c r="V3347" s="462" t="inlineStr">
        <is>
          <t>PNHTI0027478</t>
        </is>
      </c>
      <c r="W3347" s="462" t="inlineStr">
        <is>
          <t>PNHTI0027478</t>
        </is>
      </c>
      <c r="X3347" s="463" t="n">
        <v>44497</v>
      </c>
      <c r="Y3347" s="462" t="inlineStr">
        <is>
          <t>PNHTI0027478</t>
        </is>
      </c>
      <c r="Z3347" s="462" t="inlineStr"/>
      <c r="AA3347" s="462" t="inlineStr">
        <is>
          <t>បុគ្គលជាប់អាករ</t>
        </is>
      </c>
      <c r="AB3347" s="462" t="inlineStr">
        <is>
          <t>L001-901905215</t>
        </is>
      </c>
      <c r="AC3347" s="462" t="inlineStr">
        <is>
          <t>វីអ៊ីស៊ិន (ខេមបូឌា) អ៊ិនដាសស្ទ្រី ឯ.ក</t>
        </is>
      </c>
      <c r="AD3347" s="464" t="n">
        <v>1775622</v>
      </c>
      <c r="AE3347" s="464" t="n">
        <v>1614202</v>
      </c>
      <c r="AF3347" s="464" t="n">
        <v>0</v>
      </c>
      <c r="AG3347" s="464" t="n">
        <v>0</v>
      </c>
      <c r="AH3347" s="464" t="n">
        <v>161420</v>
      </c>
      <c r="AI3347" s="464" t="n">
        <v>0</v>
      </c>
      <c r="AJ3347" s="464" t="n">
        <v>0</v>
      </c>
      <c r="AK3347" s="464" t="n">
        <v>0</v>
      </c>
      <c r="AL3347" s="464" t="n">
        <v>0</v>
      </c>
      <c r="AM3347" s="464" t="n">
        <v>0</v>
      </c>
      <c r="AN3347" s="464" t="n">
        <v>0</v>
      </c>
      <c r="AO3347" s="464" t="n">
        <v>0</v>
      </c>
      <c r="AP3347" s="464" t="n">
        <v>0</v>
      </c>
      <c r="AQ3347" s="462" t="inlineStr"/>
      <c r="AR3347" s="462" t="inlineStr">
        <is>
          <t>ថ្លៃរៀបចំឯកសារ</t>
        </is>
      </c>
      <c r="AS3347" s="462" t="inlineStr">
        <is>
          <t>បានប្រកាសពន្ធ</t>
        </is>
      </c>
    </row>
    <row r="3348">
      <c r="A3348" s="461" t="n">
        <v>3340</v>
      </c>
      <c r="B3348" s="462" t="inlineStr">
        <is>
          <t>Handling Charge</t>
        </is>
      </c>
      <c r="C3348" s="462" t="inlineStr">
        <is>
          <t>យូសេន ឡូជីស្ទីក (ខេមបូឌា) ខូ អិលធីឌី</t>
        </is>
      </c>
      <c r="D3348" s="462" t="inlineStr">
        <is>
          <t>L001-104015799</t>
        </is>
      </c>
      <c r="E3348" s="462" t="inlineStr">
        <is>
          <t>PNHTI0027204</t>
        </is>
      </c>
      <c r="F3348" s="463" t="n">
        <v>44490</v>
      </c>
      <c r="G3348" s="464" t="n">
        <v>180390</v>
      </c>
      <c r="H3348" s="462" t="n"/>
      <c r="I3348" s="464">
        <f>G3348</f>
        <v/>
      </c>
      <c r="J3348" s="462">
        <f>IF(AND(Q3348=TRUE, R3348=TRUE, S3348=TRUE), IF(W3348&lt;-0.05, "អនុញ្ញាត (អ្នកផ្គត់ផ្គង់ប្រកាសខ្វះ)", "បានប្រកាស (អនុញ្ញាត)"), IF(AND(Q3348=FALSE, R3348=FALSE, S3348=FALSE), "ព្យួរទុក (មិនមានទិន្នន័យ)", "ប្រកាសខុស (ព្យួរទុក)"))</f>
        <v/>
      </c>
      <c r="K3348" s="462" t="inlineStr"/>
      <c r="L3348" s="462" t="inlineStr"/>
      <c r="M3348" s="464">
        <f>AH3348</f>
        <v/>
      </c>
      <c r="N3348" s="464">
        <f>IF(W3348&lt;0,AH3348,I3348)</f>
        <v/>
      </c>
      <c r="O3348" s="464">
        <f>I3348-M3348</f>
        <v/>
      </c>
      <c r="P3348" s="462" t="n"/>
      <c r="Q3348" s="462">
        <f>V3348=W3348</f>
        <v/>
      </c>
      <c r="R3348" s="462">
        <f>AND(MONTH(F3348)=MONTH(X3348), YEAR(F3348)=YEAR(X3348))</f>
        <v/>
      </c>
      <c r="S3348" s="462">
        <f>AC3348="L001-901905215"</f>
        <v/>
      </c>
      <c r="T3348" s="464">
        <f>G3348-AH3348</f>
        <v/>
      </c>
      <c r="U3348" s="462" t="n"/>
      <c r="V3348" s="462" t="inlineStr">
        <is>
          <t>PNHTI0027204</t>
        </is>
      </c>
      <c r="W3348" s="462" t="inlineStr">
        <is>
          <t>PNHTI0027204</t>
        </is>
      </c>
      <c r="X3348" s="463" t="n">
        <v>44490</v>
      </c>
      <c r="Y3348" s="462" t="inlineStr">
        <is>
          <t>PNHTI0027204</t>
        </is>
      </c>
      <c r="Z3348" s="462" t="inlineStr"/>
      <c r="AA3348" s="462" t="inlineStr">
        <is>
          <t>បុគ្គលជាប់អាករ</t>
        </is>
      </c>
      <c r="AB3348" s="462" t="inlineStr">
        <is>
          <t>L001-901905215</t>
        </is>
      </c>
      <c r="AC3348" s="462" t="inlineStr">
        <is>
          <t>វីអ៊ីស៊ិន (ខេមបូឌា) អ៊ិនដាសស្ទ្រី ឯ.ក</t>
        </is>
      </c>
      <c r="AD3348" s="464" t="n">
        <v>1984286</v>
      </c>
      <c r="AE3348" s="464" t="n">
        <v>1803896</v>
      </c>
      <c r="AF3348" s="464" t="n">
        <v>0</v>
      </c>
      <c r="AG3348" s="464" t="n">
        <v>0</v>
      </c>
      <c r="AH3348" s="464" t="n">
        <v>180390</v>
      </c>
      <c r="AI3348" s="464" t="n">
        <v>0</v>
      </c>
      <c r="AJ3348" s="464" t="n">
        <v>0</v>
      </c>
      <c r="AK3348" s="464" t="n">
        <v>0</v>
      </c>
      <c r="AL3348" s="464" t="n">
        <v>0</v>
      </c>
      <c r="AM3348" s="464" t="n">
        <v>0</v>
      </c>
      <c r="AN3348" s="464" t="n">
        <v>0</v>
      </c>
      <c r="AO3348" s="464" t="n">
        <v>0</v>
      </c>
      <c r="AP3348" s="464" t="n">
        <v>0</v>
      </c>
      <c r="AQ3348" s="462" t="inlineStr"/>
      <c r="AR3348" s="462" t="inlineStr">
        <is>
          <t>ថ្លៃរៀបចំឯកសារ</t>
        </is>
      </c>
      <c r="AS3348" s="462" t="inlineStr">
        <is>
          <t>បានប្រកាសពន្ធ</t>
        </is>
      </c>
    </row>
    <row r="3349">
      <c r="A3349" s="461" t="n">
        <v>3341</v>
      </c>
      <c r="B3349" s="462" t="inlineStr">
        <is>
          <t>Handling Charge</t>
        </is>
      </c>
      <c r="C3349" s="462" t="inlineStr">
        <is>
          <t>យូសេន ឡូជីស្ទីក (ខេមបូឌា) ខូ អិលធីឌី</t>
        </is>
      </c>
      <c r="D3349" s="462" t="inlineStr">
        <is>
          <t>L001-104015799</t>
        </is>
      </c>
      <c r="E3349" s="462" t="inlineStr">
        <is>
          <t>PNHTI0026791</t>
        </is>
      </c>
      <c r="F3349" s="463" t="n">
        <v>44480</v>
      </c>
      <c r="G3349" s="464" t="n">
        <v>180567</v>
      </c>
      <c r="H3349" s="462" t="n"/>
      <c r="I3349" s="464">
        <f>G3349</f>
        <v/>
      </c>
      <c r="J3349" s="462">
        <f>IF(AND(Q3349=TRUE, R3349=TRUE, S3349=TRUE), IF(W3349&lt;-0.05, "អនុញ្ញាត (អ្នកផ្គត់ផ្គង់ប្រកាសខ្វះ)", "បានប្រកាស (អនុញ្ញាត)"), IF(AND(Q3349=FALSE, R3349=FALSE, S3349=FALSE), "ព្យួរទុក (មិនមានទិន្នន័យ)", "ប្រកាសខុស (ព្យួរទុក)"))</f>
        <v/>
      </c>
      <c r="K3349" s="462" t="inlineStr"/>
      <c r="L3349" s="462" t="inlineStr"/>
      <c r="M3349" s="464">
        <f>AH3349</f>
        <v/>
      </c>
      <c r="N3349" s="464">
        <f>IF(W3349&lt;0,AH3349,I3349)</f>
        <v/>
      </c>
      <c r="O3349" s="464">
        <f>I3349-M3349</f>
        <v/>
      </c>
      <c r="P3349" s="462" t="n"/>
      <c r="Q3349" s="462">
        <f>V3349=W3349</f>
        <v/>
      </c>
      <c r="R3349" s="462">
        <f>AND(MONTH(F3349)=MONTH(X3349), YEAR(F3349)=YEAR(X3349))</f>
        <v/>
      </c>
      <c r="S3349" s="462">
        <f>AC3349="L001-901905215"</f>
        <v/>
      </c>
      <c r="T3349" s="464">
        <f>G3349-AH3349</f>
        <v/>
      </c>
      <c r="U3349" s="462" t="n"/>
      <c r="V3349" s="462" t="inlineStr">
        <is>
          <t>PNHTI0026791</t>
        </is>
      </c>
      <c r="W3349" s="462" t="inlineStr">
        <is>
          <t>PNHTI0026791</t>
        </is>
      </c>
      <c r="X3349" s="463" t="n">
        <v>44480</v>
      </c>
      <c r="Y3349" s="462" t="inlineStr">
        <is>
          <t>PNHTI0026791</t>
        </is>
      </c>
      <c r="Z3349" s="462" t="inlineStr"/>
      <c r="AA3349" s="462" t="inlineStr">
        <is>
          <t>បុគ្គលជាប់អាករ</t>
        </is>
      </c>
      <c r="AB3349" s="462" t="inlineStr">
        <is>
          <t>L001-901905215</t>
        </is>
      </c>
      <c r="AC3349" s="462" t="inlineStr">
        <is>
          <t>វីអ៊ីស៊ិន (ខេមបូឌា) អ៊ិនដាសស្ទ្រី ឯ.ក</t>
        </is>
      </c>
      <c r="AD3349" s="464" t="n">
        <v>1986235</v>
      </c>
      <c r="AE3349" s="464" t="n">
        <v>1805668</v>
      </c>
      <c r="AF3349" s="464" t="n">
        <v>0</v>
      </c>
      <c r="AG3349" s="464" t="n">
        <v>0</v>
      </c>
      <c r="AH3349" s="464" t="n">
        <v>180567</v>
      </c>
      <c r="AI3349" s="464" t="n">
        <v>0</v>
      </c>
      <c r="AJ3349" s="464" t="n">
        <v>0</v>
      </c>
      <c r="AK3349" s="464" t="n">
        <v>0</v>
      </c>
      <c r="AL3349" s="464" t="n">
        <v>0</v>
      </c>
      <c r="AM3349" s="464" t="n">
        <v>0</v>
      </c>
      <c r="AN3349" s="464" t="n">
        <v>0</v>
      </c>
      <c r="AO3349" s="464" t="n">
        <v>0</v>
      </c>
      <c r="AP3349" s="464" t="n">
        <v>0</v>
      </c>
      <c r="AQ3349" s="462" t="inlineStr"/>
      <c r="AR3349" s="462" t="inlineStr">
        <is>
          <t>ថ្លៃរៀបចំឯកសារ</t>
        </is>
      </c>
      <c r="AS3349" s="462" t="inlineStr">
        <is>
          <t>បានប្រកាសពន្ធ</t>
        </is>
      </c>
    </row>
    <row r="3350">
      <c r="A3350" s="461" t="n">
        <v>3342</v>
      </c>
      <c r="B3350" s="462" t="inlineStr">
        <is>
          <t>THC CHARGES</t>
        </is>
      </c>
      <c r="C3350" s="462" t="inlineStr">
        <is>
          <t>អ៊ិចស្ពែឌីធ័រ ខេមបូឌា អិលធីឌី</t>
        </is>
      </c>
      <c r="D3350" s="462" t="inlineStr">
        <is>
          <t>L001-100045898</t>
        </is>
      </c>
      <c r="E3350" s="462" t="inlineStr">
        <is>
          <t>TI-0213135</t>
        </is>
      </c>
      <c r="F3350" s="463" t="n">
        <v>44495</v>
      </c>
      <c r="G3350" s="464" t="n">
        <v>1593812</v>
      </c>
      <c r="H3350" s="462" t="n"/>
      <c r="I3350" s="464">
        <f>G3350</f>
        <v/>
      </c>
      <c r="J3350" s="462">
        <f>IF(AND(Q3350=TRUE, R3350=TRUE, S3350=TRUE), IF(W3350&lt;-0.05, "អនុញ្ញាត (អ្នកផ្គត់ផ្គង់ប្រកាសខ្វះ)", "បានប្រកាស (អនុញ្ញាត)"), IF(AND(Q3350=FALSE, R3350=FALSE, S3350=FALSE), "ព្យួរទុក (មិនមានទិន្នន័យ)", "ប្រកាសខុស (ព្យួរទុក)"))</f>
        <v/>
      </c>
      <c r="K3350" s="462" t="inlineStr"/>
      <c r="L3350" s="462" t="inlineStr"/>
      <c r="M3350" s="464">
        <f>AH3350</f>
        <v/>
      </c>
      <c r="N3350" s="464">
        <f>IF(W3350&lt;0,AH3350,I3350)</f>
        <v/>
      </c>
      <c r="O3350" s="464">
        <f>I3350-M3350</f>
        <v/>
      </c>
      <c r="P3350" s="462" t="n"/>
      <c r="Q3350" s="462">
        <f>V3350=W3350</f>
        <v/>
      </c>
      <c r="R3350" s="462">
        <f>AND(MONTH(F3350)=MONTH(X3350), YEAR(F3350)=YEAR(X3350))</f>
        <v/>
      </c>
      <c r="S3350" s="462">
        <f>AC3350="L001-901905215"</f>
        <v/>
      </c>
      <c r="T3350" s="464">
        <f>G3350-AH3350</f>
        <v/>
      </c>
      <c r="U3350" s="462" t="n"/>
      <c r="V3350" s="462" t="inlineStr">
        <is>
          <t>TI0213135</t>
        </is>
      </c>
      <c r="W3350" s="462" t="inlineStr">
        <is>
          <t>TI0213135</t>
        </is>
      </c>
      <c r="X3350" s="463" t="n">
        <v>44495</v>
      </c>
      <c r="Y3350" s="462" t="inlineStr">
        <is>
          <t>TI-0213135</t>
        </is>
      </c>
      <c r="Z3350" s="462" t="inlineStr"/>
      <c r="AA3350" s="462" t="inlineStr">
        <is>
          <t>បុគ្គលជាប់អាករ</t>
        </is>
      </c>
      <c r="AB3350" s="462" t="inlineStr">
        <is>
          <t>L001-901905215</t>
        </is>
      </c>
      <c r="AC3350" s="462" t="inlineStr">
        <is>
          <t>វីអ៊ីស៊ិន (ខេមបូឌា) អ៊ិនដាសស្ទ្រី ឯ.ក</t>
        </is>
      </c>
      <c r="AD3350" s="464" t="n">
        <v>17531932</v>
      </c>
      <c r="AE3350" s="464" t="n">
        <v>15938120</v>
      </c>
      <c r="AF3350" s="464" t="n">
        <v>0</v>
      </c>
      <c r="AG3350" s="464" t="n">
        <v>0</v>
      </c>
      <c r="AH3350" s="464" t="n">
        <v>1593812</v>
      </c>
      <c r="AI3350" s="464" t="n">
        <v>0</v>
      </c>
      <c r="AJ3350" s="464" t="n">
        <v>0</v>
      </c>
      <c r="AK3350" s="464" t="n">
        <v>0</v>
      </c>
      <c r="AL3350" s="464" t="n">
        <v>0</v>
      </c>
      <c r="AM3350" s="464" t="n">
        <v>0</v>
      </c>
      <c r="AN3350" s="464" t="n">
        <v>0</v>
      </c>
      <c r="AO3350" s="464" t="n">
        <v>0</v>
      </c>
      <c r="AP3350" s="464" t="n">
        <v>0</v>
      </c>
      <c r="AQ3350" s="462" t="inlineStr"/>
      <c r="AR3350" s="462" t="inlineStr">
        <is>
          <t>Local Charge</t>
        </is>
      </c>
      <c r="AS3350" s="462" t="inlineStr">
        <is>
          <t>បានប្រកាសពន្ធ</t>
        </is>
      </c>
    </row>
    <row r="3351">
      <c r="A3351" s="461" t="n">
        <v>3343</v>
      </c>
      <c r="B3351" s="462" t="inlineStr">
        <is>
          <t>THC CHARGES</t>
        </is>
      </c>
      <c r="C3351" s="462" t="inlineStr">
        <is>
          <t>អ៊ិចស្ពែឌីធ័រ ខេមបូឌា អិលធីឌី</t>
        </is>
      </c>
      <c r="D3351" s="462" t="inlineStr">
        <is>
          <t>L001-100045898</t>
        </is>
      </c>
      <c r="E3351" s="462" t="inlineStr">
        <is>
          <t>TI-0213107</t>
        </is>
      </c>
      <c r="F3351" s="463" t="n">
        <v>44495</v>
      </c>
      <c r="G3351" s="464" t="n">
        <v>496947</v>
      </c>
      <c r="H3351" s="462" t="n"/>
      <c r="I3351" s="464">
        <f>G3351</f>
        <v/>
      </c>
      <c r="J3351" s="462">
        <f>IF(AND(Q3351=TRUE, R3351=TRUE, S3351=TRUE), IF(W3351&lt;-0.05, "អនុញ្ញាត (អ្នកផ្គត់ផ្គង់ប្រកាសខ្វះ)", "បានប្រកាស (អនុញ្ញាត)"), IF(AND(Q3351=FALSE, R3351=FALSE, S3351=FALSE), "ព្យួរទុក (មិនមានទិន្នន័យ)", "ប្រកាសខុស (ព្យួរទុក)"))</f>
        <v/>
      </c>
      <c r="K3351" s="462" t="inlineStr"/>
      <c r="L3351" s="462" t="inlineStr"/>
      <c r="M3351" s="464">
        <f>AH3351</f>
        <v/>
      </c>
      <c r="N3351" s="464">
        <f>IF(W3351&lt;0,AH3351,I3351)</f>
        <v/>
      </c>
      <c r="O3351" s="464">
        <f>I3351-M3351</f>
        <v/>
      </c>
      <c r="P3351" s="462" t="n"/>
      <c r="Q3351" s="462">
        <f>V3351=W3351</f>
        <v/>
      </c>
      <c r="R3351" s="462">
        <f>AND(MONTH(F3351)=MONTH(X3351), YEAR(F3351)=YEAR(X3351))</f>
        <v/>
      </c>
      <c r="S3351" s="462">
        <f>AC3351="L001-901905215"</f>
        <v/>
      </c>
      <c r="T3351" s="464">
        <f>G3351-AH3351</f>
        <v/>
      </c>
      <c r="U3351" s="462" t="n"/>
      <c r="V3351" s="462" t="inlineStr">
        <is>
          <t>TI0213107</t>
        </is>
      </c>
      <c r="W3351" s="462" t="inlineStr">
        <is>
          <t>TI0213107</t>
        </is>
      </c>
      <c r="X3351" s="463" t="n">
        <v>44495</v>
      </c>
      <c r="Y3351" s="462" t="inlineStr">
        <is>
          <t>TI-0213107</t>
        </is>
      </c>
      <c r="Z3351" s="462" t="inlineStr"/>
      <c r="AA3351" s="462" t="inlineStr">
        <is>
          <t>បុគ្គលជាប់អាករ</t>
        </is>
      </c>
      <c r="AB3351" s="462" t="inlineStr">
        <is>
          <t>L001-901905215</t>
        </is>
      </c>
      <c r="AC3351" s="462" t="inlineStr">
        <is>
          <t>វីអ៊ីស៊ិន (ខេមបូឌា) អ៊ិនដាសស្ទ្រី ឯ.ក</t>
        </is>
      </c>
      <c r="AD3351" s="464" t="n">
        <v>5466417</v>
      </c>
      <c r="AE3351" s="464" t="n">
        <v>4969470</v>
      </c>
      <c r="AF3351" s="464" t="n">
        <v>0</v>
      </c>
      <c r="AG3351" s="464" t="n">
        <v>0</v>
      </c>
      <c r="AH3351" s="464" t="n">
        <v>496947</v>
      </c>
      <c r="AI3351" s="464" t="n">
        <v>0</v>
      </c>
      <c r="AJ3351" s="464" t="n">
        <v>0</v>
      </c>
      <c r="AK3351" s="464" t="n">
        <v>0</v>
      </c>
      <c r="AL3351" s="464" t="n">
        <v>0</v>
      </c>
      <c r="AM3351" s="464" t="n">
        <v>0</v>
      </c>
      <c r="AN3351" s="464" t="n">
        <v>0</v>
      </c>
      <c r="AO3351" s="464" t="n">
        <v>0</v>
      </c>
      <c r="AP3351" s="464" t="n">
        <v>0</v>
      </c>
      <c r="AQ3351" s="462" t="inlineStr"/>
      <c r="AR3351" s="462" t="inlineStr">
        <is>
          <t>Local Charge</t>
        </is>
      </c>
      <c r="AS3351" s="462" t="inlineStr">
        <is>
          <t>បានប្រកាសពន្ធ</t>
        </is>
      </c>
    </row>
    <row r="3352">
      <c r="A3352" s="461" t="n">
        <v>3344</v>
      </c>
      <c r="B3352" s="462" t="inlineStr">
        <is>
          <t>THC CHARGES</t>
        </is>
      </c>
      <c r="C3352" s="462" t="inlineStr">
        <is>
          <t>អ៊ិចស្ពែឌីធ័រ ខេមបូឌា អិលធីឌី</t>
        </is>
      </c>
      <c r="D3352" s="462" t="inlineStr">
        <is>
          <t>L001-100045898</t>
        </is>
      </c>
      <c r="E3352" s="462" t="inlineStr">
        <is>
          <t>TI-0213085</t>
        </is>
      </c>
      <c r="F3352" s="463" t="n">
        <v>44495</v>
      </c>
      <c r="G3352" s="464" t="n">
        <v>167277</v>
      </c>
      <c r="H3352" s="462" t="n"/>
      <c r="I3352" s="464">
        <f>G3352</f>
        <v/>
      </c>
      <c r="J3352" s="462">
        <f>IF(AND(Q3352=TRUE, R3352=TRUE, S3352=TRUE), IF(W3352&lt;-0.05, "អនុញ្ញាត (អ្នកផ្គត់ផ្គង់ប្រកាសខ្វះ)", "បានប្រកាស (អនុញ្ញាត)"), IF(AND(Q3352=FALSE, R3352=FALSE, S3352=FALSE), "ព្យួរទុក (មិនមានទិន្នន័យ)", "ប្រកាសខុស (ព្យួរទុក)"))</f>
        <v/>
      </c>
      <c r="K3352" s="462" t="inlineStr"/>
      <c r="L3352" s="462" t="inlineStr"/>
      <c r="M3352" s="464">
        <f>AH3352</f>
        <v/>
      </c>
      <c r="N3352" s="464">
        <f>IF(W3352&lt;0,AH3352,I3352)</f>
        <v/>
      </c>
      <c r="O3352" s="464">
        <f>I3352-M3352</f>
        <v/>
      </c>
      <c r="P3352" s="462" t="n"/>
      <c r="Q3352" s="462">
        <f>V3352=W3352</f>
        <v/>
      </c>
      <c r="R3352" s="462">
        <f>AND(MONTH(F3352)=MONTH(X3352), YEAR(F3352)=YEAR(X3352))</f>
        <v/>
      </c>
      <c r="S3352" s="462">
        <f>AC3352="L001-901905215"</f>
        <v/>
      </c>
      <c r="T3352" s="464">
        <f>G3352-AH3352</f>
        <v/>
      </c>
      <c r="U3352" s="462" t="n"/>
      <c r="V3352" s="462" t="inlineStr">
        <is>
          <t>TI0213085</t>
        </is>
      </c>
      <c r="W3352" s="462" t="inlineStr">
        <is>
          <t>TI0213085</t>
        </is>
      </c>
      <c r="X3352" s="463" t="n">
        <v>44495</v>
      </c>
      <c r="Y3352" s="462" t="inlineStr">
        <is>
          <t>TI-0213085</t>
        </is>
      </c>
      <c r="Z3352" s="462" t="inlineStr"/>
      <c r="AA3352" s="462" t="inlineStr">
        <is>
          <t>បុគ្គលជាប់អាករ</t>
        </is>
      </c>
      <c r="AB3352" s="462" t="inlineStr">
        <is>
          <t>L001-901905215</t>
        </is>
      </c>
      <c r="AC3352" s="462" t="inlineStr">
        <is>
          <t>វីអ៊ីស៊ិន (ខេមបូឌា) អ៊ិនដាសស្ទ្រី ឯ.ក</t>
        </is>
      </c>
      <c r="AD3352" s="464" t="n">
        <v>1840047</v>
      </c>
      <c r="AE3352" s="464" t="n">
        <v>1672770</v>
      </c>
      <c r="AF3352" s="464" t="n">
        <v>0</v>
      </c>
      <c r="AG3352" s="464" t="n">
        <v>0</v>
      </c>
      <c r="AH3352" s="464" t="n">
        <v>167277</v>
      </c>
      <c r="AI3352" s="464" t="n">
        <v>0</v>
      </c>
      <c r="AJ3352" s="464" t="n">
        <v>0</v>
      </c>
      <c r="AK3352" s="464" t="n">
        <v>0</v>
      </c>
      <c r="AL3352" s="464" t="n">
        <v>0</v>
      </c>
      <c r="AM3352" s="464" t="n">
        <v>0</v>
      </c>
      <c r="AN3352" s="464" t="n">
        <v>0</v>
      </c>
      <c r="AO3352" s="464" t="n">
        <v>0</v>
      </c>
      <c r="AP3352" s="464" t="n">
        <v>0</v>
      </c>
      <c r="AQ3352" s="462" t="inlineStr"/>
      <c r="AR3352" s="462" t="inlineStr">
        <is>
          <t>Local Charge</t>
        </is>
      </c>
      <c r="AS3352" s="462" t="inlineStr">
        <is>
          <t>បានប្រកាសពន្ធ</t>
        </is>
      </c>
    </row>
    <row r="3353">
      <c r="A3353" s="461" t="n">
        <v>3345</v>
      </c>
      <c r="B3353" s="462" t="inlineStr">
        <is>
          <t>THC CHARGES</t>
        </is>
      </c>
      <c r="C3353" s="462" t="inlineStr">
        <is>
          <t>អ៊ិចស្ពែឌីធ័រ ខេមបូឌា អិលធីឌី</t>
        </is>
      </c>
      <c r="D3353" s="462" t="inlineStr">
        <is>
          <t>L001-100045898</t>
        </is>
      </c>
      <c r="E3353" s="462" t="inlineStr">
        <is>
          <t>TI-0213081</t>
        </is>
      </c>
      <c r="F3353" s="463" t="n">
        <v>44495</v>
      </c>
      <c r="G3353" s="464" t="n">
        <v>179894</v>
      </c>
      <c r="H3353" s="462" t="n"/>
      <c r="I3353" s="464">
        <f>G3353</f>
        <v/>
      </c>
      <c r="J3353" s="462">
        <f>IF(AND(Q3353=TRUE, R3353=TRUE, S3353=TRUE), IF(W3353&lt;-0.05, "អនុញ្ញាត (អ្នកផ្គត់ផ្គង់ប្រកាសខ្វះ)", "បានប្រកាស (អនុញ្ញាត)"), IF(AND(Q3353=FALSE, R3353=FALSE, S3353=FALSE), "ព្យួរទុក (មិនមានទិន្នន័យ)", "ប្រកាសខុស (ព្យួរទុក)"))</f>
        <v/>
      </c>
      <c r="K3353" s="462" t="inlineStr"/>
      <c r="L3353" s="462" t="inlineStr"/>
      <c r="M3353" s="464">
        <f>AH3353</f>
        <v/>
      </c>
      <c r="N3353" s="464">
        <f>IF(W3353&lt;0,AH3353,I3353)</f>
        <v/>
      </c>
      <c r="O3353" s="464">
        <f>I3353-M3353</f>
        <v/>
      </c>
      <c r="P3353" s="462" t="n"/>
      <c r="Q3353" s="462">
        <f>V3353=W3353</f>
        <v/>
      </c>
      <c r="R3353" s="462">
        <f>AND(MONTH(F3353)=MONTH(X3353), YEAR(F3353)=YEAR(X3353))</f>
        <v/>
      </c>
      <c r="S3353" s="462">
        <f>AC3353="L001-901905215"</f>
        <v/>
      </c>
      <c r="T3353" s="464">
        <f>G3353-AH3353</f>
        <v/>
      </c>
      <c r="U3353" s="462" t="n"/>
      <c r="V3353" s="462" t="inlineStr">
        <is>
          <t>TI0213081</t>
        </is>
      </c>
      <c r="W3353" s="462" t="inlineStr">
        <is>
          <t>TI0213081</t>
        </is>
      </c>
      <c r="X3353" s="463" t="n">
        <v>44495</v>
      </c>
      <c r="Y3353" s="462" t="inlineStr">
        <is>
          <t>TI-0213081</t>
        </is>
      </c>
      <c r="Z3353" s="462" t="inlineStr"/>
      <c r="AA3353" s="462" t="inlineStr">
        <is>
          <t>បុគ្គលជាប់អាករ</t>
        </is>
      </c>
      <c r="AB3353" s="462" t="inlineStr">
        <is>
          <t>L001-901905215</t>
        </is>
      </c>
      <c r="AC3353" s="462" t="inlineStr">
        <is>
          <t>វីអ៊ីស៊ិន (ខេមបូឌា) អ៊ិនដាសស្ទ្រី ឯ.ក</t>
        </is>
      </c>
      <c r="AD3353" s="464" t="n">
        <v>1978834</v>
      </c>
      <c r="AE3353" s="464" t="n">
        <v>1798940</v>
      </c>
      <c r="AF3353" s="464" t="n">
        <v>0</v>
      </c>
      <c r="AG3353" s="464" t="n">
        <v>0</v>
      </c>
      <c r="AH3353" s="464" t="n">
        <v>179894</v>
      </c>
      <c r="AI3353" s="464" t="n">
        <v>0</v>
      </c>
      <c r="AJ3353" s="464" t="n">
        <v>0</v>
      </c>
      <c r="AK3353" s="464" t="n">
        <v>0</v>
      </c>
      <c r="AL3353" s="464" t="n">
        <v>0</v>
      </c>
      <c r="AM3353" s="464" t="n">
        <v>0</v>
      </c>
      <c r="AN3353" s="464" t="n">
        <v>0</v>
      </c>
      <c r="AO3353" s="464" t="n">
        <v>0</v>
      </c>
      <c r="AP3353" s="464" t="n">
        <v>0</v>
      </c>
      <c r="AQ3353" s="462" t="inlineStr"/>
      <c r="AR3353" s="462" t="inlineStr">
        <is>
          <t>Local Charge</t>
        </is>
      </c>
      <c r="AS3353" s="462" t="inlineStr">
        <is>
          <t>បានប្រកាសពន្ធ</t>
        </is>
      </c>
    </row>
    <row r="3354">
      <c r="A3354" s="461" t="n">
        <v>3346</v>
      </c>
      <c r="B3354" s="462" t="inlineStr">
        <is>
          <t>THC CHARGES</t>
        </is>
      </c>
      <c r="C3354" s="462" t="inlineStr">
        <is>
          <t>អ៊ិចស្ពែឌីធ័រ ខេមបូឌា អិលធីឌី</t>
        </is>
      </c>
      <c r="D3354" s="462" t="inlineStr">
        <is>
          <t>L001-100045898</t>
        </is>
      </c>
      <c r="E3354" s="462" t="inlineStr">
        <is>
          <t>TI-0212901</t>
        </is>
      </c>
      <c r="F3354" s="463" t="n">
        <v>44491</v>
      </c>
      <c r="G3354" s="464" t="n">
        <v>113089</v>
      </c>
      <c r="H3354" s="462" t="n"/>
      <c r="I3354" s="464">
        <f>G3354</f>
        <v/>
      </c>
      <c r="J3354" s="462">
        <f>IF(AND(Q3354=TRUE, R3354=TRUE, S3354=TRUE), IF(W3354&lt;-0.05, "អនុញ្ញាត (អ្នកផ្គត់ផ្គង់ប្រកាសខ្វះ)", "បានប្រកាស (អនុញ្ញាត)"), IF(AND(Q3354=FALSE, R3354=FALSE, S3354=FALSE), "ព្យួរទុក (មិនមានទិន្នន័យ)", "ប្រកាសខុស (ព្យួរទុក)"))</f>
        <v/>
      </c>
      <c r="K3354" s="462" t="inlineStr"/>
      <c r="L3354" s="462" t="inlineStr"/>
      <c r="M3354" s="464">
        <f>AH3354</f>
        <v/>
      </c>
      <c r="N3354" s="464">
        <f>IF(W3354&lt;0,AH3354,I3354)</f>
        <v/>
      </c>
      <c r="O3354" s="464">
        <f>I3354-M3354</f>
        <v/>
      </c>
      <c r="P3354" s="462" t="n"/>
      <c r="Q3354" s="462">
        <f>V3354=W3354</f>
        <v/>
      </c>
      <c r="R3354" s="462">
        <f>AND(MONTH(F3354)=MONTH(X3354), YEAR(F3354)=YEAR(X3354))</f>
        <v/>
      </c>
      <c r="S3354" s="462">
        <f>AC3354="L001-901905215"</f>
        <v/>
      </c>
      <c r="T3354" s="464">
        <f>G3354-AH3354</f>
        <v/>
      </c>
      <c r="U3354" s="462" t="n"/>
      <c r="V3354" s="462" t="inlineStr">
        <is>
          <t>TI0212901</t>
        </is>
      </c>
      <c r="W3354" s="462" t="inlineStr">
        <is>
          <t>TI0212901</t>
        </is>
      </c>
      <c r="X3354" s="463" t="n">
        <v>44491</v>
      </c>
      <c r="Y3354" s="462" t="inlineStr">
        <is>
          <t>TI-0212901</t>
        </is>
      </c>
      <c r="Z3354" s="462" t="inlineStr"/>
      <c r="AA3354" s="462" t="inlineStr">
        <is>
          <t>បុគ្គលជាប់អាករ</t>
        </is>
      </c>
      <c r="AB3354" s="462" t="inlineStr">
        <is>
          <t>L001-901905215</t>
        </is>
      </c>
      <c r="AC3354" s="462" t="inlineStr">
        <is>
          <t>វីអ៊ីស៊ិន (ខេមបូឌា) អ៊ិនដាសស្ទ្រី ឯ.ក</t>
        </is>
      </c>
      <c r="AD3354" s="464" t="n">
        <v>1244179</v>
      </c>
      <c r="AE3354" s="464" t="n">
        <v>1131072</v>
      </c>
      <c r="AF3354" s="464" t="n">
        <v>0</v>
      </c>
      <c r="AG3354" s="464" t="n">
        <v>0</v>
      </c>
      <c r="AH3354" s="464" t="n">
        <v>113107</v>
      </c>
      <c r="AI3354" s="464" t="n">
        <v>0</v>
      </c>
      <c r="AJ3354" s="464" t="n">
        <v>0</v>
      </c>
      <c r="AK3354" s="464" t="n">
        <v>0</v>
      </c>
      <c r="AL3354" s="464" t="n">
        <v>0</v>
      </c>
      <c r="AM3354" s="464" t="n">
        <v>0</v>
      </c>
      <c r="AN3354" s="464" t="n">
        <v>0</v>
      </c>
      <c r="AO3354" s="464" t="n">
        <v>0</v>
      </c>
      <c r="AP3354" s="464" t="n">
        <v>0</v>
      </c>
      <c r="AQ3354" s="462" t="inlineStr"/>
      <c r="AR3354" s="462" t="inlineStr">
        <is>
          <t>Local Charge</t>
        </is>
      </c>
      <c r="AS3354" s="462" t="inlineStr">
        <is>
          <t>បានប្រកាសពន្ធ</t>
        </is>
      </c>
    </row>
    <row r="3355">
      <c r="A3355" s="461" t="n">
        <v>3347</v>
      </c>
      <c r="B3355" s="462" t="inlineStr">
        <is>
          <t>THC CHARGES</t>
        </is>
      </c>
      <c r="C3355" s="462" t="inlineStr">
        <is>
          <t>អ៊ិចស្ពែឌីធ័រ ខេមបូឌា អិលធីឌី</t>
        </is>
      </c>
      <c r="D3355" s="462" t="inlineStr">
        <is>
          <t>L001-100045898</t>
        </is>
      </c>
      <c r="E3355" s="462" t="inlineStr">
        <is>
          <t>TI-0212896</t>
        </is>
      </c>
      <c r="F3355" s="463" t="n">
        <v>44491</v>
      </c>
      <c r="G3355" s="464" t="n">
        <v>167400</v>
      </c>
      <c r="H3355" s="462" t="n"/>
      <c r="I3355" s="464">
        <f>G3355</f>
        <v/>
      </c>
      <c r="J3355" s="462">
        <f>IF(AND(Q3355=TRUE, R3355=TRUE, S3355=TRUE), IF(W3355&lt;-0.05, "អនុញ្ញាត (អ្នកផ្គត់ផ្គង់ប្រកាសខ្វះ)", "បានប្រកាស (អនុញ្ញាត)"), IF(AND(Q3355=FALSE, R3355=FALSE, S3355=FALSE), "ព្យួរទុក (មិនមានទិន្នន័យ)", "ប្រកាសខុស (ព្យួរទុក)"))</f>
        <v/>
      </c>
      <c r="K3355" s="462" t="inlineStr"/>
      <c r="L3355" s="462" t="inlineStr"/>
      <c r="M3355" s="464">
        <f>AH3355</f>
        <v/>
      </c>
      <c r="N3355" s="464">
        <f>IF(W3355&lt;0,AH3355,I3355)</f>
        <v/>
      </c>
      <c r="O3355" s="464">
        <f>I3355-M3355</f>
        <v/>
      </c>
      <c r="P3355" s="462" t="n"/>
      <c r="Q3355" s="462">
        <f>V3355=W3355</f>
        <v/>
      </c>
      <c r="R3355" s="462">
        <f>AND(MONTH(F3355)=MONTH(X3355), YEAR(F3355)=YEAR(X3355))</f>
        <v/>
      </c>
      <c r="S3355" s="462">
        <f>AC3355="L001-901905215"</f>
        <v/>
      </c>
      <c r="T3355" s="464">
        <f>G3355-AH3355</f>
        <v/>
      </c>
      <c r="U3355" s="462" t="n"/>
      <c r="V3355" s="462" t="inlineStr">
        <is>
          <t>TI0212896</t>
        </is>
      </c>
      <c r="W3355" s="462" t="inlineStr">
        <is>
          <t>TI0212896</t>
        </is>
      </c>
      <c r="X3355" s="463" t="n">
        <v>44491</v>
      </c>
      <c r="Y3355" s="462" t="inlineStr">
        <is>
          <t>TI-0212896</t>
        </is>
      </c>
      <c r="Z3355" s="462" t="inlineStr"/>
      <c r="AA3355" s="462" t="inlineStr">
        <is>
          <t>បុគ្គលជាប់អាករ</t>
        </is>
      </c>
      <c r="AB3355" s="462" t="inlineStr">
        <is>
          <t>L001-901905215</t>
        </is>
      </c>
      <c r="AC3355" s="462" t="inlineStr">
        <is>
          <t>វីអ៊ីស៊ិន (ខេមបូឌា) អ៊ិនដាសស្ទ្រី ឯ.ក</t>
        </is>
      </c>
      <c r="AD3355" s="464" t="n">
        <v>1841403</v>
      </c>
      <c r="AE3355" s="464" t="n">
        <v>1674003</v>
      </c>
      <c r="AF3355" s="464" t="n">
        <v>0</v>
      </c>
      <c r="AG3355" s="464" t="n">
        <v>0</v>
      </c>
      <c r="AH3355" s="464" t="n">
        <v>167400</v>
      </c>
      <c r="AI3355" s="464" t="n">
        <v>0</v>
      </c>
      <c r="AJ3355" s="464" t="n">
        <v>0</v>
      </c>
      <c r="AK3355" s="464" t="n">
        <v>0</v>
      </c>
      <c r="AL3355" s="464" t="n">
        <v>0</v>
      </c>
      <c r="AM3355" s="464" t="n">
        <v>0</v>
      </c>
      <c r="AN3355" s="464" t="n">
        <v>0</v>
      </c>
      <c r="AO3355" s="464" t="n">
        <v>0</v>
      </c>
      <c r="AP3355" s="464" t="n">
        <v>0</v>
      </c>
      <c r="AQ3355" s="462" t="inlineStr"/>
      <c r="AR3355" s="462" t="inlineStr">
        <is>
          <t>Local Charge</t>
        </is>
      </c>
      <c r="AS3355" s="462" t="inlineStr">
        <is>
          <t>បានប្រកាសពន្ធ</t>
        </is>
      </c>
    </row>
    <row r="3356">
      <c r="A3356" s="461" t="n">
        <v>3348</v>
      </c>
      <c r="B3356" s="462" t="inlineStr">
        <is>
          <t>THC CHARGES</t>
        </is>
      </c>
      <c r="C3356" s="462" t="inlineStr">
        <is>
          <t>អ៊ិចស្ពែឌីធ័រ ខេមបូឌា អិលធីឌី</t>
        </is>
      </c>
      <c r="D3356" s="462" t="inlineStr">
        <is>
          <t>L001-100045898</t>
        </is>
      </c>
      <c r="E3356" s="462" t="inlineStr">
        <is>
          <t>TI-0211400</t>
        </is>
      </c>
      <c r="F3356" s="463" t="n">
        <v>44473</v>
      </c>
      <c r="G3356" s="464" t="n">
        <v>285192</v>
      </c>
      <c r="H3356" s="462" t="n"/>
      <c r="I3356" s="464">
        <f>G3356</f>
        <v/>
      </c>
      <c r="J3356" s="462">
        <f>IF(AND(Q3356=TRUE, R3356=TRUE, S3356=TRUE), IF(W3356&lt;-0.05, "អនុញ្ញាត (អ្នកផ្គត់ផ្គង់ប្រកាសខ្វះ)", "បានប្រកាស (អនុញ្ញាត)"), IF(AND(Q3356=FALSE, R3356=FALSE, S3356=FALSE), "ព្យួរទុក (មិនមានទិន្នន័យ)", "ប្រកាសខុស (ព្យួរទុក)"))</f>
        <v/>
      </c>
      <c r="K3356" s="462" t="inlineStr"/>
      <c r="L3356" s="462" t="inlineStr"/>
      <c r="M3356" s="464">
        <f>AH3356</f>
        <v/>
      </c>
      <c r="N3356" s="464">
        <f>IF(W3356&lt;0,AH3356,I3356)</f>
        <v/>
      </c>
      <c r="O3356" s="464">
        <f>I3356-M3356</f>
        <v/>
      </c>
      <c r="P3356" s="462" t="n"/>
      <c r="Q3356" s="462">
        <f>V3356=W3356</f>
        <v/>
      </c>
      <c r="R3356" s="462">
        <f>AND(MONTH(F3356)=MONTH(X3356), YEAR(F3356)=YEAR(X3356))</f>
        <v/>
      </c>
      <c r="S3356" s="462">
        <f>AC3356="L001-901905215"</f>
        <v/>
      </c>
      <c r="T3356" s="464">
        <f>G3356-AH3356</f>
        <v/>
      </c>
      <c r="U3356" s="462" t="n"/>
      <c r="V3356" s="462" t="inlineStr">
        <is>
          <t>TI0211400</t>
        </is>
      </c>
      <c r="W3356" s="462" t="inlineStr">
        <is>
          <t>TI0211400</t>
        </is>
      </c>
      <c r="X3356" s="463" t="n">
        <v>44473</v>
      </c>
      <c r="Y3356" s="462" t="inlineStr">
        <is>
          <t>TI-0211400</t>
        </is>
      </c>
      <c r="Z3356" s="462" t="inlineStr"/>
      <c r="AA3356" s="462" t="inlineStr">
        <is>
          <t>បុគ្គលជាប់អាករ</t>
        </is>
      </c>
      <c r="AB3356" s="462" t="inlineStr">
        <is>
          <t>L001-901905215</t>
        </is>
      </c>
      <c r="AC3356" s="462" t="inlineStr">
        <is>
          <t>វីអ៊ីស៊ិន (ខេមបូឌា) អ៊ិនដាសស្ទ្រី ឯ.ក</t>
        </is>
      </c>
      <c r="AD3356" s="464" t="n">
        <v>3137112</v>
      </c>
      <c r="AE3356" s="464" t="n">
        <v>2851920</v>
      </c>
      <c r="AF3356" s="464" t="n">
        <v>0</v>
      </c>
      <c r="AG3356" s="464" t="n">
        <v>0</v>
      </c>
      <c r="AH3356" s="464" t="n">
        <v>285192</v>
      </c>
      <c r="AI3356" s="464" t="n">
        <v>0</v>
      </c>
      <c r="AJ3356" s="464" t="n">
        <v>0</v>
      </c>
      <c r="AK3356" s="464" t="n">
        <v>0</v>
      </c>
      <c r="AL3356" s="464" t="n">
        <v>0</v>
      </c>
      <c r="AM3356" s="464" t="n">
        <v>0</v>
      </c>
      <c r="AN3356" s="464" t="n">
        <v>0</v>
      </c>
      <c r="AO3356" s="464" t="n">
        <v>0</v>
      </c>
      <c r="AP3356" s="464" t="n">
        <v>0</v>
      </c>
      <c r="AQ3356" s="462" t="inlineStr"/>
      <c r="AR3356" s="462" t="inlineStr">
        <is>
          <t>Local Charge</t>
        </is>
      </c>
      <c r="AS3356" s="462" t="inlineStr">
        <is>
          <t>បានប្រកាសពន្ធ</t>
        </is>
      </c>
    </row>
    <row r="3357">
      <c r="A3357" s="461" t="n">
        <v>3349</v>
      </c>
      <c r="B3357" s="462" t="inlineStr">
        <is>
          <t>THC CHARGES</t>
        </is>
      </c>
      <c r="C3357" s="462" t="inlineStr">
        <is>
          <t>អ៊ិចស្ពែឌីធ័រ ខេមបូឌា អិលធីឌី</t>
        </is>
      </c>
      <c r="D3357" s="462" t="inlineStr">
        <is>
          <t>L001-100045898</t>
        </is>
      </c>
      <c r="E3357" s="462" t="inlineStr">
        <is>
          <t>TI-0211399</t>
        </is>
      </c>
      <c r="F3357" s="463" t="n">
        <v>44473</v>
      </c>
      <c r="G3357" s="464" t="n">
        <v>305811</v>
      </c>
      <c r="H3357" s="462" t="n"/>
      <c r="I3357" s="464">
        <f>G3357</f>
        <v/>
      </c>
      <c r="J3357" s="462">
        <f>IF(AND(Q3357=TRUE, R3357=TRUE, S3357=TRUE), IF(W3357&lt;-0.05, "អនុញ្ញាត (អ្នកផ្គត់ផ្គង់ប្រកាសខ្វះ)", "បានប្រកាស (អនុញ្ញាត)"), IF(AND(Q3357=FALSE, R3357=FALSE, S3357=FALSE), "ព្យួរទុក (មិនមានទិន្នន័យ)", "ប្រកាសខុស (ព្យួរទុក)"))</f>
        <v/>
      </c>
      <c r="K3357" s="462" t="inlineStr"/>
      <c r="L3357" s="462" t="inlineStr"/>
      <c r="M3357" s="464">
        <f>AH3357</f>
        <v/>
      </c>
      <c r="N3357" s="464">
        <f>IF(W3357&lt;0,AH3357,I3357)</f>
        <v/>
      </c>
      <c r="O3357" s="464">
        <f>I3357-M3357</f>
        <v/>
      </c>
      <c r="P3357" s="462" t="n"/>
      <c r="Q3357" s="462">
        <f>V3357=W3357</f>
        <v/>
      </c>
      <c r="R3357" s="462">
        <f>AND(MONTH(F3357)=MONTH(X3357), YEAR(F3357)=YEAR(X3357))</f>
        <v/>
      </c>
      <c r="S3357" s="462">
        <f>AC3357="L001-901905215"</f>
        <v/>
      </c>
      <c r="T3357" s="464">
        <f>G3357-AH3357</f>
        <v/>
      </c>
      <c r="U3357" s="462" t="n"/>
      <c r="V3357" s="462" t="inlineStr">
        <is>
          <t>TI0211399</t>
        </is>
      </c>
      <c r="W3357" s="462" t="inlineStr">
        <is>
          <t>TI0211399</t>
        </is>
      </c>
      <c r="X3357" s="463" t="n">
        <v>44473</v>
      </c>
      <c r="Y3357" s="462" t="inlineStr">
        <is>
          <t>TI-0211399</t>
        </is>
      </c>
      <c r="Z3357" s="462" t="inlineStr"/>
      <c r="AA3357" s="462" t="inlineStr">
        <is>
          <t>បុគ្គលជាប់អាករ</t>
        </is>
      </c>
      <c r="AB3357" s="462" t="inlineStr">
        <is>
          <t>L001-901905215</t>
        </is>
      </c>
      <c r="AC3357" s="462" t="inlineStr">
        <is>
          <t>វីអ៊ីស៊ិន (ខេមបូឌា) អ៊ិនដាសស្ទ្រី ឯ.ក</t>
        </is>
      </c>
      <c r="AD3357" s="464" t="n">
        <v>3363756</v>
      </c>
      <c r="AE3357" s="464" t="n">
        <v>3057960</v>
      </c>
      <c r="AF3357" s="464" t="n">
        <v>0</v>
      </c>
      <c r="AG3357" s="464" t="n">
        <v>0</v>
      </c>
      <c r="AH3357" s="464" t="n">
        <v>305796</v>
      </c>
      <c r="AI3357" s="464" t="n">
        <v>0</v>
      </c>
      <c r="AJ3357" s="464" t="n">
        <v>0</v>
      </c>
      <c r="AK3357" s="464" t="n">
        <v>0</v>
      </c>
      <c r="AL3357" s="464" t="n">
        <v>0</v>
      </c>
      <c r="AM3357" s="464" t="n">
        <v>0</v>
      </c>
      <c r="AN3357" s="464" t="n">
        <v>0</v>
      </c>
      <c r="AO3357" s="464" t="n">
        <v>0</v>
      </c>
      <c r="AP3357" s="464" t="n">
        <v>0</v>
      </c>
      <c r="AQ3357" s="462" t="inlineStr"/>
      <c r="AR3357" s="462" t="inlineStr">
        <is>
          <t>Local Charge</t>
        </is>
      </c>
      <c r="AS3357" s="462" t="inlineStr">
        <is>
          <t>បានប្រកាសពន្ធ</t>
        </is>
      </c>
    </row>
    <row r="3358">
      <c r="A3358" s="461" t="n">
        <v>3350</v>
      </c>
      <c r="B3358" s="462" t="inlineStr">
        <is>
          <t>THC CHARGES</t>
        </is>
      </c>
      <c r="C3358" s="462" t="inlineStr">
        <is>
          <t>អ៊ិចស្ពែឌីធ័រ ខេមបូឌា អិលធីឌី</t>
        </is>
      </c>
      <c r="D3358" s="462" t="inlineStr">
        <is>
          <t>L001-100045898</t>
        </is>
      </c>
      <c r="E3358" s="462" t="inlineStr">
        <is>
          <t>TI-0211388</t>
        </is>
      </c>
      <c r="F3358" s="463" t="n">
        <v>44473</v>
      </c>
      <c r="G3358" s="464" t="n">
        <v>409224</v>
      </c>
      <c r="H3358" s="462" t="n"/>
      <c r="I3358" s="464">
        <f>G3358</f>
        <v/>
      </c>
      <c r="J3358" s="462">
        <f>IF(AND(Q3358=TRUE, R3358=TRUE, S3358=TRUE), IF(W3358&lt;-0.05, "អនុញ្ញាត (អ្នកផ្គត់ផ្គង់ប្រកាសខ្វះ)", "បានប្រកាស (អនុញ្ញាត)"), IF(AND(Q3358=FALSE, R3358=FALSE, S3358=FALSE), "ព្យួរទុក (មិនមានទិន្នន័យ)", "ប្រកាសខុស (ព្យួរទុក)"))</f>
        <v/>
      </c>
      <c r="K3358" s="462" t="inlineStr"/>
      <c r="L3358" s="462" t="inlineStr"/>
      <c r="M3358" s="464">
        <f>AH3358</f>
        <v/>
      </c>
      <c r="N3358" s="464">
        <f>IF(W3358&lt;0,AH3358,I3358)</f>
        <v/>
      </c>
      <c r="O3358" s="464">
        <f>I3358-M3358</f>
        <v/>
      </c>
      <c r="P3358" s="462" t="n"/>
      <c r="Q3358" s="462">
        <f>V3358=W3358</f>
        <v/>
      </c>
      <c r="R3358" s="462">
        <f>AND(MONTH(F3358)=MONTH(X3358), YEAR(F3358)=YEAR(X3358))</f>
        <v/>
      </c>
      <c r="S3358" s="462">
        <f>AC3358="L001-901905215"</f>
        <v/>
      </c>
      <c r="T3358" s="464">
        <f>G3358-AH3358</f>
        <v/>
      </c>
      <c r="U3358" s="462" t="n"/>
      <c r="V3358" s="462" t="inlineStr">
        <is>
          <t>TI0211388</t>
        </is>
      </c>
      <c r="W3358" s="462" t="inlineStr">
        <is>
          <t>TI0211388</t>
        </is>
      </c>
      <c r="X3358" s="463" t="n">
        <v>44473</v>
      </c>
      <c r="Y3358" s="462" t="inlineStr">
        <is>
          <t>TI-0211388</t>
        </is>
      </c>
      <c r="Z3358" s="462" t="inlineStr"/>
      <c r="AA3358" s="462" t="inlineStr">
        <is>
          <t>បុគ្គលជាប់អាករ</t>
        </is>
      </c>
      <c r="AB3358" s="462" t="inlineStr">
        <is>
          <t>L001-901905215</t>
        </is>
      </c>
      <c r="AC3358" s="462" t="inlineStr">
        <is>
          <t>វីអ៊ីស៊ិន (ខេមបូឌា) អ៊ិនដាសស្ទ្រី ឯ.ក</t>
        </is>
      </c>
      <c r="AD3358" s="464" t="n">
        <v>4501464</v>
      </c>
      <c r="AE3358" s="464" t="n">
        <v>4092240</v>
      </c>
      <c r="AF3358" s="464" t="n">
        <v>0</v>
      </c>
      <c r="AG3358" s="464" t="n">
        <v>0</v>
      </c>
      <c r="AH3358" s="464" t="n">
        <v>409224</v>
      </c>
      <c r="AI3358" s="464" t="n">
        <v>0</v>
      </c>
      <c r="AJ3358" s="464" t="n">
        <v>0</v>
      </c>
      <c r="AK3358" s="464" t="n">
        <v>0</v>
      </c>
      <c r="AL3358" s="464" t="n">
        <v>0</v>
      </c>
      <c r="AM3358" s="464" t="n">
        <v>0</v>
      </c>
      <c r="AN3358" s="464" t="n">
        <v>0</v>
      </c>
      <c r="AO3358" s="464" t="n">
        <v>0</v>
      </c>
      <c r="AP3358" s="464" t="n">
        <v>0</v>
      </c>
      <c r="AQ3358" s="462" t="inlineStr"/>
      <c r="AR3358" s="462" t="inlineStr">
        <is>
          <t>Local Charge</t>
        </is>
      </c>
      <c r="AS3358" s="462" t="inlineStr">
        <is>
          <t>បានប្រកាសពន្ធ</t>
        </is>
      </c>
    </row>
    <row r="3359">
      <c r="A3359" s="461" t="n">
        <v>3351</v>
      </c>
      <c r="B3359" s="462" t="inlineStr">
        <is>
          <t>Export Administration Fee</t>
        </is>
      </c>
      <c r="C3359" s="462" t="inlineStr">
        <is>
          <t>ឆាយ ដា ឡូយីស្ទីក</t>
        </is>
      </c>
      <c r="D3359" s="462" t="inlineStr">
        <is>
          <t>L001-100063098</t>
        </is>
      </c>
      <c r="E3359" s="462" t="inlineStr">
        <is>
          <t>2110010963</t>
        </is>
      </c>
      <c r="F3359" s="463" t="n">
        <v>44477</v>
      </c>
      <c r="G3359" s="464" t="n">
        <v>89199</v>
      </c>
      <c r="H3359" s="462" t="n"/>
      <c r="I3359" s="464">
        <f>G3359</f>
        <v/>
      </c>
      <c r="J3359" s="462">
        <f>IF(AND(Q3359=TRUE, R3359=TRUE, S3359=TRUE), IF(W3359&lt;-0.05, "អនុញ្ញាត (អ្នកផ្គត់ផ្គង់ប្រកាសខ្វះ)", "បានប្រកាស (អនុញ្ញាត)"), IF(AND(Q3359=FALSE, R3359=FALSE, S3359=FALSE), "ព្យួរទុក (មិនមានទិន្នន័យ)", "ប្រកាសខុស (ព្យួរទុក)"))</f>
        <v/>
      </c>
      <c r="K3359" s="462" t="inlineStr"/>
      <c r="L3359" s="462" t="inlineStr"/>
      <c r="M3359" s="464">
        <f>AH3359</f>
        <v/>
      </c>
      <c r="N3359" s="464">
        <f>IF(W3359&lt;0,AH3359,I3359)</f>
        <v/>
      </c>
      <c r="O3359" s="464">
        <f>I3359-M3359</f>
        <v/>
      </c>
      <c r="P3359" s="462" t="n"/>
      <c r="Q3359" s="462">
        <f>V3359=W3359</f>
        <v/>
      </c>
      <c r="R3359" s="462">
        <f>AND(MONTH(F3359)=MONTH(X3359), YEAR(F3359)=YEAR(X3359))</f>
        <v/>
      </c>
      <c r="S3359" s="462">
        <f>AC3359="L001-901905215"</f>
        <v/>
      </c>
      <c r="T3359" s="464">
        <f>G3359-AH3359</f>
        <v/>
      </c>
      <c r="U3359" s="462" t="n"/>
      <c r="V3359" s="462" t="inlineStr">
        <is>
          <t>2110010963</t>
        </is>
      </c>
      <c r="W3359" s="462" t="inlineStr">
        <is>
          <t>2110010963</t>
        </is>
      </c>
      <c r="X3359" s="463" t="n">
        <v>44487</v>
      </c>
      <c r="Y3359" s="462" t="inlineStr">
        <is>
          <t>2110010963</t>
        </is>
      </c>
      <c r="Z3359" s="462" t="inlineStr"/>
      <c r="AA3359" s="462" t="inlineStr">
        <is>
          <t>បុគ្គលជាប់អាករ</t>
        </is>
      </c>
      <c r="AB3359" s="462" t="inlineStr">
        <is>
          <t>L001-901905215</t>
        </is>
      </c>
      <c r="AC3359" s="462" t="inlineStr">
        <is>
          <t>វីអ៊ីស៊ិន (ខេមបូឌា) អ៊ិនដាសស្ទ្រី ឯ.ក</t>
        </is>
      </c>
      <c r="AD3359" s="464" t="n">
        <v>981186</v>
      </c>
      <c r="AE3359" s="464" t="n">
        <v>891987</v>
      </c>
      <c r="AF3359" s="464" t="n">
        <v>0</v>
      </c>
      <c r="AG3359" s="464" t="n">
        <v>0</v>
      </c>
      <c r="AH3359" s="464" t="n">
        <v>89199</v>
      </c>
      <c r="AI3359" s="464" t="n">
        <v>0</v>
      </c>
      <c r="AJ3359" s="464" t="n">
        <v>0</v>
      </c>
      <c r="AK3359" s="464" t="n">
        <v>0</v>
      </c>
      <c r="AL3359" s="464" t="n">
        <v>0</v>
      </c>
      <c r="AM3359" s="464" t="n">
        <v>0</v>
      </c>
      <c r="AN3359" s="464" t="n">
        <v>0</v>
      </c>
      <c r="AO3359" s="464" t="n">
        <v>0</v>
      </c>
      <c r="AP3359" s="464" t="n">
        <v>0</v>
      </c>
      <c r="AQ3359" s="462" t="inlineStr"/>
      <c r="AR3359" s="462" t="inlineStr">
        <is>
          <t>Export Administration Fee</t>
        </is>
      </c>
      <c r="AS3359" s="462" t="inlineStr">
        <is>
          <t>បានប្រកាសពន្ធ</t>
        </is>
      </c>
    </row>
    <row r="3360">
      <c r="A3360" s="461" t="n">
        <v>3352</v>
      </c>
      <c r="B3360" s="462" t="inlineStr">
        <is>
          <t>Export Administration Fee</t>
        </is>
      </c>
      <c r="C3360" s="462" t="inlineStr">
        <is>
          <t>ឆាយ ដា ឡូយីស្ទីក</t>
        </is>
      </c>
      <c r="D3360" s="462" t="inlineStr">
        <is>
          <t>L001-100063098</t>
        </is>
      </c>
      <c r="E3360" s="462" t="inlineStr">
        <is>
          <t>2110010574</t>
        </is>
      </c>
      <c r="F3360" s="463" t="n">
        <v>44473</v>
      </c>
      <c r="G3360" s="464" t="n">
        <v>89352</v>
      </c>
      <c r="H3360" s="462" t="n"/>
      <c r="I3360" s="464">
        <f>G3360</f>
        <v/>
      </c>
      <c r="J3360" s="462">
        <f>IF(AND(Q3360=TRUE, R3360=TRUE, S3360=TRUE), IF(W3360&lt;-0.05, "អនុញ្ញាត (អ្នកផ្គត់ផ្គង់ប្រកាសខ្វះ)", "បានប្រកាស (អនុញ្ញាត)"), IF(AND(Q3360=FALSE, R3360=FALSE, S3360=FALSE), "ព្យួរទុក (មិនមានទិន្នន័យ)", "ប្រកាសខុស (ព្យួរទុក)"))</f>
        <v/>
      </c>
      <c r="K3360" s="462" t="inlineStr"/>
      <c r="L3360" s="462" t="inlineStr"/>
      <c r="M3360" s="464">
        <f>AH3360</f>
        <v/>
      </c>
      <c r="N3360" s="464">
        <f>IF(W3360&lt;0,AH3360,I3360)</f>
        <v/>
      </c>
      <c r="O3360" s="464">
        <f>I3360-M3360</f>
        <v/>
      </c>
      <c r="P3360" s="462" t="n"/>
      <c r="Q3360" s="462">
        <f>V3360=W3360</f>
        <v/>
      </c>
      <c r="R3360" s="462">
        <f>AND(MONTH(F3360)=MONTH(X3360), YEAR(F3360)=YEAR(X3360))</f>
        <v/>
      </c>
      <c r="S3360" s="462">
        <f>AC3360="L001-901905215"</f>
        <v/>
      </c>
      <c r="T3360" s="464">
        <f>G3360-AH3360</f>
        <v/>
      </c>
      <c r="U3360" s="462" t="n"/>
      <c r="V3360" s="462" t="inlineStr">
        <is>
          <t>2110010574</t>
        </is>
      </c>
      <c r="W3360" s="462" t="inlineStr">
        <is>
          <t>2110010574</t>
        </is>
      </c>
      <c r="X3360" s="463" t="n">
        <v>44473</v>
      </c>
      <c r="Y3360" s="462" t="inlineStr">
        <is>
          <t>2110010574</t>
        </is>
      </c>
      <c r="Z3360" s="462" t="inlineStr"/>
      <c r="AA3360" s="462" t="inlineStr">
        <is>
          <t>បុគ្គលជាប់អាករ</t>
        </is>
      </c>
      <c r="AB3360" s="462" t="inlineStr">
        <is>
          <t>L001-901905215</t>
        </is>
      </c>
      <c r="AC3360" s="462" t="inlineStr">
        <is>
          <t>វីអ៊ីស៊ិន (ខេមបូឌា) អ៊ិនដាសស្ទ្រី ឯ.ក</t>
        </is>
      </c>
      <c r="AD3360" s="464" t="n">
        <v>982872</v>
      </c>
      <c r="AE3360" s="464" t="n">
        <v>893520</v>
      </c>
      <c r="AF3360" s="464" t="n">
        <v>0</v>
      </c>
      <c r="AG3360" s="464" t="n">
        <v>0</v>
      </c>
      <c r="AH3360" s="464" t="n">
        <v>89352</v>
      </c>
      <c r="AI3360" s="464" t="n">
        <v>0</v>
      </c>
      <c r="AJ3360" s="464" t="n">
        <v>0</v>
      </c>
      <c r="AK3360" s="464" t="n">
        <v>0</v>
      </c>
      <c r="AL3360" s="464" t="n">
        <v>0</v>
      </c>
      <c r="AM3360" s="464" t="n">
        <v>0</v>
      </c>
      <c r="AN3360" s="464" t="n">
        <v>0</v>
      </c>
      <c r="AO3360" s="464" t="n">
        <v>0</v>
      </c>
      <c r="AP3360" s="464" t="n">
        <v>0</v>
      </c>
      <c r="AQ3360" s="462" t="inlineStr"/>
      <c r="AR3360" s="462" t="inlineStr">
        <is>
          <t>Export Administration Fee</t>
        </is>
      </c>
      <c r="AS3360" s="462" t="inlineStr">
        <is>
          <t>បានប្រកាសពន្ធ</t>
        </is>
      </c>
    </row>
    <row r="3361">
      <c r="A3361" s="461" t="n">
        <v>3353</v>
      </c>
      <c r="B3361" s="462" t="inlineStr">
        <is>
          <t>Terminal Handling</t>
        </is>
      </c>
      <c r="C3361" s="462" t="inlineStr">
        <is>
          <t>អេវើរហ្គ្រីន ស៊ីបភីង សឺវីស (ខេមបូឌា) ឯ.ក</t>
        </is>
      </c>
      <c r="D3361" s="462" t="inlineStr">
        <is>
          <t>L001-901705421</t>
        </is>
      </c>
      <c r="E3361" s="462" t="inlineStr">
        <is>
          <t>IY21008722</t>
        </is>
      </c>
      <c r="F3361" s="463" t="n">
        <v>44480</v>
      </c>
      <c r="G3361" s="464" t="n">
        <v>120242</v>
      </c>
      <c r="H3361" s="462" t="n"/>
      <c r="I3361" s="464">
        <f>G3361</f>
        <v/>
      </c>
      <c r="J3361" s="462">
        <f>IF(AND(Q3361=TRUE, R3361=TRUE, S3361=TRUE), IF(W3361&lt;-0.05, "អនុញ្ញាត (អ្នកផ្គត់ផ្គង់ប្រកាសខ្វះ)", "បានប្រកាស (អនុញ្ញាត)"), IF(AND(Q3361=FALSE, R3361=FALSE, S3361=FALSE), "ព្យួរទុក (មិនមានទិន្នន័យ)", "ប្រកាសខុស (ព្យួរទុក)"))</f>
        <v/>
      </c>
      <c r="K3361" s="462" t="inlineStr"/>
      <c r="L3361" s="462" t="inlineStr"/>
      <c r="M3361" s="464">
        <f>AH3361</f>
        <v/>
      </c>
      <c r="N3361" s="464">
        <f>IF(W3361&lt;0,AH3361,I3361)</f>
        <v/>
      </c>
      <c r="O3361" s="464">
        <f>I3361-M3361</f>
        <v/>
      </c>
      <c r="P3361" s="462" t="n"/>
      <c r="Q3361" s="462">
        <f>V3361=W3361</f>
        <v/>
      </c>
      <c r="R3361" s="462">
        <f>AND(MONTH(F3361)=MONTH(X3361), YEAR(F3361)=YEAR(X3361))</f>
        <v/>
      </c>
      <c r="S3361" s="462">
        <f>AC3361="L001-901905215"</f>
        <v/>
      </c>
      <c r="T3361" s="464">
        <f>G3361-AH3361</f>
        <v/>
      </c>
      <c r="U3361" s="462" t="n"/>
      <c r="V3361" s="462" t="inlineStr">
        <is>
          <t>IY21008722</t>
        </is>
      </c>
      <c r="W3361" s="462" t="inlineStr">
        <is>
          <t>IY21008722</t>
        </is>
      </c>
      <c r="X3361" s="463" t="n">
        <v>44480</v>
      </c>
      <c r="Y3361" s="462" t="inlineStr">
        <is>
          <t>IY21008722</t>
        </is>
      </c>
      <c r="Z3361" s="462" t="inlineStr"/>
      <c r="AA3361" s="462" t="inlineStr">
        <is>
          <t>បុគ្គលជាប់អាករ</t>
        </is>
      </c>
      <c r="AB3361" s="462" t="inlineStr">
        <is>
          <t>L001-901905215</t>
        </is>
      </c>
      <c r="AC3361" s="462" t="inlineStr">
        <is>
          <t>វីអ៊ីស៊ិន (ខេមបូឌា) អ៊ិនដាសស្ទ្រី ឯ.ក</t>
        </is>
      </c>
      <c r="AD3361" s="464" t="n">
        <v>1322662</v>
      </c>
      <c r="AE3361" s="464" t="n">
        <v>1202420</v>
      </c>
      <c r="AF3361" s="464" t="n">
        <v>0</v>
      </c>
      <c r="AG3361" s="464" t="n">
        <v>0</v>
      </c>
      <c r="AH3361" s="464" t="n">
        <v>120242</v>
      </c>
      <c r="AI3361" s="464" t="n">
        <v>0</v>
      </c>
      <c r="AJ3361" s="464" t="n">
        <v>0</v>
      </c>
      <c r="AK3361" s="464" t="n">
        <v>0</v>
      </c>
      <c r="AL3361" s="464" t="n">
        <v>0</v>
      </c>
      <c r="AM3361" s="464" t="n">
        <v>0</v>
      </c>
      <c r="AN3361" s="464" t="n">
        <v>0</v>
      </c>
      <c r="AO3361" s="464" t="n">
        <v>0</v>
      </c>
      <c r="AP3361" s="464" t="n">
        <v>0</v>
      </c>
      <c r="AQ3361" s="462" t="inlineStr"/>
      <c r="AR3361" s="462" t="inlineStr">
        <is>
          <t>THC, Doc fee…..</t>
        </is>
      </c>
      <c r="AS3361" s="462" t="inlineStr">
        <is>
          <t>បានប្រកាសពន្ធ</t>
        </is>
      </c>
    </row>
    <row r="3362">
      <c r="A3362" s="461" t="n">
        <v>3354</v>
      </c>
      <c r="B3362" s="462" t="inlineStr">
        <is>
          <t>Clearance Trucking Fee</t>
        </is>
      </c>
      <c r="C3362" s="462" t="inlineStr">
        <is>
          <t>56ប៊ី-លីង សឹបផ្លាយ ឆេន មេនេចម៉ិន ឯ.ក</t>
        </is>
      </c>
      <c r="D3362" s="462" t="inlineStr">
        <is>
          <t>K004-902004795</t>
        </is>
      </c>
      <c r="E3362" s="462" t="inlineStr">
        <is>
          <t>IN202110-0581</t>
        </is>
      </c>
      <c r="F3362" s="463" t="n">
        <v>44491</v>
      </c>
      <c r="G3362" s="464" t="n">
        <v>14256</v>
      </c>
      <c r="H3362" s="462" t="n"/>
      <c r="I3362" s="464">
        <f>G3362</f>
        <v/>
      </c>
      <c r="J3362" s="462">
        <f>IF(AND(Q3362=TRUE, R3362=TRUE, S3362=TRUE), IF(W3362&lt;-0.05, "អនុញ្ញាត (អ្នកផ្គត់ផ្គង់ប្រកាសខ្វះ)", "បានប្រកាស (អនុញ្ញាត)"), IF(AND(Q3362=FALSE, R3362=FALSE, S3362=FALSE), "ព្យួរទុក (មិនមានទិន្នន័យ)", "ប្រកាសខុស (ព្យួរទុក)"))</f>
        <v/>
      </c>
      <c r="K3362" s="462" t="inlineStr"/>
      <c r="L3362" s="462" t="inlineStr"/>
      <c r="M3362" s="464">
        <f>AH3362</f>
        <v/>
      </c>
      <c r="N3362" s="464">
        <f>IF(W3362&lt;0,AH3362,I3362)</f>
        <v/>
      </c>
      <c r="O3362" s="464">
        <f>I3362-M3362</f>
        <v/>
      </c>
      <c r="P3362" s="462" t="n"/>
      <c r="Q3362" s="462">
        <f>V3362=W3362</f>
        <v/>
      </c>
      <c r="R3362" s="462">
        <f>AND(MONTH(F3362)=MONTH(X3362), YEAR(F3362)=YEAR(X3362))</f>
        <v/>
      </c>
      <c r="S3362" s="462">
        <f>AC3362="L001-901905215"</f>
        <v/>
      </c>
      <c r="T3362" s="464">
        <f>G3362-AH3362</f>
        <v/>
      </c>
      <c r="U3362" s="462" t="n"/>
      <c r="V3362" s="462" t="inlineStr">
        <is>
          <t>IN2021100581</t>
        </is>
      </c>
      <c r="W3362" s="462" t="inlineStr">
        <is>
          <t>IN2021100581</t>
        </is>
      </c>
      <c r="X3362" s="463" t="n">
        <v>44491</v>
      </c>
      <c r="Y3362" s="462" t="inlineStr">
        <is>
          <t>IN202110-0581</t>
        </is>
      </c>
      <c r="Z3362" s="462" t="inlineStr"/>
      <c r="AA3362" s="462" t="inlineStr">
        <is>
          <t>បុគ្គលជាប់អាករ</t>
        </is>
      </c>
      <c r="AB3362" s="462" t="inlineStr">
        <is>
          <t>L001-901905215</t>
        </is>
      </c>
      <c r="AC3362" s="462" t="inlineStr">
        <is>
          <t>វីអ៊ីស៊ិន (ខេមបូឌា) អ៊ិនដាសស្ទ្រី ឯ.ក</t>
        </is>
      </c>
      <c r="AD3362" s="464" t="n">
        <v>156811</v>
      </c>
      <c r="AE3362" s="464" t="n">
        <v>142555</v>
      </c>
      <c r="AF3362" s="464" t="n">
        <v>0</v>
      </c>
      <c r="AG3362" s="464" t="n">
        <v>0</v>
      </c>
      <c r="AH3362" s="464" t="n">
        <v>14256</v>
      </c>
      <c r="AI3362" s="464" t="n">
        <v>0</v>
      </c>
      <c r="AJ3362" s="464" t="n">
        <v>0</v>
      </c>
      <c r="AK3362" s="464" t="n">
        <v>0</v>
      </c>
      <c r="AL3362" s="464" t="n">
        <v>0</v>
      </c>
      <c r="AM3362" s="464" t="n">
        <v>0</v>
      </c>
      <c r="AN3362" s="464" t="n">
        <v>0</v>
      </c>
      <c r="AO3362" s="464" t="n">
        <v>0</v>
      </c>
      <c r="AP3362" s="464" t="n">
        <v>0</v>
      </c>
      <c r="AQ3362" s="462" t="inlineStr"/>
      <c r="AR3362" s="462" t="inlineStr">
        <is>
          <t>Custom clearance and Trucking fee</t>
        </is>
      </c>
      <c r="AS3362" s="462" t="inlineStr">
        <is>
          <t>បានប្រកាសពន្ធ</t>
        </is>
      </c>
    </row>
    <row r="3363">
      <c r="A3363" s="461" t="n">
        <v>3355</v>
      </c>
      <c r="B3363" s="462" t="inlineStr">
        <is>
          <t>Documentation and Terminal handing service</t>
        </is>
      </c>
      <c r="C3363" s="462" t="inlineStr">
        <is>
          <t>មើស្គ (ខេមបូឌា)</t>
        </is>
      </c>
      <c r="D3363" s="462" t="inlineStr">
        <is>
          <t>L001-100045200</t>
        </is>
      </c>
      <c r="E3363" s="462" t="inlineStr">
        <is>
          <t>5995880891</t>
        </is>
      </c>
      <c r="F3363" s="463" t="n">
        <v>44470</v>
      </c>
      <c r="G3363" s="464" t="n">
        <v>412795</v>
      </c>
      <c r="H3363" s="462" t="n"/>
      <c r="I3363" s="464">
        <f>G3363</f>
        <v/>
      </c>
      <c r="J3363" s="462">
        <f>IF(AND(Q3363=TRUE, R3363=TRUE, S3363=TRUE), IF(W3363&lt;-0.05, "អនុញ្ញាត (អ្នកផ្គត់ផ្គង់ប្រកាសខ្វះ)", "បានប្រកាស (អនុញ្ញាត)"), IF(AND(Q3363=FALSE, R3363=FALSE, S3363=FALSE), "ព្យួរទុក (មិនមានទិន្នន័យ)", "ប្រកាសខុស (ព្យួរទុក)"))</f>
        <v/>
      </c>
      <c r="K3363" s="462" t="inlineStr"/>
      <c r="L3363" s="462" t="inlineStr"/>
      <c r="M3363" s="464">
        <f>AH3363</f>
        <v/>
      </c>
      <c r="N3363" s="464">
        <f>IF(W3363&lt;0,AH3363,I3363)</f>
        <v/>
      </c>
      <c r="O3363" s="464">
        <f>I3363-M3363</f>
        <v/>
      </c>
      <c r="P3363" s="462" t="n"/>
      <c r="Q3363" s="462">
        <f>V3363=W3363</f>
        <v/>
      </c>
      <c r="R3363" s="462">
        <f>AND(MONTH(F3363)=MONTH(X3363), YEAR(F3363)=YEAR(X3363))</f>
        <v/>
      </c>
      <c r="S3363" s="462">
        <f>AC3363="L001-901905215"</f>
        <v/>
      </c>
      <c r="T3363" s="464">
        <f>G3363-AH3363</f>
        <v/>
      </c>
      <c r="U3363" s="462" t="n"/>
      <c r="V3363" s="462" t="inlineStr">
        <is>
          <t>5995880891</t>
        </is>
      </c>
      <c r="W3363" s="462" t="inlineStr">
        <is>
          <t>5995880891</t>
        </is>
      </c>
      <c r="X3363" s="463" t="n">
        <v>44469</v>
      </c>
      <c r="Y3363" s="462" t="inlineStr">
        <is>
          <t>5995880891</t>
        </is>
      </c>
      <c r="Z3363" s="462" t="inlineStr"/>
      <c r="AA3363" s="462" t="inlineStr">
        <is>
          <t>បុគ្គលជាប់អាករ</t>
        </is>
      </c>
      <c r="AB3363" s="462" t="inlineStr">
        <is>
          <t>L001-901905215</t>
        </is>
      </c>
      <c r="AC3363" s="462" t="inlineStr">
        <is>
          <t>វីអ៊ីស៊ិន (ខេមបូឌា) អ៊ិនដាសស្ទ្រី ឯ.ក</t>
        </is>
      </c>
      <c r="AD3363" s="464" t="n">
        <v>4540743</v>
      </c>
      <c r="AE3363" s="464" t="n">
        <v>4127948</v>
      </c>
      <c r="AF3363" s="464" t="n">
        <v>0</v>
      </c>
      <c r="AG3363" s="464" t="n">
        <v>0</v>
      </c>
      <c r="AH3363" s="464" t="n">
        <v>412795</v>
      </c>
      <c r="AI3363" s="464" t="n">
        <v>0</v>
      </c>
      <c r="AJ3363" s="464" t="n">
        <v>0</v>
      </c>
      <c r="AK3363" s="464" t="n">
        <v>0</v>
      </c>
      <c r="AL3363" s="464" t="n">
        <v>0</v>
      </c>
      <c r="AM3363" s="464" t="n">
        <v>0</v>
      </c>
      <c r="AN3363" s="464" t="n">
        <v>0</v>
      </c>
      <c r="AO3363" s="464" t="n">
        <v>0</v>
      </c>
      <c r="AP3363" s="464" t="n">
        <v>0</v>
      </c>
      <c r="AQ3363" s="462" t="inlineStr"/>
      <c r="AR3363" s="462" t="inlineStr"/>
      <c r="AS3363" s="462" t="inlineStr">
        <is>
          <t>បានប្រកាសពន្ធ</t>
        </is>
      </c>
    </row>
    <row r="3364">
      <c r="A3364" s="461" t="n">
        <v>3356</v>
      </c>
      <c r="B3364" s="462" t="inlineStr">
        <is>
          <t>Clearance Trucking Fee</t>
        </is>
      </c>
      <c r="C3364" s="462" t="inlineStr">
        <is>
          <t>56ប៊ី-លីង សឹបផ្លាយ ឆេន មេនេចម៉ិន ឯ.ក</t>
        </is>
      </c>
      <c r="D3364" s="462" t="inlineStr">
        <is>
          <t>K004-902004795</t>
        </is>
      </c>
      <c r="E3364" s="462" t="inlineStr">
        <is>
          <t>IN202110-0580</t>
        </is>
      </c>
      <c r="F3364" s="463" t="n">
        <v>44491</v>
      </c>
      <c r="G3364" s="464" t="n">
        <v>57022</v>
      </c>
      <c r="H3364" s="462" t="n"/>
      <c r="I3364" s="464">
        <f>G3364</f>
        <v/>
      </c>
      <c r="J3364" s="462">
        <f>IF(AND(Q3364=TRUE, R3364=TRUE, S3364=TRUE), IF(W3364&lt;-0.05, "អនុញ្ញាត (អ្នកផ្គត់ផ្គង់ប្រកាសខ្វះ)", "បានប្រកាស (អនុញ្ញាត)"), IF(AND(Q3364=FALSE, R3364=FALSE, S3364=FALSE), "ព្យួរទុក (មិនមានទិន្នន័យ)", "ប្រកាសខុស (ព្យួរទុក)"))</f>
        <v/>
      </c>
      <c r="K3364" s="462" t="inlineStr"/>
      <c r="L3364" s="462" t="inlineStr"/>
      <c r="M3364" s="464">
        <f>AH3364</f>
        <v/>
      </c>
      <c r="N3364" s="464">
        <f>IF(W3364&lt;0,AH3364,I3364)</f>
        <v/>
      </c>
      <c r="O3364" s="464">
        <f>I3364-M3364</f>
        <v/>
      </c>
      <c r="P3364" s="462" t="n"/>
      <c r="Q3364" s="462">
        <f>V3364=W3364</f>
        <v/>
      </c>
      <c r="R3364" s="462">
        <f>AND(MONTH(F3364)=MONTH(X3364), YEAR(F3364)=YEAR(X3364))</f>
        <v/>
      </c>
      <c r="S3364" s="462">
        <f>AC3364="L001-901905215"</f>
        <v/>
      </c>
      <c r="T3364" s="464">
        <f>G3364-AH3364</f>
        <v/>
      </c>
      <c r="U3364" s="462" t="n"/>
      <c r="V3364" s="462" t="inlineStr">
        <is>
          <t>IN2021100580</t>
        </is>
      </c>
      <c r="W3364" s="462" t="inlineStr">
        <is>
          <t>IN2021100580</t>
        </is>
      </c>
      <c r="X3364" s="463" t="n">
        <v>44491</v>
      </c>
      <c r="Y3364" s="462" t="inlineStr">
        <is>
          <t>IN202110-0580</t>
        </is>
      </c>
      <c r="Z3364" s="462" t="inlineStr"/>
      <c r="AA3364" s="462" t="inlineStr">
        <is>
          <t>បុគ្គលជាប់អាករ</t>
        </is>
      </c>
      <c r="AB3364" s="462" t="inlineStr">
        <is>
          <t>L001-901905215</t>
        </is>
      </c>
      <c r="AC3364" s="462" t="inlineStr">
        <is>
          <t>វីអ៊ីស៊ិន (ខេមបូឌា) អ៊ិនដាសស្ទ្រី ឯ.ក</t>
        </is>
      </c>
      <c r="AD3364" s="464" t="n">
        <v>627242</v>
      </c>
      <c r="AE3364" s="464" t="n">
        <v>570220</v>
      </c>
      <c r="AF3364" s="464" t="n">
        <v>0</v>
      </c>
      <c r="AG3364" s="464" t="n">
        <v>0</v>
      </c>
      <c r="AH3364" s="464" t="n">
        <v>57022</v>
      </c>
      <c r="AI3364" s="464" t="n">
        <v>0</v>
      </c>
      <c r="AJ3364" s="464" t="n">
        <v>0</v>
      </c>
      <c r="AK3364" s="464" t="n">
        <v>0</v>
      </c>
      <c r="AL3364" s="464" t="n">
        <v>0</v>
      </c>
      <c r="AM3364" s="464" t="n">
        <v>0</v>
      </c>
      <c r="AN3364" s="464" t="n">
        <v>0</v>
      </c>
      <c r="AO3364" s="464" t="n">
        <v>0</v>
      </c>
      <c r="AP3364" s="464" t="n">
        <v>0</v>
      </c>
      <c r="AQ3364" s="462" t="inlineStr"/>
      <c r="AR3364" s="462" t="inlineStr">
        <is>
          <t>Custom clearance and Trucking fee</t>
        </is>
      </c>
      <c r="AS3364" s="462" t="inlineStr">
        <is>
          <t>បានប្រកាសពន្ធ</t>
        </is>
      </c>
    </row>
    <row r="3365">
      <c r="A3365" s="461" t="n">
        <v>3357</v>
      </c>
      <c r="B3365" s="462" t="inlineStr">
        <is>
          <t>EIB, EMF</t>
        </is>
      </c>
      <c r="C3365" s="462" t="inlineStr">
        <is>
          <t>អេសអាយធីស៊ី ខិនថេនើរ ឡាញ (ខេមបូឌា)</t>
        </is>
      </c>
      <c r="D3365" s="462" t="inlineStr">
        <is>
          <t>L001-107035863</t>
        </is>
      </c>
      <c r="E3365" s="462" t="inlineStr">
        <is>
          <t>SITC2021-018545</t>
        </is>
      </c>
      <c r="F3365" s="463" t="n">
        <v>44473</v>
      </c>
      <c r="G3365" s="464" t="n">
        <v>430440</v>
      </c>
      <c r="H3365" s="462" t="n"/>
      <c r="I3365" s="464">
        <f>G3365</f>
        <v/>
      </c>
      <c r="J3365" s="462">
        <f>IF(AND(Q3365=TRUE, R3365=TRUE, S3365=TRUE), IF(W3365&lt;-0.05, "អនុញ្ញាត (អ្នកផ្គត់ផ្គង់ប្រកាសខ្វះ)", "បានប្រកាស (អនុញ្ញាត)"), IF(AND(Q3365=FALSE, R3365=FALSE, S3365=FALSE), "ព្យួរទុក (មិនមានទិន្នន័យ)", "ប្រកាសខុស (ព្យួរទុក)"))</f>
        <v/>
      </c>
      <c r="K3365" s="462" t="inlineStr"/>
      <c r="L3365" s="462" t="inlineStr"/>
      <c r="M3365" s="464">
        <f>AH3365</f>
        <v/>
      </c>
      <c r="N3365" s="464">
        <f>IF(W3365&lt;0,AH3365,I3365)</f>
        <v/>
      </c>
      <c r="O3365" s="464">
        <f>I3365-M3365</f>
        <v/>
      </c>
      <c r="P3365" s="462" t="n"/>
      <c r="Q3365" s="462">
        <f>V3365=W3365</f>
        <v/>
      </c>
      <c r="R3365" s="462">
        <f>AND(MONTH(F3365)=MONTH(X3365), YEAR(F3365)=YEAR(X3365))</f>
        <v/>
      </c>
      <c r="S3365" s="462">
        <f>AC3365="L001-901905215"</f>
        <v/>
      </c>
      <c r="T3365" s="464">
        <f>G3365-AH3365</f>
        <v/>
      </c>
      <c r="U3365" s="462" t="n"/>
      <c r="V3365" s="462" t="inlineStr">
        <is>
          <t>SITC2021018545</t>
        </is>
      </c>
      <c r="W3365" s="462" t="inlineStr">
        <is>
          <t>SITC2021018545</t>
        </is>
      </c>
      <c r="X3365" s="463" t="n">
        <v>44473</v>
      </c>
      <c r="Y3365" s="462" t="inlineStr">
        <is>
          <t>SITC2021-018545</t>
        </is>
      </c>
      <c r="Z3365" s="462" t="inlineStr"/>
      <c r="AA3365" s="462" t="inlineStr">
        <is>
          <t>បុគ្គលជាប់អាករ</t>
        </is>
      </c>
      <c r="AB3365" s="462" t="inlineStr">
        <is>
          <t>L001-901905215</t>
        </is>
      </c>
      <c r="AC3365" s="462" t="inlineStr">
        <is>
          <t>វីអ៊ីស៊ិន (ខេមបូឌា) អ៊ិនដាសស្ទ្រី ឯ.ក</t>
        </is>
      </c>
      <c r="AD3365" s="464" t="n">
        <v>4734840</v>
      </c>
      <c r="AE3365" s="464" t="n">
        <v>4304400</v>
      </c>
      <c r="AF3365" s="464" t="n">
        <v>0</v>
      </c>
      <c r="AG3365" s="464" t="n">
        <v>0</v>
      </c>
      <c r="AH3365" s="464" t="n">
        <v>430440</v>
      </c>
      <c r="AI3365" s="464" t="n">
        <v>0</v>
      </c>
      <c r="AJ3365" s="464" t="n">
        <v>0</v>
      </c>
      <c r="AK3365" s="464" t="n">
        <v>0</v>
      </c>
      <c r="AL3365" s="464" t="n">
        <v>0</v>
      </c>
      <c r="AM3365" s="464" t="n">
        <v>0</v>
      </c>
      <c r="AN3365" s="464" t="n">
        <v>0</v>
      </c>
      <c r="AO3365" s="464" t="n">
        <v>0</v>
      </c>
      <c r="AP3365" s="464" t="n">
        <v>0</v>
      </c>
      <c r="AQ3365" s="462" t="inlineStr"/>
      <c r="AR3365" s="462" t="inlineStr">
        <is>
          <t>KHDOC,EIB,KHTHC,KHCIC,EMF</t>
        </is>
      </c>
      <c r="AS3365" s="462" t="inlineStr">
        <is>
          <t>បានប្រកាសពន្ធ</t>
        </is>
      </c>
    </row>
    <row r="3366">
      <c r="A3366" s="461" t="n">
        <v>3358</v>
      </c>
      <c r="B3366" s="462" t="inlineStr">
        <is>
          <t>Clearance Trucking Fee</t>
        </is>
      </c>
      <c r="C3366" s="462" t="inlineStr">
        <is>
          <t>56ប៊ី-លីង សឹបផ្លាយ ឆេន មេនេចម៉ិន ឯ.ក</t>
        </is>
      </c>
      <c r="D3366" s="462" t="inlineStr">
        <is>
          <t>K004-902004795</t>
        </is>
      </c>
      <c r="E3366" s="462" t="inlineStr">
        <is>
          <t>IN202110-0579</t>
        </is>
      </c>
      <c r="F3366" s="463" t="n">
        <v>44491</v>
      </c>
      <c r="G3366" s="464" t="n">
        <v>28511</v>
      </c>
      <c r="H3366" s="462" t="n"/>
      <c r="I3366" s="464">
        <f>G3366</f>
        <v/>
      </c>
      <c r="J3366" s="462">
        <f>IF(AND(Q3366=TRUE, R3366=TRUE, S3366=TRUE), IF(W3366&lt;-0.05, "អនុញ្ញាត (អ្នកផ្គត់ផ្គង់ប្រកាសខ្វះ)", "បានប្រកាស (អនុញ្ញាត)"), IF(AND(Q3366=FALSE, R3366=FALSE, S3366=FALSE), "ព្យួរទុក (មិនមានទិន្នន័យ)", "ប្រកាសខុស (ព្យួរទុក)"))</f>
        <v/>
      </c>
      <c r="K3366" s="462" t="inlineStr"/>
      <c r="L3366" s="462" t="inlineStr"/>
      <c r="M3366" s="464">
        <f>AH3366</f>
        <v/>
      </c>
      <c r="N3366" s="464">
        <f>IF(W3366&lt;0,AH3366,I3366)</f>
        <v/>
      </c>
      <c r="O3366" s="464">
        <f>I3366-M3366</f>
        <v/>
      </c>
      <c r="P3366" s="462" t="n"/>
      <c r="Q3366" s="462">
        <f>V3366=W3366</f>
        <v/>
      </c>
      <c r="R3366" s="462">
        <f>AND(MONTH(F3366)=MONTH(X3366), YEAR(F3366)=YEAR(X3366))</f>
        <v/>
      </c>
      <c r="S3366" s="462">
        <f>AC3366="L001-901905215"</f>
        <v/>
      </c>
      <c r="T3366" s="464">
        <f>G3366-AH3366</f>
        <v/>
      </c>
      <c r="U3366" s="462" t="n"/>
      <c r="V3366" s="462" t="inlineStr">
        <is>
          <t>IN2021100579</t>
        </is>
      </c>
      <c r="W3366" s="462" t="inlineStr">
        <is>
          <t>IN2021100579</t>
        </is>
      </c>
      <c r="X3366" s="463" t="n">
        <v>44491</v>
      </c>
      <c r="Y3366" s="462" t="inlineStr">
        <is>
          <t>IN202110-0579</t>
        </is>
      </c>
      <c r="Z3366" s="462" t="inlineStr"/>
      <c r="AA3366" s="462" t="inlineStr">
        <is>
          <t>បុគ្គលជាប់អាករ</t>
        </is>
      </c>
      <c r="AB3366" s="462" t="inlineStr">
        <is>
          <t>L001-901905215</t>
        </is>
      </c>
      <c r="AC3366" s="462" t="inlineStr">
        <is>
          <t>វីអ៊ីស៊ិន (ខេមបូឌា) អ៊ិនដាសស្ទ្រី ឯ.ក</t>
        </is>
      </c>
      <c r="AD3366" s="464" t="n">
        <v>313621</v>
      </c>
      <c r="AE3366" s="464" t="n">
        <v>285110</v>
      </c>
      <c r="AF3366" s="464" t="n">
        <v>0</v>
      </c>
      <c r="AG3366" s="464" t="n">
        <v>0</v>
      </c>
      <c r="AH3366" s="464" t="n">
        <v>28511</v>
      </c>
      <c r="AI3366" s="464" t="n">
        <v>0</v>
      </c>
      <c r="AJ3366" s="464" t="n">
        <v>0</v>
      </c>
      <c r="AK3366" s="464" t="n">
        <v>0</v>
      </c>
      <c r="AL3366" s="464" t="n">
        <v>0</v>
      </c>
      <c r="AM3366" s="464" t="n">
        <v>0</v>
      </c>
      <c r="AN3366" s="464" t="n">
        <v>0</v>
      </c>
      <c r="AO3366" s="464" t="n">
        <v>0</v>
      </c>
      <c r="AP3366" s="464" t="n">
        <v>0</v>
      </c>
      <c r="AQ3366" s="462" t="inlineStr"/>
      <c r="AR3366" s="462" t="inlineStr">
        <is>
          <t>Custom clearance and Trucking fee</t>
        </is>
      </c>
      <c r="AS3366" s="462" t="inlineStr">
        <is>
          <t>បានប្រកាសពន្ធ</t>
        </is>
      </c>
    </row>
    <row r="3367">
      <c r="A3367" s="461" t="n">
        <v>3359</v>
      </c>
      <c r="B3367" s="462" t="inlineStr">
        <is>
          <t>Clearance Trucking Fee</t>
        </is>
      </c>
      <c r="C3367" s="462" t="inlineStr">
        <is>
          <t>56ប៊ី-លីង សឹបផ្លាយ ឆេន មេនេចម៉ិន ឯ.ក</t>
        </is>
      </c>
      <c r="D3367" s="462" t="inlineStr">
        <is>
          <t>K004-902004795</t>
        </is>
      </c>
      <c r="E3367" s="462" t="inlineStr">
        <is>
          <t>IN202110-0578</t>
        </is>
      </c>
      <c r="F3367" s="463" t="n">
        <v>44491</v>
      </c>
      <c r="G3367" s="464" t="n">
        <v>1063053</v>
      </c>
      <c r="H3367" s="462" t="n"/>
      <c r="I3367" s="464">
        <f>G3367</f>
        <v/>
      </c>
      <c r="J3367" s="462">
        <f>IF(AND(Q3367=TRUE, R3367=TRUE, S3367=TRUE), IF(W3367&lt;-0.05, "អនុញ្ញាត (អ្នកផ្គត់ផ្គង់ប្រកាសខ្វះ)", "បានប្រកាស (អនុញ្ញាត)"), IF(AND(Q3367=FALSE, R3367=FALSE, S3367=FALSE), "ព្យួរទុក (មិនមានទិន្នន័យ)", "ប្រកាសខុស (ព្យួរទុក)"))</f>
        <v/>
      </c>
      <c r="K3367" s="462" t="inlineStr"/>
      <c r="L3367" s="462" t="inlineStr"/>
      <c r="M3367" s="464">
        <f>AH3367</f>
        <v/>
      </c>
      <c r="N3367" s="464">
        <f>IF(W3367&lt;0,AH3367,I3367)</f>
        <v/>
      </c>
      <c r="O3367" s="464">
        <f>I3367-M3367</f>
        <v/>
      </c>
      <c r="P3367" s="462" t="n"/>
      <c r="Q3367" s="462">
        <f>V3367=W3367</f>
        <v/>
      </c>
      <c r="R3367" s="462">
        <f>AND(MONTH(F3367)=MONTH(X3367), YEAR(F3367)=YEAR(X3367))</f>
        <v/>
      </c>
      <c r="S3367" s="462">
        <f>AC3367="L001-901905215"</f>
        <v/>
      </c>
      <c r="T3367" s="464">
        <f>G3367-AH3367</f>
        <v/>
      </c>
      <c r="U3367" s="462" t="n"/>
      <c r="V3367" s="462" t="inlineStr">
        <is>
          <t>IN2021100578</t>
        </is>
      </c>
      <c r="W3367" s="462" t="inlineStr">
        <is>
          <t>IN2021100578</t>
        </is>
      </c>
      <c r="X3367" s="463" t="n">
        <v>44491</v>
      </c>
      <c r="Y3367" s="462" t="inlineStr">
        <is>
          <t>IN202110-0578</t>
        </is>
      </c>
      <c r="Z3367" s="462" t="inlineStr"/>
      <c r="AA3367" s="462" t="inlineStr">
        <is>
          <t>បុគ្គលជាប់អាករ</t>
        </is>
      </c>
      <c r="AB3367" s="462" t="inlineStr">
        <is>
          <t>L001-901905215</t>
        </is>
      </c>
      <c r="AC3367" s="462" t="inlineStr">
        <is>
          <t>វីអ៊ីស៊ិន (ខេមបូឌា) អ៊ិនដាសស្ទ្រី ឯ.ក</t>
        </is>
      </c>
      <c r="AD3367" s="464" t="n">
        <v>11693583</v>
      </c>
      <c r="AE3367" s="464" t="n">
        <v>10630530</v>
      </c>
      <c r="AF3367" s="464" t="n">
        <v>0</v>
      </c>
      <c r="AG3367" s="464" t="n">
        <v>0</v>
      </c>
      <c r="AH3367" s="464" t="n">
        <v>1063053</v>
      </c>
      <c r="AI3367" s="464" t="n">
        <v>0</v>
      </c>
      <c r="AJ3367" s="464" t="n">
        <v>0</v>
      </c>
      <c r="AK3367" s="464" t="n">
        <v>0</v>
      </c>
      <c r="AL3367" s="464" t="n">
        <v>0</v>
      </c>
      <c r="AM3367" s="464" t="n">
        <v>0</v>
      </c>
      <c r="AN3367" s="464" t="n">
        <v>0</v>
      </c>
      <c r="AO3367" s="464" t="n">
        <v>0</v>
      </c>
      <c r="AP3367" s="464" t="n">
        <v>0</v>
      </c>
      <c r="AQ3367" s="462" t="inlineStr"/>
      <c r="AR3367" s="462" t="inlineStr">
        <is>
          <t>Custom clearance and Trucking fee</t>
        </is>
      </c>
      <c r="AS3367" s="462" t="inlineStr">
        <is>
          <t>បានប្រកាសពន្ធ</t>
        </is>
      </c>
    </row>
    <row r="3368">
      <c r="A3368" s="461" t="n">
        <v>3360</v>
      </c>
      <c r="B3368" s="462" t="inlineStr">
        <is>
          <t>Clearance Trucking Fee</t>
        </is>
      </c>
      <c r="C3368" s="462" t="inlineStr">
        <is>
          <t>56ប៊ី-លីង សឹបផ្លាយ ឆេន មេនេចម៉ិន ឯ.ក</t>
        </is>
      </c>
      <c r="D3368" s="462" t="inlineStr">
        <is>
          <t>K004-902004795</t>
        </is>
      </c>
      <c r="E3368" s="462" t="inlineStr">
        <is>
          <t>IN202110-0569</t>
        </is>
      </c>
      <c r="F3368" s="463" t="n">
        <v>44483</v>
      </c>
      <c r="G3368" s="464" t="n">
        <v>338059</v>
      </c>
      <c r="H3368" s="462" t="n"/>
      <c r="I3368" s="464">
        <f>G3368</f>
        <v/>
      </c>
      <c r="J3368" s="462">
        <f>IF(AND(Q3368=TRUE, R3368=TRUE, S3368=TRUE), IF(W3368&lt;-0.05, "អនុញ្ញាត (អ្នកផ្គត់ផ្គង់ប្រកាសខ្វះ)", "បានប្រកាស (អនុញ្ញាត)"), IF(AND(Q3368=FALSE, R3368=FALSE, S3368=FALSE), "ព្យួរទុក (មិនមានទិន្នន័យ)", "ប្រកាសខុស (ព្យួរទុក)"))</f>
        <v/>
      </c>
      <c r="K3368" s="462" t="inlineStr"/>
      <c r="L3368" s="462" t="inlineStr"/>
      <c r="M3368" s="464">
        <f>AH3368</f>
        <v/>
      </c>
      <c r="N3368" s="464">
        <f>IF(W3368&lt;0,AH3368,I3368)</f>
        <v/>
      </c>
      <c r="O3368" s="464">
        <f>I3368-M3368</f>
        <v/>
      </c>
      <c r="P3368" s="462" t="n"/>
      <c r="Q3368" s="462">
        <f>V3368=W3368</f>
        <v/>
      </c>
      <c r="R3368" s="462">
        <f>AND(MONTH(F3368)=MONTH(X3368), YEAR(F3368)=YEAR(X3368))</f>
        <v/>
      </c>
      <c r="S3368" s="462">
        <f>AC3368="L001-901905215"</f>
        <v/>
      </c>
      <c r="T3368" s="464">
        <f>G3368-AH3368</f>
        <v/>
      </c>
      <c r="U3368" s="462" t="n"/>
      <c r="V3368" s="462" t="inlineStr">
        <is>
          <t>IN2021100569</t>
        </is>
      </c>
      <c r="W3368" s="462" t="inlineStr">
        <is>
          <t>IN2021100569</t>
        </is>
      </c>
      <c r="X3368" s="463" t="n">
        <v>44483</v>
      </c>
      <c r="Y3368" s="462" t="inlineStr">
        <is>
          <t>IN202110-0569</t>
        </is>
      </c>
      <c r="Z3368" s="462" t="inlineStr"/>
      <c r="AA3368" s="462" t="inlineStr">
        <is>
          <t>បុគ្គលជាប់អាករ</t>
        </is>
      </c>
      <c r="AB3368" s="462" t="inlineStr">
        <is>
          <t>L001-901905215</t>
        </is>
      </c>
      <c r="AC3368" s="462" t="inlineStr">
        <is>
          <t>វីអ៊ីស៊ិន (ខេមបូឌា) អ៊ិនដាសស្ទ្រី ឯ.ក</t>
        </is>
      </c>
      <c r="AD3368" s="464" t="n">
        <v>3718649</v>
      </c>
      <c r="AE3368" s="464" t="n">
        <v>3380590</v>
      </c>
      <c r="AF3368" s="464" t="n">
        <v>0</v>
      </c>
      <c r="AG3368" s="464" t="n">
        <v>0</v>
      </c>
      <c r="AH3368" s="464" t="n">
        <v>338059</v>
      </c>
      <c r="AI3368" s="464" t="n">
        <v>0</v>
      </c>
      <c r="AJ3368" s="464" t="n">
        <v>0</v>
      </c>
      <c r="AK3368" s="464" t="n">
        <v>0</v>
      </c>
      <c r="AL3368" s="464" t="n">
        <v>0</v>
      </c>
      <c r="AM3368" s="464" t="n">
        <v>0</v>
      </c>
      <c r="AN3368" s="464" t="n">
        <v>0</v>
      </c>
      <c r="AO3368" s="464" t="n">
        <v>0</v>
      </c>
      <c r="AP3368" s="464" t="n">
        <v>0</v>
      </c>
      <c r="AQ3368" s="462" t="inlineStr"/>
      <c r="AR3368" s="462" t="inlineStr">
        <is>
          <t>Custom clearance and Trucking fee</t>
        </is>
      </c>
      <c r="AS3368" s="462" t="inlineStr">
        <is>
          <t>បានប្រកាសពន្ធ</t>
        </is>
      </c>
    </row>
    <row r="3369">
      <c r="A3369" s="461" t="n">
        <v>3361</v>
      </c>
      <c r="B3369" s="462" t="inlineStr">
        <is>
          <t>Clearance Trucking Fee</t>
        </is>
      </c>
      <c r="C3369" s="462" t="inlineStr">
        <is>
          <t>56ប៊ី-លីង សឹបផ្លាយ ឆេន មេនេចម៉ិន ឯ.ក</t>
        </is>
      </c>
      <c r="D3369" s="462" t="inlineStr">
        <is>
          <t>K004-902004795</t>
        </is>
      </c>
      <c r="E3369" s="462" t="inlineStr">
        <is>
          <t>IN202110-0568</t>
        </is>
      </c>
      <c r="F3369" s="463" t="n">
        <v>44483</v>
      </c>
      <c r="G3369" s="464" t="n">
        <v>590585</v>
      </c>
      <c r="H3369" s="462" t="n"/>
      <c r="I3369" s="464">
        <f>G3369</f>
        <v/>
      </c>
      <c r="J3369" s="462">
        <f>IF(AND(Q3369=TRUE, R3369=TRUE, S3369=TRUE), IF(W3369&lt;-0.05, "អនុញ្ញាត (អ្នកផ្គត់ផ្គង់ប្រកាសខ្វះ)", "បានប្រកាស (អនុញ្ញាត)"), IF(AND(Q3369=FALSE, R3369=FALSE, S3369=FALSE), "ព្យួរទុក (មិនមានទិន្នន័យ)", "ប្រកាសខុស (ព្យួរទុក)"))</f>
        <v/>
      </c>
      <c r="K3369" s="462" t="inlineStr"/>
      <c r="L3369" s="462" t="inlineStr"/>
      <c r="M3369" s="464">
        <f>AH3369</f>
        <v/>
      </c>
      <c r="N3369" s="464">
        <f>IF(W3369&lt;0,AH3369,I3369)</f>
        <v/>
      </c>
      <c r="O3369" s="464">
        <f>I3369-M3369</f>
        <v/>
      </c>
      <c r="P3369" s="462" t="n"/>
      <c r="Q3369" s="462">
        <f>V3369=W3369</f>
        <v/>
      </c>
      <c r="R3369" s="462">
        <f>AND(MONTH(F3369)=MONTH(X3369), YEAR(F3369)=YEAR(X3369))</f>
        <v/>
      </c>
      <c r="S3369" s="462">
        <f>AC3369="L001-901905215"</f>
        <v/>
      </c>
      <c r="T3369" s="464">
        <f>G3369-AH3369</f>
        <v/>
      </c>
      <c r="U3369" s="462" t="n"/>
      <c r="V3369" s="462" t="inlineStr">
        <is>
          <t>IN2021100568</t>
        </is>
      </c>
      <c r="W3369" s="462" t="inlineStr">
        <is>
          <t>IN2021100568</t>
        </is>
      </c>
      <c r="X3369" s="463" t="n">
        <v>44483</v>
      </c>
      <c r="Y3369" s="462" t="inlineStr">
        <is>
          <t>IN202110-0568</t>
        </is>
      </c>
      <c r="Z3369" s="462" t="inlineStr"/>
      <c r="AA3369" s="462" t="inlineStr">
        <is>
          <t>បុគ្គលជាប់អាករ</t>
        </is>
      </c>
      <c r="AB3369" s="462" t="inlineStr">
        <is>
          <t>L001-901905215</t>
        </is>
      </c>
      <c r="AC3369" s="462" t="inlineStr">
        <is>
          <t>វីអ៊ីស៊ិន (ខេមបូឌា) អ៊ិនដាសស្ទ្រី ឯ.ក</t>
        </is>
      </c>
      <c r="AD3369" s="464" t="n">
        <v>6496435</v>
      </c>
      <c r="AE3369" s="464" t="n">
        <v>5905850</v>
      </c>
      <c r="AF3369" s="464" t="n">
        <v>0</v>
      </c>
      <c r="AG3369" s="464" t="n">
        <v>0</v>
      </c>
      <c r="AH3369" s="464" t="n">
        <v>590585</v>
      </c>
      <c r="AI3369" s="464" t="n">
        <v>0</v>
      </c>
      <c r="AJ3369" s="464" t="n">
        <v>0</v>
      </c>
      <c r="AK3369" s="464" t="n">
        <v>0</v>
      </c>
      <c r="AL3369" s="464" t="n">
        <v>0</v>
      </c>
      <c r="AM3369" s="464" t="n">
        <v>0</v>
      </c>
      <c r="AN3369" s="464" t="n">
        <v>0</v>
      </c>
      <c r="AO3369" s="464" t="n">
        <v>0</v>
      </c>
      <c r="AP3369" s="464" t="n">
        <v>0</v>
      </c>
      <c r="AQ3369" s="462" t="inlineStr"/>
      <c r="AR3369" s="462" t="inlineStr">
        <is>
          <t>Custom clearance and Trucking fee</t>
        </is>
      </c>
      <c r="AS3369" s="462" t="inlineStr">
        <is>
          <t>បានប្រកាសពន្ធ</t>
        </is>
      </c>
    </row>
    <row r="3370">
      <c r="A3370" s="461" t="n">
        <v>3362</v>
      </c>
      <c r="B3370" s="462" t="inlineStr">
        <is>
          <t>Clearance Trucking Fee</t>
        </is>
      </c>
      <c r="C3370" s="462" t="inlineStr">
        <is>
          <t>56ប៊ី-លីង សឹបផ្លាយ ឆេន មេនេចម៉ិន ឯ.ក</t>
        </is>
      </c>
      <c r="D3370" s="462" t="inlineStr">
        <is>
          <t>K004-902004795</t>
        </is>
      </c>
      <c r="E3370" s="462" t="inlineStr">
        <is>
          <t>IN202110-0567</t>
        </is>
      </c>
      <c r="F3370" s="463" t="n">
        <v>44483</v>
      </c>
      <c r="G3370" s="464" t="n">
        <v>313621</v>
      </c>
      <c r="H3370" s="462" t="n"/>
      <c r="I3370" s="464">
        <f>G3370</f>
        <v/>
      </c>
      <c r="J3370" s="462">
        <f>IF(AND(Q3370=TRUE, R3370=TRUE, S3370=TRUE), IF(W3370&lt;-0.05, "អនុញ្ញាត (អ្នកផ្គត់ផ្គង់ប្រកាសខ្វះ)", "បានប្រកាស (អនុញ្ញាត)"), IF(AND(Q3370=FALSE, R3370=FALSE, S3370=FALSE), "ព្យួរទុក (មិនមានទិន្នន័យ)", "ប្រកាសខុស (ព្យួរទុក)"))</f>
        <v/>
      </c>
      <c r="K3370" s="462" t="inlineStr"/>
      <c r="L3370" s="462" t="inlineStr"/>
      <c r="M3370" s="464">
        <f>AH3370</f>
        <v/>
      </c>
      <c r="N3370" s="464">
        <f>IF(W3370&lt;0,AH3370,I3370)</f>
        <v/>
      </c>
      <c r="O3370" s="464">
        <f>I3370-M3370</f>
        <v/>
      </c>
      <c r="P3370" s="462" t="n"/>
      <c r="Q3370" s="462">
        <f>V3370=W3370</f>
        <v/>
      </c>
      <c r="R3370" s="462">
        <f>AND(MONTH(F3370)=MONTH(X3370), YEAR(F3370)=YEAR(X3370))</f>
        <v/>
      </c>
      <c r="S3370" s="462">
        <f>AC3370="L001-901905215"</f>
        <v/>
      </c>
      <c r="T3370" s="464">
        <f>G3370-AH3370</f>
        <v/>
      </c>
      <c r="U3370" s="462" t="n"/>
      <c r="V3370" s="462" t="inlineStr">
        <is>
          <t>IN2021100567</t>
        </is>
      </c>
      <c r="W3370" s="462" t="inlineStr">
        <is>
          <t>IN2021100567</t>
        </is>
      </c>
      <c r="X3370" s="463" t="n">
        <v>44483</v>
      </c>
      <c r="Y3370" s="462" t="inlineStr">
        <is>
          <t>IN202110-0567</t>
        </is>
      </c>
      <c r="Z3370" s="462" t="inlineStr"/>
      <c r="AA3370" s="462" t="inlineStr">
        <is>
          <t>បុគ្គលជាប់អាករ</t>
        </is>
      </c>
      <c r="AB3370" s="462" t="inlineStr">
        <is>
          <t>L001-901905215</t>
        </is>
      </c>
      <c r="AC3370" s="462" t="inlineStr">
        <is>
          <t>វីអ៊ីស៊ិន (ខេមបូឌា) អ៊ិនដាសស្ទ្រី ឯ.ក</t>
        </is>
      </c>
      <c r="AD3370" s="464" t="n">
        <v>3449831</v>
      </c>
      <c r="AE3370" s="464" t="n">
        <v>3136210</v>
      </c>
      <c r="AF3370" s="464" t="n">
        <v>0</v>
      </c>
      <c r="AG3370" s="464" t="n">
        <v>0</v>
      </c>
      <c r="AH3370" s="464" t="n">
        <v>313621</v>
      </c>
      <c r="AI3370" s="464" t="n">
        <v>0</v>
      </c>
      <c r="AJ3370" s="464" t="n">
        <v>0</v>
      </c>
      <c r="AK3370" s="464" t="n">
        <v>0</v>
      </c>
      <c r="AL3370" s="464" t="n">
        <v>0</v>
      </c>
      <c r="AM3370" s="464" t="n">
        <v>0</v>
      </c>
      <c r="AN3370" s="464" t="n">
        <v>0</v>
      </c>
      <c r="AO3370" s="464" t="n">
        <v>0</v>
      </c>
      <c r="AP3370" s="464" t="n">
        <v>0</v>
      </c>
      <c r="AQ3370" s="462" t="inlineStr"/>
      <c r="AR3370" s="462" t="inlineStr">
        <is>
          <t>Custom clearance and Trucking fee</t>
        </is>
      </c>
      <c r="AS3370" s="462" t="inlineStr">
        <is>
          <t>បានប្រកាសពន្ធ</t>
        </is>
      </c>
    </row>
    <row r="3371">
      <c r="A3371" s="461" t="n">
        <v>3363</v>
      </c>
      <c r="B3371" s="462" t="inlineStr">
        <is>
          <t>Anmei HM-68 anti wear hydraulic oil 200L</t>
        </is>
      </c>
      <c r="C3371" s="462" t="inlineStr">
        <is>
          <t>ហ្សុង ខឺ ស៊ីន (ខេមបូឌា) ញូ អេនើជី ឯ.ក</t>
        </is>
      </c>
      <c r="D3371" s="462" t="inlineStr">
        <is>
          <t>K010-902003674</t>
        </is>
      </c>
      <c r="E3371" s="462" t="inlineStr">
        <is>
          <t>00018</t>
        </is>
      </c>
      <c r="F3371" s="463" t="n">
        <v>44489</v>
      </c>
      <c r="G3371" s="464" t="n">
        <v>2619045</v>
      </c>
      <c r="H3371" s="462" t="n"/>
      <c r="I3371" s="464">
        <f>G3371</f>
        <v/>
      </c>
      <c r="J3371" s="462">
        <f>IF(AND(Q3371=TRUE, R3371=TRUE, S3371=TRUE), IF(W3371&lt;-0.05, "អនុញ្ញាត (អ្នកផ្គត់ផ្គង់ប្រកាសខ្វះ)", "បានប្រកាស (អនុញ្ញាត)"), IF(AND(Q3371=FALSE, R3371=FALSE, S3371=FALSE), "ព្យួរទុក (មិនមានទិន្នន័យ)", "ប្រកាសខុស (ព្យួរទុក)"))</f>
        <v/>
      </c>
      <c r="K3371" s="462" t="inlineStr"/>
      <c r="L3371" s="462" t="inlineStr"/>
      <c r="M3371" s="464">
        <f>AH3371</f>
        <v/>
      </c>
      <c r="N3371" s="464">
        <f>IF(W3371&lt;0,AH3371,I3371)</f>
        <v/>
      </c>
      <c r="O3371" s="464">
        <f>I3371-M3371</f>
        <v/>
      </c>
      <c r="P3371" s="462" t="n"/>
      <c r="Q3371" s="462">
        <f>V3371=W3371</f>
        <v/>
      </c>
      <c r="R3371" s="462">
        <f>AND(MONTH(F3371)=MONTH(X3371), YEAR(F3371)=YEAR(X3371))</f>
        <v/>
      </c>
      <c r="S3371" s="462">
        <f>AC3371="L001-901905215"</f>
        <v/>
      </c>
      <c r="T3371" s="464">
        <f>G3371-AH3371</f>
        <v/>
      </c>
      <c r="U3371" s="462" t="n"/>
      <c r="V3371" s="462" t="inlineStr">
        <is>
          <t>00018</t>
        </is>
      </c>
      <c r="W3371" s="462" t="inlineStr">
        <is>
          <t>00018</t>
        </is>
      </c>
      <c r="X3371" s="463" t="n">
        <v>44587</v>
      </c>
      <c r="Y3371" s="462" t="inlineStr">
        <is>
          <t>00018</t>
        </is>
      </c>
      <c r="Z3371" s="462" t="inlineStr"/>
      <c r="AA3371" s="462" t="inlineStr">
        <is>
          <t>បុគ្គលជាប់អាករ</t>
        </is>
      </c>
      <c r="AB3371" s="462" t="inlineStr">
        <is>
          <t>L001-901905215</t>
        </is>
      </c>
      <c r="AC3371" s="462" t="inlineStr">
        <is>
          <t>វីអ៊ីស៊ិន (ខេមបូឌា) អ៊ិនដាសស្ទ្រី ឯ.ក</t>
        </is>
      </c>
      <c r="AD3371" s="464" t="n">
        <v>19467032</v>
      </c>
      <c r="AE3371" s="464" t="n">
        <v>17697302</v>
      </c>
      <c r="AF3371" s="464" t="n">
        <v>0</v>
      </c>
      <c r="AG3371" s="464" t="n">
        <v>0</v>
      </c>
      <c r="AH3371" s="464" t="n">
        <v>1769730</v>
      </c>
      <c r="AI3371" s="464" t="n">
        <v>0</v>
      </c>
      <c r="AJ3371" s="464" t="n">
        <v>0</v>
      </c>
      <c r="AK3371" s="464" t="n">
        <v>0</v>
      </c>
      <c r="AL3371" s="464" t="n">
        <v>0</v>
      </c>
      <c r="AM3371" s="464" t="n">
        <v>0</v>
      </c>
      <c r="AN3371" s="464" t="n">
        <v>0</v>
      </c>
      <c r="AO3371" s="464" t="n">
        <v>0</v>
      </c>
      <c r="AP3371" s="464" t="n">
        <v>0</v>
      </c>
      <c r="AQ3371" s="462" t="inlineStr"/>
      <c r="AR3371" s="462" t="inlineStr">
        <is>
          <t>ផ្លាកក្រដាស និង ក្រដាស</t>
        </is>
      </c>
      <c r="AS3371" s="462" t="inlineStr">
        <is>
          <t>បានប្រកាសពន្ធ</t>
        </is>
      </c>
    </row>
    <row r="3372">
      <c r="A3372" s="461" t="n">
        <v>3364</v>
      </c>
      <c r="B3372" s="462" t="inlineStr">
        <is>
          <t>G40 PET BLISTER COVER (26*17*2.3CM)</t>
        </is>
      </c>
      <c r="C3372" s="462" t="inlineStr">
        <is>
          <t>ខេមបូឌាន វ៉ាយភីស៊ី ត្រេឌីង ឯ.ក</t>
        </is>
      </c>
      <c r="D3372" s="462" t="inlineStr">
        <is>
          <t>B108-901904896</t>
        </is>
      </c>
      <c r="E3372" s="462" t="inlineStr">
        <is>
          <t>YPC2021/10-0012</t>
        </is>
      </c>
      <c r="F3372" s="463" t="n">
        <v>44489</v>
      </c>
      <c r="G3372" s="464" t="n">
        <v>5351830</v>
      </c>
      <c r="H3372" s="462" t="n"/>
      <c r="I3372" s="464">
        <f>G3372</f>
        <v/>
      </c>
      <c r="J3372" s="462">
        <f>IF(AND(Q3372=TRUE, R3372=TRUE, S3372=TRUE), IF(W3372&lt;-0.05, "អនុញ្ញាត (អ្នកផ្គត់ផ្គង់ប្រកាសខ្វះ)", "បានប្រកាស (អនុញ្ញាត)"), IF(AND(Q3372=FALSE, R3372=FALSE, S3372=FALSE), "ព្យួរទុក (មិនមានទិន្នន័យ)", "ប្រកាសខុស (ព្យួរទុក)"))</f>
        <v/>
      </c>
      <c r="K3372" s="462" t="inlineStr"/>
      <c r="L3372" s="462" t="inlineStr"/>
      <c r="M3372" s="464">
        <f>AH3372</f>
        <v/>
      </c>
      <c r="N3372" s="464">
        <f>IF(W3372&lt;0,AH3372,I3372)</f>
        <v/>
      </c>
      <c r="O3372" s="464">
        <f>I3372-M3372</f>
        <v/>
      </c>
      <c r="P3372" s="462" t="n"/>
      <c r="Q3372" s="462">
        <f>V3372=W3372</f>
        <v/>
      </c>
      <c r="R3372" s="462">
        <f>AND(MONTH(F3372)=MONTH(X3372), YEAR(F3372)=YEAR(X3372))</f>
        <v/>
      </c>
      <c r="S3372" s="462">
        <f>AC3372="L001-901905215"</f>
        <v/>
      </c>
      <c r="T3372" s="464">
        <f>G3372-AH3372</f>
        <v/>
      </c>
      <c r="U3372" s="462" t="n"/>
      <c r="V3372" s="462" t="inlineStr">
        <is>
          <t>YPC2021100012</t>
        </is>
      </c>
      <c r="W3372" s="462" t="inlineStr"/>
      <c r="X3372" s="499" t="n"/>
      <c r="Y3372" s="462" t="n"/>
      <c r="Z3372" s="462" t="n"/>
      <c r="AA3372" s="462" t="n"/>
      <c r="AB3372" s="462" t="n"/>
      <c r="AC3372" s="462" t="n"/>
      <c r="AD3372" s="462" t="n"/>
      <c r="AE3372" s="462" t="n"/>
      <c r="AF3372" s="462" t="n"/>
      <c r="AG3372" s="462" t="n"/>
      <c r="AH3372" s="462" t="n"/>
      <c r="AI3372" s="462" t="n"/>
      <c r="AJ3372" s="462" t="n"/>
      <c r="AK3372" s="462" t="n"/>
      <c r="AL3372" s="462" t="n"/>
      <c r="AM3372" s="462" t="n"/>
      <c r="AN3372" s="462" t="n"/>
      <c r="AO3372" s="462" t="n"/>
      <c r="AP3372" s="462" t="n"/>
      <c r="AQ3372" s="462" t="n"/>
      <c r="AR3372" s="462" t="n"/>
      <c r="AS3372" s="462" t="n"/>
    </row>
    <row r="3373">
      <c r="A3373" s="461" t="n">
        <v>3365</v>
      </c>
      <c r="B3373" s="462" t="inlineStr">
        <is>
          <t>ក្រដាសកាតុង</t>
        </is>
      </c>
      <c r="C3373" s="462" t="inlineStr">
        <is>
          <t>យី មីង ភែកឃីជីង ឯ.ក</t>
        </is>
      </c>
      <c r="D3373" s="462" t="inlineStr">
        <is>
          <t>B108-902101335</t>
        </is>
      </c>
      <c r="E3373" s="462" t="inlineStr">
        <is>
          <t>YM-0004</t>
        </is>
      </c>
      <c r="F3373" s="463" t="n">
        <v>44500</v>
      </c>
      <c r="G3373" s="464" t="n">
        <v>9854672</v>
      </c>
      <c r="H3373" s="462" t="n"/>
      <c r="I3373" s="464">
        <f>G3373</f>
        <v/>
      </c>
      <c r="J3373" s="462">
        <f>IF(AND(Q3373=TRUE, R3373=TRUE, S3373=TRUE), IF(W3373&lt;-0.05, "អនុញ្ញាត (អ្នកផ្គត់ផ្គង់ប្រកាសខ្វះ)", "បានប្រកាស (អនុញ្ញាត)"), IF(AND(Q3373=FALSE, R3373=FALSE, S3373=FALSE), "ព្យួរទុក (មិនមានទិន្នន័យ)", "ប្រកាសខុស (ព្យួរទុក)"))</f>
        <v/>
      </c>
      <c r="K3373" s="462" t="inlineStr"/>
      <c r="L3373" s="462" t="inlineStr"/>
      <c r="M3373" s="464">
        <f>AH3373</f>
        <v/>
      </c>
      <c r="N3373" s="464">
        <f>IF(W3373&lt;0,AH3373,I3373)</f>
        <v/>
      </c>
      <c r="O3373" s="464">
        <f>I3373-M3373</f>
        <v/>
      </c>
      <c r="P3373" s="462" t="n"/>
      <c r="Q3373" s="462">
        <f>V3373=W3373</f>
        <v/>
      </c>
      <c r="R3373" s="462">
        <f>AND(MONTH(F3373)=MONTH(X3373), YEAR(F3373)=YEAR(X3373))</f>
        <v/>
      </c>
      <c r="S3373" s="462">
        <f>AC3373="L001-901905215"</f>
        <v/>
      </c>
      <c r="T3373" s="464">
        <f>G3373-AH3373</f>
        <v/>
      </c>
      <c r="U3373" s="462" t="n"/>
      <c r="V3373" s="462" t="inlineStr">
        <is>
          <t>YM0004</t>
        </is>
      </c>
      <c r="W3373" s="462" t="inlineStr">
        <is>
          <t>YM0004</t>
        </is>
      </c>
      <c r="X3373" s="463" t="n">
        <v>44500</v>
      </c>
      <c r="Y3373" s="462" t="inlineStr">
        <is>
          <t>YM-0004</t>
        </is>
      </c>
      <c r="Z3373" s="462" t="inlineStr"/>
      <c r="AA3373" s="462" t="inlineStr">
        <is>
          <t>បុគ្គលជាប់អាករ</t>
        </is>
      </c>
      <c r="AB3373" s="462" t="inlineStr">
        <is>
          <t>L001-901905215</t>
        </is>
      </c>
      <c r="AC3373" s="462" t="inlineStr">
        <is>
          <t>វីអ៊ីស៊ិន (ខេមបូឌា) អ៊ិនដាសស្ទ្រី ឯ.ក</t>
        </is>
      </c>
      <c r="AD3373" s="464" t="n">
        <v>108401390</v>
      </c>
      <c r="AE3373" s="464" t="n">
        <v>98546718</v>
      </c>
      <c r="AF3373" s="464" t="n">
        <v>0</v>
      </c>
      <c r="AG3373" s="464" t="n">
        <v>0</v>
      </c>
      <c r="AH3373" s="464" t="n">
        <v>9854672</v>
      </c>
      <c r="AI3373" s="464" t="n">
        <v>0</v>
      </c>
      <c r="AJ3373" s="464" t="n">
        <v>0</v>
      </c>
      <c r="AK3373" s="464" t="n">
        <v>0</v>
      </c>
      <c r="AL3373" s="464" t="n">
        <v>0</v>
      </c>
      <c r="AM3373" s="464" t="n">
        <v>0</v>
      </c>
      <c r="AN3373" s="464" t="n">
        <v>0</v>
      </c>
      <c r="AO3373" s="464" t="n">
        <v>0</v>
      </c>
      <c r="AP3373" s="464" t="n">
        <v>0</v>
      </c>
      <c r="AQ3373" s="462" t="inlineStr"/>
      <c r="AR3373" s="462" t="inlineStr">
        <is>
          <t>ក្រដាសកាតុងធ្វើកេស</t>
        </is>
      </c>
      <c r="AS3373" s="462" t="inlineStr">
        <is>
          <t>បានប្រកាសពន្ធ</t>
        </is>
      </c>
    </row>
    <row r="3374">
      <c r="A3374" s="461" t="n">
        <v>3366</v>
      </c>
      <c r="B3374" s="462" t="inlineStr">
        <is>
          <t>Paper Label</t>
        </is>
      </c>
      <c r="C3374" s="462" t="inlineStr">
        <is>
          <t>ស៊ីន ហ្វី យ៉ាង ព្រីនធីង &amp; អិកសេសសឺរី ឯ.ក</t>
        </is>
      </c>
      <c r="D3374" s="462" t="inlineStr">
        <is>
          <t>K010-901906822</t>
        </is>
      </c>
      <c r="E3374" s="462" t="inlineStr">
        <is>
          <t>XFY-YD2021157</t>
        </is>
      </c>
      <c r="F3374" s="463" t="n">
        <v>44499</v>
      </c>
      <c r="G3374" s="464" t="n">
        <v>742248</v>
      </c>
      <c r="H3374" s="462" t="n"/>
      <c r="I3374" s="464">
        <f>G3374</f>
        <v/>
      </c>
      <c r="J3374" s="462">
        <f>IF(AND(Q3374=TRUE, R3374=TRUE, S3374=TRUE), IF(W3374&lt;-0.05, "អនុញ្ញាត (អ្នកផ្គត់ផ្គង់ប្រកាសខ្វះ)", "បានប្រកាស (អនុញ្ញាត)"), IF(AND(Q3374=FALSE, R3374=FALSE, S3374=FALSE), "ព្យួរទុក (មិនមានទិន្នន័យ)", "ប្រកាសខុស (ព្យួរទុក)"))</f>
        <v/>
      </c>
      <c r="K3374" s="462" t="inlineStr"/>
      <c r="L3374" s="462" t="inlineStr"/>
      <c r="M3374" s="464">
        <f>AH3374</f>
        <v/>
      </c>
      <c r="N3374" s="464">
        <f>IF(W3374&lt;0,AH3374,I3374)</f>
        <v/>
      </c>
      <c r="O3374" s="464">
        <f>I3374-M3374</f>
        <v/>
      </c>
      <c r="P3374" s="462" t="n"/>
      <c r="Q3374" s="462">
        <f>V3374=W3374</f>
        <v/>
      </c>
      <c r="R3374" s="462">
        <f>AND(MONTH(F3374)=MONTH(X3374), YEAR(F3374)=YEAR(X3374))</f>
        <v/>
      </c>
      <c r="S3374" s="462">
        <f>AC3374="L001-901905215"</f>
        <v/>
      </c>
      <c r="T3374" s="464">
        <f>G3374-AH3374</f>
        <v/>
      </c>
      <c r="U3374" s="462" t="n"/>
      <c r="V3374" s="462" t="inlineStr">
        <is>
          <t>XFYYD2021157</t>
        </is>
      </c>
      <c r="W3374" s="462" t="inlineStr"/>
      <c r="X3374" s="499" t="n"/>
      <c r="Y3374" s="462" t="n"/>
      <c r="Z3374" s="462" t="n"/>
      <c r="AA3374" s="462" t="n"/>
      <c r="AB3374" s="462" t="n"/>
      <c r="AC3374" s="462" t="n"/>
      <c r="AD3374" s="462" t="n"/>
      <c r="AE3374" s="462" t="n"/>
      <c r="AF3374" s="462" t="n"/>
      <c r="AG3374" s="462" t="n"/>
      <c r="AH3374" s="462" t="n"/>
      <c r="AI3374" s="462" t="n"/>
      <c r="AJ3374" s="462" t="n"/>
      <c r="AK3374" s="462" t="n"/>
      <c r="AL3374" s="462" t="n"/>
      <c r="AM3374" s="462" t="n"/>
      <c r="AN3374" s="462" t="n"/>
      <c r="AO3374" s="462" t="n"/>
      <c r="AP3374" s="462" t="n"/>
      <c r="AQ3374" s="462" t="n"/>
      <c r="AR3374" s="462" t="n"/>
      <c r="AS3374" s="462" t="n"/>
    </row>
    <row r="3375">
      <c r="A3375" s="461" t="n">
        <v>3367</v>
      </c>
      <c r="B3375" s="462" t="inlineStr">
        <is>
          <t>STRECH FILM</t>
        </is>
      </c>
      <c r="C3375" s="462" t="inlineStr">
        <is>
          <t>ស៊ីន ឌីងយ័ន ស៊ូ មេធៀរៀល ឯ.ក</t>
        </is>
      </c>
      <c r="D3375" s="462" t="inlineStr">
        <is>
          <t>K010-902100418</t>
        </is>
      </c>
      <c r="E3375" s="462" t="inlineStr">
        <is>
          <t>0000085</t>
        </is>
      </c>
      <c r="F3375" s="463" t="n">
        <v>44497</v>
      </c>
      <c r="G3375" s="464" t="n">
        <v>1471160</v>
      </c>
      <c r="H3375" s="462" t="n"/>
      <c r="I3375" s="464">
        <f>G3375</f>
        <v/>
      </c>
      <c r="J3375" s="462">
        <f>IF(AND(Q3375=TRUE, R3375=TRUE, S3375=TRUE), IF(W3375&lt;-0.05, "អនុញ្ញាត (អ្នកផ្គត់ផ្គង់ប្រកាសខ្វះ)", "បានប្រកាស (អនុញ្ញាត)"), IF(AND(Q3375=FALSE, R3375=FALSE, S3375=FALSE), "ព្យួរទុក (មិនមានទិន្នន័យ)", "ប្រកាសខុស (ព្យួរទុក)"))</f>
        <v/>
      </c>
      <c r="K3375" s="462" t="inlineStr"/>
      <c r="L3375" s="462" t="inlineStr"/>
      <c r="M3375" s="464">
        <f>AH3375</f>
        <v/>
      </c>
      <c r="N3375" s="464">
        <f>IF(W3375&lt;0,AH3375,I3375)</f>
        <v/>
      </c>
      <c r="O3375" s="464">
        <f>I3375-M3375</f>
        <v/>
      </c>
      <c r="P3375" s="462" t="n"/>
      <c r="Q3375" s="462">
        <f>V3375=W3375</f>
        <v/>
      </c>
      <c r="R3375" s="462">
        <f>AND(MONTH(F3375)=MONTH(X3375), YEAR(F3375)=YEAR(X3375))</f>
        <v/>
      </c>
      <c r="S3375" s="462">
        <f>AC3375="L001-901905215"</f>
        <v/>
      </c>
      <c r="T3375" s="464">
        <f>G3375-AH3375</f>
        <v/>
      </c>
      <c r="U3375" s="462" t="n"/>
      <c r="V3375" s="462" t="inlineStr">
        <is>
          <t>0000085</t>
        </is>
      </c>
      <c r="W3375" s="462" t="inlineStr">
        <is>
          <t>0000085</t>
        </is>
      </c>
      <c r="X3375" s="463" t="n">
        <v>44497</v>
      </c>
      <c r="Y3375" s="462" t="inlineStr">
        <is>
          <t>0000085</t>
        </is>
      </c>
      <c r="Z3375" s="462" t="inlineStr"/>
      <c r="AA3375" s="462" t="inlineStr">
        <is>
          <t>បុគ្គលជាប់អាករ</t>
        </is>
      </c>
      <c r="AB3375" s="462" t="inlineStr">
        <is>
          <t>L001-901905215</t>
        </is>
      </c>
      <c r="AC3375" s="462" t="inlineStr">
        <is>
          <t>វីអ៊ីស៊ិន (ខេមបូឌា) អ៊ិនដាសស្ទ្រី ឯ.ក</t>
        </is>
      </c>
      <c r="AD3375" s="464" t="n">
        <v>16182761</v>
      </c>
      <c r="AE3375" s="464" t="n">
        <v>14711601</v>
      </c>
      <c r="AF3375" s="464" t="n">
        <v>0</v>
      </c>
      <c r="AG3375" s="464" t="n">
        <v>0</v>
      </c>
      <c r="AH3375" s="464" t="n">
        <v>1471160</v>
      </c>
      <c r="AI3375" s="464" t="n">
        <v>0</v>
      </c>
      <c r="AJ3375" s="464" t="n">
        <v>0</v>
      </c>
      <c r="AK3375" s="464" t="n">
        <v>0</v>
      </c>
      <c r="AL3375" s="464" t="n">
        <v>0</v>
      </c>
      <c r="AM3375" s="464" t="n">
        <v>0</v>
      </c>
      <c r="AN3375" s="464" t="n">
        <v>0</v>
      </c>
      <c r="AO3375" s="464" t="n">
        <v>0</v>
      </c>
      <c r="AP3375" s="464" t="n">
        <v>0</v>
      </c>
      <c r="AQ3375" s="462" t="inlineStr"/>
      <c r="AR3375" s="462" t="inlineStr"/>
      <c r="AS3375" s="462" t="inlineStr">
        <is>
          <t>បានប្រកាសពន្ធ</t>
        </is>
      </c>
    </row>
    <row r="3376">
      <c r="A3376" s="461" t="n">
        <v>3368</v>
      </c>
      <c r="B3376" s="462" t="inlineStr">
        <is>
          <t>Color Box, Paper Box</t>
        </is>
      </c>
      <c r="C3376" s="462" t="inlineStr">
        <is>
          <t>វីង ចេង ភែកឃីជីង ឯ.ក</t>
        </is>
      </c>
      <c r="D3376" s="462" t="inlineStr">
        <is>
          <t>L001-902102915</t>
        </is>
      </c>
      <c r="E3376" s="462" t="inlineStr">
        <is>
          <t>TI0069</t>
        </is>
      </c>
      <c r="F3376" s="463" t="n">
        <v>44500</v>
      </c>
      <c r="G3376" s="464" t="n">
        <v>24508748</v>
      </c>
      <c r="H3376" s="462" t="n"/>
      <c r="I3376" s="464">
        <f>G3376</f>
        <v/>
      </c>
      <c r="J3376" s="462">
        <f>IF(AND(Q3376=TRUE, R3376=TRUE, S3376=TRUE), IF(W3376&lt;-0.05, "អនុញ្ញាត (អ្នកផ្គត់ផ្គង់ប្រកាសខ្វះ)", "បានប្រកាស (អនុញ្ញាត)"), IF(AND(Q3376=FALSE, R3376=FALSE, S3376=FALSE), "ព្យួរទុក (មិនមានទិន្នន័យ)", "ប្រកាសខុស (ព្យួរទុក)"))</f>
        <v/>
      </c>
      <c r="K3376" s="462" t="inlineStr"/>
      <c r="L3376" s="462" t="inlineStr"/>
      <c r="M3376" s="464">
        <f>AH3376</f>
        <v/>
      </c>
      <c r="N3376" s="464">
        <f>IF(W3376&lt;0,AH3376,I3376)</f>
        <v/>
      </c>
      <c r="O3376" s="464">
        <f>I3376-M3376</f>
        <v/>
      </c>
      <c r="P3376" s="462" t="n"/>
      <c r="Q3376" s="462">
        <f>V3376=W3376</f>
        <v/>
      </c>
      <c r="R3376" s="462">
        <f>AND(MONTH(F3376)=MONTH(X3376), YEAR(F3376)=YEAR(X3376))</f>
        <v/>
      </c>
      <c r="S3376" s="462">
        <f>AC3376="L001-901905215"</f>
        <v/>
      </c>
      <c r="T3376" s="464">
        <f>G3376-AH3376</f>
        <v/>
      </c>
      <c r="U3376" s="462" t="n"/>
      <c r="V3376" s="462" t="inlineStr">
        <is>
          <t>TI0069</t>
        </is>
      </c>
      <c r="W3376" s="462" t="inlineStr">
        <is>
          <t>TI0069</t>
        </is>
      </c>
      <c r="X3376" s="463" t="n">
        <v>44500</v>
      </c>
      <c r="Y3376" s="462" t="inlineStr">
        <is>
          <t>TI0069</t>
        </is>
      </c>
      <c r="Z3376" s="462" t="inlineStr"/>
      <c r="AA3376" s="462" t="inlineStr">
        <is>
          <t>បុគ្គលជាប់អាករ</t>
        </is>
      </c>
      <c r="AB3376" s="462" t="inlineStr">
        <is>
          <t>L001-901905215</t>
        </is>
      </c>
      <c r="AC3376" s="462" t="inlineStr">
        <is>
          <t>វីអ៊ីស៊ិន (ខេមបូឌា) អ៊ិនដាសស្ទ្រី ឯ.ក</t>
        </is>
      </c>
      <c r="AD3376" s="464" t="n">
        <v>269596207</v>
      </c>
      <c r="AE3376" s="464" t="n">
        <v>245087461</v>
      </c>
      <c r="AF3376" s="464" t="n">
        <v>0</v>
      </c>
      <c r="AG3376" s="464" t="n">
        <v>0</v>
      </c>
      <c r="AH3376" s="464" t="n">
        <v>24508746</v>
      </c>
      <c r="AI3376" s="464" t="n">
        <v>0</v>
      </c>
      <c r="AJ3376" s="464" t="n">
        <v>0</v>
      </c>
      <c r="AK3376" s="464" t="n">
        <v>0</v>
      </c>
      <c r="AL3376" s="464" t="n">
        <v>0</v>
      </c>
      <c r="AM3376" s="464" t="n">
        <v>0</v>
      </c>
      <c r="AN3376" s="464" t="n">
        <v>0</v>
      </c>
      <c r="AO3376" s="464" t="n">
        <v>0</v>
      </c>
      <c r="AP3376" s="464" t="n">
        <v>0</v>
      </c>
      <c r="AQ3376" s="462" t="inlineStr"/>
      <c r="AR3376" s="462" t="inlineStr">
        <is>
          <t>ចំណូលពីការលក់ Color Box, Paper Card and PDQ</t>
        </is>
      </c>
      <c r="AS3376" s="462" t="inlineStr">
        <is>
          <t>បានប្រកាសពន្ធ</t>
        </is>
      </c>
    </row>
    <row r="3377">
      <c r="A3377" s="461" t="n">
        <v>3369</v>
      </c>
      <c r="B3377" s="462" t="inlineStr">
        <is>
          <t>កេសកាតុង​</t>
        </is>
      </c>
      <c r="C3377" s="462" t="inlineStr">
        <is>
          <t>ស៊ីងហ្គាពួរ កាតុង (ខេមបូឌា)</t>
        </is>
      </c>
      <c r="D3377" s="462" t="inlineStr">
        <is>
          <t>L001-100121322</t>
        </is>
      </c>
      <c r="E3377" s="462" t="inlineStr">
        <is>
          <t>V0017381</t>
        </is>
      </c>
      <c r="F3377" s="463" t="n">
        <v>44470</v>
      </c>
      <c r="G3377" s="464" t="n">
        <v>629566</v>
      </c>
      <c r="H3377" s="462" t="n"/>
      <c r="I3377" s="464">
        <f>G3377</f>
        <v/>
      </c>
      <c r="J3377" s="462">
        <f>IF(AND(Q3377=TRUE, R3377=TRUE, S3377=TRUE), IF(W3377&lt;-0.05, "អនុញ្ញាត (អ្នកផ្គត់ផ្គង់ប្រកាសខ្វះ)", "បានប្រកាស (អនុញ្ញាត)"), IF(AND(Q3377=FALSE, R3377=FALSE, S3377=FALSE), "ព្យួរទុក (មិនមានទិន្នន័យ)", "ប្រកាសខុស (ព្យួរទុក)"))</f>
        <v/>
      </c>
      <c r="K3377" s="462" t="inlineStr"/>
      <c r="L3377" s="462" t="inlineStr"/>
      <c r="M3377" s="464">
        <f>AH3377</f>
        <v/>
      </c>
      <c r="N3377" s="464">
        <f>IF(W3377&lt;0,AH3377,I3377)</f>
        <v/>
      </c>
      <c r="O3377" s="464">
        <f>I3377-M3377</f>
        <v/>
      </c>
      <c r="P3377" s="462" t="n"/>
      <c r="Q3377" s="462">
        <f>V3377=W3377</f>
        <v/>
      </c>
      <c r="R3377" s="462">
        <f>AND(MONTH(F3377)=MONTH(X3377), YEAR(F3377)=YEAR(X3377))</f>
        <v/>
      </c>
      <c r="S3377" s="462">
        <f>AC3377="L001-901905215"</f>
        <v/>
      </c>
      <c r="T3377" s="464">
        <f>G3377-AH3377</f>
        <v/>
      </c>
      <c r="U3377" s="462" t="n"/>
      <c r="V3377" s="462" t="inlineStr">
        <is>
          <t>V0017381</t>
        </is>
      </c>
      <c r="W3377" s="462" t="inlineStr">
        <is>
          <t>V0017381</t>
        </is>
      </c>
      <c r="X3377" s="463" t="n">
        <v>44470</v>
      </c>
      <c r="Y3377" s="462" t="inlineStr">
        <is>
          <t>V0017381</t>
        </is>
      </c>
      <c r="Z3377" s="462" t="inlineStr"/>
      <c r="AA3377" s="462" t="inlineStr">
        <is>
          <t>បុគ្គលជាប់អាករ</t>
        </is>
      </c>
      <c r="AB3377" s="462" t="inlineStr">
        <is>
          <t>L001-901905215</t>
        </is>
      </c>
      <c r="AC3377" s="462" t="inlineStr">
        <is>
          <t>វីអ៊ីស៊ិន (ខេមបូឌា) អ៊ិនដាសស្ទ្រី ឯ.ក</t>
        </is>
      </c>
      <c r="AD3377" s="464" t="n">
        <v>6898091</v>
      </c>
      <c r="AE3377" s="464" t="n">
        <v>6270992</v>
      </c>
      <c r="AF3377" s="464" t="n">
        <v>0</v>
      </c>
      <c r="AG3377" s="464" t="n">
        <v>0</v>
      </c>
      <c r="AH3377" s="464" t="n">
        <v>627099</v>
      </c>
      <c r="AI3377" s="464" t="n">
        <v>0</v>
      </c>
      <c r="AJ3377" s="464" t="n">
        <v>0</v>
      </c>
      <c r="AK3377" s="464" t="n">
        <v>0</v>
      </c>
      <c r="AL3377" s="464" t="n">
        <v>0</v>
      </c>
      <c r="AM3377" s="464" t="n">
        <v>0</v>
      </c>
      <c r="AN3377" s="464" t="n">
        <v>0</v>
      </c>
      <c r="AO3377" s="464" t="n">
        <v>0</v>
      </c>
      <c r="AP3377" s="464" t="n">
        <v>0</v>
      </c>
      <c r="AQ3377" s="462" t="inlineStr"/>
      <c r="AR3377" s="462" t="inlineStr"/>
      <c r="AS3377" s="462" t="inlineStr">
        <is>
          <t>បានប្រកាសពន្ធ</t>
        </is>
      </c>
    </row>
    <row r="3378">
      <c r="A3378" s="461" t="n">
        <v>3370</v>
      </c>
      <c r="B3378" s="462" t="inlineStr">
        <is>
          <t>កេសកាតុង​</t>
        </is>
      </c>
      <c r="C3378" s="462" t="inlineStr">
        <is>
          <t>ស៊ីងហ្គាពួរ កាតុង (ខេមបូឌា)</t>
        </is>
      </c>
      <c r="D3378" s="462" t="inlineStr">
        <is>
          <t>L001-100121322</t>
        </is>
      </c>
      <c r="E3378" s="462" t="inlineStr">
        <is>
          <t>V0017404</t>
        </is>
      </c>
      <c r="F3378" s="463" t="n">
        <v>44478</v>
      </c>
      <c r="G3378" s="464" t="n">
        <v>818621</v>
      </c>
      <c r="H3378" s="462" t="n"/>
      <c r="I3378" s="464">
        <f>G3378</f>
        <v/>
      </c>
      <c r="J3378" s="462">
        <f>IF(AND(Q3378=TRUE, R3378=TRUE, S3378=TRUE), IF(W3378&lt;-0.05, "អនុញ្ញាត (អ្នកផ្គត់ផ្គង់ប្រកាសខ្វះ)", "បានប្រកាស (អនុញ្ញាត)"), IF(AND(Q3378=FALSE, R3378=FALSE, S3378=FALSE), "ព្យួរទុក (មិនមានទិន្នន័យ)", "ប្រកាសខុស (ព្យួរទុក)"))</f>
        <v/>
      </c>
      <c r="K3378" s="462" t="inlineStr"/>
      <c r="L3378" s="462" t="inlineStr"/>
      <c r="M3378" s="464">
        <f>AH3378</f>
        <v/>
      </c>
      <c r="N3378" s="464">
        <f>IF(W3378&lt;0,AH3378,I3378)</f>
        <v/>
      </c>
      <c r="O3378" s="464">
        <f>I3378-M3378</f>
        <v/>
      </c>
      <c r="P3378" s="462" t="n"/>
      <c r="Q3378" s="462">
        <f>V3378=W3378</f>
        <v/>
      </c>
      <c r="R3378" s="462">
        <f>AND(MONTH(F3378)=MONTH(X3378), YEAR(F3378)=YEAR(X3378))</f>
        <v/>
      </c>
      <c r="S3378" s="462">
        <f>AC3378="L001-901905215"</f>
        <v/>
      </c>
      <c r="T3378" s="464">
        <f>G3378-AH3378</f>
        <v/>
      </c>
      <c r="U3378" s="462" t="n"/>
      <c r="V3378" s="462" t="inlineStr">
        <is>
          <t>V0017404</t>
        </is>
      </c>
      <c r="W3378" s="462" t="inlineStr">
        <is>
          <t>V0017404</t>
        </is>
      </c>
      <c r="X3378" s="463" t="n">
        <v>44478</v>
      </c>
      <c r="Y3378" s="462" t="inlineStr">
        <is>
          <t>V0017404</t>
        </is>
      </c>
      <c r="Z3378" s="462" t="inlineStr"/>
      <c r="AA3378" s="462" t="inlineStr">
        <is>
          <t>បុគ្គលជាប់អាករ</t>
        </is>
      </c>
      <c r="AB3378" s="462" t="inlineStr">
        <is>
          <t>L001-901905215</t>
        </is>
      </c>
      <c r="AC3378" s="462" t="inlineStr">
        <is>
          <t>វីអ៊ីស៊ិន (ខេមបូឌា) អ៊ិនដាសស្ទ្រី ឯ.ក</t>
        </is>
      </c>
      <c r="AD3378" s="464" t="n">
        <v>8980534</v>
      </c>
      <c r="AE3378" s="464" t="n">
        <v>8164122</v>
      </c>
      <c r="AF3378" s="464" t="n">
        <v>0</v>
      </c>
      <c r="AG3378" s="464" t="n">
        <v>0</v>
      </c>
      <c r="AH3378" s="464" t="n">
        <v>816412</v>
      </c>
      <c r="AI3378" s="464" t="n">
        <v>0</v>
      </c>
      <c r="AJ3378" s="464" t="n">
        <v>0</v>
      </c>
      <c r="AK3378" s="464" t="n">
        <v>0</v>
      </c>
      <c r="AL3378" s="464" t="n">
        <v>0</v>
      </c>
      <c r="AM3378" s="464" t="n">
        <v>0</v>
      </c>
      <c r="AN3378" s="464" t="n">
        <v>0</v>
      </c>
      <c r="AO3378" s="464" t="n">
        <v>0</v>
      </c>
      <c r="AP3378" s="464" t="n">
        <v>0</v>
      </c>
      <c r="AQ3378" s="462" t="inlineStr"/>
      <c r="AR3378" s="462" t="inlineStr"/>
      <c r="AS3378" s="462" t="inlineStr">
        <is>
          <t>បានប្រកាសពន្ធ</t>
        </is>
      </c>
    </row>
    <row r="3379">
      <c r="A3379" s="461" t="n">
        <v>3371</v>
      </c>
      <c r="B3379" s="462" t="inlineStr">
        <is>
          <t>កេសកាតុង​</t>
        </is>
      </c>
      <c r="C3379" s="462" t="inlineStr">
        <is>
          <t>ស៊ីងហ្គាពួរ កាតុង (ខេមបូឌា)</t>
        </is>
      </c>
      <c r="D3379" s="462" t="inlineStr">
        <is>
          <t>L001-100121322</t>
        </is>
      </c>
      <c r="E3379" s="462" t="inlineStr">
        <is>
          <t>V0017426</t>
        </is>
      </c>
      <c r="F3379" s="463" t="n">
        <v>44480</v>
      </c>
      <c r="G3379" s="464" t="n">
        <v>760948</v>
      </c>
      <c r="H3379" s="462" t="n"/>
      <c r="I3379" s="464">
        <f>G3379</f>
        <v/>
      </c>
      <c r="J3379" s="462">
        <f>IF(AND(Q3379=TRUE, R3379=TRUE, S3379=TRUE), IF(W3379&lt;-0.05, "អនុញ្ញាត (អ្នកផ្គត់ផ្គង់ប្រកាសខ្វះ)", "បានប្រកាស (អនុញ្ញាត)"), IF(AND(Q3379=FALSE, R3379=FALSE, S3379=FALSE), "ព្យួរទុក (មិនមានទិន្នន័យ)", "ប្រកាសខុស (ព្យួរទុក)"))</f>
        <v/>
      </c>
      <c r="K3379" s="462" t="inlineStr"/>
      <c r="L3379" s="462" t="inlineStr"/>
      <c r="M3379" s="464">
        <f>AH3379</f>
        <v/>
      </c>
      <c r="N3379" s="464">
        <f>IF(W3379&lt;0,AH3379,I3379)</f>
        <v/>
      </c>
      <c r="O3379" s="464">
        <f>I3379-M3379</f>
        <v/>
      </c>
      <c r="P3379" s="462" t="n"/>
      <c r="Q3379" s="462">
        <f>V3379=W3379</f>
        <v/>
      </c>
      <c r="R3379" s="462">
        <f>AND(MONTH(F3379)=MONTH(X3379), YEAR(F3379)=YEAR(X3379))</f>
        <v/>
      </c>
      <c r="S3379" s="462">
        <f>AC3379="L001-901905215"</f>
        <v/>
      </c>
      <c r="T3379" s="464">
        <f>G3379-AH3379</f>
        <v/>
      </c>
      <c r="U3379" s="462" t="n"/>
      <c r="V3379" s="462" t="inlineStr">
        <is>
          <t>V0017426</t>
        </is>
      </c>
      <c r="W3379" s="462" t="inlineStr">
        <is>
          <t>V0017426</t>
        </is>
      </c>
      <c r="X3379" s="463" t="n">
        <v>44480</v>
      </c>
      <c r="Y3379" s="462" t="inlineStr">
        <is>
          <t>V0017426</t>
        </is>
      </c>
      <c r="Z3379" s="462" t="inlineStr"/>
      <c r="AA3379" s="462" t="inlineStr">
        <is>
          <t>បុគ្គលជាប់អាករ</t>
        </is>
      </c>
      <c r="AB3379" s="462" t="inlineStr">
        <is>
          <t>L001-901905215</t>
        </is>
      </c>
      <c r="AC3379" s="462" t="inlineStr">
        <is>
          <t>វីអ៊ីស៊ិន (ខេមបូឌា) អ៊ិនដាសស្ទ្រី ឯ.ក</t>
        </is>
      </c>
      <c r="AD3379" s="464" t="n">
        <v>8349897</v>
      </c>
      <c r="AE3379" s="464" t="n">
        <v>7590815</v>
      </c>
      <c r="AF3379" s="464" t="n">
        <v>0</v>
      </c>
      <c r="AG3379" s="464" t="n">
        <v>0</v>
      </c>
      <c r="AH3379" s="464" t="n">
        <v>759082</v>
      </c>
      <c r="AI3379" s="464" t="n">
        <v>0</v>
      </c>
      <c r="AJ3379" s="464" t="n">
        <v>0</v>
      </c>
      <c r="AK3379" s="464" t="n">
        <v>0</v>
      </c>
      <c r="AL3379" s="464" t="n">
        <v>0</v>
      </c>
      <c r="AM3379" s="464" t="n">
        <v>0</v>
      </c>
      <c r="AN3379" s="464" t="n">
        <v>0</v>
      </c>
      <c r="AO3379" s="464" t="n">
        <v>0</v>
      </c>
      <c r="AP3379" s="464" t="n">
        <v>0</v>
      </c>
      <c r="AQ3379" s="462" t="inlineStr"/>
      <c r="AR3379" s="462" t="inlineStr"/>
      <c r="AS3379" s="462" t="inlineStr">
        <is>
          <t>បានប្រកាសពន្ធ</t>
        </is>
      </c>
    </row>
    <row r="3380">
      <c r="A3380" s="461" t="n">
        <v>3372</v>
      </c>
      <c r="B3380" s="462" t="inlineStr">
        <is>
          <t>កេសកាតុង​</t>
        </is>
      </c>
      <c r="C3380" s="462" t="inlineStr">
        <is>
          <t>ស៊ីងហ្គាពួរ កាតុង (ខេមបូឌា)</t>
        </is>
      </c>
      <c r="D3380" s="462" t="inlineStr">
        <is>
          <t>L001-100121322</t>
        </is>
      </c>
      <c r="E3380" s="462" t="inlineStr">
        <is>
          <t>V0017437</t>
        </is>
      </c>
      <c r="F3380" s="463" t="n">
        <v>44482</v>
      </c>
      <c r="G3380" s="464" t="n">
        <v>704802</v>
      </c>
      <c r="H3380" s="462" t="n"/>
      <c r="I3380" s="464">
        <f>G3380</f>
        <v/>
      </c>
      <c r="J3380" s="462">
        <f>IF(AND(Q3380=TRUE, R3380=TRUE, S3380=TRUE), IF(W3380&lt;-0.05, "អនុញ្ញាត (អ្នកផ្គត់ផ្គង់ប្រកាសខ្វះ)", "បានប្រកាស (អនុញ្ញាត)"), IF(AND(Q3380=FALSE, R3380=FALSE, S3380=FALSE), "ព្យួរទុក (មិនមានទិន្នន័យ)", "ប្រកាសខុស (ព្យួរទុក)"))</f>
        <v/>
      </c>
      <c r="K3380" s="462" t="inlineStr"/>
      <c r="L3380" s="462" t="inlineStr"/>
      <c r="M3380" s="464">
        <f>AH3380</f>
        <v/>
      </c>
      <c r="N3380" s="464">
        <f>IF(W3380&lt;0,AH3380,I3380)</f>
        <v/>
      </c>
      <c r="O3380" s="464">
        <f>I3380-M3380</f>
        <v/>
      </c>
      <c r="P3380" s="462" t="n"/>
      <c r="Q3380" s="462">
        <f>V3380=W3380</f>
        <v/>
      </c>
      <c r="R3380" s="462">
        <f>AND(MONTH(F3380)=MONTH(X3380), YEAR(F3380)=YEAR(X3380))</f>
        <v/>
      </c>
      <c r="S3380" s="462">
        <f>AC3380="L001-901905215"</f>
        <v/>
      </c>
      <c r="T3380" s="464">
        <f>G3380-AH3380</f>
        <v/>
      </c>
      <c r="U3380" s="462" t="n"/>
      <c r="V3380" s="462" t="inlineStr">
        <is>
          <t>V0017437</t>
        </is>
      </c>
      <c r="W3380" s="462" t="inlineStr">
        <is>
          <t>V0017437</t>
        </is>
      </c>
      <c r="X3380" s="463" t="n">
        <v>44482</v>
      </c>
      <c r="Y3380" s="462" t="inlineStr">
        <is>
          <t>V0017437</t>
        </is>
      </c>
      <c r="Z3380" s="462" t="inlineStr"/>
      <c r="AA3380" s="462" t="inlineStr">
        <is>
          <t>បុគ្គលជាប់អាករ</t>
        </is>
      </c>
      <c r="AB3380" s="462" t="inlineStr">
        <is>
          <t>L001-901905215</t>
        </is>
      </c>
      <c r="AC3380" s="462" t="inlineStr">
        <is>
          <t>វីអ៊ីស៊ិន (ខេមបូឌា) អ៊ិនដាសស្ទ្រី ឯ.ក</t>
        </is>
      </c>
      <c r="AD3380" s="464" t="n">
        <v>7737598</v>
      </c>
      <c r="AE3380" s="464" t="n">
        <v>7034180</v>
      </c>
      <c r="AF3380" s="464" t="n">
        <v>0</v>
      </c>
      <c r="AG3380" s="464" t="n">
        <v>0</v>
      </c>
      <c r="AH3380" s="464" t="n">
        <v>703418</v>
      </c>
      <c r="AI3380" s="464" t="n">
        <v>0</v>
      </c>
      <c r="AJ3380" s="464" t="n">
        <v>0</v>
      </c>
      <c r="AK3380" s="464" t="n">
        <v>0</v>
      </c>
      <c r="AL3380" s="464" t="n">
        <v>0</v>
      </c>
      <c r="AM3380" s="464" t="n">
        <v>0</v>
      </c>
      <c r="AN3380" s="464" t="n">
        <v>0</v>
      </c>
      <c r="AO3380" s="464" t="n">
        <v>0</v>
      </c>
      <c r="AP3380" s="464" t="n">
        <v>0</v>
      </c>
      <c r="AQ3380" s="462" t="inlineStr"/>
      <c r="AR3380" s="462" t="inlineStr"/>
      <c r="AS3380" s="462" t="inlineStr">
        <is>
          <t>បានប្រកាសពន្ធ</t>
        </is>
      </c>
    </row>
    <row r="3381">
      <c r="A3381" s="461" t="n">
        <v>3373</v>
      </c>
      <c r="B3381" s="462" t="inlineStr">
        <is>
          <t>កេសកាតុង​</t>
        </is>
      </c>
      <c r="C3381" s="462" t="inlineStr">
        <is>
          <t>ស៊ីងហ្គាពួរ កាតុង (ខេមបូឌា)</t>
        </is>
      </c>
      <c r="D3381" s="462" t="inlineStr">
        <is>
          <t>L001-100121322</t>
        </is>
      </c>
      <c r="E3381" s="462" t="inlineStr">
        <is>
          <t>V0017438</t>
        </is>
      </c>
      <c r="F3381" s="463" t="n">
        <v>44482</v>
      </c>
      <c r="G3381" s="464" t="n">
        <v>123763</v>
      </c>
      <c r="H3381" s="462" t="n"/>
      <c r="I3381" s="464">
        <f>G3381</f>
        <v/>
      </c>
      <c r="J3381" s="462">
        <f>IF(AND(Q3381=TRUE, R3381=TRUE, S3381=TRUE), IF(W3381&lt;-0.05, "អនុញ្ញាត (អ្នកផ្គត់ផ្គង់ប្រកាសខ្វះ)", "បានប្រកាស (អនុញ្ញាត)"), IF(AND(Q3381=FALSE, R3381=FALSE, S3381=FALSE), "ព្យួរទុក (មិនមានទិន្នន័យ)", "ប្រកាសខុស (ព្យួរទុក)"))</f>
        <v/>
      </c>
      <c r="K3381" s="462" t="inlineStr"/>
      <c r="L3381" s="462" t="inlineStr"/>
      <c r="M3381" s="464">
        <f>AH3381</f>
        <v/>
      </c>
      <c r="N3381" s="464">
        <f>IF(W3381&lt;0,AH3381,I3381)</f>
        <v/>
      </c>
      <c r="O3381" s="464">
        <f>I3381-M3381</f>
        <v/>
      </c>
      <c r="P3381" s="462" t="n"/>
      <c r="Q3381" s="462">
        <f>V3381=W3381</f>
        <v/>
      </c>
      <c r="R3381" s="462">
        <f>AND(MONTH(F3381)=MONTH(X3381), YEAR(F3381)=YEAR(X3381))</f>
        <v/>
      </c>
      <c r="S3381" s="462">
        <f>AC3381="L001-901905215"</f>
        <v/>
      </c>
      <c r="T3381" s="464">
        <f>G3381-AH3381</f>
        <v/>
      </c>
      <c r="U3381" s="462" t="n"/>
      <c r="V3381" s="462" t="inlineStr">
        <is>
          <t>V0017438</t>
        </is>
      </c>
      <c r="W3381" s="462" t="inlineStr">
        <is>
          <t>V0017438</t>
        </is>
      </c>
      <c r="X3381" s="463" t="n">
        <v>44482</v>
      </c>
      <c r="Y3381" s="462" t="inlineStr">
        <is>
          <t>V0017438</t>
        </is>
      </c>
      <c r="Z3381" s="462" t="inlineStr"/>
      <c r="AA3381" s="462" t="inlineStr">
        <is>
          <t>បុគ្គលជាប់អាករ</t>
        </is>
      </c>
      <c r="AB3381" s="462" t="inlineStr">
        <is>
          <t>L001-901905215</t>
        </is>
      </c>
      <c r="AC3381" s="462" t="inlineStr">
        <is>
          <t>វីអ៊ីស៊ិន (ខេមបូឌា) អ៊ិនដាសស្ទ្រី ឯ.ក</t>
        </is>
      </c>
      <c r="AD3381" s="464" t="n">
        <v>1358735</v>
      </c>
      <c r="AE3381" s="464" t="n">
        <v>1235214</v>
      </c>
      <c r="AF3381" s="464" t="n">
        <v>0</v>
      </c>
      <c r="AG3381" s="464" t="n">
        <v>0</v>
      </c>
      <c r="AH3381" s="464" t="n">
        <v>123521</v>
      </c>
      <c r="AI3381" s="464" t="n">
        <v>0</v>
      </c>
      <c r="AJ3381" s="464" t="n">
        <v>0</v>
      </c>
      <c r="AK3381" s="464" t="n">
        <v>0</v>
      </c>
      <c r="AL3381" s="464" t="n">
        <v>0</v>
      </c>
      <c r="AM3381" s="464" t="n">
        <v>0</v>
      </c>
      <c r="AN3381" s="464" t="n">
        <v>0</v>
      </c>
      <c r="AO3381" s="464" t="n">
        <v>0</v>
      </c>
      <c r="AP3381" s="464" t="n">
        <v>0</v>
      </c>
      <c r="AQ3381" s="462" t="inlineStr"/>
      <c r="AR3381" s="462" t="inlineStr"/>
      <c r="AS3381" s="462" t="inlineStr">
        <is>
          <t>បានប្រកាសពន្ធ</t>
        </is>
      </c>
    </row>
    <row r="3382">
      <c r="A3382" s="461" t="n">
        <v>3374</v>
      </c>
      <c r="B3382" s="462" t="inlineStr">
        <is>
          <t>កេសកាតុង​</t>
        </is>
      </c>
      <c r="C3382" s="462" t="inlineStr">
        <is>
          <t>ស៊ីងហ្គាពួរ កាតុង (ខេមបូឌា)</t>
        </is>
      </c>
      <c r="D3382" s="462" t="inlineStr">
        <is>
          <t>L001-100121322</t>
        </is>
      </c>
      <c r="E3382" s="462" t="inlineStr">
        <is>
          <t>V0017439</t>
        </is>
      </c>
      <c r="F3382" s="463" t="n">
        <v>44482</v>
      </c>
      <c r="G3382" s="464" t="n">
        <v>132405</v>
      </c>
      <c r="H3382" s="462" t="n"/>
      <c r="I3382" s="464">
        <f>G3382</f>
        <v/>
      </c>
      <c r="J3382" s="462">
        <f>IF(AND(Q3382=TRUE, R3382=TRUE, S3382=TRUE), IF(W3382&lt;-0.05, "អនុញ្ញាត (អ្នកផ្គត់ផ្គង់ប្រកាសខ្វះ)", "បានប្រកាស (អនុញ្ញាត)"), IF(AND(Q3382=FALSE, R3382=FALSE, S3382=FALSE), "ព្យួរទុក (មិនមានទិន្នន័យ)", "ប្រកាសខុស (ព្យួរទុក)"))</f>
        <v/>
      </c>
      <c r="K3382" s="462" t="inlineStr"/>
      <c r="L3382" s="462" t="inlineStr"/>
      <c r="M3382" s="464">
        <f>AH3382</f>
        <v/>
      </c>
      <c r="N3382" s="464">
        <f>IF(W3382&lt;0,AH3382,I3382)</f>
        <v/>
      </c>
      <c r="O3382" s="464">
        <f>I3382-M3382</f>
        <v/>
      </c>
      <c r="P3382" s="462" t="n"/>
      <c r="Q3382" s="462">
        <f>V3382=W3382</f>
        <v/>
      </c>
      <c r="R3382" s="462">
        <f>AND(MONTH(F3382)=MONTH(X3382), YEAR(F3382)=YEAR(X3382))</f>
        <v/>
      </c>
      <c r="S3382" s="462">
        <f>AC3382="L001-901905215"</f>
        <v/>
      </c>
      <c r="T3382" s="464">
        <f>G3382-AH3382</f>
        <v/>
      </c>
      <c r="U3382" s="462" t="n"/>
      <c r="V3382" s="462" t="inlineStr">
        <is>
          <t>V0017439</t>
        </is>
      </c>
      <c r="W3382" s="462" t="inlineStr">
        <is>
          <t>V0017439</t>
        </is>
      </c>
      <c r="X3382" s="463" t="n">
        <v>44482</v>
      </c>
      <c r="Y3382" s="462" t="inlineStr">
        <is>
          <t>V0017439</t>
        </is>
      </c>
      <c r="Z3382" s="462" t="inlineStr"/>
      <c r="AA3382" s="462" t="inlineStr">
        <is>
          <t>បុគ្គលជាប់អាករ</t>
        </is>
      </c>
      <c r="AB3382" s="462" t="inlineStr">
        <is>
          <t>L001-901905215</t>
        </is>
      </c>
      <c r="AC3382" s="462" t="inlineStr">
        <is>
          <t>វីអ៊ីស៊ិន (ខេមបូឌា) អ៊ិនដាសស្ទ្រី ឯ.ក</t>
        </is>
      </c>
      <c r="AD3382" s="464" t="n">
        <v>1453595</v>
      </c>
      <c r="AE3382" s="464" t="n">
        <v>1321450</v>
      </c>
      <c r="AF3382" s="464" t="n">
        <v>0</v>
      </c>
      <c r="AG3382" s="464" t="n">
        <v>0</v>
      </c>
      <c r="AH3382" s="464" t="n">
        <v>132145</v>
      </c>
      <c r="AI3382" s="464" t="n">
        <v>0</v>
      </c>
      <c r="AJ3382" s="464" t="n">
        <v>0</v>
      </c>
      <c r="AK3382" s="464" t="n">
        <v>0</v>
      </c>
      <c r="AL3382" s="464" t="n">
        <v>0</v>
      </c>
      <c r="AM3382" s="464" t="n">
        <v>0</v>
      </c>
      <c r="AN3382" s="464" t="n">
        <v>0</v>
      </c>
      <c r="AO3382" s="464" t="n">
        <v>0</v>
      </c>
      <c r="AP3382" s="464" t="n">
        <v>0</v>
      </c>
      <c r="AQ3382" s="462" t="inlineStr"/>
      <c r="AR3382" s="462" t="inlineStr"/>
      <c r="AS3382" s="462" t="inlineStr">
        <is>
          <t>បានប្រកាសពន្ធ</t>
        </is>
      </c>
    </row>
    <row r="3383">
      <c r="A3383" s="461" t="n">
        <v>3375</v>
      </c>
      <c r="B3383" s="462" t="inlineStr">
        <is>
          <t>កេសកាតុង​</t>
        </is>
      </c>
      <c r="C3383" s="462" t="inlineStr">
        <is>
          <t>ស៊ីងហ្គាពួរ កាតុង (ខេមបូឌា)</t>
        </is>
      </c>
      <c r="D3383" s="462" t="inlineStr">
        <is>
          <t>L001-100121322</t>
        </is>
      </c>
      <c r="E3383" s="462" t="inlineStr">
        <is>
          <t>V0017450</t>
        </is>
      </c>
      <c r="F3383" s="463" t="n">
        <v>44483</v>
      </c>
      <c r="G3383" s="464" t="n">
        <v>686292</v>
      </c>
      <c r="H3383" s="462" t="n"/>
      <c r="I3383" s="464">
        <f>G3383</f>
        <v/>
      </c>
      <c r="J3383" s="462">
        <f>IF(AND(Q3383=TRUE, R3383=TRUE, S3383=TRUE), IF(W3383&lt;-0.05, "អនុញ្ញាត (អ្នកផ្គត់ផ្គង់ប្រកាសខ្វះ)", "បានប្រកាស (អនុញ្ញាត)"), IF(AND(Q3383=FALSE, R3383=FALSE, S3383=FALSE), "ព្យួរទុក (មិនមានទិន្នន័យ)", "ប្រកាសខុស (ព្យួរទុក)"))</f>
        <v/>
      </c>
      <c r="K3383" s="462" t="inlineStr"/>
      <c r="L3383" s="462" t="inlineStr"/>
      <c r="M3383" s="464">
        <f>AH3383</f>
        <v/>
      </c>
      <c r="N3383" s="464">
        <f>IF(W3383&lt;0,AH3383,I3383)</f>
        <v/>
      </c>
      <c r="O3383" s="464">
        <f>I3383-M3383</f>
        <v/>
      </c>
      <c r="P3383" s="462" t="n"/>
      <c r="Q3383" s="462">
        <f>V3383=W3383</f>
        <v/>
      </c>
      <c r="R3383" s="462">
        <f>AND(MONTH(F3383)=MONTH(X3383), YEAR(F3383)=YEAR(X3383))</f>
        <v/>
      </c>
      <c r="S3383" s="462">
        <f>AC3383="L001-901905215"</f>
        <v/>
      </c>
      <c r="T3383" s="464">
        <f>G3383-AH3383</f>
        <v/>
      </c>
      <c r="U3383" s="462" t="n"/>
      <c r="V3383" s="462" t="inlineStr">
        <is>
          <t>V0017450</t>
        </is>
      </c>
      <c r="W3383" s="462" t="inlineStr">
        <is>
          <t>V0017450</t>
        </is>
      </c>
      <c r="X3383" s="463" t="n">
        <v>44483</v>
      </c>
      <c r="Y3383" s="462" t="inlineStr">
        <is>
          <t>V0017450</t>
        </is>
      </c>
      <c r="Z3383" s="462" t="inlineStr"/>
      <c r="AA3383" s="462" t="inlineStr">
        <is>
          <t>បុគ្គលជាប់អាករ</t>
        </is>
      </c>
      <c r="AB3383" s="462" t="inlineStr">
        <is>
          <t>L001-901905215</t>
        </is>
      </c>
      <c r="AC3383" s="462" t="inlineStr">
        <is>
          <t>វីអ៊ីស៊ិន (ខេមបូឌា) អ៊ិនដាសស្ទ្រី ឯ.ក</t>
        </is>
      </c>
      <c r="AD3383" s="464" t="n">
        <v>7536250</v>
      </c>
      <c r="AE3383" s="464" t="n">
        <v>6851136</v>
      </c>
      <c r="AF3383" s="464" t="n">
        <v>0</v>
      </c>
      <c r="AG3383" s="464" t="n">
        <v>0</v>
      </c>
      <c r="AH3383" s="464" t="n">
        <v>685114</v>
      </c>
      <c r="AI3383" s="464" t="n">
        <v>0</v>
      </c>
      <c r="AJ3383" s="464" t="n">
        <v>0</v>
      </c>
      <c r="AK3383" s="464" t="n">
        <v>0</v>
      </c>
      <c r="AL3383" s="464" t="n">
        <v>0</v>
      </c>
      <c r="AM3383" s="464" t="n">
        <v>0</v>
      </c>
      <c r="AN3383" s="464" t="n">
        <v>0</v>
      </c>
      <c r="AO3383" s="464" t="n">
        <v>0</v>
      </c>
      <c r="AP3383" s="464" t="n">
        <v>0</v>
      </c>
      <c r="AQ3383" s="462" t="inlineStr"/>
      <c r="AR3383" s="462" t="inlineStr"/>
      <c r="AS3383" s="462" t="inlineStr">
        <is>
          <t>បានប្រកាសពន្ធ</t>
        </is>
      </c>
    </row>
    <row r="3384">
      <c r="A3384" s="461" t="n">
        <v>3376</v>
      </c>
      <c r="B3384" s="462" t="inlineStr">
        <is>
          <t>កេសកាតុង​</t>
        </is>
      </c>
      <c r="C3384" s="462" t="inlineStr">
        <is>
          <t>ស៊ីងហ្គាពួរ កាតុង (ខេមបូឌា)</t>
        </is>
      </c>
      <c r="D3384" s="462" t="inlineStr">
        <is>
          <t>L001-100121322</t>
        </is>
      </c>
      <c r="E3384" s="462" t="inlineStr">
        <is>
          <t>V0017541</t>
        </is>
      </c>
      <c r="F3384" s="463" t="n">
        <v>44492</v>
      </c>
      <c r="G3384" s="464" t="n">
        <v>45821</v>
      </c>
      <c r="H3384" s="462" t="n"/>
      <c r="I3384" s="464">
        <f>G3384</f>
        <v/>
      </c>
      <c r="J3384" s="462">
        <f>IF(AND(Q3384=TRUE, R3384=TRUE, S3384=TRUE), IF(W3384&lt;-0.05, "អនុញ្ញាត (អ្នកផ្គត់ផ្គង់ប្រកាសខ្វះ)", "បានប្រកាស (អនុញ្ញាត)"), IF(AND(Q3384=FALSE, R3384=FALSE, S3384=FALSE), "ព្យួរទុក (មិនមានទិន្នន័យ)", "ប្រកាសខុស (ព្យួរទុក)"))</f>
        <v/>
      </c>
      <c r="K3384" s="462" t="inlineStr"/>
      <c r="L3384" s="462" t="inlineStr"/>
      <c r="M3384" s="464">
        <f>AH3384</f>
        <v/>
      </c>
      <c r="N3384" s="464">
        <f>IF(W3384&lt;0,AH3384,I3384)</f>
        <v/>
      </c>
      <c r="O3384" s="464">
        <f>I3384-M3384</f>
        <v/>
      </c>
      <c r="P3384" s="462" t="n"/>
      <c r="Q3384" s="462">
        <f>V3384=W3384</f>
        <v/>
      </c>
      <c r="R3384" s="462">
        <f>AND(MONTH(F3384)=MONTH(X3384), YEAR(F3384)=YEAR(X3384))</f>
        <v/>
      </c>
      <c r="S3384" s="462">
        <f>AC3384="L001-901905215"</f>
        <v/>
      </c>
      <c r="T3384" s="464">
        <f>G3384-AH3384</f>
        <v/>
      </c>
      <c r="U3384" s="462" t="n"/>
      <c r="V3384" s="462" t="inlineStr">
        <is>
          <t>V0017541</t>
        </is>
      </c>
      <c r="W3384" s="462" t="inlineStr">
        <is>
          <t>V0017541</t>
        </is>
      </c>
      <c r="X3384" s="463" t="n">
        <v>44492</v>
      </c>
      <c r="Y3384" s="462" t="inlineStr">
        <is>
          <t>V0017541</t>
        </is>
      </c>
      <c r="Z3384" s="462" t="inlineStr"/>
      <c r="AA3384" s="462" t="inlineStr">
        <is>
          <t>បុគ្គលជាប់អាករ</t>
        </is>
      </c>
      <c r="AB3384" s="462" t="inlineStr">
        <is>
          <t>L001-901905215</t>
        </is>
      </c>
      <c r="AC3384" s="462" t="inlineStr">
        <is>
          <t>វីអ៊ីស៊ិន (ខេមបូឌា) អ៊ិនដាសស្ទ្រី ឯ.ក</t>
        </is>
      </c>
      <c r="AD3384" s="464" t="n">
        <v>503168</v>
      </c>
      <c r="AE3384" s="464" t="n">
        <v>457425</v>
      </c>
      <c r="AF3384" s="464" t="n">
        <v>0</v>
      </c>
      <c r="AG3384" s="464" t="n">
        <v>0</v>
      </c>
      <c r="AH3384" s="464" t="n">
        <v>45743</v>
      </c>
      <c r="AI3384" s="464" t="n">
        <v>0</v>
      </c>
      <c r="AJ3384" s="464" t="n">
        <v>0</v>
      </c>
      <c r="AK3384" s="464" t="n">
        <v>0</v>
      </c>
      <c r="AL3384" s="464" t="n">
        <v>0</v>
      </c>
      <c r="AM3384" s="464" t="n">
        <v>0</v>
      </c>
      <c r="AN3384" s="464" t="n">
        <v>0</v>
      </c>
      <c r="AO3384" s="464" t="n">
        <v>0</v>
      </c>
      <c r="AP3384" s="464" t="n">
        <v>0</v>
      </c>
      <c r="AQ3384" s="462" t="inlineStr"/>
      <c r="AR3384" s="462" t="inlineStr"/>
      <c r="AS3384" s="462" t="inlineStr">
        <is>
          <t>បានប្រកាសពន្ធ</t>
        </is>
      </c>
    </row>
    <row r="3385">
      <c r="A3385" s="461" t="n">
        <v>3377</v>
      </c>
      <c r="B3385" s="462" t="inlineStr">
        <is>
          <t>កេសកាតុង​</t>
        </is>
      </c>
      <c r="C3385" s="462" t="inlineStr">
        <is>
          <t>ស៊ីងហ្គាពួរ កាតុង (ខេមបូឌា)</t>
        </is>
      </c>
      <c r="D3385" s="462" t="inlineStr">
        <is>
          <t>L001-100121322</t>
        </is>
      </c>
      <c r="E3385" s="462" t="inlineStr">
        <is>
          <t>V0017542</t>
        </is>
      </c>
      <c r="F3385" s="463" t="n">
        <v>44493</v>
      </c>
      <c r="G3385" s="464" t="n">
        <v>137464</v>
      </c>
      <c r="H3385" s="462" t="n"/>
      <c r="I3385" s="464">
        <f>G3385</f>
        <v/>
      </c>
      <c r="J3385" s="462">
        <f>IF(AND(Q3385=TRUE, R3385=TRUE, S3385=TRUE), IF(W3385&lt;-0.05, "អនុញ្ញាត (អ្នកផ្គត់ផ្គង់ប្រកាសខ្វះ)", "បានប្រកាស (អនុញ្ញាត)"), IF(AND(Q3385=FALSE, R3385=FALSE, S3385=FALSE), "ព្យួរទុក (មិនមានទិន្នន័យ)", "ប្រកាសខុស (ព្យួរទុក)"))</f>
        <v/>
      </c>
      <c r="K3385" s="462" t="inlineStr"/>
      <c r="L3385" s="462" t="inlineStr"/>
      <c r="M3385" s="464">
        <f>AH3385</f>
        <v/>
      </c>
      <c r="N3385" s="464">
        <f>IF(W3385&lt;0,AH3385,I3385)</f>
        <v/>
      </c>
      <c r="O3385" s="464">
        <f>I3385-M3385</f>
        <v/>
      </c>
      <c r="P3385" s="462" t="n"/>
      <c r="Q3385" s="462">
        <f>V3385=W3385</f>
        <v/>
      </c>
      <c r="R3385" s="462">
        <f>AND(MONTH(F3385)=MONTH(X3385), YEAR(F3385)=YEAR(X3385))</f>
        <v/>
      </c>
      <c r="S3385" s="462">
        <f>AC3385="L001-901905215"</f>
        <v/>
      </c>
      <c r="T3385" s="464">
        <f>G3385-AH3385</f>
        <v/>
      </c>
      <c r="U3385" s="462" t="n"/>
      <c r="V3385" s="462" t="inlineStr">
        <is>
          <t>V0017542</t>
        </is>
      </c>
      <c r="W3385" s="462" t="inlineStr">
        <is>
          <t>V0017542</t>
        </is>
      </c>
      <c r="X3385" s="463" t="n">
        <v>44493</v>
      </c>
      <c r="Y3385" s="462" t="inlineStr">
        <is>
          <t>V0017542</t>
        </is>
      </c>
      <c r="Z3385" s="462" t="inlineStr"/>
      <c r="AA3385" s="462" t="inlineStr">
        <is>
          <t>បុគ្គលជាប់អាករ</t>
        </is>
      </c>
      <c r="AB3385" s="462" t="inlineStr">
        <is>
          <t>L001-901905215</t>
        </is>
      </c>
      <c r="AC3385" s="462" t="inlineStr">
        <is>
          <t>វីអ៊ីស៊ិន (ខេមបូឌា) អ៊ិនដាសស្ទ្រី ឯ.ក</t>
        </is>
      </c>
      <c r="AD3385" s="464" t="n">
        <v>1509503</v>
      </c>
      <c r="AE3385" s="464" t="n">
        <v>1372275</v>
      </c>
      <c r="AF3385" s="464" t="n">
        <v>0</v>
      </c>
      <c r="AG3385" s="464" t="n">
        <v>0</v>
      </c>
      <c r="AH3385" s="464" t="n">
        <v>137228</v>
      </c>
      <c r="AI3385" s="464" t="n">
        <v>0</v>
      </c>
      <c r="AJ3385" s="464" t="n">
        <v>0</v>
      </c>
      <c r="AK3385" s="464" t="n">
        <v>0</v>
      </c>
      <c r="AL3385" s="464" t="n">
        <v>0</v>
      </c>
      <c r="AM3385" s="464" t="n">
        <v>0</v>
      </c>
      <c r="AN3385" s="464" t="n">
        <v>0</v>
      </c>
      <c r="AO3385" s="464" t="n">
        <v>0</v>
      </c>
      <c r="AP3385" s="464" t="n">
        <v>0</v>
      </c>
      <c r="AQ3385" s="462" t="inlineStr"/>
      <c r="AR3385" s="462" t="inlineStr"/>
      <c r="AS3385" s="462" t="inlineStr">
        <is>
          <t>បានប្រកាសពន្ធ</t>
        </is>
      </c>
    </row>
    <row r="3386">
      <c r="A3386" s="461" t="n">
        <v>3378</v>
      </c>
      <c r="B3386" s="462" t="inlineStr">
        <is>
          <t>កេសកាតុង​</t>
        </is>
      </c>
      <c r="C3386" s="462" t="inlineStr">
        <is>
          <t>ស៊ីងហ្គាពួរ កាតុង (ខេមបូឌា)</t>
        </is>
      </c>
      <c r="D3386" s="462" t="inlineStr">
        <is>
          <t>L001-100121322</t>
        </is>
      </c>
      <c r="E3386" s="462" t="inlineStr">
        <is>
          <t>V0017566</t>
        </is>
      </c>
      <c r="F3386" s="463" t="n">
        <v>44496</v>
      </c>
      <c r="G3386" s="464" t="n">
        <v>183060</v>
      </c>
      <c r="H3386" s="462" t="n"/>
      <c r="I3386" s="464">
        <f>G3386</f>
        <v/>
      </c>
      <c r="J3386" s="462">
        <f>IF(AND(Q3386=TRUE, R3386=TRUE, S3386=TRUE), IF(W3386&lt;-0.05, "អនុញ្ញាត (អ្នកផ្គត់ផ្គង់ប្រកាសខ្វះ)", "បានប្រកាស (អនុញ្ញាត)"), IF(AND(Q3386=FALSE, R3386=FALSE, S3386=FALSE), "ព្យួរទុក (មិនមានទិន្នន័យ)", "ប្រកាសខុស (ព្យួរទុក)"))</f>
        <v/>
      </c>
      <c r="K3386" s="462" t="inlineStr"/>
      <c r="L3386" s="462" t="inlineStr"/>
      <c r="M3386" s="464">
        <f>AH3386</f>
        <v/>
      </c>
      <c r="N3386" s="464">
        <f>IF(W3386&lt;0,AH3386,I3386)</f>
        <v/>
      </c>
      <c r="O3386" s="464">
        <f>I3386-M3386</f>
        <v/>
      </c>
      <c r="P3386" s="462" t="n"/>
      <c r="Q3386" s="462">
        <f>V3386=W3386</f>
        <v/>
      </c>
      <c r="R3386" s="462">
        <f>AND(MONTH(F3386)=MONTH(X3386), YEAR(F3386)=YEAR(X3386))</f>
        <v/>
      </c>
      <c r="S3386" s="462">
        <f>AC3386="L001-901905215"</f>
        <v/>
      </c>
      <c r="T3386" s="464">
        <f>G3386-AH3386</f>
        <v/>
      </c>
      <c r="U3386" s="462" t="n"/>
      <c r="V3386" s="462" t="inlineStr">
        <is>
          <t>V0017566</t>
        </is>
      </c>
      <c r="W3386" s="462" t="inlineStr">
        <is>
          <t>V0017566</t>
        </is>
      </c>
      <c r="X3386" s="463" t="n">
        <v>44496</v>
      </c>
      <c r="Y3386" s="462" t="inlineStr">
        <is>
          <t>V0017566</t>
        </is>
      </c>
      <c r="Z3386" s="462" t="inlineStr"/>
      <c r="AA3386" s="462" t="inlineStr">
        <is>
          <t>បុគ្គលជាប់អាករ</t>
        </is>
      </c>
      <c r="AB3386" s="462" t="inlineStr">
        <is>
          <t>L001-901905215</t>
        </is>
      </c>
      <c r="AC3386" s="462" t="inlineStr">
        <is>
          <t>វីអ៊ីស៊ិន (ខេមបូឌា) អ៊ិនដាសស្ទ្រី ឯ.ក</t>
        </is>
      </c>
      <c r="AD3386" s="464" t="n">
        <v>2012670</v>
      </c>
      <c r="AE3386" s="464" t="n">
        <v>1829700</v>
      </c>
      <c r="AF3386" s="464" t="n">
        <v>0</v>
      </c>
      <c r="AG3386" s="464" t="n">
        <v>0</v>
      </c>
      <c r="AH3386" s="464" t="n">
        <v>182970</v>
      </c>
      <c r="AI3386" s="464" t="n">
        <v>0</v>
      </c>
      <c r="AJ3386" s="464" t="n">
        <v>0</v>
      </c>
      <c r="AK3386" s="464" t="n">
        <v>0</v>
      </c>
      <c r="AL3386" s="464" t="n">
        <v>0</v>
      </c>
      <c r="AM3386" s="464" t="n">
        <v>0</v>
      </c>
      <c r="AN3386" s="464" t="n">
        <v>0</v>
      </c>
      <c r="AO3386" s="464" t="n">
        <v>0</v>
      </c>
      <c r="AP3386" s="464" t="n">
        <v>0</v>
      </c>
      <c r="AQ3386" s="462" t="inlineStr"/>
      <c r="AR3386" s="462" t="inlineStr"/>
      <c r="AS3386" s="462" t="inlineStr">
        <is>
          <t>បានប្រកាសពន្ធ</t>
        </is>
      </c>
    </row>
    <row r="3387">
      <c r="A3387" s="461" t="n">
        <v>3379</v>
      </c>
      <c r="B3387" s="462" t="inlineStr">
        <is>
          <t>កេសកាតុង​</t>
        </is>
      </c>
      <c r="C3387" s="462" t="inlineStr">
        <is>
          <t>ស៊ីងហ្គាពួរ កាតុង (ខេមបូឌា)</t>
        </is>
      </c>
      <c r="D3387" s="462" t="inlineStr">
        <is>
          <t>L001-100121322</t>
        </is>
      </c>
      <c r="E3387" s="462" t="inlineStr">
        <is>
          <t>V0017600</t>
        </is>
      </c>
      <c r="F3387" s="463" t="n">
        <v>44499</v>
      </c>
      <c r="G3387" s="464" t="n">
        <v>381954</v>
      </c>
      <c r="H3387" s="462" t="n"/>
      <c r="I3387" s="464">
        <f>G3387</f>
        <v/>
      </c>
      <c r="J3387" s="462">
        <f>IF(AND(Q3387=TRUE, R3387=TRUE, S3387=TRUE), IF(W3387&lt;-0.05, "អនុញ្ញាត (អ្នកផ្គត់ផ្គង់ប្រកាសខ្វះ)", "បានប្រកាស (អនុញ្ញាត)"), IF(AND(Q3387=FALSE, R3387=FALSE, S3387=FALSE), "ព្យួរទុក (មិនមានទិន្នន័យ)", "ប្រកាសខុស (ព្យួរទុក)"))</f>
        <v/>
      </c>
      <c r="K3387" s="462" t="inlineStr"/>
      <c r="L3387" s="462" t="inlineStr"/>
      <c r="M3387" s="464">
        <f>AH3387</f>
        <v/>
      </c>
      <c r="N3387" s="464">
        <f>IF(W3387&lt;0,AH3387,I3387)</f>
        <v/>
      </c>
      <c r="O3387" s="464">
        <f>I3387-M3387</f>
        <v/>
      </c>
      <c r="P3387" s="462" t="n"/>
      <c r="Q3387" s="462">
        <f>V3387=W3387</f>
        <v/>
      </c>
      <c r="R3387" s="462">
        <f>AND(MONTH(F3387)=MONTH(X3387), YEAR(F3387)=YEAR(X3387))</f>
        <v/>
      </c>
      <c r="S3387" s="462">
        <f>AC3387="L001-901905215"</f>
        <v/>
      </c>
      <c r="T3387" s="464">
        <f>G3387-AH3387</f>
        <v/>
      </c>
      <c r="U3387" s="462" t="n"/>
      <c r="V3387" s="462" t="inlineStr">
        <is>
          <t>V0017600</t>
        </is>
      </c>
      <c r="W3387" s="462" t="inlineStr">
        <is>
          <t>V0017600</t>
        </is>
      </c>
      <c r="X3387" s="463" t="n">
        <v>44499</v>
      </c>
      <c r="Y3387" s="462" t="inlineStr">
        <is>
          <t>V0017600</t>
        </is>
      </c>
      <c r="Z3387" s="462" t="inlineStr"/>
      <c r="AA3387" s="462" t="inlineStr">
        <is>
          <t>បុគ្គលជាប់អាករ</t>
        </is>
      </c>
      <c r="AB3387" s="462" t="inlineStr">
        <is>
          <t>L001-901905215</t>
        </is>
      </c>
      <c r="AC3387" s="462" t="inlineStr">
        <is>
          <t>វីអ៊ីស៊ិន (ខេមបូឌា) អ៊ិនដាសស្ទ្រី ឯ.ក</t>
        </is>
      </c>
      <c r="AD3387" s="464" t="n">
        <v>4201479</v>
      </c>
      <c r="AE3387" s="464" t="n">
        <v>3819526</v>
      </c>
      <c r="AF3387" s="464" t="n">
        <v>0</v>
      </c>
      <c r="AG3387" s="464" t="n">
        <v>0</v>
      </c>
      <c r="AH3387" s="464" t="n">
        <v>381953</v>
      </c>
      <c r="AI3387" s="464" t="n">
        <v>0</v>
      </c>
      <c r="AJ3387" s="464" t="n">
        <v>0</v>
      </c>
      <c r="AK3387" s="464" t="n">
        <v>0</v>
      </c>
      <c r="AL3387" s="464" t="n">
        <v>0</v>
      </c>
      <c r="AM3387" s="464" t="n">
        <v>0</v>
      </c>
      <c r="AN3387" s="464" t="n">
        <v>0</v>
      </c>
      <c r="AO3387" s="464" t="n">
        <v>0</v>
      </c>
      <c r="AP3387" s="464" t="n">
        <v>0</v>
      </c>
      <c r="AQ3387" s="462" t="inlineStr"/>
      <c r="AR3387" s="462" t="inlineStr"/>
      <c r="AS3387" s="462" t="inlineStr">
        <is>
          <t>បានប្រកាសពន្ធ</t>
        </is>
      </c>
    </row>
    <row r="3388">
      <c r="A3388" s="461" t="n">
        <v>3380</v>
      </c>
      <c r="B3388" s="462" t="inlineStr">
        <is>
          <t>ផ្លាកក្រដាសនិងក្រដាស</t>
        </is>
      </c>
      <c r="C3388" s="462" t="inlineStr">
        <is>
          <t>ដុងគ័ន ស៊ីធី ហ្វាញស្តារ ព្រីនធីង (ខេមបូឌា)</t>
        </is>
      </c>
      <c r="D3388" s="462" t="inlineStr">
        <is>
          <t>L001-100193021</t>
        </is>
      </c>
      <c r="E3388" s="462" t="inlineStr">
        <is>
          <t>000477</t>
        </is>
      </c>
      <c r="F3388" s="463" t="n">
        <v>44495</v>
      </c>
      <c r="G3388" s="464" t="n">
        <v>8675030</v>
      </c>
      <c r="H3388" s="462" t="n"/>
      <c r="I3388" s="464">
        <f>G3388</f>
        <v/>
      </c>
      <c r="J3388" s="462">
        <f>IF(AND(Q3388=TRUE, R3388=TRUE, S3388=TRUE), IF(W3388&lt;-0.05, "អនុញ្ញាត (អ្នកផ្គត់ផ្គង់ប្រកាសខ្វះ)", "បានប្រកាស (អនុញ្ញាត)"), IF(AND(Q3388=FALSE, R3388=FALSE, S3388=FALSE), "ព្យួរទុក (មិនមានទិន្នន័យ)", "ប្រកាសខុស (ព្យួរទុក)"))</f>
        <v/>
      </c>
      <c r="K3388" s="462" t="inlineStr"/>
      <c r="L3388" s="462" t="inlineStr"/>
      <c r="M3388" s="464">
        <f>AH3388</f>
        <v/>
      </c>
      <c r="N3388" s="464">
        <f>IF(W3388&lt;0,AH3388,I3388)</f>
        <v/>
      </c>
      <c r="O3388" s="464">
        <f>I3388-M3388</f>
        <v/>
      </c>
      <c r="P3388" s="462" t="n"/>
      <c r="Q3388" s="462">
        <f>V3388=W3388</f>
        <v/>
      </c>
      <c r="R3388" s="462">
        <f>AND(MONTH(F3388)=MONTH(X3388), YEAR(F3388)=YEAR(X3388))</f>
        <v/>
      </c>
      <c r="S3388" s="462">
        <f>AC3388="L001-901905215"</f>
        <v/>
      </c>
      <c r="T3388" s="464">
        <f>G3388-AH3388</f>
        <v/>
      </c>
      <c r="U3388" s="462" t="n"/>
      <c r="V3388" s="462" t="inlineStr">
        <is>
          <t>000477</t>
        </is>
      </c>
      <c r="W3388" s="462" t="inlineStr">
        <is>
          <t>000477</t>
        </is>
      </c>
      <c r="X3388" s="463" t="n">
        <v>44495</v>
      </c>
      <c r="Y3388" s="462" t="inlineStr">
        <is>
          <t>000477</t>
        </is>
      </c>
      <c r="Z3388" s="462" t="inlineStr"/>
      <c r="AA3388" s="462" t="inlineStr">
        <is>
          <t>បុគ្គលជាប់អាករ</t>
        </is>
      </c>
      <c r="AB3388" s="462" t="inlineStr">
        <is>
          <t>L001-901905215</t>
        </is>
      </c>
      <c r="AC3388" s="462" t="inlineStr">
        <is>
          <t>វីអ៊ីស៊ិន (ខេមបូឌា) អ៊ិនដាសស្ទ្រី ឯ.ក</t>
        </is>
      </c>
      <c r="AD3388" s="464" t="n">
        <v>95425329</v>
      </c>
      <c r="AE3388" s="464" t="n">
        <v>86750299</v>
      </c>
      <c r="AF3388" s="464" t="n">
        <v>0</v>
      </c>
      <c r="AG3388" s="464" t="n">
        <v>0</v>
      </c>
      <c r="AH3388" s="464" t="n">
        <v>8675030</v>
      </c>
      <c r="AI3388" s="464" t="n">
        <v>0</v>
      </c>
      <c r="AJ3388" s="464" t="n">
        <v>0</v>
      </c>
      <c r="AK3388" s="464" t="n">
        <v>0</v>
      </c>
      <c r="AL3388" s="464" t="n">
        <v>0</v>
      </c>
      <c r="AM3388" s="464" t="n">
        <v>0</v>
      </c>
      <c r="AN3388" s="464" t="n">
        <v>0</v>
      </c>
      <c r="AO3388" s="464" t="n">
        <v>0</v>
      </c>
      <c r="AP3388" s="464" t="n">
        <v>0</v>
      </c>
      <c r="AQ3388" s="462" t="inlineStr"/>
      <c r="AR3388" s="462" t="inlineStr">
        <is>
          <t>ផ្លាកក្រដាស និង ក្រដាស</t>
        </is>
      </c>
      <c r="AS3388" s="462" t="inlineStr">
        <is>
          <t>បានប្រកាសពន្ធ</t>
        </is>
      </c>
    </row>
    <row r="3389">
      <c r="A3389" s="461" t="n">
        <v>3381</v>
      </c>
      <c r="B3389" s="462" t="inlineStr">
        <is>
          <t>LIFT Off and Gate Fee</t>
        </is>
      </c>
      <c r="C3389" s="462" t="inlineStr">
        <is>
          <t>កំពង់ផែស្វយ័តភ្នំពេញ "ក.ស.ភ"</t>
        </is>
      </c>
      <c r="D3389" s="462" t="inlineStr">
        <is>
          <t>L001-100044999</t>
        </is>
      </c>
      <c r="E3389" s="462" t="inlineStr">
        <is>
          <t>INV20211063342</t>
        </is>
      </c>
      <c r="F3389" s="463" t="n">
        <v>44492</v>
      </c>
      <c r="G3389" s="464" t="n">
        <v>87977</v>
      </c>
      <c r="H3389" s="462" t="n"/>
      <c r="I3389" s="464">
        <f>G3389</f>
        <v/>
      </c>
      <c r="J3389" s="462">
        <f>IF(AND(Q3389=TRUE, R3389=TRUE, S3389=TRUE), IF(W3389&lt;-0.05, "អនុញ្ញាត (អ្នកផ្គត់ផ្គង់ប្រកាសខ្វះ)", "បានប្រកាស (អនុញ្ញាត)"), IF(AND(Q3389=FALSE, R3389=FALSE, S3389=FALSE), "ព្យួរទុក (មិនមានទិន្នន័យ)", "ប្រកាសខុស (ព្យួរទុក)"))</f>
        <v/>
      </c>
      <c r="K3389" s="462" t="inlineStr"/>
      <c r="L3389" s="462" t="inlineStr"/>
      <c r="M3389" s="464">
        <f>AH3389</f>
        <v/>
      </c>
      <c r="N3389" s="464">
        <f>IF(W3389&lt;0,AH3389,I3389)</f>
        <v/>
      </c>
      <c r="O3389" s="464">
        <f>I3389-M3389</f>
        <v/>
      </c>
      <c r="P3389" s="462" t="n"/>
      <c r="Q3389" s="462">
        <f>V3389=W3389</f>
        <v/>
      </c>
      <c r="R3389" s="462">
        <f>AND(MONTH(F3389)=MONTH(X3389), YEAR(F3389)=YEAR(X3389))</f>
        <v/>
      </c>
      <c r="S3389" s="462">
        <f>AC3389="L001-901905215"</f>
        <v/>
      </c>
      <c r="T3389" s="464">
        <f>G3389-AH3389</f>
        <v/>
      </c>
      <c r="U3389" s="462" t="n"/>
      <c r="V3389" s="462" t="inlineStr">
        <is>
          <t>INV20211063342</t>
        </is>
      </c>
      <c r="W3389" s="462" t="inlineStr"/>
      <c r="X3389" s="499" t="n"/>
      <c r="Y3389" s="462" t="n"/>
      <c r="Z3389" s="462" t="n"/>
      <c r="AA3389" s="462" t="n"/>
      <c r="AB3389" s="462" t="n"/>
      <c r="AC3389" s="462" t="n"/>
      <c r="AD3389" s="462" t="n"/>
      <c r="AE3389" s="462" t="n"/>
      <c r="AF3389" s="462" t="n"/>
      <c r="AG3389" s="462" t="n"/>
      <c r="AH3389" s="462" t="n"/>
      <c r="AI3389" s="462" t="n"/>
      <c r="AJ3389" s="462" t="n"/>
      <c r="AK3389" s="462" t="n"/>
      <c r="AL3389" s="462" t="n"/>
      <c r="AM3389" s="462" t="n"/>
      <c r="AN3389" s="462" t="n"/>
      <c r="AO3389" s="462" t="n"/>
      <c r="AP3389" s="462" t="n"/>
      <c r="AQ3389" s="462" t="n"/>
      <c r="AR3389" s="462" t="n"/>
      <c r="AS3389" s="462" t="n"/>
    </row>
    <row r="3390">
      <c r="A3390" s="461" t="n">
        <v>3382</v>
      </c>
      <c r="B3390" s="462" t="inlineStr">
        <is>
          <t>LIFT Off and Gate Fee</t>
        </is>
      </c>
      <c r="C3390" s="462" t="inlineStr">
        <is>
          <t>កំពង់ផែស្វយ័តភ្នំពេញ "ក.ស.ភ"</t>
        </is>
      </c>
      <c r="D3390" s="462" t="inlineStr">
        <is>
          <t>L001-100044999</t>
        </is>
      </c>
      <c r="E3390" s="462" t="inlineStr">
        <is>
          <t>INV20211063340</t>
        </is>
      </c>
      <c r="F3390" s="463" t="n">
        <v>44492</v>
      </c>
      <c r="G3390" s="464" t="n">
        <v>283481</v>
      </c>
      <c r="H3390" s="462" t="n"/>
      <c r="I3390" s="464">
        <f>G3390</f>
        <v/>
      </c>
      <c r="J3390" s="462">
        <f>IF(AND(Q3390=TRUE, R3390=TRUE, S3390=TRUE), IF(W3390&lt;-0.05, "អនុញ្ញាត (អ្នកផ្គត់ផ្គង់ប្រកាសខ្វះ)", "បានប្រកាស (អនុញ្ញាត)"), IF(AND(Q3390=FALSE, R3390=FALSE, S3390=FALSE), "ព្យួរទុក (មិនមានទិន្នន័យ)", "ប្រកាសខុស (ព្យួរទុក)"))</f>
        <v/>
      </c>
      <c r="K3390" s="462" t="inlineStr"/>
      <c r="L3390" s="462" t="inlineStr"/>
      <c r="M3390" s="464">
        <f>AH3390</f>
        <v/>
      </c>
      <c r="N3390" s="464">
        <f>IF(W3390&lt;0,AH3390,I3390)</f>
        <v/>
      </c>
      <c r="O3390" s="464">
        <f>I3390-M3390</f>
        <v/>
      </c>
      <c r="P3390" s="462" t="n"/>
      <c r="Q3390" s="462">
        <f>V3390=W3390</f>
        <v/>
      </c>
      <c r="R3390" s="462">
        <f>AND(MONTH(F3390)=MONTH(X3390), YEAR(F3390)=YEAR(X3390))</f>
        <v/>
      </c>
      <c r="S3390" s="462">
        <f>AC3390="L001-901905215"</f>
        <v/>
      </c>
      <c r="T3390" s="464">
        <f>G3390-AH3390</f>
        <v/>
      </c>
      <c r="U3390" s="462" t="n"/>
      <c r="V3390" s="462" t="inlineStr">
        <is>
          <t>INV20211063340</t>
        </is>
      </c>
      <c r="W3390" s="462" t="inlineStr"/>
      <c r="X3390" s="499" t="n"/>
      <c r="Y3390" s="462" t="n"/>
      <c r="Z3390" s="462" t="n"/>
      <c r="AA3390" s="462" t="n"/>
      <c r="AB3390" s="462" t="n"/>
      <c r="AC3390" s="462" t="n"/>
      <c r="AD3390" s="462" t="n"/>
      <c r="AE3390" s="462" t="n"/>
      <c r="AF3390" s="462" t="n"/>
      <c r="AG3390" s="462" t="n"/>
      <c r="AH3390" s="462" t="n"/>
      <c r="AI3390" s="462" t="n"/>
      <c r="AJ3390" s="462" t="n"/>
      <c r="AK3390" s="462" t="n"/>
      <c r="AL3390" s="462" t="n"/>
      <c r="AM3390" s="462" t="n"/>
      <c r="AN3390" s="462" t="n"/>
      <c r="AO3390" s="462" t="n"/>
      <c r="AP3390" s="462" t="n"/>
      <c r="AQ3390" s="462" t="n"/>
      <c r="AR3390" s="462" t="n"/>
      <c r="AS3390" s="462" t="n"/>
    </row>
    <row r="3391">
      <c r="A3391" s="461" t="n">
        <v>3383</v>
      </c>
      <c r="B3391" s="462" t="inlineStr">
        <is>
          <t>LIFT Off and Gate Fee</t>
        </is>
      </c>
      <c r="C3391" s="462" t="inlineStr">
        <is>
          <t>កំពង់ផែស្វយ័តភ្នំពេញ "ក.ស.ភ"</t>
        </is>
      </c>
      <c r="D3391" s="462" t="inlineStr">
        <is>
          <t>L001-100044999</t>
        </is>
      </c>
      <c r="E3391" s="462" t="inlineStr">
        <is>
          <t>INV20211063338</t>
        </is>
      </c>
      <c r="F3391" s="463" t="n">
        <v>44492</v>
      </c>
      <c r="G3391" s="464" t="n">
        <v>19550</v>
      </c>
      <c r="H3391" s="462" t="n"/>
      <c r="I3391" s="464">
        <f>G3391</f>
        <v/>
      </c>
      <c r="J3391" s="462">
        <f>IF(AND(Q3391=TRUE, R3391=TRUE, S3391=TRUE), IF(W3391&lt;-0.05, "អនុញ្ញាត (អ្នកផ្គត់ផ្គង់ប្រកាសខ្វះ)", "បានប្រកាស (អនុញ្ញាត)"), IF(AND(Q3391=FALSE, R3391=FALSE, S3391=FALSE), "ព្យួរទុក (មិនមានទិន្នន័យ)", "ប្រកាសខុស (ព្យួរទុក)"))</f>
        <v/>
      </c>
      <c r="K3391" s="462" t="inlineStr"/>
      <c r="L3391" s="462" t="inlineStr"/>
      <c r="M3391" s="464">
        <f>AH3391</f>
        <v/>
      </c>
      <c r="N3391" s="464">
        <f>IF(W3391&lt;0,AH3391,I3391)</f>
        <v/>
      </c>
      <c r="O3391" s="464">
        <f>I3391-M3391</f>
        <v/>
      </c>
      <c r="P3391" s="462" t="n"/>
      <c r="Q3391" s="462">
        <f>V3391=W3391</f>
        <v/>
      </c>
      <c r="R3391" s="462">
        <f>AND(MONTH(F3391)=MONTH(X3391), YEAR(F3391)=YEAR(X3391))</f>
        <v/>
      </c>
      <c r="S3391" s="462">
        <f>AC3391="L001-901905215"</f>
        <v/>
      </c>
      <c r="T3391" s="464">
        <f>G3391-AH3391</f>
        <v/>
      </c>
      <c r="U3391" s="462" t="n"/>
      <c r="V3391" s="462" t="inlineStr">
        <is>
          <t>INV20211063338</t>
        </is>
      </c>
      <c r="W3391" s="462" t="inlineStr"/>
      <c r="X3391" s="499" t="n"/>
      <c r="Y3391" s="462" t="n"/>
      <c r="Z3391" s="462" t="n"/>
      <c r="AA3391" s="462" t="n"/>
      <c r="AB3391" s="462" t="n"/>
      <c r="AC3391" s="462" t="n"/>
      <c r="AD3391" s="462" t="n"/>
      <c r="AE3391" s="462" t="n"/>
      <c r="AF3391" s="462" t="n"/>
      <c r="AG3391" s="462" t="n"/>
      <c r="AH3391" s="462" t="n"/>
      <c r="AI3391" s="462" t="n"/>
      <c r="AJ3391" s="462" t="n"/>
      <c r="AK3391" s="462" t="n"/>
      <c r="AL3391" s="462" t="n"/>
      <c r="AM3391" s="462" t="n"/>
      <c r="AN3391" s="462" t="n"/>
      <c r="AO3391" s="462" t="n"/>
      <c r="AP3391" s="462" t="n"/>
      <c r="AQ3391" s="462" t="n"/>
      <c r="AR3391" s="462" t="n"/>
      <c r="AS3391" s="462" t="n"/>
    </row>
    <row r="3392">
      <c r="A3392" s="461" t="n">
        <v>3384</v>
      </c>
      <c r="B3392" s="462" t="inlineStr">
        <is>
          <t>LIFT Off and Gate Fee</t>
        </is>
      </c>
      <c r="C3392" s="462" t="inlineStr">
        <is>
          <t>កំពង់ផែស្វយ័តភ្នំពេញ "ក.ស.ភ"</t>
        </is>
      </c>
      <c r="D3392" s="462" t="inlineStr">
        <is>
          <t>L001-100044999</t>
        </is>
      </c>
      <c r="E3392" s="462" t="inlineStr">
        <is>
          <t>INV20211063343</t>
        </is>
      </c>
      <c r="F3392" s="463" t="n">
        <v>44492</v>
      </c>
      <c r="G3392" s="464" t="n">
        <v>19550</v>
      </c>
      <c r="H3392" s="462" t="n"/>
      <c r="I3392" s="464">
        <f>G3392</f>
        <v/>
      </c>
      <c r="J3392" s="462">
        <f>IF(AND(Q3392=TRUE, R3392=TRUE, S3392=TRUE), IF(W3392&lt;-0.05, "អនុញ្ញាត (អ្នកផ្គត់ផ្គង់ប្រកាសខ្វះ)", "បានប្រកាស (អនុញ្ញាត)"), IF(AND(Q3392=FALSE, R3392=FALSE, S3392=FALSE), "ព្យួរទុក (មិនមានទិន្នន័យ)", "ប្រកាសខុស (ព្យួរទុក)"))</f>
        <v/>
      </c>
      <c r="K3392" s="462" t="inlineStr"/>
      <c r="L3392" s="462" t="inlineStr"/>
      <c r="M3392" s="464">
        <f>AH3392</f>
        <v/>
      </c>
      <c r="N3392" s="464">
        <f>IF(W3392&lt;0,AH3392,I3392)</f>
        <v/>
      </c>
      <c r="O3392" s="464">
        <f>I3392-M3392</f>
        <v/>
      </c>
      <c r="P3392" s="462" t="n"/>
      <c r="Q3392" s="462">
        <f>V3392=W3392</f>
        <v/>
      </c>
      <c r="R3392" s="462">
        <f>AND(MONTH(F3392)=MONTH(X3392), YEAR(F3392)=YEAR(X3392))</f>
        <v/>
      </c>
      <c r="S3392" s="462">
        <f>AC3392="L001-901905215"</f>
        <v/>
      </c>
      <c r="T3392" s="464">
        <f>G3392-AH3392</f>
        <v/>
      </c>
      <c r="U3392" s="462" t="n"/>
      <c r="V3392" s="462" t="inlineStr">
        <is>
          <t>INV20211063343</t>
        </is>
      </c>
      <c r="W3392" s="462" t="inlineStr"/>
      <c r="X3392" s="499" t="n"/>
      <c r="Y3392" s="462" t="n"/>
      <c r="Z3392" s="462" t="n"/>
      <c r="AA3392" s="462" t="n"/>
      <c r="AB3392" s="462" t="n"/>
      <c r="AC3392" s="462" t="n"/>
      <c r="AD3392" s="462" t="n"/>
      <c r="AE3392" s="462" t="n"/>
      <c r="AF3392" s="462" t="n"/>
      <c r="AG3392" s="462" t="n"/>
      <c r="AH3392" s="462" t="n"/>
      <c r="AI3392" s="462" t="n"/>
      <c r="AJ3392" s="462" t="n"/>
      <c r="AK3392" s="462" t="n"/>
      <c r="AL3392" s="462" t="n"/>
      <c r="AM3392" s="462" t="n"/>
      <c r="AN3392" s="462" t="n"/>
      <c r="AO3392" s="462" t="n"/>
      <c r="AP3392" s="462" t="n"/>
      <c r="AQ3392" s="462" t="n"/>
      <c r="AR3392" s="462" t="n"/>
      <c r="AS3392" s="462" t="n"/>
    </row>
    <row r="3393">
      <c r="A3393" s="461" t="n">
        <v>3385</v>
      </c>
      <c r="B3393" s="462" t="inlineStr">
        <is>
          <t>LIFT Off and Gate Fee</t>
        </is>
      </c>
      <c r="C3393" s="462" t="inlineStr">
        <is>
          <t>កំពង់ផែស្វយ័តភ្នំពេញ "ក.ស.ភ"</t>
        </is>
      </c>
      <c r="D3393" s="462" t="inlineStr">
        <is>
          <t>L001-100044999</t>
        </is>
      </c>
      <c r="E3393" s="462" t="inlineStr">
        <is>
          <t>INV20211063100</t>
        </is>
      </c>
      <c r="F3393" s="463" t="n">
        <v>44491</v>
      </c>
      <c r="G3393" s="464" t="n">
        <v>29326</v>
      </c>
      <c r="H3393" s="462" t="n"/>
      <c r="I3393" s="464">
        <f>G3393</f>
        <v/>
      </c>
      <c r="J3393" s="462">
        <f>IF(AND(Q3393=TRUE, R3393=TRUE, S3393=TRUE), IF(W3393&lt;-0.05, "អនុញ្ញាត (អ្នកផ្គត់ផ្គង់ប្រកាសខ្វះ)", "បានប្រកាស (អនុញ្ញាត)"), IF(AND(Q3393=FALSE, R3393=FALSE, S3393=FALSE), "ព្យួរទុក (មិនមានទិន្នន័យ)", "ប្រកាសខុស (ព្យួរទុក)"))</f>
        <v/>
      </c>
      <c r="K3393" s="462" t="inlineStr"/>
      <c r="L3393" s="462" t="inlineStr"/>
      <c r="M3393" s="464">
        <f>AH3393</f>
        <v/>
      </c>
      <c r="N3393" s="464">
        <f>IF(W3393&lt;0,AH3393,I3393)</f>
        <v/>
      </c>
      <c r="O3393" s="464">
        <f>I3393-M3393</f>
        <v/>
      </c>
      <c r="P3393" s="462" t="n"/>
      <c r="Q3393" s="462">
        <f>V3393=W3393</f>
        <v/>
      </c>
      <c r="R3393" s="462">
        <f>AND(MONTH(F3393)=MONTH(X3393), YEAR(F3393)=YEAR(X3393))</f>
        <v/>
      </c>
      <c r="S3393" s="462">
        <f>AC3393="L001-901905215"</f>
        <v/>
      </c>
      <c r="T3393" s="464">
        <f>G3393-AH3393</f>
        <v/>
      </c>
      <c r="U3393" s="462" t="n"/>
      <c r="V3393" s="462" t="inlineStr">
        <is>
          <t>INV20211063100</t>
        </is>
      </c>
      <c r="W3393" s="462" t="inlineStr"/>
      <c r="X3393" s="499" t="n"/>
      <c r="Y3393" s="462" t="n"/>
      <c r="Z3393" s="462" t="n"/>
      <c r="AA3393" s="462" t="n"/>
      <c r="AB3393" s="462" t="n"/>
      <c r="AC3393" s="462" t="n"/>
      <c r="AD3393" s="462" t="n"/>
      <c r="AE3393" s="462" t="n"/>
      <c r="AF3393" s="462" t="n"/>
      <c r="AG3393" s="462" t="n"/>
      <c r="AH3393" s="462" t="n"/>
      <c r="AI3393" s="462" t="n"/>
      <c r="AJ3393" s="462" t="n"/>
      <c r="AK3393" s="462" t="n"/>
      <c r="AL3393" s="462" t="n"/>
      <c r="AM3393" s="462" t="n"/>
      <c r="AN3393" s="462" t="n"/>
      <c r="AO3393" s="462" t="n"/>
      <c r="AP3393" s="462" t="n"/>
      <c r="AQ3393" s="462" t="n"/>
      <c r="AR3393" s="462" t="n"/>
      <c r="AS3393" s="462" t="n"/>
    </row>
    <row r="3394">
      <c r="A3394" s="461" t="n">
        <v>3386</v>
      </c>
      <c r="B3394" s="462" t="inlineStr">
        <is>
          <t>LIFT Off and Gate Fee</t>
        </is>
      </c>
      <c r="C3394" s="462" t="inlineStr">
        <is>
          <t>កំពង់ផែស្វយ័តភ្នំពេញ "ក.ស.ភ"</t>
        </is>
      </c>
      <c r="D3394" s="462" t="inlineStr">
        <is>
          <t>L001-100044999</t>
        </is>
      </c>
      <c r="E3394" s="462" t="inlineStr">
        <is>
          <t>INV20211061401</t>
        </is>
      </c>
      <c r="F3394" s="463" t="n">
        <v>44484</v>
      </c>
      <c r="G3394" s="464" t="n">
        <v>19550</v>
      </c>
      <c r="H3394" s="462" t="n"/>
      <c r="I3394" s="464">
        <f>G3394</f>
        <v/>
      </c>
      <c r="J3394" s="462">
        <f>IF(AND(Q3394=TRUE, R3394=TRUE, S3394=TRUE), IF(W3394&lt;-0.05, "អនុញ្ញាត (អ្នកផ្គត់ផ្គង់ប្រកាសខ្វះ)", "បានប្រកាស (អនុញ្ញាត)"), IF(AND(Q3394=FALSE, R3394=FALSE, S3394=FALSE), "ព្យួរទុក (មិនមានទិន្នន័យ)", "ប្រកាសខុស (ព្យួរទុក)"))</f>
        <v/>
      </c>
      <c r="K3394" s="462" t="inlineStr"/>
      <c r="L3394" s="462" t="inlineStr"/>
      <c r="M3394" s="464">
        <f>AH3394</f>
        <v/>
      </c>
      <c r="N3394" s="464">
        <f>IF(W3394&lt;0,AH3394,I3394)</f>
        <v/>
      </c>
      <c r="O3394" s="464">
        <f>I3394-M3394</f>
        <v/>
      </c>
      <c r="P3394" s="462" t="n"/>
      <c r="Q3394" s="462">
        <f>V3394=W3394</f>
        <v/>
      </c>
      <c r="R3394" s="462">
        <f>AND(MONTH(F3394)=MONTH(X3394), YEAR(F3394)=YEAR(X3394))</f>
        <v/>
      </c>
      <c r="S3394" s="462">
        <f>AC3394="L001-901905215"</f>
        <v/>
      </c>
      <c r="T3394" s="464">
        <f>G3394-AH3394</f>
        <v/>
      </c>
      <c r="U3394" s="462" t="n"/>
      <c r="V3394" s="462" t="inlineStr">
        <is>
          <t>INV20211061401</t>
        </is>
      </c>
      <c r="W3394" s="462" t="inlineStr"/>
      <c r="X3394" s="499" t="n"/>
      <c r="Y3394" s="462" t="n"/>
      <c r="Z3394" s="462" t="n"/>
      <c r="AA3394" s="462" t="n"/>
      <c r="AB3394" s="462" t="n"/>
      <c r="AC3394" s="462" t="n"/>
      <c r="AD3394" s="462" t="n"/>
      <c r="AE3394" s="462" t="n"/>
      <c r="AF3394" s="462" t="n"/>
      <c r="AG3394" s="462" t="n"/>
      <c r="AH3394" s="462" t="n"/>
      <c r="AI3394" s="462" t="n"/>
      <c r="AJ3394" s="462" t="n"/>
      <c r="AK3394" s="462" t="n"/>
      <c r="AL3394" s="462" t="n"/>
      <c r="AM3394" s="462" t="n"/>
      <c r="AN3394" s="462" t="n"/>
      <c r="AO3394" s="462" t="n"/>
      <c r="AP3394" s="462" t="n"/>
      <c r="AQ3394" s="462" t="n"/>
      <c r="AR3394" s="462" t="n"/>
      <c r="AS3394" s="462" t="n"/>
    </row>
    <row r="3395">
      <c r="A3395" s="461" t="n">
        <v>3387</v>
      </c>
      <c r="B3395" s="462" t="inlineStr">
        <is>
          <t>LIFT Off and Gate Fee</t>
        </is>
      </c>
      <c r="C3395" s="462" t="inlineStr">
        <is>
          <t>កំពង់ផែស្វយ័តភ្នំពេញ "ក.ស.ភ"</t>
        </is>
      </c>
      <c r="D3395" s="462" t="inlineStr">
        <is>
          <t>L001-100044999</t>
        </is>
      </c>
      <c r="E3395" s="462" t="inlineStr">
        <is>
          <t>INV20211061400</t>
        </is>
      </c>
      <c r="F3395" s="463" t="n">
        <v>44484</v>
      </c>
      <c r="G3395" s="464" t="n">
        <v>29326</v>
      </c>
      <c r="H3395" s="462" t="n"/>
      <c r="I3395" s="464">
        <f>G3395</f>
        <v/>
      </c>
      <c r="J3395" s="462">
        <f>IF(AND(Q3395=TRUE, R3395=TRUE, S3395=TRUE), IF(W3395&lt;-0.05, "អនុញ្ញាត (អ្នកផ្គត់ផ្គង់ប្រកាសខ្វះ)", "បានប្រកាស (អនុញ្ញាត)"), IF(AND(Q3395=FALSE, R3395=FALSE, S3395=FALSE), "ព្យួរទុក (មិនមានទិន្នន័យ)", "ប្រកាសខុស (ព្យួរទុក)"))</f>
        <v/>
      </c>
      <c r="K3395" s="462" t="inlineStr"/>
      <c r="L3395" s="462" t="inlineStr"/>
      <c r="M3395" s="464">
        <f>AH3395</f>
        <v/>
      </c>
      <c r="N3395" s="464">
        <f>IF(W3395&lt;0,AH3395,I3395)</f>
        <v/>
      </c>
      <c r="O3395" s="464">
        <f>I3395-M3395</f>
        <v/>
      </c>
      <c r="P3395" s="462" t="n"/>
      <c r="Q3395" s="462">
        <f>V3395=W3395</f>
        <v/>
      </c>
      <c r="R3395" s="462">
        <f>AND(MONTH(F3395)=MONTH(X3395), YEAR(F3395)=YEAR(X3395))</f>
        <v/>
      </c>
      <c r="S3395" s="462">
        <f>AC3395="L001-901905215"</f>
        <v/>
      </c>
      <c r="T3395" s="464">
        <f>G3395-AH3395</f>
        <v/>
      </c>
      <c r="U3395" s="462" t="n"/>
      <c r="V3395" s="462" t="inlineStr">
        <is>
          <t>INV20211061400</t>
        </is>
      </c>
      <c r="W3395" s="462" t="inlineStr"/>
      <c r="X3395" s="499" t="n"/>
      <c r="Y3395" s="462" t="n"/>
      <c r="Z3395" s="462" t="n"/>
      <c r="AA3395" s="462" t="n"/>
      <c r="AB3395" s="462" t="n"/>
      <c r="AC3395" s="462" t="n"/>
      <c r="AD3395" s="462" t="n"/>
      <c r="AE3395" s="462" t="n"/>
      <c r="AF3395" s="462" t="n"/>
      <c r="AG3395" s="462" t="n"/>
      <c r="AH3395" s="462" t="n"/>
      <c r="AI3395" s="462" t="n"/>
      <c r="AJ3395" s="462" t="n"/>
      <c r="AK3395" s="462" t="n"/>
      <c r="AL3395" s="462" t="n"/>
      <c r="AM3395" s="462" t="n"/>
      <c r="AN3395" s="462" t="n"/>
      <c r="AO3395" s="462" t="n"/>
      <c r="AP3395" s="462" t="n"/>
      <c r="AQ3395" s="462" t="n"/>
      <c r="AR3395" s="462" t="n"/>
      <c r="AS3395" s="462" t="n"/>
    </row>
    <row r="3396">
      <c r="A3396" s="461" t="n">
        <v>3388</v>
      </c>
      <c r="B3396" s="462" t="inlineStr">
        <is>
          <t>LIFT Off and Gate Fee</t>
        </is>
      </c>
      <c r="C3396" s="462" t="inlineStr">
        <is>
          <t>កំពង់ផែស្វយ័តភ្នំពេញ "ក.ស.ភ"</t>
        </is>
      </c>
      <c r="D3396" s="462" t="inlineStr">
        <is>
          <t>L001-100044999</t>
        </is>
      </c>
      <c r="E3396" s="462" t="inlineStr">
        <is>
          <t>INV20211058205</t>
        </is>
      </c>
      <c r="F3396" s="463" t="n">
        <v>44470</v>
      </c>
      <c r="G3396" s="464" t="n">
        <v>48984</v>
      </c>
      <c r="H3396" s="462" t="n"/>
      <c r="I3396" s="464">
        <f>G3396</f>
        <v/>
      </c>
      <c r="J3396" s="462">
        <f>IF(AND(Q3396=TRUE, R3396=TRUE, S3396=TRUE), IF(W3396&lt;-0.05, "អនុញ្ញាត (អ្នកផ្គត់ផ្គង់ប្រកាសខ្វះ)", "បានប្រកាស (អនុញ្ញាត)"), IF(AND(Q3396=FALSE, R3396=FALSE, S3396=FALSE), "ព្យួរទុក (មិនមានទិន្នន័យ)", "ប្រកាសខុស (ព្យួរទុក)"))</f>
        <v/>
      </c>
      <c r="K3396" s="462" t="inlineStr"/>
      <c r="L3396" s="462" t="inlineStr"/>
      <c r="M3396" s="464">
        <f>AH3396</f>
        <v/>
      </c>
      <c r="N3396" s="464">
        <f>IF(W3396&lt;0,AH3396,I3396)</f>
        <v/>
      </c>
      <c r="O3396" s="464">
        <f>I3396-M3396</f>
        <v/>
      </c>
      <c r="P3396" s="462" t="n"/>
      <c r="Q3396" s="462">
        <f>V3396=W3396</f>
        <v/>
      </c>
      <c r="R3396" s="462">
        <f>AND(MONTH(F3396)=MONTH(X3396), YEAR(F3396)=YEAR(X3396))</f>
        <v/>
      </c>
      <c r="S3396" s="462">
        <f>AC3396="L001-901905215"</f>
        <v/>
      </c>
      <c r="T3396" s="464">
        <f>G3396-AH3396</f>
        <v/>
      </c>
      <c r="U3396" s="462" t="n"/>
      <c r="V3396" s="462" t="inlineStr">
        <is>
          <t>INV20211058205</t>
        </is>
      </c>
      <c r="W3396" s="462" t="inlineStr"/>
      <c r="X3396" s="499" t="n"/>
      <c r="Y3396" s="462" t="n"/>
      <c r="Z3396" s="462" t="n"/>
      <c r="AA3396" s="462" t="n"/>
      <c r="AB3396" s="462" t="n"/>
      <c r="AC3396" s="462" t="n"/>
      <c r="AD3396" s="462" t="n"/>
      <c r="AE3396" s="462" t="n"/>
      <c r="AF3396" s="462" t="n"/>
      <c r="AG3396" s="462" t="n"/>
      <c r="AH3396" s="462" t="n"/>
      <c r="AI3396" s="462" t="n"/>
      <c r="AJ3396" s="462" t="n"/>
      <c r="AK3396" s="462" t="n"/>
      <c r="AL3396" s="462" t="n"/>
      <c r="AM3396" s="462" t="n"/>
      <c r="AN3396" s="462" t="n"/>
      <c r="AO3396" s="462" t="n"/>
      <c r="AP3396" s="462" t="n"/>
      <c r="AQ3396" s="462" t="n"/>
      <c r="AR3396" s="462" t="n"/>
      <c r="AS3396" s="462" t="n"/>
    </row>
    <row r="3397">
      <c r="A3397" s="461" t="n">
        <v>3389</v>
      </c>
      <c r="B3397" s="462" t="inlineStr">
        <is>
          <t>LIFT Off and Gate Fee</t>
        </is>
      </c>
      <c r="C3397" s="462" t="inlineStr">
        <is>
          <t>កំពង់ផែស្វយ័តភ្នំពេញ "ក.ស.ភ"</t>
        </is>
      </c>
      <c r="D3397" s="462" t="inlineStr">
        <is>
          <t>L001-100044999</t>
        </is>
      </c>
      <c r="E3397" s="462" t="inlineStr">
        <is>
          <t>INV20211058206</t>
        </is>
      </c>
      <c r="F3397" s="463" t="n">
        <v>44470</v>
      </c>
      <c r="G3397" s="464" t="n">
        <v>29390</v>
      </c>
      <c r="H3397" s="462" t="n"/>
      <c r="I3397" s="464">
        <f>G3397</f>
        <v/>
      </c>
      <c r="J3397" s="462">
        <f>IF(AND(Q3397=TRUE, R3397=TRUE, S3397=TRUE), IF(W3397&lt;-0.05, "អនុញ្ញាត (អ្នកផ្គត់ផ្គង់ប្រកាសខ្វះ)", "បានប្រកាស (អនុញ្ញាត)"), IF(AND(Q3397=FALSE, R3397=FALSE, S3397=FALSE), "ព្យួរទុក (មិនមានទិន្នន័យ)", "ប្រកាសខុស (ព្យួរទុក)"))</f>
        <v/>
      </c>
      <c r="K3397" s="462" t="inlineStr"/>
      <c r="L3397" s="462" t="inlineStr"/>
      <c r="M3397" s="464">
        <f>AH3397</f>
        <v/>
      </c>
      <c r="N3397" s="464">
        <f>IF(W3397&lt;0,AH3397,I3397)</f>
        <v/>
      </c>
      <c r="O3397" s="464">
        <f>I3397-M3397</f>
        <v/>
      </c>
      <c r="P3397" s="462" t="n"/>
      <c r="Q3397" s="462">
        <f>V3397=W3397</f>
        <v/>
      </c>
      <c r="R3397" s="462">
        <f>AND(MONTH(F3397)=MONTH(X3397), YEAR(F3397)=YEAR(X3397))</f>
        <v/>
      </c>
      <c r="S3397" s="462">
        <f>AC3397="L001-901905215"</f>
        <v/>
      </c>
      <c r="T3397" s="464">
        <f>G3397-AH3397</f>
        <v/>
      </c>
      <c r="U3397" s="462" t="n"/>
      <c r="V3397" s="462" t="inlineStr">
        <is>
          <t>INV20211058206</t>
        </is>
      </c>
      <c r="W3397" s="462" t="inlineStr"/>
      <c r="X3397" s="499" t="n"/>
      <c r="Y3397" s="462" t="n"/>
      <c r="Z3397" s="462" t="n"/>
      <c r="AA3397" s="462" t="n"/>
      <c r="AB3397" s="462" t="n"/>
      <c r="AC3397" s="462" t="n"/>
      <c r="AD3397" s="462" t="n"/>
      <c r="AE3397" s="462" t="n"/>
      <c r="AF3397" s="462" t="n"/>
      <c r="AG3397" s="462" t="n"/>
      <c r="AH3397" s="462" t="n"/>
      <c r="AI3397" s="462" t="n"/>
      <c r="AJ3397" s="462" t="n"/>
      <c r="AK3397" s="462" t="n"/>
      <c r="AL3397" s="462" t="n"/>
      <c r="AM3397" s="462" t="n"/>
      <c r="AN3397" s="462" t="n"/>
      <c r="AO3397" s="462" t="n"/>
      <c r="AP3397" s="462" t="n"/>
      <c r="AQ3397" s="462" t="n"/>
      <c r="AR3397" s="462" t="n"/>
      <c r="AS3397" s="462" t="n"/>
    </row>
    <row r="3398">
      <c r="A3398" s="461" t="n">
        <v>3390</v>
      </c>
      <c r="B3398" s="462" t="inlineStr">
        <is>
          <t>Lift on/ Lift off</t>
        </is>
      </c>
      <c r="C3398" s="462" t="inlineStr">
        <is>
          <t>កំពង់ផែស្វយ័តក្រុងព្រះសីហនុ</t>
        </is>
      </c>
      <c r="D3398" s="462" t="inlineStr">
        <is>
          <t>L001-100044638</t>
        </is>
      </c>
      <c r="E3398" s="462" t="inlineStr">
        <is>
          <t>168107</t>
        </is>
      </c>
      <c r="F3398" s="463" t="n">
        <v>44481</v>
      </c>
      <c r="G3398" s="464" t="n">
        <v>141845</v>
      </c>
      <c r="H3398" s="462" t="n"/>
      <c r="I3398" s="464">
        <f>G3398</f>
        <v/>
      </c>
      <c r="J3398" s="462">
        <f>IF(AND(Q3398=TRUE, R3398=TRUE, S3398=TRUE), IF(W3398&lt;-0.05, "អនុញ្ញាត (អ្នកផ្គត់ផ្គង់ប្រកាសខ្វះ)", "បានប្រកាស (អនុញ្ញាត)"), IF(AND(Q3398=FALSE, R3398=FALSE, S3398=FALSE), "ព្យួរទុក (មិនមានទិន្នន័យ)", "ប្រកាសខុស (ព្យួរទុក)"))</f>
        <v/>
      </c>
      <c r="K3398" s="462" t="inlineStr"/>
      <c r="L3398" s="462" t="inlineStr"/>
      <c r="M3398" s="464">
        <f>AH3398</f>
        <v/>
      </c>
      <c r="N3398" s="464">
        <f>IF(W3398&lt;0,AH3398,I3398)</f>
        <v/>
      </c>
      <c r="O3398" s="464">
        <f>I3398-M3398</f>
        <v/>
      </c>
      <c r="P3398" s="462" t="n"/>
      <c r="Q3398" s="462">
        <f>V3398=W3398</f>
        <v/>
      </c>
      <c r="R3398" s="462">
        <f>AND(MONTH(F3398)=MONTH(X3398), YEAR(F3398)=YEAR(X3398))</f>
        <v/>
      </c>
      <c r="S3398" s="462">
        <f>AC3398="L001-901905215"</f>
        <v/>
      </c>
      <c r="T3398" s="464">
        <f>G3398-AH3398</f>
        <v/>
      </c>
      <c r="U3398" s="462" t="n"/>
      <c r="V3398" s="462" t="inlineStr">
        <is>
          <t>168107</t>
        </is>
      </c>
      <c r="W3398" s="462" t="inlineStr"/>
      <c r="X3398" s="499" t="n"/>
      <c r="Y3398" s="462" t="n"/>
      <c r="Z3398" s="462" t="n"/>
      <c r="AA3398" s="462" t="n"/>
      <c r="AB3398" s="462" t="n"/>
      <c r="AC3398" s="462" t="n"/>
      <c r="AD3398" s="462" t="n"/>
      <c r="AE3398" s="462" t="n"/>
      <c r="AF3398" s="462" t="n"/>
      <c r="AG3398" s="462" t="n"/>
      <c r="AH3398" s="462" t="n"/>
      <c r="AI3398" s="462" t="n"/>
      <c r="AJ3398" s="462" t="n"/>
      <c r="AK3398" s="462" t="n"/>
      <c r="AL3398" s="462" t="n"/>
      <c r="AM3398" s="462" t="n"/>
      <c r="AN3398" s="462" t="n"/>
      <c r="AO3398" s="462" t="n"/>
      <c r="AP3398" s="462" t="n"/>
      <c r="AQ3398" s="462" t="n"/>
      <c r="AR3398" s="462" t="n"/>
      <c r="AS3398" s="462" t="n"/>
    </row>
    <row r="3399">
      <c r="A3399" s="461" t="n">
        <v>3391</v>
      </c>
      <c r="B3399" s="462" t="inlineStr">
        <is>
          <t>LIFT Off and Gate Fee</t>
        </is>
      </c>
      <c r="C3399" s="462" t="inlineStr">
        <is>
          <t>កំពង់ផែស្វយ័តភ្នំពេញ "ក.ស.ភ"</t>
        </is>
      </c>
      <c r="D3399" s="462" t="inlineStr">
        <is>
          <t>L001-100044999</t>
        </is>
      </c>
      <c r="E3399" s="462" t="inlineStr">
        <is>
          <t>INV20211058446</t>
        </is>
      </c>
      <c r="F3399" s="463" t="n">
        <v>44471</v>
      </c>
      <c r="G3399" s="464" t="n">
        <v>29390</v>
      </c>
      <c r="H3399" s="462" t="n"/>
      <c r="I3399" s="464">
        <f>G3399</f>
        <v/>
      </c>
      <c r="J3399" s="462">
        <f>IF(AND(Q3399=TRUE, R3399=TRUE, S3399=TRUE), IF(W3399&lt;-0.05, "អនុញ្ញាត (អ្នកផ្គត់ផ្គង់ប្រកាសខ្វះ)", "បានប្រកាស (អនុញ្ញាត)"), IF(AND(Q3399=FALSE, R3399=FALSE, S3399=FALSE), "ព្យួរទុក (មិនមានទិន្នន័យ)", "ប្រកាសខុស (ព្យួរទុក)"))</f>
        <v/>
      </c>
      <c r="K3399" s="462" t="inlineStr"/>
      <c r="L3399" s="462" t="inlineStr"/>
      <c r="M3399" s="464">
        <f>AH3399</f>
        <v/>
      </c>
      <c r="N3399" s="464">
        <f>IF(W3399&lt;0,AH3399,I3399)</f>
        <v/>
      </c>
      <c r="O3399" s="464">
        <f>I3399-M3399</f>
        <v/>
      </c>
      <c r="P3399" s="462" t="n"/>
      <c r="Q3399" s="462">
        <f>V3399=W3399</f>
        <v/>
      </c>
      <c r="R3399" s="462">
        <f>AND(MONTH(F3399)=MONTH(X3399), YEAR(F3399)=YEAR(X3399))</f>
        <v/>
      </c>
      <c r="S3399" s="462">
        <f>AC3399="L001-901905215"</f>
        <v/>
      </c>
      <c r="T3399" s="464">
        <f>G3399-AH3399</f>
        <v/>
      </c>
      <c r="U3399" s="462" t="n"/>
      <c r="V3399" s="462" t="inlineStr">
        <is>
          <t>INV20211058446</t>
        </is>
      </c>
      <c r="W3399" s="462" t="inlineStr"/>
      <c r="X3399" s="499" t="n"/>
      <c r="Y3399" s="462" t="n"/>
      <c r="Z3399" s="462" t="n"/>
      <c r="AA3399" s="462" t="n"/>
      <c r="AB3399" s="462" t="n"/>
      <c r="AC3399" s="462" t="n"/>
      <c r="AD3399" s="462" t="n"/>
      <c r="AE3399" s="462" t="n"/>
      <c r="AF3399" s="462" t="n"/>
      <c r="AG3399" s="462" t="n"/>
      <c r="AH3399" s="462" t="n"/>
      <c r="AI3399" s="462" t="n"/>
      <c r="AJ3399" s="462" t="n"/>
      <c r="AK3399" s="462" t="n"/>
      <c r="AL3399" s="462" t="n"/>
      <c r="AM3399" s="462" t="n"/>
      <c r="AN3399" s="462" t="n"/>
      <c r="AO3399" s="462" t="n"/>
      <c r="AP3399" s="462" t="n"/>
      <c r="AQ3399" s="462" t="n"/>
      <c r="AR3399" s="462" t="n"/>
      <c r="AS3399" s="462" t="n"/>
    </row>
    <row r="3400">
      <c r="A3400" s="461" t="n">
        <v>3392</v>
      </c>
      <c r="B3400" s="462" t="inlineStr">
        <is>
          <t>Lift on/ Lift off</t>
        </is>
      </c>
      <c r="C3400" s="462" t="inlineStr">
        <is>
          <t>កំពង់ផែស្វយ័តក្រុងព្រះសីហនុ</t>
        </is>
      </c>
      <c r="D3400" s="462" t="inlineStr">
        <is>
          <t>L001-100044638</t>
        </is>
      </c>
      <c r="E3400" s="462" t="inlineStr">
        <is>
          <t>163346</t>
        </is>
      </c>
      <c r="F3400" s="463" t="n">
        <v>44470</v>
      </c>
      <c r="G3400" s="464" t="n">
        <v>141949</v>
      </c>
      <c r="H3400" s="462" t="n"/>
      <c r="I3400" s="464">
        <f>G3400</f>
        <v/>
      </c>
      <c r="J3400" s="462">
        <f>IF(AND(Q3400=TRUE, R3400=TRUE, S3400=TRUE), IF(W3400&lt;-0.05, "អនុញ្ញាត (អ្នកផ្គត់ផ្គង់ប្រកាសខ្វះ)", "បានប្រកាស (អនុញ្ញាត)"), IF(AND(Q3400=FALSE, R3400=FALSE, S3400=FALSE), "ព្យួរទុក (មិនមានទិន្នន័យ)", "ប្រកាសខុស (ព្យួរទុក)"))</f>
        <v/>
      </c>
      <c r="K3400" s="462" t="inlineStr"/>
      <c r="L3400" s="462" t="inlineStr"/>
      <c r="M3400" s="464">
        <f>AH3400</f>
        <v/>
      </c>
      <c r="N3400" s="464">
        <f>IF(W3400&lt;0,AH3400,I3400)</f>
        <v/>
      </c>
      <c r="O3400" s="464">
        <f>I3400-M3400</f>
        <v/>
      </c>
      <c r="P3400" s="462" t="n"/>
      <c r="Q3400" s="462">
        <f>V3400=W3400</f>
        <v/>
      </c>
      <c r="R3400" s="462">
        <f>AND(MONTH(F3400)=MONTH(X3400), YEAR(F3400)=YEAR(X3400))</f>
        <v/>
      </c>
      <c r="S3400" s="462">
        <f>AC3400="L001-901905215"</f>
        <v/>
      </c>
      <c r="T3400" s="464">
        <f>G3400-AH3400</f>
        <v/>
      </c>
      <c r="U3400" s="462" t="n"/>
      <c r="V3400" s="462" t="inlineStr">
        <is>
          <t>163346</t>
        </is>
      </c>
      <c r="W3400" s="462" t="inlineStr"/>
      <c r="X3400" s="499" t="n"/>
      <c r="Y3400" s="462" t="n"/>
      <c r="Z3400" s="462" t="n"/>
      <c r="AA3400" s="462" t="n"/>
      <c r="AB3400" s="462" t="n"/>
      <c r="AC3400" s="462" t="n"/>
      <c r="AD3400" s="462" t="n"/>
      <c r="AE3400" s="462" t="n"/>
      <c r="AF3400" s="462" t="n"/>
      <c r="AG3400" s="462" t="n"/>
      <c r="AH3400" s="462" t="n"/>
      <c r="AI3400" s="462" t="n"/>
      <c r="AJ3400" s="462" t="n"/>
      <c r="AK3400" s="462" t="n"/>
      <c r="AL3400" s="462" t="n"/>
      <c r="AM3400" s="462" t="n"/>
      <c r="AN3400" s="462" t="n"/>
      <c r="AO3400" s="462" t="n"/>
      <c r="AP3400" s="462" t="n"/>
      <c r="AQ3400" s="462" t="n"/>
      <c r="AR3400" s="462" t="n"/>
      <c r="AS3400" s="462" t="n"/>
    </row>
    <row r="3401">
      <c r="A3401" s="461" t="n">
        <v>3393</v>
      </c>
      <c r="B3401" s="462" t="inlineStr">
        <is>
          <t>Lift on/ Lift off</t>
        </is>
      </c>
      <c r="C3401" s="462" t="inlineStr">
        <is>
          <t>កំពង់ផែស្វយ័តក្រុងព្រះសីហនុ</t>
        </is>
      </c>
      <c r="D3401" s="462" t="inlineStr">
        <is>
          <t>L001-100044638</t>
        </is>
      </c>
      <c r="E3401" s="462" t="inlineStr">
        <is>
          <t>160687</t>
        </is>
      </c>
      <c r="F3401" s="463" t="n">
        <v>44470</v>
      </c>
      <c r="G3401" s="464" t="n">
        <v>35470</v>
      </c>
      <c r="H3401" s="462" t="n"/>
      <c r="I3401" s="464">
        <f>G3401</f>
        <v/>
      </c>
      <c r="J3401" s="462">
        <f>IF(AND(Q3401=TRUE, R3401=TRUE, S3401=TRUE), IF(W3401&lt;-0.05, "អនុញ្ញាត (អ្នកផ្គត់ផ្គង់ប្រកាសខ្វះ)", "បានប្រកាស (អនុញ្ញាត)"), IF(AND(Q3401=FALSE, R3401=FALSE, S3401=FALSE), "ព្យួរទុក (មិនមានទិន្នន័យ)", "ប្រកាសខុស (ព្យួរទុក)"))</f>
        <v/>
      </c>
      <c r="K3401" s="462" t="inlineStr"/>
      <c r="L3401" s="462" t="inlineStr"/>
      <c r="M3401" s="464">
        <f>AH3401</f>
        <v/>
      </c>
      <c r="N3401" s="464">
        <f>IF(W3401&lt;0,AH3401,I3401)</f>
        <v/>
      </c>
      <c r="O3401" s="464">
        <f>I3401-M3401</f>
        <v/>
      </c>
      <c r="P3401" s="462" t="n"/>
      <c r="Q3401" s="462">
        <f>V3401=W3401</f>
        <v/>
      </c>
      <c r="R3401" s="462">
        <f>AND(MONTH(F3401)=MONTH(X3401), YEAR(F3401)=YEAR(X3401))</f>
        <v/>
      </c>
      <c r="S3401" s="462">
        <f>AC3401="L001-901905215"</f>
        <v/>
      </c>
      <c r="T3401" s="464">
        <f>G3401-AH3401</f>
        <v/>
      </c>
      <c r="U3401" s="462" t="n"/>
      <c r="V3401" s="462" t="inlineStr">
        <is>
          <t>160687</t>
        </is>
      </c>
      <c r="W3401" s="462" t="inlineStr"/>
      <c r="X3401" s="499" t="n"/>
      <c r="Y3401" s="462" t="n"/>
      <c r="Z3401" s="462" t="n"/>
      <c r="AA3401" s="462" t="n"/>
      <c r="AB3401" s="462" t="n"/>
      <c r="AC3401" s="462" t="n"/>
      <c r="AD3401" s="462" t="n"/>
      <c r="AE3401" s="462" t="n"/>
      <c r="AF3401" s="462" t="n"/>
      <c r="AG3401" s="462" t="n"/>
      <c r="AH3401" s="462" t="n"/>
      <c r="AI3401" s="462" t="n"/>
      <c r="AJ3401" s="462" t="n"/>
      <c r="AK3401" s="462" t="n"/>
      <c r="AL3401" s="462" t="n"/>
      <c r="AM3401" s="462" t="n"/>
      <c r="AN3401" s="462" t="n"/>
      <c r="AO3401" s="462" t="n"/>
      <c r="AP3401" s="462" t="n"/>
      <c r="AQ3401" s="462" t="n"/>
      <c r="AR3401" s="462" t="n"/>
      <c r="AS3401" s="462" t="n"/>
    </row>
    <row r="3402">
      <c r="A3402" s="461" t="n">
        <v>3394</v>
      </c>
      <c r="B3402" s="462" t="inlineStr">
        <is>
          <t>Lift on/ Lift off</t>
        </is>
      </c>
      <c r="C3402" s="462" t="inlineStr">
        <is>
          <t>កំពង់ផែស្វយ័តក្រុងព្រះសីហនុ</t>
        </is>
      </c>
      <c r="D3402" s="462" t="inlineStr">
        <is>
          <t>L001-100044638</t>
        </is>
      </c>
      <c r="E3402" s="462" t="inlineStr">
        <is>
          <t>160077</t>
        </is>
      </c>
      <c r="F3402" s="463" t="n">
        <v>44470</v>
      </c>
      <c r="G3402" s="464" t="n">
        <v>100294</v>
      </c>
      <c r="H3402" s="462" t="n"/>
      <c r="I3402" s="464">
        <f>G3402</f>
        <v/>
      </c>
      <c r="J3402" s="462">
        <f>IF(AND(Q3402=TRUE, R3402=TRUE, S3402=TRUE), IF(W3402&lt;-0.05, "អនុញ្ញាត (អ្នកផ្គត់ផ្គង់ប្រកាសខ្វះ)", "បានប្រកាស (អនុញ្ញាត)"), IF(AND(Q3402=FALSE, R3402=FALSE, S3402=FALSE), "ព្យួរទុក (មិនមានទិន្នន័យ)", "ប្រកាសខុស (ព្យួរទុក)"))</f>
        <v/>
      </c>
      <c r="K3402" s="462" t="inlineStr"/>
      <c r="L3402" s="462" t="inlineStr"/>
      <c r="M3402" s="464">
        <f>AH3402</f>
        <v/>
      </c>
      <c r="N3402" s="464">
        <f>IF(W3402&lt;0,AH3402,I3402)</f>
        <v/>
      </c>
      <c r="O3402" s="464">
        <f>I3402-M3402</f>
        <v/>
      </c>
      <c r="P3402" s="462" t="n"/>
      <c r="Q3402" s="462">
        <f>V3402=W3402</f>
        <v/>
      </c>
      <c r="R3402" s="462">
        <f>AND(MONTH(F3402)=MONTH(X3402), YEAR(F3402)=YEAR(X3402))</f>
        <v/>
      </c>
      <c r="S3402" s="462">
        <f>AC3402="L001-901905215"</f>
        <v/>
      </c>
      <c r="T3402" s="464">
        <f>G3402-AH3402</f>
        <v/>
      </c>
      <c r="U3402" s="462" t="n"/>
      <c r="V3402" s="462" t="inlineStr">
        <is>
          <t>160077</t>
        </is>
      </c>
      <c r="W3402" s="462" t="inlineStr"/>
      <c r="X3402" s="499" t="n"/>
      <c r="Y3402" s="462" t="n"/>
      <c r="Z3402" s="462" t="n"/>
      <c r="AA3402" s="462" t="n"/>
      <c r="AB3402" s="462" t="n"/>
      <c r="AC3402" s="462" t="n"/>
      <c r="AD3402" s="462" t="n"/>
      <c r="AE3402" s="462" t="n"/>
      <c r="AF3402" s="462" t="n"/>
      <c r="AG3402" s="462" t="n"/>
      <c r="AH3402" s="462" t="n"/>
      <c r="AI3402" s="462" t="n"/>
      <c r="AJ3402" s="462" t="n"/>
      <c r="AK3402" s="462" t="n"/>
      <c r="AL3402" s="462" t="n"/>
      <c r="AM3402" s="462" t="n"/>
      <c r="AN3402" s="462" t="n"/>
      <c r="AO3402" s="462" t="n"/>
      <c r="AP3402" s="462" t="n"/>
      <c r="AQ3402" s="462" t="n"/>
      <c r="AR3402" s="462" t="n"/>
      <c r="AS3402" s="462" t="n"/>
    </row>
    <row r="3403">
      <c r="A3403" s="461" t="n">
        <v>3395</v>
      </c>
      <c r="B3403" s="462" t="inlineStr">
        <is>
          <t>THC CIC &amp; DOC FEE</t>
        </is>
      </c>
      <c r="C3403" s="462" t="inlineStr">
        <is>
          <t>ខូស្កូ ស៊ីបភីង ឡាញ (ខេមបូឌា) ឯ.ក</t>
        </is>
      </c>
      <c r="D3403" s="462" t="inlineStr">
        <is>
          <t>L001-100103383</t>
        </is>
      </c>
      <c r="E3403" s="462" t="inlineStr">
        <is>
          <t>COS2110-12438</t>
        </is>
      </c>
      <c r="F3403" s="463" t="n">
        <v>44470</v>
      </c>
      <c r="G3403" s="464" t="n">
        <v>789867</v>
      </c>
      <c r="H3403" s="462" t="n"/>
      <c r="I3403" s="464">
        <f>G3403</f>
        <v/>
      </c>
      <c r="J3403" s="462">
        <f>IF(AND(Q3403=TRUE, R3403=TRUE, S3403=TRUE), IF(W3403&lt;-0.05, "អនុញ្ញាត (អ្នកផ្គត់ផ្គង់ប្រកាសខ្វះ)", "បានប្រកាស (អនុញ្ញាត)"), IF(AND(Q3403=FALSE, R3403=FALSE, S3403=FALSE), "ព្យួរទុក (មិនមានទិន្នន័យ)", "ប្រកាសខុស (ព្យួរទុក)"))</f>
        <v/>
      </c>
      <c r="K3403" s="462" t="inlineStr"/>
      <c r="L3403" s="462" t="inlineStr"/>
      <c r="M3403" s="464">
        <f>AH3403</f>
        <v/>
      </c>
      <c r="N3403" s="464">
        <f>IF(W3403&lt;0,AH3403,I3403)</f>
        <v/>
      </c>
      <c r="O3403" s="464">
        <f>I3403-M3403</f>
        <v/>
      </c>
      <c r="P3403" s="462" t="n"/>
      <c r="Q3403" s="462">
        <f>V3403=W3403</f>
        <v/>
      </c>
      <c r="R3403" s="462">
        <f>AND(MONTH(F3403)=MONTH(X3403), YEAR(F3403)=YEAR(X3403))</f>
        <v/>
      </c>
      <c r="S3403" s="462">
        <f>AC3403="L001-901905215"</f>
        <v/>
      </c>
      <c r="T3403" s="464">
        <f>G3403-AH3403</f>
        <v/>
      </c>
      <c r="U3403" s="462" t="n"/>
      <c r="V3403" s="462" t="inlineStr">
        <is>
          <t>COS211012438</t>
        </is>
      </c>
      <c r="W3403" s="462" t="inlineStr">
        <is>
          <t>COS211012438</t>
        </is>
      </c>
      <c r="X3403" s="463" t="n">
        <v>44470</v>
      </c>
      <c r="Y3403" s="462" t="inlineStr">
        <is>
          <t>COS2110-12438</t>
        </is>
      </c>
      <c r="Z3403" s="462" t="inlineStr"/>
      <c r="AA3403" s="462" t="inlineStr">
        <is>
          <t>បុគ្គលជាប់អាករ</t>
        </is>
      </c>
      <c r="AB3403" s="462" t="inlineStr">
        <is>
          <t>L001-901905215</t>
        </is>
      </c>
      <c r="AC3403" s="462" t="inlineStr">
        <is>
          <t>វីអ៊ីស៊ិន (ខេមបូឌា) អ៊ិនដាសស្ទ្រី ឯ.ក</t>
        </is>
      </c>
      <c r="AD3403" s="464" t="n">
        <v>8688537</v>
      </c>
      <c r="AE3403" s="464" t="n">
        <v>7898670</v>
      </c>
      <c r="AF3403" s="464" t="n">
        <v>0</v>
      </c>
      <c r="AG3403" s="464" t="n">
        <v>0</v>
      </c>
      <c r="AH3403" s="464" t="n">
        <v>789867</v>
      </c>
      <c r="AI3403" s="464" t="n">
        <v>0</v>
      </c>
      <c r="AJ3403" s="464" t="n">
        <v>0</v>
      </c>
      <c r="AK3403" s="464" t="n">
        <v>0</v>
      </c>
      <c r="AL3403" s="464" t="n">
        <v>0</v>
      </c>
      <c r="AM3403" s="464" t="n">
        <v>0</v>
      </c>
      <c r="AN3403" s="464" t="n">
        <v>0</v>
      </c>
      <c r="AO3403" s="464" t="n">
        <v>0</v>
      </c>
      <c r="AP3403" s="464" t="n">
        <v>0</v>
      </c>
      <c r="AQ3403" s="462" t="inlineStr"/>
      <c r="AR3403" s="462" t="inlineStr">
        <is>
          <t>THC&amp;DOC</t>
        </is>
      </c>
      <c r="AS3403" s="462" t="inlineStr">
        <is>
          <t>បានប្រកាសពន្ធ</t>
        </is>
      </c>
    </row>
    <row r="3404">
      <c r="A3404" s="461" t="n">
        <v>3396</v>
      </c>
      <c r="B3404" s="462" t="inlineStr">
        <is>
          <t>Express fee</t>
        </is>
      </c>
      <c r="C3404" s="462" t="inlineStr">
        <is>
          <t>សូស៊ីយេតេ កុងសេស្យូនែរ ដឺ ឡាអេរ៉ូព័រ</t>
        </is>
      </c>
      <c r="D3404" s="462" t="inlineStr">
        <is>
          <t>L001-100047300</t>
        </is>
      </c>
      <c r="E3404" s="462" t="inlineStr">
        <is>
          <t>2100-063203</t>
        </is>
      </c>
      <c r="F3404" s="463" t="n">
        <v>44495</v>
      </c>
      <c r="G3404" s="464" t="n">
        <v>3289</v>
      </c>
      <c r="H3404" s="462" t="n"/>
      <c r="I3404" s="464">
        <f>G3404</f>
        <v/>
      </c>
      <c r="J3404" s="462">
        <f>IF(AND(Q3404=TRUE, R3404=TRUE, S3404=TRUE), IF(W3404&lt;-0.05, "អនុញ្ញាត (អ្នកផ្គត់ផ្គង់ប្រកាសខ្វះ)", "បានប្រកាស (អនុញ្ញាត)"), IF(AND(Q3404=FALSE, R3404=FALSE, S3404=FALSE), "ព្យួរទុក (មិនមានទិន្នន័យ)", "ប្រកាសខុស (ព្យួរទុក)"))</f>
        <v/>
      </c>
      <c r="K3404" s="462" t="inlineStr"/>
      <c r="L3404" s="462" t="inlineStr"/>
      <c r="M3404" s="464">
        <f>AH3404</f>
        <v/>
      </c>
      <c r="N3404" s="464">
        <f>IF(W3404&lt;0,AH3404,I3404)</f>
        <v/>
      </c>
      <c r="O3404" s="464">
        <f>I3404-M3404</f>
        <v/>
      </c>
      <c r="P3404" s="462" t="n"/>
      <c r="Q3404" s="462">
        <f>V3404=W3404</f>
        <v/>
      </c>
      <c r="R3404" s="462">
        <f>AND(MONTH(F3404)=MONTH(X3404), YEAR(F3404)=YEAR(X3404))</f>
        <v/>
      </c>
      <c r="S3404" s="462">
        <f>AC3404="L001-901905215"</f>
        <v/>
      </c>
      <c r="T3404" s="464">
        <f>G3404-AH3404</f>
        <v/>
      </c>
      <c r="U3404" s="462" t="n"/>
      <c r="V3404" s="462" t="inlineStr">
        <is>
          <t>2100063203</t>
        </is>
      </c>
      <c r="W3404" s="462" t="inlineStr"/>
      <c r="X3404" s="499" t="n"/>
      <c r="Y3404" s="462" t="n"/>
      <c r="Z3404" s="462" t="n"/>
      <c r="AA3404" s="462" t="n"/>
      <c r="AB3404" s="462" t="n"/>
      <c r="AC3404" s="462" t="n"/>
      <c r="AD3404" s="462" t="n"/>
      <c r="AE3404" s="462" t="n"/>
      <c r="AF3404" s="462" t="n"/>
      <c r="AG3404" s="462" t="n"/>
      <c r="AH3404" s="462" t="n"/>
      <c r="AI3404" s="462" t="n"/>
      <c r="AJ3404" s="462" t="n"/>
      <c r="AK3404" s="462" t="n"/>
      <c r="AL3404" s="462" t="n"/>
      <c r="AM3404" s="462" t="n"/>
      <c r="AN3404" s="462" t="n"/>
      <c r="AO3404" s="462" t="n"/>
      <c r="AP3404" s="462" t="n"/>
      <c r="AQ3404" s="462" t="n"/>
      <c r="AR3404" s="462" t="n"/>
      <c r="AS3404" s="462" t="n"/>
    </row>
    <row r="3405">
      <c r="A3405" s="461" t="n">
        <v>3397</v>
      </c>
      <c r="B3405" s="462" t="inlineStr">
        <is>
          <t>Storage charge</t>
        </is>
      </c>
      <c r="C3405" s="462" t="inlineStr">
        <is>
          <t>កំពង់ផែស្វយ័តក្រុងព្រះសីហនុ</t>
        </is>
      </c>
      <c r="D3405" s="462" t="inlineStr">
        <is>
          <t>L001-100044638</t>
        </is>
      </c>
      <c r="E3405" s="462" t="inlineStr">
        <is>
          <t>172404</t>
        </is>
      </c>
      <c r="F3405" s="463" t="n">
        <v>44487</v>
      </c>
      <c r="G3405" s="464" t="n">
        <v>43988</v>
      </c>
      <c r="H3405" s="462" t="n"/>
      <c r="I3405" s="464">
        <f>G3405</f>
        <v/>
      </c>
      <c r="J3405" s="462">
        <f>IF(AND(Q3405=TRUE, R3405=TRUE, S3405=TRUE), IF(W3405&lt;-0.05, "អនុញ្ញាត (អ្នកផ្គត់ផ្គង់ប្រកាសខ្វះ)", "បានប្រកាស (អនុញ្ញាត)"), IF(AND(Q3405=FALSE, R3405=FALSE, S3405=FALSE), "ព្យួរទុក (មិនមានទិន្នន័យ)", "ប្រកាសខុស (ព្យួរទុក)"))</f>
        <v/>
      </c>
      <c r="K3405" s="462" t="inlineStr"/>
      <c r="L3405" s="462" t="inlineStr"/>
      <c r="M3405" s="464">
        <f>AH3405</f>
        <v/>
      </c>
      <c r="N3405" s="464">
        <f>IF(W3405&lt;0,AH3405,I3405)</f>
        <v/>
      </c>
      <c r="O3405" s="464">
        <f>I3405-M3405</f>
        <v/>
      </c>
      <c r="P3405" s="462" t="n"/>
      <c r="Q3405" s="462">
        <f>V3405=W3405</f>
        <v/>
      </c>
      <c r="R3405" s="462">
        <f>AND(MONTH(F3405)=MONTH(X3405), YEAR(F3405)=YEAR(X3405))</f>
        <v/>
      </c>
      <c r="S3405" s="462">
        <f>AC3405="L001-901905215"</f>
        <v/>
      </c>
      <c r="T3405" s="464">
        <f>G3405-AH3405</f>
        <v/>
      </c>
      <c r="U3405" s="462" t="n"/>
      <c r="V3405" s="462" t="inlineStr">
        <is>
          <t>172404</t>
        </is>
      </c>
      <c r="W3405" s="462" t="inlineStr"/>
      <c r="X3405" s="499" t="n"/>
      <c r="Y3405" s="462" t="n"/>
      <c r="Z3405" s="462" t="n"/>
      <c r="AA3405" s="462" t="n"/>
      <c r="AB3405" s="462" t="n"/>
      <c r="AC3405" s="462" t="n"/>
      <c r="AD3405" s="462" t="n"/>
      <c r="AE3405" s="462" t="n"/>
      <c r="AF3405" s="462" t="n"/>
      <c r="AG3405" s="462" t="n"/>
      <c r="AH3405" s="462" t="n"/>
      <c r="AI3405" s="462" t="n"/>
      <c r="AJ3405" s="462" t="n"/>
      <c r="AK3405" s="462" t="n"/>
      <c r="AL3405" s="462" t="n"/>
      <c r="AM3405" s="462" t="n"/>
      <c r="AN3405" s="462" t="n"/>
      <c r="AO3405" s="462" t="n"/>
      <c r="AP3405" s="462" t="n"/>
      <c r="AQ3405" s="462" t="n"/>
      <c r="AR3405" s="462" t="n"/>
      <c r="AS3405" s="462" t="n"/>
    </row>
    <row r="3406">
      <c r="A3406" s="461" t="n">
        <v>3398</v>
      </c>
      <c r="B3406" s="462" t="inlineStr">
        <is>
          <t>Storage charge</t>
        </is>
      </c>
      <c r="C3406" s="462" t="inlineStr">
        <is>
          <t>កំពង់ផែស្វយ័តក្រុងព្រះសីហនុ</t>
        </is>
      </c>
      <c r="D3406" s="462" t="inlineStr">
        <is>
          <t>L001-100044638</t>
        </is>
      </c>
      <c r="E3406" s="462" t="inlineStr">
        <is>
          <t>172620</t>
        </is>
      </c>
      <c r="F3406" s="463" t="n">
        <v>44488</v>
      </c>
      <c r="G3406" s="464" t="n">
        <v>4888</v>
      </c>
      <c r="H3406" s="462" t="n"/>
      <c r="I3406" s="464">
        <f>G3406</f>
        <v/>
      </c>
      <c r="J3406" s="462">
        <f>IF(AND(Q3406=TRUE, R3406=TRUE, S3406=TRUE), IF(W3406&lt;-0.05, "អនុញ្ញាត (អ្នកផ្គត់ផ្គង់ប្រកាសខ្វះ)", "បានប្រកាស (អនុញ្ញាត)"), IF(AND(Q3406=FALSE, R3406=FALSE, S3406=FALSE), "ព្យួរទុក (មិនមានទិន្នន័យ)", "ប្រកាសខុស (ព្យួរទុក)"))</f>
        <v/>
      </c>
      <c r="K3406" s="462" t="inlineStr"/>
      <c r="L3406" s="462" t="inlineStr"/>
      <c r="M3406" s="464">
        <f>AH3406</f>
        <v/>
      </c>
      <c r="N3406" s="464">
        <f>IF(W3406&lt;0,AH3406,I3406)</f>
        <v/>
      </c>
      <c r="O3406" s="464">
        <f>I3406-M3406</f>
        <v/>
      </c>
      <c r="P3406" s="462" t="n"/>
      <c r="Q3406" s="462">
        <f>V3406=W3406</f>
        <v/>
      </c>
      <c r="R3406" s="462">
        <f>AND(MONTH(F3406)=MONTH(X3406), YEAR(F3406)=YEAR(X3406))</f>
        <v/>
      </c>
      <c r="S3406" s="462">
        <f>AC3406="L001-901905215"</f>
        <v/>
      </c>
      <c r="T3406" s="464">
        <f>G3406-AH3406</f>
        <v/>
      </c>
      <c r="U3406" s="462" t="n"/>
      <c r="V3406" s="462" t="inlineStr">
        <is>
          <t>172620</t>
        </is>
      </c>
      <c r="W3406" s="462" t="inlineStr"/>
      <c r="X3406" s="499" t="n"/>
      <c r="Y3406" s="462" t="n"/>
      <c r="Z3406" s="462" t="n"/>
      <c r="AA3406" s="462" t="n"/>
      <c r="AB3406" s="462" t="n"/>
      <c r="AC3406" s="462" t="n"/>
      <c r="AD3406" s="462" t="n"/>
      <c r="AE3406" s="462" t="n"/>
      <c r="AF3406" s="462" t="n"/>
      <c r="AG3406" s="462" t="n"/>
      <c r="AH3406" s="462" t="n"/>
      <c r="AI3406" s="462" t="n"/>
      <c r="AJ3406" s="462" t="n"/>
      <c r="AK3406" s="462" t="n"/>
      <c r="AL3406" s="462" t="n"/>
      <c r="AM3406" s="462" t="n"/>
      <c r="AN3406" s="462" t="n"/>
      <c r="AO3406" s="462" t="n"/>
      <c r="AP3406" s="462" t="n"/>
      <c r="AQ3406" s="462" t="n"/>
      <c r="AR3406" s="462" t="n"/>
      <c r="AS3406" s="462" t="n"/>
    </row>
    <row r="3407">
      <c r="A3407" s="461" t="n">
        <v>3399</v>
      </c>
      <c r="B3407" s="462" t="inlineStr">
        <is>
          <t>Lift on/Lift off</t>
        </is>
      </c>
      <c r="C3407" s="462" t="inlineStr">
        <is>
          <t>កំពង់ផែស្វយ័តក្រុងព្រះសីហនុ</t>
        </is>
      </c>
      <c r="D3407" s="462" t="inlineStr">
        <is>
          <t>L001-100044638</t>
        </is>
      </c>
      <c r="E3407" s="462" t="inlineStr">
        <is>
          <t>171516</t>
        </is>
      </c>
      <c r="F3407" s="463" t="n">
        <v>44484</v>
      </c>
      <c r="G3407" s="464" t="n">
        <v>106305</v>
      </c>
      <c r="H3407" s="462" t="n"/>
      <c r="I3407" s="464">
        <f>G3407</f>
        <v/>
      </c>
      <c r="J3407" s="462">
        <f>IF(AND(Q3407=TRUE, R3407=TRUE, S3407=TRUE), IF(W3407&lt;-0.05, "អនុញ្ញាត (អ្នកផ្គត់ផ្គង់ប្រកាសខ្វះ)", "បានប្រកាស (អនុញ្ញាត)"), IF(AND(Q3407=FALSE, R3407=FALSE, S3407=FALSE), "ព្យួរទុក (មិនមានទិន្នន័យ)", "ប្រកាសខុស (ព្យួរទុក)"))</f>
        <v/>
      </c>
      <c r="K3407" s="462" t="inlineStr"/>
      <c r="L3407" s="462" t="inlineStr"/>
      <c r="M3407" s="464">
        <f>AH3407</f>
        <v/>
      </c>
      <c r="N3407" s="464">
        <f>IF(W3407&lt;0,AH3407,I3407)</f>
        <v/>
      </c>
      <c r="O3407" s="464">
        <f>I3407-M3407</f>
        <v/>
      </c>
      <c r="P3407" s="462" t="n"/>
      <c r="Q3407" s="462">
        <f>V3407=W3407</f>
        <v/>
      </c>
      <c r="R3407" s="462">
        <f>AND(MONTH(F3407)=MONTH(X3407), YEAR(F3407)=YEAR(X3407))</f>
        <v/>
      </c>
      <c r="S3407" s="462">
        <f>AC3407="L001-901905215"</f>
        <v/>
      </c>
      <c r="T3407" s="464">
        <f>G3407-AH3407</f>
        <v/>
      </c>
      <c r="U3407" s="462" t="n"/>
      <c r="V3407" s="462" t="inlineStr">
        <is>
          <t>171516</t>
        </is>
      </c>
      <c r="W3407" s="462" t="inlineStr">
        <is>
          <t>171516</t>
        </is>
      </c>
      <c r="X3407" s="463" t="n">
        <v>44701</v>
      </c>
      <c r="Y3407" s="462" t="inlineStr">
        <is>
          <t>171516</t>
        </is>
      </c>
      <c r="Z3407" s="462" t="inlineStr"/>
      <c r="AA3407" s="462" t="inlineStr">
        <is>
          <t>បុគ្គលជាប់អាករ</t>
        </is>
      </c>
      <c r="AB3407" s="462" t="inlineStr">
        <is>
          <t>K003-104002557</t>
        </is>
      </c>
      <c r="AC3407" s="462" t="inlineStr">
        <is>
          <t>ស៊ីកនេតឈ័រ អហ្វ អេស៊ា</t>
        </is>
      </c>
      <c r="AD3407" s="464" t="n">
        <v>527930</v>
      </c>
      <c r="AE3407" s="464" t="n">
        <v>527930</v>
      </c>
      <c r="AF3407" s="464" t="n">
        <v>0</v>
      </c>
      <c r="AG3407" s="464" t="n">
        <v>0</v>
      </c>
      <c r="AH3407" s="464" t="n">
        <v>0</v>
      </c>
      <c r="AI3407" s="464" t="n">
        <v>0</v>
      </c>
      <c r="AJ3407" s="464" t="n">
        <v>52793</v>
      </c>
      <c r="AK3407" s="464" t="n">
        <v>0</v>
      </c>
      <c r="AL3407" s="464" t="n">
        <v>0</v>
      </c>
      <c r="AM3407" s="464" t="n">
        <v>0</v>
      </c>
      <c r="AN3407" s="464" t="n">
        <v>0</v>
      </c>
      <c r="AO3407" s="464" t="n">
        <v>0</v>
      </c>
      <c r="AP3407" s="464" t="n">
        <v>0</v>
      </c>
      <c r="AQ3407" s="462" t="inlineStr"/>
      <c r="AR3407" s="462" t="inlineStr">
        <is>
          <t>ចំនូលបានមកពីការលក់</t>
        </is>
      </c>
      <c r="AS3407" s="462" t="inlineStr">
        <is>
          <t>បានប្រកាសពន្ធ</t>
        </is>
      </c>
    </row>
    <row r="3408">
      <c r="A3408" s="461" t="n">
        <v>3400</v>
      </c>
      <c r="B3408" s="462" t="inlineStr">
        <is>
          <t>Storage charge</t>
        </is>
      </c>
      <c r="C3408" s="462" t="inlineStr">
        <is>
          <t>កំពង់ផែស្វយ័តក្រុងព្រះសីហនុ</t>
        </is>
      </c>
      <c r="D3408" s="462" t="inlineStr">
        <is>
          <t>L001-100044638</t>
        </is>
      </c>
      <c r="E3408" s="462" t="inlineStr">
        <is>
          <t>171988</t>
        </is>
      </c>
      <c r="F3408" s="463" t="n">
        <v>44485</v>
      </c>
      <c r="G3408" s="464" t="n">
        <v>14663</v>
      </c>
      <c r="H3408" s="462" t="n"/>
      <c r="I3408" s="464">
        <f>G3408</f>
        <v/>
      </c>
      <c r="J3408" s="462">
        <f>IF(AND(Q3408=TRUE, R3408=TRUE, S3408=TRUE), IF(W3408&lt;-0.05, "អនុញ្ញាត (អ្នកផ្គត់ផ្គង់ប្រកាសខ្វះ)", "បានប្រកាស (អនុញ្ញាត)"), IF(AND(Q3408=FALSE, R3408=FALSE, S3408=FALSE), "ព្យួរទុក (មិនមានទិន្នន័យ)", "ប្រកាសខុស (ព្យួរទុក)"))</f>
        <v/>
      </c>
      <c r="K3408" s="462" t="inlineStr"/>
      <c r="L3408" s="462" t="inlineStr"/>
      <c r="M3408" s="464">
        <f>AH3408</f>
        <v/>
      </c>
      <c r="N3408" s="464">
        <f>IF(W3408&lt;0,AH3408,I3408)</f>
        <v/>
      </c>
      <c r="O3408" s="464">
        <f>I3408-M3408</f>
        <v/>
      </c>
      <c r="P3408" s="462" t="n"/>
      <c r="Q3408" s="462">
        <f>V3408=W3408</f>
        <v/>
      </c>
      <c r="R3408" s="462">
        <f>AND(MONTH(F3408)=MONTH(X3408), YEAR(F3408)=YEAR(X3408))</f>
        <v/>
      </c>
      <c r="S3408" s="462">
        <f>AC3408="L001-901905215"</f>
        <v/>
      </c>
      <c r="T3408" s="464">
        <f>G3408-AH3408</f>
        <v/>
      </c>
      <c r="U3408" s="462" t="n"/>
      <c r="V3408" s="462" t="inlineStr">
        <is>
          <t>171988</t>
        </is>
      </c>
      <c r="W3408" s="462" t="inlineStr"/>
      <c r="X3408" s="499" t="n"/>
      <c r="Y3408" s="462" t="n"/>
      <c r="Z3408" s="462" t="n"/>
      <c r="AA3408" s="462" t="n"/>
      <c r="AB3408" s="462" t="n"/>
      <c r="AC3408" s="462" t="n"/>
      <c r="AD3408" s="462" t="n"/>
      <c r="AE3408" s="462" t="n"/>
      <c r="AF3408" s="462" t="n"/>
      <c r="AG3408" s="462" t="n"/>
      <c r="AH3408" s="462" t="n"/>
      <c r="AI3408" s="462" t="n"/>
      <c r="AJ3408" s="462" t="n"/>
      <c r="AK3408" s="462" t="n"/>
      <c r="AL3408" s="462" t="n"/>
      <c r="AM3408" s="462" t="n"/>
      <c r="AN3408" s="462" t="n"/>
      <c r="AO3408" s="462" t="n"/>
      <c r="AP3408" s="462" t="n"/>
      <c r="AQ3408" s="462" t="n"/>
      <c r="AR3408" s="462" t="n"/>
      <c r="AS3408" s="462" t="n"/>
    </row>
    <row r="3409">
      <c r="A3409" s="461" t="n">
        <v>3401</v>
      </c>
      <c r="B3409" s="462" t="inlineStr">
        <is>
          <t>Lift on/Lift off</t>
        </is>
      </c>
      <c r="C3409" s="462" t="inlineStr">
        <is>
          <t>កំពង់ផែស្វយ័តក្រុងព្រះសីហនុ</t>
        </is>
      </c>
      <c r="D3409" s="462" t="inlineStr">
        <is>
          <t>L001-100044638</t>
        </is>
      </c>
      <c r="E3409" s="462" t="inlineStr">
        <is>
          <t>171520</t>
        </is>
      </c>
      <c r="F3409" s="463" t="n">
        <v>44484</v>
      </c>
      <c r="G3409" s="464" t="n">
        <v>35435</v>
      </c>
      <c r="H3409" s="462" t="n"/>
      <c r="I3409" s="464">
        <f>G3409</f>
        <v/>
      </c>
      <c r="J3409" s="462">
        <f>IF(AND(Q3409=TRUE, R3409=TRUE, S3409=TRUE), IF(W3409&lt;-0.05, "អនុញ្ញាត (អ្នកផ្គត់ផ្គង់ប្រកាសខ្វះ)", "បានប្រកាស (អនុញ្ញាត)"), IF(AND(Q3409=FALSE, R3409=FALSE, S3409=FALSE), "ព្យួរទុក (មិនមានទិន្នន័យ)", "ប្រកាសខុស (ព្យួរទុក)"))</f>
        <v/>
      </c>
      <c r="K3409" s="462" t="inlineStr"/>
      <c r="L3409" s="462" t="inlineStr"/>
      <c r="M3409" s="464">
        <f>AH3409</f>
        <v/>
      </c>
      <c r="N3409" s="464">
        <f>IF(W3409&lt;0,AH3409,I3409)</f>
        <v/>
      </c>
      <c r="O3409" s="464">
        <f>I3409-M3409</f>
        <v/>
      </c>
      <c r="P3409" s="462" t="n"/>
      <c r="Q3409" s="462">
        <f>V3409=W3409</f>
        <v/>
      </c>
      <c r="R3409" s="462">
        <f>AND(MONTH(F3409)=MONTH(X3409), YEAR(F3409)=YEAR(X3409))</f>
        <v/>
      </c>
      <c r="S3409" s="462">
        <f>AC3409="L001-901905215"</f>
        <v/>
      </c>
      <c r="T3409" s="464">
        <f>G3409-AH3409</f>
        <v/>
      </c>
      <c r="U3409" s="462" t="n"/>
      <c r="V3409" s="462" t="inlineStr">
        <is>
          <t>171520</t>
        </is>
      </c>
      <c r="W3409" s="462" t="inlineStr">
        <is>
          <t>171520</t>
        </is>
      </c>
      <c r="X3409" s="463" t="n">
        <v>44701</v>
      </c>
      <c r="Y3409" s="462" t="inlineStr">
        <is>
          <t>171520</t>
        </is>
      </c>
      <c r="Z3409" s="462" t="inlineStr"/>
      <c r="AA3409" s="462" t="inlineStr">
        <is>
          <t>បុគ្គលជាប់អាករ</t>
        </is>
      </c>
      <c r="AB3409" s="462" t="inlineStr">
        <is>
          <t>K003-104002557</t>
        </is>
      </c>
      <c r="AC3409" s="462" t="inlineStr">
        <is>
          <t>ស៊ីកនេតឈ័រ អហ្វ អេស៊ា</t>
        </is>
      </c>
      <c r="AD3409" s="464" t="n">
        <v>942152</v>
      </c>
      <c r="AE3409" s="464" t="n">
        <v>942152</v>
      </c>
      <c r="AF3409" s="464" t="n">
        <v>0</v>
      </c>
      <c r="AG3409" s="464" t="n">
        <v>0</v>
      </c>
      <c r="AH3409" s="464" t="n">
        <v>0</v>
      </c>
      <c r="AI3409" s="464" t="n">
        <v>0</v>
      </c>
      <c r="AJ3409" s="464" t="n">
        <v>94215.2</v>
      </c>
      <c r="AK3409" s="464" t="n">
        <v>0</v>
      </c>
      <c r="AL3409" s="464" t="n">
        <v>0</v>
      </c>
      <c r="AM3409" s="464" t="n">
        <v>0</v>
      </c>
      <c r="AN3409" s="464" t="n">
        <v>0</v>
      </c>
      <c r="AO3409" s="464" t="n">
        <v>0</v>
      </c>
      <c r="AP3409" s="464" t="n">
        <v>0</v>
      </c>
      <c r="AQ3409" s="462" t="inlineStr"/>
      <c r="AR3409" s="462" t="inlineStr">
        <is>
          <t>ចំនូលបានមកពីការលក់</t>
        </is>
      </c>
      <c r="AS3409" s="462" t="inlineStr">
        <is>
          <t>បានប្រកាសពន្ធ</t>
        </is>
      </c>
    </row>
    <row r="3410">
      <c r="A3410" s="461" t="n">
        <v>3402</v>
      </c>
      <c r="B3410" s="462" t="inlineStr">
        <is>
          <t>Storage charge</t>
        </is>
      </c>
      <c r="C3410" s="462" t="inlineStr">
        <is>
          <t>កំពង់ផែស្វយ័តក្រុងព្រះសីហនុ</t>
        </is>
      </c>
      <c r="D3410" s="462" t="inlineStr">
        <is>
          <t>L001-100044638</t>
        </is>
      </c>
      <c r="E3410" s="462" t="inlineStr">
        <is>
          <t>171514</t>
        </is>
      </c>
      <c r="F3410" s="463" t="n">
        <v>44484</v>
      </c>
      <c r="G3410" s="464" t="n">
        <v>54985</v>
      </c>
      <c r="H3410" s="462" t="n"/>
      <c r="I3410" s="464">
        <f>G3410</f>
        <v/>
      </c>
      <c r="J3410" s="462">
        <f>IF(AND(Q3410=TRUE, R3410=TRUE, S3410=TRUE), IF(W3410&lt;-0.05, "អនុញ្ញាត (អ្នកផ្គត់ផ្គង់ប្រកាសខ្វះ)", "បានប្រកាស (អនុញ្ញាត)"), IF(AND(Q3410=FALSE, R3410=FALSE, S3410=FALSE), "ព្យួរទុក (មិនមានទិន្នន័យ)", "ប្រកាសខុស (ព្យួរទុក)"))</f>
        <v/>
      </c>
      <c r="K3410" s="462" t="inlineStr"/>
      <c r="L3410" s="462" t="inlineStr"/>
      <c r="M3410" s="464">
        <f>AH3410</f>
        <v/>
      </c>
      <c r="N3410" s="464">
        <f>IF(W3410&lt;0,AH3410,I3410)</f>
        <v/>
      </c>
      <c r="O3410" s="464">
        <f>I3410-M3410</f>
        <v/>
      </c>
      <c r="P3410" s="462" t="n"/>
      <c r="Q3410" s="462">
        <f>V3410=W3410</f>
        <v/>
      </c>
      <c r="R3410" s="462">
        <f>AND(MONTH(F3410)=MONTH(X3410), YEAR(F3410)=YEAR(X3410))</f>
        <v/>
      </c>
      <c r="S3410" s="462">
        <f>AC3410="L001-901905215"</f>
        <v/>
      </c>
      <c r="T3410" s="464">
        <f>G3410-AH3410</f>
        <v/>
      </c>
      <c r="U3410" s="462" t="n"/>
      <c r="V3410" s="462" t="inlineStr">
        <is>
          <t>171514</t>
        </is>
      </c>
      <c r="W3410" s="462" t="inlineStr">
        <is>
          <t>171514</t>
        </is>
      </c>
      <c r="X3410" s="463" t="n">
        <v>44701</v>
      </c>
      <c r="Y3410" s="462" t="inlineStr">
        <is>
          <t>171514</t>
        </is>
      </c>
      <c r="Z3410" s="462" t="inlineStr"/>
      <c r="AA3410" s="462" t="inlineStr">
        <is>
          <t>បុគ្គលជាប់អាករ</t>
        </is>
      </c>
      <c r="AB3410" s="462" t="inlineStr">
        <is>
          <t>K003-104002557</t>
        </is>
      </c>
      <c r="AC3410" s="462" t="inlineStr">
        <is>
          <t>ស៊ីកនេតឈ័រ អហ្វ អេស៊ា</t>
        </is>
      </c>
      <c r="AD3410" s="464" t="n">
        <v>946213</v>
      </c>
      <c r="AE3410" s="464" t="n">
        <v>946213</v>
      </c>
      <c r="AF3410" s="464" t="n">
        <v>0</v>
      </c>
      <c r="AG3410" s="464" t="n">
        <v>0</v>
      </c>
      <c r="AH3410" s="464" t="n">
        <v>0</v>
      </c>
      <c r="AI3410" s="464" t="n">
        <v>0</v>
      </c>
      <c r="AJ3410" s="464" t="n">
        <v>94621.3</v>
      </c>
      <c r="AK3410" s="464" t="n">
        <v>0</v>
      </c>
      <c r="AL3410" s="464" t="n">
        <v>0</v>
      </c>
      <c r="AM3410" s="464" t="n">
        <v>0</v>
      </c>
      <c r="AN3410" s="464" t="n">
        <v>0</v>
      </c>
      <c r="AO3410" s="464" t="n">
        <v>0</v>
      </c>
      <c r="AP3410" s="464" t="n">
        <v>0</v>
      </c>
      <c r="AQ3410" s="462" t="inlineStr"/>
      <c r="AR3410" s="462" t="inlineStr">
        <is>
          <t>ចំនូលបានមកពីការលក់</t>
        </is>
      </c>
      <c r="AS3410" s="462" t="inlineStr">
        <is>
          <t>បានប្រកាសពន្ធ</t>
        </is>
      </c>
    </row>
    <row r="3411">
      <c r="A3411" s="461" t="n">
        <v>3403</v>
      </c>
      <c r="B3411" s="462" t="inlineStr">
        <is>
          <t>Storage charge</t>
        </is>
      </c>
      <c r="C3411" s="462" t="inlineStr">
        <is>
          <t>កំពង់ផែស្វយ័តក្រុងព្រះសីហនុ</t>
        </is>
      </c>
      <c r="D3411" s="462" t="inlineStr">
        <is>
          <t>L001-100044638</t>
        </is>
      </c>
      <c r="E3411" s="462" t="inlineStr">
        <is>
          <t>171989</t>
        </is>
      </c>
      <c r="F3411" s="463" t="n">
        <v>44485</v>
      </c>
      <c r="G3411" s="464" t="n">
        <v>2444</v>
      </c>
      <c r="H3411" s="462" t="n"/>
      <c r="I3411" s="464">
        <f>G3411</f>
        <v/>
      </c>
      <c r="J3411" s="462">
        <f>IF(AND(Q3411=TRUE, R3411=TRUE, S3411=TRUE), IF(W3411&lt;-0.05, "អនុញ្ញាត (អ្នកផ្គត់ផ្គង់ប្រកាសខ្វះ)", "បានប្រកាស (អនុញ្ញាត)"), IF(AND(Q3411=FALSE, R3411=FALSE, S3411=FALSE), "ព្យួរទុក (មិនមានទិន្នន័យ)", "ប្រកាសខុស (ព្យួរទុក)"))</f>
        <v/>
      </c>
      <c r="K3411" s="462" t="inlineStr"/>
      <c r="L3411" s="462" t="inlineStr"/>
      <c r="M3411" s="464">
        <f>AH3411</f>
        <v/>
      </c>
      <c r="N3411" s="464">
        <f>IF(W3411&lt;0,AH3411,I3411)</f>
        <v/>
      </c>
      <c r="O3411" s="464">
        <f>I3411-M3411</f>
        <v/>
      </c>
      <c r="P3411" s="462" t="n"/>
      <c r="Q3411" s="462">
        <f>V3411=W3411</f>
        <v/>
      </c>
      <c r="R3411" s="462">
        <f>AND(MONTH(F3411)=MONTH(X3411), YEAR(F3411)=YEAR(X3411))</f>
        <v/>
      </c>
      <c r="S3411" s="462">
        <f>AC3411="L001-901905215"</f>
        <v/>
      </c>
      <c r="T3411" s="464">
        <f>G3411-AH3411</f>
        <v/>
      </c>
      <c r="U3411" s="462" t="n"/>
      <c r="V3411" s="462" t="inlineStr">
        <is>
          <t>171989</t>
        </is>
      </c>
      <c r="W3411" s="462" t="inlineStr"/>
      <c r="X3411" s="499" t="n"/>
      <c r="Y3411" s="462" t="n"/>
      <c r="Z3411" s="462" t="n"/>
      <c r="AA3411" s="462" t="n"/>
      <c r="AB3411" s="462" t="n"/>
      <c r="AC3411" s="462" t="n"/>
      <c r="AD3411" s="462" t="n"/>
      <c r="AE3411" s="462" t="n"/>
      <c r="AF3411" s="462" t="n"/>
      <c r="AG3411" s="462" t="n"/>
      <c r="AH3411" s="462" t="n"/>
      <c r="AI3411" s="462" t="n"/>
      <c r="AJ3411" s="462" t="n"/>
      <c r="AK3411" s="462" t="n"/>
      <c r="AL3411" s="462" t="n"/>
      <c r="AM3411" s="462" t="n"/>
      <c r="AN3411" s="462" t="n"/>
      <c r="AO3411" s="462" t="n"/>
      <c r="AP3411" s="462" t="n"/>
      <c r="AQ3411" s="462" t="n"/>
      <c r="AR3411" s="462" t="n"/>
      <c r="AS3411" s="462" t="n"/>
    </row>
    <row r="3412">
      <c r="A3412" s="461" t="n">
        <v>3404</v>
      </c>
      <c r="B3412" s="462" t="inlineStr">
        <is>
          <t>Storage charge</t>
        </is>
      </c>
      <c r="C3412" s="462" t="inlineStr">
        <is>
          <t>កំពង់ផែស្វយ័តក្រុងព្រះសីហនុ</t>
        </is>
      </c>
      <c r="D3412" s="462" t="inlineStr">
        <is>
          <t>L001-100044638</t>
        </is>
      </c>
      <c r="E3412" s="462" t="inlineStr">
        <is>
          <t>172028</t>
        </is>
      </c>
      <c r="F3412" s="463" t="n">
        <v>44486</v>
      </c>
      <c r="G3412" s="464" t="n">
        <v>9775</v>
      </c>
      <c r="H3412" s="462" t="n"/>
      <c r="I3412" s="464">
        <f>G3412</f>
        <v/>
      </c>
      <c r="J3412" s="462">
        <f>IF(AND(Q3412=TRUE, R3412=TRUE, S3412=TRUE), IF(W3412&lt;-0.05, "អនុញ្ញាត (អ្នកផ្គត់ផ្គង់ប្រកាសខ្វះ)", "បានប្រកាស (អនុញ្ញាត)"), IF(AND(Q3412=FALSE, R3412=FALSE, S3412=FALSE), "ព្យួរទុក (មិនមានទិន្នន័យ)", "ប្រកាសខុស (ព្យួរទុក)"))</f>
        <v/>
      </c>
      <c r="K3412" s="462" t="inlineStr"/>
      <c r="L3412" s="462" t="inlineStr"/>
      <c r="M3412" s="464">
        <f>AH3412</f>
        <v/>
      </c>
      <c r="N3412" s="464">
        <f>IF(W3412&lt;0,AH3412,I3412)</f>
        <v/>
      </c>
      <c r="O3412" s="464">
        <f>I3412-M3412</f>
        <v/>
      </c>
      <c r="P3412" s="462" t="n"/>
      <c r="Q3412" s="462">
        <f>V3412=W3412</f>
        <v/>
      </c>
      <c r="R3412" s="462">
        <f>AND(MONTH(F3412)=MONTH(X3412), YEAR(F3412)=YEAR(X3412))</f>
        <v/>
      </c>
      <c r="S3412" s="462">
        <f>AC3412="L001-901905215"</f>
        <v/>
      </c>
      <c r="T3412" s="464">
        <f>G3412-AH3412</f>
        <v/>
      </c>
      <c r="U3412" s="462" t="n"/>
      <c r="V3412" s="462" t="inlineStr">
        <is>
          <t>172028</t>
        </is>
      </c>
      <c r="W3412" s="462" t="inlineStr"/>
      <c r="X3412" s="499" t="n"/>
      <c r="Y3412" s="462" t="n"/>
      <c r="Z3412" s="462" t="n"/>
      <c r="AA3412" s="462" t="n"/>
      <c r="AB3412" s="462" t="n"/>
      <c r="AC3412" s="462" t="n"/>
      <c r="AD3412" s="462" t="n"/>
      <c r="AE3412" s="462" t="n"/>
      <c r="AF3412" s="462" t="n"/>
      <c r="AG3412" s="462" t="n"/>
      <c r="AH3412" s="462" t="n"/>
      <c r="AI3412" s="462" t="n"/>
      <c r="AJ3412" s="462" t="n"/>
      <c r="AK3412" s="462" t="n"/>
      <c r="AL3412" s="462" t="n"/>
      <c r="AM3412" s="462" t="n"/>
      <c r="AN3412" s="462" t="n"/>
      <c r="AO3412" s="462" t="n"/>
      <c r="AP3412" s="462" t="n"/>
      <c r="AQ3412" s="462" t="n"/>
      <c r="AR3412" s="462" t="n"/>
      <c r="AS3412" s="462" t="n"/>
    </row>
    <row r="3413">
      <c r="A3413" s="461" t="n">
        <v>3405</v>
      </c>
      <c r="B3413" s="462" t="inlineStr">
        <is>
          <t>Storage charge</t>
        </is>
      </c>
      <c r="C3413" s="462" t="inlineStr">
        <is>
          <t>កំពង់ផែស្វយ័តក្រុងព្រះសីហនុ</t>
        </is>
      </c>
      <c r="D3413" s="462" t="inlineStr">
        <is>
          <t>L001-100044638</t>
        </is>
      </c>
      <c r="E3413" s="462" t="inlineStr">
        <is>
          <t>172408</t>
        </is>
      </c>
      <c r="F3413" s="463" t="n">
        <v>44487</v>
      </c>
      <c r="G3413" s="464" t="n">
        <v>9775</v>
      </c>
      <c r="H3413" s="462" t="n"/>
      <c r="I3413" s="464">
        <f>G3413</f>
        <v/>
      </c>
      <c r="J3413" s="462">
        <f>IF(AND(Q3413=TRUE, R3413=TRUE, S3413=TRUE), IF(W3413&lt;-0.05, "អនុញ្ញាត (អ្នកផ្គត់ផ្គង់ប្រកាសខ្វះ)", "បានប្រកាស (អនុញ្ញាត)"), IF(AND(Q3413=FALSE, R3413=FALSE, S3413=FALSE), "ព្យួរទុក (មិនមានទិន្នន័យ)", "ប្រកាសខុស (ព្យួរទុក)"))</f>
        <v/>
      </c>
      <c r="K3413" s="462" t="inlineStr"/>
      <c r="L3413" s="462" t="inlineStr"/>
      <c r="M3413" s="464">
        <f>AH3413</f>
        <v/>
      </c>
      <c r="N3413" s="464">
        <f>IF(W3413&lt;0,AH3413,I3413)</f>
        <v/>
      </c>
      <c r="O3413" s="464">
        <f>I3413-M3413</f>
        <v/>
      </c>
      <c r="P3413" s="462" t="n"/>
      <c r="Q3413" s="462">
        <f>V3413=W3413</f>
        <v/>
      </c>
      <c r="R3413" s="462">
        <f>AND(MONTH(F3413)=MONTH(X3413), YEAR(F3413)=YEAR(X3413))</f>
        <v/>
      </c>
      <c r="S3413" s="462">
        <f>AC3413="L001-901905215"</f>
        <v/>
      </c>
      <c r="T3413" s="464">
        <f>G3413-AH3413</f>
        <v/>
      </c>
      <c r="U3413" s="462" t="n"/>
      <c r="V3413" s="462" t="inlineStr">
        <is>
          <t>172408</t>
        </is>
      </c>
      <c r="W3413" s="462" t="inlineStr"/>
      <c r="X3413" s="499" t="n"/>
      <c r="Y3413" s="462" t="n"/>
      <c r="Z3413" s="462" t="n"/>
      <c r="AA3413" s="462" t="n"/>
      <c r="AB3413" s="462" t="n"/>
      <c r="AC3413" s="462" t="n"/>
      <c r="AD3413" s="462" t="n"/>
      <c r="AE3413" s="462" t="n"/>
      <c r="AF3413" s="462" t="n"/>
      <c r="AG3413" s="462" t="n"/>
      <c r="AH3413" s="462" t="n"/>
      <c r="AI3413" s="462" t="n"/>
      <c r="AJ3413" s="462" t="n"/>
      <c r="AK3413" s="462" t="n"/>
      <c r="AL3413" s="462" t="n"/>
      <c r="AM3413" s="462" t="n"/>
      <c r="AN3413" s="462" t="n"/>
      <c r="AO3413" s="462" t="n"/>
      <c r="AP3413" s="462" t="n"/>
      <c r="AQ3413" s="462" t="n"/>
      <c r="AR3413" s="462" t="n"/>
      <c r="AS3413" s="462" t="n"/>
    </row>
    <row r="3414">
      <c r="A3414" s="461" t="n">
        <v>3406</v>
      </c>
      <c r="B3414" s="462" t="inlineStr">
        <is>
          <t>Storage charge</t>
        </is>
      </c>
      <c r="C3414" s="462" t="inlineStr">
        <is>
          <t>កំពង់ផែស្វយ័តក្រុងព្រះសីហនុ</t>
        </is>
      </c>
      <c r="D3414" s="462" t="inlineStr">
        <is>
          <t>L001-100044638</t>
        </is>
      </c>
      <c r="E3414" s="462" t="inlineStr">
        <is>
          <t>172623</t>
        </is>
      </c>
      <c r="F3414" s="463" t="n">
        <v>44488</v>
      </c>
      <c r="G3414" s="464" t="n">
        <v>2444</v>
      </c>
      <c r="H3414" s="462" t="n"/>
      <c r="I3414" s="464">
        <f>G3414</f>
        <v/>
      </c>
      <c r="J3414" s="462">
        <f>IF(AND(Q3414=TRUE, R3414=TRUE, S3414=TRUE), IF(W3414&lt;-0.05, "អនុញ្ញាត (អ្នកផ្គត់ផ្គង់ប្រកាសខ្វះ)", "បានប្រកាស (អនុញ្ញាត)"), IF(AND(Q3414=FALSE, R3414=FALSE, S3414=FALSE), "ព្យួរទុក (មិនមានទិន្នន័យ)", "ប្រកាសខុស (ព្យួរទុក)"))</f>
        <v/>
      </c>
      <c r="K3414" s="462" t="inlineStr"/>
      <c r="L3414" s="462" t="inlineStr"/>
      <c r="M3414" s="464">
        <f>AH3414</f>
        <v/>
      </c>
      <c r="N3414" s="464">
        <f>IF(W3414&lt;0,AH3414,I3414)</f>
        <v/>
      </c>
      <c r="O3414" s="464">
        <f>I3414-M3414</f>
        <v/>
      </c>
      <c r="P3414" s="462" t="n"/>
      <c r="Q3414" s="462">
        <f>V3414=W3414</f>
        <v/>
      </c>
      <c r="R3414" s="462">
        <f>AND(MONTH(F3414)=MONTH(X3414), YEAR(F3414)=YEAR(X3414))</f>
        <v/>
      </c>
      <c r="S3414" s="462">
        <f>AC3414="L001-901905215"</f>
        <v/>
      </c>
      <c r="T3414" s="464">
        <f>G3414-AH3414</f>
        <v/>
      </c>
      <c r="U3414" s="462" t="n"/>
      <c r="V3414" s="462" t="inlineStr">
        <is>
          <t>172623</t>
        </is>
      </c>
      <c r="W3414" s="462" t="inlineStr"/>
      <c r="X3414" s="499" t="n"/>
      <c r="Y3414" s="462" t="n"/>
      <c r="Z3414" s="462" t="n"/>
      <c r="AA3414" s="462" t="n"/>
      <c r="AB3414" s="462" t="n"/>
      <c r="AC3414" s="462" t="n"/>
      <c r="AD3414" s="462" t="n"/>
      <c r="AE3414" s="462" t="n"/>
      <c r="AF3414" s="462" t="n"/>
      <c r="AG3414" s="462" t="n"/>
      <c r="AH3414" s="462" t="n"/>
      <c r="AI3414" s="462" t="n"/>
      <c r="AJ3414" s="462" t="n"/>
      <c r="AK3414" s="462" t="n"/>
      <c r="AL3414" s="462" t="n"/>
      <c r="AM3414" s="462" t="n"/>
      <c r="AN3414" s="462" t="n"/>
      <c r="AO3414" s="462" t="n"/>
      <c r="AP3414" s="462" t="n"/>
      <c r="AQ3414" s="462" t="n"/>
      <c r="AR3414" s="462" t="n"/>
      <c r="AS3414" s="462" t="n"/>
    </row>
    <row r="3415">
      <c r="A3415" s="461" t="n">
        <v>3407</v>
      </c>
      <c r="B3415" s="462" t="inlineStr">
        <is>
          <t>Storage charge</t>
        </is>
      </c>
      <c r="C3415" s="462" t="inlineStr">
        <is>
          <t>កំពង់ផែស្វយ័តក្រុងព្រះសីហនុ</t>
        </is>
      </c>
      <c r="D3415" s="462" t="inlineStr">
        <is>
          <t>L001-100044638</t>
        </is>
      </c>
      <c r="E3415" s="462" t="inlineStr">
        <is>
          <t>171991</t>
        </is>
      </c>
      <c r="F3415" s="463" t="n">
        <v>44485</v>
      </c>
      <c r="G3415" s="464" t="n">
        <v>9775</v>
      </c>
      <c r="H3415" s="462" t="n"/>
      <c r="I3415" s="464">
        <f>G3415</f>
        <v/>
      </c>
      <c r="J3415" s="462">
        <f>IF(AND(Q3415=TRUE, R3415=TRUE, S3415=TRUE), IF(W3415&lt;-0.05, "អនុញ្ញាត (អ្នកផ្គត់ផ្គង់ប្រកាសខ្វះ)", "បានប្រកាស (អនុញ្ញាត)"), IF(AND(Q3415=FALSE, R3415=FALSE, S3415=FALSE), "ព្យួរទុក (មិនមានទិន្នន័យ)", "ប្រកាសខុស (ព្យួរទុក)"))</f>
        <v/>
      </c>
      <c r="K3415" s="462" t="inlineStr"/>
      <c r="L3415" s="462" t="inlineStr"/>
      <c r="M3415" s="464">
        <f>AH3415</f>
        <v/>
      </c>
      <c r="N3415" s="464">
        <f>IF(W3415&lt;0,AH3415,I3415)</f>
        <v/>
      </c>
      <c r="O3415" s="464">
        <f>I3415-M3415</f>
        <v/>
      </c>
      <c r="P3415" s="462" t="n"/>
      <c r="Q3415" s="462">
        <f>V3415=W3415</f>
        <v/>
      </c>
      <c r="R3415" s="462">
        <f>AND(MONTH(F3415)=MONTH(X3415), YEAR(F3415)=YEAR(X3415))</f>
        <v/>
      </c>
      <c r="S3415" s="462">
        <f>AC3415="L001-901905215"</f>
        <v/>
      </c>
      <c r="T3415" s="464">
        <f>G3415-AH3415</f>
        <v/>
      </c>
      <c r="U3415" s="462" t="n"/>
      <c r="V3415" s="462" t="inlineStr">
        <is>
          <t>171991</t>
        </is>
      </c>
      <c r="W3415" s="462" t="inlineStr"/>
      <c r="X3415" s="499" t="n"/>
      <c r="Y3415" s="462" t="n"/>
      <c r="Z3415" s="462" t="n"/>
      <c r="AA3415" s="462" t="n"/>
      <c r="AB3415" s="462" t="n"/>
      <c r="AC3415" s="462" t="n"/>
      <c r="AD3415" s="462" t="n"/>
      <c r="AE3415" s="462" t="n"/>
      <c r="AF3415" s="462" t="n"/>
      <c r="AG3415" s="462" t="n"/>
      <c r="AH3415" s="462" t="n"/>
      <c r="AI3415" s="462" t="n"/>
      <c r="AJ3415" s="462" t="n"/>
      <c r="AK3415" s="462" t="n"/>
      <c r="AL3415" s="462" t="n"/>
      <c r="AM3415" s="462" t="n"/>
      <c r="AN3415" s="462" t="n"/>
      <c r="AO3415" s="462" t="n"/>
      <c r="AP3415" s="462" t="n"/>
      <c r="AQ3415" s="462" t="n"/>
      <c r="AR3415" s="462" t="n"/>
      <c r="AS3415" s="462" t="n"/>
    </row>
    <row r="3416">
      <c r="A3416" s="461" t="n">
        <v>3408</v>
      </c>
      <c r="B3416" s="462" t="inlineStr">
        <is>
          <t>Storage charge</t>
        </is>
      </c>
      <c r="C3416" s="462" t="inlineStr">
        <is>
          <t>កំពង់ផែស្វយ័តក្រុងព្រះសីហនុ</t>
        </is>
      </c>
      <c r="D3416" s="462" t="inlineStr">
        <is>
          <t>L001-100044638</t>
        </is>
      </c>
      <c r="E3416" s="462" t="inlineStr">
        <is>
          <t>171517</t>
        </is>
      </c>
      <c r="F3416" s="463" t="n">
        <v>44484</v>
      </c>
      <c r="G3416" s="464" t="n">
        <v>229717</v>
      </c>
      <c r="H3416" s="462" t="n"/>
      <c r="I3416" s="464">
        <f>G3416</f>
        <v/>
      </c>
      <c r="J3416" s="462">
        <f>IF(AND(Q3416=TRUE, R3416=TRUE, S3416=TRUE), IF(W3416&lt;-0.05, "អនុញ្ញាត (អ្នកផ្គត់ផ្គង់ប្រកាសខ្វះ)", "បានប្រកាស (អនុញ្ញាត)"), IF(AND(Q3416=FALSE, R3416=FALSE, S3416=FALSE), "ព្យួរទុក (មិនមានទិន្នន័យ)", "ប្រកាសខុស (ព្យួរទុក)"))</f>
        <v/>
      </c>
      <c r="K3416" s="462" t="inlineStr"/>
      <c r="L3416" s="462" t="inlineStr"/>
      <c r="M3416" s="464">
        <f>AH3416</f>
        <v/>
      </c>
      <c r="N3416" s="464">
        <f>IF(W3416&lt;0,AH3416,I3416)</f>
        <v/>
      </c>
      <c r="O3416" s="464">
        <f>I3416-M3416</f>
        <v/>
      </c>
      <c r="P3416" s="462" t="n"/>
      <c r="Q3416" s="462">
        <f>V3416=W3416</f>
        <v/>
      </c>
      <c r="R3416" s="462">
        <f>AND(MONTH(F3416)=MONTH(X3416), YEAR(F3416)=YEAR(X3416))</f>
        <v/>
      </c>
      <c r="S3416" s="462">
        <f>AC3416="L001-901905215"</f>
        <v/>
      </c>
      <c r="T3416" s="464">
        <f>G3416-AH3416</f>
        <v/>
      </c>
      <c r="U3416" s="462" t="n"/>
      <c r="V3416" s="462" t="inlineStr">
        <is>
          <t>171517</t>
        </is>
      </c>
      <c r="W3416" s="462" t="inlineStr">
        <is>
          <t>171517</t>
        </is>
      </c>
      <c r="X3416" s="463" t="n">
        <v>44701</v>
      </c>
      <c r="Y3416" s="462" t="inlineStr">
        <is>
          <t>171517</t>
        </is>
      </c>
      <c r="Z3416" s="462" t="inlineStr"/>
      <c r="AA3416" s="462" t="inlineStr">
        <is>
          <t>បុគ្គលជាប់អាករ</t>
        </is>
      </c>
      <c r="AB3416" s="462" t="inlineStr">
        <is>
          <t>K003-104002557</t>
        </is>
      </c>
      <c r="AC3416" s="462" t="inlineStr">
        <is>
          <t>ស៊ីកនេតឈ័រ អហ្វ អេស៊ា</t>
        </is>
      </c>
      <c r="AD3416" s="464" t="n">
        <v>527930</v>
      </c>
      <c r="AE3416" s="464" t="n">
        <v>527930</v>
      </c>
      <c r="AF3416" s="464" t="n">
        <v>0</v>
      </c>
      <c r="AG3416" s="464" t="n">
        <v>0</v>
      </c>
      <c r="AH3416" s="464" t="n">
        <v>0</v>
      </c>
      <c r="AI3416" s="464" t="n">
        <v>0</v>
      </c>
      <c r="AJ3416" s="464" t="n">
        <v>52793</v>
      </c>
      <c r="AK3416" s="464" t="n">
        <v>0</v>
      </c>
      <c r="AL3416" s="464" t="n">
        <v>0</v>
      </c>
      <c r="AM3416" s="464" t="n">
        <v>0</v>
      </c>
      <c r="AN3416" s="464" t="n">
        <v>0</v>
      </c>
      <c r="AO3416" s="464" t="n">
        <v>0</v>
      </c>
      <c r="AP3416" s="464" t="n">
        <v>0</v>
      </c>
      <c r="AQ3416" s="462" t="inlineStr"/>
      <c r="AR3416" s="462" t="inlineStr">
        <is>
          <t>ចំនូលបានមកពីការលក់</t>
        </is>
      </c>
      <c r="AS3416" s="462" t="inlineStr">
        <is>
          <t>បានប្រកាសពន្ធ</t>
        </is>
      </c>
    </row>
    <row r="3417">
      <c r="A3417" s="461" t="n">
        <v>3409</v>
      </c>
      <c r="B3417" s="462" t="inlineStr">
        <is>
          <t>Storage charge</t>
        </is>
      </c>
      <c r="C3417" s="462" t="inlineStr">
        <is>
          <t>កំពង់ផែស្វយ័តក្រុងព្រះសីហនុ</t>
        </is>
      </c>
      <c r="D3417" s="462" t="inlineStr">
        <is>
          <t>L001-100044638</t>
        </is>
      </c>
      <c r="E3417" s="462" t="inlineStr">
        <is>
          <t>171523</t>
        </is>
      </c>
      <c r="F3417" s="463" t="n">
        <v>44484</v>
      </c>
      <c r="G3417" s="464" t="n">
        <v>114859</v>
      </c>
      <c r="H3417" s="462" t="n"/>
      <c r="I3417" s="464">
        <f>G3417</f>
        <v/>
      </c>
      <c r="J3417" s="462">
        <f>IF(AND(Q3417=TRUE, R3417=TRUE, S3417=TRUE), IF(W3417&lt;-0.05, "អនុញ្ញាត (អ្នកផ្គត់ផ្គង់ប្រកាសខ្វះ)", "បានប្រកាស (អនុញ្ញាត)"), IF(AND(Q3417=FALSE, R3417=FALSE, S3417=FALSE), "ព្យួរទុក (មិនមានទិន្នន័យ)", "ប្រកាសខុស (ព្យួរទុក)"))</f>
        <v/>
      </c>
      <c r="K3417" s="462" t="inlineStr"/>
      <c r="L3417" s="462" t="inlineStr"/>
      <c r="M3417" s="464">
        <f>AH3417</f>
        <v/>
      </c>
      <c r="N3417" s="464">
        <f>IF(W3417&lt;0,AH3417,I3417)</f>
        <v/>
      </c>
      <c r="O3417" s="464">
        <f>I3417-M3417</f>
        <v/>
      </c>
      <c r="P3417" s="462" t="n"/>
      <c r="Q3417" s="462">
        <f>V3417=W3417</f>
        <v/>
      </c>
      <c r="R3417" s="462">
        <f>AND(MONTH(F3417)=MONTH(X3417), YEAR(F3417)=YEAR(X3417))</f>
        <v/>
      </c>
      <c r="S3417" s="462">
        <f>AC3417="L001-901905215"</f>
        <v/>
      </c>
      <c r="T3417" s="464">
        <f>G3417-AH3417</f>
        <v/>
      </c>
      <c r="U3417" s="462" t="n"/>
      <c r="V3417" s="462" t="inlineStr">
        <is>
          <t>171523</t>
        </is>
      </c>
      <c r="W3417" s="462" t="inlineStr">
        <is>
          <t>171523</t>
        </is>
      </c>
      <c r="X3417" s="463" t="n">
        <v>44701</v>
      </c>
      <c r="Y3417" s="462" t="inlineStr">
        <is>
          <t>171523</t>
        </is>
      </c>
      <c r="Z3417" s="462" t="inlineStr"/>
      <c r="AA3417" s="462" t="inlineStr">
        <is>
          <t>បុគ្គលជាប់អាករ</t>
        </is>
      </c>
      <c r="AB3417" s="462" t="inlineStr">
        <is>
          <t>K003-104002557</t>
        </is>
      </c>
      <c r="AC3417" s="462" t="inlineStr">
        <is>
          <t>ស៊ីកនេតឈ័រ អហ្វ អេស៊ា</t>
        </is>
      </c>
      <c r="AD3417" s="464" t="n">
        <v>527930</v>
      </c>
      <c r="AE3417" s="464" t="n">
        <v>527930</v>
      </c>
      <c r="AF3417" s="464" t="n">
        <v>0</v>
      </c>
      <c r="AG3417" s="464" t="n">
        <v>0</v>
      </c>
      <c r="AH3417" s="464" t="n">
        <v>0</v>
      </c>
      <c r="AI3417" s="464" t="n">
        <v>0</v>
      </c>
      <c r="AJ3417" s="464" t="n">
        <v>52793</v>
      </c>
      <c r="AK3417" s="464" t="n">
        <v>0</v>
      </c>
      <c r="AL3417" s="464" t="n">
        <v>0</v>
      </c>
      <c r="AM3417" s="464" t="n">
        <v>0</v>
      </c>
      <c r="AN3417" s="464" t="n">
        <v>0</v>
      </c>
      <c r="AO3417" s="464" t="n">
        <v>0</v>
      </c>
      <c r="AP3417" s="464" t="n">
        <v>0</v>
      </c>
      <c r="AQ3417" s="462" t="inlineStr"/>
      <c r="AR3417" s="462" t="inlineStr">
        <is>
          <t>ចំនូលបានមកពីការលក់</t>
        </is>
      </c>
      <c r="AS3417" s="462" t="inlineStr">
        <is>
          <t>បានប្រកាសពន្ធ</t>
        </is>
      </c>
    </row>
    <row r="3418">
      <c r="A3418" s="461" t="n">
        <v>3410</v>
      </c>
      <c r="B3418" s="462" t="inlineStr">
        <is>
          <t>Storage charge</t>
        </is>
      </c>
      <c r="C3418" s="462" t="inlineStr">
        <is>
          <t>កំពង់ផែស្វយ័តក្រុងព្រះសីហនុ</t>
        </is>
      </c>
      <c r="D3418" s="462" t="inlineStr">
        <is>
          <t>L001-100044638</t>
        </is>
      </c>
      <c r="E3418" s="462" t="inlineStr">
        <is>
          <t>171987</t>
        </is>
      </c>
      <c r="F3418" s="463" t="n">
        <v>44485</v>
      </c>
      <c r="G3418" s="464" t="n">
        <v>4888</v>
      </c>
      <c r="H3418" s="462" t="n"/>
      <c r="I3418" s="464">
        <f>G3418</f>
        <v/>
      </c>
      <c r="J3418" s="462">
        <f>IF(AND(Q3418=TRUE, R3418=TRUE, S3418=TRUE), IF(W3418&lt;-0.05, "អនុញ្ញាត (អ្នកផ្គត់ផ្គង់ប្រកាសខ្វះ)", "បានប្រកាស (អនុញ្ញាត)"), IF(AND(Q3418=FALSE, R3418=FALSE, S3418=FALSE), "ព្យួរទុក (មិនមានទិន្នន័យ)", "ប្រកាសខុស (ព្យួរទុក)"))</f>
        <v/>
      </c>
      <c r="K3418" s="462" t="inlineStr"/>
      <c r="L3418" s="462" t="inlineStr"/>
      <c r="M3418" s="464">
        <f>AH3418</f>
        <v/>
      </c>
      <c r="N3418" s="464">
        <f>IF(W3418&lt;0,AH3418,I3418)</f>
        <v/>
      </c>
      <c r="O3418" s="464">
        <f>I3418-M3418</f>
        <v/>
      </c>
      <c r="P3418" s="462" t="n"/>
      <c r="Q3418" s="462">
        <f>V3418=W3418</f>
        <v/>
      </c>
      <c r="R3418" s="462">
        <f>AND(MONTH(F3418)=MONTH(X3418), YEAR(F3418)=YEAR(X3418))</f>
        <v/>
      </c>
      <c r="S3418" s="462">
        <f>AC3418="L001-901905215"</f>
        <v/>
      </c>
      <c r="T3418" s="464">
        <f>G3418-AH3418</f>
        <v/>
      </c>
      <c r="U3418" s="462" t="n"/>
      <c r="V3418" s="462" t="inlineStr">
        <is>
          <t>171987</t>
        </is>
      </c>
      <c r="W3418" s="462" t="inlineStr"/>
      <c r="X3418" s="499" t="n"/>
      <c r="Y3418" s="462" t="n"/>
      <c r="Z3418" s="462" t="n"/>
      <c r="AA3418" s="462" t="n"/>
      <c r="AB3418" s="462" t="n"/>
      <c r="AC3418" s="462" t="n"/>
      <c r="AD3418" s="462" t="n"/>
      <c r="AE3418" s="462" t="n"/>
      <c r="AF3418" s="462" t="n"/>
      <c r="AG3418" s="462" t="n"/>
      <c r="AH3418" s="462" t="n"/>
      <c r="AI3418" s="462" t="n"/>
      <c r="AJ3418" s="462" t="n"/>
      <c r="AK3418" s="462" t="n"/>
      <c r="AL3418" s="462" t="n"/>
      <c r="AM3418" s="462" t="n"/>
      <c r="AN3418" s="462" t="n"/>
      <c r="AO3418" s="462" t="n"/>
      <c r="AP3418" s="462" t="n"/>
      <c r="AQ3418" s="462" t="n"/>
      <c r="AR3418" s="462" t="n"/>
      <c r="AS3418" s="462" t="n"/>
    </row>
    <row r="3419">
      <c r="A3419" s="461" t="n">
        <v>3411</v>
      </c>
      <c r="B3419" s="462" t="inlineStr">
        <is>
          <t>Lift on/Lift off</t>
        </is>
      </c>
      <c r="C3419" s="462" t="inlineStr">
        <is>
          <t>កំពង់ផែស្វយ័តក្រុងព្រះសីហនុ</t>
        </is>
      </c>
      <c r="D3419" s="462" t="inlineStr">
        <is>
          <t>L001-100044638</t>
        </is>
      </c>
      <c r="E3419" s="462" t="inlineStr">
        <is>
          <t>171984</t>
        </is>
      </c>
      <c r="F3419" s="463" t="n">
        <v>44485</v>
      </c>
      <c r="G3419" s="464" t="n">
        <v>153959</v>
      </c>
      <c r="H3419" s="462" t="n"/>
      <c r="I3419" s="464">
        <f>G3419</f>
        <v/>
      </c>
      <c r="J3419" s="462">
        <f>IF(AND(Q3419=TRUE, R3419=TRUE, S3419=TRUE), IF(W3419&lt;-0.05, "អនុញ្ញាត (អ្នកផ្គត់ផ្គង់ប្រកាសខ្វះ)", "បានប្រកាស (អនុញ្ញាត)"), IF(AND(Q3419=FALSE, R3419=FALSE, S3419=FALSE), "ព្យួរទុក (មិនមានទិន្នន័យ)", "ប្រកាសខុស (ព្យួរទុក)"))</f>
        <v/>
      </c>
      <c r="K3419" s="462" t="inlineStr"/>
      <c r="L3419" s="462" t="inlineStr"/>
      <c r="M3419" s="464">
        <f>AH3419</f>
        <v/>
      </c>
      <c r="N3419" s="464">
        <f>IF(W3419&lt;0,AH3419,I3419)</f>
        <v/>
      </c>
      <c r="O3419" s="464">
        <f>I3419-M3419</f>
        <v/>
      </c>
      <c r="P3419" s="462" t="n"/>
      <c r="Q3419" s="462">
        <f>V3419=W3419</f>
        <v/>
      </c>
      <c r="R3419" s="462">
        <f>AND(MONTH(F3419)=MONTH(X3419), YEAR(F3419)=YEAR(X3419))</f>
        <v/>
      </c>
      <c r="S3419" s="462">
        <f>AC3419="L001-901905215"</f>
        <v/>
      </c>
      <c r="T3419" s="464">
        <f>G3419-AH3419</f>
        <v/>
      </c>
      <c r="U3419" s="462" t="n"/>
      <c r="V3419" s="462" t="inlineStr">
        <is>
          <t>171984</t>
        </is>
      </c>
      <c r="W3419" s="462" t="inlineStr"/>
      <c r="X3419" s="499" t="n"/>
      <c r="Y3419" s="462" t="n"/>
      <c r="Z3419" s="462" t="n"/>
      <c r="AA3419" s="462" t="n"/>
      <c r="AB3419" s="462" t="n"/>
      <c r="AC3419" s="462" t="n"/>
      <c r="AD3419" s="462" t="n"/>
      <c r="AE3419" s="462" t="n"/>
      <c r="AF3419" s="462" t="n"/>
      <c r="AG3419" s="462" t="n"/>
      <c r="AH3419" s="462" t="n"/>
      <c r="AI3419" s="462" t="n"/>
      <c r="AJ3419" s="462" t="n"/>
      <c r="AK3419" s="462" t="n"/>
      <c r="AL3419" s="462" t="n"/>
      <c r="AM3419" s="462" t="n"/>
      <c r="AN3419" s="462" t="n"/>
      <c r="AO3419" s="462" t="n"/>
      <c r="AP3419" s="462" t="n"/>
      <c r="AQ3419" s="462" t="n"/>
      <c r="AR3419" s="462" t="n"/>
      <c r="AS3419" s="462" t="n"/>
    </row>
    <row r="3420">
      <c r="A3420" s="461" t="n">
        <v>3412</v>
      </c>
      <c r="B3420" s="462" t="inlineStr">
        <is>
          <t>Monthly Security service</t>
        </is>
      </c>
      <c r="C3420" s="462" t="inlineStr">
        <is>
          <t>ភី.អិល (ខេមបូឌា) ស៊ីឃ្យួរឹធី</t>
        </is>
      </c>
      <c r="D3420" s="462" t="inlineStr">
        <is>
          <t>K010-901502809</t>
        </is>
      </c>
      <c r="E3420" s="462" t="inlineStr">
        <is>
          <t>PL000826</t>
        </is>
      </c>
      <c r="F3420" s="463" t="n">
        <v>44499</v>
      </c>
      <c r="G3420" s="464" t="n">
        <v>125909</v>
      </c>
      <c r="H3420" s="462" t="n"/>
      <c r="I3420" s="464">
        <f>G3420</f>
        <v/>
      </c>
      <c r="J3420" s="462">
        <f>IF(AND(Q3420=TRUE, R3420=TRUE, S3420=TRUE), IF(W3420&lt;-0.05, "អនុញ្ញាត (អ្នកផ្គត់ផ្គង់ប្រកាសខ្វះ)", "បានប្រកាស (អនុញ្ញាត)"), IF(AND(Q3420=FALSE, R3420=FALSE, S3420=FALSE), "ព្យួរទុក (មិនមានទិន្នន័យ)", "ប្រកាសខុស (ព្យួរទុក)"))</f>
        <v/>
      </c>
      <c r="K3420" s="462" t="inlineStr"/>
      <c r="L3420" s="462" t="inlineStr"/>
      <c r="M3420" s="464">
        <f>AH3420</f>
        <v/>
      </c>
      <c r="N3420" s="464">
        <f>IF(W3420&lt;0,AH3420,I3420)</f>
        <v/>
      </c>
      <c r="O3420" s="464">
        <f>I3420-M3420</f>
        <v/>
      </c>
      <c r="P3420" s="462" t="n"/>
      <c r="Q3420" s="462">
        <f>V3420=W3420</f>
        <v/>
      </c>
      <c r="R3420" s="462">
        <f>AND(MONTH(F3420)=MONTH(X3420), YEAR(F3420)=YEAR(X3420))</f>
        <v/>
      </c>
      <c r="S3420" s="462">
        <f>AC3420="L001-901905215"</f>
        <v/>
      </c>
      <c r="T3420" s="464">
        <f>G3420-AH3420</f>
        <v/>
      </c>
      <c r="U3420" s="462" t="n"/>
      <c r="V3420" s="462" t="inlineStr">
        <is>
          <t>PL000826</t>
        </is>
      </c>
      <c r="W3420" s="462" t="inlineStr">
        <is>
          <t>PL000826</t>
        </is>
      </c>
      <c r="X3420" s="463" t="n">
        <v>44499</v>
      </c>
      <c r="Y3420" s="462" t="inlineStr">
        <is>
          <t>PL000826</t>
        </is>
      </c>
      <c r="Z3420" s="462" t="inlineStr"/>
      <c r="AA3420" s="462" t="inlineStr">
        <is>
          <t>បុគ្គលជាប់អាករ</t>
        </is>
      </c>
      <c r="AB3420" s="462" t="inlineStr">
        <is>
          <t>L001-100185983</t>
        </is>
      </c>
      <c r="AC3420" s="462" t="inlineStr">
        <is>
          <t>មេហ្គា លេបឹល &amp; ស្ទីកឃើរ (ខេមបូឌា)</t>
        </is>
      </c>
      <c r="AD3420" s="464" t="n">
        <v>1384985</v>
      </c>
      <c r="AE3420" s="464" t="n">
        <v>1259077</v>
      </c>
      <c r="AF3420" s="464" t="n">
        <v>0</v>
      </c>
      <c r="AG3420" s="464" t="n">
        <v>0</v>
      </c>
      <c r="AH3420" s="464" t="n">
        <v>125908</v>
      </c>
      <c r="AI3420" s="464" t="n">
        <v>0</v>
      </c>
      <c r="AJ3420" s="464" t="n">
        <v>0</v>
      </c>
      <c r="AK3420" s="464" t="n">
        <v>0</v>
      </c>
      <c r="AL3420" s="464" t="n">
        <v>0</v>
      </c>
      <c r="AM3420" s="464" t="n">
        <v>0</v>
      </c>
      <c r="AN3420" s="464" t="n">
        <v>0</v>
      </c>
      <c r="AO3420" s="464" t="n">
        <v>0</v>
      </c>
      <c r="AP3420" s="464" t="n">
        <v>0</v>
      </c>
      <c r="AQ3420" s="462" t="inlineStr"/>
      <c r="AR3420" s="462" t="inlineStr"/>
      <c r="AS3420" s="462" t="inlineStr">
        <is>
          <t>បានប្រកាសពន្ធ</t>
        </is>
      </c>
    </row>
    <row r="3421">
      <c r="A3421" s="461" t="n">
        <v>3413</v>
      </c>
      <c r="B3421" s="462" t="inlineStr">
        <is>
          <t>Building rental charge and Management fee for Oct 2021</t>
        </is>
      </c>
      <c r="C3421" s="462" t="inlineStr">
        <is>
          <t>មេហ្គា លេបឹល &amp; ស្ទីកឃើរ (ខេមបូឌា)</t>
        </is>
      </c>
      <c r="D3421" s="462" t="inlineStr">
        <is>
          <t>L001-100185983</t>
        </is>
      </c>
      <c r="E3421" s="462" t="inlineStr">
        <is>
          <t>INV202110001</t>
        </is>
      </c>
      <c r="F3421" s="463" t="n">
        <v>44470</v>
      </c>
      <c r="G3421" s="464" t="n">
        <v>4556254</v>
      </c>
      <c r="H3421" s="462" t="n"/>
      <c r="I3421" s="464">
        <f>G3421</f>
        <v/>
      </c>
      <c r="J3421" s="462">
        <f>IF(AND(Q3421=TRUE, R3421=TRUE, S3421=TRUE), IF(W3421&lt;-0.05, "អនុញ្ញាត (អ្នកផ្គត់ផ្គង់ប្រកាសខ្វះ)", "បានប្រកាស (អនុញ្ញាត)"), IF(AND(Q3421=FALSE, R3421=FALSE, S3421=FALSE), "ព្យួរទុក (មិនមានទិន្នន័យ)", "ប្រកាសខុស (ព្យួរទុក)"))</f>
        <v/>
      </c>
      <c r="K3421" s="462" t="inlineStr"/>
      <c r="L3421" s="462" t="inlineStr"/>
      <c r="M3421" s="464">
        <f>AH3421</f>
        <v/>
      </c>
      <c r="N3421" s="464">
        <f>IF(W3421&lt;0,AH3421,I3421)</f>
        <v/>
      </c>
      <c r="O3421" s="464">
        <f>I3421-M3421</f>
        <v/>
      </c>
      <c r="P3421" s="462" t="n"/>
      <c r="Q3421" s="462">
        <f>V3421=W3421</f>
        <v/>
      </c>
      <c r="R3421" s="462">
        <f>AND(MONTH(F3421)=MONTH(X3421), YEAR(F3421)=YEAR(X3421))</f>
        <v/>
      </c>
      <c r="S3421" s="462">
        <f>AC3421="L001-901905215"</f>
        <v/>
      </c>
      <c r="T3421" s="464">
        <f>G3421-AH3421</f>
        <v/>
      </c>
      <c r="U3421" s="462" t="n"/>
      <c r="V3421" s="462" t="inlineStr">
        <is>
          <t>INV202110001</t>
        </is>
      </c>
      <c r="W3421" s="462" t="inlineStr"/>
      <c r="X3421" s="499" t="n"/>
      <c r="Y3421" s="462" t="n"/>
      <c r="Z3421" s="462" t="n"/>
      <c r="AA3421" s="462" t="n"/>
      <c r="AB3421" s="462" t="n"/>
      <c r="AC3421" s="462" t="n"/>
      <c r="AD3421" s="462" t="n"/>
      <c r="AE3421" s="462" t="n"/>
      <c r="AF3421" s="462" t="n"/>
      <c r="AG3421" s="462" t="n"/>
      <c r="AH3421" s="462" t="n"/>
      <c r="AI3421" s="462" t="n"/>
      <c r="AJ3421" s="462" t="n"/>
      <c r="AK3421" s="462" t="n"/>
      <c r="AL3421" s="462" t="n"/>
      <c r="AM3421" s="462" t="n"/>
      <c r="AN3421" s="462" t="n"/>
      <c r="AO3421" s="462" t="n"/>
      <c r="AP3421" s="462" t="n"/>
      <c r="AQ3421" s="462" t="n"/>
      <c r="AR3421" s="462" t="n"/>
      <c r="AS3421" s="462" t="n"/>
    </row>
    <row r="3422">
      <c r="A3422" s="461" t="n">
        <v>3414</v>
      </c>
      <c r="B3422" s="462" t="inlineStr">
        <is>
          <t>Rental Machine for Sep-2021</t>
        </is>
      </c>
      <c r="C3422" s="462" t="inlineStr">
        <is>
          <t xml:space="preserve">អិនធីអិល តិចណូឡូជី </t>
        </is>
      </c>
      <c r="D3422" s="462" t="inlineStr">
        <is>
          <t>K005-901900283</t>
        </is>
      </c>
      <c r="E3422" s="462" t="inlineStr">
        <is>
          <t>21-002308</t>
        </is>
      </c>
      <c r="F3422" s="463" t="n">
        <v>44487</v>
      </c>
      <c r="G3422" s="464" t="n">
        <v>23558</v>
      </c>
      <c r="H3422" s="462" t="n"/>
      <c r="I3422" s="464">
        <f>G3422</f>
        <v/>
      </c>
      <c r="J3422" s="462">
        <f>IF(AND(Q3422=TRUE, R3422=TRUE, S3422=TRUE), IF(W3422&lt;-0.05, "អនុញ្ញាត (អ្នកផ្គត់ផ្គង់ប្រកាសខ្វះ)", "បានប្រកាស (អនុញ្ញាត)"), IF(AND(Q3422=FALSE, R3422=FALSE, S3422=FALSE), "ព្យួរទុក (មិនមានទិន្នន័យ)", "ប្រកាសខុស (ព្យួរទុក)"))</f>
        <v/>
      </c>
      <c r="K3422" s="462" t="inlineStr"/>
      <c r="L3422" s="462" t="inlineStr"/>
      <c r="M3422" s="464">
        <f>AH3422</f>
        <v/>
      </c>
      <c r="N3422" s="464">
        <f>IF(W3422&lt;0,AH3422,I3422)</f>
        <v/>
      </c>
      <c r="O3422" s="464">
        <f>I3422-M3422</f>
        <v/>
      </c>
      <c r="P3422" s="462" t="n"/>
      <c r="Q3422" s="462">
        <f>V3422=W3422</f>
        <v/>
      </c>
      <c r="R3422" s="462">
        <f>AND(MONTH(F3422)=MONTH(X3422), YEAR(F3422)=YEAR(X3422))</f>
        <v/>
      </c>
      <c r="S3422" s="462">
        <f>AC3422="L001-901905215"</f>
        <v/>
      </c>
      <c r="T3422" s="464">
        <f>G3422-AH3422</f>
        <v/>
      </c>
      <c r="U3422" s="462" t="n"/>
      <c r="V3422" s="462" t="inlineStr">
        <is>
          <t>21002308</t>
        </is>
      </c>
      <c r="W3422" s="462" t="inlineStr">
        <is>
          <t>21002308</t>
        </is>
      </c>
      <c r="X3422" s="463" t="n">
        <v>44457</v>
      </c>
      <c r="Y3422" s="462" t="inlineStr">
        <is>
          <t>21-002308</t>
        </is>
      </c>
      <c r="Z3422" s="462" t="inlineStr"/>
      <c r="AA3422" s="462" t="inlineStr">
        <is>
          <t>បុគ្គលជាប់អាករ</t>
        </is>
      </c>
      <c r="AB3422" s="462" t="inlineStr">
        <is>
          <t>L001-901905215</t>
        </is>
      </c>
      <c r="AC3422" s="462" t="inlineStr">
        <is>
          <t>វីអ៊ីស៊ិន (ខេមបូឌា) អ៊ិនដាសស្ទ្រី ឯ.ក</t>
        </is>
      </c>
      <c r="AD3422" s="464" t="n">
        <v>259139</v>
      </c>
      <c r="AE3422" s="464" t="n">
        <v>235581</v>
      </c>
      <c r="AF3422" s="464" t="n">
        <v>0</v>
      </c>
      <c r="AG3422" s="464" t="n">
        <v>0</v>
      </c>
      <c r="AH3422" s="464" t="n">
        <v>23558</v>
      </c>
      <c r="AI3422" s="464" t="n">
        <v>0</v>
      </c>
      <c r="AJ3422" s="464" t="n">
        <v>0</v>
      </c>
      <c r="AK3422" s="464" t="n">
        <v>0</v>
      </c>
      <c r="AL3422" s="464" t="n">
        <v>0</v>
      </c>
      <c r="AM3422" s="464" t="n">
        <v>0</v>
      </c>
      <c r="AN3422" s="464" t="n">
        <v>0</v>
      </c>
      <c r="AO3422" s="464" t="n">
        <v>0</v>
      </c>
      <c r="AP3422" s="464" t="n">
        <v>0</v>
      </c>
      <c r="AQ3422" s="462" t="inlineStr"/>
      <c r="AR3422" s="462" t="inlineStr">
        <is>
          <t>Rental Machine Photocopier CANON iR-2525</t>
        </is>
      </c>
      <c r="AS3422" s="462" t="inlineStr">
        <is>
          <t>បានប្រកាសពន្ធ</t>
        </is>
      </c>
    </row>
    <row r="3423">
      <c r="A3423" s="461" t="n">
        <v>3415</v>
      </c>
      <c r="B3423" s="462" t="inlineStr">
        <is>
          <t>Rental Machine for Oct-2021</t>
        </is>
      </c>
      <c r="C3423" s="462" t="inlineStr">
        <is>
          <t xml:space="preserve">អិនធីអិល តិចណូឡូជី </t>
        </is>
      </c>
      <c r="D3423" s="462" t="inlineStr">
        <is>
          <t>K005-901900283</t>
        </is>
      </c>
      <c r="E3423" s="462" t="inlineStr">
        <is>
          <t>21-002616</t>
        </is>
      </c>
      <c r="F3423" s="463" t="n">
        <v>44489</v>
      </c>
      <c r="G3423" s="464" t="n">
        <v>21356</v>
      </c>
      <c r="H3423" s="462" t="n"/>
      <c r="I3423" s="464">
        <f>G3423</f>
        <v/>
      </c>
      <c r="J3423" s="462">
        <f>IF(AND(Q3423=TRUE, R3423=TRUE, S3423=TRUE), IF(W3423&lt;-0.05, "អនុញ្ញាត (អ្នកផ្គត់ផ្គង់ប្រកាសខ្វះ)", "បានប្រកាស (អនុញ្ញាត)"), IF(AND(Q3423=FALSE, R3423=FALSE, S3423=FALSE), "ព្យួរទុក (មិនមានទិន្នន័យ)", "ប្រកាសខុស (ព្យួរទុក)"))</f>
        <v/>
      </c>
      <c r="K3423" s="462" t="inlineStr"/>
      <c r="L3423" s="462" t="inlineStr"/>
      <c r="M3423" s="464">
        <f>AH3423</f>
        <v/>
      </c>
      <c r="N3423" s="464">
        <f>IF(W3423&lt;0,AH3423,I3423)</f>
        <v/>
      </c>
      <c r="O3423" s="464">
        <f>I3423-M3423</f>
        <v/>
      </c>
      <c r="P3423" s="462" t="n"/>
      <c r="Q3423" s="462">
        <f>V3423=W3423</f>
        <v/>
      </c>
      <c r="R3423" s="462">
        <f>AND(MONTH(F3423)=MONTH(X3423), YEAR(F3423)=YEAR(X3423))</f>
        <v/>
      </c>
      <c r="S3423" s="462">
        <f>AC3423="L001-901905215"</f>
        <v/>
      </c>
      <c r="T3423" s="464">
        <f>G3423-AH3423</f>
        <v/>
      </c>
      <c r="U3423" s="462" t="n"/>
      <c r="V3423" s="462" t="inlineStr">
        <is>
          <t>21002616</t>
        </is>
      </c>
      <c r="W3423" s="462" t="inlineStr">
        <is>
          <t>21002616</t>
        </is>
      </c>
      <c r="X3423" s="463" t="n">
        <v>44489</v>
      </c>
      <c r="Y3423" s="462" t="inlineStr">
        <is>
          <t>21-002616</t>
        </is>
      </c>
      <c r="Z3423" s="462" t="inlineStr"/>
      <c r="AA3423" s="462" t="inlineStr">
        <is>
          <t>បុគ្គលជាប់អាករ</t>
        </is>
      </c>
      <c r="AB3423" s="462" t="inlineStr">
        <is>
          <t>L001-901905215</t>
        </is>
      </c>
      <c r="AC3423" s="462" t="inlineStr">
        <is>
          <t>វីអ៊ីស៊ិន (ខេមបូឌា) អ៊ិនដាសស្ទ្រី ឯ.ក</t>
        </is>
      </c>
      <c r="AD3423" s="464" t="n">
        <v>234913</v>
      </c>
      <c r="AE3423" s="464" t="n">
        <v>213557</v>
      </c>
      <c r="AF3423" s="464" t="n">
        <v>0</v>
      </c>
      <c r="AG3423" s="464" t="n">
        <v>0</v>
      </c>
      <c r="AH3423" s="464" t="n">
        <v>21356</v>
      </c>
      <c r="AI3423" s="464" t="n">
        <v>0</v>
      </c>
      <c r="AJ3423" s="464" t="n">
        <v>0</v>
      </c>
      <c r="AK3423" s="464" t="n">
        <v>0</v>
      </c>
      <c r="AL3423" s="464" t="n">
        <v>0</v>
      </c>
      <c r="AM3423" s="464" t="n">
        <v>0</v>
      </c>
      <c r="AN3423" s="464" t="n">
        <v>0</v>
      </c>
      <c r="AO3423" s="464" t="n">
        <v>0</v>
      </c>
      <c r="AP3423" s="464" t="n">
        <v>0</v>
      </c>
      <c r="AQ3423" s="462" t="inlineStr"/>
      <c r="AR3423" s="462" t="inlineStr">
        <is>
          <t>Rental Machine Photocopier CANON iR-2525</t>
        </is>
      </c>
      <c r="AS3423" s="462" t="inlineStr">
        <is>
          <t>បានប្រកាសពន្ធ</t>
        </is>
      </c>
    </row>
    <row r="3424">
      <c r="A3424" s="461" t="n">
        <v>3416</v>
      </c>
      <c r="B3424" s="462" t="inlineStr">
        <is>
          <t>Waste collection service for Oct 2021</t>
        </is>
      </c>
      <c r="C3424" s="462" t="inlineStr">
        <is>
          <t>ហ្គោមី រីសាយឃល110</t>
        </is>
      </c>
      <c r="D3424" s="462" t="inlineStr">
        <is>
          <t>K010-901503890</t>
        </is>
      </c>
      <c r="E3424" s="462" t="inlineStr">
        <is>
          <t>GR-TIN21/10-016</t>
        </is>
      </c>
      <c r="F3424" s="463" t="n">
        <v>44498</v>
      </c>
      <c r="G3424" s="464" t="n">
        <v>16264</v>
      </c>
      <c r="H3424" s="462" t="n"/>
      <c r="I3424" s="464">
        <f>G3424</f>
        <v/>
      </c>
      <c r="J3424" s="462">
        <f>IF(AND(Q3424=TRUE, R3424=TRUE, S3424=TRUE), IF(W3424&lt;-0.05, "អនុញ្ញាត (អ្នកផ្គត់ផ្គង់ប្រកាសខ្វះ)", "បានប្រកាស (អនុញ្ញាត)"), IF(AND(Q3424=FALSE, R3424=FALSE, S3424=FALSE), "ព្យួរទុក (មិនមានទិន្នន័យ)", "ប្រកាសខុស (ព្យួរទុក)"))</f>
        <v/>
      </c>
      <c r="K3424" s="462" t="inlineStr"/>
      <c r="L3424" s="462" t="inlineStr"/>
      <c r="M3424" s="464">
        <f>AH3424</f>
        <v/>
      </c>
      <c r="N3424" s="464">
        <f>IF(W3424&lt;0,AH3424,I3424)</f>
        <v/>
      </c>
      <c r="O3424" s="464">
        <f>I3424-M3424</f>
        <v/>
      </c>
      <c r="P3424" s="462" t="n"/>
      <c r="Q3424" s="462">
        <f>V3424=W3424</f>
        <v/>
      </c>
      <c r="R3424" s="462">
        <f>AND(MONTH(F3424)=MONTH(X3424), YEAR(F3424)=YEAR(X3424))</f>
        <v/>
      </c>
      <c r="S3424" s="462">
        <f>AC3424="L001-901905215"</f>
        <v/>
      </c>
      <c r="T3424" s="464">
        <f>G3424-AH3424</f>
        <v/>
      </c>
      <c r="U3424" s="462" t="n"/>
      <c r="V3424" s="462" t="inlineStr">
        <is>
          <t>GRTIN2110016</t>
        </is>
      </c>
      <c r="W3424" s="462" t="inlineStr">
        <is>
          <t>GRTIN2110016</t>
        </is>
      </c>
      <c r="X3424" s="463" t="n">
        <v>44498</v>
      </c>
      <c r="Y3424" s="462" t="inlineStr">
        <is>
          <t>GR-TIN21/10-016</t>
        </is>
      </c>
      <c r="Z3424" s="462" t="inlineStr"/>
      <c r="AA3424" s="462" t="inlineStr">
        <is>
          <t>បុគ្គលជាប់អាករ</t>
        </is>
      </c>
      <c r="AB3424" s="462" t="inlineStr">
        <is>
          <t>L001-901905215</t>
        </is>
      </c>
      <c r="AC3424" s="462" t="inlineStr">
        <is>
          <t>វីអ៊ីស៊ិន (ខេមបូឌា) អ៊ិនដាសស្ទ្រី ឯ.ក</t>
        </is>
      </c>
      <c r="AD3424" s="464" t="n">
        <v>178904</v>
      </c>
      <c r="AE3424" s="464" t="n">
        <v>162640</v>
      </c>
      <c r="AF3424" s="464" t="n">
        <v>0</v>
      </c>
      <c r="AG3424" s="464" t="n">
        <v>0</v>
      </c>
      <c r="AH3424" s="464" t="n">
        <v>16264</v>
      </c>
      <c r="AI3424" s="464" t="n">
        <v>0</v>
      </c>
      <c r="AJ3424" s="464" t="n">
        <v>0</v>
      </c>
      <c r="AK3424" s="464" t="n">
        <v>0</v>
      </c>
      <c r="AL3424" s="464" t="n">
        <v>0</v>
      </c>
      <c r="AM3424" s="464" t="n">
        <v>0</v>
      </c>
      <c r="AN3424" s="464" t="n">
        <v>0</v>
      </c>
      <c r="AO3424" s="464" t="n">
        <v>0</v>
      </c>
      <c r="AP3424" s="464" t="n">
        <v>0</v>
      </c>
      <c r="AQ3424" s="462" t="inlineStr"/>
      <c r="AR3424" s="462" t="inlineStr">
        <is>
          <t>waste Collection</t>
        </is>
      </c>
      <c r="AS3424" s="462" t="inlineStr">
        <is>
          <t>បានប្រកាសពន្ធ</t>
        </is>
      </c>
    </row>
    <row r="3425">
      <c r="A3425" s="461" t="n">
        <v>3417</v>
      </c>
      <c r="B3425" s="462" t="inlineStr">
        <is>
          <t>Mothly Security service</t>
        </is>
      </c>
      <c r="C3425" s="462" t="inlineStr">
        <is>
          <t>ភី.អិល (ខេមបូឌា) ស៊ីឃ្យួរឹធី</t>
        </is>
      </c>
      <c r="D3425" s="462" t="inlineStr">
        <is>
          <t>K010-901502809</t>
        </is>
      </c>
      <c r="E3425" s="462" t="inlineStr">
        <is>
          <t>PL000795</t>
        </is>
      </c>
      <c r="F3425" s="463" t="n">
        <v>44470</v>
      </c>
      <c r="G3425" s="464" t="n">
        <v>203300</v>
      </c>
      <c r="H3425" s="462" t="n"/>
      <c r="I3425" s="464">
        <f>G3425</f>
        <v/>
      </c>
      <c r="J3425" s="462">
        <f>IF(AND(Q3425=TRUE, R3425=TRUE, S3425=TRUE), IF(W3425&lt;-0.05, "អនុញ្ញាត (អ្នកផ្គត់ផ្គង់ប្រកាសខ្វះ)", "បានប្រកាស (អនុញ្ញាត)"), IF(AND(Q3425=FALSE, R3425=FALSE, S3425=FALSE), "ព្យួរទុក (មិនមានទិន្នន័យ)", "ប្រកាសខុស (ព្យួរទុក)"))</f>
        <v/>
      </c>
      <c r="K3425" s="462" t="inlineStr"/>
      <c r="L3425" s="462" t="inlineStr"/>
      <c r="M3425" s="464">
        <f>AH3425</f>
        <v/>
      </c>
      <c r="N3425" s="464">
        <f>IF(W3425&lt;0,AH3425,I3425)</f>
        <v/>
      </c>
      <c r="O3425" s="464">
        <f>I3425-M3425</f>
        <v/>
      </c>
      <c r="P3425" s="462" t="n"/>
      <c r="Q3425" s="462">
        <f>V3425=W3425</f>
        <v/>
      </c>
      <c r="R3425" s="462">
        <f>AND(MONTH(F3425)=MONTH(X3425), YEAR(F3425)=YEAR(X3425))</f>
        <v/>
      </c>
      <c r="S3425" s="462">
        <f>AC3425="L001-901905215"</f>
        <v/>
      </c>
      <c r="T3425" s="464">
        <f>G3425-AH3425</f>
        <v/>
      </c>
      <c r="U3425" s="462" t="n"/>
      <c r="V3425" s="462" t="inlineStr">
        <is>
          <t>PL000795</t>
        </is>
      </c>
      <c r="W3425" s="462" t="inlineStr"/>
      <c r="X3425" s="499" t="n"/>
      <c r="Y3425" s="462" t="n"/>
      <c r="Z3425" s="462" t="n"/>
      <c r="AA3425" s="462" t="n"/>
      <c r="AB3425" s="462" t="n"/>
      <c r="AC3425" s="462" t="n"/>
      <c r="AD3425" s="462" t="n"/>
      <c r="AE3425" s="462" t="n"/>
      <c r="AF3425" s="462" t="n"/>
      <c r="AG3425" s="462" t="n"/>
      <c r="AH3425" s="462" t="n"/>
      <c r="AI3425" s="462" t="n"/>
      <c r="AJ3425" s="462" t="n"/>
      <c r="AK3425" s="462" t="n"/>
      <c r="AL3425" s="462" t="n"/>
      <c r="AM3425" s="462" t="n"/>
      <c r="AN3425" s="462" t="n"/>
      <c r="AO3425" s="462" t="n"/>
      <c r="AP3425" s="462" t="n"/>
      <c r="AQ3425" s="462" t="n"/>
      <c r="AR3425" s="462" t="n"/>
      <c r="AS3425" s="462" t="n"/>
    </row>
    <row r="3426">
      <c r="A3426" s="461" t="n">
        <v>3418</v>
      </c>
      <c r="B3426" s="462" t="inlineStr">
        <is>
          <t>General pest control service on oct 2021</t>
        </is>
      </c>
      <c r="C3426" s="462" t="inlineStr">
        <is>
          <t>ភីស៊ីអាយ សឺវីស</t>
        </is>
      </c>
      <c r="D3426" s="462" t="inlineStr">
        <is>
          <t>K010-901639639</t>
        </is>
      </c>
      <c r="E3426" s="462" t="inlineStr">
        <is>
          <t>2021-0189</t>
        </is>
      </c>
      <c r="F3426" s="463" t="n">
        <v>44487</v>
      </c>
      <c r="G3426" s="464" t="n">
        <v>80960</v>
      </c>
      <c r="H3426" s="462" t="n"/>
      <c r="I3426" s="464">
        <f>G3426</f>
        <v/>
      </c>
      <c r="J3426" s="462">
        <f>IF(AND(Q3426=TRUE, R3426=TRUE, S3426=TRUE), IF(W3426&lt;-0.05, "អនុញ្ញាត (អ្នកផ្គត់ផ្គង់ប្រកាសខ្វះ)", "បានប្រកាស (អនុញ្ញាត)"), IF(AND(Q3426=FALSE, R3426=FALSE, S3426=FALSE), "ព្យួរទុក (មិនមានទិន្នន័យ)", "ប្រកាសខុស (ព្យួរទុក)"))</f>
        <v/>
      </c>
      <c r="K3426" s="462" t="inlineStr"/>
      <c r="L3426" s="462" t="inlineStr"/>
      <c r="M3426" s="464">
        <f>AH3426</f>
        <v/>
      </c>
      <c r="N3426" s="464">
        <f>IF(W3426&lt;0,AH3426,I3426)</f>
        <v/>
      </c>
      <c r="O3426" s="464">
        <f>I3426-M3426</f>
        <v/>
      </c>
      <c r="P3426" s="462" t="n"/>
      <c r="Q3426" s="462">
        <f>V3426=W3426</f>
        <v/>
      </c>
      <c r="R3426" s="462">
        <f>AND(MONTH(F3426)=MONTH(X3426), YEAR(F3426)=YEAR(X3426))</f>
        <v/>
      </c>
      <c r="S3426" s="462">
        <f>AC3426="L001-901905215"</f>
        <v/>
      </c>
      <c r="T3426" s="464">
        <f>G3426-AH3426</f>
        <v/>
      </c>
      <c r="U3426" s="462" t="n"/>
      <c r="V3426" s="462" t="inlineStr">
        <is>
          <t>20210189</t>
        </is>
      </c>
      <c r="W3426" s="462" t="inlineStr"/>
      <c r="X3426" s="499" t="n"/>
      <c r="Y3426" s="462" t="n"/>
      <c r="Z3426" s="462" t="n"/>
      <c r="AA3426" s="462" t="n"/>
      <c r="AB3426" s="462" t="n"/>
      <c r="AC3426" s="462" t="n"/>
      <c r="AD3426" s="462" t="n"/>
      <c r="AE3426" s="462" t="n"/>
      <c r="AF3426" s="462" t="n"/>
      <c r="AG3426" s="462" t="n"/>
      <c r="AH3426" s="462" t="n"/>
      <c r="AI3426" s="462" t="n"/>
      <c r="AJ3426" s="462" t="n"/>
      <c r="AK3426" s="462" t="n"/>
      <c r="AL3426" s="462" t="n"/>
      <c r="AM3426" s="462" t="n"/>
      <c r="AN3426" s="462" t="n"/>
      <c r="AO3426" s="462" t="n"/>
      <c r="AP3426" s="462" t="n"/>
      <c r="AQ3426" s="462" t="n"/>
      <c r="AR3426" s="462" t="n"/>
      <c r="AS3426" s="462" t="n"/>
    </row>
    <row r="3427">
      <c r="A3427" s="461" t="n">
        <v>3419</v>
      </c>
      <c r="B3427" s="462" t="inlineStr">
        <is>
          <t>Sticker</t>
        </is>
      </c>
      <c r="C3427" s="462" t="inlineStr">
        <is>
          <t>ហេង កៃ (ខេមបូឌា) ព្រីនធីង</t>
        </is>
      </c>
      <c r="D3427" s="462" t="inlineStr">
        <is>
          <t>K010-901504622</t>
        </is>
      </c>
      <c r="E3427" s="462" t="inlineStr">
        <is>
          <t>2100133</t>
        </is>
      </c>
      <c r="F3427" s="463" t="n">
        <v>44499</v>
      </c>
      <c r="G3427" s="464" t="n">
        <v>2241030</v>
      </c>
      <c r="H3427" s="462" t="n"/>
      <c r="I3427" s="464">
        <f>G3427</f>
        <v/>
      </c>
      <c r="J3427" s="462">
        <f>IF(AND(Q3427=TRUE, R3427=TRUE, S3427=TRUE), IF(W3427&lt;-0.05, "អនុញ្ញាត (អ្នកផ្គត់ផ្គង់ប្រកាសខ្វះ)", "បានប្រកាស (អនុញ្ញាត)"), IF(AND(Q3427=FALSE, R3427=FALSE, S3427=FALSE), "ព្យួរទុក (មិនមានទិន្នន័យ)", "ប្រកាសខុស (ព្យួរទុក)"))</f>
        <v/>
      </c>
      <c r="K3427" s="462" t="inlineStr"/>
      <c r="L3427" s="462" t="inlineStr"/>
      <c r="M3427" s="464">
        <f>AH3427</f>
        <v/>
      </c>
      <c r="N3427" s="464">
        <f>IF(W3427&lt;0,AH3427,I3427)</f>
        <v/>
      </c>
      <c r="O3427" s="464">
        <f>I3427-M3427</f>
        <v/>
      </c>
      <c r="P3427" s="462" t="n"/>
      <c r="Q3427" s="462">
        <f>V3427=W3427</f>
        <v/>
      </c>
      <c r="R3427" s="462">
        <f>AND(MONTH(F3427)=MONTH(X3427), YEAR(F3427)=YEAR(X3427))</f>
        <v/>
      </c>
      <c r="S3427" s="462">
        <f>AC3427="L001-901905215"</f>
        <v/>
      </c>
      <c r="T3427" s="464">
        <f>G3427-AH3427</f>
        <v/>
      </c>
      <c r="U3427" s="462" t="n"/>
      <c r="V3427" s="462" t="inlineStr">
        <is>
          <t>2100133</t>
        </is>
      </c>
      <c r="W3427" s="462" t="inlineStr">
        <is>
          <t>2100133</t>
        </is>
      </c>
      <c r="X3427" s="463" t="n">
        <v>44499</v>
      </c>
      <c r="Y3427" s="462" t="inlineStr">
        <is>
          <t>2100133</t>
        </is>
      </c>
      <c r="Z3427" s="462" t="inlineStr"/>
      <c r="AA3427" s="462" t="inlineStr">
        <is>
          <t>បុគ្គលជាប់អាករ</t>
        </is>
      </c>
      <c r="AB3427" s="462" t="inlineStr">
        <is>
          <t>L001-901905215</t>
        </is>
      </c>
      <c r="AC3427" s="462" t="inlineStr">
        <is>
          <t>វីអ៊ីស៊ិន (ខេមបូឌា) អ៊ិនដាសស្ទ្រី ឯ.ក</t>
        </is>
      </c>
      <c r="AD3427" s="464" t="n">
        <v>24651325</v>
      </c>
      <c r="AE3427" s="464" t="n">
        <v>22410295</v>
      </c>
      <c r="AF3427" s="464" t="n">
        <v>0</v>
      </c>
      <c r="AG3427" s="464" t="n">
        <v>0</v>
      </c>
      <c r="AH3427" s="464" t="n">
        <v>2241030</v>
      </c>
      <c r="AI3427" s="464" t="n">
        <v>0</v>
      </c>
      <c r="AJ3427" s="464" t="n">
        <v>0</v>
      </c>
      <c r="AK3427" s="464" t="n">
        <v>0</v>
      </c>
      <c r="AL3427" s="464" t="n">
        <v>0</v>
      </c>
      <c r="AM3427" s="464" t="n">
        <v>0</v>
      </c>
      <c r="AN3427" s="464" t="n">
        <v>0</v>
      </c>
      <c r="AO3427" s="464" t="n">
        <v>0</v>
      </c>
      <c r="AP3427" s="464" t="n">
        <v>0</v>
      </c>
      <c r="AQ3427" s="462" t="inlineStr"/>
      <c r="AR3427" s="462" t="inlineStr"/>
      <c r="AS3427" s="462" t="inlineStr">
        <is>
          <t>បានប្រកាសពន្ធ</t>
        </is>
      </c>
    </row>
    <row r="3428">
      <c r="A3428" s="461" t="n">
        <v>3420</v>
      </c>
      <c r="B3428" s="462" t="inlineStr">
        <is>
          <t>Express fee</t>
        </is>
      </c>
      <c r="C3428" s="462" t="inlineStr">
        <is>
          <t>ឌី អេច អិល អិចប្រេស (ខេមបូឌា)</t>
        </is>
      </c>
      <c r="D3428" s="462" t="inlineStr">
        <is>
          <t>L001-100045197</t>
        </is>
      </c>
      <c r="E3428" s="462" t="inlineStr">
        <is>
          <t>PNHR000398504</t>
        </is>
      </c>
      <c r="F3428" s="463" t="n">
        <v>44490</v>
      </c>
      <c r="G3428" s="464" t="n">
        <v>86005</v>
      </c>
      <c r="H3428" s="462" t="n"/>
      <c r="I3428" s="464">
        <f>G3428</f>
        <v/>
      </c>
      <c r="J3428" s="462">
        <f>IF(AND(Q3428=TRUE, R3428=TRUE, S3428=TRUE), IF(W3428&lt;-0.05, "អនុញ្ញាត (អ្នកផ្គត់ផ្គង់ប្រកាសខ្វះ)", "បានប្រកាស (អនុញ្ញាត)"), IF(AND(Q3428=FALSE, R3428=FALSE, S3428=FALSE), "ព្យួរទុក (មិនមានទិន្នន័យ)", "ប្រកាសខុស (ព្យួរទុក)"))</f>
        <v/>
      </c>
      <c r="K3428" s="462" t="inlineStr"/>
      <c r="L3428" s="462" t="inlineStr"/>
      <c r="M3428" s="464">
        <f>AH3428</f>
        <v/>
      </c>
      <c r="N3428" s="464">
        <f>IF(W3428&lt;0,AH3428,I3428)</f>
        <v/>
      </c>
      <c r="O3428" s="464">
        <f>I3428-M3428</f>
        <v/>
      </c>
      <c r="P3428" s="462" t="n"/>
      <c r="Q3428" s="462">
        <f>V3428=W3428</f>
        <v/>
      </c>
      <c r="R3428" s="462">
        <f>AND(MONTH(F3428)=MONTH(X3428), YEAR(F3428)=YEAR(X3428))</f>
        <v/>
      </c>
      <c r="S3428" s="462">
        <f>AC3428="L001-901905215"</f>
        <v/>
      </c>
      <c r="T3428" s="464">
        <f>G3428-AH3428</f>
        <v/>
      </c>
      <c r="U3428" s="462" t="n"/>
      <c r="V3428" s="462" t="inlineStr">
        <is>
          <t>PNHR000398504</t>
        </is>
      </c>
      <c r="W3428" s="462" t="inlineStr"/>
      <c r="X3428" s="499" t="n"/>
      <c r="Y3428" s="462" t="n"/>
      <c r="Z3428" s="462" t="n"/>
      <c r="AA3428" s="462" t="n"/>
      <c r="AB3428" s="462" t="n"/>
      <c r="AC3428" s="462" t="n"/>
      <c r="AD3428" s="462" t="n"/>
      <c r="AE3428" s="462" t="n"/>
      <c r="AF3428" s="462" t="n"/>
      <c r="AG3428" s="462" t="n"/>
      <c r="AH3428" s="462" t="n"/>
      <c r="AI3428" s="462" t="n"/>
      <c r="AJ3428" s="462" t="n"/>
      <c r="AK3428" s="462" t="n"/>
      <c r="AL3428" s="462" t="n"/>
      <c r="AM3428" s="462" t="n"/>
      <c r="AN3428" s="462" t="n"/>
      <c r="AO3428" s="462" t="n"/>
      <c r="AP3428" s="462" t="n"/>
      <c r="AQ3428" s="462" t="n"/>
      <c r="AR3428" s="462" t="n"/>
      <c r="AS3428" s="462" t="n"/>
    </row>
    <row r="3429">
      <c r="A3429" s="461" t="n">
        <v>3421</v>
      </c>
      <c r="B3429" s="462" t="inlineStr">
        <is>
          <t>Express fee</t>
        </is>
      </c>
      <c r="C3429" s="462" t="inlineStr">
        <is>
          <t>ឌី អេច អិល អិចប្រេស (ខេមបូឌា)</t>
        </is>
      </c>
      <c r="D3429" s="462" t="inlineStr">
        <is>
          <t>L001-100045197</t>
        </is>
      </c>
      <c r="E3429" s="462" t="inlineStr">
        <is>
          <t>PNHR000397797</t>
        </is>
      </c>
      <c r="F3429" s="463" t="n">
        <v>44483</v>
      </c>
      <c r="G3429" s="464" t="n">
        <v>36759</v>
      </c>
      <c r="H3429" s="462" t="n"/>
      <c r="I3429" s="464">
        <f>G3429</f>
        <v/>
      </c>
      <c r="J3429" s="462">
        <f>IF(AND(Q3429=TRUE, R3429=TRUE, S3429=TRUE), IF(W3429&lt;-0.05, "អនុញ្ញាត (អ្នកផ្គត់ផ្គង់ប្រកាសខ្វះ)", "បានប្រកាស (អនុញ្ញាត)"), IF(AND(Q3429=FALSE, R3429=FALSE, S3429=FALSE), "ព្យួរទុក (មិនមានទិន្នន័យ)", "ប្រកាសខុស (ព្យួរទុក)"))</f>
        <v/>
      </c>
      <c r="K3429" s="462" t="inlineStr"/>
      <c r="L3429" s="462" t="inlineStr"/>
      <c r="M3429" s="464">
        <f>AH3429</f>
        <v/>
      </c>
      <c r="N3429" s="464">
        <f>IF(W3429&lt;0,AH3429,I3429)</f>
        <v/>
      </c>
      <c r="O3429" s="464">
        <f>I3429-M3429</f>
        <v/>
      </c>
      <c r="P3429" s="462" t="n"/>
      <c r="Q3429" s="462">
        <f>V3429=W3429</f>
        <v/>
      </c>
      <c r="R3429" s="462">
        <f>AND(MONTH(F3429)=MONTH(X3429), YEAR(F3429)=YEAR(X3429))</f>
        <v/>
      </c>
      <c r="S3429" s="462">
        <f>AC3429="L001-901905215"</f>
        <v/>
      </c>
      <c r="T3429" s="464">
        <f>G3429-AH3429</f>
        <v/>
      </c>
      <c r="U3429" s="462" t="n"/>
      <c r="V3429" s="462" t="inlineStr">
        <is>
          <t>PNHR000397797</t>
        </is>
      </c>
      <c r="W3429" s="462" t="inlineStr"/>
      <c r="X3429" s="499" t="n"/>
      <c r="Y3429" s="462" t="n"/>
      <c r="Z3429" s="462" t="n"/>
      <c r="AA3429" s="462" t="n"/>
      <c r="AB3429" s="462" t="n"/>
      <c r="AC3429" s="462" t="n"/>
      <c r="AD3429" s="462" t="n"/>
      <c r="AE3429" s="462" t="n"/>
      <c r="AF3429" s="462" t="n"/>
      <c r="AG3429" s="462" t="n"/>
      <c r="AH3429" s="462" t="n"/>
      <c r="AI3429" s="462" t="n"/>
      <c r="AJ3429" s="462" t="n"/>
      <c r="AK3429" s="462" t="n"/>
      <c r="AL3429" s="462" t="n"/>
      <c r="AM3429" s="462" t="n"/>
      <c r="AN3429" s="462" t="n"/>
      <c r="AO3429" s="462" t="n"/>
      <c r="AP3429" s="462" t="n"/>
      <c r="AQ3429" s="462" t="n"/>
      <c r="AR3429" s="462" t="n"/>
      <c r="AS3429" s="462" t="n"/>
    </row>
    <row r="3430">
      <c r="A3430" s="461" t="n">
        <v>3422</v>
      </c>
      <c r="B3430" s="462" t="inlineStr">
        <is>
          <t>Express fee</t>
        </is>
      </c>
      <c r="C3430" s="462" t="inlineStr">
        <is>
          <t>ឌី អេច អិល អិចប្រេស (ខេមបូឌា)</t>
        </is>
      </c>
      <c r="D3430" s="462" t="inlineStr">
        <is>
          <t>L001-100045197</t>
        </is>
      </c>
      <c r="E3430" s="462" t="inlineStr">
        <is>
          <t>PNHR000397110</t>
        </is>
      </c>
      <c r="F3430" s="463" t="n">
        <v>44476</v>
      </c>
      <c r="G3430" s="464" t="n">
        <v>44778</v>
      </c>
      <c r="H3430" s="462" t="n"/>
      <c r="I3430" s="464">
        <f>G3430</f>
        <v/>
      </c>
      <c r="J3430" s="462">
        <f>IF(AND(Q3430=TRUE, R3430=TRUE, S3430=TRUE), IF(W3430&lt;-0.05, "អនុញ្ញាត (អ្នកផ្គត់ផ្គង់ប្រកាសខ្វះ)", "បានប្រកាស (អនុញ្ញាត)"), IF(AND(Q3430=FALSE, R3430=FALSE, S3430=FALSE), "ព្យួរទុក (មិនមានទិន្នន័យ)", "ប្រកាសខុស (ព្យួរទុក)"))</f>
        <v/>
      </c>
      <c r="K3430" s="462" t="inlineStr"/>
      <c r="L3430" s="462" t="inlineStr"/>
      <c r="M3430" s="464">
        <f>AH3430</f>
        <v/>
      </c>
      <c r="N3430" s="464">
        <f>IF(W3430&lt;0,AH3430,I3430)</f>
        <v/>
      </c>
      <c r="O3430" s="464">
        <f>I3430-M3430</f>
        <v/>
      </c>
      <c r="P3430" s="462" t="n"/>
      <c r="Q3430" s="462">
        <f>V3430=W3430</f>
        <v/>
      </c>
      <c r="R3430" s="462">
        <f>AND(MONTH(F3430)=MONTH(X3430), YEAR(F3430)=YEAR(X3430))</f>
        <v/>
      </c>
      <c r="S3430" s="462">
        <f>AC3430="L001-901905215"</f>
        <v/>
      </c>
      <c r="T3430" s="464">
        <f>G3430-AH3430</f>
        <v/>
      </c>
      <c r="U3430" s="462" t="n"/>
      <c r="V3430" s="462" t="inlineStr">
        <is>
          <t>PNHR000397110</t>
        </is>
      </c>
      <c r="W3430" s="462" t="inlineStr"/>
      <c r="X3430" s="499" t="n"/>
      <c r="Y3430" s="462" t="n"/>
      <c r="Z3430" s="462" t="n"/>
      <c r="AA3430" s="462" t="n"/>
      <c r="AB3430" s="462" t="n"/>
      <c r="AC3430" s="462" t="n"/>
      <c r="AD3430" s="462" t="n"/>
      <c r="AE3430" s="462" t="n"/>
      <c r="AF3430" s="462" t="n"/>
      <c r="AG3430" s="462" t="n"/>
      <c r="AH3430" s="462" t="n"/>
      <c r="AI3430" s="462" t="n"/>
      <c r="AJ3430" s="462" t="n"/>
      <c r="AK3430" s="462" t="n"/>
      <c r="AL3430" s="462" t="n"/>
      <c r="AM3430" s="462" t="n"/>
      <c r="AN3430" s="462" t="n"/>
      <c r="AO3430" s="462" t="n"/>
      <c r="AP3430" s="462" t="n"/>
      <c r="AQ3430" s="462" t="n"/>
      <c r="AR3430" s="462" t="n"/>
      <c r="AS3430" s="462" t="n"/>
    </row>
    <row r="3431">
      <c r="A3431" s="461" t="n">
        <v>3423</v>
      </c>
      <c r="B3431" s="462" t="inlineStr">
        <is>
          <t>Express fee</t>
        </is>
      </c>
      <c r="C3431" s="462" t="inlineStr">
        <is>
          <t>ឌី អេច អិល អិចប្រេស (ខេមបូឌា)</t>
        </is>
      </c>
      <c r="D3431" s="462" t="inlineStr">
        <is>
          <t>L001-100045197</t>
        </is>
      </c>
      <c r="E3431" s="462" t="inlineStr">
        <is>
          <t>PNHR000395535</t>
        </is>
      </c>
      <c r="F3431" s="463" t="n">
        <v>44470</v>
      </c>
      <c r="G3431" s="464" t="n">
        <v>8708</v>
      </c>
      <c r="H3431" s="462" t="n"/>
      <c r="I3431" s="464">
        <f>G3431</f>
        <v/>
      </c>
      <c r="J3431" s="462">
        <f>IF(AND(Q3431=TRUE, R3431=TRUE, S3431=TRUE), IF(W3431&lt;-0.05, "អនុញ្ញាត (អ្នកផ្គត់ផ្គង់ប្រកាសខ្វះ)", "បានប្រកាស (អនុញ្ញាត)"), IF(AND(Q3431=FALSE, R3431=FALSE, S3431=FALSE), "ព្យួរទុក (មិនមានទិន្នន័យ)", "ប្រកាសខុស (ព្យួរទុក)"))</f>
        <v/>
      </c>
      <c r="K3431" s="462" t="inlineStr"/>
      <c r="L3431" s="462" t="inlineStr"/>
      <c r="M3431" s="464">
        <f>AH3431</f>
        <v/>
      </c>
      <c r="N3431" s="464">
        <f>IF(W3431&lt;0,AH3431,I3431)</f>
        <v/>
      </c>
      <c r="O3431" s="464">
        <f>I3431-M3431</f>
        <v/>
      </c>
      <c r="P3431" s="462" t="n"/>
      <c r="Q3431" s="462">
        <f>V3431=W3431</f>
        <v/>
      </c>
      <c r="R3431" s="462">
        <f>AND(MONTH(F3431)=MONTH(X3431), YEAR(F3431)=YEAR(X3431))</f>
        <v/>
      </c>
      <c r="S3431" s="462">
        <f>AC3431="L001-901905215"</f>
        <v/>
      </c>
      <c r="T3431" s="464">
        <f>G3431-AH3431</f>
        <v/>
      </c>
      <c r="U3431" s="462" t="n"/>
      <c r="V3431" s="462" t="inlineStr">
        <is>
          <t>PNHR000395535</t>
        </is>
      </c>
      <c r="W3431" s="462" t="inlineStr"/>
      <c r="X3431" s="499" t="n"/>
      <c r="Y3431" s="462" t="n"/>
      <c r="Z3431" s="462" t="n"/>
      <c r="AA3431" s="462" t="n"/>
      <c r="AB3431" s="462" t="n"/>
      <c r="AC3431" s="462" t="n"/>
      <c r="AD3431" s="462" t="n"/>
      <c r="AE3431" s="462" t="n"/>
      <c r="AF3431" s="462" t="n"/>
      <c r="AG3431" s="462" t="n"/>
      <c r="AH3431" s="462" t="n"/>
      <c r="AI3431" s="462" t="n"/>
      <c r="AJ3431" s="462" t="n"/>
      <c r="AK3431" s="462" t="n"/>
      <c r="AL3431" s="462" t="n"/>
      <c r="AM3431" s="462" t="n"/>
      <c r="AN3431" s="462" t="n"/>
      <c r="AO3431" s="462" t="n"/>
      <c r="AP3431" s="462" t="n"/>
      <c r="AQ3431" s="462" t="n"/>
      <c r="AR3431" s="462" t="n"/>
      <c r="AS3431" s="462" t="n"/>
    </row>
    <row r="3432">
      <c r="A3432" s="461" t="n">
        <v>3424</v>
      </c>
      <c r="B3432" s="462" t="inlineStr">
        <is>
          <t>Express fee</t>
        </is>
      </c>
      <c r="C3432" s="462" t="inlineStr">
        <is>
          <t>ឌី អេច អិល អិចប្រេស (ខេមបូឌា)</t>
        </is>
      </c>
      <c r="D3432" s="462" t="inlineStr">
        <is>
          <t>L001-100045197</t>
        </is>
      </c>
      <c r="E3432" s="462" t="inlineStr">
        <is>
          <t>PNHR000394678</t>
        </is>
      </c>
      <c r="F3432" s="463" t="n">
        <v>44470</v>
      </c>
      <c r="G3432" s="464" t="n">
        <v>15928</v>
      </c>
      <c r="H3432" s="462" t="n"/>
      <c r="I3432" s="464">
        <f>G3432</f>
        <v/>
      </c>
      <c r="J3432" s="462">
        <f>IF(AND(Q3432=TRUE, R3432=TRUE, S3432=TRUE), IF(W3432&lt;-0.05, "អនុញ្ញាត (អ្នកផ្គត់ផ្គង់ប្រកាសខ្វះ)", "បានប្រកាស (អនុញ្ញាត)"), IF(AND(Q3432=FALSE, R3432=FALSE, S3432=FALSE), "ព្យួរទុក (មិនមានទិន្នន័យ)", "ប្រកាសខុស (ព្យួរទុក)"))</f>
        <v/>
      </c>
      <c r="K3432" s="462" t="inlineStr"/>
      <c r="L3432" s="462" t="inlineStr"/>
      <c r="M3432" s="464">
        <f>AH3432</f>
        <v/>
      </c>
      <c r="N3432" s="464">
        <f>IF(W3432&lt;0,AH3432,I3432)</f>
        <v/>
      </c>
      <c r="O3432" s="464">
        <f>I3432-M3432</f>
        <v/>
      </c>
      <c r="P3432" s="462" t="n"/>
      <c r="Q3432" s="462">
        <f>V3432=W3432</f>
        <v/>
      </c>
      <c r="R3432" s="462">
        <f>AND(MONTH(F3432)=MONTH(X3432), YEAR(F3432)=YEAR(X3432))</f>
        <v/>
      </c>
      <c r="S3432" s="462">
        <f>AC3432="L001-901905215"</f>
        <v/>
      </c>
      <c r="T3432" s="464">
        <f>G3432-AH3432</f>
        <v/>
      </c>
      <c r="U3432" s="462" t="n"/>
      <c r="V3432" s="462" t="inlineStr">
        <is>
          <t>PNHR000394678</t>
        </is>
      </c>
      <c r="W3432" s="462" t="inlineStr"/>
      <c r="X3432" s="499" t="n"/>
      <c r="Y3432" s="462" t="n"/>
      <c r="Z3432" s="462" t="n"/>
      <c r="AA3432" s="462" t="n"/>
      <c r="AB3432" s="462" t="n"/>
      <c r="AC3432" s="462" t="n"/>
      <c r="AD3432" s="462" t="n"/>
      <c r="AE3432" s="462" t="n"/>
      <c r="AF3432" s="462" t="n"/>
      <c r="AG3432" s="462" t="n"/>
      <c r="AH3432" s="462" t="n"/>
      <c r="AI3432" s="462" t="n"/>
      <c r="AJ3432" s="462" t="n"/>
      <c r="AK3432" s="462" t="n"/>
      <c r="AL3432" s="462" t="n"/>
      <c r="AM3432" s="462" t="n"/>
      <c r="AN3432" s="462" t="n"/>
      <c r="AO3432" s="462" t="n"/>
      <c r="AP3432" s="462" t="n"/>
      <c r="AQ3432" s="462" t="n"/>
      <c r="AR3432" s="462" t="n"/>
      <c r="AS3432" s="462" t="n"/>
    </row>
    <row r="3433">
      <c r="A3433" s="461" t="n">
        <v>3425</v>
      </c>
      <c r="B3433" s="462" t="inlineStr">
        <is>
          <t>Express Fee</t>
        </is>
      </c>
      <c r="C3433" s="462" t="inlineStr">
        <is>
          <t>ឌី អេច អិល អិចប្រេស (ខេមបូឌា)</t>
        </is>
      </c>
      <c r="D3433" s="462" t="inlineStr">
        <is>
          <t>L001-100045197</t>
        </is>
      </c>
      <c r="E3433" s="462" t="inlineStr">
        <is>
          <t>PNHR000437770</t>
        </is>
      </c>
      <c r="F3433" s="463" t="n">
        <v>44840</v>
      </c>
      <c r="G3433" s="464" t="n">
        <v>5522</v>
      </c>
      <c r="H3433" s="462" t="n"/>
      <c r="I3433" s="464">
        <f>G3433</f>
        <v/>
      </c>
      <c r="J3433" s="462">
        <f>IF(AND(Q3433=TRUE, R3433=TRUE, S3433=TRUE), IF(W3433&lt;-0.05, "អនុញ្ញាត (អ្នកផ្គត់ផ្គង់ប្រកាសខ្វះ)", "បានប្រកាស (អនុញ្ញាត)"), IF(AND(Q3433=FALSE, R3433=FALSE, S3433=FALSE), "ព្យួរទុក (មិនមានទិន្នន័យ)", "ប្រកាសខុស (ព្យួរទុក)"))</f>
        <v/>
      </c>
      <c r="K3433" s="462" t="inlineStr"/>
      <c r="L3433" s="462" t="inlineStr"/>
      <c r="M3433" s="464">
        <f>AH3433</f>
        <v/>
      </c>
      <c r="N3433" s="464">
        <f>IF(W3433&lt;0,AH3433,I3433)</f>
        <v/>
      </c>
      <c r="O3433" s="464">
        <f>I3433-M3433</f>
        <v/>
      </c>
      <c r="P3433" s="462" t="n"/>
      <c r="Q3433" s="462">
        <f>V3433=W3433</f>
        <v/>
      </c>
      <c r="R3433" s="462">
        <f>AND(MONTH(F3433)=MONTH(X3433), YEAR(F3433)=YEAR(X3433))</f>
        <v/>
      </c>
      <c r="S3433" s="462">
        <f>AC3433="L001-901905215"</f>
        <v/>
      </c>
      <c r="T3433" s="464">
        <f>G3433-AH3433</f>
        <v/>
      </c>
      <c r="U3433" s="462" t="n"/>
      <c r="V3433" s="462" t="inlineStr">
        <is>
          <t>PNHR000437770</t>
        </is>
      </c>
      <c r="W3433" s="462" t="inlineStr">
        <is>
          <t>PNHR000437770</t>
        </is>
      </c>
      <c r="X3433" s="463" t="n">
        <v>44840</v>
      </c>
      <c r="Y3433" s="462" t="inlineStr">
        <is>
          <t>PNHR000437770</t>
        </is>
      </c>
      <c r="Z3433" s="462" t="inlineStr"/>
      <c r="AA3433" s="462" t="inlineStr">
        <is>
          <t>បុគ្គលជាប់អាករ</t>
        </is>
      </c>
      <c r="AB3433" s="462" t="inlineStr">
        <is>
          <t>L001-901905215</t>
        </is>
      </c>
      <c r="AC3433" s="462" t="inlineStr">
        <is>
          <t>វីអ៊ីស៊ិន (ខេមបូឌា) អ៊ិនដាសស្ទ្រី ឯ.ក</t>
        </is>
      </c>
      <c r="AD3433" s="464" t="n">
        <v>60755</v>
      </c>
      <c r="AE3433" s="464" t="n">
        <v>55232</v>
      </c>
      <c r="AF3433" s="464" t="n">
        <v>0</v>
      </c>
      <c r="AG3433" s="464" t="n">
        <v>0</v>
      </c>
      <c r="AH3433" s="464" t="n">
        <v>5523</v>
      </c>
      <c r="AI3433" s="464" t="n">
        <v>0</v>
      </c>
      <c r="AJ3433" s="464" t="n">
        <v>0</v>
      </c>
      <c r="AK3433" s="464" t="n">
        <v>0</v>
      </c>
      <c r="AL3433" s="464" t="n">
        <v>0</v>
      </c>
      <c r="AM3433" s="464" t="n">
        <v>0</v>
      </c>
      <c r="AN3433" s="464" t="n">
        <v>0</v>
      </c>
      <c r="AO3433" s="464" t="n">
        <v>0</v>
      </c>
      <c r="AP3433" s="464" t="n">
        <v>0</v>
      </c>
      <c r="AQ3433" s="462" t="inlineStr"/>
      <c r="AR3433" s="462" t="inlineStr">
        <is>
          <t>Revenue in October 2022</t>
        </is>
      </c>
      <c r="AS3433" s="462" t="inlineStr">
        <is>
          <t>បានប្រកាសពន្ធ</t>
        </is>
      </c>
    </row>
    <row r="3434">
      <c r="A3434" s="461" t="n">
        <v>3426</v>
      </c>
      <c r="B3434" s="462" t="inlineStr">
        <is>
          <t>Clearance &amp; Trucking Fee</t>
        </is>
      </c>
      <c r="C3434" s="462" t="inlineStr">
        <is>
          <t>ឃីតរ៉ាវ៉ាន (ខេមបូឌា)​ឡូជីស្ទីក​ ឯ.ក</t>
        </is>
      </c>
      <c r="D3434" s="462" t="inlineStr">
        <is>
          <t>K002-901638806</t>
        </is>
      </c>
      <c r="E3434" s="462" t="inlineStr">
        <is>
          <t>KW2210/0046</t>
        </is>
      </c>
      <c r="F3434" s="463" t="n">
        <v>44858</v>
      </c>
      <c r="G3434" s="464" t="n">
        <v>236265</v>
      </c>
      <c r="H3434" s="462" t="n"/>
      <c r="I3434" s="464">
        <f>G3434</f>
        <v/>
      </c>
      <c r="J3434" s="462">
        <f>IF(AND(Q3434=TRUE, R3434=TRUE, S3434=TRUE), IF(W3434&lt;-0.05, "អនុញ្ញាត (អ្នកផ្គត់ផ្គង់ប្រកាសខ្វះ)", "បានប្រកាស (អនុញ្ញាត)"), IF(AND(Q3434=FALSE, R3434=FALSE, S3434=FALSE), "ព្យួរទុក (មិនមានទិន្នន័យ)", "ប្រកាសខុស (ព្យួរទុក)"))</f>
        <v/>
      </c>
      <c r="K3434" s="462" t="inlineStr"/>
      <c r="L3434" s="462" t="inlineStr"/>
      <c r="M3434" s="464">
        <f>AH3434</f>
        <v/>
      </c>
      <c r="N3434" s="464">
        <f>IF(W3434&lt;0,AH3434,I3434)</f>
        <v/>
      </c>
      <c r="O3434" s="464">
        <f>I3434-M3434</f>
        <v/>
      </c>
      <c r="P3434" s="462" t="n"/>
      <c r="Q3434" s="462">
        <f>V3434=W3434</f>
        <v/>
      </c>
      <c r="R3434" s="462">
        <f>AND(MONTH(F3434)=MONTH(X3434), YEAR(F3434)=YEAR(X3434))</f>
        <v/>
      </c>
      <c r="S3434" s="462">
        <f>AC3434="L001-901905215"</f>
        <v/>
      </c>
      <c r="T3434" s="464">
        <f>G3434-AH3434</f>
        <v/>
      </c>
      <c r="U3434" s="462" t="n"/>
      <c r="V3434" s="462" t="inlineStr">
        <is>
          <t>KW22100046</t>
        </is>
      </c>
      <c r="W3434" s="462" t="inlineStr">
        <is>
          <t>KW22100046</t>
        </is>
      </c>
      <c r="X3434" s="463" t="n">
        <v>44858</v>
      </c>
      <c r="Y3434" s="462" t="inlineStr">
        <is>
          <t>KW2210/0046</t>
        </is>
      </c>
      <c r="Z3434" s="462" t="inlineStr"/>
      <c r="AA3434" s="462" t="inlineStr">
        <is>
          <t>បុគ្គលជាប់អាករ</t>
        </is>
      </c>
      <c r="AB3434" s="462" t="inlineStr">
        <is>
          <t>L001-901905215</t>
        </is>
      </c>
      <c r="AC3434" s="462" t="inlineStr">
        <is>
          <t>វីអ៊ីស៊ិន (ខេមបូឌា) អ៊ិនដាសស្ទ្រី ឯ.ក</t>
        </is>
      </c>
      <c r="AD3434" s="464" t="n">
        <v>2598915</v>
      </c>
      <c r="AE3434" s="464" t="n">
        <v>2362650</v>
      </c>
      <c r="AF3434" s="464" t="n">
        <v>0</v>
      </c>
      <c r="AG3434" s="464" t="n">
        <v>0</v>
      </c>
      <c r="AH3434" s="464" t="n">
        <v>236265</v>
      </c>
      <c r="AI3434" s="464" t="n">
        <v>0</v>
      </c>
      <c r="AJ3434" s="464" t="n">
        <v>0</v>
      </c>
      <c r="AK3434" s="464" t="n">
        <v>0</v>
      </c>
      <c r="AL3434" s="464" t="n">
        <v>0</v>
      </c>
      <c r="AM3434" s="464" t="n">
        <v>0</v>
      </c>
      <c r="AN3434" s="464" t="n">
        <v>0</v>
      </c>
      <c r="AO3434" s="464" t="n">
        <v>0</v>
      </c>
      <c r="AP3434" s="464" t="n">
        <v>0</v>
      </c>
      <c r="AQ3434" s="462" t="inlineStr"/>
      <c r="AR3434" s="462" t="inlineStr">
        <is>
          <t>TRUCKING</t>
        </is>
      </c>
      <c r="AS3434" s="462" t="inlineStr">
        <is>
          <t>បានប្រកាសពន្ធ</t>
        </is>
      </c>
    </row>
    <row r="3435">
      <c r="A3435" s="461" t="n">
        <v>3427</v>
      </c>
      <c r="B3435" s="462" t="inlineStr">
        <is>
          <t>Clearance &amp; Trucking Fee</t>
        </is>
      </c>
      <c r="C3435" s="462" t="inlineStr">
        <is>
          <t>ឃីតរ៉ាវ៉ាន (ខេមបូឌា)​ឡូជីស្ទីក​ ឯ.ក</t>
        </is>
      </c>
      <c r="D3435" s="462" t="inlineStr">
        <is>
          <t>K002-901638806</t>
        </is>
      </c>
      <c r="E3435" s="462" t="inlineStr">
        <is>
          <t>KW2210/0045</t>
        </is>
      </c>
      <c r="F3435" s="463" t="n">
        <v>44858</v>
      </c>
      <c r="G3435" s="464" t="n">
        <v>472530</v>
      </c>
      <c r="H3435" s="462" t="n"/>
      <c r="I3435" s="464">
        <f>G3435</f>
        <v/>
      </c>
      <c r="J3435" s="462">
        <f>IF(AND(Q3435=TRUE, R3435=TRUE, S3435=TRUE), IF(W3435&lt;-0.05, "អនុញ្ញាត (អ្នកផ្គត់ផ្គង់ប្រកាសខ្វះ)", "បានប្រកាស (អនុញ្ញាត)"), IF(AND(Q3435=FALSE, R3435=FALSE, S3435=FALSE), "ព្យួរទុក (មិនមានទិន្នន័យ)", "ប្រកាសខុស (ព្យួរទុក)"))</f>
        <v/>
      </c>
      <c r="K3435" s="462" t="inlineStr"/>
      <c r="L3435" s="462" t="inlineStr"/>
      <c r="M3435" s="464">
        <f>AH3435</f>
        <v/>
      </c>
      <c r="N3435" s="464">
        <f>IF(W3435&lt;0,AH3435,I3435)</f>
        <v/>
      </c>
      <c r="O3435" s="464">
        <f>I3435-M3435</f>
        <v/>
      </c>
      <c r="P3435" s="462" t="n"/>
      <c r="Q3435" s="462">
        <f>V3435=W3435</f>
        <v/>
      </c>
      <c r="R3435" s="462">
        <f>AND(MONTH(F3435)=MONTH(X3435), YEAR(F3435)=YEAR(X3435))</f>
        <v/>
      </c>
      <c r="S3435" s="462">
        <f>AC3435="L001-901905215"</f>
        <v/>
      </c>
      <c r="T3435" s="464">
        <f>G3435-AH3435</f>
        <v/>
      </c>
      <c r="U3435" s="462" t="n"/>
      <c r="V3435" s="462" t="inlineStr">
        <is>
          <t>KW22100045</t>
        </is>
      </c>
      <c r="W3435" s="462" t="inlineStr">
        <is>
          <t>KW22100045</t>
        </is>
      </c>
      <c r="X3435" s="463" t="n">
        <v>44858</v>
      </c>
      <c r="Y3435" s="462" t="inlineStr">
        <is>
          <t>KW2210/0045</t>
        </is>
      </c>
      <c r="Z3435" s="462" t="inlineStr"/>
      <c r="AA3435" s="462" t="inlineStr">
        <is>
          <t>បុគ្គលជាប់អាករ</t>
        </is>
      </c>
      <c r="AB3435" s="462" t="inlineStr">
        <is>
          <t>L001-901905215</t>
        </is>
      </c>
      <c r="AC3435" s="462" t="inlineStr">
        <is>
          <t>វីអ៊ីស៊ិន (ខេមបូឌា) អ៊ិនដាសស្ទ្រី ឯ.ក</t>
        </is>
      </c>
      <c r="AD3435" s="464" t="n">
        <v>5197830</v>
      </c>
      <c r="AE3435" s="464" t="n">
        <v>4725300</v>
      </c>
      <c r="AF3435" s="464" t="n">
        <v>0</v>
      </c>
      <c r="AG3435" s="464" t="n">
        <v>0</v>
      </c>
      <c r="AH3435" s="464" t="n">
        <v>472530</v>
      </c>
      <c r="AI3435" s="464" t="n">
        <v>0</v>
      </c>
      <c r="AJ3435" s="464" t="n">
        <v>0</v>
      </c>
      <c r="AK3435" s="464" t="n">
        <v>0</v>
      </c>
      <c r="AL3435" s="464" t="n">
        <v>0</v>
      </c>
      <c r="AM3435" s="464" t="n">
        <v>0</v>
      </c>
      <c r="AN3435" s="464" t="n">
        <v>0</v>
      </c>
      <c r="AO3435" s="464" t="n">
        <v>0</v>
      </c>
      <c r="AP3435" s="464" t="n">
        <v>0</v>
      </c>
      <c r="AQ3435" s="462" t="inlineStr"/>
      <c r="AR3435" s="462" t="inlineStr">
        <is>
          <t>TRUCKING</t>
        </is>
      </c>
      <c r="AS3435" s="462" t="inlineStr">
        <is>
          <t>បានប្រកាសពន្ធ</t>
        </is>
      </c>
    </row>
    <row r="3436">
      <c r="A3436" s="461" t="n">
        <v>3428</v>
      </c>
      <c r="B3436" s="462" t="inlineStr">
        <is>
          <t>Clearance &amp; Trucking Fee</t>
        </is>
      </c>
      <c r="C3436" s="462" t="inlineStr">
        <is>
          <t>ឃីតរ៉ាវ៉ាន (ខេមបូឌា)​ឡូជីស្ទីក​ ឯ.ក</t>
        </is>
      </c>
      <c r="D3436" s="462" t="inlineStr">
        <is>
          <t>K002-901638806</t>
        </is>
      </c>
      <c r="E3436" s="462" t="inlineStr">
        <is>
          <t>KW2210/0044</t>
        </is>
      </c>
      <c r="F3436" s="463" t="n">
        <v>44858</v>
      </c>
      <c r="G3436" s="464" t="n">
        <v>236265</v>
      </c>
      <c r="H3436" s="462" t="n"/>
      <c r="I3436" s="464">
        <f>G3436</f>
        <v/>
      </c>
      <c r="J3436" s="462">
        <f>IF(AND(Q3436=TRUE, R3436=TRUE, S3436=TRUE), IF(W3436&lt;-0.05, "អនុញ្ញាត (អ្នកផ្គត់ផ្គង់ប្រកាសខ្វះ)", "បានប្រកាស (អនុញ្ញាត)"), IF(AND(Q3436=FALSE, R3436=FALSE, S3436=FALSE), "ព្យួរទុក (មិនមានទិន្នន័យ)", "ប្រកាសខុស (ព្យួរទុក)"))</f>
        <v/>
      </c>
      <c r="K3436" s="462" t="inlineStr"/>
      <c r="L3436" s="462" t="inlineStr"/>
      <c r="M3436" s="464">
        <f>AH3436</f>
        <v/>
      </c>
      <c r="N3436" s="464">
        <f>IF(W3436&lt;0,AH3436,I3436)</f>
        <v/>
      </c>
      <c r="O3436" s="464">
        <f>I3436-M3436</f>
        <v/>
      </c>
      <c r="P3436" s="462" t="n"/>
      <c r="Q3436" s="462">
        <f>V3436=W3436</f>
        <v/>
      </c>
      <c r="R3436" s="462">
        <f>AND(MONTH(F3436)=MONTH(X3436), YEAR(F3436)=YEAR(X3436))</f>
        <v/>
      </c>
      <c r="S3436" s="462">
        <f>AC3436="L001-901905215"</f>
        <v/>
      </c>
      <c r="T3436" s="464">
        <f>G3436-AH3436</f>
        <v/>
      </c>
      <c r="U3436" s="462" t="n"/>
      <c r="V3436" s="462" t="inlineStr">
        <is>
          <t>KW22100044</t>
        </is>
      </c>
      <c r="W3436" s="462" t="inlineStr">
        <is>
          <t>KW22100044</t>
        </is>
      </c>
      <c r="X3436" s="463" t="n">
        <v>44858</v>
      </c>
      <c r="Y3436" s="462" t="inlineStr">
        <is>
          <t>KW2210/0044</t>
        </is>
      </c>
      <c r="Z3436" s="462" t="inlineStr"/>
      <c r="AA3436" s="462" t="inlineStr">
        <is>
          <t>បុគ្គលជាប់អាករ</t>
        </is>
      </c>
      <c r="AB3436" s="462" t="inlineStr">
        <is>
          <t>L001-901905215</t>
        </is>
      </c>
      <c r="AC3436" s="462" t="inlineStr">
        <is>
          <t>វីអ៊ីស៊ិន (ខេមបូឌា) អ៊ិនដាសស្ទ្រី ឯ.ក</t>
        </is>
      </c>
      <c r="AD3436" s="464" t="n">
        <v>2598915</v>
      </c>
      <c r="AE3436" s="464" t="n">
        <v>2362650</v>
      </c>
      <c r="AF3436" s="464" t="n">
        <v>0</v>
      </c>
      <c r="AG3436" s="464" t="n">
        <v>0</v>
      </c>
      <c r="AH3436" s="464" t="n">
        <v>236265</v>
      </c>
      <c r="AI3436" s="464" t="n">
        <v>0</v>
      </c>
      <c r="AJ3436" s="464" t="n">
        <v>0</v>
      </c>
      <c r="AK3436" s="464" t="n">
        <v>0</v>
      </c>
      <c r="AL3436" s="464" t="n">
        <v>0</v>
      </c>
      <c r="AM3436" s="464" t="n">
        <v>0</v>
      </c>
      <c r="AN3436" s="464" t="n">
        <v>0</v>
      </c>
      <c r="AO3436" s="464" t="n">
        <v>0</v>
      </c>
      <c r="AP3436" s="464" t="n">
        <v>0</v>
      </c>
      <c r="AQ3436" s="462" t="inlineStr"/>
      <c r="AR3436" s="462" t="inlineStr">
        <is>
          <t>TRUCKING</t>
        </is>
      </c>
      <c r="AS3436" s="462" t="inlineStr">
        <is>
          <t>បានប្រកាសពន្ធ</t>
        </is>
      </c>
    </row>
    <row r="3437">
      <c r="A3437" s="461" t="n">
        <v>3429</v>
      </c>
      <c r="B3437" s="462" t="inlineStr">
        <is>
          <t>Clearance &amp; Trucking Fee</t>
        </is>
      </c>
      <c r="C3437" s="462" t="inlineStr">
        <is>
          <t>ឃីតរ៉ាវ៉ាន (ខេមបូឌា)​ឡូជីស្ទីក​ ឯ.ក</t>
        </is>
      </c>
      <c r="D3437" s="462" t="inlineStr">
        <is>
          <t>K002-901638806</t>
        </is>
      </c>
      <c r="E3437" s="462" t="inlineStr">
        <is>
          <t>KW2210/0043</t>
        </is>
      </c>
      <c r="F3437" s="463" t="n">
        <v>44858</v>
      </c>
      <c r="G3437" s="464" t="n">
        <v>236265</v>
      </c>
      <c r="H3437" s="462" t="n"/>
      <c r="I3437" s="464">
        <f>G3437</f>
        <v/>
      </c>
      <c r="J3437" s="462">
        <f>IF(AND(Q3437=TRUE, R3437=TRUE, S3437=TRUE), IF(W3437&lt;-0.05, "អនុញ្ញាត (អ្នកផ្គត់ផ្គង់ប្រកាសខ្វះ)", "បានប្រកាស (អនុញ្ញាត)"), IF(AND(Q3437=FALSE, R3437=FALSE, S3437=FALSE), "ព្យួរទុក (មិនមានទិន្នន័យ)", "ប្រកាសខុស (ព្យួរទុក)"))</f>
        <v/>
      </c>
      <c r="K3437" s="462" t="inlineStr"/>
      <c r="L3437" s="462" t="inlineStr"/>
      <c r="M3437" s="464">
        <f>AH3437</f>
        <v/>
      </c>
      <c r="N3437" s="464">
        <f>IF(W3437&lt;0,AH3437,I3437)</f>
        <v/>
      </c>
      <c r="O3437" s="464">
        <f>I3437-M3437</f>
        <v/>
      </c>
      <c r="P3437" s="462" t="n"/>
      <c r="Q3437" s="462">
        <f>V3437=W3437</f>
        <v/>
      </c>
      <c r="R3437" s="462">
        <f>AND(MONTH(F3437)=MONTH(X3437), YEAR(F3437)=YEAR(X3437))</f>
        <v/>
      </c>
      <c r="S3437" s="462">
        <f>AC3437="L001-901905215"</f>
        <v/>
      </c>
      <c r="T3437" s="464">
        <f>G3437-AH3437</f>
        <v/>
      </c>
      <c r="U3437" s="462" t="n"/>
      <c r="V3437" s="462" t="inlineStr">
        <is>
          <t>KW22100043</t>
        </is>
      </c>
      <c r="W3437" s="462" t="inlineStr">
        <is>
          <t>KW22100043</t>
        </is>
      </c>
      <c r="X3437" s="463" t="n">
        <v>44858</v>
      </c>
      <c r="Y3437" s="462" t="inlineStr">
        <is>
          <t>KW2210/0043</t>
        </is>
      </c>
      <c r="Z3437" s="462" t="inlineStr"/>
      <c r="AA3437" s="462" t="inlineStr">
        <is>
          <t>បុគ្គលជាប់អាករ</t>
        </is>
      </c>
      <c r="AB3437" s="462" t="inlineStr">
        <is>
          <t>L001-901905215</t>
        </is>
      </c>
      <c r="AC3437" s="462" t="inlineStr">
        <is>
          <t>វីអ៊ីស៊ិន (ខេមបូឌា) អ៊ិនដាសស្ទ្រី ឯ.ក</t>
        </is>
      </c>
      <c r="AD3437" s="464" t="n">
        <v>2598915</v>
      </c>
      <c r="AE3437" s="464" t="n">
        <v>2362650</v>
      </c>
      <c r="AF3437" s="464" t="n">
        <v>0</v>
      </c>
      <c r="AG3437" s="464" t="n">
        <v>0</v>
      </c>
      <c r="AH3437" s="464" t="n">
        <v>236265</v>
      </c>
      <c r="AI3437" s="464" t="n">
        <v>0</v>
      </c>
      <c r="AJ3437" s="464" t="n">
        <v>0</v>
      </c>
      <c r="AK3437" s="464" t="n">
        <v>0</v>
      </c>
      <c r="AL3437" s="464" t="n">
        <v>0</v>
      </c>
      <c r="AM3437" s="464" t="n">
        <v>0</v>
      </c>
      <c r="AN3437" s="464" t="n">
        <v>0</v>
      </c>
      <c r="AO3437" s="464" t="n">
        <v>0</v>
      </c>
      <c r="AP3437" s="464" t="n">
        <v>0</v>
      </c>
      <c r="AQ3437" s="462" t="inlineStr"/>
      <c r="AR3437" s="462" t="inlineStr">
        <is>
          <t>TRUCKING</t>
        </is>
      </c>
      <c r="AS3437" s="462" t="inlineStr">
        <is>
          <t>បានប្រកាសពន្ធ</t>
        </is>
      </c>
    </row>
    <row r="3438">
      <c r="A3438" s="461" t="n">
        <v>3430</v>
      </c>
      <c r="B3438" s="462" t="inlineStr">
        <is>
          <t>Paper Label</t>
        </is>
      </c>
      <c r="C3438" s="462" t="inlineStr">
        <is>
          <t>ស៊ីន ហ្វី យ៉ាង ព្រីនធីង &amp; អិកសេសសឺរី ឯ.ក</t>
        </is>
      </c>
      <c r="D3438" s="462" t="inlineStr">
        <is>
          <t>K010-901906822</t>
        </is>
      </c>
      <c r="E3438" s="462" t="inlineStr">
        <is>
          <t>XYF-YD20220163</t>
        </is>
      </c>
      <c r="F3438" s="463" t="n">
        <v>44865</v>
      </c>
      <c r="G3438" s="464" t="n">
        <v>3257411</v>
      </c>
      <c r="H3438" s="462" t="n"/>
      <c r="I3438" s="464">
        <f>G3438</f>
        <v/>
      </c>
      <c r="J3438" s="462">
        <f>IF(AND(Q3438=TRUE, R3438=TRUE, S3438=TRUE), IF(W3438&lt;-0.05, "អនុញ្ញាត (អ្នកផ្គត់ផ្គង់ប្រកាសខ្វះ)", "បានប្រកាស (អនុញ្ញាត)"), IF(AND(Q3438=FALSE, R3438=FALSE, S3438=FALSE), "ព្យួរទុក (មិនមានទិន្នន័យ)", "ប្រកាសខុស (ព្យួរទុក)"))</f>
        <v/>
      </c>
      <c r="K3438" s="462" t="inlineStr"/>
      <c r="L3438" s="462" t="inlineStr"/>
      <c r="M3438" s="464">
        <f>AH3438</f>
        <v/>
      </c>
      <c r="N3438" s="464">
        <f>IF(W3438&lt;0,AH3438,I3438)</f>
        <v/>
      </c>
      <c r="O3438" s="464">
        <f>I3438-M3438</f>
        <v/>
      </c>
      <c r="P3438" s="462" t="n"/>
      <c r="Q3438" s="462">
        <f>V3438=W3438</f>
        <v/>
      </c>
      <c r="R3438" s="462">
        <f>AND(MONTH(F3438)=MONTH(X3438), YEAR(F3438)=YEAR(X3438))</f>
        <v/>
      </c>
      <c r="S3438" s="462">
        <f>AC3438="L001-901905215"</f>
        <v/>
      </c>
      <c r="T3438" s="464">
        <f>G3438-AH3438</f>
        <v/>
      </c>
      <c r="U3438" s="462" t="n"/>
      <c r="V3438" s="462" t="inlineStr">
        <is>
          <t>XYFYD20220163</t>
        </is>
      </c>
      <c r="W3438" s="462" t="inlineStr"/>
      <c r="X3438" s="499" t="n"/>
      <c r="Y3438" s="462" t="n"/>
      <c r="Z3438" s="462" t="n"/>
      <c r="AA3438" s="462" t="n"/>
      <c r="AB3438" s="462" t="n"/>
      <c r="AC3438" s="462" t="n"/>
      <c r="AD3438" s="462" t="n"/>
      <c r="AE3438" s="462" t="n"/>
      <c r="AF3438" s="462" t="n"/>
      <c r="AG3438" s="462" t="n"/>
      <c r="AH3438" s="462" t="n"/>
      <c r="AI3438" s="462" t="n"/>
      <c r="AJ3438" s="462" t="n"/>
      <c r="AK3438" s="462" t="n"/>
      <c r="AL3438" s="462" t="n"/>
      <c r="AM3438" s="462" t="n"/>
      <c r="AN3438" s="462" t="n"/>
      <c r="AO3438" s="462" t="n"/>
      <c r="AP3438" s="462" t="n"/>
      <c r="AQ3438" s="462" t="n"/>
      <c r="AR3438" s="462" t="n"/>
      <c r="AS3438" s="462" t="n"/>
    </row>
    <row r="3439">
      <c r="A3439" s="461" t="n">
        <v>3431</v>
      </c>
      <c r="B3439" s="462" t="inlineStr">
        <is>
          <t>EIB</t>
        </is>
      </c>
      <c r="C3439" s="462" t="inlineStr">
        <is>
          <t>អេសអាយធីស៊ី ខិនថេនើរ ឡាញ (ខេមបូឌា)</t>
        </is>
      </c>
      <c r="D3439" s="462" t="inlineStr">
        <is>
          <t>L001-107035863</t>
        </is>
      </c>
      <c r="E3439" s="462" t="inlineStr">
        <is>
          <t>SITC2022-019506</t>
        </is>
      </c>
      <c r="F3439" s="463" t="n">
        <v>44835</v>
      </c>
      <c r="G3439" s="464" t="n">
        <v>434343</v>
      </c>
      <c r="H3439" s="462" t="n"/>
      <c r="I3439" s="464">
        <f>G3439</f>
        <v/>
      </c>
      <c r="J3439" s="462">
        <f>IF(AND(Q3439=TRUE, R3439=TRUE, S3439=TRUE), IF(W3439&lt;-0.05, "អនុញ្ញាត (អ្នកផ្គត់ផ្គង់ប្រកាសខ្វះ)", "បានប្រកាស (អនុញ្ញាត)"), IF(AND(Q3439=FALSE, R3439=FALSE, S3439=FALSE), "ព្យួរទុក (មិនមានទិន្នន័យ)", "ប្រកាសខុស (ព្យួរទុក)"))</f>
        <v/>
      </c>
      <c r="K3439" s="462" t="inlineStr"/>
      <c r="L3439" s="462" t="inlineStr"/>
      <c r="M3439" s="464">
        <f>AH3439</f>
        <v/>
      </c>
      <c r="N3439" s="464">
        <f>IF(W3439&lt;0,AH3439,I3439)</f>
        <v/>
      </c>
      <c r="O3439" s="464">
        <f>I3439-M3439</f>
        <v/>
      </c>
      <c r="P3439" s="462" t="n"/>
      <c r="Q3439" s="462">
        <f>V3439=W3439</f>
        <v/>
      </c>
      <c r="R3439" s="462">
        <f>AND(MONTH(F3439)=MONTH(X3439), YEAR(F3439)=YEAR(X3439))</f>
        <v/>
      </c>
      <c r="S3439" s="462">
        <f>AC3439="L001-901905215"</f>
        <v/>
      </c>
      <c r="T3439" s="464">
        <f>G3439-AH3439</f>
        <v/>
      </c>
      <c r="U3439" s="462" t="n"/>
      <c r="V3439" s="462" t="inlineStr">
        <is>
          <t>SITC2022019506</t>
        </is>
      </c>
      <c r="W3439" s="462" t="inlineStr">
        <is>
          <t>SITC2022019506</t>
        </is>
      </c>
      <c r="X3439" s="463" t="n">
        <v>44818</v>
      </c>
      <c r="Y3439" s="462" t="inlineStr">
        <is>
          <t>SITC2022-019506</t>
        </is>
      </c>
      <c r="Z3439" s="462" t="inlineStr"/>
      <c r="AA3439" s="462" t="inlineStr">
        <is>
          <t>បុគ្គលជាប់អាករ</t>
        </is>
      </c>
      <c r="AB3439" s="462" t="inlineStr">
        <is>
          <t>L001-901905215</t>
        </is>
      </c>
      <c r="AC3439" s="462" t="inlineStr">
        <is>
          <t>វីអ៊ីស៊ិន (ខេមបូឌា) អ៊ិនដាសស្ទ្រី ឯ.ក</t>
        </is>
      </c>
      <c r="AD3439" s="464" t="n">
        <v>4777779</v>
      </c>
      <c r="AE3439" s="464" t="n">
        <v>4343435</v>
      </c>
      <c r="AF3439" s="464" t="n">
        <v>0</v>
      </c>
      <c r="AG3439" s="464" t="n">
        <v>0</v>
      </c>
      <c r="AH3439" s="464" t="n">
        <v>434344</v>
      </c>
      <c r="AI3439" s="464" t="n">
        <v>0</v>
      </c>
      <c r="AJ3439" s="464" t="n">
        <v>0</v>
      </c>
      <c r="AK3439" s="464" t="n">
        <v>0</v>
      </c>
      <c r="AL3439" s="464" t="n">
        <v>0</v>
      </c>
      <c r="AM3439" s="464" t="n">
        <v>0</v>
      </c>
      <c r="AN3439" s="464" t="n">
        <v>0</v>
      </c>
      <c r="AO3439" s="464" t="n">
        <v>0</v>
      </c>
      <c r="AP3439" s="464" t="n">
        <v>0</v>
      </c>
      <c r="AQ3439" s="462" t="inlineStr"/>
      <c r="AR3439" s="462" t="inlineStr">
        <is>
          <t>EMF,KHDOC,KHCIC,KHTHC,EIB</t>
        </is>
      </c>
      <c r="AS3439" s="462" t="inlineStr">
        <is>
          <t>បានប្រកាសពន្ធ</t>
        </is>
      </c>
    </row>
    <row r="3440">
      <c r="A3440" s="461" t="n">
        <v>3432</v>
      </c>
      <c r="B3440" s="462" t="inlineStr">
        <is>
          <t>Lift-On &amp; Lift-Off</t>
        </is>
      </c>
      <c r="C3440" s="462" t="inlineStr">
        <is>
          <t>កំពង់ផែស្វយ័តក្រុងព្រះសីហនុ</t>
        </is>
      </c>
      <c r="D3440" s="462" t="inlineStr">
        <is>
          <t>L001-100044638</t>
        </is>
      </c>
      <c r="E3440" s="462" t="inlineStr">
        <is>
          <t>168659</t>
        </is>
      </c>
      <c r="F3440" s="463" t="n">
        <v>44835</v>
      </c>
      <c r="G3440" s="464" t="n">
        <v>71758</v>
      </c>
      <c r="H3440" s="462" t="n"/>
      <c r="I3440" s="464">
        <f>G3440</f>
        <v/>
      </c>
      <c r="J3440" s="462">
        <f>IF(AND(Q3440=TRUE, R3440=TRUE, S3440=TRUE), IF(W3440&lt;-0.05, "អនុញ្ញាត (អ្នកផ្គត់ផ្គង់ប្រកាសខ្វះ)", "បានប្រកាស (អនុញ្ញាត)"), IF(AND(Q3440=FALSE, R3440=FALSE, S3440=FALSE), "ព្យួរទុក (មិនមានទិន្នន័យ)", "ប្រកាសខុស (ព្យួរទុក)"))</f>
        <v/>
      </c>
      <c r="K3440" s="462" t="inlineStr"/>
      <c r="L3440" s="462" t="inlineStr"/>
      <c r="M3440" s="464">
        <f>AH3440</f>
        <v/>
      </c>
      <c r="N3440" s="464">
        <f>IF(W3440&lt;0,AH3440,I3440)</f>
        <v/>
      </c>
      <c r="O3440" s="464">
        <f>I3440-M3440</f>
        <v/>
      </c>
      <c r="P3440" s="462" t="n"/>
      <c r="Q3440" s="462">
        <f>V3440=W3440</f>
        <v/>
      </c>
      <c r="R3440" s="462">
        <f>AND(MONTH(F3440)=MONTH(X3440), YEAR(F3440)=YEAR(X3440))</f>
        <v/>
      </c>
      <c r="S3440" s="462">
        <f>AC3440="L001-901905215"</f>
        <v/>
      </c>
      <c r="T3440" s="464">
        <f>G3440-AH3440</f>
        <v/>
      </c>
      <c r="U3440" s="462" t="n"/>
      <c r="V3440" s="462" t="inlineStr">
        <is>
          <t>168659</t>
        </is>
      </c>
      <c r="W3440" s="462" t="inlineStr"/>
      <c r="X3440" s="499" t="n"/>
      <c r="Y3440" s="462" t="n"/>
      <c r="Z3440" s="462" t="n"/>
      <c r="AA3440" s="462" t="n"/>
      <c r="AB3440" s="462" t="n"/>
      <c r="AC3440" s="462" t="n"/>
      <c r="AD3440" s="462" t="n"/>
      <c r="AE3440" s="462" t="n"/>
      <c r="AF3440" s="462" t="n"/>
      <c r="AG3440" s="462" t="n"/>
      <c r="AH3440" s="462" t="n"/>
      <c r="AI3440" s="462" t="n"/>
      <c r="AJ3440" s="462" t="n"/>
      <c r="AK3440" s="462" t="n"/>
      <c r="AL3440" s="462" t="n"/>
      <c r="AM3440" s="462" t="n"/>
      <c r="AN3440" s="462" t="n"/>
      <c r="AO3440" s="462" t="n"/>
      <c r="AP3440" s="462" t="n"/>
      <c r="AQ3440" s="462" t="n"/>
      <c r="AR3440" s="462" t="n"/>
      <c r="AS3440" s="462" t="n"/>
    </row>
    <row r="3441">
      <c r="A3441" s="461" t="n">
        <v>3433</v>
      </c>
      <c r="B3441" s="462" t="inlineStr">
        <is>
          <t>Trucking Fee</t>
        </is>
      </c>
      <c r="C3441" s="462" t="inlineStr">
        <is>
          <t>ហាវតាយ អ៊ិនធើណេសិនណល ឡូជីស្ទីក ឯ.ក</t>
        </is>
      </c>
      <c r="D3441" s="462" t="inlineStr">
        <is>
          <t>K007-902202863</t>
        </is>
      </c>
      <c r="E3441" s="462" t="inlineStr">
        <is>
          <t>HT220055</t>
        </is>
      </c>
      <c r="F3441" s="463" t="n">
        <v>44865</v>
      </c>
      <c r="G3441" s="464" t="n">
        <v>505202</v>
      </c>
      <c r="H3441" s="462" t="n"/>
      <c r="I3441" s="464">
        <f>G3441</f>
        <v/>
      </c>
      <c r="J3441" s="462">
        <f>IF(AND(Q3441=TRUE, R3441=TRUE, S3441=TRUE), IF(W3441&lt;-0.05, "អនុញ្ញាត (អ្នកផ្គត់ផ្គង់ប្រកាសខ្វះ)", "បានប្រកាស (អនុញ្ញាត)"), IF(AND(Q3441=FALSE, R3441=FALSE, S3441=FALSE), "ព្យួរទុក (មិនមានទិន្នន័យ)", "ប្រកាសខុស (ព្យួរទុក)"))</f>
        <v/>
      </c>
      <c r="K3441" s="462" t="inlineStr"/>
      <c r="L3441" s="462" t="inlineStr"/>
      <c r="M3441" s="464">
        <f>AH3441</f>
        <v/>
      </c>
      <c r="N3441" s="464">
        <f>IF(W3441&lt;0,AH3441,I3441)</f>
        <v/>
      </c>
      <c r="O3441" s="464">
        <f>I3441-M3441</f>
        <v/>
      </c>
      <c r="P3441" s="462" t="n"/>
      <c r="Q3441" s="462">
        <f>V3441=W3441</f>
        <v/>
      </c>
      <c r="R3441" s="462">
        <f>AND(MONTH(F3441)=MONTH(X3441), YEAR(F3441)=YEAR(X3441))</f>
        <v/>
      </c>
      <c r="S3441" s="462">
        <f>AC3441="L001-901905215"</f>
        <v/>
      </c>
      <c r="T3441" s="464">
        <f>G3441-AH3441</f>
        <v/>
      </c>
      <c r="U3441" s="462" t="n"/>
      <c r="V3441" s="462" t="inlineStr">
        <is>
          <t>HT220055</t>
        </is>
      </c>
      <c r="W3441" s="462" t="inlineStr">
        <is>
          <t>HT220055</t>
        </is>
      </c>
      <c r="X3441" s="463" t="n">
        <v>44680</v>
      </c>
      <c r="Y3441" s="462" t="inlineStr">
        <is>
          <t>HT220055</t>
        </is>
      </c>
      <c r="Z3441" s="462" t="inlineStr"/>
      <c r="AA3441" s="462" t="inlineStr">
        <is>
          <t>បុគ្គលជាប់អាករ</t>
        </is>
      </c>
      <c r="AB3441" s="462" t="inlineStr">
        <is>
          <t>L001-901705067</t>
        </is>
      </c>
      <c r="AC3441" s="462" t="inlineStr">
        <is>
          <t>ស៊ូវ ហ្គូដ ហ្គាម៉ិន ឯ.ក</t>
        </is>
      </c>
      <c r="AD3441" s="464" t="n">
        <v>979132</v>
      </c>
      <c r="AE3441" s="464" t="n">
        <v>890120</v>
      </c>
      <c r="AF3441" s="464" t="n">
        <v>0</v>
      </c>
      <c r="AG3441" s="464" t="n">
        <v>0</v>
      </c>
      <c r="AH3441" s="464" t="n">
        <v>89012</v>
      </c>
      <c r="AI3441" s="464" t="n">
        <v>0</v>
      </c>
      <c r="AJ3441" s="464" t="n">
        <v>0</v>
      </c>
      <c r="AK3441" s="464" t="n">
        <v>0</v>
      </c>
      <c r="AL3441" s="464" t="n">
        <v>0</v>
      </c>
      <c r="AM3441" s="464" t="n">
        <v>0</v>
      </c>
      <c r="AN3441" s="464" t="n">
        <v>0</v>
      </c>
      <c r="AO3441" s="464" t="n">
        <v>0</v>
      </c>
      <c r="AP3441" s="464" t="n">
        <v>0</v>
      </c>
      <c r="AQ3441" s="462" t="inlineStr"/>
      <c r="AR3441" s="462" t="inlineStr">
        <is>
          <t>Trucking service</t>
        </is>
      </c>
      <c r="AS3441" s="462" t="inlineStr">
        <is>
          <t>បានប្រកាសពន្ធ</t>
        </is>
      </c>
    </row>
    <row r="3442">
      <c r="A3442" s="461" t="n">
        <v>3434</v>
      </c>
      <c r="B3442" s="462" t="inlineStr">
        <is>
          <t>EIB</t>
        </is>
      </c>
      <c r="C3442" s="462" t="inlineStr">
        <is>
          <t>អេសអាយធីស៊ី ខិនថេនើរ ឡាញ (ខេមបូឌា)</t>
        </is>
      </c>
      <c r="D3442" s="462" t="inlineStr">
        <is>
          <t>L001-107035863</t>
        </is>
      </c>
      <c r="E3442" s="462" t="inlineStr">
        <is>
          <t>SITC2022-020641</t>
        </is>
      </c>
      <c r="F3442" s="463" t="n">
        <v>44835</v>
      </c>
      <c r="G3442" s="464" t="n">
        <v>229045</v>
      </c>
      <c r="H3442" s="462" t="n"/>
      <c r="I3442" s="464">
        <f>G3442</f>
        <v/>
      </c>
      <c r="J3442" s="462">
        <f>IF(AND(Q3442=TRUE, R3442=TRUE, S3442=TRUE), IF(W3442&lt;-0.05, "អនុញ្ញាត (អ្នកផ្គត់ផ្គង់ប្រកាសខ្វះ)", "បានប្រកាស (អនុញ្ញាត)"), IF(AND(Q3442=FALSE, R3442=FALSE, S3442=FALSE), "ព្យួរទុក (មិនមានទិន្នន័យ)", "ប្រកាសខុស (ព្យួរទុក)"))</f>
        <v/>
      </c>
      <c r="K3442" s="462" t="inlineStr"/>
      <c r="L3442" s="462" t="inlineStr"/>
      <c r="M3442" s="464">
        <f>AH3442</f>
        <v/>
      </c>
      <c r="N3442" s="464">
        <f>IF(W3442&lt;0,AH3442,I3442)</f>
        <v/>
      </c>
      <c r="O3442" s="464">
        <f>I3442-M3442</f>
        <v/>
      </c>
      <c r="P3442" s="462" t="n"/>
      <c r="Q3442" s="462">
        <f>V3442=W3442</f>
        <v/>
      </c>
      <c r="R3442" s="462">
        <f>AND(MONTH(F3442)=MONTH(X3442), YEAR(F3442)=YEAR(X3442))</f>
        <v/>
      </c>
      <c r="S3442" s="462">
        <f>AC3442="L001-901905215"</f>
        <v/>
      </c>
      <c r="T3442" s="464">
        <f>G3442-AH3442</f>
        <v/>
      </c>
      <c r="U3442" s="462" t="n"/>
      <c r="V3442" s="462" t="inlineStr">
        <is>
          <t>SITC2022020641</t>
        </is>
      </c>
      <c r="W3442" s="462" t="inlineStr">
        <is>
          <t>SITC2022020641</t>
        </is>
      </c>
      <c r="X3442" s="463" t="n">
        <v>44835</v>
      </c>
      <c r="Y3442" s="462" t="inlineStr">
        <is>
          <t>SITC2022-020641</t>
        </is>
      </c>
      <c r="Z3442" s="462" t="inlineStr"/>
      <c r="AA3442" s="462" t="inlineStr">
        <is>
          <t>បុគ្គលជាប់អាករ</t>
        </is>
      </c>
      <c r="AB3442" s="462" t="inlineStr">
        <is>
          <t>L001-901905215</t>
        </is>
      </c>
      <c r="AC3442" s="462" t="inlineStr">
        <is>
          <t>វីអ៊ីស៊ិន (ខេមបូឌា) អ៊ិនដាសស្ទ្រី ឯ.ក</t>
        </is>
      </c>
      <c r="AD3442" s="464" t="n">
        <v>2519534</v>
      </c>
      <c r="AE3442" s="464" t="n">
        <v>2290485</v>
      </c>
      <c r="AF3442" s="464" t="n">
        <v>0</v>
      </c>
      <c r="AG3442" s="464" t="n">
        <v>0</v>
      </c>
      <c r="AH3442" s="464" t="n">
        <v>229049</v>
      </c>
      <c r="AI3442" s="464" t="n">
        <v>0</v>
      </c>
      <c r="AJ3442" s="464" t="n">
        <v>0</v>
      </c>
      <c r="AK3442" s="464" t="n">
        <v>0</v>
      </c>
      <c r="AL3442" s="464" t="n">
        <v>0</v>
      </c>
      <c r="AM3442" s="464" t="n">
        <v>0</v>
      </c>
      <c r="AN3442" s="464" t="n">
        <v>0</v>
      </c>
      <c r="AO3442" s="464" t="n">
        <v>0</v>
      </c>
      <c r="AP3442" s="464" t="n">
        <v>0</v>
      </c>
      <c r="AQ3442" s="462" t="inlineStr"/>
      <c r="AR3442" s="462" t="inlineStr">
        <is>
          <t>KHDOC,KHCIC,EIB,EMF,KHTHC</t>
        </is>
      </c>
      <c r="AS3442" s="462" t="inlineStr">
        <is>
          <t>បានប្រកាសពន្ធ</t>
        </is>
      </c>
    </row>
    <row r="3443">
      <c r="A3443" s="461" t="n">
        <v>3435</v>
      </c>
      <c r="B3443" s="462" t="inlineStr">
        <is>
          <t>Lift-On &amp; Lift-Off</t>
        </is>
      </c>
      <c r="C3443" s="462" t="inlineStr">
        <is>
          <t>កំពង់ផែស្វយ័តក្រុងព្រះសីហនុ</t>
        </is>
      </c>
      <c r="D3443" s="462" t="inlineStr">
        <is>
          <t>L001-100044638</t>
        </is>
      </c>
      <c r="E3443" s="462" t="inlineStr">
        <is>
          <t>175651</t>
        </is>
      </c>
      <c r="F3443" s="463" t="n">
        <v>44838</v>
      </c>
      <c r="G3443" s="464" t="n">
        <v>35940</v>
      </c>
      <c r="H3443" s="462" t="n"/>
      <c r="I3443" s="464">
        <f>G3443</f>
        <v/>
      </c>
      <c r="J3443" s="462">
        <f>IF(AND(Q3443=TRUE, R3443=TRUE, S3443=TRUE), IF(W3443&lt;-0.05, "អនុញ្ញាត (អ្នកផ្គត់ផ្គង់ប្រកាសខ្វះ)", "បានប្រកាស (អនុញ្ញាត)"), IF(AND(Q3443=FALSE, R3443=FALSE, S3443=FALSE), "ព្យួរទុក (មិនមានទិន្នន័យ)", "ប្រកាសខុស (ព្យួរទុក)"))</f>
        <v/>
      </c>
      <c r="K3443" s="462" t="inlineStr"/>
      <c r="L3443" s="462" t="inlineStr"/>
      <c r="M3443" s="464">
        <f>AH3443</f>
        <v/>
      </c>
      <c r="N3443" s="464">
        <f>IF(W3443&lt;0,AH3443,I3443)</f>
        <v/>
      </c>
      <c r="O3443" s="464">
        <f>I3443-M3443</f>
        <v/>
      </c>
      <c r="P3443" s="462" t="n"/>
      <c r="Q3443" s="462">
        <f>V3443=W3443</f>
        <v/>
      </c>
      <c r="R3443" s="462">
        <f>AND(MONTH(F3443)=MONTH(X3443), YEAR(F3443)=YEAR(X3443))</f>
        <v/>
      </c>
      <c r="S3443" s="462">
        <f>AC3443="L001-901905215"</f>
        <v/>
      </c>
      <c r="T3443" s="464">
        <f>G3443-AH3443</f>
        <v/>
      </c>
      <c r="U3443" s="462" t="n"/>
      <c r="V3443" s="462" t="inlineStr">
        <is>
          <t>175651</t>
        </is>
      </c>
      <c r="W3443" s="462" t="inlineStr"/>
      <c r="X3443" s="499" t="n"/>
      <c r="Y3443" s="462" t="n"/>
      <c r="Z3443" s="462" t="n"/>
      <c r="AA3443" s="462" t="n"/>
      <c r="AB3443" s="462" t="n"/>
      <c r="AC3443" s="462" t="n"/>
      <c r="AD3443" s="462" t="n"/>
      <c r="AE3443" s="462" t="n"/>
      <c r="AF3443" s="462" t="n"/>
      <c r="AG3443" s="462" t="n"/>
      <c r="AH3443" s="462" t="n"/>
      <c r="AI3443" s="462" t="n"/>
      <c r="AJ3443" s="462" t="n"/>
      <c r="AK3443" s="462" t="n"/>
      <c r="AL3443" s="462" t="n"/>
      <c r="AM3443" s="462" t="n"/>
      <c r="AN3443" s="462" t="n"/>
      <c r="AO3443" s="462" t="n"/>
      <c r="AP3443" s="462" t="n"/>
      <c r="AQ3443" s="462" t="n"/>
      <c r="AR3443" s="462" t="n"/>
      <c r="AS3443" s="462" t="n"/>
    </row>
    <row r="3444">
      <c r="A3444" s="461" t="n">
        <v>3436</v>
      </c>
      <c r="B3444" s="462" t="inlineStr">
        <is>
          <t>Trucking Fee</t>
        </is>
      </c>
      <c r="C3444" s="462" t="inlineStr">
        <is>
          <t>ហាវតាយ អ៊ិនធើណេសិនណល ឡូជីស្ទីក ឯ.ក</t>
        </is>
      </c>
      <c r="D3444" s="462" t="inlineStr">
        <is>
          <t>K007-902202863</t>
        </is>
      </c>
      <c r="E3444" s="462" t="inlineStr">
        <is>
          <t>HT220054</t>
        </is>
      </c>
      <c r="F3444" s="463" t="n">
        <v>44865</v>
      </c>
      <c r="G3444" s="464" t="n">
        <v>252601</v>
      </c>
      <c r="H3444" s="462" t="n"/>
      <c r="I3444" s="464">
        <f>G3444</f>
        <v/>
      </c>
      <c r="J3444" s="462">
        <f>IF(AND(Q3444=TRUE, R3444=TRUE, S3444=TRUE), IF(W3444&lt;-0.05, "អនុញ្ញាត (អ្នកផ្គត់ផ្គង់ប្រកាសខ្វះ)", "បានប្រកាស (អនុញ្ញាត)"), IF(AND(Q3444=FALSE, R3444=FALSE, S3444=FALSE), "ព្យួរទុក (មិនមានទិន្នន័យ)", "ប្រកាសខុស (ព្យួរទុក)"))</f>
        <v/>
      </c>
      <c r="K3444" s="462" t="inlineStr"/>
      <c r="L3444" s="462" t="inlineStr"/>
      <c r="M3444" s="464">
        <f>AH3444</f>
        <v/>
      </c>
      <c r="N3444" s="464">
        <f>IF(W3444&lt;0,AH3444,I3444)</f>
        <v/>
      </c>
      <c r="O3444" s="464">
        <f>I3444-M3444</f>
        <v/>
      </c>
      <c r="P3444" s="462" t="n"/>
      <c r="Q3444" s="462">
        <f>V3444=W3444</f>
        <v/>
      </c>
      <c r="R3444" s="462">
        <f>AND(MONTH(F3444)=MONTH(X3444), YEAR(F3444)=YEAR(X3444))</f>
        <v/>
      </c>
      <c r="S3444" s="462">
        <f>AC3444="L001-901905215"</f>
        <v/>
      </c>
      <c r="T3444" s="464">
        <f>G3444-AH3444</f>
        <v/>
      </c>
      <c r="U3444" s="462" t="n"/>
      <c r="V3444" s="462" t="inlineStr">
        <is>
          <t>HT220054</t>
        </is>
      </c>
      <c r="W3444" s="462" t="inlineStr">
        <is>
          <t>HT220054</t>
        </is>
      </c>
      <c r="X3444" s="463" t="n">
        <v>44865</v>
      </c>
      <c r="Y3444" s="462" t="inlineStr">
        <is>
          <t>HT220054</t>
        </is>
      </c>
      <c r="Z3444" s="462" t="inlineStr"/>
      <c r="AA3444" s="462" t="inlineStr">
        <is>
          <t>បុគ្គលជាប់អាករ</t>
        </is>
      </c>
      <c r="AB3444" s="462" t="inlineStr">
        <is>
          <t>L001-901905215</t>
        </is>
      </c>
      <c r="AC3444" s="462" t="inlineStr">
        <is>
          <t>វីអ៊ីស៊ិន (ខេមបូឌា) អ៊ិនដាសស្ទ្រី ឯ.ក</t>
        </is>
      </c>
      <c r="AD3444" s="464" t="n">
        <v>2778611</v>
      </c>
      <c r="AE3444" s="464" t="n">
        <v>2526010</v>
      </c>
      <c r="AF3444" s="464" t="n">
        <v>0</v>
      </c>
      <c r="AG3444" s="464" t="n">
        <v>0</v>
      </c>
      <c r="AH3444" s="464" t="n">
        <v>252601</v>
      </c>
      <c r="AI3444" s="464" t="n">
        <v>0</v>
      </c>
      <c r="AJ3444" s="464" t="n">
        <v>0</v>
      </c>
      <c r="AK3444" s="464" t="n">
        <v>0</v>
      </c>
      <c r="AL3444" s="464" t="n">
        <v>0</v>
      </c>
      <c r="AM3444" s="464" t="n">
        <v>0</v>
      </c>
      <c r="AN3444" s="464" t="n">
        <v>0</v>
      </c>
      <c r="AO3444" s="464" t="n">
        <v>0</v>
      </c>
      <c r="AP3444" s="464" t="n">
        <v>0</v>
      </c>
      <c r="AQ3444" s="462" t="inlineStr"/>
      <c r="AR3444" s="462" t="inlineStr">
        <is>
          <t>Trucking service</t>
        </is>
      </c>
      <c r="AS3444" s="462" t="inlineStr">
        <is>
          <t>បានប្រកាសពន្ធ</t>
        </is>
      </c>
    </row>
    <row r="3445">
      <c r="A3445" s="461" t="n">
        <v>3437</v>
      </c>
      <c r="B3445" s="462" t="inlineStr">
        <is>
          <t>EIB</t>
        </is>
      </c>
      <c r="C3445" s="462" t="inlineStr">
        <is>
          <t>អេសអាយធីស៊ី ខិនថេនើរ ឡាញ (ខេមបូឌា)</t>
        </is>
      </c>
      <c r="D3445" s="462" t="inlineStr">
        <is>
          <t>L001-107035863</t>
        </is>
      </c>
      <c r="E3445" s="462" t="inlineStr">
        <is>
          <t>SITC2022-021201</t>
        </is>
      </c>
      <c r="F3445" s="463" t="n">
        <v>44842</v>
      </c>
      <c r="G3445" s="464" t="n">
        <v>142589</v>
      </c>
      <c r="H3445" s="462" t="n"/>
      <c r="I3445" s="464">
        <f>G3445</f>
        <v/>
      </c>
      <c r="J3445" s="462">
        <f>IF(AND(Q3445=TRUE, R3445=TRUE, S3445=TRUE), IF(W3445&lt;-0.05, "អនុញ្ញាត (អ្នកផ្គត់ផ្គង់ប្រកាសខ្វះ)", "បានប្រកាស (អនុញ្ញាត)"), IF(AND(Q3445=FALSE, R3445=FALSE, S3445=FALSE), "ព្យួរទុក (មិនមានទិន្នន័យ)", "ប្រកាសខុស (ព្យួរទុក)"))</f>
        <v/>
      </c>
      <c r="K3445" s="462" t="inlineStr"/>
      <c r="L3445" s="462" t="inlineStr"/>
      <c r="M3445" s="464">
        <f>AH3445</f>
        <v/>
      </c>
      <c r="N3445" s="464">
        <f>IF(W3445&lt;0,AH3445,I3445)</f>
        <v/>
      </c>
      <c r="O3445" s="464">
        <f>I3445-M3445</f>
        <v/>
      </c>
      <c r="P3445" s="462" t="n"/>
      <c r="Q3445" s="462">
        <f>V3445=W3445</f>
        <v/>
      </c>
      <c r="R3445" s="462">
        <f>AND(MONTH(F3445)=MONTH(X3445), YEAR(F3445)=YEAR(X3445))</f>
        <v/>
      </c>
      <c r="S3445" s="462">
        <f>AC3445="L001-901905215"</f>
        <v/>
      </c>
      <c r="T3445" s="464">
        <f>G3445-AH3445</f>
        <v/>
      </c>
      <c r="U3445" s="462" t="n"/>
      <c r="V3445" s="462" t="inlineStr">
        <is>
          <t>SITC2022021201</t>
        </is>
      </c>
      <c r="W3445" s="462" t="inlineStr">
        <is>
          <t>SITC2022021201</t>
        </is>
      </c>
      <c r="X3445" s="463" t="n">
        <v>44842</v>
      </c>
      <c r="Y3445" s="462" t="inlineStr">
        <is>
          <t>SITC2022-021201</t>
        </is>
      </c>
      <c r="Z3445" s="462" t="inlineStr"/>
      <c r="AA3445" s="462" t="inlineStr">
        <is>
          <t>បុគ្គលជាប់អាករ</t>
        </is>
      </c>
      <c r="AB3445" s="462" t="inlineStr">
        <is>
          <t>L001-901905215</t>
        </is>
      </c>
      <c r="AC3445" s="462" t="inlineStr">
        <is>
          <t>វីអ៊ីស៊ិន (ខេមបូឌា) អ៊ិនដាសស្ទ្រី ឯ.ក</t>
        </is>
      </c>
      <c r="AD3445" s="464" t="n">
        <v>1568474</v>
      </c>
      <c r="AE3445" s="464" t="n">
        <v>1425885</v>
      </c>
      <c r="AF3445" s="464" t="n">
        <v>0</v>
      </c>
      <c r="AG3445" s="464" t="n">
        <v>0</v>
      </c>
      <c r="AH3445" s="464" t="n">
        <v>142589</v>
      </c>
      <c r="AI3445" s="464" t="n">
        <v>0</v>
      </c>
      <c r="AJ3445" s="464" t="n">
        <v>0</v>
      </c>
      <c r="AK3445" s="464" t="n">
        <v>0</v>
      </c>
      <c r="AL3445" s="464" t="n">
        <v>0</v>
      </c>
      <c r="AM3445" s="464" t="n">
        <v>0</v>
      </c>
      <c r="AN3445" s="464" t="n">
        <v>0</v>
      </c>
      <c r="AO3445" s="464" t="n">
        <v>0</v>
      </c>
      <c r="AP3445" s="464" t="n">
        <v>0</v>
      </c>
      <c r="AQ3445" s="462" t="inlineStr"/>
      <c r="AR3445" s="462" t="inlineStr">
        <is>
          <t>EIB,KHTHC,EMF,KHDOC,KHCIC</t>
        </is>
      </c>
      <c r="AS3445" s="462" t="inlineStr">
        <is>
          <t>បានប្រកាសពន្ធ</t>
        </is>
      </c>
    </row>
    <row r="3446">
      <c r="A3446" s="461" t="n">
        <v>3438</v>
      </c>
      <c r="B3446" s="462" t="inlineStr">
        <is>
          <t>Lift-On &amp; Lift-Off</t>
        </is>
      </c>
      <c r="C3446" s="462" t="inlineStr">
        <is>
          <t>កំពង់ផែស្វយ័តក្រុងព្រះសីហនុ</t>
        </is>
      </c>
      <c r="D3446" s="462" t="inlineStr">
        <is>
          <t>L001-100044638</t>
        </is>
      </c>
      <c r="E3446" s="462" t="inlineStr">
        <is>
          <t>180294</t>
        </is>
      </c>
      <c r="F3446" s="463" t="n">
        <v>44846</v>
      </c>
      <c r="G3446" s="464" t="n">
        <v>23581</v>
      </c>
      <c r="H3446" s="462" t="n"/>
      <c r="I3446" s="464">
        <f>G3446</f>
        <v/>
      </c>
      <c r="J3446" s="462">
        <f>IF(AND(Q3446=TRUE, R3446=TRUE, S3446=TRUE), IF(W3446&lt;-0.05, "អនុញ្ញាត (អ្នកផ្គត់ផ្គង់ប្រកាសខ្វះ)", "បានប្រកាស (អនុញ្ញាត)"), IF(AND(Q3446=FALSE, R3446=FALSE, S3446=FALSE), "ព្យួរទុក (មិនមានទិន្នន័យ)", "ប្រកាសខុស (ព្យួរទុក)"))</f>
        <v/>
      </c>
      <c r="K3446" s="462" t="inlineStr"/>
      <c r="L3446" s="462" t="inlineStr"/>
      <c r="M3446" s="464">
        <f>AH3446</f>
        <v/>
      </c>
      <c r="N3446" s="464">
        <f>IF(W3446&lt;0,AH3446,I3446)</f>
        <v/>
      </c>
      <c r="O3446" s="464">
        <f>I3446-M3446</f>
        <v/>
      </c>
      <c r="P3446" s="462" t="n"/>
      <c r="Q3446" s="462">
        <f>V3446=W3446</f>
        <v/>
      </c>
      <c r="R3446" s="462">
        <f>AND(MONTH(F3446)=MONTH(X3446), YEAR(F3446)=YEAR(X3446))</f>
        <v/>
      </c>
      <c r="S3446" s="462">
        <f>AC3446="L001-901905215"</f>
        <v/>
      </c>
      <c r="T3446" s="464">
        <f>G3446-AH3446</f>
        <v/>
      </c>
      <c r="U3446" s="462" t="n"/>
      <c r="V3446" s="462" t="inlineStr">
        <is>
          <t>180294</t>
        </is>
      </c>
      <c r="W3446" s="462" t="inlineStr"/>
      <c r="X3446" s="499" t="n"/>
      <c r="Y3446" s="462" t="n"/>
      <c r="Z3446" s="462" t="n"/>
      <c r="AA3446" s="462" t="n"/>
      <c r="AB3446" s="462" t="n"/>
      <c r="AC3446" s="462" t="n"/>
      <c r="AD3446" s="462" t="n"/>
      <c r="AE3446" s="462" t="n"/>
      <c r="AF3446" s="462" t="n"/>
      <c r="AG3446" s="462" t="n"/>
      <c r="AH3446" s="462" t="n"/>
      <c r="AI3446" s="462" t="n"/>
      <c r="AJ3446" s="462" t="n"/>
      <c r="AK3446" s="462" t="n"/>
      <c r="AL3446" s="462" t="n"/>
      <c r="AM3446" s="462" t="n"/>
      <c r="AN3446" s="462" t="n"/>
      <c r="AO3446" s="462" t="n"/>
      <c r="AP3446" s="462" t="n"/>
      <c r="AQ3446" s="462" t="n"/>
      <c r="AR3446" s="462" t="n"/>
      <c r="AS3446" s="462" t="n"/>
    </row>
    <row r="3447">
      <c r="A3447" s="461" t="n">
        <v>3439</v>
      </c>
      <c r="B3447" s="462" t="inlineStr">
        <is>
          <t>Trucking Fee</t>
        </is>
      </c>
      <c r="C3447" s="462" t="inlineStr">
        <is>
          <t>ហាវតាយ អ៊ិនធើណេសិនណល ឡូជីស្ទីក ឯ.ក</t>
        </is>
      </c>
      <c r="D3447" s="462" t="inlineStr">
        <is>
          <t>K007-902202863</t>
        </is>
      </c>
      <c r="E3447" s="462" t="inlineStr">
        <is>
          <t>HT220053</t>
        </is>
      </c>
      <c r="F3447" s="463" t="n">
        <v>44865</v>
      </c>
      <c r="G3447" s="464" t="n">
        <v>244319</v>
      </c>
      <c r="H3447" s="462" t="n"/>
      <c r="I3447" s="464">
        <f>G3447</f>
        <v/>
      </c>
      <c r="J3447" s="462">
        <f>IF(AND(Q3447=TRUE, R3447=TRUE, S3447=TRUE), IF(W3447&lt;-0.05, "អនុញ្ញាត (អ្នកផ្គត់ផ្គង់ប្រកាសខ្វះ)", "បានប្រកាស (អនុញ្ញាត)"), IF(AND(Q3447=FALSE, R3447=FALSE, S3447=FALSE), "ព្យួរទុក (មិនមានទិន្នន័យ)", "ប្រកាសខុស (ព្យួរទុក)"))</f>
        <v/>
      </c>
      <c r="K3447" s="462" t="inlineStr"/>
      <c r="L3447" s="462" t="inlineStr"/>
      <c r="M3447" s="464">
        <f>AH3447</f>
        <v/>
      </c>
      <c r="N3447" s="464">
        <f>IF(W3447&lt;0,AH3447,I3447)</f>
        <v/>
      </c>
      <c r="O3447" s="464">
        <f>I3447-M3447</f>
        <v/>
      </c>
      <c r="P3447" s="462" t="n"/>
      <c r="Q3447" s="462">
        <f>V3447=W3447</f>
        <v/>
      </c>
      <c r="R3447" s="462">
        <f>AND(MONTH(F3447)=MONTH(X3447), YEAR(F3447)=YEAR(X3447))</f>
        <v/>
      </c>
      <c r="S3447" s="462">
        <f>AC3447="L001-901905215"</f>
        <v/>
      </c>
      <c r="T3447" s="464">
        <f>G3447-AH3447</f>
        <v/>
      </c>
      <c r="U3447" s="462" t="n"/>
      <c r="V3447" s="462" t="inlineStr">
        <is>
          <t>HT220053</t>
        </is>
      </c>
      <c r="W3447" s="462" t="inlineStr">
        <is>
          <t>HT220053</t>
        </is>
      </c>
      <c r="X3447" s="463" t="n">
        <v>44865</v>
      </c>
      <c r="Y3447" s="462" t="inlineStr">
        <is>
          <t>HT220053</t>
        </is>
      </c>
      <c r="Z3447" s="462" t="inlineStr"/>
      <c r="AA3447" s="462" t="inlineStr">
        <is>
          <t>បុគ្គលជាប់អាករ</t>
        </is>
      </c>
      <c r="AB3447" s="462" t="inlineStr">
        <is>
          <t>L001-901905215</t>
        </is>
      </c>
      <c r="AC3447" s="462" t="inlineStr">
        <is>
          <t>វីអ៊ីស៊ិន (ខេមបូឌា) អ៊ិនដាសស្ទ្រី ឯ.ក</t>
        </is>
      </c>
      <c r="AD3447" s="464" t="n">
        <v>2687509</v>
      </c>
      <c r="AE3447" s="464" t="n">
        <v>2443190</v>
      </c>
      <c r="AF3447" s="464" t="n">
        <v>0</v>
      </c>
      <c r="AG3447" s="464" t="n">
        <v>0</v>
      </c>
      <c r="AH3447" s="464" t="n">
        <v>244319</v>
      </c>
      <c r="AI3447" s="464" t="n">
        <v>0</v>
      </c>
      <c r="AJ3447" s="464" t="n">
        <v>0</v>
      </c>
      <c r="AK3447" s="464" t="n">
        <v>0</v>
      </c>
      <c r="AL3447" s="464" t="n">
        <v>0</v>
      </c>
      <c r="AM3447" s="464" t="n">
        <v>0</v>
      </c>
      <c r="AN3447" s="464" t="n">
        <v>0</v>
      </c>
      <c r="AO3447" s="464" t="n">
        <v>0</v>
      </c>
      <c r="AP3447" s="464" t="n">
        <v>0</v>
      </c>
      <c r="AQ3447" s="462" t="inlineStr"/>
      <c r="AR3447" s="462" t="inlineStr">
        <is>
          <t>Trucking service</t>
        </is>
      </c>
      <c r="AS3447" s="462" t="inlineStr">
        <is>
          <t>បានប្រកាសពន្ធ</t>
        </is>
      </c>
    </row>
    <row r="3448">
      <c r="A3448" s="461" t="n">
        <v>3440</v>
      </c>
      <c r="B3448" s="462" t="inlineStr">
        <is>
          <t>Foreign Sale</t>
        </is>
      </c>
      <c r="C3448" s="462" t="inlineStr">
        <is>
          <t>មើស្គ (ខេមបូឌា)</t>
        </is>
      </c>
      <c r="D3448" s="462" t="inlineStr">
        <is>
          <t>L001-100045200</t>
        </is>
      </c>
      <c r="E3448" s="462" t="inlineStr">
        <is>
          <t>5995901965</t>
        </is>
      </c>
      <c r="F3448" s="463" t="n">
        <v>44835</v>
      </c>
      <c r="G3448" s="464" t="n">
        <v>125721</v>
      </c>
      <c r="H3448" s="462" t="n"/>
      <c r="I3448" s="464">
        <f>G3448</f>
        <v/>
      </c>
      <c r="J3448" s="462">
        <f>IF(AND(Q3448=TRUE, R3448=TRUE, S3448=TRUE), IF(W3448&lt;-0.05, "អនុញ្ញាត (អ្នកផ្គត់ផ្គង់ប្រកាសខ្វះ)", "បានប្រកាស (អនុញ្ញាត)"), IF(AND(Q3448=FALSE, R3448=FALSE, S3448=FALSE), "ព្យួរទុក (មិនមានទិន្នន័យ)", "ប្រកាសខុស (ព្យួរទុក)"))</f>
        <v/>
      </c>
      <c r="K3448" s="462" t="inlineStr"/>
      <c r="L3448" s="462" t="inlineStr"/>
      <c r="M3448" s="464">
        <f>AH3448</f>
        <v/>
      </c>
      <c r="N3448" s="464">
        <f>IF(W3448&lt;0,AH3448,I3448)</f>
        <v/>
      </c>
      <c r="O3448" s="464">
        <f>I3448-M3448</f>
        <v/>
      </c>
      <c r="P3448" s="462" t="n"/>
      <c r="Q3448" s="462">
        <f>V3448=W3448</f>
        <v/>
      </c>
      <c r="R3448" s="462">
        <f>AND(MONTH(F3448)=MONTH(X3448), YEAR(F3448)=YEAR(X3448))</f>
        <v/>
      </c>
      <c r="S3448" s="462">
        <f>AC3448="L001-901905215"</f>
        <v/>
      </c>
      <c r="T3448" s="464">
        <f>G3448-AH3448</f>
        <v/>
      </c>
      <c r="U3448" s="462" t="n"/>
      <c r="V3448" s="462" t="inlineStr">
        <is>
          <t>5995901965</t>
        </is>
      </c>
      <c r="W3448" s="462" t="inlineStr">
        <is>
          <t>5995901965</t>
        </is>
      </c>
      <c r="X3448" s="463" t="n">
        <v>44811</v>
      </c>
      <c r="Y3448" s="462" t="inlineStr">
        <is>
          <t>5995901965</t>
        </is>
      </c>
      <c r="Z3448" s="462" t="inlineStr"/>
      <c r="AA3448" s="462" t="inlineStr">
        <is>
          <t>បុគ្គលជាប់អាករ</t>
        </is>
      </c>
      <c r="AB3448" s="462" t="inlineStr">
        <is>
          <t>L001-901905215</t>
        </is>
      </c>
      <c r="AC3448" s="462" t="inlineStr">
        <is>
          <t>វីអ៊ីស៊ិន (ខេមបូឌា) អ៊ិនដាសស្ទ្រី ឯ.ក</t>
        </is>
      </c>
      <c r="AD3448" s="464" t="n">
        <v>1382931</v>
      </c>
      <c r="AE3448" s="464" t="n">
        <v>1257210</v>
      </c>
      <c r="AF3448" s="464" t="n">
        <v>0</v>
      </c>
      <c r="AG3448" s="464" t="n">
        <v>0</v>
      </c>
      <c r="AH3448" s="464" t="n">
        <v>125721</v>
      </c>
      <c r="AI3448" s="464" t="n">
        <v>0</v>
      </c>
      <c r="AJ3448" s="464" t="n">
        <v>0</v>
      </c>
      <c r="AK3448" s="464" t="n">
        <v>0</v>
      </c>
      <c r="AL3448" s="464" t="n">
        <v>0</v>
      </c>
      <c r="AM3448" s="464" t="n">
        <v>0</v>
      </c>
      <c r="AN3448" s="464" t="n">
        <v>0</v>
      </c>
      <c r="AO3448" s="464" t="n">
        <v>0</v>
      </c>
      <c r="AP3448" s="464" t="n">
        <v>0</v>
      </c>
      <c r="AQ3448" s="462" t="inlineStr"/>
      <c r="AR3448" s="462" t="inlineStr">
        <is>
          <t>Documentation fee - Destination</t>
        </is>
      </c>
      <c r="AS3448" s="462" t="inlineStr">
        <is>
          <t>បានប្រកាសពន្ធ</t>
        </is>
      </c>
    </row>
    <row r="3449">
      <c r="A3449" s="461" t="n">
        <v>3441</v>
      </c>
      <c r="B3449" s="462" t="inlineStr">
        <is>
          <t>Lift-On &amp; Lift-Off</t>
        </is>
      </c>
      <c r="C3449" s="462" t="inlineStr">
        <is>
          <t>កំពង់ផែស្វយ័តក្រុងព្រះសីហនុ</t>
        </is>
      </c>
      <c r="D3449" s="462" t="inlineStr">
        <is>
          <t>L001-100044638</t>
        </is>
      </c>
      <c r="E3449" s="462" t="inlineStr">
        <is>
          <t>167298</t>
        </is>
      </c>
      <c r="F3449" s="463" t="n">
        <v>44835</v>
      </c>
      <c r="G3449" s="464" t="n">
        <v>35844</v>
      </c>
      <c r="H3449" s="462" t="n"/>
      <c r="I3449" s="464">
        <f>G3449</f>
        <v/>
      </c>
      <c r="J3449" s="462">
        <f>IF(AND(Q3449=TRUE, R3449=TRUE, S3449=TRUE), IF(W3449&lt;-0.05, "អនុញ្ញាត (អ្នកផ្គត់ផ្គង់ប្រកាសខ្វះ)", "បានប្រកាស (អនុញ្ញាត)"), IF(AND(Q3449=FALSE, R3449=FALSE, S3449=FALSE), "ព្យួរទុក (មិនមានទិន្នន័យ)", "ប្រកាសខុស (ព្យួរទុក)"))</f>
        <v/>
      </c>
      <c r="K3449" s="462" t="inlineStr"/>
      <c r="L3449" s="462" t="inlineStr"/>
      <c r="M3449" s="464">
        <f>AH3449</f>
        <v/>
      </c>
      <c r="N3449" s="464">
        <f>IF(W3449&lt;0,AH3449,I3449)</f>
        <v/>
      </c>
      <c r="O3449" s="464">
        <f>I3449-M3449</f>
        <v/>
      </c>
      <c r="P3449" s="462" t="n"/>
      <c r="Q3449" s="462">
        <f>V3449=W3449</f>
        <v/>
      </c>
      <c r="R3449" s="462">
        <f>AND(MONTH(F3449)=MONTH(X3449), YEAR(F3449)=YEAR(X3449))</f>
        <v/>
      </c>
      <c r="S3449" s="462">
        <f>AC3449="L001-901905215"</f>
        <v/>
      </c>
      <c r="T3449" s="464">
        <f>G3449-AH3449</f>
        <v/>
      </c>
      <c r="U3449" s="462" t="n"/>
      <c r="V3449" s="462" t="inlineStr">
        <is>
          <t>167298</t>
        </is>
      </c>
      <c r="W3449" s="462" t="inlineStr">
        <is>
          <t>167298</t>
        </is>
      </c>
      <c r="X3449" s="463" t="n">
        <v>44405</v>
      </c>
      <c r="Y3449" s="462" t="inlineStr">
        <is>
          <t>167298</t>
        </is>
      </c>
      <c r="Z3449" s="462" t="inlineStr"/>
      <c r="AA3449" s="462" t="inlineStr">
        <is>
          <t>បុគ្គលមិនជាប់អាករ</t>
        </is>
      </c>
      <c r="AB3449" s="462" t="inlineStr">
        <is>
          <t>GS0000001</t>
        </is>
      </c>
      <c r="AC3449" s="462" t="inlineStr">
        <is>
          <t>អ្នកផ្គត់ផ្គងទូទៅ</t>
        </is>
      </c>
      <c r="AD3449" s="464" t="n">
        <v>81420</v>
      </c>
      <c r="AE3449" s="464" t="n">
        <v>74018</v>
      </c>
      <c r="AF3449" s="464" t="n">
        <v>0</v>
      </c>
      <c r="AG3449" s="464" t="n">
        <v>0</v>
      </c>
      <c r="AH3449" s="464" t="n">
        <v>7402</v>
      </c>
      <c r="AI3449" s="464" t="n">
        <v>0</v>
      </c>
      <c r="AJ3449" s="464" t="n">
        <v>0</v>
      </c>
      <c r="AK3449" s="464" t="n">
        <v>0</v>
      </c>
      <c r="AL3449" s="464" t="n">
        <v>0</v>
      </c>
      <c r="AM3449" s="464" t="n">
        <v>0</v>
      </c>
      <c r="AN3449" s="464" t="n">
        <v>0</v>
      </c>
      <c r="AO3449" s="464" t="n">
        <v>0</v>
      </c>
      <c r="AP3449" s="464" t="n">
        <v>0</v>
      </c>
      <c r="AQ3449" s="462" t="inlineStr"/>
      <c r="AR3449" s="462" t="inlineStr">
        <is>
          <t>Lift on Empty 40F/45F
Lift on Empty 40F/45F</t>
        </is>
      </c>
      <c r="AS3449" s="462" t="inlineStr">
        <is>
          <t>បានប្រកាសពន្ធ</t>
        </is>
      </c>
    </row>
    <row r="3450">
      <c r="A3450" s="461" t="n">
        <v>3442</v>
      </c>
      <c r="B3450" s="462" t="inlineStr">
        <is>
          <t>Trucking Fee</t>
        </is>
      </c>
      <c r="C3450" s="462" t="inlineStr">
        <is>
          <t>ហាវតាយ អ៊ិនធើណេសិនណល ឡូជីស្ទីក ឯ.ក</t>
        </is>
      </c>
      <c r="D3450" s="462" t="inlineStr">
        <is>
          <t>K007-902202863</t>
        </is>
      </c>
      <c r="E3450" s="462" t="inlineStr">
        <is>
          <t>HT220052</t>
        </is>
      </c>
      <c r="F3450" s="463" t="n">
        <v>44865</v>
      </c>
      <c r="G3450" s="464" t="n">
        <v>252601</v>
      </c>
      <c r="H3450" s="462" t="n"/>
      <c r="I3450" s="464">
        <f>G3450</f>
        <v/>
      </c>
      <c r="J3450" s="462">
        <f>IF(AND(Q3450=TRUE, R3450=TRUE, S3450=TRUE), IF(W3450&lt;-0.05, "អនុញ្ញាត (អ្នកផ្គត់ផ្គង់ប្រកាសខ្វះ)", "បានប្រកាស (អនុញ្ញាត)"), IF(AND(Q3450=FALSE, R3450=FALSE, S3450=FALSE), "ព្យួរទុក (មិនមានទិន្នន័យ)", "ប្រកាសខុស (ព្យួរទុក)"))</f>
        <v/>
      </c>
      <c r="K3450" s="462" t="inlineStr"/>
      <c r="L3450" s="462" t="inlineStr"/>
      <c r="M3450" s="464">
        <f>AH3450</f>
        <v/>
      </c>
      <c r="N3450" s="464">
        <f>IF(W3450&lt;0,AH3450,I3450)</f>
        <v/>
      </c>
      <c r="O3450" s="464">
        <f>I3450-M3450</f>
        <v/>
      </c>
      <c r="P3450" s="462" t="n"/>
      <c r="Q3450" s="462">
        <f>V3450=W3450</f>
        <v/>
      </c>
      <c r="R3450" s="462">
        <f>AND(MONTH(F3450)=MONTH(X3450), YEAR(F3450)=YEAR(X3450))</f>
        <v/>
      </c>
      <c r="S3450" s="462">
        <f>AC3450="L001-901905215"</f>
        <v/>
      </c>
      <c r="T3450" s="464">
        <f>G3450-AH3450</f>
        <v/>
      </c>
      <c r="U3450" s="462" t="n"/>
      <c r="V3450" s="462" t="inlineStr">
        <is>
          <t>HT220052</t>
        </is>
      </c>
      <c r="W3450" s="462" t="inlineStr">
        <is>
          <t>HT220052</t>
        </is>
      </c>
      <c r="X3450" s="463" t="n">
        <v>44865</v>
      </c>
      <c r="Y3450" s="462" t="inlineStr">
        <is>
          <t>HT220052</t>
        </is>
      </c>
      <c r="Z3450" s="462" t="inlineStr"/>
      <c r="AA3450" s="462" t="inlineStr">
        <is>
          <t>បុគ្គលជាប់អាករ</t>
        </is>
      </c>
      <c r="AB3450" s="462" t="inlineStr">
        <is>
          <t>L001-901905215</t>
        </is>
      </c>
      <c r="AC3450" s="462" t="inlineStr">
        <is>
          <t>វីអ៊ីស៊ិន (ខេមបូឌា) អ៊ិនដាសស្ទ្រី ឯ.ក</t>
        </is>
      </c>
      <c r="AD3450" s="464" t="n">
        <v>2778611</v>
      </c>
      <c r="AE3450" s="464" t="n">
        <v>2526010</v>
      </c>
      <c r="AF3450" s="464" t="n">
        <v>0</v>
      </c>
      <c r="AG3450" s="464" t="n">
        <v>0</v>
      </c>
      <c r="AH3450" s="464" t="n">
        <v>252601</v>
      </c>
      <c r="AI3450" s="464" t="n">
        <v>0</v>
      </c>
      <c r="AJ3450" s="464" t="n">
        <v>0</v>
      </c>
      <c r="AK3450" s="464" t="n">
        <v>0</v>
      </c>
      <c r="AL3450" s="464" t="n">
        <v>0</v>
      </c>
      <c r="AM3450" s="464" t="n">
        <v>0</v>
      </c>
      <c r="AN3450" s="464" t="n">
        <v>0</v>
      </c>
      <c r="AO3450" s="464" t="n">
        <v>0</v>
      </c>
      <c r="AP3450" s="464" t="n">
        <v>0</v>
      </c>
      <c r="AQ3450" s="462" t="inlineStr"/>
      <c r="AR3450" s="462" t="inlineStr">
        <is>
          <t>Trucking service</t>
        </is>
      </c>
      <c r="AS3450" s="462" t="inlineStr">
        <is>
          <t>បានប្រកាសពន្ធ</t>
        </is>
      </c>
    </row>
    <row r="3451">
      <c r="A3451" s="461" t="n">
        <v>3443</v>
      </c>
      <c r="B3451" s="462" t="inlineStr">
        <is>
          <t>Trucking Fee</t>
        </is>
      </c>
      <c r="C3451" s="462" t="inlineStr">
        <is>
          <t>ស្ត្រេតស៍ អ៊ិនធើណេសិនណល ភីធីអ៊ី អិលធីឌី</t>
        </is>
      </c>
      <c r="D3451" s="462" t="inlineStr">
        <is>
          <t>L001-100045162</t>
        </is>
      </c>
      <c r="E3451" s="462" t="inlineStr">
        <is>
          <t>2219816</t>
        </is>
      </c>
      <c r="F3451" s="463" t="n">
        <v>44843</v>
      </c>
      <c r="G3451" s="464" t="n">
        <v>114015</v>
      </c>
      <c r="H3451" s="462" t="n"/>
      <c r="I3451" s="464">
        <f>G3451</f>
        <v/>
      </c>
      <c r="J3451" s="462">
        <f>IF(AND(Q3451=TRUE, R3451=TRUE, S3451=TRUE), IF(W3451&lt;-0.05, "អនុញ្ញាត (អ្នកផ្គត់ផ្គង់ប្រកាសខ្វះ)", "បានប្រកាស (អនុញ្ញាត)"), IF(AND(Q3451=FALSE, R3451=FALSE, S3451=FALSE), "ព្យួរទុក (មិនមានទិន្នន័យ)", "ប្រកាសខុស (ព្យួរទុក)"))</f>
        <v/>
      </c>
      <c r="K3451" s="462" t="inlineStr"/>
      <c r="L3451" s="462" t="inlineStr"/>
      <c r="M3451" s="464">
        <f>AH3451</f>
        <v/>
      </c>
      <c r="N3451" s="464">
        <f>IF(W3451&lt;0,AH3451,I3451)</f>
        <v/>
      </c>
      <c r="O3451" s="464">
        <f>I3451-M3451</f>
        <v/>
      </c>
      <c r="P3451" s="462" t="n"/>
      <c r="Q3451" s="462">
        <f>V3451=W3451</f>
        <v/>
      </c>
      <c r="R3451" s="462">
        <f>AND(MONTH(F3451)=MONTH(X3451), YEAR(F3451)=YEAR(X3451))</f>
        <v/>
      </c>
      <c r="S3451" s="462">
        <f>AC3451="L001-901905215"</f>
        <v/>
      </c>
      <c r="T3451" s="464">
        <f>G3451-AH3451</f>
        <v/>
      </c>
      <c r="U3451" s="462" t="n"/>
      <c r="V3451" s="462" t="inlineStr">
        <is>
          <t>2219816</t>
        </is>
      </c>
      <c r="W3451" s="462" t="inlineStr">
        <is>
          <t>2219816</t>
        </is>
      </c>
      <c r="X3451" s="463" t="n">
        <v>44853</v>
      </c>
      <c r="Y3451" s="462" t="inlineStr">
        <is>
          <t>2219816</t>
        </is>
      </c>
      <c r="Z3451" s="462" t="inlineStr"/>
      <c r="AA3451" s="462" t="inlineStr">
        <is>
          <t>បុគ្គលជាប់អាករ</t>
        </is>
      </c>
      <c r="AB3451" s="462" t="inlineStr">
        <is>
          <t>L001-901905215</t>
        </is>
      </c>
      <c r="AC3451" s="462" t="inlineStr">
        <is>
          <t>វីអ៊ីស៊ិន (ខេមបូឌា) អ៊ិនដាសស្ទ្រី ឯ.ក</t>
        </is>
      </c>
      <c r="AD3451" s="464" t="n">
        <v>1254165</v>
      </c>
      <c r="AE3451" s="464" t="n">
        <v>1140150</v>
      </c>
      <c r="AF3451" s="464" t="n">
        <v>0</v>
      </c>
      <c r="AG3451" s="464" t="n">
        <v>0</v>
      </c>
      <c r="AH3451" s="464" t="n">
        <v>114015</v>
      </c>
      <c r="AI3451" s="464" t="n">
        <v>0</v>
      </c>
      <c r="AJ3451" s="464" t="n">
        <v>0</v>
      </c>
      <c r="AK3451" s="464" t="n">
        <v>0</v>
      </c>
      <c r="AL3451" s="464" t="n">
        <v>0</v>
      </c>
      <c r="AM3451" s="464" t="n">
        <v>0</v>
      </c>
      <c r="AN3451" s="464" t="n">
        <v>0</v>
      </c>
      <c r="AO3451" s="464" t="n">
        <v>0</v>
      </c>
      <c r="AP3451" s="464" t="n">
        <v>0</v>
      </c>
      <c r="AQ3451" s="462" t="inlineStr"/>
      <c r="AR3451" s="462" t="inlineStr">
        <is>
          <t>ថ្លៃTHCនិងធ្វើឯកសារ</t>
        </is>
      </c>
      <c r="AS3451" s="462" t="inlineStr">
        <is>
          <t>បានប្រកាសពន្ធ</t>
        </is>
      </c>
    </row>
    <row r="3452">
      <c r="A3452" s="461" t="n">
        <v>3444</v>
      </c>
      <c r="B3452" s="462" t="inlineStr">
        <is>
          <t>Lift-On &amp; Lift-Off</t>
        </is>
      </c>
      <c r="C3452" s="462" t="inlineStr">
        <is>
          <t>កំពង់ផែស្វយ័តក្រុងព្រះសីហនុ</t>
        </is>
      </c>
      <c r="D3452" s="462" t="inlineStr">
        <is>
          <t>L001-100044638</t>
        </is>
      </c>
      <c r="E3452" s="462" t="inlineStr">
        <is>
          <t>186275</t>
        </is>
      </c>
      <c r="F3452" s="463" t="n">
        <v>44859</v>
      </c>
      <c r="G3452" s="464" t="n">
        <v>36062</v>
      </c>
      <c r="H3452" s="462" t="n"/>
      <c r="I3452" s="464">
        <f>G3452</f>
        <v/>
      </c>
      <c r="J3452" s="462">
        <f>IF(AND(Q3452=TRUE, R3452=TRUE, S3452=TRUE), IF(W3452&lt;-0.05, "អនុញ្ញាត (អ្នកផ្គត់ផ្គង់ប្រកាសខ្វះ)", "បានប្រកាស (អនុញ្ញាត)"), IF(AND(Q3452=FALSE, R3452=FALSE, S3452=FALSE), "ព្យួរទុក (មិនមានទិន្នន័យ)", "ប្រកាសខុស (ព្យួរទុក)"))</f>
        <v/>
      </c>
      <c r="K3452" s="462" t="inlineStr"/>
      <c r="L3452" s="462" t="inlineStr"/>
      <c r="M3452" s="464">
        <f>AH3452</f>
        <v/>
      </c>
      <c r="N3452" s="464">
        <f>IF(W3452&lt;0,AH3452,I3452)</f>
        <v/>
      </c>
      <c r="O3452" s="464">
        <f>I3452-M3452</f>
        <v/>
      </c>
      <c r="P3452" s="462" t="n"/>
      <c r="Q3452" s="462">
        <f>V3452=W3452</f>
        <v/>
      </c>
      <c r="R3452" s="462">
        <f>AND(MONTH(F3452)=MONTH(X3452), YEAR(F3452)=YEAR(X3452))</f>
        <v/>
      </c>
      <c r="S3452" s="462">
        <f>AC3452="L001-901905215"</f>
        <v/>
      </c>
      <c r="T3452" s="464">
        <f>G3452-AH3452</f>
        <v/>
      </c>
      <c r="U3452" s="462" t="n"/>
      <c r="V3452" s="462" t="inlineStr">
        <is>
          <t>186275</t>
        </is>
      </c>
      <c r="W3452" s="462" t="inlineStr"/>
      <c r="X3452" s="499" t="n"/>
      <c r="Y3452" s="462" t="n"/>
      <c r="Z3452" s="462" t="n"/>
      <c r="AA3452" s="462" t="n"/>
      <c r="AB3452" s="462" t="n"/>
      <c r="AC3452" s="462" t="n"/>
      <c r="AD3452" s="462" t="n"/>
      <c r="AE3452" s="462" t="n"/>
      <c r="AF3452" s="462" t="n"/>
      <c r="AG3452" s="462" t="n"/>
      <c r="AH3452" s="462" t="n"/>
      <c r="AI3452" s="462" t="n"/>
      <c r="AJ3452" s="462" t="n"/>
      <c r="AK3452" s="462" t="n"/>
      <c r="AL3452" s="462" t="n"/>
      <c r="AM3452" s="462" t="n"/>
      <c r="AN3452" s="462" t="n"/>
      <c r="AO3452" s="462" t="n"/>
      <c r="AP3452" s="462" t="n"/>
      <c r="AQ3452" s="462" t="n"/>
      <c r="AR3452" s="462" t="n"/>
      <c r="AS3452" s="462" t="n"/>
    </row>
    <row r="3453">
      <c r="A3453" s="461" t="n">
        <v>3445</v>
      </c>
      <c r="B3453" s="462" t="inlineStr">
        <is>
          <t>Trucking Fee</t>
        </is>
      </c>
      <c r="C3453" s="462" t="inlineStr">
        <is>
          <t>ហាវតាយ អ៊ិនធើណេសិនណល ឡូជីស្ទីក ឯ.ក</t>
        </is>
      </c>
      <c r="D3453" s="462" t="inlineStr">
        <is>
          <t>K007-902202863</t>
        </is>
      </c>
      <c r="E3453" s="462" t="inlineStr">
        <is>
          <t>HT220051</t>
        </is>
      </c>
      <c r="F3453" s="463" t="n">
        <v>44865</v>
      </c>
      <c r="G3453" s="464" t="n">
        <v>252601</v>
      </c>
      <c r="H3453" s="462" t="n"/>
      <c r="I3453" s="464">
        <f>G3453</f>
        <v/>
      </c>
      <c r="J3453" s="462">
        <f>IF(AND(Q3453=TRUE, R3453=TRUE, S3453=TRUE), IF(W3453&lt;-0.05, "អនុញ្ញាត (អ្នកផ្គត់ផ្គង់ប្រកាសខ្វះ)", "បានប្រកាស (អនុញ្ញាត)"), IF(AND(Q3453=FALSE, R3453=FALSE, S3453=FALSE), "ព្យួរទុក (មិនមានទិន្នន័យ)", "ប្រកាសខុស (ព្យួរទុក)"))</f>
        <v/>
      </c>
      <c r="K3453" s="462" t="inlineStr"/>
      <c r="L3453" s="462" t="inlineStr"/>
      <c r="M3453" s="464">
        <f>AH3453</f>
        <v/>
      </c>
      <c r="N3453" s="464">
        <f>IF(W3453&lt;0,AH3453,I3453)</f>
        <v/>
      </c>
      <c r="O3453" s="464">
        <f>I3453-M3453</f>
        <v/>
      </c>
      <c r="P3453" s="462" t="n"/>
      <c r="Q3453" s="462">
        <f>V3453=W3453</f>
        <v/>
      </c>
      <c r="R3453" s="462">
        <f>AND(MONTH(F3453)=MONTH(X3453), YEAR(F3453)=YEAR(X3453))</f>
        <v/>
      </c>
      <c r="S3453" s="462">
        <f>AC3453="L001-901905215"</f>
        <v/>
      </c>
      <c r="T3453" s="464">
        <f>G3453-AH3453</f>
        <v/>
      </c>
      <c r="U3453" s="462" t="n"/>
      <c r="V3453" s="462" t="inlineStr">
        <is>
          <t>HT220051</t>
        </is>
      </c>
      <c r="W3453" s="462" t="inlineStr">
        <is>
          <t>HT220051</t>
        </is>
      </c>
      <c r="X3453" s="463" t="n">
        <v>44865</v>
      </c>
      <c r="Y3453" s="462" t="inlineStr">
        <is>
          <t>HT220051</t>
        </is>
      </c>
      <c r="Z3453" s="462" t="inlineStr"/>
      <c r="AA3453" s="462" t="inlineStr">
        <is>
          <t>បុគ្គលជាប់អាករ</t>
        </is>
      </c>
      <c r="AB3453" s="462" t="inlineStr">
        <is>
          <t>L001-901905215</t>
        </is>
      </c>
      <c r="AC3453" s="462" t="inlineStr">
        <is>
          <t>វីអ៊ីស៊ិន (ខេមបូឌា) អ៊ិនដាសស្ទ្រី ឯ.ក</t>
        </is>
      </c>
      <c r="AD3453" s="464" t="n">
        <v>2778611</v>
      </c>
      <c r="AE3453" s="464" t="n">
        <v>2526010</v>
      </c>
      <c r="AF3453" s="464" t="n">
        <v>0</v>
      </c>
      <c r="AG3453" s="464" t="n">
        <v>0</v>
      </c>
      <c r="AH3453" s="464" t="n">
        <v>252601</v>
      </c>
      <c r="AI3453" s="464" t="n">
        <v>0</v>
      </c>
      <c r="AJ3453" s="464" t="n">
        <v>0</v>
      </c>
      <c r="AK3453" s="464" t="n">
        <v>0</v>
      </c>
      <c r="AL3453" s="464" t="n">
        <v>0</v>
      </c>
      <c r="AM3453" s="464" t="n">
        <v>0</v>
      </c>
      <c r="AN3453" s="464" t="n">
        <v>0</v>
      </c>
      <c r="AO3453" s="464" t="n">
        <v>0</v>
      </c>
      <c r="AP3453" s="464" t="n">
        <v>0</v>
      </c>
      <c r="AQ3453" s="462" t="inlineStr"/>
      <c r="AR3453" s="462" t="inlineStr">
        <is>
          <t>Trucking service</t>
        </is>
      </c>
      <c r="AS3453" s="462" t="inlineStr">
        <is>
          <t>បានប្រកាសពន្ធ</t>
        </is>
      </c>
    </row>
    <row r="3454">
      <c r="A3454" s="461" t="n">
        <v>3446</v>
      </c>
      <c r="B3454" s="462" t="inlineStr">
        <is>
          <t>EIB</t>
        </is>
      </c>
      <c r="C3454" s="462" t="inlineStr">
        <is>
          <t>អេសអាយធីស៊ី ខិនថេនើរ ឡាញ (ខេមបូឌា)</t>
        </is>
      </c>
      <c r="D3454" s="462" t="inlineStr">
        <is>
          <t>L001-107035863</t>
        </is>
      </c>
      <c r="E3454" s="462" t="inlineStr">
        <is>
          <t>SITC2022-017948</t>
        </is>
      </c>
      <c r="F3454" s="463" t="n">
        <v>44835</v>
      </c>
      <c r="G3454" s="464" t="n">
        <v>227939</v>
      </c>
      <c r="H3454" s="462" t="n"/>
      <c r="I3454" s="464">
        <f>G3454</f>
        <v/>
      </c>
      <c r="J3454" s="462">
        <f>IF(AND(Q3454=TRUE, R3454=TRUE, S3454=TRUE), IF(W3454&lt;-0.05, "អនុញ្ញាត (អ្នកផ្គត់ផ្គង់ប្រកាសខ្វះ)", "បានប្រកាស (អនុញ្ញាត)"), IF(AND(Q3454=FALSE, R3454=FALSE, S3454=FALSE), "ព្យួរទុក (មិនមានទិន្នន័យ)", "ប្រកាសខុស (ព្យួរទុក)"))</f>
        <v/>
      </c>
      <c r="K3454" s="462" t="inlineStr"/>
      <c r="L3454" s="462" t="inlineStr"/>
      <c r="M3454" s="464">
        <f>AH3454</f>
        <v/>
      </c>
      <c r="N3454" s="464">
        <f>IF(W3454&lt;0,AH3454,I3454)</f>
        <v/>
      </c>
      <c r="O3454" s="464">
        <f>I3454-M3454</f>
        <v/>
      </c>
      <c r="P3454" s="462" t="n"/>
      <c r="Q3454" s="462">
        <f>V3454=W3454</f>
        <v/>
      </c>
      <c r="R3454" s="462">
        <f>AND(MONTH(F3454)=MONTH(X3454), YEAR(F3454)=YEAR(X3454))</f>
        <v/>
      </c>
      <c r="S3454" s="462">
        <f>AC3454="L001-901905215"</f>
        <v/>
      </c>
      <c r="T3454" s="464">
        <f>G3454-AH3454</f>
        <v/>
      </c>
      <c r="U3454" s="462" t="n"/>
      <c r="V3454" s="462" t="inlineStr">
        <is>
          <t>SITC2022017948</t>
        </is>
      </c>
      <c r="W3454" s="462" t="inlineStr">
        <is>
          <t>SITC2022017948</t>
        </is>
      </c>
      <c r="X3454" s="463" t="n">
        <v>44789</v>
      </c>
      <c r="Y3454" s="462" t="inlineStr">
        <is>
          <t>SITC2022-017948</t>
        </is>
      </c>
      <c r="Z3454" s="462" t="inlineStr"/>
      <c r="AA3454" s="462" t="inlineStr">
        <is>
          <t>បុគ្គលជាប់អាករ</t>
        </is>
      </c>
      <c r="AB3454" s="462" t="inlineStr">
        <is>
          <t>L001-901905215</t>
        </is>
      </c>
      <c r="AC3454" s="462" t="inlineStr">
        <is>
          <t>វីអ៊ីស៊ិន (ខេមបូឌា) អ៊ិនដាសស្ទ្រី ឯ.ក</t>
        </is>
      </c>
      <c r="AD3454" s="464" t="n">
        <v>2507324</v>
      </c>
      <c r="AE3454" s="464" t="n">
        <v>2279385</v>
      </c>
      <c r="AF3454" s="464" t="n">
        <v>0</v>
      </c>
      <c r="AG3454" s="464" t="n">
        <v>0</v>
      </c>
      <c r="AH3454" s="464" t="n">
        <v>227939</v>
      </c>
      <c r="AI3454" s="464" t="n">
        <v>0</v>
      </c>
      <c r="AJ3454" s="464" t="n">
        <v>0</v>
      </c>
      <c r="AK3454" s="464" t="n">
        <v>0</v>
      </c>
      <c r="AL3454" s="464" t="n">
        <v>0</v>
      </c>
      <c r="AM3454" s="464" t="n">
        <v>0</v>
      </c>
      <c r="AN3454" s="464" t="n">
        <v>0</v>
      </c>
      <c r="AO3454" s="464" t="n">
        <v>0</v>
      </c>
      <c r="AP3454" s="464" t="n">
        <v>0</v>
      </c>
      <c r="AQ3454" s="462" t="inlineStr"/>
      <c r="AR3454" s="462" t="inlineStr">
        <is>
          <t>EMF,EIB,KHDOC,KHTHC,KHCIC</t>
        </is>
      </c>
      <c r="AS3454" s="462" t="inlineStr">
        <is>
          <t>បានប្រកាសពន្ធ</t>
        </is>
      </c>
    </row>
    <row r="3455">
      <c r="A3455" s="461" t="n">
        <v>3447</v>
      </c>
      <c r="B3455" s="462" t="inlineStr">
        <is>
          <t>Lift-On &amp; Lift-Off</t>
        </is>
      </c>
      <c r="C3455" s="462" t="inlineStr">
        <is>
          <t>កំពង់ផែស្វយ័តក្រុងព្រះសីហនុ</t>
        </is>
      </c>
      <c r="D3455" s="462" t="inlineStr">
        <is>
          <t>L001-100044638</t>
        </is>
      </c>
      <c r="E3455" s="462" t="inlineStr">
        <is>
          <t>155824</t>
        </is>
      </c>
      <c r="F3455" s="463" t="n">
        <v>44835</v>
      </c>
      <c r="G3455" s="464" t="n">
        <v>53032</v>
      </c>
      <c r="H3455" s="462" t="n"/>
      <c r="I3455" s="464">
        <f>G3455</f>
        <v/>
      </c>
      <c r="J3455" s="462">
        <f>IF(AND(Q3455=TRUE, R3455=TRUE, S3455=TRUE), IF(W3455&lt;-0.05, "អនុញ្ញាត (អ្នកផ្គត់ផ្គង់ប្រកាសខ្វះ)", "បានប្រកាស (អនុញ្ញាត)"), IF(AND(Q3455=FALSE, R3455=FALSE, S3455=FALSE), "ព្យួរទុក (មិនមានទិន្នន័យ)", "ប្រកាសខុស (ព្យួរទុក)"))</f>
        <v/>
      </c>
      <c r="K3455" s="462" t="inlineStr"/>
      <c r="L3455" s="462" t="inlineStr"/>
      <c r="M3455" s="464">
        <f>AH3455</f>
        <v/>
      </c>
      <c r="N3455" s="464">
        <f>IF(W3455&lt;0,AH3455,I3455)</f>
        <v/>
      </c>
      <c r="O3455" s="464">
        <f>I3455-M3455</f>
        <v/>
      </c>
      <c r="P3455" s="462" t="n"/>
      <c r="Q3455" s="462">
        <f>V3455=W3455</f>
        <v/>
      </c>
      <c r="R3455" s="462">
        <f>AND(MONTH(F3455)=MONTH(X3455), YEAR(F3455)=YEAR(X3455))</f>
        <v/>
      </c>
      <c r="S3455" s="462">
        <f>AC3455="L001-901905215"</f>
        <v/>
      </c>
      <c r="T3455" s="464">
        <f>G3455-AH3455</f>
        <v/>
      </c>
      <c r="U3455" s="462" t="n"/>
      <c r="V3455" s="462" t="inlineStr">
        <is>
          <t>155824</t>
        </is>
      </c>
      <c r="W3455" s="462" t="inlineStr">
        <is>
          <t>155824</t>
        </is>
      </c>
      <c r="X3455" s="463" t="n">
        <v>44225</v>
      </c>
      <c r="Y3455" s="462" t="inlineStr">
        <is>
          <t>155824</t>
        </is>
      </c>
      <c r="Z3455" s="462" t="inlineStr"/>
      <c r="AA3455" s="462" t="inlineStr">
        <is>
          <t>បុគ្គលមិនជាប់អាករ</t>
        </is>
      </c>
      <c r="AB3455" s="462" t="inlineStr">
        <is>
          <t>GC0000001</t>
        </is>
      </c>
      <c r="AC3455" s="462" t="inlineStr">
        <is>
          <t>អតិថិជនទូទៅ</t>
        </is>
      </c>
      <c r="AD3455" s="464" t="n">
        <v>81300</v>
      </c>
      <c r="AE3455" s="464" t="n">
        <v>73909</v>
      </c>
      <c r="AF3455" s="464" t="n">
        <v>0</v>
      </c>
      <c r="AG3455" s="464" t="n">
        <v>0</v>
      </c>
      <c r="AH3455" s="464" t="n">
        <v>7391</v>
      </c>
      <c r="AI3455" s="464" t="n">
        <v>0</v>
      </c>
      <c r="AJ3455" s="464" t="n">
        <v>0</v>
      </c>
      <c r="AK3455" s="464" t="n">
        <v>0</v>
      </c>
      <c r="AL3455" s="464" t="n">
        <v>0</v>
      </c>
      <c r="AM3455" s="464" t="n">
        <v>0</v>
      </c>
      <c r="AN3455" s="464" t="n">
        <v>0</v>
      </c>
      <c r="AO3455" s="464" t="n">
        <v>0</v>
      </c>
      <c r="AP3455" s="464" t="n">
        <v>0</v>
      </c>
      <c r="AQ3455" s="462" t="inlineStr"/>
      <c r="AR3455" s="462" t="inlineStr"/>
      <c r="AS3455" s="462" t="inlineStr">
        <is>
          <t>បានប្រកាសពន្ធ</t>
        </is>
      </c>
    </row>
    <row r="3456">
      <c r="A3456" s="461" t="n">
        <v>3448</v>
      </c>
      <c r="B3456" s="462" t="inlineStr">
        <is>
          <t>Trucking Fee</t>
        </is>
      </c>
      <c r="C3456" s="462" t="inlineStr">
        <is>
          <t>ហាវតាយ អ៊ិនធើណេសិនណល ឡូជីស្ទីក ឯ.ក</t>
        </is>
      </c>
      <c r="D3456" s="462" t="inlineStr">
        <is>
          <t>K007-902202863</t>
        </is>
      </c>
      <c r="E3456" s="462" t="inlineStr">
        <is>
          <t>HT220050</t>
        </is>
      </c>
      <c r="F3456" s="463" t="n">
        <v>44865</v>
      </c>
      <c r="G3456" s="464" t="n">
        <v>252601</v>
      </c>
      <c r="H3456" s="462" t="n"/>
      <c r="I3456" s="464">
        <f>G3456</f>
        <v/>
      </c>
      <c r="J3456" s="462">
        <f>IF(AND(Q3456=TRUE, R3456=TRUE, S3456=TRUE), IF(W3456&lt;-0.05, "អនុញ្ញាត (អ្នកផ្គត់ផ្គង់ប្រកាសខ្វះ)", "បានប្រកាស (អនុញ្ញាត)"), IF(AND(Q3456=FALSE, R3456=FALSE, S3456=FALSE), "ព្យួរទុក (មិនមានទិន្នន័យ)", "ប្រកាសខុស (ព្យួរទុក)"))</f>
        <v/>
      </c>
      <c r="K3456" s="462" t="inlineStr"/>
      <c r="L3456" s="462" t="inlineStr"/>
      <c r="M3456" s="464">
        <f>AH3456</f>
        <v/>
      </c>
      <c r="N3456" s="464">
        <f>IF(W3456&lt;0,AH3456,I3456)</f>
        <v/>
      </c>
      <c r="O3456" s="464">
        <f>I3456-M3456</f>
        <v/>
      </c>
      <c r="P3456" s="462" t="n"/>
      <c r="Q3456" s="462">
        <f>V3456=W3456</f>
        <v/>
      </c>
      <c r="R3456" s="462">
        <f>AND(MONTH(F3456)=MONTH(X3456), YEAR(F3456)=YEAR(X3456))</f>
        <v/>
      </c>
      <c r="S3456" s="462">
        <f>AC3456="L001-901905215"</f>
        <v/>
      </c>
      <c r="T3456" s="464">
        <f>G3456-AH3456</f>
        <v/>
      </c>
      <c r="U3456" s="462" t="n"/>
      <c r="V3456" s="462" t="inlineStr">
        <is>
          <t>HT220050</t>
        </is>
      </c>
      <c r="W3456" s="462" t="inlineStr">
        <is>
          <t>HT220050</t>
        </is>
      </c>
      <c r="X3456" s="463" t="n">
        <v>44865</v>
      </c>
      <c r="Y3456" s="462" t="inlineStr">
        <is>
          <t>HT220050</t>
        </is>
      </c>
      <c r="Z3456" s="462" t="inlineStr"/>
      <c r="AA3456" s="462" t="inlineStr">
        <is>
          <t>បុគ្គលជាប់អាករ</t>
        </is>
      </c>
      <c r="AB3456" s="462" t="inlineStr">
        <is>
          <t>L001-901905215</t>
        </is>
      </c>
      <c r="AC3456" s="462" t="inlineStr">
        <is>
          <t>វីអ៊ីស៊ិន (ខេមបូឌា) អ៊ិនដាសស្ទ្រី ឯ.ក</t>
        </is>
      </c>
      <c r="AD3456" s="464" t="n">
        <v>2778611</v>
      </c>
      <c r="AE3456" s="464" t="n">
        <v>2526010</v>
      </c>
      <c r="AF3456" s="464" t="n">
        <v>0</v>
      </c>
      <c r="AG3456" s="464" t="n">
        <v>0</v>
      </c>
      <c r="AH3456" s="464" t="n">
        <v>252601</v>
      </c>
      <c r="AI3456" s="464" t="n">
        <v>0</v>
      </c>
      <c r="AJ3456" s="464" t="n">
        <v>0</v>
      </c>
      <c r="AK3456" s="464" t="n">
        <v>0</v>
      </c>
      <c r="AL3456" s="464" t="n">
        <v>0</v>
      </c>
      <c r="AM3456" s="464" t="n">
        <v>0</v>
      </c>
      <c r="AN3456" s="464" t="n">
        <v>0</v>
      </c>
      <c r="AO3456" s="464" t="n">
        <v>0</v>
      </c>
      <c r="AP3456" s="464" t="n">
        <v>0</v>
      </c>
      <c r="AQ3456" s="462" t="inlineStr"/>
      <c r="AR3456" s="462" t="inlineStr">
        <is>
          <t>Trucking service</t>
        </is>
      </c>
      <c r="AS3456" s="462" t="inlineStr">
        <is>
          <t>បានប្រកាសពន្ធ</t>
        </is>
      </c>
    </row>
    <row r="3457">
      <c r="A3457" s="461" t="n">
        <v>3449</v>
      </c>
      <c r="B3457" s="462" t="inlineStr">
        <is>
          <t>EIB</t>
        </is>
      </c>
      <c r="C3457" s="462" t="inlineStr">
        <is>
          <t>អេសអាយធីស៊ី ខិនថេនើរ ឡាញ (ខេមបូឌា)</t>
        </is>
      </c>
      <c r="D3457" s="462" t="inlineStr">
        <is>
          <t>L001-107035863</t>
        </is>
      </c>
      <c r="E3457" s="462" t="inlineStr">
        <is>
          <t>SITC2022-020388</t>
        </is>
      </c>
      <c r="F3457" s="463" t="n">
        <v>44835</v>
      </c>
      <c r="G3457" s="464" t="n">
        <v>641282</v>
      </c>
      <c r="H3457" s="462" t="n"/>
      <c r="I3457" s="464">
        <f>G3457</f>
        <v/>
      </c>
      <c r="J3457" s="462">
        <f>IF(AND(Q3457=TRUE, R3457=TRUE, S3457=TRUE), IF(W3457&lt;-0.05, "អនុញ្ញាត (អ្នកផ្គត់ផ្គង់ប្រកាសខ្វះ)", "បានប្រកាស (អនុញ្ញាត)"), IF(AND(Q3457=FALSE, R3457=FALSE, S3457=FALSE), "ព្យួរទុក (មិនមានទិន្នន័យ)", "ប្រកាសខុស (ព្យួរទុក)"))</f>
        <v/>
      </c>
      <c r="K3457" s="462" t="inlineStr"/>
      <c r="L3457" s="462" t="inlineStr"/>
      <c r="M3457" s="464">
        <f>AH3457</f>
        <v/>
      </c>
      <c r="N3457" s="464">
        <f>IF(W3457&lt;0,AH3457,I3457)</f>
        <v/>
      </c>
      <c r="O3457" s="464">
        <f>I3457-M3457</f>
        <v/>
      </c>
      <c r="P3457" s="462" t="n"/>
      <c r="Q3457" s="462">
        <f>V3457=W3457</f>
        <v/>
      </c>
      <c r="R3457" s="462">
        <f>AND(MONTH(F3457)=MONTH(X3457), YEAR(F3457)=YEAR(X3457))</f>
        <v/>
      </c>
      <c r="S3457" s="462">
        <f>AC3457="L001-901905215"</f>
        <v/>
      </c>
      <c r="T3457" s="464">
        <f>G3457-AH3457</f>
        <v/>
      </c>
      <c r="U3457" s="462" t="n"/>
      <c r="V3457" s="462" t="inlineStr">
        <is>
          <t>SITC2022020388</t>
        </is>
      </c>
      <c r="W3457" s="462" t="inlineStr">
        <is>
          <t>SITC2022020388</t>
        </is>
      </c>
      <c r="X3457" s="463" t="n">
        <v>44827</v>
      </c>
      <c r="Y3457" s="462" t="inlineStr">
        <is>
          <t>SITC2022-020388</t>
        </is>
      </c>
      <c r="Z3457" s="462" t="inlineStr"/>
      <c r="AA3457" s="462" t="inlineStr">
        <is>
          <t>បុគ្គលជាប់អាករ</t>
        </is>
      </c>
      <c r="AB3457" s="462" t="inlineStr">
        <is>
          <t>L001-901905215</t>
        </is>
      </c>
      <c r="AC3457" s="462" t="inlineStr">
        <is>
          <t>វីអ៊ីស៊ិន (ខេមបូឌា) អ៊ិនដាសស្ទ្រី ឯ.ក</t>
        </is>
      </c>
      <c r="AD3457" s="464" t="n">
        <v>7054102</v>
      </c>
      <c r="AE3457" s="464" t="n">
        <v>6412820</v>
      </c>
      <c r="AF3457" s="464" t="n">
        <v>0</v>
      </c>
      <c r="AG3457" s="464" t="n">
        <v>0</v>
      </c>
      <c r="AH3457" s="464" t="n">
        <v>641282</v>
      </c>
      <c r="AI3457" s="464" t="n">
        <v>0</v>
      </c>
      <c r="AJ3457" s="464" t="n">
        <v>0</v>
      </c>
      <c r="AK3457" s="464" t="n">
        <v>0</v>
      </c>
      <c r="AL3457" s="464" t="n">
        <v>0</v>
      </c>
      <c r="AM3457" s="464" t="n">
        <v>0</v>
      </c>
      <c r="AN3457" s="464" t="n">
        <v>0</v>
      </c>
      <c r="AO3457" s="464" t="n">
        <v>0</v>
      </c>
      <c r="AP3457" s="464" t="n">
        <v>0</v>
      </c>
      <c r="AQ3457" s="462" t="inlineStr"/>
      <c r="AR3457" s="462" t="inlineStr">
        <is>
          <t>KHDOC,KHCIC,EIB,KHTHC,EMF</t>
        </is>
      </c>
      <c r="AS3457" s="462" t="inlineStr">
        <is>
          <t>បានប្រកាសពន្ធ</t>
        </is>
      </c>
    </row>
    <row r="3458">
      <c r="A3458" s="461" t="n">
        <v>3450</v>
      </c>
      <c r="B3458" s="462" t="inlineStr">
        <is>
          <t>EIB</t>
        </is>
      </c>
      <c r="C3458" s="462" t="inlineStr">
        <is>
          <t>អេសអាយធីស៊ី ខិនថេនើរ ឡាញ (ខេមបូឌា)</t>
        </is>
      </c>
      <c r="D3458" s="462" t="inlineStr">
        <is>
          <t>L001-107035863</t>
        </is>
      </c>
      <c r="E3458" s="462" t="inlineStr">
        <is>
          <t>SITC2022-020650</t>
        </is>
      </c>
      <c r="F3458" s="463" t="n">
        <v>44835</v>
      </c>
      <c r="G3458" s="464" t="n">
        <v>262065</v>
      </c>
      <c r="H3458" s="462" t="n"/>
      <c r="I3458" s="464">
        <f>G3458</f>
        <v/>
      </c>
      <c r="J3458" s="462">
        <f>IF(AND(Q3458=TRUE, R3458=TRUE, S3458=TRUE), IF(W3458&lt;-0.05, "អនុញ្ញាត (អ្នកផ្គត់ផ្គង់ប្រកាសខ្វះ)", "បានប្រកាស (អនុញ្ញាត)"), IF(AND(Q3458=FALSE, R3458=FALSE, S3458=FALSE), "ព្យួរទុក (មិនមានទិន្នន័យ)", "ប្រកាសខុស (ព្យួរទុក)"))</f>
        <v/>
      </c>
      <c r="K3458" s="462" t="inlineStr"/>
      <c r="L3458" s="462" t="inlineStr"/>
      <c r="M3458" s="464">
        <f>AH3458</f>
        <v/>
      </c>
      <c r="N3458" s="464">
        <f>IF(W3458&lt;0,AH3458,I3458)</f>
        <v/>
      </c>
      <c r="O3458" s="464">
        <f>I3458-M3458</f>
        <v/>
      </c>
      <c r="P3458" s="462" t="n"/>
      <c r="Q3458" s="462">
        <f>V3458=W3458</f>
        <v/>
      </c>
      <c r="R3458" s="462">
        <f>AND(MONTH(F3458)=MONTH(X3458), YEAR(F3458)=YEAR(X3458))</f>
        <v/>
      </c>
      <c r="S3458" s="462">
        <f>AC3458="L001-901905215"</f>
        <v/>
      </c>
      <c r="T3458" s="464">
        <f>G3458-AH3458</f>
        <v/>
      </c>
      <c r="U3458" s="462" t="n"/>
      <c r="V3458" s="462" t="inlineStr">
        <is>
          <t>SITC2022020650</t>
        </is>
      </c>
      <c r="W3458" s="462" t="inlineStr">
        <is>
          <t>SITC2022020650</t>
        </is>
      </c>
      <c r="X3458" s="463" t="n">
        <v>44835</v>
      </c>
      <c r="Y3458" s="462" t="inlineStr">
        <is>
          <t>SITC2022-020650</t>
        </is>
      </c>
      <c r="Z3458" s="462" t="inlineStr"/>
      <c r="AA3458" s="462" t="inlineStr">
        <is>
          <t>បុគ្គលជាប់អាករ</t>
        </is>
      </c>
      <c r="AB3458" s="462" t="inlineStr">
        <is>
          <t>L001-901905215</t>
        </is>
      </c>
      <c r="AC3458" s="462" t="inlineStr">
        <is>
          <t>វីអ៊ីស៊ិន (ខេមបូឌា) អ៊ិនដាសស្ទ្រី ឯ.ក</t>
        </is>
      </c>
      <c r="AD3458" s="464" t="n">
        <v>2882710</v>
      </c>
      <c r="AE3458" s="464" t="n">
        <v>2620645</v>
      </c>
      <c r="AF3458" s="464" t="n">
        <v>0</v>
      </c>
      <c r="AG3458" s="464" t="n">
        <v>0</v>
      </c>
      <c r="AH3458" s="464" t="n">
        <v>262065</v>
      </c>
      <c r="AI3458" s="464" t="n">
        <v>0</v>
      </c>
      <c r="AJ3458" s="464" t="n">
        <v>0</v>
      </c>
      <c r="AK3458" s="464" t="n">
        <v>0</v>
      </c>
      <c r="AL3458" s="464" t="n">
        <v>0</v>
      </c>
      <c r="AM3458" s="464" t="n">
        <v>0</v>
      </c>
      <c r="AN3458" s="464" t="n">
        <v>0</v>
      </c>
      <c r="AO3458" s="464" t="n">
        <v>0</v>
      </c>
      <c r="AP3458" s="464" t="n">
        <v>0</v>
      </c>
      <c r="AQ3458" s="462" t="inlineStr"/>
      <c r="AR3458" s="462" t="inlineStr">
        <is>
          <t>EIB,KHCIC,KHTHC,EMF,KHDOC</t>
        </is>
      </c>
      <c r="AS3458" s="462" t="inlineStr">
        <is>
          <t>បានប្រកាសពន្ធ</t>
        </is>
      </c>
    </row>
    <row r="3459">
      <c r="A3459" s="461" t="n">
        <v>3451</v>
      </c>
      <c r="B3459" s="462" t="inlineStr">
        <is>
          <t>Lift-On &amp; Lift-Off</t>
        </is>
      </c>
      <c r="C3459" s="462" t="inlineStr">
        <is>
          <t>កំពង់ផែស្វយ័តក្រុងព្រះសីហនុ</t>
        </is>
      </c>
      <c r="D3459" s="462" t="inlineStr">
        <is>
          <t>L001-100044638</t>
        </is>
      </c>
      <c r="E3459" s="462" t="inlineStr">
        <is>
          <t>175652</t>
        </is>
      </c>
      <c r="F3459" s="463" t="n">
        <v>44838</v>
      </c>
      <c r="G3459" s="464" t="n">
        <v>47093</v>
      </c>
      <c r="H3459" s="462" t="n"/>
      <c r="I3459" s="464">
        <f>G3459</f>
        <v/>
      </c>
      <c r="J3459" s="462">
        <f>IF(AND(Q3459=TRUE, R3459=TRUE, S3459=TRUE), IF(W3459&lt;-0.05, "អនុញ្ញាត (អ្នកផ្គត់ផ្គង់ប្រកាសខ្វះ)", "បានប្រកាស (អនុញ្ញាត)"), IF(AND(Q3459=FALSE, R3459=FALSE, S3459=FALSE), "ព្យួរទុក (មិនមានទិន្នន័យ)", "ប្រកាសខុស (ព្យួរទុក)"))</f>
        <v/>
      </c>
      <c r="K3459" s="462" t="inlineStr"/>
      <c r="L3459" s="462" t="inlineStr"/>
      <c r="M3459" s="464">
        <f>AH3459</f>
        <v/>
      </c>
      <c r="N3459" s="464">
        <f>IF(W3459&lt;0,AH3459,I3459)</f>
        <v/>
      </c>
      <c r="O3459" s="464">
        <f>I3459-M3459</f>
        <v/>
      </c>
      <c r="P3459" s="462" t="n"/>
      <c r="Q3459" s="462">
        <f>V3459=W3459</f>
        <v/>
      </c>
      <c r="R3459" s="462">
        <f>AND(MONTH(F3459)=MONTH(X3459), YEAR(F3459)=YEAR(X3459))</f>
        <v/>
      </c>
      <c r="S3459" s="462">
        <f>AC3459="L001-901905215"</f>
        <v/>
      </c>
      <c r="T3459" s="464">
        <f>G3459-AH3459</f>
        <v/>
      </c>
      <c r="U3459" s="462" t="n"/>
      <c r="V3459" s="462" t="inlineStr">
        <is>
          <t>175652</t>
        </is>
      </c>
      <c r="W3459" s="462" t="inlineStr"/>
      <c r="X3459" s="499" t="n"/>
      <c r="Y3459" s="462" t="n"/>
      <c r="Z3459" s="462" t="n"/>
      <c r="AA3459" s="462" t="n"/>
      <c r="AB3459" s="462" t="n"/>
      <c r="AC3459" s="462" t="n"/>
      <c r="AD3459" s="462" t="n"/>
      <c r="AE3459" s="462" t="n"/>
      <c r="AF3459" s="462" t="n"/>
      <c r="AG3459" s="462" t="n"/>
      <c r="AH3459" s="462" t="n"/>
      <c r="AI3459" s="462" t="n"/>
      <c r="AJ3459" s="462" t="n"/>
      <c r="AK3459" s="462" t="n"/>
      <c r="AL3459" s="462" t="n"/>
      <c r="AM3459" s="462" t="n"/>
      <c r="AN3459" s="462" t="n"/>
      <c r="AO3459" s="462" t="n"/>
      <c r="AP3459" s="462" t="n"/>
      <c r="AQ3459" s="462" t="n"/>
      <c r="AR3459" s="462" t="n"/>
      <c r="AS3459" s="462" t="n"/>
    </row>
    <row r="3460">
      <c r="A3460" s="461" t="n">
        <v>3452</v>
      </c>
      <c r="B3460" s="462" t="inlineStr">
        <is>
          <t>Trucking Fee</t>
        </is>
      </c>
      <c r="C3460" s="462" t="inlineStr">
        <is>
          <t>ហាវតាយ អ៊ិនធើណេសិនណល ឡូជីស្ទីក ឯ.ក</t>
        </is>
      </c>
      <c r="D3460" s="462" t="inlineStr">
        <is>
          <t>K007-902202863</t>
        </is>
      </c>
      <c r="E3460" s="462" t="inlineStr">
        <is>
          <t>HT220049</t>
        </is>
      </c>
      <c r="F3460" s="463" t="n">
        <v>44865</v>
      </c>
      <c r="G3460" s="464" t="n">
        <v>488638</v>
      </c>
      <c r="H3460" s="462" t="n"/>
      <c r="I3460" s="464">
        <f>G3460</f>
        <v/>
      </c>
      <c r="J3460" s="462">
        <f>IF(AND(Q3460=TRUE, R3460=TRUE, S3460=TRUE), IF(W3460&lt;-0.05, "អនុញ្ញាត (អ្នកផ្គត់ផ្គង់ប្រកាសខ្វះ)", "បានប្រកាស (អនុញ្ញាត)"), IF(AND(Q3460=FALSE, R3460=FALSE, S3460=FALSE), "ព្យួរទុក (មិនមានទិន្នន័យ)", "ប្រកាសខុស (ព្យួរទុក)"))</f>
        <v/>
      </c>
      <c r="K3460" s="462" t="inlineStr"/>
      <c r="L3460" s="462" t="inlineStr"/>
      <c r="M3460" s="464">
        <f>AH3460</f>
        <v/>
      </c>
      <c r="N3460" s="464">
        <f>IF(W3460&lt;0,AH3460,I3460)</f>
        <v/>
      </c>
      <c r="O3460" s="464">
        <f>I3460-M3460</f>
        <v/>
      </c>
      <c r="P3460" s="462" t="n"/>
      <c r="Q3460" s="462">
        <f>V3460=W3460</f>
        <v/>
      </c>
      <c r="R3460" s="462">
        <f>AND(MONTH(F3460)=MONTH(X3460), YEAR(F3460)=YEAR(X3460))</f>
        <v/>
      </c>
      <c r="S3460" s="462">
        <f>AC3460="L001-901905215"</f>
        <v/>
      </c>
      <c r="T3460" s="464">
        <f>G3460-AH3460</f>
        <v/>
      </c>
      <c r="U3460" s="462" t="n"/>
      <c r="V3460" s="462" t="inlineStr">
        <is>
          <t>HT220049</t>
        </is>
      </c>
      <c r="W3460" s="462" t="inlineStr">
        <is>
          <t>HT220049</t>
        </is>
      </c>
      <c r="X3460" s="463" t="n">
        <v>44865</v>
      </c>
      <c r="Y3460" s="462" t="inlineStr">
        <is>
          <t>HT220049</t>
        </is>
      </c>
      <c r="Z3460" s="462" t="inlineStr"/>
      <c r="AA3460" s="462" t="inlineStr">
        <is>
          <t>បុគ្គលជាប់អាករ</t>
        </is>
      </c>
      <c r="AB3460" s="462" t="inlineStr">
        <is>
          <t>L001-901905215</t>
        </is>
      </c>
      <c r="AC3460" s="462" t="inlineStr">
        <is>
          <t>វីអ៊ីស៊ិន (ខេមបូឌា) អ៊ិនដាសស្ទ្រី ឯ.ក</t>
        </is>
      </c>
      <c r="AD3460" s="464" t="n">
        <v>5375018</v>
      </c>
      <c r="AE3460" s="464" t="n">
        <v>4886380</v>
      </c>
      <c r="AF3460" s="464" t="n">
        <v>0</v>
      </c>
      <c r="AG3460" s="464" t="n">
        <v>0</v>
      </c>
      <c r="AH3460" s="464" t="n">
        <v>488638</v>
      </c>
      <c r="AI3460" s="464" t="n">
        <v>0</v>
      </c>
      <c r="AJ3460" s="464" t="n">
        <v>0</v>
      </c>
      <c r="AK3460" s="464" t="n">
        <v>0</v>
      </c>
      <c r="AL3460" s="464" t="n">
        <v>0</v>
      </c>
      <c r="AM3460" s="464" t="n">
        <v>0</v>
      </c>
      <c r="AN3460" s="464" t="n">
        <v>0</v>
      </c>
      <c r="AO3460" s="464" t="n">
        <v>0</v>
      </c>
      <c r="AP3460" s="464" t="n">
        <v>0</v>
      </c>
      <c r="AQ3460" s="462" t="inlineStr"/>
      <c r="AR3460" s="462" t="inlineStr">
        <is>
          <t>Trucking service</t>
        </is>
      </c>
      <c r="AS3460" s="462" t="inlineStr">
        <is>
          <t>បានប្រកាសពន្ធ</t>
        </is>
      </c>
    </row>
    <row r="3461">
      <c r="A3461" s="461" t="n">
        <v>3453</v>
      </c>
      <c r="B3461" s="462" t="inlineStr">
        <is>
          <t>Lift-On &amp; Lift-Off</t>
        </is>
      </c>
      <c r="C3461" s="462" t="inlineStr">
        <is>
          <t>កំពង់ផែស្វយ័តក្រុងព្រះសីហនុ</t>
        </is>
      </c>
      <c r="D3461" s="462" t="inlineStr">
        <is>
          <t>L001-100044638</t>
        </is>
      </c>
      <c r="E3461" s="462" t="inlineStr">
        <is>
          <t>172908</t>
        </is>
      </c>
      <c r="F3461" s="463" t="n">
        <v>44835</v>
      </c>
      <c r="G3461" s="464" t="n">
        <v>107663</v>
      </c>
      <c r="H3461" s="462" t="n"/>
      <c r="I3461" s="464">
        <f>G3461</f>
        <v/>
      </c>
      <c r="J3461" s="462">
        <f>IF(AND(Q3461=TRUE, R3461=TRUE, S3461=TRUE), IF(W3461&lt;-0.05, "អនុញ្ញាត (អ្នកផ្គត់ផ្គង់ប្រកាសខ្វះ)", "បានប្រកាស (អនុញ្ញាត)"), IF(AND(Q3461=FALSE, R3461=FALSE, S3461=FALSE), "ព្យួរទុក (មិនមានទិន្នន័យ)", "ប្រកាសខុស (ព្យួរទុក)"))</f>
        <v/>
      </c>
      <c r="K3461" s="462" t="inlineStr"/>
      <c r="L3461" s="462" t="inlineStr"/>
      <c r="M3461" s="464">
        <f>AH3461</f>
        <v/>
      </c>
      <c r="N3461" s="464">
        <f>IF(W3461&lt;0,AH3461,I3461)</f>
        <v/>
      </c>
      <c r="O3461" s="464">
        <f>I3461-M3461</f>
        <v/>
      </c>
      <c r="P3461" s="462" t="n"/>
      <c r="Q3461" s="462">
        <f>V3461=W3461</f>
        <v/>
      </c>
      <c r="R3461" s="462">
        <f>AND(MONTH(F3461)=MONTH(X3461), YEAR(F3461)=YEAR(X3461))</f>
        <v/>
      </c>
      <c r="S3461" s="462">
        <f>AC3461="L001-901905215"</f>
        <v/>
      </c>
      <c r="T3461" s="464">
        <f>G3461-AH3461</f>
        <v/>
      </c>
      <c r="U3461" s="462" t="n"/>
      <c r="V3461" s="462" t="inlineStr">
        <is>
          <t>172908</t>
        </is>
      </c>
      <c r="W3461" s="462" t="inlineStr"/>
      <c r="X3461" s="499" t="n"/>
      <c r="Y3461" s="462" t="n"/>
      <c r="Z3461" s="462" t="n"/>
      <c r="AA3461" s="462" t="n"/>
      <c r="AB3461" s="462" t="n"/>
      <c r="AC3461" s="462" t="n"/>
      <c r="AD3461" s="462" t="n"/>
      <c r="AE3461" s="462" t="n"/>
      <c r="AF3461" s="462" t="n"/>
      <c r="AG3461" s="462" t="n"/>
      <c r="AH3461" s="462" t="n"/>
      <c r="AI3461" s="462" t="n"/>
      <c r="AJ3461" s="462" t="n"/>
      <c r="AK3461" s="462" t="n"/>
      <c r="AL3461" s="462" t="n"/>
      <c r="AM3461" s="462" t="n"/>
      <c r="AN3461" s="462" t="n"/>
      <c r="AO3461" s="462" t="n"/>
      <c r="AP3461" s="462" t="n"/>
      <c r="AQ3461" s="462" t="n"/>
      <c r="AR3461" s="462" t="n"/>
      <c r="AS3461" s="462" t="n"/>
    </row>
    <row r="3462">
      <c r="A3462" s="461" t="n">
        <v>3454</v>
      </c>
      <c r="B3462" s="462" t="inlineStr">
        <is>
          <t>Trucking Fee</t>
        </is>
      </c>
      <c r="C3462" s="462" t="inlineStr">
        <is>
          <t>ហាវតាយ អ៊ិនធើណេសិនណល ឡូជីស្ទីក ឯ.ក</t>
        </is>
      </c>
      <c r="D3462" s="462" t="inlineStr">
        <is>
          <t>K007-902202863</t>
        </is>
      </c>
      <c r="E3462" s="462" t="inlineStr">
        <is>
          <t>HT220048</t>
        </is>
      </c>
      <c r="F3462" s="463" t="n">
        <v>44865</v>
      </c>
      <c r="G3462" s="464" t="n">
        <v>757803</v>
      </c>
      <c r="H3462" s="462" t="n"/>
      <c r="I3462" s="464">
        <f>G3462</f>
        <v/>
      </c>
      <c r="J3462" s="462">
        <f>IF(AND(Q3462=TRUE, R3462=TRUE, S3462=TRUE), IF(W3462&lt;-0.05, "អនុញ្ញាត (អ្នកផ្គត់ផ្គង់ប្រកាសខ្វះ)", "បានប្រកាស (អនុញ្ញាត)"), IF(AND(Q3462=FALSE, R3462=FALSE, S3462=FALSE), "ព្យួរទុក (មិនមានទិន្នន័យ)", "ប្រកាសខុស (ព្យួរទុក)"))</f>
        <v/>
      </c>
      <c r="K3462" s="462" t="inlineStr"/>
      <c r="L3462" s="462" t="inlineStr"/>
      <c r="M3462" s="464">
        <f>AH3462</f>
        <v/>
      </c>
      <c r="N3462" s="464">
        <f>IF(W3462&lt;0,AH3462,I3462)</f>
        <v/>
      </c>
      <c r="O3462" s="464">
        <f>I3462-M3462</f>
        <v/>
      </c>
      <c r="P3462" s="462" t="n"/>
      <c r="Q3462" s="462">
        <f>V3462=W3462</f>
        <v/>
      </c>
      <c r="R3462" s="462">
        <f>AND(MONTH(F3462)=MONTH(X3462), YEAR(F3462)=YEAR(X3462))</f>
        <v/>
      </c>
      <c r="S3462" s="462">
        <f>AC3462="L001-901905215"</f>
        <v/>
      </c>
      <c r="T3462" s="464">
        <f>G3462-AH3462</f>
        <v/>
      </c>
      <c r="U3462" s="462" t="n"/>
      <c r="V3462" s="462" t="inlineStr">
        <is>
          <t>HT220048</t>
        </is>
      </c>
      <c r="W3462" s="462" t="inlineStr">
        <is>
          <t>HT220048</t>
        </is>
      </c>
      <c r="X3462" s="463" t="n">
        <v>44865</v>
      </c>
      <c r="Y3462" s="462" t="inlineStr">
        <is>
          <t>HT220048</t>
        </is>
      </c>
      <c r="Z3462" s="462" t="inlineStr"/>
      <c r="AA3462" s="462" t="inlineStr">
        <is>
          <t>បុគ្គលជាប់អាករ</t>
        </is>
      </c>
      <c r="AB3462" s="462" t="inlineStr">
        <is>
          <t>L001-901905215</t>
        </is>
      </c>
      <c r="AC3462" s="462" t="inlineStr">
        <is>
          <t>វីអ៊ីស៊ិន (ខេមបូឌា) អ៊ិនដាសស្ទ្រី ឯ.ក</t>
        </is>
      </c>
      <c r="AD3462" s="464" t="n">
        <v>8335833</v>
      </c>
      <c r="AE3462" s="464" t="n">
        <v>7578030</v>
      </c>
      <c r="AF3462" s="464" t="n">
        <v>0</v>
      </c>
      <c r="AG3462" s="464" t="n">
        <v>0</v>
      </c>
      <c r="AH3462" s="464" t="n">
        <v>757803</v>
      </c>
      <c r="AI3462" s="464" t="n">
        <v>0</v>
      </c>
      <c r="AJ3462" s="464" t="n">
        <v>0</v>
      </c>
      <c r="AK3462" s="464" t="n">
        <v>0</v>
      </c>
      <c r="AL3462" s="464" t="n">
        <v>0</v>
      </c>
      <c r="AM3462" s="464" t="n">
        <v>0</v>
      </c>
      <c r="AN3462" s="464" t="n">
        <v>0</v>
      </c>
      <c r="AO3462" s="464" t="n">
        <v>0</v>
      </c>
      <c r="AP3462" s="464" t="n">
        <v>0</v>
      </c>
      <c r="AQ3462" s="462" t="inlineStr"/>
      <c r="AR3462" s="462" t="inlineStr">
        <is>
          <t>Trucking service</t>
        </is>
      </c>
      <c r="AS3462" s="462" t="inlineStr">
        <is>
          <t>បានប្រកាសពន្ធ</t>
        </is>
      </c>
    </row>
    <row r="3463">
      <c r="A3463" s="461" t="n">
        <v>3455</v>
      </c>
      <c r="B3463" s="462" t="inlineStr">
        <is>
          <t>EIB</t>
        </is>
      </c>
      <c r="C3463" s="462" t="inlineStr">
        <is>
          <t>អេសអាយធីស៊ី ខិនថេនើរ ឡាញ (ខេមបូឌា)</t>
        </is>
      </c>
      <c r="D3463" s="462" t="inlineStr">
        <is>
          <t>L001-107035863</t>
        </is>
      </c>
      <c r="E3463" s="462" t="inlineStr">
        <is>
          <t>SITC2022-019284</t>
        </is>
      </c>
      <c r="F3463" s="463" t="n">
        <v>44835</v>
      </c>
      <c r="G3463" s="464" t="n">
        <v>434977</v>
      </c>
      <c r="H3463" s="462" t="n"/>
      <c r="I3463" s="464">
        <f>G3463</f>
        <v/>
      </c>
      <c r="J3463" s="462">
        <f>IF(AND(Q3463=TRUE, R3463=TRUE, S3463=TRUE), IF(W3463&lt;-0.05, "អនុញ្ញាត (អ្នកផ្គត់ផ្គង់ប្រកាសខ្វះ)", "បានប្រកាស (អនុញ្ញាត)"), IF(AND(Q3463=FALSE, R3463=FALSE, S3463=FALSE), "ព្យួរទុក (មិនមានទិន្នន័យ)", "ប្រកាសខុស (ព្យួរទុក)"))</f>
        <v/>
      </c>
      <c r="K3463" s="462" t="inlineStr"/>
      <c r="L3463" s="462" t="inlineStr"/>
      <c r="M3463" s="464">
        <f>AH3463</f>
        <v/>
      </c>
      <c r="N3463" s="464">
        <f>IF(W3463&lt;0,AH3463,I3463)</f>
        <v/>
      </c>
      <c r="O3463" s="464">
        <f>I3463-M3463</f>
        <v/>
      </c>
      <c r="P3463" s="462" t="n"/>
      <c r="Q3463" s="462">
        <f>V3463=W3463</f>
        <v/>
      </c>
      <c r="R3463" s="462">
        <f>AND(MONTH(F3463)=MONTH(X3463), YEAR(F3463)=YEAR(X3463))</f>
        <v/>
      </c>
      <c r="S3463" s="462">
        <f>AC3463="L001-901905215"</f>
        <v/>
      </c>
      <c r="T3463" s="464">
        <f>G3463-AH3463</f>
        <v/>
      </c>
      <c r="U3463" s="462" t="n"/>
      <c r="V3463" s="462" t="inlineStr">
        <is>
          <t>SITC2022019284</t>
        </is>
      </c>
      <c r="W3463" s="462" t="inlineStr">
        <is>
          <t>SITC2022019284</t>
        </is>
      </c>
      <c r="X3463" s="463" t="n">
        <v>44809</v>
      </c>
      <c r="Y3463" s="462" t="inlineStr">
        <is>
          <t>SITC2022-019284</t>
        </is>
      </c>
      <c r="Z3463" s="462" t="inlineStr"/>
      <c r="AA3463" s="462" t="inlineStr">
        <is>
          <t>បុគ្គលជាប់អាករ</t>
        </is>
      </c>
      <c r="AB3463" s="462" t="inlineStr">
        <is>
          <t>L001-901905215</t>
        </is>
      </c>
      <c r="AC3463" s="462" t="inlineStr">
        <is>
          <t>វីអ៊ីស៊ិន (ខេមបូឌា) អ៊ិនដាសស្ទ្រី ឯ.ក</t>
        </is>
      </c>
      <c r="AD3463" s="464" t="n">
        <v>4784742</v>
      </c>
      <c r="AE3463" s="464" t="n">
        <v>4349765</v>
      </c>
      <c r="AF3463" s="464" t="n">
        <v>0</v>
      </c>
      <c r="AG3463" s="464" t="n">
        <v>0</v>
      </c>
      <c r="AH3463" s="464" t="n">
        <v>434977</v>
      </c>
      <c r="AI3463" s="464" t="n">
        <v>0</v>
      </c>
      <c r="AJ3463" s="464" t="n">
        <v>0</v>
      </c>
      <c r="AK3463" s="464" t="n">
        <v>0</v>
      </c>
      <c r="AL3463" s="464" t="n">
        <v>0</v>
      </c>
      <c r="AM3463" s="464" t="n">
        <v>0</v>
      </c>
      <c r="AN3463" s="464" t="n">
        <v>0</v>
      </c>
      <c r="AO3463" s="464" t="n">
        <v>0</v>
      </c>
      <c r="AP3463" s="464" t="n">
        <v>0</v>
      </c>
      <c r="AQ3463" s="462" t="inlineStr"/>
      <c r="AR3463" s="462" t="inlineStr">
        <is>
          <t>EMF,EIB,KHCIC,KHDOC,KHTHC</t>
        </is>
      </c>
      <c r="AS3463" s="462" t="inlineStr">
        <is>
          <t>បានប្រកាសពន្ធ</t>
        </is>
      </c>
    </row>
    <row r="3464">
      <c r="A3464" s="461" t="n">
        <v>3456</v>
      </c>
      <c r="B3464" s="462" t="inlineStr">
        <is>
          <t>Lift-On &amp; Lift-Off</t>
        </is>
      </c>
      <c r="C3464" s="462" t="inlineStr">
        <is>
          <t>កំពង់ផែស្វយ័តក្រុងព្រះសីហនុ</t>
        </is>
      </c>
      <c r="D3464" s="462" t="inlineStr">
        <is>
          <t>L001-100044638</t>
        </is>
      </c>
      <c r="E3464" s="462" t="inlineStr">
        <is>
          <t>165180</t>
        </is>
      </c>
      <c r="F3464" s="463" t="n">
        <v>44835</v>
      </c>
      <c r="G3464" s="464" t="n">
        <v>106167</v>
      </c>
      <c r="H3464" s="462" t="n"/>
      <c r="I3464" s="464">
        <f>G3464</f>
        <v/>
      </c>
      <c r="J3464" s="462">
        <f>IF(AND(Q3464=TRUE, R3464=TRUE, S3464=TRUE), IF(W3464&lt;-0.05, "អនុញ្ញាត (អ្នកផ្គត់ផ្គង់ប្រកាសខ្វះ)", "បានប្រកាស (អនុញ្ញាត)"), IF(AND(Q3464=FALSE, R3464=FALSE, S3464=FALSE), "ព្យួរទុក (មិនមានទិន្នន័យ)", "ប្រកាសខុស (ព្យួរទុក)"))</f>
        <v/>
      </c>
      <c r="K3464" s="462" t="inlineStr"/>
      <c r="L3464" s="462" t="inlineStr"/>
      <c r="M3464" s="464">
        <f>AH3464</f>
        <v/>
      </c>
      <c r="N3464" s="464">
        <f>IF(W3464&lt;0,AH3464,I3464)</f>
        <v/>
      </c>
      <c r="O3464" s="464">
        <f>I3464-M3464</f>
        <v/>
      </c>
      <c r="P3464" s="462" t="n"/>
      <c r="Q3464" s="462">
        <f>V3464=W3464</f>
        <v/>
      </c>
      <c r="R3464" s="462">
        <f>AND(MONTH(F3464)=MONTH(X3464), YEAR(F3464)=YEAR(X3464))</f>
        <v/>
      </c>
      <c r="S3464" s="462">
        <f>AC3464="L001-901905215"</f>
        <v/>
      </c>
      <c r="T3464" s="464">
        <f>G3464-AH3464</f>
        <v/>
      </c>
      <c r="U3464" s="462" t="n"/>
      <c r="V3464" s="462" t="inlineStr">
        <is>
          <t>165180</t>
        </is>
      </c>
      <c r="W3464" s="462" t="inlineStr">
        <is>
          <t>165180</t>
        </is>
      </c>
      <c r="X3464" s="463" t="n">
        <v>44378</v>
      </c>
      <c r="Y3464" s="462" t="inlineStr">
        <is>
          <t>165180</t>
        </is>
      </c>
      <c r="Z3464" s="462" t="inlineStr"/>
      <c r="AA3464" s="462" t="inlineStr">
        <is>
          <t>បុគ្គលមិនជាប់អាករ</t>
        </is>
      </c>
      <c r="AB3464" s="462" t="inlineStr">
        <is>
          <t>GS0000001</t>
        </is>
      </c>
      <c r="AC3464" s="462" t="inlineStr">
        <is>
          <t>អ្នកផ្គត់ផ្គងទូទៅ</t>
        </is>
      </c>
      <c r="AD3464" s="464" t="n">
        <v>8154</v>
      </c>
      <c r="AE3464" s="464" t="n">
        <v>7413</v>
      </c>
      <c r="AF3464" s="464" t="n">
        <v>0</v>
      </c>
      <c r="AG3464" s="464" t="n">
        <v>0</v>
      </c>
      <c r="AH3464" s="464" t="n">
        <v>741</v>
      </c>
      <c r="AI3464" s="464" t="n">
        <v>0</v>
      </c>
      <c r="AJ3464" s="464" t="n">
        <v>0</v>
      </c>
      <c r="AK3464" s="464" t="n">
        <v>0</v>
      </c>
      <c r="AL3464" s="464" t="n">
        <v>0</v>
      </c>
      <c r="AM3464" s="464" t="n">
        <v>0</v>
      </c>
      <c r="AN3464" s="464" t="n">
        <v>0</v>
      </c>
      <c r="AO3464" s="464" t="n">
        <v>0</v>
      </c>
      <c r="AP3464" s="464" t="n">
        <v>0</v>
      </c>
      <c r="AQ3464" s="462" t="inlineStr"/>
      <c r="AR3464" s="462" t="inlineStr">
        <is>
          <t>Gate Fee 2-3T</t>
        </is>
      </c>
      <c r="AS3464" s="462" t="inlineStr">
        <is>
          <t>បានប្រកាសពន្ធ</t>
        </is>
      </c>
    </row>
    <row r="3465">
      <c r="A3465" s="461" t="n">
        <v>3457</v>
      </c>
      <c r="B3465" s="462" t="inlineStr">
        <is>
          <t>Trucking Fee</t>
        </is>
      </c>
      <c r="C3465" s="462" t="inlineStr">
        <is>
          <t>ហាវតាយ អ៊ិនធើណេសិនណល ឡូជីស្ទីក ឯ.ក</t>
        </is>
      </c>
      <c r="D3465" s="462" t="inlineStr">
        <is>
          <t>K007-902202863</t>
        </is>
      </c>
      <c r="E3465" s="462" t="inlineStr">
        <is>
          <t>HT220047</t>
        </is>
      </c>
      <c r="F3465" s="463" t="n">
        <v>44865</v>
      </c>
      <c r="G3465" s="464" t="n">
        <v>505202</v>
      </c>
      <c r="H3465" s="462" t="n"/>
      <c r="I3465" s="464">
        <f>G3465</f>
        <v/>
      </c>
      <c r="J3465" s="462">
        <f>IF(AND(Q3465=TRUE, R3465=TRUE, S3465=TRUE), IF(W3465&lt;-0.05, "អនុញ្ញាត (អ្នកផ្គត់ផ្គង់ប្រកាសខ្វះ)", "បានប្រកាស (អនុញ្ញាត)"), IF(AND(Q3465=FALSE, R3465=FALSE, S3465=FALSE), "ព្យួរទុក (មិនមានទិន្នន័យ)", "ប្រកាសខុស (ព្យួរទុក)"))</f>
        <v/>
      </c>
      <c r="K3465" s="462" t="inlineStr"/>
      <c r="L3465" s="462" t="inlineStr"/>
      <c r="M3465" s="464">
        <f>AH3465</f>
        <v/>
      </c>
      <c r="N3465" s="464">
        <f>IF(W3465&lt;0,AH3465,I3465)</f>
        <v/>
      </c>
      <c r="O3465" s="464">
        <f>I3465-M3465</f>
        <v/>
      </c>
      <c r="P3465" s="462" t="n"/>
      <c r="Q3465" s="462">
        <f>V3465=W3465</f>
        <v/>
      </c>
      <c r="R3465" s="462">
        <f>AND(MONTH(F3465)=MONTH(X3465), YEAR(F3465)=YEAR(X3465))</f>
        <v/>
      </c>
      <c r="S3465" s="462">
        <f>AC3465="L001-901905215"</f>
        <v/>
      </c>
      <c r="T3465" s="464">
        <f>G3465-AH3465</f>
        <v/>
      </c>
      <c r="U3465" s="462" t="n"/>
      <c r="V3465" s="462" t="inlineStr">
        <is>
          <t>HT220047</t>
        </is>
      </c>
      <c r="W3465" s="462" t="inlineStr">
        <is>
          <t>HT220047</t>
        </is>
      </c>
      <c r="X3465" s="463" t="n">
        <v>44865</v>
      </c>
      <c r="Y3465" s="462" t="inlineStr">
        <is>
          <t>HT220047</t>
        </is>
      </c>
      <c r="Z3465" s="462" t="inlineStr"/>
      <c r="AA3465" s="462" t="inlineStr">
        <is>
          <t>បុគ្គលជាប់អាករ</t>
        </is>
      </c>
      <c r="AB3465" s="462" t="inlineStr">
        <is>
          <t>L001-901905215</t>
        </is>
      </c>
      <c r="AC3465" s="462" t="inlineStr">
        <is>
          <t>វីអ៊ីស៊ិន (ខេមបូឌា) អ៊ិនដាសស្ទ្រី ឯ.ក</t>
        </is>
      </c>
      <c r="AD3465" s="464" t="n">
        <v>5557222</v>
      </c>
      <c r="AE3465" s="464" t="n">
        <v>5052020</v>
      </c>
      <c r="AF3465" s="464" t="n">
        <v>0</v>
      </c>
      <c r="AG3465" s="464" t="n">
        <v>0</v>
      </c>
      <c r="AH3465" s="464" t="n">
        <v>505202</v>
      </c>
      <c r="AI3465" s="464" t="n">
        <v>0</v>
      </c>
      <c r="AJ3465" s="464" t="n">
        <v>0</v>
      </c>
      <c r="AK3465" s="464" t="n">
        <v>0</v>
      </c>
      <c r="AL3465" s="464" t="n">
        <v>0</v>
      </c>
      <c r="AM3465" s="464" t="n">
        <v>0</v>
      </c>
      <c r="AN3465" s="464" t="n">
        <v>0</v>
      </c>
      <c r="AO3465" s="464" t="n">
        <v>0</v>
      </c>
      <c r="AP3465" s="464" t="n">
        <v>0</v>
      </c>
      <c r="AQ3465" s="462" t="inlineStr"/>
      <c r="AR3465" s="462" t="inlineStr">
        <is>
          <t>Trucking service</t>
        </is>
      </c>
      <c r="AS3465" s="462" t="inlineStr">
        <is>
          <t>បានប្រកាសពន្ធ</t>
        </is>
      </c>
    </row>
    <row r="3466">
      <c r="A3466" s="461" t="n">
        <v>3458</v>
      </c>
      <c r="B3466" s="462" t="inlineStr">
        <is>
          <t>EIB</t>
        </is>
      </c>
      <c r="C3466" s="462" t="inlineStr">
        <is>
          <t>អេសអាយធីស៊ី ខិនថេនើរ ឡាញ (ខេមបូឌា)</t>
        </is>
      </c>
      <c r="D3466" s="462" t="inlineStr">
        <is>
          <t>L001-107035863</t>
        </is>
      </c>
      <c r="E3466" s="462" t="inlineStr">
        <is>
          <t>SITC2022-021206</t>
        </is>
      </c>
      <c r="F3466" s="463" t="n">
        <v>44842</v>
      </c>
      <c r="G3466" s="464" t="n">
        <v>436031</v>
      </c>
      <c r="H3466" s="462" t="n"/>
      <c r="I3466" s="464">
        <f>G3466</f>
        <v/>
      </c>
      <c r="J3466" s="462">
        <f>IF(AND(Q3466=TRUE, R3466=TRUE, S3466=TRUE), IF(W3466&lt;-0.05, "អនុញ្ញាត (អ្នកផ្គត់ផ្គង់ប្រកាសខ្វះ)", "បានប្រកាស (អនុញ្ញាត)"), IF(AND(Q3466=FALSE, R3466=FALSE, S3466=FALSE), "ព្យួរទុក (មិនមានទិន្នន័យ)", "ប្រកាសខុស (ព្យួរទុក)"))</f>
        <v/>
      </c>
      <c r="K3466" s="462" t="inlineStr"/>
      <c r="L3466" s="462" t="inlineStr"/>
      <c r="M3466" s="464">
        <f>AH3466</f>
        <v/>
      </c>
      <c r="N3466" s="464">
        <f>IF(W3466&lt;0,AH3466,I3466)</f>
        <v/>
      </c>
      <c r="O3466" s="464">
        <f>I3466-M3466</f>
        <v/>
      </c>
      <c r="P3466" s="462" t="n"/>
      <c r="Q3466" s="462">
        <f>V3466=W3466</f>
        <v/>
      </c>
      <c r="R3466" s="462">
        <f>AND(MONTH(F3466)=MONTH(X3466), YEAR(F3466)=YEAR(X3466))</f>
        <v/>
      </c>
      <c r="S3466" s="462">
        <f>AC3466="L001-901905215"</f>
        <v/>
      </c>
      <c r="T3466" s="464">
        <f>G3466-AH3466</f>
        <v/>
      </c>
      <c r="U3466" s="462" t="n"/>
      <c r="V3466" s="462" t="inlineStr">
        <is>
          <t>SITC2022021206</t>
        </is>
      </c>
      <c r="W3466" s="462" t="inlineStr">
        <is>
          <t>SITC2022021206</t>
        </is>
      </c>
      <c r="X3466" s="463" t="n">
        <v>44842</v>
      </c>
      <c r="Y3466" s="462" t="inlineStr">
        <is>
          <t>SITC2022-021206</t>
        </is>
      </c>
      <c r="Z3466" s="462" t="inlineStr"/>
      <c r="AA3466" s="462" t="inlineStr">
        <is>
          <t>បុគ្គលជាប់អាករ</t>
        </is>
      </c>
      <c r="AB3466" s="462" t="inlineStr">
        <is>
          <t>L001-901905215</t>
        </is>
      </c>
      <c r="AC3466" s="462" t="inlineStr">
        <is>
          <t>វីអ៊ីស៊ិន (ខេមបូឌា) អ៊ិនដាសស្ទ្រី ឯ.ក</t>
        </is>
      </c>
      <c r="AD3466" s="464" t="n">
        <v>4796347</v>
      </c>
      <c r="AE3466" s="464" t="n">
        <v>4360315</v>
      </c>
      <c r="AF3466" s="464" t="n">
        <v>0</v>
      </c>
      <c r="AG3466" s="464" t="n">
        <v>0</v>
      </c>
      <c r="AH3466" s="464" t="n">
        <v>436032</v>
      </c>
      <c r="AI3466" s="464" t="n">
        <v>0</v>
      </c>
      <c r="AJ3466" s="464" t="n">
        <v>0</v>
      </c>
      <c r="AK3466" s="464" t="n">
        <v>0</v>
      </c>
      <c r="AL3466" s="464" t="n">
        <v>0</v>
      </c>
      <c r="AM3466" s="464" t="n">
        <v>0</v>
      </c>
      <c r="AN3466" s="464" t="n">
        <v>0</v>
      </c>
      <c r="AO3466" s="464" t="n">
        <v>0</v>
      </c>
      <c r="AP3466" s="464" t="n">
        <v>0</v>
      </c>
      <c r="AQ3466" s="462" t="inlineStr"/>
      <c r="AR3466" s="462" t="inlineStr">
        <is>
          <t>KHTHC,KHDOC,EMF,EIB,KHCIC</t>
        </is>
      </c>
      <c r="AS3466" s="462" t="inlineStr">
        <is>
          <t>បានប្រកាសពន្ធ</t>
        </is>
      </c>
    </row>
    <row r="3467">
      <c r="A3467" s="461" t="n">
        <v>3459</v>
      </c>
      <c r="B3467" s="462" t="inlineStr">
        <is>
          <t>Lift-On &amp; Lift-Off</t>
        </is>
      </c>
      <c r="C3467" s="462" t="inlineStr">
        <is>
          <t>កំពង់ផែស្វយ័តក្រុងព្រះសីហនុ</t>
        </is>
      </c>
      <c r="D3467" s="462" t="inlineStr">
        <is>
          <t>L001-100044638</t>
        </is>
      </c>
      <c r="E3467" s="462" t="inlineStr">
        <is>
          <t>180297</t>
        </is>
      </c>
      <c r="F3467" s="463" t="n">
        <v>44846</v>
      </c>
      <c r="G3467" s="464" t="n">
        <v>71984</v>
      </c>
      <c r="H3467" s="462" t="n"/>
      <c r="I3467" s="464">
        <f>G3467</f>
        <v/>
      </c>
      <c r="J3467" s="462">
        <f>IF(AND(Q3467=TRUE, R3467=TRUE, S3467=TRUE), IF(W3467&lt;-0.05, "អនុញ្ញាត (អ្នកផ្គត់ផ្គង់ប្រកាសខ្វះ)", "បានប្រកាស (អនុញ្ញាត)"), IF(AND(Q3467=FALSE, R3467=FALSE, S3467=FALSE), "ព្យួរទុក (មិនមានទិន្នន័យ)", "ប្រកាសខុស (ព្យួរទុក)"))</f>
        <v/>
      </c>
      <c r="K3467" s="462" t="inlineStr"/>
      <c r="L3467" s="462" t="inlineStr"/>
      <c r="M3467" s="464">
        <f>AH3467</f>
        <v/>
      </c>
      <c r="N3467" s="464">
        <f>IF(W3467&lt;0,AH3467,I3467)</f>
        <v/>
      </c>
      <c r="O3467" s="464">
        <f>I3467-M3467</f>
        <v/>
      </c>
      <c r="P3467" s="462" t="n"/>
      <c r="Q3467" s="462">
        <f>V3467=W3467</f>
        <v/>
      </c>
      <c r="R3467" s="462">
        <f>AND(MONTH(F3467)=MONTH(X3467), YEAR(F3467)=YEAR(X3467))</f>
        <v/>
      </c>
      <c r="S3467" s="462">
        <f>AC3467="L001-901905215"</f>
        <v/>
      </c>
      <c r="T3467" s="464">
        <f>G3467-AH3467</f>
        <v/>
      </c>
      <c r="U3467" s="462" t="n"/>
      <c r="V3467" s="462" t="inlineStr">
        <is>
          <t>180297</t>
        </is>
      </c>
      <c r="W3467" s="462" t="inlineStr"/>
      <c r="X3467" s="499" t="n"/>
      <c r="Y3467" s="462" t="n"/>
      <c r="Z3467" s="462" t="n"/>
      <c r="AA3467" s="462" t="n"/>
      <c r="AB3467" s="462" t="n"/>
      <c r="AC3467" s="462" t="n"/>
      <c r="AD3467" s="462" t="n"/>
      <c r="AE3467" s="462" t="n"/>
      <c r="AF3467" s="462" t="n"/>
      <c r="AG3467" s="462" t="n"/>
      <c r="AH3467" s="462" t="n"/>
      <c r="AI3467" s="462" t="n"/>
      <c r="AJ3467" s="462" t="n"/>
      <c r="AK3467" s="462" t="n"/>
      <c r="AL3467" s="462" t="n"/>
      <c r="AM3467" s="462" t="n"/>
      <c r="AN3467" s="462" t="n"/>
      <c r="AO3467" s="462" t="n"/>
      <c r="AP3467" s="462" t="n"/>
      <c r="AQ3467" s="462" t="n"/>
      <c r="AR3467" s="462" t="n"/>
      <c r="AS3467" s="462" t="n"/>
    </row>
    <row r="3468">
      <c r="A3468" s="461" t="n">
        <v>3460</v>
      </c>
      <c r="B3468" s="462" t="inlineStr">
        <is>
          <t>Trucking Fee</t>
        </is>
      </c>
      <c r="C3468" s="462" t="inlineStr">
        <is>
          <t>ហាវតាយ អ៊ិនធើណេសិនណល ឡូជីស្ទីក ឯ.ក</t>
        </is>
      </c>
      <c r="D3468" s="462" t="inlineStr">
        <is>
          <t>K007-902202863</t>
        </is>
      </c>
      <c r="E3468" s="462" t="inlineStr">
        <is>
          <t>HT220044</t>
        </is>
      </c>
      <c r="F3468" s="463" t="n">
        <v>44865</v>
      </c>
      <c r="G3468" s="464" t="n">
        <v>505202</v>
      </c>
      <c r="H3468" s="462" t="n"/>
      <c r="I3468" s="464">
        <f>G3468</f>
        <v/>
      </c>
      <c r="J3468" s="462">
        <f>IF(AND(Q3468=TRUE, R3468=TRUE, S3468=TRUE), IF(W3468&lt;-0.05, "អនុញ្ញាត (អ្នកផ្គត់ផ្គង់ប្រកាសខ្វះ)", "បានប្រកាស (អនុញ្ញាត)"), IF(AND(Q3468=FALSE, R3468=FALSE, S3468=FALSE), "ព្យួរទុក (មិនមានទិន្នន័យ)", "ប្រកាសខុស (ព្យួរទុក)"))</f>
        <v/>
      </c>
      <c r="K3468" s="462" t="inlineStr"/>
      <c r="L3468" s="462" t="inlineStr"/>
      <c r="M3468" s="464">
        <f>AH3468</f>
        <v/>
      </c>
      <c r="N3468" s="464">
        <f>IF(W3468&lt;0,AH3468,I3468)</f>
        <v/>
      </c>
      <c r="O3468" s="464">
        <f>I3468-M3468</f>
        <v/>
      </c>
      <c r="P3468" s="462" t="n"/>
      <c r="Q3468" s="462">
        <f>V3468=W3468</f>
        <v/>
      </c>
      <c r="R3468" s="462">
        <f>AND(MONTH(F3468)=MONTH(X3468), YEAR(F3468)=YEAR(X3468))</f>
        <v/>
      </c>
      <c r="S3468" s="462">
        <f>AC3468="L001-901905215"</f>
        <v/>
      </c>
      <c r="T3468" s="464">
        <f>G3468-AH3468</f>
        <v/>
      </c>
      <c r="U3468" s="462" t="n"/>
      <c r="V3468" s="462" t="inlineStr">
        <is>
          <t>HT220044</t>
        </is>
      </c>
      <c r="W3468" s="462" t="inlineStr">
        <is>
          <t>HT220044</t>
        </is>
      </c>
      <c r="X3468" s="463" t="n">
        <v>44865</v>
      </c>
      <c r="Y3468" s="462" t="inlineStr">
        <is>
          <t>HT220044</t>
        </is>
      </c>
      <c r="Z3468" s="462" t="inlineStr"/>
      <c r="AA3468" s="462" t="inlineStr">
        <is>
          <t>បុគ្គលជាប់អាករ</t>
        </is>
      </c>
      <c r="AB3468" s="462" t="inlineStr">
        <is>
          <t>L001-901905215</t>
        </is>
      </c>
      <c r="AC3468" s="462" t="inlineStr">
        <is>
          <t>វីអ៊ីស៊ិន (ខេមបូឌា) អ៊ិនដាសស្ទ្រី ឯ.ក</t>
        </is>
      </c>
      <c r="AD3468" s="464" t="n">
        <v>5557222</v>
      </c>
      <c r="AE3468" s="464" t="n">
        <v>5052020</v>
      </c>
      <c r="AF3468" s="464" t="n">
        <v>0</v>
      </c>
      <c r="AG3468" s="464" t="n">
        <v>0</v>
      </c>
      <c r="AH3468" s="464" t="n">
        <v>505202</v>
      </c>
      <c r="AI3468" s="464" t="n">
        <v>0</v>
      </c>
      <c r="AJ3468" s="464" t="n">
        <v>0</v>
      </c>
      <c r="AK3468" s="464" t="n">
        <v>0</v>
      </c>
      <c r="AL3468" s="464" t="n">
        <v>0</v>
      </c>
      <c r="AM3468" s="464" t="n">
        <v>0</v>
      </c>
      <c r="AN3468" s="464" t="n">
        <v>0</v>
      </c>
      <c r="AO3468" s="464" t="n">
        <v>0</v>
      </c>
      <c r="AP3468" s="464" t="n">
        <v>0</v>
      </c>
      <c r="AQ3468" s="462" t="inlineStr"/>
      <c r="AR3468" s="462" t="inlineStr">
        <is>
          <t>Trucking service</t>
        </is>
      </c>
      <c r="AS3468" s="462" t="inlineStr">
        <is>
          <t>បានប្រកាសពន្ធ</t>
        </is>
      </c>
    </row>
    <row r="3469">
      <c r="A3469" s="461" t="n">
        <v>3461</v>
      </c>
      <c r="B3469" s="462" t="inlineStr">
        <is>
          <t>Transportation fee</t>
        </is>
      </c>
      <c r="C3469" s="462" t="inlineStr">
        <is>
          <t>សូស៊ីយេតេ កុងសេស្យូនែរ ដឺ ឡាអេរ៉ូព័រ</t>
        </is>
      </c>
      <c r="D3469" s="462" t="inlineStr">
        <is>
          <t>L001-100047300</t>
        </is>
      </c>
      <c r="E3469" s="462" t="inlineStr">
        <is>
          <t>2200058879</t>
        </is>
      </c>
      <c r="F3469" s="463" t="n">
        <v>44852</v>
      </c>
      <c r="G3469" s="464" t="n">
        <v>8552</v>
      </c>
      <c r="H3469" s="462" t="n"/>
      <c r="I3469" s="464">
        <f>G3469</f>
        <v/>
      </c>
      <c r="J3469" s="462">
        <f>IF(AND(Q3469=TRUE, R3469=TRUE, S3469=TRUE), IF(W3469&lt;-0.05, "អនុញ្ញាត (អ្នកផ្គត់ផ្គង់ប្រកាសខ្វះ)", "បានប្រកាស (អនុញ្ញាត)"), IF(AND(Q3469=FALSE, R3469=FALSE, S3469=FALSE), "ព្យួរទុក (មិនមានទិន្នន័យ)", "ប្រកាសខុស (ព្យួរទុក)"))</f>
        <v/>
      </c>
      <c r="K3469" s="462" t="inlineStr"/>
      <c r="L3469" s="462" t="inlineStr"/>
      <c r="M3469" s="464">
        <f>AH3469</f>
        <v/>
      </c>
      <c r="N3469" s="464">
        <f>IF(W3469&lt;0,AH3469,I3469)</f>
        <v/>
      </c>
      <c r="O3469" s="464">
        <f>I3469-M3469</f>
        <v/>
      </c>
      <c r="P3469" s="462" t="n"/>
      <c r="Q3469" s="462">
        <f>V3469=W3469</f>
        <v/>
      </c>
      <c r="R3469" s="462">
        <f>AND(MONTH(F3469)=MONTH(X3469), YEAR(F3469)=YEAR(X3469))</f>
        <v/>
      </c>
      <c r="S3469" s="462">
        <f>AC3469="L001-901905215"</f>
        <v/>
      </c>
      <c r="T3469" s="464">
        <f>G3469-AH3469</f>
        <v/>
      </c>
      <c r="U3469" s="462" t="n"/>
      <c r="V3469" s="462" t="inlineStr">
        <is>
          <t>2200058879</t>
        </is>
      </c>
      <c r="W3469" s="462" t="inlineStr"/>
      <c r="X3469" s="499" t="n"/>
      <c r="Y3469" s="462" t="n"/>
      <c r="Z3469" s="462" t="n"/>
      <c r="AA3469" s="462" t="n"/>
      <c r="AB3469" s="462" t="n"/>
      <c r="AC3469" s="462" t="n"/>
      <c r="AD3469" s="462" t="n"/>
      <c r="AE3469" s="462" t="n"/>
      <c r="AF3469" s="462" t="n"/>
      <c r="AG3469" s="462" t="n"/>
      <c r="AH3469" s="462" t="n"/>
      <c r="AI3469" s="462" t="n"/>
      <c r="AJ3469" s="462" t="n"/>
      <c r="AK3469" s="462" t="n"/>
      <c r="AL3469" s="462" t="n"/>
      <c r="AM3469" s="462" t="n"/>
      <c r="AN3469" s="462" t="n"/>
      <c r="AO3469" s="462" t="n"/>
      <c r="AP3469" s="462" t="n"/>
      <c r="AQ3469" s="462" t="n"/>
      <c r="AR3469" s="462" t="n"/>
      <c r="AS3469" s="462" t="n"/>
    </row>
    <row r="3470">
      <c r="A3470" s="461" t="n">
        <v>3462</v>
      </c>
      <c r="B3470" s="462" t="inlineStr">
        <is>
          <t>Trucking Fee</t>
        </is>
      </c>
      <c r="C3470" s="462" t="inlineStr">
        <is>
          <t>ហាវតាយ អ៊ិនធើណេសិនណល ឡូជីស្ទីក ឯ.ក</t>
        </is>
      </c>
      <c r="D3470" s="462" t="inlineStr">
        <is>
          <t>K007-902202863</t>
        </is>
      </c>
      <c r="E3470" s="462" t="inlineStr">
        <is>
          <t>HT220043</t>
        </is>
      </c>
      <c r="F3470" s="463" t="n">
        <v>44865</v>
      </c>
      <c r="G3470" s="464" t="n">
        <v>140794</v>
      </c>
      <c r="H3470" s="462" t="n"/>
      <c r="I3470" s="464">
        <f>G3470</f>
        <v/>
      </c>
      <c r="J3470" s="462">
        <f>IF(AND(Q3470=TRUE, R3470=TRUE, S3470=TRUE), IF(W3470&lt;-0.05, "អនុញ្ញាត (អ្នកផ្គត់ផ្គង់ប្រកាសខ្វះ)", "បានប្រកាស (អនុញ្ញាត)"), IF(AND(Q3470=FALSE, R3470=FALSE, S3470=FALSE), "ព្យួរទុក (មិនមានទិន្នន័យ)", "ប្រកាសខុស (ព្យួរទុក)"))</f>
        <v/>
      </c>
      <c r="K3470" s="462" t="inlineStr"/>
      <c r="L3470" s="462" t="inlineStr"/>
      <c r="M3470" s="464">
        <f>AH3470</f>
        <v/>
      </c>
      <c r="N3470" s="464">
        <f>IF(W3470&lt;0,AH3470,I3470)</f>
        <v/>
      </c>
      <c r="O3470" s="464">
        <f>I3470-M3470</f>
        <v/>
      </c>
      <c r="P3470" s="462" t="n"/>
      <c r="Q3470" s="462">
        <f>V3470=W3470</f>
        <v/>
      </c>
      <c r="R3470" s="462">
        <f>AND(MONTH(F3470)=MONTH(X3470), YEAR(F3470)=YEAR(X3470))</f>
        <v/>
      </c>
      <c r="S3470" s="462">
        <f>AC3470="L001-901905215"</f>
        <v/>
      </c>
      <c r="T3470" s="464">
        <f>G3470-AH3470</f>
        <v/>
      </c>
      <c r="U3470" s="462" t="n"/>
      <c r="V3470" s="462" t="inlineStr">
        <is>
          <t>HT220043</t>
        </is>
      </c>
      <c r="W3470" s="462" t="inlineStr">
        <is>
          <t>HT220043</t>
        </is>
      </c>
      <c r="X3470" s="463" t="n">
        <v>44865</v>
      </c>
      <c r="Y3470" s="462" t="inlineStr">
        <is>
          <t>HT220043</t>
        </is>
      </c>
      <c r="Z3470" s="462" t="inlineStr"/>
      <c r="AA3470" s="462" t="inlineStr">
        <is>
          <t>បុគ្គលជាប់អាករ</t>
        </is>
      </c>
      <c r="AB3470" s="462" t="inlineStr">
        <is>
          <t>L001-901905215</t>
        </is>
      </c>
      <c r="AC3470" s="462" t="inlineStr">
        <is>
          <t>វីអ៊ីស៊ិន (ខេមបូឌា) អ៊ិនដាសស្ទ្រី ឯ.ក</t>
        </is>
      </c>
      <c r="AD3470" s="464" t="n">
        <v>1548734</v>
      </c>
      <c r="AE3470" s="464" t="n">
        <v>1407940</v>
      </c>
      <c r="AF3470" s="464" t="n">
        <v>0</v>
      </c>
      <c r="AG3470" s="464" t="n">
        <v>0</v>
      </c>
      <c r="AH3470" s="464" t="n">
        <v>140794</v>
      </c>
      <c r="AI3470" s="464" t="n">
        <v>0</v>
      </c>
      <c r="AJ3470" s="464" t="n">
        <v>0</v>
      </c>
      <c r="AK3470" s="464" t="n">
        <v>0</v>
      </c>
      <c r="AL3470" s="464" t="n">
        <v>0</v>
      </c>
      <c r="AM3470" s="464" t="n">
        <v>0</v>
      </c>
      <c r="AN3470" s="464" t="n">
        <v>0</v>
      </c>
      <c r="AO3470" s="464" t="n">
        <v>0</v>
      </c>
      <c r="AP3470" s="464" t="n">
        <v>0</v>
      </c>
      <c r="AQ3470" s="462" t="inlineStr"/>
      <c r="AR3470" s="462" t="inlineStr">
        <is>
          <t>Trucking service</t>
        </is>
      </c>
      <c r="AS3470" s="462" t="inlineStr">
        <is>
          <t>បានប្រកាសពន្ធ</t>
        </is>
      </c>
    </row>
    <row r="3471">
      <c r="A3471" s="461" t="n">
        <v>3463</v>
      </c>
      <c r="B3471" s="462" t="inlineStr">
        <is>
          <t>Foreign Sale</t>
        </is>
      </c>
      <c r="C3471" s="462" t="inlineStr">
        <is>
          <t>មើស្គ (ខេមបូឌា)</t>
        </is>
      </c>
      <c r="D3471" s="462" t="inlineStr">
        <is>
          <t>L001-100045200</t>
        </is>
      </c>
      <c r="E3471" s="462" t="inlineStr">
        <is>
          <t>5995903946</t>
        </is>
      </c>
      <c r="F3471" s="463" t="n">
        <v>44840</v>
      </c>
      <c r="G3471" s="464" t="n">
        <v>97126</v>
      </c>
      <c r="H3471" s="462" t="n"/>
      <c r="I3471" s="464">
        <f>G3471</f>
        <v/>
      </c>
      <c r="J3471" s="462">
        <f>IF(AND(Q3471=TRUE, R3471=TRUE, S3471=TRUE), IF(W3471&lt;-0.05, "អនុញ្ញាត (អ្នកផ្គត់ផ្គង់ប្រកាសខ្វះ)", "បានប្រកាស (អនុញ្ញាត)"), IF(AND(Q3471=FALSE, R3471=FALSE, S3471=FALSE), "ព្យួរទុក (មិនមានទិន្នន័យ)", "ប្រកាសខុស (ព្យួរទុក)"))</f>
        <v/>
      </c>
      <c r="K3471" s="462" t="inlineStr"/>
      <c r="L3471" s="462" t="inlineStr"/>
      <c r="M3471" s="464">
        <f>AH3471</f>
        <v/>
      </c>
      <c r="N3471" s="464">
        <f>IF(W3471&lt;0,AH3471,I3471)</f>
        <v/>
      </c>
      <c r="O3471" s="464">
        <f>I3471-M3471</f>
        <v/>
      </c>
      <c r="P3471" s="462" t="n"/>
      <c r="Q3471" s="462">
        <f>V3471=W3471</f>
        <v/>
      </c>
      <c r="R3471" s="462">
        <f>AND(MONTH(F3471)=MONTH(X3471), YEAR(F3471)=YEAR(X3471))</f>
        <v/>
      </c>
      <c r="S3471" s="462">
        <f>AC3471="L001-901905215"</f>
        <v/>
      </c>
      <c r="T3471" s="464">
        <f>G3471-AH3471</f>
        <v/>
      </c>
      <c r="U3471" s="462" t="n"/>
      <c r="V3471" s="462" t="inlineStr">
        <is>
          <t>5995903946</t>
        </is>
      </c>
      <c r="W3471" s="462" t="inlineStr">
        <is>
          <t>5995903946</t>
        </is>
      </c>
      <c r="X3471" s="463" t="n">
        <v>44840</v>
      </c>
      <c r="Y3471" s="462" t="inlineStr">
        <is>
          <t>5995903946</t>
        </is>
      </c>
      <c r="Z3471" s="462" t="inlineStr"/>
      <c r="AA3471" s="462" t="inlineStr">
        <is>
          <t>បុគ្គលជាប់អាករ</t>
        </is>
      </c>
      <c r="AB3471" s="462" t="inlineStr">
        <is>
          <t>L001-901905215</t>
        </is>
      </c>
      <c r="AC3471" s="462" t="inlineStr">
        <is>
          <t>វីអ៊ីស៊ិន (ខេមបូឌា) អ៊ិនដាសស្ទ្រី ឯ.ក</t>
        </is>
      </c>
      <c r="AD3471" s="464" t="n">
        <v>1068381</v>
      </c>
      <c r="AE3471" s="464" t="n">
        <v>971255</v>
      </c>
      <c r="AF3471" s="464" t="n">
        <v>0</v>
      </c>
      <c r="AG3471" s="464" t="n">
        <v>0</v>
      </c>
      <c r="AH3471" s="464" t="n">
        <v>97126</v>
      </c>
      <c r="AI3471" s="464" t="n">
        <v>0</v>
      </c>
      <c r="AJ3471" s="464" t="n">
        <v>0</v>
      </c>
      <c r="AK3471" s="464" t="n">
        <v>0</v>
      </c>
      <c r="AL3471" s="464" t="n">
        <v>0</v>
      </c>
      <c r="AM3471" s="464" t="n">
        <v>0</v>
      </c>
      <c r="AN3471" s="464" t="n">
        <v>0</v>
      </c>
      <c r="AO3471" s="464" t="n">
        <v>0</v>
      </c>
      <c r="AP3471" s="464" t="n">
        <v>0</v>
      </c>
      <c r="AQ3471" s="462" t="inlineStr"/>
      <c r="AR3471" s="462" t="inlineStr">
        <is>
          <t>Documentation fee - Destination</t>
        </is>
      </c>
      <c r="AS3471" s="462" t="inlineStr">
        <is>
          <t>បានប្រកាសពន្ធ</t>
        </is>
      </c>
    </row>
    <row r="3472">
      <c r="A3472" s="461" t="n">
        <v>3464</v>
      </c>
      <c r="B3472" s="462" t="inlineStr">
        <is>
          <t>Lift-On &amp; Lift-Off</t>
        </is>
      </c>
      <c r="C3472" s="462" t="inlineStr">
        <is>
          <t>កំពង់ផែស្វយ័តក្រុងព្រះសីហនុ</t>
        </is>
      </c>
      <c r="D3472" s="462" t="inlineStr">
        <is>
          <t>L001-100044638</t>
        </is>
      </c>
      <c r="E3472" s="462" t="inlineStr">
        <is>
          <t>180290</t>
        </is>
      </c>
      <c r="F3472" s="463" t="n">
        <v>44846</v>
      </c>
      <c r="G3472" s="464" t="n">
        <v>23581</v>
      </c>
      <c r="H3472" s="462" t="n"/>
      <c r="I3472" s="464">
        <f>G3472</f>
        <v/>
      </c>
      <c r="J3472" s="462">
        <f>IF(AND(Q3472=TRUE, R3472=TRUE, S3472=TRUE), IF(W3472&lt;-0.05, "អនុញ្ញាត (អ្នកផ្គត់ផ្គង់ប្រកាសខ្វះ)", "បានប្រកាស (អនុញ្ញាត)"), IF(AND(Q3472=FALSE, R3472=FALSE, S3472=FALSE), "ព្យួរទុក (មិនមានទិន្នន័យ)", "ប្រកាសខុស (ព្យួរទុក)"))</f>
        <v/>
      </c>
      <c r="K3472" s="462" t="inlineStr"/>
      <c r="L3472" s="462" t="inlineStr"/>
      <c r="M3472" s="464">
        <f>AH3472</f>
        <v/>
      </c>
      <c r="N3472" s="464">
        <f>IF(W3472&lt;0,AH3472,I3472)</f>
        <v/>
      </c>
      <c r="O3472" s="464">
        <f>I3472-M3472</f>
        <v/>
      </c>
      <c r="P3472" s="462" t="n"/>
      <c r="Q3472" s="462">
        <f>V3472=W3472</f>
        <v/>
      </c>
      <c r="R3472" s="462">
        <f>AND(MONTH(F3472)=MONTH(X3472), YEAR(F3472)=YEAR(X3472))</f>
        <v/>
      </c>
      <c r="S3472" s="462">
        <f>AC3472="L001-901905215"</f>
        <v/>
      </c>
      <c r="T3472" s="464">
        <f>G3472-AH3472</f>
        <v/>
      </c>
      <c r="U3472" s="462" t="n"/>
      <c r="V3472" s="462" t="inlineStr">
        <is>
          <t>180290</t>
        </is>
      </c>
      <c r="W3472" s="462" t="inlineStr"/>
      <c r="X3472" s="499" t="n"/>
      <c r="Y3472" s="462" t="n"/>
      <c r="Z3472" s="462" t="n"/>
      <c r="AA3472" s="462" t="n"/>
      <c r="AB3472" s="462" t="n"/>
      <c r="AC3472" s="462" t="n"/>
      <c r="AD3472" s="462" t="n"/>
      <c r="AE3472" s="462" t="n"/>
      <c r="AF3472" s="462" t="n"/>
      <c r="AG3472" s="462" t="n"/>
      <c r="AH3472" s="462" t="n"/>
      <c r="AI3472" s="462" t="n"/>
      <c r="AJ3472" s="462" t="n"/>
      <c r="AK3472" s="462" t="n"/>
      <c r="AL3472" s="462" t="n"/>
      <c r="AM3472" s="462" t="n"/>
      <c r="AN3472" s="462" t="n"/>
      <c r="AO3472" s="462" t="n"/>
      <c r="AP3472" s="462" t="n"/>
      <c r="AQ3472" s="462" t="n"/>
      <c r="AR3472" s="462" t="n"/>
      <c r="AS3472" s="462" t="n"/>
    </row>
    <row r="3473">
      <c r="A3473" s="461" t="n">
        <v>3465</v>
      </c>
      <c r="B3473" s="462" t="inlineStr">
        <is>
          <t>Trucking Fee</t>
        </is>
      </c>
      <c r="C3473" s="462" t="inlineStr">
        <is>
          <t>ហាវតាយ អ៊ិនធើណេសិនណល ឡូជីស្ទីក ឯ.ក</t>
        </is>
      </c>
      <c r="D3473" s="462" t="inlineStr">
        <is>
          <t>K007-902202863</t>
        </is>
      </c>
      <c r="E3473" s="462" t="inlineStr">
        <is>
          <t>HT220042</t>
        </is>
      </c>
      <c r="F3473" s="463" t="n">
        <v>44865</v>
      </c>
      <c r="G3473" s="464" t="n">
        <v>244319</v>
      </c>
      <c r="H3473" s="462" t="n"/>
      <c r="I3473" s="464">
        <f>G3473</f>
        <v/>
      </c>
      <c r="J3473" s="462">
        <f>IF(AND(Q3473=TRUE, R3473=TRUE, S3473=TRUE), IF(W3473&lt;-0.05, "អនុញ្ញាត (អ្នកផ្គត់ផ្គង់ប្រកាសខ្វះ)", "បានប្រកាស (អនុញ្ញាត)"), IF(AND(Q3473=FALSE, R3473=FALSE, S3473=FALSE), "ព្យួរទុក (មិនមានទិន្នន័យ)", "ប្រកាសខុស (ព្យួរទុក)"))</f>
        <v/>
      </c>
      <c r="K3473" s="462" t="inlineStr"/>
      <c r="L3473" s="462" t="inlineStr"/>
      <c r="M3473" s="464">
        <f>AH3473</f>
        <v/>
      </c>
      <c r="N3473" s="464">
        <f>IF(W3473&lt;0,AH3473,I3473)</f>
        <v/>
      </c>
      <c r="O3473" s="464">
        <f>I3473-M3473</f>
        <v/>
      </c>
      <c r="P3473" s="462" t="n"/>
      <c r="Q3473" s="462">
        <f>V3473=W3473</f>
        <v/>
      </c>
      <c r="R3473" s="462">
        <f>AND(MONTH(F3473)=MONTH(X3473), YEAR(F3473)=YEAR(X3473))</f>
        <v/>
      </c>
      <c r="S3473" s="462">
        <f>AC3473="L001-901905215"</f>
        <v/>
      </c>
      <c r="T3473" s="464">
        <f>G3473-AH3473</f>
        <v/>
      </c>
      <c r="U3473" s="462" t="n"/>
      <c r="V3473" s="462" t="inlineStr">
        <is>
          <t>HT220042</t>
        </is>
      </c>
      <c r="W3473" s="462" t="inlineStr">
        <is>
          <t>HT220042</t>
        </is>
      </c>
      <c r="X3473" s="463" t="n">
        <v>44865</v>
      </c>
      <c r="Y3473" s="462" t="inlineStr">
        <is>
          <t>HT220042</t>
        </is>
      </c>
      <c r="Z3473" s="462" t="inlineStr"/>
      <c r="AA3473" s="462" t="inlineStr">
        <is>
          <t>បុគ្គលជាប់អាករ</t>
        </is>
      </c>
      <c r="AB3473" s="462" t="inlineStr">
        <is>
          <t>L001-901905215</t>
        </is>
      </c>
      <c r="AC3473" s="462" t="inlineStr">
        <is>
          <t>វីអ៊ីស៊ិន (ខេមបូឌា) អ៊ិនដាសស្ទ្រី ឯ.ក</t>
        </is>
      </c>
      <c r="AD3473" s="464" t="n">
        <v>2687509</v>
      </c>
      <c r="AE3473" s="464" t="n">
        <v>2443190</v>
      </c>
      <c r="AF3473" s="464" t="n">
        <v>0</v>
      </c>
      <c r="AG3473" s="464" t="n">
        <v>0</v>
      </c>
      <c r="AH3473" s="464" t="n">
        <v>244319</v>
      </c>
      <c r="AI3473" s="464" t="n">
        <v>0</v>
      </c>
      <c r="AJ3473" s="464" t="n">
        <v>0</v>
      </c>
      <c r="AK3473" s="464" t="n">
        <v>0</v>
      </c>
      <c r="AL3473" s="464" t="n">
        <v>0</v>
      </c>
      <c r="AM3473" s="464" t="n">
        <v>0</v>
      </c>
      <c r="AN3473" s="464" t="n">
        <v>0</v>
      </c>
      <c r="AO3473" s="464" t="n">
        <v>0</v>
      </c>
      <c r="AP3473" s="464" t="n">
        <v>0</v>
      </c>
      <c r="AQ3473" s="462" t="inlineStr"/>
      <c r="AR3473" s="462" t="inlineStr">
        <is>
          <t>Trucking service</t>
        </is>
      </c>
      <c r="AS3473" s="462" t="inlineStr">
        <is>
          <t>បានប្រកាសពន្ធ</t>
        </is>
      </c>
    </row>
    <row r="3474">
      <c r="A3474" s="461" t="n">
        <v>3466</v>
      </c>
      <c r="B3474" s="462" t="inlineStr">
        <is>
          <t>Transportation fee</t>
        </is>
      </c>
      <c r="C3474" s="462" t="inlineStr">
        <is>
          <t>មើស្គ (ខេមបូឌា)</t>
        </is>
      </c>
      <c r="D3474" s="462" t="inlineStr">
        <is>
          <t>L001-100045200</t>
        </is>
      </c>
      <c r="E3474" s="462" t="inlineStr">
        <is>
          <t>5995902483</t>
        </is>
      </c>
      <c r="F3474" s="463" t="n">
        <v>44835</v>
      </c>
      <c r="G3474" s="464" t="n">
        <v>125630</v>
      </c>
      <c r="H3474" s="462" t="n"/>
      <c r="I3474" s="464">
        <f>G3474</f>
        <v/>
      </c>
      <c r="J3474" s="462">
        <f>IF(AND(Q3474=TRUE, R3474=TRUE, S3474=TRUE), IF(W3474&lt;-0.05, "អនុញ្ញាត (អ្នកផ្គត់ផ្គង់ប្រកាសខ្វះ)", "បានប្រកាស (អនុញ្ញាត)"), IF(AND(Q3474=FALSE, R3474=FALSE, S3474=FALSE), "ព្យួរទុក (មិនមានទិន្នន័យ)", "ប្រកាសខុស (ព្យួរទុក)"))</f>
        <v/>
      </c>
      <c r="K3474" s="462" t="inlineStr"/>
      <c r="L3474" s="462" t="inlineStr"/>
      <c r="M3474" s="464">
        <f>AH3474</f>
        <v/>
      </c>
      <c r="N3474" s="464">
        <f>IF(W3474&lt;0,AH3474,I3474)</f>
        <v/>
      </c>
      <c r="O3474" s="464">
        <f>I3474-M3474</f>
        <v/>
      </c>
      <c r="P3474" s="462" t="n"/>
      <c r="Q3474" s="462">
        <f>V3474=W3474</f>
        <v/>
      </c>
      <c r="R3474" s="462">
        <f>AND(MONTH(F3474)=MONTH(X3474), YEAR(F3474)=YEAR(X3474))</f>
        <v/>
      </c>
      <c r="S3474" s="462">
        <f>AC3474="L001-901905215"</f>
        <v/>
      </c>
      <c r="T3474" s="464">
        <f>G3474-AH3474</f>
        <v/>
      </c>
      <c r="U3474" s="462" t="n"/>
      <c r="V3474" s="462" t="inlineStr">
        <is>
          <t>5995902483</t>
        </is>
      </c>
      <c r="W3474" s="462" t="inlineStr">
        <is>
          <t>5995902483</t>
        </is>
      </c>
      <c r="X3474" s="463" t="n">
        <v>44819</v>
      </c>
      <c r="Y3474" s="462" t="inlineStr">
        <is>
          <t>5995902483</t>
        </is>
      </c>
      <c r="Z3474" s="462" t="inlineStr"/>
      <c r="AA3474" s="462" t="inlineStr">
        <is>
          <t>បុគ្គលជាប់អាករ</t>
        </is>
      </c>
      <c r="AB3474" s="462" t="inlineStr">
        <is>
          <t>L001-901905215</t>
        </is>
      </c>
      <c r="AC3474" s="462" t="inlineStr">
        <is>
          <t>វីអ៊ីស៊ិន (ខេមបូឌា) អ៊ិនដាសស្ទ្រី ឯ.ក</t>
        </is>
      </c>
      <c r="AD3474" s="464" t="n">
        <v>1381925</v>
      </c>
      <c r="AE3474" s="464" t="n">
        <v>1256295</v>
      </c>
      <c r="AF3474" s="464" t="n">
        <v>0</v>
      </c>
      <c r="AG3474" s="464" t="n">
        <v>0</v>
      </c>
      <c r="AH3474" s="464" t="n">
        <v>125630</v>
      </c>
      <c r="AI3474" s="464" t="n">
        <v>0</v>
      </c>
      <c r="AJ3474" s="464" t="n">
        <v>0</v>
      </c>
      <c r="AK3474" s="464" t="n">
        <v>0</v>
      </c>
      <c r="AL3474" s="464" t="n">
        <v>0</v>
      </c>
      <c r="AM3474" s="464" t="n">
        <v>0</v>
      </c>
      <c r="AN3474" s="464" t="n">
        <v>0</v>
      </c>
      <c r="AO3474" s="464" t="n">
        <v>0</v>
      </c>
      <c r="AP3474" s="464" t="n">
        <v>0</v>
      </c>
      <c r="AQ3474" s="462" t="inlineStr"/>
      <c r="AR3474" s="462" t="inlineStr">
        <is>
          <t>Documentation fee - Destination</t>
        </is>
      </c>
      <c r="AS3474" s="462" t="inlineStr">
        <is>
          <t>បានប្រកាសពន្ធ</t>
        </is>
      </c>
    </row>
    <row r="3475">
      <c r="A3475" s="461" t="n">
        <v>3467</v>
      </c>
      <c r="B3475" s="462" t="inlineStr">
        <is>
          <t>Lift-On &amp; Lift-Off</t>
        </is>
      </c>
      <c r="C3475" s="462" t="inlineStr">
        <is>
          <t>កំពង់ផែស្វយ័តក្រុងព្រះសីហនុ</t>
        </is>
      </c>
      <c r="D3475" s="462" t="inlineStr">
        <is>
          <t>L001-100044638</t>
        </is>
      </c>
      <c r="E3475" s="462" t="inlineStr">
        <is>
          <t>170420</t>
        </is>
      </c>
      <c r="F3475" s="463" t="n">
        <v>44835</v>
      </c>
      <c r="G3475" s="464" t="n">
        <v>35879</v>
      </c>
      <c r="H3475" s="462" t="n"/>
      <c r="I3475" s="464">
        <f>G3475</f>
        <v/>
      </c>
      <c r="J3475" s="462">
        <f>IF(AND(Q3475=TRUE, R3475=TRUE, S3475=TRUE), IF(W3475&lt;-0.05, "អនុញ្ញាត (អ្នកផ្គត់ផ្គង់ប្រកាសខ្វះ)", "បានប្រកាស (អនុញ្ញាត)"), IF(AND(Q3475=FALSE, R3475=FALSE, S3475=FALSE), "ព្យួរទុក (មិនមានទិន្នន័យ)", "ប្រកាសខុស (ព្យួរទុក)"))</f>
        <v/>
      </c>
      <c r="K3475" s="462" t="inlineStr"/>
      <c r="L3475" s="462" t="inlineStr"/>
      <c r="M3475" s="464">
        <f>AH3475</f>
        <v/>
      </c>
      <c r="N3475" s="464">
        <f>IF(W3475&lt;0,AH3475,I3475)</f>
        <v/>
      </c>
      <c r="O3475" s="464">
        <f>I3475-M3475</f>
        <v/>
      </c>
      <c r="P3475" s="462" t="n"/>
      <c r="Q3475" s="462">
        <f>V3475=W3475</f>
        <v/>
      </c>
      <c r="R3475" s="462">
        <f>AND(MONTH(F3475)=MONTH(X3475), YEAR(F3475)=YEAR(X3475))</f>
        <v/>
      </c>
      <c r="S3475" s="462">
        <f>AC3475="L001-901905215"</f>
        <v/>
      </c>
      <c r="T3475" s="464">
        <f>G3475-AH3475</f>
        <v/>
      </c>
      <c r="U3475" s="462" t="n"/>
      <c r="V3475" s="462" t="inlineStr">
        <is>
          <t>170420</t>
        </is>
      </c>
      <c r="W3475" s="462" t="inlineStr"/>
      <c r="X3475" s="499" t="n"/>
      <c r="Y3475" s="462" t="n"/>
      <c r="Z3475" s="462" t="n"/>
      <c r="AA3475" s="462" t="n"/>
      <c r="AB3475" s="462" t="n"/>
      <c r="AC3475" s="462" t="n"/>
      <c r="AD3475" s="462" t="n"/>
      <c r="AE3475" s="462" t="n"/>
      <c r="AF3475" s="462" t="n"/>
      <c r="AG3475" s="462" t="n"/>
      <c r="AH3475" s="462" t="n"/>
      <c r="AI3475" s="462" t="n"/>
      <c r="AJ3475" s="462" t="n"/>
      <c r="AK3475" s="462" t="n"/>
      <c r="AL3475" s="462" t="n"/>
      <c r="AM3475" s="462" t="n"/>
      <c r="AN3475" s="462" t="n"/>
      <c r="AO3475" s="462" t="n"/>
      <c r="AP3475" s="462" t="n"/>
      <c r="AQ3475" s="462" t="n"/>
      <c r="AR3475" s="462" t="n"/>
      <c r="AS3475" s="462" t="n"/>
    </row>
    <row r="3476">
      <c r="A3476" s="461" t="n">
        <v>3468</v>
      </c>
      <c r="B3476" s="462" t="inlineStr">
        <is>
          <t>Trucking Fee</t>
        </is>
      </c>
      <c r="C3476" s="462" t="inlineStr">
        <is>
          <t>ហាវតាយ អ៊ិនធើណេសិនណល ឡូជីស្ទីក ឯ.ក</t>
        </is>
      </c>
      <c r="D3476" s="462" t="inlineStr">
        <is>
          <t>K007-902202863</t>
        </is>
      </c>
      <c r="E3476" s="462" t="inlineStr">
        <is>
          <t>HT220041</t>
        </is>
      </c>
      <c r="F3476" s="463" t="n">
        <v>44865</v>
      </c>
      <c r="G3476" s="464" t="n">
        <v>252845</v>
      </c>
      <c r="H3476" s="462" t="n"/>
      <c r="I3476" s="464">
        <f>G3476</f>
        <v/>
      </c>
      <c r="J3476" s="462">
        <f>IF(AND(Q3476=TRUE, R3476=TRUE, S3476=TRUE), IF(W3476&lt;-0.05, "អនុញ្ញាត (អ្នកផ្គត់ផ្គង់ប្រកាសខ្វះ)", "បានប្រកាស (អនុញ្ញាត)"), IF(AND(Q3476=FALSE, R3476=FALSE, S3476=FALSE), "ព្យួរទុក (មិនមានទិន្នន័យ)", "ប្រកាសខុស (ព្យួរទុក)"))</f>
        <v/>
      </c>
      <c r="K3476" s="462" t="inlineStr"/>
      <c r="L3476" s="462" t="inlineStr"/>
      <c r="M3476" s="464">
        <f>AH3476</f>
        <v/>
      </c>
      <c r="N3476" s="464">
        <f>IF(W3476&lt;0,AH3476,I3476)</f>
        <v/>
      </c>
      <c r="O3476" s="464">
        <f>I3476-M3476</f>
        <v/>
      </c>
      <c r="P3476" s="462" t="n"/>
      <c r="Q3476" s="462">
        <f>V3476=W3476</f>
        <v/>
      </c>
      <c r="R3476" s="462">
        <f>AND(MONTH(F3476)=MONTH(X3476), YEAR(F3476)=YEAR(X3476))</f>
        <v/>
      </c>
      <c r="S3476" s="462">
        <f>AC3476="L001-901905215"</f>
        <v/>
      </c>
      <c r="T3476" s="464">
        <f>G3476-AH3476</f>
        <v/>
      </c>
      <c r="U3476" s="462" t="n"/>
      <c r="V3476" s="462" t="inlineStr">
        <is>
          <t>HT220041</t>
        </is>
      </c>
      <c r="W3476" s="462" t="inlineStr">
        <is>
          <t>HT220041</t>
        </is>
      </c>
      <c r="X3476" s="463" t="n">
        <v>44858</v>
      </c>
      <c r="Y3476" s="462" t="inlineStr">
        <is>
          <t>HT220041</t>
        </is>
      </c>
      <c r="Z3476" s="462" t="inlineStr"/>
      <c r="AA3476" s="462" t="inlineStr">
        <is>
          <t>បុគ្គលជាប់អាករ</t>
        </is>
      </c>
      <c r="AB3476" s="462" t="inlineStr">
        <is>
          <t>L001-901905215</t>
        </is>
      </c>
      <c r="AC3476" s="462" t="inlineStr">
        <is>
          <t>វីអ៊ីស៊ិន (ខេមបូឌា) អ៊ិនដាសស្ទ្រី ឯ.ក</t>
        </is>
      </c>
      <c r="AD3476" s="464" t="n">
        <v>2781295</v>
      </c>
      <c r="AE3476" s="464" t="n">
        <v>2528450</v>
      </c>
      <c r="AF3476" s="464" t="n">
        <v>0</v>
      </c>
      <c r="AG3476" s="464" t="n">
        <v>0</v>
      </c>
      <c r="AH3476" s="464" t="n">
        <v>252845</v>
      </c>
      <c r="AI3476" s="464" t="n">
        <v>0</v>
      </c>
      <c r="AJ3476" s="464" t="n">
        <v>0</v>
      </c>
      <c r="AK3476" s="464" t="n">
        <v>0</v>
      </c>
      <c r="AL3476" s="464" t="n">
        <v>0</v>
      </c>
      <c r="AM3476" s="464" t="n">
        <v>0</v>
      </c>
      <c r="AN3476" s="464" t="n">
        <v>0</v>
      </c>
      <c r="AO3476" s="464" t="n">
        <v>0</v>
      </c>
      <c r="AP3476" s="464" t="n">
        <v>0</v>
      </c>
      <c r="AQ3476" s="462" t="inlineStr"/>
      <c r="AR3476" s="462" t="inlineStr">
        <is>
          <t>Trucking service</t>
        </is>
      </c>
      <c r="AS3476" s="462" t="inlineStr">
        <is>
          <t>បានប្រកាសពន្ធ</t>
        </is>
      </c>
    </row>
    <row r="3477">
      <c r="A3477" s="461" t="n">
        <v>3469</v>
      </c>
      <c r="B3477" s="462" t="inlineStr">
        <is>
          <t>EIB</t>
        </is>
      </c>
      <c r="C3477" s="462" t="inlineStr">
        <is>
          <t>អេសអាយធីស៊ី ខិនថេនើរ ឡាញ (ខេមបូឌា)</t>
        </is>
      </c>
      <c r="D3477" s="462" t="inlineStr">
        <is>
          <t>L001-107035863</t>
        </is>
      </c>
      <c r="E3477" s="462" t="inlineStr">
        <is>
          <t>STIC2022-019927</t>
        </is>
      </c>
      <c r="F3477" s="463" t="n">
        <v>44835</v>
      </c>
      <c r="G3477" s="464" t="n">
        <v>228882</v>
      </c>
      <c r="H3477" s="462" t="n"/>
      <c r="I3477" s="464">
        <f>G3477</f>
        <v/>
      </c>
      <c r="J3477" s="462">
        <f>IF(AND(Q3477=TRUE, R3477=TRUE, S3477=TRUE), IF(W3477&lt;-0.05, "អនុញ្ញាត (អ្នកផ្គត់ផ្គង់ប្រកាសខ្វះ)", "បានប្រកាស (អនុញ្ញាត)"), IF(AND(Q3477=FALSE, R3477=FALSE, S3477=FALSE), "ព្យួរទុក (មិនមានទិន្នន័យ)", "ប្រកាសខុស (ព្យួរទុក)"))</f>
        <v/>
      </c>
      <c r="K3477" s="462" t="inlineStr"/>
      <c r="L3477" s="462" t="inlineStr"/>
      <c r="M3477" s="464">
        <f>AH3477</f>
        <v/>
      </c>
      <c r="N3477" s="464">
        <f>IF(W3477&lt;0,AH3477,I3477)</f>
        <v/>
      </c>
      <c r="O3477" s="464">
        <f>I3477-M3477</f>
        <v/>
      </c>
      <c r="P3477" s="462" t="n"/>
      <c r="Q3477" s="462">
        <f>V3477=W3477</f>
        <v/>
      </c>
      <c r="R3477" s="462">
        <f>AND(MONTH(F3477)=MONTH(X3477), YEAR(F3477)=YEAR(X3477))</f>
        <v/>
      </c>
      <c r="S3477" s="462">
        <f>AC3477="L001-901905215"</f>
        <v/>
      </c>
      <c r="T3477" s="464">
        <f>G3477-AH3477</f>
        <v/>
      </c>
      <c r="U3477" s="462" t="n"/>
      <c r="V3477" s="462" t="inlineStr">
        <is>
          <t>STIC2022019927</t>
        </is>
      </c>
      <c r="W3477" s="462" t="inlineStr"/>
      <c r="X3477" s="499" t="n"/>
      <c r="Y3477" s="462" t="n"/>
      <c r="Z3477" s="462" t="n"/>
      <c r="AA3477" s="462" t="n"/>
      <c r="AB3477" s="462" t="n"/>
      <c r="AC3477" s="462" t="n"/>
      <c r="AD3477" s="462" t="n"/>
      <c r="AE3477" s="462" t="n"/>
      <c r="AF3477" s="462" t="n"/>
      <c r="AG3477" s="462" t="n"/>
      <c r="AH3477" s="462" t="n"/>
      <c r="AI3477" s="462" t="n"/>
      <c r="AJ3477" s="462" t="n"/>
      <c r="AK3477" s="462" t="n"/>
      <c r="AL3477" s="462" t="n"/>
      <c r="AM3477" s="462" t="n"/>
      <c r="AN3477" s="462" t="n"/>
      <c r="AO3477" s="462" t="n"/>
      <c r="AP3477" s="462" t="n"/>
      <c r="AQ3477" s="462" t="n"/>
      <c r="AR3477" s="462" t="n"/>
      <c r="AS3477" s="462" t="n"/>
    </row>
    <row r="3478">
      <c r="A3478" s="461" t="n">
        <v>3470</v>
      </c>
      <c r="B3478" s="462" t="inlineStr">
        <is>
          <t>Lift-On &amp; Lift-Off</t>
        </is>
      </c>
      <c r="C3478" s="462" t="inlineStr">
        <is>
          <t>កំពង់ផែស្វយ័តក្រុងព្រះសីហនុ</t>
        </is>
      </c>
      <c r="D3478" s="462" t="inlineStr">
        <is>
          <t>L001-100044638</t>
        </is>
      </c>
      <c r="E3478" s="462" t="inlineStr">
        <is>
          <t>170904</t>
        </is>
      </c>
      <c r="F3478" s="463" t="n">
        <v>44835</v>
      </c>
      <c r="G3478" s="464" t="n">
        <v>35879</v>
      </c>
      <c r="H3478" s="462" t="n"/>
      <c r="I3478" s="464">
        <f>G3478</f>
        <v/>
      </c>
      <c r="J3478" s="462">
        <f>IF(AND(Q3478=TRUE, R3478=TRUE, S3478=TRUE), IF(W3478&lt;-0.05, "អនុញ្ញាត (អ្នកផ្គត់ផ្គង់ប្រកាសខ្វះ)", "បានប្រកាស (អនុញ្ញាត)"), IF(AND(Q3478=FALSE, R3478=FALSE, S3478=FALSE), "ព្យួរទុក (មិនមានទិន្នន័យ)", "ប្រកាសខុស (ព្យួរទុក)"))</f>
        <v/>
      </c>
      <c r="K3478" s="462" t="inlineStr"/>
      <c r="L3478" s="462" t="inlineStr"/>
      <c r="M3478" s="464">
        <f>AH3478</f>
        <v/>
      </c>
      <c r="N3478" s="464">
        <f>IF(W3478&lt;0,AH3478,I3478)</f>
        <v/>
      </c>
      <c r="O3478" s="464">
        <f>I3478-M3478</f>
        <v/>
      </c>
      <c r="P3478" s="462" t="n"/>
      <c r="Q3478" s="462">
        <f>V3478=W3478</f>
        <v/>
      </c>
      <c r="R3478" s="462">
        <f>AND(MONTH(F3478)=MONTH(X3478), YEAR(F3478)=YEAR(X3478))</f>
        <v/>
      </c>
      <c r="S3478" s="462">
        <f>AC3478="L001-901905215"</f>
        <v/>
      </c>
      <c r="T3478" s="464">
        <f>G3478-AH3478</f>
        <v/>
      </c>
      <c r="U3478" s="462" t="n"/>
      <c r="V3478" s="462" t="inlineStr">
        <is>
          <t>170904</t>
        </is>
      </c>
      <c r="W3478" s="462" t="inlineStr"/>
      <c r="X3478" s="499" t="n"/>
      <c r="Y3478" s="462" t="n"/>
      <c r="Z3478" s="462" t="n"/>
      <c r="AA3478" s="462" t="n"/>
      <c r="AB3478" s="462" t="n"/>
      <c r="AC3478" s="462" t="n"/>
      <c r="AD3478" s="462" t="n"/>
      <c r="AE3478" s="462" t="n"/>
      <c r="AF3478" s="462" t="n"/>
      <c r="AG3478" s="462" t="n"/>
      <c r="AH3478" s="462" t="n"/>
      <c r="AI3478" s="462" t="n"/>
      <c r="AJ3478" s="462" t="n"/>
      <c r="AK3478" s="462" t="n"/>
      <c r="AL3478" s="462" t="n"/>
      <c r="AM3478" s="462" t="n"/>
      <c r="AN3478" s="462" t="n"/>
      <c r="AO3478" s="462" t="n"/>
      <c r="AP3478" s="462" t="n"/>
      <c r="AQ3478" s="462" t="n"/>
      <c r="AR3478" s="462" t="n"/>
      <c r="AS3478" s="462" t="n"/>
    </row>
    <row r="3479">
      <c r="A3479" s="461" t="n">
        <v>3471</v>
      </c>
      <c r="B3479" s="462" t="inlineStr">
        <is>
          <t>Trucking Fee</t>
        </is>
      </c>
      <c r="C3479" s="462" t="inlineStr">
        <is>
          <t>ហាវតាយ អ៊ិនធើណេសិនណល ឡូជីស្ទីក ឯ.ក</t>
        </is>
      </c>
      <c r="D3479" s="462" t="inlineStr">
        <is>
          <t>K007-902202863</t>
        </is>
      </c>
      <c r="E3479" s="462" t="inlineStr">
        <is>
          <t>HT220040</t>
        </is>
      </c>
      <c r="F3479" s="463" t="n">
        <v>44855</v>
      </c>
      <c r="G3479" s="464" t="n">
        <v>252906</v>
      </c>
      <c r="H3479" s="462" t="n"/>
      <c r="I3479" s="464">
        <f>G3479</f>
        <v/>
      </c>
      <c r="J3479" s="462">
        <f>IF(AND(Q3479=TRUE, R3479=TRUE, S3479=TRUE), IF(W3479&lt;-0.05, "អនុញ្ញាត (អ្នកផ្គត់ផ្គង់ប្រកាសខ្វះ)", "បានប្រកាស (អនុញ្ញាត)"), IF(AND(Q3479=FALSE, R3479=FALSE, S3479=FALSE), "ព្យួរទុក (មិនមានទិន្នន័យ)", "ប្រកាសខុស (ព្យួរទុក)"))</f>
        <v/>
      </c>
      <c r="K3479" s="462" t="inlineStr"/>
      <c r="L3479" s="462" t="inlineStr"/>
      <c r="M3479" s="464">
        <f>AH3479</f>
        <v/>
      </c>
      <c r="N3479" s="464">
        <f>IF(W3479&lt;0,AH3479,I3479)</f>
        <v/>
      </c>
      <c r="O3479" s="464">
        <f>I3479-M3479</f>
        <v/>
      </c>
      <c r="P3479" s="462" t="n"/>
      <c r="Q3479" s="462">
        <f>V3479=W3479</f>
        <v/>
      </c>
      <c r="R3479" s="462">
        <f>AND(MONTH(F3479)=MONTH(X3479), YEAR(F3479)=YEAR(X3479))</f>
        <v/>
      </c>
      <c r="S3479" s="462">
        <f>AC3479="L001-901905215"</f>
        <v/>
      </c>
      <c r="T3479" s="464">
        <f>G3479-AH3479</f>
        <v/>
      </c>
      <c r="U3479" s="462" t="n"/>
      <c r="V3479" s="462" t="inlineStr">
        <is>
          <t>HT220040</t>
        </is>
      </c>
      <c r="W3479" s="462" t="inlineStr">
        <is>
          <t>HT220040</t>
        </is>
      </c>
      <c r="X3479" s="463" t="n">
        <v>44855</v>
      </c>
      <c r="Y3479" s="462" t="inlineStr">
        <is>
          <t>HT220040</t>
        </is>
      </c>
      <c r="Z3479" s="462" t="inlineStr"/>
      <c r="AA3479" s="462" t="inlineStr">
        <is>
          <t>បុគ្គលជាប់អាករ</t>
        </is>
      </c>
      <c r="AB3479" s="462" t="inlineStr">
        <is>
          <t>L001-901905215</t>
        </is>
      </c>
      <c r="AC3479" s="462" t="inlineStr">
        <is>
          <t>វីអ៊ីស៊ិន (ខេមបូឌា) អ៊ិនដាសស្ទ្រី ឯ.ក</t>
        </is>
      </c>
      <c r="AD3479" s="464" t="n">
        <v>2781966</v>
      </c>
      <c r="AE3479" s="464" t="n">
        <v>2529060</v>
      </c>
      <c r="AF3479" s="464" t="n">
        <v>0</v>
      </c>
      <c r="AG3479" s="464" t="n">
        <v>0</v>
      </c>
      <c r="AH3479" s="464" t="n">
        <v>252906</v>
      </c>
      <c r="AI3479" s="464" t="n">
        <v>0</v>
      </c>
      <c r="AJ3479" s="464" t="n">
        <v>0</v>
      </c>
      <c r="AK3479" s="464" t="n">
        <v>0</v>
      </c>
      <c r="AL3479" s="464" t="n">
        <v>0</v>
      </c>
      <c r="AM3479" s="464" t="n">
        <v>0</v>
      </c>
      <c r="AN3479" s="464" t="n">
        <v>0</v>
      </c>
      <c r="AO3479" s="464" t="n">
        <v>0</v>
      </c>
      <c r="AP3479" s="464" t="n">
        <v>0</v>
      </c>
      <c r="AQ3479" s="462" t="inlineStr"/>
      <c r="AR3479" s="462" t="inlineStr">
        <is>
          <t>Trucking service</t>
        </is>
      </c>
      <c r="AS3479" s="462" t="inlineStr">
        <is>
          <t>បានប្រកាសពន្ធ</t>
        </is>
      </c>
    </row>
    <row r="3480">
      <c r="A3480" s="461" t="n">
        <v>3472</v>
      </c>
      <c r="B3480" s="462" t="inlineStr">
        <is>
          <t>EIB</t>
        </is>
      </c>
      <c r="C3480" s="462" t="inlineStr">
        <is>
          <t>អេសអាយធីស៊ី ខិនថេនើរ ឡាញ (ខេមបូឌា)</t>
        </is>
      </c>
      <c r="D3480" s="462" t="inlineStr">
        <is>
          <t>L001-107035863</t>
        </is>
      </c>
      <c r="E3480" s="462" t="inlineStr">
        <is>
          <t>SITC2022-019896</t>
        </is>
      </c>
      <c r="F3480" s="463" t="n">
        <v>44835</v>
      </c>
      <c r="G3480" s="464" t="n">
        <v>228660</v>
      </c>
      <c r="H3480" s="462" t="n"/>
      <c r="I3480" s="464">
        <f>G3480</f>
        <v/>
      </c>
      <c r="J3480" s="462">
        <f>IF(AND(Q3480=TRUE, R3480=TRUE, S3480=TRUE), IF(W3480&lt;-0.05, "អនុញ្ញាត (អ្នកផ្គត់ផ្គង់ប្រកាសខ្វះ)", "បានប្រកាស (អនុញ្ញាត)"), IF(AND(Q3480=FALSE, R3480=FALSE, S3480=FALSE), "ព្យួរទុក (មិនមានទិន្នន័យ)", "ប្រកាសខុស (ព្យួរទុក)"))</f>
        <v/>
      </c>
      <c r="K3480" s="462" t="inlineStr"/>
      <c r="L3480" s="462" t="inlineStr"/>
      <c r="M3480" s="464">
        <f>AH3480</f>
        <v/>
      </c>
      <c r="N3480" s="464">
        <f>IF(W3480&lt;0,AH3480,I3480)</f>
        <v/>
      </c>
      <c r="O3480" s="464">
        <f>I3480-M3480</f>
        <v/>
      </c>
      <c r="P3480" s="462" t="n"/>
      <c r="Q3480" s="462">
        <f>V3480=W3480</f>
        <v/>
      </c>
      <c r="R3480" s="462">
        <f>AND(MONTH(F3480)=MONTH(X3480), YEAR(F3480)=YEAR(X3480))</f>
        <v/>
      </c>
      <c r="S3480" s="462">
        <f>AC3480="L001-901905215"</f>
        <v/>
      </c>
      <c r="T3480" s="464">
        <f>G3480-AH3480</f>
        <v/>
      </c>
      <c r="U3480" s="462" t="n"/>
      <c r="V3480" s="462" t="inlineStr">
        <is>
          <t>SITC2022019896</t>
        </is>
      </c>
      <c r="W3480" s="462" t="inlineStr">
        <is>
          <t>SITC2022019896</t>
        </is>
      </c>
      <c r="X3480" s="463" t="n">
        <v>44821</v>
      </c>
      <c r="Y3480" s="462" t="inlineStr">
        <is>
          <t>SITC2022-019896</t>
        </is>
      </c>
      <c r="Z3480" s="462" t="inlineStr"/>
      <c r="AA3480" s="462" t="inlineStr">
        <is>
          <t>បុគ្គលជាប់អាករ</t>
        </is>
      </c>
      <c r="AB3480" s="462" t="inlineStr">
        <is>
          <t>L001-901905215</t>
        </is>
      </c>
      <c r="AC3480" s="462" t="inlineStr">
        <is>
          <t>វីអ៊ីស៊ិន (ខេមបូឌា) អ៊ិនដាសស្ទ្រី ឯ.ក</t>
        </is>
      </c>
      <c r="AD3480" s="464" t="n">
        <v>2515260</v>
      </c>
      <c r="AE3480" s="464" t="n">
        <v>2286600</v>
      </c>
      <c r="AF3480" s="464" t="n">
        <v>0</v>
      </c>
      <c r="AG3480" s="464" t="n">
        <v>0</v>
      </c>
      <c r="AH3480" s="464" t="n">
        <v>228660</v>
      </c>
      <c r="AI3480" s="464" t="n">
        <v>0</v>
      </c>
      <c r="AJ3480" s="464" t="n">
        <v>0</v>
      </c>
      <c r="AK3480" s="464" t="n">
        <v>0</v>
      </c>
      <c r="AL3480" s="464" t="n">
        <v>0</v>
      </c>
      <c r="AM3480" s="464" t="n">
        <v>0</v>
      </c>
      <c r="AN3480" s="464" t="n">
        <v>0</v>
      </c>
      <c r="AO3480" s="464" t="n">
        <v>0</v>
      </c>
      <c r="AP3480" s="464" t="n">
        <v>0</v>
      </c>
      <c r="AQ3480" s="462" t="inlineStr"/>
      <c r="AR3480" s="462" t="inlineStr">
        <is>
          <t>KHCIC,EMF,KHTHC,EIB,KHDOC</t>
        </is>
      </c>
      <c r="AS3480" s="462" t="inlineStr">
        <is>
          <t>បានប្រកាសពន្ធ</t>
        </is>
      </c>
    </row>
    <row r="3481">
      <c r="A3481" s="461" t="n">
        <v>3473</v>
      </c>
      <c r="B3481" s="462" t="inlineStr">
        <is>
          <t>Lift-On &amp; Lift-Off</t>
        </is>
      </c>
      <c r="C3481" s="462" t="inlineStr">
        <is>
          <t>កំពង់ផែស្វយ័តក្រុងព្រះសីហនុ</t>
        </is>
      </c>
      <c r="D3481" s="462" t="inlineStr">
        <is>
          <t>L001-100044638</t>
        </is>
      </c>
      <c r="E3481" s="462" t="inlineStr">
        <is>
          <t>170419</t>
        </is>
      </c>
      <c r="F3481" s="463" t="n">
        <v>44835</v>
      </c>
      <c r="G3481" s="464" t="n">
        <v>35879</v>
      </c>
      <c r="H3481" s="462" t="n"/>
      <c r="I3481" s="464">
        <f>G3481</f>
        <v/>
      </c>
      <c r="J3481" s="462">
        <f>IF(AND(Q3481=TRUE, R3481=TRUE, S3481=TRUE), IF(W3481&lt;-0.05, "អនុញ្ញាត (អ្នកផ្គត់ផ្គង់ប្រកាសខ្វះ)", "បានប្រកាស (អនុញ្ញាត)"), IF(AND(Q3481=FALSE, R3481=FALSE, S3481=FALSE), "ព្យួរទុក (មិនមានទិន្នន័យ)", "ប្រកាសខុស (ព្យួរទុក)"))</f>
        <v/>
      </c>
      <c r="K3481" s="462" t="inlineStr"/>
      <c r="L3481" s="462" t="inlineStr"/>
      <c r="M3481" s="464">
        <f>AH3481</f>
        <v/>
      </c>
      <c r="N3481" s="464">
        <f>IF(W3481&lt;0,AH3481,I3481)</f>
        <v/>
      </c>
      <c r="O3481" s="464">
        <f>I3481-M3481</f>
        <v/>
      </c>
      <c r="P3481" s="462" t="n"/>
      <c r="Q3481" s="462">
        <f>V3481=W3481</f>
        <v/>
      </c>
      <c r="R3481" s="462">
        <f>AND(MONTH(F3481)=MONTH(X3481), YEAR(F3481)=YEAR(X3481))</f>
        <v/>
      </c>
      <c r="S3481" s="462">
        <f>AC3481="L001-901905215"</f>
        <v/>
      </c>
      <c r="T3481" s="464">
        <f>G3481-AH3481</f>
        <v/>
      </c>
      <c r="U3481" s="462" t="n"/>
      <c r="V3481" s="462" t="inlineStr">
        <is>
          <t>170419</t>
        </is>
      </c>
      <c r="W3481" s="462" t="inlineStr"/>
      <c r="X3481" s="499" t="n"/>
      <c r="Y3481" s="462" t="n"/>
      <c r="Z3481" s="462" t="n"/>
      <c r="AA3481" s="462" t="n"/>
      <c r="AB3481" s="462" t="n"/>
      <c r="AC3481" s="462" t="n"/>
      <c r="AD3481" s="462" t="n"/>
      <c r="AE3481" s="462" t="n"/>
      <c r="AF3481" s="462" t="n"/>
      <c r="AG3481" s="462" t="n"/>
      <c r="AH3481" s="462" t="n"/>
      <c r="AI3481" s="462" t="n"/>
      <c r="AJ3481" s="462" t="n"/>
      <c r="AK3481" s="462" t="n"/>
      <c r="AL3481" s="462" t="n"/>
      <c r="AM3481" s="462" t="n"/>
      <c r="AN3481" s="462" t="n"/>
      <c r="AO3481" s="462" t="n"/>
      <c r="AP3481" s="462" t="n"/>
      <c r="AQ3481" s="462" t="n"/>
      <c r="AR3481" s="462" t="n"/>
      <c r="AS3481" s="462" t="n"/>
    </row>
    <row r="3482">
      <c r="A3482" s="461" t="n">
        <v>3474</v>
      </c>
      <c r="B3482" s="462" t="inlineStr">
        <is>
          <t>Trucking Fee</t>
        </is>
      </c>
      <c r="C3482" s="462" t="inlineStr">
        <is>
          <t>ហាវតាយ អ៊ិនធើណេសិនណល ឡូជីស្ទីក ឯ.ក</t>
        </is>
      </c>
      <c r="D3482" s="462" t="inlineStr">
        <is>
          <t>K007-902202863</t>
        </is>
      </c>
      <c r="E3482" s="462" t="inlineStr">
        <is>
          <t>HT220039</t>
        </is>
      </c>
      <c r="F3482" s="463" t="n">
        <v>44855</v>
      </c>
      <c r="G3482" s="464" t="n">
        <v>252906</v>
      </c>
      <c r="H3482" s="462" t="n"/>
      <c r="I3482" s="464">
        <f>G3482</f>
        <v/>
      </c>
      <c r="J3482" s="462">
        <f>IF(AND(Q3482=TRUE, R3482=TRUE, S3482=TRUE), IF(W3482&lt;-0.05, "អនុញ្ញាត (អ្នកផ្គត់ផ្គង់ប្រកាសខ្វះ)", "បានប្រកាស (អនុញ្ញាត)"), IF(AND(Q3482=FALSE, R3482=FALSE, S3482=FALSE), "ព្យួរទុក (មិនមានទិន្នន័យ)", "ប្រកាសខុស (ព្យួរទុក)"))</f>
        <v/>
      </c>
      <c r="K3482" s="462" t="inlineStr"/>
      <c r="L3482" s="462" t="inlineStr"/>
      <c r="M3482" s="464">
        <f>AH3482</f>
        <v/>
      </c>
      <c r="N3482" s="464">
        <f>IF(W3482&lt;0,AH3482,I3482)</f>
        <v/>
      </c>
      <c r="O3482" s="464">
        <f>I3482-M3482</f>
        <v/>
      </c>
      <c r="P3482" s="462" t="n"/>
      <c r="Q3482" s="462">
        <f>V3482=W3482</f>
        <v/>
      </c>
      <c r="R3482" s="462">
        <f>AND(MONTH(F3482)=MONTH(X3482), YEAR(F3482)=YEAR(X3482))</f>
        <v/>
      </c>
      <c r="S3482" s="462">
        <f>AC3482="L001-901905215"</f>
        <v/>
      </c>
      <c r="T3482" s="464">
        <f>G3482-AH3482</f>
        <v/>
      </c>
      <c r="U3482" s="462" t="n"/>
      <c r="V3482" s="462" t="inlineStr">
        <is>
          <t>HT220039</t>
        </is>
      </c>
      <c r="W3482" s="462" t="inlineStr">
        <is>
          <t>HT220039</t>
        </is>
      </c>
      <c r="X3482" s="463" t="n">
        <v>44855</v>
      </c>
      <c r="Y3482" s="462" t="inlineStr">
        <is>
          <t>HT220039</t>
        </is>
      </c>
      <c r="Z3482" s="462" t="inlineStr"/>
      <c r="AA3482" s="462" t="inlineStr">
        <is>
          <t>បុគ្គលជាប់អាករ</t>
        </is>
      </c>
      <c r="AB3482" s="462" t="inlineStr">
        <is>
          <t>L001-901905215</t>
        </is>
      </c>
      <c r="AC3482" s="462" t="inlineStr">
        <is>
          <t>វីអ៊ីស៊ិន (ខេមបូឌា) អ៊ិនដាសស្ទ្រី ឯ.ក</t>
        </is>
      </c>
      <c r="AD3482" s="464" t="n">
        <v>2781966</v>
      </c>
      <c r="AE3482" s="464" t="n">
        <v>2529060</v>
      </c>
      <c r="AF3482" s="464" t="n">
        <v>0</v>
      </c>
      <c r="AG3482" s="464" t="n">
        <v>0</v>
      </c>
      <c r="AH3482" s="464" t="n">
        <v>252906</v>
      </c>
      <c r="AI3482" s="464" t="n">
        <v>0</v>
      </c>
      <c r="AJ3482" s="464" t="n">
        <v>0</v>
      </c>
      <c r="AK3482" s="464" t="n">
        <v>0</v>
      </c>
      <c r="AL3482" s="464" t="n">
        <v>0</v>
      </c>
      <c r="AM3482" s="464" t="n">
        <v>0</v>
      </c>
      <c r="AN3482" s="464" t="n">
        <v>0</v>
      </c>
      <c r="AO3482" s="464" t="n">
        <v>0</v>
      </c>
      <c r="AP3482" s="464" t="n">
        <v>0</v>
      </c>
      <c r="AQ3482" s="462" t="inlineStr"/>
      <c r="AR3482" s="462" t="inlineStr">
        <is>
          <t>Trucking service</t>
        </is>
      </c>
      <c r="AS3482" s="462" t="inlineStr">
        <is>
          <t>បានប្រកាសពន្ធ</t>
        </is>
      </c>
    </row>
    <row r="3483">
      <c r="A3483" s="461" t="n">
        <v>3475</v>
      </c>
      <c r="B3483" s="462" t="inlineStr">
        <is>
          <t>EIB</t>
        </is>
      </c>
      <c r="C3483" s="462" t="inlineStr">
        <is>
          <t>អេសអាយធីស៊ី ខិនថេនើរ ឡាញ (ខេមបូឌា)</t>
        </is>
      </c>
      <c r="D3483" s="462" t="inlineStr">
        <is>
          <t>L001-107035863</t>
        </is>
      </c>
      <c r="E3483" s="462" t="inlineStr">
        <is>
          <t>SITC2022-020387</t>
        </is>
      </c>
      <c r="F3483" s="463" t="n">
        <v>44835</v>
      </c>
      <c r="G3483" s="464" t="n">
        <v>228882</v>
      </c>
      <c r="H3483" s="462" t="n"/>
      <c r="I3483" s="464">
        <f>G3483</f>
        <v/>
      </c>
      <c r="J3483" s="462">
        <f>IF(AND(Q3483=TRUE, R3483=TRUE, S3483=TRUE), IF(W3483&lt;-0.05, "អនុញ្ញាត (អ្នកផ្គត់ផ្គង់ប្រកាសខ្វះ)", "បានប្រកាស (អនុញ្ញាត)"), IF(AND(Q3483=FALSE, R3483=FALSE, S3483=FALSE), "ព្យួរទុក (មិនមានទិន្នន័យ)", "ប្រកាសខុស (ព្យួរទុក)"))</f>
        <v/>
      </c>
      <c r="K3483" s="462" t="inlineStr"/>
      <c r="L3483" s="462" t="inlineStr"/>
      <c r="M3483" s="464">
        <f>AH3483</f>
        <v/>
      </c>
      <c r="N3483" s="464">
        <f>IF(W3483&lt;0,AH3483,I3483)</f>
        <v/>
      </c>
      <c r="O3483" s="464">
        <f>I3483-M3483</f>
        <v/>
      </c>
      <c r="P3483" s="462" t="n"/>
      <c r="Q3483" s="462">
        <f>V3483=W3483</f>
        <v/>
      </c>
      <c r="R3483" s="462">
        <f>AND(MONTH(F3483)=MONTH(X3483), YEAR(F3483)=YEAR(X3483))</f>
        <v/>
      </c>
      <c r="S3483" s="462">
        <f>AC3483="L001-901905215"</f>
        <v/>
      </c>
      <c r="T3483" s="464">
        <f>G3483-AH3483</f>
        <v/>
      </c>
      <c r="U3483" s="462" t="n"/>
      <c r="V3483" s="462" t="inlineStr">
        <is>
          <t>SITC2022020387</t>
        </is>
      </c>
      <c r="W3483" s="462" t="inlineStr">
        <is>
          <t>SITC2022020387</t>
        </is>
      </c>
      <c r="X3483" s="463" t="n">
        <v>44827</v>
      </c>
      <c r="Y3483" s="462" t="inlineStr">
        <is>
          <t>SITC2022-020387</t>
        </is>
      </c>
      <c r="Z3483" s="462" t="inlineStr"/>
      <c r="AA3483" s="462" t="inlineStr">
        <is>
          <t>បុគ្គលជាប់អាករ</t>
        </is>
      </c>
      <c r="AB3483" s="462" t="inlineStr">
        <is>
          <t>L001-901905215</t>
        </is>
      </c>
      <c r="AC3483" s="462" t="inlineStr">
        <is>
          <t>វីអ៊ីស៊ិន (ខេមបូឌា) អ៊ិនដាសស្ទ្រី ឯ.ក</t>
        </is>
      </c>
      <c r="AD3483" s="464" t="n">
        <v>2517702</v>
      </c>
      <c r="AE3483" s="464" t="n">
        <v>2288820</v>
      </c>
      <c r="AF3483" s="464" t="n">
        <v>0</v>
      </c>
      <c r="AG3483" s="464" t="n">
        <v>0</v>
      </c>
      <c r="AH3483" s="464" t="n">
        <v>228882</v>
      </c>
      <c r="AI3483" s="464" t="n">
        <v>0</v>
      </c>
      <c r="AJ3483" s="464" t="n">
        <v>0</v>
      </c>
      <c r="AK3483" s="464" t="n">
        <v>0</v>
      </c>
      <c r="AL3483" s="464" t="n">
        <v>0</v>
      </c>
      <c r="AM3483" s="464" t="n">
        <v>0</v>
      </c>
      <c r="AN3483" s="464" t="n">
        <v>0</v>
      </c>
      <c r="AO3483" s="464" t="n">
        <v>0</v>
      </c>
      <c r="AP3483" s="464" t="n">
        <v>0</v>
      </c>
      <c r="AQ3483" s="462" t="inlineStr"/>
      <c r="AR3483" s="462" t="inlineStr">
        <is>
          <t>KHTHC,EMF,KHCIC,KHDOC,EIB</t>
        </is>
      </c>
      <c r="AS3483" s="462" t="inlineStr">
        <is>
          <t>បានប្រកាសពន្ធ</t>
        </is>
      </c>
    </row>
    <row r="3484">
      <c r="A3484" s="461" t="n">
        <v>3476</v>
      </c>
      <c r="B3484" s="462" t="inlineStr">
        <is>
          <t>Lift-On &amp; Lift-Off</t>
        </is>
      </c>
      <c r="C3484" s="462" t="inlineStr">
        <is>
          <t>កំពង់ផែស្វយ័តក្រុងព្រះសីហនុ</t>
        </is>
      </c>
      <c r="D3484" s="462" t="inlineStr">
        <is>
          <t>L001-100044638</t>
        </is>
      </c>
      <c r="E3484" s="462" t="inlineStr">
        <is>
          <t>172911</t>
        </is>
      </c>
      <c r="F3484" s="463" t="n">
        <v>44835</v>
      </c>
      <c r="G3484" s="464" t="n">
        <v>35887</v>
      </c>
      <c r="H3484" s="462" t="n"/>
      <c r="I3484" s="464">
        <f>G3484</f>
        <v/>
      </c>
      <c r="J3484" s="462">
        <f>IF(AND(Q3484=TRUE, R3484=TRUE, S3484=TRUE), IF(W3484&lt;-0.05, "អនុញ្ញាត (អ្នកផ្គត់ផ្គង់ប្រកាសខ្វះ)", "បានប្រកាស (អនុញ្ញាត)"), IF(AND(Q3484=FALSE, R3484=FALSE, S3484=FALSE), "ព្យួរទុក (មិនមានទិន្នន័យ)", "ប្រកាសខុស (ព្យួរទុក)"))</f>
        <v/>
      </c>
      <c r="K3484" s="462" t="inlineStr"/>
      <c r="L3484" s="462" t="inlineStr"/>
      <c r="M3484" s="464">
        <f>AH3484</f>
        <v/>
      </c>
      <c r="N3484" s="464">
        <f>IF(W3484&lt;0,AH3484,I3484)</f>
        <v/>
      </c>
      <c r="O3484" s="464">
        <f>I3484-M3484</f>
        <v/>
      </c>
      <c r="P3484" s="462" t="n"/>
      <c r="Q3484" s="462">
        <f>V3484=W3484</f>
        <v/>
      </c>
      <c r="R3484" s="462">
        <f>AND(MONTH(F3484)=MONTH(X3484), YEAR(F3484)=YEAR(X3484))</f>
        <v/>
      </c>
      <c r="S3484" s="462">
        <f>AC3484="L001-901905215"</f>
        <v/>
      </c>
      <c r="T3484" s="464">
        <f>G3484-AH3484</f>
        <v/>
      </c>
      <c r="U3484" s="462" t="n"/>
      <c r="V3484" s="462" t="inlineStr">
        <is>
          <t>172911</t>
        </is>
      </c>
      <c r="W3484" s="462" t="inlineStr"/>
      <c r="X3484" s="499" t="n"/>
      <c r="Y3484" s="462" t="n"/>
      <c r="Z3484" s="462" t="n"/>
      <c r="AA3484" s="462" t="n"/>
      <c r="AB3484" s="462" t="n"/>
      <c r="AC3484" s="462" t="n"/>
      <c r="AD3484" s="462" t="n"/>
      <c r="AE3484" s="462" t="n"/>
      <c r="AF3484" s="462" t="n"/>
      <c r="AG3484" s="462" t="n"/>
      <c r="AH3484" s="462" t="n"/>
      <c r="AI3484" s="462" t="n"/>
      <c r="AJ3484" s="462" t="n"/>
      <c r="AK3484" s="462" t="n"/>
      <c r="AL3484" s="462" t="n"/>
      <c r="AM3484" s="462" t="n"/>
      <c r="AN3484" s="462" t="n"/>
      <c r="AO3484" s="462" t="n"/>
      <c r="AP3484" s="462" t="n"/>
      <c r="AQ3484" s="462" t="n"/>
      <c r="AR3484" s="462" t="n"/>
      <c r="AS3484" s="462" t="n"/>
    </row>
    <row r="3485">
      <c r="A3485" s="461" t="n">
        <v>3477</v>
      </c>
      <c r="B3485" s="462" t="inlineStr">
        <is>
          <t>Trucking Fee</t>
        </is>
      </c>
      <c r="C3485" s="462" t="inlineStr">
        <is>
          <t>ហាវតាយ អ៊ិនធើណេសិនណល ឡូជីស្ទីក ឯ.ក</t>
        </is>
      </c>
      <c r="D3485" s="462" t="inlineStr">
        <is>
          <t>K007-902202863</t>
        </is>
      </c>
      <c r="E3485" s="462" t="inlineStr">
        <is>
          <t>HT220038</t>
        </is>
      </c>
      <c r="F3485" s="463" t="n">
        <v>44855</v>
      </c>
      <c r="G3485" s="464" t="n">
        <v>252906</v>
      </c>
      <c r="H3485" s="462" t="n"/>
      <c r="I3485" s="464">
        <f>G3485</f>
        <v/>
      </c>
      <c r="J3485" s="462">
        <f>IF(AND(Q3485=TRUE, R3485=TRUE, S3485=TRUE), IF(W3485&lt;-0.05, "អនុញ្ញាត (អ្នកផ្គត់ផ្គង់ប្រកាសខ្វះ)", "បានប្រកាស (អនុញ្ញាត)"), IF(AND(Q3485=FALSE, R3485=FALSE, S3485=FALSE), "ព្យួរទុក (មិនមានទិន្នន័យ)", "ប្រកាសខុស (ព្យួរទុក)"))</f>
        <v/>
      </c>
      <c r="K3485" s="462" t="inlineStr"/>
      <c r="L3485" s="462" t="inlineStr"/>
      <c r="M3485" s="464">
        <f>AH3485</f>
        <v/>
      </c>
      <c r="N3485" s="464">
        <f>IF(W3485&lt;0,AH3485,I3485)</f>
        <v/>
      </c>
      <c r="O3485" s="464">
        <f>I3485-M3485</f>
        <v/>
      </c>
      <c r="P3485" s="462" t="n"/>
      <c r="Q3485" s="462">
        <f>V3485=W3485</f>
        <v/>
      </c>
      <c r="R3485" s="462">
        <f>AND(MONTH(F3485)=MONTH(X3485), YEAR(F3485)=YEAR(X3485))</f>
        <v/>
      </c>
      <c r="S3485" s="462">
        <f>AC3485="L001-901905215"</f>
        <v/>
      </c>
      <c r="T3485" s="464">
        <f>G3485-AH3485</f>
        <v/>
      </c>
      <c r="U3485" s="462" t="n"/>
      <c r="V3485" s="462" t="inlineStr">
        <is>
          <t>HT220038</t>
        </is>
      </c>
      <c r="W3485" s="462" t="inlineStr">
        <is>
          <t>HT220038</t>
        </is>
      </c>
      <c r="X3485" s="463" t="n">
        <v>44855</v>
      </c>
      <c r="Y3485" s="462" t="inlineStr">
        <is>
          <t>HT220038</t>
        </is>
      </c>
      <c r="Z3485" s="462" t="inlineStr"/>
      <c r="AA3485" s="462" t="inlineStr">
        <is>
          <t>បុគ្គលជាប់អាករ</t>
        </is>
      </c>
      <c r="AB3485" s="462" t="inlineStr">
        <is>
          <t>L001-901905215</t>
        </is>
      </c>
      <c r="AC3485" s="462" t="inlineStr">
        <is>
          <t>វីអ៊ីស៊ិន (ខេមបូឌា) អ៊ិនដាសស្ទ្រី ឯ.ក</t>
        </is>
      </c>
      <c r="AD3485" s="464" t="n">
        <v>2781966</v>
      </c>
      <c r="AE3485" s="464" t="n">
        <v>2529060</v>
      </c>
      <c r="AF3485" s="464" t="n">
        <v>0</v>
      </c>
      <c r="AG3485" s="464" t="n">
        <v>0</v>
      </c>
      <c r="AH3485" s="464" t="n">
        <v>252906</v>
      </c>
      <c r="AI3485" s="464" t="n">
        <v>0</v>
      </c>
      <c r="AJ3485" s="464" t="n">
        <v>0</v>
      </c>
      <c r="AK3485" s="464" t="n">
        <v>0</v>
      </c>
      <c r="AL3485" s="464" t="n">
        <v>0</v>
      </c>
      <c r="AM3485" s="464" t="n">
        <v>0</v>
      </c>
      <c r="AN3485" s="464" t="n">
        <v>0</v>
      </c>
      <c r="AO3485" s="464" t="n">
        <v>0</v>
      </c>
      <c r="AP3485" s="464" t="n">
        <v>0</v>
      </c>
      <c r="AQ3485" s="462" t="inlineStr"/>
      <c r="AR3485" s="462" t="inlineStr">
        <is>
          <t>Trucking service</t>
        </is>
      </c>
      <c r="AS3485" s="462" t="inlineStr">
        <is>
          <t>បានប្រកាសពន្ធ</t>
        </is>
      </c>
    </row>
    <row r="3486">
      <c r="A3486" s="461" t="n">
        <v>3478</v>
      </c>
      <c r="B3486" s="462" t="inlineStr">
        <is>
          <t>Trucking Fee</t>
        </is>
      </c>
      <c r="C3486" s="462" t="inlineStr">
        <is>
          <t>អ៊ិចស្ពែឌីធ័រ ខេមបូឌា អិលធីឌី</t>
        </is>
      </c>
      <c r="D3486" s="462" t="inlineStr">
        <is>
          <t>L001-100045898</t>
        </is>
      </c>
      <c r="E3486" s="462" t="inlineStr">
        <is>
          <t>TI-0238617</t>
        </is>
      </c>
      <c r="F3486" s="463" t="n">
        <v>44865</v>
      </c>
      <c r="G3486" s="464" t="n">
        <v>189658</v>
      </c>
      <c r="H3486" s="462" t="n"/>
      <c r="I3486" s="464">
        <f>G3486</f>
        <v/>
      </c>
      <c r="J3486" s="462">
        <f>IF(AND(Q3486=TRUE, R3486=TRUE, S3486=TRUE), IF(W3486&lt;-0.05, "អនុញ្ញាត (អ្នកផ្គត់ផ្គង់ប្រកាសខ្វះ)", "បានប្រកាស (អនុញ្ញាត)"), IF(AND(Q3486=FALSE, R3486=FALSE, S3486=FALSE), "ព្យួរទុក (មិនមានទិន្នន័យ)", "ប្រកាសខុស (ព្យួរទុក)"))</f>
        <v/>
      </c>
      <c r="K3486" s="462" t="inlineStr"/>
      <c r="L3486" s="462" t="inlineStr"/>
      <c r="M3486" s="464">
        <f>AH3486</f>
        <v/>
      </c>
      <c r="N3486" s="464">
        <f>IF(W3486&lt;0,AH3486,I3486)</f>
        <v/>
      </c>
      <c r="O3486" s="464">
        <f>I3486-M3486</f>
        <v/>
      </c>
      <c r="P3486" s="462" t="n"/>
      <c r="Q3486" s="462">
        <f>V3486=W3486</f>
        <v/>
      </c>
      <c r="R3486" s="462">
        <f>AND(MONTH(F3486)=MONTH(X3486), YEAR(F3486)=YEAR(X3486))</f>
        <v/>
      </c>
      <c r="S3486" s="462">
        <f>AC3486="L001-901905215"</f>
        <v/>
      </c>
      <c r="T3486" s="464">
        <f>G3486-AH3486</f>
        <v/>
      </c>
      <c r="U3486" s="462" t="n"/>
      <c r="V3486" s="462" t="inlineStr">
        <is>
          <t>TI0238617</t>
        </is>
      </c>
      <c r="W3486" s="462" t="inlineStr">
        <is>
          <t>TI0238617</t>
        </is>
      </c>
      <c r="X3486" s="463" t="n">
        <v>44865</v>
      </c>
      <c r="Y3486" s="462" t="inlineStr">
        <is>
          <t>TI-0238617</t>
        </is>
      </c>
      <c r="Z3486" s="462" t="inlineStr"/>
      <c r="AA3486" s="462" t="inlineStr">
        <is>
          <t>បុគ្គលជាប់អាករ</t>
        </is>
      </c>
      <c r="AB3486" s="462" t="inlineStr">
        <is>
          <t>L001-901905215</t>
        </is>
      </c>
      <c r="AC3486" s="462" t="inlineStr">
        <is>
          <t>វីអ៊ីស៊ិន (ខេមបូឌា) អ៊ិនដាសស្ទ្រី ឯ.ក</t>
        </is>
      </c>
      <c r="AD3486" s="464" t="n">
        <v>2086236</v>
      </c>
      <c r="AE3486" s="464" t="n">
        <v>1896578</v>
      </c>
      <c r="AF3486" s="464" t="n">
        <v>0</v>
      </c>
      <c r="AG3486" s="464" t="n">
        <v>0</v>
      </c>
      <c r="AH3486" s="464" t="n">
        <v>189658</v>
      </c>
      <c r="AI3486" s="464" t="n">
        <v>0</v>
      </c>
      <c r="AJ3486" s="464" t="n">
        <v>0</v>
      </c>
      <c r="AK3486" s="464" t="n">
        <v>0</v>
      </c>
      <c r="AL3486" s="464" t="n">
        <v>0</v>
      </c>
      <c r="AM3486" s="464" t="n">
        <v>0</v>
      </c>
      <c r="AN3486" s="464" t="n">
        <v>0</v>
      </c>
      <c r="AO3486" s="464" t="n">
        <v>0</v>
      </c>
      <c r="AP3486" s="464" t="n">
        <v>0</v>
      </c>
      <c r="AQ3486" s="462" t="inlineStr"/>
      <c r="AR3486" s="462" t="inlineStr">
        <is>
          <t>Local Charge</t>
        </is>
      </c>
      <c r="AS3486" s="462" t="inlineStr">
        <is>
          <t>បានប្រកាសពន្ធ</t>
        </is>
      </c>
    </row>
    <row r="3487">
      <c r="A3487" s="461" t="n">
        <v>3479</v>
      </c>
      <c r="B3487" s="462" t="inlineStr">
        <is>
          <t>Trucking Fee</t>
        </is>
      </c>
      <c r="C3487" s="462" t="inlineStr">
        <is>
          <t>អ៊ិចស្ពែឌីធ័រ ខេមបូឌា អិលធីឌី</t>
        </is>
      </c>
      <c r="D3487" s="462" t="inlineStr">
        <is>
          <t>L001-100045898</t>
        </is>
      </c>
      <c r="E3487" s="462" t="inlineStr">
        <is>
          <t>TI-0238606</t>
        </is>
      </c>
      <c r="F3487" s="463" t="n">
        <v>44865</v>
      </c>
      <c r="G3487" s="464" t="n">
        <v>108705</v>
      </c>
      <c r="H3487" s="462" t="n"/>
      <c r="I3487" s="464">
        <f>G3487</f>
        <v/>
      </c>
      <c r="J3487" s="462">
        <f>IF(AND(Q3487=TRUE, R3487=TRUE, S3487=TRUE), IF(W3487&lt;-0.05, "អនុញ្ញាត (អ្នកផ្គត់ផ្គង់ប្រកាសខ្វះ)", "បានប្រកាស (អនុញ្ញាត)"), IF(AND(Q3487=FALSE, R3487=FALSE, S3487=FALSE), "ព្យួរទុក (មិនមានទិន្នន័យ)", "ប្រកាសខុស (ព្យួរទុក)"))</f>
        <v/>
      </c>
      <c r="K3487" s="462" t="inlineStr"/>
      <c r="L3487" s="462" t="inlineStr"/>
      <c r="M3487" s="464">
        <f>AH3487</f>
        <v/>
      </c>
      <c r="N3487" s="464">
        <f>IF(W3487&lt;0,AH3487,I3487)</f>
        <v/>
      </c>
      <c r="O3487" s="464">
        <f>I3487-M3487</f>
        <v/>
      </c>
      <c r="P3487" s="462" t="n"/>
      <c r="Q3487" s="462">
        <f>V3487=W3487</f>
        <v/>
      </c>
      <c r="R3487" s="462">
        <f>AND(MONTH(F3487)=MONTH(X3487), YEAR(F3487)=YEAR(X3487))</f>
        <v/>
      </c>
      <c r="S3487" s="462">
        <f>AC3487="L001-901905215"</f>
        <v/>
      </c>
      <c r="T3487" s="464">
        <f>G3487-AH3487</f>
        <v/>
      </c>
      <c r="U3487" s="462" t="n"/>
      <c r="V3487" s="462" t="inlineStr">
        <is>
          <t>TI0238606</t>
        </is>
      </c>
      <c r="W3487" s="462" t="inlineStr">
        <is>
          <t>TI0238606</t>
        </is>
      </c>
      <c r="X3487" s="463" t="n">
        <v>44865</v>
      </c>
      <c r="Y3487" s="462" t="inlineStr">
        <is>
          <t>TI-0238606</t>
        </is>
      </c>
      <c r="Z3487" s="462" t="inlineStr"/>
      <c r="AA3487" s="462" t="inlineStr">
        <is>
          <t>បុគ្គលជាប់អាករ</t>
        </is>
      </c>
      <c r="AB3487" s="462" t="inlineStr">
        <is>
          <t>L001-901905215</t>
        </is>
      </c>
      <c r="AC3487" s="462" t="inlineStr">
        <is>
          <t>វីអ៊ីស៊ិន (ខេមបូឌា) អ៊ិនដាសស្ទ្រី ឯ.ក</t>
        </is>
      </c>
      <c r="AD3487" s="464" t="n">
        <v>1195714</v>
      </c>
      <c r="AE3487" s="464" t="n">
        <v>1087013</v>
      </c>
      <c r="AF3487" s="464" t="n">
        <v>0</v>
      </c>
      <c r="AG3487" s="464" t="n">
        <v>0</v>
      </c>
      <c r="AH3487" s="464" t="n">
        <v>108701</v>
      </c>
      <c r="AI3487" s="464" t="n">
        <v>0</v>
      </c>
      <c r="AJ3487" s="464" t="n">
        <v>0</v>
      </c>
      <c r="AK3487" s="464" t="n">
        <v>0</v>
      </c>
      <c r="AL3487" s="464" t="n">
        <v>0</v>
      </c>
      <c r="AM3487" s="464" t="n">
        <v>0</v>
      </c>
      <c r="AN3487" s="464" t="n">
        <v>0</v>
      </c>
      <c r="AO3487" s="464" t="n">
        <v>0</v>
      </c>
      <c r="AP3487" s="464" t="n">
        <v>0</v>
      </c>
      <c r="AQ3487" s="462" t="inlineStr"/>
      <c r="AR3487" s="462" t="inlineStr">
        <is>
          <t>Local Charge</t>
        </is>
      </c>
      <c r="AS3487" s="462" t="inlineStr">
        <is>
          <t>បានប្រកាសពន្ធ</t>
        </is>
      </c>
    </row>
    <row r="3488">
      <c r="A3488" s="461" t="n">
        <v>3480</v>
      </c>
      <c r="B3488" s="462" t="inlineStr">
        <is>
          <t>Trucking Fee</t>
        </is>
      </c>
      <c r="C3488" s="462" t="inlineStr">
        <is>
          <t>អ៊ិចស្ពែឌីធ័រ ខេមបូឌា អិលធីឌី</t>
        </is>
      </c>
      <c r="D3488" s="462" t="inlineStr">
        <is>
          <t>L001-100045898</t>
        </is>
      </c>
      <c r="E3488" s="462" t="inlineStr">
        <is>
          <t>TI-0238605</t>
        </is>
      </c>
      <c r="F3488" s="463" t="n">
        <v>44865</v>
      </c>
      <c r="G3488" s="464" t="n">
        <v>131499</v>
      </c>
      <c r="H3488" s="462" t="n"/>
      <c r="I3488" s="464">
        <f>G3488</f>
        <v/>
      </c>
      <c r="J3488" s="462">
        <f>IF(AND(Q3488=TRUE, R3488=TRUE, S3488=TRUE), IF(W3488&lt;-0.05, "អនុញ្ញាត (អ្នកផ្គត់ផ្គង់ប្រកាសខ្វះ)", "បានប្រកាស (អនុញ្ញាត)"), IF(AND(Q3488=FALSE, R3488=FALSE, S3488=FALSE), "ព្យួរទុក (មិនមានទិន្នន័យ)", "ប្រកាសខុស (ព្យួរទុក)"))</f>
        <v/>
      </c>
      <c r="K3488" s="462" t="inlineStr"/>
      <c r="L3488" s="462" t="inlineStr"/>
      <c r="M3488" s="464">
        <f>AH3488</f>
        <v/>
      </c>
      <c r="N3488" s="464">
        <f>IF(W3488&lt;0,AH3488,I3488)</f>
        <v/>
      </c>
      <c r="O3488" s="464">
        <f>I3488-M3488</f>
        <v/>
      </c>
      <c r="P3488" s="462" t="n"/>
      <c r="Q3488" s="462">
        <f>V3488=W3488</f>
        <v/>
      </c>
      <c r="R3488" s="462">
        <f>AND(MONTH(F3488)=MONTH(X3488), YEAR(F3488)=YEAR(X3488))</f>
        <v/>
      </c>
      <c r="S3488" s="462">
        <f>AC3488="L001-901905215"</f>
        <v/>
      </c>
      <c r="T3488" s="464">
        <f>G3488-AH3488</f>
        <v/>
      </c>
      <c r="U3488" s="462" t="n"/>
      <c r="V3488" s="462" t="inlineStr">
        <is>
          <t>TI0238605</t>
        </is>
      </c>
      <c r="W3488" s="462" t="inlineStr">
        <is>
          <t>TI0238605</t>
        </is>
      </c>
      <c r="X3488" s="463" t="n">
        <v>44865</v>
      </c>
      <c r="Y3488" s="462" t="inlineStr">
        <is>
          <t>TI-0238605</t>
        </is>
      </c>
      <c r="Z3488" s="462" t="inlineStr"/>
      <c r="AA3488" s="462" t="inlineStr">
        <is>
          <t>បុគ្គលជាប់អាករ</t>
        </is>
      </c>
      <c r="AB3488" s="462" t="inlineStr">
        <is>
          <t>L001-901905215</t>
        </is>
      </c>
      <c r="AC3488" s="462" t="inlineStr">
        <is>
          <t>វីអ៊ីស៊ិន (ខេមបូឌា) អ៊ិនដាសស្ទ្រី ឯ.ក</t>
        </is>
      </c>
      <c r="AD3488" s="464" t="n">
        <v>1446700</v>
      </c>
      <c r="AE3488" s="464" t="n">
        <v>1315182</v>
      </c>
      <c r="AF3488" s="464" t="n">
        <v>0</v>
      </c>
      <c r="AG3488" s="464" t="n">
        <v>0</v>
      </c>
      <c r="AH3488" s="464" t="n">
        <v>131518</v>
      </c>
      <c r="AI3488" s="464" t="n">
        <v>0</v>
      </c>
      <c r="AJ3488" s="464" t="n">
        <v>0</v>
      </c>
      <c r="AK3488" s="464" t="n">
        <v>0</v>
      </c>
      <c r="AL3488" s="464" t="n">
        <v>0</v>
      </c>
      <c r="AM3488" s="464" t="n">
        <v>0</v>
      </c>
      <c r="AN3488" s="464" t="n">
        <v>0</v>
      </c>
      <c r="AO3488" s="464" t="n">
        <v>0</v>
      </c>
      <c r="AP3488" s="464" t="n">
        <v>0</v>
      </c>
      <c r="AQ3488" s="462" t="inlineStr"/>
      <c r="AR3488" s="462" t="inlineStr">
        <is>
          <t>Local Charge</t>
        </is>
      </c>
      <c r="AS3488" s="462" t="inlineStr">
        <is>
          <t>បានប្រកាសពន្ធ</t>
        </is>
      </c>
    </row>
    <row r="3489">
      <c r="A3489" s="461" t="n">
        <v>3481</v>
      </c>
      <c r="B3489" s="462" t="inlineStr">
        <is>
          <t>Trucking Fee</t>
        </is>
      </c>
      <c r="C3489" s="462" t="inlineStr">
        <is>
          <t>អ៊ិចស្ពែឌីធ័រ ខេមបូឌា អិលធីឌី</t>
        </is>
      </c>
      <c r="D3489" s="462" t="inlineStr">
        <is>
          <t>L001-100045898</t>
        </is>
      </c>
      <c r="E3489" s="462" t="inlineStr">
        <is>
          <t>TI-0238602</t>
        </is>
      </c>
      <c r="F3489" s="463" t="n">
        <v>44865</v>
      </c>
      <c r="G3489" s="464" t="n">
        <v>91373</v>
      </c>
      <c r="H3489" s="462" t="n"/>
      <c r="I3489" s="464">
        <f>G3489</f>
        <v/>
      </c>
      <c r="J3489" s="462">
        <f>IF(AND(Q3489=TRUE, R3489=TRUE, S3489=TRUE), IF(W3489&lt;-0.05, "អនុញ្ញាត (អ្នកផ្គត់ផ្គង់ប្រកាសខ្វះ)", "បានប្រកាស (អនុញ្ញាត)"), IF(AND(Q3489=FALSE, R3489=FALSE, S3489=FALSE), "ព្យួរទុក (មិនមានទិន្នន័យ)", "ប្រកាសខុស (ព្យួរទុក)"))</f>
        <v/>
      </c>
      <c r="K3489" s="462" t="inlineStr"/>
      <c r="L3489" s="462" t="inlineStr"/>
      <c r="M3489" s="464">
        <f>AH3489</f>
        <v/>
      </c>
      <c r="N3489" s="464">
        <f>IF(W3489&lt;0,AH3489,I3489)</f>
        <v/>
      </c>
      <c r="O3489" s="464">
        <f>I3489-M3489</f>
        <v/>
      </c>
      <c r="P3489" s="462" t="n"/>
      <c r="Q3489" s="462">
        <f>V3489=W3489</f>
        <v/>
      </c>
      <c r="R3489" s="462">
        <f>AND(MONTH(F3489)=MONTH(X3489), YEAR(F3489)=YEAR(X3489))</f>
        <v/>
      </c>
      <c r="S3489" s="462">
        <f>AC3489="L001-901905215"</f>
        <v/>
      </c>
      <c r="T3489" s="464">
        <f>G3489-AH3489</f>
        <v/>
      </c>
      <c r="U3489" s="462" t="n"/>
      <c r="V3489" s="462" t="inlineStr">
        <is>
          <t>TI0238602</t>
        </is>
      </c>
      <c r="W3489" s="462" t="inlineStr">
        <is>
          <t>TI0238602</t>
        </is>
      </c>
      <c r="X3489" s="463" t="n">
        <v>44865</v>
      </c>
      <c r="Y3489" s="462" t="inlineStr">
        <is>
          <t>TI-0238602</t>
        </is>
      </c>
      <c r="Z3489" s="462" t="inlineStr"/>
      <c r="AA3489" s="462" t="inlineStr">
        <is>
          <t>បុគ្គលជាប់អាករ</t>
        </is>
      </c>
      <c r="AB3489" s="462" t="inlineStr">
        <is>
          <t>L001-901905215</t>
        </is>
      </c>
      <c r="AC3489" s="462" t="inlineStr">
        <is>
          <t>វីអ៊ីស៊ិន (ខេមបូឌា) អ៊ិនដាសស្ទ្រី ឯ.ក</t>
        </is>
      </c>
      <c r="AD3489" s="464" t="n">
        <v>1005311</v>
      </c>
      <c r="AE3489" s="464" t="n">
        <v>913919</v>
      </c>
      <c r="AF3489" s="464" t="n">
        <v>0</v>
      </c>
      <c r="AG3489" s="464" t="n">
        <v>0</v>
      </c>
      <c r="AH3489" s="464" t="n">
        <v>91392</v>
      </c>
      <c r="AI3489" s="464" t="n">
        <v>0</v>
      </c>
      <c r="AJ3489" s="464" t="n">
        <v>0</v>
      </c>
      <c r="AK3489" s="464" t="n">
        <v>0</v>
      </c>
      <c r="AL3489" s="464" t="n">
        <v>0</v>
      </c>
      <c r="AM3489" s="464" t="n">
        <v>0</v>
      </c>
      <c r="AN3489" s="464" t="n">
        <v>0</v>
      </c>
      <c r="AO3489" s="464" t="n">
        <v>0</v>
      </c>
      <c r="AP3489" s="464" t="n">
        <v>0</v>
      </c>
      <c r="AQ3489" s="462" t="inlineStr"/>
      <c r="AR3489" s="462" t="inlineStr">
        <is>
          <t>Local Charge</t>
        </is>
      </c>
      <c r="AS3489" s="462" t="inlineStr">
        <is>
          <t>បានប្រកាសពន្ធ</t>
        </is>
      </c>
    </row>
    <row r="3490">
      <c r="A3490" s="461" t="n">
        <v>3482</v>
      </c>
      <c r="B3490" s="462" t="inlineStr">
        <is>
          <t>Trucking Fee</t>
        </is>
      </c>
      <c r="C3490" s="462" t="inlineStr">
        <is>
          <t>អ៊ិចស្ពែឌីធ័រ ខេមបូឌា អិលធីឌី</t>
        </is>
      </c>
      <c r="D3490" s="462" t="inlineStr">
        <is>
          <t>L001-100045898</t>
        </is>
      </c>
      <c r="E3490" s="462" t="inlineStr">
        <is>
          <t>TI-0238596</t>
        </is>
      </c>
      <c r="F3490" s="463" t="n">
        <v>44865</v>
      </c>
      <c r="G3490" s="464" t="n">
        <v>134168</v>
      </c>
      <c r="H3490" s="462" t="n"/>
      <c r="I3490" s="464">
        <f>G3490</f>
        <v/>
      </c>
      <c r="J3490" s="462">
        <f>IF(AND(Q3490=TRUE, R3490=TRUE, S3490=TRUE), IF(W3490&lt;-0.05, "អនុញ្ញាត (អ្នកផ្គត់ផ្គង់ប្រកាសខ្វះ)", "បានប្រកាស (អនុញ្ញាត)"), IF(AND(Q3490=FALSE, R3490=FALSE, S3490=FALSE), "ព្យួរទុក (មិនមានទិន្នន័យ)", "ប្រកាសខុស (ព្យួរទុក)"))</f>
        <v/>
      </c>
      <c r="K3490" s="462" t="inlineStr"/>
      <c r="L3490" s="462" t="inlineStr"/>
      <c r="M3490" s="464">
        <f>AH3490</f>
        <v/>
      </c>
      <c r="N3490" s="464">
        <f>IF(W3490&lt;0,AH3490,I3490)</f>
        <v/>
      </c>
      <c r="O3490" s="464">
        <f>I3490-M3490</f>
        <v/>
      </c>
      <c r="P3490" s="462" t="n"/>
      <c r="Q3490" s="462">
        <f>V3490=W3490</f>
        <v/>
      </c>
      <c r="R3490" s="462">
        <f>AND(MONTH(F3490)=MONTH(X3490), YEAR(F3490)=YEAR(X3490))</f>
        <v/>
      </c>
      <c r="S3490" s="462">
        <f>AC3490="L001-901905215"</f>
        <v/>
      </c>
      <c r="T3490" s="464">
        <f>G3490-AH3490</f>
        <v/>
      </c>
      <c r="U3490" s="462" t="n"/>
      <c r="V3490" s="462" t="inlineStr">
        <is>
          <t>TI0238596</t>
        </is>
      </c>
      <c r="W3490" s="462" t="inlineStr">
        <is>
          <t>TI0238596</t>
        </is>
      </c>
      <c r="X3490" s="463" t="n">
        <v>44865</v>
      </c>
      <c r="Y3490" s="462" t="inlineStr">
        <is>
          <t>TI-0238596</t>
        </is>
      </c>
      <c r="Z3490" s="462" t="inlineStr"/>
      <c r="AA3490" s="462" t="inlineStr">
        <is>
          <t>បុគ្គលជាប់អាករ</t>
        </is>
      </c>
      <c r="AB3490" s="462" t="inlineStr">
        <is>
          <t>L001-901905215</t>
        </is>
      </c>
      <c r="AC3490" s="462" t="inlineStr">
        <is>
          <t>វីអ៊ីស៊ិន (ខេមបូឌា) អ៊ិនដាសស្ទ្រី ឯ.ក</t>
        </is>
      </c>
      <c r="AD3490" s="464" t="n">
        <v>1475852</v>
      </c>
      <c r="AE3490" s="464" t="n">
        <v>1341684</v>
      </c>
      <c r="AF3490" s="464" t="n">
        <v>0</v>
      </c>
      <c r="AG3490" s="464" t="n">
        <v>0</v>
      </c>
      <c r="AH3490" s="464" t="n">
        <v>134168</v>
      </c>
      <c r="AI3490" s="464" t="n">
        <v>0</v>
      </c>
      <c r="AJ3490" s="464" t="n">
        <v>0</v>
      </c>
      <c r="AK3490" s="464" t="n">
        <v>0</v>
      </c>
      <c r="AL3490" s="464" t="n">
        <v>0</v>
      </c>
      <c r="AM3490" s="464" t="n">
        <v>0</v>
      </c>
      <c r="AN3490" s="464" t="n">
        <v>0</v>
      </c>
      <c r="AO3490" s="464" t="n">
        <v>0</v>
      </c>
      <c r="AP3490" s="464" t="n">
        <v>0</v>
      </c>
      <c r="AQ3490" s="462" t="inlineStr"/>
      <c r="AR3490" s="462" t="inlineStr">
        <is>
          <t>Local Charge</t>
        </is>
      </c>
      <c r="AS3490" s="462" t="inlineStr">
        <is>
          <t>បានប្រកាសពន្ធ</t>
        </is>
      </c>
    </row>
    <row r="3491">
      <c r="A3491" s="461" t="n">
        <v>3483</v>
      </c>
      <c r="B3491" s="462" t="inlineStr">
        <is>
          <t>Trucking Fee</t>
        </is>
      </c>
      <c r="C3491" s="462" t="inlineStr">
        <is>
          <t>អ៊ិចស្ពែឌីធ័រ ខេមបូឌា អិលធីឌី</t>
        </is>
      </c>
      <c r="D3491" s="462" t="inlineStr">
        <is>
          <t>L001-100045898</t>
        </is>
      </c>
      <c r="E3491" s="462" t="inlineStr">
        <is>
          <t>TI-0238595</t>
        </is>
      </c>
      <c r="F3491" s="463" t="n">
        <v>44865</v>
      </c>
      <c r="G3491" s="464" t="n">
        <v>255086</v>
      </c>
      <c r="H3491" s="462" t="n"/>
      <c r="I3491" s="464">
        <f>G3491</f>
        <v/>
      </c>
      <c r="J3491" s="462">
        <f>IF(AND(Q3491=TRUE, R3491=TRUE, S3491=TRUE), IF(W3491&lt;-0.05, "អនុញ្ញាត (អ្នកផ្គត់ផ្គង់ប្រកាសខ្វះ)", "បានប្រកាស (អនុញ្ញាត)"), IF(AND(Q3491=FALSE, R3491=FALSE, S3491=FALSE), "ព្យួរទុក (មិនមានទិន្នន័យ)", "ប្រកាសខុស (ព្យួរទុក)"))</f>
        <v/>
      </c>
      <c r="K3491" s="462" t="inlineStr"/>
      <c r="L3491" s="462" t="inlineStr"/>
      <c r="M3491" s="464">
        <f>AH3491</f>
        <v/>
      </c>
      <c r="N3491" s="464">
        <f>IF(W3491&lt;0,AH3491,I3491)</f>
        <v/>
      </c>
      <c r="O3491" s="464">
        <f>I3491-M3491</f>
        <v/>
      </c>
      <c r="P3491" s="462" t="n"/>
      <c r="Q3491" s="462">
        <f>V3491=W3491</f>
        <v/>
      </c>
      <c r="R3491" s="462">
        <f>AND(MONTH(F3491)=MONTH(X3491), YEAR(F3491)=YEAR(X3491))</f>
        <v/>
      </c>
      <c r="S3491" s="462">
        <f>AC3491="L001-901905215"</f>
        <v/>
      </c>
      <c r="T3491" s="464">
        <f>G3491-AH3491</f>
        <v/>
      </c>
      <c r="U3491" s="462" t="n"/>
      <c r="V3491" s="462" t="inlineStr">
        <is>
          <t>TI0238595</t>
        </is>
      </c>
      <c r="W3491" s="462" t="inlineStr">
        <is>
          <t>TI0238595</t>
        </is>
      </c>
      <c r="X3491" s="463" t="n">
        <v>44865</v>
      </c>
      <c r="Y3491" s="462" t="inlineStr">
        <is>
          <t>TI-0238595</t>
        </is>
      </c>
      <c r="Z3491" s="462" t="inlineStr"/>
      <c r="AA3491" s="462" t="inlineStr">
        <is>
          <t>បុគ្គលជាប់អាករ</t>
        </is>
      </c>
      <c r="AB3491" s="462" t="inlineStr">
        <is>
          <t>L001-901905215</t>
        </is>
      </c>
      <c r="AC3491" s="462" t="inlineStr">
        <is>
          <t>វីអ៊ីស៊ិន (ខេមបូឌា) អ៊ិនដាសស្ទ្រី ឯ.ក</t>
        </is>
      </c>
      <c r="AD3491" s="464" t="n">
        <v>2805942</v>
      </c>
      <c r="AE3491" s="464" t="n">
        <v>2550856</v>
      </c>
      <c r="AF3491" s="464" t="n">
        <v>0</v>
      </c>
      <c r="AG3491" s="464" t="n">
        <v>0</v>
      </c>
      <c r="AH3491" s="464" t="n">
        <v>255086</v>
      </c>
      <c r="AI3491" s="464" t="n">
        <v>0</v>
      </c>
      <c r="AJ3491" s="464" t="n">
        <v>0</v>
      </c>
      <c r="AK3491" s="464" t="n">
        <v>0</v>
      </c>
      <c r="AL3491" s="464" t="n">
        <v>0</v>
      </c>
      <c r="AM3491" s="464" t="n">
        <v>0</v>
      </c>
      <c r="AN3491" s="464" t="n">
        <v>0</v>
      </c>
      <c r="AO3491" s="464" t="n">
        <v>0</v>
      </c>
      <c r="AP3491" s="464" t="n">
        <v>0</v>
      </c>
      <c r="AQ3491" s="462" t="inlineStr"/>
      <c r="AR3491" s="462" t="inlineStr">
        <is>
          <t>Local Charge</t>
        </is>
      </c>
      <c r="AS3491" s="462" t="inlineStr">
        <is>
          <t>បានប្រកាសពន្ធ</t>
        </is>
      </c>
    </row>
    <row r="3492">
      <c r="A3492" s="461" t="n">
        <v>3484</v>
      </c>
      <c r="B3492" s="462" t="inlineStr">
        <is>
          <t>Trucking Fee</t>
        </is>
      </c>
      <c r="C3492" s="462" t="inlineStr">
        <is>
          <t>អ៊ិចស្ពែឌីធ័រ ខេមបូឌា អិលធីឌី</t>
        </is>
      </c>
      <c r="D3492" s="462" t="inlineStr">
        <is>
          <t>L001-100045898</t>
        </is>
      </c>
      <c r="E3492" s="462" t="inlineStr">
        <is>
          <t>TI-0238593</t>
        </is>
      </c>
      <c r="F3492" s="463" t="n">
        <v>44865</v>
      </c>
      <c r="G3492" s="464" t="n">
        <v>55282</v>
      </c>
      <c r="H3492" s="462" t="n"/>
      <c r="I3492" s="464">
        <f>G3492</f>
        <v/>
      </c>
      <c r="J3492" s="462">
        <f>IF(AND(Q3492=TRUE, R3492=TRUE, S3492=TRUE), IF(W3492&lt;-0.05, "អនុញ្ញាត (អ្នកផ្គត់ផ្គង់ប្រកាសខ្វះ)", "បានប្រកាស (អនុញ្ញាត)"), IF(AND(Q3492=FALSE, R3492=FALSE, S3492=FALSE), "ព្យួរទុក (មិនមានទិន្នន័យ)", "ប្រកាសខុស (ព្យួរទុក)"))</f>
        <v/>
      </c>
      <c r="K3492" s="462" t="inlineStr"/>
      <c r="L3492" s="462" t="inlineStr"/>
      <c r="M3492" s="464">
        <f>AH3492</f>
        <v/>
      </c>
      <c r="N3492" s="464">
        <f>IF(W3492&lt;0,AH3492,I3492)</f>
        <v/>
      </c>
      <c r="O3492" s="464">
        <f>I3492-M3492</f>
        <v/>
      </c>
      <c r="P3492" s="462" t="n"/>
      <c r="Q3492" s="462">
        <f>V3492=W3492</f>
        <v/>
      </c>
      <c r="R3492" s="462">
        <f>AND(MONTH(F3492)=MONTH(X3492), YEAR(F3492)=YEAR(X3492))</f>
        <v/>
      </c>
      <c r="S3492" s="462">
        <f>AC3492="L001-901905215"</f>
        <v/>
      </c>
      <c r="T3492" s="464">
        <f>G3492-AH3492</f>
        <v/>
      </c>
      <c r="U3492" s="462" t="n"/>
      <c r="V3492" s="462" t="inlineStr">
        <is>
          <t>TI0238593</t>
        </is>
      </c>
      <c r="W3492" s="462" t="inlineStr">
        <is>
          <t>TI0238593</t>
        </is>
      </c>
      <c r="X3492" s="463" t="n">
        <v>44865</v>
      </c>
      <c r="Y3492" s="462" t="inlineStr">
        <is>
          <t>TI-0238593</t>
        </is>
      </c>
      <c r="Z3492" s="462" t="inlineStr"/>
      <c r="AA3492" s="462" t="inlineStr">
        <is>
          <t>បុគ្គលជាប់អាករ</t>
        </is>
      </c>
      <c r="AB3492" s="462" t="inlineStr">
        <is>
          <t>L001-901905215</t>
        </is>
      </c>
      <c r="AC3492" s="462" t="inlineStr">
        <is>
          <t>វីអ៊ីស៊ិន (ខេមបូឌា) អ៊ិនដាសស្ទ្រី ឯ.ក</t>
        </is>
      </c>
      <c r="AD3492" s="464" t="n">
        <v>608106</v>
      </c>
      <c r="AE3492" s="464" t="n">
        <v>552824</v>
      </c>
      <c r="AF3492" s="464" t="n">
        <v>0</v>
      </c>
      <c r="AG3492" s="464" t="n">
        <v>0</v>
      </c>
      <c r="AH3492" s="464" t="n">
        <v>55282</v>
      </c>
      <c r="AI3492" s="464" t="n">
        <v>0</v>
      </c>
      <c r="AJ3492" s="464" t="n">
        <v>0</v>
      </c>
      <c r="AK3492" s="464" t="n">
        <v>0</v>
      </c>
      <c r="AL3492" s="464" t="n">
        <v>0</v>
      </c>
      <c r="AM3492" s="464" t="n">
        <v>0</v>
      </c>
      <c r="AN3492" s="464" t="n">
        <v>0</v>
      </c>
      <c r="AO3492" s="464" t="n">
        <v>0</v>
      </c>
      <c r="AP3492" s="464" t="n">
        <v>0</v>
      </c>
      <c r="AQ3492" s="462" t="inlineStr"/>
      <c r="AR3492" s="462" t="inlineStr">
        <is>
          <t>Local Charge</t>
        </is>
      </c>
      <c r="AS3492" s="462" t="inlineStr">
        <is>
          <t>បានប្រកាសពន្ធ</t>
        </is>
      </c>
    </row>
    <row r="3493">
      <c r="A3493" s="461" t="n">
        <v>3485</v>
      </c>
      <c r="B3493" s="462" t="inlineStr">
        <is>
          <t>Trucking Fee</t>
        </is>
      </c>
      <c r="C3493" s="462" t="inlineStr">
        <is>
          <t>អ៊ិចស្ពែឌីធ័រ ខេមបូឌា អិលធីឌី</t>
        </is>
      </c>
      <c r="D3493" s="462" t="inlineStr">
        <is>
          <t>L001-100045898</t>
        </is>
      </c>
      <c r="E3493" s="462" t="inlineStr">
        <is>
          <t>TI-0238589</t>
        </is>
      </c>
      <c r="F3493" s="463" t="n">
        <v>44865</v>
      </c>
      <c r="G3493" s="464" t="n">
        <v>636058</v>
      </c>
      <c r="H3493" s="462" t="n"/>
      <c r="I3493" s="464">
        <f>G3493</f>
        <v/>
      </c>
      <c r="J3493" s="462">
        <f>IF(AND(Q3493=TRUE, R3493=TRUE, S3493=TRUE), IF(W3493&lt;-0.05, "អនុញ្ញាត (អ្នកផ្គត់ផ្គង់ប្រកាសខ្វះ)", "បានប្រកាស (អនុញ្ញាត)"), IF(AND(Q3493=FALSE, R3493=FALSE, S3493=FALSE), "ព្យួរទុក (មិនមានទិន្នន័យ)", "ប្រកាសខុស (ព្យួរទុក)"))</f>
        <v/>
      </c>
      <c r="K3493" s="462" t="inlineStr"/>
      <c r="L3493" s="462" t="inlineStr"/>
      <c r="M3493" s="464">
        <f>AH3493</f>
        <v/>
      </c>
      <c r="N3493" s="464">
        <f>IF(W3493&lt;0,AH3493,I3493)</f>
        <v/>
      </c>
      <c r="O3493" s="464">
        <f>I3493-M3493</f>
        <v/>
      </c>
      <c r="P3493" s="462" t="n"/>
      <c r="Q3493" s="462">
        <f>V3493=W3493</f>
        <v/>
      </c>
      <c r="R3493" s="462">
        <f>AND(MONTH(F3493)=MONTH(X3493), YEAR(F3493)=YEAR(X3493))</f>
        <v/>
      </c>
      <c r="S3493" s="462">
        <f>AC3493="L001-901905215"</f>
        <v/>
      </c>
      <c r="T3493" s="464">
        <f>G3493-AH3493</f>
        <v/>
      </c>
      <c r="U3493" s="462" t="n"/>
      <c r="V3493" s="462" t="inlineStr">
        <is>
          <t>TI0238589</t>
        </is>
      </c>
      <c r="W3493" s="462" t="inlineStr">
        <is>
          <t>TI0238589</t>
        </is>
      </c>
      <c r="X3493" s="463" t="n">
        <v>44865</v>
      </c>
      <c r="Y3493" s="462" t="inlineStr">
        <is>
          <t>TI-0238589</t>
        </is>
      </c>
      <c r="Z3493" s="462" t="inlineStr"/>
      <c r="AA3493" s="462" t="inlineStr">
        <is>
          <t>បុគ្គលជាប់អាករ</t>
        </is>
      </c>
      <c r="AB3493" s="462" t="inlineStr">
        <is>
          <t>L001-901905215</t>
        </is>
      </c>
      <c r="AC3493" s="462" t="inlineStr">
        <is>
          <t>វីអ៊ីស៊ិន (ខេមបូឌា) អ៊ិនដាសស្ទ្រី ឯ.ក</t>
        </is>
      </c>
      <c r="AD3493" s="464" t="n">
        <v>6996634</v>
      </c>
      <c r="AE3493" s="464" t="n">
        <v>6360576</v>
      </c>
      <c r="AF3493" s="464" t="n">
        <v>0</v>
      </c>
      <c r="AG3493" s="464" t="n">
        <v>0</v>
      </c>
      <c r="AH3493" s="464" t="n">
        <v>636058</v>
      </c>
      <c r="AI3493" s="464" t="n">
        <v>0</v>
      </c>
      <c r="AJ3493" s="464" t="n">
        <v>0</v>
      </c>
      <c r="AK3493" s="464" t="n">
        <v>0</v>
      </c>
      <c r="AL3493" s="464" t="n">
        <v>0</v>
      </c>
      <c r="AM3493" s="464" t="n">
        <v>0</v>
      </c>
      <c r="AN3493" s="464" t="n">
        <v>0</v>
      </c>
      <c r="AO3493" s="464" t="n">
        <v>0</v>
      </c>
      <c r="AP3493" s="464" t="n">
        <v>0</v>
      </c>
      <c r="AQ3493" s="462" t="inlineStr"/>
      <c r="AR3493" s="462" t="inlineStr">
        <is>
          <t>Local Charge</t>
        </is>
      </c>
      <c r="AS3493" s="462" t="inlineStr">
        <is>
          <t>បានប្រកាសពន្ធ</t>
        </is>
      </c>
    </row>
    <row r="3494">
      <c r="A3494" s="461" t="n">
        <v>3486</v>
      </c>
      <c r="B3494" s="462" t="inlineStr">
        <is>
          <t>Trucking Fee</t>
        </is>
      </c>
      <c r="C3494" s="462" t="inlineStr">
        <is>
          <t>អ៊ិចស្ពែឌីធ័រ ខេមបូឌា អិលធីឌី</t>
        </is>
      </c>
      <c r="D3494" s="462" t="inlineStr">
        <is>
          <t>L001-100045898</t>
        </is>
      </c>
      <c r="E3494" s="462" t="inlineStr">
        <is>
          <t>TI-0238356</t>
        </is>
      </c>
      <c r="F3494" s="463" t="n">
        <v>44859</v>
      </c>
      <c r="G3494" s="464" t="n">
        <v>544653</v>
      </c>
      <c r="H3494" s="462" t="n"/>
      <c r="I3494" s="464">
        <f>G3494</f>
        <v/>
      </c>
      <c r="J3494" s="462">
        <f>IF(AND(Q3494=TRUE, R3494=TRUE, S3494=TRUE), IF(W3494&lt;-0.05, "អនុញ្ញាត (អ្នកផ្គត់ផ្គង់ប្រកាសខ្វះ)", "បានប្រកាស (អនុញ្ញាត)"), IF(AND(Q3494=FALSE, R3494=FALSE, S3494=FALSE), "ព្យួរទុក (មិនមានទិន្នន័យ)", "ប្រកាសខុស (ព្យួរទុក)"))</f>
        <v/>
      </c>
      <c r="K3494" s="462" t="inlineStr"/>
      <c r="L3494" s="462" t="inlineStr"/>
      <c r="M3494" s="464">
        <f>AH3494</f>
        <v/>
      </c>
      <c r="N3494" s="464">
        <f>IF(W3494&lt;0,AH3494,I3494)</f>
        <v/>
      </c>
      <c r="O3494" s="464">
        <f>I3494-M3494</f>
        <v/>
      </c>
      <c r="P3494" s="462" t="n"/>
      <c r="Q3494" s="462">
        <f>V3494=W3494</f>
        <v/>
      </c>
      <c r="R3494" s="462">
        <f>AND(MONTH(F3494)=MONTH(X3494), YEAR(F3494)=YEAR(X3494))</f>
        <v/>
      </c>
      <c r="S3494" s="462">
        <f>AC3494="L001-901905215"</f>
        <v/>
      </c>
      <c r="T3494" s="464">
        <f>G3494-AH3494</f>
        <v/>
      </c>
      <c r="U3494" s="462" t="n"/>
      <c r="V3494" s="462" t="inlineStr">
        <is>
          <t>TI0238356</t>
        </is>
      </c>
      <c r="W3494" s="462" t="inlineStr">
        <is>
          <t>TI0238356</t>
        </is>
      </c>
      <c r="X3494" s="463" t="n">
        <v>44859</v>
      </c>
      <c r="Y3494" s="462" t="inlineStr">
        <is>
          <t>TI-0238356</t>
        </is>
      </c>
      <c r="Z3494" s="462" t="inlineStr"/>
      <c r="AA3494" s="462" t="inlineStr">
        <is>
          <t>បុគ្គលជាប់អាករ</t>
        </is>
      </c>
      <c r="AB3494" s="462" t="inlineStr">
        <is>
          <t>L001-901905215</t>
        </is>
      </c>
      <c r="AC3494" s="462" t="inlineStr">
        <is>
          <t>វីអ៊ីស៊ិន (ខេមបូឌា) អ៊ិនដាសស្ទ្រី ឯ.ក</t>
        </is>
      </c>
      <c r="AD3494" s="464" t="n">
        <v>5991183</v>
      </c>
      <c r="AE3494" s="464" t="n">
        <v>5446530</v>
      </c>
      <c r="AF3494" s="464" t="n">
        <v>0</v>
      </c>
      <c r="AG3494" s="464" t="n">
        <v>0</v>
      </c>
      <c r="AH3494" s="464" t="n">
        <v>544653</v>
      </c>
      <c r="AI3494" s="464" t="n">
        <v>0</v>
      </c>
      <c r="AJ3494" s="464" t="n">
        <v>0</v>
      </c>
      <c r="AK3494" s="464" t="n">
        <v>0</v>
      </c>
      <c r="AL3494" s="464" t="n">
        <v>0</v>
      </c>
      <c r="AM3494" s="464" t="n">
        <v>0</v>
      </c>
      <c r="AN3494" s="464" t="n">
        <v>0</v>
      </c>
      <c r="AO3494" s="464" t="n">
        <v>0</v>
      </c>
      <c r="AP3494" s="464" t="n">
        <v>0</v>
      </c>
      <c r="AQ3494" s="462" t="inlineStr"/>
      <c r="AR3494" s="462" t="inlineStr">
        <is>
          <t>Local Charge</t>
        </is>
      </c>
      <c r="AS3494" s="462" t="inlineStr">
        <is>
          <t>បានប្រកាសពន្ធ</t>
        </is>
      </c>
    </row>
    <row r="3495">
      <c r="A3495" s="461" t="n">
        <v>3487</v>
      </c>
      <c r="B3495" s="462" t="inlineStr">
        <is>
          <t>Trucking Fee</t>
        </is>
      </c>
      <c r="C3495" s="462" t="inlineStr">
        <is>
          <t>អ៊ិចស្ពែឌីធ័រ ខេមបូឌា អិលធីឌី</t>
        </is>
      </c>
      <c r="D3495" s="462" t="inlineStr">
        <is>
          <t>L001-100045898</t>
        </is>
      </c>
      <c r="E3495" s="462" t="inlineStr">
        <is>
          <t>TI-0238355</t>
        </is>
      </c>
      <c r="F3495" s="463" t="n">
        <v>44859</v>
      </c>
      <c r="G3495" s="464" t="n">
        <v>349009</v>
      </c>
      <c r="H3495" s="462" t="n"/>
      <c r="I3495" s="464">
        <f>G3495</f>
        <v/>
      </c>
      <c r="J3495" s="462">
        <f>IF(AND(Q3495=TRUE, R3495=TRUE, S3495=TRUE), IF(W3495&lt;-0.05, "អនុញ្ញាត (អ្នកផ្គត់ផ្គង់ប្រកាសខ្វះ)", "បានប្រកាស (អនុញ្ញាត)"), IF(AND(Q3495=FALSE, R3495=FALSE, S3495=FALSE), "ព្យួរទុក (មិនមានទិន្នន័យ)", "ប្រកាសខុស (ព្យួរទុក)"))</f>
        <v/>
      </c>
      <c r="K3495" s="462" t="inlineStr"/>
      <c r="L3495" s="462" t="inlineStr"/>
      <c r="M3495" s="464">
        <f>AH3495</f>
        <v/>
      </c>
      <c r="N3495" s="464">
        <f>IF(W3495&lt;0,AH3495,I3495)</f>
        <v/>
      </c>
      <c r="O3495" s="464">
        <f>I3495-M3495</f>
        <v/>
      </c>
      <c r="P3495" s="462" t="n"/>
      <c r="Q3495" s="462">
        <f>V3495=W3495</f>
        <v/>
      </c>
      <c r="R3495" s="462">
        <f>AND(MONTH(F3495)=MONTH(X3495), YEAR(F3495)=YEAR(X3495))</f>
        <v/>
      </c>
      <c r="S3495" s="462">
        <f>AC3495="L001-901905215"</f>
        <v/>
      </c>
      <c r="T3495" s="464">
        <f>G3495-AH3495</f>
        <v/>
      </c>
      <c r="U3495" s="462" t="n"/>
      <c r="V3495" s="462" t="inlineStr">
        <is>
          <t>TI0238355</t>
        </is>
      </c>
      <c r="W3495" s="462" t="inlineStr">
        <is>
          <t>TI0238355</t>
        </is>
      </c>
      <c r="X3495" s="463" t="n">
        <v>44859</v>
      </c>
      <c r="Y3495" s="462" t="inlineStr">
        <is>
          <t>TI-0238355</t>
        </is>
      </c>
      <c r="Z3495" s="462" t="inlineStr"/>
      <c r="AA3495" s="462" t="inlineStr">
        <is>
          <t>បុគ្គលជាប់អាករ</t>
        </is>
      </c>
      <c r="AB3495" s="462" t="inlineStr">
        <is>
          <t>L001-901905215</t>
        </is>
      </c>
      <c r="AC3495" s="462" t="inlineStr">
        <is>
          <t>វីអ៊ីស៊ិន (ខេមបូឌា) អ៊ិនដាសស្ទ្រី ឯ.ក</t>
        </is>
      </c>
      <c r="AD3495" s="464" t="n">
        <v>3839099</v>
      </c>
      <c r="AE3495" s="464" t="n">
        <v>3490090</v>
      </c>
      <c r="AF3495" s="464" t="n">
        <v>0</v>
      </c>
      <c r="AG3495" s="464" t="n">
        <v>0</v>
      </c>
      <c r="AH3495" s="464" t="n">
        <v>349009</v>
      </c>
      <c r="AI3495" s="464" t="n">
        <v>0</v>
      </c>
      <c r="AJ3495" s="464" t="n">
        <v>0</v>
      </c>
      <c r="AK3495" s="464" t="n">
        <v>0</v>
      </c>
      <c r="AL3495" s="464" t="n">
        <v>0</v>
      </c>
      <c r="AM3495" s="464" t="n">
        <v>0</v>
      </c>
      <c r="AN3495" s="464" t="n">
        <v>0</v>
      </c>
      <c r="AO3495" s="464" t="n">
        <v>0</v>
      </c>
      <c r="AP3495" s="464" t="n">
        <v>0</v>
      </c>
      <c r="AQ3495" s="462" t="inlineStr"/>
      <c r="AR3495" s="462" t="inlineStr">
        <is>
          <t>Local Charge</t>
        </is>
      </c>
      <c r="AS3495" s="462" t="inlineStr">
        <is>
          <t>បានប្រកាសពន្ធ</t>
        </is>
      </c>
    </row>
    <row r="3496">
      <c r="A3496" s="461" t="n">
        <v>3488</v>
      </c>
      <c r="B3496" s="462" t="inlineStr">
        <is>
          <t>Trucking Fee</t>
        </is>
      </c>
      <c r="C3496" s="462" t="inlineStr">
        <is>
          <t>អ៊ិចស្ពែឌីធ័រ ខេមបូឌា អិលធីឌី</t>
        </is>
      </c>
      <c r="D3496" s="462" t="inlineStr">
        <is>
          <t>L001-100045898</t>
        </is>
      </c>
      <c r="E3496" s="462" t="inlineStr">
        <is>
          <t>TI-0238350</t>
        </is>
      </c>
      <c r="F3496" s="463" t="n">
        <v>44851</v>
      </c>
      <c r="G3496" s="464" t="n">
        <v>949205</v>
      </c>
      <c r="H3496" s="462" t="n"/>
      <c r="I3496" s="464">
        <f>G3496</f>
        <v/>
      </c>
      <c r="J3496" s="462">
        <f>IF(AND(Q3496=TRUE, R3496=TRUE, S3496=TRUE), IF(W3496&lt;-0.05, "អនុញ្ញាត (អ្នកផ្គត់ផ្គង់ប្រកាសខ្វះ)", "បានប្រកាស (អនុញ្ញាត)"), IF(AND(Q3496=FALSE, R3496=FALSE, S3496=FALSE), "ព្យួរទុក (មិនមានទិន្នន័យ)", "ប្រកាសខុស (ព្យួរទុក)"))</f>
        <v/>
      </c>
      <c r="K3496" s="462" t="inlineStr"/>
      <c r="L3496" s="462" t="inlineStr"/>
      <c r="M3496" s="464">
        <f>AH3496</f>
        <v/>
      </c>
      <c r="N3496" s="464">
        <f>IF(W3496&lt;0,AH3496,I3496)</f>
        <v/>
      </c>
      <c r="O3496" s="464">
        <f>I3496-M3496</f>
        <v/>
      </c>
      <c r="P3496" s="462" t="n"/>
      <c r="Q3496" s="462">
        <f>V3496=W3496</f>
        <v/>
      </c>
      <c r="R3496" s="462">
        <f>AND(MONTH(F3496)=MONTH(X3496), YEAR(F3496)=YEAR(X3496))</f>
        <v/>
      </c>
      <c r="S3496" s="462">
        <f>AC3496="L001-901905215"</f>
        <v/>
      </c>
      <c r="T3496" s="464">
        <f>G3496-AH3496</f>
        <v/>
      </c>
      <c r="U3496" s="462" t="n"/>
      <c r="V3496" s="462" t="inlineStr">
        <is>
          <t>TI0238350</t>
        </is>
      </c>
      <c r="W3496" s="462" t="inlineStr">
        <is>
          <t>TI0238350</t>
        </is>
      </c>
      <c r="X3496" s="463" t="n">
        <v>44859</v>
      </c>
      <c r="Y3496" s="462" t="inlineStr">
        <is>
          <t>TI-0238350</t>
        </is>
      </c>
      <c r="Z3496" s="462" t="inlineStr"/>
      <c r="AA3496" s="462" t="inlineStr">
        <is>
          <t>បុគ្គលជាប់អាករ</t>
        </is>
      </c>
      <c r="AB3496" s="462" t="inlineStr">
        <is>
          <t>L001-901905215</t>
        </is>
      </c>
      <c r="AC3496" s="462" t="inlineStr">
        <is>
          <t>វីអ៊ីស៊ិន (ខេមបូឌា) អ៊ិនដាសស្ទ្រី ឯ.ក</t>
        </is>
      </c>
      <c r="AD3496" s="464" t="n">
        <v>10441255</v>
      </c>
      <c r="AE3496" s="464" t="n">
        <v>9492050</v>
      </c>
      <c r="AF3496" s="464" t="n">
        <v>0</v>
      </c>
      <c r="AG3496" s="464" t="n">
        <v>0</v>
      </c>
      <c r="AH3496" s="464" t="n">
        <v>949205</v>
      </c>
      <c r="AI3496" s="464" t="n">
        <v>0</v>
      </c>
      <c r="AJ3496" s="464" t="n">
        <v>0</v>
      </c>
      <c r="AK3496" s="464" t="n">
        <v>0</v>
      </c>
      <c r="AL3496" s="464" t="n">
        <v>0</v>
      </c>
      <c r="AM3496" s="464" t="n">
        <v>0</v>
      </c>
      <c r="AN3496" s="464" t="n">
        <v>0</v>
      </c>
      <c r="AO3496" s="464" t="n">
        <v>0</v>
      </c>
      <c r="AP3496" s="464" t="n">
        <v>0</v>
      </c>
      <c r="AQ3496" s="462" t="inlineStr"/>
      <c r="AR3496" s="462" t="inlineStr">
        <is>
          <t>Local Charge</t>
        </is>
      </c>
      <c r="AS3496" s="462" t="inlineStr">
        <is>
          <t>បានប្រកាសពន្ធ</t>
        </is>
      </c>
    </row>
    <row r="3497">
      <c r="A3497" s="461" t="n">
        <v>3489</v>
      </c>
      <c r="B3497" s="462" t="inlineStr">
        <is>
          <t>Trucking Fee</t>
        </is>
      </c>
      <c r="C3497" s="462" t="inlineStr">
        <is>
          <t>អ៊ិចស្ពែឌីធ័រ ខេមបូឌា អិលធីឌី</t>
        </is>
      </c>
      <c r="D3497" s="462" t="inlineStr">
        <is>
          <t>L001-100045898</t>
        </is>
      </c>
      <c r="E3497" s="462" t="inlineStr">
        <is>
          <t>TI-0237959</t>
        </is>
      </c>
      <c r="F3497" s="463" t="n">
        <v>44851</v>
      </c>
      <c r="G3497" s="464" t="n">
        <v>96860</v>
      </c>
      <c r="H3497" s="462" t="n"/>
      <c r="I3497" s="464">
        <f>G3497</f>
        <v/>
      </c>
      <c r="J3497" s="462">
        <f>IF(AND(Q3497=TRUE, R3497=TRUE, S3497=TRUE), IF(W3497&lt;-0.05, "អនុញ្ញាត (អ្នកផ្គត់ផ្គង់ប្រកាសខ្វះ)", "បានប្រកាស (អនុញ្ញាត)"), IF(AND(Q3497=FALSE, R3497=FALSE, S3497=FALSE), "ព្យួរទុក (មិនមានទិន្នន័យ)", "ប្រកាសខុស (ព្យួរទុក)"))</f>
        <v/>
      </c>
      <c r="K3497" s="462" t="inlineStr"/>
      <c r="L3497" s="462" t="inlineStr"/>
      <c r="M3497" s="464">
        <f>AH3497</f>
        <v/>
      </c>
      <c r="N3497" s="464">
        <f>IF(W3497&lt;0,AH3497,I3497)</f>
        <v/>
      </c>
      <c r="O3497" s="464">
        <f>I3497-M3497</f>
        <v/>
      </c>
      <c r="P3497" s="462" t="n"/>
      <c r="Q3497" s="462">
        <f>V3497=W3497</f>
        <v/>
      </c>
      <c r="R3497" s="462">
        <f>AND(MONTH(F3497)=MONTH(X3497), YEAR(F3497)=YEAR(X3497))</f>
        <v/>
      </c>
      <c r="S3497" s="462">
        <f>AC3497="L001-901905215"</f>
        <v/>
      </c>
      <c r="T3497" s="464">
        <f>G3497-AH3497</f>
        <v/>
      </c>
      <c r="U3497" s="462" t="n"/>
      <c r="V3497" s="462" t="inlineStr">
        <is>
          <t>TI0237959</t>
        </is>
      </c>
      <c r="W3497" s="462" t="inlineStr">
        <is>
          <t>TI0237959</t>
        </is>
      </c>
      <c r="X3497" s="463" t="n">
        <v>44851</v>
      </c>
      <c r="Y3497" s="462" t="inlineStr">
        <is>
          <t>TI-0237959</t>
        </is>
      </c>
      <c r="Z3497" s="462" t="inlineStr"/>
      <c r="AA3497" s="462" t="inlineStr">
        <is>
          <t>បុគ្គលជាប់អាករ</t>
        </is>
      </c>
      <c r="AB3497" s="462" t="inlineStr">
        <is>
          <t>L001-901905215</t>
        </is>
      </c>
      <c r="AC3497" s="462" t="inlineStr">
        <is>
          <t>វីអ៊ីស៊ិន (ខេមបូឌា) អ៊ិនដាសស្ទ្រី ឯ.ក</t>
        </is>
      </c>
      <c r="AD3497" s="464" t="n">
        <v>1065298</v>
      </c>
      <c r="AE3497" s="464" t="n">
        <v>968453</v>
      </c>
      <c r="AF3497" s="464" t="n">
        <v>0</v>
      </c>
      <c r="AG3497" s="464" t="n">
        <v>0</v>
      </c>
      <c r="AH3497" s="464" t="n">
        <v>96845</v>
      </c>
      <c r="AI3497" s="464" t="n">
        <v>0</v>
      </c>
      <c r="AJ3497" s="464" t="n">
        <v>0</v>
      </c>
      <c r="AK3497" s="464" t="n">
        <v>0</v>
      </c>
      <c r="AL3497" s="464" t="n">
        <v>0</v>
      </c>
      <c r="AM3497" s="464" t="n">
        <v>0</v>
      </c>
      <c r="AN3497" s="464" t="n">
        <v>0</v>
      </c>
      <c r="AO3497" s="464" t="n">
        <v>0</v>
      </c>
      <c r="AP3497" s="464" t="n">
        <v>0</v>
      </c>
      <c r="AQ3497" s="462" t="inlineStr"/>
      <c r="AR3497" s="462" t="inlineStr">
        <is>
          <t>Local Charge</t>
        </is>
      </c>
      <c r="AS3497" s="462" t="inlineStr">
        <is>
          <t>បានប្រកាសពន្ធ</t>
        </is>
      </c>
    </row>
    <row r="3498">
      <c r="A3498" s="461" t="n">
        <v>3490</v>
      </c>
      <c r="B3498" s="462" t="inlineStr">
        <is>
          <t>Trucking Fee</t>
        </is>
      </c>
      <c r="C3498" s="462" t="inlineStr">
        <is>
          <t>អ៊ិចស្ពែឌីធ័រ ខេមបូឌា អិលធីឌី</t>
        </is>
      </c>
      <c r="D3498" s="462" t="inlineStr">
        <is>
          <t>L001-100045898</t>
        </is>
      </c>
      <c r="E3498" s="462" t="inlineStr">
        <is>
          <t>TI-0237958</t>
        </is>
      </c>
      <c r="F3498" s="463" t="n">
        <v>44851</v>
      </c>
      <c r="G3498" s="464" t="n">
        <v>459155</v>
      </c>
      <c r="H3498" s="462" t="n"/>
      <c r="I3498" s="464">
        <f>G3498</f>
        <v/>
      </c>
      <c r="J3498" s="462">
        <f>IF(AND(Q3498=TRUE, R3498=TRUE, S3498=TRUE), IF(W3498&lt;-0.05, "អនុញ្ញាត (អ្នកផ្គត់ផ្គង់ប្រកាសខ្វះ)", "បានប្រកាស (អនុញ្ញាត)"), IF(AND(Q3498=FALSE, R3498=FALSE, S3498=FALSE), "ព្យួរទុក (មិនមានទិន្នន័យ)", "ប្រកាសខុស (ព្យួរទុក)"))</f>
        <v/>
      </c>
      <c r="K3498" s="462" t="inlineStr"/>
      <c r="L3498" s="462" t="inlineStr"/>
      <c r="M3498" s="464">
        <f>AH3498</f>
        <v/>
      </c>
      <c r="N3498" s="464">
        <f>IF(W3498&lt;0,AH3498,I3498)</f>
        <v/>
      </c>
      <c r="O3498" s="464">
        <f>I3498-M3498</f>
        <v/>
      </c>
      <c r="P3498" s="462" t="n"/>
      <c r="Q3498" s="462">
        <f>V3498=W3498</f>
        <v/>
      </c>
      <c r="R3498" s="462">
        <f>AND(MONTH(F3498)=MONTH(X3498), YEAR(F3498)=YEAR(X3498))</f>
        <v/>
      </c>
      <c r="S3498" s="462">
        <f>AC3498="L001-901905215"</f>
        <v/>
      </c>
      <c r="T3498" s="464">
        <f>G3498-AH3498</f>
        <v/>
      </c>
      <c r="U3498" s="462" t="n"/>
      <c r="V3498" s="462" t="inlineStr">
        <is>
          <t>TI0237958</t>
        </is>
      </c>
      <c r="W3498" s="462" t="inlineStr">
        <is>
          <t>TI0237958</t>
        </is>
      </c>
      <c r="X3498" s="463" t="n">
        <v>44851</v>
      </c>
      <c r="Y3498" s="462" t="inlineStr">
        <is>
          <t>TI-0237958</t>
        </is>
      </c>
      <c r="Z3498" s="462" t="inlineStr"/>
      <c r="AA3498" s="462" t="inlineStr">
        <is>
          <t>បុគ្គលជាប់អាករ</t>
        </is>
      </c>
      <c r="AB3498" s="462" t="inlineStr">
        <is>
          <t>L001-901905215</t>
        </is>
      </c>
      <c r="AC3498" s="462" t="inlineStr">
        <is>
          <t>វីអ៊ីស៊ិន (ខេមបូឌា) អ៊ិនដាសស្ទ្រី ឯ.ក</t>
        </is>
      </c>
      <c r="AD3498" s="464" t="n">
        <v>5050707</v>
      </c>
      <c r="AE3498" s="464" t="n">
        <v>4591552</v>
      </c>
      <c r="AF3498" s="464" t="n">
        <v>0</v>
      </c>
      <c r="AG3498" s="464" t="n">
        <v>0</v>
      </c>
      <c r="AH3498" s="464" t="n">
        <v>459155</v>
      </c>
      <c r="AI3498" s="464" t="n">
        <v>0</v>
      </c>
      <c r="AJ3498" s="464" t="n">
        <v>0</v>
      </c>
      <c r="AK3498" s="464" t="n">
        <v>0</v>
      </c>
      <c r="AL3498" s="464" t="n">
        <v>0</v>
      </c>
      <c r="AM3498" s="464" t="n">
        <v>0</v>
      </c>
      <c r="AN3498" s="464" t="n">
        <v>0</v>
      </c>
      <c r="AO3498" s="464" t="n">
        <v>0</v>
      </c>
      <c r="AP3498" s="464" t="n">
        <v>0</v>
      </c>
      <c r="AQ3498" s="462" t="inlineStr"/>
      <c r="AR3498" s="462" t="inlineStr">
        <is>
          <t>Local Charge</t>
        </is>
      </c>
      <c r="AS3498" s="462" t="inlineStr">
        <is>
          <t>បានប្រកាសពន្ធ</t>
        </is>
      </c>
    </row>
    <row r="3499">
      <c r="A3499" s="461" t="n">
        <v>3491</v>
      </c>
      <c r="B3499" s="462" t="inlineStr">
        <is>
          <t>Trucking Fee</t>
        </is>
      </c>
      <c r="C3499" s="462" t="inlineStr">
        <is>
          <t>អ៊ិចស្ពែឌីធ័រ ខេមបូឌា អិលធីឌី</t>
        </is>
      </c>
      <c r="D3499" s="462" t="inlineStr">
        <is>
          <t>L001-100045898</t>
        </is>
      </c>
      <c r="E3499" s="462" t="inlineStr">
        <is>
          <t>TI-0237957</t>
        </is>
      </c>
      <c r="F3499" s="463" t="n">
        <v>44851</v>
      </c>
      <c r="G3499" s="464" t="n">
        <v>428490</v>
      </c>
      <c r="H3499" s="462" t="n"/>
      <c r="I3499" s="464">
        <f>G3499</f>
        <v/>
      </c>
      <c r="J3499" s="462">
        <f>IF(AND(Q3499=TRUE, R3499=TRUE, S3499=TRUE), IF(W3499&lt;-0.05, "អនុញ្ញាត (អ្នកផ្គត់ផ្គង់ប្រកាសខ្វះ)", "បានប្រកាស (អនុញ្ញាត)"), IF(AND(Q3499=FALSE, R3499=FALSE, S3499=FALSE), "ព្យួរទុក (មិនមានទិន្នន័យ)", "ប្រកាសខុស (ព្យួរទុក)"))</f>
        <v/>
      </c>
      <c r="K3499" s="462" t="inlineStr"/>
      <c r="L3499" s="462" t="inlineStr"/>
      <c r="M3499" s="464">
        <f>AH3499</f>
        <v/>
      </c>
      <c r="N3499" s="464">
        <f>IF(W3499&lt;0,AH3499,I3499)</f>
        <v/>
      </c>
      <c r="O3499" s="464">
        <f>I3499-M3499</f>
        <v/>
      </c>
      <c r="P3499" s="462" t="n"/>
      <c r="Q3499" s="462">
        <f>V3499=W3499</f>
        <v/>
      </c>
      <c r="R3499" s="462">
        <f>AND(MONTH(F3499)=MONTH(X3499), YEAR(F3499)=YEAR(X3499))</f>
        <v/>
      </c>
      <c r="S3499" s="462">
        <f>AC3499="L001-901905215"</f>
        <v/>
      </c>
      <c r="T3499" s="464">
        <f>G3499-AH3499</f>
        <v/>
      </c>
      <c r="U3499" s="462" t="n"/>
      <c r="V3499" s="462" t="inlineStr">
        <is>
          <t>TI0237957</t>
        </is>
      </c>
      <c r="W3499" s="462" t="inlineStr">
        <is>
          <t>TI0237957</t>
        </is>
      </c>
      <c r="X3499" s="463" t="n">
        <v>44851</v>
      </c>
      <c r="Y3499" s="462" t="inlineStr">
        <is>
          <t>TI-0237957</t>
        </is>
      </c>
      <c r="Z3499" s="462" t="inlineStr"/>
      <c r="AA3499" s="462" t="inlineStr">
        <is>
          <t>បុគ្គលជាប់អាករ</t>
        </is>
      </c>
      <c r="AB3499" s="462" t="inlineStr">
        <is>
          <t>L001-901905215</t>
        </is>
      </c>
      <c r="AC3499" s="462" t="inlineStr">
        <is>
          <t>វីអ៊ីស៊ិន (ខេមបូឌា) អ៊ិនដាសស្ទ្រី ឯ.ក</t>
        </is>
      </c>
      <c r="AD3499" s="464" t="n">
        <v>4713386</v>
      </c>
      <c r="AE3499" s="464" t="n">
        <v>4284896</v>
      </c>
      <c r="AF3499" s="464" t="n">
        <v>0</v>
      </c>
      <c r="AG3499" s="464" t="n">
        <v>0</v>
      </c>
      <c r="AH3499" s="464" t="n">
        <v>428490</v>
      </c>
      <c r="AI3499" s="464" t="n">
        <v>0</v>
      </c>
      <c r="AJ3499" s="464" t="n">
        <v>0</v>
      </c>
      <c r="AK3499" s="464" t="n">
        <v>0</v>
      </c>
      <c r="AL3499" s="464" t="n">
        <v>0</v>
      </c>
      <c r="AM3499" s="464" t="n">
        <v>0</v>
      </c>
      <c r="AN3499" s="464" t="n">
        <v>0</v>
      </c>
      <c r="AO3499" s="464" t="n">
        <v>0</v>
      </c>
      <c r="AP3499" s="464" t="n">
        <v>0</v>
      </c>
      <c r="AQ3499" s="462" t="inlineStr"/>
      <c r="AR3499" s="462" t="inlineStr">
        <is>
          <t>Local Charge</t>
        </is>
      </c>
      <c r="AS3499" s="462" t="inlineStr">
        <is>
          <t>បានប្រកាសពន្ធ</t>
        </is>
      </c>
    </row>
    <row r="3500">
      <c r="A3500" s="461" t="n">
        <v>3492</v>
      </c>
      <c r="B3500" s="462" t="inlineStr">
        <is>
          <t>Trucking Fee</t>
        </is>
      </c>
      <c r="C3500" s="462" t="inlineStr">
        <is>
          <t>អ៊ិចស្ពែឌីធ័រ ខេមបូឌា អិលធីឌី</t>
        </is>
      </c>
      <c r="D3500" s="462" t="inlineStr">
        <is>
          <t>L001-100045898</t>
        </is>
      </c>
      <c r="E3500" s="462" t="inlineStr">
        <is>
          <t>TI-0237955</t>
        </is>
      </c>
      <c r="F3500" s="463" t="n">
        <v>44851</v>
      </c>
      <c r="G3500" s="464" t="n">
        <v>181477</v>
      </c>
      <c r="H3500" s="462" t="n"/>
      <c r="I3500" s="464">
        <f>G3500</f>
        <v/>
      </c>
      <c r="J3500" s="462">
        <f>IF(AND(Q3500=TRUE, R3500=TRUE, S3500=TRUE), IF(W3500&lt;-0.05, "អនុញ្ញាត (អ្នកផ្គត់ផ្គង់ប្រកាសខ្វះ)", "បានប្រកាស (អនុញ្ញាត)"), IF(AND(Q3500=FALSE, R3500=FALSE, S3500=FALSE), "ព្យួរទុក (មិនមានទិន្នន័យ)", "ប្រកាសខុស (ព្យួរទុក)"))</f>
        <v/>
      </c>
      <c r="K3500" s="462" t="inlineStr"/>
      <c r="L3500" s="462" t="inlineStr"/>
      <c r="M3500" s="464">
        <f>AH3500</f>
        <v/>
      </c>
      <c r="N3500" s="464">
        <f>IF(W3500&lt;0,AH3500,I3500)</f>
        <v/>
      </c>
      <c r="O3500" s="464">
        <f>I3500-M3500</f>
        <v/>
      </c>
      <c r="P3500" s="462" t="n"/>
      <c r="Q3500" s="462">
        <f>V3500=W3500</f>
        <v/>
      </c>
      <c r="R3500" s="462">
        <f>AND(MONTH(F3500)=MONTH(X3500), YEAR(F3500)=YEAR(X3500))</f>
        <v/>
      </c>
      <c r="S3500" s="462">
        <f>AC3500="L001-901905215"</f>
        <v/>
      </c>
      <c r="T3500" s="464">
        <f>G3500-AH3500</f>
        <v/>
      </c>
      <c r="U3500" s="462" t="n"/>
      <c r="V3500" s="462" t="inlineStr">
        <is>
          <t>TI0237955</t>
        </is>
      </c>
      <c r="W3500" s="462" t="inlineStr">
        <is>
          <t>TI0237955</t>
        </is>
      </c>
      <c r="X3500" s="463" t="n">
        <v>44851</v>
      </c>
      <c r="Y3500" s="462" t="inlineStr">
        <is>
          <t>TI-0237955</t>
        </is>
      </c>
      <c r="Z3500" s="462" t="inlineStr"/>
      <c r="AA3500" s="462" t="inlineStr">
        <is>
          <t>បុគ្គលជាប់អាករ</t>
        </is>
      </c>
      <c r="AB3500" s="462" t="inlineStr">
        <is>
          <t>L001-901905215</t>
        </is>
      </c>
      <c r="AC3500" s="462" t="inlineStr">
        <is>
          <t>វីអ៊ីស៊ិន (ខេមបូឌា) អ៊ិនដាសស្ទ្រី ឯ.ក</t>
        </is>
      </c>
      <c r="AD3500" s="464" t="n">
        <v>1996123</v>
      </c>
      <c r="AE3500" s="464" t="n">
        <v>1814657</v>
      </c>
      <c r="AF3500" s="464" t="n">
        <v>0</v>
      </c>
      <c r="AG3500" s="464" t="n">
        <v>0</v>
      </c>
      <c r="AH3500" s="464" t="n">
        <v>181466</v>
      </c>
      <c r="AI3500" s="464" t="n">
        <v>0</v>
      </c>
      <c r="AJ3500" s="464" t="n">
        <v>0</v>
      </c>
      <c r="AK3500" s="464" t="n">
        <v>0</v>
      </c>
      <c r="AL3500" s="464" t="n">
        <v>0</v>
      </c>
      <c r="AM3500" s="464" t="n">
        <v>0</v>
      </c>
      <c r="AN3500" s="464" t="n">
        <v>0</v>
      </c>
      <c r="AO3500" s="464" t="n">
        <v>0</v>
      </c>
      <c r="AP3500" s="464" t="n">
        <v>0</v>
      </c>
      <c r="AQ3500" s="462" t="inlineStr"/>
      <c r="AR3500" s="462" t="inlineStr">
        <is>
          <t>Local Charge</t>
        </is>
      </c>
      <c r="AS3500" s="462" t="inlineStr">
        <is>
          <t>បានប្រកាសពន្ធ</t>
        </is>
      </c>
    </row>
    <row r="3501">
      <c r="A3501" s="461" t="n">
        <v>3493</v>
      </c>
      <c r="B3501" s="462" t="inlineStr">
        <is>
          <t>Trucking Fee</t>
        </is>
      </c>
      <c r="C3501" s="462" t="inlineStr">
        <is>
          <t>អ៊ិចស្ពែឌីធ័រ ខេមបូឌា អិលធីឌី</t>
        </is>
      </c>
      <c r="D3501" s="462" t="inlineStr">
        <is>
          <t>L001-100045898</t>
        </is>
      </c>
      <c r="E3501" s="462" t="inlineStr">
        <is>
          <t>TI-0237950</t>
        </is>
      </c>
      <c r="F3501" s="463" t="n">
        <v>44851</v>
      </c>
      <c r="G3501" s="464" t="n">
        <v>318259</v>
      </c>
      <c r="H3501" s="462" t="n"/>
      <c r="I3501" s="464">
        <f>G3501</f>
        <v/>
      </c>
      <c r="J3501" s="462">
        <f>IF(AND(Q3501=TRUE, R3501=TRUE, S3501=TRUE), IF(W3501&lt;-0.05, "អនុញ្ញាត (អ្នកផ្គត់ផ្គង់ប្រកាសខ្វះ)", "បានប្រកាស (អនុញ្ញាត)"), IF(AND(Q3501=FALSE, R3501=FALSE, S3501=FALSE), "ព្យួរទុក (មិនមានទិន្នន័យ)", "ប្រកាសខុស (ព្យួរទុក)"))</f>
        <v/>
      </c>
      <c r="K3501" s="462" t="inlineStr"/>
      <c r="L3501" s="462" t="inlineStr"/>
      <c r="M3501" s="464">
        <f>AH3501</f>
        <v/>
      </c>
      <c r="N3501" s="464">
        <f>IF(W3501&lt;0,AH3501,I3501)</f>
        <v/>
      </c>
      <c r="O3501" s="464">
        <f>I3501-M3501</f>
        <v/>
      </c>
      <c r="P3501" s="462" t="n"/>
      <c r="Q3501" s="462">
        <f>V3501=W3501</f>
        <v/>
      </c>
      <c r="R3501" s="462">
        <f>AND(MONTH(F3501)=MONTH(X3501), YEAR(F3501)=YEAR(X3501))</f>
        <v/>
      </c>
      <c r="S3501" s="462">
        <f>AC3501="L001-901905215"</f>
        <v/>
      </c>
      <c r="T3501" s="464">
        <f>G3501-AH3501</f>
        <v/>
      </c>
      <c r="U3501" s="462" t="n"/>
      <c r="V3501" s="462" t="inlineStr">
        <is>
          <t>TI0237950</t>
        </is>
      </c>
      <c r="W3501" s="462" t="inlineStr">
        <is>
          <t>TI0237950</t>
        </is>
      </c>
      <c r="X3501" s="463" t="n">
        <v>44851</v>
      </c>
      <c r="Y3501" s="462" t="inlineStr">
        <is>
          <t>TI-0237950</t>
        </is>
      </c>
      <c r="Z3501" s="462" t="inlineStr"/>
      <c r="AA3501" s="462" t="inlineStr">
        <is>
          <t>បុគ្គលជាប់អាករ</t>
        </is>
      </c>
      <c r="AB3501" s="462" t="inlineStr">
        <is>
          <t>L001-901905215</t>
        </is>
      </c>
      <c r="AC3501" s="462" t="inlineStr">
        <is>
          <t>វីអ៊ីស៊ិន (ខេមបូឌា) អ៊ិនដាសស្ទ្រី ឯ.ក</t>
        </is>
      </c>
      <c r="AD3501" s="464" t="n">
        <v>3500851</v>
      </c>
      <c r="AE3501" s="464" t="n">
        <v>3182592</v>
      </c>
      <c r="AF3501" s="464" t="n">
        <v>0</v>
      </c>
      <c r="AG3501" s="464" t="n">
        <v>0</v>
      </c>
      <c r="AH3501" s="464" t="n">
        <v>318259</v>
      </c>
      <c r="AI3501" s="464" t="n">
        <v>0</v>
      </c>
      <c r="AJ3501" s="464" t="n">
        <v>0</v>
      </c>
      <c r="AK3501" s="464" t="n">
        <v>0</v>
      </c>
      <c r="AL3501" s="464" t="n">
        <v>0</v>
      </c>
      <c r="AM3501" s="464" t="n">
        <v>0</v>
      </c>
      <c r="AN3501" s="464" t="n">
        <v>0</v>
      </c>
      <c r="AO3501" s="464" t="n">
        <v>0</v>
      </c>
      <c r="AP3501" s="464" t="n">
        <v>0</v>
      </c>
      <c r="AQ3501" s="462" t="inlineStr"/>
      <c r="AR3501" s="462" t="inlineStr">
        <is>
          <t>Local Charge</t>
        </is>
      </c>
      <c r="AS3501" s="462" t="inlineStr">
        <is>
          <t>បានប្រកាសពន្ធ</t>
        </is>
      </c>
    </row>
    <row r="3502">
      <c r="A3502" s="461" t="n">
        <v>3494</v>
      </c>
      <c r="B3502" s="462" t="inlineStr">
        <is>
          <t>Trucking Fee</t>
        </is>
      </c>
      <c r="C3502" s="462" t="inlineStr">
        <is>
          <t>អ៊ិចស្ពែឌីធ័រ ខេមបូឌា អិលធីឌី</t>
        </is>
      </c>
      <c r="D3502" s="462" t="inlineStr">
        <is>
          <t>L001-100045898</t>
        </is>
      </c>
      <c r="E3502" s="462" t="inlineStr">
        <is>
          <t>TI-0237949</t>
        </is>
      </c>
      <c r="F3502" s="463" t="n">
        <v>44851</v>
      </c>
      <c r="G3502" s="464" t="n">
        <v>287594</v>
      </c>
      <c r="H3502" s="462" t="n"/>
      <c r="I3502" s="464">
        <f>G3502</f>
        <v/>
      </c>
      <c r="J3502" s="462">
        <f>IF(AND(Q3502=TRUE, R3502=TRUE, S3502=TRUE), IF(W3502&lt;-0.05, "អនុញ្ញាត (អ្នកផ្គត់ផ្គង់ប្រកាសខ្វះ)", "បានប្រកាស (អនុញ្ញាត)"), IF(AND(Q3502=FALSE, R3502=FALSE, S3502=FALSE), "ព្យួរទុក (មិនមានទិន្នន័យ)", "ប្រកាសខុស (ព្យួរទុក)"))</f>
        <v/>
      </c>
      <c r="K3502" s="462" t="inlineStr"/>
      <c r="L3502" s="462" t="inlineStr"/>
      <c r="M3502" s="464">
        <f>AH3502</f>
        <v/>
      </c>
      <c r="N3502" s="464">
        <f>IF(W3502&lt;0,AH3502,I3502)</f>
        <v/>
      </c>
      <c r="O3502" s="464">
        <f>I3502-M3502</f>
        <v/>
      </c>
      <c r="P3502" s="462" t="n"/>
      <c r="Q3502" s="462">
        <f>V3502=W3502</f>
        <v/>
      </c>
      <c r="R3502" s="462">
        <f>AND(MONTH(F3502)=MONTH(X3502), YEAR(F3502)=YEAR(X3502))</f>
        <v/>
      </c>
      <c r="S3502" s="462">
        <f>AC3502="L001-901905215"</f>
        <v/>
      </c>
      <c r="T3502" s="464">
        <f>G3502-AH3502</f>
        <v/>
      </c>
      <c r="U3502" s="462" t="n"/>
      <c r="V3502" s="462" t="inlineStr">
        <is>
          <t>TI0237949</t>
        </is>
      </c>
      <c r="W3502" s="462" t="inlineStr">
        <is>
          <t>TI0237949</t>
        </is>
      </c>
      <c r="X3502" s="463" t="n">
        <v>44851</v>
      </c>
      <c r="Y3502" s="462" t="inlineStr">
        <is>
          <t>TI-0237949</t>
        </is>
      </c>
      <c r="Z3502" s="462" t="inlineStr"/>
      <c r="AA3502" s="462" t="inlineStr">
        <is>
          <t>បុគ្គលជាប់អាករ</t>
        </is>
      </c>
      <c r="AB3502" s="462" t="inlineStr">
        <is>
          <t>L001-901905215</t>
        </is>
      </c>
      <c r="AC3502" s="462" t="inlineStr">
        <is>
          <t>វីអ៊ីស៊ិន (ខេមបូឌា) អ៊ិនដាសស្ទ្រី ឯ.ក</t>
        </is>
      </c>
      <c r="AD3502" s="464" t="n">
        <v>3163530</v>
      </c>
      <c r="AE3502" s="464" t="n">
        <v>2875936</v>
      </c>
      <c r="AF3502" s="464" t="n">
        <v>0</v>
      </c>
      <c r="AG3502" s="464" t="n">
        <v>0</v>
      </c>
      <c r="AH3502" s="464" t="n">
        <v>287594</v>
      </c>
      <c r="AI3502" s="464" t="n">
        <v>0</v>
      </c>
      <c r="AJ3502" s="464" t="n">
        <v>0</v>
      </c>
      <c r="AK3502" s="464" t="n">
        <v>0</v>
      </c>
      <c r="AL3502" s="464" t="n">
        <v>0</v>
      </c>
      <c r="AM3502" s="464" t="n">
        <v>0</v>
      </c>
      <c r="AN3502" s="464" t="n">
        <v>0</v>
      </c>
      <c r="AO3502" s="464" t="n">
        <v>0</v>
      </c>
      <c r="AP3502" s="464" t="n">
        <v>0</v>
      </c>
      <c r="AQ3502" s="462" t="inlineStr"/>
      <c r="AR3502" s="462" t="inlineStr">
        <is>
          <t>Local Charge</t>
        </is>
      </c>
      <c r="AS3502" s="462" t="inlineStr">
        <is>
          <t>បានប្រកាសពន្ធ</t>
        </is>
      </c>
    </row>
    <row r="3503">
      <c r="A3503" s="461" t="n">
        <v>3495</v>
      </c>
      <c r="B3503" s="462" t="inlineStr">
        <is>
          <t>Trucking Fee</t>
        </is>
      </c>
      <c r="C3503" s="462" t="inlineStr">
        <is>
          <t>អ៊ិចស្ពែឌីធ័រ ខេមបូឌា អិលធីឌី</t>
        </is>
      </c>
      <c r="D3503" s="462" t="inlineStr">
        <is>
          <t>L001-100045898</t>
        </is>
      </c>
      <c r="E3503" s="462" t="inlineStr">
        <is>
          <t>TI-0237947</t>
        </is>
      </c>
      <c r="F3503" s="463" t="n">
        <v>44851</v>
      </c>
      <c r="G3503" s="464" t="n">
        <v>298093</v>
      </c>
      <c r="H3503" s="462" t="n"/>
      <c r="I3503" s="464">
        <f>G3503</f>
        <v/>
      </c>
      <c r="J3503" s="462">
        <f>IF(AND(Q3503=TRUE, R3503=TRUE, S3503=TRUE), IF(W3503&lt;-0.05, "អនុញ្ញាត (អ្នកផ្គត់ផ្គង់ប្រកាសខ្វះ)", "បានប្រកាស (អនុញ្ញាត)"), IF(AND(Q3503=FALSE, R3503=FALSE, S3503=FALSE), "ព្យួរទុក (មិនមានទិន្នន័យ)", "ប្រកាសខុស (ព្យួរទុក)"))</f>
        <v/>
      </c>
      <c r="K3503" s="462" t="inlineStr"/>
      <c r="L3503" s="462" t="inlineStr"/>
      <c r="M3503" s="464">
        <f>AH3503</f>
        <v/>
      </c>
      <c r="N3503" s="464">
        <f>IF(W3503&lt;0,AH3503,I3503)</f>
        <v/>
      </c>
      <c r="O3503" s="464">
        <f>I3503-M3503</f>
        <v/>
      </c>
      <c r="P3503" s="462" t="n"/>
      <c r="Q3503" s="462">
        <f>V3503=W3503</f>
        <v/>
      </c>
      <c r="R3503" s="462">
        <f>AND(MONTH(F3503)=MONTH(X3503), YEAR(F3503)=YEAR(X3503))</f>
        <v/>
      </c>
      <c r="S3503" s="462">
        <f>AC3503="L001-901905215"</f>
        <v/>
      </c>
      <c r="T3503" s="464">
        <f>G3503-AH3503</f>
        <v/>
      </c>
      <c r="U3503" s="462" t="n"/>
      <c r="V3503" s="462" t="inlineStr">
        <is>
          <t>TI0237947</t>
        </is>
      </c>
      <c r="W3503" s="462" t="inlineStr">
        <is>
          <t>TI0237947</t>
        </is>
      </c>
      <c r="X3503" s="463" t="n">
        <v>44851</v>
      </c>
      <c r="Y3503" s="462" t="inlineStr">
        <is>
          <t>TI-0237947</t>
        </is>
      </c>
      <c r="Z3503" s="462" t="inlineStr"/>
      <c r="AA3503" s="462" t="inlineStr">
        <is>
          <t>បុគ្គលជាប់អាករ</t>
        </is>
      </c>
      <c r="AB3503" s="462" t="inlineStr">
        <is>
          <t>L001-901905215</t>
        </is>
      </c>
      <c r="AC3503" s="462" t="inlineStr">
        <is>
          <t>វីអ៊ីស៊ិន (ខេមបូឌា) អ៊ិនដាសស្ទ្រី ឯ.ក</t>
        </is>
      </c>
      <c r="AD3503" s="464" t="n">
        <v>3278857</v>
      </c>
      <c r="AE3503" s="464" t="n">
        <v>2980779</v>
      </c>
      <c r="AF3503" s="464" t="n">
        <v>0</v>
      </c>
      <c r="AG3503" s="464" t="n">
        <v>0</v>
      </c>
      <c r="AH3503" s="464" t="n">
        <v>298078</v>
      </c>
      <c r="AI3503" s="464" t="n">
        <v>0</v>
      </c>
      <c r="AJ3503" s="464" t="n">
        <v>0</v>
      </c>
      <c r="AK3503" s="464" t="n">
        <v>0</v>
      </c>
      <c r="AL3503" s="464" t="n">
        <v>0</v>
      </c>
      <c r="AM3503" s="464" t="n">
        <v>0</v>
      </c>
      <c r="AN3503" s="464" t="n">
        <v>0</v>
      </c>
      <c r="AO3503" s="464" t="n">
        <v>0</v>
      </c>
      <c r="AP3503" s="464" t="n">
        <v>0</v>
      </c>
      <c r="AQ3503" s="462" t="inlineStr"/>
      <c r="AR3503" s="462" t="inlineStr">
        <is>
          <t>Local Charge</t>
        </is>
      </c>
      <c r="AS3503" s="462" t="inlineStr">
        <is>
          <t>បានប្រកាសពន្ធ</t>
        </is>
      </c>
    </row>
    <row r="3504">
      <c r="A3504" s="461" t="n">
        <v>3496</v>
      </c>
      <c r="B3504" s="462" t="inlineStr">
        <is>
          <t>Trucking Fee</t>
        </is>
      </c>
      <c r="C3504" s="462" t="inlineStr">
        <is>
          <t>អ៊ិចស្ពែឌីធ័រ ខេមបូឌា អិលធីឌី</t>
        </is>
      </c>
      <c r="D3504" s="462" t="inlineStr">
        <is>
          <t>L001-100045898</t>
        </is>
      </c>
      <c r="E3504" s="462" t="inlineStr">
        <is>
          <t>TI-0237945</t>
        </is>
      </c>
      <c r="F3504" s="463" t="n">
        <v>44845</v>
      </c>
      <c r="G3504" s="464" t="n">
        <v>318259</v>
      </c>
      <c r="H3504" s="462" t="n"/>
      <c r="I3504" s="464">
        <f>G3504</f>
        <v/>
      </c>
      <c r="J3504" s="462">
        <f>IF(AND(Q3504=TRUE, R3504=TRUE, S3504=TRUE), IF(W3504&lt;-0.05, "អនុញ្ញាត (អ្នកផ្គត់ផ្គង់ប្រកាសខ្វះ)", "បានប្រកាស (អនុញ្ញាត)"), IF(AND(Q3504=FALSE, R3504=FALSE, S3504=FALSE), "ព្យួរទុក (មិនមានទិន្នន័យ)", "ប្រកាសខុស (ព្យួរទុក)"))</f>
        <v/>
      </c>
      <c r="K3504" s="462" t="inlineStr"/>
      <c r="L3504" s="462" t="inlineStr"/>
      <c r="M3504" s="464">
        <f>AH3504</f>
        <v/>
      </c>
      <c r="N3504" s="464">
        <f>IF(W3504&lt;0,AH3504,I3504)</f>
        <v/>
      </c>
      <c r="O3504" s="464">
        <f>I3504-M3504</f>
        <v/>
      </c>
      <c r="P3504" s="462" t="n"/>
      <c r="Q3504" s="462">
        <f>V3504=W3504</f>
        <v/>
      </c>
      <c r="R3504" s="462">
        <f>AND(MONTH(F3504)=MONTH(X3504), YEAR(F3504)=YEAR(X3504))</f>
        <v/>
      </c>
      <c r="S3504" s="462">
        <f>AC3504="L001-901905215"</f>
        <v/>
      </c>
      <c r="T3504" s="464">
        <f>G3504-AH3504</f>
        <v/>
      </c>
      <c r="U3504" s="462" t="n"/>
      <c r="V3504" s="462" t="inlineStr">
        <is>
          <t>TI0237945</t>
        </is>
      </c>
      <c r="W3504" s="462" t="inlineStr">
        <is>
          <t>TI0237945</t>
        </is>
      </c>
      <c r="X3504" s="463" t="n">
        <v>44851</v>
      </c>
      <c r="Y3504" s="462" t="inlineStr">
        <is>
          <t>TI-0237945</t>
        </is>
      </c>
      <c r="Z3504" s="462" t="inlineStr"/>
      <c r="AA3504" s="462" t="inlineStr">
        <is>
          <t>បុគ្គលជាប់អាករ</t>
        </is>
      </c>
      <c r="AB3504" s="462" t="inlineStr">
        <is>
          <t>L001-901905215</t>
        </is>
      </c>
      <c r="AC3504" s="462" t="inlineStr">
        <is>
          <t>វីអ៊ីស៊ិន (ខេមបូឌា) អ៊ិនដាសស្ទ្រី ឯ.ក</t>
        </is>
      </c>
      <c r="AD3504" s="464" t="n">
        <v>3500851</v>
      </c>
      <c r="AE3504" s="464" t="n">
        <v>3182592</v>
      </c>
      <c r="AF3504" s="464" t="n">
        <v>0</v>
      </c>
      <c r="AG3504" s="464" t="n">
        <v>0</v>
      </c>
      <c r="AH3504" s="464" t="n">
        <v>318259</v>
      </c>
      <c r="AI3504" s="464" t="n">
        <v>0</v>
      </c>
      <c r="AJ3504" s="464" t="n">
        <v>0</v>
      </c>
      <c r="AK3504" s="464" t="n">
        <v>0</v>
      </c>
      <c r="AL3504" s="464" t="n">
        <v>0</v>
      </c>
      <c r="AM3504" s="464" t="n">
        <v>0</v>
      </c>
      <c r="AN3504" s="464" t="n">
        <v>0</v>
      </c>
      <c r="AO3504" s="464" t="n">
        <v>0</v>
      </c>
      <c r="AP3504" s="464" t="n">
        <v>0</v>
      </c>
      <c r="AQ3504" s="462" t="inlineStr"/>
      <c r="AR3504" s="462" t="inlineStr">
        <is>
          <t>Local Charge</t>
        </is>
      </c>
      <c r="AS3504" s="462" t="inlineStr">
        <is>
          <t>បានប្រកាសពន្ធ</t>
        </is>
      </c>
    </row>
    <row r="3505">
      <c r="A3505" s="461" t="n">
        <v>3497</v>
      </c>
      <c r="B3505" s="462" t="inlineStr">
        <is>
          <t>Trucking Fee</t>
        </is>
      </c>
      <c r="C3505" s="462" t="inlineStr">
        <is>
          <t>អ៊ិចស្ពែឌីធ័រ ខេមបូឌា អិលធីឌី</t>
        </is>
      </c>
      <c r="D3505" s="462" t="inlineStr">
        <is>
          <t>L001-100045898</t>
        </is>
      </c>
      <c r="E3505" s="462" t="inlineStr">
        <is>
          <t>TI-0237749</t>
        </is>
      </c>
      <c r="F3505" s="463" t="n">
        <v>44845</v>
      </c>
      <c r="G3505" s="464" t="n">
        <v>308058</v>
      </c>
      <c r="H3505" s="462" t="n"/>
      <c r="I3505" s="464">
        <f>G3505</f>
        <v/>
      </c>
      <c r="J3505" s="462">
        <f>IF(AND(Q3505=TRUE, R3505=TRUE, S3505=TRUE), IF(W3505&lt;-0.05, "អនុញ្ញាត (អ្នកផ្គត់ផ្គង់ប្រកាសខ្វះ)", "បានប្រកាស (អនុញ្ញាត)"), IF(AND(Q3505=FALSE, R3505=FALSE, S3505=FALSE), "ព្យួរទុក (មិនមានទិន្នន័យ)", "ប្រកាសខុស (ព្យួរទុក)"))</f>
        <v/>
      </c>
      <c r="K3505" s="462" t="inlineStr"/>
      <c r="L3505" s="462" t="inlineStr"/>
      <c r="M3505" s="464">
        <f>AH3505</f>
        <v/>
      </c>
      <c r="N3505" s="464">
        <f>IF(W3505&lt;0,AH3505,I3505)</f>
        <v/>
      </c>
      <c r="O3505" s="464">
        <f>I3505-M3505</f>
        <v/>
      </c>
      <c r="P3505" s="462" t="n"/>
      <c r="Q3505" s="462">
        <f>V3505=W3505</f>
        <v/>
      </c>
      <c r="R3505" s="462">
        <f>AND(MONTH(F3505)=MONTH(X3505), YEAR(F3505)=YEAR(X3505))</f>
        <v/>
      </c>
      <c r="S3505" s="462">
        <f>AC3505="L001-901905215"</f>
        <v/>
      </c>
      <c r="T3505" s="464">
        <f>G3505-AH3505</f>
        <v/>
      </c>
      <c r="U3505" s="462" t="n"/>
      <c r="V3505" s="462" t="inlineStr">
        <is>
          <t>TI0237749</t>
        </is>
      </c>
      <c r="W3505" s="462" t="inlineStr">
        <is>
          <t>TI0237749</t>
        </is>
      </c>
      <c r="X3505" s="463" t="n">
        <v>44845</v>
      </c>
      <c r="Y3505" s="462" t="inlineStr">
        <is>
          <t>TI-0237749</t>
        </is>
      </c>
      <c r="Z3505" s="462" t="inlineStr"/>
      <c r="AA3505" s="462" t="inlineStr">
        <is>
          <t>បុគ្គលជាប់អាករ</t>
        </is>
      </c>
      <c r="AB3505" s="462" t="inlineStr">
        <is>
          <t>L001-901905215</t>
        </is>
      </c>
      <c r="AC3505" s="462" t="inlineStr">
        <is>
          <t>វីអ៊ីស៊ិន (ខេមបូឌា) អ៊ិនដាសស្ទ្រី ឯ.ក</t>
        </is>
      </c>
      <c r="AD3505" s="464" t="n">
        <v>3388633</v>
      </c>
      <c r="AE3505" s="464" t="n">
        <v>3080575</v>
      </c>
      <c r="AF3505" s="464" t="n">
        <v>0</v>
      </c>
      <c r="AG3505" s="464" t="n">
        <v>0</v>
      </c>
      <c r="AH3505" s="464" t="n">
        <v>308058</v>
      </c>
      <c r="AI3505" s="464" t="n">
        <v>0</v>
      </c>
      <c r="AJ3505" s="464" t="n">
        <v>0</v>
      </c>
      <c r="AK3505" s="464" t="n">
        <v>0</v>
      </c>
      <c r="AL3505" s="464" t="n">
        <v>0</v>
      </c>
      <c r="AM3505" s="464" t="n">
        <v>0</v>
      </c>
      <c r="AN3505" s="464" t="n">
        <v>0</v>
      </c>
      <c r="AO3505" s="464" t="n">
        <v>0</v>
      </c>
      <c r="AP3505" s="464" t="n">
        <v>0</v>
      </c>
      <c r="AQ3505" s="462" t="inlineStr"/>
      <c r="AR3505" s="462" t="inlineStr">
        <is>
          <t>Local Charge</t>
        </is>
      </c>
      <c r="AS3505" s="462" t="inlineStr">
        <is>
          <t>បានប្រកាសពន្ធ</t>
        </is>
      </c>
    </row>
    <row r="3506">
      <c r="A3506" s="461" t="n">
        <v>3498</v>
      </c>
      <c r="B3506" s="462" t="inlineStr">
        <is>
          <t>Trucking Fee</t>
        </is>
      </c>
      <c r="C3506" s="462" t="inlineStr">
        <is>
          <t>អ៊ិចស្ពែឌីធ័រ ខេមបូឌា អិលធីឌី</t>
        </is>
      </c>
      <c r="D3506" s="462" t="inlineStr">
        <is>
          <t>L001-100045898</t>
        </is>
      </c>
      <c r="E3506" s="462" t="inlineStr">
        <is>
          <t>TI-0237748</t>
        </is>
      </c>
      <c r="F3506" s="463" t="n">
        <v>44845</v>
      </c>
      <c r="G3506" s="464" t="n">
        <v>336589</v>
      </c>
      <c r="H3506" s="462" t="n"/>
      <c r="I3506" s="464">
        <f>G3506</f>
        <v/>
      </c>
      <c r="J3506" s="462">
        <f>IF(AND(Q3506=TRUE, R3506=TRUE, S3506=TRUE), IF(W3506&lt;-0.05, "អនុញ្ញាត (អ្នកផ្គត់ផ្គង់ប្រកាសខ្វះ)", "បានប្រកាស (អនុញ្ញាត)"), IF(AND(Q3506=FALSE, R3506=FALSE, S3506=FALSE), "ព្យួរទុក (មិនមានទិន្នន័យ)", "ប្រកាសខុស (ព្យួរទុក)"))</f>
        <v/>
      </c>
      <c r="K3506" s="462" t="inlineStr"/>
      <c r="L3506" s="462" t="inlineStr"/>
      <c r="M3506" s="464">
        <f>AH3506</f>
        <v/>
      </c>
      <c r="N3506" s="464">
        <f>IF(W3506&lt;0,AH3506,I3506)</f>
        <v/>
      </c>
      <c r="O3506" s="464">
        <f>I3506-M3506</f>
        <v/>
      </c>
      <c r="P3506" s="462" t="n"/>
      <c r="Q3506" s="462">
        <f>V3506=W3506</f>
        <v/>
      </c>
      <c r="R3506" s="462">
        <f>AND(MONTH(F3506)=MONTH(X3506), YEAR(F3506)=YEAR(X3506))</f>
        <v/>
      </c>
      <c r="S3506" s="462">
        <f>AC3506="L001-901905215"</f>
        <v/>
      </c>
      <c r="T3506" s="464">
        <f>G3506-AH3506</f>
        <v/>
      </c>
      <c r="U3506" s="462" t="n"/>
      <c r="V3506" s="462" t="inlineStr">
        <is>
          <t>TI0237748</t>
        </is>
      </c>
      <c r="W3506" s="462" t="inlineStr">
        <is>
          <t>TI0237748</t>
        </is>
      </c>
      <c r="X3506" s="463" t="n">
        <v>44845</v>
      </c>
      <c r="Y3506" s="462" t="inlineStr">
        <is>
          <t>TI-0237748</t>
        </is>
      </c>
      <c r="Z3506" s="462" t="inlineStr"/>
      <c r="AA3506" s="462" t="inlineStr">
        <is>
          <t>បុគ្គលជាប់អាករ</t>
        </is>
      </c>
      <c r="AB3506" s="462" t="inlineStr">
        <is>
          <t>L001-901905215</t>
        </is>
      </c>
      <c r="AC3506" s="462" t="inlineStr">
        <is>
          <t>វីអ៊ីស៊ិន (ខេមបូឌា) អ៊ិនដាសស្ទ្រី ឯ.ក</t>
        </is>
      </c>
      <c r="AD3506" s="464" t="n">
        <v>3702479</v>
      </c>
      <c r="AE3506" s="464" t="n">
        <v>3365890</v>
      </c>
      <c r="AF3506" s="464" t="n">
        <v>0</v>
      </c>
      <c r="AG3506" s="464" t="n">
        <v>0</v>
      </c>
      <c r="AH3506" s="464" t="n">
        <v>336589</v>
      </c>
      <c r="AI3506" s="464" t="n">
        <v>0</v>
      </c>
      <c r="AJ3506" s="464" t="n">
        <v>0</v>
      </c>
      <c r="AK3506" s="464" t="n">
        <v>0</v>
      </c>
      <c r="AL3506" s="464" t="n">
        <v>0</v>
      </c>
      <c r="AM3506" s="464" t="n">
        <v>0</v>
      </c>
      <c r="AN3506" s="464" t="n">
        <v>0</v>
      </c>
      <c r="AO3506" s="464" t="n">
        <v>0</v>
      </c>
      <c r="AP3506" s="464" t="n">
        <v>0</v>
      </c>
      <c r="AQ3506" s="462" t="inlineStr"/>
      <c r="AR3506" s="462" t="inlineStr">
        <is>
          <t>Local Charge</t>
        </is>
      </c>
      <c r="AS3506" s="462" t="inlineStr">
        <is>
          <t>បានប្រកាសពន្ធ</t>
        </is>
      </c>
    </row>
    <row r="3507">
      <c r="A3507" s="461" t="n">
        <v>3499</v>
      </c>
      <c r="B3507" s="462" t="inlineStr">
        <is>
          <t>Trucking Fee</t>
        </is>
      </c>
      <c r="C3507" s="462" t="inlineStr">
        <is>
          <t>អ៊ិចស្ពែឌីធ័រ ខេមបូឌា អិលធីឌី</t>
        </is>
      </c>
      <c r="D3507" s="462" t="inlineStr">
        <is>
          <t>L001-100045898</t>
        </is>
      </c>
      <c r="E3507" s="462" t="inlineStr">
        <is>
          <t>TI-0237746</t>
        </is>
      </c>
      <c r="F3507" s="463" t="n">
        <v>44845</v>
      </c>
      <c r="G3507" s="464" t="n">
        <v>162039</v>
      </c>
      <c r="H3507" s="462" t="n"/>
      <c r="I3507" s="464">
        <f>G3507</f>
        <v/>
      </c>
      <c r="J3507" s="462">
        <f>IF(AND(Q3507=TRUE, R3507=TRUE, S3507=TRUE), IF(W3507&lt;-0.05, "អនុញ្ញាត (អ្នកផ្គត់ផ្គង់ប្រកាសខ្វះ)", "បានប្រកាស (អនុញ្ញាត)"), IF(AND(Q3507=FALSE, R3507=FALSE, S3507=FALSE), "ព្យួរទុក (មិនមានទិន្នន័យ)", "ប្រកាសខុស (ព្យួរទុក)"))</f>
        <v/>
      </c>
      <c r="K3507" s="462" t="inlineStr"/>
      <c r="L3507" s="462" t="inlineStr"/>
      <c r="M3507" s="464">
        <f>AH3507</f>
        <v/>
      </c>
      <c r="N3507" s="464">
        <f>IF(W3507&lt;0,AH3507,I3507)</f>
        <v/>
      </c>
      <c r="O3507" s="464">
        <f>I3507-M3507</f>
        <v/>
      </c>
      <c r="P3507" s="462" t="n"/>
      <c r="Q3507" s="462">
        <f>V3507=W3507</f>
        <v/>
      </c>
      <c r="R3507" s="462">
        <f>AND(MONTH(F3507)=MONTH(X3507), YEAR(F3507)=YEAR(X3507))</f>
        <v/>
      </c>
      <c r="S3507" s="462">
        <f>AC3507="L001-901905215"</f>
        <v/>
      </c>
      <c r="T3507" s="464">
        <f>G3507-AH3507</f>
        <v/>
      </c>
      <c r="U3507" s="462" t="n"/>
      <c r="V3507" s="462" t="inlineStr">
        <is>
          <t>TI0237746</t>
        </is>
      </c>
      <c r="W3507" s="462" t="inlineStr">
        <is>
          <t>TI0237746</t>
        </is>
      </c>
      <c r="X3507" s="463" t="n">
        <v>44845</v>
      </c>
      <c r="Y3507" s="462" t="inlineStr">
        <is>
          <t>TI-0237746</t>
        </is>
      </c>
      <c r="Z3507" s="462" t="inlineStr"/>
      <c r="AA3507" s="462" t="inlineStr">
        <is>
          <t>បុគ្គលជាប់អាករ</t>
        </is>
      </c>
      <c r="AB3507" s="462" t="inlineStr">
        <is>
          <t>L001-901905215</t>
        </is>
      </c>
      <c r="AC3507" s="462" t="inlineStr">
        <is>
          <t>វីអ៊ីស៊ិន (ខេមបូឌា) អ៊ិនដាសស្ទ្រី ឯ.ក</t>
        </is>
      </c>
      <c r="AD3507" s="464" t="n">
        <v>1782557</v>
      </c>
      <c r="AE3507" s="464" t="n">
        <v>1620506</v>
      </c>
      <c r="AF3507" s="464" t="n">
        <v>0</v>
      </c>
      <c r="AG3507" s="464" t="n">
        <v>0</v>
      </c>
      <c r="AH3507" s="464" t="n">
        <v>162051</v>
      </c>
      <c r="AI3507" s="464" t="n">
        <v>0</v>
      </c>
      <c r="AJ3507" s="464" t="n">
        <v>0</v>
      </c>
      <c r="AK3507" s="464" t="n">
        <v>0</v>
      </c>
      <c r="AL3507" s="464" t="n">
        <v>0</v>
      </c>
      <c r="AM3507" s="464" t="n">
        <v>0</v>
      </c>
      <c r="AN3507" s="464" t="n">
        <v>0</v>
      </c>
      <c r="AO3507" s="464" t="n">
        <v>0</v>
      </c>
      <c r="AP3507" s="464" t="n">
        <v>0</v>
      </c>
      <c r="AQ3507" s="462" t="inlineStr"/>
      <c r="AR3507" s="462" t="inlineStr">
        <is>
          <t>Local Charge</t>
        </is>
      </c>
      <c r="AS3507" s="462" t="inlineStr">
        <is>
          <t>បានប្រកាសពន្ធ</t>
        </is>
      </c>
    </row>
    <row r="3508">
      <c r="A3508" s="461" t="n">
        <v>3500</v>
      </c>
      <c r="B3508" s="462" t="inlineStr">
        <is>
          <t>Trucking Fee</t>
        </is>
      </c>
      <c r="C3508" s="462" t="inlineStr">
        <is>
          <t>អ៊ិចស្ពែឌីធ័រ ខេមបូឌា អិលធីឌី</t>
        </is>
      </c>
      <c r="D3508" s="462" t="inlineStr">
        <is>
          <t>L001-100045898</t>
        </is>
      </c>
      <c r="E3508" s="462" t="inlineStr">
        <is>
          <t>TI-0237741</t>
        </is>
      </c>
      <c r="F3508" s="463" t="n">
        <v>44845</v>
      </c>
      <c r="G3508" s="464" t="n">
        <v>717009</v>
      </c>
      <c r="H3508" s="462" t="n"/>
      <c r="I3508" s="464">
        <f>G3508</f>
        <v/>
      </c>
      <c r="J3508" s="462">
        <f>IF(AND(Q3508=TRUE, R3508=TRUE, S3508=TRUE), IF(W3508&lt;-0.05, "អនុញ្ញាត (អ្នកផ្គត់ផ្គង់ប្រកាសខ្វះ)", "បានប្រកាស (អនុញ្ញាត)"), IF(AND(Q3508=FALSE, R3508=FALSE, S3508=FALSE), "ព្យួរទុក (មិនមានទិន្នន័យ)", "ប្រកាសខុស (ព្យួរទុក)"))</f>
        <v/>
      </c>
      <c r="K3508" s="462" t="inlineStr"/>
      <c r="L3508" s="462" t="inlineStr"/>
      <c r="M3508" s="464">
        <f>AH3508</f>
        <v/>
      </c>
      <c r="N3508" s="464">
        <f>IF(W3508&lt;0,AH3508,I3508)</f>
        <v/>
      </c>
      <c r="O3508" s="464">
        <f>I3508-M3508</f>
        <v/>
      </c>
      <c r="P3508" s="462" t="n"/>
      <c r="Q3508" s="462">
        <f>V3508=W3508</f>
        <v/>
      </c>
      <c r="R3508" s="462">
        <f>AND(MONTH(F3508)=MONTH(X3508), YEAR(F3508)=YEAR(X3508))</f>
        <v/>
      </c>
      <c r="S3508" s="462">
        <f>AC3508="L001-901905215"</f>
        <v/>
      </c>
      <c r="T3508" s="464">
        <f>G3508-AH3508</f>
        <v/>
      </c>
      <c r="U3508" s="462" t="n"/>
      <c r="V3508" s="462" t="inlineStr">
        <is>
          <t>TI0237741</t>
        </is>
      </c>
      <c r="W3508" s="462" t="inlineStr">
        <is>
          <t>TI0237741</t>
        </is>
      </c>
      <c r="X3508" s="463" t="n">
        <v>44845</v>
      </c>
      <c r="Y3508" s="462" t="inlineStr">
        <is>
          <t>TI-0237741</t>
        </is>
      </c>
      <c r="Z3508" s="462" t="inlineStr"/>
      <c r="AA3508" s="462" t="inlineStr">
        <is>
          <t>បុគ្គលជាប់អាករ</t>
        </is>
      </c>
      <c r="AB3508" s="462" t="inlineStr">
        <is>
          <t>L001-901905215</t>
        </is>
      </c>
      <c r="AC3508" s="462" t="inlineStr">
        <is>
          <t>វីអ៊ីស៊ិន (ខេមបូឌា) អ៊ិនដាសស្ទ្រី ឯ.ក</t>
        </is>
      </c>
      <c r="AD3508" s="464" t="n">
        <v>7887099</v>
      </c>
      <c r="AE3508" s="464" t="n">
        <v>7170090</v>
      </c>
      <c r="AF3508" s="464" t="n">
        <v>0</v>
      </c>
      <c r="AG3508" s="464" t="n">
        <v>0</v>
      </c>
      <c r="AH3508" s="464" t="n">
        <v>717009</v>
      </c>
      <c r="AI3508" s="464" t="n">
        <v>0</v>
      </c>
      <c r="AJ3508" s="464" t="n">
        <v>0</v>
      </c>
      <c r="AK3508" s="464" t="n">
        <v>0</v>
      </c>
      <c r="AL3508" s="464" t="n">
        <v>0</v>
      </c>
      <c r="AM3508" s="464" t="n">
        <v>0</v>
      </c>
      <c r="AN3508" s="464" t="n">
        <v>0</v>
      </c>
      <c r="AO3508" s="464" t="n">
        <v>0</v>
      </c>
      <c r="AP3508" s="464" t="n">
        <v>0</v>
      </c>
      <c r="AQ3508" s="462" t="inlineStr"/>
      <c r="AR3508" s="462" t="inlineStr">
        <is>
          <t>Local Charge</t>
        </is>
      </c>
      <c r="AS3508" s="462" t="inlineStr">
        <is>
          <t>បានប្រកាសពន្ធ</t>
        </is>
      </c>
    </row>
    <row r="3509">
      <c r="A3509" s="461" t="n">
        <v>3501</v>
      </c>
      <c r="B3509" s="462" t="inlineStr">
        <is>
          <t>Trucking Fee</t>
        </is>
      </c>
      <c r="C3509" s="462" t="inlineStr">
        <is>
          <t>អ៊ិចស្ពែឌីធ័រ ខេមបូឌា អិលធីឌី</t>
        </is>
      </c>
      <c r="D3509" s="462" t="inlineStr">
        <is>
          <t>L001-100045898</t>
        </is>
      </c>
      <c r="E3509" s="462" t="inlineStr">
        <is>
          <t>TI-0237736</t>
        </is>
      </c>
      <c r="F3509" s="463" t="n">
        <v>44845</v>
      </c>
      <c r="G3509" s="464" t="n">
        <v>325838</v>
      </c>
      <c r="H3509" s="462" t="n"/>
      <c r="I3509" s="464">
        <f>G3509</f>
        <v/>
      </c>
      <c r="J3509" s="462">
        <f>IF(AND(Q3509=TRUE, R3509=TRUE, S3509=TRUE), IF(W3509&lt;-0.05, "អនុញ្ញាត (អ្នកផ្គត់ផ្គង់ប្រកាសខ្វះ)", "បានប្រកាស (អនុញ្ញាត)"), IF(AND(Q3509=FALSE, R3509=FALSE, S3509=FALSE), "ព្យួរទុក (មិនមានទិន្នន័យ)", "ប្រកាសខុស (ព្យួរទុក)"))</f>
        <v/>
      </c>
      <c r="K3509" s="462" t="inlineStr"/>
      <c r="L3509" s="462" t="inlineStr"/>
      <c r="M3509" s="464">
        <f>AH3509</f>
        <v/>
      </c>
      <c r="N3509" s="464">
        <f>IF(W3509&lt;0,AH3509,I3509)</f>
        <v/>
      </c>
      <c r="O3509" s="464">
        <f>I3509-M3509</f>
        <v/>
      </c>
      <c r="P3509" s="462" t="n"/>
      <c r="Q3509" s="462">
        <f>V3509=W3509</f>
        <v/>
      </c>
      <c r="R3509" s="462">
        <f>AND(MONTH(F3509)=MONTH(X3509), YEAR(F3509)=YEAR(X3509))</f>
        <v/>
      </c>
      <c r="S3509" s="462">
        <f>AC3509="L001-901905215"</f>
        <v/>
      </c>
      <c r="T3509" s="464">
        <f>G3509-AH3509</f>
        <v/>
      </c>
      <c r="U3509" s="462" t="n"/>
      <c r="V3509" s="462" t="inlineStr">
        <is>
          <t>TI0237736</t>
        </is>
      </c>
      <c r="W3509" s="462" t="inlineStr">
        <is>
          <t>TI0237736</t>
        </is>
      </c>
      <c r="X3509" s="463" t="n">
        <v>44845</v>
      </c>
      <c r="Y3509" s="462" t="inlineStr">
        <is>
          <t>TI-0237736</t>
        </is>
      </c>
      <c r="Z3509" s="462" t="inlineStr"/>
      <c r="AA3509" s="462" t="inlineStr">
        <is>
          <t>បុគ្គលជាប់អាករ</t>
        </is>
      </c>
      <c r="AB3509" s="462" t="inlineStr">
        <is>
          <t>L001-901905215</t>
        </is>
      </c>
      <c r="AC3509" s="462" t="inlineStr">
        <is>
          <t>វីអ៊ីស៊ិន (ខេមបូឌា) អ៊ិនដាសស្ទ្រី ឯ.ក</t>
        </is>
      </c>
      <c r="AD3509" s="464" t="n">
        <v>3584218</v>
      </c>
      <c r="AE3509" s="464" t="n">
        <v>3258380</v>
      </c>
      <c r="AF3509" s="464" t="n">
        <v>0</v>
      </c>
      <c r="AG3509" s="464" t="n">
        <v>0</v>
      </c>
      <c r="AH3509" s="464" t="n">
        <v>325838</v>
      </c>
      <c r="AI3509" s="464" t="n">
        <v>0</v>
      </c>
      <c r="AJ3509" s="464" t="n">
        <v>0</v>
      </c>
      <c r="AK3509" s="464" t="n">
        <v>0</v>
      </c>
      <c r="AL3509" s="464" t="n">
        <v>0</v>
      </c>
      <c r="AM3509" s="464" t="n">
        <v>0</v>
      </c>
      <c r="AN3509" s="464" t="n">
        <v>0</v>
      </c>
      <c r="AO3509" s="464" t="n">
        <v>0</v>
      </c>
      <c r="AP3509" s="464" t="n">
        <v>0</v>
      </c>
      <c r="AQ3509" s="462" t="inlineStr"/>
      <c r="AR3509" s="462" t="inlineStr">
        <is>
          <t>Local Charge</t>
        </is>
      </c>
      <c r="AS3509" s="462" t="inlineStr">
        <is>
          <t>បានប្រកាសពន្ធ</t>
        </is>
      </c>
    </row>
    <row r="3510">
      <c r="A3510" s="461" t="n">
        <v>3502</v>
      </c>
      <c r="B3510" s="462" t="inlineStr">
        <is>
          <t>Trucking Fee</t>
        </is>
      </c>
      <c r="C3510" s="462" t="inlineStr">
        <is>
          <t>អ៊ិចស្ពែឌីធ័រ ខេមបូឌា អិលធីឌី</t>
        </is>
      </c>
      <c r="D3510" s="462" t="inlineStr">
        <is>
          <t>L001-100045898</t>
        </is>
      </c>
      <c r="E3510" s="462" t="inlineStr">
        <is>
          <t>TI-0237735</t>
        </is>
      </c>
      <c r="F3510" s="463" t="n">
        <v>44845</v>
      </c>
      <c r="G3510" s="464" t="n">
        <v>406884</v>
      </c>
      <c r="H3510" s="462" t="n"/>
      <c r="I3510" s="464">
        <f>G3510</f>
        <v/>
      </c>
      <c r="J3510" s="462">
        <f>IF(AND(Q3510=TRUE, R3510=TRUE, S3510=TRUE), IF(W3510&lt;-0.05, "អនុញ្ញាត (អ្នកផ្គត់ផ្គង់ប្រកាសខ្វះ)", "បានប្រកាស (អនុញ្ញាត)"), IF(AND(Q3510=FALSE, R3510=FALSE, S3510=FALSE), "ព្យួរទុក (មិនមានទិន្នន័យ)", "ប្រកាសខុស (ព្យួរទុក)"))</f>
        <v/>
      </c>
      <c r="K3510" s="462" t="inlineStr"/>
      <c r="L3510" s="462" t="inlineStr"/>
      <c r="M3510" s="464">
        <f>AH3510</f>
        <v/>
      </c>
      <c r="N3510" s="464">
        <f>IF(W3510&lt;0,AH3510,I3510)</f>
        <v/>
      </c>
      <c r="O3510" s="464">
        <f>I3510-M3510</f>
        <v/>
      </c>
      <c r="P3510" s="462" t="n"/>
      <c r="Q3510" s="462">
        <f>V3510=W3510</f>
        <v/>
      </c>
      <c r="R3510" s="462">
        <f>AND(MONTH(F3510)=MONTH(X3510), YEAR(F3510)=YEAR(X3510))</f>
        <v/>
      </c>
      <c r="S3510" s="462">
        <f>AC3510="L001-901905215"</f>
        <v/>
      </c>
      <c r="T3510" s="464">
        <f>G3510-AH3510</f>
        <v/>
      </c>
      <c r="U3510" s="462" t="n"/>
      <c r="V3510" s="462" t="inlineStr">
        <is>
          <t>TI0237735</t>
        </is>
      </c>
      <c r="W3510" s="462" t="inlineStr">
        <is>
          <t>TI0237735</t>
        </is>
      </c>
      <c r="X3510" s="463" t="n">
        <v>44845</v>
      </c>
      <c r="Y3510" s="462" t="inlineStr">
        <is>
          <t>TI-0237735</t>
        </is>
      </c>
      <c r="Z3510" s="462" t="inlineStr"/>
      <c r="AA3510" s="462" t="inlineStr">
        <is>
          <t>បុគ្គលជាប់អាករ</t>
        </is>
      </c>
      <c r="AB3510" s="462" t="inlineStr">
        <is>
          <t>L001-901905215</t>
        </is>
      </c>
      <c r="AC3510" s="462" t="inlineStr">
        <is>
          <t>វីអ៊ីស៊ិន (ខេមបូឌា) អ៊ិនដាសស្ទ្រី ឯ.ក</t>
        </is>
      </c>
      <c r="AD3510" s="464" t="n">
        <v>4475724</v>
      </c>
      <c r="AE3510" s="464" t="n">
        <v>4068840</v>
      </c>
      <c r="AF3510" s="464" t="n">
        <v>0</v>
      </c>
      <c r="AG3510" s="464" t="n">
        <v>0</v>
      </c>
      <c r="AH3510" s="464" t="n">
        <v>406884</v>
      </c>
      <c r="AI3510" s="464" t="n">
        <v>0</v>
      </c>
      <c r="AJ3510" s="464" t="n">
        <v>0</v>
      </c>
      <c r="AK3510" s="464" t="n">
        <v>0</v>
      </c>
      <c r="AL3510" s="464" t="n">
        <v>0</v>
      </c>
      <c r="AM3510" s="464" t="n">
        <v>0</v>
      </c>
      <c r="AN3510" s="464" t="n">
        <v>0</v>
      </c>
      <c r="AO3510" s="464" t="n">
        <v>0</v>
      </c>
      <c r="AP3510" s="464" t="n">
        <v>0</v>
      </c>
      <c r="AQ3510" s="462" t="inlineStr"/>
      <c r="AR3510" s="462" t="inlineStr">
        <is>
          <t>Local Charge</t>
        </is>
      </c>
      <c r="AS3510" s="462" t="inlineStr">
        <is>
          <t>បានប្រកាសពន្ធ</t>
        </is>
      </c>
    </row>
    <row r="3511">
      <c r="A3511" s="461" t="n">
        <v>3503</v>
      </c>
      <c r="B3511" s="462" t="inlineStr">
        <is>
          <t>Trucking Fee</t>
        </is>
      </c>
      <c r="C3511" s="462" t="inlineStr">
        <is>
          <t>អ៊ិចស្ពែឌីធ័រ ខេមបូឌា អិលធីឌី</t>
        </is>
      </c>
      <c r="D3511" s="462" t="inlineStr">
        <is>
          <t>L001-100045898</t>
        </is>
      </c>
      <c r="E3511" s="462" t="inlineStr">
        <is>
          <t>TI-0237733</t>
        </is>
      </c>
      <c r="F3511" s="463" t="n">
        <v>44845</v>
      </c>
      <c r="G3511" s="464" t="n">
        <v>266978</v>
      </c>
      <c r="H3511" s="462" t="n"/>
      <c r="I3511" s="464">
        <f>G3511</f>
        <v/>
      </c>
      <c r="J3511" s="462">
        <f>IF(AND(Q3511=TRUE, R3511=TRUE, S3511=TRUE), IF(W3511&lt;-0.05, "អនុញ្ញាត (អ្នកផ្គត់ផ្គង់ប្រកាសខ្វះ)", "បានប្រកាស (អនុញ្ញាត)"), IF(AND(Q3511=FALSE, R3511=FALSE, S3511=FALSE), "ព្យួរទុក (មិនមានទិន្នន័យ)", "ប្រកាសខុស (ព្យួរទុក)"))</f>
        <v/>
      </c>
      <c r="K3511" s="462" t="inlineStr"/>
      <c r="L3511" s="462" t="inlineStr"/>
      <c r="M3511" s="464">
        <f>AH3511</f>
        <v/>
      </c>
      <c r="N3511" s="464">
        <f>IF(W3511&lt;0,AH3511,I3511)</f>
        <v/>
      </c>
      <c r="O3511" s="464">
        <f>I3511-M3511</f>
        <v/>
      </c>
      <c r="P3511" s="462" t="n"/>
      <c r="Q3511" s="462">
        <f>V3511=W3511</f>
        <v/>
      </c>
      <c r="R3511" s="462">
        <f>AND(MONTH(F3511)=MONTH(X3511), YEAR(F3511)=YEAR(X3511))</f>
        <v/>
      </c>
      <c r="S3511" s="462">
        <f>AC3511="L001-901905215"</f>
        <v/>
      </c>
      <c r="T3511" s="464">
        <f>G3511-AH3511</f>
        <v/>
      </c>
      <c r="U3511" s="462" t="n"/>
      <c r="V3511" s="462" t="inlineStr">
        <is>
          <t>TI0237733</t>
        </is>
      </c>
      <c r="W3511" s="462" t="inlineStr">
        <is>
          <t>TI0237733</t>
        </is>
      </c>
      <c r="X3511" s="463" t="n">
        <v>44845</v>
      </c>
      <c r="Y3511" s="462" t="inlineStr">
        <is>
          <t>TI-0237733</t>
        </is>
      </c>
      <c r="Z3511" s="462" t="inlineStr"/>
      <c r="AA3511" s="462" t="inlineStr">
        <is>
          <t>បុគ្គលជាប់អាករ</t>
        </is>
      </c>
      <c r="AB3511" s="462" t="inlineStr">
        <is>
          <t>L001-901905215</t>
        </is>
      </c>
      <c r="AC3511" s="462" t="inlineStr">
        <is>
          <t>វីអ៊ីស៊ិន (ខេមបូឌា) អ៊ិនដាសស្ទ្រី ឯ.ក</t>
        </is>
      </c>
      <c r="AD3511" s="464" t="n">
        <v>2936966</v>
      </c>
      <c r="AE3511" s="464" t="n">
        <v>2669969</v>
      </c>
      <c r="AF3511" s="464" t="n">
        <v>0</v>
      </c>
      <c r="AG3511" s="464" t="n">
        <v>0</v>
      </c>
      <c r="AH3511" s="464" t="n">
        <v>266997</v>
      </c>
      <c r="AI3511" s="464" t="n">
        <v>0</v>
      </c>
      <c r="AJ3511" s="464" t="n">
        <v>0</v>
      </c>
      <c r="AK3511" s="464" t="n">
        <v>0</v>
      </c>
      <c r="AL3511" s="464" t="n">
        <v>0</v>
      </c>
      <c r="AM3511" s="464" t="n">
        <v>0</v>
      </c>
      <c r="AN3511" s="464" t="n">
        <v>0</v>
      </c>
      <c r="AO3511" s="464" t="n">
        <v>0</v>
      </c>
      <c r="AP3511" s="464" t="n">
        <v>0</v>
      </c>
      <c r="AQ3511" s="462" t="inlineStr"/>
      <c r="AR3511" s="462" t="inlineStr">
        <is>
          <t>Local Charge</t>
        </is>
      </c>
      <c r="AS3511" s="462" t="inlineStr">
        <is>
          <t>បានប្រកាសពន្ធ</t>
        </is>
      </c>
    </row>
    <row r="3512">
      <c r="A3512" s="461" t="n">
        <v>3504</v>
      </c>
      <c r="B3512" s="462" t="inlineStr">
        <is>
          <t>Trucking Fee</t>
        </is>
      </c>
      <c r="C3512" s="462" t="inlineStr">
        <is>
          <t>ឆាយ ដា ឡូយីស្ទីក</t>
        </is>
      </c>
      <c r="D3512" s="462" t="inlineStr">
        <is>
          <t>L001-100063098</t>
        </is>
      </c>
      <c r="E3512" s="462" t="inlineStr">
        <is>
          <t>2210012272</t>
        </is>
      </c>
      <c r="F3512" s="463" t="n">
        <v>44851</v>
      </c>
      <c r="G3512" s="464" t="n">
        <v>14504</v>
      </c>
      <c r="H3512" s="462" t="n"/>
      <c r="I3512" s="464">
        <f>G3512</f>
        <v/>
      </c>
      <c r="J3512" s="462">
        <f>IF(AND(Q3512=TRUE, R3512=TRUE, S3512=TRUE), IF(W3512&lt;-0.05, "អនុញ្ញាត (អ្នកផ្គត់ផ្គង់ប្រកាសខ្វះ)", "បានប្រកាស (អនុញ្ញាត)"), IF(AND(Q3512=FALSE, R3512=FALSE, S3512=FALSE), "ព្យួរទុក (មិនមានទិន្នន័យ)", "ប្រកាសខុស (ព្យួរទុក)"))</f>
        <v/>
      </c>
      <c r="K3512" s="462" t="inlineStr"/>
      <c r="L3512" s="462" t="inlineStr"/>
      <c r="M3512" s="464">
        <f>AH3512</f>
        <v/>
      </c>
      <c r="N3512" s="464">
        <f>IF(W3512&lt;0,AH3512,I3512)</f>
        <v/>
      </c>
      <c r="O3512" s="464">
        <f>I3512-M3512</f>
        <v/>
      </c>
      <c r="P3512" s="462" t="n"/>
      <c r="Q3512" s="462">
        <f>V3512=W3512</f>
        <v/>
      </c>
      <c r="R3512" s="462">
        <f>AND(MONTH(F3512)=MONTH(X3512), YEAR(F3512)=YEAR(X3512))</f>
        <v/>
      </c>
      <c r="S3512" s="462">
        <f>AC3512="L001-901905215"</f>
        <v/>
      </c>
      <c r="T3512" s="464">
        <f>G3512-AH3512</f>
        <v/>
      </c>
      <c r="U3512" s="462" t="n"/>
      <c r="V3512" s="462" t="inlineStr">
        <is>
          <t>2210012272</t>
        </is>
      </c>
      <c r="W3512" s="462" t="inlineStr">
        <is>
          <t>2210012272</t>
        </is>
      </c>
      <c r="X3512" s="463" t="n">
        <v>44851</v>
      </c>
      <c r="Y3512" s="462" t="inlineStr">
        <is>
          <t>2210012272</t>
        </is>
      </c>
      <c r="Z3512" s="462" t="inlineStr"/>
      <c r="AA3512" s="462" t="inlineStr">
        <is>
          <t>បុគ្គលជាប់អាករ</t>
        </is>
      </c>
      <c r="AB3512" s="462" t="inlineStr">
        <is>
          <t>L001-901905215</t>
        </is>
      </c>
      <c r="AC3512" s="462" t="inlineStr">
        <is>
          <t>វីអ៊ីស៊ិន (ខេមបូឌា) អ៊ិនដាសស្ទ្រី ឯ.ក</t>
        </is>
      </c>
      <c r="AD3512" s="464" t="n">
        <v>159544</v>
      </c>
      <c r="AE3512" s="464" t="n">
        <v>145040</v>
      </c>
      <c r="AF3512" s="464" t="n">
        <v>0</v>
      </c>
      <c r="AG3512" s="464" t="n">
        <v>0</v>
      </c>
      <c r="AH3512" s="464" t="n">
        <v>14504</v>
      </c>
      <c r="AI3512" s="464" t="n">
        <v>0</v>
      </c>
      <c r="AJ3512" s="464" t="n">
        <v>0</v>
      </c>
      <c r="AK3512" s="464" t="n">
        <v>0</v>
      </c>
      <c r="AL3512" s="464" t="n">
        <v>0</v>
      </c>
      <c r="AM3512" s="464" t="n">
        <v>0</v>
      </c>
      <c r="AN3512" s="464" t="n">
        <v>0</v>
      </c>
      <c r="AO3512" s="464" t="n">
        <v>0</v>
      </c>
      <c r="AP3512" s="464" t="n">
        <v>0</v>
      </c>
      <c r="AQ3512" s="462" t="inlineStr"/>
      <c r="AR3512" s="462" t="inlineStr">
        <is>
          <t>Worker Fee</t>
        </is>
      </c>
      <c r="AS3512" s="462" t="inlineStr">
        <is>
          <t>បានប្រកាសពន្ធ</t>
        </is>
      </c>
    </row>
    <row r="3513">
      <c r="A3513" s="461" t="n">
        <v>3505</v>
      </c>
      <c r="B3513" s="462" t="inlineStr">
        <is>
          <t>Trucking Fee</t>
        </is>
      </c>
      <c r="C3513" s="462" t="inlineStr">
        <is>
          <t>ឆាយ ដា ឡូយីស្ទីក</t>
        </is>
      </c>
      <c r="D3513" s="462" t="inlineStr">
        <is>
          <t>L001-100063098</t>
        </is>
      </c>
      <c r="E3513" s="462" t="inlineStr">
        <is>
          <t>2210012250</t>
        </is>
      </c>
      <c r="F3513" s="463" t="n">
        <v>44851</v>
      </c>
      <c r="G3513" s="464" t="n">
        <v>90754</v>
      </c>
      <c r="H3513" s="462" t="n"/>
      <c r="I3513" s="464">
        <f>G3513</f>
        <v/>
      </c>
      <c r="J3513" s="462">
        <f>IF(AND(Q3513=TRUE, R3513=TRUE, S3513=TRUE), IF(W3513&lt;-0.05, "អនុញ្ញាត (អ្នកផ្គត់ផ្គង់ប្រកាសខ្វះ)", "បានប្រកាស (អនុញ្ញាត)"), IF(AND(Q3513=FALSE, R3513=FALSE, S3513=FALSE), "ព្យួរទុក (មិនមានទិន្នន័យ)", "ប្រកាសខុស (ព្យួរទុក)"))</f>
        <v/>
      </c>
      <c r="K3513" s="462" t="inlineStr"/>
      <c r="L3513" s="462" t="inlineStr"/>
      <c r="M3513" s="464">
        <f>AH3513</f>
        <v/>
      </c>
      <c r="N3513" s="464">
        <f>IF(W3513&lt;0,AH3513,I3513)</f>
        <v/>
      </c>
      <c r="O3513" s="464">
        <f>I3513-M3513</f>
        <v/>
      </c>
      <c r="P3513" s="462" t="n"/>
      <c r="Q3513" s="462">
        <f>V3513=W3513</f>
        <v/>
      </c>
      <c r="R3513" s="462">
        <f>AND(MONTH(F3513)=MONTH(X3513), YEAR(F3513)=YEAR(X3513))</f>
        <v/>
      </c>
      <c r="S3513" s="462">
        <f>AC3513="L001-901905215"</f>
        <v/>
      </c>
      <c r="T3513" s="464">
        <f>G3513-AH3513</f>
        <v/>
      </c>
      <c r="U3513" s="462" t="n"/>
      <c r="V3513" s="462" t="inlineStr">
        <is>
          <t>2210012250</t>
        </is>
      </c>
      <c r="W3513" s="462" t="inlineStr">
        <is>
          <t>2210012250</t>
        </is>
      </c>
      <c r="X3513" s="463" t="n">
        <v>44851</v>
      </c>
      <c r="Y3513" s="462" t="inlineStr">
        <is>
          <t>2210012250</t>
        </is>
      </c>
      <c r="Z3513" s="462" t="inlineStr"/>
      <c r="AA3513" s="462" t="inlineStr">
        <is>
          <t>បុគ្គលជាប់អាករ</t>
        </is>
      </c>
      <c r="AB3513" s="462" t="inlineStr">
        <is>
          <t>L001-901905215</t>
        </is>
      </c>
      <c r="AC3513" s="462" t="inlineStr">
        <is>
          <t>វីអ៊ីស៊ិន (ខេមបូឌា) អ៊ិនដាសស្ទ្រី ឯ.ក</t>
        </is>
      </c>
      <c r="AD3513" s="464" t="n">
        <v>998290</v>
      </c>
      <c r="AE3513" s="464" t="n">
        <v>907536</v>
      </c>
      <c r="AF3513" s="464" t="n">
        <v>0</v>
      </c>
      <c r="AG3513" s="464" t="n">
        <v>0</v>
      </c>
      <c r="AH3513" s="464" t="n">
        <v>90754</v>
      </c>
      <c r="AI3513" s="464" t="n">
        <v>0</v>
      </c>
      <c r="AJ3513" s="464" t="n">
        <v>0</v>
      </c>
      <c r="AK3513" s="464" t="n">
        <v>0</v>
      </c>
      <c r="AL3513" s="464" t="n">
        <v>0</v>
      </c>
      <c r="AM3513" s="464" t="n">
        <v>0</v>
      </c>
      <c r="AN3513" s="464" t="n">
        <v>0</v>
      </c>
      <c r="AO3513" s="464" t="n">
        <v>0</v>
      </c>
      <c r="AP3513" s="464" t="n">
        <v>0</v>
      </c>
      <c r="AQ3513" s="462" t="inlineStr"/>
      <c r="AR3513" s="462" t="inlineStr">
        <is>
          <t>Export Administration Fee</t>
        </is>
      </c>
      <c r="AS3513" s="462" t="inlineStr">
        <is>
          <t>បានប្រកាសពន្ធ</t>
        </is>
      </c>
    </row>
    <row r="3514">
      <c r="A3514" s="461" t="n">
        <v>3506</v>
      </c>
      <c r="B3514" s="462" t="inlineStr">
        <is>
          <t>Trucking Fee</t>
        </is>
      </c>
      <c r="C3514" s="462" t="inlineStr">
        <is>
          <t>ឆាយ ដា ឡូយីស្ទីក</t>
        </is>
      </c>
      <c r="D3514" s="462" t="inlineStr">
        <is>
          <t>L001-100063098</t>
        </is>
      </c>
      <c r="E3514" s="462" t="inlineStr">
        <is>
          <t>2210012241</t>
        </is>
      </c>
      <c r="F3514" s="463" t="n">
        <v>44851</v>
      </c>
      <c r="G3514" s="464" t="n">
        <v>90754</v>
      </c>
      <c r="H3514" s="462" t="n"/>
      <c r="I3514" s="464">
        <f>G3514</f>
        <v/>
      </c>
      <c r="J3514" s="462">
        <f>IF(AND(Q3514=TRUE, R3514=TRUE, S3514=TRUE), IF(W3514&lt;-0.05, "អនុញ្ញាត (អ្នកផ្គត់ផ្គង់ប្រកាសខ្វះ)", "បានប្រកាស (អនុញ្ញាត)"), IF(AND(Q3514=FALSE, R3514=FALSE, S3514=FALSE), "ព្យួរទុក (មិនមានទិន្នន័យ)", "ប្រកាសខុស (ព្យួរទុក)"))</f>
        <v/>
      </c>
      <c r="K3514" s="462" t="inlineStr"/>
      <c r="L3514" s="462" t="inlineStr"/>
      <c r="M3514" s="464">
        <f>AH3514</f>
        <v/>
      </c>
      <c r="N3514" s="464">
        <f>IF(W3514&lt;0,AH3514,I3514)</f>
        <v/>
      </c>
      <c r="O3514" s="464">
        <f>I3514-M3514</f>
        <v/>
      </c>
      <c r="P3514" s="462" t="n"/>
      <c r="Q3514" s="462">
        <f>V3514=W3514</f>
        <v/>
      </c>
      <c r="R3514" s="462">
        <f>AND(MONTH(F3514)=MONTH(X3514), YEAR(F3514)=YEAR(X3514))</f>
        <v/>
      </c>
      <c r="S3514" s="462">
        <f>AC3514="L001-901905215"</f>
        <v/>
      </c>
      <c r="T3514" s="464">
        <f>G3514-AH3514</f>
        <v/>
      </c>
      <c r="U3514" s="462" t="n"/>
      <c r="V3514" s="462" t="inlineStr">
        <is>
          <t>2210012241</t>
        </is>
      </c>
      <c r="W3514" s="462" t="inlineStr">
        <is>
          <t>2210012241</t>
        </is>
      </c>
      <c r="X3514" s="463" t="n">
        <v>44851</v>
      </c>
      <c r="Y3514" s="462" t="inlineStr">
        <is>
          <t>2210012241</t>
        </is>
      </c>
      <c r="Z3514" s="462" t="inlineStr"/>
      <c r="AA3514" s="462" t="inlineStr">
        <is>
          <t>បុគ្គលជាប់អាករ</t>
        </is>
      </c>
      <c r="AB3514" s="462" t="inlineStr">
        <is>
          <t>L001-901905215</t>
        </is>
      </c>
      <c r="AC3514" s="462" t="inlineStr">
        <is>
          <t>វីអ៊ីស៊ិន (ខេមបូឌា) អ៊ិនដាសស្ទ្រី ឯ.ក</t>
        </is>
      </c>
      <c r="AD3514" s="464" t="n">
        <v>998290</v>
      </c>
      <c r="AE3514" s="464" t="n">
        <v>907536</v>
      </c>
      <c r="AF3514" s="464" t="n">
        <v>0</v>
      </c>
      <c r="AG3514" s="464" t="n">
        <v>0</v>
      </c>
      <c r="AH3514" s="464" t="n">
        <v>90754</v>
      </c>
      <c r="AI3514" s="464" t="n">
        <v>0</v>
      </c>
      <c r="AJ3514" s="464" t="n">
        <v>0</v>
      </c>
      <c r="AK3514" s="464" t="n">
        <v>0</v>
      </c>
      <c r="AL3514" s="464" t="n">
        <v>0</v>
      </c>
      <c r="AM3514" s="464" t="n">
        <v>0</v>
      </c>
      <c r="AN3514" s="464" t="n">
        <v>0</v>
      </c>
      <c r="AO3514" s="464" t="n">
        <v>0</v>
      </c>
      <c r="AP3514" s="464" t="n">
        <v>0</v>
      </c>
      <c r="AQ3514" s="462" t="inlineStr"/>
      <c r="AR3514" s="462" t="inlineStr">
        <is>
          <t>Export Administration Fee</t>
        </is>
      </c>
      <c r="AS3514" s="462" t="inlineStr">
        <is>
          <t>បានប្រកាសពន្ធ</t>
        </is>
      </c>
    </row>
    <row r="3515">
      <c r="A3515" s="461" t="n">
        <v>3507</v>
      </c>
      <c r="B3515" s="462" t="inlineStr">
        <is>
          <t>Trucking Fee</t>
        </is>
      </c>
      <c r="C3515" s="462" t="inlineStr">
        <is>
          <t>ឆាយ ដា ឡូយីស្ទីក</t>
        </is>
      </c>
      <c r="D3515" s="462" t="inlineStr">
        <is>
          <t>L001-100063098</t>
        </is>
      </c>
      <c r="E3515" s="462" t="inlineStr">
        <is>
          <t>2210012238</t>
        </is>
      </c>
      <c r="F3515" s="463" t="n">
        <v>44851</v>
      </c>
      <c r="G3515" s="464" t="n">
        <v>90754</v>
      </c>
      <c r="H3515" s="462" t="n"/>
      <c r="I3515" s="464">
        <f>G3515</f>
        <v/>
      </c>
      <c r="J3515" s="462">
        <f>IF(AND(Q3515=TRUE, R3515=TRUE, S3515=TRUE), IF(W3515&lt;-0.05, "អនុញ្ញាត (អ្នកផ្គត់ផ្គង់ប្រកាសខ្វះ)", "បានប្រកាស (អនុញ្ញាត)"), IF(AND(Q3515=FALSE, R3515=FALSE, S3515=FALSE), "ព្យួរទុក (មិនមានទិន្នន័យ)", "ប្រកាសខុស (ព្យួរទុក)"))</f>
        <v/>
      </c>
      <c r="K3515" s="462" t="inlineStr"/>
      <c r="L3515" s="462" t="inlineStr"/>
      <c r="M3515" s="464">
        <f>AH3515</f>
        <v/>
      </c>
      <c r="N3515" s="464">
        <f>IF(W3515&lt;0,AH3515,I3515)</f>
        <v/>
      </c>
      <c r="O3515" s="464">
        <f>I3515-M3515</f>
        <v/>
      </c>
      <c r="P3515" s="462" t="n"/>
      <c r="Q3515" s="462">
        <f>V3515=W3515</f>
        <v/>
      </c>
      <c r="R3515" s="462">
        <f>AND(MONTH(F3515)=MONTH(X3515), YEAR(F3515)=YEAR(X3515))</f>
        <v/>
      </c>
      <c r="S3515" s="462">
        <f>AC3515="L001-901905215"</f>
        <v/>
      </c>
      <c r="T3515" s="464">
        <f>G3515-AH3515</f>
        <v/>
      </c>
      <c r="U3515" s="462" t="n"/>
      <c r="V3515" s="462" t="inlineStr">
        <is>
          <t>2210012238</t>
        </is>
      </c>
      <c r="W3515" s="462" t="inlineStr">
        <is>
          <t>2210012238</t>
        </is>
      </c>
      <c r="X3515" s="463" t="n">
        <v>44851</v>
      </c>
      <c r="Y3515" s="462" t="inlineStr">
        <is>
          <t>2210012238</t>
        </is>
      </c>
      <c r="Z3515" s="462" t="inlineStr"/>
      <c r="AA3515" s="462" t="inlineStr">
        <is>
          <t>បុគ្គលជាប់អាករ</t>
        </is>
      </c>
      <c r="AB3515" s="462" t="inlineStr">
        <is>
          <t>L001-901905215</t>
        </is>
      </c>
      <c r="AC3515" s="462" t="inlineStr">
        <is>
          <t>វីអ៊ីស៊ិន (ខេមបូឌា) អ៊ិនដាសស្ទ្រី ឯ.ក</t>
        </is>
      </c>
      <c r="AD3515" s="464" t="n">
        <v>998290</v>
      </c>
      <c r="AE3515" s="464" t="n">
        <v>907536</v>
      </c>
      <c r="AF3515" s="464" t="n">
        <v>0</v>
      </c>
      <c r="AG3515" s="464" t="n">
        <v>0</v>
      </c>
      <c r="AH3515" s="464" t="n">
        <v>90754</v>
      </c>
      <c r="AI3515" s="464" t="n">
        <v>0</v>
      </c>
      <c r="AJ3515" s="464" t="n">
        <v>0</v>
      </c>
      <c r="AK3515" s="464" t="n">
        <v>0</v>
      </c>
      <c r="AL3515" s="464" t="n">
        <v>0</v>
      </c>
      <c r="AM3515" s="464" t="n">
        <v>0</v>
      </c>
      <c r="AN3515" s="464" t="n">
        <v>0</v>
      </c>
      <c r="AO3515" s="464" t="n">
        <v>0</v>
      </c>
      <c r="AP3515" s="464" t="n">
        <v>0</v>
      </c>
      <c r="AQ3515" s="462" t="inlineStr"/>
      <c r="AR3515" s="462" t="inlineStr">
        <is>
          <t>Export Administration Fee</t>
        </is>
      </c>
      <c r="AS3515" s="462" t="inlineStr">
        <is>
          <t>បានប្រកាសពន្ធ</t>
        </is>
      </c>
    </row>
    <row r="3516">
      <c r="A3516" s="461" t="n">
        <v>3508</v>
      </c>
      <c r="B3516" s="462" t="inlineStr">
        <is>
          <t>Trucking Fee</t>
        </is>
      </c>
      <c r="C3516" s="462" t="inlineStr">
        <is>
          <t>ឆាយ ដា ឡូយីស្ទីក</t>
        </is>
      </c>
      <c r="D3516" s="462" t="inlineStr">
        <is>
          <t>L001-100063098</t>
        </is>
      </c>
      <c r="E3516" s="462" t="inlineStr">
        <is>
          <t>2210012009</t>
        </is>
      </c>
      <c r="F3516" s="463" t="n">
        <v>44844</v>
      </c>
      <c r="G3516" s="464" t="n">
        <v>12405</v>
      </c>
      <c r="H3516" s="462" t="n"/>
      <c r="I3516" s="464">
        <f>G3516</f>
        <v/>
      </c>
      <c r="J3516" s="462">
        <f>IF(AND(Q3516=TRUE, R3516=TRUE, S3516=TRUE), IF(W3516&lt;-0.05, "អនុញ្ញាត (អ្នកផ្គត់ផ្គង់ប្រកាសខ្វះ)", "បានប្រកាស (អនុញ្ញាត)"), IF(AND(Q3516=FALSE, R3516=FALSE, S3516=FALSE), "ព្យួរទុក (មិនមានទិន្នន័យ)", "ប្រកាសខុស (ព្យួរទុក)"))</f>
        <v/>
      </c>
      <c r="K3516" s="462" t="inlineStr"/>
      <c r="L3516" s="462" t="inlineStr"/>
      <c r="M3516" s="464">
        <f>AH3516</f>
        <v/>
      </c>
      <c r="N3516" s="464">
        <f>IF(W3516&lt;0,AH3516,I3516)</f>
        <v/>
      </c>
      <c r="O3516" s="464">
        <f>I3516-M3516</f>
        <v/>
      </c>
      <c r="P3516" s="462" t="n"/>
      <c r="Q3516" s="462">
        <f>V3516=W3516</f>
        <v/>
      </c>
      <c r="R3516" s="462">
        <f>AND(MONTH(F3516)=MONTH(X3516), YEAR(F3516)=YEAR(X3516))</f>
        <v/>
      </c>
      <c r="S3516" s="462">
        <f>AC3516="L001-901905215"</f>
        <v/>
      </c>
      <c r="T3516" s="464">
        <f>G3516-AH3516</f>
        <v/>
      </c>
      <c r="U3516" s="462" t="n"/>
      <c r="V3516" s="462" t="inlineStr">
        <is>
          <t>2210012009</t>
        </is>
      </c>
      <c r="W3516" s="462" t="inlineStr">
        <is>
          <t>2210012009</t>
        </is>
      </c>
      <c r="X3516" s="463" t="n">
        <v>44844</v>
      </c>
      <c r="Y3516" s="462" t="inlineStr">
        <is>
          <t>2210012009</t>
        </is>
      </c>
      <c r="Z3516" s="462" t="inlineStr"/>
      <c r="AA3516" s="462" t="inlineStr">
        <is>
          <t>បុគ្គលជាប់អាករ</t>
        </is>
      </c>
      <c r="AB3516" s="462" t="inlineStr">
        <is>
          <t>L001-901905215</t>
        </is>
      </c>
      <c r="AC3516" s="462" t="inlineStr">
        <is>
          <t>វីអ៊ីស៊ិន (ខេមបូឌា) អ៊ិនដាសស្ទ្រី ឯ.ក</t>
        </is>
      </c>
      <c r="AD3516" s="464" t="n">
        <v>136455</v>
      </c>
      <c r="AE3516" s="464" t="n">
        <v>124050</v>
      </c>
      <c r="AF3516" s="464" t="n">
        <v>0</v>
      </c>
      <c r="AG3516" s="464" t="n">
        <v>0</v>
      </c>
      <c r="AH3516" s="464" t="n">
        <v>12405</v>
      </c>
      <c r="AI3516" s="464" t="n">
        <v>0</v>
      </c>
      <c r="AJ3516" s="464" t="n">
        <v>0</v>
      </c>
      <c r="AK3516" s="464" t="n">
        <v>0</v>
      </c>
      <c r="AL3516" s="464" t="n">
        <v>0</v>
      </c>
      <c r="AM3516" s="464" t="n">
        <v>0</v>
      </c>
      <c r="AN3516" s="464" t="n">
        <v>0</v>
      </c>
      <c r="AO3516" s="464" t="n">
        <v>0</v>
      </c>
      <c r="AP3516" s="464" t="n">
        <v>0</v>
      </c>
      <c r="AQ3516" s="462" t="inlineStr"/>
      <c r="AR3516" s="462" t="inlineStr">
        <is>
          <t>Worker Fee</t>
        </is>
      </c>
      <c r="AS3516" s="462" t="inlineStr">
        <is>
          <t>បានប្រកាសពន្ធ</t>
        </is>
      </c>
    </row>
    <row r="3517">
      <c r="A3517" s="461" t="n">
        <v>3509</v>
      </c>
      <c r="B3517" s="462" t="inlineStr">
        <is>
          <t>Trucking Fee</t>
        </is>
      </c>
      <c r="C3517" s="462" t="inlineStr">
        <is>
          <t>ឆាយ ដា ឡូយីស្ទីក</t>
        </is>
      </c>
      <c r="D3517" s="462" t="inlineStr">
        <is>
          <t>L001-100063098</t>
        </is>
      </c>
      <c r="E3517" s="462" t="inlineStr">
        <is>
          <t>2210011976</t>
        </is>
      </c>
      <c r="F3517" s="463" t="n">
        <v>44844</v>
      </c>
      <c r="G3517" s="464" t="n">
        <v>90557</v>
      </c>
      <c r="H3517" s="462" t="n"/>
      <c r="I3517" s="464">
        <f>G3517</f>
        <v/>
      </c>
      <c r="J3517" s="462">
        <f>IF(AND(Q3517=TRUE, R3517=TRUE, S3517=TRUE), IF(W3517&lt;-0.05, "អនុញ្ញាត (អ្នកផ្គត់ផ្គង់ប្រកាសខ្វះ)", "បានប្រកាស (អនុញ្ញាត)"), IF(AND(Q3517=FALSE, R3517=FALSE, S3517=FALSE), "ព្យួរទុក (មិនមានទិន្នន័យ)", "ប្រកាសខុស (ព្យួរទុក)"))</f>
        <v/>
      </c>
      <c r="K3517" s="462" t="inlineStr"/>
      <c r="L3517" s="462" t="inlineStr"/>
      <c r="M3517" s="464">
        <f>AH3517</f>
        <v/>
      </c>
      <c r="N3517" s="464">
        <f>IF(W3517&lt;0,AH3517,I3517)</f>
        <v/>
      </c>
      <c r="O3517" s="464">
        <f>I3517-M3517</f>
        <v/>
      </c>
      <c r="P3517" s="462" t="n"/>
      <c r="Q3517" s="462">
        <f>V3517=W3517</f>
        <v/>
      </c>
      <c r="R3517" s="462">
        <f>AND(MONTH(F3517)=MONTH(X3517), YEAR(F3517)=YEAR(X3517))</f>
        <v/>
      </c>
      <c r="S3517" s="462">
        <f>AC3517="L001-901905215"</f>
        <v/>
      </c>
      <c r="T3517" s="464">
        <f>G3517-AH3517</f>
        <v/>
      </c>
      <c r="U3517" s="462" t="n"/>
      <c r="V3517" s="462" t="inlineStr">
        <is>
          <t>2210011976</t>
        </is>
      </c>
      <c r="W3517" s="462" t="inlineStr">
        <is>
          <t>2210011976</t>
        </is>
      </c>
      <c r="X3517" s="463" t="n">
        <v>44844</v>
      </c>
      <c r="Y3517" s="462" t="inlineStr">
        <is>
          <t>2210011976</t>
        </is>
      </c>
      <c r="Z3517" s="462" t="inlineStr"/>
      <c r="AA3517" s="462" t="inlineStr">
        <is>
          <t>បុគ្គលជាប់អាករ</t>
        </is>
      </c>
      <c r="AB3517" s="462" t="inlineStr">
        <is>
          <t>L001-901905215</t>
        </is>
      </c>
      <c r="AC3517" s="462" t="inlineStr">
        <is>
          <t>វីអ៊ីស៊ិន (ខេមបូឌា) អ៊ិនដាសស្ទ្រី ឯ.ក</t>
        </is>
      </c>
      <c r="AD3517" s="464" t="n">
        <v>996122</v>
      </c>
      <c r="AE3517" s="464" t="n">
        <v>905565</v>
      </c>
      <c r="AF3517" s="464" t="n">
        <v>0</v>
      </c>
      <c r="AG3517" s="464" t="n">
        <v>0</v>
      </c>
      <c r="AH3517" s="464" t="n">
        <v>90557</v>
      </c>
      <c r="AI3517" s="464" t="n">
        <v>0</v>
      </c>
      <c r="AJ3517" s="464" t="n">
        <v>0</v>
      </c>
      <c r="AK3517" s="464" t="n">
        <v>0</v>
      </c>
      <c r="AL3517" s="464" t="n">
        <v>0</v>
      </c>
      <c r="AM3517" s="464" t="n">
        <v>0</v>
      </c>
      <c r="AN3517" s="464" t="n">
        <v>0</v>
      </c>
      <c r="AO3517" s="464" t="n">
        <v>0</v>
      </c>
      <c r="AP3517" s="464" t="n">
        <v>0</v>
      </c>
      <c r="AQ3517" s="462" t="inlineStr"/>
      <c r="AR3517" s="462" t="inlineStr">
        <is>
          <t>Export Administration Fee</t>
        </is>
      </c>
      <c r="AS3517" s="462" t="inlineStr">
        <is>
          <t>បានប្រកាសពន្ធ</t>
        </is>
      </c>
    </row>
    <row r="3518">
      <c r="A3518" s="461" t="n">
        <v>3510</v>
      </c>
      <c r="B3518" s="462" t="inlineStr">
        <is>
          <t>Trucking Fee</t>
        </is>
      </c>
      <c r="C3518" s="462" t="inlineStr">
        <is>
          <t>ឆាយ ដា ឡូយីស្ទីក</t>
        </is>
      </c>
      <c r="D3518" s="462" t="inlineStr">
        <is>
          <t>L001-100063098</t>
        </is>
      </c>
      <c r="E3518" s="462" t="inlineStr">
        <is>
          <t>2210011973</t>
        </is>
      </c>
      <c r="F3518" s="463" t="n">
        <v>44844</v>
      </c>
      <c r="G3518" s="464" t="n">
        <v>90557</v>
      </c>
      <c r="H3518" s="462" t="n"/>
      <c r="I3518" s="464">
        <f>G3518</f>
        <v/>
      </c>
      <c r="J3518" s="462">
        <f>IF(AND(Q3518=TRUE, R3518=TRUE, S3518=TRUE), IF(W3518&lt;-0.05, "អនុញ្ញាត (អ្នកផ្គត់ផ្គង់ប្រកាសខ្វះ)", "បានប្រកាស (អនុញ្ញាត)"), IF(AND(Q3518=FALSE, R3518=FALSE, S3518=FALSE), "ព្យួរទុក (មិនមានទិន្នន័យ)", "ប្រកាសខុស (ព្យួរទុក)"))</f>
        <v/>
      </c>
      <c r="K3518" s="462" t="inlineStr"/>
      <c r="L3518" s="462" t="inlineStr"/>
      <c r="M3518" s="464">
        <f>AH3518</f>
        <v/>
      </c>
      <c r="N3518" s="464">
        <f>IF(W3518&lt;0,AH3518,I3518)</f>
        <v/>
      </c>
      <c r="O3518" s="464">
        <f>I3518-M3518</f>
        <v/>
      </c>
      <c r="P3518" s="462" t="n"/>
      <c r="Q3518" s="462">
        <f>V3518=W3518</f>
        <v/>
      </c>
      <c r="R3518" s="462">
        <f>AND(MONTH(F3518)=MONTH(X3518), YEAR(F3518)=YEAR(X3518))</f>
        <v/>
      </c>
      <c r="S3518" s="462">
        <f>AC3518="L001-901905215"</f>
        <v/>
      </c>
      <c r="T3518" s="464">
        <f>G3518-AH3518</f>
        <v/>
      </c>
      <c r="U3518" s="462" t="n"/>
      <c r="V3518" s="462" t="inlineStr">
        <is>
          <t>2210011973</t>
        </is>
      </c>
      <c r="W3518" s="462" t="inlineStr">
        <is>
          <t>2210011973</t>
        </is>
      </c>
      <c r="X3518" s="463" t="n">
        <v>44844</v>
      </c>
      <c r="Y3518" s="462" t="inlineStr">
        <is>
          <t>2210011973</t>
        </is>
      </c>
      <c r="Z3518" s="462" t="inlineStr"/>
      <c r="AA3518" s="462" t="inlineStr">
        <is>
          <t>បុគ្គលជាប់អាករ</t>
        </is>
      </c>
      <c r="AB3518" s="462" t="inlineStr">
        <is>
          <t>L001-901905215</t>
        </is>
      </c>
      <c r="AC3518" s="462" t="inlineStr">
        <is>
          <t>វីអ៊ីស៊ិន (ខេមបូឌា) អ៊ិនដាសស្ទ្រី ឯ.ក</t>
        </is>
      </c>
      <c r="AD3518" s="464" t="n">
        <v>996122</v>
      </c>
      <c r="AE3518" s="464" t="n">
        <v>905565</v>
      </c>
      <c r="AF3518" s="464" t="n">
        <v>0</v>
      </c>
      <c r="AG3518" s="464" t="n">
        <v>0</v>
      </c>
      <c r="AH3518" s="464" t="n">
        <v>90557</v>
      </c>
      <c r="AI3518" s="464" t="n">
        <v>0</v>
      </c>
      <c r="AJ3518" s="464" t="n">
        <v>0</v>
      </c>
      <c r="AK3518" s="464" t="n">
        <v>0</v>
      </c>
      <c r="AL3518" s="464" t="n">
        <v>0</v>
      </c>
      <c r="AM3518" s="464" t="n">
        <v>0</v>
      </c>
      <c r="AN3518" s="464" t="n">
        <v>0</v>
      </c>
      <c r="AO3518" s="464" t="n">
        <v>0</v>
      </c>
      <c r="AP3518" s="464" t="n">
        <v>0</v>
      </c>
      <c r="AQ3518" s="462" t="inlineStr"/>
      <c r="AR3518" s="462" t="inlineStr">
        <is>
          <t>Export Administration Fee</t>
        </is>
      </c>
      <c r="AS3518" s="462" t="inlineStr">
        <is>
          <t>បានប្រកាសពន្ធ</t>
        </is>
      </c>
    </row>
    <row r="3519">
      <c r="A3519" s="461" t="n">
        <v>3511</v>
      </c>
      <c r="B3519" s="462" t="inlineStr">
        <is>
          <t>Trucking Fee</t>
        </is>
      </c>
      <c r="C3519" s="462" t="inlineStr">
        <is>
          <t>ឆាយ ដា ឡូយីស្ទីក</t>
        </is>
      </c>
      <c r="D3519" s="462" t="inlineStr">
        <is>
          <t>L001-100063098</t>
        </is>
      </c>
      <c r="E3519" s="462" t="inlineStr">
        <is>
          <t>2210011969</t>
        </is>
      </c>
      <c r="F3519" s="463" t="n">
        <v>44844</v>
      </c>
      <c r="G3519" s="464" t="n">
        <v>90557</v>
      </c>
      <c r="H3519" s="462" t="n"/>
      <c r="I3519" s="464">
        <f>G3519</f>
        <v/>
      </c>
      <c r="J3519" s="462">
        <f>IF(AND(Q3519=TRUE, R3519=TRUE, S3519=TRUE), IF(W3519&lt;-0.05, "អនុញ្ញាត (អ្នកផ្គត់ផ្គង់ប្រកាសខ្វះ)", "បានប្រកាស (អនុញ្ញាត)"), IF(AND(Q3519=FALSE, R3519=FALSE, S3519=FALSE), "ព្យួរទុក (មិនមានទិន្នន័យ)", "ប្រកាសខុស (ព្យួរទុក)"))</f>
        <v/>
      </c>
      <c r="K3519" s="462" t="inlineStr"/>
      <c r="L3519" s="462" t="inlineStr"/>
      <c r="M3519" s="464">
        <f>AH3519</f>
        <v/>
      </c>
      <c r="N3519" s="464">
        <f>IF(W3519&lt;0,AH3519,I3519)</f>
        <v/>
      </c>
      <c r="O3519" s="464">
        <f>I3519-M3519</f>
        <v/>
      </c>
      <c r="P3519" s="462" t="n"/>
      <c r="Q3519" s="462">
        <f>V3519=W3519</f>
        <v/>
      </c>
      <c r="R3519" s="462">
        <f>AND(MONTH(F3519)=MONTH(X3519), YEAR(F3519)=YEAR(X3519))</f>
        <v/>
      </c>
      <c r="S3519" s="462">
        <f>AC3519="L001-901905215"</f>
        <v/>
      </c>
      <c r="T3519" s="464">
        <f>G3519-AH3519</f>
        <v/>
      </c>
      <c r="U3519" s="462" t="n"/>
      <c r="V3519" s="462" t="inlineStr">
        <is>
          <t>2210011969</t>
        </is>
      </c>
      <c r="W3519" s="462" t="inlineStr">
        <is>
          <t>2210011969</t>
        </is>
      </c>
      <c r="X3519" s="463" t="n">
        <v>44844</v>
      </c>
      <c r="Y3519" s="462" t="inlineStr">
        <is>
          <t>2210011969</t>
        </is>
      </c>
      <c r="Z3519" s="462" t="inlineStr"/>
      <c r="AA3519" s="462" t="inlineStr">
        <is>
          <t>បុគ្គលជាប់អាករ</t>
        </is>
      </c>
      <c r="AB3519" s="462" t="inlineStr">
        <is>
          <t>L001-901905215</t>
        </is>
      </c>
      <c r="AC3519" s="462" t="inlineStr">
        <is>
          <t>វីអ៊ីស៊ិន (ខេមបូឌា) អ៊ិនដាសស្ទ្រី ឯ.ក</t>
        </is>
      </c>
      <c r="AD3519" s="464" t="n">
        <v>996122</v>
      </c>
      <c r="AE3519" s="464" t="n">
        <v>905565</v>
      </c>
      <c r="AF3519" s="464" t="n">
        <v>0</v>
      </c>
      <c r="AG3519" s="464" t="n">
        <v>0</v>
      </c>
      <c r="AH3519" s="464" t="n">
        <v>90557</v>
      </c>
      <c r="AI3519" s="464" t="n">
        <v>0</v>
      </c>
      <c r="AJ3519" s="464" t="n">
        <v>0</v>
      </c>
      <c r="AK3519" s="464" t="n">
        <v>0</v>
      </c>
      <c r="AL3519" s="464" t="n">
        <v>0</v>
      </c>
      <c r="AM3519" s="464" t="n">
        <v>0</v>
      </c>
      <c r="AN3519" s="464" t="n">
        <v>0</v>
      </c>
      <c r="AO3519" s="464" t="n">
        <v>0</v>
      </c>
      <c r="AP3519" s="464" t="n">
        <v>0</v>
      </c>
      <c r="AQ3519" s="462" t="inlineStr"/>
      <c r="AR3519" s="462" t="inlineStr">
        <is>
          <t>Export Administration Fee</t>
        </is>
      </c>
      <c r="AS3519" s="462" t="inlineStr">
        <is>
          <t>បានប្រកាសពន្ធ</t>
        </is>
      </c>
    </row>
    <row r="3520">
      <c r="A3520" s="461" t="n">
        <v>3512</v>
      </c>
      <c r="B3520" s="462" t="inlineStr">
        <is>
          <t>Clearance &amp; Trucking Fee</t>
        </is>
      </c>
      <c r="C3520" s="462" t="inlineStr">
        <is>
          <t>56ប៊ី-លីង សឹបផ្លាយ ឆេន មេនេចម៉ិន ឯ.ក</t>
        </is>
      </c>
      <c r="D3520" s="462" t="inlineStr">
        <is>
          <t>K004-902004795</t>
        </is>
      </c>
      <c r="E3520" s="462" t="inlineStr">
        <is>
          <t>TI2022-0806</t>
        </is>
      </c>
      <c r="F3520" s="463" t="n">
        <v>44861</v>
      </c>
      <c r="G3520" s="464" t="n">
        <v>188461</v>
      </c>
      <c r="H3520" s="462" t="n"/>
      <c r="I3520" s="464">
        <f>G3520</f>
        <v/>
      </c>
      <c r="J3520" s="462">
        <f>IF(AND(Q3520=TRUE, R3520=TRUE, S3520=TRUE), IF(W3520&lt;-0.05, "អនុញ្ញាត (អ្នកផ្គត់ផ្គង់ប្រកាសខ្វះ)", "បានប្រកាស (អនុញ្ញាត)"), IF(AND(Q3520=FALSE, R3520=FALSE, S3520=FALSE), "ព្យួរទុក (មិនមានទិន្នន័យ)", "ប្រកាសខុស (ព្យួរទុក)"))</f>
        <v/>
      </c>
      <c r="K3520" s="462" t="inlineStr"/>
      <c r="L3520" s="462" t="inlineStr"/>
      <c r="M3520" s="464">
        <f>AH3520</f>
        <v/>
      </c>
      <c r="N3520" s="464">
        <f>IF(W3520&lt;0,AH3520,I3520)</f>
        <v/>
      </c>
      <c r="O3520" s="464">
        <f>I3520-M3520</f>
        <v/>
      </c>
      <c r="P3520" s="462" t="n"/>
      <c r="Q3520" s="462">
        <f>V3520=W3520</f>
        <v/>
      </c>
      <c r="R3520" s="462">
        <f>AND(MONTH(F3520)=MONTH(X3520), YEAR(F3520)=YEAR(X3520))</f>
        <v/>
      </c>
      <c r="S3520" s="462">
        <f>AC3520="L001-901905215"</f>
        <v/>
      </c>
      <c r="T3520" s="464">
        <f>G3520-AH3520</f>
        <v/>
      </c>
      <c r="U3520" s="462" t="n"/>
      <c r="V3520" s="462" t="inlineStr">
        <is>
          <t>TI20220806</t>
        </is>
      </c>
      <c r="W3520" s="462" t="inlineStr">
        <is>
          <t>TI20220806</t>
        </is>
      </c>
      <c r="X3520" s="463" t="n">
        <v>44861</v>
      </c>
      <c r="Y3520" s="462" t="inlineStr">
        <is>
          <t>TI2022-0806</t>
        </is>
      </c>
      <c r="Z3520" s="462" t="inlineStr"/>
      <c r="AA3520" s="462" t="inlineStr">
        <is>
          <t>បុគ្គលជាប់អាករ</t>
        </is>
      </c>
      <c r="AB3520" s="462" t="inlineStr">
        <is>
          <t>L001-901905215</t>
        </is>
      </c>
      <c r="AC3520" s="462" t="inlineStr">
        <is>
          <t>វីអ៊ីស៊ិន (ខេមបូឌា) អ៊ិនដាសស្ទ្រី ឯ.ក</t>
        </is>
      </c>
      <c r="AD3520" s="464" t="n">
        <v>2073071</v>
      </c>
      <c r="AE3520" s="464" t="n">
        <v>1884610</v>
      </c>
      <c r="AF3520" s="464" t="n">
        <v>0</v>
      </c>
      <c r="AG3520" s="464" t="n">
        <v>0</v>
      </c>
      <c r="AH3520" s="464" t="n">
        <v>188461</v>
      </c>
      <c r="AI3520" s="464" t="n">
        <v>0</v>
      </c>
      <c r="AJ3520" s="464" t="n">
        <v>0</v>
      </c>
      <c r="AK3520" s="464" t="n">
        <v>0</v>
      </c>
      <c r="AL3520" s="464" t="n">
        <v>0</v>
      </c>
      <c r="AM3520" s="464" t="n">
        <v>0</v>
      </c>
      <c r="AN3520" s="464" t="n">
        <v>0</v>
      </c>
      <c r="AO3520" s="464" t="n">
        <v>0</v>
      </c>
      <c r="AP3520" s="464" t="n">
        <v>0</v>
      </c>
      <c r="AQ3520" s="462" t="inlineStr"/>
      <c r="AR3520" s="462" t="inlineStr">
        <is>
          <t>CLEARANCE &amp; TRUCKING FEE</t>
        </is>
      </c>
      <c r="AS3520" s="462" t="inlineStr">
        <is>
          <t>បានប្រកាសពន្ធ</t>
        </is>
      </c>
    </row>
    <row r="3521">
      <c r="A3521" s="461" t="n">
        <v>3513</v>
      </c>
      <c r="B3521" s="462" t="inlineStr">
        <is>
          <t>LIFT-OFF Charges and Gate Fee Charge</t>
        </is>
      </c>
      <c r="C3521" s="462" t="inlineStr">
        <is>
          <t>កំពង់ផែស្វយ័តភ្នំពេញ "ក.ស.ភ"</t>
        </is>
      </c>
      <c r="D3521" s="462" t="inlineStr">
        <is>
          <t>L001-100044999</t>
        </is>
      </c>
      <c r="E3521" s="462" t="inlineStr">
        <is>
          <t>INV20221078796</t>
        </is>
      </c>
      <c r="F3521" s="463" t="n">
        <v>44859</v>
      </c>
      <c r="G3521" s="464" t="n">
        <v>119376</v>
      </c>
      <c r="H3521" s="462" t="n"/>
      <c r="I3521" s="464">
        <f>G3521</f>
        <v/>
      </c>
      <c r="J3521" s="462">
        <f>IF(AND(Q3521=TRUE, R3521=TRUE, S3521=TRUE), IF(W3521&lt;-0.05, "អនុញ្ញាត (អ្នកផ្គត់ផ្គង់ប្រកាសខ្វះ)", "បានប្រកាស (អនុញ្ញាត)"), IF(AND(Q3521=FALSE, R3521=FALSE, S3521=FALSE), "ព្យួរទុក (មិនមានទិន្នន័យ)", "ប្រកាសខុស (ព្យួរទុក)"))</f>
        <v/>
      </c>
      <c r="K3521" s="462" t="inlineStr"/>
      <c r="L3521" s="462" t="inlineStr"/>
      <c r="M3521" s="464">
        <f>AH3521</f>
        <v/>
      </c>
      <c r="N3521" s="464">
        <f>IF(W3521&lt;0,AH3521,I3521)</f>
        <v/>
      </c>
      <c r="O3521" s="464">
        <f>I3521-M3521</f>
        <v/>
      </c>
      <c r="P3521" s="462" t="n"/>
      <c r="Q3521" s="462">
        <f>V3521=W3521</f>
        <v/>
      </c>
      <c r="R3521" s="462">
        <f>AND(MONTH(F3521)=MONTH(X3521), YEAR(F3521)=YEAR(X3521))</f>
        <v/>
      </c>
      <c r="S3521" s="462">
        <f>AC3521="L001-901905215"</f>
        <v/>
      </c>
      <c r="T3521" s="464">
        <f>G3521-AH3521</f>
        <v/>
      </c>
      <c r="U3521" s="462" t="n"/>
      <c r="V3521" s="462" t="inlineStr">
        <is>
          <t>INV20221078796</t>
        </is>
      </c>
      <c r="W3521" s="462" t="inlineStr"/>
      <c r="X3521" s="499" t="n"/>
      <c r="Y3521" s="462" t="n"/>
      <c r="Z3521" s="462" t="n"/>
      <c r="AA3521" s="462" t="n"/>
      <c r="AB3521" s="462" t="n"/>
      <c r="AC3521" s="462" t="n"/>
      <c r="AD3521" s="462" t="n"/>
      <c r="AE3521" s="462" t="n"/>
      <c r="AF3521" s="462" t="n"/>
      <c r="AG3521" s="462" t="n"/>
      <c r="AH3521" s="462" t="n"/>
      <c r="AI3521" s="462" t="n"/>
      <c r="AJ3521" s="462" t="n"/>
      <c r="AK3521" s="462" t="n"/>
      <c r="AL3521" s="462" t="n"/>
      <c r="AM3521" s="462" t="n"/>
      <c r="AN3521" s="462" t="n"/>
      <c r="AO3521" s="462" t="n"/>
      <c r="AP3521" s="462" t="n"/>
      <c r="AQ3521" s="462" t="n"/>
      <c r="AR3521" s="462" t="n"/>
      <c r="AS3521" s="462" t="n"/>
    </row>
    <row r="3522">
      <c r="A3522" s="461" t="n">
        <v>3514</v>
      </c>
      <c r="B3522" s="462" t="inlineStr">
        <is>
          <t>Clearance &amp; Trucking Fee</t>
        </is>
      </c>
      <c r="C3522" s="462" t="inlineStr">
        <is>
          <t>56ប៊ី-លីង សឹបផ្លាយ ឆេន មេនេចម៉ិន ឯ.ក</t>
        </is>
      </c>
      <c r="D3522" s="462" t="inlineStr">
        <is>
          <t>K004-902004795</t>
        </is>
      </c>
      <c r="E3522" s="462" t="inlineStr">
        <is>
          <t>TI2022-0828</t>
        </is>
      </c>
      <c r="F3522" s="463" t="n">
        <v>44865</v>
      </c>
      <c r="G3522" s="464" t="n">
        <v>927584</v>
      </c>
      <c r="H3522" s="462" t="n"/>
      <c r="I3522" s="464">
        <f>G3522</f>
        <v/>
      </c>
      <c r="J3522" s="462">
        <f>IF(AND(Q3522=TRUE, R3522=TRUE, S3522=TRUE), IF(W3522&lt;-0.05, "អនុញ្ញាត (អ្នកផ្គត់ផ្គង់ប្រកាសខ្វះ)", "បានប្រកាស (អនុញ្ញាត)"), IF(AND(Q3522=FALSE, R3522=FALSE, S3522=FALSE), "ព្យួរទុក (មិនមានទិន្នន័យ)", "ប្រកាសខុស (ព្យួរទុក)"))</f>
        <v/>
      </c>
      <c r="K3522" s="462" t="inlineStr"/>
      <c r="L3522" s="462" t="inlineStr"/>
      <c r="M3522" s="464">
        <f>AH3522</f>
        <v/>
      </c>
      <c r="N3522" s="464">
        <f>IF(W3522&lt;0,AH3522,I3522)</f>
        <v/>
      </c>
      <c r="O3522" s="464">
        <f>I3522-M3522</f>
        <v/>
      </c>
      <c r="P3522" s="462" t="n"/>
      <c r="Q3522" s="462">
        <f>V3522=W3522</f>
        <v/>
      </c>
      <c r="R3522" s="462">
        <f>AND(MONTH(F3522)=MONTH(X3522), YEAR(F3522)=YEAR(X3522))</f>
        <v/>
      </c>
      <c r="S3522" s="462">
        <f>AC3522="L001-901905215"</f>
        <v/>
      </c>
      <c r="T3522" s="464">
        <f>G3522-AH3522</f>
        <v/>
      </c>
      <c r="U3522" s="462" t="n"/>
      <c r="V3522" s="462" t="inlineStr">
        <is>
          <t>TI20220828</t>
        </is>
      </c>
      <c r="W3522" s="462" t="inlineStr">
        <is>
          <t>TI20220828</t>
        </is>
      </c>
      <c r="X3522" s="463" t="n">
        <v>44835</v>
      </c>
      <c r="Y3522" s="462" t="inlineStr">
        <is>
          <t>TI2022-0828</t>
        </is>
      </c>
      <c r="Z3522" s="462" t="inlineStr"/>
      <c r="AA3522" s="462" t="inlineStr">
        <is>
          <t>បុគ្គលជាប់អាករ</t>
        </is>
      </c>
      <c r="AB3522" s="462" t="inlineStr">
        <is>
          <t>L001-901905215</t>
        </is>
      </c>
      <c r="AC3522" s="462" t="inlineStr">
        <is>
          <t>វីអ៊ីស៊ិន (ខេមបូឌា) អ៊ិនដាសស្ទ្រី ឯ.ក</t>
        </is>
      </c>
      <c r="AD3522" s="464" t="n">
        <v>10203424</v>
      </c>
      <c r="AE3522" s="464" t="n">
        <v>9275840</v>
      </c>
      <c r="AF3522" s="464" t="n">
        <v>0</v>
      </c>
      <c r="AG3522" s="464" t="n">
        <v>0</v>
      </c>
      <c r="AH3522" s="464" t="n">
        <v>927584</v>
      </c>
      <c r="AI3522" s="464" t="n">
        <v>0</v>
      </c>
      <c r="AJ3522" s="464" t="n">
        <v>0</v>
      </c>
      <c r="AK3522" s="464" t="n">
        <v>0</v>
      </c>
      <c r="AL3522" s="464" t="n">
        <v>0</v>
      </c>
      <c r="AM3522" s="464" t="n">
        <v>0</v>
      </c>
      <c r="AN3522" s="464" t="n">
        <v>0</v>
      </c>
      <c r="AO3522" s="464" t="n">
        <v>0</v>
      </c>
      <c r="AP3522" s="464" t="n">
        <v>0</v>
      </c>
      <c r="AQ3522" s="462" t="inlineStr"/>
      <c r="AR3522" s="462" t="inlineStr">
        <is>
          <t>CLEARANCE &amp; TRUCKING FEE</t>
        </is>
      </c>
      <c r="AS3522" s="462" t="inlineStr">
        <is>
          <t>បានប្រកាសពន្ធ</t>
        </is>
      </c>
    </row>
    <row r="3523">
      <c r="A3523" s="461" t="n">
        <v>3515</v>
      </c>
      <c r="B3523" s="462" t="inlineStr">
        <is>
          <t>Lift Off</t>
        </is>
      </c>
      <c r="C3523" s="462" t="inlineStr">
        <is>
          <t>កំពង់ផែស្វយ័តក្រុងព្រះសីហនុ</t>
        </is>
      </c>
      <c r="D3523" s="462" t="inlineStr">
        <is>
          <t>L001-100044638</t>
        </is>
      </c>
      <c r="E3523" s="462" t="inlineStr">
        <is>
          <t>187297</t>
        </is>
      </c>
      <c r="F3523" s="463" t="n">
        <v>44861</v>
      </c>
      <c r="G3523" s="464" t="n">
        <v>21124</v>
      </c>
      <c r="H3523" s="462" t="n"/>
      <c r="I3523" s="464">
        <f>G3523</f>
        <v/>
      </c>
      <c r="J3523" s="462">
        <f>IF(AND(Q3523=TRUE, R3523=TRUE, S3523=TRUE), IF(W3523&lt;-0.05, "អនុញ្ញាត (អ្នកផ្គត់ផ្គង់ប្រកាសខ្វះ)", "បានប្រកាស (អនុញ្ញាត)"), IF(AND(Q3523=FALSE, R3523=FALSE, S3523=FALSE), "ព្យួរទុក (មិនមានទិន្នន័យ)", "ប្រកាសខុស (ព្យួរទុក)"))</f>
        <v/>
      </c>
      <c r="K3523" s="462" t="inlineStr"/>
      <c r="L3523" s="462" t="inlineStr"/>
      <c r="M3523" s="464">
        <f>AH3523</f>
        <v/>
      </c>
      <c r="N3523" s="464">
        <f>IF(W3523&lt;0,AH3523,I3523)</f>
        <v/>
      </c>
      <c r="O3523" s="464">
        <f>I3523-M3523</f>
        <v/>
      </c>
      <c r="P3523" s="462" t="n"/>
      <c r="Q3523" s="462">
        <f>V3523=W3523</f>
        <v/>
      </c>
      <c r="R3523" s="462">
        <f>AND(MONTH(F3523)=MONTH(X3523), YEAR(F3523)=YEAR(X3523))</f>
        <v/>
      </c>
      <c r="S3523" s="462">
        <f>AC3523="L001-901905215"</f>
        <v/>
      </c>
      <c r="T3523" s="464">
        <f>G3523-AH3523</f>
        <v/>
      </c>
      <c r="U3523" s="462" t="n"/>
      <c r="V3523" s="462" t="inlineStr">
        <is>
          <t>187297</t>
        </is>
      </c>
      <c r="W3523" s="462" t="inlineStr"/>
      <c r="X3523" s="499" t="n"/>
      <c r="Y3523" s="462" t="n"/>
      <c r="Z3523" s="462" t="n"/>
      <c r="AA3523" s="462" t="n"/>
      <c r="AB3523" s="462" t="n"/>
      <c r="AC3523" s="462" t="n"/>
      <c r="AD3523" s="462" t="n"/>
      <c r="AE3523" s="462" t="n"/>
      <c r="AF3523" s="462" t="n"/>
      <c r="AG3523" s="462" t="n"/>
      <c r="AH3523" s="462" t="n"/>
      <c r="AI3523" s="462" t="n"/>
      <c r="AJ3523" s="462" t="n"/>
      <c r="AK3523" s="462" t="n"/>
      <c r="AL3523" s="462" t="n"/>
      <c r="AM3523" s="462" t="n"/>
      <c r="AN3523" s="462" t="n"/>
      <c r="AO3523" s="462" t="n"/>
      <c r="AP3523" s="462" t="n"/>
      <c r="AQ3523" s="462" t="n"/>
      <c r="AR3523" s="462" t="n"/>
      <c r="AS3523" s="462" t="n"/>
    </row>
    <row r="3524">
      <c r="A3524" s="461" t="n">
        <v>3516</v>
      </c>
      <c r="B3524" s="462" t="inlineStr">
        <is>
          <t>Clearance &amp; Trucking Fee</t>
        </is>
      </c>
      <c r="C3524" s="462" t="inlineStr">
        <is>
          <t>56ប៊ី-លីង សឹបផ្លាយ ឆេន មេនេចម៉ិន ឯ.ក</t>
        </is>
      </c>
      <c r="D3524" s="462" t="inlineStr">
        <is>
          <t>K004-902004795</t>
        </is>
      </c>
      <c r="E3524" s="462" t="inlineStr">
        <is>
          <t>TI2022-0813</t>
        </is>
      </c>
      <c r="F3524" s="463" t="n">
        <v>44861</v>
      </c>
      <c r="G3524" s="464" t="n">
        <v>304437</v>
      </c>
      <c r="H3524" s="462" t="n"/>
      <c r="I3524" s="464">
        <f>G3524</f>
        <v/>
      </c>
      <c r="J3524" s="462">
        <f>IF(AND(Q3524=TRUE, R3524=TRUE, S3524=TRUE), IF(W3524&lt;-0.05, "អនុញ្ញាត (អ្នកផ្គត់ផ្គង់ប្រកាសខ្វះ)", "បានប្រកាស (អនុញ្ញាត)"), IF(AND(Q3524=FALSE, R3524=FALSE, S3524=FALSE), "ព្យួរទុក (មិនមានទិន្នន័យ)", "ប្រកាសខុស (ព្យួរទុក)"))</f>
        <v/>
      </c>
      <c r="K3524" s="462" t="inlineStr"/>
      <c r="L3524" s="462" t="inlineStr"/>
      <c r="M3524" s="464">
        <f>AH3524</f>
        <v/>
      </c>
      <c r="N3524" s="464">
        <f>IF(W3524&lt;0,AH3524,I3524)</f>
        <v/>
      </c>
      <c r="O3524" s="464">
        <f>I3524-M3524</f>
        <v/>
      </c>
      <c r="P3524" s="462" t="n"/>
      <c r="Q3524" s="462">
        <f>V3524=W3524</f>
        <v/>
      </c>
      <c r="R3524" s="462">
        <f>AND(MONTH(F3524)=MONTH(X3524), YEAR(F3524)=YEAR(X3524))</f>
        <v/>
      </c>
      <c r="S3524" s="462">
        <f>AC3524="L001-901905215"</f>
        <v/>
      </c>
      <c r="T3524" s="464">
        <f>G3524-AH3524</f>
        <v/>
      </c>
      <c r="U3524" s="462" t="n"/>
      <c r="V3524" s="462" t="inlineStr">
        <is>
          <t>TI20220813</t>
        </is>
      </c>
      <c r="W3524" s="462" t="inlineStr">
        <is>
          <t>TI20220813</t>
        </is>
      </c>
      <c r="X3524" s="463" t="n">
        <v>44861</v>
      </c>
      <c r="Y3524" s="462" t="inlineStr">
        <is>
          <t>TI2022-0813</t>
        </is>
      </c>
      <c r="Z3524" s="462" t="inlineStr"/>
      <c r="AA3524" s="462" t="inlineStr">
        <is>
          <t>បុគ្គលជាប់អាករ</t>
        </is>
      </c>
      <c r="AB3524" s="462" t="inlineStr">
        <is>
          <t>L001-901905215</t>
        </is>
      </c>
      <c r="AC3524" s="462" t="inlineStr">
        <is>
          <t>វីអ៊ីស៊ិន (ខេមបូឌា) អ៊ិនដាសស្ទ្រី ឯ.ក</t>
        </is>
      </c>
      <c r="AD3524" s="464" t="n">
        <v>3348807</v>
      </c>
      <c r="AE3524" s="464" t="n">
        <v>3044370</v>
      </c>
      <c r="AF3524" s="464" t="n">
        <v>0</v>
      </c>
      <c r="AG3524" s="464" t="n">
        <v>0</v>
      </c>
      <c r="AH3524" s="464" t="n">
        <v>304437</v>
      </c>
      <c r="AI3524" s="464" t="n">
        <v>0</v>
      </c>
      <c r="AJ3524" s="464" t="n">
        <v>0</v>
      </c>
      <c r="AK3524" s="464" t="n">
        <v>0</v>
      </c>
      <c r="AL3524" s="464" t="n">
        <v>0</v>
      </c>
      <c r="AM3524" s="464" t="n">
        <v>0</v>
      </c>
      <c r="AN3524" s="464" t="n">
        <v>0</v>
      </c>
      <c r="AO3524" s="464" t="n">
        <v>0</v>
      </c>
      <c r="AP3524" s="464" t="n">
        <v>0</v>
      </c>
      <c r="AQ3524" s="462" t="inlineStr"/>
      <c r="AR3524" s="462" t="inlineStr">
        <is>
          <t>CLEARANCE &amp; TRUCKING FEE</t>
        </is>
      </c>
      <c r="AS3524" s="462" t="inlineStr">
        <is>
          <t>បានប្រកាសពន្ធ</t>
        </is>
      </c>
    </row>
    <row r="3525">
      <c r="A3525" s="461" t="n">
        <v>3517</v>
      </c>
      <c r="B3525" s="462" t="inlineStr">
        <is>
          <t>Clearance &amp; Trucking Fee</t>
        </is>
      </c>
      <c r="C3525" s="462" t="inlineStr">
        <is>
          <t>56ប៊ី-លីង សឹបផ្លាយ ឆេន មេនេចម៉ិន ឯ.ក</t>
        </is>
      </c>
      <c r="D3525" s="462" t="inlineStr">
        <is>
          <t>K004-902004795</t>
        </is>
      </c>
      <c r="E3525" s="462" t="inlineStr">
        <is>
          <t>TI2022-0812</t>
        </is>
      </c>
      <c r="F3525" s="463" t="n">
        <v>44861</v>
      </c>
      <c r="G3525" s="464" t="n">
        <v>927808</v>
      </c>
      <c r="H3525" s="462" t="n"/>
      <c r="I3525" s="464">
        <f>G3525</f>
        <v/>
      </c>
      <c r="J3525" s="462">
        <f>IF(AND(Q3525=TRUE, R3525=TRUE, S3525=TRUE), IF(W3525&lt;-0.05, "អនុញ្ញាត (អ្នកផ្គត់ផ្គង់ប្រកាសខ្វះ)", "បានប្រកាស (អនុញ្ញាត)"), IF(AND(Q3525=FALSE, R3525=FALSE, S3525=FALSE), "ព្យួរទុក (មិនមានទិន្នន័យ)", "ប្រកាសខុស (ព្យួរទុក)"))</f>
        <v/>
      </c>
      <c r="K3525" s="462" t="inlineStr"/>
      <c r="L3525" s="462" t="inlineStr"/>
      <c r="M3525" s="464">
        <f>AH3525</f>
        <v/>
      </c>
      <c r="N3525" s="464">
        <f>IF(W3525&lt;0,AH3525,I3525)</f>
        <v/>
      </c>
      <c r="O3525" s="464">
        <f>I3525-M3525</f>
        <v/>
      </c>
      <c r="P3525" s="462" t="n"/>
      <c r="Q3525" s="462">
        <f>V3525=W3525</f>
        <v/>
      </c>
      <c r="R3525" s="462">
        <f>AND(MONTH(F3525)=MONTH(X3525), YEAR(F3525)=YEAR(X3525))</f>
        <v/>
      </c>
      <c r="S3525" s="462">
        <f>AC3525="L001-901905215"</f>
        <v/>
      </c>
      <c r="T3525" s="464">
        <f>G3525-AH3525</f>
        <v/>
      </c>
      <c r="U3525" s="462" t="n"/>
      <c r="V3525" s="462" t="inlineStr">
        <is>
          <t>TI20220812</t>
        </is>
      </c>
      <c r="W3525" s="462" t="inlineStr">
        <is>
          <t>TI20220812</t>
        </is>
      </c>
      <c r="X3525" s="463" t="n">
        <v>44861</v>
      </c>
      <c r="Y3525" s="462" t="inlineStr">
        <is>
          <t>TI2022-0812</t>
        </is>
      </c>
      <c r="Z3525" s="462" t="inlineStr"/>
      <c r="AA3525" s="462" t="inlineStr">
        <is>
          <t>បុគ្គលជាប់អាករ</t>
        </is>
      </c>
      <c r="AB3525" s="462" t="inlineStr">
        <is>
          <t>L001-901905215</t>
        </is>
      </c>
      <c r="AC3525" s="462" t="inlineStr">
        <is>
          <t>វីអ៊ីស៊ិន (ខេមបូឌា) អ៊ិនដាសស្ទ្រី ឯ.ក</t>
        </is>
      </c>
      <c r="AD3525" s="464" t="n">
        <v>10205888</v>
      </c>
      <c r="AE3525" s="464" t="n">
        <v>9278080</v>
      </c>
      <c r="AF3525" s="464" t="n">
        <v>0</v>
      </c>
      <c r="AG3525" s="464" t="n">
        <v>0</v>
      </c>
      <c r="AH3525" s="464" t="n">
        <v>927808</v>
      </c>
      <c r="AI3525" s="464" t="n">
        <v>0</v>
      </c>
      <c r="AJ3525" s="464" t="n">
        <v>0</v>
      </c>
      <c r="AK3525" s="464" t="n">
        <v>0</v>
      </c>
      <c r="AL3525" s="464" t="n">
        <v>0</v>
      </c>
      <c r="AM3525" s="464" t="n">
        <v>0</v>
      </c>
      <c r="AN3525" s="464" t="n">
        <v>0</v>
      </c>
      <c r="AO3525" s="464" t="n">
        <v>0</v>
      </c>
      <c r="AP3525" s="464" t="n">
        <v>0</v>
      </c>
      <c r="AQ3525" s="462" t="inlineStr"/>
      <c r="AR3525" s="462" t="inlineStr">
        <is>
          <t>CLEARANCE &amp; TRUCKING FEE</t>
        </is>
      </c>
      <c r="AS3525" s="462" t="inlineStr">
        <is>
          <t>បានប្រកាសពន្ធ</t>
        </is>
      </c>
    </row>
    <row r="3526">
      <c r="A3526" s="461" t="n">
        <v>3518</v>
      </c>
      <c r="B3526" s="462" t="inlineStr">
        <is>
          <t>Clearance &amp; Trucking Fee</t>
        </is>
      </c>
      <c r="C3526" s="462" t="inlineStr">
        <is>
          <t>56ប៊ី-លីង សឹបផ្លាយ ឆេន មេនេចម៉ិន ឯ.ក</t>
        </is>
      </c>
      <c r="D3526" s="462" t="inlineStr">
        <is>
          <t>K004-902004795</t>
        </is>
      </c>
      <c r="E3526" s="462" t="inlineStr">
        <is>
          <t>TI2022-0811</t>
        </is>
      </c>
      <c r="F3526" s="463" t="n">
        <v>44861</v>
      </c>
      <c r="G3526" s="464" t="n">
        <v>275443</v>
      </c>
      <c r="H3526" s="462" t="n"/>
      <c r="I3526" s="464">
        <f>G3526</f>
        <v/>
      </c>
      <c r="J3526" s="462">
        <f>IF(AND(Q3526=TRUE, R3526=TRUE, S3526=TRUE), IF(W3526&lt;-0.05, "អនុញ្ញាត (អ្នកផ្គត់ផ្គង់ប្រកាសខ្វះ)", "បានប្រកាស (អនុញ្ញាត)"), IF(AND(Q3526=FALSE, R3526=FALSE, S3526=FALSE), "ព្យួរទុក (មិនមានទិន្នន័យ)", "ប្រកាសខុស (ព្យួរទុក)"))</f>
        <v/>
      </c>
      <c r="K3526" s="462" t="inlineStr"/>
      <c r="L3526" s="462" t="inlineStr"/>
      <c r="M3526" s="464">
        <f>AH3526</f>
        <v/>
      </c>
      <c r="N3526" s="464">
        <f>IF(W3526&lt;0,AH3526,I3526)</f>
        <v/>
      </c>
      <c r="O3526" s="464">
        <f>I3526-M3526</f>
        <v/>
      </c>
      <c r="P3526" s="462" t="n"/>
      <c r="Q3526" s="462">
        <f>V3526=W3526</f>
        <v/>
      </c>
      <c r="R3526" s="462">
        <f>AND(MONTH(F3526)=MONTH(X3526), YEAR(F3526)=YEAR(X3526))</f>
        <v/>
      </c>
      <c r="S3526" s="462">
        <f>AC3526="L001-901905215"</f>
        <v/>
      </c>
      <c r="T3526" s="464">
        <f>G3526-AH3526</f>
        <v/>
      </c>
      <c r="U3526" s="462" t="n"/>
      <c r="V3526" s="462" t="inlineStr">
        <is>
          <t>TI20220811</t>
        </is>
      </c>
      <c r="W3526" s="462" t="inlineStr">
        <is>
          <t>TI20220811</t>
        </is>
      </c>
      <c r="X3526" s="463" t="n">
        <v>44861</v>
      </c>
      <c r="Y3526" s="462" t="inlineStr">
        <is>
          <t>TI2022-0811</t>
        </is>
      </c>
      <c r="Z3526" s="462" t="inlineStr"/>
      <c r="AA3526" s="462" t="inlineStr">
        <is>
          <t>បុគ្គលជាប់អាករ</t>
        </is>
      </c>
      <c r="AB3526" s="462" t="inlineStr">
        <is>
          <t>L001-901905215</t>
        </is>
      </c>
      <c r="AC3526" s="462" t="inlineStr">
        <is>
          <t>វីអ៊ីស៊ិន (ខេមបូឌា) អ៊ិនដាសស្ទ្រី ឯ.ក</t>
        </is>
      </c>
      <c r="AD3526" s="464" t="n">
        <v>3029873</v>
      </c>
      <c r="AE3526" s="464" t="n">
        <v>2754430</v>
      </c>
      <c r="AF3526" s="464" t="n">
        <v>0</v>
      </c>
      <c r="AG3526" s="464" t="n">
        <v>0</v>
      </c>
      <c r="AH3526" s="464" t="n">
        <v>275443</v>
      </c>
      <c r="AI3526" s="464" t="n">
        <v>0</v>
      </c>
      <c r="AJ3526" s="464" t="n">
        <v>0</v>
      </c>
      <c r="AK3526" s="464" t="n">
        <v>0</v>
      </c>
      <c r="AL3526" s="464" t="n">
        <v>0</v>
      </c>
      <c r="AM3526" s="464" t="n">
        <v>0</v>
      </c>
      <c r="AN3526" s="464" t="n">
        <v>0</v>
      </c>
      <c r="AO3526" s="464" t="n">
        <v>0</v>
      </c>
      <c r="AP3526" s="464" t="n">
        <v>0</v>
      </c>
      <c r="AQ3526" s="462" t="inlineStr"/>
      <c r="AR3526" s="462" t="inlineStr">
        <is>
          <t>CLEARANCE &amp; TRUCKING FEE</t>
        </is>
      </c>
      <c r="AS3526" s="462" t="inlineStr">
        <is>
          <t>បានប្រកាសពន្ធ</t>
        </is>
      </c>
    </row>
    <row r="3527">
      <c r="A3527" s="461" t="n">
        <v>3519</v>
      </c>
      <c r="B3527" s="462" t="inlineStr">
        <is>
          <t>Clearance &amp; Trucking Fee</t>
        </is>
      </c>
      <c r="C3527" s="462" t="inlineStr">
        <is>
          <t>56ប៊ី-លីង សឹបផ្លាយ ឆេន មេនេចម៉ិន ឯ.ក</t>
        </is>
      </c>
      <c r="D3527" s="462" t="inlineStr">
        <is>
          <t>K004-902004795</t>
        </is>
      </c>
      <c r="E3527" s="462" t="inlineStr">
        <is>
          <t>TI2022-0810</t>
        </is>
      </c>
      <c r="F3527" s="463" t="n">
        <v>44861</v>
      </c>
      <c r="G3527" s="464" t="n">
        <v>263017</v>
      </c>
      <c r="H3527" s="462" t="n"/>
      <c r="I3527" s="464">
        <f>G3527</f>
        <v/>
      </c>
      <c r="J3527" s="462">
        <f>IF(AND(Q3527=TRUE, R3527=TRUE, S3527=TRUE), IF(W3527&lt;-0.05, "អនុញ្ញាត (អ្នកផ្គត់ផ្គង់ប្រកាសខ្វះ)", "បានប្រកាស (អនុញ្ញាត)"), IF(AND(Q3527=FALSE, R3527=FALSE, S3527=FALSE), "ព្យួរទុក (មិនមានទិន្នន័យ)", "ប្រកាសខុស (ព្យួរទុក)"))</f>
        <v/>
      </c>
      <c r="K3527" s="462" t="inlineStr"/>
      <c r="L3527" s="462" t="inlineStr"/>
      <c r="M3527" s="464">
        <f>AH3527</f>
        <v/>
      </c>
      <c r="N3527" s="464">
        <f>IF(W3527&lt;0,AH3527,I3527)</f>
        <v/>
      </c>
      <c r="O3527" s="464">
        <f>I3527-M3527</f>
        <v/>
      </c>
      <c r="P3527" s="462" t="n"/>
      <c r="Q3527" s="462">
        <f>V3527=W3527</f>
        <v/>
      </c>
      <c r="R3527" s="462">
        <f>AND(MONTH(F3527)=MONTH(X3527), YEAR(F3527)=YEAR(X3527))</f>
        <v/>
      </c>
      <c r="S3527" s="462">
        <f>AC3527="L001-901905215"</f>
        <v/>
      </c>
      <c r="T3527" s="464">
        <f>G3527-AH3527</f>
        <v/>
      </c>
      <c r="U3527" s="462" t="n"/>
      <c r="V3527" s="462" t="inlineStr">
        <is>
          <t>TI20220810</t>
        </is>
      </c>
      <c r="W3527" s="462" t="inlineStr">
        <is>
          <t>TI20220810</t>
        </is>
      </c>
      <c r="X3527" s="463" t="n">
        <v>44861</v>
      </c>
      <c r="Y3527" s="462" t="inlineStr">
        <is>
          <t>TI2022-0810</t>
        </is>
      </c>
      <c r="Z3527" s="462" t="inlineStr"/>
      <c r="AA3527" s="462" t="inlineStr">
        <is>
          <t>បុគ្គលជាប់អាករ</t>
        </is>
      </c>
      <c r="AB3527" s="462" t="inlineStr">
        <is>
          <t>L001-901905215</t>
        </is>
      </c>
      <c r="AC3527" s="462" t="inlineStr">
        <is>
          <t>វីអ៊ីស៊ិន (ខេមបូឌា) អ៊ិនដាសស្ទ្រី ឯ.ក</t>
        </is>
      </c>
      <c r="AD3527" s="464" t="n">
        <v>2893187</v>
      </c>
      <c r="AE3527" s="464" t="n">
        <v>2630170</v>
      </c>
      <c r="AF3527" s="464" t="n">
        <v>0</v>
      </c>
      <c r="AG3527" s="464" t="n">
        <v>0</v>
      </c>
      <c r="AH3527" s="464" t="n">
        <v>263017</v>
      </c>
      <c r="AI3527" s="464" t="n">
        <v>0</v>
      </c>
      <c r="AJ3527" s="464" t="n">
        <v>0</v>
      </c>
      <c r="AK3527" s="464" t="n">
        <v>0</v>
      </c>
      <c r="AL3527" s="464" t="n">
        <v>0</v>
      </c>
      <c r="AM3527" s="464" t="n">
        <v>0</v>
      </c>
      <c r="AN3527" s="464" t="n">
        <v>0</v>
      </c>
      <c r="AO3527" s="464" t="n">
        <v>0</v>
      </c>
      <c r="AP3527" s="464" t="n">
        <v>0</v>
      </c>
      <c r="AQ3527" s="462" t="inlineStr"/>
      <c r="AR3527" s="462" t="inlineStr">
        <is>
          <t>CLEARANCE &amp; TRUCKING FEE</t>
        </is>
      </c>
      <c r="AS3527" s="462" t="inlineStr">
        <is>
          <t>បានប្រកាសពន្ធ</t>
        </is>
      </c>
    </row>
    <row r="3528">
      <c r="A3528" s="461" t="n">
        <v>3520</v>
      </c>
      <c r="B3528" s="462" t="inlineStr">
        <is>
          <t>Clearance &amp; Trucking Fee</t>
        </is>
      </c>
      <c r="C3528" s="462" t="inlineStr">
        <is>
          <t>56ប៊ី-លីង សឹបផ្លាយ ឆេន មេនេចម៉ិន ឯ.ក</t>
        </is>
      </c>
      <c r="D3528" s="462" t="inlineStr">
        <is>
          <t>K004-902004795</t>
        </is>
      </c>
      <c r="E3528" s="462" t="inlineStr">
        <is>
          <t>TI2022-0809</t>
        </is>
      </c>
      <c r="F3528" s="463" t="n">
        <v>44861</v>
      </c>
      <c r="G3528" s="464" t="n">
        <v>196745</v>
      </c>
      <c r="H3528" s="462" t="n"/>
      <c r="I3528" s="464">
        <f>G3528</f>
        <v/>
      </c>
      <c r="J3528" s="462">
        <f>IF(AND(Q3528=TRUE, R3528=TRUE, S3528=TRUE), IF(W3528&lt;-0.05, "អនុញ្ញាត (អ្នកផ្គត់ផ្គង់ប្រកាសខ្វះ)", "បានប្រកាស (អនុញ្ញាត)"), IF(AND(Q3528=FALSE, R3528=FALSE, S3528=FALSE), "ព្យួរទុក (មិនមានទិន្នន័យ)", "ប្រកាសខុស (ព្យួរទុក)"))</f>
        <v/>
      </c>
      <c r="K3528" s="462" t="inlineStr"/>
      <c r="L3528" s="462" t="inlineStr"/>
      <c r="M3528" s="464">
        <f>AH3528</f>
        <v/>
      </c>
      <c r="N3528" s="464">
        <f>IF(W3528&lt;0,AH3528,I3528)</f>
        <v/>
      </c>
      <c r="O3528" s="464">
        <f>I3528-M3528</f>
        <v/>
      </c>
      <c r="P3528" s="462" t="n"/>
      <c r="Q3528" s="462">
        <f>V3528=W3528</f>
        <v/>
      </c>
      <c r="R3528" s="462">
        <f>AND(MONTH(F3528)=MONTH(X3528), YEAR(F3528)=YEAR(X3528))</f>
        <v/>
      </c>
      <c r="S3528" s="462">
        <f>AC3528="L001-901905215"</f>
        <v/>
      </c>
      <c r="T3528" s="464">
        <f>G3528-AH3528</f>
        <v/>
      </c>
      <c r="U3528" s="462" t="n"/>
      <c r="V3528" s="462" t="inlineStr">
        <is>
          <t>TI20220809</t>
        </is>
      </c>
      <c r="W3528" s="462" t="inlineStr">
        <is>
          <t>TI20220809</t>
        </is>
      </c>
      <c r="X3528" s="463" t="n">
        <v>44861</v>
      </c>
      <c r="Y3528" s="462" t="inlineStr">
        <is>
          <t>TI2022-0809</t>
        </is>
      </c>
      <c r="Z3528" s="462" t="inlineStr"/>
      <c r="AA3528" s="462" t="inlineStr">
        <is>
          <t>បុគ្គលជាប់អាករ</t>
        </is>
      </c>
      <c r="AB3528" s="462" t="inlineStr">
        <is>
          <t>L001-901905215</t>
        </is>
      </c>
      <c r="AC3528" s="462" t="inlineStr">
        <is>
          <t>វីអ៊ីស៊ិន (ខេមបូឌា) អ៊ិនដាសស្ទ្រី ឯ.ក</t>
        </is>
      </c>
      <c r="AD3528" s="464" t="n">
        <v>2164195</v>
      </c>
      <c r="AE3528" s="464" t="n">
        <v>1967450</v>
      </c>
      <c r="AF3528" s="464" t="n">
        <v>0</v>
      </c>
      <c r="AG3528" s="464" t="n">
        <v>0</v>
      </c>
      <c r="AH3528" s="464" t="n">
        <v>196745</v>
      </c>
      <c r="AI3528" s="464" t="n">
        <v>0</v>
      </c>
      <c r="AJ3528" s="464" t="n">
        <v>0</v>
      </c>
      <c r="AK3528" s="464" t="n">
        <v>0</v>
      </c>
      <c r="AL3528" s="464" t="n">
        <v>0</v>
      </c>
      <c r="AM3528" s="464" t="n">
        <v>0</v>
      </c>
      <c r="AN3528" s="464" t="n">
        <v>0</v>
      </c>
      <c r="AO3528" s="464" t="n">
        <v>0</v>
      </c>
      <c r="AP3528" s="464" t="n">
        <v>0</v>
      </c>
      <c r="AQ3528" s="462" t="inlineStr"/>
      <c r="AR3528" s="462" t="inlineStr">
        <is>
          <t>CLEARANCE &amp; TRUCKING FEE</t>
        </is>
      </c>
      <c r="AS3528" s="462" t="inlineStr">
        <is>
          <t>បានប្រកាសពន្ធ</t>
        </is>
      </c>
    </row>
    <row r="3529">
      <c r="A3529" s="461" t="n">
        <v>3521</v>
      </c>
      <c r="B3529" s="462" t="inlineStr">
        <is>
          <t>Clearance &amp; Trucking Fee</t>
        </is>
      </c>
      <c r="C3529" s="462" t="inlineStr">
        <is>
          <t>56ប៊ី-លីង សឹបផ្លាយ ឆេន មេនេចម៉ិន ឯ.ក</t>
        </is>
      </c>
      <c r="D3529" s="462" t="inlineStr">
        <is>
          <t>K004-902004795</t>
        </is>
      </c>
      <c r="E3529" s="462" t="inlineStr">
        <is>
          <t>TI2022-0808</t>
        </is>
      </c>
      <c r="F3529" s="463" t="n">
        <v>44861</v>
      </c>
      <c r="G3529" s="464" t="n">
        <v>188461</v>
      </c>
      <c r="H3529" s="462" t="n"/>
      <c r="I3529" s="464">
        <f>G3529</f>
        <v/>
      </c>
      <c r="J3529" s="462">
        <f>IF(AND(Q3529=TRUE, R3529=TRUE, S3529=TRUE), IF(W3529&lt;-0.05, "អនុញ្ញាត (អ្នកផ្គត់ផ្គង់ប្រកាសខ្វះ)", "បានប្រកាស (អនុញ្ញាត)"), IF(AND(Q3529=FALSE, R3529=FALSE, S3529=FALSE), "ព្យួរទុក (មិនមានទិន្នន័យ)", "ប្រកាសខុស (ព្យួរទុក)"))</f>
        <v/>
      </c>
      <c r="K3529" s="462" t="inlineStr"/>
      <c r="L3529" s="462" t="inlineStr"/>
      <c r="M3529" s="464">
        <f>AH3529</f>
        <v/>
      </c>
      <c r="N3529" s="464">
        <f>IF(W3529&lt;0,AH3529,I3529)</f>
        <v/>
      </c>
      <c r="O3529" s="464">
        <f>I3529-M3529</f>
        <v/>
      </c>
      <c r="P3529" s="462" t="n"/>
      <c r="Q3529" s="462">
        <f>V3529=W3529</f>
        <v/>
      </c>
      <c r="R3529" s="462">
        <f>AND(MONTH(F3529)=MONTH(X3529), YEAR(F3529)=YEAR(X3529))</f>
        <v/>
      </c>
      <c r="S3529" s="462">
        <f>AC3529="L001-901905215"</f>
        <v/>
      </c>
      <c r="T3529" s="464">
        <f>G3529-AH3529</f>
        <v/>
      </c>
      <c r="U3529" s="462" t="n"/>
      <c r="V3529" s="462" t="inlineStr">
        <is>
          <t>TI20220808</t>
        </is>
      </c>
      <c r="W3529" s="462" t="inlineStr">
        <is>
          <t>TI20220808</t>
        </is>
      </c>
      <c r="X3529" s="463" t="n">
        <v>44861</v>
      </c>
      <c r="Y3529" s="462" t="inlineStr">
        <is>
          <t>TI2022-0808</t>
        </is>
      </c>
      <c r="Z3529" s="462" t="inlineStr"/>
      <c r="AA3529" s="462" t="inlineStr">
        <is>
          <t>បុគ្គលជាប់អាករ</t>
        </is>
      </c>
      <c r="AB3529" s="462" t="inlineStr">
        <is>
          <t>L001-901905215</t>
        </is>
      </c>
      <c r="AC3529" s="462" t="inlineStr">
        <is>
          <t>វីអ៊ីស៊ិន (ខេមបូឌា) អ៊ិនដាសស្ទ្រី ឯ.ក</t>
        </is>
      </c>
      <c r="AD3529" s="464" t="n">
        <v>2073071</v>
      </c>
      <c r="AE3529" s="464" t="n">
        <v>1884610</v>
      </c>
      <c r="AF3529" s="464" t="n">
        <v>0</v>
      </c>
      <c r="AG3529" s="464" t="n">
        <v>0</v>
      </c>
      <c r="AH3529" s="464" t="n">
        <v>188461</v>
      </c>
      <c r="AI3529" s="464" t="n">
        <v>0</v>
      </c>
      <c r="AJ3529" s="464" t="n">
        <v>0</v>
      </c>
      <c r="AK3529" s="464" t="n">
        <v>0</v>
      </c>
      <c r="AL3529" s="464" t="n">
        <v>0</v>
      </c>
      <c r="AM3529" s="464" t="n">
        <v>0</v>
      </c>
      <c r="AN3529" s="464" t="n">
        <v>0</v>
      </c>
      <c r="AO3529" s="464" t="n">
        <v>0</v>
      </c>
      <c r="AP3529" s="464" t="n">
        <v>0</v>
      </c>
      <c r="AQ3529" s="462" t="inlineStr"/>
      <c r="AR3529" s="462" t="inlineStr">
        <is>
          <t>CLEARANCE &amp; TRUCKING FEE</t>
        </is>
      </c>
      <c r="AS3529" s="462" t="inlineStr">
        <is>
          <t>បានប្រកាសពន្ធ</t>
        </is>
      </c>
    </row>
    <row r="3530">
      <c r="A3530" s="461" t="n">
        <v>3522</v>
      </c>
      <c r="B3530" s="462" t="inlineStr">
        <is>
          <t>Clearance &amp; Trucking Fee</t>
        </is>
      </c>
      <c r="C3530" s="462" t="inlineStr">
        <is>
          <t>56ប៊ី-លីង សឹបផ្លាយ ឆេន មេនេចម៉ិន ឯ.ក</t>
        </is>
      </c>
      <c r="D3530" s="462" t="inlineStr">
        <is>
          <t>K004-902004795</t>
        </is>
      </c>
      <c r="E3530" s="462" t="inlineStr">
        <is>
          <t>TI2022-0807</t>
        </is>
      </c>
      <c r="F3530" s="463" t="n">
        <v>44861</v>
      </c>
      <c r="G3530" s="464" t="n">
        <v>188461</v>
      </c>
      <c r="H3530" s="462" t="n"/>
      <c r="I3530" s="464">
        <f>G3530</f>
        <v/>
      </c>
      <c r="J3530" s="462">
        <f>IF(AND(Q3530=TRUE, R3530=TRUE, S3530=TRUE), IF(W3530&lt;-0.05, "អនុញ្ញាត (អ្នកផ្គត់ផ្គង់ប្រកាសខ្វះ)", "បានប្រកាស (អនុញ្ញាត)"), IF(AND(Q3530=FALSE, R3530=FALSE, S3530=FALSE), "ព្យួរទុក (មិនមានទិន្នន័យ)", "ប្រកាសខុស (ព្យួរទុក)"))</f>
        <v/>
      </c>
      <c r="K3530" s="462" t="inlineStr"/>
      <c r="L3530" s="462" t="inlineStr"/>
      <c r="M3530" s="464">
        <f>AH3530</f>
        <v/>
      </c>
      <c r="N3530" s="464">
        <f>IF(W3530&lt;0,AH3530,I3530)</f>
        <v/>
      </c>
      <c r="O3530" s="464">
        <f>I3530-M3530</f>
        <v/>
      </c>
      <c r="P3530" s="462" t="n"/>
      <c r="Q3530" s="462">
        <f>V3530=W3530</f>
        <v/>
      </c>
      <c r="R3530" s="462">
        <f>AND(MONTH(F3530)=MONTH(X3530), YEAR(F3530)=YEAR(X3530))</f>
        <v/>
      </c>
      <c r="S3530" s="462">
        <f>AC3530="L001-901905215"</f>
        <v/>
      </c>
      <c r="T3530" s="464">
        <f>G3530-AH3530</f>
        <v/>
      </c>
      <c r="U3530" s="462" t="n"/>
      <c r="V3530" s="462" t="inlineStr">
        <is>
          <t>TI20220807</t>
        </is>
      </c>
      <c r="W3530" s="462" t="inlineStr">
        <is>
          <t>TI20220807</t>
        </is>
      </c>
      <c r="X3530" s="463" t="n">
        <v>44861</v>
      </c>
      <c r="Y3530" s="462" t="inlineStr">
        <is>
          <t>TI2022-0807</t>
        </is>
      </c>
      <c r="Z3530" s="462" t="inlineStr"/>
      <c r="AA3530" s="462" t="inlineStr">
        <is>
          <t>បុគ្គលជាប់អាករ</t>
        </is>
      </c>
      <c r="AB3530" s="462" t="inlineStr">
        <is>
          <t>L001-901905215</t>
        </is>
      </c>
      <c r="AC3530" s="462" t="inlineStr">
        <is>
          <t>វីអ៊ីស៊ិន (ខេមបូឌា) អ៊ិនដាសស្ទ្រី ឯ.ក</t>
        </is>
      </c>
      <c r="AD3530" s="464" t="n">
        <v>2073071</v>
      </c>
      <c r="AE3530" s="464" t="n">
        <v>1884610</v>
      </c>
      <c r="AF3530" s="464" t="n">
        <v>0</v>
      </c>
      <c r="AG3530" s="464" t="n">
        <v>0</v>
      </c>
      <c r="AH3530" s="464" t="n">
        <v>188461</v>
      </c>
      <c r="AI3530" s="464" t="n">
        <v>0</v>
      </c>
      <c r="AJ3530" s="464" t="n">
        <v>0</v>
      </c>
      <c r="AK3530" s="464" t="n">
        <v>0</v>
      </c>
      <c r="AL3530" s="464" t="n">
        <v>0</v>
      </c>
      <c r="AM3530" s="464" t="n">
        <v>0</v>
      </c>
      <c r="AN3530" s="464" t="n">
        <v>0</v>
      </c>
      <c r="AO3530" s="464" t="n">
        <v>0</v>
      </c>
      <c r="AP3530" s="464" t="n">
        <v>0</v>
      </c>
      <c r="AQ3530" s="462" t="inlineStr"/>
      <c r="AR3530" s="462" t="inlineStr">
        <is>
          <t>CLEARANCE &amp; TRUCKING FEE</t>
        </is>
      </c>
      <c r="AS3530" s="462" t="inlineStr">
        <is>
          <t>បានប្រកាសពន្ធ</t>
        </is>
      </c>
    </row>
    <row r="3531">
      <c r="A3531" s="461" t="n">
        <v>3523</v>
      </c>
      <c r="B3531" s="462" t="inlineStr">
        <is>
          <t>LIFT-OFF Charges and Gate Fee Charge</t>
        </is>
      </c>
      <c r="C3531" s="462" t="inlineStr">
        <is>
          <t>កំពង់ផែស្វយ័តភ្នំពេញ "ក.ស.ភ"</t>
        </is>
      </c>
      <c r="D3531" s="462" t="inlineStr">
        <is>
          <t>L001-100044999</t>
        </is>
      </c>
      <c r="E3531" s="462" t="inlineStr">
        <is>
          <t>INV20221078799</t>
        </is>
      </c>
      <c r="F3531" s="463" t="n">
        <v>44859</v>
      </c>
      <c r="G3531" s="464" t="n">
        <v>89532</v>
      </c>
      <c r="H3531" s="462" t="n"/>
      <c r="I3531" s="464">
        <f>G3531</f>
        <v/>
      </c>
      <c r="J3531" s="462">
        <f>IF(AND(Q3531=TRUE, R3531=TRUE, S3531=TRUE), IF(W3531&lt;-0.05, "អនុញ្ញាត (អ្នកផ្គត់ផ្គង់ប្រកាសខ្វះ)", "បានប្រកាស (អនុញ្ញាត)"), IF(AND(Q3531=FALSE, R3531=FALSE, S3531=FALSE), "ព្យួរទុក (មិនមានទិន្នន័យ)", "ប្រកាសខុស (ព្យួរទុក)"))</f>
        <v/>
      </c>
      <c r="K3531" s="462" t="inlineStr"/>
      <c r="L3531" s="462" t="inlineStr"/>
      <c r="M3531" s="464">
        <f>AH3531</f>
        <v/>
      </c>
      <c r="N3531" s="464">
        <f>IF(W3531&lt;0,AH3531,I3531)</f>
        <v/>
      </c>
      <c r="O3531" s="464">
        <f>I3531-M3531</f>
        <v/>
      </c>
      <c r="P3531" s="462" t="n"/>
      <c r="Q3531" s="462">
        <f>V3531=W3531</f>
        <v/>
      </c>
      <c r="R3531" s="462">
        <f>AND(MONTH(F3531)=MONTH(X3531), YEAR(F3531)=YEAR(X3531))</f>
        <v/>
      </c>
      <c r="S3531" s="462">
        <f>AC3531="L001-901905215"</f>
        <v/>
      </c>
      <c r="T3531" s="464">
        <f>G3531-AH3531</f>
        <v/>
      </c>
      <c r="U3531" s="462" t="n"/>
      <c r="V3531" s="462" t="inlineStr">
        <is>
          <t>INV20221078799</t>
        </is>
      </c>
      <c r="W3531" s="462" t="inlineStr"/>
      <c r="X3531" s="499" t="n"/>
      <c r="Y3531" s="462" t="n"/>
      <c r="Z3531" s="462" t="n"/>
      <c r="AA3531" s="462" t="n"/>
      <c r="AB3531" s="462" t="n"/>
      <c r="AC3531" s="462" t="n"/>
      <c r="AD3531" s="462" t="n"/>
      <c r="AE3531" s="462" t="n"/>
      <c r="AF3531" s="462" t="n"/>
      <c r="AG3531" s="462" t="n"/>
      <c r="AH3531" s="462" t="n"/>
      <c r="AI3531" s="462" t="n"/>
      <c r="AJ3531" s="462" t="n"/>
      <c r="AK3531" s="462" t="n"/>
      <c r="AL3531" s="462" t="n"/>
      <c r="AM3531" s="462" t="n"/>
      <c r="AN3531" s="462" t="n"/>
      <c r="AO3531" s="462" t="n"/>
      <c r="AP3531" s="462" t="n"/>
      <c r="AQ3531" s="462" t="n"/>
      <c r="AR3531" s="462" t="n"/>
      <c r="AS3531" s="462" t="n"/>
    </row>
    <row r="3532">
      <c r="A3532" s="461" t="n">
        <v>3524</v>
      </c>
      <c r="B3532" s="462" t="inlineStr">
        <is>
          <t>Clearance &amp; Trucking Fee</t>
        </is>
      </c>
      <c r="C3532" s="462" t="inlineStr">
        <is>
          <t>56ប៊ី-លីង សឹបផ្លាយ ឆេន មេនេចម៉ិន ឯ.ក</t>
        </is>
      </c>
      <c r="D3532" s="462" t="inlineStr">
        <is>
          <t>K004-902004795</t>
        </is>
      </c>
      <c r="E3532" s="462" t="inlineStr">
        <is>
          <t>TI2022-0800</t>
        </is>
      </c>
      <c r="F3532" s="463" t="n">
        <v>44855</v>
      </c>
      <c r="G3532" s="464" t="n">
        <v>711039</v>
      </c>
      <c r="H3532" s="462" t="n"/>
      <c r="I3532" s="464">
        <f>G3532</f>
        <v/>
      </c>
      <c r="J3532" s="462">
        <f>IF(AND(Q3532=TRUE, R3532=TRUE, S3532=TRUE), IF(W3532&lt;-0.05, "អនុញ្ញាត (អ្នកផ្គត់ផ្គង់ប្រកាសខ្វះ)", "បានប្រកាស (អនុញ្ញាត)"), IF(AND(Q3532=FALSE, R3532=FALSE, S3532=FALSE), "ព្យួរទុក (មិនមានទិន្នន័យ)", "ប្រកាសខុស (ព្យួរទុក)"))</f>
        <v/>
      </c>
      <c r="K3532" s="462" t="inlineStr"/>
      <c r="L3532" s="462" t="inlineStr"/>
      <c r="M3532" s="464">
        <f>AH3532</f>
        <v/>
      </c>
      <c r="N3532" s="464">
        <f>IF(W3532&lt;0,AH3532,I3532)</f>
        <v/>
      </c>
      <c r="O3532" s="464">
        <f>I3532-M3532</f>
        <v/>
      </c>
      <c r="P3532" s="462" t="n"/>
      <c r="Q3532" s="462">
        <f>V3532=W3532</f>
        <v/>
      </c>
      <c r="R3532" s="462">
        <f>AND(MONTH(F3532)=MONTH(X3532), YEAR(F3532)=YEAR(X3532))</f>
        <v/>
      </c>
      <c r="S3532" s="462">
        <f>AC3532="L001-901905215"</f>
        <v/>
      </c>
      <c r="T3532" s="464">
        <f>G3532-AH3532</f>
        <v/>
      </c>
      <c r="U3532" s="462" t="n"/>
      <c r="V3532" s="462" t="inlineStr">
        <is>
          <t>TI20220800</t>
        </is>
      </c>
      <c r="W3532" s="462" t="inlineStr">
        <is>
          <t>TI20220800</t>
        </is>
      </c>
      <c r="X3532" s="463" t="n">
        <v>44855</v>
      </c>
      <c r="Y3532" s="462" t="inlineStr">
        <is>
          <t>TI2022-0800</t>
        </is>
      </c>
      <c r="Z3532" s="462" t="inlineStr"/>
      <c r="AA3532" s="462" t="inlineStr">
        <is>
          <t>បុគ្គលជាប់អាករ</t>
        </is>
      </c>
      <c r="AB3532" s="462" t="inlineStr">
        <is>
          <t>L001-901905215</t>
        </is>
      </c>
      <c r="AC3532" s="462" t="inlineStr">
        <is>
          <t>វីអ៊ីស៊ិន (ខេមបូឌា) អ៊ិនដាសស្ទ្រី ឯ.ក</t>
        </is>
      </c>
      <c r="AD3532" s="464" t="n">
        <v>7821429</v>
      </c>
      <c r="AE3532" s="464" t="n">
        <v>7110390</v>
      </c>
      <c r="AF3532" s="464" t="n">
        <v>0</v>
      </c>
      <c r="AG3532" s="464" t="n">
        <v>0</v>
      </c>
      <c r="AH3532" s="464" t="n">
        <v>711039</v>
      </c>
      <c r="AI3532" s="464" t="n">
        <v>0</v>
      </c>
      <c r="AJ3532" s="464" t="n">
        <v>0</v>
      </c>
      <c r="AK3532" s="464" t="n">
        <v>0</v>
      </c>
      <c r="AL3532" s="464" t="n">
        <v>0</v>
      </c>
      <c r="AM3532" s="464" t="n">
        <v>0</v>
      </c>
      <c r="AN3532" s="464" t="n">
        <v>0</v>
      </c>
      <c r="AO3532" s="464" t="n">
        <v>0</v>
      </c>
      <c r="AP3532" s="464" t="n">
        <v>0</v>
      </c>
      <c r="AQ3532" s="462" t="inlineStr"/>
      <c r="AR3532" s="462" t="inlineStr">
        <is>
          <t>CLEARANCE &amp; TRUCKING FEE</t>
        </is>
      </c>
      <c r="AS3532" s="462" t="inlineStr">
        <is>
          <t>បានប្រកាសពន្ធ</t>
        </is>
      </c>
    </row>
    <row r="3533">
      <c r="A3533" s="461" t="n">
        <v>3525</v>
      </c>
      <c r="B3533" s="462" t="inlineStr">
        <is>
          <t>LIFT-OFF Charges and Gate Fee Charge</t>
        </is>
      </c>
      <c r="C3533" s="462" t="inlineStr">
        <is>
          <t>កំពង់ផែស្វយ័តភ្នំពេញ "ក.ស.ភ"</t>
        </is>
      </c>
      <c r="D3533" s="462" t="inlineStr">
        <is>
          <t>L001-100044999</t>
        </is>
      </c>
      <c r="E3533" s="462" t="inlineStr">
        <is>
          <t>INV20221078795</t>
        </is>
      </c>
      <c r="F3533" s="463" t="n">
        <v>44859</v>
      </c>
      <c r="G3533" s="464" t="n">
        <v>89532</v>
      </c>
      <c r="H3533" s="462" t="n"/>
      <c r="I3533" s="464">
        <f>G3533</f>
        <v/>
      </c>
      <c r="J3533" s="462">
        <f>IF(AND(Q3533=TRUE, R3533=TRUE, S3533=TRUE), IF(W3533&lt;-0.05, "អនុញ្ញាត (អ្នកផ្គត់ផ្គង់ប្រកាសខ្វះ)", "បានប្រកាស (អនុញ្ញាត)"), IF(AND(Q3533=FALSE, R3533=FALSE, S3533=FALSE), "ព្យួរទុក (មិនមានទិន្នន័យ)", "ប្រកាសខុស (ព្យួរទុក)"))</f>
        <v/>
      </c>
      <c r="K3533" s="462" t="inlineStr"/>
      <c r="L3533" s="462" t="inlineStr"/>
      <c r="M3533" s="464">
        <f>AH3533</f>
        <v/>
      </c>
      <c r="N3533" s="464">
        <f>IF(W3533&lt;0,AH3533,I3533)</f>
        <v/>
      </c>
      <c r="O3533" s="464">
        <f>I3533-M3533</f>
        <v/>
      </c>
      <c r="P3533" s="462" t="n"/>
      <c r="Q3533" s="462">
        <f>V3533=W3533</f>
        <v/>
      </c>
      <c r="R3533" s="462">
        <f>AND(MONTH(F3533)=MONTH(X3533), YEAR(F3533)=YEAR(X3533))</f>
        <v/>
      </c>
      <c r="S3533" s="462">
        <f>AC3533="L001-901905215"</f>
        <v/>
      </c>
      <c r="T3533" s="464">
        <f>G3533-AH3533</f>
        <v/>
      </c>
      <c r="U3533" s="462" t="n"/>
      <c r="V3533" s="462" t="inlineStr">
        <is>
          <t>INV20221078795</t>
        </is>
      </c>
      <c r="W3533" s="462" t="inlineStr"/>
      <c r="X3533" s="499" t="n"/>
      <c r="Y3533" s="462" t="n"/>
      <c r="Z3533" s="462" t="n"/>
      <c r="AA3533" s="462" t="n"/>
      <c r="AB3533" s="462" t="n"/>
      <c r="AC3533" s="462" t="n"/>
      <c r="AD3533" s="462" t="n"/>
      <c r="AE3533" s="462" t="n"/>
      <c r="AF3533" s="462" t="n"/>
      <c r="AG3533" s="462" t="n"/>
      <c r="AH3533" s="462" t="n"/>
      <c r="AI3533" s="462" t="n"/>
      <c r="AJ3533" s="462" t="n"/>
      <c r="AK3533" s="462" t="n"/>
      <c r="AL3533" s="462" t="n"/>
      <c r="AM3533" s="462" t="n"/>
      <c r="AN3533" s="462" t="n"/>
      <c r="AO3533" s="462" t="n"/>
      <c r="AP3533" s="462" t="n"/>
      <c r="AQ3533" s="462" t="n"/>
      <c r="AR3533" s="462" t="n"/>
      <c r="AS3533" s="462" t="n"/>
    </row>
    <row r="3534">
      <c r="A3534" s="461" t="n">
        <v>3526</v>
      </c>
      <c r="B3534" s="462" t="inlineStr">
        <is>
          <t>Clearance &amp; Trucking Fee</t>
        </is>
      </c>
      <c r="C3534" s="462" t="inlineStr">
        <is>
          <t>56ប៊ី-លីង សឹបផ្លាយ ឆេន មេនេចម៉ិន ឯ.ក</t>
        </is>
      </c>
      <c r="D3534" s="462" t="inlineStr">
        <is>
          <t>K004-902004795</t>
        </is>
      </c>
      <c r="E3534" s="462" t="inlineStr">
        <is>
          <t>TI2022-0799</t>
        </is>
      </c>
      <c r="F3534" s="463" t="n">
        <v>44855</v>
      </c>
      <c r="G3534" s="464" t="n">
        <v>711039</v>
      </c>
      <c r="H3534" s="462" t="n"/>
      <c r="I3534" s="464">
        <f>G3534</f>
        <v/>
      </c>
      <c r="J3534" s="462">
        <f>IF(AND(Q3534=TRUE, R3534=TRUE, S3534=TRUE), IF(W3534&lt;-0.05, "អនុញ្ញាត (អ្នកផ្គត់ផ្គង់ប្រកាសខ្វះ)", "បានប្រកាស (អនុញ្ញាត)"), IF(AND(Q3534=FALSE, R3534=FALSE, S3534=FALSE), "ព្យួរទុក (មិនមានទិន្នន័យ)", "ប្រកាសខុស (ព្យួរទុក)"))</f>
        <v/>
      </c>
      <c r="K3534" s="462" t="inlineStr"/>
      <c r="L3534" s="462" t="inlineStr"/>
      <c r="M3534" s="464">
        <f>AH3534</f>
        <v/>
      </c>
      <c r="N3534" s="464">
        <f>IF(W3534&lt;0,AH3534,I3534)</f>
        <v/>
      </c>
      <c r="O3534" s="464">
        <f>I3534-M3534</f>
        <v/>
      </c>
      <c r="P3534" s="462" t="n"/>
      <c r="Q3534" s="462">
        <f>V3534=W3534</f>
        <v/>
      </c>
      <c r="R3534" s="462">
        <f>AND(MONTH(F3534)=MONTH(X3534), YEAR(F3534)=YEAR(X3534))</f>
        <v/>
      </c>
      <c r="S3534" s="462">
        <f>AC3534="L001-901905215"</f>
        <v/>
      </c>
      <c r="T3534" s="464">
        <f>G3534-AH3534</f>
        <v/>
      </c>
      <c r="U3534" s="462" t="n"/>
      <c r="V3534" s="462" t="inlineStr">
        <is>
          <t>TI20220799</t>
        </is>
      </c>
      <c r="W3534" s="462" t="inlineStr">
        <is>
          <t>TI20220799</t>
        </is>
      </c>
      <c r="X3534" s="463" t="n">
        <v>44855</v>
      </c>
      <c r="Y3534" s="462" t="inlineStr">
        <is>
          <t>TI2022-0799</t>
        </is>
      </c>
      <c r="Z3534" s="462" t="inlineStr"/>
      <c r="AA3534" s="462" t="inlineStr">
        <is>
          <t>បុគ្គលជាប់អាករ</t>
        </is>
      </c>
      <c r="AB3534" s="462" t="inlineStr">
        <is>
          <t>L001-901905215</t>
        </is>
      </c>
      <c r="AC3534" s="462" t="inlineStr">
        <is>
          <t>វីអ៊ីស៊ិន (ខេមបូឌា) អ៊ិនដាសស្ទ្រី ឯ.ក</t>
        </is>
      </c>
      <c r="AD3534" s="464" t="n">
        <v>7821429</v>
      </c>
      <c r="AE3534" s="464" t="n">
        <v>7110390</v>
      </c>
      <c r="AF3534" s="464" t="n">
        <v>0</v>
      </c>
      <c r="AG3534" s="464" t="n">
        <v>0</v>
      </c>
      <c r="AH3534" s="464" t="n">
        <v>711039</v>
      </c>
      <c r="AI3534" s="464" t="n">
        <v>0</v>
      </c>
      <c r="AJ3534" s="464" t="n">
        <v>0</v>
      </c>
      <c r="AK3534" s="464" t="n">
        <v>0</v>
      </c>
      <c r="AL3534" s="464" t="n">
        <v>0</v>
      </c>
      <c r="AM3534" s="464" t="n">
        <v>0</v>
      </c>
      <c r="AN3534" s="464" t="n">
        <v>0</v>
      </c>
      <c r="AO3534" s="464" t="n">
        <v>0</v>
      </c>
      <c r="AP3534" s="464" t="n">
        <v>0</v>
      </c>
      <c r="AQ3534" s="462" t="inlineStr"/>
      <c r="AR3534" s="462" t="inlineStr">
        <is>
          <t>CLEARANCE &amp; TRUCKING FEE</t>
        </is>
      </c>
      <c r="AS3534" s="462" t="inlineStr">
        <is>
          <t>បានប្រកាសពន្ធ</t>
        </is>
      </c>
    </row>
    <row r="3535">
      <c r="A3535" s="461" t="n">
        <v>3527</v>
      </c>
      <c r="B3535" s="462" t="inlineStr">
        <is>
          <t>LIFT-OFF Charges and Gate Fee Charge</t>
        </is>
      </c>
      <c r="C3535" s="462" t="inlineStr">
        <is>
          <t>កំពង់ផែស្វយ័តភ្នំពេញ "ក.ស.ភ"</t>
        </is>
      </c>
      <c r="D3535" s="462" t="inlineStr">
        <is>
          <t>L001-100044999</t>
        </is>
      </c>
      <c r="E3535" s="462" t="inlineStr">
        <is>
          <t>INV20221078798</t>
        </is>
      </c>
      <c r="F3535" s="463" t="n">
        <v>44859</v>
      </c>
      <c r="G3535" s="464" t="n">
        <v>59688</v>
      </c>
      <c r="H3535" s="462" t="n"/>
      <c r="I3535" s="464">
        <f>G3535</f>
        <v/>
      </c>
      <c r="J3535" s="462">
        <f>IF(AND(Q3535=TRUE, R3535=TRUE, S3535=TRUE), IF(W3535&lt;-0.05, "អនុញ្ញាត (អ្នកផ្គត់ផ្គង់ប្រកាសខ្វះ)", "បានប្រកាស (អនុញ្ញាត)"), IF(AND(Q3535=FALSE, R3535=FALSE, S3535=FALSE), "ព្យួរទុក (មិនមានទិន្នន័យ)", "ប្រកាសខុស (ព្យួរទុក)"))</f>
        <v/>
      </c>
      <c r="K3535" s="462" t="inlineStr"/>
      <c r="L3535" s="462" t="inlineStr"/>
      <c r="M3535" s="464">
        <f>AH3535</f>
        <v/>
      </c>
      <c r="N3535" s="464">
        <f>IF(W3535&lt;0,AH3535,I3535)</f>
        <v/>
      </c>
      <c r="O3535" s="464">
        <f>I3535-M3535</f>
        <v/>
      </c>
      <c r="P3535" s="462" t="n"/>
      <c r="Q3535" s="462">
        <f>V3535=W3535</f>
        <v/>
      </c>
      <c r="R3535" s="462">
        <f>AND(MONTH(F3535)=MONTH(X3535), YEAR(F3535)=YEAR(X3535))</f>
        <v/>
      </c>
      <c r="S3535" s="462">
        <f>AC3535="L001-901905215"</f>
        <v/>
      </c>
      <c r="T3535" s="464">
        <f>G3535-AH3535</f>
        <v/>
      </c>
      <c r="U3535" s="462" t="n"/>
      <c r="V3535" s="462" t="inlineStr">
        <is>
          <t>INV20221078798</t>
        </is>
      </c>
      <c r="W3535" s="462" t="inlineStr"/>
      <c r="X3535" s="499" t="n"/>
      <c r="Y3535" s="462" t="n"/>
      <c r="Z3535" s="462" t="n"/>
      <c r="AA3535" s="462" t="n"/>
      <c r="AB3535" s="462" t="n"/>
      <c r="AC3535" s="462" t="n"/>
      <c r="AD3535" s="462" t="n"/>
      <c r="AE3535" s="462" t="n"/>
      <c r="AF3535" s="462" t="n"/>
      <c r="AG3535" s="462" t="n"/>
      <c r="AH3535" s="462" t="n"/>
      <c r="AI3535" s="462" t="n"/>
      <c r="AJ3535" s="462" t="n"/>
      <c r="AK3535" s="462" t="n"/>
      <c r="AL3535" s="462" t="n"/>
      <c r="AM3535" s="462" t="n"/>
      <c r="AN3535" s="462" t="n"/>
      <c r="AO3535" s="462" t="n"/>
      <c r="AP3535" s="462" t="n"/>
      <c r="AQ3535" s="462" t="n"/>
      <c r="AR3535" s="462" t="n"/>
      <c r="AS3535" s="462" t="n"/>
    </row>
    <row r="3536">
      <c r="A3536" s="461" t="n">
        <v>3528</v>
      </c>
      <c r="B3536" s="462" t="inlineStr">
        <is>
          <t>Clearance &amp; Trucking Fee</t>
        </is>
      </c>
      <c r="C3536" s="462" t="inlineStr">
        <is>
          <t>56ប៊ី-លីង សឹបផ្លាយ ឆេន មេនេចម៉ិន ឯ.ក</t>
        </is>
      </c>
      <c r="D3536" s="462" t="inlineStr">
        <is>
          <t>K004-902004795</t>
        </is>
      </c>
      <c r="E3536" s="462" t="inlineStr">
        <is>
          <t>TI2022-0798</t>
        </is>
      </c>
      <c r="F3536" s="463" t="n">
        <v>44855</v>
      </c>
      <c r="G3536" s="464" t="n">
        <v>493374</v>
      </c>
      <c r="H3536" s="462" t="n"/>
      <c r="I3536" s="464">
        <f>G3536</f>
        <v/>
      </c>
      <c r="J3536" s="462">
        <f>IF(AND(Q3536=TRUE, R3536=TRUE, S3536=TRUE), IF(W3536&lt;-0.05, "អនុញ្ញាត (អ្នកផ្គត់ផ្គង់ប្រកាសខ្វះ)", "បានប្រកាស (អនុញ្ញាត)"), IF(AND(Q3536=FALSE, R3536=FALSE, S3536=FALSE), "ព្យួរទុក (មិនមានទិន្នន័យ)", "ប្រកាសខុស (ព្យួរទុក)"))</f>
        <v/>
      </c>
      <c r="K3536" s="462" t="inlineStr"/>
      <c r="L3536" s="462" t="inlineStr"/>
      <c r="M3536" s="464">
        <f>AH3536</f>
        <v/>
      </c>
      <c r="N3536" s="464">
        <f>IF(W3536&lt;0,AH3536,I3536)</f>
        <v/>
      </c>
      <c r="O3536" s="464">
        <f>I3536-M3536</f>
        <v/>
      </c>
      <c r="P3536" s="462" t="n"/>
      <c r="Q3536" s="462">
        <f>V3536=W3536</f>
        <v/>
      </c>
      <c r="R3536" s="462">
        <f>AND(MONTH(F3536)=MONTH(X3536), YEAR(F3536)=YEAR(X3536))</f>
        <v/>
      </c>
      <c r="S3536" s="462">
        <f>AC3536="L001-901905215"</f>
        <v/>
      </c>
      <c r="T3536" s="464">
        <f>G3536-AH3536</f>
        <v/>
      </c>
      <c r="U3536" s="462" t="n"/>
      <c r="V3536" s="462" t="inlineStr">
        <is>
          <t>TI20220798</t>
        </is>
      </c>
      <c r="W3536" s="462" t="inlineStr">
        <is>
          <t>TI20220798</t>
        </is>
      </c>
      <c r="X3536" s="463" t="n">
        <v>44855</v>
      </c>
      <c r="Y3536" s="462" t="inlineStr">
        <is>
          <t>TI2022-0798</t>
        </is>
      </c>
      <c r="Z3536" s="462" t="inlineStr"/>
      <c r="AA3536" s="462" t="inlineStr">
        <is>
          <t>បុគ្គលជាប់អាករ</t>
        </is>
      </c>
      <c r="AB3536" s="462" t="inlineStr">
        <is>
          <t>L001-901905215</t>
        </is>
      </c>
      <c r="AC3536" s="462" t="inlineStr">
        <is>
          <t>វីអ៊ីស៊ិន (ខេមបូឌា) អ៊ិនដាសស្ទ្រី ឯ.ក</t>
        </is>
      </c>
      <c r="AD3536" s="464" t="n">
        <v>5427114</v>
      </c>
      <c r="AE3536" s="464" t="n">
        <v>4933740</v>
      </c>
      <c r="AF3536" s="464" t="n">
        <v>0</v>
      </c>
      <c r="AG3536" s="464" t="n">
        <v>0</v>
      </c>
      <c r="AH3536" s="464" t="n">
        <v>493374</v>
      </c>
      <c r="AI3536" s="464" t="n">
        <v>0</v>
      </c>
      <c r="AJ3536" s="464" t="n">
        <v>0</v>
      </c>
      <c r="AK3536" s="464" t="n">
        <v>0</v>
      </c>
      <c r="AL3536" s="464" t="n">
        <v>0</v>
      </c>
      <c r="AM3536" s="464" t="n">
        <v>0</v>
      </c>
      <c r="AN3536" s="464" t="n">
        <v>0</v>
      </c>
      <c r="AO3536" s="464" t="n">
        <v>0</v>
      </c>
      <c r="AP3536" s="464" t="n">
        <v>0</v>
      </c>
      <c r="AQ3536" s="462" t="inlineStr"/>
      <c r="AR3536" s="462" t="inlineStr">
        <is>
          <t>CLEARANCE &amp; TRUCKING FEE</t>
        </is>
      </c>
      <c r="AS3536" s="462" t="inlineStr">
        <is>
          <t>បានប្រកាសពន្ធ</t>
        </is>
      </c>
    </row>
    <row r="3537">
      <c r="A3537" s="461" t="n">
        <v>3529</v>
      </c>
      <c r="B3537" s="462" t="inlineStr">
        <is>
          <t>Clearance &amp; Trucking Fee</t>
        </is>
      </c>
      <c r="C3537" s="462" t="inlineStr">
        <is>
          <t>56ប៊ី-លីង សឹបផ្លាយ ឆេន មេនេចម៉ិន ឯ.ក</t>
        </is>
      </c>
      <c r="D3537" s="462" t="inlineStr">
        <is>
          <t>K004-902004795</t>
        </is>
      </c>
      <c r="E3537" s="462" t="inlineStr">
        <is>
          <t>TI2022-0789</t>
        </is>
      </c>
      <c r="F3537" s="463" t="n">
        <v>44847</v>
      </c>
      <c r="G3537" s="464" t="n">
        <v>238349</v>
      </c>
      <c r="H3537" s="462" t="n"/>
      <c r="I3537" s="464">
        <f>G3537</f>
        <v/>
      </c>
      <c r="J3537" s="462">
        <f>IF(AND(Q3537=TRUE, R3537=TRUE, S3537=TRUE), IF(W3537&lt;-0.05, "អនុញ្ញាត (អ្នកផ្គត់ផ្គង់ប្រកាសខ្វះ)", "បានប្រកាស (អនុញ្ញាត)"), IF(AND(Q3537=FALSE, R3537=FALSE, S3537=FALSE), "ព្យួរទុក (មិនមានទិន្នន័យ)", "ប្រកាសខុស (ព្យួរទុក)"))</f>
        <v/>
      </c>
      <c r="K3537" s="462" t="inlineStr"/>
      <c r="L3537" s="462" t="inlineStr"/>
      <c r="M3537" s="464">
        <f>AH3537</f>
        <v/>
      </c>
      <c r="N3537" s="464">
        <f>IF(W3537&lt;0,AH3537,I3537)</f>
        <v/>
      </c>
      <c r="O3537" s="464">
        <f>I3537-M3537</f>
        <v/>
      </c>
      <c r="P3537" s="462" t="n"/>
      <c r="Q3537" s="462">
        <f>V3537=W3537</f>
        <v/>
      </c>
      <c r="R3537" s="462">
        <f>AND(MONTH(F3537)=MONTH(X3537), YEAR(F3537)=YEAR(X3537))</f>
        <v/>
      </c>
      <c r="S3537" s="462">
        <f>AC3537="L001-901905215"</f>
        <v/>
      </c>
      <c r="T3537" s="464">
        <f>G3537-AH3537</f>
        <v/>
      </c>
      <c r="U3537" s="462" t="n"/>
      <c r="V3537" s="462" t="inlineStr">
        <is>
          <t>TI20220789</t>
        </is>
      </c>
      <c r="W3537" s="462" t="inlineStr">
        <is>
          <t>TI20220789</t>
        </is>
      </c>
      <c r="X3537" s="463" t="n">
        <v>44847</v>
      </c>
      <c r="Y3537" s="462" t="inlineStr">
        <is>
          <t>TI2022-0789</t>
        </is>
      </c>
      <c r="Z3537" s="462" t="inlineStr"/>
      <c r="AA3537" s="462" t="inlineStr">
        <is>
          <t>បុគ្គលជាប់អាករ</t>
        </is>
      </c>
      <c r="AB3537" s="462" t="inlineStr">
        <is>
          <t>L001-901905215</t>
        </is>
      </c>
      <c r="AC3537" s="462" t="inlineStr">
        <is>
          <t>វីអ៊ីស៊ិន (ខេមបូឌា) អ៊ិនដាសស្ទ្រី ឯ.ក</t>
        </is>
      </c>
      <c r="AD3537" s="464" t="n">
        <v>2621837</v>
      </c>
      <c r="AE3537" s="464" t="n">
        <v>2383488</v>
      </c>
      <c r="AF3537" s="464" t="n">
        <v>0</v>
      </c>
      <c r="AG3537" s="464" t="n">
        <v>0</v>
      </c>
      <c r="AH3537" s="464" t="n">
        <v>238349</v>
      </c>
      <c r="AI3537" s="464" t="n">
        <v>0</v>
      </c>
      <c r="AJ3537" s="464" t="n">
        <v>0</v>
      </c>
      <c r="AK3537" s="464" t="n">
        <v>0</v>
      </c>
      <c r="AL3537" s="464" t="n">
        <v>0</v>
      </c>
      <c r="AM3537" s="464" t="n">
        <v>0</v>
      </c>
      <c r="AN3537" s="464" t="n">
        <v>0</v>
      </c>
      <c r="AO3537" s="464" t="n">
        <v>0</v>
      </c>
      <c r="AP3537" s="464" t="n">
        <v>0</v>
      </c>
      <c r="AQ3537" s="462" t="inlineStr"/>
      <c r="AR3537" s="462" t="inlineStr">
        <is>
          <t xml:space="preserve"> TRUCKING FEE</t>
        </is>
      </c>
      <c r="AS3537" s="462" t="inlineStr">
        <is>
          <t>បានប្រកាសពន្ធ</t>
        </is>
      </c>
    </row>
    <row r="3538">
      <c r="A3538" s="461" t="n">
        <v>3530</v>
      </c>
      <c r="B3538" s="462" t="inlineStr">
        <is>
          <t>LIFT-OFF Charges and Gate Fee Charge</t>
        </is>
      </c>
      <c r="C3538" s="462" t="inlineStr">
        <is>
          <t>កំពង់ផែស្វយ័តភ្នំពេញ "ក.ស.ភ"</t>
        </is>
      </c>
      <c r="D3538" s="462" t="inlineStr">
        <is>
          <t>L001-100044999</t>
        </is>
      </c>
      <c r="E3538" s="462" t="inlineStr">
        <is>
          <t>INV20221077847</t>
        </is>
      </c>
      <c r="F3538" s="463" t="n">
        <v>44853</v>
      </c>
      <c r="G3538" s="464" t="n">
        <v>89554</v>
      </c>
      <c r="H3538" s="462" t="n"/>
      <c r="I3538" s="464">
        <f>G3538</f>
        <v/>
      </c>
      <c r="J3538" s="462">
        <f>IF(AND(Q3538=TRUE, R3538=TRUE, S3538=TRUE), IF(W3538&lt;-0.05, "អនុញ្ញាត (អ្នកផ្គត់ផ្គង់ប្រកាសខ្វះ)", "បានប្រកាស (អនុញ្ញាត)"), IF(AND(Q3538=FALSE, R3538=FALSE, S3538=FALSE), "ព្យួរទុក (មិនមានទិន្នន័យ)", "ប្រកាសខុស (ព្យួរទុក)"))</f>
        <v/>
      </c>
      <c r="K3538" s="462" t="inlineStr"/>
      <c r="L3538" s="462" t="inlineStr"/>
      <c r="M3538" s="464">
        <f>AH3538</f>
        <v/>
      </c>
      <c r="N3538" s="464">
        <f>IF(W3538&lt;0,AH3538,I3538)</f>
        <v/>
      </c>
      <c r="O3538" s="464">
        <f>I3538-M3538</f>
        <v/>
      </c>
      <c r="P3538" s="462" t="n"/>
      <c r="Q3538" s="462">
        <f>V3538=W3538</f>
        <v/>
      </c>
      <c r="R3538" s="462">
        <f>AND(MONTH(F3538)=MONTH(X3538), YEAR(F3538)=YEAR(X3538))</f>
        <v/>
      </c>
      <c r="S3538" s="462">
        <f>AC3538="L001-901905215"</f>
        <v/>
      </c>
      <c r="T3538" s="464">
        <f>G3538-AH3538</f>
        <v/>
      </c>
      <c r="U3538" s="462" t="n"/>
      <c r="V3538" s="462" t="inlineStr">
        <is>
          <t>INV20221077847</t>
        </is>
      </c>
      <c r="W3538" s="462" t="inlineStr"/>
      <c r="X3538" s="499" t="n"/>
      <c r="Y3538" s="462" t="n"/>
      <c r="Z3538" s="462" t="n"/>
      <c r="AA3538" s="462" t="n"/>
      <c r="AB3538" s="462" t="n"/>
      <c r="AC3538" s="462" t="n"/>
      <c r="AD3538" s="462" t="n"/>
      <c r="AE3538" s="462" t="n"/>
      <c r="AF3538" s="462" t="n"/>
      <c r="AG3538" s="462" t="n"/>
      <c r="AH3538" s="462" t="n"/>
      <c r="AI3538" s="462" t="n"/>
      <c r="AJ3538" s="462" t="n"/>
      <c r="AK3538" s="462" t="n"/>
      <c r="AL3538" s="462" t="n"/>
      <c r="AM3538" s="462" t="n"/>
      <c r="AN3538" s="462" t="n"/>
      <c r="AO3538" s="462" t="n"/>
      <c r="AP3538" s="462" t="n"/>
      <c r="AQ3538" s="462" t="n"/>
      <c r="AR3538" s="462" t="n"/>
      <c r="AS3538" s="462" t="n"/>
    </row>
    <row r="3539">
      <c r="A3539" s="461" t="n">
        <v>3531</v>
      </c>
      <c r="B3539" s="462" t="inlineStr">
        <is>
          <t>Clearance &amp; Trucking Fee</t>
        </is>
      </c>
      <c r="C3539" s="462" t="inlineStr">
        <is>
          <t>56ប៊ី-លីង សឹបផ្លាយ ឆេន មេនេចម៉ិន ឯ.ក</t>
        </is>
      </c>
      <c r="D3539" s="462" t="inlineStr">
        <is>
          <t>K004-902004795</t>
        </is>
      </c>
      <c r="E3539" s="462" t="inlineStr">
        <is>
          <t>TI2022-0788</t>
        </is>
      </c>
      <c r="F3539" s="463" t="n">
        <v>44847</v>
      </c>
      <c r="G3539" s="464" t="n">
        <v>709667</v>
      </c>
      <c r="H3539" s="462" t="n"/>
      <c r="I3539" s="464">
        <f>G3539</f>
        <v/>
      </c>
      <c r="J3539" s="462">
        <f>IF(AND(Q3539=TRUE, R3539=TRUE, S3539=TRUE), IF(W3539&lt;-0.05, "អនុញ្ញាត (អ្នកផ្គត់ផ្គង់ប្រកាសខ្វះ)", "បានប្រកាស (អនុញ្ញាត)"), IF(AND(Q3539=FALSE, R3539=FALSE, S3539=FALSE), "ព្យួរទុក (មិនមានទិន្នន័យ)", "ប្រកាសខុស (ព្យួរទុក)"))</f>
        <v/>
      </c>
      <c r="K3539" s="462" t="inlineStr"/>
      <c r="L3539" s="462" t="inlineStr"/>
      <c r="M3539" s="464">
        <f>AH3539</f>
        <v/>
      </c>
      <c r="N3539" s="464">
        <f>IF(W3539&lt;0,AH3539,I3539)</f>
        <v/>
      </c>
      <c r="O3539" s="464">
        <f>I3539-M3539</f>
        <v/>
      </c>
      <c r="P3539" s="462" t="n"/>
      <c r="Q3539" s="462">
        <f>V3539=W3539</f>
        <v/>
      </c>
      <c r="R3539" s="462">
        <f>AND(MONTH(F3539)=MONTH(X3539), YEAR(F3539)=YEAR(X3539))</f>
        <v/>
      </c>
      <c r="S3539" s="462">
        <f>AC3539="L001-901905215"</f>
        <v/>
      </c>
      <c r="T3539" s="464">
        <f>G3539-AH3539</f>
        <v/>
      </c>
      <c r="U3539" s="462" t="n"/>
      <c r="V3539" s="462" t="inlineStr">
        <is>
          <t>TI20220788</t>
        </is>
      </c>
      <c r="W3539" s="462" t="inlineStr">
        <is>
          <t>TI20220788</t>
        </is>
      </c>
      <c r="X3539" s="463" t="n">
        <v>44847</v>
      </c>
      <c r="Y3539" s="462" t="inlineStr">
        <is>
          <t>TI2022-0788</t>
        </is>
      </c>
      <c r="Z3539" s="462" t="inlineStr"/>
      <c r="AA3539" s="462" t="inlineStr">
        <is>
          <t>បុគ្គលជាប់អាករ</t>
        </is>
      </c>
      <c r="AB3539" s="462" t="inlineStr">
        <is>
          <t>L001-901905215</t>
        </is>
      </c>
      <c r="AC3539" s="462" t="inlineStr">
        <is>
          <t>វីអ៊ីស៊ិន (ខេមបូឌា) អ៊ិនដាសស្ទ្រី ឯ.ក</t>
        </is>
      </c>
      <c r="AD3539" s="464" t="n">
        <v>7806337</v>
      </c>
      <c r="AE3539" s="464" t="n">
        <v>7096670</v>
      </c>
      <c r="AF3539" s="464" t="n">
        <v>0</v>
      </c>
      <c r="AG3539" s="464" t="n">
        <v>0</v>
      </c>
      <c r="AH3539" s="464" t="n">
        <v>709667</v>
      </c>
      <c r="AI3539" s="464" t="n">
        <v>0</v>
      </c>
      <c r="AJ3539" s="464" t="n">
        <v>0</v>
      </c>
      <c r="AK3539" s="464" t="n">
        <v>0</v>
      </c>
      <c r="AL3539" s="464" t="n">
        <v>0</v>
      </c>
      <c r="AM3539" s="464" t="n">
        <v>0</v>
      </c>
      <c r="AN3539" s="464" t="n">
        <v>0</v>
      </c>
      <c r="AO3539" s="464" t="n">
        <v>0</v>
      </c>
      <c r="AP3539" s="464" t="n">
        <v>0</v>
      </c>
      <c r="AQ3539" s="462" t="inlineStr"/>
      <c r="AR3539" s="462" t="inlineStr">
        <is>
          <t>CLEARANCE &amp; TRUCKING FEE</t>
        </is>
      </c>
      <c r="AS3539" s="462" t="inlineStr">
        <is>
          <t>បានប្រកាសពន្ធ</t>
        </is>
      </c>
    </row>
    <row r="3540">
      <c r="A3540" s="461" t="n">
        <v>3532</v>
      </c>
      <c r="B3540" s="462" t="inlineStr">
        <is>
          <t>LIFT-OFF Charges and Gate Fee Charge</t>
        </is>
      </c>
      <c r="C3540" s="462" t="inlineStr">
        <is>
          <t>កំពង់ផែស្វយ័តភ្នំពេញ "ក.ស.ភ"</t>
        </is>
      </c>
      <c r="D3540" s="462" t="inlineStr">
        <is>
          <t>L001-100044999</t>
        </is>
      </c>
      <c r="E3540" s="462" t="inlineStr">
        <is>
          <t>INV20221077794</t>
        </is>
      </c>
      <c r="F3540" s="463" t="n">
        <v>44853</v>
      </c>
      <c r="G3540" s="464" t="n">
        <v>59702</v>
      </c>
      <c r="H3540" s="462" t="n"/>
      <c r="I3540" s="464">
        <f>G3540</f>
        <v/>
      </c>
      <c r="J3540" s="462">
        <f>IF(AND(Q3540=TRUE, R3540=TRUE, S3540=TRUE), IF(W3540&lt;-0.05, "អនុញ្ញាត (អ្នកផ្គត់ផ្គង់ប្រកាសខ្វះ)", "បានប្រកាស (អនុញ្ញាត)"), IF(AND(Q3540=FALSE, R3540=FALSE, S3540=FALSE), "ព្យួរទុក (មិនមានទិន្នន័យ)", "ប្រកាសខុស (ព្យួរទុក)"))</f>
        <v/>
      </c>
      <c r="K3540" s="462" t="inlineStr"/>
      <c r="L3540" s="462" t="inlineStr"/>
      <c r="M3540" s="464">
        <f>AH3540</f>
        <v/>
      </c>
      <c r="N3540" s="464">
        <f>IF(W3540&lt;0,AH3540,I3540)</f>
        <v/>
      </c>
      <c r="O3540" s="464">
        <f>I3540-M3540</f>
        <v/>
      </c>
      <c r="P3540" s="462" t="n"/>
      <c r="Q3540" s="462">
        <f>V3540=W3540</f>
        <v/>
      </c>
      <c r="R3540" s="462">
        <f>AND(MONTH(F3540)=MONTH(X3540), YEAR(F3540)=YEAR(X3540))</f>
        <v/>
      </c>
      <c r="S3540" s="462">
        <f>AC3540="L001-901905215"</f>
        <v/>
      </c>
      <c r="T3540" s="464">
        <f>G3540-AH3540</f>
        <v/>
      </c>
      <c r="U3540" s="462" t="n"/>
      <c r="V3540" s="462" t="inlineStr">
        <is>
          <t>INV20221077794</t>
        </is>
      </c>
      <c r="W3540" s="462" t="inlineStr"/>
      <c r="X3540" s="499" t="n"/>
      <c r="Y3540" s="462" t="n"/>
      <c r="Z3540" s="462" t="n"/>
      <c r="AA3540" s="462" t="n"/>
      <c r="AB3540" s="462" t="n"/>
      <c r="AC3540" s="462" t="n"/>
      <c r="AD3540" s="462" t="n"/>
      <c r="AE3540" s="462" t="n"/>
      <c r="AF3540" s="462" t="n"/>
      <c r="AG3540" s="462" t="n"/>
      <c r="AH3540" s="462" t="n"/>
      <c r="AI3540" s="462" t="n"/>
      <c r="AJ3540" s="462" t="n"/>
      <c r="AK3540" s="462" t="n"/>
      <c r="AL3540" s="462" t="n"/>
      <c r="AM3540" s="462" t="n"/>
      <c r="AN3540" s="462" t="n"/>
      <c r="AO3540" s="462" t="n"/>
      <c r="AP3540" s="462" t="n"/>
      <c r="AQ3540" s="462" t="n"/>
      <c r="AR3540" s="462" t="n"/>
      <c r="AS3540" s="462" t="n"/>
    </row>
    <row r="3541">
      <c r="A3541" s="461" t="n">
        <v>3533</v>
      </c>
      <c r="B3541" s="462" t="inlineStr">
        <is>
          <t>Clearance &amp; Trucking Fee</t>
        </is>
      </c>
      <c r="C3541" s="462" t="inlineStr">
        <is>
          <t>56ប៊ី-លីង សឹបផ្លាយ ឆេន មេនេចម៉ិន ឯ.ក</t>
        </is>
      </c>
      <c r="D3541" s="462" t="inlineStr">
        <is>
          <t>K004-902004795</t>
        </is>
      </c>
      <c r="E3541" s="462" t="inlineStr">
        <is>
          <t>TI2022-0787</t>
        </is>
      </c>
      <c r="F3541" s="463" t="n">
        <v>44847</v>
      </c>
      <c r="G3541" s="464" t="n">
        <v>492422</v>
      </c>
      <c r="H3541" s="462" t="n"/>
      <c r="I3541" s="464">
        <f>G3541</f>
        <v/>
      </c>
      <c r="J3541" s="462">
        <f>IF(AND(Q3541=TRUE, R3541=TRUE, S3541=TRUE), IF(W3541&lt;-0.05, "អនុញ្ញាត (អ្នកផ្គត់ផ្គង់ប្រកាសខ្វះ)", "បានប្រកាស (អនុញ្ញាត)"), IF(AND(Q3541=FALSE, R3541=FALSE, S3541=FALSE), "ព្យួរទុក (មិនមានទិន្នន័យ)", "ប្រកាសខុស (ព្យួរទុក)"))</f>
        <v/>
      </c>
      <c r="K3541" s="462" t="inlineStr"/>
      <c r="L3541" s="462" t="inlineStr"/>
      <c r="M3541" s="464">
        <f>AH3541</f>
        <v/>
      </c>
      <c r="N3541" s="464">
        <f>IF(W3541&lt;0,AH3541,I3541)</f>
        <v/>
      </c>
      <c r="O3541" s="464">
        <f>I3541-M3541</f>
        <v/>
      </c>
      <c r="P3541" s="462" t="n"/>
      <c r="Q3541" s="462">
        <f>V3541=W3541</f>
        <v/>
      </c>
      <c r="R3541" s="462">
        <f>AND(MONTH(F3541)=MONTH(X3541), YEAR(F3541)=YEAR(X3541))</f>
        <v/>
      </c>
      <c r="S3541" s="462">
        <f>AC3541="L001-901905215"</f>
        <v/>
      </c>
      <c r="T3541" s="464">
        <f>G3541-AH3541</f>
        <v/>
      </c>
      <c r="U3541" s="462" t="n"/>
      <c r="V3541" s="462" t="inlineStr">
        <is>
          <t>TI20220787</t>
        </is>
      </c>
      <c r="W3541" s="462" t="inlineStr">
        <is>
          <t>TI20220787</t>
        </is>
      </c>
      <c r="X3541" s="463" t="n">
        <v>44847</v>
      </c>
      <c r="Y3541" s="462" t="inlineStr">
        <is>
          <t>TI2022-0787</t>
        </is>
      </c>
      <c r="Z3541" s="462" t="inlineStr"/>
      <c r="AA3541" s="462" t="inlineStr">
        <is>
          <t>បុគ្គលជាប់អាករ</t>
        </is>
      </c>
      <c r="AB3541" s="462" t="inlineStr">
        <is>
          <t>L001-901905215</t>
        </is>
      </c>
      <c r="AC3541" s="462" t="inlineStr">
        <is>
          <t>វីអ៊ីស៊ិន (ខេមបូឌា) អ៊ិនដាសស្ទ្រី ឯ.ក</t>
        </is>
      </c>
      <c r="AD3541" s="464" t="n">
        <v>5416642</v>
      </c>
      <c r="AE3541" s="464" t="n">
        <v>4924220</v>
      </c>
      <c r="AF3541" s="464" t="n">
        <v>0</v>
      </c>
      <c r="AG3541" s="464" t="n">
        <v>0</v>
      </c>
      <c r="AH3541" s="464" t="n">
        <v>492422</v>
      </c>
      <c r="AI3541" s="464" t="n">
        <v>0</v>
      </c>
      <c r="AJ3541" s="464" t="n">
        <v>0</v>
      </c>
      <c r="AK3541" s="464" t="n">
        <v>0</v>
      </c>
      <c r="AL3541" s="464" t="n">
        <v>0</v>
      </c>
      <c r="AM3541" s="464" t="n">
        <v>0</v>
      </c>
      <c r="AN3541" s="464" t="n">
        <v>0</v>
      </c>
      <c r="AO3541" s="464" t="n">
        <v>0</v>
      </c>
      <c r="AP3541" s="464" t="n">
        <v>0</v>
      </c>
      <c r="AQ3541" s="462" t="inlineStr"/>
      <c r="AR3541" s="462" t="inlineStr">
        <is>
          <t>CLEARANCE &amp; TRUCKING FEE</t>
        </is>
      </c>
      <c r="AS3541" s="462" t="inlineStr">
        <is>
          <t>បានប្រកាសពន្ធ</t>
        </is>
      </c>
    </row>
    <row r="3542">
      <c r="A3542" s="461" t="n">
        <v>3534</v>
      </c>
      <c r="B3542" s="462" t="inlineStr">
        <is>
          <t>LIFT-OFF Charges and Gate Fee Charge</t>
        </is>
      </c>
      <c r="C3542" s="462" t="inlineStr">
        <is>
          <t>កំពង់ផែស្វយ័តភ្នំពេញ "ក.ស.ភ"</t>
        </is>
      </c>
      <c r="D3542" s="462" t="inlineStr">
        <is>
          <t>L001-100044999</t>
        </is>
      </c>
      <c r="E3542" s="462" t="inlineStr">
        <is>
          <t>INV20221077792</t>
        </is>
      </c>
      <c r="F3542" s="463" t="n">
        <v>44853</v>
      </c>
      <c r="G3542" s="464" t="n">
        <v>59702</v>
      </c>
      <c r="H3542" s="462" t="n"/>
      <c r="I3542" s="464">
        <f>G3542</f>
        <v/>
      </c>
      <c r="J3542" s="462">
        <f>IF(AND(Q3542=TRUE, R3542=TRUE, S3542=TRUE), IF(W3542&lt;-0.05, "អនុញ្ញាត (អ្នកផ្គត់ផ្គង់ប្រកាសខ្វះ)", "បានប្រកាស (អនុញ្ញាត)"), IF(AND(Q3542=FALSE, R3542=FALSE, S3542=FALSE), "ព្យួរទុក (មិនមានទិន្នន័យ)", "ប្រកាសខុស (ព្យួរទុក)"))</f>
        <v/>
      </c>
      <c r="K3542" s="462" t="inlineStr"/>
      <c r="L3542" s="462" t="inlineStr"/>
      <c r="M3542" s="464">
        <f>AH3542</f>
        <v/>
      </c>
      <c r="N3542" s="464">
        <f>IF(W3542&lt;0,AH3542,I3542)</f>
        <v/>
      </c>
      <c r="O3542" s="464">
        <f>I3542-M3542</f>
        <v/>
      </c>
      <c r="P3542" s="462" t="n"/>
      <c r="Q3542" s="462">
        <f>V3542=W3542</f>
        <v/>
      </c>
      <c r="R3542" s="462">
        <f>AND(MONTH(F3542)=MONTH(X3542), YEAR(F3542)=YEAR(X3542))</f>
        <v/>
      </c>
      <c r="S3542" s="462">
        <f>AC3542="L001-901905215"</f>
        <v/>
      </c>
      <c r="T3542" s="464">
        <f>G3542-AH3542</f>
        <v/>
      </c>
      <c r="U3542" s="462" t="n"/>
      <c r="V3542" s="462" t="inlineStr">
        <is>
          <t>INV20221077792</t>
        </is>
      </c>
      <c r="W3542" s="462" t="inlineStr"/>
      <c r="X3542" s="499" t="n"/>
      <c r="Y3542" s="462" t="n"/>
      <c r="Z3542" s="462" t="n"/>
      <c r="AA3542" s="462" t="n"/>
      <c r="AB3542" s="462" t="n"/>
      <c r="AC3542" s="462" t="n"/>
      <c r="AD3542" s="462" t="n"/>
      <c r="AE3542" s="462" t="n"/>
      <c r="AF3542" s="462" t="n"/>
      <c r="AG3542" s="462" t="n"/>
      <c r="AH3542" s="462" t="n"/>
      <c r="AI3542" s="462" t="n"/>
      <c r="AJ3542" s="462" t="n"/>
      <c r="AK3542" s="462" t="n"/>
      <c r="AL3542" s="462" t="n"/>
      <c r="AM3542" s="462" t="n"/>
      <c r="AN3542" s="462" t="n"/>
      <c r="AO3542" s="462" t="n"/>
      <c r="AP3542" s="462" t="n"/>
      <c r="AQ3542" s="462" t="n"/>
      <c r="AR3542" s="462" t="n"/>
      <c r="AS3542" s="462" t="n"/>
    </row>
    <row r="3543">
      <c r="A3543" s="461" t="n">
        <v>3535</v>
      </c>
      <c r="B3543" s="462" t="inlineStr">
        <is>
          <t>Clearance &amp; Trucking Fee</t>
        </is>
      </c>
      <c r="C3543" s="462" t="inlineStr">
        <is>
          <t>56ប៊ី-លីង សឹបផ្លាយ ឆេន មេនេចម៉ិន ឯ.ក</t>
        </is>
      </c>
      <c r="D3543" s="462" t="inlineStr">
        <is>
          <t>K004-902004795</t>
        </is>
      </c>
      <c r="E3543" s="462" t="inlineStr">
        <is>
          <t>TI2022-0786</t>
        </is>
      </c>
      <c r="F3543" s="463" t="n">
        <v>44847</v>
      </c>
      <c r="G3543" s="464" t="n">
        <v>492422</v>
      </c>
      <c r="H3543" s="462" t="n"/>
      <c r="I3543" s="464">
        <f>G3543</f>
        <v/>
      </c>
      <c r="J3543" s="462">
        <f>IF(AND(Q3543=TRUE, R3543=TRUE, S3543=TRUE), IF(W3543&lt;-0.05, "អនុញ្ញាត (អ្នកផ្គត់ផ្គង់ប្រកាសខ្វះ)", "បានប្រកាស (អនុញ្ញាត)"), IF(AND(Q3543=FALSE, R3543=FALSE, S3543=FALSE), "ព្យួរទុក (មិនមានទិន្នន័យ)", "ប្រកាសខុស (ព្យួរទុក)"))</f>
        <v/>
      </c>
      <c r="K3543" s="462" t="inlineStr"/>
      <c r="L3543" s="462" t="inlineStr"/>
      <c r="M3543" s="464">
        <f>AH3543</f>
        <v/>
      </c>
      <c r="N3543" s="464">
        <f>IF(W3543&lt;0,AH3543,I3543)</f>
        <v/>
      </c>
      <c r="O3543" s="464">
        <f>I3543-M3543</f>
        <v/>
      </c>
      <c r="P3543" s="462" t="n"/>
      <c r="Q3543" s="462">
        <f>V3543=W3543</f>
        <v/>
      </c>
      <c r="R3543" s="462">
        <f>AND(MONTH(F3543)=MONTH(X3543), YEAR(F3543)=YEAR(X3543))</f>
        <v/>
      </c>
      <c r="S3543" s="462">
        <f>AC3543="L001-901905215"</f>
        <v/>
      </c>
      <c r="T3543" s="464">
        <f>G3543-AH3543</f>
        <v/>
      </c>
      <c r="U3543" s="462" t="n"/>
      <c r="V3543" s="462" t="inlineStr">
        <is>
          <t>TI20220786</t>
        </is>
      </c>
      <c r="W3543" s="462" t="inlineStr">
        <is>
          <t>TI20220786</t>
        </is>
      </c>
      <c r="X3543" s="463" t="n">
        <v>44847</v>
      </c>
      <c r="Y3543" s="462" t="inlineStr">
        <is>
          <t>TI2022-0786</t>
        </is>
      </c>
      <c r="Z3543" s="462" t="inlineStr"/>
      <c r="AA3543" s="462" t="inlineStr">
        <is>
          <t>បុគ្គលជាប់អាករ</t>
        </is>
      </c>
      <c r="AB3543" s="462" t="inlineStr">
        <is>
          <t>L001-901905215</t>
        </is>
      </c>
      <c r="AC3543" s="462" t="inlineStr">
        <is>
          <t>វីអ៊ីស៊ិន (ខេមបូឌា) អ៊ិនដាសស្ទ្រី ឯ.ក</t>
        </is>
      </c>
      <c r="AD3543" s="464" t="n">
        <v>5416642</v>
      </c>
      <c r="AE3543" s="464" t="n">
        <v>4924220</v>
      </c>
      <c r="AF3543" s="464" t="n">
        <v>0</v>
      </c>
      <c r="AG3543" s="464" t="n">
        <v>0</v>
      </c>
      <c r="AH3543" s="464" t="n">
        <v>492422</v>
      </c>
      <c r="AI3543" s="464" t="n">
        <v>0</v>
      </c>
      <c r="AJ3543" s="464" t="n">
        <v>0</v>
      </c>
      <c r="AK3543" s="464" t="n">
        <v>0</v>
      </c>
      <c r="AL3543" s="464" t="n">
        <v>0</v>
      </c>
      <c r="AM3543" s="464" t="n">
        <v>0</v>
      </c>
      <c r="AN3543" s="464" t="n">
        <v>0</v>
      </c>
      <c r="AO3543" s="464" t="n">
        <v>0</v>
      </c>
      <c r="AP3543" s="464" t="n">
        <v>0</v>
      </c>
      <c r="AQ3543" s="462" t="inlineStr"/>
      <c r="AR3543" s="462" t="inlineStr">
        <is>
          <t>CLEARANCE &amp; TRUCKING FEE</t>
        </is>
      </c>
      <c r="AS3543" s="462" t="inlineStr">
        <is>
          <t>បានប្រកាសពន្ធ</t>
        </is>
      </c>
    </row>
    <row r="3544">
      <c r="A3544" s="461" t="n">
        <v>3536</v>
      </c>
      <c r="B3544" s="462" t="inlineStr">
        <is>
          <t>LIFT-OFF Charges and Gate Fee Charge</t>
        </is>
      </c>
      <c r="C3544" s="462" t="inlineStr">
        <is>
          <t>កំពង់ផែស្វយ័តភ្នំពេញ "ក.ស.ភ"</t>
        </is>
      </c>
      <c r="D3544" s="462" t="inlineStr">
        <is>
          <t>L001-100044999</t>
        </is>
      </c>
      <c r="E3544" s="462" t="inlineStr">
        <is>
          <t>INV20221077795</t>
        </is>
      </c>
      <c r="F3544" s="463" t="n">
        <v>44853</v>
      </c>
      <c r="G3544" s="464" t="n">
        <v>59702</v>
      </c>
      <c r="H3544" s="462" t="n"/>
      <c r="I3544" s="464">
        <f>G3544</f>
        <v/>
      </c>
      <c r="J3544" s="462">
        <f>IF(AND(Q3544=TRUE, R3544=TRUE, S3544=TRUE), IF(W3544&lt;-0.05, "អនុញ្ញាត (អ្នកផ្គត់ផ្គង់ប្រកាសខ្វះ)", "បានប្រកាស (អនុញ្ញាត)"), IF(AND(Q3544=FALSE, R3544=FALSE, S3544=FALSE), "ព្យួរទុក (មិនមានទិន្នន័យ)", "ប្រកាសខុស (ព្យួរទុក)"))</f>
        <v/>
      </c>
      <c r="K3544" s="462" t="inlineStr"/>
      <c r="L3544" s="462" t="inlineStr"/>
      <c r="M3544" s="464">
        <f>AH3544</f>
        <v/>
      </c>
      <c r="N3544" s="464">
        <f>IF(W3544&lt;0,AH3544,I3544)</f>
        <v/>
      </c>
      <c r="O3544" s="464">
        <f>I3544-M3544</f>
        <v/>
      </c>
      <c r="P3544" s="462" t="n"/>
      <c r="Q3544" s="462">
        <f>V3544=W3544</f>
        <v/>
      </c>
      <c r="R3544" s="462">
        <f>AND(MONTH(F3544)=MONTH(X3544), YEAR(F3544)=YEAR(X3544))</f>
        <v/>
      </c>
      <c r="S3544" s="462">
        <f>AC3544="L001-901905215"</f>
        <v/>
      </c>
      <c r="T3544" s="464">
        <f>G3544-AH3544</f>
        <v/>
      </c>
      <c r="U3544" s="462" t="n"/>
      <c r="V3544" s="462" t="inlineStr">
        <is>
          <t>INV20221077795</t>
        </is>
      </c>
      <c r="W3544" s="462" t="inlineStr"/>
      <c r="X3544" s="499" t="n"/>
      <c r="Y3544" s="462" t="n"/>
      <c r="Z3544" s="462" t="n"/>
      <c r="AA3544" s="462" t="n"/>
      <c r="AB3544" s="462" t="n"/>
      <c r="AC3544" s="462" t="n"/>
      <c r="AD3544" s="462" t="n"/>
      <c r="AE3544" s="462" t="n"/>
      <c r="AF3544" s="462" t="n"/>
      <c r="AG3544" s="462" t="n"/>
      <c r="AH3544" s="462" t="n"/>
      <c r="AI3544" s="462" t="n"/>
      <c r="AJ3544" s="462" t="n"/>
      <c r="AK3544" s="462" t="n"/>
      <c r="AL3544" s="462" t="n"/>
      <c r="AM3544" s="462" t="n"/>
      <c r="AN3544" s="462" t="n"/>
      <c r="AO3544" s="462" t="n"/>
      <c r="AP3544" s="462" t="n"/>
      <c r="AQ3544" s="462" t="n"/>
      <c r="AR3544" s="462" t="n"/>
      <c r="AS3544" s="462" t="n"/>
    </row>
    <row r="3545">
      <c r="A3545" s="461" t="n">
        <v>3537</v>
      </c>
      <c r="B3545" s="462" t="inlineStr">
        <is>
          <t>Clearance &amp; Trucking Fee</t>
        </is>
      </c>
      <c r="C3545" s="462" t="inlineStr">
        <is>
          <t>56ប៊ី-លីង សឹបផ្លាយ ឆេន មេនេចម៉ិន ឯ.ក</t>
        </is>
      </c>
      <c r="D3545" s="462" t="inlineStr">
        <is>
          <t>K004-902004795</t>
        </is>
      </c>
      <c r="E3545" s="462" t="inlineStr">
        <is>
          <t>TI2022-0785</t>
        </is>
      </c>
      <c r="F3545" s="463" t="n">
        <v>44847</v>
      </c>
      <c r="G3545" s="464" t="n">
        <v>492422</v>
      </c>
      <c r="H3545" s="462" t="n"/>
      <c r="I3545" s="464">
        <f>G3545</f>
        <v/>
      </c>
      <c r="J3545" s="462">
        <f>IF(AND(Q3545=TRUE, R3545=TRUE, S3545=TRUE), IF(W3545&lt;-0.05, "អនុញ្ញាត (អ្នកផ្គត់ផ្គង់ប្រកាសខ្វះ)", "បានប្រកាស (អនុញ្ញាត)"), IF(AND(Q3545=FALSE, R3545=FALSE, S3545=FALSE), "ព្យួរទុក (មិនមានទិន្នន័យ)", "ប្រកាសខុស (ព្យួរទុក)"))</f>
        <v/>
      </c>
      <c r="K3545" s="462" t="inlineStr"/>
      <c r="L3545" s="462" t="inlineStr"/>
      <c r="M3545" s="464">
        <f>AH3545</f>
        <v/>
      </c>
      <c r="N3545" s="464">
        <f>IF(W3545&lt;0,AH3545,I3545)</f>
        <v/>
      </c>
      <c r="O3545" s="464">
        <f>I3545-M3545</f>
        <v/>
      </c>
      <c r="P3545" s="462" t="n"/>
      <c r="Q3545" s="462">
        <f>V3545=W3545</f>
        <v/>
      </c>
      <c r="R3545" s="462">
        <f>AND(MONTH(F3545)=MONTH(X3545), YEAR(F3545)=YEAR(X3545))</f>
        <v/>
      </c>
      <c r="S3545" s="462">
        <f>AC3545="L001-901905215"</f>
        <v/>
      </c>
      <c r="T3545" s="464">
        <f>G3545-AH3545</f>
        <v/>
      </c>
      <c r="U3545" s="462" t="n"/>
      <c r="V3545" s="462" t="inlineStr">
        <is>
          <t>TI20220785</t>
        </is>
      </c>
      <c r="W3545" s="462" t="inlineStr">
        <is>
          <t>TI20220785</t>
        </is>
      </c>
      <c r="X3545" s="463" t="n">
        <v>44847</v>
      </c>
      <c r="Y3545" s="462" t="inlineStr">
        <is>
          <t>TI2022-0785</t>
        </is>
      </c>
      <c r="Z3545" s="462" t="inlineStr"/>
      <c r="AA3545" s="462" t="inlineStr">
        <is>
          <t>បុគ្គលជាប់អាករ</t>
        </is>
      </c>
      <c r="AB3545" s="462" t="inlineStr">
        <is>
          <t>L001-901905215</t>
        </is>
      </c>
      <c r="AC3545" s="462" t="inlineStr">
        <is>
          <t>វីអ៊ីស៊ិន (ខេមបូឌា) អ៊ិនដាសស្ទ្រី ឯ.ក</t>
        </is>
      </c>
      <c r="AD3545" s="464" t="n">
        <v>5416642</v>
      </c>
      <c r="AE3545" s="464" t="n">
        <v>4924220</v>
      </c>
      <c r="AF3545" s="464" t="n">
        <v>0</v>
      </c>
      <c r="AG3545" s="464" t="n">
        <v>0</v>
      </c>
      <c r="AH3545" s="464" t="n">
        <v>492422</v>
      </c>
      <c r="AI3545" s="464" t="n">
        <v>0</v>
      </c>
      <c r="AJ3545" s="464" t="n">
        <v>0</v>
      </c>
      <c r="AK3545" s="464" t="n">
        <v>0</v>
      </c>
      <c r="AL3545" s="464" t="n">
        <v>0</v>
      </c>
      <c r="AM3545" s="464" t="n">
        <v>0</v>
      </c>
      <c r="AN3545" s="464" t="n">
        <v>0</v>
      </c>
      <c r="AO3545" s="464" t="n">
        <v>0</v>
      </c>
      <c r="AP3545" s="464" t="n">
        <v>0</v>
      </c>
      <c r="AQ3545" s="462" t="inlineStr"/>
      <c r="AR3545" s="462" t="inlineStr">
        <is>
          <t>CLEARANCE &amp; TRUCKING FEE</t>
        </is>
      </c>
      <c r="AS3545" s="462" t="inlineStr">
        <is>
          <t>បានប្រកាសពន្ធ</t>
        </is>
      </c>
    </row>
    <row r="3546">
      <c r="A3546" s="461" t="n">
        <v>3538</v>
      </c>
      <c r="B3546" s="462" t="inlineStr">
        <is>
          <t>LIFT-OFF Charges and Gate Fee Charge</t>
        </is>
      </c>
      <c r="C3546" s="462" t="inlineStr">
        <is>
          <t>កំពង់ផែស្វយ័តភ្នំពេញ "ក.ស.ភ"</t>
        </is>
      </c>
      <c r="D3546" s="462" t="inlineStr">
        <is>
          <t>L001-100044999</t>
        </is>
      </c>
      <c r="E3546" s="462" t="inlineStr">
        <is>
          <t>INV20221077796</t>
        </is>
      </c>
      <c r="F3546" s="463" t="n">
        <v>44853</v>
      </c>
      <c r="G3546" s="464" t="n">
        <v>89554</v>
      </c>
      <c r="H3546" s="462" t="n"/>
      <c r="I3546" s="464">
        <f>G3546</f>
        <v/>
      </c>
      <c r="J3546" s="462">
        <f>IF(AND(Q3546=TRUE, R3546=TRUE, S3546=TRUE), IF(W3546&lt;-0.05, "អនុញ្ញាត (អ្នកផ្គត់ផ្គង់ប្រកាសខ្វះ)", "បានប្រកាស (អនុញ្ញាត)"), IF(AND(Q3546=FALSE, R3546=FALSE, S3546=FALSE), "ព្យួរទុក (មិនមានទិន្នន័យ)", "ប្រកាសខុស (ព្យួរទុក)"))</f>
        <v/>
      </c>
      <c r="K3546" s="462" t="inlineStr"/>
      <c r="L3546" s="462" t="inlineStr"/>
      <c r="M3546" s="464">
        <f>AH3546</f>
        <v/>
      </c>
      <c r="N3546" s="464">
        <f>IF(W3546&lt;0,AH3546,I3546)</f>
        <v/>
      </c>
      <c r="O3546" s="464">
        <f>I3546-M3546</f>
        <v/>
      </c>
      <c r="P3546" s="462" t="n"/>
      <c r="Q3546" s="462">
        <f>V3546=W3546</f>
        <v/>
      </c>
      <c r="R3546" s="462">
        <f>AND(MONTH(F3546)=MONTH(X3546), YEAR(F3546)=YEAR(X3546))</f>
        <v/>
      </c>
      <c r="S3546" s="462">
        <f>AC3546="L001-901905215"</f>
        <v/>
      </c>
      <c r="T3546" s="464">
        <f>G3546-AH3546</f>
        <v/>
      </c>
      <c r="U3546" s="462" t="n"/>
      <c r="V3546" s="462" t="inlineStr">
        <is>
          <t>INV20221077796</t>
        </is>
      </c>
      <c r="W3546" s="462" t="inlineStr"/>
      <c r="X3546" s="499" t="n"/>
      <c r="Y3546" s="462" t="n"/>
      <c r="Z3546" s="462" t="n"/>
      <c r="AA3546" s="462" t="n"/>
      <c r="AB3546" s="462" t="n"/>
      <c r="AC3546" s="462" t="n"/>
      <c r="AD3546" s="462" t="n"/>
      <c r="AE3546" s="462" t="n"/>
      <c r="AF3546" s="462" t="n"/>
      <c r="AG3546" s="462" t="n"/>
      <c r="AH3546" s="462" t="n"/>
      <c r="AI3546" s="462" t="n"/>
      <c r="AJ3546" s="462" t="n"/>
      <c r="AK3546" s="462" t="n"/>
      <c r="AL3546" s="462" t="n"/>
      <c r="AM3546" s="462" t="n"/>
      <c r="AN3546" s="462" t="n"/>
      <c r="AO3546" s="462" t="n"/>
      <c r="AP3546" s="462" t="n"/>
      <c r="AQ3546" s="462" t="n"/>
      <c r="AR3546" s="462" t="n"/>
      <c r="AS3546" s="462" t="n"/>
    </row>
    <row r="3547">
      <c r="A3547" s="461" t="n">
        <v>3539</v>
      </c>
      <c r="B3547" s="462" t="inlineStr">
        <is>
          <t>Clearance &amp; Trucking Fee</t>
        </is>
      </c>
      <c r="C3547" s="462" t="inlineStr">
        <is>
          <t>56ប៊ី-លីង សឹបផ្លាយ ឆេន មេនេចម៉ិន ឯ.ក</t>
        </is>
      </c>
      <c r="D3547" s="462" t="inlineStr">
        <is>
          <t>K004-902004795</t>
        </is>
      </c>
      <c r="E3547" s="462" t="inlineStr">
        <is>
          <t>TI2022-0784</t>
        </is>
      </c>
      <c r="F3547" s="463" t="n">
        <v>44847</v>
      </c>
      <c r="G3547" s="464" t="n">
        <v>709667</v>
      </c>
      <c r="H3547" s="462" t="n"/>
      <c r="I3547" s="464">
        <f>G3547</f>
        <v/>
      </c>
      <c r="J3547" s="462">
        <f>IF(AND(Q3547=TRUE, R3547=TRUE, S3547=TRUE), IF(W3547&lt;-0.05, "អនុញ្ញាត (អ្នកផ្គត់ផ្គង់ប្រកាសខ្វះ)", "បានប្រកាស (អនុញ្ញាត)"), IF(AND(Q3547=FALSE, R3547=FALSE, S3547=FALSE), "ព្យួរទុក (មិនមានទិន្នន័យ)", "ប្រកាសខុស (ព្យួរទុក)"))</f>
        <v/>
      </c>
      <c r="K3547" s="462" t="inlineStr"/>
      <c r="L3547" s="462" t="inlineStr"/>
      <c r="M3547" s="464">
        <f>AH3547</f>
        <v/>
      </c>
      <c r="N3547" s="464">
        <f>IF(W3547&lt;0,AH3547,I3547)</f>
        <v/>
      </c>
      <c r="O3547" s="464">
        <f>I3547-M3547</f>
        <v/>
      </c>
      <c r="P3547" s="462" t="n"/>
      <c r="Q3547" s="462">
        <f>V3547=W3547</f>
        <v/>
      </c>
      <c r="R3547" s="462">
        <f>AND(MONTH(F3547)=MONTH(X3547), YEAR(F3547)=YEAR(X3547))</f>
        <v/>
      </c>
      <c r="S3547" s="462">
        <f>AC3547="L001-901905215"</f>
        <v/>
      </c>
      <c r="T3547" s="464">
        <f>G3547-AH3547</f>
        <v/>
      </c>
      <c r="U3547" s="462" t="n"/>
      <c r="V3547" s="462" t="inlineStr">
        <is>
          <t>TI20220784</t>
        </is>
      </c>
      <c r="W3547" s="462" t="inlineStr">
        <is>
          <t>TI20220784</t>
        </is>
      </c>
      <c r="X3547" s="463" t="n">
        <v>44847</v>
      </c>
      <c r="Y3547" s="462" t="inlineStr">
        <is>
          <t>TI2022-0784</t>
        </is>
      </c>
      <c r="Z3547" s="462" t="inlineStr"/>
      <c r="AA3547" s="462" t="inlineStr">
        <is>
          <t>បុគ្គលជាប់អាករ</t>
        </is>
      </c>
      <c r="AB3547" s="462" t="inlineStr">
        <is>
          <t>L001-901905215</t>
        </is>
      </c>
      <c r="AC3547" s="462" t="inlineStr">
        <is>
          <t>វីអ៊ីស៊ិន (ខេមបូឌា) អ៊ិនដាសស្ទ្រី ឯ.ក</t>
        </is>
      </c>
      <c r="AD3547" s="464" t="n">
        <v>7806337</v>
      </c>
      <c r="AE3547" s="464" t="n">
        <v>7096670</v>
      </c>
      <c r="AF3547" s="464" t="n">
        <v>0</v>
      </c>
      <c r="AG3547" s="464" t="n">
        <v>0</v>
      </c>
      <c r="AH3547" s="464" t="n">
        <v>709667</v>
      </c>
      <c r="AI3547" s="464" t="n">
        <v>0</v>
      </c>
      <c r="AJ3547" s="464" t="n">
        <v>0</v>
      </c>
      <c r="AK3547" s="464" t="n">
        <v>0</v>
      </c>
      <c r="AL3547" s="464" t="n">
        <v>0</v>
      </c>
      <c r="AM3547" s="464" t="n">
        <v>0</v>
      </c>
      <c r="AN3547" s="464" t="n">
        <v>0</v>
      </c>
      <c r="AO3547" s="464" t="n">
        <v>0</v>
      </c>
      <c r="AP3547" s="464" t="n">
        <v>0</v>
      </c>
      <c r="AQ3547" s="462" t="inlineStr"/>
      <c r="AR3547" s="462" t="inlineStr">
        <is>
          <t>CLEARANCE &amp; TRUCKING FEE</t>
        </is>
      </c>
      <c r="AS3547" s="462" t="inlineStr">
        <is>
          <t>បានប្រកាសពន្ធ</t>
        </is>
      </c>
    </row>
    <row r="3548">
      <c r="A3548" s="461" t="n">
        <v>3540</v>
      </c>
      <c r="B3548" s="462" t="inlineStr">
        <is>
          <t>Clearance &amp; Trucking Fee</t>
        </is>
      </c>
      <c r="C3548" s="462" t="inlineStr">
        <is>
          <t>56ប៊ី-លីង សឹបផ្លាយ ឆេន មេនេចម៉ិន ឯ.ក</t>
        </is>
      </c>
      <c r="D3548" s="462" t="inlineStr">
        <is>
          <t>K004-902004795</t>
        </is>
      </c>
      <c r="E3548" s="462" t="inlineStr">
        <is>
          <t>TI2022-0783</t>
        </is>
      </c>
      <c r="F3548" s="463" t="n">
        <v>44847</v>
      </c>
      <c r="G3548" s="464" t="n">
        <v>213107</v>
      </c>
      <c r="H3548" s="462" t="n"/>
      <c r="I3548" s="464">
        <f>G3548</f>
        <v/>
      </c>
      <c r="J3548" s="462">
        <f>IF(AND(Q3548=TRUE, R3548=TRUE, S3548=TRUE), IF(W3548&lt;-0.05, "អនុញ្ញាត (អ្នកផ្គត់ផ្គង់ប្រកាសខ្វះ)", "បានប្រកាស (អនុញ្ញាត)"), IF(AND(Q3548=FALSE, R3548=FALSE, S3548=FALSE), "ព្យួរទុក (មិនមានទិន្នន័យ)", "ប្រកាសខុស (ព្យួរទុក)"))</f>
        <v/>
      </c>
      <c r="K3548" s="462" t="inlineStr"/>
      <c r="L3548" s="462" t="inlineStr"/>
      <c r="M3548" s="464">
        <f>AH3548</f>
        <v/>
      </c>
      <c r="N3548" s="464">
        <f>IF(W3548&lt;0,AH3548,I3548)</f>
        <v/>
      </c>
      <c r="O3548" s="464">
        <f>I3548-M3548</f>
        <v/>
      </c>
      <c r="P3548" s="462" t="n"/>
      <c r="Q3548" s="462">
        <f>V3548=W3548</f>
        <v/>
      </c>
      <c r="R3548" s="462">
        <f>AND(MONTH(F3548)=MONTH(X3548), YEAR(F3548)=YEAR(X3548))</f>
        <v/>
      </c>
      <c r="S3548" s="462">
        <f>AC3548="L001-901905215"</f>
        <v/>
      </c>
      <c r="T3548" s="464">
        <f>G3548-AH3548</f>
        <v/>
      </c>
      <c r="U3548" s="462" t="n"/>
      <c r="V3548" s="462" t="inlineStr">
        <is>
          <t>TI20220783</t>
        </is>
      </c>
      <c r="W3548" s="462" t="inlineStr">
        <is>
          <t>TI20220783</t>
        </is>
      </c>
      <c r="X3548" s="463" t="n">
        <v>44847</v>
      </c>
      <c r="Y3548" s="462" t="inlineStr">
        <is>
          <t>TI2022-0783</t>
        </is>
      </c>
      <c r="Z3548" s="462" t="inlineStr"/>
      <c r="AA3548" s="462" t="inlineStr">
        <is>
          <t>បុគ្គលជាប់អាករ</t>
        </is>
      </c>
      <c r="AB3548" s="462" t="inlineStr">
        <is>
          <t>L001-901905215</t>
        </is>
      </c>
      <c r="AC3548" s="462" t="inlineStr">
        <is>
          <t>វីអ៊ីស៊ិន (ខេមបូឌា) អ៊ិនដាសស្ទ្រី ឯ.ក</t>
        </is>
      </c>
      <c r="AD3548" s="464" t="n">
        <v>2344177</v>
      </c>
      <c r="AE3548" s="464" t="n">
        <v>2131070</v>
      </c>
      <c r="AF3548" s="464" t="n">
        <v>0</v>
      </c>
      <c r="AG3548" s="464" t="n">
        <v>0</v>
      </c>
      <c r="AH3548" s="464" t="n">
        <v>213107</v>
      </c>
      <c r="AI3548" s="464" t="n">
        <v>0</v>
      </c>
      <c r="AJ3548" s="464" t="n">
        <v>0</v>
      </c>
      <c r="AK3548" s="464" t="n">
        <v>0</v>
      </c>
      <c r="AL3548" s="464" t="n">
        <v>0</v>
      </c>
      <c r="AM3548" s="464" t="n">
        <v>0</v>
      </c>
      <c r="AN3548" s="464" t="n">
        <v>0</v>
      </c>
      <c r="AO3548" s="464" t="n">
        <v>0</v>
      </c>
      <c r="AP3548" s="464" t="n">
        <v>0</v>
      </c>
      <c r="AQ3548" s="462" t="inlineStr"/>
      <c r="AR3548" s="462" t="inlineStr">
        <is>
          <t>CLEARANCE &amp; TRUCKING FEE</t>
        </is>
      </c>
      <c r="AS3548" s="462" t="inlineStr">
        <is>
          <t>បានប្រកាសពន្ធ</t>
        </is>
      </c>
    </row>
    <row r="3549">
      <c r="A3549" s="461" t="n">
        <v>3541</v>
      </c>
      <c r="B3549" s="462" t="inlineStr">
        <is>
          <t>Clearance &amp; Trucking Fee</t>
        </is>
      </c>
      <c r="C3549" s="462" t="inlineStr">
        <is>
          <t>56ប៊ី-លីង សឹបផ្លាយ ឆេន មេនេចម៉ិន ឯ.ក</t>
        </is>
      </c>
      <c r="D3549" s="462" t="inlineStr">
        <is>
          <t>K004-902004795</t>
        </is>
      </c>
      <c r="E3549" s="462" t="inlineStr">
        <is>
          <t>TI2022-0782</t>
        </is>
      </c>
      <c r="F3549" s="463" t="n">
        <v>44847</v>
      </c>
      <c r="G3549" s="464" t="n">
        <v>213107</v>
      </c>
      <c r="H3549" s="462" t="n"/>
      <c r="I3549" s="464">
        <f>G3549</f>
        <v/>
      </c>
      <c r="J3549" s="462">
        <f>IF(AND(Q3549=TRUE, R3549=TRUE, S3549=TRUE), IF(W3549&lt;-0.05, "អនុញ្ញាត (អ្នកផ្គត់ផ្គង់ប្រកាសខ្វះ)", "បានប្រកាស (អនុញ្ញាត)"), IF(AND(Q3549=FALSE, R3549=FALSE, S3549=FALSE), "ព្យួរទុក (មិនមានទិន្នន័យ)", "ប្រកាសខុស (ព្យួរទុក)"))</f>
        <v/>
      </c>
      <c r="K3549" s="462" t="inlineStr"/>
      <c r="L3549" s="462" t="inlineStr"/>
      <c r="M3549" s="464">
        <f>AH3549</f>
        <v/>
      </c>
      <c r="N3549" s="464">
        <f>IF(W3549&lt;0,AH3549,I3549)</f>
        <v/>
      </c>
      <c r="O3549" s="464">
        <f>I3549-M3549</f>
        <v/>
      </c>
      <c r="P3549" s="462" t="n"/>
      <c r="Q3549" s="462">
        <f>V3549=W3549</f>
        <v/>
      </c>
      <c r="R3549" s="462">
        <f>AND(MONTH(F3549)=MONTH(X3549), YEAR(F3549)=YEAR(X3549))</f>
        <v/>
      </c>
      <c r="S3549" s="462">
        <f>AC3549="L001-901905215"</f>
        <v/>
      </c>
      <c r="T3549" s="464">
        <f>G3549-AH3549</f>
        <v/>
      </c>
      <c r="U3549" s="462" t="n"/>
      <c r="V3549" s="462" t="inlineStr">
        <is>
          <t>TI20220782</t>
        </is>
      </c>
      <c r="W3549" s="462" t="inlineStr">
        <is>
          <t>TI20220782</t>
        </is>
      </c>
      <c r="X3549" s="463" t="n">
        <v>44847</v>
      </c>
      <c r="Y3549" s="462" t="inlineStr">
        <is>
          <t>TI2022-0782</t>
        </is>
      </c>
      <c r="Z3549" s="462" t="inlineStr"/>
      <c r="AA3549" s="462" t="inlineStr">
        <is>
          <t>បុគ្គលជាប់អាករ</t>
        </is>
      </c>
      <c r="AB3549" s="462" t="inlineStr">
        <is>
          <t>L001-901905215</t>
        </is>
      </c>
      <c r="AC3549" s="462" t="inlineStr">
        <is>
          <t>វីអ៊ីស៊ិន (ខេមបូឌា) អ៊ិនដាសស្ទ្រី ឯ.ក</t>
        </is>
      </c>
      <c r="AD3549" s="464" t="n">
        <v>2344177</v>
      </c>
      <c r="AE3549" s="464" t="n">
        <v>2131070</v>
      </c>
      <c r="AF3549" s="464" t="n">
        <v>0</v>
      </c>
      <c r="AG3549" s="464" t="n">
        <v>0</v>
      </c>
      <c r="AH3549" s="464" t="n">
        <v>213107</v>
      </c>
      <c r="AI3549" s="464" t="n">
        <v>0</v>
      </c>
      <c r="AJ3549" s="464" t="n">
        <v>0</v>
      </c>
      <c r="AK3549" s="464" t="n">
        <v>0</v>
      </c>
      <c r="AL3549" s="464" t="n">
        <v>0</v>
      </c>
      <c r="AM3549" s="464" t="n">
        <v>0</v>
      </c>
      <c r="AN3549" s="464" t="n">
        <v>0</v>
      </c>
      <c r="AO3549" s="464" t="n">
        <v>0</v>
      </c>
      <c r="AP3549" s="464" t="n">
        <v>0</v>
      </c>
      <c r="AQ3549" s="462" t="inlineStr"/>
      <c r="AR3549" s="462" t="inlineStr">
        <is>
          <t>CLEARANCE &amp; TRUCKING FEE</t>
        </is>
      </c>
      <c r="AS3549" s="462" t="inlineStr">
        <is>
          <t>បានប្រកាសពន្ធ</t>
        </is>
      </c>
    </row>
    <row r="3550">
      <c r="A3550" s="461" t="n">
        <v>3542</v>
      </c>
      <c r="B3550" s="462" t="inlineStr">
        <is>
          <t>Clearance &amp; Trucking Fee</t>
        </is>
      </c>
      <c r="C3550" s="462" t="inlineStr">
        <is>
          <t>56ប៊ី-លីង សឹបផ្លាយ ឆេន មេនេចម៉ិន ឯ.ក</t>
        </is>
      </c>
      <c r="D3550" s="462" t="inlineStr">
        <is>
          <t>K004-902004795</t>
        </is>
      </c>
      <c r="E3550" s="462" t="inlineStr">
        <is>
          <t>TI2022-0781</t>
        </is>
      </c>
      <c r="F3550" s="463" t="n">
        <v>44847</v>
      </c>
      <c r="G3550" s="464" t="n">
        <v>188279</v>
      </c>
      <c r="H3550" s="462" t="n"/>
      <c r="I3550" s="464">
        <f>G3550</f>
        <v/>
      </c>
      <c r="J3550" s="462">
        <f>IF(AND(Q3550=TRUE, R3550=TRUE, S3550=TRUE), IF(W3550&lt;-0.05, "អនុញ្ញាត (អ្នកផ្គត់ផ្គង់ប្រកាសខ្វះ)", "បានប្រកាស (អនុញ្ញាត)"), IF(AND(Q3550=FALSE, R3550=FALSE, S3550=FALSE), "ព្យួរទុក (មិនមានទិន្នន័យ)", "ប្រកាសខុស (ព្យួរទុក)"))</f>
        <v/>
      </c>
      <c r="K3550" s="462" t="inlineStr"/>
      <c r="L3550" s="462" t="inlineStr"/>
      <c r="M3550" s="464">
        <f>AH3550</f>
        <v/>
      </c>
      <c r="N3550" s="464">
        <f>IF(W3550&lt;0,AH3550,I3550)</f>
        <v/>
      </c>
      <c r="O3550" s="464">
        <f>I3550-M3550</f>
        <v/>
      </c>
      <c r="P3550" s="462" t="n"/>
      <c r="Q3550" s="462">
        <f>V3550=W3550</f>
        <v/>
      </c>
      <c r="R3550" s="462">
        <f>AND(MONTH(F3550)=MONTH(X3550), YEAR(F3550)=YEAR(X3550))</f>
        <v/>
      </c>
      <c r="S3550" s="462">
        <f>AC3550="L001-901905215"</f>
        <v/>
      </c>
      <c r="T3550" s="464">
        <f>G3550-AH3550</f>
        <v/>
      </c>
      <c r="U3550" s="462" t="n"/>
      <c r="V3550" s="462" t="inlineStr">
        <is>
          <t>TI20220781</t>
        </is>
      </c>
      <c r="W3550" s="462" t="inlineStr">
        <is>
          <t>TI20220781</t>
        </is>
      </c>
      <c r="X3550" s="463" t="n">
        <v>44847</v>
      </c>
      <c r="Y3550" s="462" t="inlineStr">
        <is>
          <t>TI2022-0781</t>
        </is>
      </c>
      <c r="Z3550" s="462" t="inlineStr"/>
      <c r="AA3550" s="462" t="inlineStr">
        <is>
          <t>បុគ្គលជាប់អាករ</t>
        </is>
      </c>
      <c r="AB3550" s="462" t="inlineStr">
        <is>
          <t>L001-901905215</t>
        </is>
      </c>
      <c r="AC3550" s="462" t="inlineStr">
        <is>
          <t>វីអ៊ីស៊ិន (ខេមបូឌា) អ៊ិនដាសស្ទ្រី ឯ.ក</t>
        </is>
      </c>
      <c r="AD3550" s="464" t="n">
        <v>2071069</v>
      </c>
      <c r="AE3550" s="464" t="n">
        <v>1882790</v>
      </c>
      <c r="AF3550" s="464" t="n">
        <v>0</v>
      </c>
      <c r="AG3550" s="464" t="n">
        <v>0</v>
      </c>
      <c r="AH3550" s="464" t="n">
        <v>188279</v>
      </c>
      <c r="AI3550" s="464" t="n">
        <v>0</v>
      </c>
      <c r="AJ3550" s="464" t="n">
        <v>0</v>
      </c>
      <c r="AK3550" s="464" t="n">
        <v>0</v>
      </c>
      <c r="AL3550" s="464" t="n">
        <v>0</v>
      </c>
      <c r="AM3550" s="464" t="n">
        <v>0</v>
      </c>
      <c r="AN3550" s="464" t="n">
        <v>0</v>
      </c>
      <c r="AO3550" s="464" t="n">
        <v>0</v>
      </c>
      <c r="AP3550" s="464" t="n">
        <v>0</v>
      </c>
      <c r="AQ3550" s="462" t="inlineStr"/>
      <c r="AR3550" s="462" t="inlineStr">
        <is>
          <t>CLEARANCE &amp; TRUCKING FEE</t>
        </is>
      </c>
      <c r="AS3550" s="462" t="inlineStr">
        <is>
          <t>បានប្រកាសពន្ធ</t>
        </is>
      </c>
    </row>
    <row r="3551">
      <c r="A3551" s="461" t="n">
        <v>3543</v>
      </c>
      <c r="B3551" s="462" t="inlineStr">
        <is>
          <t>LIFT-OFF Charges and Gate Fee Charge</t>
        </is>
      </c>
      <c r="C3551" s="462" t="inlineStr">
        <is>
          <t>កំពង់ផែស្វយ័តភ្នំពេញ "ក.ស.ភ"</t>
        </is>
      </c>
      <c r="D3551" s="462" t="inlineStr">
        <is>
          <t>L001-100044999</t>
        </is>
      </c>
      <c r="E3551" s="462" t="inlineStr">
        <is>
          <t>INV20221076594</t>
        </is>
      </c>
      <c r="F3551" s="463" t="n">
        <v>44846</v>
      </c>
      <c r="G3551" s="464" t="n">
        <v>148932</v>
      </c>
      <c r="H3551" s="462" t="n"/>
      <c r="I3551" s="464">
        <f>G3551</f>
        <v/>
      </c>
      <c r="J3551" s="462">
        <f>IF(AND(Q3551=TRUE, R3551=TRUE, S3551=TRUE), IF(W3551&lt;-0.05, "អនុញ្ញាត (អ្នកផ្គត់ផ្គង់ប្រកាសខ្វះ)", "បានប្រកាស (អនុញ្ញាត)"), IF(AND(Q3551=FALSE, R3551=FALSE, S3551=FALSE), "ព្យួរទុក (មិនមានទិន្នន័យ)", "ប្រកាសខុស (ព្យួរទុក)"))</f>
        <v/>
      </c>
      <c r="K3551" s="462" t="inlineStr"/>
      <c r="L3551" s="462" t="inlineStr"/>
      <c r="M3551" s="464">
        <f>AH3551</f>
        <v/>
      </c>
      <c r="N3551" s="464">
        <f>IF(W3551&lt;0,AH3551,I3551)</f>
        <v/>
      </c>
      <c r="O3551" s="464">
        <f>I3551-M3551</f>
        <v/>
      </c>
      <c r="P3551" s="462" t="n"/>
      <c r="Q3551" s="462">
        <f>V3551=W3551</f>
        <v/>
      </c>
      <c r="R3551" s="462">
        <f>AND(MONTH(F3551)=MONTH(X3551), YEAR(F3551)=YEAR(X3551))</f>
        <v/>
      </c>
      <c r="S3551" s="462">
        <f>AC3551="L001-901905215"</f>
        <v/>
      </c>
      <c r="T3551" s="464">
        <f>G3551-AH3551</f>
        <v/>
      </c>
      <c r="U3551" s="462" t="n"/>
      <c r="V3551" s="462" t="inlineStr">
        <is>
          <t>INV20221076594</t>
        </is>
      </c>
      <c r="W3551" s="462" t="inlineStr"/>
      <c r="X3551" s="499" t="n"/>
      <c r="Y3551" s="462" t="n"/>
      <c r="Z3551" s="462" t="n"/>
      <c r="AA3551" s="462" t="n"/>
      <c r="AB3551" s="462" t="n"/>
      <c r="AC3551" s="462" t="n"/>
      <c r="AD3551" s="462" t="n"/>
      <c r="AE3551" s="462" t="n"/>
      <c r="AF3551" s="462" t="n"/>
      <c r="AG3551" s="462" t="n"/>
      <c r="AH3551" s="462" t="n"/>
      <c r="AI3551" s="462" t="n"/>
      <c r="AJ3551" s="462" t="n"/>
      <c r="AK3551" s="462" t="n"/>
      <c r="AL3551" s="462" t="n"/>
      <c r="AM3551" s="462" t="n"/>
      <c r="AN3551" s="462" t="n"/>
      <c r="AO3551" s="462" t="n"/>
      <c r="AP3551" s="462" t="n"/>
      <c r="AQ3551" s="462" t="n"/>
      <c r="AR3551" s="462" t="n"/>
      <c r="AS3551" s="462" t="n"/>
    </row>
    <row r="3552">
      <c r="A3552" s="461" t="n">
        <v>3544</v>
      </c>
      <c r="B3552" s="462" t="inlineStr">
        <is>
          <t>Clearance &amp; Trucking Fee</t>
        </is>
      </c>
      <c r="C3552" s="462" t="inlineStr">
        <is>
          <t>56ប៊ី-លីង សឹបផ្លាយ ឆេន មេនេចម៉ិន ឯ.ក</t>
        </is>
      </c>
      <c r="D3552" s="462" t="inlineStr">
        <is>
          <t>K004-902004795</t>
        </is>
      </c>
      <c r="E3552" s="462" t="inlineStr">
        <is>
          <t>TI2022-0773</t>
        </is>
      </c>
      <c r="F3552" s="463" t="n">
        <v>44846</v>
      </c>
      <c r="G3552" s="464" t="n">
        <v>1143881</v>
      </c>
      <c r="H3552" s="462" t="n"/>
      <c r="I3552" s="464">
        <f>G3552</f>
        <v/>
      </c>
      <c r="J3552" s="462">
        <f>IF(AND(Q3552=TRUE, R3552=TRUE, S3552=TRUE), IF(W3552&lt;-0.05, "អនុញ្ញាត (អ្នកផ្គត់ផ្គង់ប្រកាសខ្វះ)", "បានប្រកាស (អនុញ្ញាត)"), IF(AND(Q3552=FALSE, R3552=FALSE, S3552=FALSE), "ព្យួរទុក (មិនមានទិន្នន័យ)", "ប្រកាសខុស (ព្យួរទុក)"))</f>
        <v/>
      </c>
      <c r="K3552" s="462" t="inlineStr"/>
      <c r="L3552" s="462" t="inlineStr"/>
      <c r="M3552" s="464">
        <f>AH3552</f>
        <v/>
      </c>
      <c r="N3552" s="464">
        <f>IF(W3552&lt;0,AH3552,I3552)</f>
        <v/>
      </c>
      <c r="O3552" s="464">
        <f>I3552-M3552</f>
        <v/>
      </c>
      <c r="P3552" s="462" t="n"/>
      <c r="Q3552" s="462">
        <f>V3552=W3552</f>
        <v/>
      </c>
      <c r="R3552" s="462">
        <f>AND(MONTH(F3552)=MONTH(X3552), YEAR(F3552)=YEAR(X3552))</f>
        <v/>
      </c>
      <c r="S3552" s="462">
        <f>AC3552="L001-901905215"</f>
        <v/>
      </c>
      <c r="T3552" s="464">
        <f>G3552-AH3552</f>
        <v/>
      </c>
      <c r="U3552" s="462" t="n"/>
      <c r="V3552" s="462" t="inlineStr">
        <is>
          <t>TI20220773</t>
        </is>
      </c>
      <c r="W3552" s="462" t="inlineStr">
        <is>
          <t>TI20220773</t>
        </is>
      </c>
      <c r="X3552" s="463" t="n">
        <v>44846</v>
      </c>
      <c r="Y3552" s="462" t="inlineStr">
        <is>
          <t>TI2022-0773</t>
        </is>
      </c>
      <c r="Z3552" s="462" t="inlineStr"/>
      <c r="AA3552" s="462" t="inlineStr">
        <is>
          <t>បុគ្គលជាប់អាករ</t>
        </is>
      </c>
      <c r="AB3552" s="462" t="inlineStr">
        <is>
          <t>L001-901905215</t>
        </is>
      </c>
      <c r="AC3552" s="462" t="inlineStr">
        <is>
          <t>វីអ៊ីស៊ិន (ខេមបូឌា) អ៊ិនដាសស្ទ្រី ឯ.ក</t>
        </is>
      </c>
      <c r="AD3552" s="464" t="n">
        <v>12582686</v>
      </c>
      <c r="AE3552" s="464" t="n">
        <v>11438805</v>
      </c>
      <c r="AF3552" s="464" t="n">
        <v>0</v>
      </c>
      <c r="AG3552" s="464" t="n">
        <v>0</v>
      </c>
      <c r="AH3552" s="464" t="n">
        <v>1143881</v>
      </c>
      <c r="AI3552" s="464" t="n">
        <v>0</v>
      </c>
      <c r="AJ3552" s="464" t="n">
        <v>0</v>
      </c>
      <c r="AK3552" s="464" t="n">
        <v>0</v>
      </c>
      <c r="AL3552" s="464" t="n">
        <v>0</v>
      </c>
      <c r="AM3552" s="464" t="n">
        <v>0</v>
      </c>
      <c r="AN3552" s="464" t="n">
        <v>0</v>
      </c>
      <c r="AO3552" s="464" t="n">
        <v>0</v>
      </c>
      <c r="AP3552" s="464" t="n">
        <v>0</v>
      </c>
      <c r="AQ3552" s="462" t="inlineStr"/>
      <c r="AR3552" s="462" t="inlineStr">
        <is>
          <t>CLEARANCE &amp; TRUCKING FEE</t>
        </is>
      </c>
      <c r="AS3552" s="462" t="inlineStr">
        <is>
          <t>បានប្រកាសពន្ធ</t>
        </is>
      </c>
    </row>
    <row r="3553">
      <c r="A3553" s="461" t="n">
        <v>3545</v>
      </c>
      <c r="B3553" s="462" t="inlineStr">
        <is>
          <t>LIFT-OFF Charges and Gate Fee Charge</t>
        </is>
      </c>
      <c r="C3553" s="462" t="inlineStr">
        <is>
          <t>កំពង់ផែស្វយ័តភ្នំពេញ "ក.ស.ភ"</t>
        </is>
      </c>
      <c r="D3553" s="462" t="inlineStr">
        <is>
          <t>L001-100044999</t>
        </is>
      </c>
      <c r="E3553" s="462" t="inlineStr">
        <is>
          <t>INV20221076593</t>
        </is>
      </c>
      <c r="F3553" s="463" t="n">
        <v>44846</v>
      </c>
      <c r="G3553" s="464" t="n">
        <v>89359</v>
      </c>
      <c r="H3553" s="462" t="n"/>
      <c r="I3553" s="464">
        <f>G3553</f>
        <v/>
      </c>
      <c r="J3553" s="462">
        <f>IF(AND(Q3553=TRUE, R3553=TRUE, S3553=TRUE), IF(W3553&lt;-0.05, "អនុញ្ញាត (អ្នកផ្គត់ផ្គង់ប្រកាសខ្វះ)", "បានប្រកាស (អនុញ្ញាត)"), IF(AND(Q3553=FALSE, R3553=FALSE, S3553=FALSE), "ព្យួរទុក (មិនមានទិន្នន័យ)", "ប្រកាសខុស (ព្យួរទុក)"))</f>
        <v/>
      </c>
      <c r="K3553" s="462" t="inlineStr"/>
      <c r="L3553" s="462" t="inlineStr"/>
      <c r="M3553" s="464">
        <f>AH3553</f>
        <v/>
      </c>
      <c r="N3553" s="464">
        <f>IF(W3553&lt;0,AH3553,I3553)</f>
        <v/>
      </c>
      <c r="O3553" s="464">
        <f>I3553-M3553</f>
        <v/>
      </c>
      <c r="P3553" s="462" t="n"/>
      <c r="Q3553" s="462">
        <f>V3553=W3553</f>
        <v/>
      </c>
      <c r="R3553" s="462">
        <f>AND(MONTH(F3553)=MONTH(X3553), YEAR(F3553)=YEAR(X3553))</f>
        <v/>
      </c>
      <c r="S3553" s="462">
        <f>AC3553="L001-901905215"</f>
        <v/>
      </c>
      <c r="T3553" s="464">
        <f>G3553-AH3553</f>
        <v/>
      </c>
      <c r="U3553" s="462" t="n"/>
      <c r="V3553" s="462" t="inlineStr">
        <is>
          <t>INV20221076593</t>
        </is>
      </c>
      <c r="W3553" s="462" t="inlineStr"/>
      <c r="X3553" s="499" t="n"/>
      <c r="Y3553" s="462" t="n"/>
      <c r="Z3553" s="462" t="n"/>
      <c r="AA3553" s="462" t="n"/>
      <c r="AB3553" s="462" t="n"/>
      <c r="AC3553" s="462" t="n"/>
      <c r="AD3553" s="462" t="n"/>
      <c r="AE3553" s="462" t="n"/>
      <c r="AF3553" s="462" t="n"/>
      <c r="AG3553" s="462" t="n"/>
      <c r="AH3553" s="462" t="n"/>
      <c r="AI3553" s="462" t="n"/>
      <c r="AJ3553" s="462" t="n"/>
      <c r="AK3553" s="462" t="n"/>
      <c r="AL3553" s="462" t="n"/>
      <c r="AM3553" s="462" t="n"/>
      <c r="AN3553" s="462" t="n"/>
      <c r="AO3553" s="462" t="n"/>
      <c r="AP3553" s="462" t="n"/>
      <c r="AQ3553" s="462" t="n"/>
      <c r="AR3553" s="462" t="n"/>
      <c r="AS3553" s="462" t="n"/>
    </row>
    <row r="3554">
      <c r="A3554" s="461" t="n">
        <v>3546</v>
      </c>
      <c r="B3554" s="462" t="inlineStr">
        <is>
          <t>Clearance &amp; Trucking Fee</t>
        </is>
      </c>
      <c r="C3554" s="462" t="inlineStr">
        <is>
          <t>56ប៊ី-លីង សឹបផ្លាយ ឆេន មេនេចម៉ិន ឯ.ក</t>
        </is>
      </c>
      <c r="D3554" s="462" t="inlineStr">
        <is>
          <t>K004-902004795</t>
        </is>
      </c>
      <c r="E3554" s="462" t="inlineStr">
        <is>
          <t>TI2022-0772</t>
        </is>
      </c>
      <c r="F3554" s="463" t="n">
        <v>44846</v>
      </c>
      <c r="G3554" s="464" t="n">
        <v>709496</v>
      </c>
      <c r="H3554" s="462" t="n"/>
      <c r="I3554" s="464">
        <f>G3554</f>
        <v/>
      </c>
      <c r="J3554" s="462">
        <f>IF(AND(Q3554=TRUE, R3554=TRUE, S3554=TRUE), IF(W3554&lt;-0.05, "អនុញ្ញាត (អ្នកផ្គត់ផ្គង់ប្រកាសខ្វះ)", "បានប្រកាស (អនុញ្ញាត)"), IF(AND(Q3554=FALSE, R3554=FALSE, S3554=FALSE), "ព្យួរទុក (មិនមានទិន្នន័យ)", "ប្រកាសខុស (ព្យួរទុក)"))</f>
        <v/>
      </c>
      <c r="K3554" s="462" t="inlineStr"/>
      <c r="L3554" s="462" t="inlineStr"/>
      <c r="M3554" s="464">
        <f>AH3554</f>
        <v/>
      </c>
      <c r="N3554" s="464">
        <f>IF(W3554&lt;0,AH3554,I3554)</f>
        <v/>
      </c>
      <c r="O3554" s="464">
        <f>I3554-M3554</f>
        <v/>
      </c>
      <c r="P3554" s="462" t="n"/>
      <c r="Q3554" s="462">
        <f>V3554=W3554</f>
        <v/>
      </c>
      <c r="R3554" s="462">
        <f>AND(MONTH(F3554)=MONTH(X3554), YEAR(F3554)=YEAR(X3554))</f>
        <v/>
      </c>
      <c r="S3554" s="462">
        <f>AC3554="L001-901905215"</f>
        <v/>
      </c>
      <c r="T3554" s="464">
        <f>G3554-AH3554</f>
        <v/>
      </c>
      <c r="U3554" s="462" t="n"/>
      <c r="V3554" s="462" t="inlineStr">
        <is>
          <t>TI20220772</t>
        </is>
      </c>
      <c r="W3554" s="462" t="inlineStr">
        <is>
          <t>TI20220772</t>
        </is>
      </c>
      <c r="X3554" s="463" t="n">
        <v>44846</v>
      </c>
      <c r="Y3554" s="462" t="inlineStr">
        <is>
          <t>TI2022-0772</t>
        </is>
      </c>
      <c r="Z3554" s="462" t="inlineStr"/>
      <c r="AA3554" s="462" t="inlineStr">
        <is>
          <t>បុគ្គលជាប់អាករ</t>
        </is>
      </c>
      <c r="AB3554" s="462" t="inlineStr">
        <is>
          <t>L001-901905215</t>
        </is>
      </c>
      <c r="AC3554" s="462" t="inlineStr">
        <is>
          <t>វីអ៊ីស៊ិន (ខេមបូឌា) អ៊ិនដាសស្ទ្រី ឯ.ក</t>
        </is>
      </c>
      <c r="AD3554" s="464" t="n">
        <v>7804451</v>
      </c>
      <c r="AE3554" s="464" t="n">
        <v>7094955</v>
      </c>
      <c r="AF3554" s="464" t="n">
        <v>0</v>
      </c>
      <c r="AG3554" s="464" t="n">
        <v>0</v>
      </c>
      <c r="AH3554" s="464" t="n">
        <v>709496</v>
      </c>
      <c r="AI3554" s="464" t="n">
        <v>0</v>
      </c>
      <c r="AJ3554" s="464" t="n">
        <v>0</v>
      </c>
      <c r="AK3554" s="464" t="n">
        <v>0</v>
      </c>
      <c r="AL3554" s="464" t="n">
        <v>0</v>
      </c>
      <c r="AM3554" s="464" t="n">
        <v>0</v>
      </c>
      <c r="AN3554" s="464" t="n">
        <v>0</v>
      </c>
      <c r="AO3554" s="464" t="n">
        <v>0</v>
      </c>
      <c r="AP3554" s="464" t="n">
        <v>0</v>
      </c>
      <c r="AQ3554" s="462" t="inlineStr"/>
      <c r="AR3554" s="462" t="inlineStr">
        <is>
          <t>CLEARANCE &amp; TRUCKING FEE</t>
        </is>
      </c>
      <c r="AS3554" s="462" t="inlineStr">
        <is>
          <t>បានប្រកាសពន្ធ</t>
        </is>
      </c>
    </row>
    <row r="3555">
      <c r="A3555" s="461" t="n">
        <v>3547</v>
      </c>
      <c r="B3555" s="462" t="inlineStr">
        <is>
          <t>LIFT-OFF Charges and Gate Fee Charge</t>
        </is>
      </c>
      <c r="C3555" s="462" t="inlineStr">
        <is>
          <t>កំពង់ផែស្វយ័តភ្នំពេញ "ក.ស.ភ"</t>
        </is>
      </c>
      <c r="D3555" s="462" t="inlineStr">
        <is>
          <t>L001-100044999</t>
        </is>
      </c>
      <c r="E3555" s="462" t="inlineStr">
        <is>
          <t>INV20221076595</t>
        </is>
      </c>
      <c r="F3555" s="463" t="n">
        <v>44846</v>
      </c>
      <c r="G3555" s="464" t="n">
        <v>59573</v>
      </c>
      <c r="H3555" s="462" t="n"/>
      <c r="I3555" s="464">
        <f>G3555</f>
        <v/>
      </c>
      <c r="J3555" s="462">
        <f>IF(AND(Q3555=TRUE, R3555=TRUE, S3555=TRUE), IF(W3555&lt;-0.05, "អនុញ្ញាត (អ្នកផ្គត់ផ្គង់ប្រកាសខ្វះ)", "បានប្រកាស (អនុញ្ញាត)"), IF(AND(Q3555=FALSE, R3555=FALSE, S3555=FALSE), "ព្យួរទុក (មិនមានទិន្នន័យ)", "ប្រកាសខុស (ព្យួរទុក)"))</f>
        <v/>
      </c>
      <c r="K3555" s="462" t="inlineStr"/>
      <c r="L3555" s="462" t="inlineStr"/>
      <c r="M3555" s="464">
        <f>AH3555</f>
        <v/>
      </c>
      <c r="N3555" s="464">
        <f>IF(W3555&lt;0,AH3555,I3555)</f>
        <v/>
      </c>
      <c r="O3555" s="464">
        <f>I3555-M3555</f>
        <v/>
      </c>
      <c r="P3555" s="462" t="n"/>
      <c r="Q3555" s="462">
        <f>V3555=W3555</f>
        <v/>
      </c>
      <c r="R3555" s="462">
        <f>AND(MONTH(F3555)=MONTH(X3555), YEAR(F3555)=YEAR(X3555))</f>
        <v/>
      </c>
      <c r="S3555" s="462">
        <f>AC3555="L001-901905215"</f>
        <v/>
      </c>
      <c r="T3555" s="464">
        <f>G3555-AH3555</f>
        <v/>
      </c>
      <c r="U3555" s="462" t="n"/>
      <c r="V3555" s="462" t="inlineStr">
        <is>
          <t>INV20221076595</t>
        </is>
      </c>
      <c r="W3555" s="462" t="inlineStr"/>
      <c r="X3555" s="499" t="n"/>
      <c r="Y3555" s="462" t="n"/>
      <c r="Z3555" s="462" t="n"/>
      <c r="AA3555" s="462" t="n"/>
      <c r="AB3555" s="462" t="n"/>
      <c r="AC3555" s="462" t="n"/>
      <c r="AD3555" s="462" t="n"/>
      <c r="AE3555" s="462" t="n"/>
      <c r="AF3555" s="462" t="n"/>
      <c r="AG3555" s="462" t="n"/>
      <c r="AH3555" s="462" t="n"/>
      <c r="AI3555" s="462" t="n"/>
      <c r="AJ3555" s="462" t="n"/>
      <c r="AK3555" s="462" t="n"/>
      <c r="AL3555" s="462" t="n"/>
      <c r="AM3555" s="462" t="n"/>
      <c r="AN3555" s="462" t="n"/>
      <c r="AO3555" s="462" t="n"/>
      <c r="AP3555" s="462" t="n"/>
      <c r="AQ3555" s="462" t="n"/>
      <c r="AR3555" s="462" t="n"/>
      <c r="AS3555" s="462" t="n"/>
    </row>
    <row r="3556">
      <c r="A3556" s="461" t="n">
        <v>3548</v>
      </c>
      <c r="B3556" s="462" t="inlineStr">
        <is>
          <t>Clearance &amp; Trucking Fee</t>
        </is>
      </c>
      <c r="C3556" s="462" t="inlineStr">
        <is>
          <t>56ប៊ី-លីង សឹបផ្លាយ ឆេន មេនេចម៉ិន ឯ.ក</t>
        </is>
      </c>
      <c r="D3556" s="462" t="inlineStr">
        <is>
          <t>K004-902004795</t>
        </is>
      </c>
      <c r="E3556" s="462" t="inlineStr">
        <is>
          <t>TI2022-0771</t>
        </is>
      </c>
      <c r="F3556" s="463" t="n">
        <v>44846</v>
      </c>
      <c r="G3556" s="464" t="n">
        <v>492303</v>
      </c>
      <c r="H3556" s="462" t="n"/>
      <c r="I3556" s="464">
        <f>G3556</f>
        <v/>
      </c>
      <c r="J3556" s="462">
        <f>IF(AND(Q3556=TRUE, R3556=TRUE, S3556=TRUE), IF(W3556&lt;-0.05, "អនុញ្ញាត (អ្នកផ្គត់ផ្គង់ប្រកាសខ្វះ)", "បានប្រកាស (អនុញ្ញាត)"), IF(AND(Q3556=FALSE, R3556=FALSE, S3556=FALSE), "ព្យួរទុក (មិនមានទិន្នន័យ)", "ប្រកាសខុស (ព្យួរទុក)"))</f>
        <v/>
      </c>
      <c r="K3556" s="462" t="inlineStr"/>
      <c r="L3556" s="462" t="inlineStr"/>
      <c r="M3556" s="464">
        <f>AH3556</f>
        <v/>
      </c>
      <c r="N3556" s="464">
        <f>IF(W3556&lt;0,AH3556,I3556)</f>
        <v/>
      </c>
      <c r="O3556" s="464">
        <f>I3556-M3556</f>
        <v/>
      </c>
      <c r="P3556" s="462" t="n"/>
      <c r="Q3556" s="462">
        <f>V3556=W3556</f>
        <v/>
      </c>
      <c r="R3556" s="462">
        <f>AND(MONTH(F3556)=MONTH(X3556), YEAR(F3556)=YEAR(X3556))</f>
        <v/>
      </c>
      <c r="S3556" s="462">
        <f>AC3556="L001-901905215"</f>
        <v/>
      </c>
      <c r="T3556" s="464">
        <f>G3556-AH3556</f>
        <v/>
      </c>
      <c r="U3556" s="462" t="n"/>
      <c r="V3556" s="462" t="inlineStr">
        <is>
          <t>TI20220771</t>
        </is>
      </c>
      <c r="W3556" s="462" t="inlineStr">
        <is>
          <t>TI20220771</t>
        </is>
      </c>
      <c r="X3556" s="463" t="n">
        <v>44846</v>
      </c>
      <c r="Y3556" s="462" t="inlineStr">
        <is>
          <t>TI2022-0771</t>
        </is>
      </c>
      <c r="Z3556" s="462" t="inlineStr"/>
      <c r="AA3556" s="462" t="inlineStr">
        <is>
          <t>បុគ្គលជាប់អាករ</t>
        </is>
      </c>
      <c r="AB3556" s="462" t="inlineStr">
        <is>
          <t>L001-901905215</t>
        </is>
      </c>
      <c r="AC3556" s="462" t="inlineStr">
        <is>
          <t>វីអ៊ីស៊ិន (ខេមបូឌា) អ៊ិនដាសស្ទ្រី ឯ.ក</t>
        </is>
      </c>
      <c r="AD3556" s="464" t="n">
        <v>5415333</v>
      </c>
      <c r="AE3556" s="464" t="n">
        <v>4923030</v>
      </c>
      <c r="AF3556" s="464" t="n">
        <v>0</v>
      </c>
      <c r="AG3556" s="464" t="n">
        <v>0</v>
      </c>
      <c r="AH3556" s="464" t="n">
        <v>492303</v>
      </c>
      <c r="AI3556" s="464" t="n">
        <v>0</v>
      </c>
      <c r="AJ3556" s="464" t="n">
        <v>0</v>
      </c>
      <c r="AK3556" s="464" t="n">
        <v>0</v>
      </c>
      <c r="AL3556" s="464" t="n">
        <v>0</v>
      </c>
      <c r="AM3556" s="464" t="n">
        <v>0</v>
      </c>
      <c r="AN3556" s="464" t="n">
        <v>0</v>
      </c>
      <c r="AO3556" s="464" t="n">
        <v>0</v>
      </c>
      <c r="AP3556" s="464" t="n">
        <v>0</v>
      </c>
      <c r="AQ3556" s="462" t="inlineStr"/>
      <c r="AR3556" s="462" t="inlineStr">
        <is>
          <t>CLEARANCE &amp; TRUCKING FEE</t>
        </is>
      </c>
      <c r="AS3556" s="462" t="inlineStr">
        <is>
          <t>បានប្រកាសពន្ធ</t>
        </is>
      </c>
    </row>
    <row r="3557">
      <c r="A3557" s="461" t="n">
        <v>3549</v>
      </c>
      <c r="B3557" s="462" t="inlineStr">
        <is>
          <t>LIFT-OFF Charges and Gate Fee Charge</t>
        </is>
      </c>
      <c r="C3557" s="462" t="inlineStr">
        <is>
          <t>កំពង់ផែស្វយ័តភ្នំពេញ "ក.ស.ភ"</t>
        </is>
      </c>
      <c r="D3557" s="462" t="inlineStr">
        <is>
          <t>L001-100044999</t>
        </is>
      </c>
      <c r="E3557" s="462" t="inlineStr">
        <is>
          <t>INV20221076592</t>
        </is>
      </c>
      <c r="F3557" s="463" t="n">
        <v>44846</v>
      </c>
      <c r="G3557" s="464" t="n">
        <v>59573</v>
      </c>
      <c r="H3557" s="462" t="n"/>
      <c r="I3557" s="464">
        <f>G3557</f>
        <v/>
      </c>
      <c r="J3557" s="462">
        <f>IF(AND(Q3557=TRUE, R3557=TRUE, S3557=TRUE), IF(W3557&lt;-0.05, "អនុញ្ញាត (អ្នកផ្គត់ផ្គង់ប្រកាសខ្វះ)", "បានប្រកាស (អនុញ្ញាត)"), IF(AND(Q3557=FALSE, R3557=FALSE, S3557=FALSE), "ព្យួរទុក (មិនមានទិន្នន័យ)", "ប្រកាសខុស (ព្យួរទុក)"))</f>
        <v/>
      </c>
      <c r="K3557" s="462" t="inlineStr"/>
      <c r="L3557" s="462" t="inlineStr"/>
      <c r="M3557" s="464">
        <f>AH3557</f>
        <v/>
      </c>
      <c r="N3557" s="464">
        <f>IF(W3557&lt;0,AH3557,I3557)</f>
        <v/>
      </c>
      <c r="O3557" s="464">
        <f>I3557-M3557</f>
        <v/>
      </c>
      <c r="P3557" s="462" t="n"/>
      <c r="Q3557" s="462">
        <f>V3557=W3557</f>
        <v/>
      </c>
      <c r="R3557" s="462">
        <f>AND(MONTH(F3557)=MONTH(X3557), YEAR(F3557)=YEAR(X3557))</f>
        <v/>
      </c>
      <c r="S3557" s="462">
        <f>AC3557="L001-901905215"</f>
        <v/>
      </c>
      <c r="T3557" s="464">
        <f>G3557-AH3557</f>
        <v/>
      </c>
      <c r="U3557" s="462" t="n"/>
      <c r="V3557" s="462" t="inlineStr">
        <is>
          <t>INV20221076592</t>
        </is>
      </c>
      <c r="W3557" s="462" t="inlineStr"/>
      <c r="X3557" s="499" t="n"/>
      <c r="Y3557" s="462" t="n"/>
      <c r="Z3557" s="462" t="n"/>
      <c r="AA3557" s="462" t="n"/>
      <c r="AB3557" s="462" t="n"/>
      <c r="AC3557" s="462" t="n"/>
      <c r="AD3557" s="462" t="n"/>
      <c r="AE3557" s="462" t="n"/>
      <c r="AF3557" s="462" t="n"/>
      <c r="AG3557" s="462" t="n"/>
      <c r="AH3557" s="462" t="n"/>
      <c r="AI3557" s="462" t="n"/>
      <c r="AJ3557" s="462" t="n"/>
      <c r="AK3557" s="462" t="n"/>
      <c r="AL3557" s="462" t="n"/>
      <c r="AM3557" s="462" t="n"/>
      <c r="AN3557" s="462" t="n"/>
      <c r="AO3557" s="462" t="n"/>
      <c r="AP3557" s="462" t="n"/>
      <c r="AQ3557" s="462" t="n"/>
      <c r="AR3557" s="462" t="n"/>
      <c r="AS3557" s="462" t="n"/>
    </row>
    <row r="3558">
      <c r="A3558" s="461" t="n">
        <v>3550</v>
      </c>
      <c r="B3558" s="462" t="inlineStr">
        <is>
          <t>Clearance &amp; Trucking Fee</t>
        </is>
      </c>
      <c r="C3558" s="462" t="inlineStr">
        <is>
          <t>56ប៊ី-លីង សឹបផ្លាយ ឆេន មេនេចម៉ិន ឯ.ក</t>
        </is>
      </c>
      <c r="D3558" s="462" t="inlineStr">
        <is>
          <t>K004-902004795</t>
        </is>
      </c>
      <c r="E3558" s="462" t="inlineStr">
        <is>
          <t>TI2022-0770</t>
        </is>
      </c>
      <c r="F3558" s="463" t="n">
        <v>44846</v>
      </c>
      <c r="G3558" s="464" t="n">
        <v>492303</v>
      </c>
      <c r="H3558" s="462" t="n"/>
      <c r="I3558" s="464">
        <f>G3558</f>
        <v/>
      </c>
      <c r="J3558" s="462">
        <f>IF(AND(Q3558=TRUE, R3558=TRUE, S3558=TRUE), IF(W3558&lt;-0.05, "អនុញ្ញាត (អ្នកផ្គត់ផ្គង់ប្រកាសខ្វះ)", "បានប្រកាស (អនុញ្ញាត)"), IF(AND(Q3558=FALSE, R3558=FALSE, S3558=FALSE), "ព្យួរទុក (មិនមានទិន្នន័យ)", "ប្រកាសខុស (ព្យួរទុក)"))</f>
        <v/>
      </c>
      <c r="K3558" s="462" t="inlineStr"/>
      <c r="L3558" s="462" t="inlineStr"/>
      <c r="M3558" s="464">
        <f>AH3558</f>
        <v/>
      </c>
      <c r="N3558" s="464">
        <f>IF(W3558&lt;0,AH3558,I3558)</f>
        <v/>
      </c>
      <c r="O3558" s="464">
        <f>I3558-M3558</f>
        <v/>
      </c>
      <c r="P3558" s="462" t="n"/>
      <c r="Q3558" s="462">
        <f>V3558=W3558</f>
        <v/>
      </c>
      <c r="R3558" s="462">
        <f>AND(MONTH(F3558)=MONTH(X3558), YEAR(F3558)=YEAR(X3558))</f>
        <v/>
      </c>
      <c r="S3558" s="462">
        <f>AC3558="L001-901905215"</f>
        <v/>
      </c>
      <c r="T3558" s="464">
        <f>G3558-AH3558</f>
        <v/>
      </c>
      <c r="U3558" s="462" t="n"/>
      <c r="V3558" s="462" t="inlineStr">
        <is>
          <t>TI20220770</t>
        </is>
      </c>
      <c r="W3558" s="462" t="inlineStr">
        <is>
          <t>TI20220770</t>
        </is>
      </c>
      <c r="X3558" s="463" t="n">
        <v>44846</v>
      </c>
      <c r="Y3558" s="462" t="inlineStr">
        <is>
          <t>TI2022-0770</t>
        </is>
      </c>
      <c r="Z3558" s="462" t="inlineStr"/>
      <c r="AA3558" s="462" t="inlineStr">
        <is>
          <t>បុគ្គលជាប់អាករ</t>
        </is>
      </c>
      <c r="AB3558" s="462" t="inlineStr">
        <is>
          <t>L001-901905215</t>
        </is>
      </c>
      <c r="AC3558" s="462" t="inlineStr">
        <is>
          <t>វីអ៊ីស៊ិន (ខេមបូឌា) អ៊ិនដាសស្ទ្រី ឯ.ក</t>
        </is>
      </c>
      <c r="AD3558" s="464" t="n">
        <v>5415333</v>
      </c>
      <c r="AE3558" s="464" t="n">
        <v>4923030</v>
      </c>
      <c r="AF3558" s="464" t="n">
        <v>0</v>
      </c>
      <c r="AG3558" s="464" t="n">
        <v>0</v>
      </c>
      <c r="AH3558" s="464" t="n">
        <v>492303</v>
      </c>
      <c r="AI3558" s="464" t="n">
        <v>0</v>
      </c>
      <c r="AJ3558" s="464" t="n">
        <v>0</v>
      </c>
      <c r="AK3558" s="464" t="n">
        <v>0</v>
      </c>
      <c r="AL3558" s="464" t="n">
        <v>0</v>
      </c>
      <c r="AM3558" s="464" t="n">
        <v>0</v>
      </c>
      <c r="AN3558" s="464" t="n">
        <v>0</v>
      </c>
      <c r="AO3558" s="464" t="n">
        <v>0</v>
      </c>
      <c r="AP3558" s="464" t="n">
        <v>0</v>
      </c>
      <c r="AQ3558" s="462" t="inlineStr"/>
      <c r="AR3558" s="462" t="inlineStr">
        <is>
          <t>CLEARANCE &amp; TRUCKING FEE</t>
        </is>
      </c>
      <c r="AS3558" s="462" t="inlineStr">
        <is>
          <t>បានប្រកាសពន្ធ</t>
        </is>
      </c>
    </row>
    <row r="3559">
      <c r="A3559" s="461" t="n">
        <v>3551</v>
      </c>
      <c r="B3559" s="462" t="inlineStr">
        <is>
          <t>Clearance &amp; Trucking Fee</t>
        </is>
      </c>
      <c r="C3559" s="462" t="inlineStr">
        <is>
          <t>56ប៊ី-លីង សឹបផ្លាយ ឆេន មេនេចម៉ិន ឯ.ក</t>
        </is>
      </c>
      <c r="D3559" s="462" t="inlineStr">
        <is>
          <t>K004-902004795</t>
        </is>
      </c>
      <c r="E3559" s="462" t="inlineStr">
        <is>
          <t>TI2022-0769</t>
        </is>
      </c>
      <c r="F3559" s="463" t="n">
        <v>44845</v>
      </c>
      <c r="G3559" s="464" t="n">
        <v>213004</v>
      </c>
      <c r="H3559" s="462" t="n"/>
      <c r="I3559" s="464">
        <f>G3559</f>
        <v/>
      </c>
      <c r="J3559" s="462">
        <f>IF(AND(Q3559=TRUE, R3559=TRUE, S3559=TRUE), IF(W3559&lt;-0.05, "អនុញ្ញាត (អ្នកផ្គត់ផ្គង់ប្រកាសខ្វះ)", "បានប្រកាស (អនុញ្ញាត)"), IF(AND(Q3559=FALSE, R3559=FALSE, S3559=FALSE), "ព្យួរទុក (មិនមានទិន្នន័យ)", "ប្រកាសខុស (ព្យួរទុក)"))</f>
        <v/>
      </c>
      <c r="K3559" s="462" t="inlineStr"/>
      <c r="L3559" s="462" t="inlineStr"/>
      <c r="M3559" s="464">
        <f>AH3559</f>
        <v/>
      </c>
      <c r="N3559" s="464">
        <f>IF(W3559&lt;0,AH3559,I3559)</f>
        <v/>
      </c>
      <c r="O3559" s="464">
        <f>I3559-M3559</f>
        <v/>
      </c>
      <c r="P3559" s="462" t="n"/>
      <c r="Q3559" s="462">
        <f>V3559=W3559</f>
        <v/>
      </c>
      <c r="R3559" s="462">
        <f>AND(MONTH(F3559)=MONTH(X3559), YEAR(F3559)=YEAR(X3559))</f>
        <v/>
      </c>
      <c r="S3559" s="462">
        <f>AC3559="L001-901905215"</f>
        <v/>
      </c>
      <c r="T3559" s="464">
        <f>G3559-AH3559</f>
        <v/>
      </c>
      <c r="U3559" s="462" t="n"/>
      <c r="V3559" s="462" t="inlineStr">
        <is>
          <t>TI20220769</t>
        </is>
      </c>
      <c r="W3559" s="462" t="inlineStr">
        <is>
          <t>TI20220769</t>
        </is>
      </c>
      <c r="X3559" s="463" t="n">
        <v>44845</v>
      </c>
      <c r="Y3559" s="462" t="inlineStr">
        <is>
          <t>TI2022-0769</t>
        </is>
      </c>
      <c r="Z3559" s="462" t="inlineStr"/>
      <c r="AA3559" s="462" t="inlineStr">
        <is>
          <t>បុគ្គលជាប់អាករ</t>
        </is>
      </c>
      <c r="AB3559" s="462" t="inlineStr">
        <is>
          <t>L001-901905215</t>
        </is>
      </c>
      <c r="AC3559" s="462" t="inlineStr">
        <is>
          <t>វីអ៊ីស៊ិន (ខេមបូឌា) អ៊ិនដាសស្ទ្រី ឯ.ក</t>
        </is>
      </c>
      <c r="AD3559" s="464" t="n">
        <v>2343044</v>
      </c>
      <c r="AE3559" s="464" t="n">
        <v>2130040</v>
      </c>
      <c r="AF3559" s="464" t="n">
        <v>0</v>
      </c>
      <c r="AG3559" s="464" t="n">
        <v>0</v>
      </c>
      <c r="AH3559" s="464" t="n">
        <v>213004</v>
      </c>
      <c r="AI3559" s="464" t="n">
        <v>0</v>
      </c>
      <c r="AJ3559" s="464" t="n">
        <v>0</v>
      </c>
      <c r="AK3559" s="464" t="n">
        <v>0</v>
      </c>
      <c r="AL3559" s="464" t="n">
        <v>0</v>
      </c>
      <c r="AM3559" s="464" t="n">
        <v>0</v>
      </c>
      <c r="AN3559" s="464" t="n">
        <v>0</v>
      </c>
      <c r="AO3559" s="464" t="n">
        <v>0</v>
      </c>
      <c r="AP3559" s="464" t="n">
        <v>0</v>
      </c>
      <c r="AQ3559" s="462" t="inlineStr"/>
      <c r="AR3559" s="462" t="inlineStr">
        <is>
          <t>CLEARANCE &amp; TRUCKING FEE</t>
        </is>
      </c>
      <c r="AS3559" s="462" t="inlineStr">
        <is>
          <t>បានប្រកាសពន្ធ</t>
        </is>
      </c>
    </row>
    <row r="3560">
      <c r="A3560" s="461" t="n">
        <v>3552</v>
      </c>
      <c r="B3560" s="462" t="inlineStr">
        <is>
          <t>Clearance &amp; Trucking Fee</t>
        </is>
      </c>
      <c r="C3560" s="462" t="inlineStr">
        <is>
          <t>56ប៊ី-លីង សឹបផ្លាយ ឆេន មេនេចម៉ិន ឯ.ក</t>
        </is>
      </c>
      <c r="D3560" s="462" t="inlineStr">
        <is>
          <t>K004-902004795</t>
        </is>
      </c>
      <c r="E3560" s="462" t="inlineStr">
        <is>
          <t>TI2022-0768</t>
        </is>
      </c>
      <c r="F3560" s="463" t="n">
        <v>44845</v>
      </c>
      <c r="G3560" s="464" t="n">
        <v>196460</v>
      </c>
      <c r="H3560" s="462" t="n"/>
      <c r="I3560" s="464">
        <f>G3560</f>
        <v/>
      </c>
      <c r="J3560" s="462">
        <f>IF(AND(Q3560=TRUE, R3560=TRUE, S3560=TRUE), IF(W3560&lt;-0.05, "អនុញ្ញាត (អ្នកផ្គត់ផ្គង់ប្រកាសខ្វះ)", "បានប្រកាស (អនុញ្ញាត)"), IF(AND(Q3560=FALSE, R3560=FALSE, S3560=FALSE), "ព្យួរទុក (មិនមានទិន្នន័យ)", "ប្រកាសខុស (ព្យួរទុក)"))</f>
        <v/>
      </c>
      <c r="K3560" s="462" t="inlineStr"/>
      <c r="L3560" s="462" t="inlineStr"/>
      <c r="M3560" s="464">
        <f>AH3560</f>
        <v/>
      </c>
      <c r="N3560" s="464">
        <f>IF(W3560&lt;0,AH3560,I3560)</f>
        <v/>
      </c>
      <c r="O3560" s="464">
        <f>I3560-M3560</f>
        <v/>
      </c>
      <c r="P3560" s="462" t="n"/>
      <c r="Q3560" s="462">
        <f>V3560=W3560</f>
        <v/>
      </c>
      <c r="R3560" s="462">
        <f>AND(MONTH(F3560)=MONTH(X3560), YEAR(F3560)=YEAR(X3560))</f>
        <v/>
      </c>
      <c r="S3560" s="462">
        <f>AC3560="L001-901905215"</f>
        <v/>
      </c>
      <c r="T3560" s="464">
        <f>G3560-AH3560</f>
        <v/>
      </c>
      <c r="U3560" s="462" t="n"/>
      <c r="V3560" s="462" t="inlineStr">
        <is>
          <t>TI20220768</t>
        </is>
      </c>
      <c r="W3560" s="462" t="inlineStr">
        <is>
          <t>TI20220768</t>
        </is>
      </c>
      <c r="X3560" s="463" t="n">
        <v>44845</v>
      </c>
      <c r="Y3560" s="462" t="inlineStr">
        <is>
          <t>TI2022-0768</t>
        </is>
      </c>
      <c r="Z3560" s="462" t="inlineStr"/>
      <c r="AA3560" s="462" t="inlineStr">
        <is>
          <t>បុគ្គលជាប់អាករ</t>
        </is>
      </c>
      <c r="AB3560" s="462" t="inlineStr">
        <is>
          <t>L001-901905215</t>
        </is>
      </c>
      <c r="AC3560" s="462" t="inlineStr">
        <is>
          <t>វីអ៊ីស៊ិន (ខេមបូឌា) អ៊ិនដាសស្ទ្រី ឯ.ក</t>
        </is>
      </c>
      <c r="AD3560" s="464" t="n">
        <v>2161060</v>
      </c>
      <c r="AE3560" s="464" t="n">
        <v>1964600</v>
      </c>
      <c r="AF3560" s="464" t="n">
        <v>0</v>
      </c>
      <c r="AG3560" s="464" t="n">
        <v>0</v>
      </c>
      <c r="AH3560" s="464" t="n">
        <v>196460</v>
      </c>
      <c r="AI3560" s="464" t="n">
        <v>0</v>
      </c>
      <c r="AJ3560" s="464" t="n">
        <v>0</v>
      </c>
      <c r="AK3560" s="464" t="n">
        <v>0</v>
      </c>
      <c r="AL3560" s="464" t="n">
        <v>0</v>
      </c>
      <c r="AM3560" s="464" t="n">
        <v>0</v>
      </c>
      <c r="AN3560" s="464" t="n">
        <v>0</v>
      </c>
      <c r="AO3560" s="464" t="n">
        <v>0</v>
      </c>
      <c r="AP3560" s="464" t="n">
        <v>0</v>
      </c>
      <c r="AQ3560" s="462" t="inlineStr"/>
      <c r="AR3560" s="462" t="inlineStr">
        <is>
          <t>CLEARANCE &amp; TRUCKING FEE</t>
        </is>
      </c>
      <c r="AS3560" s="462" t="inlineStr">
        <is>
          <t>បានប្រកាសពន្ធ</t>
        </is>
      </c>
    </row>
    <row r="3561">
      <c r="A3561" s="461" t="n">
        <v>3553</v>
      </c>
      <c r="B3561" s="462" t="inlineStr">
        <is>
          <t>Clearance &amp; Trucking Fee</t>
        </is>
      </c>
      <c r="C3561" s="462" t="inlineStr">
        <is>
          <t>56ប៊ី-លីង សឹបផ្លាយ ឆេន មេនេចម៉ិន ឯ.ក</t>
        </is>
      </c>
      <c r="D3561" s="462" t="inlineStr">
        <is>
          <t>K004-902004795</t>
        </is>
      </c>
      <c r="E3561" s="462" t="inlineStr">
        <is>
          <t>TI2022-0766</t>
        </is>
      </c>
      <c r="F3561" s="463" t="n">
        <v>44845</v>
      </c>
      <c r="G3561" s="464" t="n">
        <v>213004</v>
      </c>
      <c r="H3561" s="462" t="n"/>
      <c r="I3561" s="464">
        <f>G3561</f>
        <v/>
      </c>
      <c r="J3561" s="462">
        <f>IF(AND(Q3561=TRUE, R3561=TRUE, S3561=TRUE), IF(W3561&lt;-0.05, "អនុញ្ញាត (អ្នកផ្គត់ផ្គង់ប្រកាសខ្វះ)", "បានប្រកាស (អនុញ្ញាត)"), IF(AND(Q3561=FALSE, R3561=FALSE, S3561=FALSE), "ព្យួរទុក (មិនមានទិន្នន័យ)", "ប្រកាសខុស (ព្យួរទុក)"))</f>
        <v/>
      </c>
      <c r="K3561" s="462" t="inlineStr"/>
      <c r="L3561" s="462" t="inlineStr"/>
      <c r="M3561" s="464">
        <f>AH3561</f>
        <v/>
      </c>
      <c r="N3561" s="464">
        <f>IF(W3561&lt;0,AH3561,I3561)</f>
        <v/>
      </c>
      <c r="O3561" s="464">
        <f>I3561-M3561</f>
        <v/>
      </c>
      <c r="P3561" s="462" t="n"/>
      <c r="Q3561" s="462">
        <f>V3561=W3561</f>
        <v/>
      </c>
      <c r="R3561" s="462">
        <f>AND(MONTH(F3561)=MONTH(X3561), YEAR(F3561)=YEAR(X3561))</f>
        <v/>
      </c>
      <c r="S3561" s="462">
        <f>AC3561="L001-901905215"</f>
        <v/>
      </c>
      <c r="T3561" s="464">
        <f>G3561-AH3561</f>
        <v/>
      </c>
      <c r="U3561" s="462" t="n"/>
      <c r="V3561" s="462" t="inlineStr">
        <is>
          <t>TI20220766</t>
        </is>
      </c>
      <c r="W3561" s="462" t="inlineStr">
        <is>
          <t>TI20220766</t>
        </is>
      </c>
      <c r="X3561" s="463" t="n">
        <v>44845</v>
      </c>
      <c r="Y3561" s="462" t="inlineStr">
        <is>
          <t>TI2022-0766</t>
        </is>
      </c>
      <c r="Z3561" s="462" t="inlineStr"/>
      <c r="AA3561" s="462" t="inlineStr">
        <is>
          <t>បុគ្គលជាប់អាករ</t>
        </is>
      </c>
      <c r="AB3561" s="462" t="inlineStr">
        <is>
          <t>L001-901905215</t>
        </is>
      </c>
      <c r="AC3561" s="462" t="inlineStr">
        <is>
          <t>វីអ៊ីស៊ិន (ខេមបូឌា) អ៊ិនដាសស្ទ្រី ឯ.ក</t>
        </is>
      </c>
      <c r="AD3561" s="464" t="n">
        <v>2343044</v>
      </c>
      <c r="AE3561" s="464" t="n">
        <v>2130040</v>
      </c>
      <c r="AF3561" s="464" t="n">
        <v>0</v>
      </c>
      <c r="AG3561" s="464" t="n">
        <v>0</v>
      </c>
      <c r="AH3561" s="464" t="n">
        <v>213004</v>
      </c>
      <c r="AI3561" s="464" t="n">
        <v>0</v>
      </c>
      <c r="AJ3561" s="464" t="n">
        <v>0</v>
      </c>
      <c r="AK3561" s="464" t="n">
        <v>0</v>
      </c>
      <c r="AL3561" s="464" t="n">
        <v>0</v>
      </c>
      <c r="AM3561" s="464" t="n">
        <v>0</v>
      </c>
      <c r="AN3561" s="464" t="n">
        <v>0</v>
      </c>
      <c r="AO3561" s="464" t="n">
        <v>0</v>
      </c>
      <c r="AP3561" s="464" t="n">
        <v>0</v>
      </c>
      <c r="AQ3561" s="462" t="inlineStr"/>
      <c r="AR3561" s="462" t="inlineStr">
        <is>
          <t>CLEARANCE &amp; TRUCKING FEE</t>
        </is>
      </c>
      <c r="AS3561" s="462" t="inlineStr">
        <is>
          <t>បានប្រកាសពន្ធ</t>
        </is>
      </c>
    </row>
    <row r="3562">
      <c r="A3562" s="461" t="n">
        <v>3554</v>
      </c>
      <c r="B3562" s="462" t="inlineStr">
        <is>
          <t>Machine Rental fee</t>
        </is>
      </c>
      <c r="C3562" s="462" t="inlineStr">
        <is>
          <t xml:space="preserve">អិនធីអិល តិចណូឡូជី </t>
        </is>
      </c>
      <c r="D3562" s="462" t="inlineStr">
        <is>
          <t>K005-901900283</t>
        </is>
      </c>
      <c r="E3562" s="462" t="inlineStr">
        <is>
          <t>22-003743</t>
        </is>
      </c>
      <c r="F3562" s="463" t="n">
        <v>44854</v>
      </c>
      <c r="G3562" s="464" t="n">
        <v>24827</v>
      </c>
      <c r="H3562" s="462" t="n"/>
      <c r="I3562" s="464">
        <f>G3562</f>
        <v/>
      </c>
      <c r="J3562" s="462">
        <f>IF(AND(Q3562=TRUE, R3562=TRUE, S3562=TRUE), IF(W3562&lt;-0.05, "អនុញ្ញាត (អ្នកផ្គត់ផ្គង់ប្រកាសខ្វះ)", "បានប្រកាស (អនុញ្ញាត)"), IF(AND(Q3562=FALSE, R3562=FALSE, S3562=FALSE), "ព្យួរទុក (មិនមានទិន្នន័យ)", "ប្រកាសខុស (ព្យួរទុក)"))</f>
        <v/>
      </c>
      <c r="K3562" s="462" t="inlineStr"/>
      <c r="L3562" s="462" t="inlineStr"/>
      <c r="M3562" s="464">
        <f>AH3562</f>
        <v/>
      </c>
      <c r="N3562" s="464">
        <f>IF(W3562&lt;0,AH3562,I3562)</f>
        <v/>
      </c>
      <c r="O3562" s="464">
        <f>I3562-M3562</f>
        <v/>
      </c>
      <c r="P3562" s="462" t="n"/>
      <c r="Q3562" s="462">
        <f>V3562=W3562</f>
        <v/>
      </c>
      <c r="R3562" s="462">
        <f>AND(MONTH(F3562)=MONTH(X3562), YEAR(F3562)=YEAR(X3562))</f>
        <v/>
      </c>
      <c r="S3562" s="462">
        <f>AC3562="L001-901905215"</f>
        <v/>
      </c>
      <c r="T3562" s="464">
        <f>G3562-AH3562</f>
        <v/>
      </c>
      <c r="U3562" s="462" t="n"/>
      <c r="V3562" s="462" t="inlineStr">
        <is>
          <t>22003743</t>
        </is>
      </c>
      <c r="W3562" s="462" t="inlineStr">
        <is>
          <t>22003743</t>
        </is>
      </c>
      <c r="X3562" s="463" t="n">
        <v>44854</v>
      </c>
      <c r="Y3562" s="462" t="inlineStr">
        <is>
          <t>22-003743</t>
        </is>
      </c>
      <c r="Z3562" s="462" t="inlineStr"/>
      <c r="AA3562" s="462" t="inlineStr">
        <is>
          <t>បុគ្គលជាប់អាករ</t>
        </is>
      </c>
      <c r="AB3562" s="462" t="inlineStr">
        <is>
          <t>L001-901905215</t>
        </is>
      </c>
      <c r="AC3562" s="462" t="inlineStr">
        <is>
          <t>វីអ៊ីស៊ិន (ខេមបូឌា) អ៊ិនដាសស្ទ្រី ឯ.ក</t>
        </is>
      </c>
      <c r="AD3562" s="464" t="n">
        <v>273097</v>
      </c>
      <c r="AE3562" s="464" t="n">
        <v>248270</v>
      </c>
      <c r="AF3562" s="464" t="n">
        <v>0</v>
      </c>
      <c r="AG3562" s="464" t="n">
        <v>0</v>
      </c>
      <c r="AH3562" s="464" t="n">
        <v>24827</v>
      </c>
      <c r="AI3562" s="464" t="n">
        <v>0</v>
      </c>
      <c r="AJ3562" s="464" t="n">
        <v>0</v>
      </c>
      <c r="AK3562" s="464" t="n">
        <v>0</v>
      </c>
      <c r="AL3562" s="464" t="n">
        <v>0</v>
      </c>
      <c r="AM3562" s="464" t="n">
        <v>0</v>
      </c>
      <c r="AN3562" s="464" t="n">
        <v>0</v>
      </c>
      <c r="AO3562" s="464" t="n">
        <v>0</v>
      </c>
      <c r="AP3562" s="464" t="n">
        <v>0</v>
      </c>
      <c r="AQ3562" s="462" t="inlineStr"/>
      <c r="AR3562" s="462" t="inlineStr">
        <is>
          <t>Rental Machine Photocopier CANON iR-2525</t>
        </is>
      </c>
      <c r="AS3562" s="462" t="inlineStr">
        <is>
          <t>បានប្រកាសពន្ធ</t>
        </is>
      </c>
    </row>
    <row r="3563">
      <c r="A3563" s="461" t="n">
        <v>3555</v>
      </c>
      <c r="B3563" s="462" t="inlineStr">
        <is>
          <t>Other Expense USB</t>
        </is>
      </c>
      <c r="C3563" s="462" t="inlineStr">
        <is>
          <t>168 វីនសូ ឯ.ក</t>
        </is>
      </c>
      <c r="D3563" s="462" t="inlineStr">
        <is>
          <t>K010-902000959</t>
        </is>
      </c>
      <c r="E3563" s="462" t="inlineStr">
        <is>
          <t>HO202210003128</t>
        </is>
      </c>
      <c r="F3563" s="463" t="n">
        <v>44840</v>
      </c>
      <c r="G3563" s="464" t="n">
        <v>1826</v>
      </c>
      <c r="H3563" s="462" t="n"/>
      <c r="I3563" s="464">
        <f>G3563</f>
        <v/>
      </c>
      <c r="J3563" s="462">
        <f>IF(AND(Q3563=TRUE, R3563=TRUE, S3563=TRUE), IF(W3563&lt;-0.05, "អនុញ្ញាត (អ្នកផ្គត់ផ្គង់ប្រកាសខ្វះ)", "បានប្រកាស (អនុញ្ញាត)"), IF(AND(Q3563=FALSE, R3563=FALSE, S3563=FALSE), "ព្យួរទុក (មិនមានទិន្នន័យ)", "ប្រកាសខុស (ព្យួរទុក)"))</f>
        <v/>
      </c>
      <c r="K3563" s="462" t="inlineStr"/>
      <c r="L3563" s="462" t="inlineStr"/>
      <c r="M3563" s="464">
        <f>AH3563</f>
        <v/>
      </c>
      <c r="N3563" s="464">
        <f>IF(W3563&lt;0,AH3563,I3563)</f>
        <v/>
      </c>
      <c r="O3563" s="464">
        <f>I3563-M3563</f>
        <v/>
      </c>
      <c r="P3563" s="462" t="n"/>
      <c r="Q3563" s="462">
        <f>V3563=W3563</f>
        <v/>
      </c>
      <c r="R3563" s="462">
        <f>AND(MONTH(F3563)=MONTH(X3563), YEAR(F3563)=YEAR(X3563))</f>
        <v/>
      </c>
      <c r="S3563" s="462">
        <f>AC3563="L001-901905215"</f>
        <v/>
      </c>
      <c r="T3563" s="464">
        <f>G3563-AH3563</f>
        <v/>
      </c>
      <c r="U3563" s="462" t="n"/>
      <c r="V3563" s="462" t="inlineStr">
        <is>
          <t>HO202210003128</t>
        </is>
      </c>
      <c r="W3563" s="462" t="inlineStr"/>
      <c r="X3563" s="499" t="n"/>
      <c r="Y3563" s="462" t="n"/>
      <c r="Z3563" s="462" t="n"/>
      <c r="AA3563" s="462" t="n"/>
      <c r="AB3563" s="462" t="n"/>
      <c r="AC3563" s="462" t="n"/>
      <c r="AD3563" s="462" t="n"/>
      <c r="AE3563" s="462" t="n"/>
      <c r="AF3563" s="462" t="n"/>
      <c r="AG3563" s="462" t="n"/>
      <c r="AH3563" s="462" t="n"/>
      <c r="AI3563" s="462" t="n"/>
      <c r="AJ3563" s="462" t="n"/>
      <c r="AK3563" s="462" t="n"/>
      <c r="AL3563" s="462" t="n"/>
      <c r="AM3563" s="462" t="n"/>
      <c r="AN3563" s="462" t="n"/>
      <c r="AO3563" s="462" t="n"/>
      <c r="AP3563" s="462" t="n"/>
      <c r="AQ3563" s="462" t="n"/>
      <c r="AR3563" s="462" t="n"/>
      <c r="AS3563" s="462" t="n"/>
    </row>
    <row r="3564">
      <c r="A3564" s="461" t="n">
        <v>3556</v>
      </c>
      <c r="B3564" s="462" t="inlineStr">
        <is>
          <t>Entertainment expense</t>
        </is>
      </c>
      <c r="C3564" s="462" t="inlineStr">
        <is>
          <t>ខ្មែរ អ៊ិននើវេធីវ សឺវីស ឯ.ក</t>
        </is>
      </c>
      <c r="D3564" s="462" t="inlineStr">
        <is>
          <t>L001-100185800</t>
        </is>
      </c>
      <c r="E3564" s="462" t="inlineStr">
        <is>
          <t>2022-15233</t>
        </is>
      </c>
      <c r="F3564" s="463" t="n">
        <v>44841</v>
      </c>
      <c r="G3564" s="464" t="n">
        <v>6600</v>
      </c>
      <c r="H3564" s="462" t="n"/>
      <c r="I3564" s="464">
        <f>G3564</f>
        <v/>
      </c>
      <c r="J3564" s="462">
        <f>IF(AND(Q3564=TRUE, R3564=TRUE, S3564=TRUE), IF(W3564&lt;-0.05, "អនុញ្ញាត (អ្នកផ្គត់ផ្គង់ប្រកាសខ្វះ)", "បានប្រកាស (អនុញ្ញាត)"), IF(AND(Q3564=FALSE, R3564=FALSE, S3564=FALSE), "ព្យួរទុក (មិនមានទិន្នន័យ)", "ប្រកាសខុស (ព្យួរទុក)"))</f>
        <v/>
      </c>
      <c r="K3564" s="462" t="inlineStr"/>
      <c r="L3564" s="462" t="inlineStr"/>
      <c r="M3564" s="464">
        <f>AH3564</f>
        <v/>
      </c>
      <c r="N3564" s="464">
        <f>IF(W3564&lt;0,AH3564,I3564)</f>
        <v/>
      </c>
      <c r="O3564" s="464">
        <f>I3564-M3564</f>
        <v/>
      </c>
      <c r="P3564" s="462" t="n"/>
      <c r="Q3564" s="462">
        <f>V3564=W3564</f>
        <v/>
      </c>
      <c r="R3564" s="462">
        <f>AND(MONTH(F3564)=MONTH(X3564), YEAR(F3564)=YEAR(X3564))</f>
        <v/>
      </c>
      <c r="S3564" s="462">
        <f>AC3564="L001-901905215"</f>
        <v/>
      </c>
      <c r="T3564" s="464">
        <f>G3564-AH3564</f>
        <v/>
      </c>
      <c r="U3564" s="462" t="n"/>
      <c r="V3564" s="462" t="inlineStr">
        <is>
          <t>202215233</t>
        </is>
      </c>
      <c r="W3564" s="462" t="inlineStr"/>
      <c r="X3564" s="499" t="n"/>
      <c r="Y3564" s="462" t="n"/>
      <c r="Z3564" s="462" t="n"/>
      <c r="AA3564" s="462" t="n"/>
      <c r="AB3564" s="462" t="n"/>
      <c r="AC3564" s="462" t="n"/>
      <c r="AD3564" s="462" t="n"/>
      <c r="AE3564" s="462" t="n"/>
      <c r="AF3564" s="462" t="n"/>
      <c r="AG3564" s="462" t="n"/>
      <c r="AH3564" s="462" t="n"/>
      <c r="AI3564" s="462" t="n"/>
      <c r="AJ3564" s="462" t="n"/>
      <c r="AK3564" s="462" t="n"/>
      <c r="AL3564" s="462" t="n"/>
      <c r="AM3564" s="462" t="n"/>
      <c r="AN3564" s="462" t="n"/>
      <c r="AO3564" s="462" t="n"/>
      <c r="AP3564" s="462" t="n"/>
      <c r="AQ3564" s="462" t="n"/>
      <c r="AR3564" s="462" t="n"/>
      <c r="AS3564" s="462" t="n"/>
    </row>
    <row r="3565">
      <c r="A3565" s="461" t="n">
        <v>3557</v>
      </c>
      <c r="B3565" s="462" t="inlineStr">
        <is>
          <t>Entertainment expense</t>
        </is>
      </c>
      <c r="C3565" s="462" t="inlineStr">
        <is>
          <t>ខ្មែរ អ៊ិននើវេធីវ សឺវីស ឯ.ក</t>
        </is>
      </c>
      <c r="D3565" s="462" t="inlineStr">
        <is>
          <t>L001-100185800</t>
        </is>
      </c>
      <c r="E3565" s="462" t="inlineStr">
        <is>
          <t>2022-16005</t>
        </is>
      </c>
      <c r="F3565" s="463" t="n">
        <v>44855</v>
      </c>
      <c r="G3565" s="464" t="n">
        <v>8600</v>
      </c>
      <c r="H3565" s="462" t="n"/>
      <c r="I3565" s="464">
        <f>G3565</f>
        <v/>
      </c>
      <c r="J3565" s="462">
        <f>IF(AND(Q3565=TRUE, R3565=TRUE, S3565=TRUE), IF(W3565&lt;-0.05, "អនុញ្ញាត (អ្នកផ្គត់ផ្គង់ប្រកាសខ្វះ)", "បានប្រកាស (អនុញ្ញាត)"), IF(AND(Q3565=FALSE, R3565=FALSE, S3565=FALSE), "ព្យួរទុក (មិនមានទិន្នន័យ)", "ប្រកាសខុស (ព្យួរទុក)"))</f>
        <v/>
      </c>
      <c r="K3565" s="462" t="inlineStr"/>
      <c r="L3565" s="462" t="inlineStr"/>
      <c r="M3565" s="464">
        <f>AH3565</f>
        <v/>
      </c>
      <c r="N3565" s="464">
        <f>IF(W3565&lt;0,AH3565,I3565)</f>
        <v/>
      </c>
      <c r="O3565" s="464">
        <f>I3565-M3565</f>
        <v/>
      </c>
      <c r="P3565" s="462" t="n"/>
      <c r="Q3565" s="462">
        <f>V3565=W3565</f>
        <v/>
      </c>
      <c r="R3565" s="462">
        <f>AND(MONTH(F3565)=MONTH(X3565), YEAR(F3565)=YEAR(X3565))</f>
        <v/>
      </c>
      <c r="S3565" s="462">
        <f>AC3565="L001-901905215"</f>
        <v/>
      </c>
      <c r="T3565" s="464">
        <f>G3565-AH3565</f>
        <v/>
      </c>
      <c r="U3565" s="462" t="n"/>
      <c r="V3565" s="462" t="inlineStr">
        <is>
          <t>202216005</t>
        </is>
      </c>
      <c r="W3565" s="462" t="inlineStr"/>
      <c r="X3565" s="499" t="n"/>
      <c r="Y3565" s="462" t="n"/>
      <c r="Z3565" s="462" t="n"/>
      <c r="AA3565" s="462" t="n"/>
      <c r="AB3565" s="462" t="n"/>
      <c r="AC3565" s="462" t="n"/>
      <c r="AD3565" s="462" t="n"/>
      <c r="AE3565" s="462" t="n"/>
      <c r="AF3565" s="462" t="n"/>
      <c r="AG3565" s="462" t="n"/>
      <c r="AH3565" s="462" t="n"/>
      <c r="AI3565" s="462" t="n"/>
      <c r="AJ3565" s="462" t="n"/>
      <c r="AK3565" s="462" t="n"/>
      <c r="AL3565" s="462" t="n"/>
      <c r="AM3565" s="462" t="n"/>
      <c r="AN3565" s="462" t="n"/>
      <c r="AO3565" s="462" t="n"/>
      <c r="AP3565" s="462" t="n"/>
      <c r="AQ3565" s="462" t="n"/>
      <c r="AR3565" s="462" t="n"/>
      <c r="AS3565" s="462" t="n"/>
    </row>
    <row r="3566">
      <c r="A3566" s="461" t="n">
        <v>3558</v>
      </c>
      <c r="B3566" s="462" t="inlineStr">
        <is>
          <t>Entertainment expense</t>
        </is>
      </c>
      <c r="C3566" s="462" t="inlineStr">
        <is>
          <t>ខ្មែរ អ៊ិននើវេធីវ សឺវីស ឯ.ក</t>
        </is>
      </c>
      <c r="D3566" s="462" t="inlineStr">
        <is>
          <t>L001-100185800</t>
        </is>
      </c>
      <c r="E3566" s="462" t="inlineStr">
        <is>
          <t>2022-16282</t>
        </is>
      </c>
      <c r="F3566" s="463" t="n">
        <v>44860</v>
      </c>
      <c r="G3566" s="464" t="n">
        <v>4302</v>
      </c>
      <c r="H3566" s="462" t="n"/>
      <c r="I3566" s="464">
        <f>G3566</f>
        <v/>
      </c>
      <c r="J3566" s="462">
        <f>IF(AND(Q3566=TRUE, R3566=TRUE, S3566=TRUE), IF(W3566&lt;-0.05, "អនុញ្ញាត (អ្នកផ្គត់ផ្គង់ប្រកាសខ្វះ)", "បានប្រកាស (អនុញ្ញាត)"), IF(AND(Q3566=FALSE, R3566=FALSE, S3566=FALSE), "ព្យួរទុក (មិនមានទិន្នន័យ)", "ប្រកាសខុស (ព្យួរទុក)"))</f>
        <v/>
      </c>
      <c r="K3566" s="462" t="inlineStr"/>
      <c r="L3566" s="462" t="inlineStr"/>
      <c r="M3566" s="464">
        <f>AH3566</f>
        <v/>
      </c>
      <c r="N3566" s="464">
        <f>IF(W3566&lt;0,AH3566,I3566)</f>
        <v/>
      </c>
      <c r="O3566" s="464">
        <f>I3566-M3566</f>
        <v/>
      </c>
      <c r="P3566" s="462" t="n"/>
      <c r="Q3566" s="462">
        <f>V3566=W3566</f>
        <v/>
      </c>
      <c r="R3566" s="462">
        <f>AND(MONTH(F3566)=MONTH(X3566), YEAR(F3566)=YEAR(X3566))</f>
        <v/>
      </c>
      <c r="S3566" s="462">
        <f>AC3566="L001-901905215"</f>
        <v/>
      </c>
      <c r="T3566" s="464">
        <f>G3566-AH3566</f>
        <v/>
      </c>
      <c r="U3566" s="462" t="n"/>
      <c r="V3566" s="462" t="inlineStr">
        <is>
          <t>202216282</t>
        </is>
      </c>
      <c r="W3566" s="462" t="inlineStr"/>
      <c r="X3566" s="499" t="n"/>
      <c r="Y3566" s="462" t="n"/>
      <c r="Z3566" s="462" t="n"/>
      <c r="AA3566" s="462" t="n"/>
      <c r="AB3566" s="462" t="n"/>
      <c r="AC3566" s="462" t="n"/>
      <c r="AD3566" s="462" t="n"/>
      <c r="AE3566" s="462" t="n"/>
      <c r="AF3566" s="462" t="n"/>
      <c r="AG3566" s="462" t="n"/>
      <c r="AH3566" s="462" t="n"/>
      <c r="AI3566" s="462" t="n"/>
      <c r="AJ3566" s="462" t="n"/>
      <c r="AK3566" s="462" t="n"/>
      <c r="AL3566" s="462" t="n"/>
      <c r="AM3566" s="462" t="n"/>
      <c r="AN3566" s="462" t="n"/>
      <c r="AO3566" s="462" t="n"/>
      <c r="AP3566" s="462" t="n"/>
      <c r="AQ3566" s="462" t="n"/>
      <c r="AR3566" s="462" t="n"/>
      <c r="AS3566" s="462" t="n"/>
    </row>
    <row r="3567">
      <c r="A3567" s="461" t="n">
        <v>3559</v>
      </c>
      <c r="B3567" s="462" t="inlineStr">
        <is>
          <t>Entertainment expense</t>
        </is>
      </c>
      <c r="C3567" s="462" t="inlineStr">
        <is>
          <t>ខ្មែរ អ៊ិននើវេធីវ សឺវីស ឯ.ក</t>
        </is>
      </c>
      <c r="D3567" s="462" t="inlineStr">
        <is>
          <t>L001-100185800</t>
        </is>
      </c>
      <c r="E3567" s="462" t="inlineStr">
        <is>
          <t>2022-16368</t>
        </is>
      </c>
      <c r="F3567" s="463" t="n">
        <v>44861</v>
      </c>
      <c r="G3567" s="464" t="n">
        <v>8702</v>
      </c>
      <c r="H3567" s="462" t="n"/>
      <c r="I3567" s="464">
        <f>G3567</f>
        <v/>
      </c>
      <c r="J3567" s="462">
        <f>IF(AND(Q3567=TRUE, R3567=TRUE, S3567=TRUE), IF(W3567&lt;-0.05, "អនុញ្ញាត (អ្នកផ្គត់ផ្គង់ប្រកាសខ្វះ)", "បានប្រកាស (អនុញ្ញាត)"), IF(AND(Q3567=FALSE, R3567=FALSE, S3567=FALSE), "ព្យួរទុក (មិនមានទិន្នន័យ)", "ប្រកាសខុស (ព្យួរទុក)"))</f>
        <v/>
      </c>
      <c r="K3567" s="462" t="inlineStr"/>
      <c r="L3567" s="462" t="inlineStr"/>
      <c r="M3567" s="464">
        <f>AH3567</f>
        <v/>
      </c>
      <c r="N3567" s="464">
        <f>IF(W3567&lt;0,AH3567,I3567)</f>
        <v/>
      </c>
      <c r="O3567" s="464">
        <f>I3567-M3567</f>
        <v/>
      </c>
      <c r="P3567" s="462" t="n"/>
      <c r="Q3567" s="462">
        <f>V3567=W3567</f>
        <v/>
      </c>
      <c r="R3567" s="462">
        <f>AND(MONTH(F3567)=MONTH(X3567), YEAR(F3567)=YEAR(X3567))</f>
        <v/>
      </c>
      <c r="S3567" s="462">
        <f>AC3567="L001-901905215"</f>
        <v/>
      </c>
      <c r="T3567" s="464">
        <f>G3567-AH3567</f>
        <v/>
      </c>
      <c r="U3567" s="462" t="n"/>
      <c r="V3567" s="462" t="inlineStr">
        <is>
          <t>202216368</t>
        </is>
      </c>
      <c r="W3567" s="462" t="inlineStr"/>
      <c r="X3567" s="499" t="n"/>
      <c r="Y3567" s="462" t="n"/>
      <c r="Z3567" s="462" t="n"/>
      <c r="AA3567" s="462" t="n"/>
      <c r="AB3567" s="462" t="n"/>
      <c r="AC3567" s="462" t="n"/>
      <c r="AD3567" s="462" t="n"/>
      <c r="AE3567" s="462" t="n"/>
      <c r="AF3567" s="462" t="n"/>
      <c r="AG3567" s="462" t="n"/>
      <c r="AH3567" s="462" t="n"/>
      <c r="AI3567" s="462" t="n"/>
      <c r="AJ3567" s="462" t="n"/>
      <c r="AK3567" s="462" t="n"/>
      <c r="AL3567" s="462" t="n"/>
      <c r="AM3567" s="462" t="n"/>
      <c r="AN3567" s="462" t="n"/>
      <c r="AO3567" s="462" t="n"/>
      <c r="AP3567" s="462" t="n"/>
      <c r="AQ3567" s="462" t="n"/>
      <c r="AR3567" s="462" t="n"/>
      <c r="AS3567" s="462" t="n"/>
    </row>
    <row r="3568">
      <c r="A3568" s="461" t="n">
        <v>3560</v>
      </c>
      <c r="B3568" s="462" t="inlineStr">
        <is>
          <t>Entertainment expense</t>
        </is>
      </c>
      <c r="C3568" s="462" t="inlineStr">
        <is>
          <t>ខ្មែរ អ៊ិននើវេធីវ សឺវីស ឯ.ក</t>
        </is>
      </c>
      <c r="D3568" s="462" t="inlineStr">
        <is>
          <t>L001-100185800</t>
        </is>
      </c>
      <c r="E3568" s="462" t="inlineStr">
        <is>
          <t>NA20221001</t>
        </is>
      </c>
      <c r="F3568" s="463" t="n">
        <v>44835</v>
      </c>
      <c r="G3568" s="464" t="n">
        <v>5502</v>
      </c>
      <c r="H3568" s="462" t="n"/>
      <c r="I3568" s="464">
        <f>G3568</f>
        <v/>
      </c>
      <c r="J3568" s="462">
        <f>IF(AND(Q3568=TRUE, R3568=TRUE, S3568=TRUE), IF(W3568&lt;-0.05, "អនុញ្ញាត (អ្នកផ្គត់ផ្គង់ប្រកាសខ្វះ)", "បានប្រកាស (អនុញ្ញាត)"), IF(AND(Q3568=FALSE, R3568=FALSE, S3568=FALSE), "ព្យួរទុក (មិនមានទិន្នន័យ)", "ប្រកាសខុស (ព្យួរទុក)"))</f>
        <v/>
      </c>
      <c r="K3568" s="462" t="inlineStr"/>
      <c r="L3568" s="462" t="inlineStr"/>
      <c r="M3568" s="464">
        <f>AH3568</f>
        <v/>
      </c>
      <c r="N3568" s="464">
        <f>IF(W3568&lt;0,AH3568,I3568)</f>
        <v/>
      </c>
      <c r="O3568" s="464">
        <f>I3568-M3568</f>
        <v/>
      </c>
      <c r="P3568" s="462" t="n"/>
      <c r="Q3568" s="462">
        <f>V3568=W3568</f>
        <v/>
      </c>
      <c r="R3568" s="462">
        <f>AND(MONTH(F3568)=MONTH(X3568), YEAR(F3568)=YEAR(X3568))</f>
        <v/>
      </c>
      <c r="S3568" s="462">
        <f>AC3568="L001-901905215"</f>
        <v/>
      </c>
      <c r="T3568" s="464">
        <f>G3568-AH3568</f>
        <v/>
      </c>
      <c r="U3568" s="462" t="n"/>
      <c r="V3568" s="462" t="inlineStr">
        <is>
          <t>NA20221001</t>
        </is>
      </c>
      <c r="W3568" s="462" t="inlineStr"/>
      <c r="X3568" s="499" t="n"/>
      <c r="Y3568" s="462" t="n"/>
      <c r="Z3568" s="462" t="n"/>
      <c r="AA3568" s="462" t="n"/>
      <c r="AB3568" s="462" t="n"/>
      <c r="AC3568" s="462" t="n"/>
      <c r="AD3568" s="462" t="n"/>
      <c r="AE3568" s="462" t="n"/>
      <c r="AF3568" s="462" t="n"/>
      <c r="AG3568" s="462" t="n"/>
      <c r="AH3568" s="462" t="n"/>
      <c r="AI3568" s="462" t="n"/>
      <c r="AJ3568" s="462" t="n"/>
      <c r="AK3568" s="462" t="n"/>
      <c r="AL3568" s="462" t="n"/>
      <c r="AM3568" s="462" t="n"/>
      <c r="AN3568" s="462" t="n"/>
      <c r="AO3568" s="462" t="n"/>
      <c r="AP3568" s="462" t="n"/>
      <c r="AQ3568" s="462" t="n"/>
      <c r="AR3568" s="462" t="n"/>
      <c r="AS3568" s="462" t="n"/>
    </row>
    <row r="3569">
      <c r="A3569" s="461" t="n">
        <v>3561</v>
      </c>
      <c r="B3569" s="462" t="inlineStr">
        <is>
          <t>Entertainment expense</t>
        </is>
      </c>
      <c r="C3569" s="462" t="inlineStr">
        <is>
          <t>ឡោវទីហ្វាង</t>
        </is>
      </c>
      <c r="D3569" s="462" t="inlineStr">
        <is>
          <t>L001-107027453</t>
        </is>
      </c>
      <c r="E3569" s="462" t="inlineStr">
        <is>
          <t>221016-076</t>
        </is>
      </c>
      <c r="F3569" s="463" t="n">
        <v>44850</v>
      </c>
      <c r="G3569" s="464" t="n">
        <v>110764</v>
      </c>
      <c r="H3569" s="462" t="n"/>
      <c r="I3569" s="464">
        <f>G3569</f>
        <v/>
      </c>
      <c r="J3569" s="462">
        <f>IF(AND(Q3569=TRUE, R3569=TRUE, S3569=TRUE), IF(W3569&lt;-0.05, "អនុញ្ញាត (អ្នកផ្គត់ផ្គង់ប្រកាសខ្វះ)", "បានប្រកាស (អនុញ្ញាត)"), IF(AND(Q3569=FALSE, R3569=FALSE, S3569=FALSE), "ព្យួរទុក (មិនមានទិន្នន័យ)", "ប្រកាសខុស (ព្យួរទុក)"))</f>
        <v/>
      </c>
      <c r="K3569" s="462" t="inlineStr"/>
      <c r="L3569" s="462" t="inlineStr"/>
      <c r="M3569" s="464">
        <f>AH3569</f>
        <v/>
      </c>
      <c r="N3569" s="464">
        <f>IF(W3569&lt;0,AH3569,I3569)</f>
        <v/>
      </c>
      <c r="O3569" s="464">
        <f>I3569-M3569</f>
        <v/>
      </c>
      <c r="P3569" s="462" t="n"/>
      <c r="Q3569" s="462">
        <f>V3569=W3569</f>
        <v/>
      </c>
      <c r="R3569" s="462">
        <f>AND(MONTH(F3569)=MONTH(X3569), YEAR(F3569)=YEAR(X3569))</f>
        <v/>
      </c>
      <c r="S3569" s="462">
        <f>AC3569="L001-901905215"</f>
        <v/>
      </c>
      <c r="T3569" s="464">
        <f>G3569-AH3569</f>
        <v/>
      </c>
      <c r="U3569" s="462" t="n"/>
      <c r="V3569" s="462" t="inlineStr">
        <is>
          <t>221016076</t>
        </is>
      </c>
      <c r="W3569" s="462" t="inlineStr"/>
      <c r="X3569" s="499" t="n"/>
      <c r="Y3569" s="462" t="n"/>
      <c r="Z3569" s="462" t="n"/>
      <c r="AA3569" s="462" t="n"/>
      <c r="AB3569" s="462" t="n"/>
      <c r="AC3569" s="462" t="n"/>
      <c r="AD3569" s="462" t="n"/>
      <c r="AE3569" s="462" t="n"/>
      <c r="AF3569" s="462" t="n"/>
      <c r="AG3569" s="462" t="n"/>
      <c r="AH3569" s="462" t="n"/>
      <c r="AI3569" s="462" t="n"/>
      <c r="AJ3569" s="462" t="n"/>
      <c r="AK3569" s="462" t="n"/>
      <c r="AL3569" s="462" t="n"/>
      <c r="AM3569" s="462" t="n"/>
      <c r="AN3569" s="462" t="n"/>
      <c r="AO3569" s="462" t="n"/>
      <c r="AP3569" s="462" t="n"/>
      <c r="AQ3569" s="462" t="n"/>
      <c r="AR3569" s="462" t="n"/>
      <c r="AS3569" s="462" t="n"/>
    </row>
    <row r="3570">
      <c r="A3570" s="461" t="n">
        <v>3562</v>
      </c>
      <c r="B3570" s="462" t="inlineStr">
        <is>
          <t>Entertainment expense</t>
        </is>
      </c>
      <c r="C3570" s="462" t="inlineStr">
        <is>
          <t>ខ្មែរ អ៊ិននើវេធីវ សឺវីស ឯ.ក</t>
        </is>
      </c>
      <c r="D3570" s="462" t="inlineStr">
        <is>
          <t>L001-100185800</t>
        </is>
      </c>
      <c r="E3570" s="462" t="inlineStr">
        <is>
          <t>15016</t>
        </is>
      </c>
      <c r="F3570" s="463" t="n">
        <v>44839</v>
      </c>
      <c r="G3570" s="464" t="n">
        <v>14800</v>
      </c>
      <c r="H3570" s="462" t="n"/>
      <c r="I3570" s="464">
        <f>G3570</f>
        <v/>
      </c>
      <c r="J3570" s="462">
        <f>IF(AND(Q3570=TRUE, R3570=TRUE, S3570=TRUE), IF(W3570&lt;-0.05, "អនុញ្ញាត (អ្នកផ្គត់ផ្គង់ប្រកាសខ្វះ)", "បានប្រកាស (អនុញ្ញាត)"), IF(AND(Q3570=FALSE, R3570=FALSE, S3570=FALSE), "ព្យួរទុក (មិនមានទិន្នន័យ)", "ប្រកាសខុស (ព្យួរទុក)"))</f>
        <v/>
      </c>
      <c r="K3570" s="462" t="inlineStr"/>
      <c r="L3570" s="462" t="inlineStr"/>
      <c r="M3570" s="464">
        <f>AH3570</f>
        <v/>
      </c>
      <c r="N3570" s="464">
        <f>IF(W3570&lt;0,AH3570,I3570)</f>
        <v/>
      </c>
      <c r="O3570" s="464">
        <f>I3570-M3570</f>
        <v/>
      </c>
      <c r="P3570" s="462" t="n"/>
      <c r="Q3570" s="462">
        <f>V3570=W3570</f>
        <v/>
      </c>
      <c r="R3570" s="462">
        <f>AND(MONTH(F3570)=MONTH(X3570), YEAR(F3570)=YEAR(X3570))</f>
        <v/>
      </c>
      <c r="S3570" s="462">
        <f>AC3570="L001-901905215"</f>
        <v/>
      </c>
      <c r="T3570" s="464">
        <f>G3570-AH3570</f>
        <v/>
      </c>
      <c r="U3570" s="462" t="n"/>
      <c r="V3570" s="462" t="inlineStr">
        <is>
          <t>15016</t>
        </is>
      </c>
      <c r="W3570" s="462" t="inlineStr"/>
      <c r="X3570" s="499" t="n"/>
      <c r="Y3570" s="462" t="n"/>
      <c r="Z3570" s="462" t="n"/>
      <c r="AA3570" s="462" t="n"/>
      <c r="AB3570" s="462" t="n"/>
      <c r="AC3570" s="462" t="n"/>
      <c r="AD3570" s="462" t="n"/>
      <c r="AE3570" s="462" t="n"/>
      <c r="AF3570" s="462" t="n"/>
      <c r="AG3570" s="462" t="n"/>
      <c r="AH3570" s="462" t="n"/>
      <c r="AI3570" s="462" t="n"/>
      <c r="AJ3570" s="462" t="n"/>
      <c r="AK3570" s="462" t="n"/>
      <c r="AL3570" s="462" t="n"/>
      <c r="AM3570" s="462" t="n"/>
      <c r="AN3570" s="462" t="n"/>
      <c r="AO3570" s="462" t="n"/>
      <c r="AP3570" s="462" t="n"/>
      <c r="AQ3570" s="462" t="n"/>
      <c r="AR3570" s="462" t="n"/>
      <c r="AS3570" s="462" t="n"/>
    </row>
    <row r="3571">
      <c r="A3571" s="461" t="n">
        <v>3563</v>
      </c>
      <c r="B3571" s="462" t="inlineStr">
        <is>
          <t>Entertainment expense</t>
        </is>
      </c>
      <c r="C3571" s="462" t="inlineStr">
        <is>
          <t>ខ្មែរ អ៊ិននើវេធីវ សឺវីស ឯ.ក</t>
        </is>
      </c>
      <c r="D3571" s="462" t="inlineStr">
        <is>
          <t>L001-100185800</t>
        </is>
      </c>
      <c r="E3571" s="462" t="inlineStr">
        <is>
          <t>2022-15166</t>
        </is>
      </c>
      <c r="F3571" s="463" t="n">
        <v>44840</v>
      </c>
      <c r="G3571" s="464" t="n">
        <v>11400</v>
      </c>
      <c r="H3571" s="462" t="n"/>
      <c r="I3571" s="464">
        <f>G3571</f>
        <v/>
      </c>
      <c r="J3571" s="462">
        <f>IF(AND(Q3571=TRUE, R3571=TRUE, S3571=TRUE), IF(W3571&lt;-0.05, "អនុញ្ញាត (អ្នកផ្គត់ផ្គង់ប្រកាសខ្វះ)", "បានប្រកាស (អនុញ្ញាត)"), IF(AND(Q3571=FALSE, R3571=FALSE, S3571=FALSE), "ព្យួរទុក (មិនមានទិន្នន័យ)", "ប្រកាសខុស (ព្យួរទុក)"))</f>
        <v/>
      </c>
      <c r="K3571" s="462" t="inlineStr"/>
      <c r="L3571" s="462" t="inlineStr"/>
      <c r="M3571" s="464">
        <f>AH3571</f>
        <v/>
      </c>
      <c r="N3571" s="464">
        <f>IF(W3571&lt;0,AH3571,I3571)</f>
        <v/>
      </c>
      <c r="O3571" s="464">
        <f>I3571-M3571</f>
        <v/>
      </c>
      <c r="P3571" s="462" t="n"/>
      <c r="Q3571" s="462">
        <f>V3571=W3571</f>
        <v/>
      </c>
      <c r="R3571" s="462">
        <f>AND(MONTH(F3571)=MONTH(X3571), YEAR(F3571)=YEAR(X3571))</f>
        <v/>
      </c>
      <c r="S3571" s="462">
        <f>AC3571="L001-901905215"</f>
        <v/>
      </c>
      <c r="T3571" s="464">
        <f>G3571-AH3571</f>
        <v/>
      </c>
      <c r="U3571" s="462" t="n"/>
      <c r="V3571" s="462" t="inlineStr">
        <is>
          <t>202215166</t>
        </is>
      </c>
      <c r="W3571" s="462" t="inlineStr"/>
      <c r="X3571" s="499" t="n"/>
      <c r="Y3571" s="462" t="n"/>
      <c r="Z3571" s="462" t="n"/>
      <c r="AA3571" s="462" t="n"/>
      <c r="AB3571" s="462" t="n"/>
      <c r="AC3571" s="462" t="n"/>
      <c r="AD3571" s="462" t="n"/>
      <c r="AE3571" s="462" t="n"/>
      <c r="AF3571" s="462" t="n"/>
      <c r="AG3571" s="462" t="n"/>
      <c r="AH3571" s="462" t="n"/>
      <c r="AI3571" s="462" t="n"/>
      <c r="AJ3571" s="462" t="n"/>
      <c r="AK3571" s="462" t="n"/>
      <c r="AL3571" s="462" t="n"/>
      <c r="AM3571" s="462" t="n"/>
      <c r="AN3571" s="462" t="n"/>
      <c r="AO3571" s="462" t="n"/>
      <c r="AP3571" s="462" t="n"/>
      <c r="AQ3571" s="462" t="n"/>
      <c r="AR3571" s="462" t="n"/>
      <c r="AS3571" s="462" t="n"/>
    </row>
    <row r="3572">
      <c r="A3572" s="461" t="n">
        <v>3564</v>
      </c>
      <c r="B3572" s="462" t="inlineStr">
        <is>
          <t>Entertainment expense</t>
        </is>
      </c>
      <c r="C3572" s="462" t="inlineStr">
        <is>
          <t>ស៊ាំង ស៊ាំង រេសថឹរេន</t>
        </is>
      </c>
      <c r="D3572" s="462" t="inlineStr">
        <is>
          <t>E010-2100000611</t>
        </is>
      </c>
      <c r="E3572" s="462" t="inlineStr">
        <is>
          <t>15116</t>
        </is>
      </c>
      <c r="F3572" s="463" t="n">
        <v>44844</v>
      </c>
      <c r="G3572" s="464" t="n">
        <v>8518</v>
      </c>
      <c r="H3572" s="462" t="n"/>
      <c r="I3572" s="464">
        <f>G3572</f>
        <v/>
      </c>
      <c r="J3572" s="462">
        <f>IF(AND(Q3572=TRUE, R3572=TRUE, S3572=TRUE), IF(W3572&lt;-0.05, "អនុញ្ញាត (អ្នកផ្គត់ផ្គង់ប្រកាសខ្វះ)", "បានប្រកាស (អនុញ្ញាត)"), IF(AND(Q3572=FALSE, R3572=FALSE, S3572=FALSE), "ព្យួរទុក (មិនមានទិន្នន័យ)", "ប្រកាសខុស (ព្យួរទុក)"))</f>
        <v/>
      </c>
      <c r="K3572" s="462" t="inlineStr"/>
      <c r="L3572" s="462" t="inlineStr"/>
      <c r="M3572" s="464">
        <f>AH3572</f>
        <v/>
      </c>
      <c r="N3572" s="464">
        <f>IF(W3572&lt;0,AH3572,I3572)</f>
        <v/>
      </c>
      <c r="O3572" s="464">
        <f>I3572-M3572</f>
        <v/>
      </c>
      <c r="P3572" s="462" t="n"/>
      <c r="Q3572" s="462">
        <f>V3572=W3572</f>
        <v/>
      </c>
      <c r="R3572" s="462">
        <f>AND(MONTH(F3572)=MONTH(X3572), YEAR(F3572)=YEAR(X3572))</f>
        <v/>
      </c>
      <c r="S3572" s="462">
        <f>AC3572="L001-901905215"</f>
        <v/>
      </c>
      <c r="T3572" s="464">
        <f>G3572-AH3572</f>
        <v/>
      </c>
      <c r="U3572" s="462" t="n"/>
      <c r="V3572" s="462" t="inlineStr">
        <is>
          <t>15116</t>
        </is>
      </c>
      <c r="W3572" s="462" t="inlineStr"/>
      <c r="X3572" s="499" t="n"/>
      <c r="Y3572" s="462" t="n"/>
      <c r="Z3572" s="462" t="n"/>
      <c r="AA3572" s="462" t="n"/>
      <c r="AB3572" s="462" t="n"/>
      <c r="AC3572" s="462" t="n"/>
      <c r="AD3572" s="462" t="n"/>
      <c r="AE3572" s="462" t="n"/>
      <c r="AF3572" s="462" t="n"/>
      <c r="AG3572" s="462" t="n"/>
      <c r="AH3572" s="462" t="n"/>
      <c r="AI3572" s="462" t="n"/>
      <c r="AJ3572" s="462" t="n"/>
      <c r="AK3572" s="462" t="n"/>
      <c r="AL3572" s="462" t="n"/>
      <c r="AM3572" s="462" t="n"/>
      <c r="AN3572" s="462" t="n"/>
      <c r="AO3572" s="462" t="n"/>
      <c r="AP3572" s="462" t="n"/>
      <c r="AQ3572" s="462" t="n"/>
      <c r="AR3572" s="462" t="n"/>
      <c r="AS3572" s="462" t="n"/>
    </row>
    <row r="3573">
      <c r="A3573" s="461" t="n">
        <v>3565</v>
      </c>
      <c r="B3573" s="462" t="inlineStr">
        <is>
          <t>Entertainment expense</t>
        </is>
      </c>
      <c r="C3573" s="462" t="inlineStr">
        <is>
          <t>ខ្មែរ អ៊ិននើវេធីវ សឺវីស ឯ.ក</t>
        </is>
      </c>
      <c r="D3573" s="462" t="inlineStr">
        <is>
          <t>L001-100185800</t>
        </is>
      </c>
      <c r="E3573" s="462" t="inlineStr">
        <is>
          <t>2022-15467</t>
        </is>
      </c>
      <c r="F3573" s="463" t="n">
        <v>44846</v>
      </c>
      <c r="G3573" s="464" t="n">
        <v>8000</v>
      </c>
      <c r="H3573" s="462" t="n"/>
      <c r="I3573" s="464">
        <f>G3573</f>
        <v/>
      </c>
      <c r="J3573" s="462">
        <f>IF(AND(Q3573=TRUE, R3573=TRUE, S3573=TRUE), IF(W3573&lt;-0.05, "អនុញ្ញាត (អ្នកផ្គត់ផ្គង់ប្រកាសខ្វះ)", "បានប្រកាស (អនុញ្ញាត)"), IF(AND(Q3573=FALSE, R3573=FALSE, S3573=FALSE), "ព្យួរទុក (មិនមានទិន្នន័យ)", "ប្រកាសខុស (ព្យួរទុក)"))</f>
        <v/>
      </c>
      <c r="K3573" s="462" t="inlineStr"/>
      <c r="L3573" s="462" t="inlineStr"/>
      <c r="M3573" s="464">
        <f>AH3573</f>
        <v/>
      </c>
      <c r="N3573" s="464">
        <f>IF(W3573&lt;0,AH3573,I3573)</f>
        <v/>
      </c>
      <c r="O3573" s="464">
        <f>I3573-M3573</f>
        <v/>
      </c>
      <c r="P3573" s="462" t="n"/>
      <c r="Q3573" s="462">
        <f>V3573=W3573</f>
        <v/>
      </c>
      <c r="R3573" s="462">
        <f>AND(MONTH(F3573)=MONTH(X3573), YEAR(F3573)=YEAR(X3573))</f>
        <v/>
      </c>
      <c r="S3573" s="462">
        <f>AC3573="L001-901905215"</f>
        <v/>
      </c>
      <c r="T3573" s="464">
        <f>G3573-AH3573</f>
        <v/>
      </c>
      <c r="U3573" s="462" t="n"/>
      <c r="V3573" s="462" t="inlineStr">
        <is>
          <t>202215467</t>
        </is>
      </c>
      <c r="W3573" s="462" t="inlineStr"/>
      <c r="X3573" s="499" t="n"/>
      <c r="Y3573" s="462" t="n"/>
      <c r="Z3573" s="462" t="n"/>
      <c r="AA3573" s="462" t="n"/>
      <c r="AB3573" s="462" t="n"/>
      <c r="AC3573" s="462" t="n"/>
      <c r="AD3573" s="462" t="n"/>
      <c r="AE3573" s="462" t="n"/>
      <c r="AF3573" s="462" t="n"/>
      <c r="AG3573" s="462" t="n"/>
      <c r="AH3573" s="462" t="n"/>
      <c r="AI3573" s="462" t="n"/>
      <c r="AJ3573" s="462" t="n"/>
      <c r="AK3573" s="462" t="n"/>
      <c r="AL3573" s="462" t="n"/>
      <c r="AM3573" s="462" t="n"/>
      <c r="AN3573" s="462" t="n"/>
      <c r="AO3573" s="462" t="n"/>
      <c r="AP3573" s="462" t="n"/>
      <c r="AQ3573" s="462" t="n"/>
      <c r="AR3573" s="462" t="n"/>
      <c r="AS3573" s="462" t="n"/>
    </row>
    <row r="3574">
      <c r="A3574" s="461" t="n">
        <v>3566</v>
      </c>
      <c r="B3574" s="462" t="inlineStr">
        <is>
          <t>Entertainment expense</t>
        </is>
      </c>
      <c r="C3574" s="462" t="inlineStr">
        <is>
          <t>ស៊ាំង ស៊ាំង រេសថឹរេន</t>
        </is>
      </c>
      <c r="D3574" s="462" t="inlineStr">
        <is>
          <t>E010-2100000611</t>
        </is>
      </c>
      <c r="E3574" s="462" t="inlineStr">
        <is>
          <t>15195</t>
        </is>
      </c>
      <c r="F3574" s="463" t="n">
        <v>44847</v>
      </c>
      <c r="G3574" s="464" t="n">
        <v>7904</v>
      </c>
      <c r="H3574" s="462" t="n"/>
      <c r="I3574" s="464">
        <f>G3574</f>
        <v/>
      </c>
      <c r="J3574" s="462">
        <f>IF(AND(Q3574=TRUE, R3574=TRUE, S3574=TRUE), IF(W3574&lt;-0.05, "អនុញ្ញាត (អ្នកផ្គត់ផ្គង់ប្រកាសខ្វះ)", "បានប្រកាស (អនុញ្ញាត)"), IF(AND(Q3574=FALSE, R3574=FALSE, S3574=FALSE), "ព្យួរទុក (មិនមានទិន្នន័យ)", "ប្រកាសខុស (ព្យួរទុក)"))</f>
        <v/>
      </c>
      <c r="K3574" s="462" t="inlineStr"/>
      <c r="L3574" s="462" t="inlineStr"/>
      <c r="M3574" s="464">
        <f>AH3574</f>
        <v/>
      </c>
      <c r="N3574" s="464">
        <f>IF(W3574&lt;0,AH3574,I3574)</f>
        <v/>
      </c>
      <c r="O3574" s="464">
        <f>I3574-M3574</f>
        <v/>
      </c>
      <c r="P3574" s="462" t="n"/>
      <c r="Q3574" s="462">
        <f>V3574=W3574</f>
        <v/>
      </c>
      <c r="R3574" s="462">
        <f>AND(MONTH(F3574)=MONTH(X3574), YEAR(F3574)=YEAR(X3574))</f>
        <v/>
      </c>
      <c r="S3574" s="462">
        <f>AC3574="L001-901905215"</f>
        <v/>
      </c>
      <c r="T3574" s="464">
        <f>G3574-AH3574</f>
        <v/>
      </c>
      <c r="U3574" s="462" t="n"/>
      <c r="V3574" s="462" t="inlineStr">
        <is>
          <t>15195</t>
        </is>
      </c>
      <c r="W3574" s="462" t="inlineStr"/>
      <c r="X3574" s="499" t="n"/>
      <c r="Y3574" s="462" t="n"/>
      <c r="Z3574" s="462" t="n"/>
      <c r="AA3574" s="462" t="n"/>
      <c r="AB3574" s="462" t="n"/>
      <c r="AC3574" s="462" t="n"/>
      <c r="AD3574" s="462" t="n"/>
      <c r="AE3574" s="462" t="n"/>
      <c r="AF3574" s="462" t="n"/>
      <c r="AG3574" s="462" t="n"/>
      <c r="AH3574" s="462" t="n"/>
      <c r="AI3574" s="462" t="n"/>
      <c r="AJ3574" s="462" t="n"/>
      <c r="AK3574" s="462" t="n"/>
      <c r="AL3574" s="462" t="n"/>
      <c r="AM3574" s="462" t="n"/>
      <c r="AN3574" s="462" t="n"/>
      <c r="AO3574" s="462" t="n"/>
      <c r="AP3574" s="462" t="n"/>
      <c r="AQ3574" s="462" t="n"/>
      <c r="AR3574" s="462" t="n"/>
      <c r="AS3574" s="462" t="n"/>
    </row>
    <row r="3575">
      <c r="A3575" s="461" t="n">
        <v>3567</v>
      </c>
      <c r="B3575" s="462" t="inlineStr">
        <is>
          <t>Entertainment expense</t>
        </is>
      </c>
      <c r="C3575" s="462" t="inlineStr">
        <is>
          <t>ស៊ាំង ស៊ាំង រេសថឹរេន</t>
        </is>
      </c>
      <c r="D3575" s="462" t="inlineStr">
        <is>
          <t>E010-2100000611</t>
        </is>
      </c>
      <c r="E3575" s="462" t="inlineStr">
        <is>
          <t>15373</t>
        </is>
      </c>
      <c r="F3575" s="463" t="n">
        <v>44854</v>
      </c>
      <c r="G3575" s="464" t="n">
        <v>7380</v>
      </c>
      <c r="H3575" s="462" t="n"/>
      <c r="I3575" s="464">
        <f>G3575</f>
        <v/>
      </c>
      <c r="J3575" s="462">
        <f>IF(AND(Q3575=TRUE, R3575=TRUE, S3575=TRUE), IF(W3575&lt;-0.05, "អនុញ្ញាត (អ្នកផ្គត់ផ្គង់ប្រកាសខ្វះ)", "បានប្រកាស (អនុញ្ញាត)"), IF(AND(Q3575=FALSE, R3575=FALSE, S3575=FALSE), "ព្យួរទុក (មិនមានទិន្នន័យ)", "ប្រកាសខុស (ព្យួរទុក)"))</f>
        <v/>
      </c>
      <c r="K3575" s="462" t="inlineStr"/>
      <c r="L3575" s="462" t="inlineStr"/>
      <c r="M3575" s="464">
        <f>AH3575</f>
        <v/>
      </c>
      <c r="N3575" s="464">
        <f>IF(W3575&lt;0,AH3575,I3575)</f>
        <v/>
      </c>
      <c r="O3575" s="464">
        <f>I3575-M3575</f>
        <v/>
      </c>
      <c r="P3575" s="462" t="n"/>
      <c r="Q3575" s="462">
        <f>V3575=W3575</f>
        <v/>
      </c>
      <c r="R3575" s="462">
        <f>AND(MONTH(F3575)=MONTH(X3575), YEAR(F3575)=YEAR(X3575))</f>
        <v/>
      </c>
      <c r="S3575" s="462">
        <f>AC3575="L001-901905215"</f>
        <v/>
      </c>
      <c r="T3575" s="464">
        <f>G3575-AH3575</f>
        <v/>
      </c>
      <c r="U3575" s="462" t="n"/>
      <c r="V3575" s="462" t="inlineStr">
        <is>
          <t>15373</t>
        </is>
      </c>
      <c r="W3575" s="462" t="inlineStr"/>
      <c r="X3575" s="499" t="n"/>
      <c r="Y3575" s="462" t="n"/>
      <c r="Z3575" s="462" t="n"/>
      <c r="AA3575" s="462" t="n"/>
      <c r="AB3575" s="462" t="n"/>
      <c r="AC3575" s="462" t="n"/>
      <c r="AD3575" s="462" t="n"/>
      <c r="AE3575" s="462" t="n"/>
      <c r="AF3575" s="462" t="n"/>
      <c r="AG3575" s="462" t="n"/>
      <c r="AH3575" s="462" t="n"/>
      <c r="AI3575" s="462" t="n"/>
      <c r="AJ3575" s="462" t="n"/>
      <c r="AK3575" s="462" t="n"/>
      <c r="AL3575" s="462" t="n"/>
      <c r="AM3575" s="462" t="n"/>
      <c r="AN3575" s="462" t="n"/>
      <c r="AO3575" s="462" t="n"/>
      <c r="AP3575" s="462" t="n"/>
      <c r="AQ3575" s="462" t="n"/>
      <c r="AR3575" s="462" t="n"/>
      <c r="AS3575" s="462" t="n"/>
    </row>
    <row r="3576">
      <c r="A3576" s="461" t="n">
        <v>3568</v>
      </c>
      <c r="B3576" s="462" t="inlineStr">
        <is>
          <t>Entertainment expense</t>
        </is>
      </c>
      <c r="C3576" s="462" t="inlineStr">
        <is>
          <t>ស៊ាំង ស៊ាំង រេសថឹរេន</t>
        </is>
      </c>
      <c r="D3576" s="462" t="inlineStr">
        <is>
          <t>E010-2100000611</t>
        </is>
      </c>
      <c r="E3576" s="462" t="inlineStr">
        <is>
          <t>15320</t>
        </is>
      </c>
      <c r="F3576" s="463" t="n">
        <v>44852</v>
      </c>
      <c r="G3576" s="464" t="n">
        <v>5223</v>
      </c>
      <c r="H3576" s="462" t="n"/>
      <c r="I3576" s="464">
        <f>G3576</f>
        <v/>
      </c>
      <c r="J3576" s="462">
        <f>IF(AND(Q3576=TRUE, R3576=TRUE, S3576=TRUE), IF(W3576&lt;-0.05, "អនុញ្ញាត (អ្នកផ្គត់ផ្គង់ប្រកាសខ្វះ)", "បានប្រកាស (អនុញ្ញាត)"), IF(AND(Q3576=FALSE, R3576=FALSE, S3576=FALSE), "ព្យួរទុក (មិនមានទិន្នន័យ)", "ប្រកាសខុស (ព្យួរទុក)"))</f>
        <v/>
      </c>
      <c r="K3576" s="462" t="inlineStr"/>
      <c r="L3576" s="462" t="inlineStr"/>
      <c r="M3576" s="464">
        <f>AH3576</f>
        <v/>
      </c>
      <c r="N3576" s="464">
        <f>IF(W3576&lt;0,AH3576,I3576)</f>
        <v/>
      </c>
      <c r="O3576" s="464">
        <f>I3576-M3576</f>
        <v/>
      </c>
      <c r="P3576" s="462" t="n"/>
      <c r="Q3576" s="462">
        <f>V3576=W3576</f>
        <v/>
      </c>
      <c r="R3576" s="462">
        <f>AND(MONTH(F3576)=MONTH(X3576), YEAR(F3576)=YEAR(X3576))</f>
        <v/>
      </c>
      <c r="S3576" s="462">
        <f>AC3576="L001-901905215"</f>
        <v/>
      </c>
      <c r="T3576" s="464">
        <f>G3576-AH3576</f>
        <v/>
      </c>
      <c r="U3576" s="462" t="n"/>
      <c r="V3576" s="462" t="inlineStr">
        <is>
          <t>15320</t>
        </is>
      </c>
      <c r="W3576" s="462" t="inlineStr"/>
      <c r="X3576" s="499" t="n"/>
      <c r="Y3576" s="462" t="n"/>
      <c r="Z3576" s="462" t="n"/>
      <c r="AA3576" s="462" t="n"/>
      <c r="AB3576" s="462" t="n"/>
      <c r="AC3576" s="462" t="n"/>
      <c r="AD3576" s="462" t="n"/>
      <c r="AE3576" s="462" t="n"/>
      <c r="AF3576" s="462" t="n"/>
      <c r="AG3576" s="462" t="n"/>
      <c r="AH3576" s="462" t="n"/>
      <c r="AI3576" s="462" t="n"/>
      <c r="AJ3576" s="462" t="n"/>
      <c r="AK3576" s="462" t="n"/>
      <c r="AL3576" s="462" t="n"/>
      <c r="AM3576" s="462" t="n"/>
      <c r="AN3576" s="462" t="n"/>
      <c r="AO3576" s="462" t="n"/>
      <c r="AP3576" s="462" t="n"/>
      <c r="AQ3576" s="462" t="n"/>
      <c r="AR3576" s="462" t="n"/>
      <c r="AS3576" s="462" t="n"/>
    </row>
    <row r="3577">
      <c r="A3577" s="461" t="n">
        <v>3569</v>
      </c>
      <c r="B3577" s="462" t="inlineStr">
        <is>
          <t>Monthly Tax Declaration fee for Oct 2022 service</t>
        </is>
      </c>
      <c r="C3577" s="462" t="inlineStr">
        <is>
          <t>យីងកឺ ខេម ថេក អ៊ែតវ៉ាយហ្សឺរី ឯ.ក</t>
        </is>
      </c>
      <c r="D3577" s="462" t="inlineStr">
        <is>
          <t>K003-902005313</t>
        </is>
      </c>
      <c r="E3577" s="462" t="inlineStr">
        <is>
          <t>YKT22-226</t>
        </is>
      </c>
      <c r="F3577" s="463" t="n">
        <v>44835</v>
      </c>
      <c r="G3577" s="464" t="n">
        <v>577780</v>
      </c>
      <c r="H3577" s="462" t="n"/>
      <c r="I3577" s="464">
        <f>G3577</f>
        <v/>
      </c>
      <c r="J3577" s="462">
        <f>IF(AND(Q3577=TRUE, R3577=TRUE, S3577=TRUE), IF(W3577&lt;-0.05, "អនុញ្ញាត (អ្នកផ្គត់ផ្គង់ប្រកាសខ្វះ)", "បានប្រកាស (អនុញ្ញាត)"), IF(AND(Q3577=FALSE, R3577=FALSE, S3577=FALSE), "ព្យួរទុក (មិនមានទិន្នន័យ)", "ប្រកាសខុស (ព្យួរទុក)"))</f>
        <v/>
      </c>
      <c r="K3577" s="462" t="inlineStr"/>
      <c r="L3577" s="462" t="inlineStr"/>
      <c r="M3577" s="464">
        <f>AH3577</f>
        <v/>
      </c>
      <c r="N3577" s="464">
        <f>IF(W3577&lt;0,AH3577,I3577)</f>
        <v/>
      </c>
      <c r="O3577" s="464">
        <f>I3577-M3577</f>
        <v/>
      </c>
      <c r="P3577" s="462" t="n"/>
      <c r="Q3577" s="462">
        <f>V3577=W3577</f>
        <v/>
      </c>
      <c r="R3577" s="462">
        <f>AND(MONTH(F3577)=MONTH(X3577), YEAR(F3577)=YEAR(X3577))</f>
        <v/>
      </c>
      <c r="S3577" s="462">
        <f>AC3577="L001-901905215"</f>
        <v/>
      </c>
      <c r="T3577" s="464">
        <f>G3577-AH3577</f>
        <v/>
      </c>
      <c r="U3577" s="462" t="n"/>
      <c r="V3577" s="462" t="inlineStr">
        <is>
          <t>YKT22226</t>
        </is>
      </c>
      <c r="W3577" s="462" t="inlineStr">
        <is>
          <t>YKT22226</t>
        </is>
      </c>
      <c r="X3577" s="463" t="n">
        <v>44835</v>
      </c>
      <c r="Y3577" s="462" t="inlineStr">
        <is>
          <t>YKT22-226</t>
        </is>
      </c>
      <c r="Z3577" s="462" t="inlineStr"/>
      <c r="AA3577" s="462" t="inlineStr">
        <is>
          <t>បុគ្គលជាប់អាករ</t>
        </is>
      </c>
      <c r="AB3577" s="462" t="inlineStr">
        <is>
          <t>L001-901905215</t>
        </is>
      </c>
      <c r="AC3577" s="462" t="inlineStr">
        <is>
          <t>វីអ៊ីស៊ិន (ខេមបូឌា) អ៊ិនដាសស្ទ្រី ឯ.ក</t>
        </is>
      </c>
      <c r="AD3577" s="464" t="n">
        <v>6355580</v>
      </c>
      <c r="AE3577" s="464" t="n">
        <v>5777800</v>
      </c>
      <c r="AF3577" s="464" t="n">
        <v>0</v>
      </c>
      <c r="AG3577" s="464" t="n">
        <v>0</v>
      </c>
      <c r="AH3577" s="464" t="n">
        <v>577780</v>
      </c>
      <c r="AI3577" s="464" t="n">
        <v>0</v>
      </c>
      <c r="AJ3577" s="464" t="n">
        <v>0</v>
      </c>
      <c r="AK3577" s="464" t="n">
        <v>0</v>
      </c>
      <c r="AL3577" s="464" t="n">
        <v>0</v>
      </c>
      <c r="AM3577" s="464" t="n">
        <v>0</v>
      </c>
      <c r="AN3577" s="464" t="n">
        <v>0</v>
      </c>
      <c r="AO3577" s="464" t="n">
        <v>0</v>
      </c>
      <c r="AP3577" s="464" t="n">
        <v>0</v>
      </c>
      <c r="AQ3577" s="462" t="inlineStr"/>
      <c r="AR3577" s="462" t="inlineStr">
        <is>
          <t>Monthly Tax declaration for Oct 2022 service</t>
        </is>
      </c>
      <c r="AS3577" s="462" t="inlineStr">
        <is>
          <t>បានប្រកាសពន្ធ</t>
        </is>
      </c>
    </row>
    <row r="3578">
      <c r="A3578" s="461" t="n">
        <v>3570</v>
      </c>
      <c r="B3578" s="462" t="inlineStr">
        <is>
          <t>Building Rental fee for Oct 2022</t>
        </is>
      </c>
      <c r="C3578" s="462" t="inlineStr">
        <is>
          <t>មេហ្គា លេបឹល &amp; ស្ទីកឃើរ (ខេមបូឌា)</t>
        </is>
      </c>
      <c r="D3578" s="462" t="inlineStr">
        <is>
          <t>L001-100185983</t>
        </is>
      </c>
      <c r="E3578" s="462" t="inlineStr">
        <is>
          <t>INV20221003</t>
        </is>
      </c>
      <c r="F3578" s="463" t="n">
        <v>44837</v>
      </c>
      <c r="G3578" s="464" t="n">
        <v>1419693</v>
      </c>
      <c r="H3578" s="462" t="n"/>
      <c r="I3578" s="464">
        <f>G3578</f>
        <v/>
      </c>
      <c r="J3578" s="462">
        <f>IF(AND(Q3578=TRUE, R3578=TRUE, S3578=TRUE), IF(W3578&lt;-0.05, "អនុញ្ញាត (អ្នកផ្គត់ផ្គង់ប្រកាសខ្វះ)", "បានប្រកាស (អនុញ្ញាត)"), IF(AND(Q3578=FALSE, R3578=FALSE, S3578=FALSE), "ព្យួរទុក (មិនមានទិន្នន័យ)", "ប្រកាសខុស (ព្យួរទុក)"))</f>
        <v/>
      </c>
      <c r="K3578" s="462" t="inlineStr"/>
      <c r="L3578" s="462" t="inlineStr"/>
      <c r="M3578" s="464">
        <f>AH3578</f>
        <v/>
      </c>
      <c r="N3578" s="464">
        <f>IF(W3578&lt;0,AH3578,I3578)</f>
        <v/>
      </c>
      <c r="O3578" s="464">
        <f>I3578-M3578</f>
        <v/>
      </c>
      <c r="P3578" s="462" t="n"/>
      <c r="Q3578" s="462">
        <f>V3578=W3578</f>
        <v/>
      </c>
      <c r="R3578" s="462">
        <f>AND(MONTH(F3578)=MONTH(X3578), YEAR(F3578)=YEAR(X3578))</f>
        <v/>
      </c>
      <c r="S3578" s="462">
        <f>AC3578="L001-901905215"</f>
        <v/>
      </c>
      <c r="T3578" s="464">
        <f>G3578-AH3578</f>
        <v/>
      </c>
      <c r="U3578" s="462" t="n"/>
      <c r="V3578" s="462" t="inlineStr">
        <is>
          <t>INV20221003</t>
        </is>
      </c>
      <c r="W3578" s="462" t="inlineStr">
        <is>
          <t>INV20221003</t>
        </is>
      </c>
      <c r="X3578" s="463" t="n">
        <v>44837</v>
      </c>
      <c r="Y3578" s="462" t="inlineStr">
        <is>
          <t>INV20221003</t>
        </is>
      </c>
      <c r="Z3578" s="462" t="inlineStr"/>
      <c r="AA3578" s="462" t="inlineStr">
        <is>
          <t>បុគ្គលជាប់អាករ</t>
        </is>
      </c>
      <c r="AB3578" s="462" t="inlineStr">
        <is>
          <t>L001-901905215</t>
        </is>
      </c>
      <c r="AC3578" s="462" t="inlineStr">
        <is>
          <t>វីអ៊ីស៊ិន (ខេមបូឌា) អ៊ិនដាសស្ទ្រី ឯ.ក</t>
        </is>
      </c>
      <c r="AD3578" s="464" t="n">
        <v>15616265</v>
      </c>
      <c r="AE3578" s="464" t="n">
        <v>14196605</v>
      </c>
      <c r="AF3578" s="464" t="n">
        <v>0</v>
      </c>
      <c r="AG3578" s="464" t="n">
        <v>0</v>
      </c>
      <c r="AH3578" s="464" t="n">
        <v>1419660</v>
      </c>
      <c r="AI3578" s="464" t="n">
        <v>0</v>
      </c>
      <c r="AJ3578" s="464" t="n">
        <v>0</v>
      </c>
      <c r="AK3578" s="464" t="n">
        <v>0</v>
      </c>
      <c r="AL3578" s="464" t="n">
        <v>0</v>
      </c>
      <c r="AM3578" s="464" t="n">
        <v>0</v>
      </c>
      <c r="AN3578" s="464" t="n">
        <v>0</v>
      </c>
      <c r="AO3578" s="464" t="n">
        <v>0</v>
      </c>
      <c r="AP3578" s="464" t="n">
        <v>0</v>
      </c>
      <c r="AQ3578" s="462" t="inlineStr"/>
      <c r="AR3578" s="462" t="inlineStr">
        <is>
          <t>Building rental charge</t>
        </is>
      </c>
      <c r="AS3578" s="462" t="inlineStr">
        <is>
          <t>បានប្រកាសពន្ធ</t>
        </is>
      </c>
    </row>
    <row r="3579">
      <c r="A3579" s="461" t="n">
        <v>3571</v>
      </c>
      <c r="B3579" s="462" t="inlineStr">
        <is>
          <t>Security Guard</t>
        </is>
      </c>
      <c r="C3579" s="462" t="inlineStr">
        <is>
          <t>អេសអេហ្វអាយ​ ស៊ីឃ្យួរឹធី ហ្វសស៍ អ៊ិនធើណេសិនណល ឯ.ក</t>
        </is>
      </c>
      <c r="D3579" s="462" t="inlineStr">
        <is>
          <t>K010-901908100</t>
        </is>
      </c>
      <c r="E3579" s="462" t="inlineStr">
        <is>
          <t>SFI2022/380</t>
        </is>
      </c>
      <c r="F3579" s="463" t="n">
        <v>44858</v>
      </c>
      <c r="G3579" s="464" t="n">
        <v>232120</v>
      </c>
      <c r="H3579" s="462" t="n"/>
      <c r="I3579" s="464">
        <f>G3579</f>
        <v/>
      </c>
      <c r="J3579" s="462">
        <f>IF(AND(Q3579=TRUE, R3579=TRUE, S3579=TRUE), IF(W3579&lt;-0.05, "អនុញ្ញាត (អ្នកផ្គត់ផ្គង់ប្រកាសខ្វះ)", "បានប្រកាស (អនុញ្ញាត)"), IF(AND(Q3579=FALSE, R3579=FALSE, S3579=FALSE), "ព្យួរទុក (មិនមានទិន្នន័យ)", "ប្រកាសខុស (ព្យួរទុក)"))</f>
        <v/>
      </c>
      <c r="K3579" s="462" t="inlineStr"/>
      <c r="L3579" s="462" t="inlineStr"/>
      <c r="M3579" s="464">
        <f>AH3579</f>
        <v/>
      </c>
      <c r="N3579" s="464">
        <f>IF(W3579&lt;0,AH3579,I3579)</f>
        <v/>
      </c>
      <c r="O3579" s="464">
        <f>I3579-M3579</f>
        <v/>
      </c>
      <c r="P3579" s="462" t="n"/>
      <c r="Q3579" s="462">
        <f>V3579=W3579</f>
        <v/>
      </c>
      <c r="R3579" s="462">
        <f>AND(MONTH(F3579)=MONTH(X3579), YEAR(F3579)=YEAR(X3579))</f>
        <v/>
      </c>
      <c r="S3579" s="462">
        <f>AC3579="L001-901905215"</f>
        <v/>
      </c>
      <c r="T3579" s="464">
        <f>G3579-AH3579</f>
        <v/>
      </c>
      <c r="U3579" s="462" t="n"/>
      <c r="V3579" s="462" t="inlineStr">
        <is>
          <t>SFI2022380</t>
        </is>
      </c>
      <c r="W3579" s="462" t="inlineStr">
        <is>
          <t>SFI2022380</t>
        </is>
      </c>
      <c r="X3579" s="463" t="n">
        <v>44858</v>
      </c>
      <c r="Y3579" s="462" t="inlineStr">
        <is>
          <t>SFI2022/380</t>
        </is>
      </c>
      <c r="Z3579" s="462" t="inlineStr"/>
      <c r="AA3579" s="462" t="inlineStr">
        <is>
          <t>បុគ្គលជាប់អាករ</t>
        </is>
      </c>
      <c r="AB3579" s="462" t="inlineStr">
        <is>
          <t>L001-901905215</t>
        </is>
      </c>
      <c r="AC3579" s="462" t="inlineStr">
        <is>
          <t>វីអ៊ីស៊ិន (ខេមបូឌា) អ៊ិនដាសស្ទ្រី ឯ.ក</t>
        </is>
      </c>
      <c r="AD3579" s="464" t="n">
        <v>2550856</v>
      </c>
      <c r="AE3579" s="464" t="n">
        <v>2318960</v>
      </c>
      <c r="AF3579" s="464" t="n">
        <v>0</v>
      </c>
      <c r="AG3579" s="464" t="n">
        <v>0</v>
      </c>
      <c r="AH3579" s="464" t="n">
        <v>231896</v>
      </c>
      <c r="AI3579" s="464" t="n">
        <v>0</v>
      </c>
      <c r="AJ3579" s="464" t="n">
        <v>0</v>
      </c>
      <c r="AK3579" s="464" t="n">
        <v>0</v>
      </c>
      <c r="AL3579" s="464" t="n">
        <v>0</v>
      </c>
      <c r="AM3579" s="464" t="n">
        <v>0</v>
      </c>
      <c r="AN3579" s="464" t="n">
        <v>0</v>
      </c>
      <c r="AO3579" s="464" t="n">
        <v>0</v>
      </c>
      <c r="AP3579" s="464" t="n">
        <v>0</v>
      </c>
      <c r="AQ3579" s="462" t="inlineStr"/>
      <c r="AR3579" s="462" t="inlineStr">
        <is>
          <t>Security service fee for Oct 2022</t>
        </is>
      </c>
      <c r="AS3579" s="462" t="inlineStr">
        <is>
          <t>បានប្រកាសពន្ធ</t>
        </is>
      </c>
    </row>
    <row r="3580">
      <c r="A3580" s="461" t="n">
        <v>3572</v>
      </c>
      <c r="B3580" s="462" t="inlineStr">
        <is>
          <t>Infrastructure Maintenance fee for Oct 2022</t>
        </is>
      </c>
      <c r="C3580" s="462" t="inlineStr">
        <is>
          <t>ភ្នំពេញ អេសអ៊ីហ្សិត ភីអិលស៊ី</t>
        </is>
      </c>
      <c r="D3580" s="462" t="inlineStr">
        <is>
          <t>L001-100046592</t>
        </is>
      </c>
      <c r="E3580" s="462" t="inlineStr">
        <is>
          <t>2022-05153</t>
        </is>
      </c>
      <c r="F3580" s="463" t="n">
        <v>44852</v>
      </c>
      <c r="G3580" s="464" t="n">
        <v>204333</v>
      </c>
      <c r="H3580" s="462" t="n"/>
      <c r="I3580" s="464">
        <f>G3580</f>
        <v/>
      </c>
      <c r="J3580" s="462">
        <f>IF(AND(Q3580=TRUE, R3580=TRUE, S3580=TRUE), IF(W3580&lt;-0.05, "អនុញ្ញាត (អ្នកផ្គត់ផ្គង់ប្រកាសខ្វះ)", "បានប្រកាស (អនុញ្ញាត)"), IF(AND(Q3580=FALSE, R3580=FALSE, S3580=FALSE), "ព្យួរទុក (មិនមានទិន្នន័យ)", "ប្រកាសខុស (ព្យួរទុក)"))</f>
        <v/>
      </c>
      <c r="K3580" s="462" t="inlineStr"/>
      <c r="L3580" s="462" t="inlineStr"/>
      <c r="M3580" s="464">
        <f>AH3580</f>
        <v/>
      </c>
      <c r="N3580" s="464">
        <f>IF(W3580&lt;0,AH3580,I3580)</f>
        <v/>
      </c>
      <c r="O3580" s="464">
        <f>I3580-M3580</f>
        <v/>
      </c>
      <c r="P3580" s="462" t="n"/>
      <c r="Q3580" s="462">
        <f>V3580=W3580</f>
        <v/>
      </c>
      <c r="R3580" s="462">
        <f>AND(MONTH(F3580)=MONTH(X3580), YEAR(F3580)=YEAR(X3580))</f>
        <v/>
      </c>
      <c r="S3580" s="462">
        <f>AC3580="L001-901905215"</f>
        <v/>
      </c>
      <c r="T3580" s="464">
        <f>G3580-AH3580</f>
        <v/>
      </c>
      <c r="U3580" s="462" t="n"/>
      <c r="V3580" s="462" t="inlineStr">
        <is>
          <t>202205153</t>
        </is>
      </c>
      <c r="W3580" s="462" t="inlineStr">
        <is>
          <t>202205153</t>
        </is>
      </c>
      <c r="X3580" s="463" t="n">
        <v>44852</v>
      </c>
      <c r="Y3580" s="462" t="inlineStr">
        <is>
          <t>2022-05153</t>
        </is>
      </c>
      <c r="Z3580" s="462" t="inlineStr"/>
      <c r="AA3580" s="462" t="inlineStr">
        <is>
          <t>បុគ្គលជាប់អាករ</t>
        </is>
      </c>
      <c r="AB3580" s="462" t="inlineStr">
        <is>
          <t>L001-901905215</t>
        </is>
      </c>
      <c r="AC3580" s="462" t="inlineStr">
        <is>
          <t>វីអ៊ីស៊ិន (ខេមបូឌា) អ៊ិនដាសស្ទ្រី ឯ.ក</t>
        </is>
      </c>
      <c r="AD3580" s="464" t="n">
        <v>2247668</v>
      </c>
      <c r="AE3580" s="464" t="n">
        <v>2043335</v>
      </c>
      <c r="AF3580" s="464" t="n">
        <v>0</v>
      </c>
      <c r="AG3580" s="464" t="n">
        <v>0</v>
      </c>
      <c r="AH3580" s="464" t="n">
        <v>204333</v>
      </c>
      <c r="AI3580" s="464" t="n">
        <v>0</v>
      </c>
      <c r="AJ3580" s="464" t="n">
        <v>0</v>
      </c>
      <c r="AK3580" s="464" t="n">
        <v>0</v>
      </c>
      <c r="AL3580" s="464" t="n">
        <v>0</v>
      </c>
      <c r="AM3580" s="464" t="n">
        <v>0</v>
      </c>
      <c r="AN3580" s="464" t="n">
        <v>0</v>
      </c>
      <c r="AO3580" s="464" t="n">
        <v>0</v>
      </c>
      <c r="AP3580" s="464" t="n">
        <v>0</v>
      </c>
      <c r="AQ3580" s="462" t="inlineStr"/>
      <c r="AR3580" s="462" t="inlineStr">
        <is>
          <t>Infrastructure Maintenance fee for Oct 2022</t>
        </is>
      </c>
      <c r="AS3580" s="462" t="inlineStr">
        <is>
          <t>បានប្រកាសពន្ធ</t>
        </is>
      </c>
    </row>
    <row r="3581">
      <c r="A3581" s="461" t="n">
        <v>3573</v>
      </c>
      <c r="B3581" s="462" t="inlineStr">
        <is>
          <t>Infrastructure Maintenance fee for Oct 2022</t>
        </is>
      </c>
      <c r="C3581" s="462" t="inlineStr">
        <is>
          <t>ភ្នំពេញ អេសអ៊ីហ្សិត ភីអិលស៊ី</t>
        </is>
      </c>
      <c r="D3581" s="462" t="inlineStr">
        <is>
          <t>L001-100046592</t>
        </is>
      </c>
      <c r="E3581" s="462" t="inlineStr">
        <is>
          <t>2022-05162</t>
        </is>
      </c>
      <c r="F3581" s="463" t="n">
        <v>44852</v>
      </c>
      <c r="G3581" s="464" t="n">
        <v>167824</v>
      </c>
      <c r="H3581" s="462" t="n"/>
      <c r="I3581" s="464">
        <f>G3581</f>
        <v/>
      </c>
      <c r="J3581" s="462">
        <f>IF(AND(Q3581=TRUE, R3581=TRUE, S3581=TRUE), IF(W3581&lt;-0.05, "អនុញ្ញាត (អ្នកផ្គត់ផ្គង់ប្រកាសខ្វះ)", "បានប្រកាស (អនុញ្ញាត)"), IF(AND(Q3581=FALSE, R3581=FALSE, S3581=FALSE), "ព្យួរទុក (មិនមានទិន្នន័យ)", "ប្រកាសខុស (ព្យួរទុក)"))</f>
        <v/>
      </c>
      <c r="K3581" s="462" t="inlineStr"/>
      <c r="L3581" s="462" t="inlineStr"/>
      <c r="M3581" s="464">
        <f>AH3581</f>
        <v/>
      </c>
      <c r="N3581" s="464">
        <f>IF(W3581&lt;0,AH3581,I3581)</f>
        <v/>
      </c>
      <c r="O3581" s="464">
        <f>I3581-M3581</f>
        <v/>
      </c>
      <c r="P3581" s="462" t="n"/>
      <c r="Q3581" s="462">
        <f>V3581=W3581</f>
        <v/>
      </c>
      <c r="R3581" s="462">
        <f>AND(MONTH(F3581)=MONTH(X3581), YEAR(F3581)=YEAR(X3581))</f>
        <v/>
      </c>
      <c r="S3581" s="462">
        <f>AC3581="L001-901905215"</f>
        <v/>
      </c>
      <c r="T3581" s="464">
        <f>G3581-AH3581</f>
        <v/>
      </c>
      <c r="U3581" s="462" t="n"/>
      <c r="V3581" s="462" t="inlineStr">
        <is>
          <t>202205162</t>
        </is>
      </c>
      <c r="W3581" s="462" t="inlineStr">
        <is>
          <t>202205162</t>
        </is>
      </c>
      <c r="X3581" s="463" t="n">
        <v>44852</v>
      </c>
      <c r="Y3581" s="462" t="inlineStr">
        <is>
          <t>2022-05162</t>
        </is>
      </c>
      <c r="Z3581" s="462" t="inlineStr"/>
      <c r="AA3581" s="462" t="inlineStr">
        <is>
          <t>បុគ្គលជាប់អាករ</t>
        </is>
      </c>
      <c r="AB3581" s="462" t="inlineStr">
        <is>
          <t>L001-901905215</t>
        </is>
      </c>
      <c r="AC3581" s="462" t="inlineStr">
        <is>
          <t>វីអ៊ីស៊ិន (ខេមបូឌា) អ៊ិនដាសស្ទ្រី ឯ.ក</t>
        </is>
      </c>
      <c r="AD3581" s="464" t="n">
        <v>1846059</v>
      </c>
      <c r="AE3581" s="464" t="n">
        <v>1678235</v>
      </c>
      <c r="AF3581" s="464" t="n">
        <v>0</v>
      </c>
      <c r="AG3581" s="464" t="n">
        <v>0</v>
      </c>
      <c r="AH3581" s="464" t="n">
        <v>167824</v>
      </c>
      <c r="AI3581" s="464" t="n">
        <v>0</v>
      </c>
      <c r="AJ3581" s="464" t="n">
        <v>0</v>
      </c>
      <c r="AK3581" s="464" t="n">
        <v>0</v>
      </c>
      <c r="AL3581" s="464" t="n">
        <v>0</v>
      </c>
      <c r="AM3581" s="464" t="n">
        <v>0</v>
      </c>
      <c r="AN3581" s="464" t="n">
        <v>0</v>
      </c>
      <c r="AO3581" s="464" t="n">
        <v>0</v>
      </c>
      <c r="AP3581" s="464" t="n">
        <v>0</v>
      </c>
      <c r="AQ3581" s="462" t="inlineStr"/>
      <c r="AR3581" s="462" t="inlineStr">
        <is>
          <t>Infrastructure Maintenance fee for Oct 2022</t>
        </is>
      </c>
      <c r="AS3581" s="462" t="inlineStr">
        <is>
          <t>បានប្រកាសពន្ធ</t>
        </is>
      </c>
    </row>
    <row r="3582">
      <c r="A3582" s="461" t="n">
        <v>3574</v>
      </c>
      <c r="B3582" s="462" t="inlineStr">
        <is>
          <t>Colors Box and Paper Card</t>
        </is>
      </c>
      <c r="C3582" s="462" t="inlineStr">
        <is>
          <t>វីង ចេង ភែកឃីជីង ឯ.ក</t>
        </is>
      </c>
      <c r="D3582" s="462" t="inlineStr">
        <is>
          <t>L001-902102915</t>
        </is>
      </c>
      <c r="E3582" s="462" t="inlineStr">
        <is>
          <t>TI0533</t>
        </is>
      </c>
      <c r="F3582" s="463" t="n">
        <v>44865</v>
      </c>
      <c r="G3582" s="464" t="n">
        <v>5879086</v>
      </c>
      <c r="H3582" s="462" t="n"/>
      <c r="I3582" s="464">
        <f>G3582</f>
        <v/>
      </c>
      <c r="J3582" s="462">
        <f>IF(AND(Q3582=TRUE, R3582=TRUE, S3582=TRUE), IF(W3582&lt;-0.05, "អនុញ្ញាត (អ្នកផ្គត់ផ្គង់ប្រកាសខ្វះ)", "បានប្រកាស (អនុញ្ញាត)"), IF(AND(Q3582=FALSE, R3582=FALSE, S3582=FALSE), "ព្យួរទុក (មិនមានទិន្នន័យ)", "ប្រកាសខុស (ព្យួរទុក)"))</f>
        <v/>
      </c>
      <c r="K3582" s="462" t="inlineStr"/>
      <c r="L3582" s="462" t="inlineStr"/>
      <c r="M3582" s="464">
        <f>AH3582</f>
        <v/>
      </c>
      <c r="N3582" s="464">
        <f>IF(W3582&lt;0,AH3582,I3582)</f>
        <v/>
      </c>
      <c r="O3582" s="464">
        <f>I3582-M3582</f>
        <v/>
      </c>
      <c r="P3582" s="462" t="n"/>
      <c r="Q3582" s="462">
        <f>V3582=W3582</f>
        <v/>
      </c>
      <c r="R3582" s="462">
        <f>AND(MONTH(F3582)=MONTH(X3582), YEAR(F3582)=YEAR(X3582))</f>
        <v/>
      </c>
      <c r="S3582" s="462">
        <f>AC3582="L001-901905215"</f>
        <v/>
      </c>
      <c r="T3582" s="464">
        <f>G3582-AH3582</f>
        <v/>
      </c>
      <c r="U3582" s="462" t="n"/>
      <c r="V3582" s="462" t="inlineStr">
        <is>
          <t>TI0533</t>
        </is>
      </c>
      <c r="W3582" s="462" t="inlineStr">
        <is>
          <t>TI0533</t>
        </is>
      </c>
      <c r="X3582" s="463" t="n">
        <v>44865</v>
      </c>
      <c r="Y3582" s="462" t="inlineStr">
        <is>
          <t>TI0533</t>
        </is>
      </c>
      <c r="Z3582" s="462" t="inlineStr"/>
      <c r="AA3582" s="462" t="inlineStr">
        <is>
          <t>បុគ្គលជាប់អាករ</t>
        </is>
      </c>
      <c r="AB3582" s="462" t="inlineStr">
        <is>
          <t>L001-901905215</t>
        </is>
      </c>
      <c r="AC3582" s="462" t="inlineStr">
        <is>
          <t>វីអ៊ីស៊ិន (ខេមបូឌា) អ៊ិនដាសស្ទ្រី ឯ.ក</t>
        </is>
      </c>
      <c r="AD3582" s="464" t="n">
        <v>64669956</v>
      </c>
      <c r="AE3582" s="464" t="n">
        <v>58790869</v>
      </c>
      <c r="AF3582" s="464" t="n">
        <v>0</v>
      </c>
      <c r="AG3582" s="464" t="n">
        <v>0</v>
      </c>
      <c r="AH3582" s="464" t="n">
        <v>5879087</v>
      </c>
      <c r="AI3582" s="464" t="n">
        <v>0</v>
      </c>
      <c r="AJ3582" s="464" t="n">
        <v>0</v>
      </c>
      <c r="AK3582" s="464" t="n">
        <v>0</v>
      </c>
      <c r="AL3582" s="464" t="n">
        <v>0</v>
      </c>
      <c r="AM3582" s="464" t="n">
        <v>0</v>
      </c>
      <c r="AN3582" s="464" t="n">
        <v>0</v>
      </c>
      <c r="AO3582" s="464" t="n">
        <v>0</v>
      </c>
      <c r="AP3582" s="464" t="n">
        <v>0</v>
      </c>
      <c r="AQ3582" s="462" t="inlineStr"/>
      <c r="AR3582" s="462" t="inlineStr">
        <is>
          <t>ចំណូលពីការលក់ Color Box and Paper Card</t>
        </is>
      </c>
      <c r="AS3582" s="462" t="inlineStr">
        <is>
          <t>បានប្រកាសពន្ធ</t>
        </is>
      </c>
    </row>
    <row r="3583">
      <c r="A3583" s="461" t="n">
        <v>3575</v>
      </c>
      <c r="B3583" s="462" t="inlineStr">
        <is>
          <t>Cartons</t>
        </is>
      </c>
      <c r="C3583" s="462" t="inlineStr">
        <is>
          <t>ស៊ីងហ្គាពួរ កាតុង (ខេមបូឌា)</t>
        </is>
      </c>
      <c r="D3583" s="462" t="inlineStr">
        <is>
          <t>L001-100121322</t>
        </is>
      </c>
      <c r="E3583" s="462" t="inlineStr">
        <is>
          <t>V0019971</t>
        </is>
      </c>
      <c r="F3583" s="463" t="n">
        <v>44835</v>
      </c>
      <c r="G3583" s="464" t="n">
        <v>518912</v>
      </c>
      <c r="H3583" s="462" t="n"/>
      <c r="I3583" s="464">
        <f>G3583</f>
        <v/>
      </c>
      <c r="J3583" s="462">
        <f>IF(AND(Q3583=TRUE, R3583=TRUE, S3583=TRUE), IF(W3583&lt;-0.05, "អនុញ្ញាត (អ្នកផ្គត់ផ្គង់ប្រកាសខ្វះ)", "បានប្រកាស (អនុញ្ញាត)"), IF(AND(Q3583=FALSE, R3583=FALSE, S3583=FALSE), "ព្យួរទុក (មិនមានទិន្នន័យ)", "ប្រកាសខុស (ព្យួរទុក)"))</f>
        <v/>
      </c>
      <c r="K3583" s="462" t="inlineStr"/>
      <c r="L3583" s="462" t="inlineStr"/>
      <c r="M3583" s="464">
        <f>AH3583</f>
        <v/>
      </c>
      <c r="N3583" s="464">
        <f>IF(W3583&lt;0,AH3583,I3583)</f>
        <v/>
      </c>
      <c r="O3583" s="464">
        <f>I3583-M3583</f>
        <v/>
      </c>
      <c r="P3583" s="462" t="n"/>
      <c r="Q3583" s="462">
        <f>V3583=W3583</f>
        <v/>
      </c>
      <c r="R3583" s="462">
        <f>AND(MONTH(F3583)=MONTH(X3583), YEAR(F3583)=YEAR(X3583))</f>
        <v/>
      </c>
      <c r="S3583" s="462">
        <f>AC3583="L001-901905215"</f>
        <v/>
      </c>
      <c r="T3583" s="464">
        <f>G3583-AH3583</f>
        <v/>
      </c>
      <c r="U3583" s="462" t="n"/>
      <c r="V3583" s="462" t="inlineStr">
        <is>
          <t>V0019971</t>
        </is>
      </c>
      <c r="W3583" s="462" t="inlineStr">
        <is>
          <t>V0019971</t>
        </is>
      </c>
      <c r="X3583" s="463" t="n">
        <v>44835</v>
      </c>
      <c r="Y3583" s="462" t="inlineStr">
        <is>
          <t>V0019971</t>
        </is>
      </c>
      <c r="Z3583" s="462" t="inlineStr"/>
      <c r="AA3583" s="462" t="inlineStr">
        <is>
          <t>បុគ្គលជាប់អាករ</t>
        </is>
      </c>
      <c r="AB3583" s="462" t="inlineStr">
        <is>
          <t>L001-901905215</t>
        </is>
      </c>
      <c r="AC3583" s="462" t="inlineStr">
        <is>
          <t>វីអ៊ីស៊ិន (ខេមបូឌា) អ៊ិនដាសស្ទ្រី ឯ.ក</t>
        </is>
      </c>
      <c r="AD3583" s="464" t="n">
        <v>5727417</v>
      </c>
      <c r="AE3583" s="464" t="n">
        <v>5206743</v>
      </c>
      <c r="AF3583" s="464" t="n">
        <v>0</v>
      </c>
      <c r="AG3583" s="464" t="n">
        <v>0</v>
      </c>
      <c r="AH3583" s="464" t="n">
        <v>520674</v>
      </c>
      <c r="AI3583" s="464" t="n">
        <v>0</v>
      </c>
      <c r="AJ3583" s="464" t="n">
        <v>0</v>
      </c>
      <c r="AK3583" s="464" t="n">
        <v>0</v>
      </c>
      <c r="AL3583" s="464" t="n">
        <v>0</v>
      </c>
      <c r="AM3583" s="464" t="n">
        <v>0</v>
      </c>
      <c r="AN3583" s="464" t="n">
        <v>0</v>
      </c>
      <c r="AO3583" s="464" t="n">
        <v>0</v>
      </c>
      <c r="AP3583" s="464" t="n">
        <v>0</v>
      </c>
      <c r="AQ3583" s="462" t="inlineStr"/>
      <c r="AR3583" s="462" t="inlineStr">
        <is>
          <t>កេសកាតុង</t>
        </is>
      </c>
      <c r="AS3583" s="462" t="inlineStr">
        <is>
          <t>បានប្រកាសពន្ធ</t>
        </is>
      </c>
    </row>
    <row r="3584">
      <c r="A3584" s="461" t="n">
        <v>3576</v>
      </c>
      <c r="B3584" s="462" t="inlineStr">
        <is>
          <t>Cartons</t>
        </is>
      </c>
      <c r="C3584" s="462" t="inlineStr">
        <is>
          <t>ស៊ីងហ្គាពួរ កាតុង (ខេមបូឌា)</t>
        </is>
      </c>
      <c r="D3584" s="462" t="inlineStr">
        <is>
          <t>L001-100121322</t>
        </is>
      </c>
      <c r="E3584" s="462" t="inlineStr">
        <is>
          <t>V0019981</t>
        </is>
      </c>
      <c r="F3584" s="463" t="n">
        <v>44838</v>
      </c>
      <c r="G3584" s="464" t="n">
        <v>72189</v>
      </c>
      <c r="H3584" s="462" t="n"/>
      <c r="I3584" s="464">
        <f>G3584</f>
        <v/>
      </c>
      <c r="J3584" s="462">
        <f>IF(AND(Q3584=TRUE, R3584=TRUE, S3584=TRUE), IF(W3584&lt;-0.05, "អនុញ្ញាត (អ្នកផ្គត់ផ្គង់ប្រកាសខ្វះ)", "បានប្រកាស (អនុញ្ញាត)"), IF(AND(Q3584=FALSE, R3584=FALSE, S3584=FALSE), "ព្យួរទុក (មិនមានទិន្នន័យ)", "ប្រកាសខុស (ព្យួរទុក)"))</f>
        <v/>
      </c>
      <c r="K3584" s="462" t="inlineStr"/>
      <c r="L3584" s="462" t="inlineStr"/>
      <c r="M3584" s="464">
        <f>AH3584</f>
        <v/>
      </c>
      <c r="N3584" s="464">
        <f>IF(W3584&lt;0,AH3584,I3584)</f>
        <v/>
      </c>
      <c r="O3584" s="464">
        <f>I3584-M3584</f>
        <v/>
      </c>
      <c r="P3584" s="462" t="n"/>
      <c r="Q3584" s="462">
        <f>V3584=W3584</f>
        <v/>
      </c>
      <c r="R3584" s="462">
        <f>AND(MONTH(F3584)=MONTH(X3584), YEAR(F3584)=YEAR(X3584))</f>
        <v/>
      </c>
      <c r="S3584" s="462">
        <f>AC3584="L001-901905215"</f>
        <v/>
      </c>
      <c r="T3584" s="464">
        <f>G3584-AH3584</f>
        <v/>
      </c>
      <c r="U3584" s="462" t="n"/>
      <c r="V3584" s="462" t="inlineStr">
        <is>
          <t>V0019981</t>
        </is>
      </c>
      <c r="W3584" s="462" t="inlineStr">
        <is>
          <t>V0019981</t>
        </is>
      </c>
      <c r="X3584" s="463" t="n">
        <v>44838</v>
      </c>
      <c r="Y3584" s="462" t="inlineStr">
        <is>
          <t>V0019981</t>
        </is>
      </c>
      <c r="Z3584" s="462" t="inlineStr"/>
      <c r="AA3584" s="462" t="inlineStr">
        <is>
          <t>បុគ្គលជាប់អាករ</t>
        </is>
      </c>
      <c r="AB3584" s="462" t="inlineStr">
        <is>
          <t>L001-901905215</t>
        </is>
      </c>
      <c r="AC3584" s="462" t="inlineStr">
        <is>
          <t>វីអ៊ីស៊ិន (ខេមបូឌា) អ៊ិនដាសស្ទ្រី ឯ.ក</t>
        </is>
      </c>
      <c r="AD3584" s="464" t="n">
        <v>796024</v>
      </c>
      <c r="AE3584" s="464" t="n">
        <v>723658</v>
      </c>
      <c r="AF3584" s="464" t="n">
        <v>0</v>
      </c>
      <c r="AG3584" s="464" t="n">
        <v>0</v>
      </c>
      <c r="AH3584" s="464" t="n">
        <v>72366</v>
      </c>
      <c r="AI3584" s="464" t="n">
        <v>0</v>
      </c>
      <c r="AJ3584" s="464" t="n">
        <v>0</v>
      </c>
      <c r="AK3584" s="464" t="n">
        <v>0</v>
      </c>
      <c r="AL3584" s="464" t="n">
        <v>0</v>
      </c>
      <c r="AM3584" s="464" t="n">
        <v>0</v>
      </c>
      <c r="AN3584" s="464" t="n">
        <v>0</v>
      </c>
      <c r="AO3584" s="464" t="n">
        <v>0</v>
      </c>
      <c r="AP3584" s="464" t="n">
        <v>0</v>
      </c>
      <c r="AQ3584" s="462" t="inlineStr"/>
      <c r="AR3584" s="462" t="inlineStr">
        <is>
          <t>កេសកាតុង</t>
        </is>
      </c>
      <c r="AS3584" s="462" t="inlineStr">
        <is>
          <t>បានប្រកាសពន្ធ</t>
        </is>
      </c>
    </row>
    <row r="3585">
      <c r="A3585" s="461" t="n">
        <v>3577</v>
      </c>
      <c r="B3585" s="462" t="inlineStr">
        <is>
          <t>Cartons</t>
        </is>
      </c>
      <c r="C3585" s="462" t="inlineStr">
        <is>
          <t>ស៊ីងហ្គាពួរ កាតុង (ខេមបូឌា)</t>
        </is>
      </c>
      <c r="D3585" s="462" t="inlineStr">
        <is>
          <t>L001-100121322</t>
        </is>
      </c>
      <c r="E3585" s="462" t="inlineStr">
        <is>
          <t>V0020027</t>
        </is>
      </c>
      <c r="F3585" s="463" t="n">
        <v>44841</v>
      </c>
      <c r="G3585" s="464" t="n">
        <v>665529</v>
      </c>
      <c r="H3585" s="462" t="n"/>
      <c r="I3585" s="464">
        <f>G3585</f>
        <v/>
      </c>
      <c r="J3585" s="462">
        <f>IF(AND(Q3585=TRUE, R3585=TRUE, S3585=TRUE), IF(W3585&lt;-0.05, "អនុញ្ញាត (អ្នកផ្គត់ផ្គង់ប្រកាសខ្វះ)", "បានប្រកាស (អនុញ្ញាត)"), IF(AND(Q3585=FALSE, R3585=FALSE, S3585=FALSE), "ព្យួរទុក (មិនមានទិន្នន័យ)", "ប្រកាសខុស (ព្យួរទុក)"))</f>
        <v/>
      </c>
      <c r="K3585" s="462" t="inlineStr"/>
      <c r="L3585" s="462" t="inlineStr"/>
      <c r="M3585" s="464">
        <f>AH3585</f>
        <v/>
      </c>
      <c r="N3585" s="464">
        <f>IF(W3585&lt;0,AH3585,I3585)</f>
        <v/>
      </c>
      <c r="O3585" s="464">
        <f>I3585-M3585</f>
        <v/>
      </c>
      <c r="P3585" s="462" t="n"/>
      <c r="Q3585" s="462">
        <f>V3585=W3585</f>
        <v/>
      </c>
      <c r="R3585" s="462">
        <f>AND(MONTH(F3585)=MONTH(X3585), YEAR(F3585)=YEAR(X3585))</f>
        <v/>
      </c>
      <c r="S3585" s="462">
        <f>AC3585="L001-901905215"</f>
        <v/>
      </c>
      <c r="T3585" s="464">
        <f>G3585-AH3585</f>
        <v/>
      </c>
      <c r="U3585" s="462" t="n"/>
      <c r="V3585" s="462" t="inlineStr">
        <is>
          <t>V0020027</t>
        </is>
      </c>
      <c r="W3585" s="462" t="inlineStr">
        <is>
          <t>V0020027</t>
        </is>
      </c>
      <c r="X3585" s="463" t="n">
        <v>44841</v>
      </c>
      <c r="Y3585" s="462" t="inlineStr">
        <is>
          <t>V0020027</t>
        </is>
      </c>
      <c r="Z3585" s="462" t="inlineStr"/>
      <c r="AA3585" s="462" t="inlineStr">
        <is>
          <t>បុគ្គលជាប់អាករ</t>
        </is>
      </c>
      <c r="AB3585" s="462" t="inlineStr">
        <is>
          <t>L001-901905215</t>
        </is>
      </c>
      <c r="AC3585" s="462" t="inlineStr">
        <is>
          <t>វីអ៊ីស៊ិន (ខេមបូឌា) អ៊ិនដាសស្ទ្រី ឯ.ក</t>
        </is>
      </c>
      <c r="AD3585" s="464" t="n">
        <v>7334995</v>
      </c>
      <c r="AE3585" s="464" t="n">
        <v>6668177</v>
      </c>
      <c r="AF3585" s="464" t="n">
        <v>0</v>
      </c>
      <c r="AG3585" s="464" t="n">
        <v>0</v>
      </c>
      <c r="AH3585" s="464" t="n">
        <v>666818</v>
      </c>
      <c r="AI3585" s="464" t="n">
        <v>0</v>
      </c>
      <c r="AJ3585" s="464" t="n">
        <v>0</v>
      </c>
      <c r="AK3585" s="464" t="n">
        <v>0</v>
      </c>
      <c r="AL3585" s="464" t="n">
        <v>0</v>
      </c>
      <c r="AM3585" s="464" t="n">
        <v>0</v>
      </c>
      <c r="AN3585" s="464" t="n">
        <v>0</v>
      </c>
      <c r="AO3585" s="464" t="n">
        <v>0</v>
      </c>
      <c r="AP3585" s="464" t="n">
        <v>0</v>
      </c>
      <c r="AQ3585" s="462" t="inlineStr"/>
      <c r="AR3585" s="462" t="inlineStr">
        <is>
          <t>កេសកាតុង</t>
        </is>
      </c>
      <c r="AS3585" s="462" t="inlineStr">
        <is>
          <t>បានប្រកាសពន្ធ</t>
        </is>
      </c>
    </row>
    <row r="3586">
      <c r="A3586" s="461" t="n">
        <v>3578</v>
      </c>
      <c r="B3586" s="462" t="inlineStr">
        <is>
          <t>Cartons</t>
        </is>
      </c>
      <c r="C3586" s="462" t="inlineStr">
        <is>
          <t>ស៊ីងហ្គាពួរ កាតុង (ខេមបូឌា)</t>
        </is>
      </c>
      <c r="D3586" s="462" t="inlineStr">
        <is>
          <t>L001-100121322</t>
        </is>
      </c>
      <c r="E3586" s="462" t="inlineStr">
        <is>
          <t>V0020044</t>
        </is>
      </c>
      <c r="F3586" s="463" t="n">
        <v>44844</v>
      </c>
      <c r="G3586" s="464" t="n">
        <v>274275</v>
      </c>
      <c r="H3586" s="462" t="n"/>
      <c r="I3586" s="464">
        <f>G3586</f>
        <v/>
      </c>
      <c r="J3586" s="462">
        <f>IF(AND(Q3586=TRUE, R3586=TRUE, S3586=TRUE), IF(W3586&lt;-0.05, "អនុញ្ញាត (អ្នកផ្គត់ផ្គង់ប្រកាសខ្វះ)", "បានប្រកាស (អនុញ្ញាត)"), IF(AND(Q3586=FALSE, R3586=FALSE, S3586=FALSE), "ព្យួរទុក (មិនមានទិន្នន័យ)", "ប្រកាសខុស (ព្យួរទុក)"))</f>
        <v/>
      </c>
      <c r="K3586" s="462" t="inlineStr"/>
      <c r="L3586" s="462" t="inlineStr"/>
      <c r="M3586" s="464">
        <f>AH3586</f>
        <v/>
      </c>
      <c r="N3586" s="464">
        <f>IF(W3586&lt;0,AH3586,I3586)</f>
        <v/>
      </c>
      <c r="O3586" s="464">
        <f>I3586-M3586</f>
        <v/>
      </c>
      <c r="P3586" s="462" t="n"/>
      <c r="Q3586" s="462">
        <f>V3586=W3586</f>
        <v/>
      </c>
      <c r="R3586" s="462">
        <f>AND(MONTH(F3586)=MONTH(X3586), YEAR(F3586)=YEAR(X3586))</f>
        <v/>
      </c>
      <c r="S3586" s="462">
        <f>AC3586="L001-901905215"</f>
        <v/>
      </c>
      <c r="T3586" s="464">
        <f>G3586-AH3586</f>
        <v/>
      </c>
      <c r="U3586" s="462" t="n"/>
      <c r="V3586" s="462" t="inlineStr">
        <is>
          <t>V0020044</t>
        </is>
      </c>
      <c r="W3586" s="462" t="inlineStr">
        <is>
          <t>V0020044</t>
        </is>
      </c>
      <c r="X3586" s="463" t="n">
        <v>44844</v>
      </c>
      <c r="Y3586" s="462" t="inlineStr">
        <is>
          <t>V0020044</t>
        </is>
      </c>
      <c r="Z3586" s="462" t="inlineStr"/>
      <c r="AA3586" s="462" t="inlineStr">
        <is>
          <t>បុគ្គលជាប់អាករ</t>
        </is>
      </c>
      <c r="AB3586" s="462" t="inlineStr">
        <is>
          <t>L001-901905215</t>
        </is>
      </c>
      <c r="AC3586" s="462" t="inlineStr">
        <is>
          <t>វីអ៊ីស៊ិន (ខេមបូឌា) អ៊ិនដាសស្ទ្រី ឯ.ក</t>
        </is>
      </c>
      <c r="AD3586" s="464" t="n">
        <v>3021398</v>
      </c>
      <c r="AE3586" s="464" t="n">
        <v>2746725</v>
      </c>
      <c r="AF3586" s="464" t="n">
        <v>0</v>
      </c>
      <c r="AG3586" s="464" t="n">
        <v>0</v>
      </c>
      <c r="AH3586" s="464" t="n">
        <v>274673</v>
      </c>
      <c r="AI3586" s="464" t="n">
        <v>0</v>
      </c>
      <c r="AJ3586" s="464" t="n">
        <v>0</v>
      </c>
      <c r="AK3586" s="464" t="n">
        <v>0</v>
      </c>
      <c r="AL3586" s="464" t="n">
        <v>0</v>
      </c>
      <c r="AM3586" s="464" t="n">
        <v>0</v>
      </c>
      <c r="AN3586" s="464" t="n">
        <v>0</v>
      </c>
      <c r="AO3586" s="464" t="n">
        <v>0</v>
      </c>
      <c r="AP3586" s="464" t="n">
        <v>0</v>
      </c>
      <c r="AQ3586" s="462" t="inlineStr"/>
      <c r="AR3586" s="462" t="inlineStr">
        <is>
          <t>កេសកាតុង</t>
        </is>
      </c>
      <c r="AS3586" s="462" t="inlineStr">
        <is>
          <t>បានប្រកាសពន្ធ</t>
        </is>
      </c>
    </row>
    <row r="3587">
      <c r="A3587" s="461" t="n">
        <v>3579</v>
      </c>
      <c r="B3587" s="462" t="inlineStr">
        <is>
          <t>Cartons</t>
        </is>
      </c>
      <c r="C3587" s="462" t="inlineStr">
        <is>
          <t>ស៊ីងហ្គាពួរ កាតុង (ខេមបូឌា)</t>
        </is>
      </c>
      <c r="D3587" s="462" t="inlineStr">
        <is>
          <t>L001-100121322</t>
        </is>
      </c>
      <c r="E3587" s="462" t="inlineStr">
        <is>
          <t>V0020101</t>
        </is>
      </c>
      <c r="F3587" s="463" t="n">
        <v>44853</v>
      </c>
      <c r="G3587" s="464" t="n">
        <v>503739</v>
      </c>
      <c r="H3587" s="462" t="n"/>
      <c r="I3587" s="464">
        <f>G3587</f>
        <v/>
      </c>
      <c r="J3587" s="462">
        <f>IF(AND(Q3587=TRUE, R3587=TRUE, S3587=TRUE), IF(W3587&lt;-0.05, "អនុញ្ញាត (អ្នកផ្គត់ផ្គង់ប្រកាសខ្វះ)", "បានប្រកាស (អនុញ្ញាត)"), IF(AND(Q3587=FALSE, R3587=FALSE, S3587=FALSE), "ព្យួរទុក (មិនមានទិន្នន័យ)", "ប្រកាសខុស (ព្យួរទុក)"))</f>
        <v/>
      </c>
      <c r="K3587" s="462" t="inlineStr"/>
      <c r="L3587" s="462" t="inlineStr"/>
      <c r="M3587" s="464">
        <f>AH3587</f>
        <v/>
      </c>
      <c r="N3587" s="464">
        <f>IF(W3587&lt;0,AH3587,I3587)</f>
        <v/>
      </c>
      <c r="O3587" s="464">
        <f>I3587-M3587</f>
        <v/>
      </c>
      <c r="P3587" s="462" t="n"/>
      <c r="Q3587" s="462">
        <f>V3587=W3587</f>
        <v/>
      </c>
      <c r="R3587" s="462">
        <f>AND(MONTH(F3587)=MONTH(X3587), YEAR(F3587)=YEAR(X3587))</f>
        <v/>
      </c>
      <c r="S3587" s="462">
        <f>AC3587="L001-901905215"</f>
        <v/>
      </c>
      <c r="T3587" s="464">
        <f>G3587-AH3587</f>
        <v/>
      </c>
      <c r="U3587" s="462" t="n"/>
      <c r="V3587" s="462" t="inlineStr">
        <is>
          <t>V0020101</t>
        </is>
      </c>
      <c r="W3587" s="462" t="inlineStr">
        <is>
          <t>V0020101</t>
        </is>
      </c>
      <c r="X3587" s="463" t="n">
        <v>44853</v>
      </c>
      <c r="Y3587" s="462" t="inlineStr">
        <is>
          <t>V0020101</t>
        </is>
      </c>
      <c r="Z3587" s="462" t="inlineStr"/>
      <c r="AA3587" s="462" t="inlineStr">
        <is>
          <t>បុគ្គលជាប់អាករ</t>
        </is>
      </c>
      <c r="AB3587" s="462" t="inlineStr">
        <is>
          <t>L001-901905215</t>
        </is>
      </c>
      <c r="AC3587" s="462" t="inlineStr">
        <is>
          <t>វីអ៊ីស៊ិន (ខេមបូឌា) អ៊ិនដាសស្ទ្រី ឯ.ក</t>
        </is>
      </c>
      <c r="AD3587" s="464" t="n">
        <v>5534447</v>
      </c>
      <c r="AE3587" s="464" t="n">
        <v>5031315</v>
      </c>
      <c r="AF3587" s="464" t="n">
        <v>0</v>
      </c>
      <c r="AG3587" s="464" t="n">
        <v>0</v>
      </c>
      <c r="AH3587" s="464" t="n">
        <v>503132</v>
      </c>
      <c r="AI3587" s="464" t="n">
        <v>0</v>
      </c>
      <c r="AJ3587" s="464" t="n">
        <v>0</v>
      </c>
      <c r="AK3587" s="464" t="n">
        <v>0</v>
      </c>
      <c r="AL3587" s="464" t="n">
        <v>0</v>
      </c>
      <c r="AM3587" s="464" t="n">
        <v>0</v>
      </c>
      <c r="AN3587" s="464" t="n">
        <v>0</v>
      </c>
      <c r="AO3587" s="464" t="n">
        <v>0</v>
      </c>
      <c r="AP3587" s="464" t="n">
        <v>0</v>
      </c>
      <c r="AQ3587" s="462" t="inlineStr"/>
      <c r="AR3587" s="462" t="inlineStr">
        <is>
          <t>កេសកាតុង</t>
        </is>
      </c>
      <c r="AS3587" s="462" t="inlineStr">
        <is>
          <t>បានប្រកាសពន្ធ</t>
        </is>
      </c>
    </row>
    <row r="3588">
      <c r="A3588" s="461" t="n">
        <v>3580</v>
      </c>
      <c r="B3588" s="462" t="inlineStr">
        <is>
          <t>Cartons</t>
        </is>
      </c>
      <c r="C3588" s="462" t="inlineStr">
        <is>
          <t>ស៊ីងហ្គាពួរ កាតុង (ខេមបូឌា)</t>
        </is>
      </c>
      <c r="D3588" s="462" t="inlineStr">
        <is>
          <t>L001-100121322</t>
        </is>
      </c>
      <c r="E3588" s="462" t="inlineStr">
        <is>
          <t>V0020102</t>
        </is>
      </c>
      <c r="F3588" s="463" t="n">
        <v>44853</v>
      </c>
      <c r="G3588" s="464" t="n">
        <v>503739</v>
      </c>
      <c r="H3588" s="462" t="n"/>
      <c r="I3588" s="464">
        <f>G3588</f>
        <v/>
      </c>
      <c r="J3588" s="462">
        <f>IF(AND(Q3588=TRUE, R3588=TRUE, S3588=TRUE), IF(W3588&lt;-0.05, "អនុញ្ញាត (អ្នកផ្គត់ផ្គង់ប្រកាសខ្វះ)", "បានប្រកាស (អនុញ្ញាត)"), IF(AND(Q3588=FALSE, R3588=FALSE, S3588=FALSE), "ព្យួរទុក (មិនមានទិន្នន័យ)", "ប្រកាសខុស (ព្យួរទុក)"))</f>
        <v/>
      </c>
      <c r="K3588" s="462" t="inlineStr"/>
      <c r="L3588" s="462" t="inlineStr"/>
      <c r="M3588" s="464">
        <f>AH3588</f>
        <v/>
      </c>
      <c r="N3588" s="464">
        <f>IF(W3588&lt;0,AH3588,I3588)</f>
        <v/>
      </c>
      <c r="O3588" s="464">
        <f>I3588-M3588</f>
        <v/>
      </c>
      <c r="P3588" s="462" t="n"/>
      <c r="Q3588" s="462">
        <f>V3588=W3588</f>
        <v/>
      </c>
      <c r="R3588" s="462">
        <f>AND(MONTH(F3588)=MONTH(X3588), YEAR(F3588)=YEAR(X3588))</f>
        <v/>
      </c>
      <c r="S3588" s="462">
        <f>AC3588="L001-901905215"</f>
        <v/>
      </c>
      <c r="T3588" s="464">
        <f>G3588-AH3588</f>
        <v/>
      </c>
      <c r="U3588" s="462" t="n"/>
      <c r="V3588" s="462" t="inlineStr">
        <is>
          <t>V0020102</t>
        </is>
      </c>
      <c r="W3588" s="462" t="inlineStr">
        <is>
          <t>V0020102</t>
        </is>
      </c>
      <c r="X3588" s="463" t="n">
        <v>44853</v>
      </c>
      <c r="Y3588" s="462" t="inlineStr">
        <is>
          <t>V0020102</t>
        </is>
      </c>
      <c r="Z3588" s="462" t="inlineStr"/>
      <c r="AA3588" s="462" t="inlineStr">
        <is>
          <t>បុគ្គលជាប់អាករ</t>
        </is>
      </c>
      <c r="AB3588" s="462" t="inlineStr">
        <is>
          <t>L001-901905215</t>
        </is>
      </c>
      <c r="AC3588" s="462" t="inlineStr">
        <is>
          <t>វីអ៊ីស៊ិន (ខេមបូឌា) អ៊ិនដាសស្ទ្រី ឯ.ក</t>
        </is>
      </c>
      <c r="AD3588" s="464" t="n">
        <v>5534447</v>
      </c>
      <c r="AE3588" s="464" t="n">
        <v>5031315</v>
      </c>
      <c r="AF3588" s="464" t="n">
        <v>0</v>
      </c>
      <c r="AG3588" s="464" t="n">
        <v>0</v>
      </c>
      <c r="AH3588" s="464" t="n">
        <v>503132</v>
      </c>
      <c r="AI3588" s="464" t="n">
        <v>0</v>
      </c>
      <c r="AJ3588" s="464" t="n">
        <v>0</v>
      </c>
      <c r="AK3588" s="464" t="n">
        <v>0</v>
      </c>
      <c r="AL3588" s="464" t="n">
        <v>0</v>
      </c>
      <c r="AM3588" s="464" t="n">
        <v>0</v>
      </c>
      <c r="AN3588" s="464" t="n">
        <v>0</v>
      </c>
      <c r="AO3588" s="464" t="n">
        <v>0</v>
      </c>
      <c r="AP3588" s="464" t="n">
        <v>0</v>
      </c>
      <c r="AQ3588" s="462" t="inlineStr"/>
      <c r="AR3588" s="462" t="inlineStr">
        <is>
          <t>កេសកាតុង</t>
        </is>
      </c>
      <c r="AS3588" s="462" t="inlineStr">
        <is>
          <t>បានប្រកាសពន្ធ</t>
        </is>
      </c>
    </row>
    <row r="3589">
      <c r="A3589" s="461" t="n">
        <v>3581</v>
      </c>
      <c r="B3589" s="462" t="inlineStr">
        <is>
          <t>Cartons</t>
        </is>
      </c>
      <c r="C3589" s="462" t="inlineStr">
        <is>
          <t>ស៊ីងហ្គាពួរ កាតុង (ខេមបូឌា)</t>
        </is>
      </c>
      <c r="D3589" s="462" t="inlineStr">
        <is>
          <t>L001-100121322</t>
        </is>
      </c>
      <c r="E3589" s="462" t="inlineStr">
        <is>
          <t>V0020121</t>
        </is>
      </c>
      <c r="F3589" s="463" t="n">
        <v>44854</v>
      </c>
      <c r="G3589" s="464" t="n">
        <v>72037</v>
      </c>
      <c r="H3589" s="462" t="n"/>
      <c r="I3589" s="464">
        <f>G3589</f>
        <v/>
      </c>
      <c r="J3589" s="462">
        <f>IF(AND(Q3589=TRUE, R3589=TRUE, S3589=TRUE), IF(W3589&lt;-0.05, "អនុញ្ញាត (អ្នកផ្គត់ផ្គង់ប្រកាសខ្វះ)", "បានប្រកាស (អនុញ្ញាត)"), IF(AND(Q3589=FALSE, R3589=FALSE, S3589=FALSE), "ព្យួរទុក (មិនមានទិន្នន័យ)", "ប្រកាសខុស (ព្យួរទុក)"))</f>
        <v/>
      </c>
      <c r="K3589" s="462" t="inlineStr"/>
      <c r="L3589" s="462" t="inlineStr"/>
      <c r="M3589" s="464">
        <f>AH3589</f>
        <v/>
      </c>
      <c r="N3589" s="464">
        <f>IF(W3589&lt;0,AH3589,I3589)</f>
        <v/>
      </c>
      <c r="O3589" s="464">
        <f>I3589-M3589</f>
        <v/>
      </c>
      <c r="P3589" s="462" t="n"/>
      <c r="Q3589" s="462">
        <f>V3589=W3589</f>
        <v/>
      </c>
      <c r="R3589" s="462">
        <f>AND(MONTH(F3589)=MONTH(X3589), YEAR(F3589)=YEAR(X3589))</f>
        <v/>
      </c>
      <c r="S3589" s="462">
        <f>AC3589="L001-901905215"</f>
        <v/>
      </c>
      <c r="T3589" s="464">
        <f>G3589-AH3589</f>
        <v/>
      </c>
      <c r="U3589" s="462" t="n"/>
      <c r="V3589" s="462" t="inlineStr">
        <is>
          <t>V0020121</t>
        </is>
      </c>
      <c r="W3589" s="462" t="inlineStr">
        <is>
          <t>V0020121</t>
        </is>
      </c>
      <c r="X3589" s="463" t="n">
        <v>44854</v>
      </c>
      <c r="Y3589" s="462" t="inlineStr">
        <is>
          <t>V0020121</t>
        </is>
      </c>
      <c r="Z3589" s="462" t="inlineStr"/>
      <c r="AA3589" s="462" t="inlineStr">
        <is>
          <t>បុគ្គលជាប់អាករ</t>
        </is>
      </c>
      <c r="AB3589" s="462" t="inlineStr">
        <is>
          <t>L001-901905215</t>
        </is>
      </c>
      <c r="AC3589" s="462" t="inlineStr">
        <is>
          <t>វីអ៊ីស៊ិន (ខេមបូឌា) អ៊ិនដាសស្ទ្រី ឯ.ក</t>
        </is>
      </c>
      <c r="AD3589" s="464" t="n">
        <v>791469</v>
      </c>
      <c r="AE3589" s="464" t="n">
        <v>719517</v>
      </c>
      <c r="AF3589" s="464" t="n">
        <v>0</v>
      </c>
      <c r="AG3589" s="464" t="n">
        <v>0</v>
      </c>
      <c r="AH3589" s="464" t="n">
        <v>71952</v>
      </c>
      <c r="AI3589" s="464" t="n">
        <v>0</v>
      </c>
      <c r="AJ3589" s="464" t="n">
        <v>0</v>
      </c>
      <c r="AK3589" s="464" t="n">
        <v>0</v>
      </c>
      <c r="AL3589" s="464" t="n">
        <v>0</v>
      </c>
      <c r="AM3589" s="464" t="n">
        <v>0</v>
      </c>
      <c r="AN3589" s="464" t="n">
        <v>0</v>
      </c>
      <c r="AO3589" s="464" t="n">
        <v>0</v>
      </c>
      <c r="AP3589" s="464" t="n">
        <v>0</v>
      </c>
      <c r="AQ3589" s="462" t="inlineStr"/>
      <c r="AR3589" s="462" t="inlineStr">
        <is>
          <t>កេសកាតុង</t>
        </is>
      </c>
      <c r="AS3589" s="462" t="inlineStr">
        <is>
          <t>បានប្រកាសពន្ធ</t>
        </is>
      </c>
    </row>
    <row r="3590">
      <c r="A3590" s="461" t="n">
        <v>3582</v>
      </c>
      <c r="B3590" s="462" t="inlineStr">
        <is>
          <t>Cartons</t>
        </is>
      </c>
      <c r="C3590" s="462" t="inlineStr">
        <is>
          <t>ស៊ីងហ្គាពួរ កាតុង (ខេមបូឌា)</t>
        </is>
      </c>
      <c r="D3590" s="462" t="inlineStr">
        <is>
          <t>L001-100121322</t>
        </is>
      </c>
      <c r="E3590" s="462" t="inlineStr">
        <is>
          <t>V0020122</t>
        </is>
      </c>
      <c r="F3590" s="463" t="n">
        <v>44854</v>
      </c>
      <c r="G3590" s="464" t="n">
        <v>29549</v>
      </c>
      <c r="H3590" s="462" t="n"/>
      <c r="I3590" s="464">
        <f>G3590</f>
        <v/>
      </c>
      <c r="J3590" s="462">
        <f>IF(AND(Q3590=TRUE, R3590=TRUE, S3590=TRUE), IF(W3590&lt;-0.05, "អនុញ្ញាត (អ្នកផ្គត់ផ្គង់ប្រកាសខ្វះ)", "បានប្រកាស (អនុញ្ញាត)"), IF(AND(Q3590=FALSE, R3590=FALSE, S3590=FALSE), "ព្យួរទុក (មិនមានទិន្នន័យ)", "ប្រកាសខុស (ព្យួរទុក)"))</f>
        <v/>
      </c>
      <c r="K3590" s="462" t="inlineStr"/>
      <c r="L3590" s="462" t="inlineStr"/>
      <c r="M3590" s="464">
        <f>AH3590</f>
        <v/>
      </c>
      <c r="N3590" s="464">
        <f>IF(W3590&lt;0,AH3590,I3590)</f>
        <v/>
      </c>
      <c r="O3590" s="464">
        <f>I3590-M3590</f>
        <v/>
      </c>
      <c r="P3590" s="462" t="n"/>
      <c r="Q3590" s="462">
        <f>V3590=W3590</f>
        <v/>
      </c>
      <c r="R3590" s="462">
        <f>AND(MONTH(F3590)=MONTH(X3590), YEAR(F3590)=YEAR(X3590))</f>
        <v/>
      </c>
      <c r="S3590" s="462">
        <f>AC3590="L001-901905215"</f>
        <v/>
      </c>
      <c r="T3590" s="464">
        <f>G3590-AH3590</f>
        <v/>
      </c>
      <c r="U3590" s="462" t="n"/>
      <c r="V3590" s="462" t="inlineStr">
        <is>
          <t>V0020122</t>
        </is>
      </c>
      <c r="W3590" s="462" t="inlineStr">
        <is>
          <t>V0020122</t>
        </is>
      </c>
      <c r="X3590" s="463" t="n">
        <v>44854</v>
      </c>
      <c r="Y3590" s="462" t="inlineStr">
        <is>
          <t>V0020122</t>
        </is>
      </c>
      <c r="Z3590" s="462" t="inlineStr"/>
      <c r="AA3590" s="462" t="inlineStr">
        <is>
          <t>បុគ្គលជាប់អាករ</t>
        </is>
      </c>
      <c r="AB3590" s="462" t="inlineStr">
        <is>
          <t>L001-901905215</t>
        </is>
      </c>
      <c r="AC3590" s="462" t="inlineStr">
        <is>
          <t>វីអ៊ីស៊ិន (ខេមបូឌា) អ៊ិនដាសស្ទ្រី ឯ.ក</t>
        </is>
      </c>
      <c r="AD3590" s="464" t="n">
        <v>324654</v>
      </c>
      <c r="AE3590" s="464" t="n">
        <v>295140</v>
      </c>
      <c r="AF3590" s="464" t="n">
        <v>0</v>
      </c>
      <c r="AG3590" s="464" t="n">
        <v>0</v>
      </c>
      <c r="AH3590" s="464" t="n">
        <v>29514</v>
      </c>
      <c r="AI3590" s="464" t="n">
        <v>0</v>
      </c>
      <c r="AJ3590" s="464" t="n">
        <v>0</v>
      </c>
      <c r="AK3590" s="464" t="n">
        <v>0</v>
      </c>
      <c r="AL3590" s="464" t="n">
        <v>0</v>
      </c>
      <c r="AM3590" s="464" t="n">
        <v>0</v>
      </c>
      <c r="AN3590" s="464" t="n">
        <v>0</v>
      </c>
      <c r="AO3590" s="464" t="n">
        <v>0</v>
      </c>
      <c r="AP3590" s="464" t="n">
        <v>0</v>
      </c>
      <c r="AQ3590" s="462" t="inlineStr"/>
      <c r="AR3590" s="462" t="inlineStr">
        <is>
          <t>កេសកាតុង</t>
        </is>
      </c>
      <c r="AS3590" s="462" t="inlineStr">
        <is>
          <t>បានប្រកាសពន្ធ</t>
        </is>
      </c>
    </row>
    <row r="3591">
      <c r="A3591" s="461" t="n">
        <v>3583</v>
      </c>
      <c r="B3591" s="462" t="inlineStr">
        <is>
          <t>Cartons</t>
        </is>
      </c>
      <c r="C3591" s="462" t="inlineStr">
        <is>
          <t>យី មីង ភែកឃីជីង ឯ.ក</t>
        </is>
      </c>
      <c r="D3591" s="462" t="inlineStr">
        <is>
          <t>B108-902101335</t>
        </is>
      </c>
      <c r="E3591" s="462" t="inlineStr">
        <is>
          <t>YM-0038</t>
        </is>
      </c>
      <c r="F3591" s="463" t="n">
        <v>44865</v>
      </c>
      <c r="G3591" s="464" t="n">
        <v>11116466</v>
      </c>
      <c r="H3591" s="462" t="n"/>
      <c r="I3591" s="464">
        <f>G3591</f>
        <v/>
      </c>
      <c r="J3591" s="462">
        <f>IF(AND(Q3591=TRUE, R3591=TRUE, S3591=TRUE), IF(W3591&lt;-0.05, "អនុញ្ញាត (អ្នកផ្គត់ផ្គង់ប្រកាសខ្វះ)", "បានប្រកាស (អនុញ្ញាត)"), IF(AND(Q3591=FALSE, R3591=FALSE, S3591=FALSE), "ព្យួរទុក (មិនមានទិន្នន័យ)", "ប្រកាសខុស (ព្យួរទុក)"))</f>
        <v/>
      </c>
      <c r="K3591" s="462" t="inlineStr"/>
      <c r="L3591" s="462" t="inlineStr"/>
      <c r="M3591" s="464">
        <f>AH3591</f>
        <v/>
      </c>
      <c r="N3591" s="464">
        <f>IF(W3591&lt;0,AH3591,I3591)</f>
        <v/>
      </c>
      <c r="O3591" s="464">
        <f>I3591-M3591</f>
        <v/>
      </c>
      <c r="P3591" s="462" t="n"/>
      <c r="Q3591" s="462">
        <f>V3591=W3591</f>
        <v/>
      </c>
      <c r="R3591" s="462">
        <f>AND(MONTH(F3591)=MONTH(X3591), YEAR(F3591)=YEAR(X3591))</f>
        <v/>
      </c>
      <c r="S3591" s="462">
        <f>AC3591="L001-901905215"</f>
        <v/>
      </c>
      <c r="T3591" s="464">
        <f>G3591-AH3591</f>
        <v/>
      </c>
      <c r="U3591" s="462" t="n"/>
      <c r="V3591" s="462" t="inlineStr">
        <is>
          <t>YM0038</t>
        </is>
      </c>
      <c r="W3591" s="462" t="inlineStr">
        <is>
          <t>YM0038</t>
        </is>
      </c>
      <c r="X3591" s="463" t="n">
        <v>44865</v>
      </c>
      <c r="Y3591" s="462" t="inlineStr">
        <is>
          <t>YM-0038</t>
        </is>
      </c>
      <c r="Z3591" s="462" t="inlineStr"/>
      <c r="AA3591" s="462" t="inlineStr">
        <is>
          <t>បុគ្គលជាប់អាករ</t>
        </is>
      </c>
      <c r="AB3591" s="462" t="inlineStr">
        <is>
          <t>L001-901905215</t>
        </is>
      </c>
      <c r="AC3591" s="462" t="inlineStr">
        <is>
          <t>វីអ៊ីស៊ិន (ខេមបូឌា) អ៊ិនដាសស្ទ្រី ឯ.ក</t>
        </is>
      </c>
      <c r="AD3591" s="464" t="n">
        <v>122281121</v>
      </c>
      <c r="AE3591" s="464" t="n">
        <v>111164655</v>
      </c>
      <c r="AF3591" s="464" t="n">
        <v>0</v>
      </c>
      <c r="AG3591" s="464" t="n">
        <v>0</v>
      </c>
      <c r="AH3591" s="464" t="n">
        <v>11116466</v>
      </c>
      <c r="AI3591" s="464" t="n">
        <v>0</v>
      </c>
      <c r="AJ3591" s="464" t="n">
        <v>0</v>
      </c>
      <c r="AK3591" s="464" t="n">
        <v>0</v>
      </c>
      <c r="AL3591" s="464" t="n">
        <v>0</v>
      </c>
      <c r="AM3591" s="464" t="n">
        <v>0</v>
      </c>
      <c r="AN3591" s="464" t="n">
        <v>0</v>
      </c>
      <c r="AO3591" s="464" t="n">
        <v>0</v>
      </c>
      <c r="AP3591" s="464" t="n">
        <v>0</v>
      </c>
      <c r="AQ3591" s="462" t="inlineStr"/>
      <c r="AR3591" s="462" t="inlineStr">
        <is>
          <t>Carton</t>
        </is>
      </c>
      <c r="AS3591" s="462" t="inlineStr">
        <is>
          <t>បានប្រកាសពន្ធ</t>
        </is>
      </c>
    </row>
    <row r="3592">
      <c r="A3592" s="461" t="n">
        <v>3584</v>
      </c>
      <c r="B3592" s="462" t="inlineStr">
        <is>
          <t>Sampling and Travel Fee</t>
        </is>
      </c>
      <c r="C3592" s="462" t="inlineStr">
        <is>
          <t>អេសជីអេស (ខេមបូឌា) លីមីធីត</t>
        </is>
      </c>
      <c r="D3592" s="462" t="inlineStr">
        <is>
          <t>L001-107030519</t>
        </is>
      </c>
      <c r="E3592" s="462" t="inlineStr">
        <is>
          <t>10022277</t>
        </is>
      </c>
      <c r="F3592" s="463" t="n">
        <v>44851</v>
      </c>
      <c r="G3592" s="464" t="n">
        <v>108158</v>
      </c>
      <c r="H3592" s="462" t="n"/>
      <c r="I3592" s="464">
        <f>G3592</f>
        <v/>
      </c>
      <c r="J3592" s="462">
        <f>IF(AND(Q3592=TRUE, R3592=TRUE, S3592=TRUE), IF(W3592&lt;-0.05, "អនុញ្ញាត (អ្នកផ្គត់ផ្គង់ប្រកាសខ្វះ)", "បានប្រកាស (អនុញ្ញាត)"), IF(AND(Q3592=FALSE, R3592=FALSE, S3592=FALSE), "ព្យួរទុក (មិនមានទិន្នន័យ)", "ប្រកាសខុស (ព្យួរទុក)"))</f>
        <v/>
      </c>
      <c r="K3592" s="462" t="inlineStr"/>
      <c r="L3592" s="462" t="inlineStr"/>
      <c r="M3592" s="464">
        <f>AH3592</f>
        <v/>
      </c>
      <c r="N3592" s="464">
        <f>IF(W3592&lt;0,AH3592,I3592)</f>
        <v/>
      </c>
      <c r="O3592" s="464">
        <f>I3592-M3592</f>
        <v/>
      </c>
      <c r="P3592" s="462" t="n"/>
      <c r="Q3592" s="462">
        <f>V3592=W3592</f>
        <v/>
      </c>
      <c r="R3592" s="462">
        <f>AND(MONTH(F3592)=MONTH(X3592), YEAR(F3592)=YEAR(X3592))</f>
        <v/>
      </c>
      <c r="S3592" s="462">
        <f>AC3592="L001-901905215"</f>
        <v/>
      </c>
      <c r="T3592" s="464">
        <f>G3592-AH3592</f>
        <v/>
      </c>
      <c r="U3592" s="462" t="n"/>
      <c r="V3592" s="462" t="inlineStr">
        <is>
          <t>10022277</t>
        </is>
      </c>
      <c r="W3592" s="462" t="inlineStr">
        <is>
          <t>10022277</t>
        </is>
      </c>
      <c r="X3592" s="463" t="n">
        <v>44851</v>
      </c>
      <c r="Y3592" s="462" t="inlineStr">
        <is>
          <t>10022277</t>
        </is>
      </c>
      <c r="Z3592" s="462" t="inlineStr"/>
      <c r="AA3592" s="462" t="inlineStr">
        <is>
          <t>បុគ្គលជាប់អាករ</t>
        </is>
      </c>
      <c r="AB3592" s="462" t="inlineStr">
        <is>
          <t>L001-901905215</t>
        </is>
      </c>
      <c r="AC3592" s="462" t="inlineStr">
        <is>
          <t>វីអ៊ីស៊ិន (ខេមបូឌា) អ៊ិនដាសស្ទ្រី ឯ.ក</t>
        </is>
      </c>
      <c r="AD3592" s="464" t="n">
        <v>1189742</v>
      </c>
      <c r="AE3592" s="464" t="n">
        <v>1081584</v>
      </c>
      <c r="AF3592" s="464" t="n">
        <v>0</v>
      </c>
      <c r="AG3592" s="464" t="n">
        <v>0</v>
      </c>
      <c r="AH3592" s="464" t="n">
        <v>108158</v>
      </c>
      <c r="AI3592" s="464" t="n">
        <v>0</v>
      </c>
      <c r="AJ3592" s="464" t="n">
        <v>0</v>
      </c>
      <c r="AK3592" s="464" t="n">
        <v>0</v>
      </c>
      <c r="AL3592" s="464" t="n">
        <v>0</v>
      </c>
      <c r="AM3592" s="464" t="n">
        <v>0</v>
      </c>
      <c r="AN3592" s="464" t="n">
        <v>0</v>
      </c>
      <c r="AO3592" s="464" t="n">
        <v>0</v>
      </c>
      <c r="AP3592" s="464" t="n">
        <v>0</v>
      </c>
      <c r="AQ3592" s="462" t="inlineStr"/>
      <c r="AR3592" s="462" t="inlineStr">
        <is>
          <t>Sampling - Mdy - Trade - C&amp;P</t>
        </is>
      </c>
      <c r="AS3592" s="462" t="inlineStr">
        <is>
          <t>បានប្រកាសពន្ធ</t>
        </is>
      </c>
    </row>
    <row r="3593">
      <c r="A3593" s="461" t="n">
        <v>3585</v>
      </c>
      <c r="B3593" s="462" t="inlineStr">
        <is>
          <t>Service charge</t>
        </is>
      </c>
      <c r="C3593" s="462" t="inlineStr">
        <is>
          <t>អ៊ិនធើថេក ថេសធីង សឺវីស (ខេមបូឌា) ខមភេនី លីមីធីត</t>
        </is>
      </c>
      <c r="D3593" s="462" t="inlineStr">
        <is>
          <t>L001-100045707</t>
        </is>
      </c>
      <c r="E3593" s="462" t="inlineStr">
        <is>
          <t>KHM20220014320</t>
        </is>
      </c>
      <c r="F3593" s="463" t="n">
        <v>44865</v>
      </c>
      <c r="G3593" s="464" t="n">
        <v>196697</v>
      </c>
      <c r="H3593" s="462" t="n"/>
      <c r="I3593" s="464">
        <f>G3593</f>
        <v/>
      </c>
      <c r="J3593" s="462">
        <f>IF(AND(Q3593=TRUE, R3593=TRUE, S3593=TRUE), IF(W3593&lt;-0.05, "អនុញ្ញាត (អ្នកផ្គត់ផ្គង់ប្រកាសខ្វះ)", "បានប្រកាស (អនុញ្ញាត)"), IF(AND(Q3593=FALSE, R3593=FALSE, S3593=FALSE), "ព្យួរទុក (មិនមានទិន្នន័យ)", "ប្រកាសខុស (ព្យួរទុក)"))</f>
        <v/>
      </c>
      <c r="K3593" s="462" t="inlineStr"/>
      <c r="L3593" s="462" t="inlineStr"/>
      <c r="M3593" s="464">
        <f>AH3593</f>
        <v/>
      </c>
      <c r="N3593" s="464">
        <f>IF(W3593&lt;0,AH3593,I3593)</f>
        <v/>
      </c>
      <c r="O3593" s="464">
        <f>I3593-M3593</f>
        <v/>
      </c>
      <c r="P3593" s="462" t="n"/>
      <c r="Q3593" s="462">
        <f>V3593=W3593</f>
        <v/>
      </c>
      <c r="R3593" s="462">
        <f>AND(MONTH(F3593)=MONTH(X3593), YEAR(F3593)=YEAR(X3593))</f>
        <v/>
      </c>
      <c r="S3593" s="462">
        <f>AC3593="L001-901905215"</f>
        <v/>
      </c>
      <c r="T3593" s="464">
        <f>G3593-AH3593</f>
        <v/>
      </c>
      <c r="U3593" s="462" t="n"/>
      <c r="V3593" s="462" t="inlineStr">
        <is>
          <t>KHM20220014320</t>
        </is>
      </c>
      <c r="W3593" s="462" t="inlineStr">
        <is>
          <t>KHM20220014320</t>
        </is>
      </c>
      <c r="X3593" s="463" t="n">
        <v>44865</v>
      </c>
      <c r="Y3593" s="462" t="inlineStr">
        <is>
          <t>KHM20220014320</t>
        </is>
      </c>
      <c r="Z3593" s="462" t="inlineStr"/>
      <c r="AA3593" s="462" t="inlineStr">
        <is>
          <t>បុគ្គលជាប់អាករ</t>
        </is>
      </c>
      <c r="AB3593" s="462" t="inlineStr">
        <is>
          <t>L001-901905215</t>
        </is>
      </c>
      <c r="AC3593" s="462" t="inlineStr">
        <is>
          <t>វីអ៊ីស៊ិន (ខេមបូឌា) អ៊ិនដាសស្ទ្រី ឯ.ក</t>
        </is>
      </c>
      <c r="AD3593" s="464" t="n">
        <v>2163673</v>
      </c>
      <c r="AE3593" s="464" t="n">
        <v>1966975</v>
      </c>
      <c r="AF3593" s="464" t="n">
        <v>0</v>
      </c>
      <c r="AG3593" s="464" t="n">
        <v>0</v>
      </c>
      <c r="AH3593" s="464" t="n">
        <v>196698</v>
      </c>
      <c r="AI3593" s="464" t="n">
        <v>0</v>
      </c>
      <c r="AJ3593" s="464" t="n">
        <v>0</v>
      </c>
      <c r="AK3593" s="464" t="n">
        <v>0</v>
      </c>
      <c r="AL3593" s="464" t="n">
        <v>0</v>
      </c>
      <c r="AM3593" s="464" t="n">
        <v>0</v>
      </c>
      <c r="AN3593" s="464" t="n">
        <v>0</v>
      </c>
      <c r="AO3593" s="464" t="n">
        <v>0</v>
      </c>
      <c r="AP3593" s="464" t="n">
        <v>0</v>
      </c>
      <c r="AQ3593" s="462" t="inlineStr"/>
      <c r="AR3593" s="462" t="inlineStr">
        <is>
          <t>Audit service fee</t>
        </is>
      </c>
      <c r="AS3593" s="462" t="inlineStr">
        <is>
          <t>បានប្រកាសពន្ធ</t>
        </is>
      </c>
    </row>
    <row r="3594">
      <c r="A3594" s="461" t="n">
        <v>3586</v>
      </c>
      <c r="B3594" s="462" t="inlineStr">
        <is>
          <t>Service Fee</t>
        </is>
      </c>
      <c r="C3594" s="462" t="inlineStr">
        <is>
          <t>ប្យួរ៉ូ វេរីតាស (ខេមបូឌា) លីមីធីត</t>
        </is>
      </c>
      <c r="D3594" s="462" t="inlineStr">
        <is>
          <t>L001-107024462</t>
        </is>
      </c>
      <c r="E3594" s="462" t="inlineStr">
        <is>
          <t>59013671</t>
        </is>
      </c>
      <c r="F3594" s="463" t="n">
        <v>44865</v>
      </c>
      <c r="G3594" s="464" t="n">
        <v>56078</v>
      </c>
      <c r="H3594" s="462" t="n"/>
      <c r="I3594" s="464">
        <f>G3594</f>
        <v/>
      </c>
      <c r="J3594" s="462">
        <f>IF(AND(Q3594=TRUE, R3594=TRUE, S3594=TRUE), IF(W3594&lt;-0.05, "អនុញ្ញាត (អ្នកផ្គត់ផ្គង់ប្រកាសខ្វះ)", "បានប្រកាស (អនុញ្ញាត)"), IF(AND(Q3594=FALSE, R3594=FALSE, S3594=FALSE), "ព្យួរទុក (មិនមានទិន្នន័យ)", "ប្រកាសខុស (ព្យួរទុក)"))</f>
        <v/>
      </c>
      <c r="K3594" s="462" t="inlineStr"/>
      <c r="L3594" s="462" t="inlineStr"/>
      <c r="M3594" s="464">
        <f>AH3594</f>
        <v/>
      </c>
      <c r="N3594" s="464">
        <f>IF(W3594&lt;0,AH3594,I3594)</f>
        <v/>
      </c>
      <c r="O3594" s="464">
        <f>I3594-M3594</f>
        <v/>
      </c>
      <c r="P3594" s="462" t="n"/>
      <c r="Q3594" s="462">
        <f>V3594=W3594</f>
        <v/>
      </c>
      <c r="R3594" s="462">
        <f>AND(MONTH(F3594)=MONTH(X3594), YEAR(F3594)=YEAR(X3594))</f>
        <v/>
      </c>
      <c r="S3594" s="462">
        <f>AC3594="L001-901905215"</f>
        <v/>
      </c>
      <c r="T3594" s="464">
        <f>G3594-AH3594</f>
        <v/>
      </c>
      <c r="U3594" s="462" t="n"/>
      <c r="V3594" s="462" t="inlineStr">
        <is>
          <t>59013671</t>
        </is>
      </c>
      <c r="W3594" s="462" t="inlineStr">
        <is>
          <t>59013671</t>
        </is>
      </c>
      <c r="X3594" s="463" t="n">
        <v>44863</v>
      </c>
      <c r="Y3594" s="462" t="inlineStr">
        <is>
          <t>59013671</t>
        </is>
      </c>
      <c r="Z3594" s="462" t="inlineStr"/>
      <c r="AA3594" s="462" t="inlineStr">
        <is>
          <t>បុគ្គលជាប់អាករ</t>
        </is>
      </c>
      <c r="AB3594" s="462" t="inlineStr">
        <is>
          <t>L001-901905215</t>
        </is>
      </c>
      <c r="AC3594" s="462" t="inlineStr">
        <is>
          <t>វីអ៊ីស៊ិន (ខេមបូឌា) អ៊ិនដាសស្ទ្រី ឯ.ក</t>
        </is>
      </c>
      <c r="AD3594" s="464" t="n">
        <v>616860</v>
      </c>
      <c r="AE3594" s="464" t="n">
        <v>560782</v>
      </c>
      <c r="AF3594" s="464" t="n">
        <v>0</v>
      </c>
      <c r="AG3594" s="464" t="n">
        <v>0</v>
      </c>
      <c r="AH3594" s="464" t="n">
        <v>56078</v>
      </c>
      <c r="AI3594" s="464" t="n">
        <v>0</v>
      </c>
      <c r="AJ3594" s="464" t="n">
        <v>0</v>
      </c>
      <c r="AK3594" s="464" t="n">
        <v>0</v>
      </c>
      <c r="AL3594" s="464" t="n">
        <v>0</v>
      </c>
      <c r="AM3594" s="464" t="n">
        <v>0</v>
      </c>
      <c r="AN3594" s="464" t="n">
        <v>0</v>
      </c>
      <c r="AO3594" s="464" t="n">
        <v>0</v>
      </c>
      <c r="AP3594" s="464" t="n">
        <v>0</v>
      </c>
      <c r="AQ3594" s="462" t="inlineStr"/>
      <c r="AR3594" s="462" t="inlineStr">
        <is>
          <t>ចំនូលបានមកពីការលក់</t>
        </is>
      </c>
      <c r="AS3594" s="462" t="inlineStr">
        <is>
          <t>បានប្រកាសពន្ធ</t>
        </is>
      </c>
    </row>
    <row r="3595">
      <c r="A3595" s="461" t="n">
        <v>3587</v>
      </c>
      <c r="B3595" s="462" t="inlineStr">
        <is>
          <t>Service Fee</t>
        </is>
      </c>
      <c r="C3595" s="462" t="inlineStr">
        <is>
          <t>ប្យួរ៉ូ វេរីតាស (ខេមបូឌា) លីមីធីត</t>
        </is>
      </c>
      <c r="D3595" s="462" t="inlineStr">
        <is>
          <t>L001-107024462</t>
        </is>
      </c>
      <c r="E3595" s="462" t="inlineStr">
        <is>
          <t>59013657</t>
        </is>
      </c>
      <c r="F3595" s="463" t="n">
        <v>44862</v>
      </c>
      <c r="G3595" s="464" t="n">
        <v>56078</v>
      </c>
      <c r="H3595" s="462" t="n"/>
      <c r="I3595" s="464">
        <f>G3595</f>
        <v/>
      </c>
      <c r="J3595" s="462">
        <f>IF(AND(Q3595=TRUE, R3595=TRUE, S3595=TRUE), IF(W3595&lt;-0.05, "អនុញ្ញាត (អ្នកផ្គត់ផ្គង់ប្រកាសខ្វះ)", "បានប្រកាស (អនុញ្ញាត)"), IF(AND(Q3595=FALSE, R3595=FALSE, S3595=FALSE), "ព្យួរទុក (មិនមានទិន្នន័យ)", "ប្រកាសខុស (ព្យួរទុក)"))</f>
        <v/>
      </c>
      <c r="K3595" s="462" t="inlineStr"/>
      <c r="L3595" s="462" t="inlineStr"/>
      <c r="M3595" s="464">
        <f>AH3595</f>
        <v/>
      </c>
      <c r="N3595" s="464">
        <f>IF(W3595&lt;0,AH3595,I3595)</f>
        <v/>
      </c>
      <c r="O3595" s="464">
        <f>I3595-M3595</f>
        <v/>
      </c>
      <c r="P3595" s="462" t="n"/>
      <c r="Q3595" s="462">
        <f>V3595=W3595</f>
        <v/>
      </c>
      <c r="R3595" s="462">
        <f>AND(MONTH(F3595)=MONTH(X3595), YEAR(F3595)=YEAR(X3595))</f>
        <v/>
      </c>
      <c r="S3595" s="462">
        <f>AC3595="L001-901905215"</f>
        <v/>
      </c>
      <c r="T3595" s="464">
        <f>G3595-AH3595</f>
        <v/>
      </c>
      <c r="U3595" s="462" t="n"/>
      <c r="V3595" s="462" t="inlineStr">
        <is>
          <t>59013657</t>
        </is>
      </c>
      <c r="W3595" s="462" t="inlineStr">
        <is>
          <t>59013657</t>
        </is>
      </c>
      <c r="X3595" s="463" t="n">
        <v>44862</v>
      </c>
      <c r="Y3595" s="462" t="inlineStr">
        <is>
          <t>59013657</t>
        </is>
      </c>
      <c r="Z3595" s="462" t="inlineStr"/>
      <c r="AA3595" s="462" t="inlineStr">
        <is>
          <t>បុគ្គលជាប់អាករ</t>
        </is>
      </c>
      <c r="AB3595" s="462" t="inlineStr">
        <is>
          <t>L001-901905215</t>
        </is>
      </c>
      <c r="AC3595" s="462" t="inlineStr">
        <is>
          <t>វីអ៊ីស៊ិន (ខេមបូឌា) អ៊ិនដាសស្ទ្រី ឯ.ក</t>
        </is>
      </c>
      <c r="AD3595" s="464" t="n">
        <v>616860</v>
      </c>
      <c r="AE3595" s="464" t="n">
        <v>560782</v>
      </c>
      <c r="AF3595" s="464" t="n">
        <v>0</v>
      </c>
      <c r="AG3595" s="464" t="n">
        <v>0</v>
      </c>
      <c r="AH3595" s="464" t="n">
        <v>56078</v>
      </c>
      <c r="AI3595" s="464" t="n">
        <v>0</v>
      </c>
      <c r="AJ3595" s="464" t="n">
        <v>0</v>
      </c>
      <c r="AK3595" s="464" t="n">
        <v>0</v>
      </c>
      <c r="AL3595" s="464" t="n">
        <v>0</v>
      </c>
      <c r="AM3595" s="464" t="n">
        <v>0</v>
      </c>
      <c r="AN3595" s="464" t="n">
        <v>0</v>
      </c>
      <c r="AO3595" s="464" t="n">
        <v>0</v>
      </c>
      <c r="AP3595" s="464" t="n">
        <v>0</v>
      </c>
      <c r="AQ3595" s="462" t="inlineStr"/>
      <c r="AR3595" s="462" t="inlineStr">
        <is>
          <t>ចំនូលបានមកពីការលក់</t>
        </is>
      </c>
      <c r="AS3595" s="462" t="inlineStr">
        <is>
          <t>បានប្រកាសពន្ធ</t>
        </is>
      </c>
    </row>
    <row r="3596">
      <c r="A3596" s="461" t="n">
        <v>3588</v>
      </c>
      <c r="B3596" s="462" t="inlineStr">
        <is>
          <t>Service Fee</t>
        </is>
      </c>
      <c r="C3596" s="462" t="inlineStr">
        <is>
          <t>ប្យួរ៉ូ វេរីតាស (ខេមបូឌា) លីមីធីត</t>
        </is>
      </c>
      <c r="D3596" s="462" t="inlineStr">
        <is>
          <t>L001-107024462</t>
        </is>
      </c>
      <c r="E3596" s="462" t="inlineStr">
        <is>
          <t>59013619</t>
        </is>
      </c>
      <c r="F3596" s="463" t="n">
        <v>44859</v>
      </c>
      <c r="G3596" s="464" t="n">
        <v>56146</v>
      </c>
      <c r="H3596" s="462" t="n"/>
      <c r="I3596" s="464">
        <f>G3596</f>
        <v/>
      </c>
      <c r="J3596" s="462">
        <f>IF(AND(Q3596=TRUE, R3596=TRUE, S3596=TRUE), IF(W3596&lt;-0.05, "អនុញ្ញាត (អ្នកផ្គត់ផ្គង់ប្រកាសខ្វះ)", "បានប្រកាស (អនុញ្ញាត)"), IF(AND(Q3596=FALSE, R3596=FALSE, S3596=FALSE), "ព្យួរទុក (មិនមានទិន្នន័យ)", "ប្រកាសខុស (ព្យួរទុក)"))</f>
        <v/>
      </c>
      <c r="K3596" s="462" t="inlineStr"/>
      <c r="L3596" s="462" t="inlineStr"/>
      <c r="M3596" s="464">
        <f>AH3596</f>
        <v/>
      </c>
      <c r="N3596" s="464">
        <f>IF(W3596&lt;0,AH3596,I3596)</f>
        <v/>
      </c>
      <c r="O3596" s="464">
        <f>I3596-M3596</f>
        <v/>
      </c>
      <c r="P3596" s="462" t="n"/>
      <c r="Q3596" s="462">
        <f>V3596=W3596</f>
        <v/>
      </c>
      <c r="R3596" s="462">
        <f>AND(MONTH(F3596)=MONTH(X3596), YEAR(F3596)=YEAR(X3596))</f>
        <v/>
      </c>
      <c r="S3596" s="462">
        <f>AC3596="L001-901905215"</f>
        <v/>
      </c>
      <c r="T3596" s="464">
        <f>G3596-AH3596</f>
        <v/>
      </c>
      <c r="U3596" s="462" t="n"/>
      <c r="V3596" s="462" t="inlineStr">
        <is>
          <t>59013619</t>
        </is>
      </c>
      <c r="W3596" s="462" t="inlineStr">
        <is>
          <t>59013619</t>
        </is>
      </c>
      <c r="X3596" s="463" t="n">
        <v>44859</v>
      </c>
      <c r="Y3596" s="462" t="inlineStr">
        <is>
          <t>59013619</t>
        </is>
      </c>
      <c r="Z3596" s="462" t="inlineStr"/>
      <c r="AA3596" s="462" t="inlineStr">
        <is>
          <t>បុគ្គលជាប់អាករ</t>
        </is>
      </c>
      <c r="AB3596" s="462" t="inlineStr">
        <is>
          <t>L001-901905215</t>
        </is>
      </c>
      <c r="AC3596" s="462" t="inlineStr">
        <is>
          <t>វីអ៊ីស៊ិន (ខេមបូឌា) អ៊ិនដាសស្ទ្រី ឯ.ក</t>
        </is>
      </c>
      <c r="AD3596" s="464" t="n">
        <v>617605</v>
      </c>
      <c r="AE3596" s="464" t="n">
        <v>561459</v>
      </c>
      <c r="AF3596" s="464" t="n">
        <v>0</v>
      </c>
      <c r="AG3596" s="464" t="n">
        <v>0</v>
      </c>
      <c r="AH3596" s="464" t="n">
        <v>56146</v>
      </c>
      <c r="AI3596" s="464" t="n">
        <v>0</v>
      </c>
      <c r="AJ3596" s="464" t="n">
        <v>0</v>
      </c>
      <c r="AK3596" s="464" t="n">
        <v>0</v>
      </c>
      <c r="AL3596" s="464" t="n">
        <v>0</v>
      </c>
      <c r="AM3596" s="464" t="n">
        <v>0</v>
      </c>
      <c r="AN3596" s="464" t="n">
        <v>0</v>
      </c>
      <c r="AO3596" s="464" t="n">
        <v>0</v>
      </c>
      <c r="AP3596" s="464" t="n">
        <v>0</v>
      </c>
      <c r="AQ3596" s="462" t="inlineStr"/>
      <c r="AR3596" s="462" t="inlineStr">
        <is>
          <t>ចំនូលបានមកពីការលក់</t>
        </is>
      </c>
      <c r="AS3596" s="462" t="inlineStr">
        <is>
          <t>បានប្រកាសពន្ធ</t>
        </is>
      </c>
    </row>
    <row r="3597">
      <c r="A3597" s="461" t="n">
        <v>3589</v>
      </c>
      <c r="B3597" s="462" t="inlineStr">
        <is>
          <t>Service Fee</t>
        </is>
      </c>
      <c r="C3597" s="462" t="inlineStr">
        <is>
          <t>ប្យួរ៉ូ វេរីតាស (ខេមបូឌា) លីមីធីត</t>
        </is>
      </c>
      <c r="D3597" s="462" t="inlineStr">
        <is>
          <t>L001-107024462</t>
        </is>
      </c>
      <c r="E3597" s="462" t="inlineStr">
        <is>
          <t>59013608</t>
        </is>
      </c>
      <c r="F3597" s="463" t="n">
        <v>44858</v>
      </c>
      <c r="G3597" s="464" t="n">
        <v>56146</v>
      </c>
      <c r="H3597" s="462" t="n"/>
      <c r="I3597" s="464">
        <f>G3597</f>
        <v/>
      </c>
      <c r="J3597" s="462">
        <f>IF(AND(Q3597=TRUE, R3597=TRUE, S3597=TRUE), IF(W3597&lt;-0.05, "អនុញ្ញាត (អ្នកផ្គត់ផ្គង់ប្រកាសខ្វះ)", "បានប្រកាស (អនុញ្ញាត)"), IF(AND(Q3597=FALSE, R3597=FALSE, S3597=FALSE), "ព្យួរទុក (មិនមានទិន្នន័យ)", "ប្រកាសខុស (ព្យួរទុក)"))</f>
        <v/>
      </c>
      <c r="K3597" s="462" t="inlineStr"/>
      <c r="L3597" s="462" t="inlineStr"/>
      <c r="M3597" s="464">
        <f>AH3597</f>
        <v/>
      </c>
      <c r="N3597" s="464">
        <f>IF(W3597&lt;0,AH3597,I3597)</f>
        <v/>
      </c>
      <c r="O3597" s="464">
        <f>I3597-M3597</f>
        <v/>
      </c>
      <c r="P3597" s="462" t="n"/>
      <c r="Q3597" s="462">
        <f>V3597=W3597</f>
        <v/>
      </c>
      <c r="R3597" s="462">
        <f>AND(MONTH(F3597)=MONTH(X3597), YEAR(F3597)=YEAR(X3597))</f>
        <v/>
      </c>
      <c r="S3597" s="462">
        <f>AC3597="L001-901905215"</f>
        <v/>
      </c>
      <c r="T3597" s="464">
        <f>G3597-AH3597</f>
        <v/>
      </c>
      <c r="U3597" s="462" t="n"/>
      <c r="V3597" s="462" t="inlineStr">
        <is>
          <t>59013608</t>
        </is>
      </c>
      <c r="W3597" s="462" t="inlineStr">
        <is>
          <t>59013608</t>
        </is>
      </c>
      <c r="X3597" s="463" t="n">
        <v>44858</v>
      </c>
      <c r="Y3597" s="462" t="inlineStr">
        <is>
          <t>59013608</t>
        </is>
      </c>
      <c r="Z3597" s="462" t="inlineStr"/>
      <c r="AA3597" s="462" t="inlineStr">
        <is>
          <t>បុគ្គលជាប់អាករ</t>
        </is>
      </c>
      <c r="AB3597" s="462" t="inlineStr">
        <is>
          <t>L001-901905215</t>
        </is>
      </c>
      <c r="AC3597" s="462" t="inlineStr">
        <is>
          <t>វីអ៊ីស៊ិន (ខេមបូឌា) អ៊ិនដាសស្ទ្រី ឯ.ក</t>
        </is>
      </c>
      <c r="AD3597" s="464" t="n">
        <v>617605</v>
      </c>
      <c r="AE3597" s="464" t="n">
        <v>561459</v>
      </c>
      <c r="AF3597" s="464" t="n">
        <v>0</v>
      </c>
      <c r="AG3597" s="464" t="n">
        <v>0</v>
      </c>
      <c r="AH3597" s="464" t="n">
        <v>56146</v>
      </c>
      <c r="AI3597" s="464" t="n">
        <v>0</v>
      </c>
      <c r="AJ3597" s="464" t="n">
        <v>0</v>
      </c>
      <c r="AK3597" s="464" t="n">
        <v>0</v>
      </c>
      <c r="AL3597" s="464" t="n">
        <v>0</v>
      </c>
      <c r="AM3597" s="464" t="n">
        <v>0</v>
      </c>
      <c r="AN3597" s="464" t="n">
        <v>0</v>
      </c>
      <c r="AO3597" s="464" t="n">
        <v>0</v>
      </c>
      <c r="AP3597" s="464" t="n">
        <v>0</v>
      </c>
      <c r="AQ3597" s="462" t="inlineStr"/>
      <c r="AR3597" s="462" t="inlineStr">
        <is>
          <t>ចំនូលបានមកពីការលក់</t>
        </is>
      </c>
      <c r="AS3597" s="462" t="inlineStr">
        <is>
          <t>បានប្រកាសពន្ធ</t>
        </is>
      </c>
    </row>
    <row r="3598">
      <c r="A3598" s="461" t="n">
        <v>3590</v>
      </c>
      <c r="B3598" s="462" t="inlineStr">
        <is>
          <t>Service Fee</t>
        </is>
      </c>
      <c r="C3598" s="462" t="inlineStr">
        <is>
          <t>ប្យួរ៉ូ វេរីតាស (ខេមបូឌា) លីមីធីត</t>
        </is>
      </c>
      <c r="D3598" s="462" t="inlineStr">
        <is>
          <t>L001-107024462</t>
        </is>
      </c>
      <c r="E3598" s="462" t="inlineStr">
        <is>
          <t>59013603</t>
        </is>
      </c>
      <c r="F3598" s="463" t="n">
        <v>44835</v>
      </c>
      <c r="G3598" s="464" t="n">
        <v>56159</v>
      </c>
      <c r="H3598" s="462" t="n"/>
      <c r="I3598" s="464">
        <f>G3598</f>
        <v/>
      </c>
      <c r="J3598" s="462">
        <f>IF(AND(Q3598=TRUE, R3598=TRUE, S3598=TRUE), IF(W3598&lt;-0.05, "អនុញ្ញាត (អ្នកផ្គត់ផ្គង់ប្រកាសខ្វះ)", "បានប្រកាស (អនុញ្ញាត)"), IF(AND(Q3598=FALSE, R3598=FALSE, S3598=FALSE), "ព្យួរទុក (មិនមានទិន្នន័យ)", "ប្រកាសខុស (ព្យួរទុក)"))</f>
        <v/>
      </c>
      <c r="K3598" s="462" t="inlineStr"/>
      <c r="L3598" s="462" t="inlineStr"/>
      <c r="M3598" s="464">
        <f>AH3598</f>
        <v/>
      </c>
      <c r="N3598" s="464">
        <f>IF(W3598&lt;0,AH3598,I3598)</f>
        <v/>
      </c>
      <c r="O3598" s="464">
        <f>I3598-M3598</f>
        <v/>
      </c>
      <c r="P3598" s="462" t="n"/>
      <c r="Q3598" s="462">
        <f>V3598=W3598</f>
        <v/>
      </c>
      <c r="R3598" s="462">
        <f>AND(MONTH(F3598)=MONTH(X3598), YEAR(F3598)=YEAR(X3598))</f>
        <v/>
      </c>
      <c r="S3598" s="462">
        <f>AC3598="L001-901905215"</f>
        <v/>
      </c>
      <c r="T3598" s="464">
        <f>G3598-AH3598</f>
        <v/>
      </c>
      <c r="U3598" s="462" t="n"/>
      <c r="V3598" s="462" t="inlineStr">
        <is>
          <t>59013603</t>
        </is>
      </c>
      <c r="W3598" s="462" t="inlineStr">
        <is>
          <t>59013603</t>
        </is>
      </c>
      <c r="X3598" s="463" t="n">
        <v>44856</v>
      </c>
      <c r="Y3598" s="462" t="inlineStr">
        <is>
          <t>59013603</t>
        </is>
      </c>
      <c r="Z3598" s="462" t="inlineStr"/>
      <c r="AA3598" s="462" t="inlineStr">
        <is>
          <t>បុគ្គលជាប់អាករ</t>
        </is>
      </c>
      <c r="AB3598" s="462" t="inlineStr">
        <is>
          <t>L001-901905215</t>
        </is>
      </c>
      <c r="AC3598" s="462" t="inlineStr">
        <is>
          <t>វីអ៊ីស៊ិន (ខេមបូឌា) អ៊ិនដាសស្ទ្រី ឯ.ក</t>
        </is>
      </c>
      <c r="AD3598" s="464" t="n">
        <v>617755</v>
      </c>
      <c r="AE3598" s="464" t="n">
        <v>561595</v>
      </c>
      <c r="AF3598" s="464" t="n">
        <v>0</v>
      </c>
      <c r="AG3598" s="464" t="n">
        <v>0</v>
      </c>
      <c r="AH3598" s="464" t="n">
        <v>56160</v>
      </c>
      <c r="AI3598" s="464" t="n">
        <v>0</v>
      </c>
      <c r="AJ3598" s="464" t="n">
        <v>0</v>
      </c>
      <c r="AK3598" s="464" t="n">
        <v>0</v>
      </c>
      <c r="AL3598" s="464" t="n">
        <v>0</v>
      </c>
      <c r="AM3598" s="464" t="n">
        <v>0</v>
      </c>
      <c r="AN3598" s="464" t="n">
        <v>0</v>
      </c>
      <c r="AO3598" s="464" t="n">
        <v>0</v>
      </c>
      <c r="AP3598" s="464" t="n">
        <v>0</v>
      </c>
      <c r="AQ3598" s="462" t="inlineStr"/>
      <c r="AR3598" s="462" t="inlineStr">
        <is>
          <t>ចំនូលបានមកពីការលក់</t>
        </is>
      </c>
      <c r="AS3598" s="462" t="inlineStr">
        <is>
          <t>បានប្រកាសពន្ធ</t>
        </is>
      </c>
    </row>
    <row r="3599">
      <c r="A3599" s="461" t="n">
        <v>3591</v>
      </c>
      <c r="B3599" s="462" t="inlineStr">
        <is>
          <t>Service Fee</t>
        </is>
      </c>
      <c r="C3599" s="462" t="inlineStr">
        <is>
          <t>ប្យួរ៉ូ វេរីតាស (ខេមបូឌា) លីមីធីត</t>
        </is>
      </c>
      <c r="D3599" s="462" t="inlineStr">
        <is>
          <t>L001-107024462</t>
        </is>
      </c>
      <c r="E3599" s="462" t="inlineStr">
        <is>
          <t>59013584</t>
        </is>
      </c>
      <c r="F3599" s="463" t="n">
        <v>44854</v>
      </c>
      <c r="G3599" s="464" t="n">
        <v>56159</v>
      </c>
      <c r="H3599" s="462" t="n"/>
      <c r="I3599" s="464">
        <f>G3599</f>
        <v/>
      </c>
      <c r="J3599" s="462">
        <f>IF(AND(Q3599=TRUE, R3599=TRUE, S3599=TRUE), IF(W3599&lt;-0.05, "អនុញ្ញាត (អ្នកផ្គត់ផ្គង់ប្រកាសខ្វះ)", "បានប្រកាស (អនុញ្ញាត)"), IF(AND(Q3599=FALSE, R3599=FALSE, S3599=FALSE), "ព្យួរទុក (មិនមានទិន្នន័យ)", "ប្រកាសខុស (ព្យួរទុក)"))</f>
        <v/>
      </c>
      <c r="K3599" s="462" t="inlineStr"/>
      <c r="L3599" s="462" t="inlineStr"/>
      <c r="M3599" s="464">
        <f>AH3599</f>
        <v/>
      </c>
      <c r="N3599" s="464">
        <f>IF(W3599&lt;0,AH3599,I3599)</f>
        <v/>
      </c>
      <c r="O3599" s="464">
        <f>I3599-M3599</f>
        <v/>
      </c>
      <c r="P3599" s="462" t="n"/>
      <c r="Q3599" s="462">
        <f>V3599=W3599</f>
        <v/>
      </c>
      <c r="R3599" s="462">
        <f>AND(MONTH(F3599)=MONTH(X3599), YEAR(F3599)=YEAR(X3599))</f>
        <v/>
      </c>
      <c r="S3599" s="462">
        <f>AC3599="L001-901905215"</f>
        <v/>
      </c>
      <c r="T3599" s="464">
        <f>G3599-AH3599</f>
        <v/>
      </c>
      <c r="U3599" s="462" t="n"/>
      <c r="V3599" s="462" t="inlineStr">
        <is>
          <t>59013584</t>
        </is>
      </c>
      <c r="W3599" s="462" t="inlineStr">
        <is>
          <t>59013584</t>
        </is>
      </c>
      <c r="X3599" s="463" t="n">
        <v>44854</v>
      </c>
      <c r="Y3599" s="462" t="inlineStr">
        <is>
          <t>59013584</t>
        </is>
      </c>
      <c r="Z3599" s="462" t="inlineStr"/>
      <c r="AA3599" s="462" t="inlineStr">
        <is>
          <t>បុគ្គលជាប់អាករ</t>
        </is>
      </c>
      <c r="AB3599" s="462" t="inlineStr">
        <is>
          <t>L001-901905215</t>
        </is>
      </c>
      <c r="AC3599" s="462" t="inlineStr">
        <is>
          <t>វីអ៊ីស៊ិន (ខេមបូឌា) អ៊ិនដាសស្ទ្រី ឯ.ក</t>
        </is>
      </c>
      <c r="AD3599" s="464" t="n">
        <v>617755</v>
      </c>
      <c r="AE3599" s="464" t="n">
        <v>561595</v>
      </c>
      <c r="AF3599" s="464" t="n">
        <v>0</v>
      </c>
      <c r="AG3599" s="464" t="n">
        <v>0</v>
      </c>
      <c r="AH3599" s="464" t="n">
        <v>56160</v>
      </c>
      <c r="AI3599" s="464" t="n">
        <v>0</v>
      </c>
      <c r="AJ3599" s="464" t="n">
        <v>0</v>
      </c>
      <c r="AK3599" s="464" t="n">
        <v>0</v>
      </c>
      <c r="AL3599" s="464" t="n">
        <v>0</v>
      </c>
      <c r="AM3599" s="464" t="n">
        <v>0</v>
      </c>
      <c r="AN3599" s="464" t="n">
        <v>0</v>
      </c>
      <c r="AO3599" s="464" t="n">
        <v>0</v>
      </c>
      <c r="AP3599" s="464" t="n">
        <v>0</v>
      </c>
      <c r="AQ3599" s="462" t="inlineStr"/>
      <c r="AR3599" s="462" t="inlineStr">
        <is>
          <t>ចំនូលបានមកពីការលក់</t>
        </is>
      </c>
      <c r="AS3599" s="462" t="inlineStr">
        <is>
          <t>បានប្រកាសពន្ធ</t>
        </is>
      </c>
    </row>
    <row r="3600">
      <c r="A3600" s="461" t="n">
        <v>3592</v>
      </c>
      <c r="B3600" s="462" t="inlineStr">
        <is>
          <t>Service Fee</t>
        </is>
      </c>
      <c r="C3600" s="462" t="inlineStr">
        <is>
          <t>ប្យួរ៉ូ វេរីតាស (ខេមបូឌា) លីមីធីត</t>
        </is>
      </c>
      <c r="D3600" s="462" t="inlineStr">
        <is>
          <t>L001-107024462</t>
        </is>
      </c>
      <c r="E3600" s="462" t="inlineStr">
        <is>
          <t>59013559</t>
        </is>
      </c>
      <c r="F3600" s="463" t="n">
        <v>44852</v>
      </c>
      <c r="G3600" s="464" t="n">
        <v>56146</v>
      </c>
      <c r="H3600" s="462" t="n"/>
      <c r="I3600" s="464">
        <f>G3600</f>
        <v/>
      </c>
      <c r="J3600" s="462">
        <f>IF(AND(Q3600=TRUE, R3600=TRUE, S3600=TRUE), IF(W3600&lt;-0.05, "អនុញ្ញាត (អ្នកផ្គត់ផ្គង់ប្រកាសខ្វះ)", "បានប្រកាស (អនុញ្ញាត)"), IF(AND(Q3600=FALSE, R3600=FALSE, S3600=FALSE), "ព្យួរទុក (មិនមានទិន្នន័យ)", "ប្រកាសខុស (ព្យួរទុក)"))</f>
        <v/>
      </c>
      <c r="K3600" s="462" t="inlineStr"/>
      <c r="L3600" s="462" t="inlineStr"/>
      <c r="M3600" s="464">
        <f>AH3600</f>
        <v/>
      </c>
      <c r="N3600" s="464">
        <f>IF(W3600&lt;0,AH3600,I3600)</f>
        <v/>
      </c>
      <c r="O3600" s="464">
        <f>I3600-M3600</f>
        <v/>
      </c>
      <c r="P3600" s="462" t="n"/>
      <c r="Q3600" s="462">
        <f>V3600=W3600</f>
        <v/>
      </c>
      <c r="R3600" s="462">
        <f>AND(MONTH(F3600)=MONTH(X3600), YEAR(F3600)=YEAR(X3600))</f>
        <v/>
      </c>
      <c r="S3600" s="462">
        <f>AC3600="L001-901905215"</f>
        <v/>
      </c>
      <c r="T3600" s="464">
        <f>G3600-AH3600</f>
        <v/>
      </c>
      <c r="U3600" s="462" t="n"/>
      <c r="V3600" s="462" t="inlineStr">
        <is>
          <t>59013559</t>
        </is>
      </c>
      <c r="W3600" s="462" t="inlineStr">
        <is>
          <t>59013559</t>
        </is>
      </c>
      <c r="X3600" s="463" t="n">
        <v>44852</v>
      </c>
      <c r="Y3600" s="462" t="inlineStr">
        <is>
          <t>59013559</t>
        </is>
      </c>
      <c r="Z3600" s="462" t="inlineStr"/>
      <c r="AA3600" s="462" t="inlineStr">
        <is>
          <t>បុគ្គលជាប់អាករ</t>
        </is>
      </c>
      <c r="AB3600" s="462" t="inlineStr">
        <is>
          <t>L001-901905215</t>
        </is>
      </c>
      <c r="AC3600" s="462" t="inlineStr">
        <is>
          <t>វីអ៊ីស៊ិន (ខេមបូឌា) អ៊ិនដាសស្ទ្រី ឯ.ក</t>
        </is>
      </c>
      <c r="AD3600" s="464" t="n">
        <v>617605</v>
      </c>
      <c r="AE3600" s="464" t="n">
        <v>561459</v>
      </c>
      <c r="AF3600" s="464" t="n">
        <v>0</v>
      </c>
      <c r="AG3600" s="464" t="n">
        <v>0</v>
      </c>
      <c r="AH3600" s="464" t="n">
        <v>56146</v>
      </c>
      <c r="AI3600" s="464" t="n">
        <v>0</v>
      </c>
      <c r="AJ3600" s="464" t="n">
        <v>0</v>
      </c>
      <c r="AK3600" s="464" t="n">
        <v>0</v>
      </c>
      <c r="AL3600" s="464" t="n">
        <v>0</v>
      </c>
      <c r="AM3600" s="464" t="n">
        <v>0</v>
      </c>
      <c r="AN3600" s="464" t="n">
        <v>0</v>
      </c>
      <c r="AO3600" s="464" t="n">
        <v>0</v>
      </c>
      <c r="AP3600" s="464" t="n">
        <v>0</v>
      </c>
      <c r="AQ3600" s="462" t="inlineStr"/>
      <c r="AR3600" s="462" t="inlineStr">
        <is>
          <t>ចំនូលបានមកពីការលក់</t>
        </is>
      </c>
      <c r="AS3600" s="462" t="inlineStr">
        <is>
          <t>បានប្រកាសពន្ធ</t>
        </is>
      </c>
    </row>
    <row r="3601">
      <c r="A3601" s="461" t="n">
        <v>3593</v>
      </c>
      <c r="B3601" s="462" t="inlineStr">
        <is>
          <t>Service Fee</t>
        </is>
      </c>
      <c r="C3601" s="462" t="inlineStr">
        <is>
          <t>ប្យួរ៉ូ វេរីតាស (ខេមបូឌា) លីមីធីត</t>
        </is>
      </c>
      <c r="D3601" s="462" t="inlineStr">
        <is>
          <t>L001-107024462</t>
        </is>
      </c>
      <c r="E3601" s="462" t="inlineStr">
        <is>
          <t>59013549</t>
        </is>
      </c>
      <c r="F3601" s="463" t="n">
        <v>44851</v>
      </c>
      <c r="G3601" s="464" t="n">
        <v>112261</v>
      </c>
      <c r="H3601" s="462" t="n"/>
      <c r="I3601" s="464">
        <f>G3601</f>
        <v/>
      </c>
      <c r="J3601" s="462">
        <f>IF(AND(Q3601=TRUE, R3601=TRUE, S3601=TRUE), IF(W3601&lt;-0.05, "អនុញ្ញាត (អ្នកផ្គត់ផ្គង់ប្រកាសខ្វះ)", "បានប្រកាស (អនុញ្ញាត)"), IF(AND(Q3601=FALSE, R3601=FALSE, S3601=FALSE), "ព្យួរទុក (មិនមានទិន្នន័យ)", "ប្រកាសខុស (ព្យួរទុក)"))</f>
        <v/>
      </c>
      <c r="K3601" s="462" t="inlineStr"/>
      <c r="L3601" s="462" t="inlineStr"/>
      <c r="M3601" s="464">
        <f>AH3601</f>
        <v/>
      </c>
      <c r="N3601" s="464">
        <f>IF(W3601&lt;0,AH3601,I3601)</f>
        <v/>
      </c>
      <c r="O3601" s="464">
        <f>I3601-M3601</f>
        <v/>
      </c>
      <c r="P3601" s="462" t="n"/>
      <c r="Q3601" s="462">
        <f>V3601=W3601</f>
        <v/>
      </c>
      <c r="R3601" s="462">
        <f>AND(MONTH(F3601)=MONTH(X3601), YEAR(F3601)=YEAR(X3601))</f>
        <v/>
      </c>
      <c r="S3601" s="462">
        <f>AC3601="L001-901905215"</f>
        <v/>
      </c>
      <c r="T3601" s="464">
        <f>G3601-AH3601</f>
        <v/>
      </c>
      <c r="U3601" s="462" t="n"/>
      <c r="V3601" s="462" t="inlineStr">
        <is>
          <t>59013549</t>
        </is>
      </c>
      <c r="W3601" s="462" t="inlineStr">
        <is>
          <t>59013549</t>
        </is>
      </c>
      <c r="X3601" s="463" t="n">
        <v>44851</v>
      </c>
      <c r="Y3601" s="462" t="inlineStr">
        <is>
          <t>59013549</t>
        </is>
      </c>
      <c r="Z3601" s="462" t="inlineStr"/>
      <c r="AA3601" s="462" t="inlineStr">
        <is>
          <t>បុគ្គលជាប់អាករ</t>
        </is>
      </c>
      <c r="AB3601" s="462" t="inlineStr">
        <is>
          <t>L001-901905215</t>
        </is>
      </c>
      <c r="AC3601" s="462" t="inlineStr">
        <is>
          <t>វីអ៊ីស៊ិន (ខេមបូឌា) អ៊ិនដាសស្ទ្រី ឯ.ក</t>
        </is>
      </c>
      <c r="AD3601" s="464" t="n">
        <v>1234871</v>
      </c>
      <c r="AE3601" s="464" t="n">
        <v>1122610</v>
      </c>
      <c r="AF3601" s="464" t="n">
        <v>0</v>
      </c>
      <c r="AG3601" s="464" t="n">
        <v>0</v>
      </c>
      <c r="AH3601" s="464" t="n">
        <v>112261</v>
      </c>
      <c r="AI3601" s="464" t="n">
        <v>0</v>
      </c>
      <c r="AJ3601" s="464" t="n">
        <v>0</v>
      </c>
      <c r="AK3601" s="464" t="n">
        <v>0</v>
      </c>
      <c r="AL3601" s="464" t="n">
        <v>0</v>
      </c>
      <c r="AM3601" s="464" t="n">
        <v>0</v>
      </c>
      <c r="AN3601" s="464" t="n">
        <v>0</v>
      </c>
      <c r="AO3601" s="464" t="n">
        <v>0</v>
      </c>
      <c r="AP3601" s="464" t="n">
        <v>0</v>
      </c>
      <c r="AQ3601" s="462" t="inlineStr"/>
      <c r="AR3601" s="462" t="inlineStr">
        <is>
          <t>ចំនូលបានមកពីការលក់</t>
        </is>
      </c>
      <c r="AS3601" s="462" t="inlineStr">
        <is>
          <t>បានប្រកាសពន្ធ</t>
        </is>
      </c>
    </row>
    <row r="3602">
      <c r="A3602" s="461" t="n">
        <v>3594</v>
      </c>
      <c r="B3602" s="462" t="inlineStr">
        <is>
          <t>Service Fee</t>
        </is>
      </c>
      <c r="C3602" s="462" t="inlineStr">
        <is>
          <t>ប្យួរ៉ូ វេរីតាស (ខេមបូឌា) លីមីធីត</t>
        </is>
      </c>
      <c r="D3602" s="462" t="inlineStr">
        <is>
          <t>L001-107024462</t>
        </is>
      </c>
      <c r="E3602" s="462" t="inlineStr">
        <is>
          <t>59013520</t>
        </is>
      </c>
      <c r="F3602" s="463" t="n">
        <v>44846</v>
      </c>
      <c r="G3602" s="464" t="n">
        <v>56038</v>
      </c>
      <c r="H3602" s="462" t="n"/>
      <c r="I3602" s="464">
        <f>G3602</f>
        <v/>
      </c>
      <c r="J3602" s="462">
        <f>IF(AND(Q3602=TRUE, R3602=TRUE, S3602=TRUE), IF(W3602&lt;-0.05, "អនុញ្ញាត (អ្នកផ្គត់ផ្គង់ប្រកាសខ្វះ)", "បានប្រកាស (អនុញ្ញាត)"), IF(AND(Q3602=FALSE, R3602=FALSE, S3602=FALSE), "ព្យួរទុក (មិនមានទិន្នន័យ)", "ប្រកាសខុស (ព្យួរទុក)"))</f>
        <v/>
      </c>
      <c r="K3602" s="462" t="inlineStr"/>
      <c r="L3602" s="462" t="inlineStr"/>
      <c r="M3602" s="464">
        <f>AH3602</f>
        <v/>
      </c>
      <c r="N3602" s="464">
        <f>IF(W3602&lt;0,AH3602,I3602)</f>
        <v/>
      </c>
      <c r="O3602" s="464">
        <f>I3602-M3602</f>
        <v/>
      </c>
      <c r="P3602" s="462" t="n"/>
      <c r="Q3602" s="462">
        <f>V3602=W3602</f>
        <v/>
      </c>
      <c r="R3602" s="462">
        <f>AND(MONTH(F3602)=MONTH(X3602), YEAR(F3602)=YEAR(X3602))</f>
        <v/>
      </c>
      <c r="S3602" s="462">
        <f>AC3602="L001-901905215"</f>
        <v/>
      </c>
      <c r="T3602" s="464">
        <f>G3602-AH3602</f>
        <v/>
      </c>
      <c r="U3602" s="462" t="n"/>
      <c r="V3602" s="462" t="inlineStr">
        <is>
          <t>59013520</t>
        </is>
      </c>
      <c r="W3602" s="462" t="inlineStr">
        <is>
          <t>59013520</t>
        </is>
      </c>
      <c r="X3602" s="463" t="n">
        <v>44846</v>
      </c>
      <c r="Y3602" s="462" t="inlineStr">
        <is>
          <t>59013520</t>
        </is>
      </c>
      <c r="Z3602" s="462" t="inlineStr"/>
      <c r="AA3602" s="462" t="inlineStr">
        <is>
          <t>បុគ្គលជាប់អាករ</t>
        </is>
      </c>
      <c r="AB3602" s="462" t="inlineStr">
        <is>
          <t>L001-901905215</t>
        </is>
      </c>
      <c r="AC3602" s="462" t="inlineStr">
        <is>
          <t>វីអ៊ីស៊ិន (ខេមបូឌា) អ៊ិនដាសស្ទ្រី ឯ.ក</t>
        </is>
      </c>
      <c r="AD3602" s="464" t="n">
        <v>616413</v>
      </c>
      <c r="AE3602" s="464" t="n">
        <v>560375</v>
      </c>
      <c r="AF3602" s="464" t="n">
        <v>0</v>
      </c>
      <c r="AG3602" s="464" t="n">
        <v>0</v>
      </c>
      <c r="AH3602" s="464" t="n">
        <v>56038</v>
      </c>
      <c r="AI3602" s="464" t="n">
        <v>0</v>
      </c>
      <c r="AJ3602" s="464" t="n">
        <v>0</v>
      </c>
      <c r="AK3602" s="464" t="n">
        <v>0</v>
      </c>
      <c r="AL3602" s="464" t="n">
        <v>0</v>
      </c>
      <c r="AM3602" s="464" t="n">
        <v>0</v>
      </c>
      <c r="AN3602" s="464" t="n">
        <v>0</v>
      </c>
      <c r="AO3602" s="464" t="n">
        <v>0</v>
      </c>
      <c r="AP3602" s="464" t="n">
        <v>0</v>
      </c>
      <c r="AQ3602" s="462" t="inlineStr"/>
      <c r="AR3602" s="462" t="inlineStr">
        <is>
          <t>ចំនូលបានមកពីការលក់</t>
        </is>
      </c>
      <c r="AS3602" s="462" t="inlineStr">
        <is>
          <t>បានប្រកាសពន្ធ</t>
        </is>
      </c>
    </row>
    <row r="3603">
      <c r="A3603" s="461" t="n">
        <v>3595</v>
      </c>
      <c r="B3603" s="462" t="inlineStr">
        <is>
          <t>Service Fee</t>
        </is>
      </c>
      <c r="C3603" s="462" t="inlineStr">
        <is>
          <t>ប្យួរ៉ូ វេរីតាស (ខេមបូឌា) លីមីធីត</t>
        </is>
      </c>
      <c r="D3603" s="462" t="inlineStr">
        <is>
          <t>L001-107024462</t>
        </is>
      </c>
      <c r="E3603" s="462" t="inlineStr">
        <is>
          <t>59013509</t>
        </is>
      </c>
      <c r="F3603" s="463" t="n">
        <v>44845</v>
      </c>
      <c r="G3603" s="464" t="n">
        <v>56024</v>
      </c>
      <c r="H3603" s="462" t="n"/>
      <c r="I3603" s="464">
        <f>G3603</f>
        <v/>
      </c>
      <c r="J3603" s="462">
        <f>IF(AND(Q3603=TRUE, R3603=TRUE, S3603=TRUE), IF(W3603&lt;-0.05, "អនុញ្ញាត (អ្នកផ្គត់ផ្គង់ប្រកាសខ្វះ)", "បានប្រកាស (អនុញ្ញាត)"), IF(AND(Q3603=FALSE, R3603=FALSE, S3603=FALSE), "ព្យួរទុក (មិនមានទិន្នន័យ)", "ប្រកាសខុស (ព្យួរទុក)"))</f>
        <v/>
      </c>
      <c r="K3603" s="462" t="inlineStr"/>
      <c r="L3603" s="462" t="inlineStr"/>
      <c r="M3603" s="464">
        <f>AH3603</f>
        <v/>
      </c>
      <c r="N3603" s="464">
        <f>IF(W3603&lt;0,AH3603,I3603)</f>
        <v/>
      </c>
      <c r="O3603" s="464">
        <f>I3603-M3603</f>
        <v/>
      </c>
      <c r="P3603" s="462" t="n"/>
      <c r="Q3603" s="462">
        <f>V3603=W3603</f>
        <v/>
      </c>
      <c r="R3603" s="462">
        <f>AND(MONTH(F3603)=MONTH(X3603), YEAR(F3603)=YEAR(X3603))</f>
        <v/>
      </c>
      <c r="S3603" s="462">
        <f>AC3603="L001-901905215"</f>
        <v/>
      </c>
      <c r="T3603" s="464">
        <f>G3603-AH3603</f>
        <v/>
      </c>
      <c r="U3603" s="462" t="n"/>
      <c r="V3603" s="462" t="inlineStr">
        <is>
          <t>59013509</t>
        </is>
      </c>
      <c r="W3603" s="462" t="inlineStr">
        <is>
          <t>59013509</t>
        </is>
      </c>
      <c r="X3603" s="463" t="n">
        <v>44845</v>
      </c>
      <c r="Y3603" s="462" t="inlineStr">
        <is>
          <t>59013509</t>
        </is>
      </c>
      <c r="Z3603" s="462" t="inlineStr"/>
      <c r="AA3603" s="462" t="inlineStr">
        <is>
          <t>បុគ្គលជាប់អាករ</t>
        </is>
      </c>
      <c r="AB3603" s="462" t="inlineStr">
        <is>
          <t>L001-901905215</t>
        </is>
      </c>
      <c r="AC3603" s="462" t="inlineStr">
        <is>
          <t>វីអ៊ីស៊ិន (ខេមបូឌា) អ៊ិនដាសស្ទ្រី ឯ.ក</t>
        </is>
      </c>
      <c r="AD3603" s="464" t="n">
        <v>616264</v>
      </c>
      <c r="AE3603" s="464" t="n">
        <v>560240</v>
      </c>
      <c r="AF3603" s="464" t="n">
        <v>0</v>
      </c>
      <c r="AG3603" s="464" t="n">
        <v>0</v>
      </c>
      <c r="AH3603" s="464" t="n">
        <v>56024</v>
      </c>
      <c r="AI3603" s="464" t="n">
        <v>0</v>
      </c>
      <c r="AJ3603" s="464" t="n">
        <v>0</v>
      </c>
      <c r="AK3603" s="464" t="n">
        <v>0</v>
      </c>
      <c r="AL3603" s="464" t="n">
        <v>0</v>
      </c>
      <c r="AM3603" s="464" t="n">
        <v>0</v>
      </c>
      <c r="AN3603" s="464" t="n">
        <v>0</v>
      </c>
      <c r="AO3603" s="464" t="n">
        <v>0</v>
      </c>
      <c r="AP3603" s="464" t="n">
        <v>0</v>
      </c>
      <c r="AQ3603" s="462" t="inlineStr"/>
      <c r="AR3603" s="462" t="inlineStr">
        <is>
          <t>ចំនូលបានមកពីការលក់</t>
        </is>
      </c>
      <c r="AS3603" s="462" t="inlineStr">
        <is>
          <t>បានប្រកាសពន្ធ</t>
        </is>
      </c>
    </row>
    <row r="3604">
      <c r="A3604" s="461" t="n">
        <v>3596</v>
      </c>
      <c r="B3604" s="462" t="inlineStr">
        <is>
          <t>Service Fee</t>
        </is>
      </c>
      <c r="C3604" s="462" t="inlineStr">
        <is>
          <t>ប្យួរ៉ូ វេរីតាស (ខេមបូឌា) លីមីធីត</t>
        </is>
      </c>
      <c r="D3604" s="462" t="inlineStr">
        <is>
          <t>L001-107024462</t>
        </is>
      </c>
      <c r="E3604" s="462" t="inlineStr">
        <is>
          <t>59013499</t>
        </is>
      </c>
      <c r="F3604" s="463" t="n">
        <v>44842</v>
      </c>
      <c r="G3604" s="464" t="n">
        <v>55983</v>
      </c>
      <c r="H3604" s="462" t="n"/>
      <c r="I3604" s="464">
        <f>G3604</f>
        <v/>
      </c>
      <c r="J3604" s="462">
        <f>IF(AND(Q3604=TRUE, R3604=TRUE, S3604=TRUE), IF(W3604&lt;-0.05, "អនុញ្ញាត (អ្នកផ្គត់ផ្គង់ប្រកាសខ្វះ)", "បានប្រកាស (អនុញ្ញាត)"), IF(AND(Q3604=FALSE, R3604=FALSE, S3604=FALSE), "ព្យួរទុក (មិនមានទិន្នន័យ)", "ប្រកាសខុស (ព្យួរទុក)"))</f>
        <v/>
      </c>
      <c r="K3604" s="462" t="inlineStr"/>
      <c r="L3604" s="462" t="inlineStr"/>
      <c r="M3604" s="464">
        <f>AH3604</f>
        <v/>
      </c>
      <c r="N3604" s="464">
        <f>IF(W3604&lt;0,AH3604,I3604)</f>
        <v/>
      </c>
      <c r="O3604" s="464">
        <f>I3604-M3604</f>
        <v/>
      </c>
      <c r="P3604" s="462" t="n"/>
      <c r="Q3604" s="462">
        <f>V3604=W3604</f>
        <v/>
      </c>
      <c r="R3604" s="462">
        <f>AND(MONTH(F3604)=MONTH(X3604), YEAR(F3604)=YEAR(X3604))</f>
        <v/>
      </c>
      <c r="S3604" s="462">
        <f>AC3604="L001-901905215"</f>
        <v/>
      </c>
      <c r="T3604" s="464">
        <f>G3604-AH3604</f>
        <v/>
      </c>
      <c r="U3604" s="462" t="n"/>
      <c r="V3604" s="462" t="inlineStr">
        <is>
          <t>59013499</t>
        </is>
      </c>
      <c r="W3604" s="462" t="inlineStr">
        <is>
          <t>59013499</t>
        </is>
      </c>
      <c r="X3604" s="463" t="n">
        <v>44842</v>
      </c>
      <c r="Y3604" s="462" t="inlineStr">
        <is>
          <t>59013499</t>
        </is>
      </c>
      <c r="Z3604" s="462" t="inlineStr"/>
      <c r="AA3604" s="462" t="inlineStr">
        <is>
          <t>បុគ្គលជាប់អាករ</t>
        </is>
      </c>
      <c r="AB3604" s="462" t="inlineStr">
        <is>
          <t>L001-901905215</t>
        </is>
      </c>
      <c r="AC3604" s="462" t="inlineStr">
        <is>
          <t>វីអ៊ីស៊ិន (ខេមបូឌា) អ៊ិនដាសស្ទ្រី ឯ.ក</t>
        </is>
      </c>
      <c r="AD3604" s="464" t="n">
        <v>615817</v>
      </c>
      <c r="AE3604" s="464" t="n">
        <v>559834</v>
      </c>
      <c r="AF3604" s="464" t="n">
        <v>0</v>
      </c>
      <c r="AG3604" s="464" t="n">
        <v>0</v>
      </c>
      <c r="AH3604" s="464" t="n">
        <v>55983</v>
      </c>
      <c r="AI3604" s="464" t="n">
        <v>0</v>
      </c>
      <c r="AJ3604" s="464" t="n">
        <v>0</v>
      </c>
      <c r="AK3604" s="464" t="n">
        <v>0</v>
      </c>
      <c r="AL3604" s="464" t="n">
        <v>0</v>
      </c>
      <c r="AM3604" s="464" t="n">
        <v>0</v>
      </c>
      <c r="AN3604" s="464" t="n">
        <v>0</v>
      </c>
      <c r="AO3604" s="464" t="n">
        <v>0</v>
      </c>
      <c r="AP3604" s="464" t="n">
        <v>0</v>
      </c>
      <c r="AQ3604" s="462" t="inlineStr"/>
      <c r="AR3604" s="462" t="inlineStr">
        <is>
          <t>ចំនូលបានមកពីការលក់</t>
        </is>
      </c>
      <c r="AS3604" s="462" t="inlineStr">
        <is>
          <t>បានប្រកាសពន្ធ</t>
        </is>
      </c>
    </row>
    <row r="3605">
      <c r="A3605" s="461" t="n">
        <v>3597</v>
      </c>
      <c r="B3605" s="462" t="inlineStr">
        <is>
          <t>Service Fee</t>
        </is>
      </c>
      <c r="C3605" s="462" t="inlineStr">
        <is>
          <t>ប្យួរ៉ូ វេរីតាស (ខេមបូឌា) លីមីធីត</t>
        </is>
      </c>
      <c r="D3605" s="462" t="inlineStr">
        <is>
          <t>L001-107024462</t>
        </is>
      </c>
      <c r="E3605" s="462" t="inlineStr">
        <is>
          <t>59013495</t>
        </is>
      </c>
      <c r="F3605" s="463" t="n">
        <v>44841</v>
      </c>
      <c r="G3605" s="464" t="n">
        <v>111963</v>
      </c>
      <c r="H3605" s="462" t="n"/>
      <c r="I3605" s="464">
        <f>G3605</f>
        <v/>
      </c>
      <c r="J3605" s="462">
        <f>IF(AND(Q3605=TRUE, R3605=TRUE, S3605=TRUE), IF(W3605&lt;-0.05, "អនុញ្ញាត (អ្នកផ្គត់ផ្គង់ប្រកាសខ្វះ)", "បានប្រកាស (អនុញ្ញាត)"), IF(AND(Q3605=FALSE, R3605=FALSE, S3605=FALSE), "ព្យួរទុក (មិនមានទិន្នន័យ)", "ប្រកាសខុស (ព្យួរទុក)"))</f>
        <v/>
      </c>
      <c r="K3605" s="462" t="inlineStr"/>
      <c r="L3605" s="462" t="inlineStr"/>
      <c r="M3605" s="464">
        <f>AH3605</f>
        <v/>
      </c>
      <c r="N3605" s="464">
        <f>IF(W3605&lt;0,AH3605,I3605)</f>
        <v/>
      </c>
      <c r="O3605" s="464">
        <f>I3605-M3605</f>
        <v/>
      </c>
      <c r="P3605" s="462" t="n"/>
      <c r="Q3605" s="462">
        <f>V3605=W3605</f>
        <v/>
      </c>
      <c r="R3605" s="462">
        <f>AND(MONTH(F3605)=MONTH(X3605), YEAR(F3605)=YEAR(X3605))</f>
        <v/>
      </c>
      <c r="S3605" s="462">
        <f>AC3605="L001-901905215"</f>
        <v/>
      </c>
      <c r="T3605" s="464">
        <f>G3605-AH3605</f>
        <v/>
      </c>
      <c r="U3605" s="462" t="n"/>
      <c r="V3605" s="462" t="inlineStr">
        <is>
          <t>59013495</t>
        </is>
      </c>
      <c r="W3605" s="462" t="inlineStr">
        <is>
          <t>59013495</t>
        </is>
      </c>
      <c r="X3605" s="463" t="n">
        <v>44841</v>
      </c>
      <c r="Y3605" s="462" t="inlineStr">
        <is>
          <t>59013495</t>
        </is>
      </c>
      <c r="Z3605" s="462" t="inlineStr"/>
      <c r="AA3605" s="462" t="inlineStr">
        <is>
          <t>បុគ្គលជាប់អាករ</t>
        </is>
      </c>
      <c r="AB3605" s="462" t="inlineStr">
        <is>
          <t>L001-901905215</t>
        </is>
      </c>
      <c r="AC3605" s="462" t="inlineStr">
        <is>
          <t>វីអ៊ីស៊ិន (ខេមបូឌា) អ៊ិនដាសស្ទ្រី ឯ.ក</t>
        </is>
      </c>
      <c r="AD3605" s="464" t="n">
        <v>1231593</v>
      </c>
      <c r="AE3605" s="464" t="n">
        <v>1119630</v>
      </c>
      <c r="AF3605" s="464" t="n">
        <v>0</v>
      </c>
      <c r="AG3605" s="464" t="n">
        <v>0</v>
      </c>
      <c r="AH3605" s="464" t="n">
        <v>111963</v>
      </c>
      <c r="AI3605" s="464" t="n">
        <v>0</v>
      </c>
      <c r="AJ3605" s="464" t="n">
        <v>0</v>
      </c>
      <c r="AK3605" s="464" t="n">
        <v>0</v>
      </c>
      <c r="AL3605" s="464" t="n">
        <v>0</v>
      </c>
      <c r="AM3605" s="464" t="n">
        <v>0</v>
      </c>
      <c r="AN3605" s="464" t="n">
        <v>0</v>
      </c>
      <c r="AO3605" s="464" t="n">
        <v>0</v>
      </c>
      <c r="AP3605" s="464" t="n">
        <v>0</v>
      </c>
      <c r="AQ3605" s="462" t="inlineStr"/>
      <c r="AR3605" s="462" t="inlineStr">
        <is>
          <t>ចំនូលបានមកពីការលក់</t>
        </is>
      </c>
      <c r="AS3605" s="462" t="inlineStr">
        <is>
          <t>បានប្រកាសពន្ធ</t>
        </is>
      </c>
    </row>
    <row r="3606">
      <c r="A3606" s="461" t="n">
        <v>3598</v>
      </c>
      <c r="B3606" s="462" t="inlineStr">
        <is>
          <t>Service Fee</t>
        </is>
      </c>
      <c r="C3606" s="462" t="inlineStr">
        <is>
          <t>ប្យួរ៉ូ វេរីតាស (ខេមបូឌា) លីមីធីត</t>
        </is>
      </c>
      <c r="D3606" s="462" t="inlineStr">
        <is>
          <t>L001-107024462</t>
        </is>
      </c>
      <c r="E3606" s="462" t="inlineStr">
        <is>
          <t>59013494</t>
        </is>
      </c>
      <c r="F3606" s="463" t="n">
        <v>44841</v>
      </c>
      <c r="G3606" s="464" t="n">
        <v>55983</v>
      </c>
      <c r="H3606" s="462" t="n"/>
      <c r="I3606" s="464">
        <f>G3606</f>
        <v/>
      </c>
      <c r="J3606" s="462">
        <f>IF(AND(Q3606=TRUE, R3606=TRUE, S3606=TRUE), IF(W3606&lt;-0.05, "អនុញ្ញាត (អ្នកផ្គត់ផ្គង់ប្រកាសខ្វះ)", "បានប្រកាស (អនុញ្ញាត)"), IF(AND(Q3606=FALSE, R3606=FALSE, S3606=FALSE), "ព្យួរទុក (មិនមានទិន្នន័យ)", "ប្រកាសខុស (ព្យួរទុក)"))</f>
        <v/>
      </c>
      <c r="K3606" s="462" t="inlineStr"/>
      <c r="L3606" s="462" t="inlineStr"/>
      <c r="M3606" s="464">
        <f>AH3606</f>
        <v/>
      </c>
      <c r="N3606" s="464">
        <f>IF(W3606&lt;0,AH3606,I3606)</f>
        <v/>
      </c>
      <c r="O3606" s="464">
        <f>I3606-M3606</f>
        <v/>
      </c>
      <c r="P3606" s="462" t="n"/>
      <c r="Q3606" s="462">
        <f>V3606=W3606</f>
        <v/>
      </c>
      <c r="R3606" s="462">
        <f>AND(MONTH(F3606)=MONTH(X3606), YEAR(F3606)=YEAR(X3606))</f>
        <v/>
      </c>
      <c r="S3606" s="462">
        <f>AC3606="L001-901905215"</f>
        <v/>
      </c>
      <c r="T3606" s="464">
        <f>G3606-AH3606</f>
        <v/>
      </c>
      <c r="U3606" s="462" t="n"/>
      <c r="V3606" s="462" t="inlineStr">
        <is>
          <t>59013494</t>
        </is>
      </c>
      <c r="W3606" s="462" t="inlineStr">
        <is>
          <t>59013494</t>
        </is>
      </c>
      <c r="X3606" s="463" t="n">
        <v>44841</v>
      </c>
      <c r="Y3606" s="462" t="inlineStr">
        <is>
          <t>59013494</t>
        </is>
      </c>
      <c r="Z3606" s="462" t="inlineStr"/>
      <c r="AA3606" s="462" t="inlineStr">
        <is>
          <t>បុគ្គលជាប់អាករ</t>
        </is>
      </c>
      <c r="AB3606" s="462" t="inlineStr">
        <is>
          <t>L001-901905215</t>
        </is>
      </c>
      <c r="AC3606" s="462" t="inlineStr">
        <is>
          <t>វីអ៊ីស៊ិន (ខេមបូឌា) អ៊ិនដាសស្ទ្រី ឯ.ក</t>
        </is>
      </c>
      <c r="AD3606" s="464" t="n">
        <v>615817</v>
      </c>
      <c r="AE3606" s="464" t="n">
        <v>559834</v>
      </c>
      <c r="AF3606" s="464" t="n">
        <v>0</v>
      </c>
      <c r="AG3606" s="464" t="n">
        <v>0</v>
      </c>
      <c r="AH3606" s="464" t="n">
        <v>55983</v>
      </c>
      <c r="AI3606" s="464" t="n">
        <v>0</v>
      </c>
      <c r="AJ3606" s="464" t="n">
        <v>0</v>
      </c>
      <c r="AK3606" s="464" t="n">
        <v>0</v>
      </c>
      <c r="AL3606" s="464" t="n">
        <v>0</v>
      </c>
      <c r="AM3606" s="464" t="n">
        <v>0</v>
      </c>
      <c r="AN3606" s="464" t="n">
        <v>0</v>
      </c>
      <c r="AO3606" s="464" t="n">
        <v>0</v>
      </c>
      <c r="AP3606" s="464" t="n">
        <v>0</v>
      </c>
      <c r="AQ3606" s="462" t="inlineStr"/>
      <c r="AR3606" s="462" t="inlineStr">
        <is>
          <t>ចំនូលបានមកពីការលក់</t>
        </is>
      </c>
      <c r="AS3606" s="462" t="inlineStr">
        <is>
          <t>បានប្រកាសពន្ធ</t>
        </is>
      </c>
    </row>
    <row r="3607">
      <c r="A3607" s="461" t="n">
        <v>3599</v>
      </c>
      <c r="B3607" s="462" t="inlineStr"/>
      <c r="C3607" s="462" t="inlineStr">
        <is>
          <t>កំពង់ផែស្វយ័តក្រុងព្រះសីហនុ</t>
        </is>
      </c>
      <c r="D3607" s="462" t="inlineStr">
        <is>
          <t>L001-100044638</t>
        </is>
      </c>
      <c r="E3607" s="462" t="inlineStr">
        <is>
          <t>215883</t>
        </is>
      </c>
      <c r="F3607" s="463" t="n">
        <v>43770</v>
      </c>
      <c r="G3607" s="464" t="n">
        <v>35383</v>
      </c>
      <c r="H3607" s="462" t="n"/>
      <c r="I3607" s="464">
        <f>G3607</f>
        <v/>
      </c>
      <c r="J3607" s="462">
        <f>IF(AND(Q3607=TRUE, R3607=TRUE, S3607=TRUE), IF(W3607&lt;-0.05, "អនុញ្ញាត (អ្នកផ្គត់ផ្គង់ប្រកាសខ្វះ)", "បានប្រកាស (អនុញ្ញាត)"), IF(AND(Q3607=FALSE, R3607=FALSE, S3607=FALSE), "ព្យួរទុក (មិនមានទិន្នន័យ)", "ប្រកាសខុស (ព្យួរទុក)"))</f>
        <v/>
      </c>
      <c r="K3607" s="462" t="inlineStr"/>
      <c r="L3607" s="462" t="inlineStr"/>
      <c r="M3607" s="464">
        <f>AH3607</f>
        <v/>
      </c>
      <c r="N3607" s="464">
        <f>IF(W3607&lt;0,AH3607,I3607)</f>
        <v/>
      </c>
      <c r="O3607" s="464">
        <f>I3607-M3607</f>
        <v/>
      </c>
      <c r="P3607" s="462" t="n"/>
      <c r="Q3607" s="462">
        <f>V3607=W3607</f>
        <v/>
      </c>
      <c r="R3607" s="462">
        <f>AND(MONTH(F3607)=MONTH(X3607), YEAR(F3607)=YEAR(X3607))</f>
        <v/>
      </c>
      <c r="S3607" s="462">
        <f>AC3607="L001-901905215"</f>
        <v/>
      </c>
      <c r="T3607" s="464">
        <f>G3607-AH3607</f>
        <v/>
      </c>
      <c r="U3607" s="462" t="n"/>
      <c r="V3607" s="462" t="inlineStr">
        <is>
          <t>215883</t>
        </is>
      </c>
      <c r="W3607" s="462" t="inlineStr"/>
      <c r="X3607" s="499" t="n"/>
      <c r="Y3607" s="462" t="n"/>
      <c r="Z3607" s="462" t="n"/>
      <c r="AA3607" s="462" t="n"/>
      <c r="AB3607" s="462" t="n"/>
      <c r="AC3607" s="462" t="n"/>
      <c r="AD3607" s="462" t="n"/>
      <c r="AE3607" s="462" t="n"/>
      <c r="AF3607" s="462" t="n"/>
      <c r="AG3607" s="462" t="n"/>
      <c r="AH3607" s="462" t="n"/>
      <c r="AI3607" s="462" t="n"/>
      <c r="AJ3607" s="462" t="n"/>
      <c r="AK3607" s="462" t="n"/>
      <c r="AL3607" s="462" t="n"/>
      <c r="AM3607" s="462" t="n"/>
      <c r="AN3607" s="462" t="n"/>
      <c r="AO3607" s="462" t="n"/>
      <c r="AP3607" s="462" t="n"/>
      <c r="AQ3607" s="462" t="n"/>
      <c r="AR3607" s="462" t="n"/>
      <c r="AS3607" s="462" t="n"/>
    </row>
    <row r="3608">
      <c r="A3608" s="461" t="n">
        <v>3600</v>
      </c>
      <c r="B3608" s="462" t="inlineStr"/>
      <c r="C3608" s="462" t="inlineStr">
        <is>
          <t>អេវើរហ្គ្រីន ស៊ីបភីង សឺវីស (ខេមបូឌា) ឯ.ក</t>
        </is>
      </c>
      <c r="D3608" s="462" t="inlineStr">
        <is>
          <t>L001-901705421</t>
        </is>
      </c>
      <c r="E3608" s="462" t="inlineStr">
        <is>
          <t>IY19007884</t>
        </is>
      </c>
      <c r="F3608" s="463" t="n">
        <v>43788</v>
      </c>
      <c r="G3608" s="464" t="n">
        <v>119977</v>
      </c>
      <c r="H3608" s="462" t="n"/>
      <c r="I3608" s="464">
        <f>G3608</f>
        <v/>
      </c>
      <c r="J3608" s="462">
        <f>IF(AND(Q3608=TRUE, R3608=TRUE, S3608=TRUE), IF(W3608&lt;-0.05, "អនុញ្ញាត (អ្នកផ្គត់ផ្គង់ប្រកាសខ្វះ)", "បានប្រកាស (អនុញ្ញាត)"), IF(AND(Q3608=FALSE, R3608=FALSE, S3608=FALSE), "ព្យួរទុក (មិនមានទិន្នន័យ)", "ប្រកាសខុស (ព្យួរទុក)"))</f>
        <v/>
      </c>
      <c r="K3608" s="462" t="inlineStr"/>
      <c r="L3608" s="462" t="inlineStr"/>
      <c r="M3608" s="464">
        <f>AH3608</f>
        <v/>
      </c>
      <c r="N3608" s="464">
        <f>IF(W3608&lt;0,AH3608,I3608)</f>
        <v/>
      </c>
      <c r="O3608" s="464">
        <f>I3608-M3608</f>
        <v/>
      </c>
      <c r="P3608" s="462" t="n"/>
      <c r="Q3608" s="462">
        <f>V3608=W3608</f>
        <v/>
      </c>
      <c r="R3608" s="462">
        <f>AND(MONTH(F3608)=MONTH(X3608), YEAR(F3608)=YEAR(X3608))</f>
        <v/>
      </c>
      <c r="S3608" s="462">
        <f>AC3608="L001-901905215"</f>
        <v/>
      </c>
      <c r="T3608" s="464">
        <f>G3608-AH3608</f>
        <v/>
      </c>
      <c r="U3608" s="462" t="n"/>
      <c r="V3608" s="462" t="inlineStr">
        <is>
          <t>IY19007884</t>
        </is>
      </c>
      <c r="W3608" s="462" t="inlineStr">
        <is>
          <t>IY19007884</t>
        </is>
      </c>
      <c r="X3608" s="463" t="n">
        <v>43785</v>
      </c>
      <c r="Y3608" s="462" t="inlineStr">
        <is>
          <t>IY19007884</t>
        </is>
      </c>
      <c r="Z3608" s="462" t="inlineStr"/>
      <c r="AA3608" s="462" t="inlineStr">
        <is>
          <t>បុគ្គលមិនជាប់អាករ</t>
        </is>
      </c>
      <c r="AB3608" s="462" t="inlineStr">
        <is>
          <t>VIITION (CAMBODIA)INDUSTRY CO.,LTD.</t>
        </is>
      </c>
      <c r="AC3608" s="462" t="inlineStr">
        <is>
          <t>VIITION (CAMBODIA)INDUSTRY CO.,LTD.</t>
        </is>
      </c>
      <c r="AD3608" s="464" t="n">
        <v>1319742</v>
      </c>
      <c r="AE3608" s="464" t="n">
        <v>1199765</v>
      </c>
      <c r="AF3608" s="464" t="n">
        <v>0</v>
      </c>
      <c r="AG3608" s="464" t="n">
        <v>0</v>
      </c>
      <c r="AH3608" s="464" t="n">
        <v>119977</v>
      </c>
      <c r="AI3608" s="464" t="n">
        <v>0</v>
      </c>
      <c r="AJ3608" s="464" t="n">
        <v>0</v>
      </c>
      <c r="AK3608" s="464" t="n">
        <v>0</v>
      </c>
      <c r="AL3608" s="464" t="n">
        <v>0</v>
      </c>
      <c r="AM3608" s="464" t="n">
        <v>0</v>
      </c>
      <c r="AN3608" s="464" t="n">
        <v>0</v>
      </c>
      <c r="AO3608" s="464" t="n">
        <v>0</v>
      </c>
      <c r="AP3608" s="464" t="n">
        <v>0</v>
      </c>
      <c r="AQ3608" s="462" t="inlineStr"/>
      <c r="AR3608" s="462" t="inlineStr"/>
      <c r="AS3608" s="462" t="inlineStr">
        <is>
          <t>បានប្រកាសពន្ធ</t>
        </is>
      </c>
    </row>
    <row r="3609">
      <c r="A3609" s="461" t="n">
        <v>3601</v>
      </c>
      <c r="B3609" s="462" t="inlineStr"/>
      <c r="C3609" s="462" t="inlineStr">
        <is>
          <t>ជីអេហ្វអិន អេឡិកទ្រីក ឯ.ក</t>
        </is>
      </c>
      <c r="D3609" s="462" t="inlineStr">
        <is>
          <t>K008-901702194</t>
        </is>
      </c>
      <c r="E3609" s="462" t="inlineStr">
        <is>
          <t>190016</t>
        </is>
      </c>
      <c r="F3609" s="463" t="n">
        <v>43772</v>
      </c>
      <c r="G3609" s="464" t="n">
        <v>16511281</v>
      </c>
      <c r="H3609" s="462" t="n"/>
      <c r="I3609" s="464">
        <f>G3609</f>
        <v/>
      </c>
      <c r="J3609" s="462">
        <f>IF(AND(Q3609=TRUE, R3609=TRUE, S3609=TRUE), IF(W3609&lt;-0.05, "អនុញ្ញាត (អ្នកផ្គត់ផ្គង់ប្រកាសខ្វះ)", "បានប្រកាស (អនុញ្ញាត)"), IF(AND(Q3609=FALSE, R3609=FALSE, S3609=FALSE), "ព្យួរទុក (មិនមានទិន្នន័យ)", "ប្រកាសខុស (ព្យួរទុក)"))</f>
        <v/>
      </c>
      <c r="K3609" s="462" t="inlineStr"/>
      <c r="L3609" s="462" t="inlineStr"/>
      <c r="M3609" s="464">
        <f>AH3609</f>
        <v/>
      </c>
      <c r="N3609" s="464">
        <f>IF(W3609&lt;0,AH3609,I3609)</f>
        <v/>
      </c>
      <c r="O3609" s="464">
        <f>I3609-M3609</f>
        <v/>
      </c>
      <c r="P3609" s="462" t="n"/>
      <c r="Q3609" s="462">
        <f>V3609=W3609</f>
        <v/>
      </c>
      <c r="R3609" s="462">
        <f>AND(MONTH(F3609)=MONTH(X3609), YEAR(F3609)=YEAR(X3609))</f>
        <v/>
      </c>
      <c r="S3609" s="462">
        <f>AC3609="L001-901905215"</f>
        <v/>
      </c>
      <c r="T3609" s="464">
        <f>G3609-AH3609</f>
        <v/>
      </c>
      <c r="U3609" s="462" t="n"/>
      <c r="V3609" s="462" t="inlineStr">
        <is>
          <t>190016</t>
        </is>
      </c>
      <c r="W3609" s="462" t="inlineStr">
        <is>
          <t>190016</t>
        </is>
      </c>
      <c r="X3609" s="463" t="n">
        <v>43772</v>
      </c>
      <c r="Y3609" s="462" t="inlineStr">
        <is>
          <t>190016</t>
        </is>
      </c>
      <c r="Z3609" s="462" t="inlineStr"/>
      <c r="AA3609" s="462" t="inlineStr">
        <is>
          <t>បុគ្គលជាប់អាករ</t>
        </is>
      </c>
      <c r="AB3609" s="462" t="inlineStr">
        <is>
          <t>L001-901905215</t>
        </is>
      </c>
      <c r="AC3609" s="462" t="inlineStr">
        <is>
          <t>វីអ៊ីស៊ិន (ខេមបូឌា) អ៊ិនដាសស្ទ្រី ឯ.ក</t>
        </is>
      </c>
      <c r="AD3609" s="464" t="n">
        <v>181222156</v>
      </c>
      <c r="AE3609" s="464" t="n">
        <v>164747415</v>
      </c>
      <c r="AF3609" s="464" t="n">
        <v>0</v>
      </c>
      <c r="AG3609" s="464" t="n">
        <v>0</v>
      </c>
      <c r="AH3609" s="464" t="n">
        <v>16474741</v>
      </c>
      <c r="AI3609" s="464" t="n">
        <v>0</v>
      </c>
      <c r="AJ3609" s="464" t="n">
        <v>0</v>
      </c>
      <c r="AK3609" s="464" t="n">
        <v>0</v>
      </c>
      <c r="AL3609" s="464" t="n">
        <v>0</v>
      </c>
      <c r="AM3609" s="464" t="n">
        <v>0</v>
      </c>
      <c r="AN3609" s="464" t="n">
        <v>0</v>
      </c>
      <c r="AO3609" s="464" t="n">
        <v>0</v>
      </c>
      <c r="AP3609" s="464" t="n">
        <v>0</v>
      </c>
      <c r="AQ3609" s="462" t="inlineStr"/>
      <c r="AR3609" s="462" t="inlineStr"/>
      <c r="AS3609" s="462" t="inlineStr">
        <is>
          <t>បានប្រកាសពន្ធ</t>
        </is>
      </c>
    </row>
    <row r="3610">
      <c r="A3610" s="461" t="n">
        <v>3602</v>
      </c>
      <c r="B3610" s="462" t="inlineStr"/>
      <c r="C3610" s="462" t="inlineStr">
        <is>
          <t>វី សូ ខូ អិលធីឌី</t>
        </is>
      </c>
      <c r="D3610" s="462" t="inlineStr">
        <is>
          <t>K006-901500578</t>
        </is>
      </c>
      <c r="E3610" s="462" t="inlineStr">
        <is>
          <t>TI000037</t>
        </is>
      </c>
      <c r="F3610" s="463" t="n">
        <v>43797</v>
      </c>
      <c r="G3610" s="464" t="n">
        <v>772730</v>
      </c>
      <c r="H3610" s="462" t="n"/>
      <c r="I3610" s="464">
        <f>G3610</f>
        <v/>
      </c>
      <c r="J3610" s="462">
        <f>IF(AND(Q3610=TRUE, R3610=TRUE, S3610=TRUE), IF(W3610&lt;-0.05, "អនុញ្ញាត (អ្នកផ្គត់ផ្គង់ប្រកាសខ្វះ)", "បានប្រកាស (អនុញ្ញាត)"), IF(AND(Q3610=FALSE, R3610=FALSE, S3610=FALSE), "ព្យួរទុក (មិនមានទិន្នន័យ)", "ប្រកាសខុស (ព្យួរទុក)"))</f>
        <v/>
      </c>
      <c r="K3610" s="462" t="inlineStr"/>
      <c r="L3610" s="462" t="inlineStr"/>
      <c r="M3610" s="464">
        <f>AH3610</f>
        <v/>
      </c>
      <c r="N3610" s="464">
        <f>IF(W3610&lt;0,AH3610,I3610)</f>
        <v/>
      </c>
      <c r="O3610" s="464">
        <f>I3610-M3610</f>
        <v/>
      </c>
      <c r="P3610" s="462" t="n"/>
      <c r="Q3610" s="462">
        <f>V3610=W3610</f>
        <v/>
      </c>
      <c r="R3610" s="462">
        <f>AND(MONTH(F3610)=MONTH(X3610), YEAR(F3610)=YEAR(X3610))</f>
        <v/>
      </c>
      <c r="S3610" s="462">
        <f>AC3610="L001-901905215"</f>
        <v/>
      </c>
      <c r="T3610" s="464">
        <f>G3610-AH3610</f>
        <v/>
      </c>
      <c r="U3610" s="462" t="n"/>
      <c r="V3610" s="462" t="inlineStr">
        <is>
          <t>TI000037</t>
        </is>
      </c>
      <c r="W3610" s="462" t="inlineStr">
        <is>
          <t>TI000037</t>
        </is>
      </c>
      <c r="X3610" s="463" t="n">
        <v>43797</v>
      </c>
      <c r="Y3610" s="462" t="inlineStr">
        <is>
          <t>TI000037</t>
        </is>
      </c>
      <c r="Z3610" s="462" t="inlineStr"/>
      <c r="AA3610" s="462" t="inlineStr">
        <is>
          <t>បុគ្គលជាប់អាករ</t>
        </is>
      </c>
      <c r="AB3610" s="462" t="inlineStr">
        <is>
          <t>L001-901905215</t>
        </is>
      </c>
      <c r="AC3610" s="462" t="inlineStr">
        <is>
          <t>វីអ៊ីស៊ិន (ខេមបូឌា) អ៊ិនដាសស្ទ្រី ឯ.ក</t>
        </is>
      </c>
      <c r="AD3610" s="464" t="n">
        <v>8500030</v>
      </c>
      <c r="AE3610" s="464" t="n">
        <v>7727300</v>
      </c>
      <c r="AF3610" s="464" t="n">
        <v>0</v>
      </c>
      <c r="AG3610" s="464" t="n">
        <v>0</v>
      </c>
      <c r="AH3610" s="464" t="n">
        <v>772730</v>
      </c>
      <c r="AI3610" s="464" t="n">
        <v>0</v>
      </c>
      <c r="AJ3610" s="464" t="n">
        <v>0</v>
      </c>
      <c r="AK3610" s="464" t="n">
        <v>0</v>
      </c>
      <c r="AL3610" s="464" t="n">
        <v>0</v>
      </c>
      <c r="AM3610" s="464" t="n">
        <v>0</v>
      </c>
      <c r="AN3610" s="464" t="n">
        <v>0</v>
      </c>
      <c r="AO3610" s="464" t="n">
        <v>0</v>
      </c>
      <c r="AP3610" s="464" t="n">
        <v>0</v>
      </c>
      <c r="AQ3610" s="462" t="inlineStr"/>
      <c r="AR3610" s="462" t="inlineStr"/>
      <c r="AS3610" s="462" t="inlineStr">
        <is>
          <t>បានប្រកាសពន្ធ</t>
        </is>
      </c>
    </row>
    <row r="3611">
      <c r="A3611" s="461" t="n">
        <v>3603</v>
      </c>
      <c r="B3611" s="462" t="inlineStr"/>
      <c r="C3611" s="462" t="inlineStr">
        <is>
          <t>វ៉ាយ.ស៊ី ផេកខេជីង ឯ.ក</t>
        </is>
      </c>
      <c r="D3611" s="462" t="inlineStr">
        <is>
          <t>L001-901700417</t>
        </is>
      </c>
      <c r="E3611" s="462" t="inlineStr">
        <is>
          <t>TI0096</t>
        </is>
      </c>
      <c r="F3611" s="463" t="n">
        <v>43799</v>
      </c>
      <c r="G3611" s="464" t="n">
        <v>7393806</v>
      </c>
      <c r="H3611" s="462" t="n"/>
      <c r="I3611" s="464">
        <f>G3611</f>
        <v/>
      </c>
      <c r="J3611" s="462">
        <f>IF(AND(Q3611=TRUE, R3611=TRUE, S3611=TRUE), IF(W3611&lt;-0.05, "អនុញ្ញាត (អ្នកផ្គត់ផ្គង់ប្រកាសខ្វះ)", "បានប្រកាស (អនុញ្ញាត)"), IF(AND(Q3611=FALSE, R3611=FALSE, S3611=FALSE), "ព្យួរទុក (មិនមានទិន្នន័យ)", "ប្រកាសខុស (ព្យួរទុក)"))</f>
        <v/>
      </c>
      <c r="K3611" s="462" t="inlineStr"/>
      <c r="L3611" s="462" t="inlineStr"/>
      <c r="M3611" s="464">
        <f>AH3611</f>
        <v/>
      </c>
      <c r="N3611" s="464">
        <f>IF(W3611&lt;0,AH3611,I3611)</f>
        <v/>
      </c>
      <c r="O3611" s="464">
        <f>I3611-M3611</f>
        <v/>
      </c>
      <c r="P3611" s="462" t="n"/>
      <c r="Q3611" s="462">
        <f>V3611=W3611</f>
        <v/>
      </c>
      <c r="R3611" s="462">
        <f>AND(MONTH(F3611)=MONTH(X3611), YEAR(F3611)=YEAR(X3611))</f>
        <v/>
      </c>
      <c r="S3611" s="462">
        <f>AC3611="L001-901905215"</f>
        <v/>
      </c>
      <c r="T3611" s="464">
        <f>G3611-AH3611</f>
        <v/>
      </c>
      <c r="U3611" s="462" t="n"/>
      <c r="V3611" s="462" t="inlineStr">
        <is>
          <t>TI0096</t>
        </is>
      </c>
      <c r="W3611" s="462" t="inlineStr">
        <is>
          <t>TI0096</t>
        </is>
      </c>
      <c r="X3611" s="463" t="n">
        <v>43799</v>
      </c>
      <c r="Y3611" s="462" t="inlineStr">
        <is>
          <t>TI0096</t>
        </is>
      </c>
      <c r="Z3611" s="462" t="inlineStr"/>
      <c r="AA3611" s="462" t="inlineStr">
        <is>
          <t>បុគ្គលជាប់អាករ</t>
        </is>
      </c>
      <c r="AB3611" s="462" t="inlineStr">
        <is>
          <t>L001-901905215</t>
        </is>
      </c>
      <c r="AC3611" s="462" t="inlineStr">
        <is>
          <t>វីអ៊ីស៊ិន (ខេមបូឌា) អ៊ិនដាសស្ទ្រី ឯ.ក</t>
        </is>
      </c>
      <c r="AD3611" s="464" t="n">
        <v>81151884</v>
      </c>
      <c r="AE3611" s="464" t="n">
        <v>73774440</v>
      </c>
      <c r="AF3611" s="464" t="n">
        <v>0</v>
      </c>
      <c r="AG3611" s="464" t="n">
        <v>0</v>
      </c>
      <c r="AH3611" s="464" t="n">
        <v>7377444</v>
      </c>
      <c r="AI3611" s="464" t="n">
        <v>0</v>
      </c>
      <c r="AJ3611" s="464" t="n">
        <v>0</v>
      </c>
      <c r="AK3611" s="464" t="n">
        <v>0</v>
      </c>
      <c r="AL3611" s="464" t="n">
        <v>0</v>
      </c>
      <c r="AM3611" s="464" t="n">
        <v>0</v>
      </c>
      <c r="AN3611" s="464" t="n">
        <v>0</v>
      </c>
      <c r="AO3611" s="464" t="n">
        <v>0</v>
      </c>
      <c r="AP3611" s="464" t="n">
        <v>0</v>
      </c>
      <c r="AQ3611" s="462" t="inlineStr"/>
      <c r="AR3611" s="462" t="inlineStr"/>
      <c r="AS3611" s="462" t="inlineStr">
        <is>
          <t>បានប្រកាសពន្ធ</t>
        </is>
      </c>
    </row>
    <row r="3612">
      <c r="A3612" s="461" t="n">
        <v>3604</v>
      </c>
      <c r="B3612" s="462" t="inlineStr"/>
      <c r="C3612" s="462" t="inlineStr">
        <is>
          <t>ភីស៊ីអាយ សឺវីស</t>
        </is>
      </c>
      <c r="D3612" s="462" t="inlineStr">
        <is>
          <t>K010-901639639</t>
        </is>
      </c>
      <c r="E3612" s="462" t="inlineStr">
        <is>
          <t>201900902</t>
        </is>
      </c>
      <c r="F3612" s="463" t="n">
        <v>43797</v>
      </c>
      <c r="G3612" s="464" t="n">
        <v>81160</v>
      </c>
      <c r="H3612" s="462" t="n"/>
      <c r="I3612" s="464">
        <f>G3612</f>
        <v/>
      </c>
      <c r="J3612" s="462">
        <f>IF(AND(Q3612=TRUE, R3612=TRUE, S3612=TRUE), IF(W3612&lt;-0.05, "អនុញ្ញាត (អ្នកផ្គត់ផ្គង់ប្រកាសខ្វះ)", "បានប្រកាស (អនុញ្ញាត)"), IF(AND(Q3612=FALSE, R3612=FALSE, S3612=FALSE), "ព្យួរទុក (មិនមានទិន្នន័យ)", "ប្រកាសខុស (ព្យួរទុក)"))</f>
        <v/>
      </c>
      <c r="K3612" s="462" t="inlineStr"/>
      <c r="L3612" s="462" t="inlineStr"/>
      <c r="M3612" s="464">
        <f>AH3612</f>
        <v/>
      </c>
      <c r="N3612" s="464">
        <f>IF(W3612&lt;0,AH3612,I3612)</f>
        <v/>
      </c>
      <c r="O3612" s="464">
        <f>I3612-M3612</f>
        <v/>
      </c>
      <c r="P3612" s="462" t="n"/>
      <c r="Q3612" s="462">
        <f>V3612=W3612</f>
        <v/>
      </c>
      <c r="R3612" s="462">
        <f>AND(MONTH(F3612)=MONTH(X3612), YEAR(F3612)=YEAR(X3612))</f>
        <v/>
      </c>
      <c r="S3612" s="462">
        <f>AC3612="L001-901905215"</f>
        <v/>
      </c>
      <c r="T3612" s="464">
        <f>G3612-AH3612</f>
        <v/>
      </c>
      <c r="U3612" s="462" t="n"/>
      <c r="V3612" s="462" t="inlineStr">
        <is>
          <t>201900902</t>
        </is>
      </c>
      <c r="W3612" s="462" t="inlineStr"/>
      <c r="X3612" s="499" t="n"/>
      <c r="Y3612" s="462" t="n"/>
      <c r="Z3612" s="462" t="n"/>
      <c r="AA3612" s="462" t="n"/>
      <c r="AB3612" s="462" t="n"/>
      <c r="AC3612" s="462" t="n"/>
      <c r="AD3612" s="462" t="n"/>
      <c r="AE3612" s="462" t="n"/>
      <c r="AF3612" s="462" t="n"/>
      <c r="AG3612" s="462" t="n"/>
      <c r="AH3612" s="462" t="n"/>
      <c r="AI3612" s="462" t="n"/>
      <c r="AJ3612" s="462" t="n"/>
      <c r="AK3612" s="462" t="n"/>
      <c r="AL3612" s="462" t="n"/>
      <c r="AM3612" s="462" t="n"/>
      <c r="AN3612" s="462" t="n"/>
      <c r="AO3612" s="462" t="n"/>
      <c r="AP3612" s="462" t="n"/>
      <c r="AQ3612" s="462" t="n"/>
      <c r="AR3612" s="462" t="n"/>
      <c r="AS3612" s="462" t="n"/>
    </row>
    <row r="3613">
      <c r="A3613" s="461" t="n">
        <v>3605</v>
      </c>
      <c r="B3613" s="462" t="inlineStr"/>
      <c r="C3613" s="462" t="inlineStr">
        <is>
          <t>កំពង់ផែស្វយ័តក្រុងព្រះសីហនុ</t>
        </is>
      </c>
      <c r="D3613" s="462" t="inlineStr">
        <is>
          <t>L001-100044638</t>
        </is>
      </c>
      <c r="E3613" s="462" t="inlineStr">
        <is>
          <t>216915</t>
        </is>
      </c>
      <c r="F3613" s="463" t="n">
        <v>43795</v>
      </c>
      <c r="G3613" s="464" t="n">
        <v>101044</v>
      </c>
      <c r="H3613" s="462" t="n"/>
      <c r="I3613" s="464">
        <f>G3613</f>
        <v/>
      </c>
      <c r="J3613" s="462">
        <f>IF(AND(Q3613=TRUE, R3613=TRUE, S3613=TRUE), IF(W3613&lt;-0.05, "អនុញ្ញាត (អ្នកផ្គត់ផ្គង់ប្រកាសខ្វះ)", "បានប្រកាស (អនុញ្ញាត)"), IF(AND(Q3613=FALSE, R3613=FALSE, S3613=FALSE), "ព្យួរទុក (មិនមានទិន្នន័យ)", "ប្រកាសខុស (ព្យួរទុក)"))</f>
        <v/>
      </c>
      <c r="K3613" s="462" t="inlineStr"/>
      <c r="L3613" s="462" t="inlineStr"/>
      <c r="M3613" s="464">
        <f>AH3613</f>
        <v/>
      </c>
      <c r="N3613" s="464">
        <f>IF(W3613&lt;0,AH3613,I3613)</f>
        <v/>
      </c>
      <c r="O3613" s="464">
        <f>I3613-M3613</f>
        <v/>
      </c>
      <c r="P3613" s="462" t="n"/>
      <c r="Q3613" s="462">
        <f>V3613=W3613</f>
        <v/>
      </c>
      <c r="R3613" s="462">
        <f>AND(MONTH(F3613)=MONTH(X3613), YEAR(F3613)=YEAR(X3613))</f>
        <v/>
      </c>
      <c r="S3613" s="462">
        <f>AC3613="L001-901905215"</f>
        <v/>
      </c>
      <c r="T3613" s="464">
        <f>G3613-AH3613</f>
        <v/>
      </c>
      <c r="U3613" s="462" t="n"/>
      <c r="V3613" s="462" t="inlineStr">
        <is>
          <t>216915</t>
        </is>
      </c>
      <c r="W3613" s="462" t="inlineStr"/>
      <c r="X3613" s="499" t="n"/>
      <c r="Y3613" s="462" t="n"/>
      <c r="Z3613" s="462" t="n"/>
      <c r="AA3613" s="462" t="n"/>
      <c r="AB3613" s="462" t="n"/>
      <c r="AC3613" s="462" t="n"/>
      <c r="AD3613" s="462" t="n"/>
      <c r="AE3613" s="462" t="n"/>
      <c r="AF3613" s="462" t="n"/>
      <c r="AG3613" s="462" t="n"/>
      <c r="AH3613" s="462" t="n"/>
      <c r="AI3613" s="462" t="n"/>
      <c r="AJ3613" s="462" t="n"/>
      <c r="AK3613" s="462" t="n"/>
      <c r="AL3613" s="462" t="n"/>
      <c r="AM3613" s="462" t="n"/>
      <c r="AN3613" s="462" t="n"/>
      <c r="AO3613" s="462" t="n"/>
      <c r="AP3613" s="462" t="n"/>
      <c r="AQ3613" s="462" t="n"/>
      <c r="AR3613" s="462" t="n"/>
      <c r="AS3613" s="462" t="n"/>
    </row>
    <row r="3614">
      <c r="A3614" s="461" t="n">
        <v>3606</v>
      </c>
      <c r="B3614" s="462" t="inlineStr"/>
      <c r="C3614" s="462" t="inlineStr">
        <is>
          <t>អ៊ិនធើថេក ថេសធីង សឺវីស (ខេមបូឌា) ខមភេនី លីមីធីត</t>
        </is>
      </c>
      <c r="D3614" s="462" t="inlineStr">
        <is>
          <t>L001-100045707</t>
        </is>
      </c>
      <c r="E3614" s="462" t="inlineStr">
        <is>
          <t>KHM20190012704</t>
        </is>
      </c>
      <c r="F3614" s="463" t="n">
        <v>43794</v>
      </c>
      <c r="G3614" s="464" t="n">
        <v>284690</v>
      </c>
      <c r="H3614" s="462" t="n"/>
      <c r="I3614" s="464">
        <f>G3614</f>
        <v/>
      </c>
      <c r="J3614" s="462">
        <f>IF(AND(Q3614=TRUE, R3614=TRUE, S3614=TRUE), IF(W3614&lt;-0.05, "អនុញ្ញាត (អ្នកផ្គត់ផ្គង់ប្រកាសខ្វះ)", "បានប្រកាស (អនុញ្ញាត)"), IF(AND(Q3614=FALSE, R3614=FALSE, S3614=FALSE), "ព្យួរទុក (មិនមានទិន្នន័យ)", "ប្រកាសខុស (ព្យួរទុក)"))</f>
        <v/>
      </c>
      <c r="K3614" s="462" t="inlineStr"/>
      <c r="L3614" s="462" t="inlineStr"/>
      <c r="M3614" s="464">
        <f>AH3614</f>
        <v/>
      </c>
      <c r="N3614" s="464">
        <f>IF(W3614&lt;0,AH3614,I3614)</f>
        <v/>
      </c>
      <c r="O3614" s="464">
        <f>I3614-M3614</f>
        <v/>
      </c>
      <c r="P3614" s="462" t="n"/>
      <c r="Q3614" s="462">
        <f>V3614=W3614</f>
        <v/>
      </c>
      <c r="R3614" s="462">
        <f>AND(MONTH(F3614)=MONTH(X3614), YEAR(F3614)=YEAR(X3614))</f>
        <v/>
      </c>
      <c r="S3614" s="462">
        <f>AC3614="L001-901905215"</f>
        <v/>
      </c>
      <c r="T3614" s="464">
        <f>G3614-AH3614</f>
        <v/>
      </c>
      <c r="U3614" s="462" t="n"/>
      <c r="V3614" s="462" t="inlineStr">
        <is>
          <t>KHM20190012704</t>
        </is>
      </c>
      <c r="W3614" s="462" t="inlineStr"/>
      <c r="X3614" s="499" t="n"/>
      <c r="Y3614" s="462" t="n"/>
      <c r="Z3614" s="462" t="n"/>
      <c r="AA3614" s="462" t="n"/>
      <c r="AB3614" s="462" t="n"/>
      <c r="AC3614" s="462" t="n"/>
      <c r="AD3614" s="462" t="n"/>
      <c r="AE3614" s="462" t="n"/>
      <c r="AF3614" s="462" t="n"/>
      <c r="AG3614" s="462" t="n"/>
      <c r="AH3614" s="462" t="n"/>
      <c r="AI3614" s="462" t="n"/>
      <c r="AJ3614" s="462" t="n"/>
      <c r="AK3614" s="462" t="n"/>
      <c r="AL3614" s="462" t="n"/>
      <c r="AM3614" s="462" t="n"/>
      <c r="AN3614" s="462" t="n"/>
      <c r="AO3614" s="462" t="n"/>
      <c r="AP3614" s="462" t="n"/>
      <c r="AQ3614" s="462" t="n"/>
      <c r="AR3614" s="462" t="n"/>
      <c r="AS3614" s="462" t="n"/>
    </row>
    <row r="3615">
      <c r="A3615" s="461" t="n">
        <v>3607</v>
      </c>
      <c r="B3615" s="462" t="inlineStr"/>
      <c r="C3615" s="462" t="inlineStr">
        <is>
          <t>អ៊ិនធើថេក ថេសធីង សឺវីស (ខេមបូឌា) ខមភេនី លីមីធីត</t>
        </is>
      </c>
      <c r="D3615" s="462" t="inlineStr">
        <is>
          <t>L001-100045707</t>
        </is>
      </c>
      <c r="E3615" s="462" t="inlineStr">
        <is>
          <t>KMH20190012698</t>
        </is>
      </c>
      <c r="F3615" s="463" t="n">
        <v>43794</v>
      </c>
      <c r="G3615" s="464" t="n">
        <v>189116</v>
      </c>
      <c r="H3615" s="462" t="n"/>
      <c r="I3615" s="464">
        <f>G3615</f>
        <v/>
      </c>
      <c r="J3615" s="462">
        <f>IF(AND(Q3615=TRUE, R3615=TRUE, S3615=TRUE), IF(W3615&lt;-0.05, "អនុញ្ញាត (អ្នកផ្គត់ផ្គង់ប្រកាសខ្វះ)", "បានប្រកាស (អនុញ្ញាត)"), IF(AND(Q3615=FALSE, R3615=FALSE, S3615=FALSE), "ព្យួរទុក (មិនមានទិន្នន័យ)", "ប្រកាសខុស (ព្យួរទុក)"))</f>
        <v/>
      </c>
      <c r="K3615" s="462" t="inlineStr"/>
      <c r="L3615" s="462" t="inlineStr"/>
      <c r="M3615" s="464">
        <f>AH3615</f>
        <v/>
      </c>
      <c r="N3615" s="464">
        <f>IF(W3615&lt;0,AH3615,I3615)</f>
        <v/>
      </c>
      <c r="O3615" s="464">
        <f>I3615-M3615</f>
        <v/>
      </c>
      <c r="P3615" s="462" t="n"/>
      <c r="Q3615" s="462">
        <f>V3615=W3615</f>
        <v/>
      </c>
      <c r="R3615" s="462">
        <f>AND(MONTH(F3615)=MONTH(X3615), YEAR(F3615)=YEAR(X3615))</f>
        <v/>
      </c>
      <c r="S3615" s="462">
        <f>AC3615="L001-901905215"</f>
        <v/>
      </c>
      <c r="T3615" s="464">
        <f>G3615-AH3615</f>
        <v/>
      </c>
      <c r="U3615" s="462" t="n"/>
      <c r="V3615" s="462" t="inlineStr">
        <is>
          <t>KMH20190012698</t>
        </is>
      </c>
      <c r="W3615" s="462" t="inlineStr"/>
      <c r="X3615" s="499" t="n"/>
      <c r="Y3615" s="462" t="n"/>
      <c r="Z3615" s="462" t="n"/>
      <c r="AA3615" s="462" t="n"/>
      <c r="AB3615" s="462" t="n"/>
      <c r="AC3615" s="462" t="n"/>
      <c r="AD3615" s="462" t="n"/>
      <c r="AE3615" s="462" t="n"/>
      <c r="AF3615" s="462" t="n"/>
      <c r="AG3615" s="462" t="n"/>
      <c r="AH3615" s="462" t="n"/>
      <c r="AI3615" s="462" t="n"/>
      <c r="AJ3615" s="462" t="n"/>
      <c r="AK3615" s="462" t="n"/>
      <c r="AL3615" s="462" t="n"/>
      <c r="AM3615" s="462" t="n"/>
      <c r="AN3615" s="462" t="n"/>
      <c r="AO3615" s="462" t="n"/>
      <c r="AP3615" s="462" t="n"/>
      <c r="AQ3615" s="462" t="n"/>
      <c r="AR3615" s="462" t="n"/>
      <c r="AS3615" s="462" t="n"/>
    </row>
    <row r="3616">
      <c r="A3616" s="461" t="n">
        <v>3608</v>
      </c>
      <c r="B3616" s="462" t="inlineStr"/>
      <c r="C3616" s="462" t="inlineStr">
        <is>
          <t>ហឺរ ឆឹង ផេភើរ អ៊ីនដាសស្រ្ទៀល ខូ អិលធីឌី</t>
        </is>
      </c>
      <c r="D3616" s="462" t="inlineStr">
        <is>
          <t>L001-100191983</t>
        </is>
      </c>
      <c r="E3616" s="462" t="inlineStr">
        <is>
          <t>0428</t>
        </is>
      </c>
      <c r="F3616" s="463" t="n">
        <v>43792</v>
      </c>
      <c r="G3616" s="464" t="n">
        <v>2098572</v>
      </c>
      <c r="H3616" s="462" t="n"/>
      <c r="I3616" s="464">
        <f>G3616</f>
        <v/>
      </c>
      <c r="J3616" s="462">
        <f>IF(AND(Q3616=TRUE, R3616=TRUE, S3616=TRUE), IF(W3616&lt;-0.05, "អនុញ្ញាត (អ្នកផ្គត់ផ្គង់ប្រកាសខ្វះ)", "បានប្រកាស (អនុញ្ញាត)"), IF(AND(Q3616=FALSE, R3616=FALSE, S3616=FALSE), "ព្យួរទុក (មិនមានទិន្នន័យ)", "ប្រកាសខុស (ព្យួរទុក)"))</f>
        <v/>
      </c>
      <c r="K3616" s="462" t="inlineStr"/>
      <c r="L3616" s="462" t="inlineStr"/>
      <c r="M3616" s="464">
        <f>AH3616</f>
        <v/>
      </c>
      <c r="N3616" s="464">
        <f>IF(W3616&lt;0,AH3616,I3616)</f>
        <v/>
      </c>
      <c r="O3616" s="464">
        <f>I3616-M3616</f>
        <v/>
      </c>
      <c r="P3616" s="462" t="n"/>
      <c r="Q3616" s="462">
        <f>V3616=W3616</f>
        <v/>
      </c>
      <c r="R3616" s="462">
        <f>AND(MONTH(F3616)=MONTH(X3616), YEAR(F3616)=YEAR(X3616))</f>
        <v/>
      </c>
      <c r="S3616" s="462">
        <f>AC3616="L001-901905215"</f>
        <v/>
      </c>
      <c r="T3616" s="464">
        <f>G3616-AH3616</f>
        <v/>
      </c>
      <c r="U3616" s="462" t="n"/>
      <c r="V3616" s="462" t="inlineStr">
        <is>
          <t>0428</t>
        </is>
      </c>
      <c r="W3616" s="462" t="inlineStr">
        <is>
          <t>0428</t>
        </is>
      </c>
      <c r="X3616" s="463" t="n">
        <v>43792</v>
      </c>
      <c r="Y3616" s="462" t="inlineStr">
        <is>
          <t>0428</t>
        </is>
      </c>
      <c r="Z3616" s="462" t="inlineStr"/>
      <c r="AA3616" s="462" t="inlineStr">
        <is>
          <t>បុគ្គលជាប់អាករ</t>
        </is>
      </c>
      <c r="AB3616" s="462" t="inlineStr">
        <is>
          <t>L001-901905215</t>
        </is>
      </c>
      <c r="AC3616" s="462" t="inlineStr">
        <is>
          <t>វីអ៊ីស៊ិន (ខេមបូឌា) អ៊ិនដាសស្ទ្រី ឯ.ក</t>
        </is>
      </c>
      <c r="AD3616" s="464" t="n">
        <v>23033208</v>
      </c>
      <c r="AE3616" s="464" t="n">
        <v>20939280</v>
      </c>
      <c r="AF3616" s="464" t="n">
        <v>0</v>
      </c>
      <c r="AG3616" s="464" t="n">
        <v>0</v>
      </c>
      <c r="AH3616" s="464" t="n">
        <v>2093928</v>
      </c>
      <c r="AI3616" s="464" t="n">
        <v>0</v>
      </c>
      <c r="AJ3616" s="464" t="n">
        <v>0</v>
      </c>
      <c r="AK3616" s="464" t="n">
        <v>0</v>
      </c>
      <c r="AL3616" s="464" t="n">
        <v>0</v>
      </c>
      <c r="AM3616" s="464" t="n">
        <v>0</v>
      </c>
      <c r="AN3616" s="464" t="n">
        <v>0</v>
      </c>
      <c r="AO3616" s="464" t="n">
        <v>0</v>
      </c>
      <c r="AP3616" s="464" t="n">
        <v>0</v>
      </c>
      <c r="AQ3616" s="462" t="inlineStr"/>
      <c r="AR3616" s="462" t="inlineStr"/>
      <c r="AS3616" s="462" t="inlineStr">
        <is>
          <t>បានប្រកាសពន្ធ</t>
        </is>
      </c>
    </row>
    <row r="3617">
      <c r="A3617" s="461" t="n">
        <v>3609</v>
      </c>
      <c r="B3617" s="462" t="inlineStr"/>
      <c r="C3617" s="462" t="inlineStr">
        <is>
          <t>ថេកអេស៊ីស៊ី ផេភើរ សឺវីស ខនសាល់ធេន ឯ.ក</t>
        </is>
      </c>
      <c r="D3617" s="462" t="inlineStr">
        <is>
          <t>K004-901801112</t>
        </is>
      </c>
      <c r="E3617" s="462" t="inlineStr">
        <is>
          <t>000132</t>
        </is>
      </c>
      <c r="F3617" s="463" t="n">
        <v>43783</v>
      </c>
      <c r="G3617" s="464" t="n">
        <v>162680</v>
      </c>
      <c r="H3617" s="462" t="n"/>
      <c r="I3617" s="464">
        <f>G3617</f>
        <v/>
      </c>
      <c r="J3617" s="462">
        <f>IF(AND(Q3617=TRUE, R3617=TRUE, S3617=TRUE), IF(W3617&lt;-0.05, "អនុញ្ញាត (អ្នកផ្គត់ផ្គង់ប្រកាសខ្វះ)", "បានប្រកាស (អនុញ្ញាត)"), IF(AND(Q3617=FALSE, R3617=FALSE, S3617=FALSE), "ព្យួរទុក (មិនមានទិន្នន័យ)", "ប្រកាសខុស (ព្យួរទុក)"))</f>
        <v/>
      </c>
      <c r="K3617" s="462" t="inlineStr"/>
      <c r="L3617" s="462" t="inlineStr"/>
      <c r="M3617" s="464">
        <f>AH3617</f>
        <v/>
      </c>
      <c r="N3617" s="464">
        <f>IF(W3617&lt;0,AH3617,I3617)</f>
        <v/>
      </c>
      <c r="O3617" s="464">
        <f>I3617-M3617</f>
        <v/>
      </c>
      <c r="P3617" s="462" t="n"/>
      <c r="Q3617" s="462">
        <f>V3617=W3617</f>
        <v/>
      </c>
      <c r="R3617" s="462">
        <f>AND(MONTH(F3617)=MONTH(X3617), YEAR(F3617)=YEAR(X3617))</f>
        <v/>
      </c>
      <c r="S3617" s="462">
        <f>AC3617="L001-901905215"</f>
        <v/>
      </c>
      <c r="T3617" s="464">
        <f>G3617-AH3617</f>
        <v/>
      </c>
      <c r="U3617" s="462" t="n"/>
      <c r="V3617" s="462" t="inlineStr">
        <is>
          <t>000132</t>
        </is>
      </c>
      <c r="W3617" s="462" t="inlineStr">
        <is>
          <t>000132</t>
        </is>
      </c>
      <c r="X3617" s="463" t="n">
        <v>43783</v>
      </c>
      <c r="Y3617" s="462" t="inlineStr">
        <is>
          <t>000132</t>
        </is>
      </c>
      <c r="Z3617" s="462" t="inlineStr"/>
      <c r="AA3617" s="462" t="inlineStr">
        <is>
          <t>បុគ្គលជាប់អាករ</t>
        </is>
      </c>
      <c r="AB3617" s="462" t="inlineStr">
        <is>
          <t>L001-901905215</t>
        </is>
      </c>
      <c r="AC3617" s="462" t="inlineStr">
        <is>
          <t>វីអ៊ីស៊ិន (ខេមបូឌា) អ៊ិនដាសស្ទ្រី ឯ.ក</t>
        </is>
      </c>
      <c r="AD3617" s="464" t="n">
        <v>1789480</v>
      </c>
      <c r="AE3617" s="464" t="n">
        <v>1626800</v>
      </c>
      <c r="AF3617" s="464" t="n">
        <v>0</v>
      </c>
      <c r="AG3617" s="464" t="n">
        <v>0</v>
      </c>
      <c r="AH3617" s="464" t="n">
        <v>162680</v>
      </c>
      <c r="AI3617" s="464" t="n">
        <v>0</v>
      </c>
      <c r="AJ3617" s="464" t="n">
        <v>0</v>
      </c>
      <c r="AK3617" s="464" t="n">
        <v>0</v>
      </c>
      <c r="AL3617" s="464" t="n">
        <v>0</v>
      </c>
      <c r="AM3617" s="464" t="n">
        <v>0</v>
      </c>
      <c r="AN3617" s="464" t="n">
        <v>0</v>
      </c>
      <c r="AO3617" s="464" t="n">
        <v>0</v>
      </c>
      <c r="AP3617" s="464" t="n">
        <v>0</v>
      </c>
      <c r="AQ3617" s="462" t="inlineStr"/>
      <c r="AR3617" s="462" t="inlineStr"/>
      <c r="AS3617" s="462" t="inlineStr">
        <is>
          <t>បានប្រកាសពន្ធ</t>
        </is>
      </c>
    </row>
    <row r="3618">
      <c r="A3618" s="461" t="n">
        <v>3610</v>
      </c>
      <c r="B3618" s="462" t="inlineStr"/>
      <c r="C3618" s="462" t="inlineStr">
        <is>
          <t>កំពង់ផែស្វយ័តក្រុងព្រះសីហនុ</t>
        </is>
      </c>
      <c r="D3618" s="462" t="inlineStr">
        <is>
          <t>L001-100044638</t>
        </is>
      </c>
      <c r="E3618" s="462" t="inlineStr">
        <is>
          <t>206070</t>
        </is>
      </c>
      <c r="F3618" s="463" t="n">
        <v>43777</v>
      </c>
      <c r="G3618" s="464" t="n">
        <v>2435</v>
      </c>
      <c r="H3618" s="462" t="n"/>
      <c r="I3618" s="464">
        <f>G3618</f>
        <v/>
      </c>
      <c r="J3618" s="462">
        <f>IF(AND(Q3618=TRUE, R3618=TRUE, S3618=TRUE), IF(W3618&lt;-0.05, "អនុញ្ញាត (អ្នកផ្គត់ផ្គង់ប្រកាសខ្វះ)", "បានប្រកាស (អនុញ្ញាត)"), IF(AND(Q3618=FALSE, R3618=FALSE, S3618=FALSE), "ព្យួរទុក (មិនមានទិន្នន័យ)", "ប្រកាសខុស (ព្យួរទុក)"))</f>
        <v/>
      </c>
      <c r="K3618" s="462" t="inlineStr"/>
      <c r="L3618" s="462" t="inlineStr"/>
      <c r="M3618" s="464">
        <f>AH3618</f>
        <v/>
      </c>
      <c r="N3618" s="464">
        <f>IF(W3618&lt;0,AH3618,I3618)</f>
        <v/>
      </c>
      <c r="O3618" s="464">
        <f>I3618-M3618</f>
        <v/>
      </c>
      <c r="P3618" s="462" t="n"/>
      <c r="Q3618" s="462">
        <f>V3618=W3618</f>
        <v/>
      </c>
      <c r="R3618" s="462">
        <f>AND(MONTH(F3618)=MONTH(X3618), YEAR(F3618)=YEAR(X3618))</f>
        <v/>
      </c>
      <c r="S3618" s="462">
        <f>AC3618="L001-901905215"</f>
        <v/>
      </c>
      <c r="T3618" s="464">
        <f>G3618-AH3618</f>
        <v/>
      </c>
      <c r="U3618" s="462" t="n"/>
      <c r="V3618" s="462" t="inlineStr">
        <is>
          <t>206070</t>
        </is>
      </c>
      <c r="W3618" s="462" t="inlineStr"/>
      <c r="X3618" s="499" t="n"/>
      <c r="Y3618" s="462" t="n"/>
      <c r="Z3618" s="462" t="n"/>
      <c r="AA3618" s="462" t="n"/>
      <c r="AB3618" s="462" t="n"/>
      <c r="AC3618" s="462" t="n"/>
      <c r="AD3618" s="462" t="n"/>
      <c r="AE3618" s="462" t="n"/>
      <c r="AF3618" s="462" t="n"/>
      <c r="AG3618" s="462" t="n"/>
      <c r="AH3618" s="462" t="n"/>
      <c r="AI3618" s="462" t="n"/>
      <c r="AJ3618" s="462" t="n"/>
      <c r="AK3618" s="462" t="n"/>
      <c r="AL3618" s="462" t="n"/>
      <c r="AM3618" s="462" t="n"/>
      <c r="AN3618" s="462" t="n"/>
      <c r="AO3618" s="462" t="n"/>
      <c r="AP3618" s="462" t="n"/>
      <c r="AQ3618" s="462" t="n"/>
      <c r="AR3618" s="462" t="n"/>
      <c r="AS3618" s="462" t="n"/>
    </row>
    <row r="3619">
      <c r="A3619" s="461" t="n">
        <v>3611</v>
      </c>
      <c r="B3619" s="462" t="inlineStr"/>
      <c r="C3619" s="462" t="inlineStr">
        <is>
          <t>កំពង់ផែស្វយ័តក្រុងព្រះសីហនុ</t>
        </is>
      </c>
      <c r="D3619" s="462" t="inlineStr">
        <is>
          <t>L001-100044638</t>
        </is>
      </c>
      <c r="E3619" s="462" t="inlineStr">
        <is>
          <t>204772</t>
        </is>
      </c>
      <c r="F3619" s="463" t="n">
        <v>43776</v>
      </c>
      <c r="G3619" s="464" t="n">
        <v>49913</v>
      </c>
      <c r="H3619" s="462" t="n"/>
      <c r="I3619" s="464">
        <f>G3619</f>
        <v/>
      </c>
      <c r="J3619" s="462">
        <f>IF(AND(Q3619=TRUE, R3619=TRUE, S3619=TRUE), IF(W3619&lt;-0.05, "អនុញ្ញាត (អ្នកផ្គត់ផ្គង់ប្រកាសខ្វះ)", "បានប្រកាស (អនុញ្ញាត)"), IF(AND(Q3619=FALSE, R3619=FALSE, S3619=FALSE), "ព្យួរទុក (មិនមានទិន្នន័យ)", "ប្រកាសខុស (ព្យួរទុក)"))</f>
        <v/>
      </c>
      <c r="K3619" s="462" t="inlineStr"/>
      <c r="L3619" s="462" t="inlineStr"/>
      <c r="M3619" s="464">
        <f>AH3619</f>
        <v/>
      </c>
      <c r="N3619" s="464">
        <f>IF(W3619&lt;0,AH3619,I3619)</f>
        <v/>
      </c>
      <c r="O3619" s="464">
        <f>I3619-M3619</f>
        <v/>
      </c>
      <c r="P3619" s="462" t="n"/>
      <c r="Q3619" s="462">
        <f>V3619=W3619</f>
        <v/>
      </c>
      <c r="R3619" s="462">
        <f>AND(MONTH(F3619)=MONTH(X3619), YEAR(F3619)=YEAR(X3619))</f>
        <v/>
      </c>
      <c r="S3619" s="462">
        <f>AC3619="L001-901905215"</f>
        <v/>
      </c>
      <c r="T3619" s="464">
        <f>G3619-AH3619</f>
        <v/>
      </c>
      <c r="U3619" s="462" t="n"/>
      <c r="V3619" s="462" t="inlineStr">
        <is>
          <t>204772</t>
        </is>
      </c>
      <c r="W3619" s="462" t="inlineStr"/>
      <c r="X3619" s="499" t="n"/>
      <c r="Y3619" s="462" t="n"/>
      <c r="Z3619" s="462" t="n"/>
      <c r="AA3619" s="462" t="n"/>
      <c r="AB3619" s="462" t="n"/>
      <c r="AC3619" s="462" t="n"/>
      <c r="AD3619" s="462" t="n"/>
      <c r="AE3619" s="462" t="n"/>
      <c r="AF3619" s="462" t="n"/>
      <c r="AG3619" s="462" t="n"/>
      <c r="AH3619" s="462" t="n"/>
      <c r="AI3619" s="462" t="n"/>
      <c r="AJ3619" s="462" t="n"/>
      <c r="AK3619" s="462" t="n"/>
      <c r="AL3619" s="462" t="n"/>
      <c r="AM3619" s="462" t="n"/>
      <c r="AN3619" s="462" t="n"/>
      <c r="AO3619" s="462" t="n"/>
      <c r="AP3619" s="462" t="n"/>
      <c r="AQ3619" s="462" t="n"/>
      <c r="AR3619" s="462" t="n"/>
      <c r="AS3619" s="462" t="n"/>
    </row>
    <row r="3620">
      <c r="A3620" s="461" t="n">
        <v>3612</v>
      </c>
      <c r="B3620" s="462" t="inlineStr"/>
      <c r="C3620" s="462" t="inlineStr">
        <is>
          <t>ឃីងថេល ខមម្ញូនីខេសិន លីមីធីត</t>
        </is>
      </c>
      <c r="D3620" s="462" t="inlineStr">
        <is>
          <t>L001-901503704</t>
        </is>
      </c>
      <c r="E3620" s="462" t="inlineStr">
        <is>
          <t>2018049122</t>
        </is>
      </c>
      <c r="F3620" s="463" t="n">
        <v>43774</v>
      </c>
      <c r="G3620" s="464" t="n">
        <v>439236</v>
      </c>
      <c r="H3620" s="462" t="n"/>
      <c r="I3620" s="464">
        <f>G3620</f>
        <v/>
      </c>
      <c r="J3620" s="462">
        <f>IF(AND(Q3620=TRUE, R3620=TRUE, S3620=TRUE), IF(W3620&lt;-0.05, "អនុញ្ញាត (អ្នកផ្គត់ផ្គង់ប្រកាសខ្វះ)", "បានប្រកាស (អនុញ្ញាត)"), IF(AND(Q3620=FALSE, R3620=FALSE, S3620=FALSE), "ព្យួរទុក (មិនមានទិន្នន័យ)", "ប្រកាសខុស (ព្យួរទុក)"))</f>
        <v/>
      </c>
      <c r="K3620" s="462" t="inlineStr"/>
      <c r="L3620" s="462" t="inlineStr"/>
      <c r="M3620" s="464">
        <f>AH3620</f>
        <v/>
      </c>
      <c r="N3620" s="464">
        <f>IF(W3620&lt;0,AH3620,I3620)</f>
        <v/>
      </c>
      <c r="O3620" s="464">
        <f>I3620-M3620</f>
        <v/>
      </c>
      <c r="P3620" s="462" t="n"/>
      <c r="Q3620" s="462">
        <f>V3620=W3620</f>
        <v/>
      </c>
      <c r="R3620" s="462">
        <f>AND(MONTH(F3620)=MONTH(X3620), YEAR(F3620)=YEAR(X3620))</f>
        <v/>
      </c>
      <c r="S3620" s="462">
        <f>AC3620="L001-901905215"</f>
        <v/>
      </c>
      <c r="T3620" s="464">
        <f>G3620-AH3620</f>
        <v/>
      </c>
      <c r="U3620" s="462" t="n"/>
      <c r="V3620" s="462" t="inlineStr">
        <is>
          <t>2018049122</t>
        </is>
      </c>
      <c r="W3620" s="462" t="inlineStr">
        <is>
          <t>2018049122</t>
        </is>
      </c>
      <c r="X3620" s="463" t="n">
        <v>43770</v>
      </c>
      <c r="Y3620" s="462" t="inlineStr">
        <is>
          <t>2018049122</t>
        </is>
      </c>
      <c r="Z3620" s="462" t="inlineStr"/>
      <c r="AA3620" s="462" t="inlineStr">
        <is>
          <t>បុគ្គលជាប់អាករ</t>
        </is>
      </c>
      <c r="AB3620" s="462" t="inlineStr">
        <is>
          <t>L001-901905215</t>
        </is>
      </c>
      <c r="AC3620" s="462" t="inlineStr">
        <is>
          <t>វីអ៊ីស៊ិន (ខេមបូឌា) អ៊ិនដាសស្ទ្រី ឯ.ក</t>
        </is>
      </c>
      <c r="AD3620" s="464" t="n">
        <v>4820904</v>
      </c>
      <c r="AE3620" s="464" t="n">
        <v>4382640</v>
      </c>
      <c r="AF3620" s="464" t="n">
        <v>0</v>
      </c>
      <c r="AG3620" s="464" t="n">
        <v>0</v>
      </c>
      <c r="AH3620" s="464" t="n">
        <v>438264</v>
      </c>
      <c r="AI3620" s="464" t="n">
        <v>0</v>
      </c>
      <c r="AJ3620" s="464" t="n">
        <v>0</v>
      </c>
      <c r="AK3620" s="464" t="n">
        <v>0</v>
      </c>
      <c r="AL3620" s="464" t="n">
        <v>0</v>
      </c>
      <c r="AM3620" s="464" t="n">
        <v>0</v>
      </c>
      <c r="AN3620" s="464" t="n">
        <v>0</v>
      </c>
      <c r="AO3620" s="464" t="n">
        <v>0</v>
      </c>
      <c r="AP3620" s="464" t="n">
        <v>0</v>
      </c>
      <c r="AQ3620" s="462" t="inlineStr"/>
      <c r="AR3620" s="462" t="inlineStr"/>
      <c r="AS3620" s="462" t="inlineStr">
        <is>
          <t>បានប្រកាសពន្ធ</t>
        </is>
      </c>
    </row>
    <row r="3621">
      <c r="A3621" s="461" t="n">
        <v>3613</v>
      </c>
      <c r="B3621" s="462" t="inlineStr"/>
      <c r="C3621" s="462" t="inlineStr">
        <is>
          <t>ខូស្កូ ស៊ីបភីង ឡាញ (ខេមបូឌា) ឯ.ក</t>
        </is>
      </c>
      <c r="D3621" s="462" t="inlineStr">
        <is>
          <t>L001-100103383</t>
        </is>
      </c>
      <c r="E3621" s="462" t="inlineStr">
        <is>
          <t>COS191110043</t>
        </is>
      </c>
      <c r="F3621" s="463" t="n">
        <v>43770</v>
      </c>
      <c r="G3621" s="464" t="n">
        <v>213518</v>
      </c>
      <c r="H3621" s="462" t="n"/>
      <c r="I3621" s="464">
        <f>G3621</f>
        <v/>
      </c>
      <c r="J3621" s="462">
        <f>IF(AND(Q3621=TRUE, R3621=TRUE, S3621=TRUE), IF(W3621&lt;-0.05, "អនុញ្ញាត (អ្នកផ្គត់ផ្គង់ប្រកាសខ្វះ)", "បានប្រកាស (អនុញ្ញាត)"), IF(AND(Q3621=FALSE, R3621=FALSE, S3621=FALSE), "ព្យួរទុក (មិនមានទិន្នន័យ)", "ប្រកាសខុស (ព្យួរទុក)"))</f>
        <v/>
      </c>
      <c r="K3621" s="462" t="inlineStr"/>
      <c r="L3621" s="462" t="inlineStr"/>
      <c r="M3621" s="464">
        <f>AH3621</f>
        <v/>
      </c>
      <c r="N3621" s="464">
        <f>IF(W3621&lt;0,AH3621,I3621)</f>
        <v/>
      </c>
      <c r="O3621" s="464">
        <f>I3621-M3621</f>
        <v/>
      </c>
      <c r="P3621" s="462" t="n"/>
      <c r="Q3621" s="462">
        <f>V3621=W3621</f>
        <v/>
      </c>
      <c r="R3621" s="462">
        <f>AND(MONTH(F3621)=MONTH(X3621), YEAR(F3621)=YEAR(X3621))</f>
        <v/>
      </c>
      <c r="S3621" s="462">
        <f>AC3621="L001-901905215"</f>
        <v/>
      </c>
      <c r="T3621" s="464">
        <f>G3621-AH3621</f>
        <v/>
      </c>
      <c r="U3621" s="462" t="n"/>
      <c r="V3621" s="462" t="inlineStr">
        <is>
          <t>COS191110043</t>
        </is>
      </c>
      <c r="W3621" s="462" t="inlineStr">
        <is>
          <t>COS191110043</t>
        </is>
      </c>
      <c r="X3621" s="463" t="n">
        <v>43770</v>
      </c>
      <c r="Y3621" s="462" t="inlineStr">
        <is>
          <t>COS191110043</t>
        </is>
      </c>
      <c r="Z3621" s="462" t="inlineStr"/>
      <c r="AA3621" s="462" t="inlineStr">
        <is>
          <t>បុគ្គលជាប់អាករ</t>
        </is>
      </c>
      <c r="AB3621" s="462" t="inlineStr">
        <is>
          <t>L001-901637190</t>
        </is>
      </c>
      <c r="AC3621" s="462" t="inlineStr">
        <is>
          <t>ខេមវីល គ្លូប៊ល ឯ.ក</t>
        </is>
      </c>
      <c r="AD3621" s="464" t="n">
        <v>2348693</v>
      </c>
      <c r="AE3621" s="464" t="n">
        <v>2135175</v>
      </c>
      <c r="AF3621" s="464" t="n">
        <v>0</v>
      </c>
      <c r="AG3621" s="464" t="n">
        <v>0</v>
      </c>
      <c r="AH3621" s="464" t="n">
        <v>213518</v>
      </c>
      <c r="AI3621" s="464" t="n">
        <v>0</v>
      </c>
      <c r="AJ3621" s="464" t="n">
        <v>0</v>
      </c>
      <c r="AK3621" s="464" t="n">
        <v>0</v>
      </c>
      <c r="AL3621" s="464" t="n">
        <v>0</v>
      </c>
      <c r="AM3621" s="464" t="n">
        <v>0</v>
      </c>
      <c r="AN3621" s="464" t="n">
        <v>0</v>
      </c>
      <c r="AO3621" s="464" t="n">
        <v>0</v>
      </c>
      <c r="AP3621" s="464" t="n">
        <v>0</v>
      </c>
      <c r="AQ3621" s="462" t="inlineStr"/>
      <c r="AR3621" s="462" t="inlineStr"/>
      <c r="AS3621" s="462" t="inlineStr">
        <is>
          <t>បានប្រកាសពន្ធ</t>
        </is>
      </c>
    </row>
    <row r="3622">
      <c r="A3622" s="461" t="n">
        <v>3614</v>
      </c>
      <c r="B3622" s="462" t="inlineStr"/>
      <c r="C3622" s="462" t="inlineStr">
        <is>
          <t>ស៊ីអិមអេ ស៊ីជីអិម (ខេមបូឌា) ខូ អិលធីឌី</t>
        </is>
      </c>
      <c r="D3622" s="462" t="inlineStr">
        <is>
          <t>L001-105016225</t>
        </is>
      </c>
      <c r="E3622" s="462" t="inlineStr">
        <is>
          <t>KHA00010669</t>
        </is>
      </c>
      <c r="F3622" s="463" t="n">
        <v>44154</v>
      </c>
      <c r="G3622" s="464" t="n">
        <v>372876</v>
      </c>
      <c r="H3622" s="462" t="n"/>
      <c r="I3622" s="464">
        <f>G3622</f>
        <v/>
      </c>
      <c r="J3622" s="462">
        <f>IF(AND(Q3622=TRUE, R3622=TRUE, S3622=TRUE), IF(W3622&lt;-0.05, "អនុញ្ញាត (អ្នកផ្គត់ផ្គង់ប្រកាសខ្វះ)", "បានប្រកាស (អនុញ្ញាត)"), IF(AND(Q3622=FALSE, R3622=FALSE, S3622=FALSE), "ព្យួរទុក (មិនមានទិន្នន័យ)", "ប្រកាសខុស (ព្យួរទុក)"))</f>
        <v/>
      </c>
      <c r="K3622" s="462" t="inlineStr"/>
      <c r="L3622" s="462" t="inlineStr"/>
      <c r="M3622" s="464">
        <f>AH3622</f>
        <v/>
      </c>
      <c r="N3622" s="464">
        <f>IF(W3622&lt;0,AH3622,I3622)</f>
        <v/>
      </c>
      <c r="O3622" s="464">
        <f>I3622-M3622</f>
        <v/>
      </c>
      <c r="P3622" s="462" t="n"/>
      <c r="Q3622" s="462">
        <f>V3622=W3622</f>
        <v/>
      </c>
      <c r="R3622" s="462">
        <f>AND(MONTH(F3622)=MONTH(X3622), YEAR(F3622)=YEAR(X3622))</f>
        <v/>
      </c>
      <c r="S3622" s="462">
        <f>AC3622="L001-901905215"</f>
        <v/>
      </c>
      <c r="T3622" s="464">
        <f>G3622-AH3622</f>
        <v/>
      </c>
      <c r="U3622" s="462" t="n"/>
      <c r="V3622" s="462" t="inlineStr">
        <is>
          <t>KHA00010669</t>
        </is>
      </c>
      <c r="W3622" s="462" t="inlineStr"/>
      <c r="X3622" s="499" t="n"/>
      <c r="Y3622" s="462" t="n"/>
      <c r="Z3622" s="462" t="n"/>
      <c r="AA3622" s="462" t="n"/>
      <c r="AB3622" s="462" t="n"/>
      <c r="AC3622" s="462" t="n"/>
      <c r="AD3622" s="462" t="n"/>
      <c r="AE3622" s="462" t="n"/>
      <c r="AF3622" s="462" t="n"/>
      <c r="AG3622" s="462" t="n"/>
      <c r="AH3622" s="462" t="n"/>
      <c r="AI3622" s="462" t="n"/>
      <c r="AJ3622" s="462" t="n"/>
      <c r="AK3622" s="462" t="n"/>
      <c r="AL3622" s="462" t="n"/>
      <c r="AM3622" s="462" t="n"/>
      <c r="AN3622" s="462" t="n"/>
      <c r="AO3622" s="462" t="n"/>
      <c r="AP3622" s="462" t="n"/>
      <c r="AQ3622" s="462" t="n"/>
      <c r="AR3622" s="462" t="n"/>
      <c r="AS3622" s="462" t="n"/>
    </row>
    <row r="3623">
      <c r="A3623" s="461" t="n">
        <v>3615</v>
      </c>
      <c r="B3623" s="462" t="inlineStr"/>
      <c r="C3623" s="462" t="inlineStr">
        <is>
          <t>មេគង្គ រីជើណល ស៊ីបភីង អេជេនស៊ី</t>
        </is>
      </c>
      <c r="D3623" s="462" t="inlineStr">
        <is>
          <t>K003-104010819</t>
        </is>
      </c>
      <c r="E3623" s="462" t="inlineStr">
        <is>
          <t>3658</t>
        </is>
      </c>
      <c r="F3623" s="463" t="n">
        <v>44136</v>
      </c>
      <c r="G3623" s="464" t="n">
        <v>172410</v>
      </c>
      <c r="H3623" s="462" t="n"/>
      <c r="I3623" s="464">
        <f>G3623</f>
        <v/>
      </c>
      <c r="J3623" s="462">
        <f>IF(AND(Q3623=TRUE, R3623=TRUE, S3623=TRUE), IF(W3623&lt;-0.05, "អនុញ្ញាត (អ្នកផ្គត់ផ្គង់ប្រកាសខ្វះ)", "បានប្រកាស (អនុញ្ញាត)"), IF(AND(Q3623=FALSE, R3623=FALSE, S3623=FALSE), "ព្យួរទុក (មិនមានទិន្នន័យ)", "ប្រកាសខុស (ព្យួរទុក)"))</f>
        <v/>
      </c>
      <c r="K3623" s="462" t="inlineStr"/>
      <c r="L3623" s="462" t="inlineStr"/>
      <c r="M3623" s="464">
        <f>AH3623</f>
        <v/>
      </c>
      <c r="N3623" s="464">
        <f>IF(W3623&lt;0,AH3623,I3623)</f>
        <v/>
      </c>
      <c r="O3623" s="464">
        <f>I3623-M3623</f>
        <v/>
      </c>
      <c r="P3623" s="462" t="n"/>
      <c r="Q3623" s="462">
        <f>V3623=W3623</f>
        <v/>
      </c>
      <c r="R3623" s="462">
        <f>AND(MONTH(F3623)=MONTH(X3623), YEAR(F3623)=YEAR(X3623))</f>
        <v/>
      </c>
      <c r="S3623" s="462">
        <f>AC3623="L001-901905215"</f>
        <v/>
      </c>
      <c r="T3623" s="464">
        <f>G3623-AH3623</f>
        <v/>
      </c>
      <c r="U3623" s="462" t="n"/>
      <c r="V3623" s="462" t="inlineStr">
        <is>
          <t>3658</t>
        </is>
      </c>
      <c r="W3623" s="462" t="inlineStr"/>
      <c r="X3623" s="499" t="n"/>
      <c r="Y3623" s="462" t="n"/>
      <c r="Z3623" s="462" t="n"/>
      <c r="AA3623" s="462" t="n"/>
      <c r="AB3623" s="462" t="n"/>
      <c r="AC3623" s="462" t="n"/>
      <c r="AD3623" s="462" t="n"/>
      <c r="AE3623" s="462" t="n"/>
      <c r="AF3623" s="462" t="n"/>
      <c r="AG3623" s="462" t="n"/>
      <c r="AH3623" s="462" t="n"/>
      <c r="AI3623" s="462" t="n"/>
      <c r="AJ3623" s="462" t="n"/>
      <c r="AK3623" s="462" t="n"/>
      <c r="AL3623" s="462" t="n"/>
      <c r="AM3623" s="462" t="n"/>
      <c r="AN3623" s="462" t="n"/>
      <c r="AO3623" s="462" t="n"/>
      <c r="AP3623" s="462" t="n"/>
      <c r="AQ3623" s="462" t="n"/>
      <c r="AR3623" s="462" t="n"/>
      <c r="AS3623" s="462" t="n"/>
    </row>
    <row r="3624">
      <c r="A3624" s="461" t="n">
        <v>3616</v>
      </c>
      <c r="B3624" s="462" t="inlineStr"/>
      <c r="C3624" s="462" t="inlineStr">
        <is>
          <t>ឌី អេច អិល អិចប្រេស (ខេមបូឌា)</t>
        </is>
      </c>
      <c r="D3624" s="462" t="inlineStr">
        <is>
          <t>L001-100045197</t>
        </is>
      </c>
      <c r="E3624" s="462" t="inlineStr">
        <is>
          <t>PNHIR000361019</t>
        </is>
      </c>
      <c r="F3624" s="463" t="n">
        <v>44161</v>
      </c>
      <c r="G3624" s="464" t="n">
        <v>31001</v>
      </c>
      <c r="H3624" s="462" t="n"/>
      <c r="I3624" s="464">
        <f>G3624</f>
        <v/>
      </c>
      <c r="J3624" s="462">
        <f>IF(AND(Q3624=TRUE, R3624=TRUE, S3624=TRUE), IF(W3624&lt;-0.05, "អនុញ្ញាត (អ្នកផ្គត់ផ្គង់ប្រកាសខ្វះ)", "បានប្រកាស (អនុញ្ញាត)"), IF(AND(Q3624=FALSE, R3624=FALSE, S3624=FALSE), "ព្យួរទុក (មិនមានទិន្នន័យ)", "ប្រកាសខុស (ព្យួរទុក)"))</f>
        <v/>
      </c>
      <c r="K3624" s="462" t="inlineStr"/>
      <c r="L3624" s="462" t="inlineStr"/>
      <c r="M3624" s="464">
        <f>AH3624</f>
        <v/>
      </c>
      <c r="N3624" s="464">
        <f>IF(W3624&lt;0,AH3624,I3624)</f>
        <v/>
      </c>
      <c r="O3624" s="464">
        <f>I3624-M3624</f>
        <v/>
      </c>
      <c r="P3624" s="462" t="n"/>
      <c r="Q3624" s="462">
        <f>V3624=W3624</f>
        <v/>
      </c>
      <c r="R3624" s="462">
        <f>AND(MONTH(F3624)=MONTH(X3624), YEAR(F3624)=YEAR(X3624))</f>
        <v/>
      </c>
      <c r="S3624" s="462">
        <f>AC3624="L001-901905215"</f>
        <v/>
      </c>
      <c r="T3624" s="464">
        <f>G3624-AH3624</f>
        <v/>
      </c>
      <c r="U3624" s="462" t="n"/>
      <c r="V3624" s="462" t="inlineStr">
        <is>
          <t>PNHIR000361019</t>
        </is>
      </c>
      <c r="W3624" s="462" t="inlineStr"/>
      <c r="X3624" s="499" t="n"/>
      <c r="Y3624" s="462" t="n"/>
      <c r="Z3624" s="462" t="n"/>
      <c r="AA3624" s="462" t="n"/>
      <c r="AB3624" s="462" t="n"/>
      <c r="AC3624" s="462" t="n"/>
      <c r="AD3624" s="462" t="n"/>
      <c r="AE3624" s="462" t="n"/>
      <c r="AF3624" s="462" t="n"/>
      <c r="AG3624" s="462" t="n"/>
      <c r="AH3624" s="462" t="n"/>
      <c r="AI3624" s="462" t="n"/>
      <c r="AJ3624" s="462" t="n"/>
      <c r="AK3624" s="462" t="n"/>
      <c r="AL3624" s="462" t="n"/>
      <c r="AM3624" s="462" t="n"/>
      <c r="AN3624" s="462" t="n"/>
      <c r="AO3624" s="462" t="n"/>
      <c r="AP3624" s="462" t="n"/>
      <c r="AQ3624" s="462" t="n"/>
      <c r="AR3624" s="462" t="n"/>
      <c r="AS3624" s="462" t="n"/>
    </row>
    <row r="3625">
      <c r="A3625" s="461" t="n">
        <v>3617</v>
      </c>
      <c r="B3625" s="462" t="inlineStr"/>
      <c r="C3625" s="462" t="inlineStr">
        <is>
          <t>ឌី អេច អិល អិចប្រេស (ខេមបូឌា)</t>
        </is>
      </c>
      <c r="D3625" s="462" t="inlineStr">
        <is>
          <t>L001-100045197</t>
        </is>
      </c>
      <c r="E3625" s="462" t="inlineStr">
        <is>
          <t>PNHIR000360055</t>
        </is>
      </c>
      <c r="F3625" s="463" t="n">
        <v>44154</v>
      </c>
      <c r="G3625" s="464" t="n">
        <v>36789</v>
      </c>
      <c r="H3625" s="462" t="n"/>
      <c r="I3625" s="464">
        <f>G3625</f>
        <v/>
      </c>
      <c r="J3625" s="462">
        <f>IF(AND(Q3625=TRUE, R3625=TRUE, S3625=TRUE), IF(W3625&lt;-0.05, "អនុញ្ញាត (អ្នកផ្គត់ផ្គង់ប្រកាសខ្វះ)", "បានប្រកាស (អនុញ្ញាត)"), IF(AND(Q3625=FALSE, R3625=FALSE, S3625=FALSE), "ព្យួរទុក (មិនមានទិន្នន័យ)", "ប្រកាសខុស (ព្យួរទុក)"))</f>
        <v/>
      </c>
      <c r="K3625" s="462" t="inlineStr"/>
      <c r="L3625" s="462" t="inlineStr"/>
      <c r="M3625" s="464">
        <f>AH3625</f>
        <v/>
      </c>
      <c r="N3625" s="464">
        <f>IF(W3625&lt;0,AH3625,I3625)</f>
        <v/>
      </c>
      <c r="O3625" s="464">
        <f>I3625-M3625</f>
        <v/>
      </c>
      <c r="P3625" s="462" t="n"/>
      <c r="Q3625" s="462">
        <f>V3625=W3625</f>
        <v/>
      </c>
      <c r="R3625" s="462">
        <f>AND(MONTH(F3625)=MONTH(X3625), YEAR(F3625)=YEAR(X3625))</f>
        <v/>
      </c>
      <c r="S3625" s="462">
        <f>AC3625="L001-901905215"</f>
        <v/>
      </c>
      <c r="T3625" s="464">
        <f>G3625-AH3625</f>
        <v/>
      </c>
      <c r="U3625" s="462" t="n"/>
      <c r="V3625" s="462" t="inlineStr">
        <is>
          <t>PNHIR000360055</t>
        </is>
      </c>
      <c r="W3625" s="462" t="inlineStr"/>
      <c r="X3625" s="499" t="n"/>
      <c r="Y3625" s="462" t="n"/>
      <c r="Z3625" s="462" t="n"/>
      <c r="AA3625" s="462" t="n"/>
      <c r="AB3625" s="462" t="n"/>
      <c r="AC3625" s="462" t="n"/>
      <c r="AD3625" s="462" t="n"/>
      <c r="AE3625" s="462" t="n"/>
      <c r="AF3625" s="462" t="n"/>
      <c r="AG3625" s="462" t="n"/>
      <c r="AH3625" s="462" t="n"/>
      <c r="AI3625" s="462" t="n"/>
      <c r="AJ3625" s="462" t="n"/>
      <c r="AK3625" s="462" t="n"/>
      <c r="AL3625" s="462" t="n"/>
      <c r="AM3625" s="462" t="n"/>
      <c r="AN3625" s="462" t="n"/>
      <c r="AO3625" s="462" t="n"/>
      <c r="AP3625" s="462" t="n"/>
      <c r="AQ3625" s="462" t="n"/>
      <c r="AR3625" s="462" t="n"/>
      <c r="AS3625" s="462" t="n"/>
    </row>
    <row r="3626">
      <c r="A3626" s="461" t="n">
        <v>3618</v>
      </c>
      <c r="B3626" s="462" t="inlineStr"/>
      <c r="C3626" s="462" t="inlineStr">
        <is>
          <t>ឌី អេច អិល អិចប្រេស (ខេមបូឌា)</t>
        </is>
      </c>
      <c r="D3626" s="462" t="inlineStr">
        <is>
          <t>L001-100045197</t>
        </is>
      </c>
      <c r="E3626" s="462" t="inlineStr">
        <is>
          <t>PNHR000355390</t>
        </is>
      </c>
      <c r="F3626" s="463" t="n">
        <v>44136</v>
      </c>
      <c r="G3626" s="464" t="n">
        <v>93518</v>
      </c>
      <c r="H3626" s="462" t="n"/>
      <c r="I3626" s="464">
        <f>G3626</f>
        <v/>
      </c>
      <c r="J3626" s="462">
        <f>IF(AND(Q3626=TRUE, R3626=TRUE, S3626=TRUE), IF(W3626&lt;-0.05, "អនុញ្ញាត (អ្នកផ្គត់ផ្គង់ប្រកាសខ្វះ)", "បានប្រកាស (អនុញ្ញាត)"), IF(AND(Q3626=FALSE, R3626=FALSE, S3626=FALSE), "ព្យួរទុក (មិនមានទិន្នន័យ)", "ប្រកាសខុស (ព្យួរទុក)"))</f>
        <v/>
      </c>
      <c r="K3626" s="462" t="inlineStr"/>
      <c r="L3626" s="462" t="inlineStr"/>
      <c r="M3626" s="464">
        <f>AH3626</f>
        <v/>
      </c>
      <c r="N3626" s="464">
        <f>IF(W3626&lt;0,AH3626,I3626)</f>
        <v/>
      </c>
      <c r="O3626" s="464">
        <f>I3626-M3626</f>
        <v/>
      </c>
      <c r="P3626" s="462" t="n"/>
      <c r="Q3626" s="462">
        <f>V3626=W3626</f>
        <v/>
      </c>
      <c r="R3626" s="462">
        <f>AND(MONTH(F3626)=MONTH(X3626), YEAR(F3626)=YEAR(X3626))</f>
        <v/>
      </c>
      <c r="S3626" s="462">
        <f>AC3626="L001-901905215"</f>
        <v/>
      </c>
      <c r="T3626" s="464">
        <f>G3626-AH3626</f>
        <v/>
      </c>
      <c r="U3626" s="462" t="n"/>
      <c r="V3626" s="462" t="inlineStr">
        <is>
          <t>PNHR000355390</t>
        </is>
      </c>
      <c r="W3626" s="462" t="inlineStr"/>
      <c r="X3626" s="499" t="n"/>
      <c r="Y3626" s="462" t="n"/>
      <c r="Z3626" s="462" t="n"/>
      <c r="AA3626" s="462" t="n"/>
      <c r="AB3626" s="462" t="n"/>
      <c r="AC3626" s="462" t="n"/>
      <c r="AD3626" s="462" t="n"/>
      <c r="AE3626" s="462" t="n"/>
      <c r="AF3626" s="462" t="n"/>
      <c r="AG3626" s="462" t="n"/>
      <c r="AH3626" s="462" t="n"/>
      <c r="AI3626" s="462" t="n"/>
      <c r="AJ3626" s="462" t="n"/>
      <c r="AK3626" s="462" t="n"/>
      <c r="AL3626" s="462" t="n"/>
      <c r="AM3626" s="462" t="n"/>
      <c r="AN3626" s="462" t="n"/>
      <c r="AO3626" s="462" t="n"/>
      <c r="AP3626" s="462" t="n"/>
      <c r="AQ3626" s="462" t="n"/>
      <c r="AR3626" s="462" t="n"/>
      <c r="AS3626" s="462" t="n"/>
    </row>
    <row r="3627">
      <c r="A3627" s="461" t="n">
        <v>3619</v>
      </c>
      <c r="B3627" s="462" t="inlineStr"/>
      <c r="C3627" s="462" t="inlineStr">
        <is>
          <t>ឌី អេច អិល អិចប្រេស (ខេមបូឌា)</t>
        </is>
      </c>
      <c r="D3627" s="462" t="inlineStr">
        <is>
          <t>L001-100045197</t>
        </is>
      </c>
      <c r="E3627" s="462" t="inlineStr">
        <is>
          <t>PNHR000357254</t>
        </is>
      </c>
      <c r="F3627" s="463" t="n">
        <v>44136</v>
      </c>
      <c r="G3627" s="464" t="n">
        <v>43734</v>
      </c>
      <c r="H3627" s="462" t="n"/>
      <c r="I3627" s="464">
        <f>G3627</f>
        <v/>
      </c>
      <c r="J3627" s="462">
        <f>IF(AND(Q3627=TRUE, R3627=TRUE, S3627=TRUE), IF(W3627&lt;-0.05, "អនុញ្ញាត (អ្នកផ្គត់ផ្គង់ប្រកាសខ្វះ)", "បានប្រកាស (អនុញ្ញាត)"), IF(AND(Q3627=FALSE, R3627=FALSE, S3627=FALSE), "ព្យួរទុក (មិនមានទិន្នន័យ)", "ប្រកាសខុស (ព្យួរទុក)"))</f>
        <v/>
      </c>
      <c r="K3627" s="462" t="inlineStr"/>
      <c r="L3627" s="462" t="inlineStr"/>
      <c r="M3627" s="464">
        <f>AH3627</f>
        <v/>
      </c>
      <c r="N3627" s="464">
        <f>IF(W3627&lt;0,AH3627,I3627)</f>
        <v/>
      </c>
      <c r="O3627" s="464">
        <f>I3627-M3627</f>
        <v/>
      </c>
      <c r="P3627" s="462" t="n"/>
      <c r="Q3627" s="462">
        <f>V3627=W3627</f>
        <v/>
      </c>
      <c r="R3627" s="462">
        <f>AND(MONTH(F3627)=MONTH(X3627), YEAR(F3627)=YEAR(X3627))</f>
        <v/>
      </c>
      <c r="S3627" s="462">
        <f>AC3627="L001-901905215"</f>
        <v/>
      </c>
      <c r="T3627" s="464">
        <f>G3627-AH3627</f>
        <v/>
      </c>
      <c r="U3627" s="462" t="n"/>
      <c r="V3627" s="462" t="inlineStr">
        <is>
          <t>PNHR000357254</t>
        </is>
      </c>
      <c r="W3627" s="462" t="inlineStr"/>
      <c r="X3627" s="499" t="n"/>
      <c r="Y3627" s="462" t="n"/>
      <c r="Z3627" s="462" t="n"/>
      <c r="AA3627" s="462" t="n"/>
      <c r="AB3627" s="462" t="n"/>
      <c r="AC3627" s="462" t="n"/>
      <c r="AD3627" s="462" t="n"/>
      <c r="AE3627" s="462" t="n"/>
      <c r="AF3627" s="462" t="n"/>
      <c r="AG3627" s="462" t="n"/>
      <c r="AH3627" s="462" t="n"/>
      <c r="AI3627" s="462" t="n"/>
      <c r="AJ3627" s="462" t="n"/>
      <c r="AK3627" s="462" t="n"/>
      <c r="AL3627" s="462" t="n"/>
      <c r="AM3627" s="462" t="n"/>
      <c r="AN3627" s="462" t="n"/>
      <c r="AO3627" s="462" t="n"/>
      <c r="AP3627" s="462" t="n"/>
      <c r="AQ3627" s="462" t="n"/>
      <c r="AR3627" s="462" t="n"/>
      <c r="AS3627" s="462" t="n"/>
    </row>
    <row r="3628">
      <c r="A3628" s="461" t="n">
        <v>3620</v>
      </c>
      <c r="B3628" s="462" t="inlineStr"/>
      <c r="C3628" s="462" t="inlineStr">
        <is>
          <t>ឌី អេច អិល អិចប្រេស (ខេមបូឌា)</t>
        </is>
      </c>
      <c r="D3628" s="462" t="inlineStr">
        <is>
          <t>L001-100045197</t>
        </is>
      </c>
      <c r="E3628" s="462" t="inlineStr">
        <is>
          <t>PNHR000356350</t>
        </is>
      </c>
      <c r="F3628" s="463" t="n">
        <v>44136</v>
      </c>
      <c r="G3628" s="464" t="n">
        <v>116806</v>
      </c>
      <c r="H3628" s="462" t="n"/>
      <c r="I3628" s="464">
        <f>G3628</f>
        <v/>
      </c>
      <c r="J3628" s="462">
        <f>IF(AND(Q3628=TRUE, R3628=TRUE, S3628=TRUE), IF(W3628&lt;-0.05, "អនុញ្ញាត (អ្នកផ្គត់ផ្គង់ប្រកាសខ្វះ)", "បានប្រកាស (អនុញ្ញាត)"), IF(AND(Q3628=FALSE, R3628=FALSE, S3628=FALSE), "ព្យួរទុក (មិនមានទិន្នន័យ)", "ប្រកាសខុស (ព្យួរទុក)"))</f>
        <v/>
      </c>
      <c r="K3628" s="462" t="inlineStr"/>
      <c r="L3628" s="462" t="inlineStr"/>
      <c r="M3628" s="464">
        <f>AH3628</f>
        <v/>
      </c>
      <c r="N3628" s="464">
        <f>IF(W3628&lt;0,AH3628,I3628)</f>
        <v/>
      </c>
      <c r="O3628" s="464">
        <f>I3628-M3628</f>
        <v/>
      </c>
      <c r="P3628" s="462" t="n"/>
      <c r="Q3628" s="462">
        <f>V3628=W3628</f>
        <v/>
      </c>
      <c r="R3628" s="462">
        <f>AND(MONTH(F3628)=MONTH(X3628), YEAR(F3628)=YEAR(X3628))</f>
        <v/>
      </c>
      <c r="S3628" s="462">
        <f>AC3628="L001-901905215"</f>
        <v/>
      </c>
      <c r="T3628" s="464">
        <f>G3628-AH3628</f>
        <v/>
      </c>
      <c r="U3628" s="462" t="n"/>
      <c r="V3628" s="462" t="inlineStr">
        <is>
          <t>PNHR000356350</t>
        </is>
      </c>
      <c r="W3628" s="462" t="inlineStr"/>
      <c r="X3628" s="499" t="n"/>
      <c r="Y3628" s="462" t="n"/>
      <c r="Z3628" s="462" t="n"/>
      <c r="AA3628" s="462" t="n"/>
      <c r="AB3628" s="462" t="n"/>
      <c r="AC3628" s="462" t="n"/>
      <c r="AD3628" s="462" t="n"/>
      <c r="AE3628" s="462" t="n"/>
      <c r="AF3628" s="462" t="n"/>
      <c r="AG3628" s="462" t="n"/>
      <c r="AH3628" s="462" t="n"/>
      <c r="AI3628" s="462" t="n"/>
      <c r="AJ3628" s="462" t="n"/>
      <c r="AK3628" s="462" t="n"/>
      <c r="AL3628" s="462" t="n"/>
      <c r="AM3628" s="462" t="n"/>
      <c r="AN3628" s="462" t="n"/>
      <c r="AO3628" s="462" t="n"/>
      <c r="AP3628" s="462" t="n"/>
      <c r="AQ3628" s="462" t="n"/>
      <c r="AR3628" s="462" t="n"/>
      <c r="AS3628" s="462" t="n"/>
    </row>
    <row r="3629">
      <c r="A3629" s="461" t="n">
        <v>3621</v>
      </c>
      <c r="B3629" s="462" t="inlineStr"/>
      <c r="C3629" s="462" t="inlineStr">
        <is>
          <t>ឌី អេច អិល អិចប្រេស (ខេមបូឌា)</t>
        </is>
      </c>
      <c r="D3629" s="462" t="inlineStr">
        <is>
          <t>L001-100045197</t>
        </is>
      </c>
      <c r="E3629" s="462" t="inlineStr">
        <is>
          <t>PNHR000357856</t>
        </is>
      </c>
      <c r="F3629" s="463" t="n">
        <v>44136</v>
      </c>
      <c r="G3629" s="464" t="n">
        <v>33970</v>
      </c>
      <c r="H3629" s="462" t="n"/>
      <c r="I3629" s="464">
        <f>G3629</f>
        <v/>
      </c>
      <c r="J3629" s="462">
        <f>IF(AND(Q3629=TRUE, R3629=TRUE, S3629=TRUE), IF(W3629&lt;-0.05, "អនុញ្ញាត (អ្នកផ្គត់ផ្គង់ប្រកាសខ្វះ)", "បានប្រកាស (អនុញ្ញាត)"), IF(AND(Q3629=FALSE, R3629=FALSE, S3629=FALSE), "ព្យួរទុក (មិនមានទិន្នន័យ)", "ប្រកាសខុស (ព្យួរទុក)"))</f>
        <v/>
      </c>
      <c r="K3629" s="462" t="inlineStr"/>
      <c r="L3629" s="462" t="inlineStr"/>
      <c r="M3629" s="464">
        <f>AH3629</f>
        <v/>
      </c>
      <c r="N3629" s="464">
        <f>IF(W3629&lt;0,AH3629,I3629)</f>
        <v/>
      </c>
      <c r="O3629" s="464">
        <f>I3629-M3629</f>
        <v/>
      </c>
      <c r="P3629" s="462" t="n"/>
      <c r="Q3629" s="462">
        <f>V3629=W3629</f>
        <v/>
      </c>
      <c r="R3629" s="462">
        <f>AND(MONTH(F3629)=MONTH(X3629), YEAR(F3629)=YEAR(X3629))</f>
        <v/>
      </c>
      <c r="S3629" s="462">
        <f>AC3629="L001-901905215"</f>
        <v/>
      </c>
      <c r="T3629" s="464">
        <f>G3629-AH3629</f>
        <v/>
      </c>
      <c r="U3629" s="462" t="n"/>
      <c r="V3629" s="462" t="inlineStr">
        <is>
          <t>PNHR000357856</t>
        </is>
      </c>
      <c r="W3629" s="462" t="inlineStr"/>
      <c r="X3629" s="499" t="n"/>
      <c r="Y3629" s="462" t="n"/>
      <c r="Z3629" s="462" t="n"/>
      <c r="AA3629" s="462" t="n"/>
      <c r="AB3629" s="462" t="n"/>
      <c r="AC3629" s="462" t="n"/>
      <c r="AD3629" s="462" t="n"/>
      <c r="AE3629" s="462" t="n"/>
      <c r="AF3629" s="462" t="n"/>
      <c r="AG3629" s="462" t="n"/>
      <c r="AH3629" s="462" t="n"/>
      <c r="AI3629" s="462" t="n"/>
      <c r="AJ3629" s="462" t="n"/>
      <c r="AK3629" s="462" t="n"/>
      <c r="AL3629" s="462" t="n"/>
      <c r="AM3629" s="462" t="n"/>
      <c r="AN3629" s="462" t="n"/>
      <c r="AO3629" s="462" t="n"/>
      <c r="AP3629" s="462" t="n"/>
      <c r="AQ3629" s="462" t="n"/>
      <c r="AR3629" s="462" t="n"/>
      <c r="AS3629" s="462" t="n"/>
    </row>
    <row r="3630">
      <c r="A3630" s="461" t="n">
        <v>3622</v>
      </c>
      <c r="B3630" s="462" t="inlineStr"/>
      <c r="C3630" s="462" t="inlineStr">
        <is>
          <t>សហ័ស សិឃ្យូរិធី ឯ.ក</t>
        </is>
      </c>
      <c r="D3630" s="462" t="inlineStr">
        <is>
          <t>K010-107032600</t>
        </is>
      </c>
      <c r="E3630" s="462" t="inlineStr">
        <is>
          <t>2020-00518</t>
        </is>
      </c>
      <c r="F3630" s="463" t="n">
        <v>44159</v>
      </c>
      <c r="G3630" s="464" t="n">
        <v>226800</v>
      </c>
      <c r="H3630" s="462" t="n"/>
      <c r="I3630" s="464">
        <f>G3630</f>
        <v/>
      </c>
      <c r="J3630" s="462">
        <f>IF(AND(Q3630=TRUE, R3630=TRUE, S3630=TRUE), IF(W3630&lt;-0.05, "អនុញ្ញាត (អ្នកផ្គត់ផ្គង់ប្រកាសខ្វះ)", "បានប្រកាស (អនុញ្ញាត)"), IF(AND(Q3630=FALSE, R3630=FALSE, S3630=FALSE), "ព្យួរទុក (មិនមានទិន្នន័យ)", "ប្រកាសខុស (ព្យួរទុក)"))</f>
        <v/>
      </c>
      <c r="K3630" s="462" t="inlineStr"/>
      <c r="L3630" s="462" t="inlineStr"/>
      <c r="M3630" s="464">
        <f>AH3630</f>
        <v/>
      </c>
      <c r="N3630" s="464">
        <f>IF(W3630&lt;0,AH3630,I3630)</f>
        <v/>
      </c>
      <c r="O3630" s="464">
        <f>I3630-M3630</f>
        <v/>
      </c>
      <c r="P3630" s="462" t="n"/>
      <c r="Q3630" s="462">
        <f>V3630=W3630</f>
        <v/>
      </c>
      <c r="R3630" s="462">
        <f>AND(MONTH(F3630)=MONTH(X3630), YEAR(F3630)=YEAR(X3630))</f>
        <v/>
      </c>
      <c r="S3630" s="462">
        <f>AC3630="L001-901905215"</f>
        <v/>
      </c>
      <c r="T3630" s="464">
        <f>G3630-AH3630</f>
        <v/>
      </c>
      <c r="U3630" s="462" t="n"/>
      <c r="V3630" s="462" t="inlineStr">
        <is>
          <t>202000518</t>
        </is>
      </c>
      <c r="W3630" s="462" t="inlineStr">
        <is>
          <t>202000518</t>
        </is>
      </c>
      <c r="X3630" s="463" t="n">
        <v>44159</v>
      </c>
      <c r="Y3630" s="462" t="inlineStr">
        <is>
          <t>202000518</t>
        </is>
      </c>
      <c r="Z3630" s="462" t="inlineStr"/>
      <c r="AA3630" s="462" t="inlineStr">
        <is>
          <t>បុគ្គលជាប់អាករ</t>
        </is>
      </c>
      <c r="AB3630" s="462" t="inlineStr">
        <is>
          <t>L001-901905215</t>
        </is>
      </c>
      <c r="AC3630" s="462" t="inlineStr">
        <is>
          <t>វីអ៊ីស៊ិន (ខេមបូឌា) អ៊ិនដាសស្ទ្រី ឯ.ក</t>
        </is>
      </c>
      <c r="AD3630" s="464" t="n">
        <v>2494800</v>
      </c>
      <c r="AE3630" s="464" t="n">
        <v>2268000</v>
      </c>
      <c r="AF3630" s="464" t="n">
        <v>0</v>
      </c>
      <c r="AG3630" s="464" t="n">
        <v>0</v>
      </c>
      <c r="AH3630" s="464" t="n">
        <v>226800</v>
      </c>
      <c r="AI3630" s="464" t="n">
        <v>0</v>
      </c>
      <c r="AJ3630" s="464" t="n">
        <v>0</v>
      </c>
      <c r="AK3630" s="464" t="n">
        <v>0</v>
      </c>
      <c r="AL3630" s="464" t="n">
        <v>0</v>
      </c>
      <c r="AM3630" s="464" t="n">
        <v>0</v>
      </c>
      <c r="AN3630" s="464" t="n">
        <v>0</v>
      </c>
      <c r="AO3630" s="464" t="n">
        <v>0</v>
      </c>
      <c r="AP3630" s="464" t="n">
        <v>0</v>
      </c>
      <c r="AQ3630" s="462" t="inlineStr"/>
      <c r="AR3630" s="462" t="inlineStr"/>
      <c r="AS3630" s="462" t="inlineStr">
        <is>
          <t>បានប្រកាសពន្ធ</t>
        </is>
      </c>
    </row>
    <row r="3631">
      <c r="A3631" s="461" t="n">
        <v>3623</v>
      </c>
      <c r="B3631" s="462" t="inlineStr"/>
      <c r="C3631" s="462" t="inlineStr">
        <is>
          <t>យូសេន ឡូជីស្ទីក (ខេមបូឌា) ខូ អិលធីឌី</t>
        </is>
      </c>
      <c r="D3631" s="462" t="inlineStr">
        <is>
          <t>L001-104015799</t>
        </is>
      </c>
      <c r="E3631" s="462" t="inlineStr">
        <is>
          <t>PNHTI0014146</t>
        </is>
      </c>
      <c r="F3631" s="463" t="n">
        <v>44159</v>
      </c>
      <c r="G3631" s="464" t="n">
        <v>157950</v>
      </c>
      <c r="H3631" s="462" t="n"/>
      <c r="I3631" s="464">
        <f>G3631</f>
        <v/>
      </c>
      <c r="J3631" s="462">
        <f>IF(AND(Q3631=TRUE, R3631=TRUE, S3631=TRUE), IF(W3631&lt;-0.05, "អនុញ្ញាត (អ្នកផ្គត់ផ្គង់ប្រកាសខ្វះ)", "បានប្រកាស (អនុញ្ញាត)"), IF(AND(Q3631=FALSE, R3631=FALSE, S3631=FALSE), "ព្យួរទុក (មិនមានទិន្នន័យ)", "ប្រកាសខុស (ព្យួរទុក)"))</f>
        <v/>
      </c>
      <c r="K3631" s="462" t="inlineStr"/>
      <c r="L3631" s="462" t="inlineStr"/>
      <c r="M3631" s="464">
        <f>AH3631</f>
        <v/>
      </c>
      <c r="N3631" s="464">
        <f>IF(W3631&lt;0,AH3631,I3631)</f>
        <v/>
      </c>
      <c r="O3631" s="464">
        <f>I3631-M3631</f>
        <v/>
      </c>
      <c r="P3631" s="462" t="n"/>
      <c r="Q3631" s="462">
        <f>V3631=W3631</f>
        <v/>
      </c>
      <c r="R3631" s="462">
        <f>AND(MONTH(F3631)=MONTH(X3631), YEAR(F3631)=YEAR(X3631))</f>
        <v/>
      </c>
      <c r="S3631" s="462">
        <f>AC3631="L001-901905215"</f>
        <v/>
      </c>
      <c r="T3631" s="464">
        <f>G3631-AH3631</f>
        <v/>
      </c>
      <c r="U3631" s="462" t="n"/>
      <c r="V3631" s="462" t="inlineStr">
        <is>
          <t>PNHTI0014146</t>
        </is>
      </c>
      <c r="W3631" s="462" t="inlineStr"/>
      <c r="X3631" s="499" t="n"/>
      <c r="Y3631" s="462" t="n"/>
      <c r="Z3631" s="462" t="n"/>
      <c r="AA3631" s="462" t="n"/>
      <c r="AB3631" s="462" t="n"/>
      <c r="AC3631" s="462" t="n"/>
      <c r="AD3631" s="462" t="n"/>
      <c r="AE3631" s="462" t="n"/>
      <c r="AF3631" s="462" t="n"/>
      <c r="AG3631" s="462" t="n"/>
      <c r="AH3631" s="462" t="n"/>
      <c r="AI3631" s="462" t="n"/>
      <c r="AJ3631" s="462" t="n"/>
      <c r="AK3631" s="462" t="n"/>
      <c r="AL3631" s="462" t="n"/>
      <c r="AM3631" s="462" t="n"/>
      <c r="AN3631" s="462" t="n"/>
      <c r="AO3631" s="462" t="n"/>
      <c r="AP3631" s="462" t="n"/>
      <c r="AQ3631" s="462" t="n"/>
      <c r="AR3631" s="462" t="n"/>
      <c r="AS3631" s="462" t="n"/>
    </row>
    <row r="3632">
      <c r="A3632" s="461" t="n">
        <v>3624</v>
      </c>
      <c r="B3632" s="462" t="inlineStr"/>
      <c r="C3632" s="462" t="inlineStr">
        <is>
          <t>យូសេន ឡូជីស្ទីក (ខេមបូឌា) ខូ អិលធីឌី</t>
        </is>
      </c>
      <c r="D3632" s="462" t="inlineStr">
        <is>
          <t>L001-104015799</t>
        </is>
      </c>
      <c r="E3632" s="462" t="inlineStr">
        <is>
          <t>PNHTI0014145</t>
        </is>
      </c>
      <c r="F3632" s="463" t="n">
        <v>44159</v>
      </c>
      <c r="G3632" s="464" t="n">
        <v>157950</v>
      </c>
      <c r="H3632" s="462" t="n"/>
      <c r="I3632" s="464">
        <f>G3632</f>
        <v/>
      </c>
      <c r="J3632" s="462">
        <f>IF(AND(Q3632=TRUE, R3632=TRUE, S3632=TRUE), IF(W3632&lt;-0.05, "អនុញ្ញាត (អ្នកផ្គត់ផ្គង់ប្រកាសខ្វះ)", "បានប្រកាស (អនុញ្ញាត)"), IF(AND(Q3632=FALSE, R3632=FALSE, S3632=FALSE), "ព្យួរទុក (មិនមានទិន្នន័យ)", "ប្រកាសខុស (ព្យួរទុក)"))</f>
        <v/>
      </c>
      <c r="K3632" s="462" t="inlineStr"/>
      <c r="L3632" s="462" t="inlineStr"/>
      <c r="M3632" s="464">
        <f>AH3632</f>
        <v/>
      </c>
      <c r="N3632" s="464">
        <f>IF(W3632&lt;0,AH3632,I3632)</f>
        <v/>
      </c>
      <c r="O3632" s="464">
        <f>I3632-M3632</f>
        <v/>
      </c>
      <c r="P3632" s="462" t="n"/>
      <c r="Q3632" s="462">
        <f>V3632=W3632</f>
        <v/>
      </c>
      <c r="R3632" s="462">
        <f>AND(MONTH(F3632)=MONTH(X3632), YEAR(F3632)=YEAR(X3632))</f>
        <v/>
      </c>
      <c r="S3632" s="462">
        <f>AC3632="L001-901905215"</f>
        <v/>
      </c>
      <c r="T3632" s="464">
        <f>G3632-AH3632</f>
        <v/>
      </c>
      <c r="U3632" s="462" t="n"/>
      <c r="V3632" s="462" t="inlineStr">
        <is>
          <t>PNHTI0014145</t>
        </is>
      </c>
      <c r="W3632" s="462" t="inlineStr"/>
      <c r="X3632" s="499" t="n"/>
      <c r="Y3632" s="462" t="n"/>
      <c r="Z3632" s="462" t="n"/>
      <c r="AA3632" s="462" t="n"/>
      <c r="AB3632" s="462" t="n"/>
      <c r="AC3632" s="462" t="n"/>
      <c r="AD3632" s="462" t="n"/>
      <c r="AE3632" s="462" t="n"/>
      <c r="AF3632" s="462" t="n"/>
      <c r="AG3632" s="462" t="n"/>
      <c r="AH3632" s="462" t="n"/>
      <c r="AI3632" s="462" t="n"/>
      <c r="AJ3632" s="462" t="n"/>
      <c r="AK3632" s="462" t="n"/>
      <c r="AL3632" s="462" t="n"/>
      <c r="AM3632" s="462" t="n"/>
      <c r="AN3632" s="462" t="n"/>
      <c r="AO3632" s="462" t="n"/>
      <c r="AP3632" s="462" t="n"/>
      <c r="AQ3632" s="462" t="n"/>
      <c r="AR3632" s="462" t="n"/>
      <c r="AS3632" s="462" t="n"/>
    </row>
    <row r="3633">
      <c r="A3633" s="461" t="n">
        <v>3625</v>
      </c>
      <c r="B3633" s="462" t="inlineStr"/>
      <c r="C3633" s="462" t="inlineStr">
        <is>
          <t>អ៊ីជីអេហ្វ ឡូជីស្ទីក ខូ អិលធីឌី</t>
        </is>
      </c>
      <c r="D3633" s="462" t="inlineStr">
        <is>
          <t>L001-901501877</t>
        </is>
      </c>
      <c r="E3633" s="462" t="inlineStr">
        <is>
          <t>2008184</t>
        </is>
      </c>
      <c r="F3633" s="463" t="n">
        <v>44165</v>
      </c>
      <c r="G3633" s="464" t="n">
        <v>93104</v>
      </c>
      <c r="H3633" s="462" t="n"/>
      <c r="I3633" s="464">
        <f>G3633</f>
        <v/>
      </c>
      <c r="J3633" s="462">
        <f>IF(AND(Q3633=TRUE, R3633=TRUE, S3633=TRUE), IF(W3633&lt;-0.05, "អនុញ្ញាត (អ្នកផ្គត់ផ្គង់ប្រកាសខ្វះ)", "បានប្រកាស (អនុញ្ញាត)"), IF(AND(Q3633=FALSE, R3633=FALSE, S3633=FALSE), "ព្យួរទុក (មិនមានទិន្នន័យ)", "ប្រកាសខុស (ព្យួរទុក)"))</f>
        <v/>
      </c>
      <c r="K3633" s="462" t="inlineStr"/>
      <c r="L3633" s="462" t="inlineStr"/>
      <c r="M3633" s="464">
        <f>AH3633</f>
        <v/>
      </c>
      <c r="N3633" s="464">
        <f>IF(W3633&lt;0,AH3633,I3633)</f>
        <v/>
      </c>
      <c r="O3633" s="464">
        <f>I3633-M3633</f>
        <v/>
      </c>
      <c r="P3633" s="462" t="n"/>
      <c r="Q3633" s="462">
        <f>V3633=W3633</f>
        <v/>
      </c>
      <c r="R3633" s="462">
        <f>AND(MONTH(F3633)=MONTH(X3633), YEAR(F3633)=YEAR(X3633))</f>
        <v/>
      </c>
      <c r="S3633" s="462">
        <f>AC3633="L001-901905215"</f>
        <v/>
      </c>
      <c r="T3633" s="464">
        <f>G3633-AH3633</f>
        <v/>
      </c>
      <c r="U3633" s="462" t="n"/>
      <c r="V3633" s="462" t="inlineStr">
        <is>
          <t>2008184</t>
        </is>
      </c>
      <c r="W3633" s="462" t="inlineStr">
        <is>
          <t>2008184</t>
        </is>
      </c>
      <c r="X3633" s="463" t="n">
        <v>44165</v>
      </c>
      <c r="Y3633" s="462" t="inlineStr">
        <is>
          <t>20-08184</t>
        </is>
      </c>
      <c r="Z3633" s="462" t="inlineStr"/>
      <c r="AA3633" s="462" t="inlineStr">
        <is>
          <t>បុគ្គលជាប់អាករ</t>
        </is>
      </c>
      <c r="AB3633" s="462" t="inlineStr">
        <is>
          <t>L001-901905215</t>
        </is>
      </c>
      <c r="AC3633" s="462" t="inlineStr">
        <is>
          <t>វីអ៊ីស៊ិន (ខេមបូឌា) អ៊ិនដាសស្ទ្រី ឯ.ក</t>
        </is>
      </c>
      <c r="AD3633" s="464" t="n">
        <v>1024144</v>
      </c>
      <c r="AE3633" s="464" t="n">
        <v>931040</v>
      </c>
      <c r="AF3633" s="464" t="n">
        <v>0</v>
      </c>
      <c r="AG3633" s="464" t="n">
        <v>0</v>
      </c>
      <c r="AH3633" s="464" t="n">
        <v>93104</v>
      </c>
      <c r="AI3633" s="464" t="n">
        <v>0</v>
      </c>
      <c r="AJ3633" s="464" t="n">
        <v>0</v>
      </c>
      <c r="AK3633" s="464" t="n">
        <v>0</v>
      </c>
      <c r="AL3633" s="464" t="n">
        <v>0</v>
      </c>
      <c r="AM3633" s="464" t="n">
        <v>0</v>
      </c>
      <c r="AN3633" s="464" t="n">
        <v>0</v>
      </c>
      <c r="AO3633" s="464" t="n">
        <v>0</v>
      </c>
      <c r="AP3633" s="464" t="n">
        <v>0</v>
      </c>
      <c r="AQ3633" s="462" t="inlineStr"/>
      <c r="AR3633" s="462" t="inlineStr"/>
      <c r="AS3633" s="462" t="inlineStr">
        <is>
          <t>បានប្រកាសពន្ធ</t>
        </is>
      </c>
    </row>
    <row r="3634">
      <c r="A3634" s="461" t="n">
        <v>3626</v>
      </c>
      <c r="B3634" s="462" t="inlineStr"/>
      <c r="C3634" s="462" t="inlineStr">
        <is>
          <t>ឆាយ ដា ឡូយីស្ទីក</t>
        </is>
      </c>
      <c r="D3634" s="462" t="inlineStr">
        <is>
          <t>L001-100063098</t>
        </is>
      </c>
      <c r="E3634" s="462" t="inlineStr">
        <is>
          <t>2011010728</t>
        </is>
      </c>
      <c r="F3634" s="463" t="n">
        <v>44165</v>
      </c>
      <c r="G3634" s="464" t="n">
        <v>280931</v>
      </c>
      <c r="H3634" s="462" t="n"/>
      <c r="I3634" s="464">
        <f>G3634</f>
        <v/>
      </c>
      <c r="J3634" s="462">
        <f>IF(AND(Q3634=TRUE, R3634=TRUE, S3634=TRUE), IF(W3634&lt;-0.05, "អនុញ្ញាត (អ្នកផ្គត់ផ្គង់ប្រកាសខ្វះ)", "បានប្រកាស (អនុញ្ញាត)"), IF(AND(Q3634=FALSE, R3634=FALSE, S3634=FALSE), "ព្យួរទុក (មិនមានទិន្នន័យ)", "ប្រកាសខុស (ព្យួរទុក)"))</f>
        <v/>
      </c>
      <c r="K3634" s="462" t="inlineStr"/>
      <c r="L3634" s="462" t="inlineStr"/>
      <c r="M3634" s="464">
        <f>AH3634</f>
        <v/>
      </c>
      <c r="N3634" s="464">
        <f>IF(W3634&lt;0,AH3634,I3634)</f>
        <v/>
      </c>
      <c r="O3634" s="464">
        <f>I3634-M3634</f>
        <v/>
      </c>
      <c r="P3634" s="462" t="n"/>
      <c r="Q3634" s="462">
        <f>V3634=W3634</f>
        <v/>
      </c>
      <c r="R3634" s="462">
        <f>AND(MONTH(F3634)=MONTH(X3634), YEAR(F3634)=YEAR(X3634))</f>
        <v/>
      </c>
      <c r="S3634" s="462">
        <f>AC3634="L001-901905215"</f>
        <v/>
      </c>
      <c r="T3634" s="464">
        <f>G3634-AH3634</f>
        <v/>
      </c>
      <c r="U3634" s="462" t="n"/>
      <c r="V3634" s="462" t="inlineStr">
        <is>
          <t>2011010728</t>
        </is>
      </c>
      <c r="W3634" s="462" t="inlineStr">
        <is>
          <t>2011010728</t>
        </is>
      </c>
      <c r="X3634" s="463" t="n">
        <v>44165</v>
      </c>
      <c r="Y3634" s="462" t="inlineStr">
        <is>
          <t>2011010728</t>
        </is>
      </c>
      <c r="Z3634" s="462" t="inlineStr"/>
      <c r="AA3634" s="462" t="inlineStr">
        <is>
          <t>បុគ្គលជាប់អាករ</t>
        </is>
      </c>
      <c r="AB3634" s="462" t="inlineStr">
        <is>
          <t>L001-901905215</t>
        </is>
      </c>
      <c r="AC3634" s="462" t="inlineStr">
        <is>
          <t>វីអ៊ីស៊ិន (ខេមបូឌា) អ៊ិនដាសស្ទ្រី ឯ.ក</t>
        </is>
      </c>
      <c r="AD3634" s="464" t="n">
        <v>3090243</v>
      </c>
      <c r="AE3634" s="464" t="n">
        <v>2809312</v>
      </c>
      <c r="AF3634" s="464" t="n">
        <v>0</v>
      </c>
      <c r="AG3634" s="464" t="n">
        <v>0</v>
      </c>
      <c r="AH3634" s="464" t="n">
        <v>280931</v>
      </c>
      <c r="AI3634" s="464" t="n">
        <v>0</v>
      </c>
      <c r="AJ3634" s="464" t="n">
        <v>0</v>
      </c>
      <c r="AK3634" s="464" t="n">
        <v>0</v>
      </c>
      <c r="AL3634" s="464" t="n">
        <v>0</v>
      </c>
      <c r="AM3634" s="464" t="n">
        <v>0</v>
      </c>
      <c r="AN3634" s="464" t="n">
        <v>0</v>
      </c>
      <c r="AO3634" s="464" t="n">
        <v>0</v>
      </c>
      <c r="AP3634" s="464" t="n">
        <v>0</v>
      </c>
      <c r="AQ3634" s="462" t="inlineStr"/>
      <c r="AR3634" s="462" t="inlineStr"/>
      <c r="AS3634" s="462" t="inlineStr">
        <is>
          <t>បានប្រកាសពន្ធ</t>
        </is>
      </c>
    </row>
    <row r="3635">
      <c r="A3635" s="461" t="n">
        <v>3627</v>
      </c>
      <c r="B3635" s="462" t="inlineStr"/>
      <c r="C3635" s="462" t="inlineStr">
        <is>
          <t>ឆាយ ដា ឡូយីស្ទីក</t>
        </is>
      </c>
      <c r="D3635" s="462" t="inlineStr">
        <is>
          <t>L001-100063098</t>
        </is>
      </c>
      <c r="E3635" s="462" t="inlineStr">
        <is>
          <t>2011010725</t>
        </is>
      </c>
      <c r="F3635" s="463" t="n">
        <v>44165</v>
      </c>
      <c r="G3635" s="464" t="n">
        <v>325459</v>
      </c>
      <c r="H3635" s="462" t="n"/>
      <c r="I3635" s="464">
        <f>G3635</f>
        <v/>
      </c>
      <c r="J3635" s="462">
        <f>IF(AND(Q3635=TRUE, R3635=TRUE, S3635=TRUE), IF(W3635&lt;-0.05, "អនុញ្ញាត (អ្នកផ្គត់ផ្គង់ប្រកាសខ្វះ)", "បានប្រកាស (អនុញ្ញាត)"), IF(AND(Q3635=FALSE, R3635=FALSE, S3635=FALSE), "ព្យួរទុក (មិនមានទិន្នន័យ)", "ប្រកាសខុស (ព្យួរទុក)"))</f>
        <v/>
      </c>
      <c r="K3635" s="462" t="inlineStr"/>
      <c r="L3635" s="462" t="inlineStr"/>
      <c r="M3635" s="464">
        <f>AH3635</f>
        <v/>
      </c>
      <c r="N3635" s="464">
        <f>IF(W3635&lt;0,AH3635,I3635)</f>
        <v/>
      </c>
      <c r="O3635" s="464">
        <f>I3635-M3635</f>
        <v/>
      </c>
      <c r="P3635" s="462" t="n"/>
      <c r="Q3635" s="462">
        <f>V3635=W3635</f>
        <v/>
      </c>
      <c r="R3635" s="462">
        <f>AND(MONTH(F3635)=MONTH(X3635), YEAR(F3635)=YEAR(X3635))</f>
        <v/>
      </c>
      <c r="S3635" s="462">
        <f>AC3635="L001-901905215"</f>
        <v/>
      </c>
      <c r="T3635" s="464">
        <f>G3635-AH3635</f>
        <v/>
      </c>
      <c r="U3635" s="462" t="n"/>
      <c r="V3635" s="462" t="inlineStr">
        <is>
          <t>2011010725</t>
        </is>
      </c>
      <c r="W3635" s="462" t="inlineStr">
        <is>
          <t>2011010725</t>
        </is>
      </c>
      <c r="X3635" s="463" t="n">
        <v>44165</v>
      </c>
      <c r="Y3635" s="462" t="inlineStr">
        <is>
          <t>2011010725</t>
        </is>
      </c>
      <c r="Z3635" s="462" t="inlineStr"/>
      <c r="AA3635" s="462" t="inlineStr">
        <is>
          <t>បុគ្គលជាប់អាករ</t>
        </is>
      </c>
      <c r="AB3635" s="462" t="inlineStr">
        <is>
          <t>L001-901905215</t>
        </is>
      </c>
      <c r="AC3635" s="462" t="inlineStr">
        <is>
          <t>វីអ៊ីស៊ិន (ខេមបូឌា) អ៊ិនដាសស្ទ្រី ឯ.ក</t>
        </is>
      </c>
      <c r="AD3635" s="464" t="n">
        <v>3580051</v>
      </c>
      <c r="AE3635" s="464" t="n">
        <v>3254592</v>
      </c>
      <c r="AF3635" s="464" t="n">
        <v>0</v>
      </c>
      <c r="AG3635" s="464" t="n">
        <v>0</v>
      </c>
      <c r="AH3635" s="464" t="n">
        <v>325459</v>
      </c>
      <c r="AI3635" s="464" t="n">
        <v>0</v>
      </c>
      <c r="AJ3635" s="464" t="n">
        <v>0</v>
      </c>
      <c r="AK3635" s="464" t="n">
        <v>0</v>
      </c>
      <c r="AL3635" s="464" t="n">
        <v>0</v>
      </c>
      <c r="AM3635" s="464" t="n">
        <v>0</v>
      </c>
      <c r="AN3635" s="464" t="n">
        <v>0</v>
      </c>
      <c r="AO3635" s="464" t="n">
        <v>0</v>
      </c>
      <c r="AP3635" s="464" t="n">
        <v>0</v>
      </c>
      <c r="AQ3635" s="462" t="inlineStr"/>
      <c r="AR3635" s="462" t="inlineStr"/>
      <c r="AS3635" s="462" t="inlineStr">
        <is>
          <t>បានប្រកាសពន្ធ</t>
        </is>
      </c>
    </row>
    <row r="3636">
      <c r="A3636" s="461" t="n">
        <v>3628</v>
      </c>
      <c r="B3636" s="462" t="inlineStr"/>
      <c r="C3636" s="462" t="inlineStr">
        <is>
          <t>អ៊ិចស្ពែឌីធ័រ ខេមបូឌា អិលធីឌី</t>
        </is>
      </c>
      <c r="D3636" s="462" t="inlineStr">
        <is>
          <t>L001-100045898</t>
        </is>
      </c>
      <c r="E3636" s="462" t="inlineStr">
        <is>
          <t>TI-0187897</t>
        </is>
      </c>
      <c r="F3636" s="463" t="n">
        <v>44165</v>
      </c>
      <c r="G3636" s="464" t="n">
        <v>362701</v>
      </c>
      <c r="H3636" s="462" t="n"/>
      <c r="I3636" s="464">
        <f>G3636</f>
        <v/>
      </c>
      <c r="J3636" s="462">
        <f>IF(AND(Q3636=TRUE, R3636=TRUE, S3636=TRUE), IF(W3636&lt;-0.05, "អនុញ្ញាត (អ្នកផ្គត់ផ្គង់ប្រកាសខ្វះ)", "បានប្រកាស (អនុញ្ញាត)"), IF(AND(Q3636=FALSE, R3636=FALSE, S3636=FALSE), "ព្យួរទុក (មិនមានទិន្នន័យ)", "ប្រកាសខុស (ព្យួរទុក)"))</f>
        <v/>
      </c>
      <c r="K3636" s="462" t="inlineStr"/>
      <c r="L3636" s="462" t="inlineStr"/>
      <c r="M3636" s="464">
        <f>AH3636</f>
        <v/>
      </c>
      <c r="N3636" s="464">
        <f>IF(W3636&lt;0,AH3636,I3636)</f>
        <v/>
      </c>
      <c r="O3636" s="464">
        <f>I3636-M3636</f>
        <v/>
      </c>
      <c r="P3636" s="462" t="n"/>
      <c r="Q3636" s="462">
        <f>V3636=W3636</f>
        <v/>
      </c>
      <c r="R3636" s="462">
        <f>AND(MONTH(F3636)=MONTH(X3636), YEAR(F3636)=YEAR(X3636))</f>
        <v/>
      </c>
      <c r="S3636" s="462">
        <f>AC3636="L001-901905215"</f>
        <v/>
      </c>
      <c r="T3636" s="464">
        <f>G3636-AH3636</f>
        <v/>
      </c>
      <c r="U3636" s="462" t="n"/>
      <c r="V3636" s="462" t="inlineStr">
        <is>
          <t>TI0187897</t>
        </is>
      </c>
      <c r="W3636" s="462" t="inlineStr"/>
      <c r="X3636" s="499" t="n"/>
      <c r="Y3636" s="462" t="n"/>
      <c r="Z3636" s="462" t="n"/>
      <c r="AA3636" s="462" t="n"/>
      <c r="AB3636" s="462" t="n"/>
      <c r="AC3636" s="462" t="n"/>
      <c r="AD3636" s="462" t="n"/>
      <c r="AE3636" s="462" t="n"/>
      <c r="AF3636" s="462" t="n"/>
      <c r="AG3636" s="462" t="n"/>
      <c r="AH3636" s="462" t="n"/>
      <c r="AI3636" s="462" t="n"/>
      <c r="AJ3636" s="462" t="n"/>
      <c r="AK3636" s="462" t="n"/>
      <c r="AL3636" s="462" t="n"/>
      <c r="AM3636" s="462" t="n"/>
      <c r="AN3636" s="462" t="n"/>
      <c r="AO3636" s="462" t="n"/>
      <c r="AP3636" s="462" t="n"/>
      <c r="AQ3636" s="462" t="n"/>
      <c r="AR3636" s="462" t="n"/>
      <c r="AS3636" s="462" t="n"/>
    </row>
    <row r="3637">
      <c r="A3637" s="461" t="n">
        <v>3629</v>
      </c>
      <c r="B3637" s="462" t="inlineStr"/>
      <c r="C3637" s="462" t="inlineStr">
        <is>
          <t>អ៊ិចស្ពែឌីធ័រ ខេមបូឌា អិលធីឌី</t>
        </is>
      </c>
      <c r="D3637" s="462" t="inlineStr">
        <is>
          <t>L001-100045898</t>
        </is>
      </c>
      <c r="E3637" s="462" t="inlineStr">
        <is>
          <t>TI-0187765</t>
        </is>
      </c>
      <c r="F3637" s="463" t="n">
        <v>44165</v>
      </c>
      <c r="G3637" s="464" t="n">
        <v>201590</v>
      </c>
      <c r="H3637" s="462" t="n"/>
      <c r="I3637" s="464">
        <f>G3637</f>
        <v/>
      </c>
      <c r="J3637" s="462">
        <f>IF(AND(Q3637=TRUE, R3637=TRUE, S3637=TRUE), IF(W3637&lt;-0.05, "អនុញ្ញាត (អ្នកផ្គត់ផ្គង់ប្រកាសខ្វះ)", "បានប្រកាស (អនុញ្ញាត)"), IF(AND(Q3637=FALSE, R3637=FALSE, S3637=FALSE), "ព្យួរទុក (មិនមានទិន្នន័យ)", "ប្រកាសខុស (ព្យួរទុក)"))</f>
        <v/>
      </c>
      <c r="K3637" s="462" t="inlineStr"/>
      <c r="L3637" s="462" t="inlineStr"/>
      <c r="M3637" s="464">
        <f>AH3637</f>
        <v/>
      </c>
      <c r="N3637" s="464">
        <f>IF(W3637&lt;0,AH3637,I3637)</f>
        <v/>
      </c>
      <c r="O3637" s="464">
        <f>I3637-M3637</f>
        <v/>
      </c>
      <c r="P3637" s="462" t="n"/>
      <c r="Q3637" s="462">
        <f>V3637=W3637</f>
        <v/>
      </c>
      <c r="R3637" s="462">
        <f>AND(MONTH(F3637)=MONTH(X3637), YEAR(F3637)=YEAR(X3637))</f>
        <v/>
      </c>
      <c r="S3637" s="462">
        <f>AC3637="L001-901905215"</f>
        <v/>
      </c>
      <c r="T3637" s="464">
        <f>G3637-AH3637</f>
        <v/>
      </c>
      <c r="U3637" s="462" t="n"/>
      <c r="V3637" s="462" t="inlineStr">
        <is>
          <t>TI0187765</t>
        </is>
      </c>
      <c r="W3637" s="462" t="inlineStr"/>
      <c r="X3637" s="499" t="n"/>
      <c r="Y3637" s="462" t="n"/>
      <c r="Z3637" s="462" t="n"/>
      <c r="AA3637" s="462" t="n"/>
      <c r="AB3637" s="462" t="n"/>
      <c r="AC3637" s="462" t="n"/>
      <c r="AD3637" s="462" t="n"/>
      <c r="AE3637" s="462" t="n"/>
      <c r="AF3637" s="462" t="n"/>
      <c r="AG3637" s="462" t="n"/>
      <c r="AH3637" s="462" t="n"/>
      <c r="AI3637" s="462" t="n"/>
      <c r="AJ3637" s="462" t="n"/>
      <c r="AK3637" s="462" t="n"/>
      <c r="AL3637" s="462" t="n"/>
      <c r="AM3637" s="462" t="n"/>
      <c r="AN3637" s="462" t="n"/>
      <c r="AO3637" s="462" t="n"/>
      <c r="AP3637" s="462" t="n"/>
      <c r="AQ3637" s="462" t="n"/>
      <c r="AR3637" s="462" t="n"/>
      <c r="AS3637" s="462" t="n"/>
    </row>
    <row r="3638">
      <c r="A3638" s="461" t="n">
        <v>3630</v>
      </c>
      <c r="B3638" s="462" t="inlineStr"/>
      <c r="C3638" s="462" t="inlineStr">
        <is>
          <t>អ៊ិចស្ពែឌីធ័រ ខេមបូឌា អិលធីឌី</t>
        </is>
      </c>
      <c r="D3638" s="462" t="inlineStr">
        <is>
          <t>L001-100045898</t>
        </is>
      </c>
      <c r="E3638" s="462" t="inlineStr">
        <is>
          <t>TI-0187764</t>
        </is>
      </c>
      <c r="F3638" s="463" t="n">
        <v>44165</v>
      </c>
      <c r="G3638" s="464" t="n">
        <v>201590</v>
      </c>
      <c r="H3638" s="462" t="n"/>
      <c r="I3638" s="464">
        <f>G3638</f>
        <v/>
      </c>
      <c r="J3638" s="462">
        <f>IF(AND(Q3638=TRUE, R3638=TRUE, S3638=TRUE), IF(W3638&lt;-0.05, "អនុញ្ញាត (អ្នកផ្គត់ផ្គង់ប្រកាសខ្វះ)", "បានប្រកាស (អនុញ្ញាត)"), IF(AND(Q3638=FALSE, R3638=FALSE, S3638=FALSE), "ព្យួរទុក (មិនមានទិន្នន័យ)", "ប្រកាសខុស (ព្យួរទុក)"))</f>
        <v/>
      </c>
      <c r="K3638" s="462" t="inlineStr"/>
      <c r="L3638" s="462" t="inlineStr"/>
      <c r="M3638" s="464">
        <f>AH3638</f>
        <v/>
      </c>
      <c r="N3638" s="464">
        <f>IF(W3638&lt;0,AH3638,I3638)</f>
        <v/>
      </c>
      <c r="O3638" s="464">
        <f>I3638-M3638</f>
        <v/>
      </c>
      <c r="P3638" s="462" t="n"/>
      <c r="Q3638" s="462">
        <f>V3638=W3638</f>
        <v/>
      </c>
      <c r="R3638" s="462">
        <f>AND(MONTH(F3638)=MONTH(X3638), YEAR(F3638)=YEAR(X3638))</f>
        <v/>
      </c>
      <c r="S3638" s="462">
        <f>AC3638="L001-901905215"</f>
        <v/>
      </c>
      <c r="T3638" s="464">
        <f>G3638-AH3638</f>
        <v/>
      </c>
      <c r="U3638" s="462" t="n"/>
      <c r="V3638" s="462" t="inlineStr">
        <is>
          <t>TI0187764</t>
        </is>
      </c>
      <c r="W3638" s="462" t="inlineStr"/>
      <c r="X3638" s="499" t="n"/>
      <c r="Y3638" s="462" t="n"/>
      <c r="Z3638" s="462" t="n"/>
      <c r="AA3638" s="462" t="n"/>
      <c r="AB3638" s="462" t="n"/>
      <c r="AC3638" s="462" t="n"/>
      <c r="AD3638" s="462" t="n"/>
      <c r="AE3638" s="462" t="n"/>
      <c r="AF3638" s="462" t="n"/>
      <c r="AG3638" s="462" t="n"/>
      <c r="AH3638" s="462" t="n"/>
      <c r="AI3638" s="462" t="n"/>
      <c r="AJ3638" s="462" t="n"/>
      <c r="AK3638" s="462" t="n"/>
      <c r="AL3638" s="462" t="n"/>
      <c r="AM3638" s="462" t="n"/>
      <c r="AN3638" s="462" t="n"/>
      <c r="AO3638" s="462" t="n"/>
      <c r="AP3638" s="462" t="n"/>
      <c r="AQ3638" s="462" t="n"/>
      <c r="AR3638" s="462" t="n"/>
      <c r="AS3638" s="462" t="n"/>
    </row>
    <row r="3639">
      <c r="A3639" s="461" t="n">
        <v>3631</v>
      </c>
      <c r="B3639" s="462" t="inlineStr"/>
      <c r="C3639" s="462" t="inlineStr">
        <is>
          <t>អ៊ិចស្ពែឌីធ័រ ខេមបូឌា អិលធីឌី</t>
        </is>
      </c>
      <c r="D3639" s="462" t="inlineStr">
        <is>
          <t>L001-100045898</t>
        </is>
      </c>
      <c r="E3639" s="462" t="inlineStr">
        <is>
          <t>TI-0187849</t>
        </is>
      </c>
      <c r="F3639" s="463" t="n">
        <v>44165</v>
      </c>
      <c r="G3639" s="464" t="n">
        <v>69221</v>
      </c>
      <c r="H3639" s="462" t="n"/>
      <c r="I3639" s="464">
        <f>G3639</f>
        <v/>
      </c>
      <c r="J3639" s="462">
        <f>IF(AND(Q3639=TRUE, R3639=TRUE, S3639=TRUE), IF(W3639&lt;-0.05, "អនុញ្ញាត (អ្នកផ្គត់ផ្គង់ប្រកាសខ្វះ)", "បានប្រកាស (អនុញ្ញាត)"), IF(AND(Q3639=FALSE, R3639=FALSE, S3639=FALSE), "ព្យួរទុក (មិនមានទិន្នន័យ)", "ប្រកាសខុស (ព្យួរទុក)"))</f>
        <v/>
      </c>
      <c r="K3639" s="462" t="inlineStr"/>
      <c r="L3639" s="462" t="inlineStr"/>
      <c r="M3639" s="464">
        <f>AH3639</f>
        <v/>
      </c>
      <c r="N3639" s="464">
        <f>IF(W3639&lt;0,AH3639,I3639)</f>
        <v/>
      </c>
      <c r="O3639" s="464">
        <f>I3639-M3639</f>
        <v/>
      </c>
      <c r="P3639" s="462" t="n"/>
      <c r="Q3639" s="462">
        <f>V3639=W3639</f>
        <v/>
      </c>
      <c r="R3639" s="462">
        <f>AND(MONTH(F3639)=MONTH(X3639), YEAR(F3639)=YEAR(X3639))</f>
        <v/>
      </c>
      <c r="S3639" s="462">
        <f>AC3639="L001-901905215"</f>
        <v/>
      </c>
      <c r="T3639" s="464">
        <f>G3639-AH3639</f>
        <v/>
      </c>
      <c r="U3639" s="462" t="n"/>
      <c r="V3639" s="462" t="inlineStr">
        <is>
          <t>TI0187849</t>
        </is>
      </c>
      <c r="W3639" s="462" t="inlineStr"/>
      <c r="X3639" s="499" t="n"/>
      <c r="Y3639" s="462" t="n"/>
      <c r="Z3639" s="462" t="n"/>
      <c r="AA3639" s="462" t="n"/>
      <c r="AB3639" s="462" t="n"/>
      <c r="AC3639" s="462" t="n"/>
      <c r="AD3639" s="462" t="n"/>
      <c r="AE3639" s="462" t="n"/>
      <c r="AF3639" s="462" t="n"/>
      <c r="AG3639" s="462" t="n"/>
      <c r="AH3639" s="462" t="n"/>
      <c r="AI3639" s="462" t="n"/>
      <c r="AJ3639" s="462" t="n"/>
      <c r="AK3639" s="462" t="n"/>
      <c r="AL3639" s="462" t="n"/>
      <c r="AM3639" s="462" t="n"/>
      <c r="AN3639" s="462" t="n"/>
      <c r="AO3639" s="462" t="n"/>
      <c r="AP3639" s="462" t="n"/>
      <c r="AQ3639" s="462" t="n"/>
      <c r="AR3639" s="462" t="n"/>
      <c r="AS3639" s="462" t="n"/>
    </row>
    <row r="3640">
      <c r="A3640" s="461" t="n">
        <v>3632</v>
      </c>
      <c r="B3640" s="462" t="inlineStr"/>
      <c r="C3640" s="462" t="inlineStr">
        <is>
          <t>អ៊ិចស្ពែឌីធ័រ ខេមបូឌា អិលធីឌី</t>
        </is>
      </c>
      <c r="D3640" s="462" t="inlineStr">
        <is>
          <t>L001-100045898</t>
        </is>
      </c>
      <c r="E3640" s="462" t="inlineStr">
        <is>
          <t>TI-0187842</t>
        </is>
      </c>
      <c r="F3640" s="463" t="n">
        <v>44165</v>
      </c>
      <c r="G3640" s="464" t="n">
        <v>502651</v>
      </c>
      <c r="H3640" s="462" t="n"/>
      <c r="I3640" s="464">
        <f>G3640</f>
        <v/>
      </c>
      <c r="J3640" s="462">
        <f>IF(AND(Q3640=TRUE, R3640=TRUE, S3640=TRUE), IF(W3640&lt;-0.05, "អនុញ្ញាត (អ្នកផ្គត់ផ្គង់ប្រកាសខ្វះ)", "បានប្រកាស (អនុញ្ញាត)"), IF(AND(Q3640=FALSE, R3640=FALSE, S3640=FALSE), "ព្យួរទុក (មិនមានទិន្នន័យ)", "ប្រកាសខុស (ព្យួរទុក)"))</f>
        <v/>
      </c>
      <c r="K3640" s="462" t="inlineStr"/>
      <c r="L3640" s="462" t="inlineStr"/>
      <c r="M3640" s="464">
        <f>AH3640</f>
        <v/>
      </c>
      <c r="N3640" s="464">
        <f>IF(W3640&lt;0,AH3640,I3640)</f>
        <v/>
      </c>
      <c r="O3640" s="464">
        <f>I3640-M3640</f>
        <v/>
      </c>
      <c r="P3640" s="462" t="n"/>
      <c r="Q3640" s="462">
        <f>V3640=W3640</f>
        <v/>
      </c>
      <c r="R3640" s="462">
        <f>AND(MONTH(F3640)=MONTH(X3640), YEAR(F3640)=YEAR(X3640))</f>
        <v/>
      </c>
      <c r="S3640" s="462">
        <f>AC3640="L001-901905215"</f>
        <v/>
      </c>
      <c r="T3640" s="464">
        <f>G3640-AH3640</f>
        <v/>
      </c>
      <c r="U3640" s="462" t="n"/>
      <c r="V3640" s="462" t="inlineStr">
        <is>
          <t>TI0187842</t>
        </is>
      </c>
      <c r="W3640" s="462" t="inlineStr"/>
      <c r="X3640" s="499" t="n"/>
      <c r="Y3640" s="462" t="n"/>
      <c r="Z3640" s="462" t="n"/>
      <c r="AA3640" s="462" t="n"/>
      <c r="AB3640" s="462" t="n"/>
      <c r="AC3640" s="462" t="n"/>
      <c r="AD3640" s="462" t="n"/>
      <c r="AE3640" s="462" t="n"/>
      <c r="AF3640" s="462" t="n"/>
      <c r="AG3640" s="462" t="n"/>
      <c r="AH3640" s="462" t="n"/>
      <c r="AI3640" s="462" t="n"/>
      <c r="AJ3640" s="462" t="n"/>
      <c r="AK3640" s="462" t="n"/>
      <c r="AL3640" s="462" t="n"/>
      <c r="AM3640" s="462" t="n"/>
      <c r="AN3640" s="462" t="n"/>
      <c r="AO3640" s="462" t="n"/>
      <c r="AP3640" s="462" t="n"/>
      <c r="AQ3640" s="462" t="n"/>
      <c r="AR3640" s="462" t="n"/>
      <c r="AS3640" s="462" t="n"/>
    </row>
    <row r="3641">
      <c r="A3641" s="461" t="n">
        <v>3633</v>
      </c>
      <c r="B3641" s="462" t="inlineStr"/>
      <c r="C3641" s="462" t="inlineStr">
        <is>
          <t>អ៊ិចស្ពែឌីធ័រ ខេមបូឌា អិលធីឌី</t>
        </is>
      </c>
      <c r="D3641" s="462" t="inlineStr">
        <is>
          <t>L001-100045898</t>
        </is>
      </c>
      <c r="E3641" s="462" t="inlineStr">
        <is>
          <t>TI-0187840</t>
        </is>
      </c>
      <c r="F3641" s="463" t="n">
        <v>44165</v>
      </c>
      <c r="G3641" s="464" t="n">
        <v>34610</v>
      </c>
      <c r="H3641" s="462" t="n"/>
      <c r="I3641" s="464">
        <f>G3641</f>
        <v/>
      </c>
      <c r="J3641" s="462">
        <f>IF(AND(Q3641=TRUE, R3641=TRUE, S3641=TRUE), IF(W3641&lt;-0.05, "អនុញ្ញាត (អ្នកផ្គត់ផ្គង់ប្រកាសខ្វះ)", "បានប្រកាស (អនុញ្ញាត)"), IF(AND(Q3641=FALSE, R3641=FALSE, S3641=FALSE), "ព្យួរទុក (មិនមានទិន្នន័យ)", "ប្រកាសខុស (ព្យួរទុក)"))</f>
        <v/>
      </c>
      <c r="K3641" s="462" t="inlineStr"/>
      <c r="L3641" s="462" t="inlineStr"/>
      <c r="M3641" s="464">
        <f>AH3641</f>
        <v/>
      </c>
      <c r="N3641" s="464">
        <f>IF(W3641&lt;0,AH3641,I3641)</f>
        <v/>
      </c>
      <c r="O3641" s="464">
        <f>I3641-M3641</f>
        <v/>
      </c>
      <c r="P3641" s="462" t="n"/>
      <c r="Q3641" s="462">
        <f>V3641=W3641</f>
        <v/>
      </c>
      <c r="R3641" s="462">
        <f>AND(MONTH(F3641)=MONTH(X3641), YEAR(F3641)=YEAR(X3641))</f>
        <v/>
      </c>
      <c r="S3641" s="462">
        <f>AC3641="L001-901905215"</f>
        <v/>
      </c>
      <c r="T3641" s="464">
        <f>G3641-AH3641</f>
        <v/>
      </c>
      <c r="U3641" s="462" t="n"/>
      <c r="V3641" s="462" t="inlineStr">
        <is>
          <t>TI0187840</t>
        </is>
      </c>
      <c r="W3641" s="462" t="inlineStr"/>
      <c r="X3641" s="499" t="n"/>
      <c r="Y3641" s="462" t="n"/>
      <c r="Z3641" s="462" t="n"/>
      <c r="AA3641" s="462" t="n"/>
      <c r="AB3641" s="462" t="n"/>
      <c r="AC3641" s="462" t="n"/>
      <c r="AD3641" s="462" t="n"/>
      <c r="AE3641" s="462" t="n"/>
      <c r="AF3641" s="462" t="n"/>
      <c r="AG3641" s="462" t="n"/>
      <c r="AH3641" s="462" t="n"/>
      <c r="AI3641" s="462" t="n"/>
      <c r="AJ3641" s="462" t="n"/>
      <c r="AK3641" s="462" t="n"/>
      <c r="AL3641" s="462" t="n"/>
      <c r="AM3641" s="462" t="n"/>
      <c r="AN3641" s="462" t="n"/>
      <c r="AO3641" s="462" t="n"/>
      <c r="AP3641" s="462" t="n"/>
      <c r="AQ3641" s="462" t="n"/>
      <c r="AR3641" s="462" t="n"/>
      <c r="AS3641" s="462" t="n"/>
    </row>
    <row r="3642">
      <c r="A3642" s="461" t="n">
        <v>3634</v>
      </c>
      <c r="B3642" s="462" t="inlineStr"/>
      <c r="C3642" s="462" t="inlineStr">
        <is>
          <t>អ៊ិចស្ពែឌីធ័រ ខេមបូឌា អិលធីឌី</t>
        </is>
      </c>
      <c r="D3642" s="462" t="inlineStr">
        <is>
          <t>L001-100045898</t>
        </is>
      </c>
      <c r="E3642" s="462" t="inlineStr">
        <is>
          <t>TI-0187833</t>
        </is>
      </c>
      <c r="F3642" s="463" t="n">
        <v>44165</v>
      </c>
      <c r="G3642" s="464" t="n">
        <v>265144</v>
      </c>
      <c r="H3642" s="462" t="n"/>
      <c r="I3642" s="464">
        <f>G3642</f>
        <v/>
      </c>
      <c r="J3642" s="462">
        <f>IF(AND(Q3642=TRUE, R3642=TRUE, S3642=TRUE), IF(W3642&lt;-0.05, "អនុញ្ញាត (អ្នកផ្គត់ផ្គង់ប្រកាសខ្វះ)", "បានប្រកាស (អនុញ្ញាត)"), IF(AND(Q3642=FALSE, R3642=FALSE, S3642=FALSE), "ព្យួរទុក (មិនមានទិន្នន័យ)", "ប្រកាសខុស (ព្យួរទុក)"))</f>
        <v/>
      </c>
      <c r="K3642" s="462" t="inlineStr"/>
      <c r="L3642" s="462" t="inlineStr"/>
      <c r="M3642" s="464">
        <f>AH3642</f>
        <v/>
      </c>
      <c r="N3642" s="464">
        <f>IF(W3642&lt;0,AH3642,I3642)</f>
        <v/>
      </c>
      <c r="O3642" s="464">
        <f>I3642-M3642</f>
        <v/>
      </c>
      <c r="P3642" s="462" t="n"/>
      <c r="Q3642" s="462">
        <f>V3642=W3642</f>
        <v/>
      </c>
      <c r="R3642" s="462">
        <f>AND(MONTH(F3642)=MONTH(X3642), YEAR(F3642)=YEAR(X3642))</f>
        <v/>
      </c>
      <c r="S3642" s="462">
        <f>AC3642="L001-901905215"</f>
        <v/>
      </c>
      <c r="T3642" s="464">
        <f>G3642-AH3642</f>
        <v/>
      </c>
      <c r="U3642" s="462" t="n"/>
      <c r="V3642" s="462" t="inlineStr">
        <is>
          <t>TI0187833</t>
        </is>
      </c>
      <c r="W3642" s="462" t="inlineStr"/>
      <c r="X3642" s="499" t="n"/>
      <c r="Y3642" s="462" t="n"/>
      <c r="Z3642" s="462" t="n"/>
      <c r="AA3642" s="462" t="n"/>
      <c r="AB3642" s="462" t="n"/>
      <c r="AC3642" s="462" t="n"/>
      <c r="AD3642" s="462" t="n"/>
      <c r="AE3642" s="462" t="n"/>
      <c r="AF3642" s="462" t="n"/>
      <c r="AG3642" s="462" t="n"/>
      <c r="AH3642" s="462" t="n"/>
      <c r="AI3642" s="462" t="n"/>
      <c r="AJ3642" s="462" t="n"/>
      <c r="AK3642" s="462" t="n"/>
      <c r="AL3642" s="462" t="n"/>
      <c r="AM3642" s="462" t="n"/>
      <c r="AN3642" s="462" t="n"/>
      <c r="AO3642" s="462" t="n"/>
      <c r="AP3642" s="462" t="n"/>
      <c r="AQ3642" s="462" t="n"/>
      <c r="AR3642" s="462" t="n"/>
      <c r="AS3642" s="462" t="n"/>
    </row>
    <row r="3643">
      <c r="A3643" s="461" t="n">
        <v>3635</v>
      </c>
      <c r="B3643" s="462" t="inlineStr"/>
      <c r="C3643" s="462" t="inlineStr">
        <is>
          <t>អ៊ិចស្ពែឌីធ័រ ខេមបូឌា អិលធីឌី</t>
        </is>
      </c>
      <c r="D3643" s="462" t="inlineStr">
        <is>
          <t>L001-100045898</t>
        </is>
      </c>
      <c r="E3643" s="462" t="inlineStr">
        <is>
          <t>TI-0187793</t>
        </is>
      </c>
      <c r="F3643" s="463" t="n">
        <v>44165</v>
      </c>
      <c r="G3643" s="464" t="n">
        <v>141275</v>
      </c>
      <c r="H3643" s="462" t="n"/>
      <c r="I3643" s="464">
        <f>G3643</f>
        <v/>
      </c>
      <c r="J3643" s="462">
        <f>IF(AND(Q3643=TRUE, R3643=TRUE, S3643=TRUE), IF(W3643&lt;-0.05, "អនុញ្ញាត (អ្នកផ្គត់ផ្គង់ប្រកាសខ្វះ)", "បានប្រកាស (អនុញ្ញាត)"), IF(AND(Q3643=FALSE, R3643=FALSE, S3643=FALSE), "ព្យួរទុក (មិនមានទិន្នន័យ)", "ប្រកាសខុស (ព្យួរទុក)"))</f>
        <v/>
      </c>
      <c r="K3643" s="462" t="inlineStr"/>
      <c r="L3643" s="462" t="inlineStr"/>
      <c r="M3643" s="464">
        <f>AH3643</f>
        <v/>
      </c>
      <c r="N3643" s="464">
        <f>IF(W3643&lt;0,AH3643,I3643)</f>
        <v/>
      </c>
      <c r="O3643" s="464">
        <f>I3643-M3643</f>
        <v/>
      </c>
      <c r="P3643" s="462" t="n"/>
      <c r="Q3643" s="462">
        <f>V3643=W3643</f>
        <v/>
      </c>
      <c r="R3643" s="462">
        <f>AND(MONTH(F3643)=MONTH(X3643), YEAR(F3643)=YEAR(X3643))</f>
        <v/>
      </c>
      <c r="S3643" s="462">
        <f>AC3643="L001-901905215"</f>
        <v/>
      </c>
      <c r="T3643" s="464">
        <f>G3643-AH3643</f>
        <v/>
      </c>
      <c r="U3643" s="462" t="n"/>
      <c r="V3643" s="462" t="inlineStr">
        <is>
          <t>TI0187793</t>
        </is>
      </c>
      <c r="W3643" s="462" t="inlineStr"/>
      <c r="X3643" s="499" t="n"/>
      <c r="Y3643" s="462" t="n"/>
      <c r="Z3643" s="462" t="n"/>
      <c r="AA3643" s="462" t="n"/>
      <c r="AB3643" s="462" t="n"/>
      <c r="AC3643" s="462" t="n"/>
      <c r="AD3643" s="462" t="n"/>
      <c r="AE3643" s="462" t="n"/>
      <c r="AF3643" s="462" t="n"/>
      <c r="AG3643" s="462" t="n"/>
      <c r="AH3643" s="462" t="n"/>
      <c r="AI3643" s="462" t="n"/>
      <c r="AJ3643" s="462" t="n"/>
      <c r="AK3643" s="462" t="n"/>
      <c r="AL3643" s="462" t="n"/>
      <c r="AM3643" s="462" t="n"/>
      <c r="AN3643" s="462" t="n"/>
      <c r="AO3643" s="462" t="n"/>
      <c r="AP3643" s="462" t="n"/>
      <c r="AQ3643" s="462" t="n"/>
      <c r="AR3643" s="462" t="n"/>
      <c r="AS3643" s="462" t="n"/>
    </row>
    <row r="3644">
      <c r="A3644" s="461" t="n">
        <v>3636</v>
      </c>
      <c r="B3644" s="462" t="inlineStr"/>
      <c r="C3644" s="462" t="inlineStr">
        <is>
          <t>ប្យួរ៉ូ វេរីតាស (ខេមបូឌា) លីមីធីត</t>
        </is>
      </c>
      <c r="D3644" s="462" t="inlineStr">
        <is>
          <t>L001-107024462</t>
        </is>
      </c>
      <c r="E3644" s="462" t="inlineStr">
        <is>
          <t>59009137</t>
        </is>
      </c>
      <c r="F3644" s="463" t="n">
        <v>44165</v>
      </c>
      <c r="G3644" s="464" t="n">
        <v>60720</v>
      </c>
      <c r="H3644" s="462" t="n"/>
      <c r="I3644" s="464">
        <f>G3644</f>
        <v/>
      </c>
      <c r="J3644" s="462">
        <f>IF(AND(Q3644=TRUE, R3644=TRUE, S3644=TRUE), IF(W3644&lt;-0.05, "អនុញ្ញាត (អ្នកផ្គត់ផ្គង់ប្រកាសខ្វះ)", "បានប្រកាស (អនុញ្ញាត)"), IF(AND(Q3644=FALSE, R3644=FALSE, S3644=FALSE), "ព្យួរទុក (មិនមានទិន្នន័យ)", "ប្រកាសខុស (ព្យួរទុក)"))</f>
        <v/>
      </c>
      <c r="K3644" s="462" t="inlineStr"/>
      <c r="L3644" s="462" t="inlineStr"/>
      <c r="M3644" s="464">
        <f>AH3644</f>
        <v/>
      </c>
      <c r="N3644" s="464">
        <f>IF(W3644&lt;0,AH3644,I3644)</f>
        <v/>
      </c>
      <c r="O3644" s="464">
        <f>I3644-M3644</f>
        <v/>
      </c>
      <c r="P3644" s="462" t="n"/>
      <c r="Q3644" s="462">
        <f>V3644=W3644</f>
        <v/>
      </c>
      <c r="R3644" s="462">
        <f>AND(MONTH(F3644)=MONTH(X3644), YEAR(F3644)=YEAR(X3644))</f>
        <v/>
      </c>
      <c r="S3644" s="462">
        <f>AC3644="L001-901905215"</f>
        <v/>
      </c>
      <c r="T3644" s="464">
        <f>G3644-AH3644</f>
        <v/>
      </c>
      <c r="U3644" s="462" t="n"/>
      <c r="V3644" s="462" t="inlineStr">
        <is>
          <t>59009137</t>
        </is>
      </c>
      <c r="W3644" s="462" t="inlineStr"/>
      <c r="X3644" s="499" t="n"/>
      <c r="Y3644" s="462" t="n"/>
      <c r="Z3644" s="462" t="n"/>
      <c r="AA3644" s="462" t="n"/>
      <c r="AB3644" s="462" t="n"/>
      <c r="AC3644" s="462" t="n"/>
      <c r="AD3644" s="462" t="n"/>
      <c r="AE3644" s="462" t="n"/>
      <c r="AF3644" s="462" t="n"/>
      <c r="AG3644" s="462" t="n"/>
      <c r="AH3644" s="462" t="n"/>
      <c r="AI3644" s="462" t="n"/>
      <c r="AJ3644" s="462" t="n"/>
      <c r="AK3644" s="462" t="n"/>
      <c r="AL3644" s="462" t="n"/>
      <c r="AM3644" s="462" t="n"/>
      <c r="AN3644" s="462" t="n"/>
      <c r="AO3644" s="462" t="n"/>
      <c r="AP3644" s="462" t="n"/>
      <c r="AQ3644" s="462" t="n"/>
      <c r="AR3644" s="462" t="n"/>
      <c r="AS3644" s="462" t="n"/>
    </row>
    <row r="3645">
      <c r="A3645" s="461" t="n">
        <v>3637</v>
      </c>
      <c r="B3645" s="462" t="inlineStr"/>
      <c r="C3645" s="462" t="inlineStr">
        <is>
          <t>ភីស៊ីអាយ សឺវីស</t>
        </is>
      </c>
      <c r="D3645" s="462" t="inlineStr">
        <is>
          <t>K010-901639639</t>
        </is>
      </c>
      <c r="E3645" s="462" t="inlineStr">
        <is>
          <t>2020/01222</t>
        </is>
      </c>
      <c r="F3645" s="463" t="n">
        <v>44165</v>
      </c>
      <c r="G3645" s="464" t="n">
        <v>80960</v>
      </c>
      <c r="H3645" s="462" t="n"/>
      <c r="I3645" s="464">
        <f>G3645</f>
        <v/>
      </c>
      <c r="J3645" s="462">
        <f>IF(AND(Q3645=TRUE, R3645=TRUE, S3645=TRUE), IF(W3645&lt;-0.05, "អនុញ្ញាត (អ្នកផ្គត់ផ្គង់ប្រកាសខ្វះ)", "បានប្រកាស (អនុញ្ញាត)"), IF(AND(Q3645=FALSE, R3645=FALSE, S3645=FALSE), "ព្យួរទុក (មិនមានទិន្នន័យ)", "ប្រកាសខុស (ព្យួរទុក)"))</f>
        <v/>
      </c>
      <c r="K3645" s="462" t="inlineStr"/>
      <c r="L3645" s="462" t="inlineStr"/>
      <c r="M3645" s="464">
        <f>AH3645</f>
        <v/>
      </c>
      <c r="N3645" s="464">
        <f>IF(W3645&lt;0,AH3645,I3645)</f>
        <v/>
      </c>
      <c r="O3645" s="464">
        <f>I3645-M3645</f>
        <v/>
      </c>
      <c r="P3645" s="462" t="n"/>
      <c r="Q3645" s="462">
        <f>V3645=W3645</f>
        <v/>
      </c>
      <c r="R3645" s="462">
        <f>AND(MONTH(F3645)=MONTH(X3645), YEAR(F3645)=YEAR(X3645))</f>
        <v/>
      </c>
      <c r="S3645" s="462">
        <f>AC3645="L001-901905215"</f>
        <v/>
      </c>
      <c r="T3645" s="464">
        <f>G3645-AH3645</f>
        <v/>
      </c>
      <c r="U3645" s="462" t="n"/>
      <c r="V3645" s="462" t="inlineStr">
        <is>
          <t>202001222</t>
        </is>
      </c>
      <c r="W3645" s="462" t="inlineStr"/>
      <c r="X3645" s="499" t="n"/>
      <c r="Y3645" s="462" t="n"/>
      <c r="Z3645" s="462" t="n"/>
      <c r="AA3645" s="462" t="n"/>
      <c r="AB3645" s="462" t="n"/>
      <c r="AC3645" s="462" t="n"/>
      <c r="AD3645" s="462" t="n"/>
      <c r="AE3645" s="462" t="n"/>
      <c r="AF3645" s="462" t="n"/>
      <c r="AG3645" s="462" t="n"/>
      <c r="AH3645" s="462" t="n"/>
      <c r="AI3645" s="462" t="n"/>
      <c r="AJ3645" s="462" t="n"/>
      <c r="AK3645" s="462" t="n"/>
      <c r="AL3645" s="462" t="n"/>
      <c r="AM3645" s="462" t="n"/>
      <c r="AN3645" s="462" t="n"/>
      <c r="AO3645" s="462" t="n"/>
      <c r="AP3645" s="462" t="n"/>
      <c r="AQ3645" s="462" t="n"/>
      <c r="AR3645" s="462" t="n"/>
      <c r="AS3645" s="462" t="n"/>
    </row>
    <row r="3646">
      <c r="A3646" s="461" t="n">
        <v>3638</v>
      </c>
      <c r="B3646" s="462" t="inlineStr"/>
      <c r="C3646" s="462" t="inlineStr">
        <is>
          <t>ស៊ីងហ្គាពួរ កាតុង (ខេមបូឌា)</t>
        </is>
      </c>
      <c r="D3646" s="462" t="inlineStr">
        <is>
          <t>L001-100121322</t>
        </is>
      </c>
      <c r="E3646" s="462" t="inlineStr">
        <is>
          <t>V0014964</t>
        </is>
      </c>
      <c r="F3646" s="463" t="n">
        <v>44165</v>
      </c>
      <c r="G3646" s="464" t="n">
        <v>715577</v>
      </c>
      <c r="H3646" s="462" t="n"/>
      <c r="I3646" s="464">
        <f>G3646</f>
        <v/>
      </c>
      <c r="J3646" s="462">
        <f>IF(AND(Q3646=TRUE, R3646=TRUE, S3646=TRUE), IF(W3646&lt;-0.05, "អនុញ្ញាត (អ្នកផ្គត់ផ្គង់ប្រកាសខ្វះ)", "បានប្រកាស (អនុញ្ញាត)"), IF(AND(Q3646=FALSE, R3646=FALSE, S3646=FALSE), "ព្យួរទុក (មិនមានទិន្នន័យ)", "ប្រកាសខុស (ព្យួរទុក)"))</f>
        <v/>
      </c>
      <c r="K3646" s="462" t="inlineStr"/>
      <c r="L3646" s="462" t="inlineStr"/>
      <c r="M3646" s="464">
        <f>AH3646</f>
        <v/>
      </c>
      <c r="N3646" s="464">
        <f>IF(W3646&lt;0,AH3646,I3646)</f>
        <v/>
      </c>
      <c r="O3646" s="464">
        <f>I3646-M3646</f>
        <v/>
      </c>
      <c r="P3646" s="462" t="n"/>
      <c r="Q3646" s="462">
        <f>V3646=W3646</f>
        <v/>
      </c>
      <c r="R3646" s="462">
        <f>AND(MONTH(F3646)=MONTH(X3646), YEAR(F3646)=YEAR(X3646))</f>
        <v/>
      </c>
      <c r="S3646" s="462">
        <f>AC3646="L001-901905215"</f>
        <v/>
      </c>
      <c r="T3646" s="464">
        <f>G3646-AH3646</f>
        <v/>
      </c>
      <c r="U3646" s="462" t="n"/>
      <c r="V3646" s="462" t="inlineStr">
        <is>
          <t>V0014964</t>
        </is>
      </c>
      <c r="W3646" s="462" t="inlineStr">
        <is>
          <t>V0014964</t>
        </is>
      </c>
      <c r="X3646" s="463" t="n">
        <v>44165</v>
      </c>
      <c r="Y3646" s="462" t="inlineStr">
        <is>
          <t>V0014964</t>
        </is>
      </c>
      <c r="Z3646" s="462" t="inlineStr"/>
      <c r="AA3646" s="462" t="inlineStr">
        <is>
          <t>បុគ្គលជាប់អាករ</t>
        </is>
      </c>
      <c r="AB3646" s="462" t="inlineStr">
        <is>
          <t>L001-901905215</t>
        </is>
      </c>
      <c r="AC3646" s="462" t="inlineStr">
        <is>
          <t>វីអ៊ីស៊ិន (ខេមបូឌា) អ៊ិនដាសស្ទ្រី ឯ.ក</t>
        </is>
      </c>
      <c r="AD3646" s="464" t="n">
        <v>7871336</v>
      </c>
      <c r="AE3646" s="464" t="n">
        <v>7155760</v>
      </c>
      <c r="AF3646" s="464" t="n">
        <v>0</v>
      </c>
      <c r="AG3646" s="464" t="n">
        <v>0</v>
      </c>
      <c r="AH3646" s="464" t="n">
        <v>715576</v>
      </c>
      <c r="AI3646" s="464" t="n">
        <v>0</v>
      </c>
      <c r="AJ3646" s="464" t="n">
        <v>0</v>
      </c>
      <c r="AK3646" s="464" t="n">
        <v>0</v>
      </c>
      <c r="AL3646" s="464" t="n">
        <v>0</v>
      </c>
      <c r="AM3646" s="464" t="n">
        <v>0</v>
      </c>
      <c r="AN3646" s="464" t="n">
        <v>0</v>
      </c>
      <c r="AO3646" s="464" t="n">
        <v>0</v>
      </c>
      <c r="AP3646" s="464" t="n">
        <v>0</v>
      </c>
      <c r="AQ3646" s="462" t="inlineStr"/>
      <c r="AR3646" s="462" t="inlineStr"/>
      <c r="AS3646" s="462" t="inlineStr">
        <is>
          <t>បានប្រកាសពន្ធ</t>
        </is>
      </c>
    </row>
    <row r="3647">
      <c r="A3647" s="461" t="n">
        <v>3639</v>
      </c>
      <c r="B3647" s="462" t="inlineStr"/>
      <c r="C3647" s="462" t="inlineStr">
        <is>
          <t>វ៉ាយ.ស៊ី ផេកខេជីង ឯ.ក</t>
        </is>
      </c>
      <c r="D3647" s="462" t="inlineStr">
        <is>
          <t>L001-901700417</t>
        </is>
      </c>
      <c r="E3647" s="462" t="inlineStr">
        <is>
          <t>TI0200</t>
        </is>
      </c>
      <c r="F3647" s="463" t="n">
        <v>44165</v>
      </c>
      <c r="G3647" s="464" t="n">
        <v>31953707</v>
      </c>
      <c r="H3647" s="462" t="n"/>
      <c r="I3647" s="464">
        <f>G3647</f>
        <v/>
      </c>
      <c r="J3647" s="462">
        <f>IF(AND(Q3647=TRUE, R3647=TRUE, S3647=TRUE), IF(W3647&lt;-0.05, "អនុញ្ញាត (អ្នកផ្គត់ផ្គង់ប្រកាសខ្វះ)", "បានប្រកាស (អនុញ្ញាត)"), IF(AND(Q3647=FALSE, R3647=FALSE, S3647=FALSE), "ព្យួរទុក (មិនមានទិន្នន័យ)", "ប្រកាសខុស (ព្យួរទុក)"))</f>
        <v/>
      </c>
      <c r="K3647" s="462" t="inlineStr"/>
      <c r="L3647" s="462" t="inlineStr"/>
      <c r="M3647" s="464">
        <f>AH3647</f>
        <v/>
      </c>
      <c r="N3647" s="464">
        <f>IF(W3647&lt;0,AH3647,I3647)</f>
        <v/>
      </c>
      <c r="O3647" s="464">
        <f>I3647-M3647</f>
        <v/>
      </c>
      <c r="P3647" s="462" t="n"/>
      <c r="Q3647" s="462">
        <f>V3647=W3647</f>
        <v/>
      </c>
      <c r="R3647" s="462">
        <f>AND(MONTH(F3647)=MONTH(X3647), YEAR(F3647)=YEAR(X3647))</f>
        <v/>
      </c>
      <c r="S3647" s="462">
        <f>AC3647="L001-901905215"</f>
        <v/>
      </c>
      <c r="T3647" s="464">
        <f>G3647-AH3647</f>
        <v/>
      </c>
      <c r="U3647" s="462" t="n"/>
      <c r="V3647" s="462" t="inlineStr">
        <is>
          <t>TI0200</t>
        </is>
      </c>
      <c r="W3647" s="462" t="inlineStr">
        <is>
          <t>TI0200</t>
        </is>
      </c>
      <c r="X3647" s="463" t="n">
        <v>44165</v>
      </c>
      <c r="Y3647" s="462" t="inlineStr">
        <is>
          <t>TI0200</t>
        </is>
      </c>
      <c r="Z3647" s="462" t="inlineStr"/>
      <c r="AA3647" s="462" t="inlineStr">
        <is>
          <t>បុគ្គលជាប់អាករ</t>
        </is>
      </c>
      <c r="AB3647" s="462" t="inlineStr">
        <is>
          <t>L001-901905215</t>
        </is>
      </c>
      <c r="AC3647" s="462" t="inlineStr">
        <is>
          <t>វីអ៊ីស៊ិន (ខេមបូឌា) អ៊ិនដាសស្ទ្រី ឯ.ក</t>
        </is>
      </c>
      <c r="AD3647" s="464" t="n">
        <v>351492745</v>
      </c>
      <c r="AE3647" s="464" t="n">
        <v>319538859</v>
      </c>
      <c r="AF3647" s="464" t="n">
        <v>0</v>
      </c>
      <c r="AG3647" s="464" t="n">
        <v>0</v>
      </c>
      <c r="AH3647" s="464" t="n">
        <v>31953886</v>
      </c>
      <c r="AI3647" s="464" t="n">
        <v>0</v>
      </c>
      <c r="AJ3647" s="464" t="n">
        <v>0</v>
      </c>
      <c r="AK3647" s="464" t="n">
        <v>0</v>
      </c>
      <c r="AL3647" s="464" t="n">
        <v>0</v>
      </c>
      <c r="AM3647" s="464" t="n">
        <v>0</v>
      </c>
      <c r="AN3647" s="464" t="n">
        <v>0</v>
      </c>
      <c r="AO3647" s="464" t="n">
        <v>0</v>
      </c>
      <c r="AP3647" s="464" t="n">
        <v>0</v>
      </c>
      <c r="AQ3647" s="462" t="inlineStr"/>
      <c r="AR3647" s="462" t="inlineStr"/>
      <c r="AS3647" s="462" t="inlineStr">
        <is>
          <t>បានប្រកាសពន្ធ</t>
        </is>
      </c>
    </row>
    <row r="3648">
      <c r="A3648" s="461" t="n">
        <v>3640</v>
      </c>
      <c r="B3648" s="462" t="inlineStr"/>
      <c r="C3648" s="462" t="inlineStr">
        <is>
          <t>ប្យួរ៉ូ វេរីតាស (ខេមបូឌា) លីមីធីត</t>
        </is>
      </c>
      <c r="D3648" s="462" t="inlineStr">
        <is>
          <t>L001-107024462</t>
        </is>
      </c>
      <c r="E3648" s="462" t="inlineStr">
        <is>
          <t>59009132</t>
        </is>
      </c>
      <c r="F3648" s="463" t="n">
        <v>44163</v>
      </c>
      <c r="G3648" s="464" t="n">
        <v>60675</v>
      </c>
      <c r="H3648" s="462" t="n"/>
      <c r="I3648" s="464">
        <f>G3648</f>
        <v/>
      </c>
      <c r="J3648" s="462">
        <f>IF(AND(Q3648=TRUE, R3648=TRUE, S3648=TRUE), IF(W3648&lt;-0.05, "អនុញ្ញាត (អ្នកផ្គត់ផ្គង់ប្រកាសខ្វះ)", "បានប្រកាស (អនុញ្ញាត)"), IF(AND(Q3648=FALSE, R3648=FALSE, S3648=FALSE), "ព្យួរទុក (មិនមានទិន្នន័យ)", "ប្រកាសខុស (ព្យួរទុក)"))</f>
        <v/>
      </c>
      <c r="K3648" s="462" t="inlineStr"/>
      <c r="L3648" s="462" t="inlineStr"/>
      <c r="M3648" s="464">
        <f>AH3648</f>
        <v/>
      </c>
      <c r="N3648" s="464">
        <f>IF(W3648&lt;0,AH3648,I3648)</f>
        <v/>
      </c>
      <c r="O3648" s="464">
        <f>I3648-M3648</f>
        <v/>
      </c>
      <c r="P3648" s="462" t="n"/>
      <c r="Q3648" s="462">
        <f>V3648=W3648</f>
        <v/>
      </c>
      <c r="R3648" s="462">
        <f>AND(MONTH(F3648)=MONTH(X3648), YEAR(F3648)=YEAR(X3648))</f>
        <v/>
      </c>
      <c r="S3648" s="462">
        <f>AC3648="L001-901905215"</f>
        <v/>
      </c>
      <c r="T3648" s="464">
        <f>G3648-AH3648</f>
        <v/>
      </c>
      <c r="U3648" s="462" t="n"/>
      <c r="V3648" s="462" t="inlineStr">
        <is>
          <t>59009132</t>
        </is>
      </c>
      <c r="W3648" s="462" t="inlineStr"/>
      <c r="X3648" s="499" t="n"/>
      <c r="Y3648" s="462" t="n"/>
      <c r="Z3648" s="462" t="n"/>
      <c r="AA3648" s="462" t="n"/>
      <c r="AB3648" s="462" t="n"/>
      <c r="AC3648" s="462" t="n"/>
      <c r="AD3648" s="462" t="n"/>
      <c r="AE3648" s="462" t="n"/>
      <c r="AF3648" s="462" t="n"/>
      <c r="AG3648" s="462" t="n"/>
      <c r="AH3648" s="462" t="n"/>
      <c r="AI3648" s="462" t="n"/>
      <c r="AJ3648" s="462" t="n"/>
      <c r="AK3648" s="462" t="n"/>
      <c r="AL3648" s="462" t="n"/>
      <c r="AM3648" s="462" t="n"/>
      <c r="AN3648" s="462" t="n"/>
      <c r="AO3648" s="462" t="n"/>
      <c r="AP3648" s="462" t="n"/>
      <c r="AQ3648" s="462" t="n"/>
      <c r="AR3648" s="462" t="n"/>
      <c r="AS3648" s="462" t="n"/>
    </row>
    <row r="3649">
      <c r="A3649" s="461" t="n">
        <v>3641</v>
      </c>
      <c r="B3649" s="462" t="inlineStr"/>
      <c r="C3649" s="462" t="inlineStr">
        <is>
          <t>ប្យួរ៉ូ វេរីតាស (ខេមបូឌា) លីមីធីត</t>
        </is>
      </c>
      <c r="D3649" s="462" t="inlineStr">
        <is>
          <t>L001-107024462</t>
        </is>
      </c>
      <c r="E3649" s="462" t="inlineStr">
        <is>
          <t>59009123</t>
        </is>
      </c>
      <c r="F3649" s="463" t="n">
        <v>44162</v>
      </c>
      <c r="G3649" s="464" t="n">
        <v>60675</v>
      </c>
      <c r="H3649" s="462" t="n"/>
      <c r="I3649" s="464">
        <f>G3649</f>
        <v/>
      </c>
      <c r="J3649" s="462">
        <f>IF(AND(Q3649=TRUE, R3649=TRUE, S3649=TRUE), IF(W3649&lt;-0.05, "អនុញ្ញាត (អ្នកផ្គត់ផ្គង់ប្រកាសខ្វះ)", "បានប្រកាស (អនុញ្ញាត)"), IF(AND(Q3649=FALSE, R3649=FALSE, S3649=FALSE), "ព្យួរទុក (មិនមានទិន្នន័យ)", "ប្រកាសខុស (ព្យួរទុក)"))</f>
        <v/>
      </c>
      <c r="K3649" s="462" t="inlineStr"/>
      <c r="L3649" s="462" t="inlineStr"/>
      <c r="M3649" s="464">
        <f>AH3649</f>
        <v/>
      </c>
      <c r="N3649" s="464">
        <f>IF(W3649&lt;0,AH3649,I3649)</f>
        <v/>
      </c>
      <c r="O3649" s="464">
        <f>I3649-M3649</f>
        <v/>
      </c>
      <c r="P3649" s="462" t="n"/>
      <c r="Q3649" s="462">
        <f>V3649=W3649</f>
        <v/>
      </c>
      <c r="R3649" s="462">
        <f>AND(MONTH(F3649)=MONTH(X3649), YEAR(F3649)=YEAR(X3649))</f>
        <v/>
      </c>
      <c r="S3649" s="462">
        <f>AC3649="L001-901905215"</f>
        <v/>
      </c>
      <c r="T3649" s="464">
        <f>G3649-AH3649</f>
        <v/>
      </c>
      <c r="U3649" s="462" t="n"/>
      <c r="V3649" s="462" t="inlineStr">
        <is>
          <t>59009123</t>
        </is>
      </c>
      <c r="W3649" s="462" t="inlineStr"/>
      <c r="X3649" s="499" t="n"/>
      <c r="Y3649" s="462" t="n"/>
      <c r="Z3649" s="462" t="n"/>
      <c r="AA3649" s="462" t="n"/>
      <c r="AB3649" s="462" t="n"/>
      <c r="AC3649" s="462" t="n"/>
      <c r="AD3649" s="462" t="n"/>
      <c r="AE3649" s="462" t="n"/>
      <c r="AF3649" s="462" t="n"/>
      <c r="AG3649" s="462" t="n"/>
      <c r="AH3649" s="462" t="n"/>
      <c r="AI3649" s="462" t="n"/>
      <c r="AJ3649" s="462" t="n"/>
      <c r="AK3649" s="462" t="n"/>
      <c r="AL3649" s="462" t="n"/>
      <c r="AM3649" s="462" t="n"/>
      <c r="AN3649" s="462" t="n"/>
      <c r="AO3649" s="462" t="n"/>
      <c r="AP3649" s="462" t="n"/>
      <c r="AQ3649" s="462" t="n"/>
      <c r="AR3649" s="462" t="n"/>
      <c r="AS3649" s="462" t="n"/>
    </row>
    <row r="3650">
      <c r="A3650" s="461" t="n">
        <v>3642</v>
      </c>
      <c r="B3650" s="462" t="inlineStr"/>
      <c r="C3650" s="462" t="inlineStr">
        <is>
          <t>ហ្គោមី រីសាយឃល110</t>
        </is>
      </c>
      <c r="D3650" s="462" t="inlineStr">
        <is>
          <t>K010-901503890</t>
        </is>
      </c>
      <c r="E3650" s="462" t="inlineStr">
        <is>
          <t>GR-IN202011/019</t>
        </is>
      </c>
      <c r="F3650" s="463" t="n">
        <v>44162</v>
      </c>
      <c r="G3650" s="464" t="n">
        <v>16180</v>
      </c>
      <c r="H3650" s="462" t="n"/>
      <c r="I3650" s="464">
        <f>G3650</f>
        <v/>
      </c>
      <c r="J3650" s="462">
        <f>IF(AND(Q3650=TRUE, R3650=TRUE, S3650=TRUE), IF(W3650&lt;-0.05, "អនុញ្ញាត (អ្នកផ្គត់ផ្គង់ប្រកាសខ្វះ)", "បានប្រកាស (អនុញ្ញាត)"), IF(AND(Q3650=FALSE, R3650=FALSE, S3650=FALSE), "ព្យួរទុក (មិនមានទិន្នន័យ)", "ប្រកាសខុស (ព្យួរទុក)"))</f>
        <v/>
      </c>
      <c r="K3650" s="462" t="inlineStr"/>
      <c r="L3650" s="462" t="inlineStr"/>
      <c r="M3650" s="464">
        <f>AH3650</f>
        <v/>
      </c>
      <c r="N3650" s="464">
        <f>IF(W3650&lt;0,AH3650,I3650)</f>
        <v/>
      </c>
      <c r="O3650" s="464">
        <f>I3650-M3650</f>
        <v/>
      </c>
      <c r="P3650" s="462" t="n"/>
      <c r="Q3650" s="462">
        <f>V3650=W3650</f>
        <v/>
      </c>
      <c r="R3650" s="462">
        <f>AND(MONTH(F3650)=MONTH(X3650), YEAR(F3650)=YEAR(X3650))</f>
        <v/>
      </c>
      <c r="S3650" s="462">
        <f>AC3650="L001-901905215"</f>
        <v/>
      </c>
      <c r="T3650" s="464">
        <f>G3650-AH3650</f>
        <v/>
      </c>
      <c r="U3650" s="462" t="n"/>
      <c r="V3650" s="462" t="inlineStr">
        <is>
          <t>GRIN202011019</t>
        </is>
      </c>
      <c r="W3650" s="462" t="inlineStr">
        <is>
          <t>GRIN202011019</t>
        </is>
      </c>
      <c r="X3650" s="463" t="n">
        <v>44162</v>
      </c>
      <c r="Y3650" s="462" t="inlineStr">
        <is>
          <t>GR-IN202011/019</t>
        </is>
      </c>
      <c r="Z3650" s="462" t="inlineStr"/>
      <c r="AA3650" s="462" t="inlineStr">
        <is>
          <t>បុគ្គលជាប់អាករ</t>
        </is>
      </c>
      <c r="AB3650" s="462" t="inlineStr">
        <is>
          <t>L001-901905215</t>
        </is>
      </c>
      <c r="AC3650" s="462" t="inlineStr">
        <is>
          <t>វីអ៊ីស៊ិន (ខេមបូឌា) អ៊ិនដាសស្ទ្រី ឯ.ក</t>
        </is>
      </c>
      <c r="AD3650" s="464" t="n">
        <v>178112</v>
      </c>
      <c r="AE3650" s="464" t="n">
        <v>161920</v>
      </c>
      <c r="AF3650" s="464" t="n">
        <v>0</v>
      </c>
      <c r="AG3650" s="464" t="n">
        <v>0</v>
      </c>
      <c r="AH3650" s="464" t="n">
        <v>16192</v>
      </c>
      <c r="AI3650" s="464" t="n">
        <v>0</v>
      </c>
      <c r="AJ3650" s="464" t="n">
        <v>0</v>
      </c>
      <c r="AK3650" s="464" t="n">
        <v>0</v>
      </c>
      <c r="AL3650" s="464" t="n">
        <v>0</v>
      </c>
      <c r="AM3650" s="464" t="n">
        <v>0</v>
      </c>
      <c r="AN3650" s="464" t="n">
        <v>0</v>
      </c>
      <c r="AO3650" s="464" t="n">
        <v>0</v>
      </c>
      <c r="AP3650" s="464" t="n">
        <v>0</v>
      </c>
      <c r="AQ3650" s="462" t="inlineStr"/>
      <c r="AR3650" s="462" t="inlineStr"/>
      <c r="AS3650" s="462" t="inlineStr">
        <is>
          <t>បានប្រកាសពន្ធ</t>
        </is>
      </c>
    </row>
    <row r="3651">
      <c r="A3651" s="461" t="n">
        <v>3643</v>
      </c>
      <c r="B3651" s="462" t="inlineStr"/>
      <c r="C3651" s="462" t="inlineStr">
        <is>
          <t>អ៊ិចស្ពែឌីធ័រ ខេមបូឌា អិលធីឌី</t>
        </is>
      </c>
      <c r="D3651" s="462" t="inlineStr">
        <is>
          <t>L001-100045898</t>
        </is>
      </c>
      <c r="E3651" s="462" t="inlineStr">
        <is>
          <t>TI-0187683</t>
        </is>
      </c>
      <c r="F3651" s="463" t="n">
        <v>44162</v>
      </c>
      <c r="G3651" s="464" t="n">
        <v>320768</v>
      </c>
      <c r="H3651" s="462" t="n"/>
      <c r="I3651" s="464">
        <f>G3651</f>
        <v/>
      </c>
      <c r="J3651" s="462">
        <f>IF(AND(Q3651=TRUE, R3651=TRUE, S3651=TRUE), IF(W3651&lt;-0.05, "អនុញ្ញាត (អ្នកផ្គត់ផ្គង់ប្រកាសខ្វះ)", "បានប្រកាស (អនុញ្ញាត)"), IF(AND(Q3651=FALSE, R3651=FALSE, S3651=FALSE), "ព្យួរទុក (មិនមានទិន្នន័យ)", "ប្រកាសខុស (ព្យួរទុក)"))</f>
        <v/>
      </c>
      <c r="K3651" s="462" t="inlineStr"/>
      <c r="L3651" s="462" t="inlineStr"/>
      <c r="M3651" s="464">
        <f>AH3651</f>
        <v/>
      </c>
      <c r="N3651" s="464">
        <f>IF(W3651&lt;0,AH3651,I3651)</f>
        <v/>
      </c>
      <c r="O3651" s="464">
        <f>I3651-M3651</f>
        <v/>
      </c>
      <c r="P3651" s="462" t="n"/>
      <c r="Q3651" s="462">
        <f>V3651=W3651</f>
        <v/>
      </c>
      <c r="R3651" s="462">
        <f>AND(MONTH(F3651)=MONTH(X3651), YEAR(F3651)=YEAR(X3651))</f>
        <v/>
      </c>
      <c r="S3651" s="462">
        <f>AC3651="L001-901905215"</f>
        <v/>
      </c>
      <c r="T3651" s="464">
        <f>G3651-AH3651</f>
        <v/>
      </c>
      <c r="U3651" s="462" t="n"/>
      <c r="V3651" s="462" t="inlineStr">
        <is>
          <t>TI0187683</t>
        </is>
      </c>
      <c r="W3651" s="462" t="inlineStr"/>
      <c r="X3651" s="499" t="n"/>
      <c r="Y3651" s="462" t="n"/>
      <c r="Z3651" s="462" t="n"/>
      <c r="AA3651" s="462" t="n"/>
      <c r="AB3651" s="462" t="n"/>
      <c r="AC3651" s="462" t="n"/>
      <c r="AD3651" s="462" t="n"/>
      <c r="AE3651" s="462" t="n"/>
      <c r="AF3651" s="462" t="n"/>
      <c r="AG3651" s="462" t="n"/>
      <c r="AH3651" s="462" t="n"/>
      <c r="AI3651" s="462" t="n"/>
      <c r="AJ3651" s="462" t="n"/>
      <c r="AK3651" s="462" t="n"/>
      <c r="AL3651" s="462" t="n"/>
      <c r="AM3651" s="462" t="n"/>
      <c r="AN3651" s="462" t="n"/>
      <c r="AO3651" s="462" t="n"/>
      <c r="AP3651" s="462" t="n"/>
      <c r="AQ3651" s="462" t="n"/>
      <c r="AR3651" s="462" t="n"/>
      <c r="AS3651" s="462" t="n"/>
    </row>
    <row r="3652">
      <c r="A3652" s="461" t="n">
        <v>3644</v>
      </c>
      <c r="B3652" s="462" t="inlineStr"/>
      <c r="C3652" s="462" t="inlineStr">
        <is>
          <t>អ៊ិចស្ពែឌីធ័រ ខេមបូឌា អិលធីឌី</t>
        </is>
      </c>
      <c r="D3652" s="462" t="inlineStr">
        <is>
          <t>L001-100045898</t>
        </is>
      </c>
      <c r="E3652" s="462" t="inlineStr">
        <is>
          <t>TI-0187684</t>
        </is>
      </c>
      <c r="F3652" s="463" t="n">
        <v>44162</v>
      </c>
      <c r="G3652" s="464" t="n">
        <v>377601</v>
      </c>
      <c r="H3652" s="462" t="n"/>
      <c r="I3652" s="464">
        <f>G3652</f>
        <v/>
      </c>
      <c r="J3652" s="462">
        <f>IF(AND(Q3652=TRUE, R3652=TRUE, S3652=TRUE), IF(W3652&lt;-0.05, "អនុញ្ញាត (អ្នកផ្គត់ផ្គង់ប្រកាសខ្វះ)", "បានប្រកាស (អនុញ្ញាត)"), IF(AND(Q3652=FALSE, R3652=FALSE, S3652=FALSE), "ព្យួរទុក (មិនមានទិន្នន័យ)", "ប្រកាសខុស (ព្យួរទុក)"))</f>
        <v/>
      </c>
      <c r="K3652" s="462" t="inlineStr"/>
      <c r="L3652" s="462" t="inlineStr"/>
      <c r="M3652" s="464">
        <f>AH3652</f>
        <v/>
      </c>
      <c r="N3652" s="464">
        <f>IF(W3652&lt;0,AH3652,I3652)</f>
        <v/>
      </c>
      <c r="O3652" s="464">
        <f>I3652-M3652</f>
        <v/>
      </c>
      <c r="P3652" s="462" t="n"/>
      <c r="Q3652" s="462">
        <f>V3652=W3652</f>
        <v/>
      </c>
      <c r="R3652" s="462">
        <f>AND(MONTH(F3652)=MONTH(X3652), YEAR(F3652)=YEAR(X3652))</f>
        <v/>
      </c>
      <c r="S3652" s="462">
        <f>AC3652="L001-901905215"</f>
        <v/>
      </c>
      <c r="T3652" s="464">
        <f>G3652-AH3652</f>
        <v/>
      </c>
      <c r="U3652" s="462" t="n"/>
      <c r="V3652" s="462" t="inlineStr">
        <is>
          <t>TI0187684</t>
        </is>
      </c>
      <c r="W3652" s="462" t="inlineStr"/>
      <c r="X3652" s="499" t="n"/>
      <c r="Y3652" s="462" t="n"/>
      <c r="Z3652" s="462" t="n"/>
      <c r="AA3652" s="462" t="n"/>
      <c r="AB3652" s="462" t="n"/>
      <c r="AC3652" s="462" t="n"/>
      <c r="AD3652" s="462" t="n"/>
      <c r="AE3652" s="462" t="n"/>
      <c r="AF3652" s="462" t="n"/>
      <c r="AG3652" s="462" t="n"/>
      <c r="AH3652" s="462" t="n"/>
      <c r="AI3652" s="462" t="n"/>
      <c r="AJ3652" s="462" t="n"/>
      <c r="AK3652" s="462" t="n"/>
      <c r="AL3652" s="462" t="n"/>
      <c r="AM3652" s="462" t="n"/>
      <c r="AN3652" s="462" t="n"/>
      <c r="AO3652" s="462" t="n"/>
      <c r="AP3652" s="462" t="n"/>
      <c r="AQ3652" s="462" t="n"/>
      <c r="AR3652" s="462" t="n"/>
      <c r="AS3652" s="462" t="n"/>
    </row>
    <row r="3653">
      <c r="A3653" s="461" t="n">
        <v>3645</v>
      </c>
      <c r="B3653" s="462" t="inlineStr"/>
      <c r="C3653" s="462" t="inlineStr">
        <is>
          <t>អ៊ិចស្ពែឌីធ័រ ខេមបូឌា អិលធីឌី</t>
        </is>
      </c>
      <c r="D3653" s="462" t="inlineStr">
        <is>
          <t>L001-100045898</t>
        </is>
      </c>
      <c r="E3653" s="462" t="inlineStr">
        <is>
          <t>TI-0187685</t>
        </is>
      </c>
      <c r="F3653" s="463" t="n">
        <v>44162</v>
      </c>
      <c r="G3653" s="464" t="n">
        <v>124990</v>
      </c>
      <c r="H3653" s="462" t="n"/>
      <c r="I3653" s="464">
        <f>G3653</f>
        <v/>
      </c>
      <c r="J3653" s="462">
        <f>IF(AND(Q3653=TRUE, R3653=TRUE, S3653=TRUE), IF(W3653&lt;-0.05, "អនុញ្ញាត (អ្នកផ្គត់ផ្គង់ប្រកាសខ្វះ)", "បានប្រកាស (អនុញ្ញាត)"), IF(AND(Q3653=FALSE, R3653=FALSE, S3653=FALSE), "ព្យួរទុក (មិនមានទិន្នន័យ)", "ប្រកាសខុស (ព្យួរទុក)"))</f>
        <v/>
      </c>
      <c r="K3653" s="462" t="inlineStr"/>
      <c r="L3653" s="462" t="inlineStr"/>
      <c r="M3653" s="464">
        <f>AH3653</f>
        <v/>
      </c>
      <c r="N3653" s="464">
        <f>IF(W3653&lt;0,AH3653,I3653)</f>
        <v/>
      </c>
      <c r="O3653" s="464">
        <f>I3653-M3653</f>
        <v/>
      </c>
      <c r="P3653" s="462" t="n"/>
      <c r="Q3653" s="462">
        <f>V3653=W3653</f>
        <v/>
      </c>
      <c r="R3653" s="462">
        <f>AND(MONTH(F3653)=MONTH(X3653), YEAR(F3653)=YEAR(X3653))</f>
        <v/>
      </c>
      <c r="S3653" s="462">
        <f>AC3653="L001-901905215"</f>
        <v/>
      </c>
      <c r="T3653" s="464">
        <f>G3653-AH3653</f>
        <v/>
      </c>
      <c r="U3653" s="462" t="n"/>
      <c r="V3653" s="462" t="inlineStr">
        <is>
          <t>TI0187685</t>
        </is>
      </c>
      <c r="W3653" s="462" t="inlineStr"/>
      <c r="X3653" s="499" t="n"/>
      <c r="Y3653" s="462" t="n"/>
      <c r="Z3653" s="462" t="n"/>
      <c r="AA3653" s="462" t="n"/>
      <c r="AB3653" s="462" t="n"/>
      <c r="AC3653" s="462" t="n"/>
      <c r="AD3653" s="462" t="n"/>
      <c r="AE3653" s="462" t="n"/>
      <c r="AF3653" s="462" t="n"/>
      <c r="AG3653" s="462" t="n"/>
      <c r="AH3653" s="462" t="n"/>
      <c r="AI3653" s="462" t="n"/>
      <c r="AJ3653" s="462" t="n"/>
      <c r="AK3653" s="462" t="n"/>
      <c r="AL3653" s="462" t="n"/>
      <c r="AM3653" s="462" t="n"/>
      <c r="AN3653" s="462" t="n"/>
      <c r="AO3653" s="462" t="n"/>
      <c r="AP3653" s="462" t="n"/>
      <c r="AQ3653" s="462" t="n"/>
      <c r="AR3653" s="462" t="n"/>
      <c r="AS3653" s="462" t="n"/>
    </row>
    <row r="3654">
      <c r="A3654" s="461" t="n">
        <v>3646</v>
      </c>
      <c r="B3654" s="462" t="inlineStr"/>
      <c r="C3654" s="462" t="inlineStr">
        <is>
          <t>កំពង់ផែស្វយ័តភ្នំពេញ "ក.ស.ភ"</t>
        </is>
      </c>
      <c r="D3654" s="462" t="inlineStr">
        <is>
          <t>L001-100044999</t>
        </is>
      </c>
      <c r="E3654" s="462" t="inlineStr">
        <is>
          <t>INV20201155961</t>
        </is>
      </c>
      <c r="F3654" s="463" t="n">
        <v>44165</v>
      </c>
      <c r="G3654" s="464" t="n">
        <v>28962</v>
      </c>
      <c r="H3654" s="462" t="n"/>
      <c r="I3654" s="464">
        <f>G3654</f>
        <v/>
      </c>
      <c r="J3654" s="462">
        <f>IF(AND(Q3654=TRUE, R3654=TRUE, S3654=TRUE), IF(W3654&lt;-0.05, "អនុញ្ញាត (អ្នកផ្គត់ផ្គង់ប្រកាសខ្វះ)", "បានប្រកាស (អនុញ្ញាត)"), IF(AND(Q3654=FALSE, R3654=FALSE, S3654=FALSE), "ព្យួរទុក (មិនមានទិន្នន័យ)", "ប្រកាសខុស (ព្យួរទុក)"))</f>
        <v/>
      </c>
      <c r="K3654" s="462" t="inlineStr"/>
      <c r="L3654" s="462" t="inlineStr"/>
      <c r="M3654" s="464">
        <f>AH3654</f>
        <v/>
      </c>
      <c r="N3654" s="464">
        <f>IF(W3654&lt;0,AH3654,I3654)</f>
        <v/>
      </c>
      <c r="O3654" s="464">
        <f>I3654-M3654</f>
        <v/>
      </c>
      <c r="P3654" s="462" t="n"/>
      <c r="Q3654" s="462">
        <f>V3654=W3654</f>
        <v/>
      </c>
      <c r="R3654" s="462">
        <f>AND(MONTH(F3654)=MONTH(X3654), YEAR(F3654)=YEAR(X3654))</f>
        <v/>
      </c>
      <c r="S3654" s="462">
        <f>AC3654="L001-901905215"</f>
        <v/>
      </c>
      <c r="T3654" s="464">
        <f>G3654-AH3654</f>
        <v/>
      </c>
      <c r="U3654" s="462" t="n"/>
      <c r="V3654" s="462" t="inlineStr">
        <is>
          <t>INV20201155961</t>
        </is>
      </c>
      <c r="W3654" s="462" t="inlineStr"/>
      <c r="X3654" s="499" t="n"/>
      <c r="Y3654" s="462" t="n"/>
      <c r="Z3654" s="462" t="n"/>
      <c r="AA3654" s="462" t="n"/>
      <c r="AB3654" s="462" t="n"/>
      <c r="AC3654" s="462" t="n"/>
      <c r="AD3654" s="462" t="n"/>
      <c r="AE3654" s="462" t="n"/>
      <c r="AF3654" s="462" t="n"/>
      <c r="AG3654" s="462" t="n"/>
      <c r="AH3654" s="462" t="n"/>
      <c r="AI3654" s="462" t="n"/>
      <c r="AJ3654" s="462" t="n"/>
      <c r="AK3654" s="462" t="n"/>
      <c r="AL3654" s="462" t="n"/>
      <c r="AM3654" s="462" t="n"/>
      <c r="AN3654" s="462" t="n"/>
      <c r="AO3654" s="462" t="n"/>
      <c r="AP3654" s="462" t="n"/>
      <c r="AQ3654" s="462" t="n"/>
      <c r="AR3654" s="462" t="n"/>
      <c r="AS3654" s="462" t="n"/>
    </row>
    <row r="3655">
      <c r="A3655" s="461" t="n">
        <v>3647</v>
      </c>
      <c r="B3655" s="462" t="inlineStr"/>
      <c r="C3655" s="462" t="inlineStr">
        <is>
          <t>កំពង់ផែស្វយ័តភ្នំពេញ "ក.ស.ភ"</t>
        </is>
      </c>
      <c r="D3655" s="462" t="inlineStr">
        <is>
          <t>L001-100044999</t>
        </is>
      </c>
      <c r="E3655" s="462" t="inlineStr">
        <is>
          <t>INV20201155587</t>
        </is>
      </c>
      <c r="F3655" s="463" t="n">
        <v>44161</v>
      </c>
      <c r="G3655" s="464" t="n">
        <v>28940</v>
      </c>
      <c r="H3655" s="462" t="n"/>
      <c r="I3655" s="464">
        <f>G3655</f>
        <v/>
      </c>
      <c r="J3655" s="462">
        <f>IF(AND(Q3655=TRUE, R3655=TRUE, S3655=TRUE), IF(W3655&lt;-0.05, "អនុញ្ញាត (អ្នកផ្គត់ផ្គង់ប្រកាសខ្វះ)", "បានប្រកាស (អនុញ្ញាត)"), IF(AND(Q3655=FALSE, R3655=FALSE, S3655=FALSE), "ព្យួរទុក (មិនមានទិន្នន័យ)", "ប្រកាសខុស (ព្យួរទុក)"))</f>
        <v/>
      </c>
      <c r="K3655" s="462" t="inlineStr"/>
      <c r="L3655" s="462" t="inlineStr"/>
      <c r="M3655" s="464">
        <f>AH3655</f>
        <v/>
      </c>
      <c r="N3655" s="464">
        <f>IF(W3655&lt;0,AH3655,I3655)</f>
        <v/>
      </c>
      <c r="O3655" s="464">
        <f>I3655-M3655</f>
        <v/>
      </c>
      <c r="P3655" s="462" t="n"/>
      <c r="Q3655" s="462">
        <f>V3655=W3655</f>
        <v/>
      </c>
      <c r="R3655" s="462">
        <f>AND(MONTH(F3655)=MONTH(X3655), YEAR(F3655)=YEAR(X3655))</f>
        <v/>
      </c>
      <c r="S3655" s="462">
        <f>AC3655="L001-901905215"</f>
        <v/>
      </c>
      <c r="T3655" s="464">
        <f>G3655-AH3655</f>
        <v/>
      </c>
      <c r="U3655" s="462" t="n"/>
      <c r="V3655" s="462" t="inlineStr">
        <is>
          <t>INV20201155587</t>
        </is>
      </c>
      <c r="W3655" s="462" t="inlineStr"/>
      <c r="X3655" s="499" t="n"/>
      <c r="Y3655" s="462" t="n"/>
      <c r="Z3655" s="462" t="n"/>
      <c r="AA3655" s="462" t="n"/>
      <c r="AB3655" s="462" t="n"/>
      <c r="AC3655" s="462" t="n"/>
      <c r="AD3655" s="462" t="n"/>
      <c r="AE3655" s="462" t="n"/>
      <c r="AF3655" s="462" t="n"/>
      <c r="AG3655" s="462" t="n"/>
      <c r="AH3655" s="462" t="n"/>
      <c r="AI3655" s="462" t="n"/>
      <c r="AJ3655" s="462" t="n"/>
      <c r="AK3655" s="462" t="n"/>
      <c r="AL3655" s="462" t="n"/>
      <c r="AM3655" s="462" t="n"/>
      <c r="AN3655" s="462" t="n"/>
      <c r="AO3655" s="462" t="n"/>
      <c r="AP3655" s="462" t="n"/>
      <c r="AQ3655" s="462" t="n"/>
      <c r="AR3655" s="462" t="n"/>
      <c r="AS3655" s="462" t="n"/>
    </row>
    <row r="3656">
      <c r="A3656" s="461" t="n">
        <v>3648</v>
      </c>
      <c r="B3656" s="462" t="inlineStr"/>
      <c r="C3656" s="462" t="inlineStr">
        <is>
          <t>កំពង់ផែស្វយ័តភ្នំពេញ "ក.ស.ភ"</t>
        </is>
      </c>
      <c r="D3656" s="462" t="inlineStr">
        <is>
          <t>L001-100044999</t>
        </is>
      </c>
      <c r="E3656" s="462" t="inlineStr">
        <is>
          <t>INV20201155213</t>
        </is>
      </c>
      <c r="F3656" s="463" t="n">
        <v>44161</v>
      </c>
      <c r="G3656" s="464" t="n">
        <v>19306</v>
      </c>
      <c r="H3656" s="462" t="n"/>
      <c r="I3656" s="464">
        <f>G3656</f>
        <v/>
      </c>
      <c r="J3656" s="462">
        <f>IF(AND(Q3656=TRUE, R3656=TRUE, S3656=TRUE), IF(W3656&lt;-0.05, "អនុញ្ញាត (អ្នកផ្គត់ផ្គង់ប្រកាសខ្វះ)", "បានប្រកាស (អនុញ្ញាត)"), IF(AND(Q3656=FALSE, R3656=FALSE, S3656=FALSE), "ព្យួរទុក (មិនមានទិន្នន័យ)", "ប្រកាសខុស (ព្យួរទុក)"))</f>
        <v/>
      </c>
      <c r="K3656" s="462" t="inlineStr"/>
      <c r="L3656" s="462" t="inlineStr"/>
      <c r="M3656" s="464">
        <f>AH3656</f>
        <v/>
      </c>
      <c r="N3656" s="464">
        <f>IF(W3656&lt;0,AH3656,I3656)</f>
        <v/>
      </c>
      <c r="O3656" s="464">
        <f>I3656-M3656</f>
        <v/>
      </c>
      <c r="P3656" s="462" t="n"/>
      <c r="Q3656" s="462">
        <f>V3656=W3656</f>
        <v/>
      </c>
      <c r="R3656" s="462">
        <f>AND(MONTH(F3656)=MONTH(X3656), YEAR(F3656)=YEAR(X3656))</f>
        <v/>
      </c>
      <c r="S3656" s="462">
        <f>AC3656="L001-901905215"</f>
        <v/>
      </c>
      <c r="T3656" s="464">
        <f>G3656-AH3656</f>
        <v/>
      </c>
      <c r="U3656" s="462" t="n"/>
      <c r="V3656" s="462" t="inlineStr">
        <is>
          <t>INV20201155213</t>
        </is>
      </c>
      <c r="W3656" s="462" t="inlineStr"/>
      <c r="X3656" s="499" t="n"/>
      <c r="Y3656" s="462" t="n"/>
      <c r="Z3656" s="462" t="n"/>
      <c r="AA3656" s="462" t="n"/>
      <c r="AB3656" s="462" t="n"/>
      <c r="AC3656" s="462" t="n"/>
      <c r="AD3656" s="462" t="n"/>
      <c r="AE3656" s="462" t="n"/>
      <c r="AF3656" s="462" t="n"/>
      <c r="AG3656" s="462" t="n"/>
      <c r="AH3656" s="462" t="n"/>
      <c r="AI3656" s="462" t="n"/>
      <c r="AJ3656" s="462" t="n"/>
      <c r="AK3656" s="462" t="n"/>
      <c r="AL3656" s="462" t="n"/>
      <c r="AM3656" s="462" t="n"/>
      <c r="AN3656" s="462" t="n"/>
      <c r="AO3656" s="462" t="n"/>
      <c r="AP3656" s="462" t="n"/>
      <c r="AQ3656" s="462" t="n"/>
      <c r="AR3656" s="462" t="n"/>
      <c r="AS3656" s="462" t="n"/>
    </row>
    <row r="3657">
      <c r="A3657" s="461" t="n">
        <v>3649</v>
      </c>
      <c r="B3657" s="462" t="inlineStr"/>
      <c r="C3657" s="462" t="inlineStr">
        <is>
          <t>កំពង់ផែស្វយ័តភ្នំពេញ "ក.ស.ភ"</t>
        </is>
      </c>
      <c r="D3657" s="462" t="inlineStr">
        <is>
          <t>L001-100044999</t>
        </is>
      </c>
      <c r="E3657" s="462" t="inlineStr">
        <is>
          <t>INV20201155212</t>
        </is>
      </c>
      <c r="F3657" s="463" t="n">
        <v>44161</v>
      </c>
      <c r="G3657" s="464" t="n">
        <v>19306</v>
      </c>
      <c r="H3657" s="462" t="n"/>
      <c r="I3657" s="464">
        <f>G3657</f>
        <v/>
      </c>
      <c r="J3657" s="462">
        <f>IF(AND(Q3657=TRUE, R3657=TRUE, S3657=TRUE), IF(W3657&lt;-0.05, "អនុញ្ញាត (អ្នកផ្គត់ផ្គង់ប្រកាសខ្វះ)", "បានប្រកាស (អនុញ្ញាត)"), IF(AND(Q3657=FALSE, R3657=FALSE, S3657=FALSE), "ព្យួរទុក (មិនមានទិន្នន័យ)", "ប្រកាសខុស (ព្យួរទុក)"))</f>
        <v/>
      </c>
      <c r="K3657" s="462" t="inlineStr"/>
      <c r="L3657" s="462" t="inlineStr"/>
      <c r="M3657" s="464">
        <f>AH3657</f>
        <v/>
      </c>
      <c r="N3657" s="464">
        <f>IF(W3657&lt;0,AH3657,I3657)</f>
        <v/>
      </c>
      <c r="O3657" s="464">
        <f>I3657-M3657</f>
        <v/>
      </c>
      <c r="P3657" s="462" t="n"/>
      <c r="Q3657" s="462">
        <f>V3657=W3657</f>
        <v/>
      </c>
      <c r="R3657" s="462">
        <f>AND(MONTH(F3657)=MONTH(X3657), YEAR(F3657)=YEAR(X3657))</f>
        <v/>
      </c>
      <c r="S3657" s="462">
        <f>AC3657="L001-901905215"</f>
        <v/>
      </c>
      <c r="T3657" s="464">
        <f>G3657-AH3657</f>
        <v/>
      </c>
      <c r="U3657" s="462" t="n"/>
      <c r="V3657" s="462" t="inlineStr">
        <is>
          <t>INV20201155212</t>
        </is>
      </c>
      <c r="W3657" s="462" t="inlineStr"/>
      <c r="X3657" s="499" t="n"/>
      <c r="Y3657" s="462" t="n"/>
      <c r="Z3657" s="462" t="n"/>
      <c r="AA3657" s="462" t="n"/>
      <c r="AB3657" s="462" t="n"/>
      <c r="AC3657" s="462" t="n"/>
      <c r="AD3657" s="462" t="n"/>
      <c r="AE3657" s="462" t="n"/>
      <c r="AF3657" s="462" t="n"/>
      <c r="AG3657" s="462" t="n"/>
      <c r="AH3657" s="462" t="n"/>
      <c r="AI3657" s="462" t="n"/>
      <c r="AJ3657" s="462" t="n"/>
      <c r="AK3657" s="462" t="n"/>
      <c r="AL3657" s="462" t="n"/>
      <c r="AM3657" s="462" t="n"/>
      <c r="AN3657" s="462" t="n"/>
      <c r="AO3657" s="462" t="n"/>
      <c r="AP3657" s="462" t="n"/>
      <c r="AQ3657" s="462" t="n"/>
      <c r="AR3657" s="462" t="n"/>
      <c r="AS3657" s="462" t="n"/>
    </row>
    <row r="3658">
      <c r="A3658" s="461" t="n">
        <v>3650</v>
      </c>
      <c r="B3658" s="462" t="inlineStr"/>
      <c r="C3658" s="462" t="inlineStr">
        <is>
          <t>កំពង់ផែស្វយ័តភ្នំពេញ "ក.ស.ភ"</t>
        </is>
      </c>
      <c r="D3658" s="462" t="inlineStr">
        <is>
          <t>L001-100044999</t>
        </is>
      </c>
      <c r="E3658" s="462" t="inlineStr">
        <is>
          <t>INV20201155209</t>
        </is>
      </c>
      <c r="F3658" s="463" t="n">
        <v>44161</v>
      </c>
      <c r="G3658" s="464" t="n">
        <v>19306</v>
      </c>
      <c r="H3658" s="462" t="n"/>
      <c r="I3658" s="464">
        <f>G3658</f>
        <v/>
      </c>
      <c r="J3658" s="462">
        <f>IF(AND(Q3658=TRUE, R3658=TRUE, S3658=TRUE), IF(W3658&lt;-0.05, "អនុញ្ញាត (អ្នកផ្គត់ផ្គង់ប្រកាសខ្វះ)", "បានប្រកាស (អនុញ្ញាត)"), IF(AND(Q3658=FALSE, R3658=FALSE, S3658=FALSE), "ព្យួរទុក (មិនមានទិន្នន័យ)", "ប្រកាសខុស (ព្យួរទុក)"))</f>
        <v/>
      </c>
      <c r="K3658" s="462" t="inlineStr"/>
      <c r="L3658" s="462" t="inlineStr"/>
      <c r="M3658" s="464">
        <f>AH3658</f>
        <v/>
      </c>
      <c r="N3658" s="464">
        <f>IF(W3658&lt;0,AH3658,I3658)</f>
        <v/>
      </c>
      <c r="O3658" s="464">
        <f>I3658-M3658</f>
        <v/>
      </c>
      <c r="P3658" s="462" t="n"/>
      <c r="Q3658" s="462">
        <f>V3658=W3658</f>
        <v/>
      </c>
      <c r="R3658" s="462">
        <f>AND(MONTH(F3658)=MONTH(X3658), YEAR(F3658)=YEAR(X3658))</f>
        <v/>
      </c>
      <c r="S3658" s="462">
        <f>AC3658="L001-901905215"</f>
        <v/>
      </c>
      <c r="T3658" s="464">
        <f>G3658-AH3658</f>
        <v/>
      </c>
      <c r="U3658" s="462" t="n"/>
      <c r="V3658" s="462" t="inlineStr">
        <is>
          <t>INV20201155209</t>
        </is>
      </c>
      <c r="W3658" s="462" t="inlineStr"/>
      <c r="X3658" s="499" t="n"/>
      <c r="Y3658" s="462" t="n"/>
      <c r="Z3658" s="462" t="n"/>
      <c r="AA3658" s="462" t="n"/>
      <c r="AB3658" s="462" t="n"/>
      <c r="AC3658" s="462" t="n"/>
      <c r="AD3658" s="462" t="n"/>
      <c r="AE3658" s="462" t="n"/>
      <c r="AF3658" s="462" t="n"/>
      <c r="AG3658" s="462" t="n"/>
      <c r="AH3658" s="462" t="n"/>
      <c r="AI3658" s="462" t="n"/>
      <c r="AJ3658" s="462" t="n"/>
      <c r="AK3658" s="462" t="n"/>
      <c r="AL3658" s="462" t="n"/>
      <c r="AM3658" s="462" t="n"/>
      <c r="AN3658" s="462" t="n"/>
      <c r="AO3658" s="462" t="n"/>
      <c r="AP3658" s="462" t="n"/>
      <c r="AQ3658" s="462" t="n"/>
      <c r="AR3658" s="462" t="n"/>
      <c r="AS3658" s="462" t="n"/>
    </row>
    <row r="3659">
      <c r="A3659" s="461" t="n">
        <v>3651</v>
      </c>
      <c r="B3659" s="462" t="inlineStr"/>
      <c r="C3659" s="462" t="inlineStr">
        <is>
          <t>កំពង់ផែស្វយ័តក្រុងព្រះសីហនុ</t>
        </is>
      </c>
      <c r="D3659" s="462" t="inlineStr">
        <is>
          <t>L001-100044638</t>
        </is>
      </c>
      <c r="E3659" s="462" t="inlineStr">
        <is>
          <t>176819</t>
        </is>
      </c>
      <c r="F3659" s="463" t="n">
        <v>44161</v>
      </c>
      <c r="G3659" s="464" t="n">
        <v>70385</v>
      </c>
      <c r="H3659" s="462" t="n"/>
      <c r="I3659" s="464">
        <f>G3659</f>
        <v/>
      </c>
      <c r="J3659" s="462">
        <f>IF(AND(Q3659=TRUE, R3659=TRUE, S3659=TRUE), IF(W3659&lt;-0.05, "អនុញ្ញាត (អ្នកផ្គត់ផ្គង់ប្រកាសខ្វះ)", "បានប្រកាស (អនុញ្ញាត)"), IF(AND(Q3659=FALSE, R3659=FALSE, S3659=FALSE), "ព្យួរទុក (មិនមានទិន្នន័យ)", "ប្រកាសខុស (ព្យួរទុក)"))</f>
        <v/>
      </c>
      <c r="K3659" s="462" t="inlineStr"/>
      <c r="L3659" s="462" t="inlineStr"/>
      <c r="M3659" s="464">
        <f>AH3659</f>
        <v/>
      </c>
      <c r="N3659" s="464">
        <f>IF(W3659&lt;0,AH3659,I3659)</f>
        <v/>
      </c>
      <c r="O3659" s="464">
        <f>I3659-M3659</f>
        <v/>
      </c>
      <c r="P3659" s="462" t="n"/>
      <c r="Q3659" s="462">
        <f>V3659=W3659</f>
        <v/>
      </c>
      <c r="R3659" s="462">
        <f>AND(MONTH(F3659)=MONTH(X3659), YEAR(F3659)=YEAR(X3659))</f>
        <v/>
      </c>
      <c r="S3659" s="462">
        <f>AC3659="L001-901905215"</f>
        <v/>
      </c>
      <c r="T3659" s="464">
        <f>G3659-AH3659</f>
        <v/>
      </c>
      <c r="U3659" s="462" t="n"/>
      <c r="V3659" s="462" t="inlineStr">
        <is>
          <t>176819</t>
        </is>
      </c>
      <c r="W3659" s="462" t="inlineStr"/>
      <c r="X3659" s="499" t="n"/>
      <c r="Y3659" s="462" t="n"/>
      <c r="Z3659" s="462" t="n"/>
      <c r="AA3659" s="462" t="n"/>
      <c r="AB3659" s="462" t="n"/>
      <c r="AC3659" s="462" t="n"/>
      <c r="AD3659" s="462" t="n"/>
      <c r="AE3659" s="462" t="n"/>
      <c r="AF3659" s="462" t="n"/>
      <c r="AG3659" s="462" t="n"/>
      <c r="AH3659" s="462" t="n"/>
      <c r="AI3659" s="462" t="n"/>
      <c r="AJ3659" s="462" t="n"/>
      <c r="AK3659" s="462" t="n"/>
      <c r="AL3659" s="462" t="n"/>
      <c r="AM3659" s="462" t="n"/>
      <c r="AN3659" s="462" t="n"/>
      <c r="AO3659" s="462" t="n"/>
      <c r="AP3659" s="462" t="n"/>
      <c r="AQ3659" s="462" t="n"/>
      <c r="AR3659" s="462" t="n"/>
      <c r="AS3659" s="462" t="n"/>
    </row>
    <row r="3660">
      <c r="A3660" s="461" t="n">
        <v>3652</v>
      </c>
      <c r="B3660" s="462" t="inlineStr"/>
      <c r="C3660" s="462" t="inlineStr">
        <is>
          <t>កំពង់ផែស្វយ័តភ្នំពេញ "ក.ស.ភ"</t>
        </is>
      </c>
      <c r="D3660" s="462" t="inlineStr">
        <is>
          <t>L001-100044999</t>
        </is>
      </c>
      <c r="E3660" s="462" t="inlineStr">
        <is>
          <t>INV20201155211</t>
        </is>
      </c>
      <c r="F3660" s="463" t="n">
        <v>44161</v>
      </c>
      <c r="G3660" s="464" t="n">
        <v>48246</v>
      </c>
      <c r="H3660" s="462" t="n"/>
      <c r="I3660" s="464">
        <f>G3660</f>
        <v/>
      </c>
      <c r="J3660" s="462">
        <f>IF(AND(Q3660=TRUE, R3660=TRUE, S3660=TRUE), IF(W3660&lt;-0.05, "អនុញ្ញាត (អ្នកផ្គត់ផ្គង់ប្រកាសខ្វះ)", "បានប្រកាស (អនុញ្ញាត)"), IF(AND(Q3660=FALSE, R3660=FALSE, S3660=FALSE), "ព្យួរទុក (មិនមានទិន្នន័យ)", "ប្រកាសខុស (ព្យួរទុក)"))</f>
        <v/>
      </c>
      <c r="K3660" s="462" t="inlineStr"/>
      <c r="L3660" s="462" t="inlineStr"/>
      <c r="M3660" s="464">
        <f>AH3660</f>
        <v/>
      </c>
      <c r="N3660" s="464">
        <f>IF(W3660&lt;0,AH3660,I3660)</f>
        <v/>
      </c>
      <c r="O3660" s="464">
        <f>I3660-M3660</f>
        <v/>
      </c>
      <c r="P3660" s="462" t="n"/>
      <c r="Q3660" s="462">
        <f>V3660=W3660</f>
        <v/>
      </c>
      <c r="R3660" s="462">
        <f>AND(MONTH(F3660)=MONTH(X3660), YEAR(F3660)=YEAR(X3660))</f>
        <v/>
      </c>
      <c r="S3660" s="462">
        <f>AC3660="L001-901905215"</f>
        <v/>
      </c>
      <c r="T3660" s="464">
        <f>G3660-AH3660</f>
        <v/>
      </c>
      <c r="U3660" s="462" t="n"/>
      <c r="V3660" s="462" t="inlineStr">
        <is>
          <t>INV20201155211</t>
        </is>
      </c>
      <c r="W3660" s="462" t="inlineStr"/>
      <c r="X3660" s="499" t="n"/>
      <c r="Y3660" s="462" t="n"/>
      <c r="Z3660" s="462" t="n"/>
      <c r="AA3660" s="462" t="n"/>
      <c r="AB3660" s="462" t="n"/>
      <c r="AC3660" s="462" t="n"/>
      <c r="AD3660" s="462" t="n"/>
      <c r="AE3660" s="462" t="n"/>
      <c r="AF3660" s="462" t="n"/>
      <c r="AG3660" s="462" t="n"/>
      <c r="AH3660" s="462" t="n"/>
      <c r="AI3660" s="462" t="n"/>
      <c r="AJ3660" s="462" t="n"/>
      <c r="AK3660" s="462" t="n"/>
      <c r="AL3660" s="462" t="n"/>
      <c r="AM3660" s="462" t="n"/>
      <c r="AN3660" s="462" t="n"/>
      <c r="AO3660" s="462" t="n"/>
      <c r="AP3660" s="462" t="n"/>
      <c r="AQ3660" s="462" t="n"/>
      <c r="AR3660" s="462" t="n"/>
      <c r="AS3660" s="462" t="n"/>
    </row>
    <row r="3661">
      <c r="A3661" s="461" t="n">
        <v>3653</v>
      </c>
      <c r="B3661" s="462" t="inlineStr"/>
      <c r="C3661" s="462" t="inlineStr">
        <is>
          <t>កំពង់ផែស្វយ័តភ្នំពេញ "ក.ស.ភ"</t>
        </is>
      </c>
      <c r="D3661" s="462" t="inlineStr">
        <is>
          <t>L001-100044999</t>
        </is>
      </c>
      <c r="E3661" s="462" t="inlineStr">
        <is>
          <t>INV20201155210</t>
        </is>
      </c>
      <c r="F3661" s="463" t="n">
        <v>44161</v>
      </c>
      <c r="G3661" s="464" t="n">
        <v>57880</v>
      </c>
      <c r="H3661" s="462" t="n"/>
      <c r="I3661" s="464">
        <f>G3661</f>
        <v/>
      </c>
      <c r="J3661" s="462">
        <f>IF(AND(Q3661=TRUE, R3661=TRUE, S3661=TRUE), IF(W3661&lt;-0.05, "អនុញ្ញាត (អ្នកផ្គត់ផ្គង់ប្រកាសខ្វះ)", "បានប្រកាស (អនុញ្ញាត)"), IF(AND(Q3661=FALSE, R3661=FALSE, S3661=FALSE), "ព្យួរទុក (មិនមានទិន្នន័យ)", "ប្រកាសខុស (ព្យួរទុក)"))</f>
        <v/>
      </c>
      <c r="K3661" s="462" t="inlineStr"/>
      <c r="L3661" s="462" t="inlineStr"/>
      <c r="M3661" s="464">
        <f>AH3661</f>
        <v/>
      </c>
      <c r="N3661" s="464">
        <f>IF(W3661&lt;0,AH3661,I3661)</f>
        <v/>
      </c>
      <c r="O3661" s="464">
        <f>I3661-M3661</f>
        <v/>
      </c>
      <c r="P3661" s="462" t="n"/>
      <c r="Q3661" s="462">
        <f>V3661=W3661</f>
        <v/>
      </c>
      <c r="R3661" s="462">
        <f>AND(MONTH(F3661)=MONTH(X3661), YEAR(F3661)=YEAR(X3661))</f>
        <v/>
      </c>
      <c r="S3661" s="462">
        <f>AC3661="L001-901905215"</f>
        <v/>
      </c>
      <c r="T3661" s="464">
        <f>G3661-AH3661</f>
        <v/>
      </c>
      <c r="U3661" s="462" t="n"/>
      <c r="V3661" s="462" t="inlineStr">
        <is>
          <t>INV20201155210</t>
        </is>
      </c>
      <c r="W3661" s="462" t="inlineStr"/>
      <c r="X3661" s="499" t="n"/>
      <c r="Y3661" s="462" t="n"/>
      <c r="Z3661" s="462" t="n"/>
      <c r="AA3661" s="462" t="n"/>
      <c r="AB3661" s="462" t="n"/>
      <c r="AC3661" s="462" t="n"/>
      <c r="AD3661" s="462" t="n"/>
      <c r="AE3661" s="462" t="n"/>
      <c r="AF3661" s="462" t="n"/>
      <c r="AG3661" s="462" t="n"/>
      <c r="AH3661" s="462" t="n"/>
      <c r="AI3661" s="462" t="n"/>
      <c r="AJ3661" s="462" t="n"/>
      <c r="AK3661" s="462" t="n"/>
      <c r="AL3661" s="462" t="n"/>
      <c r="AM3661" s="462" t="n"/>
      <c r="AN3661" s="462" t="n"/>
      <c r="AO3661" s="462" t="n"/>
      <c r="AP3661" s="462" t="n"/>
      <c r="AQ3661" s="462" t="n"/>
      <c r="AR3661" s="462" t="n"/>
      <c r="AS3661" s="462" t="n"/>
    </row>
    <row r="3662">
      <c r="A3662" s="461" t="n">
        <v>3654</v>
      </c>
      <c r="B3662" s="462" t="inlineStr"/>
      <c r="C3662" s="462" t="inlineStr">
        <is>
          <t>កំពង់ផែស្វយ័តភ្នំពេញ "ក.ស.ភ"</t>
        </is>
      </c>
      <c r="D3662" s="462" t="inlineStr">
        <is>
          <t>L001-100044999</t>
        </is>
      </c>
      <c r="E3662" s="462" t="inlineStr">
        <is>
          <t>INV20201155588</t>
        </is>
      </c>
      <c r="F3662" s="463" t="n">
        <v>44161</v>
      </c>
      <c r="G3662" s="464" t="n">
        <v>28940</v>
      </c>
      <c r="H3662" s="462" t="n"/>
      <c r="I3662" s="464">
        <f>G3662</f>
        <v/>
      </c>
      <c r="J3662" s="462">
        <f>IF(AND(Q3662=TRUE, R3662=TRUE, S3662=TRUE), IF(W3662&lt;-0.05, "អនុញ្ញាត (អ្នកផ្គត់ផ្គង់ប្រកាសខ្វះ)", "បានប្រកាស (អនុញ្ញាត)"), IF(AND(Q3662=FALSE, R3662=FALSE, S3662=FALSE), "ព្យួរទុក (មិនមានទិន្នន័យ)", "ប្រកាសខុស (ព្យួរទុក)"))</f>
        <v/>
      </c>
      <c r="K3662" s="462" t="inlineStr"/>
      <c r="L3662" s="462" t="inlineStr"/>
      <c r="M3662" s="464">
        <f>AH3662</f>
        <v/>
      </c>
      <c r="N3662" s="464">
        <f>IF(W3662&lt;0,AH3662,I3662)</f>
        <v/>
      </c>
      <c r="O3662" s="464">
        <f>I3662-M3662</f>
        <v/>
      </c>
      <c r="P3662" s="462" t="n"/>
      <c r="Q3662" s="462">
        <f>V3662=W3662</f>
        <v/>
      </c>
      <c r="R3662" s="462">
        <f>AND(MONTH(F3662)=MONTH(X3662), YEAR(F3662)=YEAR(X3662))</f>
        <v/>
      </c>
      <c r="S3662" s="462">
        <f>AC3662="L001-901905215"</f>
        <v/>
      </c>
      <c r="T3662" s="464">
        <f>G3662-AH3662</f>
        <v/>
      </c>
      <c r="U3662" s="462" t="n"/>
      <c r="V3662" s="462" t="inlineStr">
        <is>
          <t>INV20201155588</t>
        </is>
      </c>
      <c r="W3662" s="462" t="inlineStr"/>
      <c r="X3662" s="499" t="n"/>
      <c r="Y3662" s="462" t="n"/>
      <c r="Z3662" s="462" t="n"/>
      <c r="AA3662" s="462" t="n"/>
      <c r="AB3662" s="462" t="n"/>
      <c r="AC3662" s="462" t="n"/>
      <c r="AD3662" s="462" t="n"/>
      <c r="AE3662" s="462" t="n"/>
      <c r="AF3662" s="462" t="n"/>
      <c r="AG3662" s="462" t="n"/>
      <c r="AH3662" s="462" t="n"/>
      <c r="AI3662" s="462" t="n"/>
      <c r="AJ3662" s="462" t="n"/>
      <c r="AK3662" s="462" t="n"/>
      <c r="AL3662" s="462" t="n"/>
      <c r="AM3662" s="462" t="n"/>
      <c r="AN3662" s="462" t="n"/>
      <c r="AO3662" s="462" t="n"/>
      <c r="AP3662" s="462" t="n"/>
      <c r="AQ3662" s="462" t="n"/>
      <c r="AR3662" s="462" t="n"/>
      <c r="AS3662" s="462" t="n"/>
    </row>
    <row r="3663">
      <c r="A3663" s="461" t="n">
        <v>3655</v>
      </c>
      <c r="B3663" s="462" t="inlineStr"/>
      <c r="C3663" s="462" t="inlineStr">
        <is>
          <t>សូស៊ីយេតេ កុងសេស្យូនែរ ដឺ ឡាអេរ៉ូព័រ</t>
        </is>
      </c>
      <c r="D3663" s="462" t="inlineStr">
        <is>
          <t>L001-100047300</t>
        </is>
      </c>
      <c r="E3663" s="462" t="inlineStr">
        <is>
          <t>2000-058503</t>
        </is>
      </c>
      <c r="F3663" s="463" t="n">
        <v>44161</v>
      </c>
      <c r="G3663" s="464" t="n">
        <v>61355</v>
      </c>
      <c r="H3663" s="462" t="n"/>
      <c r="I3663" s="464">
        <f>G3663</f>
        <v/>
      </c>
      <c r="J3663" s="462">
        <f>IF(AND(Q3663=TRUE, R3663=TRUE, S3663=TRUE), IF(W3663&lt;-0.05, "អនុញ្ញាត (អ្នកផ្គត់ផ្គង់ប្រកាសខ្វះ)", "បានប្រកាស (អនុញ្ញាត)"), IF(AND(Q3663=FALSE, R3663=FALSE, S3663=FALSE), "ព្យួរទុក (មិនមានទិន្នន័យ)", "ប្រកាសខុស (ព្យួរទុក)"))</f>
        <v/>
      </c>
      <c r="K3663" s="462" t="inlineStr"/>
      <c r="L3663" s="462" t="inlineStr"/>
      <c r="M3663" s="464">
        <f>AH3663</f>
        <v/>
      </c>
      <c r="N3663" s="464">
        <f>IF(W3663&lt;0,AH3663,I3663)</f>
        <v/>
      </c>
      <c r="O3663" s="464">
        <f>I3663-M3663</f>
        <v/>
      </c>
      <c r="P3663" s="462" t="n"/>
      <c r="Q3663" s="462">
        <f>V3663=W3663</f>
        <v/>
      </c>
      <c r="R3663" s="462">
        <f>AND(MONTH(F3663)=MONTH(X3663), YEAR(F3663)=YEAR(X3663))</f>
        <v/>
      </c>
      <c r="S3663" s="462">
        <f>AC3663="L001-901905215"</f>
        <v/>
      </c>
      <c r="T3663" s="464">
        <f>G3663-AH3663</f>
        <v/>
      </c>
      <c r="U3663" s="462" t="n"/>
      <c r="V3663" s="462" t="inlineStr">
        <is>
          <t>2000058503</t>
        </is>
      </c>
      <c r="W3663" s="462" t="inlineStr"/>
      <c r="X3663" s="499" t="n"/>
      <c r="Y3663" s="462" t="n"/>
      <c r="Z3663" s="462" t="n"/>
      <c r="AA3663" s="462" t="n"/>
      <c r="AB3663" s="462" t="n"/>
      <c r="AC3663" s="462" t="n"/>
      <c r="AD3663" s="462" t="n"/>
      <c r="AE3663" s="462" t="n"/>
      <c r="AF3663" s="462" t="n"/>
      <c r="AG3663" s="462" t="n"/>
      <c r="AH3663" s="462" t="n"/>
      <c r="AI3663" s="462" t="n"/>
      <c r="AJ3663" s="462" t="n"/>
      <c r="AK3663" s="462" t="n"/>
      <c r="AL3663" s="462" t="n"/>
      <c r="AM3663" s="462" t="n"/>
      <c r="AN3663" s="462" t="n"/>
      <c r="AO3663" s="462" t="n"/>
      <c r="AP3663" s="462" t="n"/>
      <c r="AQ3663" s="462" t="n"/>
      <c r="AR3663" s="462" t="n"/>
      <c r="AS3663" s="462" t="n"/>
    </row>
    <row r="3664">
      <c r="A3664" s="461" t="n">
        <v>3656</v>
      </c>
      <c r="B3664" s="462" t="inlineStr"/>
      <c r="C3664" s="462" t="inlineStr">
        <is>
          <t>អ៊ិចស្ពែឌីធ័រ ខេមបូឌា អិលធីឌី</t>
        </is>
      </c>
      <c r="D3664" s="462" t="inlineStr">
        <is>
          <t>L001-100045898</t>
        </is>
      </c>
      <c r="E3664" s="462" t="inlineStr">
        <is>
          <t>TI-0187656</t>
        </is>
      </c>
      <c r="F3664" s="463" t="n">
        <v>44161</v>
      </c>
      <c r="G3664" s="464" t="n">
        <v>192825</v>
      </c>
      <c r="H3664" s="462" t="n"/>
      <c r="I3664" s="464">
        <f>G3664</f>
        <v/>
      </c>
      <c r="J3664" s="462">
        <f>IF(AND(Q3664=TRUE, R3664=TRUE, S3664=TRUE), IF(W3664&lt;-0.05, "អនុញ្ញាត (អ្នកផ្គត់ផ្គង់ប្រកាសខ្វះ)", "បានប្រកាស (អនុញ្ញាត)"), IF(AND(Q3664=FALSE, R3664=FALSE, S3664=FALSE), "ព្យួរទុក (មិនមានទិន្នន័យ)", "ប្រកាសខុស (ព្យួរទុក)"))</f>
        <v/>
      </c>
      <c r="K3664" s="462" t="inlineStr"/>
      <c r="L3664" s="462" t="inlineStr"/>
      <c r="M3664" s="464">
        <f>AH3664</f>
        <v/>
      </c>
      <c r="N3664" s="464">
        <f>IF(W3664&lt;0,AH3664,I3664)</f>
        <v/>
      </c>
      <c r="O3664" s="464">
        <f>I3664-M3664</f>
        <v/>
      </c>
      <c r="P3664" s="462" t="n"/>
      <c r="Q3664" s="462">
        <f>V3664=W3664</f>
        <v/>
      </c>
      <c r="R3664" s="462">
        <f>AND(MONTH(F3664)=MONTH(X3664), YEAR(F3664)=YEAR(X3664))</f>
        <v/>
      </c>
      <c r="S3664" s="462">
        <f>AC3664="L001-901905215"</f>
        <v/>
      </c>
      <c r="T3664" s="464">
        <f>G3664-AH3664</f>
        <v/>
      </c>
      <c r="U3664" s="462" t="n"/>
      <c r="V3664" s="462" t="inlineStr">
        <is>
          <t>TI0187656</t>
        </is>
      </c>
      <c r="W3664" s="462" t="inlineStr"/>
      <c r="X3664" s="499" t="n"/>
      <c r="Y3664" s="462" t="n"/>
      <c r="Z3664" s="462" t="n"/>
      <c r="AA3664" s="462" t="n"/>
      <c r="AB3664" s="462" t="n"/>
      <c r="AC3664" s="462" t="n"/>
      <c r="AD3664" s="462" t="n"/>
      <c r="AE3664" s="462" t="n"/>
      <c r="AF3664" s="462" t="n"/>
      <c r="AG3664" s="462" t="n"/>
      <c r="AH3664" s="462" t="n"/>
      <c r="AI3664" s="462" t="n"/>
      <c r="AJ3664" s="462" t="n"/>
      <c r="AK3664" s="462" t="n"/>
      <c r="AL3664" s="462" t="n"/>
      <c r="AM3664" s="462" t="n"/>
      <c r="AN3664" s="462" t="n"/>
      <c r="AO3664" s="462" t="n"/>
      <c r="AP3664" s="462" t="n"/>
      <c r="AQ3664" s="462" t="n"/>
      <c r="AR3664" s="462" t="n"/>
      <c r="AS3664" s="462" t="n"/>
    </row>
    <row r="3665">
      <c r="A3665" s="461" t="n">
        <v>3657</v>
      </c>
      <c r="B3665" s="462" t="inlineStr"/>
      <c r="C3665" s="462" t="inlineStr">
        <is>
          <t>អ៊ិចស្ពែឌីធ័រ ខេមបូឌា អិលធីឌី</t>
        </is>
      </c>
      <c r="D3665" s="462" t="inlineStr">
        <is>
          <t>L001-100045898</t>
        </is>
      </c>
      <c r="E3665" s="462" t="inlineStr">
        <is>
          <t>TI-0187647</t>
        </is>
      </c>
      <c r="F3665" s="463" t="n">
        <v>44161</v>
      </c>
      <c r="G3665" s="464" t="n">
        <v>305162</v>
      </c>
      <c r="H3665" s="462" t="n"/>
      <c r="I3665" s="464">
        <f>G3665</f>
        <v/>
      </c>
      <c r="J3665" s="462">
        <f>IF(AND(Q3665=TRUE, R3665=TRUE, S3665=TRUE), IF(W3665&lt;-0.05, "អនុញ្ញាត (អ្នកផ្គត់ផ្គង់ប្រកាសខ្វះ)", "បានប្រកាស (អនុញ្ញាត)"), IF(AND(Q3665=FALSE, R3665=FALSE, S3665=FALSE), "ព្យួរទុក (មិនមានទិន្នន័យ)", "ប្រកាសខុស (ព្យួរទុក)"))</f>
        <v/>
      </c>
      <c r="K3665" s="462" t="inlineStr"/>
      <c r="L3665" s="462" t="inlineStr"/>
      <c r="M3665" s="464">
        <f>AH3665</f>
        <v/>
      </c>
      <c r="N3665" s="464">
        <f>IF(W3665&lt;0,AH3665,I3665)</f>
        <v/>
      </c>
      <c r="O3665" s="464">
        <f>I3665-M3665</f>
        <v/>
      </c>
      <c r="P3665" s="462" t="n"/>
      <c r="Q3665" s="462">
        <f>V3665=W3665</f>
        <v/>
      </c>
      <c r="R3665" s="462">
        <f>AND(MONTH(F3665)=MONTH(X3665), YEAR(F3665)=YEAR(X3665))</f>
        <v/>
      </c>
      <c r="S3665" s="462">
        <f>AC3665="L001-901905215"</f>
        <v/>
      </c>
      <c r="T3665" s="464">
        <f>G3665-AH3665</f>
        <v/>
      </c>
      <c r="U3665" s="462" t="n"/>
      <c r="V3665" s="462" t="inlineStr">
        <is>
          <t>TI0187647</t>
        </is>
      </c>
      <c r="W3665" s="462" t="inlineStr"/>
      <c r="X3665" s="499" t="n"/>
      <c r="Y3665" s="462" t="n"/>
      <c r="Z3665" s="462" t="n"/>
      <c r="AA3665" s="462" t="n"/>
      <c r="AB3665" s="462" t="n"/>
      <c r="AC3665" s="462" t="n"/>
      <c r="AD3665" s="462" t="n"/>
      <c r="AE3665" s="462" t="n"/>
      <c r="AF3665" s="462" t="n"/>
      <c r="AG3665" s="462" t="n"/>
      <c r="AH3665" s="462" t="n"/>
      <c r="AI3665" s="462" t="n"/>
      <c r="AJ3665" s="462" t="n"/>
      <c r="AK3665" s="462" t="n"/>
      <c r="AL3665" s="462" t="n"/>
      <c r="AM3665" s="462" t="n"/>
      <c r="AN3665" s="462" t="n"/>
      <c r="AO3665" s="462" t="n"/>
      <c r="AP3665" s="462" t="n"/>
      <c r="AQ3665" s="462" t="n"/>
      <c r="AR3665" s="462" t="n"/>
      <c r="AS3665" s="462" t="n"/>
    </row>
    <row r="3666">
      <c r="A3666" s="461" t="n">
        <v>3658</v>
      </c>
      <c r="B3666" s="462" t="inlineStr"/>
      <c r="C3666" s="462" t="inlineStr">
        <is>
          <t>អ៊ិចស្ពែឌីធ័រ ខេមបូឌា អិលធីឌី</t>
        </is>
      </c>
      <c r="D3666" s="462" t="inlineStr">
        <is>
          <t>L001-100045898</t>
        </is>
      </c>
      <c r="E3666" s="462" t="inlineStr">
        <is>
          <t>TI-0187440</t>
        </is>
      </c>
      <c r="F3666" s="463" t="n">
        <v>44159</v>
      </c>
      <c r="G3666" s="464" t="n">
        <v>52632</v>
      </c>
      <c r="H3666" s="462" t="n"/>
      <c r="I3666" s="464">
        <f>G3666</f>
        <v/>
      </c>
      <c r="J3666" s="462">
        <f>IF(AND(Q3666=TRUE, R3666=TRUE, S3666=TRUE), IF(W3666&lt;-0.05, "អនុញ្ញាត (អ្នកផ្គត់ផ្គង់ប្រកាសខ្វះ)", "បានប្រកាស (អនុញ្ញាត)"), IF(AND(Q3666=FALSE, R3666=FALSE, S3666=FALSE), "ព្យួរទុក (មិនមានទិន្នន័យ)", "ប្រកាសខុស (ព្យួរទុក)"))</f>
        <v/>
      </c>
      <c r="K3666" s="462" t="inlineStr"/>
      <c r="L3666" s="462" t="inlineStr"/>
      <c r="M3666" s="464">
        <f>AH3666</f>
        <v/>
      </c>
      <c r="N3666" s="464">
        <f>IF(W3666&lt;0,AH3666,I3666)</f>
        <v/>
      </c>
      <c r="O3666" s="464">
        <f>I3666-M3666</f>
        <v/>
      </c>
      <c r="P3666" s="462" t="n"/>
      <c r="Q3666" s="462">
        <f>V3666=W3666</f>
        <v/>
      </c>
      <c r="R3666" s="462">
        <f>AND(MONTH(F3666)=MONTH(X3666), YEAR(F3666)=YEAR(X3666))</f>
        <v/>
      </c>
      <c r="S3666" s="462">
        <f>AC3666="L001-901905215"</f>
        <v/>
      </c>
      <c r="T3666" s="464">
        <f>G3666-AH3666</f>
        <v/>
      </c>
      <c r="U3666" s="462" t="n"/>
      <c r="V3666" s="462" t="inlineStr">
        <is>
          <t>TI0187440</t>
        </is>
      </c>
      <c r="W3666" s="462" t="inlineStr"/>
      <c r="X3666" s="499" t="n"/>
      <c r="Y3666" s="462" t="n"/>
      <c r="Z3666" s="462" t="n"/>
      <c r="AA3666" s="462" t="n"/>
      <c r="AB3666" s="462" t="n"/>
      <c r="AC3666" s="462" t="n"/>
      <c r="AD3666" s="462" t="n"/>
      <c r="AE3666" s="462" t="n"/>
      <c r="AF3666" s="462" t="n"/>
      <c r="AG3666" s="462" t="n"/>
      <c r="AH3666" s="462" t="n"/>
      <c r="AI3666" s="462" t="n"/>
      <c r="AJ3666" s="462" t="n"/>
      <c r="AK3666" s="462" t="n"/>
      <c r="AL3666" s="462" t="n"/>
      <c r="AM3666" s="462" t="n"/>
      <c r="AN3666" s="462" t="n"/>
      <c r="AO3666" s="462" t="n"/>
      <c r="AP3666" s="462" t="n"/>
      <c r="AQ3666" s="462" t="n"/>
      <c r="AR3666" s="462" t="n"/>
      <c r="AS3666" s="462" t="n"/>
    </row>
    <row r="3667">
      <c r="A3667" s="461" t="n">
        <v>3659</v>
      </c>
      <c r="B3667" s="462" t="inlineStr"/>
      <c r="C3667" s="462" t="inlineStr">
        <is>
          <t>អ៊ីជីអេហ្វ ឡូជីស្ទីក ខូ អិលធីឌី</t>
        </is>
      </c>
      <c r="D3667" s="462" t="inlineStr">
        <is>
          <t>L001-901501877</t>
        </is>
      </c>
      <c r="E3667" s="462" t="inlineStr">
        <is>
          <t>2007873</t>
        </is>
      </c>
      <c r="F3667" s="463" t="n">
        <v>44159</v>
      </c>
      <c r="G3667" s="464" t="n">
        <v>93150</v>
      </c>
      <c r="H3667" s="462" t="n"/>
      <c r="I3667" s="464">
        <f>G3667</f>
        <v/>
      </c>
      <c r="J3667" s="462">
        <f>IF(AND(Q3667=TRUE, R3667=TRUE, S3667=TRUE), IF(W3667&lt;-0.05, "អនុញ្ញាត (អ្នកផ្គត់ផ្គង់ប្រកាសខ្វះ)", "បានប្រកាស (អនុញ្ញាត)"), IF(AND(Q3667=FALSE, R3667=FALSE, S3667=FALSE), "ព្យួរទុក (មិនមានទិន្នន័យ)", "ប្រកាសខុស (ព្យួរទុក)"))</f>
        <v/>
      </c>
      <c r="K3667" s="462" t="inlineStr"/>
      <c r="L3667" s="462" t="inlineStr"/>
      <c r="M3667" s="464">
        <f>AH3667</f>
        <v/>
      </c>
      <c r="N3667" s="464">
        <f>IF(W3667&lt;0,AH3667,I3667)</f>
        <v/>
      </c>
      <c r="O3667" s="464">
        <f>I3667-M3667</f>
        <v/>
      </c>
      <c r="P3667" s="462" t="n"/>
      <c r="Q3667" s="462">
        <f>V3667=W3667</f>
        <v/>
      </c>
      <c r="R3667" s="462">
        <f>AND(MONTH(F3667)=MONTH(X3667), YEAR(F3667)=YEAR(X3667))</f>
        <v/>
      </c>
      <c r="S3667" s="462">
        <f>AC3667="L001-901905215"</f>
        <v/>
      </c>
      <c r="T3667" s="464">
        <f>G3667-AH3667</f>
        <v/>
      </c>
      <c r="U3667" s="462" t="n"/>
      <c r="V3667" s="462" t="inlineStr">
        <is>
          <t>2007873</t>
        </is>
      </c>
      <c r="W3667" s="462" t="inlineStr">
        <is>
          <t>2007873</t>
        </is>
      </c>
      <c r="X3667" s="463" t="n">
        <v>44159</v>
      </c>
      <c r="Y3667" s="462" t="inlineStr">
        <is>
          <t>20-07873</t>
        </is>
      </c>
      <c r="Z3667" s="462" t="inlineStr"/>
      <c r="AA3667" s="462" t="inlineStr">
        <is>
          <t>បុគ្គលជាប់អាករ</t>
        </is>
      </c>
      <c r="AB3667" s="462" t="inlineStr">
        <is>
          <t>L001-901905215</t>
        </is>
      </c>
      <c r="AC3667" s="462" t="inlineStr">
        <is>
          <t>វីអ៊ីស៊ិន (ខេមបូឌា) អ៊ិនដាសស្ទ្រី ឯ.ក</t>
        </is>
      </c>
      <c r="AD3667" s="464" t="n">
        <v>1024650</v>
      </c>
      <c r="AE3667" s="464" t="n">
        <v>931500</v>
      </c>
      <c r="AF3667" s="464" t="n">
        <v>0</v>
      </c>
      <c r="AG3667" s="464" t="n">
        <v>0</v>
      </c>
      <c r="AH3667" s="464" t="n">
        <v>93150</v>
      </c>
      <c r="AI3667" s="464" t="n">
        <v>0</v>
      </c>
      <c r="AJ3667" s="464" t="n">
        <v>0</v>
      </c>
      <c r="AK3667" s="464" t="n">
        <v>0</v>
      </c>
      <c r="AL3667" s="464" t="n">
        <v>0</v>
      </c>
      <c r="AM3667" s="464" t="n">
        <v>0</v>
      </c>
      <c r="AN3667" s="464" t="n">
        <v>0</v>
      </c>
      <c r="AO3667" s="464" t="n">
        <v>0</v>
      </c>
      <c r="AP3667" s="464" t="n">
        <v>0</v>
      </c>
      <c r="AQ3667" s="462" t="inlineStr"/>
      <c r="AR3667" s="462" t="inlineStr"/>
      <c r="AS3667" s="462" t="inlineStr">
        <is>
          <t>បានប្រកាសពន្ធ</t>
        </is>
      </c>
    </row>
    <row r="3668">
      <c r="A3668" s="461" t="n">
        <v>3660</v>
      </c>
      <c r="B3668" s="462" t="inlineStr"/>
      <c r="C3668" s="462" t="inlineStr">
        <is>
          <t>អ៊ីជីអេហ្វ ឡូជីស្ទីក ខូ អិលធីឌី</t>
        </is>
      </c>
      <c r="D3668" s="462" t="inlineStr">
        <is>
          <t>L001-901501877</t>
        </is>
      </c>
      <c r="E3668" s="462" t="inlineStr">
        <is>
          <t>2007874</t>
        </is>
      </c>
      <c r="F3668" s="463" t="n">
        <v>44159</v>
      </c>
      <c r="G3668" s="464" t="n">
        <v>93150</v>
      </c>
      <c r="H3668" s="462" t="n"/>
      <c r="I3668" s="464">
        <f>G3668</f>
        <v/>
      </c>
      <c r="J3668" s="462">
        <f>IF(AND(Q3668=TRUE, R3668=TRUE, S3668=TRUE), IF(W3668&lt;-0.05, "អនុញ្ញាត (អ្នកផ្គត់ផ្គង់ប្រកាសខ្វះ)", "បានប្រកាស (អនុញ្ញាត)"), IF(AND(Q3668=FALSE, R3668=FALSE, S3668=FALSE), "ព្យួរទុក (មិនមានទិន្នន័យ)", "ប្រកាសខុស (ព្យួរទុក)"))</f>
        <v/>
      </c>
      <c r="K3668" s="462" t="inlineStr"/>
      <c r="L3668" s="462" t="inlineStr"/>
      <c r="M3668" s="464">
        <f>AH3668</f>
        <v/>
      </c>
      <c r="N3668" s="464">
        <f>IF(W3668&lt;0,AH3668,I3668)</f>
        <v/>
      </c>
      <c r="O3668" s="464">
        <f>I3668-M3668</f>
        <v/>
      </c>
      <c r="P3668" s="462" t="n"/>
      <c r="Q3668" s="462">
        <f>V3668=W3668</f>
        <v/>
      </c>
      <c r="R3668" s="462">
        <f>AND(MONTH(F3668)=MONTH(X3668), YEAR(F3668)=YEAR(X3668))</f>
        <v/>
      </c>
      <c r="S3668" s="462">
        <f>AC3668="L001-901905215"</f>
        <v/>
      </c>
      <c r="T3668" s="464">
        <f>G3668-AH3668</f>
        <v/>
      </c>
      <c r="U3668" s="462" t="n"/>
      <c r="V3668" s="462" t="inlineStr">
        <is>
          <t>2007874</t>
        </is>
      </c>
      <c r="W3668" s="462" t="inlineStr">
        <is>
          <t>2007874</t>
        </is>
      </c>
      <c r="X3668" s="463" t="n">
        <v>44159</v>
      </c>
      <c r="Y3668" s="462" t="inlineStr">
        <is>
          <t>20-07874</t>
        </is>
      </c>
      <c r="Z3668" s="462" t="inlineStr"/>
      <c r="AA3668" s="462" t="inlineStr">
        <is>
          <t>បុគ្គលជាប់អាករ</t>
        </is>
      </c>
      <c r="AB3668" s="462" t="inlineStr">
        <is>
          <t>L001-901905215</t>
        </is>
      </c>
      <c r="AC3668" s="462" t="inlineStr">
        <is>
          <t>វីអ៊ីស៊ិន (ខេមបូឌា) អ៊ិនដាសស្ទ្រី ឯ.ក</t>
        </is>
      </c>
      <c r="AD3668" s="464" t="n">
        <v>1024650</v>
      </c>
      <c r="AE3668" s="464" t="n">
        <v>931500</v>
      </c>
      <c r="AF3668" s="464" t="n">
        <v>0</v>
      </c>
      <c r="AG3668" s="464" t="n">
        <v>0</v>
      </c>
      <c r="AH3668" s="464" t="n">
        <v>93150</v>
      </c>
      <c r="AI3668" s="464" t="n">
        <v>0</v>
      </c>
      <c r="AJ3668" s="464" t="n">
        <v>0</v>
      </c>
      <c r="AK3668" s="464" t="n">
        <v>0</v>
      </c>
      <c r="AL3668" s="464" t="n">
        <v>0</v>
      </c>
      <c r="AM3668" s="464" t="n">
        <v>0</v>
      </c>
      <c r="AN3668" s="464" t="n">
        <v>0</v>
      </c>
      <c r="AO3668" s="464" t="n">
        <v>0</v>
      </c>
      <c r="AP3668" s="464" t="n">
        <v>0</v>
      </c>
      <c r="AQ3668" s="462" t="inlineStr"/>
      <c r="AR3668" s="462" t="inlineStr"/>
      <c r="AS3668" s="462" t="inlineStr">
        <is>
          <t>បានប្រកាសពន្ធ</t>
        </is>
      </c>
    </row>
    <row r="3669">
      <c r="A3669" s="461" t="n">
        <v>3661</v>
      </c>
      <c r="B3669" s="462" t="inlineStr"/>
      <c r="C3669" s="462" t="inlineStr">
        <is>
          <t>ប្យួរ៉ូ វេរីតាស (ខេមបូឌា) លីមីធីត</t>
        </is>
      </c>
      <c r="D3669" s="462" t="inlineStr">
        <is>
          <t>L001-107024462</t>
        </is>
      </c>
      <c r="E3669" s="462" t="inlineStr">
        <is>
          <t>59009105</t>
        </is>
      </c>
      <c r="F3669" s="463" t="n">
        <v>44159</v>
      </c>
      <c r="G3669" s="464" t="n">
        <v>94549</v>
      </c>
      <c r="H3669" s="462" t="n"/>
      <c r="I3669" s="464">
        <f>G3669</f>
        <v/>
      </c>
      <c r="J3669" s="462">
        <f>IF(AND(Q3669=TRUE, R3669=TRUE, S3669=TRUE), IF(W3669&lt;-0.05, "អនុញ្ញាត (អ្នកផ្គត់ផ្គង់ប្រកាសខ្វះ)", "បានប្រកាស (អនុញ្ញាត)"), IF(AND(Q3669=FALSE, R3669=FALSE, S3669=FALSE), "ព្យួរទុក (មិនមានទិន្នន័យ)", "ប្រកាសខុស (ព្យួរទុក)"))</f>
        <v/>
      </c>
      <c r="K3669" s="462" t="inlineStr"/>
      <c r="L3669" s="462" t="inlineStr"/>
      <c r="M3669" s="464">
        <f>AH3669</f>
        <v/>
      </c>
      <c r="N3669" s="464">
        <f>IF(W3669&lt;0,AH3669,I3669)</f>
        <v/>
      </c>
      <c r="O3669" s="464">
        <f>I3669-M3669</f>
        <v/>
      </c>
      <c r="P3669" s="462" t="n"/>
      <c r="Q3669" s="462">
        <f>V3669=W3669</f>
        <v/>
      </c>
      <c r="R3669" s="462">
        <f>AND(MONTH(F3669)=MONTH(X3669), YEAR(F3669)=YEAR(X3669))</f>
        <v/>
      </c>
      <c r="S3669" s="462">
        <f>AC3669="L001-901905215"</f>
        <v/>
      </c>
      <c r="T3669" s="464">
        <f>G3669-AH3669</f>
        <v/>
      </c>
      <c r="U3669" s="462" t="n"/>
      <c r="V3669" s="462" t="inlineStr">
        <is>
          <t>59009105</t>
        </is>
      </c>
      <c r="W3669" s="462" t="inlineStr"/>
      <c r="X3669" s="499" t="n"/>
      <c r="Y3669" s="462" t="n"/>
      <c r="Z3669" s="462" t="n"/>
      <c r="AA3669" s="462" t="n"/>
      <c r="AB3669" s="462" t="n"/>
      <c r="AC3669" s="462" t="n"/>
      <c r="AD3669" s="462" t="n"/>
      <c r="AE3669" s="462" t="n"/>
      <c r="AF3669" s="462" t="n"/>
      <c r="AG3669" s="462" t="n"/>
      <c r="AH3669" s="462" t="n"/>
      <c r="AI3669" s="462" t="n"/>
      <c r="AJ3669" s="462" t="n"/>
      <c r="AK3669" s="462" t="n"/>
      <c r="AL3669" s="462" t="n"/>
      <c r="AM3669" s="462" t="n"/>
      <c r="AN3669" s="462" t="n"/>
      <c r="AO3669" s="462" t="n"/>
      <c r="AP3669" s="462" t="n"/>
      <c r="AQ3669" s="462" t="n"/>
      <c r="AR3669" s="462" t="n"/>
      <c r="AS3669" s="462" t="n"/>
    </row>
    <row r="3670">
      <c r="A3670" s="461" t="n">
        <v>3662</v>
      </c>
      <c r="B3670" s="462" t="inlineStr"/>
      <c r="C3670" s="462" t="inlineStr">
        <is>
          <t>ប្យួរ៉ូ វេរីតាស (ខេមបូឌា) លីមីធីត</t>
        </is>
      </c>
      <c r="D3670" s="462" t="inlineStr">
        <is>
          <t>L001-107024462</t>
        </is>
      </c>
      <c r="E3670" s="462" t="inlineStr">
        <is>
          <t>59009101</t>
        </is>
      </c>
      <c r="F3670" s="463" t="n">
        <v>44159</v>
      </c>
      <c r="G3670" s="464" t="n">
        <v>94549</v>
      </c>
      <c r="H3670" s="462" t="n"/>
      <c r="I3670" s="464">
        <f>G3670</f>
        <v/>
      </c>
      <c r="J3670" s="462">
        <f>IF(AND(Q3670=TRUE, R3670=TRUE, S3670=TRUE), IF(W3670&lt;-0.05, "អនុញ្ញាត (អ្នកផ្គត់ផ្គង់ប្រកាសខ្វះ)", "បានប្រកាស (អនុញ្ញាត)"), IF(AND(Q3670=FALSE, R3670=FALSE, S3670=FALSE), "ព្យួរទុក (មិនមានទិន្នន័យ)", "ប្រកាសខុស (ព្យួរទុក)"))</f>
        <v/>
      </c>
      <c r="K3670" s="462" t="inlineStr"/>
      <c r="L3670" s="462" t="inlineStr"/>
      <c r="M3670" s="464">
        <f>AH3670</f>
        <v/>
      </c>
      <c r="N3670" s="464">
        <f>IF(W3670&lt;0,AH3670,I3670)</f>
        <v/>
      </c>
      <c r="O3670" s="464">
        <f>I3670-M3670</f>
        <v/>
      </c>
      <c r="P3670" s="462" t="n"/>
      <c r="Q3670" s="462">
        <f>V3670=W3670</f>
        <v/>
      </c>
      <c r="R3670" s="462">
        <f>AND(MONTH(F3670)=MONTH(X3670), YEAR(F3670)=YEAR(X3670))</f>
        <v/>
      </c>
      <c r="S3670" s="462">
        <f>AC3670="L001-901905215"</f>
        <v/>
      </c>
      <c r="T3670" s="464">
        <f>G3670-AH3670</f>
        <v/>
      </c>
      <c r="U3670" s="462" t="n"/>
      <c r="V3670" s="462" t="inlineStr">
        <is>
          <t>59009101</t>
        </is>
      </c>
      <c r="W3670" s="462" t="inlineStr"/>
      <c r="X3670" s="499" t="n"/>
      <c r="Y3670" s="462" t="n"/>
      <c r="Z3670" s="462" t="n"/>
      <c r="AA3670" s="462" t="n"/>
      <c r="AB3670" s="462" t="n"/>
      <c r="AC3670" s="462" t="n"/>
      <c r="AD3670" s="462" t="n"/>
      <c r="AE3670" s="462" t="n"/>
      <c r="AF3670" s="462" t="n"/>
      <c r="AG3670" s="462" t="n"/>
      <c r="AH3670" s="462" t="n"/>
      <c r="AI3670" s="462" t="n"/>
      <c r="AJ3670" s="462" t="n"/>
      <c r="AK3670" s="462" t="n"/>
      <c r="AL3670" s="462" t="n"/>
      <c r="AM3670" s="462" t="n"/>
      <c r="AN3670" s="462" t="n"/>
      <c r="AO3670" s="462" t="n"/>
      <c r="AP3670" s="462" t="n"/>
      <c r="AQ3670" s="462" t="n"/>
      <c r="AR3670" s="462" t="n"/>
      <c r="AS3670" s="462" t="n"/>
    </row>
    <row r="3671">
      <c r="A3671" s="461" t="n">
        <v>3663</v>
      </c>
      <c r="B3671" s="462" t="inlineStr"/>
      <c r="C3671" s="462" t="inlineStr">
        <is>
          <t>ប្យួរ៉ូ វេរីតាស (ខេមបូឌា) លីមីធីត</t>
        </is>
      </c>
      <c r="D3671" s="462" t="inlineStr">
        <is>
          <t>L001-107024462</t>
        </is>
      </c>
      <c r="E3671" s="462" t="inlineStr">
        <is>
          <t>59009098</t>
        </is>
      </c>
      <c r="F3671" s="463" t="n">
        <v>44159</v>
      </c>
      <c r="G3671" s="464" t="n">
        <v>60750</v>
      </c>
      <c r="H3671" s="462" t="n"/>
      <c r="I3671" s="464">
        <f>G3671</f>
        <v/>
      </c>
      <c r="J3671" s="462">
        <f>IF(AND(Q3671=TRUE, R3671=TRUE, S3671=TRUE), IF(W3671&lt;-0.05, "អនុញ្ញាត (អ្នកផ្គត់ផ្គង់ប្រកាសខ្វះ)", "បានប្រកាស (អនុញ្ញាត)"), IF(AND(Q3671=FALSE, R3671=FALSE, S3671=FALSE), "ព្យួរទុក (មិនមានទិន្នន័យ)", "ប្រកាសខុស (ព្យួរទុក)"))</f>
        <v/>
      </c>
      <c r="K3671" s="462" t="inlineStr"/>
      <c r="L3671" s="462" t="inlineStr"/>
      <c r="M3671" s="464">
        <f>AH3671</f>
        <v/>
      </c>
      <c r="N3671" s="464">
        <f>IF(W3671&lt;0,AH3671,I3671)</f>
        <v/>
      </c>
      <c r="O3671" s="464">
        <f>I3671-M3671</f>
        <v/>
      </c>
      <c r="P3671" s="462" t="n"/>
      <c r="Q3671" s="462">
        <f>V3671=W3671</f>
        <v/>
      </c>
      <c r="R3671" s="462">
        <f>AND(MONTH(F3671)=MONTH(X3671), YEAR(F3671)=YEAR(X3671))</f>
        <v/>
      </c>
      <c r="S3671" s="462">
        <f>AC3671="L001-901905215"</f>
        <v/>
      </c>
      <c r="T3671" s="464">
        <f>G3671-AH3671</f>
        <v/>
      </c>
      <c r="U3671" s="462" t="n"/>
      <c r="V3671" s="462" t="inlineStr">
        <is>
          <t>59009098</t>
        </is>
      </c>
      <c r="W3671" s="462" t="inlineStr"/>
      <c r="X3671" s="499" t="n"/>
      <c r="Y3671" s="462" t="n"/>
      <c r="Z3671" s="462" t="n"/>
      <c r="AA3671" s="462" t="n"/>
      <c r="AB3671" s="462" t="n"/>
      <c r="AC3671" s="462" t="n"/>
      <c r="AD3671" s="462" t="n"/>
      <c r="AE3671" s="462" t="n"/>
      <c r="AF3671" s="462" t="n"/>
      <c r="AG3671" s="462" t="n"/>
      <c r="AH3671" s="462" t="n"/>
      <c r="AI3671" s="462" t="n"/>
      <c r="AJ3671" s="462" t="n"/>
      <c r="AK3671" s="462" t="n"/>
      <c r="AL3671" s="462" t="n"/>
      <c r="AM3671" s="462" t="n"/>
      <c r="AN3671" s="462" t="n"/>
      <c r="AO3671" s="462" t="n"/>
      <c r="AP3671" s="462" t="n"/>
      <c r="AQ3671" s="462" t="n"/>
      <c r="AR3671" s="462" t="n"/>
      <c r="AS3671" s="462" t="n"/>
    </row>
    <row r="3672">
      <c r="A3672" s="461" t="n">
        <v>3664</v>
      </c>
      <c r="B3672" s="462" t="inlineStr"/>
      <c r="C3672" s="462" t="inlineStr">
        <is>
          <t>កំពង់ផែស្វយ័តក្រុងព្រះសីហនុ</t>
        </is>
      </c>
      <c r="D3672" s="462" t="inlineStr">
        <is>
          <t>L001-100044638</t>
        </is>
      </c>
      <c r="E3672" s="462" t="inlineStr">
        <is>
          <t>0175200</t>
        </is>
      </c>
      <c r="F3672" s="463" t="n">
        <v>44159</v>
      </c>
      <c r="G3672" s="464" t="n">
        <v>70470</v>
      </c>
      <c r="H3672" s="462" t="n"/>
      <c r="I3672" s="464">
        <f>G3672</f>
        <v/>
      </c>
      <c r="J3672" s="462">
        <f>IF(AND(Q3672=TRUE, R3672=TRUE, S3672=TRUE), IF(W3672&lt;-0.05, "អនុញ្ញាត (អ្នកផ្គត់ផ្គង់ប្រកាសខ្វះ)", "បានប្រកាស (អនុញ្ញាត)"), IF(AND(Q3672=FALSE, R3672=FALSE, S3672=FALSE), "ព្យួរទុក (មិនមានទិន្នន័យ)", "ប្រកាសខុស (ព្យួរទុក)"))</f>
        <v/>
      </c>
      <c r="K3672" s="462" t="inlineStr"/>
      <c r="L3672" s="462" t="inlineStr"/>
      <c r="M3672" s="464">
        <f>AH3672</f>
        <v/>
      </c>
      <c r="N3672" s="464">
        <f>IF(W3672&lt;0,AH3672,I3672)</f>
        <v/>
      </c>
      <c r="O3672" s="464">
        <f>I3672-M3672</f>
        <v/>
      </c>
      <c r="P3672" s="462" t="n"/>
      <c r="Q3672" s="462">
        <f>V3672=W3672</f>
        <v/>
      </c>
      <c r="R3672" s="462">
        <f>AND(MONTH(F3672)=MONTH(X3672), YEAR(F3672)=YEAR(X3672))</f>
        <v/>
      </c>
      <c r="S3672" s="462">
        <f>AC3672="L001-901905215"</f>
        <v/>
      </c>
      <c r="T3672" s="464">
        <f>G3672-AH3672</f>
        <v/>
      </c>
      <c r="U3672" s="462" t="n"/>
      <c r="V3672" s="462" t="inlineStr">
        <is>
          <t>0175200</t>
        </is>
      </c>
      <c r="W3672" s="462" t="inlineStr"/>
      <c r="X3672" s="499" t="n"/>
      <c r="Y3672" s="462" t="n"/>
      <c r="Z3672" s="462" t="n"/>
      <c r="AA3672" s="462" t="n"/>
      <c r="AB3672" s="462" t="n"/>
      <c r="AC3672" s="462" t="n"/>
      <c r="AD3672" s="462" t="n"/>
      <c r="AE3672" s="462" t="n"/>
      <c r="AF3672" s="462" t="n"/>
      <c r="AG3672" s="462" t="n"/>
      <c r="AH3672" s="462" t="n"/>
      <c r="AI3672" s="462" t="n"/>
      <c r="AJ3672" s="462" t="n"/>
      <c r="AK3672" s="462" t="n"/>
      <c r="AL3672" s="462" t="n"/>
      <c r="AM3672" s="462" t="n"/>
      <c r="AN3672" s="462" t="n"/>
      <c r="AO3672" s="462" t="n"/>
      <c r="AP3672" s="462" t="n"/>
      <c r="AQ3672" s="462" t="n"/>
      <c r="AR3672" s="462" t="n"/>
      <c r="AS3672" s="462" t="n"/>
    </row>
    <row r="3673">
      <c r="A3673" s="461" t="n">
        <v>3665</v>
      </c>
      <c r="B3673" s="462" t="inlineStr"/>
      <c r="C3673" s="462" t="inlineStr">
        <is>
          <t>ស្ត្រេតស៍ អ៊ិនធើណេសិនណល ភីធីអ៊ី អិលធីឌី</t>
        </is>
      </c>
      <c r="D3673" s="462" t="inlineStr">
        <is>
          <t>L001-100045162</t>
        </is>
      </c>
      <c r="E3673" s="462" t="inlineStr">
        <is>
          <t>2022169</t>
        </is>
      </c>
      <c r="F3673" s="463" t="n">
        <v>44159</v>
      </c>
      <c r="G3673" s="464" t="n">
        <v>200475</v>
      </c>
      <c r="H3673" s="462" t="n"/>
      <c r="I3673" s="464">
        <f>G3673</f>
        <v/>
      </c>
      <c r="J3673" s="462">
        <f>IF(AND(Q3673=TRUE, R3673=TRUE, S3673=TRUE), IF(W3673&lt;-0.05, "អនុញ្ញាត (អ្នកផ្គត់ផ្គង់ប្រកាសខ្វះ)", "បានប្រកាស (អនុញ្ញាត)"), IF(AND(Q3673=FALSE, R3673=FALSE, S3673=FALSE), "ព្យួរទុក (មិនមានទិន្នន័យ)", "ប្រកាសខុស (ព្យួរទុក)"))</f>
        <v/>
      </c>
      <c r="K3673" s="462" t="inlineStr"/>
      <c r="L3673" s="462" t="inlineStr"/>
      <c r="M3673" s="464">
        <f>AH3673</f>
        <v/>
      </c>
      <c r="N3673" s="464">
        <f>IF(W3673&lt;0,AH3673,I3673)</f>
        <v/>
      </c>
      <c r="O3673" s="464">
        <f>I3673-M3673</f>
        <v/>
      </c>
      <c r="P3673" s="462" t="n"/>
      <c r="Q3673" s="462">
        <f>V3673=W3673</f>
        <v/>
      </c>
      <c r="R3673" s="462">
        <f>AND(MONTH(F3673)=MONTH(X3673), YEAR(F3673)=YEAR(X3673))</f>
        <v/>
      </c>
      <c r="S3673" s="462">
        <f>AC3673="L001-901905215"</f>
        <v/>
      </c>
      <c r="T3673" s="464">
        <f>G3673-AH3673</f>
        <v/>
      </c>
      <c r="U3673" s="462" t="n"/>
      <c r="V3673" s="462" t="inlineStr">
        <is>
          <t>2022169</t>
        </is>
      </c>
      <c r="W3673" s="462" t="inlineStr">
        <is>
          <t>2022169</t>
        </is>
      </c>
      <c r="X3673" s="463" t="n">
        <v>44159</v>
      </c>
      <c r="Y3673" s="462" t="inlineStr">
        <is>
          <t>2022169</t>
        </is>
      </c>
      <c r="Z3673" s="462" t="inlineStr"/>
      <c r="AA3673" s="462" t="inlineStr">
        <is>
          <t>បុគ្គលជាប់អាករ</t>
        </is>
      </c>
      <c r="AB3673" s="462" t="inlineStr">
        <is>
          <t>L001-901905215</t>
        </is>
      </c>
      <c r="AC3673" s="462" t="inlineStr">
        <is>
          <t>វីអ៊ីស៊ិន (ខេមបូឌា) អ៊ិនដាសស្ទ្រី ឯ.ក</t>
        </is>
      </c>
      <c r="AD3673" s="464" t="n">
        <v>2205225</v>
      </c>
      <c r="AE3673" s="464" t="n">
        <v>2004750</v>
      </c>
      <c r="AF3673" s="464" t="n">
        <v>0</v>
      </c>
      <c r="AG3673" s="464" t="n">
        <v>0</v>
      </c>
      <c r="AH3673" s="464" t="n">
        <v>200475</v>
      </c>
      <c r="AI3673" s="464" t="n">
        <v>0</v>
      </c>
      <c r="AJ3673" s="464" t="n">
        <v>0</v>
      </c>
      <c r="AK3673" s="464" t="n">
        <v>0</v>
      </c>
      <c r="AL3673" s="464" t="n">
        <v>0</v>
      </c>
      <c r="AM3673" s="464" t="n">
        <v>0</v>
      </c>
      <c r="AN3673" s="464" t="n">
        <v>0</v>
      </c>
      <c r="AO3673" s="464" t="n">
        <v>0</v>
      </c>
      <c r="AP3673" s="464" t="n">
        <v>0</v>
      </c>
      <c r="AQ3673" s="462" t="inlineStr"/>
      <c r="AR3673" s="462" t="inlineStr"/>
      <c r="AS3673" s="462" t="inlineStr">
        <is>
          <t>បានប្រកាសពន្ធ</t>
        </is>
      </c>
    </row>
    <row r="3674">
      <c r="A3674" s="461" t="n">
        <v>3666</v>
      </c>
      <c r="B3674" s="462" t="inlineStr"/>
      <c r="C3674" s="462" t="inlineStr">
        <is>
          <t>ស៊ីងហ្គាពួរ កាតុង (ខេមបូឌា)</t>
        </is>
      </c>
      <c r="D3674" s="462" t="inlineStr">
        <is>
          <t>L001-100121322</t>
        </is>
      </c>
      <c r="E3674" s="462" t="inlineStr">
        <is>
          <t>V0014904</t>
        </is>
      </c>
      <c r="F3674" s="463" t="n">
        <v>44159</v>
      </c>
      <c r="G3674" s="464" t="n">
        <v>9541</v>
      </c>
      <c r="H3674" s="462" t="n"/>
      <c r="I3674" s="464">
        <f>G3674</f>
        <v/>
      </c>
      <c r="J3674" s="462">
        <f>IF(AND(Q3674=TRUE, R3674=TRUE, S3674=TRUE), IF(W3674&lt;-0.05, "អនុញ្ញាត (អ្នកផ្គត់ផ្គង់ប្រកាសខ្វះ)", "បានប្រកាស (អនុញ្ញាត)"), IF(AND(Q3674=FALSE, R3674=FALSE, S3674=FALSE), "ព្យួរទុក (មិនមានទិន្នន័យ)", "ប្រកាសខុស (ព្យួរទុក)"))</f>
        <v/>
      </c>
      <c r="K3674" s="462" t="inlineStr"/>
      <c r="L3674" s="462" t="inlineStr"/>
      <c r="M3674" s="464">
        <f>AH3674</f>
        <v/>
      </c>
      <c r="N3674" s="464">
        <f>IF(W3674&lt;0,AH3674,I3674)</f>
        <v/>
      </c>
      <c r="O3674" s="464">
        <f>I3674-M3674</f>
        <v/>
      </c>
      <c r="P3674" s="462" t="n"/>
      <c r="Q3674" s="462">
        <f>V3674=W3674</f>
        <v/>
      </c>
      <c r="R3674" s="462">
        <f>AND(MONTH(F3674)=MONTH(X3674), YEAR(F3674)=YEAR(X3674))</f>
        <v/>
      </c>
      <c r="S3674" s="462">
        <f>AC3674="L001-901905215"</f>
        <v/>
      </c>
      <c r="T3674" s="464">
        <f>G3674-AH3674</f>
        <v/>
      </c>
      <c r="U3674" s="462" t="n"/>
      <c r="V3674" s="462" t="inlineStr">
        <is>
          <t>V0014904</t>
        </is>
      </c>
      <c r="W3674" s="462" t="inlineStr">
        <is>
          <t>V0014904</t>
        </is>
      </c>
      <c r="X3674" s="463" t="n">
        <v>44159</v>
      </c>
      <c r="Y3674" s="462" t="inlineStr">
        <is>
          <t>V0014904</t>
        </is>
      </c>
      <c r="Z3674" s="462" t="inlineStr"/>
      <c r="AA3674" s="462" t="inlineStr">
        <is>
          <t>បុគ្គលជាប់អាករ</t>
        </is>
      </c>
      <c r="AB3674" s="462" t="inlineStr">
        <is>
          <t>L001-901905215</t>
        </is>
      </c>
      <c r="AC3674" s="462" t="inlineStr">
        <is>
          <t>វីអ៊ីស៊ិន (ខេមបូឌា) អ៊ិនដាសស្ទ្រី ឯ.ក</t>
        </is>
      </c>
      <c r="AD3674" s="464" t="n">
        <v>104884</v>
      </c>
      <c r="AE3674" s="464" t="n">
        <v>95349</v>
      </c>
      <c r="AF3674" s="464" t="n">
        <v>0</v>
      </c>
      <c r="AG3674" s="464" t="n">
        <v>0</v>
      </c>
      <c r="AH3674" s="464" t="n">
        <v>9535</v>
      </c>
      <c r="AI3674" s="464" t="n">
        <v>0</v>
      </c>
      <c r="AJ3674" s="464" t="n">
        <v>0</v>
      </c>
      <c r="AK3674" s="464" t="n">
        <v>0</v>
      </c>
      <c r="AL3674" s="464" t="n">
        <v>0</v>
      </c>
      <c r="AM3674" s="464" t="n">
        <v>0</v>
      </c>
      <c r="AN3674" s="464" t="n">
        <v>0</v>
      </c>
      <c r="AO3674" s="464" t="n">
        <v>0</v>
      </c>
      <c r="AP3674" s="464" t="n">
        <v>0</v>
      </c>
      <c r="AQ3674" s="462" t="inlineStr"/>
      <c r="AR3674" s="462" t="inlineStr"/>
      <c r="AS3674" s="462" t="inlineStr">
        <is>
          <t>បានប្រកាសពន្ធ</t>
        </is>
      </c>
    </row>
    <row r="3675">
      <c r="A3675" s="461" t="n">
        <v>3667</v>
      </c>
      <c r="B3675" s="462" t="inlineStr"/>
      <c r="C3675" s="462" t="inlineStr">
        <is>
          <t>កំពង់ផែស្វយ័តភ្នំពេញ "ក.ស.ភ"</t>
        </is>
      </c>
      <c r="D3675" s="462" t="inlineStr">
        <is>
          <t>L001-100044999</t>
        </is>
      </c>
      <c r="E3675" s="462" t="inlineStr">
        <is>
          <t>INV20201154798</t>
        </is>
      </c>
      <c r="F3675" s="463" t="n">
        <v>44158</v>
      </c>
      <c r="G3675" s="464" t="n">
        <v>57952</v>
      </c>
      <c r="H3675" s="462" t="n"/>
      <c r="I3675" s="464">
        <f>G3675</f>
        <v/>
      </c>
      <c r="J3675" s="462">
        <f>IF(AND(Q3675=TRUE, R3675=TRUE, S3675=TRUE), IF(W3675&lt;-0.05, "អនុញ្ញាត (អ្នកផ្គត់ផ្គង់ប្រកាសខ្វះ)", "បានប្រកាស (អនុញ្ញាត)"), IF(AND(Q3675=FALSE, R3675=FALSE, S3675=FALSE), "ព្យួរទុក (មិនមានទិន្នន័យ)", "ប្រកាសខុស (ព្យួរទុក)"))</f>
        <v/>
      </c>
      <c r="K3675" s="462" t="inlineStr"/>
      <c r="L3675" s="462" t="inlineStr"/>
      <c r="M3675" s="464">
        <f>AH3675</f>
        <v/>
      </c>
      <c r="N3675" s="464">
        <f>IF(W3675&lt;0,AH3675,I3675)</f>
        <v/>
      </c>
      <c r="O3675" s="464">
        <f>I3675-M3675</f>
        <v/>
      </c>
      <c r="P3675" s="462" t="n"/>
      <c r="Q3675" s="462">
        <f>V3675=W3675</f>
        <v/>
      </c>
      <c r="R3675" s="462">
        <f>AND(MONTH(F3675)=MONTH(X3675), YEAR(F3675)=YEAR(X3675))</f>
        <v/>
      </c>
      <c r="S3675" s="462">
        <f>AC3675="L001-901905215"</f>
        <v/>
      </c>
      <c r="T3675" s="464">
        <f>G3675-AH3675</f>
        <v/>
      </c>
      <c r="U3675" s="462" t="n"/>
      <c r="V3675" s="462" t="inlineStr">
        <is>
          <t>INV20201154798</t>
        </is>
      </c>
      <c r="W3675" s="462" t="inlineStr"/>
      <c r="X3675" s="499" t="n"/>
      <c r="Y3675" s="462" t="n"/>
      <c r="Z3675" s="462" t="n"/>
      <c r="AA3675" s="462" t="n"/>
      <c r="AB3675" s="462" t="n"/>
      <c r="AC3675" s="462" t="n"/>
      <c r="AD3675" s="462" t="n"/>
      <c r="AE3675" s="462" t="n"/>
      <c r="AF3675" s="462" t="n"/>
      <c r="AG3675" s="462" t="n"/>
      <c r="AH3675" s="462" t="n"/>
      <c r="AI3675" s="462" t="n"/>
      <c r="AJ3675" s="462" t="n"/>
      <c r="AK3675" s="462" t="n"/>
      <c r="AL3675" s="462" t="n"/>
      <c r="AM3675" s="462" t="n"/>
      <c r="AN3675" s="462" t="n"/>
      <c r="AO3675" s="462" t="n"/>
      <c r="AP3675" s="462" t="n"/>
      <c r="AQ3675" s="462" t="n"/>
      <c r="AR3675" s="462" t="n"/>
      <c r="AS3675" s="462" t="n"/>
    </row>
    <row r="3676">
      <c r="A3676" s="461" t="n">
        <v>3668</v>
      </c>
      <c r="B3676" s="462" t="inlineStr"/>
      <c r="C3676" s="462" t="inlineStr">
        <is>
          <t>ឆាយ ដា ឡូយីស្ទីក</t>
        </is>
      </c>
      <c r="D3676" s="462" t="inlineStr">
        <is>
          <t>L001-100063098</t>
        </is>
      </c>
      <c r="E3676" s="462" t="inlineStr">
        <is>
          <t>2011010396</t>
        </is>
      </c>
      <c r="F3676" s="463" t="n">
        <v>44158</v>
      </c>
      <c r="G3676" s="464" t="n">
        <v>191970</v>
      </c>
      <c r="H3676" s="462" t="n"/>
      <c r="I3676" s="464">
        <f>G3676</f>
        <v/>
      </c>
      <c r="J3676" s="462">
        <f>IF(AND(Q3676=TRUE, R3676=TRUE, S3676=TRUE), IF(W3676&lt;-0.05, "អនុញ្ញាត (អ្នកផ្គត់ផ្គង់ប្រកាសខ្វះ)", "បានប្រកាស (អនុញ្ញាត)"), IF(AND(Q3676=FALSE, R3676=FALSE, S3676=FALSE), "ព្យួរទុក (មិនមានទិន្នន័យ)", "ប្រកាសខុស (ព្យួរទុក)"))</f>
        <v/>
      </c>
      <c r="K3676" s="462" t="inlineStr"/>
      <c r="L3676" s="462" t="inlineStr"/>
      <c r="M3676" s="464">
        <f>AH3676</f>
        <v/>
      </c>
      <c r="N3676" s="464">
        <f>IF(W3676&lt;0,AH3676,I3676)</f>
        <v/>
      </c>
      <c r="O3676" s="464">
        <f>I3676-M3676</f>
        <v/>
      </c>
      <c r="P3676" s="462" t="n"/>
      <c r="Q3676" s="462">
        <f>V3676=W3676</f>
        <v/>
      </c>
      <c r="R3676" s="462">
        <f>AND(MONTH(F3676)=MONTH(X3676), YEAR(F3676)=YEAR(X3676))</f>
        <v/>
      </c>
      <c r="S3676" s="462">
        <f>AC3676="L001-901905215"</f>
        <v/>
      </c>
      <c r="T3676" s="464">
        <f>G3676-AH3676</f>
        <v/>
      </c>
      <c r="U3676" s="462" t="n"/>
      <c r="V3676" s="462" t="inlineStr">
        <is>
          <t>2011010396</t>
        </is>
      </c>
      <c r="W3676" s="462" t="inlineStr">
        <is>
          <t>2011010396</t>
        </is>
      </c>
      <c r="X3676" s="463" t="n">
        <v>44158</v>
      </c>
      <c r="Y3676" s="462" t="inlineStr">
        <is>
          <t>2011010396</t>
        </is>
      </c>
      <c r="Z3676" s="462" t="inlineStr"/>
      <c r="AA3676" s="462" t="inlineStr">
        <is>
          <t>បុគ្គលជាប់អាករ</t>
        </is>
      </c>
      <c r="AB3676" s="462" t="inlineStr">
        <is>
          <t>L001-901905215</t>
        </is>
      </c>
      <c r="AC3676" s="462" t="inlineStr">
        <is>
          <t>វីអ៊ីស៊ិន (ខេមបូឌា) អ៊ិនដាសស្ទ្រី ឯ.ក</t>
        </is>
      </c>
      <c r="AD3676" s="464" t="n">
        <v>2111670</v>
      </c>
      <c r="AE3676" s="464" t="n">
        <v>1919700</v>
      </c>
      <c r="AF3676" s="464" t="n">
        <v>0</v>
      </c>
      <c r="AG3676" s="464" t="n">
        <v>0</v>
      </c>
      <c r="AH3676" s="464" t="n">
        <v>191970</v>
      </c>
      <c r="AI3676" s="464" t="n">
        <v>0</v>
      </c>
      <c r="AJ3676" s="464" t="n">
        <v>0</v>
      </c>
      <c r="AK3676" s="464" t="n">
        <v>0</v>
      </c>
      <c r="AL3676" s="464" t="n">
        <v>0</v>
      </c>
      <c r="AM3676" s="464" t="n">
        <v>0</v>
      </c>
      <c r="AN3676" s="464" t="n">
        <v>0</v>
      </c>
      <c r="AO3676" s="464" t="n">
        <v>0</v>
      </c>
      <c r="AP3676" s="464" t="n">
        <v>0</v>
      </c>
      <c r="AQ3676" s="462" t="inlineStr"/>
      <c r="AR3676" s="462" t="inlineStr"/>
      <c r="AS3676" s="462" t="inlineStr">
        <is>
          <t>បានប្រកាសពន្ធ</t>
        </is>
      </c>
    </row>
    <row r="3677">
      <c r="A3677" s="461" t="n">
        <v>3669</v>
      </c>
      <c r="B3677" s="462" t="inlineStr"/>
      <c r="C3677" s="462" t="inlineStr">
        <is>
          <t>ឆាយ ដា ឡូយីស្ទីក</t>
        </is>
      </c>
      <c r="D3677" s="462" t="inlineStr">
        <is>
          <t>L001-100063098</t>
        </is>
      </c>
      <c r="E3677" s="462" t="inlineStr">
        <is>
          <t>2011010403</t>
        </is>
      </c>
      <c r="F3677" s="463" t="n">
        <v>44158</v>
      </c>
      <c r="G3677" s="464" t="n">
        <v>305370</v>
      </c>
      <c r="H3677" s="462" t="n"/>
      <c r="I3677" s="464">
        <f>G3677</f>
        <v/>
      </c>
      <c r="J3677" s="462">
        <f>IF(AND(Q3677=TRUE, R3677=TRUE, S3677=TRUE), IF(W3677&lt;-0.05, "អនុញ្ញាត (អ្នកផ្គត់ផ្គង់ប្រកាសខ្វះ)", "បានប្រកាស (អនុញ្ញាត)"), IF(AND(Q3677=FALSE, R3677=FALSE, S3677=FALSE), "ព្យួរទុក (មិនមានទិន្នន័យ)", "ប្រកាសខុស (ព្យួរទុក)"))</f>
        <v/>
      </c>
      <c r="K3677" s="462" t="inlineStr"/>
      <c r="L3677" s="462" t="inlineStr"/>
      <c r="M3677" s="464">
        <f>AH3677</f>
        <v/>
      </c>
      <c r="N3677" s="464">
        <f>IF(W3677&lt;0,AH3677,I3677)</f>
        <v/>
      </c>
      <c r="O3677" s="464">
        <f>I3677-M3677</f>
        <v/>
      </c>
      <c r="P3677" s="462" t="n"/>
      <c r="Q3677" s="462">
        <f>V3677=W3677</f>
        <v/>
      </c>
      <c r="R3677" s="462">
        <f>AND(MONTH(F3677)=MONTH(X3677), YEAR(F3677)=YEAR(X3677))</f>
        <v/>
      </c>
      <c r="S3677" s="462">
        <f>AC3677="L001-901905215"</f>
        <v/>
      </c>
      <c r="T3677" s="464">
        <f>G3677-AH3677</f>
        <v/>
      </c>
      <c r="U3677" s="462" t="n"/>
      <c r="V3677" s="462" t="inlineStr">
        <is>
          <t>2011010403</t>
        </is>
      </c>
      <c r="W3677" s="462" t="inlineStr">
        <is>
          <t>2011010403</t>
        </is>
      </c>
      <c r="X3677" s="463" t="n">
        <v>44158</v>
      </c>
      <c r="Y3677" s="462" t="inlineStr">
        <is>
          <t>2011010403</t>
        </is>
      </c>
      <c r="Z3677" s="462" t="inlineStr"/>
      <c r="AA3677" s="462" t="inlineStr">
        <is>
          <t>បុគ្គលជាប់អាករ</t>
        </is>
      </c>
      <c r="AB3677" s="462" t="inlineStr">
        <is>
          <t>L001-901905215</t>
        </is>
      </c>
      <c r="AC3677" s="462" t="inlineStr">
        <is>
          <t>វីអ៊ីស៊ិន (ខេមបូឌា) អ៊ិនដាសស្ទ្រី ឯ.ក</t>
        </is>
      </c>
      <c r="AD3677" s="464" t="n">
        <v>3359070</v>
      </c>
      <c r="AE3677" s="464" t="n">
        <v>3053700</v>
      </c>
      <c r="AF3677" s="464" t="n">
        <v>0</v>
      </c>
      <c r="AG3677" s="464" t="n">
        <v>0</v>
      </c>
      <c r="AH3677" s="464" t="n">
        <v>305370</v>
      </c>
      <c r="AI3677" s="464" t="n">
        <v>0</v>
      </c>
      <c r="AJ3677" s="464" t="n">
        <v>0</v>
      </c>
      <c r="AK3677" s="464" t="n">
        <v>0</v>
      </c>
      <c r="AL3677" s="464" t="n">
        <v>0</v>
      </c>
      <c r="AM3677" s="464" t="n">
        <v>0</v>
      </c>
      <c r="AN3677" s="464" t="n">
        <v>0</v>
      </c>
      <c r="AO3677" s="464" t="n">
        <v>0</v>
      </c>
      <c r="AP3677" s="464" t="n">
        <v>0</v>
      </c>
      <c r="AQ3677" s="462" t="inlineStr"/>
      <c r="AR3677" s="462" t="inlineStr"/>
      <c r="AS3677" s="462" t="inlineStr">
        <is>
          <t>បានប្រកាសពន្ធ</t>
        </is>
      </c>
    </row>
    <row r="3678">
      <c r="A3678" s="461" t="n">
        <v>3670</v>
      </c>
      <c r="B3678" s="462" t="inlineStr"/>
      <c r="C3678" s="462" t="inlineStr">
        <is>
          <t>ឆាយ ដា ឡូយីស្ទីក</t>
        </is>
      </c>
      <c r="D3678" s="462" t="inlineStr">
        <is>
          <t>L001-100063098</t>
        </is>
      </c>
      <c r="E3678" s="462" t="inlineStr">
        <is>
          <t>2011010399</t>
        </is>
      </c>
      <c r="F3678" s="463" t="n">
        <v>44158</v>
      </c>
      <c r="G3678" s="464" t="n">
        <v>305370</v>
      </c>
      <c r="H3678" s="462" t="n"/>
      <c r="I3678" s="464">
        <f>G3678</f>
        <v/>
      </c>
      <c r="J3678" s="462">
        <f>IF(AND(Q3678=TRUE, R3678=TRUE, S3678=TRUE), IF(W3678&lt;-0.05, "អនុញ្ញាត (អ្នកផ្គត់ផ្គង់ប្រកាសខ្វះ)", "បានប្រកាស (អនុញ្ញាត)"), IF(AND(Q3678=FALSE, R3678=FALSE, S3678=FALSE), "ព្យួរទុក (មិនមានទិន្នន័យ)", "ប្រកាសខុស (ព្យួរទុក)"))</f>
        <v/>
      </c>
      <c r="K3678" s="462" t="inlineStr"/>
      <c r="L3678" s="462" t="inlineStr"/>
      <c r="M3678" s="464">
        <f>AH3678</f>
        <v/>
      </c>
      <c r="N3678" s="464">
        <f>IF(W3678&lt;0,AH3678,I3678)</f>
        <v/>
      </c>
      <c r="O3678" s="464">
        <f>I3678-M3678</f>
        <v/>
      </c>
      <c r="P3678" s="462" t="n"/>
      <c r="Q3678" s="462">
        <f>V3678=W3678</f>
        <v/>
      </c>
      <c r="R3678" s="462">
        <f>AND(MONTH(F3678)=MONTH(X3678), YEAR(F3678)=YEAR(X3678))</f>
        <v/>
      </c>
      <c r="S3678" s="462">
        <f>AC3678="L001-901905215"</f>
        <v/>
      </c>
      <c r="T3678" s="464">
        <f>G3678-AH3678</f>
        <v/>
      </c>
      <c r="U3678" s="462" t="n"/>
      <c r="V3678" s="462" t="inlineStr">
        <is>
          <t>2011010399</t>
        </is>
      </c>
      <c r="W3678" s="462" t="inlineStr">
        <is>
          <t>2011010399</t>
        </is>
      </c>
      <c r="X3678" s="463" t="n">
        <v>44158</v>
      </c>
      <c r="Y3678" s="462" t="inlineStr">
        <is>
          <t>2011010399</t>
        </is>
      </c>
      <c r="Z3678" s="462" t="inlineStr"/>
      <c r="AA3678" s="462" t="inlineStr">
        <is>
          <t>បុគ្គលជាប់អាករ</t>
        </is>
      </c>
      <c r="AB3678" s="462" t="inlineStr">
        <is>
          <t>L001-901905215</t>
        </is>
      </c>
      <c r="AC3678" s="462" t="inlineStr">
        <is>
          <t>វីអ៊ីស៊ិន (ខេមបូឌា) អ៊ិនដាសស្ទ្រី ឯ.ក</t>
        </is>
      </c>
      <c r="AD3678" s="464" t="n">
        <v>3359070</v>
      </c>
      <c r="AE3678" s="464" t="n">
        <v>3053700</v>
      </c>
      <c r="AF3678" s="464" t="n">
        <v>0</v>
      </c>
      <c r="AG3678" s="464" t="n">
        <v>0</v>
      </c>
      <c r="AH3678" s="464" t="n">
        <v>305370</v>
      </c>
      <c r="AI3678" s="464" t="n">
        <v>0</v>
      </c>
      <c r="AJ3678" s="464" t="n">
        <v>0</v>
      </c>
      <c r="AK3678" s="464" t="n">
        <v>0</v>
      </c>
      <c r="AL3678" s="464" t="n">
        <v>0</v>
      </c>
      <c r="AM3678" s="464" t="n">
        <v>0</v>
      </c>
      <c r="AN3678" s="464" t="n">
        <v>0</v>
      </c>
      <c r="AO3678" s="464" t="n">
        <v>0</v>
      </c>
      <c r="AP3678" s="464" t="n">
        <v>0</v>
      </c>
      <c r="AQ3678" s="462" t="inlineStr"/>
      <c r="AR3678" s="462" t="inlineStr"/>
      <c r="AS3678" s="462" t="inlineStr">
        <is>
          <t>បានប្រកាសពន្ធ</t>
        </is>
      </c>
    </row>
    <row r="3679">
      <c r="A3679" s="461" t="n">
        <v>3671</v>
      </c>
      <c r="B3679" s="462" t="inlineStr"/>
      <c r="C3679" s="462" t="inlineStr">
        <is>
          <t>ប្យួរ៉ូ វេរីតាស (ខេមបូឌា) លីមីធីត</t>
        </is>
      </c>
      <c r="D3679" s="462" t="inlineStr">
        <is>
          <t>L001-107024462</t>
        </is>
      </c>
      <c r="E3679" s="462" t="inlineStr">
        <is>
          <t>59009062</t>
        </is>
      </c>
      <c r="F3679" s="463" t="n">
        <v>44155</v>
      </c>
      <c r="G3679" s="464" t="n">
        <v>60780</v>
      </c>
      <c r="H3679" s="462" t="n"/>
      <c r="I3679" s="464">
        <f>G3679</f>
        <v/>
      </c>
      <c r="J3679" s="462">
        <f>IF(AND(Q3679=TRUE, R3679=TRUE, S3679=TRUE), IF(W3679&lt;-0.05, "អនុញ្ញាត (អ្នកផ្គត់ផ្គង់ប្រកាសខ្វះ)", "បានប្រកាស (អនុញ្ញាត)"), IF(AND(Q3679=FALSE, R3679=FALSE, S3679=FALSE), "ព្យួរទុក (មិនមានទិន្នន័យ)", "ប្រកាសខុស (ព្យួរទុក)"))</f>
        <v/>
      </c>
      <c r="K3679" s="462" t="inlineStr"/>
      <c r="L3679" s="462" t="inlineStr"/>
      <c r="M3679" s="464">
        <f>AH3679</f>
        <v/>
      </c>
      <c r="N3679" s="464">
        <f>IF(W3679&lt;0,AH3679,I3679)</f>
        <v/>
      </c>
      <c r="O3679" s="464">
        <f>I3679-M3679</f>
        <v/>
      </c>
      <c r="P3679" s="462" t="n"/>
      <c r="Q3679" s="462">
        <f>V3679=W3679</f>
        <v/>
      </c>
      <c r="R3679" s="462">
        <f>AND(MONTH(F3679)=MONTH(X3679), YEAR(F3679)=YEAR(X3679))</f>
        <v/>
      </c>
      <c r="S3679" s="462">
        <f>AC3679="L001-901905215"</f>
        <v/>
      </c>
      <c r="T3679" s="464">
        <f>G3679-AH3679</f>
        <v/>
      </c>
      <c r="U3679" s="462" t="n"/>
      <c r="V3679" s="462" t="inlineStr">
        <is>
          <t>59009062</t>
        </is>
      </c>
      <c r="W3679" s="462" t="inlineStr"/>
      <c r="X3679" s="499" t="n"/>
      <c r="Y3679" s="462" t="n"/>
      <c r="Z3679" s="462" t="n"/>
      <c r="AA3679" s="462" t="n"/>
      <c r="AB3679" s="462" t="n"/>
      <c r="AC3679" s="462" t="n"/>
      <c r="AD3679" s="462" t="n"/>
      <c r="AE3679" s="462" t="n"/>
      <c r="AF3679" s="462" t="n"/>
      <c r="AG3679" s="462" t="n"/>
      <c r="AH3679" s="462" t="n"/>
      <c r="AI3679" s="462" t="n"/>
      <c r="AJ3679" s="462" t="n"/>
      <c r="AK3679" s="462" t="n"/>
      <c r="AL3679" s="462" t="n"/>
      <c r="AM3679" s="462" t="n"/>
      <c r="AN3679" s="462" t="n"/>
      <c r="AO3679" s="462" t="n"/>
      <c r="AP3679" s="462" t="n"/>
      <c r="AQ3679" s="462" t="n"/>
      <c r="AR3679" s="462" t="n"/>
      <c r="AS3679" s="462" t="n"/>
    </row>
    <row r="3680">
      <c r="A3680" s="461" t="n">
        <v>3672</v>
      </c>
      <c r="B3680" s="462" t="inlineStr"/>
      <c r="C3680" s="462" t="inlineStr">
        <is>
          <t>កំពង់ផែស្វយ័តភ្នំពេញ "ក.ស.ភ"</t>
        </is>
      </c>
      <c r="D3680" s="462" t="inlineStr">
        <is>
          <t>L001-100044999</t>
        </is>
      </c>
      <c r="E3680" s="462" t="inlineStr">
        <is>
          <t>INV20201154244</t>
        </is>
      </c>
      <c r="F3680" s="463" t="n">
        <v>44155</v>
      </c>
      <c r="G3680" s="464" t="n">
        <v>19339</v>
      </c>
      <c r="H3680" s="462" t="n"/>
      <c r="I3680" s="464">
        <f>G3680</f>
        <v/>
      </c>
      <c r="J3680" s="462">
        <f>IF(AND(Q3680=TRUE, R3680=TRUE, S3680=TRUE), IF(W3680&lt;-0.05, "អនុញ្ញាត (អ្នកផ្គត់ផ្គង់ប្រកាសខ្វះ)", "បានប្រកាស (អនុញ្ញាត)"), IF(AND(Q3680=FALSE, R3680=FALSE, S3680=FALSE), "ព្យួរទុក (មិនមានទិន្នន័យ)", "ប្រកាសខុស (ព្យួរទុក)"))</f>
        <v/>
      </c>
      <c r="K3680" s="462" t="inlineStr"/>
      <c r="L3680" s="462" t="inlineStr"/>
      <c r="M3680" s="464">
        <f>AH3680</f>
        <v/>
      </c>
      <c r="N3680" s="464">
        <f>IF(W3680&lt;0,AH3680,I3680)</f>
        <v/>
      </c>
      <c r="O3680" s="464">
        <f>I3680-M3680</f>
        <v/>
      </c>
      <c r="P3680" s="462" t="n"/>
      <c r="Q3680" s="462">
        <f>V3680=W3680</f>
        <v/>
      </c>
      <c r="R3680" s="462">
        <f>AND(MONTH(F3680)=MONTH(X3680), YEAR(F3680)=YEAR(X3680))</f>
        <v/>
      </c>
      <c r="S3680" s="462">
        <f>AC3680="L001-901905215"</f>
        <v/>
      </c>
      <c r="T3680" s="464">
        <f>G3680-AH3680</f>
        <v/>
      </c>
      <c r="U3680" s="462" t="n"/>
      <c r="V3680" s="462" t="inlineStr">
        <is>
          <t>INV20201154244</t>
        </is>
      </c>
      <c r="W3680" s="462" t="inlineStr"/>
      <c r="X3680" s="499" t="n"/>
      <c r="Y3680" s="462" t="n"/>
      <c r="Z3680" s="462" t="n"/>
      <c r="AA3680" s="462" t="n"/>
      <c r="AB3680" s="462" t="n"/>
      <c r="AC3680" s="462" t="n"/>
      <c r="AD3680" s="462" t="n"/>
      <c r="AE3680" s="462" t="n"/>
      <c r="AF3680" s="462" t="n"/>
      <c r="AG3680" s="462" t="n"/>
      <c r="AH3680" s="462" t="n"/>
      <c r="AI3680" s="462" t="n"/>
      <c r="AJ3680" s="462" t="n"/>
      <c r="AK3680" s="462" t="n"/>
      <c r="AL3680" s="462" t="n"/>
      <c r="AM3680" s="462" t="n"/>
      <c r="AN3680" s="462" t="n"/>
      <c r="AO3680" s="462" t="n"/>
      <c r="AP3680" s="462" t="n"/>
      <c r="AQ3680" s="462" t="n"/>
      <c r="AR3680" s="462" t="n"/>
      <c r="AS3680" s="462" t="n"/>
    </row>
    <row r="3681">
      <c r="A3681" s="461" t="n">
        <v>3673</v>
      </c>
      <c r="B3681" s="462" t="inlineStr"/>
      <c r="C3681" s="462" t="inlineStr">
        <is>
          <t>អ៊ិចស្ពែឌីធ័រ ខេមបូឌា អិលធីឌី</t>
        </is>
      </c>
      <c r="D3681" s="462" t="inlineStr">
        <is>
          <t>L001-100045898</t>
        </is>
      </c>
      <c r="E3681" s="462" t="inlineStr">
        <is>
          <t>TI-0187245</t>
        </is>
      </c>
      <c r="F3681" s="463" t="n">
        <v>44154</v>
      </c>
      <c r="G3681" s="464" t="n">
        <v>181169</v>
      </c>
      <c r="H3681" s="462" t="n"/>
      <c r="I3681" s="464">
        <f>G3681</f>
        <v/>
      </c>
      <c r="J3681" s="462">
        <f>IF(AND(Q3681=TRUE, R3681=TRUE, S3681=TRUE), IF(W3681&lt;-0.05, "អនុញ្ញាត (អ្នកផ្គត់ផ្គង់ប្រកាសខ្វះ)", "បានប្រកាស (អនុញ្ញាត)"), IF(AND(Q3681=FALSE, R3681=FALSE, S3681=FALSE), "ព្យួរទុក (មិនមានទិន្នន័យ)", "ប្រកាសខុស (ព្យួរទុក)"))</f>
        <v/>
      </c>
      <c r="K3681" s="462" t="inlineStr"/>
      <c r="L3681" s="462" t="inlineStr"/>
      <c r="M3681" s="464">
        <f>AH3681</f>
        <v/>
      </c>
      <c r="N3681" s="464">
        <f>IF(W3681&lt;0,AH3681,I3681)</f>
        <v/>
      </c>
      <c r="O3681" s="464">
        <f>I3681-M3681</f>
        <v/>
      </c>
      <c r="P3681" s="462" t="n"/>
      <c r="Q3681" s="462">
        <f>V3681=W3681</f>
        <v/>
      </c>
      <c r="R3681" s="462">
        <f>AND(MONTH(F3681)=MONTH(X3681), YEAR(F3681)=YEAR(X3681))</f>
        <v/>
      </c>
      <c r="S3681" s="462">
        <f>AC3681="L001-901905215"</f>
        <v/>
      </c>
      <c r="T3681" s="464">
        <f>G3681-AH3681</f>
        <v/>
      </c>
      <c r="U3681" s="462" t="n"/>
      <c r="V3681" s="462" t="inlineStr">
        <is>
          <t>TI0187245</t>
        </is>
      </c>
      <c r="W3681" s="462" t="inlineStr"/>
      <c r="X3681" s="499" t="n"/>
      <c r="Y3681" s="462" t="n"/>
      <c r="Z3681" s="462" t="n"/>
      <c r="AA3681" s="462" t="n"/>
      <c r="AB3681" s="462" t="n"/>
      <c r="AC3681" s="462" t="n"/>
      <c r="AD3681" s="462" t="n"/>
      <c r="AE3681" s="462" t="n"/>
      <c r="AF3681" s="462" t="n"/>
      <c r="AG3681" s="462" t="n"/>
      <c r="AH3681" s="462" t="n"/>
      <c r="AI3681" s="462" t="n"/>
      <c r="AJ3681" s="462" t="n"/>
      <c r="AK3681" s="462" t="n"/>
      <c r="AL3681" s="462" t="n"/>
      <c r="AM3681" s="462" t="n"/>
      <c r="AN3681" s="462" t="n"/>
      <c r="AO3681" s="462" t="n"/>
      <c r="AP3681" s="462" t="n"/>
      <c r="AQ3681" s="462" t="n"/>
      <c r="AR3681" s="462" t="n"/>
      <c r="AS3681" s="462" t="n"/>
    </row>
    <row r="3682">
      <c r="A3682" s="461" t="n">
        <v>3674</v>
      </c>
      <c r="B3682" s="462" t="inlineStr"/>
      <c r="C3682" s="462" t="inlineStr">
        <is>
          <t>អ៊ិចស្ពែឌីធ័រ ខេមបូឌា អិលធីឌី</t>
        </is>
      </c>
      <c r="D3682" s="462" t="inlineStr">
        <is>
          <t>L001-100045898</t>
        </is>
      </c>
      <c r="E3682" s="462" t="inlineStr">
        <is>
          <t>TI-0187244</t>
        </is>
      </c>
      <c r="F3682" s="463" t="n">
        <v>44154</v>
      </c>
      <c r="G3682" s="464" t="n">
        <v>372471</v>
      </c>
      <c r="H3682" s="462" t="n"/>
      <c r="I3682" s="464">
        <f>G3682</f>
        <v/>
      </c>
      <c r="J3682" s="462">
        <f>IF(AND(Q3682=TRUE, R3682=TRUE, S3682=TRUE), IF(W3682&lt;-0.05, "អនុញ្ញាត (អ្នកផ្គត់ផ្គង់ប្រកាសខ្វះ)", "បានប្រកាស (អនុញ្ញាត)"), IF(AND(Q3682=FALSE, R3682=FALSE, S3682=FALSE), "ព្យួរទុក (មិនមានទិន្នន័យ)", "ប្រកាសខុស (ព្យួរទុក)"))</f>
        <v/>
      </c>
      <c r="K3682" s="462" t="inlineStr"/>
      <c r="L3682" s="462" t="inlineStr"/>
      <c r="M3682" s="464">
        <f>AH3682</f>
        <v/>
      </c>
      <c r="N3682" s="464">
        <f>IF(W3682&lt;0,AH3682,I3682)</f>
        <v/>
      </c>
      <c r="O3682" s="464">
        <f>I3682-M3682</f>
        <v/>
      </c>
      <c r="P3682" s="462" t="n"/>
      <c r="Q3682" s="462">
        <f>V3682=W3682</f>
        <v/>
      </c>
      <c r="R3682" s="462">
        <f>AND(MONTH(F3682)=MONTH(X3682), YEAR(F3682)=YEAR(X3682))</f>
        <v/>
      </c>
      <c r="S3682" s="462">
        <f>AC3682="L001-901905215"</f>
        <v/>
      </c>
      <c r="T3682" s="464">
        <f>G3682-AH3682</f>
        <v/>
      </c>
      <c r="U3682" s="462" t="n"/>
      <c r="V3682" s="462" t="inlineStr">
        <is>
          <t>TI0187244</t>
        </is>
      </c>
      <c r="W3682" s="462" t="inlineStr"/>
      <c r="X3682" s="499" t="n"/>
      <c r="Y3682" s="462" t="n"/>
      <c r="Z3682" s="462" t="n"/>
      <c r="AA3682" s="462" t="n"/>
      <c r="AB3682" s="462" t="n"/>
      <c r="AC3682" s="462" t="n"/>
      <c r="AD3682" s="462" t="n"/>
      <c r="AE3682" s="462" t="n"/>
      <c r="AF3682" s="462" t="n"/>
      <c r="AG3682" s="462" t="n"/>
      <c r="AH3682" s="462" t="n"/>
      <c r="AI3682" s="462" t="n"/>
      <c r="AJ3682" s="462" t="n"/>
      <c r="AK3682" s="462" t="n"/>
      <c r="AL3682" s="462" t="n"/>
      <c r="AM3682" s="462" t="n"/>
      <c r="AN3682" s="462" t="n"/>
      <c r="AO3682" s="462" t="n"/>
      <c r="AP3682" s="462" t="n"/>
      <c r="AQ3682" s="462" t="n"/>
      <c r="AR3682" s="462" t="n"/>
      <c r="AS3682" s="462" t="n"/>
    </row>
    <row r="3683">
      <c r="A3683" s="461" t="n">
        <v>3675</v>
      </c>
      <c r="B3683" s="462" t="inlineStr"/>
      <c r="C3683" s="462" t="inlineStr">
        <is>
          <t>ប្យួរ៉ូ វេរីតាស (ខេមបូឌា) លីមីធីត</t>
        </is>
      </c>
      <c r="D3683" s="462" t="inlineStr">
        <is>
          <t>L001-107024462</t>
        </is>
      </c>
      <c r="E3683" s="462" t="inlineStr">
        <is>
          <t>59009029</t>
        </is>
      </c>
      <c r="F3683" s="463" t="n">
        <v>44153</v>
      </c>
      <c r="G3683" s="464" t="n">
        <v>60795</v>
      </c>
      <c r="H3683" s="462" t="n"/>
      <c r="I3683" s="464">
        <f>G3683</f>
        <v/>
      </c>
      <c r="J3683" s="462">
        <f>IF(AND(Q3683=TRUE, R3683=TRUE, S3683=TRUE), IF(W3683&lt;-0.05, "អនុញ្ញាត (អ្នកផ្គត់ផ្គង់ប្រកាសខ្វះ)", "បានប្រកាស (អនុញ្ញាត)"), IF(AND(Q3683=FALSE, R3683=FALSE, S3683=FALSE), "ព្យួរទុក (មិនមានទិន្នន័យ)", "ប្រកាសខុស (ព្យួរទុក)"))</f>
        <v/>
      </c>
      <c r="K3683" s="462" t="inlineStr"/>
      <c r="L3683" s="462" t="inlineStr"/>
      <c r="M3683" s="464">
        <f>AH3683</f>
        <v/>
      </c>
      <c r="N3683" s="464">
        <f>IF(W3683&lt;0,AH3683,I3683)</f>
        <v/>
      </c>
      <c r="O3683" s="464">
        <f>I3683-M3683</f>
        <v/>
      </c>
      <c r="P3683" s="462" t="n"/>
      <c r="Q3683" s="462">
        <f>V3683=W3683</f>
        <v/>
      </c>
      <c r="R3683" s="462">
        <f>AND(MONTH(F3683)=MONTH(X3683), YEAR(F3683)=YEAR(X3683))</f>
        <v/>
      </c>
      <c r="S3683" s="462">
        <f>AC3683="L001-901905215"</f>
        <v/>
      </c>
      <c r="T3683" s="464">
        <f>G3683-AH3683</f>
        <v/>
      </c>
      <c r="U3683" s="462" t="n"/>
      <c r="V3683" s="462" t="inlineStr">
        <is>
          <t>59009029</t>
        </is>
      </c>
      <c r="W3683" s="462" t="inlineStr"/>
      <c r="X3683" s="499" t="n"/>
      <c r="Y3683" s="462" t="n"/>
      <c r="Z3683" s="462" t="n"/>
      <c r="AA3683" s="462" t="n"/>
      <c r="AB3683" s="462" t="n"/>
      <c r="AC3683" s="462" t="n"/>
      <c r="AD3683" s="462" t="n"/>
      <c r="AE3683" s="462" t="n"/>
      <c r="AF3683" s="462" t="n"/>
      <c r="AG3683" s="462" t="n"/>
      <c r="AH3683" s="462" t="n"/>
      <c r="AI3683" s="462" t="n"/>
      <c r="AJ3683" s="462" t="n"/>
      <c r="AK3683" s="462" t="n"/>
      <c r="AL3683" s="462" t="n"/>
      <c r="AM3683" s="462" t="n"/>
      <c r="AN3683" s="462" t="n"/>
      <c r="AO3683" s="462" t="n"/>
      <c r="AP3683" s="462" t="n"/>
      <c r="AQ3683" s="462" t="n"/>
      <c r="AR3683" s="462" t="n"/>
      <c r="AS3683" s="462" t="n"/>
    </row>
    <row r="3684">
      <c r="A3684" s="461" t="n">
        <v>3676</v>
      </c>
      <c r="B3684" s="462" t="inlineStr"/>
      <c r="C3684" s="462" t="inlineStr">
        <is>
          <t>ស៊ីងហ្គាពួរ កាតុង (ខេមបូឌា)</t>
        </is>
      </c>
      <c r="D3684" s="462" t="inlineStr">
        <is>
          <t>L001-100121322</t>
        </is>
      </c>
      <c r="E3684" s="462" t="inlineStr">
        <is>
          <t>V0014848</t>
        </is>
      </c>
      <c r="F3684" s="463" t="n">
        <v>44153</v>
      </c>
      <c r="G3684" s="464" t="n">
        <v>581200</v>
      </c>
      <c r="H3684" s="462" t="n"/>
      <c r="I3684" s="464">
        <f>G3684</f>
        <v/>
      </c>
      <c r="J3684" s="462">
        <f>IF(AND(Q3684=TRUE, R3684=TRUE, S3684=TRUE), IF(W3684&lt;-0.05, "អនុញ្ញាត (អ្នកផ្គត់ផ្គង់ប្រកាសខ្វះ)", "បានប្រកាស (អនុញ្ញាត)"), IF(AND(Q3684=FALSE, R3684=FALSE, S3684=FALSE), "ព្យួរទុក (មិនមានទិន្នន័យ)", "ប្រកាសខុស (ព្យួរទុក)"))</f>
        <v/>
      </c>
      <c r="K3684" s="462" t="inlineStr"/>
      <c r="L3684" s="462" t="inlineStr"/>
      <c r="M3684" s="464">
        <f>AH3684</f>
        <v/>
      </c>
      <c r="N3684" s="464">
        <f>IF(W3684&lt;0,AH3684,I3684)</f>
        <v/>
      </c>
      <c r="O3684" s="464">
        <f>I3684-M3684</f>
        <v/>
      </c>
      <c r="P3684" s="462" t="n"/>
      <c r="Q3684" s="462">
        <f>V3684=W3684</f>
        <v/>
      </c>
      <c r="R3684" s="462">
        <f>AND(MONTH(F3684)=MONTH(X3684), YEAR(F3684)=YEAR(X3684))</f>
        <v/>
      </c>
      <c r="S3684" s="462">
        <f>AC3684="L001-901905215"</f>
        <v/>
      </c>
      <c r="T3684" s="464">
        <f>G3684-AH3684</f>
        <v/>
      </c>
      <c r="U3684" s="462" t="n"/>
      <c r="V3684" s="462" t="inlineStr">
        <is>
          <t>V0014848</t>
        </is>
      </c>
      <c r="W3684" s="462" t="inlineStr">
        <is>
          <t>V0014848</t>
        </is>
      </c>
      <c r="X3684" s="463" t="n">
        <v>44153</v>
      </c>
      <c r="Y3684" s="462" t="inlineStr">
        <is>
          <t>V0014848</t>
        </is>
      </c>
      <c r="Z3684" s="462" t="inlineStr"/>
      <c r="AA3684" s="462" t="inlineStr">
        <is>
          <t>បុគ្គលជាប់អាករ</t>
        </is>
      </c>
      <c r="AB3684" s="462" t="inlineStr">
        <is>
          <t>L001-901905215</t>
        </is>
      </c>
      <c r="AC3684" s="462" t="inlineStr">
        <is>
          <t>វីអ៊ីស៊ិន (ខេមបូឌា) អ៊ិនដាសស្ទ្រី ឯ.ក</t>
        </is>
      </c>
      <c r="AD3684" s="464" t="n">
        <v>6385315</v>
      </c>
      <c r="AE3684" s="464" t="n">
        <v>5804832</v>
      </c>
      <c r="AF3684" s="464" t="n">
        <v>0</v>
      </c>
      <c r="AG3684" s="464" t="n">
        <v>0</v>
      </c>
      <c r="AH3684" s="464" t="n">
        <v>580483</v>
      </c>
      <c r="AI3684" s="464" t="n">
        <v>0</v>
      </c>
      <c r="AJ3684" s="464" t="n">
        <v>0</v>
      </c>
      <c r="AK3684" s="464" t="n">
        <v>0</v>
      </c>
      <c r="AL3684" s="464" t="n">
        <v>0</v>
      </c>
      <c r="AM3684" s="464" t="n">
        <v>0</v>
      </c>
      <c r="AN3684" s="464" t="n">
        <v>0</v>
      </c>
      <c r="AO3684" s="464" t="n">
        <v>0</v>
      </c>
      <c r="AP3684" s="464" t="n">
        <v>0</v>
      </c>
      <c r="AQ3684" s="462" t="inlineStr"/>
      <c r="AR3684" s="462" t="inlineStr"/>
      <c r="AS3684" s="462" t="inlineStr">
        <is>
          <t>បានប្រកាសពន្ធ</t>
        </is>
      </c>
    </row>
    <row r="3685">
      <c r="A3685" s="461" t="n">
        <v>3677</v>
      </c>
      <c r="B3685" s="462" t="inlineStr"/>
      <c r="C3685" s="462" t="inlineStr">
        <is>
          <t>ស៊ីងហ្គាពួរ កាតុង (ខេមបូឌា)</t>
        </is>
      </c>
      <c r="D3685" s="462" t="inlineStr">
        <is>
          <t>L001-100121322</t>
        </is>
      </c>
      <c r="E3685" s="462" t="inlineStr">
        <is>
          <t>V0014847</t>
        </is>
      </c>
      <c r="F3685" s="463" t="n">
        <v>44136</v>
      </c>
      <c r="G3685" s="464" t="n">
        <v>571159</v>
      </c>
      <c r="H3685" s="462" t="n"/>
      <c r="I3685" s="464">
        <f>G3685</f>
        <v/>
      </c>
      <c r="J3685" s="462">
        <f>IF(AND(Q3685=TRUE, R3685=TRUE, S3685=TRUE), IF(W3685&lt;-0.05, "អនុញ្ញាត (អ្នកផ្គត់ផ្គង់ប្រកាសខ្វះ)", "បានប្រកាស (អនុញ្ញាត)"), IF(AND(Q3685=FALSE, R3685=FALSE, S3685=FALSE), "ព្យួរទុក (មិនមានទិន្នន័យ)", "ប្រកាសខុស (ព្យួរទុក)"))</f>
        <v/>
      </c>
      <c r="K3685" s="462" t="inlineStr"/>
      <c r="L3685" s="462" t="inlineStr"/>
      <c r="M3685" s="464">
        <f>AH3685</f>
        <v/>
      </c>
      <c r="N3685" s="464">
        <f>IF(W3685&lt;0,AH3685,I3685)</f>
        <v/>
      </c>
      <c r="O3685" s="464">
        <f>I3685-M3685</f>
        <v/>
      </c>
      <c r="P3685" s="462" t="n"/>
      <c r="Q3685" s="462">
        <f>V3685=W3685</f>
        <v/>
      </c>
      <c r="R3685" s="462">
        <f>AND(MONTH(F3685)=MONTH(X3685), YEAR(F3685)=YEAR(X3685))</f>
        <v/>
      </c>
      <c r="S3685" s="462">
        <f>AC3685="L001-901905215"</f>
        <v/>
      </c>
      <c r="T3685" s="464">
        <f>G3685-AH3685</f>
        <v/>
      </c>
      <c r="U3685" s="462" t="n"/>
      <c r="V3685" s="462" t="inlineStr">
        <is>
          <t>V0014847</t>
        </is>
      </c>
      <c r="W3685" s="462" t="inlineStr">
        <is>
          <t>V0014847</t>
        </is>
      </c>
      <c r="X3685" s="463" t="n">
        <v>44153</v>
      </c>
      <c r="Y3685" s="462" t="inlineStr">
        <is>
          <t>V0014847</t>
        </is>
      </c>
      <c r="Z3685" s="462" t="inlineStr"/>
      <c r="AA3685" s="462" t="inlineStr">
        <is>
          <t>បុគ្គលជាប់អាករ</t>
        </is>
      </c>
      <c r="AB3685" s="462" t="inlineStr">
        <is>
          <t>L001-901905215</t>
        </is>
      </c>
      <c r="AC3685" s="462" t="inlineStr">
        <is>
          <t>វីអ៊ីស៊ិន (ខេមបូឌា) អ៊ិនដាសស្ទ្រី ឯ.ក</t>
        </is>
      </c>
      <c r="AD3685" s="464" t="n">
        <v>6275007</v>
      </c>
      <c r="AE3685" s="464" t="n">
        <v>5704552</v>
      </c>
      <c r="AF3685" s="464" t="n">
        <v>0</v>
      </c>
      <c r="AG3685" s="464" t="n">
        <v>0</v>
      </c>
      <c r="AH3685" s="464" t="n">
        <v>570455</v>
      </c>
      <c r="AI3685" s="464" t="n">
        <v>0</v>
      </c>
      <c r="AJ3685" s="464" t="n">
        <v>0</v>
      </c>
      <c r="AK3685" s="464" t="n">
        <v>0</v>
      </c>
      <c r="AL3685" s="464" t="n">
        <v>0</v>
      </c>
      <c r="AM3685" s="464" t="n">
        <v>0</v>
      </c>
      <c r="AN3685" s="464" t="n">
        <v>0</v>
      </c>
      <c r="AO3685" s="464" t="n">
        <v>0</v>
      </c>
      <c r="AP3685" s="464" t="n">
        <v>0</v>
      </c>
      <c r="AQ3685" s="462" t="inlineStr"/>
      <c r="AR3685" s="462" t="inlineStr"/>
      <c r="AS3685" s="462" t="inlineStr">
        <is>
          <t>បានប្រកាសពន្ធ</t>
        </is>
      </c>
    </row>
    <row r="3686">
      <c r="A3686" s="461" t="n">
        <v>3678</v>
      </c>
      <c r="B3686" s="462" t="inlineStr"/>
      <c r="C3686" s="462" t="inlineStr">
        <is>
          <t>ប្យួរ៉ូ វេរីតាស (ខេមបូឌា) លីមីធីត</t>
        </is>
      </c>
      <c r="D3686" s="462" t="inlineStr">
        <is>
          <t>L001-107024462</t>
        </is>
      </c>
      <c r="E3686" s="462" t="inlineStr">
        <is>
          <t>59009015</t>
        </is>
      </c>
      <c r="F3686" s="463" t="n">
        <v>44152</v>
      </c>
      <c r="G3686" s="464" t="n">
        <v>60795</v>
      </c>
      <c r="H3686" s="462" t="n"/>
      <c r="I3686" s="464">
        <f>G3686</f>
        <v/>
      </c>
      <c r="J3686" s="462">
        <f>IF(AND(Q3686=TRUE, R3686=TRUE, S3686=TRUE), IF(W3686&lt;-0.05, "អនុញ្ញាត (អ្នកផ្គត់ផ្គង់ប្រកាសខ្វះ)", "បានប្រកាស (អនុញ្ញាត)"), IF(AND(Q3686=FALSE, R3686=FALSE, S3686=FALSE), "ព្យួរទុក (មិនមានទិន្នន័យ)", "ប្រកាសខុស (ព្យួរទុក)"))</f>
        <v/>
      </c>
      <c r="K3686" s="462" t="inlineStr"/>
      <c r="L3686" s="462" t="inlineStr"/>
      <c r="M3686" s="464">
        <f>AH3686</f>
        <v/>
      </c>
      <c r="N3686" s="464">
        <f>IF(W3686&lt;0,AH3686,I3686)</f>
        <v/>
      </c>
      <c r="O3686" s="464">
        <f>I3686-M3686</f>
        <v/>
      </c>
      <c r="P3686" s="462" t="n"/>
      <c r="Q3686" s="462">
        <f>V3686=W3686</f>
        <v/>
      </c>
      <c r="R3686" s="462">
        <f>AND(MONTH(F3686)=MONTH(X3686), YEAR(F3686)=YEAR(X3686))</f>
        <v/>
      </c>
      <c r="S3686" s="462">
        <f>AC3686="L001-901905215"</f>
        <v/>
      </c>
      <c r="T3686" s="464">
        <f>G3686-AH3686</f>
        <v/>
      </c>
      <c r="U3686" s="462" t="n"/>
      <c r="V3686" s="462" t="inlineStr">
        <is>
          <t>59009015</t>
        </is>
      </c>
      <c r="W3686" s="462" t="inlineStr"/>
      <c r="X3686" s="499" t="n"/>
      <c r="Y3686" s="462" t="n"/>
      <c r="Z3686" s="462" t="n"/>
      <c r="AA3686" s="462" t="n"/>
      <c r="AB3686" s="462" t="n"/>
      <c r="AC3686" s="462" t="n"/>
      <c r="AD3686" s="462" t="n"/>
      <c r="AE3686" s="462" t="n"/>
      <c r="AF3686" s="462" t="n"/>
      <c r="AG3686" s="462" t="n"/>
      <c r="AH3686" s="462" t="n"/>
      <c r="AI3686" s="462" t="n"/>
      <c r="AJ3686" s="462" t="n"/>
      <c r="AK3686" s="462" t="n"/>
      <c r="AL3686" s="462" t="n"/>
      <c r="AM3686" s="462" t="n"/>
      <c r="AN3686" s="462" t="n"/>
      <c r="AO3686" s="462" t="n"/>
      <c r="AP3686" s="462" t="n"/>
      <c r="AQ3686" s="462" t="n"/>
      <c r="AR3686" s="462" t="n"/>
      <c r="AS3686" s="462" t="n"/>
    </row>
    <row r="3687">
      <c r="A3687" s="461" t="n">
        <v>3679</v>
      </c>
      <c r="B3687" s="462" t="inlineStr"/>
      <c r="C3687" s="462" t="inlineStr">
        <is>
          <t>ជា យូ អាង ផេកខេកជីង មេធៀរៀល (ខេមបូឌា) ឯ.ក</t>
        </is>
      </c>
      <c r="D3687" s="462" t="inlineStr">
        <is>
          <t>L001-901903560</t>
        </is>
      </c>
      <c r="E3687" s="462" t="inlineStr">
        <is>
          <t>JTA202000168</t>
        </is>
      </c>
      <c r="F3687" s="463" t="n">
        <v>44152</v>
      </c>
      <c r="G3687" s="464" t="n">
        <v>1905945</v>
      </c>
      <c r="H3687" s="462" t="n"/>
      <c r="I3687" s="464">
        <f>G3687</f>
        <v/>
      </c>
      <c r="J3687" s="462">
        <f>IF(AND(Q3687=TRUE, R3687=TRUE, S3687=TRUE), IF(W3687&lt;-0.05, "អនុញ្ញាត (អ្នកផ្គត់ផ្គង់ប្រកាសខ្វះ)", "បានប្រកាស (អនុញ្ញាត)"), IF(AND(Q3687=FALSE, R3687=FALSE, S3687=FALSE), "ព្យួរទុក (មិនមានទិន្នន័យ)", "ប្រកាសខុស (ព្យួរទុក)"))</f>
        <v/>
      </c>
      <c r="K3687" s="462" t="inlineStr"/>
      <c r="L3687" s="462" t="inlineStr"/>
      <c r="M3687" s="464">
        <f>AH3687</f>
        <v/>
      </c>
      <c r="N3687" s="464">
        <f>IF(W3687&lt;0,AH3687,I3687)</f>
        <v/>
      </c>
      <c r="O3687" s="464">
        <f>I3687-M3687</f>
        <v/>
      </c>
      <c r="P3687" s="462" t="n"/>
      <c r="Q3687" s="462">
        <f>V3687=W3687</f>
        <v/>
      </c>
      <c r="R3687" s="462">
        <f>AND(MONTH(F3687)=MONTH(X3687), YEAR(F3687)=YEAR(X3687))</f>
        <v/>
      </c>
      <c r="S3687" s="462">
        <f>AC3687="L001-901905215"</f>
        <v/>
      </c>
      <c r="T3687" s="464">
        <f>G3687-AH3687</f>
        <v/>
      </c>
      <c r="U3687" s="462" t="n"/>
      <c r="V3687" s="462" t="inlineStr">
        <is>
          <t>JTA202000168</t>
        </is>
      </c>
      <c r="W3687" s="462" t="inlineStr"/>
      <c r="X3687" s="499" t="n"/>
      <c r="Y3687" s="462" t="n"/>
      <c r="Z3687" s="462" t="n"/>
      <c r="AA3687" s="462" t="n"/>
      <c r="AB3687" s="462" t="n"/>
      <c r="AC3687" s="462" t="n"/>
      <c r="AD3687" s="462" t="n"/>
      <c r="AE3687" s="462" t="n"/>
      <c r="AF3687" s="462" t="n"/>
      <c r="AG3687" s="462" t="n"/>
      <c r="AH3687" s="462" t="n"/>
      <c r="AI3687" s="462" t="n"/>
      <c r="AJ3687" s="462" t="n"/>
      <c r="AK3687" s="462" t="n"/>
      <c r="AL3687" s="462" t="n"/>
      <c r="AM3687" s="462" t="n"/>
      <c r="AN3687" s="462" t="n"/>
      <c r="AO3687" s="462" t="n"/>
      <c r="AP3687" s="462" t="n"/>
      <c r="AQ3687" s="462" t="n"/>
      <c r="AR3687" s="462" t="n"/>
      <c r="AS3687" s="462" t="n"/>
    </row>
    <row r="3688">
      <c r="A3688" s="461" t="n">
        <v>3680</v>
      </c>
      <c r="B3688" s="462" t="inlineStr"/>
      <c r="C3688" s="462" t="inlineStr">
        <is>
          <t>សូស៊ីយេតេ កុងសេស្យូនែរ ដឺ ឡាអេរ៉ូព័រ</t>
        </is>
      </c>
      <c r="D3688" s="462" t="inlineStr">
        <is>
          <t>L001-100047300</t>
        </is>
      </c>
      <c r="E3688" s="462" t="inlineStr">
        <is>
          <t>2000-056892</t>
        </is>
      </c>
      <c r="F3688" s="463" t="n">
        <v>44152</v>
      </c>
      <c r="G3688" s="464" t="n">
        <v>62674</v>
      </c>
      <c r="H3688" s="462" t="n"/>
      <c r="I3688" s="464">
        <f>G3688</f>
        <v/>
      </c>
      <c r="J3688" s="462">
        <f>IF(AND(Q3688=TRUE, R3688=TRUE, S3688=TRUE), IF(W3688&lt;-0.05, "អនុញ្ញាត (អ្នកផ្គត់ផ្គង់ប្រកាសខ្វះ)", "បានប្រកាស (អនុញ្ញាត)"), IF(AND(Q3688=FALSE, R3688=FALSE, S3688=FALSE), "ព្យួរទុក (មិនមានទិន្នន័យ)", "ប្រកាសខុស (ព្យួរទុក)"))</f>
        <v/>
      </c>
      <c r="K3688" s="462" t="inlineStr"/>
      <c r="L3688" s="462" t="inlineStr"/>
      <c r="M3688" s="464">
        <f>AH3688</f>
        <v/>
      </c>
      <c r="N3688" s="464">
        <f>IF(W3688&lt;0,AH3688,I3688)</f>
        <v/>
      </c>
      <c r="O3688" s="464">
        <f>I3688-M3688</f>
        <v/>
      </c>
      <c r="P3688" s="462" t="n"/>
      <c r="Q3688" s="462">
        <f>V3688=W3688</f>
        <v/>
      </c>
      <c r="R3688" s="462">
        <f>AND(MONTH(F3688)=MONTH(X3688), YEAR(F3688)=YEAR(X3688))</f>
        <v/>
      </c>
      <c r="S3688" s="462">
        <f>AC3688="L001-901905215"</f>
        <v/>
      </c>
      <c r="T3688" s="464">
        <f>G3688-AH3688</f>
        <v/>
      </c>
      <c r="U3688" s="462" t="n"/>
      <c r="V3688" s="462" t="inlineStr">
        <is>
          <t>2000056892</t>
        </is>
      </c>
      <c r="W3688" s="462" t="inlineStr"/>
      <c r="X3688" s="499" t="n"/>
      <c r="Y3688" s="462" t="n"/>
      <c r="Z3688" s="462" t="n"/>
      <c r="AA3688" s="462" t="n"/>
      <c r="AB3688" s="462" t="n"/>
      <c r="AC3688" s="462" t="n"/>
      <c r="AD3688" s="462" t="n"/>
      <c r="AE3688" s="462" t="n"/>
      <c r="AF3688" s="462" t="n"/>
      <c r="AG3688" s="462" t="n"/>
      <c r="AH3688" s="462" t="n"/>
      <c r="AI3688" s="462" t="n"/>
      <c r="AJ3688" s="462" t="n"/>
      <c r="AK3688" s="462" t="n"/>
      <c r="AL3688" s="462" t="n"/>
      <c r="AM3688" s="462" t="n"/>
      <c r="AN3688" s="462" t="n"/>
      <c r="AO3688" s="462" t="n"/>
      <c r="AP3688" s="462" t="n"/>
      <c r="AQ3688" s="462" t="n"/>
      <c r="AR3688" s="462" t="n"/>
      <c r="AS3688" s="462" t="n"/>
    </row>
    <row r="3689">
      <c r="A3689" s="461" t="n">
        <v>3681</v>
      </c>
      <c r="B3689" s="462" t="inlineStr"/>
      <c r="C3689" s="462" t="inlineStr">
        <is>
          <t>អ៊ិចស្ពែឌីធ័រ ខេមបូឌា អិលធីឌី</t>
        </is>
      </c>
      <c r="D3689" s="462" t="inlineStr">
        <is>
          <t>L001-100045898</t>
        </is>
      </c>
      <c r="E3689" s="462" t="inlineStr">
        <is>
          <t>TI-0187057</t>
        </is>
      </c>
      <c r="F3689" s="463" t="n">
        <v>44152</v>
      </c>
      <c r="G3689" s="464" t="n">
        <v>189747</v>
      </c>
      <c r="H3689" s="462" t="n"/>
      <c r="I3689" s="464">
        <f>G3689</f>
        <v/>
      </c>
      <c r="J3689" s="462">
        <f>IF(AND(Q3689=TRUE, R3689=TRUE, S3689=TRUE), IF(W3689&lt;-0.05, "អនុញ្ញាត (អ្នកផ្គត់ផ្គង់ប្រកាសខ្វះ)", "បានប្រកាស (អនុញ្ញាត)"), IF(AND(Q3689=FALSE, R3689=FALSE, S3689=FALSE), "ព្យួរទុក (មិនមានទិន្នន័យ)", "ប្រកាសខុស (ព្យួរទុក)"))</f>
        <v/>
      </c>
      <c r="K3689" s="462" t="inlineStr"/>
      <c r="L3689" s="462" t="inlineStr"/>
      <c r="M3689" s="464">
        <f>AH3689</f>
        <v/>
      </c>
      <c r="N3689" s="464">
        <f>IF(W3689&lt;0,AH3689,I3689)</f>
        <v/>
      </c>
      <c r="O3689" s="464">
        <f>I3689-M3689</f>
        <v/>
      </c>
      <c r="P3689" s="462" t="n"/>
      <c r="Q3689" s="462">
        <f>V3689=W3689</f>
        <v/>
      </c>
      <c r="R3689" s="462">
        <f>AND(MONTH(F3689)=MONTH(X3689), YEAR(F3689)=YEAR(X3689))</f>
        <v/>
      </c>
      <c r="S3689" s="462">
        <f>AC3689="L001-901905215"</f>
        <v/>
      </c>
      <c r="T3689" s="464">
        <f>G3689-AH3689</f>
        <v/>
      </c>
      <c r="U3689" s="462" t="n"/>
      <c r="V3689" s="462" t="inlineStr">
        <is>
          <t>TI0187057</t>
        </is>
      </c>
      <c r="W3689" s="462" t="inlineStr"/>
      <c r="X3689" s="499" t="n"/>
      <c r="Y3689" s="462" t="n"/>
      <c r="Z3689" s="462" t="n"/>
      <c r="AA3689" s="462" t="n"/>
      <c r="AB3689" s="462" t="n"/>
      <c r="AC3689" s="462" t="n"/>
      <c r="AD3689" s="462" t="n"/>
      <c r="AE3689" s="462" t="n"/>
      <c r="AF3689" s="462" t="n"/>
      <c r="AG3689" s="462" t="n"/>
      <c r="AH3689" s="462" t="n"/>
      <c r="AI3689" s="462" t="n"/>
      <c r="AJ3689" s="462" t="n"/>
      <c r="AK3689" s="462" t="n"/>
      <c r="AL3689" s="462" t="n"/>
      <c r="AM3689" s="462" t="n"/>
      <c r="AN3689" s="462" t="n"/>
      <c r="AO3689" s="462" t="n"/>
      <c r="AP3689" s="462" t="n"/>
      <c r="AQ3689" s="462" t="n"/>
      <c r="AR3689" s="462" t="n"/>
      <c r="AS3689" s="462" t="n"/>
    </row>
    <row r="3690">
      <c r="A3690" s="461" t="n">
        <v>3682</v>
      </c>
      <c r="B3690" s="462" t="inlineStr"/>
      <c r="C3690" s="462" t="inlineStr">
        <is>
          <t>ភ្នំពេញ អេសអ៊ីហ្សិត ភីអិលស៊ី</t>
        </is>
      </c>
      <c r="D3690" s="462" t="inlineStr">
        <is>
          <t>L001-100046592</t>
        </is>
      </c>
      <c r="E3690" s="462" t="inlineStr">
        <is>
          <t>2020-05284</t>
        </is>
      </c>
      <c r="F3690" s="463" t="n">
        <v>44151</v>
      </c>
      <c r="G3690" s="464" t="n">
        <v>200045</v>
      </c>
      <c r="H3690" s="462" t="n"/>
      <c r="I3690" s="464">
        <f>G3690</f>
        <v/>
      </c>
      <c r="J3690" s="462">
        <f>IF(AND(Q3690=TRUE, R3690=TRUE, S3690=TRUE), IF(W3690&lt;-0.05, "អនុញ្ញាត (អ្នកផ្គត់ផ្គង់ប្រកាសខ្វះ)", "បានប្រកាស (អនុញ្ញាត)"), IF(AND(Q3690=FALSE, R3690=FALSE, S3690=FALSE), "ព្យួរទុក (មិនមានទិន្នន័យ)", "ប្រកាសខុស (ព្យួរទុក)"))</f>
        <v/>
      </c>
      <c r="K3690" s="462" t="inlineStr"/>
      <c r="L3690" s="462" t="inlineStr"/>
      <c r="M3690" s="464">
        <f>AH3690</f>
        <v/>
      </c>
      <c r="N3690" s="464">
        <f>IF(W3690&lt;0,AH3690,I3690)</f>
        <v/>
      </c>
      <c r="O3690" s="464">
        <f>I3690-M3690</f>
        <v/>
      </c>
      <c r="P3690" s="462" t="n"/>
      <c r="Q3690" s="462">
        <f>V3690=W3690</f>
        <v/>
      </c>
      <c r="R3690" s="462">
        <f>AND(MONTH(F3690)=MONTH(X3690), YEAR(F3690)=YEAR(X3690))</f>
        <v/>
      </c>
      <c r="S3690" s="462">
        <f>AC3690="L001-901905215"</f>
        <v/>
      </c>
      <c r="T3690" s="464">
        <f>G3690-AH3690</f>
        <v/>
      </c>
      <c r="U3690" s="462" t="n"/>
      <c r="V3690" s="462" t="inlineStr">
        <is>
          <t>202005284</t>
        </is>
      </c>
      <c r="W3690" s="462" t="inlineStr"/>
      <c r="X3690" s="499" t="n"/>
      <c r="Y3690" s="462" t="n"/>
      <c r="Z3690" s="462" t="n"/>
      <c r="AA3690" s="462" t="n"/>
      <c r="AB3690" s="462" t="n"/>
      <c r="AC3690" s="462" t="n"/>
      <c r="AD3690" s="462" t="n"/>
      <c r="AE3690" s="462" t="n"/>
      <c r="AF3690" s="462" t="n"/>
      <c r="AG3690" s="462" t="n"/>
      <c r="AH3690" s="462" t="n"/>
      <c r="AI3690" s="462" t="n"/>
      <c r="AJ3690" s="462" t="n"/>
      <c r="AK3690" s="462" t="n"/>
      <c r="AL3690" s="462" t="n"/>
      <c r="AM3690" s="462" t="n"/>
      <c r="AN3690" s="462" t="n"/>
      <c r="AO3690" s="462" t="n"/>
      <c r="AP3690" s="462" t="n"/>
      <c r="AQ3690" s="462" t="n"/>
      <c r="AR3690" s="462" t="n"/>
      <c r="AS3690" s="462" t="n"/>
    </row>
    <row r="3691">
      <c r="A3691" s="461" t="n">
        <v>3683</v>
      </c>
      <c r="B3691" s="462" t="inlineStr"/>
      <c r="C3691" s="462" t="inlineStr">
        <is>
          <t>ស៊ីងហ្គាពួរ កាតុង (ខេមបូឌា)</t>
        </is>
      </c>
      <c r="D3691" s="462" t="inlineStr">
        <is>
          <t>L001-100121322</t>
        </is>
      </c>
      <c r="E3691" s="462" t="inlineStr">
        <is>
          <t>V0014828</t>
        </is>
      </c>
      <c r="F3691" s="463" t="n">
        <v>44151</v>
      </c>
      <c r="G3691" s="464" t="n">
        <v>5344</v>
      </c>
      <c r="H3691" s="462" t="n"/>
      <c r="I3691" s="464">
        <f>G3691</f>
        <v/>
      </c>
      <c r="J3691" s="462">
        <f>IF(AND(Q3691=TRUE, R3691=TRUE, S3691=TRUE), IF(W3691&lt;-0.05, "អនុញ្ញាត (អ្នកផ្គត់ផ្គង់ប្រកាសខ្វះ)", "បានប្រកាស (អនុញ្ញាត)"), IF(AND(Q3691=FALSE, R3691=FALSE, S3691=FALSE), "ព្យួរទុក (មិនមានទិន្នន័យ)", "ប្រកាសខុស (ព្យួរទុក)"))</f>
        <v/>
      </c>
      <c r="K3691" s="462" t="inlineStr"/>
      <c r="L3691" s="462" t="inlineStr"/>
      <c r="M3691" s="464">
        <f>AH3691</f>
        <v/>
      </c>
      <c r="N3691" s="464">
        <f>IF(W3691&lt;0,AH3691,I3691)</f>
        <v/>
      </c>
      <c r="O3691" s="464">
        <f>I3691-M3691</f>
        <v/>
      </c>
      <c r="P3691" s="462" t="n"/>
      <c r="Q3691" s="462">
        <f>V3691=W3691</f>
        <v/>
      </c>
      <c r="R3691" s="462">
        <f>AND(MONTH(F3691)=MONTH(X3691), YEAR(F3691)=YEAR(X3691))</f>
        <v/>
      </c>
      <c r="S3691" s="462">
        <f>AC3691="L001-901905215"</f>
        <v/>
      </c>
      <c r="T3691" s="464">
        <f>G3691-AH3691</f>
        <v/>
      </c>
      <c r="U3691" s="462" t="n"/>
      <c r="V3691" s="462" t="inlineStr">
        <is>
          <t>V0014828</t>
        </is>
      </c>
      <c r="W3691" s="462" t="inlineStr">
        <is>
          <t>V0014828</t>
        </is>
      </c>
      <c r="X3691" s="463" t="n">
        <v>44151</v>
      </c>
      <c r="Y3691" s="462" t="inlineStr">
        <is>
          <t>V0014828</t>
        </is>
      </c>
      <c r="Z3691" s="462" t="inlineStr"/>
      <c r="AA3691" s="462" t="inlineStr">
        <is>
          <t>បុគ្គលជាប់អាករ</t>
        </is>
      </c>
      <c r="AB3691" s="462" t="inlineStr">
        <is>
          <t>L001-901905215</t>
        </is>
      </c>
      <c r="AC3691" s="462" t="inlineStr">
        <is>
          <t>វីអ៊ីស៊ិន (ខេមបូឌា) អ៊ិនដាសស្ទ្រី ឯ.ក</t>
        </is>
      </c>
      <c r="AD3691" s="464" t="n">
        <v>58656</v>
      </c>
      <c r="AE3691" s="464" t="n">
        <v>53324</v>
      </c>
      <c r="AF3691" s="464" t="n">
        <v>0</v>
      </c>
      <c r="AG3691" s="464" t="n">
        <v>0</v>
      </c>
      <c r="AH3691" s="464" t="n">
        <v>5332</v>
      </c>
      <c r="AI3691" s="464" t="n">
        <v>0</v>
      </c>
      <c r="AJ3691" s="464" t="n">
        <v>0</v>
      </c>
      <c r="AK3691" s="464" t="n">
        <v>0</v>
      </c>
      <c r="AL3691" s="464" t="n">
        <v>0</v>
      </c>
      <c r="AM3691" s="464" t="n">
        <v>0</v>
      </c>
      <c r="AN3691" s="464" t="n">
        <v>0</v>
      </c>
      <c r="AO3691" s="464" t="n">
        <v>0</v>
      </c>
      <c r="AP3691" s="464" t="n">
        <v>0</v>
      </c>
      <c r="AQ3691" s="462" t="inlineStr"/>
      <c r="AR3691" s="462" t="inlineStr"/>
      <c r="AS3691" s="462" t="inlineStr">
        <is>
          <t>បានប្រកាសពន្ធ</t>
        </is>
      </c>
    </row>
    <row r="3692">
      <c r="A3692" s="461" t="n">
        <v>3684</v>
      </c>
      <c r="B3692" s="462" t="inlineStr"/>
      <c r="C3692" s="462" t="inlineStr">
        <is>
          <t>កំពង់ផែស្វយ័តភ្នំពេញ "ក.ស.ភ"</t>
        </is>
      </c>
      <c r="D3692" s="462" t="inlineStr">
        <is>
          <t>L001-100044999</t>
        </is>
      </c>
      <c r="E3692" s="462" t="inlineStr">
        <is>
          <t>INV20201153275</t>
        </is>
      </c>
      <c r="F3692" s="463" t="n">
        <v>44149</v>
      </c>
      <c r="G3692" s="464" t="n">
        <v>87142</v>
      </c>
      <c r="H3692" s="462" t="n"/>
      <c r="I3692" s="464">
        <f>G3692</f>
        <v/>
      </c>
      <c r="J3692" s="462">
        <f>IF(AND(Q3692=TRUE, R3692=TRUE, S3692=TRUE), IF(W3692&lt;-0.05, "អនុញ្ញាត (អ្នកផ្គត់ផ្គង់ប្រកាសខ្វះ)", "បានប្រកាស (អនុញ្ញាត)"), IF(AND(Q3692=FALSE, R3692=FALSE, S3692=FALSE), "ព្យួរទុក (មិនមានទិន្នន័យ)", "ប្រកាសខុស (ព្យួរទុក)"))</f>
        <v/>
      </c>
      <c r="K3692" s="462" t="inlineStr"/>
      <c r="L3692" s="462" t="inlineStr"/>
      <c r="M3692" s="464">
        <f>AH3692</f>
        <v/>
      </c>
      <c r="N3692" s="464">
        <f>IF(W3692&lt;0,AH3692,I3692)</f>
        <v/>
      </c>
      <c r="O3692" s="464">
        <f>I3692-M3692</f>
        <v/>
      </c>
      <c r="P3692" s="462" t="n"/>
      <c r="Q3692" s="462">
        <f>V3692=W3692</f>
        <v/>
      </c>
      <c r="R3692" s="462">
        <f>AND(MONTH(F3692)=MONTH(X3692), YEAR(F3692)=YEAR(X3692))</f>
        <v/>
      </c>
      <c r="S3692" s="462">
        <f>AC3692="L001-901905215"</f>
        <v/>
      </c>
      <c r="T3692" s="464">
        <f>G3692-AH3692</f>
        <v/>
      </c>
      <c r="U3692" s="462" t="n"/>
      <c r="V3692" s="462" t="inlineStr">
        <is>
          <t>INV20201153275</t>
        </is>
      </c>
      <c r="W3692" s="462" t="inlineStr"/>
      <c r="X3692" s="499" t="n"/>
      <c r="Y3692" s="462" t="n"/>
      <c r="Z3692" s="462" t="n"/>
      <c r="AA3692" s="462" t="n"/>
      <c r="AB3692" s="462" t="n"/>
      <c r="AC3692" s="462" t="n"/>
      <c r="AD3692" s="462" t="n"/>
      <c r="AE3692" s="462" t="n"/>
      <c r="AF3692" s="462" t="n"/>
      <c r="AG3692" s="462" t="n"/>
      <c r="AH3692" s="462" t="n"/>
      <c r="AI3692" s="462" t="n"/>
      <c r="AJ3692" s="462" t="n"/>
      <c r="AK3692" s="462" t="n"/>
      <c r="AL3692" s="462" t="n"/>
      <c r="AM3692" s="462" t="n"/>
      <c r="AN3692" s="462" t="n"/>
      <c r="AO3692" s="462" t="n"/>
      <c r="AP3692" s="462" t="n"/>
      <c r="AQ3692" s="462" t="n"/>
      <c r="AR3692" s="462" t="n"/>
      <c r="AS3692" s="462" t="n"/>
    </row>
    <row r="3693">
      <c r="A3693" s="461" t="n">
        <v>3685</v>
      </c>
      <c r="B3693" s="462" t="inlineStr"/>
      <c r="C3693" s="462" t="inlineStr">
        <is>
          <t>ឆាយ ដា ឡូយីស្ទីក</t>
        </is>
      </c>
      <c r="D3693" s="462" t="inlineStr">
        <is>
          <t>L001-100063098</t>
        </is>
      </c>
      <c r="E3693" s="462" t="inlineStr">
        <is>
          <t>2011010130</t>
        </is>
      </c>
      <c r="F3693" s="463" t="n">
        <v>44149</v>
      </c>
      <c r="G3693" s="464" t="n">
        <v>88914</v>
      </c>
      <c r="H3693" s="462" t="n"/>
      <c r="I3693" s="464">
        <f>G3693</f>
        <v/>
      </c>
      <c r="J3693" s="462">
        <f>IF(AND(Q3693=TRUE, R3693=TRUE, S3693=TRUE), IF(W3693&lt;-0.05, "អនុញ្ញាត (អ្នកផ្គត់ផ្គង់ប្រកាសខ្វះ)", "បានប្រកាស (អនុញ្ញាត)"), IF(AND(Q3693=FALSE, R3693=FALSE, S3693=FALSE), "ព្យួរទុក (មិនមានទិន្នន័យ)", "ប្រកាសខុស (ព្យួរទុក)"))</f>
        <v/>
      </c>
      <c r="K3693" s="462" t="inlineStr"/>
      <c r="L3693" s="462" t="inlineStr"/>
      <c r="M3693" s="464">
        <f>AH3693</f>
        <v/>
      </c>
      <c r="N3693" s="464">
        <f>IF(W3693&lt;0,AH3693,I3693)</f>
        <v/>
      </c>
      <c r="O3693" s="464">
        <f>I3693-M3693</f>
        <v/>
      </c>
      <c r="P3693" s="462" t="n"/>
      <c r="Q3693" s="462">
        <f>V3693=W3693</f>
        <v/>
      </c>
      <c r="R3693" s="462">
        <f>AND(MONTH(F3693)=MONTH(X3693), YEAR(F3693)=YEAR(X3693))</f>
        <v/>
      </c>
      <c r="S3693" s="462">
        <f>AC3693="L001-901905215"</f>
        <v/>
      </c>
      <c r="T3693" s="464">
        <f>G3693-AH3693</f>
        <v/>
      </c>
      <c r="U3693" s="462" t="n"/>
      <c r="V3693" s="462" t="inlineStr">
        <is>
          <t>2011010130</t>
        </is>
      </c>
      <c r="W3693" s="462" t="inlineStr">
        <is>
          <t>2011010130</t>
        </is>
      </c>
      <c r="X3693" s="463" t="n">
        <v>44149</v>
      </c>
      <c r="Y3693" s="462" t="inlineStr">
        <is>
          <t>2011010130</t>
        </is>
      </c>
      <c r="Z3693" s="462" t="inlineStr"/>
      <c r="AA3693" s="462" t="inlineStr">
        <is>
          <t>បុគ្គលជាប់អាករ</t>
        </is>
      </c>
      <c r="AB3693" s="462" t="inlineStr">
        <is>
          <t>L001-901905215</t>
        </is>
      </c>
      <c r="AC3693" s="462" t="inlineStr">
        <is>
          <t>វីអ៊ីស៊ិន (ខេមបូឌា) អ៊ិនដាសស្ទ្រី ឯ.ក</t>
        </is>
      </c>
      <c r="AD3693" s="464" t="n">
        <v>978054</v>
      </c>
      <c r="AE3693" s="464" t="n">
        <v>889140</v>
      </c>
      <c r="AF3693" s="464" t="n">
        <v>0</v>
      </c>
      <c r="AG3693" s="464" t="n">
        <v>0</v>
      </c>
      <c r="AH3693" s="464" t="n">
        <v>88914</v>
      </c>
      <c r="AI3693" s="464" t="n">
        <v>0</v>
      </c>
      <c r="AJ3693" s="464" t="n">
        <v>0</v>
      </c>
      <c r="AK3693" s="464" t="n">
        <v>0</v>
      </c>
      <c r="AL3693" s="464" t="n">
        <v>0</v>
      </c>
      <c r="AM3693" s="464" t="n">
        <v>0</v>
      </c>
      <c r="AN3693" s="464" t="n">
        <v>0</v>
      </c>
      <c r="AO3693" s="464" t="n">
        <v>0</v>
      </c>
      <c r="AP3693" s="464" t="n">
        <v>0</v>
      </c>
      <c r="AQ3693" s="462" t="inlineStr"/>
      <c r="AR3693" s="462" t="inlineStr"/>
      <c r="AS3693" s="462" t="inlineStr">
        <is>
          <t>បានប្រកាសពន្ធ</t>
        </is>
      </c>
    </row>
    <row r="3694">
      <c r="A3694" s="461" t="n">
        <v>3686</v>
      </c>
      <c r="B3694" s="462" t="inlineStr"/>
      <c r="C3694" s="462" t="inlineStr">
        <is>
          <t>ប្យួរ៉ូ វេរីតាស (ខេមបូឌា) លីមីធីត</t>
        </is>
      </c>
      <c r="D3694" s="462" t="inlineStr">
        <is>
          <t>L001-107024462</t>
        </is>
      </c>
      <c r="E3694" s="462" t="inlineStr">
        <is>
          <t>59008998</t>
        </is>
      </c>
      <c r="F3694" s="463" t="n">
        <v>44148</v>
      </c>
      <c r="G3694" s="464" t="n">
        <v>60900</v>
      </c>
      <c r="H3694" s="462" t="n"/>
      <c r="I3694" s="464">
        <f>G3694</f>
        <v/>
      </c>
      <c r="J3694" s="462">
        <f>IF(AND(Q3694=TRUE, R3694=TRUE, S3694=TRUE), IF(W3694&lt;-0.05, "អនុញ្ញាត (អ្នកផ្គត់ផ្គង់ប្រកាសខ្វះ)", "បានប្រកាស (អនុញ្ញាត)"), IF(AND(Q3694=FALSE, R3694=FALSE, S3694=FALSE), "ព្យួរទុក (មិនមានទិន្នន័យ)", "ប្រកាសខុស (ព្យួរទុក)"))</f>
        <v/>
      </c>
      <c r="K3694" s="462" t="inlineStr"/>
      <c r="L3694" s="462" t="inlineStr"/>
      <c r="M3694" s="464">
        <f>AH3694</f>
        <v/>
      </c>
      <c r="N3694" s="464">
        <f>IF(W3694&lt;0,AH3694,I3694)</f>
        <v/>
      </c>
      <c r="O3694" s="464">
        <f>I3694-M3694</f>
        <v/>
      </c>
      <c r="P3694" s="462" t="n"/>
      <c r="Q3694" s="462">
        <f>V3694=W3694</f>
        <v/>
      </c>
      <c r="R3694" s="462">
        <f>AND(MONTH(F3694)=MONTH(X3694), YEAR(F3694)=YEAR(X3694))</f>
        <v/>
      </c>
      <c r="S3694" s="462">
        <f>AC3694="L001-901905215"</f>
        <v/>
      </c>
      <c r="T3694" s="464">
        <f>G3694-AH3694</f>
        <v/>
      </c>
      <c r="U3694" s="462" t="n"/>
      <c r="V3694" s="462" t="inlineStr">
        <is>
          <t>59008998</t>
        </is>
      </c>
      <c r="W3694" s="462" t="inlineStr"/>
      <c r="X3694" s="499" t="n"/>
      <c r="Y3694" s="462" t="n"/>
      <c r="Z3694" s="462" t="n"/>
      <c r="AA3694" s="462" t="n"/>
      <c r="AB3694" s="462" t="n"/>
      <c r="AC3694" s="462" t="n"/>
      <c r="AD3694" s="462" t="n"/>
      <c r="AE3694" s="462" t="n"/>
      <c r="AF3694" s="462" t="n"/>
      <c r="AG3694" s="462" t="n"/>
      <c r="AH3694" s="462" t="n"/>
      <c r="AI3694" s="462" t="n"/>
      <c r="AJ3694" s="462" t="n"/>
      <c r="AK3694" s="462" t="n"/>
      <c r="AL3694" s="462" t="n"/>
      <c r="AM3694" s="462" t="n"/>
      <c r="AN3694" s="462" t="n"/>
      <c r="AO3694" s="462" t="n"/>
      <c r="AP3694" s="462" t="n"/>
      <c r="AQ3694" s="462" t="n"/>
      <c r="AR3694" s="462" t="n"/>
      <c r="AS3694" s="462" t="n"/>
    </row>
    <row r="3695">
      <c r="A3695" s="461" t="n">
        <v>3687</v>
      </c>
      <c r="B3695" s="462" t="inlineStr"/>
      <c r="C3695" s="462" t="inlineStr">
        <is>
          <t>ប្យួរ៉ូ វេរីតាស (ខេមបូឌា) លីមីធីត</t>
        </is>
      </c>
      <c r="D3695" s="462" t="inlineStr">
        <is>
          <t>L001-107024462</t>
        </is>
      </c>
      <c r="E3695" s="462" t="inlineStr">
        <is>
          <t>59008997</t>
        </is>
      </c>
      <c r="F3695" s="463" t="n">
        <v>44148</v>
      </c>
      <c r="G3695" s="464" t="n">
        <v>60900</v>
      </c>
      <c r="H3695" s="462" t="n"/>
      <c r="I3695" s="464">
        <f>G3695</f>
        <v/>
      </c>
      <c r="J3695" s="462">
        <f>IF(AND(Q3695=TRUE, R3695=TRUE, S3695=TRUE), IF(W3695&lt;-0.05, "អនុញ្ញាត (អ្នកផ្គត់ផ្គង់ប្រកាសខ្វះ)", "បានប្រកាស (អនុញ្ញាត)"), IF(AND(Q3695=FALSE, R3695=FALSE, S3695=FALSE), "ព្យួរទុក (មិនមានទិន្នន័យ)", "ប្រកាសខុស (ព្យួរទុក)"))</f>
        <v/>
      </c>
      <c r="K3695" s="462" t="inlineStr"/>
      <c r="L3695" s="462" t="inlineStr"/>
      <c r="M3695" s="464">
        <f>AH3695</f>
        <v/>
      </c>
      <c r="N3695" s="464">
        <f>IF(W3695&lt;0,AH3695,I3695)</f>
        <v/>
      </c>
      <c r="O3695" s="464">
        <f>I3695-M3695</f>
        <v/>
      </c>
      <c r="P3695" s="462" t="n"/>
      <c r="Q3695" s="462">
        <f>V3695=W3695</f>
        <v/>
      </c>
      <c r="R3695" s="462">
        <f>AND(MONTH(F3695)=MONTH(X3695), YEAR(F3695)=YEAR(X3695))</f>
        <v/>
      </c>
      <c r="S3695" s="462">
        <f>AC3695="L001-901905215"</f>
        <v/>
      </c>
      <c r="T3695" s="464">
        <f>G3695-AH3695</f>
        <v/>
      </c>
      <c r="U3695" s="462" t="n"/>
      <c r="V3695" s="462" t="inlineStr">
        <is>
          <t>59008997</t>
        </is>
      </c>
      <c r="W3695" s="462" t="inlineStr"/>
      <c r="X3695" s="499" t="n"/>
      <c r="Y3695" s="462" t="n"/>
      <c r="Z3695" s="462" t="n"/>
      <c r="AA3695" s="462" t="n"/>
      <c r="AB3695" s="462" t="n"/>
      <c r="AC3695" s="462" t="n"/>
      <c r="AD3695" s="462" t="n"/>
      <c r="AE3695" s="462" t="n"/>
      <c r="AF3695" s="462" t="n"/>
      <c r="AG3695" s="462" t="n"/>
      <c r="AH3695" s="462" t="n"/>
      <c r="AI3695" s="462" t="n"/>
      <c r="AJ3695" s="462" t="n"/>
      <c r="AK3695" s="462" t="n"/>
      <c r="AL3695" s="462" t="n"/>
      <c r="AM3695" s="462" t="n"/>
      <c r="AN3695" s="462" t="n"/>
      <c r="AO3695" s="462" t="n"/>
      <c r="AP3695" s="462" t="n"/>
      <c r="AQ3695" s="462" t="n"/>
      <c r="AR3695" s="462" t="n"/>
      <c r="AS3695" s="462" t="n"/>
    </row>
    <row r="3696">
      <c r="A3696" s="461" t="n">
        <v>3688</v>
      </c>
      <c r="B3696" s="462" t="inlineStr"/>
      <c r="C3696" s="462" t="inlineStr">
        <is>
          <t>អ៊ិនធើថេក ថេសធីង សឺវីស (ខេមបូឌា) ខមភេនី លីមីធីត</t>
        </is>
      </c>
      <c r="D3696" s="462" t="inlineStr">
        <is>
          <t>L001-100045707</t>
        </is>
      </c>
      <c r="E3696" s="462" t="inlineStr">
        <is>
          <t>KHM20200011885</t>
        </is>
      </c>
      <c r="F3696" s="463" t="n">
        <v>44148</v>
      </c>
      <c r="G3696" s="464" t="n">
        <v>192850</v>
      </c>
      <c r="H3696" s="462" t="n"/>
      <c r="I3696" s="464">
        <f>G3696</f>
        <v/>
      </c>
      <c r="J3696" s="462">
        <f>IF(AND(Q3696=TRUE, R3696=TRUE, S3696=TRUE), IF(W3696&lt;-0.05, "អនុញ្ញាត (អ្នកផ្គត់ផ្គង់ប្រកាសខ្វះ)", "បានប្រកាស (អនុញ្ញាត)"), IF(AND(Q3696=FALSE, R3696=FALSE, S3696=FALSE), "ព្យួរទុក (មិនមានទិន្នន័យ)", "ប្រកាសខុស (ព្យួរទុក)"))</f>
        <v/>
      </c>
      <c r="K3696" s="462" t="inlineStr"/>
      <c r="L3696" s="462" t="inlineStr"/>
      <c r="M3696" s="464">
        <f>AH3696</f>
        <v/>
      </c>
      <c r="N3696" s="464">
        <f>IF(W3696&lt;0,AH3696,I3696)</f>
        <v/>
      </c>
      <c r="O3696" s="464">
        <f>I3696-M3696</f>
        <v/>
      </c>
      <c r="P3696" s="462" t="n"/>
      <c r="Q3696" s="462">
        <f>V3696=W3696</f>
        <v/>
      </c>
      <c r="R3696" s="462">
        <f>AND(MONTH(F3696)=MONTH(X3696), YEAR(F3696)=YEAR(X3696))</f>
        <v/>
      </c>
      <c r="S3696" s="462">
        <f>AC3696="L001-901905215"</f>
        <v/>
      </c>
      <c r="T3696" s="464">
        <f>G3696-AH3696</f>
        <v/>
      </c>
      <c r="U3696" s="462" t="n"/>
      <c r="V3696" s="462" t="inlineStr">
        <is>
          <t>KHM20200011885</t>
        </is>
      </c>
      <c r="W3696" s="462" t="inlineStr"/>
      <c r="X3696" s="499" t="n"/>
      <c r="Y3696" s="462" t="n"/>
      <c r="Z3696" s="462" t="n"/>
      <c r="AA3696" s="462" t="n"/>
      <c r="AB3696" s="462" t="n"/>
      <c r="AC3696" s="462" t="n"/>
      <c r="AD3696" s="462" t="n"/>
      <c r="AE3696" s="462" t="n"/>
      <c r="AF3696" s="462" t="n"/>
      <c r="AG3696" s="462" t="n"/>
      <c r="AH3696" s="462" t="n"/>
      <c r="AI3696" s="462" t="n"/>
      <c r="AJ3696" s="462" t="n"/>
      <c r="AK3696" s="462" t="n"/>
      <c r="AL3696" s="462" t="n"/>
      <c r="AM3696" s="462" t="n"/>
      <c r="AN3696" s="462" t="n"/>
      <c r="AO3696" s="462" t="n"/>
      <c r="AP3696" s="462" t="n"/>
      <c r="AQ3696" s="462" t="n"/>
      <c r="AR3696" s="462" t="n"/>
      <c r="AS3696" s="462" t="n"/>
    </row>
    <row r="3697">
      <c r="A3697" s="461" t="n">
        <v>3689</v>
      </c>
      <c r="B3697" s="462" t="inlineStr"/>
      <c r="C3697" s="462" t="inlineStr">
        <is>
          <t>ស៊ីងហ្គាពួរ កាតុង (ខេមបូឌា)</t>
        </is>
      </c>
      <c r="D3697" s="462" t="inlineStr">
        <is>
          <t>L001-100121322</t>
        </is>
      </c>
      <c r="E3697" s="462" t="inlineStr">
        <is>
          <t>V0014803</t>
        </is>
      </c>
      <c r="F3697" s="463" t="n">
        <v>44148</v>
      </c>
      <c r="G3697" s="464" t="n">
        <v>436653</v>
      </c>
      <c r="H3697" s="462" t="n"/>
      <c r="I3697" s="464">
        <f>G3697</f>
        <v/>
      </c>
      <c r="J3697" s="462">
        <f>IF(AND(Q3697=TRUE, R3697=TRUE, S3697=TRUE), IF(W3697&lt;-0.05, "អនុញ្ញាត (អ្នកផ្គត់ផ្គង់ប្រកាសខ្វះ)", "បានប្រកាស (អនុញ្ញាត)"), IF(AND(Q3697=FALSE, R3697=FALSE, S3697=FALSE), "ព្យួរទុក (មិនមានទិន្នន័យ)", "ប្រកាសខុស (ព្យួរទុក)"))</f>
        <v/>
      </c>
      <c r="K3697" s="462" t="inlineStr"/>
      <c r="L3697" s="462" t="inlineStr"/>
      <c r="M3697" s="464">
        <f>AH3697</f>
        <v/>
      </c>
      <c r="N3697" s="464">
        <f>IF(W3697&lt;0,AH3697,I3697)</f>
        <v/>
      </c>
      <c r="O3697" s="464">
        <f>I3697-M3697</f>
        <v/>
      </c>
      <c r="P3697" s="462" t="n"/>
      <c r="Q3697" s="462">
        <f>V3697=W3697</f>
        <v/>
      </c>
      <c r="R3697" s="462">
        <f>AND(MONTH(F3697)=MONTH(X3697), YEAR(F3697)=YEAR(X3697))</f>
        <v/>
      </c>
      <c r="S3697" s="462">
        <f>AC3697="L001-901905215"</f>
        <v/>
      </c>
      <c r="T3697" s="464">
        <f>G3697-AH3697</f>
        <v/>
      </c>
      <c r="U3697" s="462" t="n"/>
      <c r="V3697" s="462" t="inlineStr">
        <is>
          <t>V0014803</t>
        </is>
      </c>
      <c r="W3697" s="462" t="inlineStr">
        <is>
          <t>V0014803</t>
        </is>
      </c>
      <c r="X3697" s="463" t="n">
        <v>44148</v>
      </c>
      <c r="Y3697" s="462" t="inlineStr">
        <is>
          <t>V0014803</t>
        </is>
      </c>
      <c r="Z3697" s="462" t="inlineStr"/>
      <c r="AA3697" s="462" t="inlineStr">
        <is>
          <t>បុគ្គលជាប់អាករ</t>
        </is>
      </c>
      <c r="AB3697" s="462" t="inlineStr">
        <is>
          <t>L001-901905215</t>
        </is>
      </c>
      <c r="AC3697" s="462" t="inlineStr">
        <is>
          <t>វីអ៊ីស៊ិន (ខេមបូឌា) អ៊ិនដាសស្ទ្រី ឯ.ក</t>
        </is>
      </c>
      <c r="AD3697" s="464" t="n">
        <v>4788986</v>
      </c>
      <c r="AE3697" s="464" t="n">
        <v>4353624</v>
      </c>
      <c r="AF3697" s="464" t="n">
        <v>0</v>
      </c>
      <c r="AG3697" s="464" t="n">
        <v>0</v>
      </c>
      <c r="AH3697" s="464" t="n">
        <v>435362</v>
      </c>
      <c r="AI3697" s="464" t="n">
        <v>0</v>
      </c>
      <c r="AJ3697" s="464" t="n">
        <v>0</v>
      </c>
      <c r="AK3697" s="464" t="n">
        <v>0</v>
      </c>
      <c r="AL3697" s="464" t="n">
        <v>0</v>
      </c>
      <c r="AM3697" s="464" t="n">
        <v>0</v>
      </c>
      <c r="AN3697" s="464" t="n">
        <v>0</v>
      </c>
      <c r="AO3697" s="464" t="n">
        <v>0</v>
      </c>
      <c r="AP3697" s="464" t="n">
        <v>0</v>
      </c>
      <c r="AQ3697" s="462" t="inlineStr"/>
      <c r="AR3697" s="462" t="inlineStr"/>
      <c r="AS3697" s="462" t="inlineStr">
        <is>
          <t>បានប្រកាសពន្ធ</t>
        </is>
      </c>
    </row>
    <row r="3698">
      <c r="A3698" s="461" t="n">
        <v>3690</v>
      </c>
      <c r="B3698" s="462" t="inlineStr"/>
      <c r="C3698" s="462" t="inlineStr">
        <is>
          <t>ស៊ីងហ្គាពួរ កាតុង (ខេមបូឌា)</t>
        </is>
      </c>
      <c r="D3698" s="462" t="inlineStr">
        <is>
          <t>L001-100121322</t>
        </is>
      </c>
      <c r="E3698" s="462" t="inlineStr">
        <is>
          <t>V0014802</t>
        </is>
      </c>
      <c r="F3698" s="463" t="n">
        <v>44148</v>
      </c>
      <c r="G3698" s="464" t="n">
        <v>459186</v>
      </c>
      <c r="H3698" s="462" t="n"/>
      <c r="I3698" s="464">
        <f>G3698</f>
        <v/>
      </c>
      <c r="J3698" s="462">
        <f>IF(AND(Q3698=TRUE, R3698=TRUE, S3698=TRUE), IF(W3698&lt;-0.05, "អនុញ្ញាត (អ្នកផ្គត់ផ្គង់ប្រកាសខ្វះ)", "បានប្រកាស (អនុញ្ញាត)"), IF(AND(Q3698=FALSE, R3698=FALSE, S3698=FALSE), "ព្យួរទុក (មិនមានទិន្នន័យ)", "ប្រកាសខុស (ព្យួរទុក)"))</f>
        <v/>
      </c>
      <c r="K3698" s="462" t="inlineStr"/>
      <c r="L3698" s="462" t="inlineStr"/>
      <c r="M3698" s="464">
        <f>AH3698</f>
        <v/>
      </c>
      <c r="N3698" s="464">
        <f>IF(W3698&lt;0,AH3698,I3698)</f>
        <v/>
      </c>
      <c r="O3698" s="464">
        <f>I3698-M3698</f>
        <v/>
      </c>
      <c r="P3698" s="462" t="n"/>
      <c r="Q3698" s="462">
        <f>V3698=W3698</f>
        <v/>
      </c>
      <c r="R3698" s="462">
        <f>AND(MONTH(F3698)=MONTH(X3698), YEAR(F3698)=YEAR(X3698))</f>
        <v/>
      </c>
      <c r="S3698" s="462">
        <f>AC3698="L001-901905215"</f>
        <v/>
      </c>
      <c r="T3698" s="464">
        <f>G3698-AH3698</f>
        <v/>
      </c>
      <c r="U3698" s="462" t="n"/>
      <c r="V3698" s="462" t="inlineStr">
        <is>
          <t>V0014802</t>
        </is>
      </c>
      <c r="W3698" s="462" t="inlineStr">
        <is>
          <t>V0014802</t>
        </is>
      </c>
      <c r="X3698" s="463" t="n">
        <v>44148</v>
      </c>
      <c r="Y3698" s="462" t="inlineStr">
        <is>
          <t>V0014802</t>
        </is>
      </c>
      <c r="Z3698" s="462" t="inlineStr"/>
      <c r="AA3698" s="462" t="inlineStr">
        <is>
          <t>បុគ្គលជាប់អាករ</t>
        </is>
      </c>
      <c r="AB3698" s="462" t="inlineStr">
        <is>
          <t>L001-901905215</t>
        </is>
      </c>
      <c r="AC3698" s="462" t="inlineStr">
        <is>
          <t>វីអ៊ីស៊ិន (ខេមបូឌា) អ៊ិនដាសស្ទ្រី ឯ.ក</t>
        </is>
      </c>
      <c r="AD3698" s="464" t="n">
        <v>5036117</v>
      </c>
      <c r="AE3698" s="464" t="n">
        <v>4578288</v>
      </c>
      <c r="AF3698" s="464" t="n">
        <v>0</v>
      </c>
      <c r="AG3698" s="464" t="n">
        <v>0</v>
      </c>
      <c r="AH3698" s="464" t="n">
        <v>457829</v>
      </c>
      <c r="AI3698" s="464" t="n">
        <v>0</v>
      </c>
      <c r="AJ3698" s="464" t="n">
        <v>0</v>
      </c>
      <c r="AK3698" s="464" t="n">
        <v>0</v>
      </c>
      <c r="AL3698" s="464" t="n">
        <v>0</v>
      </c>
      <c r="AM3698" s="464" t="n">
        <v>0</v>
      </c>
      <c r="AN3698" s="464" t="n">
        <v>0</v>
      </c>
      <c r="AO3698" s="464" t="n">
        <v>0</v>
      </c>
      <c r="AP3698" s="464" t="n">
        <v>0</v>
      </c>
      <c r="AQ3698" s="462" t="inlineStr"/>
      <c r="AR3698" s="462" t="inlineStr"/>
      <c r="AS3698" s="462" t="inlineStr">
        <is>
          <t>បានប្រកាសពន្ធ</t>
        </is>
      </c>
    </row>
    <row r="3699">
      <c r="A3699" s="461" t="n">
        <v>3691</v>
      </c>
      <c r="B3699" s="462" t="inlineStr"/>
      <c r="C3699" s="462" t="inlineStr">
        <is>
          <t>ស្ត្រេតស៍ អ៊ិនធើណេសិនណល ភីធីអ៊ី អិលធីឌី</t>
        </is>
      </c>
      <c r="D3699" s="462" t="inlineStr">
        <is>
          <t>L001-100045162</t>
        </is>
      </c>
      <c r="E3699" s="462" t="inlineStr">
        <is>
          <t>2021335</t>
        </is>
      </c>
      <c r="F3699" s="463" t="n">
        <v>44147</v>
      </c>
      <c r="G3699" s="464" t="n">
        <v>200970</v>
      </c>
      <c r="H3699" s="462" t="n"/>
      <c r="I3699" s="464">
        <f>G3699</f>
        <v/>
      </c>
      <c r="J3699" s="462">
        <f>IF(AND(Q3699=TRUE, R3699=TRUE, S3699=TRUE), IF(W3699&lt;-0.05, "អនុញ្ញាត (អ្នកផ្គត់ផ្គង់ប្រកាសខ្វះ)", "បានប្រកាស (អនុញ្ញាត)"), IF(AND(Q3699=FALSE, R3699=FALSE, S3699=FALSE), "ព្យួរទុក (មិនមានទិន្នន័យ)", "ប្រកាសខុស (ព្យួរទុក)"))</f>
        <v/>
      </c>
      <c r="K3699" s="462" t="inlineStr"/>
      <c r="L3699" s="462" t="inlineStr"/>
      <c r="M3699" s="464">
        <f>AH3699</f>
        <v/>
      </c>
      <c r="N3699" s="464">
        <f>IF(W3699&lt;0,AH3699,I3699)</f>
        <v/>
      </c>
      <c r="O3699" s="464">
        <f>I3699-M3699</f>
        <v/>
      </c>
      <c r="P3699" s="462" t="n"/>
      <c r="Q3699" s="462">
        <f>V3699=W3699</f>
        <v/>
      </c>
      <c r="R3699" s="462">
        <f>AND(MONTH(F3699)=MONTH(X3699), YEAR(F3699)=YEAR(X3699))</f>
        <v/>
      </c>
      <c r="S3699" s="462">
        <f>AC3699="L001-901905215"</f>
        <v/>
      </c>
      <c r="T3699" s="464">
        <f>G3699-AH3699</f>
        <v/>
      </c>
      <c r="U3699" s="462" t="n"/>
      <c r="V3699" s="462" t="inlineStr">
        <is>
          <t>2021335</t>
        </is>
      </c>
      <c r="W3699" s="462" t="inlineStr">
        <is>
          <t>2021335</t>
        </is>
      </c>
      <c r="X3699" s="463" t="n">
        <v>44147</v>
      </c>
      <c r="Y3699" s="462" t="inlineStr">
        <is>
          <t>2021335</t>
        </is>
      </c>
      <c r="Z3699" s="462" t="inlineStr"/>
      <c r="AA3699" s="462" t="inlineStr">
        <is>
          <t>បុគ្គលជាប់អាករ</t>
        </is>
      </c>
      <c r="AB3699" s="462" t="inlineStr">
        <is>
          <t>L001-901905215</t>
        </is>
      </c>
      <c r="AC3699" s="462" t="inlineStr">
        <is>
          <t>វីអ៊ីស៊ិន (ខេមបូឌា) អ៊ិនដាសស្ទ្រី ឯ.ក</t>
        </is>
      </c>
      <c r="AD3699" s="464" t="n">
        <v>2210670</v>
      </c>
      <c r="AE3699" s="464" t="n">
        <v>2009700</v>
      </c>
      <c r="AF3699" s="464" t="n">
        <v>0</v>
      </c>
      <c r="AG3699" s="464" t="n">
        <v>0</v>
      </c>
      <c r="AH3699" s="464" t="n">
        <v>200970</v>
      </c>
      <c r="AI3699" s="464" t="n">
        <v>0</v>
      </c>
      <c r="AJ3699" s="464" t="n">
        <v>0</v>
      </c>
      <c r="AK3699" s="464" t="n">
        <v>0</v>
      </c>
      <c r="AL3699" s="464" t="n">
        <v>0</v>
      </c>
      <c r="AM3699" s="464" t="n">
        <v>0</v>
      </c>
      <c r="AN3699" s="464" t="n">
        <v>0</v>
      </c>
      <c r="AO3699" s="464" t="n">
        <v>0</v>
      </c>
      <c r="AP3699" s="464" t="n">
        <v>0</v>
      </c>
      <c r="AQ3699" s="462" t="inlineStr"/>
      <c r="AR3699" s="462" t="inlineStr"/>
      <c r="AS3699" s="462" t="inlineStr">
        <is>
          <t>បានប្រកាសពន្ធ</t>
        </is>
      </c>
    </row>
    <row r="3700">
      <c r="A3700" s="461" t="n">
        <v>3692</v>
      </c>
      <c r="B3700" s="462" t="inlineStr"/>
      <c r="C3700" s="462" t="inlineStr">
        <is>
          <t>សូស៊ីយេតេ កុងសេស្យូនែរ ដឺ ឡាអេរ៉ូព័រ</t>
        </is>
      </c>
      <c r="D3700" s="462" t="inlineStr">
        <is>
          <t>L001-100047300</t>
        </is>
      </c>
      <c r="E3700" s="462" t="inlineStr">
        <is>
          <t>2000-055358</t>
        </is>
      </c>
      <c r="F3700" s="463" t="n">
        <v>44145</v>
      </c>
      <c r="G3700" s="464" t="n">
        <v>31740</v>
      </c>
      <c r="H3700" s="462" t="n"/>
      <c r="I3700" s="464">
        <f>G3700</f>
        <v/>
      </c>
      <c r="J3700" s="462">
        <f>IF(AND(Q3700=TRUE, R3700=TRUE, S3700=TRUE), IF(W3700&lt;-0.05, "អនុញ្ញាត (អ្នកផ្គត់ផ្គង់ប្រកាសខ្វះ)", "បានប្រកាស (អនុញ្ញាត)"), IF(AND(Q3700=FALSE, R3700=FALSE, S3700=FALSE), "ព្យួរទុក (មិនមានទិន្នន័យ)", "ប្រកាសខុស (ព្យួរទុក)"))</f>
        <v/>
      </c>
      <c r="K3700" s="462" t="inlineStr"/>
      <c r="L3700" s="462" t="inlineStr"/>
      <c r="M3700" s="464">
        <f>AH3700</f>
        <v/>
      </c>
      <c r="N3700" s="464">
        <f>IF(W3700&lt;0,AH3700,I3700)</f>
        <v/>
      </c>
      <c r="O3700" s="464">
        <f>I3700-M3700</f>
        <v/>
      </c>
      <c r="P3700" s="462" t="n"/>
      <c r="Q3700" s="462">
        <f>V3700=W3700</f>
        <v/>
      </c>
      <c r="R3700" s="462">
        <f>AND(MONTH(F3700)=MONTH(X3700), YEAR(F3700)=YEAR(X3700))</f>
        <v/>
      </c>
      <c r="S3700" s="462">
        <f>AC3700="L001-901905215"</f>
        <v/>
      </c>
      <c r="T3700" s="464">
        <f>G3700-AH3700</f>
        <v/>
      </c>
      <c r="U3700" s="462" t="n"/>
      <c r="V3700" s="462" t="inlineStr">
        <is>
          <t>2000055358</t>
        </is>
      </c>
      <c r="W3700" s="462" t="inlineStr"/>
      <c r="X3700" s="499" t="n"/>
      <c r="Y3700" s="462" t="n"/>
      <c r="Z3700" s="462" t="n"/>
      <c r="AA3700" s="462" t="n"/>
      <c r="AB3700" s="462" t="n"/>
      <c r="AC3700" s="462" t="n"/>
      <c r="AD3700" s="462" t="n"/>
      <c r="AE3700" s="462" t="n"/>
      <c r="AF3700" s="462" t="n"/>
      <c r="AG3700" s="462" t="n"/>
      <c r="AH3700" s="462" t="n"/>
      <c r="AI3700" s="462" t="n"/>
      <c r="AJ3700" s="462" t="n"/>
      <c r="AK3700" s="462" t="n"/>
      <c r="AL3700" s="462" t="n"/>
      <c r="AM3700" s="462" t="n"/>
      <c r="AN3700" s="462" t="n"/>
      <c r="AO3700" s="462" t="n"/>
      <c r="AP3700" s="462" t="n"/>
      <c r="AQ3700" s="462" t="n"/>
      <c r="AR3700" s="462" t="n"/>
      <c r="AS3700" s="462" t="n"/>
    </row>
    <row r="3701">
      <c r="A3701" s="461" t="n">
        <v>3693</v>
      </c>
      <c r="B3701" s="462" t="inlineStr"/>
      <c r="C3701" s="462" t="inlineStr">
        <is>
          <t>ប្យួរ៉ូ វេរីតាស (ខេមបូឌា) លីមីធីត</t>
        </is>
      </c>
      <c r="D3701" s="462" t="inlineStr">
        <is>
          <t>L001-107024462</t>
        </is>
      </c>
      <c r="E3701" s="462" t="inlineStr">
        <is>
          <t>59008981</t>
        </is>
      </c>
      <c r="F3701" s="463" t="n">
        <v>44144</v>
      </c>
      <c r="G3701" s="464" t="n">
        <v>61590</v>
      </c>
      <c r="H3701" s="462" t="n"/>
      <c r="I3701" s="464">
        <f>G3701</f>
        <v/>
      </c>
      <c r="J3701" s="462">
        <f>IF(AND(Q3701=TRUE, R3701=TRUE, S3701=TRUE), IF(W3701&lt;-0.05, "អនុញ្ញាត (អ្នកផ្គត់ផ្គង់ប្រកាសខ្វះ)", "បានប្រកាស (អនុញ្ញាត)"), IF(AND(Q3701=FALSE, R3701=FALSE, S3701=FALSE), "ព្យួរទុក (មិនមានទិន្នន័យ)", "ប្រកាសខុស (ព្យួរទុក)"))</f>
        <v/>
      </c>
      <c r="K3701" s="462" t="inlineStr"/>
      <c r="L3701" s="462" t="inlineStr"/>
      <c r="M3701" s="464">
        <f>AH3701</f>
        <v/>
      </c>
      <c r="N3701" s="464">
        <f>IF(W3701&lt;0,AH3701,I3701)</f>
        <v/>
      </c>
      <c r="O3701" s="464">
        <f>I3701-M3701</f>
        <v/>
      </c>
      <c r="P3701" s="462" t="n"/>
      <c r="Q3701" s="462">
        <f>V3701=W3701</f>
        <v/>
      </c>
      <c r="R3701" s="462">
        <f>AND(MONTH(F3701)=MONTH(X3701), YEAR(F3701)=YEAR(X3701))</f>
        <v/>
      </c>
      <c r="S3701" s="462">
        <f>AC3701="L001-901905215"</f>
        <v/>
      </c>
      <c r="T3701" s="464">
        <f>G3701-AH3701</f>
        <v/>
      </c>
      <c r="U3701" s="462" t="n"/>
      <c r="V3701" s="462" t="inlineStr">
        <is>
          <t>59008981</t>
        </is>
      </c>
      <c r="W3701" s="462" t="inlineStr"/>
      <c r="X3701" s="499" t="n"/>
      <c r="Y3701" s="462" t="n"/>
      <c r="Z3701" s="462" t="n"/>
      <c r="AA3701" s="462" t="n"/>
      <c r="AB3701" s="462" t="n"/>
      <c r="AC3701" s="462" t="n"/>
      <c r="AD3701" s="462" t="n"/>
      <c r="AE3701" s="462" t="n"/>
      <c r="AF3701" s="462" t="n"/>
      <c r="AG3701" s="462" t="n"/>
      <c r="AH3701" s="462" t="n"/>
      <c r="AI3701" s="462" t="n"/>
      <c r="AJ3701" s="462" t="n"/>
      <c r="AK3701" s="462" t="n"/>
      <c r="AL3701" s="462" t="n"/>
      <c r="AM3701" s="462" t="n"/>
      <c r="AN3701" s="462" t="n"/>
      <c r="AO3701" s="462" t="n"/>
      <c r="AP3701" s="462" t="n"/>
      <c r="AQ3701" s="462" t="n"/>
      <c r="AR3701" s="462" t="n"/>
      <c r="AS3701" s="462" t="n"/>
    </row>
    <row r="3702">
      <c r="A3702" s="461" t="n">
        <v>3694</v>
      </c>
      <c r="B3702" s="462" t="inlineStr"/>
      <c r="C3702" s="462" t="inlineStr">
        <is>
          <t>ស៊ីងហ្គាពួរ កាតុង (ខេមបូឌា)</t>
        </is>
      </c>
      <c r="D3702" s="462" t="inlineStr">
        <is>
          <t>L001-100121322</t>
        </is>
      </c>
      <c r="E3702" s="462" t="inlineStr">
        <is>
          <t>V0014760</t>
        </is>
      </c>
      <c r="F3702" s="463" t="n">
        <v>44144</v>
      </c>
      <c r="G3702" s="464" t="n">
        <v>437191</v>
      </c>
      <c r="H3702" s="462" t="n"/>
      <c r="I3702" s="464">
        <f>G3702</f>
        <v/>
      </c>
      <c r="J3702" s="462">
        <f>IF(AND(Q3702=TRUE, R3702=TRUE, S3702=TRUE), IF(W3702&lt;-0.05, "អនុញ្ញាត (អ្នកផ្គត់ផ្គង់ប្រកាសខ្វះ)", "បានប្រកាស (អនុញ្ញាត)"), IF(AND(Q3702=FALSE, R3702=FALSE, S3702=FALSE), "ព្យួរទុក (មិនមានទិន្នន័យ)", "ប្រកាសខុស (ព្យួរទុក)"))</f>
        <v/>
      </c>
      <c r="K3702" s="462" t="inlineStr"/>
      <c r="L3702" s="462" t="inlineStr"/>
      <c r="M3702" s="464">
        <f>AH3702</f>
        <v/>
      </c>
      <c r="N3702" s="464">
        <f>IF(W3702&lt;0,AH3702,I3702)</f>
        <v/>
      </c>
      <c r="O3702" s="464">
        <f>I3702-M3702</f>
        <v/>
      </c>
      <c r="P3702" s="462" t="n"/>
      <c r="Q3702" s="462">
        <f>V3702=W3702</f>
        <v/>
      </c>
      <c r="R3702" s="462">
        <f>AND(MONTH(F3702)=MONTH(X3702), YEAR(F3702)=YEAR(X3702))</f>
        <v/>
      </c>
      <c r="S3702" s="462">
        <f>AC3702="L001-901905215"</f>
        <v/>
      </c>
      <c r="T3702" s="464">
        <f>G3702-AH3702</f>
        <v/>
      </c>
      <c r="U3702" s="462" t="n"/>
      <c r="V3702" s="462" t="inlineStr">
        <is>
          <t>V0014760</t>
        </is>
      </c>
      <c r="W3702" s="462" t="inlineStr">
        <is>
          <t>V0014760</t>
        </is>
      </c>
      <c r="X3702" s="463" t="n">
        <v>44144</v>
      </c>
      <c r="Y3702" s="462" t="inlineStr">
        <is>
          <t>V0014760</t>
        </is>
      </c>
      <c r="Z3702" s="462" t="inlineStr"/>
      <c r="AA3702" s="462" t="inlineStr">
        <is>
          <t>បុគ្គលជាប់អាករ</t>
        </is>
      </c>
      <c r="AB3702" s="462" t="inlineStr">
        <is>
          <t>L001-901905215</t>
        </is>
      </c>
      <c r="AC3702" s="462" t="inlineStr">
        <is>
          <t>វីអ៊ីស៊ិន (ខេមបូឌា) អ៊ិនដាសស្ទ្រី ឯ.ក</t>
        </is>
      </c>
      <c r="AD3702" s="464" t="n">
        <v>4788986</v>
      </c>
      <c r="AE3702" s="464" t="n">
        <v>4353624</v>
      </c>
      <c r="AF3702" s="464" t="n">
        <v>0</v>
      </c>
      <c r="AG3702" s="464" t="n">
        <v>0</v>
      </c>
      <c r="AH3702" s="464" t="n">
        <v>435362</v>
      </c>
      <c r="AI3702" s="464" t="n">
        <v>0</v>
      </c>
      <c r="AJ3702" s="464" t="n">
        <v>0</v>
      </c>
      <c r="AK3702" s="464" t="n">
        <v>0</v>
      </c>
      <c r="AL3702" s="464" t="n">
        <v>0</v>
      </c>
      <c r="AM3702" s="464" t="n">
        <v>0</v>
      </c>
      <c r="AN3702" s="464" t="n">
        <v>0</v>
      </c>
      <c r="AO3702" s="464" t="n">
        <v>0</v>
      </c>
      <c r="AP3702" s="464" t="n">
        <v>0</v>
      </c>
      <c r="AQ3702" s="462" t="inlineStr"/>
      <c r="AR3702" s="462" t="inlineStr"/>
      <c r="AS3702" s="462" t="inlineStr">
        <is>
          <t>បានប្រកាសពន្ធ</t>
        </is>
      </c>
    </row>
    <row r="3703">
      <c r="A3703" s="461" t="n">
        <v>3695</v>
      </c>
      <c r="B3703" s="462" t="inlineStr"/>
      <c r="C3703" s="462" t="inlineStr">
        <is>
          <t>ស៊ីងហ្គាពួរ កាតុង (ខេមបូឌា)</t>
        </is>
      </c>
      <c r="D3703" s="462" t="inlineStr">
        <is>
          <t>L001-100121322</t>
        </is>
      </c>
      <c r="E3703" s="462" t="inlineStr">
        <is>
          <t>V0014759</t>
        </is>
      </c>
      <c r="F3703" s="463" t="n">
        <v>44144</v>
      </c>
      <c r="G3703" s="464" t="n">
        <v>459752</v>
      </c>
      <c r="H3703" s="462" t="n"/>
      <c r="I3703" s="464">
        <f>G3703</f>
        <v/>
      </c>
      <c r="J3703" s="462">
        <f>IF(AND(Q3703=TRUE, R3703=TRUE, S3703=TRUE), IF(W3703&lt;-0.05, "អនុញ្ញាត (អ្នកផ្គត់ផ្គង់ប្រកាសខ្វះ)", "បានប្រកាស (អនុញ្ញាត)"), IF(AND(Q3703=FALSE, R3703=FALSE, S3703=FALSE), "ព្យួរទុក (មិនមានទិន្នន័យ)", "ប្រកាសខុស (ព្យួរទុក)"))</f>
        <v/>
      </c>
      <c r="K3703" s="462" t="inlineStr"/>
      <c r="L3703" s="462" t="inlineStr"/>
      <c r="M3703" s="464">
        <f>AH3703</f>
        <v/>
      </c>
      <c r="N3703" s="464">
        <f>IF(W3703&lt;0,AH3703,I3703)</f>
        <v/>
      </c>
      <c r="O3703" s="464">
        <f>I3703-M3703</f>
        <v/>
      </c>
      <c r="P3703" s="462" t="n"/>
      <c r="Q3703" s="462">
        <f>V3703=W3703</f>
        <v/>
      </c>
      <c r="R3703" s="462">
        <f>AND(MONTH(F3703)=MONTH(X3703), YEAR(F3703)=YEAR(X3703))</f>
        <v/>
      </c>
      <c r="S3703" s="462">
        <f>AC3703="L001-901905215"</f>
        <v/>
      </c>
      <c r="T3703" s="464">
        <f>G3703-AH3703</f>
        <v/>
      </c>
      <c r="U3703" s="462" t="n"/>
      <c r="V3703" s="462" t="inlineStr">
        <is>
          <t>V0014759</t>
        </is>
      </c>
      <c r="W3703" s="462" t="inlineStr">
        <is>
          <t>V0014759</t>
        </is>
      </c>
      <c r="X3703" s="463" t="n">
        <v>44144</v>
      </c>
      <c r="Y3703" s="462" t="inlineStr">
        <is>
          <t>V0014759</t>
        </is>
      </c>
      <c r="Z3703" s="462" t="inlineStr"/>
      <c r="AA3703" s="462" t="inlineStr">
        <is>
          <t>បុគ្គលជាប់អាករ</t>
        </is>
      </c>
      <c r="AB3703" s="462" t="inlineStr">
        <is>
          <t>L001-901905215</t>
        </is>
      </c>
      <c r="AC3703" s="462" t="inlineStr">
        <is>
          <t>វីអ៊ីស៊ិន (ខេមបូឌា) អ៊ិនដាសស្ទ្រី ឯ.ក</t>
        </is>
      </c>
      <c r="AD3703" s="464" t="n">
        <v>5036117</v>
      </c>
      <c r="AE3703" s="464" t="n">
        <v>4578288</v>
      </c>
      <c r="AF3703" s="464" t="n">
        <v>0</v>
      </c>
      <c r="AG3703" s="464" t="n">
        <v>0</v>
      </c>
      <c r="AH3703" s="464" t="n">
        <v>457829</v>
      </c>
      <c r="AI3703" s="464" t="n">
        <v>0</v>
      </c>
      <c r="AJ3703" s="464" t="n">
        <v>0</v>
      </c>
      <c r="AK3703" s="464" t="n">
        <v>0</v>
      </c>
      <c r="AL3703" s="464" t="n">
        <v>0</v>
      </c>
      <c r="AM3703" s="464" t="n">
        <v>0</v>
      </c>
      <c r="AN3703" s="464" t="n">
        <v>0</v>
      </c>
      <c r="AO3703" s="464" t="n">
        <v>0</v>
      </c>
      <c r="AP3703" s="464" t="n">
        <v>0</v>
      </c>
      <c r="AQ3703" s="462" t="inlineStr"/>
      <c r="AR3703" s="462" t="inlineStr"/>
      <c r="AS3703" s="462" t="inlineStr">
        <is>
          <t>បានប្រកាសពន្ធ</t>
        </is>
      </c>
    </row>
    <row r="3704">
      <c r="A3704" s="461" t="n">
        <v>3696</v>
      </c>
      <c r="B3704" s="462" t="inlineStr"/>
      <c r="C3704" s="462" t="inlineStr">
        <is>
          <t>ខូស្កូ ស៊ីបភីង ឡាញ (ខេមបូឌា) ឯ.ក</t>
        </is>
      </c>
      <c r="D3704" s="462" t="inlineStr">
        <is>
          <t>L001-100103383</t>
        </is>
      </c>
      <c r="E3704" s="462" t="inlineStr">
        <is>
          <t>COS2011-11476</t>
        </is>
      </c>
      <c r="F3704" s="463" t="n">
        <v>44141</v>
      </c>
      <c r="G3704" s="464" t="n">
        <v>213413</v>
      </c>
      <c r="H3704" s="462" t="n"/>
      <c r="I3704" s="464">
        <f>G3704</f>
        <v/>
      </c>
      <c r="J3704" s="462">
        <f>IF(AND(Q3704=TRUE, R3704=TRUE, S3704=TRUE), IF(W3704&lt;-0.05, "អនុញ្ញាត (អ្នកផ្គត់ផ្គង់ប្រកាសខ្វះ)", "បានប្រកាស (អនុញ្ញាត)"), IF(AND(Q3704=FALSE, R3704=FALSE, S3704=FALSE), "ព្យួរទុក (មិនមានទិន្នន័យ)", "ប្រកាសខុស (ព្យួរទុក)"))</f>
        <v/>
      </c>
      <c r="K3704" s="462" t="inlineStr"/>
      <c r="L3704" s="462" t="inlineStr"/>
      <c r="M3704" s="464">
        <f>AH3704</f>
        <v/>
      </c>
      <c r="N3704" s="464">
        <f>IF(W3704&lt;0,AH3704,I3704)</f>
        <v/>
      </c>
      <c r="O3704" s="464">
        <f>I3704-M3704</f>
        <v/>
      </c>
      <c r="P3704" s="462" t="n"/>
      <c r="Q3704" s="462">
        <f>V3704=W3704</f>
        <v/>
      </c>
      <c r="R3704" s="462">
        <f>AND(MONTH(F3704)=MONTH(X3704), YEAR(F3704)=YEAR(X3704))</f>
        <v/>
      </c>
      <c r="S3704" s="462">
        <f>AC3704="L001-901905215"</f>
        <v/>
      </c>
      <c r="T3704" s="464">
        <f>G3704-AH3704</f>
        <v/>
      </c>
      <c r="U3704" s="462" t="n"/>
      <c r="V3704" s="462" t="inlineStr">
        <is>
          <t>COS201111476</t>
        </is>
      </c>
      <c r="W3704" s="462" t="inlineStr">
        <is>
          <t>COS201111476</t>
        </is>
      </c>
      <c r="X3704" s="463" t="n">
        <v>44140</v>
      </c>
      <c r="Y3704" s="462" t="inlineStr">
        <is>
          <t>COS201111476</t>
        </is>
      </c>
      <c r="Z3704" s="462" t="inlineStr"/>
      <c r="AA3704" s="462" t="inlineStr">
        <is>
          <t>បុគ្គលជាប់អាករ</t>
        </is>
      </c>
      <c r="AB3704" s="462" t="inlineStr">
        <is>
          <t>L001-901905215</t>
        </is>
      </c>
      <c r="AC3704" s="462" t="inlineStr">
        <is>
          <t>វីអ៊ីស៊ិន (ខេមបូឌា) អ៊ិនដាសស្ទ្រី ឯ.ក</t>
        </is>
      </c>
      <c r="AD3704" s="464" t="n">
        <v>2347538</v>
      </c>
      <c r="AE3704" s="464" t="n">
        <v>2134125</v>
      </c>
      <c r="AF3704" s="464" t="n">
        <v>0</v>
      </c>
      <c r="AG3704" s="464" t="n">
        <v>0</v>
      </c>
      <c r="AH3704" s="464" t="n">
        <v>213413</v>
      </c>
      <c r="AI3704" s="464" t="n">
        <v>0</v>
      </c>
      <c r="AJ3704" s="464" t="n">
        <v>0</v>
      </c>
      <c r="AK3704" s="464" t="n">
        <v>0</v>
      </c>
      <c r="AL3704" s="464" t="n">
        <v>0</v>
      </c>
      <c r="AM3704" s="464" t="n">
        <v>0</v>
      </c>
      <c r="AN3704" s="464" t="n">
        <v>0</v>
      </c>
      <c r="AO3704" s="464" t="n">
        <v>0</v>
      </c>
      <c r="AP3704" s="464" t="n">
        <v>0</v>
      </c>
      <c r="AQ3704" s="462" t="inlineStr"/>
      <c r="AR3704" s="462" t="inlineStr"/>
      <c r="AS3704" s="462" t="inlineStr">
        <is>
          <t>បានប្រកាសពន្ធ</t>
        </is>
      </c>
    </row>
    <row r="3705">
      <c r="A3705" s="461" t="n">
        <v>3697</v>
      </c>
      <c r="B3705" s="462" t="inlineStr"/>
      <c r="C3705" s="462" t="inlineStr">
        <is>
          <t>អ៊ិចស្ពែឌីធ័រ ខេមបូឌា អិលធីឌី</t>
        </is>
      </c>
      <c r="D3705" s="462" t="inlineStr">
        <is>
          <t>L001-100045898</t>
        </is>
      </c>
      <c r="E3705" s="462" t="inlineStr">
        <is>
          <t>TI-0186375</t>
        </is>
      </c>
      <c r="F3705" s="463" t="n">
        <v>44140</v>
      </c>
      <c r="G3705" s="464" t="n">
        <v>436174</v>
      </c>
      <c r="H3705" s="462" t="n"/>
      <c r="I3705" s="464">
        <f>G3705</f>
        <v/>
      </c>
      <c r="J3705" s="462">
        <f>IF(AND(Q3705=TRUE, R3705=TRUE, S3705=TRUE), IF(W3705&lt;-0.05, "អនុញ្ញាត (អ្នកផ្គត់ផ្គង់ប្រកាសខ្វះ)", "បានប្រកាស (អនុញ្ញាត)"), IF(AND(Q3705=FALSE, R3705=FALSE, S3705=FALSE), "ព្យួរទុក (មិនមានទិន្នន័យ)", "ប្រកាសខុស (ព្យួរទុក)"))</f>
        <v/>
      </c>
      <c r="K3705" s="462" t="inlineStr"/>
      <c r="L3705" s="462" t="inlineStr"/>
      <c r="M3705" s="464">
        <f>AH3705</f>
        <v/>
      </c>
      <c r="N3705" s="464">
        <f>IF(W3705&lt;0,AH3705,I3705)</f>
        <v/>
      </c>
      <c r="O3705" s="464">
        <f>I3705-M3705</f>
        <v/>
      </c>
      <c r="P3705" s="462" t="n"/>
      <c r="Q3705" s="462">
        <f>V3705=W3705</f>
        <v/>
      </c>
      <c r="R3705" s="462">
        <f>AND(MONTH(F3705)=MONTH(X3705), YEAR(F3705)=YEAR(X3705))</f>
        <v/>
      </c>
      <c r="S3705" s="462">
        <f>AC3705="L001-901905215"</f>
        <v/>
      </c>
      <c r="T3705" s="464">
        <f>G3705-AH3705</f>
        <v/>
      </c>
      <c r="U3705" s="462" t="n"/>
      <c r="V3705" s="462" t="inlineStr">
        <is>
          <t>TI0186375</t>
        </is>
      </c>
      <c r="W3705" s="462" t="inlineStr"/>
      <c r="X3705" s="499" t="n"/>
      <c r="Y3705" s="462" t="n"/>
      <c r="Z3705" s="462" t="n"/>
      <c r="AA3705" s="462" t="n"/>
      <c r="AB3705" s="462" t="n"/>
      <c r="AC3705" s="462" t="n"/>
      <c r="AD3705" s="462" t="n"/>
      <c r="AE3705" s="462" t="n"/>
      <c r="AF3705" s="462" t="n"/>
      <c r="AG3705" s="462" t="n"/>
      <c r="AH3705" s="462" t="n"/>
      <c r="AI3705" s="462" t="n"/>
      <c r="AJ3705" s="462" t="n"/>
      <c r="AK3705" s="462" t="n"/>
      <c r="AL3705" s="462" t="n"/>
      <c r="AM3705" s="462" t="n"/>
      <c r="AN3705" s="462" t="n"/>
      <c r="AO3705" s="462" t="n"/>
      <c r="AP3705" s="462" t="n"/>
      <c r="AQ3705" s="462" t="n"/>
      <c r="AR3705" s="462" t="n"/>
      <c r="AS3705" s="462" t="n"/>
    </row>
    <row r="3706">
      <c r="A3706" s="461" t="n">
        <v>3698</v>
      </c>
      <c r="B3706" s="462" t="inlineStr"/>
      <c r="C3706" s="462" t="inlineStr">
        <is>
          <t>អ៊ិចស្ពែឌីធ័រ ខេមបូឌា អិលធីឌី</t>
        </is>
      </c>
      <c r="D3706" s="462" t="inlineStr">
        <is>
          <t>L001-100045898</t>
        </is>
      </c>
      <c r="E3706" s="462" t="inlineStr">
        <is>
          <t>TI-0186374</t>
        </is>
      </c>
      <c r="F3706" s="463" t="n">
        <v>44140</v>
      </c>
      <c r="G3706" s="464" t="n">
        <v>399996</v>
      </c>
      <c r="H3706" s="462" t="n"/>
      <c r="I3706" s="464">
        <f>G3706</f>
        <v/>
      </c>
      <c r="J3706" s="462">
        <f>IF(AND(Q3706=TRUE, R3706=TRUE, S3706=TRUE), IF(W3706&lt;-0.05, "អនុញ្ញាត (អ្នកផ្គត់ផ្គង់ប្រកាសខ្វះ)", "បានប្រកាស (អនុញ្ញាត)"), IF(AND(Q3706=FALSE, R3706=FALSE, S3706=FALSE), "ព្យួរទុក (មិនមានទិន្នន័យ)", "ប្រកាសខុស (ព្យួរទុក)"))</f>
        <v/>
      </c>
      <c r="K3706" s="462" t="inlineStr"/>
      <c r="L3706" s="462" t="inlineStr"/>
      <c r="M3706" s="464">
        <f>AH3706</f>
        <v/>
      </c>
      <c r="N3706" s="464">
        <f>IF(W3706&lt;0,AH3706,I3706)</f>
        <v/>
      </c>
      <c r="O3706" s="464">
        <f>I3706-M3706</f>
        <v/>
      </c>
      <c r="P3706" s="462" t="n"/>
      <c r="Q3706" s="462">
        <f>V3706=W3706</f>
        <v/>
      </c>
      <c r="R3706" s="462">
        <f>AND(MONTH(F3706)=MONTH(X3706), YEAR(F3706)=YEAR(X3706))</f>
        <v/>
      </c>
      <c r="S3706" s="462">
        <f>AC3706="L001-901905215"</f>
        <v/>
      </c>
      <c r="T3706" s="464">
        <f>G3706-AH3706</f>
        <v/>
      </c>
      <c r="U3706" s="462" t="n"/>
      <c r="V3706" s="462" t="inlineStr">
        <is>
          <t>TI0186374</t>
        </is>
      </c>
      <c r="W3706" s="462" t="inlineStr"/>
      <c r="X3706" s="499" t="n"/>
      <c r="Y3706" s="462" t="n"/>
      <c r="Z3706" s="462" t="n"/>
      <c r="AA3706" s="462" t="n"/>
      <c r="AB3706" s="462" t="n"/>
      <c r="AC3706" s="462" t="n"/>
      <c r="AD3706" s="462" t="n"/>
      <c r="AE3706" s="462" t="n"/>
      <c r="AF3706" s="462" t="n"/>
      <c r="AG3706" s="462" t="n"/>
      <c r="AH3706" s="462" t="n"/>
      <c r="AI3706" s="462" t="n"/>
      <c r="AJ3706" s="462" t="n"/>
      <c r="AK3706" s="462" t="n"/>
      <c r="AL3706" s="462" t="n"/>
      <c r="AM3706" s="462" t="n"/>
      <c r="AN3706" s="462" t="n"/>
      <c r="AO3706" s="462" t="n"/>
      <c r="AP3706" s="462" t="n"/>
      <c r="AQ3706" s="462" t="n"/>
      <c r="AR3706" s="462" t="n"/>
      <c r="AS3706" s="462" t="n"/>
    </row>
    <row r="3707">
      <c r="A3707" s="461" t="n">
        <v>3699</v>
      </c>
      <c r="B3707" s="462" t="inlineStr"/>
      <c r="C3707" s="462" t="inlineStr">
        <is>
          <t>អ៊ិចស្ពែឌីធ័រ ខេមបូឌា អិលធីឌី</t>
        </is>
      </c>
      <c r="D3707" s="462" t="inlineStr">
        <is>
          <t>L001-100045898</t>
        </is>
      </c>
      <c r="E3707" s="462" t="inlineStr">
        <is>
          <t>TI-0186317</t>
        </is>
      </c>
      <c r="F3707" s="463" t="n">
        <v>44140</v>
      </c>
      <c r="G3707" s="464" t="n">
        <v>133738</v>
      </c>
      <c r="H3707" s="462" t="n"/>
      <c r="I3707" s="464">
        <f>G3707</f>
        <v/>
      </c>
      <c r="J3707" s="462">
        <f>IF(AND(Q3707=TRUE, R3707=TRUE, S3707=TRUE), IF(W3707&lt;-0.05, "អនុញ្ញាត (អ្នកផ្គត់ផ្គង់ប្រកាសខ្វះ)", "បានប្រកាស (អនុញ្ញាត)"), IF(AND(Q3707=FALSE, R3707=FALSE, S3707=FALSE), "ព្យួរទុក (មិនមានទិន្នន័យ)", "ប្រកាសខុស (ព្យួរទុក)"))</f>
        <v/>
      </c>
      <c r="K3707" s="462" t="inlineStr"/>
      <c r="L3707" s="462" t="inlineStr"/>
      <c r="M3707" s="464">
        <f>AH3707</f>
        <v/>
      </c>
      <c r="N3707" s="464">
        <f>IF(W3707&lt;0,AH3707,I3707)</f>
        <v/>
      </c>
      <c r="O3707" s="464">
        <f>I3707-M3707</f>
        <v/>
      </c>
      <c r="P3707" s="462" t="n"/>
      <c r="Q3707" s="462">
        <f>V3707=W3707</f>
        <v/>
      </c>
      <c r="R3707" s="462">
        <f>AND(MONTH(F3707)=MONTH(X3707), YEAR(F3707)=YEAR(X3707))</f>
        <v/>
      </c>
      <c r="S3707" s="462">
        <f>AC3707="L001-901905215"</f>
        <v/>
      </c>
      <c r="T3707" s="464">
        <f>G3707-AH3707</f>
        <v/>
      </c>
      <c r="U3707" s="462" t="n"/>
      <c r="V3707" s="462" t="inlineStr">
        <is>
          <t>TI0186317</t>
        </is>
      </c>
      <c r="W3707" s="462" t="inlineStr"/>
      <c r="X3707" s="499" t="n"/>
      <c r="Y3707" s="462" t="n"/>
      <c r="Z3707" s="462" t="n"/>
      <c r="AA3707" s="462" t="n"/>
      <c r="AB3707" s="462" t="n"/>
      <c r="AC3707" s="462" t="n"/>
      <c r="AD3707" s="462" t="n"/>
      <c r="AE3707" s="462" t="n"/>
      <c r="AF3707" s="462" t="n"/>
      <c r="AG3707" s="462" t="n"/>
      <c r="AH3707" s="462" t="n"/>
      <c r="AI3707" s="462" t="n"/>
      <c r="AJ3707" s="462" t="n"/>
      <c r="AK3707" s="462" t="n"/>
      <c r="AL3707" s="462" t="n"/>
      <c r="AM3707" s="462" t="n"/>
      <c r="AN3707" s="462" t="n"/>
      <c r="AO3707" s="462" t="n"/>
      <c r="AP3707" s="462" t="n"/>
      <c r="AQ3707" s="462" t="n"/>
      <c r="AR3707" s="462" t="n"/>
      <c r="AS3707" s="462" t="n"/>
    </row>
    <row r="3708">
      <c r="A3708" s="461" t="n">
        <v>3700</v>
      </c>
      <c r="B3708" s="462" t="inlineStr"/>
      <c r="C3708" s="462" t="inlineStr">
        <is>
          <t>អ៊ិចស្ពែឌីធ័រ ខេមបូឌា អិលធីឌី</t>
        </is>
      </c>
      <c r="D3708" s="462" t="inlineStr">
        <is>
          <t>L001-100045898</t>
        </is>
      </c>
      <c r="E3708" s="462" t="inlineStr">
        <is>
          <t>TI-0186278</t>
        </is>
      </c>
      <c r="F3708" s="463" t="n">
        <v>44139</v>
      </c>
      <c r="G3708" s="464" t="n">
        <v>469101</v>
      </c>
      <c r="H3708" s="462" t="n"/>
      <c r="I3708" s="464">
        <f>G3708</f>
        <v/>
      </c>
      <c r="J3708" s="462">
        <f>IF(AND(Q3708=TRUE, R3708=TRUE, S3708=TRUE), IF(W3708&lt;-0.05, "អនុញ្ញាត (អ្នកផ្គត់ផ្គង់ប្រកាសខ្វះ)", "បានប្រកាស (អនុញ្ញាត)"), IF(AND(Q3708=FALSE, R3708=FALSE, S3708=FALSE), "ព្យួរទុក (មិនមានទិន្នន័យ)", "ប្រកាសខុស (ព្យួរទុក)"))</f>
        <v/>
      </c>
      <c r="K3708" s="462" t="inlineStr"/>
      <c r="L3708" s="462" t="inlineStr"/>
      <c r="M3708" s="464">
        <f>AH3708</f>
        <v/>
      </c>
      <c r="N3708" s="464">
        <f>IF(W3708&lt;0,AH3708,I3708)</f>
        <v/>
      </c>
      <c r="O3708" s="464">
        <f>I3708-M3708</f>
        <v/>
      </c>
      <c r="P3708" s="462" t="n"/>
      <c r="Q3708" s="462">
        <f>V3708=W3708</f>
        <v/>
      </c>
      <c r="R3708" s="462">
        <f>AND(MONTH(F3708)=MONTH(X3708), YEAR(F3708)=YEAR(X3708))</f>
        <v/>
      </c>
      <c r="S3708" s="462">
        <f>AC3708="L001-901905215"</f>
        <v/>
      </c>
      <c r="T3708" s="464">
        <f>G3708-AH3708</f>
        <v/>
      </c>
      <c r="U3708" s="462" t="n"/>
      <c r="V3708" s="462" t="inlineStr">
        <is>
          <t>TI0186278</t>
        </is>
      </c>
      <c r="W3708" s="462" t="inlineStr"/>
      <c r="X3708" s="499" t="n"/>
      <c r="Y3708" s="462" t="n"/>
      <c r="Z3708" s="462" t="n"/>
      <c r="AA3708" s="462" t="n"/>
      <c r="AB3708" s="462" t="n"/>
      <c r="AC3708" s="462" t="n"/>
      <c r="AD3708" s="462" t="n"/>
      <c r="AE3708" s="462" t="n"/>
      <c r="AF3708" s="462" t="n"/>
      <c r="AG3708" s="462" t="n"/>
      <c r="AH3708" s="462" t="n"/>
      <c r="AI3708" s="462" t="n"/>
      <c r="AJ3708" s="462" t="n"/>
      <c r="AK3708" s="462" t="n"/>
      <c r="AL3708" s="462" t="n"/>
      <c r="AM3708" s="462" t="n"/>
      <c r="AN3708" s="462" t="n"/>
      <c r="AO3708" s="462" t="n"/>
      <c r="AP3708" s="462" t="n"/>
      <c r="AQ3708" s="462" t="n"/>
      <c r="AR3708" s="462" t="n"/>
      <c r="AS3708" s="462" t="n"/>
    </row>
    <row r="3709">
      <c r="A3709" s="461" t="n">
        <v>3701</v>
      </c>
      <c r="B3709" s="462" t="inlineStr"/>
      <c r="C3709" s="462" t="inlineStr">
        <is>
          <t>ខេមបូឌាន វ៉ាយភីស៊ី ត្រេឌីង ឯ.ក</t>
        </is>
      </c>
      <c r="D3709" s="462" t="inlineStr">
        <is>
          <t>B108-901904896</t>
        </is>
      </c>
      <c r="E3709" s="462" t="inlineStr">
        <is>
          <t>2020-0091</t>
        </is>
      </c>
      <c r="F3709" s="463" t="n">
        <v>44139</v>
      </c>
      <c r="G3709" s="464" t="n">
        <v>7256781</v>
      </c>
      <c r="H3709" s="462" t="n"/>
      <c r="I3709" s="464">
        <f>G3709</f>
        <v/>
      </c>
      <c r="J3709" s="462">
        <f>IF(AND(Q3709=TRUE, R3709=TRUE, S3709=TRUE), IF(W3709&lt;-0.05, "អនុញ្ញាត (អ្នកផ្គត់ផ្គង់ប្រកាសខ្វះ)", "បានប្រកាស (អនុញ្ញាត)"), IF(AND(Q3709=FALSE, R3709=FALSE, S3709=FALSE), "ព្យួរទុក (មិនមានទិន្នន័យ)", "ប្រកាសខុស (ព្យួរទុក)"))</f>
        <v/>
      </c>
      <c r="K3709" s="462" t="inlineStr"/>
      <c r="L3709" s="462" t="inlineStr"/>
      <c r="M3709" s="464">
        <f>AH3709</f>
        <v/>
      </c>
      <c r="N3709" s="464">
        <f>IF(W3709&lt;0,AH3709,I3709)</f>
        <v/>
      </c>
      <c r="O3709" s="464">
        <f>I3709-M3709</f>
        <v/>
      </c>
      <c r="P3709" s="462" t="n"/>
      <c r="Q3709" s="462">
        <f>V3709=W3709</f>
        <v/>
      </c>
      <c r="R3709" s="462">
        <f>AND(MONTH(F3709)=MONTH(X3709), YEAR(F3709)=YEAR(X3709))</f>
        <v/>
      </c>
      <c r="S3709" s="462">
        <f>AC3709="L001-901905215"</f>
        <v/>
      </c>
      <c r="T3709" s="464">
        <f>G3709-AH3709</f>
        <v/>
      </c>
      <c r="U3709" s="462" t="n"/>
      <c r="V3709" s="462" t="inlineStr">
        <is>
          <t>20200091</t>
        </is>
      </c>
      <c r="W3709" s="462" t="inlineStr"/>
      <c r="X3709" s="499" t="n"/>
      <c r="Y3709" s="462" t="n"/>
      <c r="Z3709" s="462" t="n"/>
      <c r="AA3709" s="462" t="n"/>
      <c r="AB3709" s="462" t="n"/>
      <c r="AC3709" s="462" t="n"/>
      <c r="AD3709" s="462" t="n"/>
      <c r="AE3709" s="462" t="n"/>
      <c r="AF3709" s="462" t="n"/>
      <c r="AG3709" s="462" t="n"/>
      <c r="AH3709" s="462" t="n"/>
      <c r="AI3709" s="462" t="n"/>
      <c r="AJ3709" s="462" t="n"/>
      <c r="AK3709" s="462" t="n"/>
      <c r="AL3709" s="462" t="n"/>
      <c r="AM3709" s="462" t="n"/>
      <c r="AN3709" s="462" t="n"/>
      <c r="AO3709" s="462" t="n"/>
      <c r="AP3709" s="462" t="n"/>
      <c r="AQ3709" s="462" t="n"/>
      <c r="AR3709" s="462" t="n"/>
      <c r="AS3709" s="462" t="n"/>
    </row>
    <row r="3710">
      <c r="A3710" s="461" t="n">
        <v>3702</v>
      </c>
      <c r="B3710" s="462" t="inlineStr"/>
      <c r="C3710" s="462" t="inlineStr">
        <is>
          <t>កំពង់ផែស្វយ័តក្រុងព្រះសីហនុ</t>
        </is>
      </c>
      <c r="D3710" s="462" t="inlineStr">
        <is>
          <t>L001-100044638</t>
        </is>
      </c>
      <c r="E3710" s="462" t="inlineStr">
        <is>
          <t>162719</t>
        </is>
      </c>
      <c r="F3710" s="463" t="n">
        <v>44139</v>
      </c>
      <c r="G3710" s="464" t="n">
        <v>104877</v>
      </c>
      <c r="H3710" s="462" t="n"/>
      <c r="I3710" s="464">
        <f>G3710</f>
        <v/>
      </c>
      <c r="J3710" s="462">
        <f>IF(AND(Q3710=TRUE, R3710=TRUE, S3710=TRUE), IF(W3710&lt;-0.05, "អនុញ្ញាត (អ្នកផ្គត់ផ្គង់ប្រកាសខ្វះ)", "បានប្រកាស (អនុញ្ញាត)"), IF(AND(Q3710=FALSE, R3710=FALSE, S3710=FALSE), "ព្យួរទុក (មិនមានទិន្នន័យ)", "ប្រកាសខុស (ព្យួរទុក)"))</f>
        <v/>
      </c>
      <c r="K3710" s="462" t="inlineStr"/>
      <c r="L3710" s="462" t="inlineStr"/>
      <c r="M3710" s="464">
        <f>AH3710</f>
        <v/>
      </c>
      <c r="N3710" s="464">
        <f>IF(W3710&lt;0,AH3710,I3710)</f>
        <v/>
      </c>
      <c r="O3710" s="464">
        <f>I3710-M3710</f>
        <v/>
      </c>
      <c r="P3710" s="462" t="n"/>
      <c r="Q3710" s="462">
        <f>V3710=W3710</f>
        <v/>
      </c>
      <c r="R3710" s="462">
        <f>AND(MONTH(F3710)=MONTH(X3710), YEAR(F3710)=YEAR(X3710))</f>
        <v/>
      </c>
      <c r="S3710" s="462">
        <f>AC3710="L001-901905215"</f>
        <v/>
      </c>
      <c r="T3710" s="464">
        <f>G3710-AH3710</f>
        <v/>
      </c>
      <c r="U3710" s="462" t="n"/>
      <c r="V3710" s="462" t="inlineStr">
        <is>
          <t>162719</t>
        </is>
      </c>
      <c r="W3710" s="462" t="inlineStr"/>
      <c r="X3710" s="499" t="n"/>
      <c r="Y3710" s="462" t="n"/>
      <c r="Z3710" s="462" t="n"/>
      <c r="AA3710" s="462" t="n"/>
      <c r="AB3710" s="462" t="n"/>
      <c r="AC3710" s="462" t="n"/>
      <c r="AD3710" s="462" t="n"/>
      <c r="AE3710" s="462" t="n"/>
      <c r="AF3710" s="462" t="n"/>
      <c r="AG3710" s="462" t="n"/>
      <c r="AH3710" s="462" t="n"/>
      <c r="AI3710" s="462" t="n"/>
      <c r="AJ3710" s="462" t="n"/>
      <c r="AK3710" s="462" t="n"/>
      <c r="AL3710" s="462" t="n"/>
      <c r="AM3710" s="462" t="n"/>
      <c r="AN3710" s="462" t="n"/>
      <c r="AO3710" s="462" t="n"/>
      <c r="AP3710" s="462" t="n"/>
      <c r="AQ3710" s="462" t="n"/>
      <c r="AR3710" s="462" t="n"/>
      <c r="AS3710" s="462" t="n"/>
    </row>
    <row r="3711">
      <c r="A3711" s="461" t="n">
        <v>3703</v>
      </c>
      <c r="B3711" s="462" t="inlineStr"/>
      <c r="C3711" s="462" t="inlineStr">
        <is>
          <t>កំពង់ផែស្វយ័តក្រុងព្រះសីហនុ</t>
        </is>
      </c>
      <c r="D3711" s="462" t="inlineStr">
        <is>
          <t>L001-100044638</t>
        </is>
      </c>
      <c r="E3711" s="462" t="inlineStr">
        <is>
          <t>0162722</t>
        </is>
      </c>
      <c r="F3711" s="463" t="n">
        <v>44139</v>
      </c>
      <c r="G3711" s="464" t="n">
        <v>134145</v>
      </c>
      <c r="H3711" s="462" t="n"/>
      <c r="I3711" s="464">
        <f>G3711</f>
        <v/>
      </c>
      <c r="J3711" s="462">
        <f>IF(AND(Q3711=TRUE, R3711=TRUE, S3711=TRUE), IF(W3711&lt;-0.05, "អនុញ្ញាត (អ្នកផ្គត់ផ្គង់ប្រកាសខ្វះ)", "បានប្រកាស (អនុញ្ញាត)"), IF(AND(Q3711=FALSE, R3711=FALSE, S3711=FALSE), "ព្យួរទុក (មិនមានទិន្នន័យ)", "ប្រកាសខុស (ព្យួរទុក)"))</f>
        <v/>
      </c>
      <c r="K3711" s="462" t="inlineStr"/>
      <c r="L3711" s="462" t="inlineStr"/>
      <c r="M3711" s="464">
        <f>AH3711</f>
        <v/>
      </c>
      <c r="N3711" s="464">
        <f>IF(W3711&lt;0,AH3711,I3711)</f>
        <v/>
      </c>
      <c r="O3711" s="464">
        <f>I3711-M3711</f>
        <v/>
      </c>
      <c r="P3711" s="462" t="n"/>
      <c r="Q3711" s="462">
        <f>V3711=W3711</f>
        <v/>
      </c>
      <c r="R3711" s="462">
        <f>AND(MONTH(F3711)=MONTH(X3711), YEAR(F3711)=YEAR(X3711))</f>
        <v/>
      </c>
      <c r="S3711" s="462">
        <f>AC3711="L001-901905215"</f>
        <v/>
      </c>
      <c r="T3711" s="464">
        <f>G3711-AH3711</f>
        <v/>
      </c>
      <c r="U3711" s="462" t="n"/>
      <c r="V3711" s="462" t="inlineStr">
        <is>
          <t>0162722</t>
        </is>
      </c>
      <c r="W3711" s="462" t="inlineStr"/>
      <c r="X3711" s="499" t="n"/>
      <c r="Y3711" s="462" t="n"/>
      <c r="Z3711" s="462" t="n"/>
      <c r="AA3711" s="462" t="n"/>
      <c r="AB3711" s="462" t="n"/>
      <c r="AC3711" s="462" t="n"/>
      <c r="AD3711" s="462" t="n"/>
      <c r="AE3711" s="462" t="n"/>
      <c r="AF3711" s="462" t="n"/>
      <c r="AG3711" s="462" t="n"/>
      <c r="AH3711" s="462" t="n"/>
      <c r="AI3711" s="462" t="n"/>
      <c r="AJ3711" s="462" t="n"/>
      <c r="AK3711" s="462" t="n"/>
      <c r="AL3711" s="462" t="n"/>
      <c r="AM3711" s="462" t="n"/>
      <c r="AN3711" s="462" t="n"/>
      <c r="AO3711" s="462" t="n"/>
      <c r="AP3711" s="462" t="n"/>
      <c r="AQ3711" s="462" t="n"/>
      <c r="AR3711" s="462" t="n"/>
      <c r="AS3711" s="462" t="n"/>
    </row>
    <row r="3712">
      <c r="A3712" s="461" t="n">
        <v>3704</v>
      </c>
      <c r="B3712" s="462" t="inlineStr"/>
      <c r="C3712" s="462" t="inlineStr">
        <is>
          <t>ស៊ីងហ្គាពួរ កាតុង (ខេមបូឌា)</t>
        </is>
      </c>
      <c r="D3712" s="462" t="inlineStr">
        <is>
          <t>L001-100121322</t>
        </is>
      </c>
      <c r="E3712" s="462" t="inlineStr">
        <is>
          <t>V0014709</t>
        </is>
      </c>
      <c r="F3712" s="463" t="n">
        <v>44138</v>
      </c>
      <c r="G3712" s="464" t="n">
        <v>473332</v>
      </c>
      <c r="H3712" s="462" t="n"/>
      <c r="I3712" s="464">
        <f>G3712</f>
        <v/>
      </c>
      <c r="J3712" s="462">
        <f>IF(AND(Q3712=TRUE, R3712=TRUE, S3712=TRUE), IF(W3712&lt;-0.05, "អនុញ្ញាត (អ្នកផ្គត់ផ្គង់ប្រកាសខ្វះ)", "បានប្រកាស (អនុញ្ញាត)"), IF(AND(Q3712=FALSE, R3712=FALSE, S3712=FALSE), "ព្យួរទុក (មិនមានទិន្នន័យ)", "ប្រកាសខុស (ព្យួរទុក)"))</f>
        <v/>
      </c>
      <c r="K3712" s="462" t="inlineStr"/>
      <c r="L3712" s="462" t="inlineStr"/>
      <c r="M3712" s="464">
        <f>AH3712</f>
        <v/>
      </c>
      <c r="N3712" s="464">
        <f>IF(W3712&lt;0,AH3712,I3712)</f>
        <v/>
      </c>
      <c r="O3712" s="464">
        <f>I3712-M3712</f>
        <v/>
      </c>
      <c r="P3712" s="462" t="n"/>
      <c r="Q3712" s="462">
        <f>V3712=W3712</f>
        <v/>
      </c>
      <c r="R3712" s="462">
        <f>AND(MONTH(F3712)=MONTH(X3712), YEAR(F3712)=YEAR(X3712))</f>
        <v/>
      </c>
      <c r="S3712" s="462">
        <f>AC3712="L001-901905215"</f>
        <v/>
      </c>
      <c r="T3712" s="464">
        <f>G3712-AH3712</f>
        <v/>
      </c>
      <c r="U3712" s="462" t="n"/>
      <c r="V3712" s="462" t="inlineStr">
        <is>
          <t>V0014709</t>
        </is>
      </c>
      <c r="W3712" s="462" t="inlineStr">
        <is>
          <t>V0014709</t>
        </is>
      </c>
      <c r="X3712" s="463" t="n">
        <v>44138</v>
      </c>
      <c r="Y3712" s="462" t="inlineStr">
        <is>
          <t>V0014709</t>
        </is>
      </c>
      <c r="Z3712" s="462" t="inlineStr"/>
      <c r="AA3712" s="462" t="inlineStr">
        <is>
          <t>បុគ្គលជាប់អាករ</t>
        </is>
      </c>
      <c r="AB3712" s="462" t="inlineStr">
        <is>
          <t>L001-901905215</t>
        </is>
      </c>
      <c r="AC3712" s="462" t="inlineStr">
        <is>
          <t>វីអ៊ីស៊ិន (ខេមបូឌា) អ៊ិនដាសស្ទ្រី ឯ.ក</t>
        </is>
      </c>
      <c r="AD3712" s="464" t="n">
        <v>5184881</v>
      </c>
      <c r="AE3712" s="464" t="n">
        <v>4713528</v>
      </c>
      <c r="AF3712" s="464" t="n">
        <v>0</v>
      </c>
      <c r="AG3712" s="464" t="n">
        <v>0</v>
      </c>
      <c r="AH3712" s="464" t="n">
        <v>471353</v>
      </c>
      <c r="AI3712" s="464" t="n">
        <v>0</v>
      </c>
      <c r="AJ3712" s="464" t="n">
        <v>0</v>
      </c>
      <c r="AK3712" s="464" t="n">
        <v>0</v>
      </c>
      <c r="AL3712" s="464" t="n">
        <v>0</v>
      </c>
      <c r="AM3712" s="464" t="n">
        <v>0</v>
      </c>
      <c r="AN3712" s="464" t="n">
        <v>0</v>
      </c>
      <c r="AO3712" s="464" t="n">
        <v>0</v>
      </c>
      <c r="AP3712" s="464" t="n">
        <v>0</v>
      </c>
      <c r="AQ3712" s="462" t="inlineStr"/>
      <c r="AR3712" s="462" t="inlineStr"/>
      <c r="AS3712" s="462" t="inlineStr">
        <is>
          <t>បានប្រកាសពន្ធ</t>
        </is>
      </c>
    </row>
    <row r="3713">
      <c r="A3713" s="461" t="n">
        <v>3705</v>
      </c>
      <c r="B3713" s="462" t="inlineStr"/>
      <c r="C3713" s="462" t="inlineStr">
        <is>
          <t>ស៊ីងហ្គាពួរ កាតុង (ខេមបូឌា)</t>
        </is>
      </c>
      <c r="D3713" s="462" t="inlineStr">
        <is>
          <t>L001-100121322</t>
        </is>
      </c>
      <c r="E3713" s="462" t="inlineStr">
        <is>
          <t>V0014707</t>
        </is>
      </c>
      <c r="F3713" s="463" t="n">
        <v>44137</v>
      </c>
      <c r="G3713" s="464" t="n">
        <v>371786</v>
      </c>
      <c r="H3713" s="462" t="n"/>
      <c r="I3713" s="464">
        <f>G3713</f>
        <v/>
      </c>
      <c r="J3713" s="462">
        <f>IF(AND(Q3713=TRUE, R3713=TRUE, S3713=TRUE), IF(W3713&lt;-0.05, "អនុញ្ញាត (អ្នកផ្គត់ផ្គង់ប្រកាសខ្វះ)", "បានប្រកាស (អនុញ្ញាត)"), IF(AND(Q3713=FALSE, R3713=FALSE, S3713=FALSE), "ព្យួរទុក (មិនមានទិន្នន័យ)", "ប្រកាសខុស (ព្យួរទុក)"))</f>
        <v/>
      </c>
      <c r="K3713" s="462" t="inlineStr"/>
      <c r="L3713" s="462" t="inlineStr"/>
      <c r="M3713" s="464">
        <f>AH3713</f>
        <v/>
      </c>
      <c r="N3713" s="464">
        <f>IF(W3713&lt;0,AH3713,I3713)</f>
        <v/>
      </c>
      <c r="O3713" s="464">
        <f>I3713-M3713</f>
        <v/>
      </c>
      <c r="P3713" s="462" t="n"/>
      <c r="Q3713" s="462">
        <f>V3713=W3713</f>
        <v/>
      </c>
      <c r="R3713" s="462">
        <f>AND(MONTH(F3713)=MONTH(X3713), YEAR(F3713)=YEAR(X3713))</f>
        <v/>
      </c>
      <c r="S3713" s="462">
        <f>AC3713="L001-901905215"</f>
        <v/>
      </c>
      <c r="T3713" s="464">
        <f>G3713-AH3713</f>
        <v/>
      </c>
      <c r="U3713" s="462" t="n"/>
      <c r="V3713" s="462" t="inlineStr">
        <is>
          <t>V0014707</t>
        </is>
      </c>
      <c r="W3713" s="462" t="inlineStr">
        <is>
          <t>V0014707</t>
        </is>
      </c>
      <c r="X3713" s="463" t="n">
        <v>44137</v>
      </c>
      <c r="Y3713" s="462" t="inlineStr">
        <is>
          <t>V0014707</t>
        </is>
      </c>
      <c r="Z3713" s="462" t="inlineStr"/>
      <c r="AA3713" s="462" t="inlineStr">
        <is>
          <t>បុគ្គលជាប់អាករ</t>
        </is>
      </c>
      <c r="AB3713" s="462" t="inlineStr">
        <is>
          <t>L001-901905215</t>
        </is>
      </c>
      <c r="AC3713" s="462" t="inlineStr">
        <is>
          <t>វីអ៊ីស៊ិន (ខេមបូឌា) អ៊ិនដាសស្ទ្រី ឯ.ក</t>
        </is>
      </c>
      <c r="AD3713" s="464" t="n">
        <v>4072531</v>
      </c>
      <c r="AE3713" s="464" t="n">
        <v>3702301</v>
      </c>
      <c r="AF3713" s="464" t="n">
        <v>0</v>
      </c>
      <c r="AG3713" s="464" t="n">
        <v>0</v>
      </c>
      <c r="AH3713" s="464" t="n">
        <v>370230</v>
      </c>
      <c r="AI3713" s="464" t="n">
        <v>0</v>
      </c>
      <c r="AJ3713" s="464" t="n">
        <v>0</v>
      </c>
      <c r="AK3713" s="464" t="n">
        <v>0</v>
      </c>
      <c r="AL3713" s="464" t="n">
        <v>0</v>
      </c>
      <c r="AM3713" s="464" t="n">
        <v>0</v>
      </c>
      <c r="AN3713" s="464" t="n">
        <v>0</v>
      </c>
      <c r="AO3713" s="464" t="n">
        <v>0</v>
      </c>
      <c r="AP3713" s="464" t="n">
        <v>0</v>
      </c>
      <c r="AQ3713" s="462" t="inlineStr"/>
      <c r="AR3713" s="462" t="inlineStr"/>
      <c r="AS3713" s="462" t="inlineStr">
        <is>
          <t>បានប្រកាសពន្ធ</t>
        </is>
      </c>
    </row>
    <row r="3714">
      <c r="A3714" s="461" t="n">
        <v>3706</v>
      </c>
      <c r="B3714" s="462" t="inlineStr"/>
      <c r="C3714" s="462" t="inlineStr">
        <is>
          <t>ស៊ីន ហ្វី យ៉ាង ព្រីនធីង &amp; អិកសេសសឺរី ឯ.ក</t>
        </is>
      </c>
      <c r="D3714" s="462" t="inlineStr">
        <is>
          <t>K010-901906822</t>
        </is>
      </c>
      <c r="E3714" s="462" t="inlineStr">
        <is>
          <t>XFY-YD2020051</t>
        </is>
      </c>
      <c r="F3714" s="463" t="n">
        <v>44136</v>
      </c>
      <c r="G3714" s="464" t="n">
        <v>4582514</v>
      </c>
      <c r="H3714" s="462" t="n"/>
      <c r="I3714" s="464">
        <f>G3714</f>
        <v/>
      </c>
      <c r="J3714" s="462">
        <f>IF(AND(Q3714=TRUE, R3714=TRUE, S3714=TRUE), IF(W3714&lt;-0.05, "អនុញ្ញាត (អ្នកផ្គត់ផ្គង់ប្រកាសខ្វះ)", "បានប្រកាស (អនុញ្ញាត)"), IF(AND(Q3714=FALSE, R3714=FALSE, S3714=FALSE), "ព្យួរទុក (មិនមានទិន្នន័យ)", "ប្រកាសខុស (ព្យួរទុក)"))</f>
        <v/>
      </c>
      <c r="K3714" s="462" t="inlineStr"/>
      <c r="L3714" s="462" t="inlineStr"/>
      <c r="M3714" s="464">
        <f>AH3714</f>
        <v/>
      </c>
      <c r="N3714" s="464">
        <f>IF(W3714&lt;0,AH3714,I3714)</f>
        <v/>
      </c>
      <c r="O3714" s="464">
        <f>I3714-M3714</f>
        <v/>
      </c>
      <c r="P3714" s="462" t="n"/>
      <c r="Q3714" s="462">
        <f>V3714=W3714</f>
        <v/>
      </c>
      <c r="R3714" s="462">
        <f>AND(MONTH(F3714)=MONTH(X3714), YEAR(F3714)=YEAR(X3714))</f>
        <v/>
      </c>
      <c r="S3714" s="462">
        <f>AC3714="L001-901905215"</f>
        <v/>
      </c>
      <c r="T3714" s="464">
        <f>G3714-AH3714</f>
        <v/>
      </c>
      <c r="U3714" s="462" t="n"/>
      <c r="V3714" s="462" t="inlineStr">
        <is>
          <t>XFYYD2020051</t>
        </is>
      </c>
      <c r="W3714" s="462" t="inlineStr">
        <is>
          <t>XFYYD2020051</t>
        </is>
      </c>
      <c r="X3714" s="463" t="n">
        <v>44099</v>
      </c>
      <c r="Y3714" s="462" t="inlineStr">
        <is>
          <t>XFY-YD2020051</t>
        </is>
      </c>
      <c r="Z3714" s="462" t="inlineStr"/>
      <c r="AA3714" s="462" t="inlineStr">
        <is>
          <t>បុគ្គលជាប់អាករ</t>
        </is>
      </c>
      <c r="AB3714" s="462" t="inlineStr">
        <is>
          <t>L001-901905215</t>
        </is>
      </c>
      <c r="AC3714" s="462" t="inlineStr">
        <is>
          <t>វីអ៊ីស៊ិន (ខេមបូឌា) អ៊ិនដាសស្ទ្រី ឯ.ក</t>
        </is>
      </c>
      <c r="AD3714" s="464" t="n">
        <v>50407656</v>
      </c>
      <c r="AE3714" s="464" t="n">
        <v>45825142</v>
      </c>
      <c r="AF3714" s="464" t="n">
        <v>0</v>
      </c>
      <c r="AG3714" s="464" t="n">
        <v>0</v>
      </c>
      <c r="AH3714" s="464" t="n">
        <v>4582514</v>
      </c>
      <c r="AI3714" s="464" t="n">
        <v>0</v>
      </c>
      <c r="AJ3714" s="464" t="n">
        <v>0</v>
      </c>
      <c r="AK3714" s="464" t="n">
        <v>0</v>
      </c>
      <c r="AL3714" s="464" t="n">
        <v>0</v>
      </c>
      <c r="AM3714" s="464" t="n">
        <v>0</v>
      </c>
      <c r="AN3714" s="464" t="n">
        <v>0</v>
      </c>
      <c r="AO3714" s="464" t="n">
        <v>0</v>
      </c>
      <c r="AP3714" s="464" t="n">
        <v>0</v>
      </c>
      <c r="AQ3714" s="462" t="inlineStr"/>
      <c r="AR3714" s="462" t="inlineStr"/>
      <c r="AS3714" s="462" t="inlineStr">
        <is>
          <t>បានប្រកាសពន្ធ</t>
        </is>
      </c>
    </row>
    <row r="3715">
      <c r="A3715" s="461" t="n">
        <v>3707</v>
      </c>
      <c r="B3715" s="462" t="inlineStr"/>
      <c r="C3715" s="462" t="inlineStr">
        <is>
          <t>ស្ត្រេតស៍ អ៊ិនធើណេសិនណល ភីធីអ៊ី អិលធីឌី</t>
        </is>
      </c>
      <c r="D3715" s="462" t="inlineStr">
        <is>
          <t>L001-100045162</t>
        </is>
      </c>
      <c r="E3715" s="462" t="inlineStr">
        <is>
          <t>2019710</t>
        </is>
      </c>
      <c r="F3715" s="463" t="n">
        <v>44136</v>
      </c>
      <c r="G3715" s="464" t="n">
        <v>203049</v>
      </c>
      <c r="H3715" s="462" t="n"/>
      <c r="I3715" s="464">
        <f>G3715</f>
        <v/>
      </c>
      <c r="J3715" s="462">
        <f>IF(AND(Q3715=TRUE, R3715=TRUE, S3715=TRUE), IF(W3715&lt;-0.05, "អនុញ្ញាត (អ្នកផ្គត់ផ្គង់ប្រកាសខ្វះ)", "បានប្រកាស (អនុញ្ញាត)"), IF(AND(Q3715=FALSE, R3715=FALSE, S3715=FALSE), "ព្យួរទុក (មិនមានទិន្នន័យ)", "ប្រកាសខុស (ព្យួរទុក)"))</f>
        <v/>
      </c>
      <c r="K3715" s="462" t="inlineStr"/>
      <c r="L3715" s="462" t="inlineStr"/>
      <c r="M3715" s="464">
        <f>AH3715</f>
        <v/>
      </c>
      <c r="N3715" s="464">
        <f>IF(W3715&lt;0,AH3715,I3715)</f>
        <v/>
      </c>
      <c r="O3715" s="464">
        <f>I3715-M3715</f>
        <v/>
      </c>
      <c r="P3715" s="462" t="n"/>
      <c r="Q3715" s="462">
        <f>V3715=W3715</f>
        <v/>
      </c>
      <c r="R3715" s="462">
        <f>AND(MONTH(F3715)=MONTH(X3715), YEAR(F3715)=YEAR(X3715))</f>
        <v/>
      </c>
      <c r="S3715" s="462">
        <f>AC3715="L001-901905215"</f>
        <v/>
      </c>
      <c r="T3715" s="464">
        <f>G3715-AH3715</f>
        <v/>
      </c>
      <c r="U3715" s="462" t="n"/>
      <c r="V3715" s="462" t="inlineStr">
        <is>
          <t>2019710</t>
        </is>
      </c>
      <c r="W3715" s="462" t="inlineStr">
        <is>
          <t>2019710</t>
        </is>
      </c>
      <c r="X3715" s="463" t="n">
        <v>44124</v>
      </c>
      <c r="Y3715" s="462" t="inlineStr">
        <is>
          <t>2019710</t>
        </is>
      </c>
      <c r="Z3715" s="462" t="inlineStr"/>
      <c r="AA3715" s="462" t="inlineStr">
        <is>
          <t>បុគ្គលជាប់អាករ</t>
        </is>
      </c>
      <c r="AB3715" s="462" t="inlineStr">
        <is>
          <t>L001-901905215</t>
        </is>
      </c>
      <c r="AC3715" s="462" t="inlineStr">
        <is>
          <t>វីអ៊ីស៊ិន (ខេមបូឌា) អ៊ិនដាសស្ទ្រី ឯ.ក</t>
        </is>
      </c>
      <c r="AD3715" s="464" t="n">
        <v>2233539</v>
      </c>
      <c r="AE3715" s="464" t="n">
        <v>2030490</v>
      </c>
      <c r="AF3715" s="464" t="n">
        <v>0</v>
      </c>
      <c r="AG3715" s="464" t="n">
        <v>0</v>
      </c>
      <c r="AH3715" s="464" t="n">
        <v>203049</v>
      </c>
      <c r="AI3715" s="464" t="n">
        <v>0</v>
      </c>
      <c r="AJ3715" s="464" t="n">
        <v>0</v>
      </c>
      <c r="AK3715" s="464" t="n">
        <v>0</v>
      </c>
      <c r="AL3715" s="464" t="n">
        <v>0</v>
      </c>
      <c r="AM3715" s="464" t="n">
        <v>0</v>
      </c>
      <c r="AN3715" s="464" t="n">
        <v>0</v>
      </c>
      <c r="AO3715" s="464" t="n">
        <v>0</v>
      </c>
      <c r="AP3715" s="464" t="n">
        <v>0</v>
      </c>
      <c r="AQ3715" s="462" t="inlineStr"/>
      <c r="AR3715" s="462" t="inlineStr"/>
      <c r="AS3715" s="462" t="inlineStr">
        <is>
          <t>បានប្រកាសពន្ធ</t>
        </is>
      </c>
    </row>
    <row r="3716">
      <c r="A3716" s="461" t="n">
        <v>3708</v>
      </c>
      <c r="B3716" s="462" t="inlineStr"/>
      <c r="C3716" s="462" t="inlineStr">
        <is>
          <t>មេគង្គ រីជើណល ស៊ីបភីង អេជេនស៊ី</t>
        </is>
      </c>
      <c r="D3716" s="462" t="inlineStr">
        <is>
          <t>K003-104010819</t>
        </is>
      </c>
      <c r="E3716" s="462" t="inlineStr">
        <is>
          <t>003658</t>
        </is>
      </c>
      <c r="F3716" s="463" t="n">
        <v>44136</v>
      </c>
      <c r="G3716" s="464" t="n">
        <v>20475</v>
      </c>
      <c r="H3716" s="462" t="n"/>
      <c r="I3716" s="464">
        <f>G3716</f>
        <v/>
      </c>
      <c r="J3716" s="462">
        <f>IF(AND(Q3716=TRUE, R3716=TRUE, S3716=TRUE), IF(W3716&lt;-0.05, "អនុញ្ញាត (អ្នកផ្គត់ផ្គង់ប្រកាសខ្វះ)", "បានប្រកាស (អនុញ្ញាត)"), IF(AND(Q3716=FALSE, R3716=FALSE, S3716=FALSE), "ព្យួរទុក (មិនមានទិន្នន័យ)", "ប្រកាសខុស (ព្យួរទុក)"))</f>
        <v/>
      </c>
      <c r="K3716" s="462" t="inlineStr"/>
      <c r="L3716" s="462" t="inlineStr"/>
      <c r="M3716" s="464">
        <f>AH3716</f>
        <v/>
      </c>
      <c r="N3716" s="464">
        <f>IF(W3716&lt;0,AH3716,I3716)</f>
        <v/>
      </c>
      <c r="O3716" s="464">
        <f>I3716-M3716</f>
        <v/>
      </c>
      <c r="P3716" s="462" t="n"/>
      <c r="Q3716" s="462">
        <f>V3716=W3716</f>
        <v/>
      </c>
      <c r="R3716" s="462">
        <f>AND(MONTH(F3716)=MONTH(X3716), YEAR(F3716)=YEAR(X3716))</f>
        <v/>
      </c>
      <c r="S3716" s="462">
        <f>AC3716="L001-901905215"</f>
        <v/>
      </c>
      <c r="T3716" s="464">
        <f>G3716-AH3716</f>
        <v/>
      </c>
      <c r="U3716" s="462" t="n"/>
      <c r="V3716" s="462" t="inlineStr">
        <is>
          <t>003658</t>
        </is>
      </c>
      <c r="W3716" s="462" t="inlineStr"/>
      <c r="X3716" s="499" t="n"/>
      <c r="Y3716" s="462" t="n"/>
      <c r="Z3716" s="462" t="n"/>
      <c r="AA3716" s="462" t="n"/>
      <c r="AB3716" s="462" t="n"/>
      <c r="AC3716" s="462" t="n"/>
      <c r="AD3716" s="462" t="n"/>
      <c r="AE3716" s="462" t="n"/>
      <c r="AF3716" s="462" t="n"/>
      <c r="AG3716" s="462" t="n"/>
      <c r="AH3716" s="462" t="n"/>
      <c r="AI3716" s="462" t="n"/>
      <c r="AJ3716" s="462" t="n"/>
      <c r="AK3716" s="462" t="n"/>
      <c r="AL3716" s="462" t="n"/>
      <c r="AM3716" s="462" t="n"/>
      <c r="AN3716" s="462" t="n"/>
      <c r="AO3716" s="462" t="n"/>
      <c r="AP3716" s="462" t="n"/>
      <c r="AQ3716" s="462" t="n"/>
      <c r="AR3716" s="462" t="n"/>
      <c r="AS3716" s="462" t="n"/>
    </row>
    <row r="3717">
      <c r="A3717" s="461" t="n">
        <v>3709</v>
      </c>
      <c r="B3717" s="462" t="inlineStr"/>
      <c r="C3717" s="462" t="inlineStr">
        <is>
          <t>កំពង់ផែស្វយ័តភ្នំពេញ "ក.ស.ភ"</t>
        </is>
      </c>
      <c r="D3717" s="462" t="inlineStr">
        <is>
          <t>L001-100044999</t>
        </is>
      </c>
      <c r="E3717" s="462" t="inlineStr">
        <is>
          <t>INV20201051311</t>
        </is>
      </c>
      <c r="F3717" s="463" t="n">
        <v>44136</v>
      </c>
      <c r="G3717" s="464" t="n">
        <v>29047</v>
      </c>
      <c r="H3717" s="462" t="n"/>
      <c r="I3717" s="464">
        <f>G3717</f>
        <v/>
      </c>
      <c r="J3717" s="462">
        <f>IF(AND(Q3717=TRUE, R3717=TRUE, S3717=TRUE), IF(W3717&lt;-0.05, "អនុញ្ញាត (អ្នកផ្គត់ផ្គង់ប្រកាសខ្វះ)", "បានប្រកាស (អនុញ្ញាត)"), IF(AND(Q3717=FALSE, R3717=FALSE, S3717=FALSE), "ព្យួរទុក (មិនមានទិន្នន័យ)", "ប្រកាសខុស (ព្យួរទុក)"))</f>
        <v/>
      </c>
      <c r="K3717" s="462" t="inlineStr"/>
      <c r="L3717" s="462" t="inlineStr"/>
      <c r="M3717" s="464">
        <f>AH3717</f>
        <v/>
      </c>
      <c r="N3717" s="464">
        <f>IF(W3717&lt;0,AH3717,I3717)</f>
        <v/>
      </c>
      <c r="O3717" s="464">
        <f>I3717-M3717</f>
        <v/>
      </c>
      <c r="P3717" s="462" t="n"/>
      <c r="Q3717" s="462">
        <f>V3717=W3717</f>
        <v/>
      </c>
      <c r="R3717" s="462">
        <f>AND(MONTH(F3717)=MONTH(X3717), YEAR(F3717)=YEAR(X3717))</f>
        <v/>
      </c>
      <c r="S3717" s="462">
        <f>AC3717="L001-901905215"</f>
        <v/>
      </c>
      <c r="T3717" s="464">
        <f>G3717-AH3717</f>
        <v/>
      </c>
      <c r="U3717" s="462" t="n"/>
      <c r="V3717" s="462" t="inlineStr">
        <is>
          <t>INV20201051311</t>
        </is>
      </c>
      <c r="W3717" s="462" t="inlineStr"/>
      <c r="X3717" s="499" t="n"/>
      <c r="Y3717" s="462" t="n"/>
      <c r="Z3717" s="462" t="n"/>
      <c r="AA3717" s="462" t="n"/>
      <c r="AB3717" s="462" t="n"/>
      <c r="AC3717" s="462" t="n"/>
      <c r="AD3717" s="462" t="n"/>
      <c r="AE3717" s="462" t="n"/>
      <c r="AF3717" s="462" t="n"/>
      <c r="AG3717" s="462" t="n"/>
      <c r="AH3717" s="462" t="n"/>
      <c r="AI3717" s="462" t="n"/>
      <c r="AJ3717" s="462" t="n"/>
      <c r="AK3717" s="462" t="n"/>
      <c r="AL3717" s="462" t="n"/>
      <c r="AM3717" s="462" t="n"/>
      <c r="AN3717" s="462" t="n"/>
      <c r="AO3717" s="462" t="n"/>
      <c r="AP3717" s="462" t="n"/>
      <c r="AQ3717" s="462" t="n"/>
      <c r="AR3717" s="462" t="n"/>
      <c r="AS3717" s="462" t="n"/>
    </row>
    <row r="3718">
      <c r="A3718" s="461" t="n">
        <v>3710</v>
      </c>
      <c r="B3718" s="462" t="inlineStr"/>
      <c r="C3718" s="462" t="inlineStr">
        <is>
          <t>កំពង់ផែស្វយ័តភ្នំពេញ "ក.ស.ភ"</t>
        </is>
      </c>
      <c r="D3718" s="462" t="inlineStr">
        <is>
          <t>L001-100044999</t>
        </is>
      </c>
      <c r="E3718" s="462" t="inlineStr">
        <is>
          <t>INV20201051310</t>
        </is>
      </c>
      <c r="F3718" s="463" t="n">
        <v>44136</v>
      </c>
      <c r="G3718" s="464" t="n">
        <v>116190</v>
      </c>
      <c r="H3718" s="462" t="n"/>
      <c r="I3718" s="464">
        <f>G3718</f>
        <v/>
      </c>
      <c r="J3718" s="462">
        <f>IF(AND(Q3718=TRUE, R3718=TRUE, S3718=TRUE), IF(W3718&lt;-0.05, "អនុញ្ញាត (អ្នកផ្គត់ផ្គង់ប្រកាសខ្វះ)", "បានប្រកាស (អនុញ្ញាត)"), IF(AND(Q3718=FALSE, R3718=FALSE, S3718=FALSE), "ព្យួរទុក (មិនមានទិន្នន័យ)", "ប្រកាសខុស (ព្យួរទុក)"))</f>
        <v/>
      </c>
      <c r="K3718" s="462" t="inlineStr"/>
      <c r="L3718" s="462" t="inlineStr"/>
      <c r="M3718" s="464">
        <f>AH3718</f>
        <v/>
      </c>
      <c r="N3718" s="464">
        <f>IF(W3718&lt;0,AH3718,I3718)</f>
        <v/>
      </c>
      <c r="O3718" s="464">
        <f>I3718-M3718</f>
        <v/>
      </c>
      <c r="P3718" s="462" t="n"/>
      <c r="Q3718" s="462">
        <f>V3718=W3718</f>
        <v/>
      </c>
      <c r="R3718" s="462">
        <f>AND(MONTH(F3718)=MONTH(X3718), YEAR(F3718)=YEAR(X3718))</f>
        <v/>
      </c>
      <c r="S3718" s="462">
        <f>AC3718="L001-901905215"</f>
        <v/>
      </c>
      <c r="T3718" s="464">
        <f>G3718-AH3718</f>
        <v/>
      </c>
      <c r="U3718" s="462" t="n"/>
      <c r="V3718" s="462" t="inlineStr">
        <is>
          <t>INV20201051310</t>
        </is>
      </c>
      <c r="W3718" s="462" t="inlineStr"/>
      <c r="X3718" s="499" t="n"/>
      <c r="Y3718" s="462" t="n"/>
      <c r="Z3718" s="462" t="n"/>
      <c r="AA3718" s="462" t="n"/>
      <c r="AB3718" s="462" t="n"/>
      <c r="AC3718" s="462" t="n"/>
      <c r="AD3718" s="462" t="n"/>
      <c r="AE3718" s="462" t="n"/>
      <c r="AF3718" s="462" t="n"/>
      <c r="AG3718" s="462" t="n"/>
      <c r="AH3718" s="462" t="n"/>
      <c r="AI3718" s="462" t="n"/>
      <c r="AJ3718" s="462" t="n"/>
      <c r="AK3718" s="462" t="n"/>
      <c r="AL3718" s="462" t="n"/>
      <c r="AM3718" s="462" t="n"/>
      <c r="AN3718" s="462" t="n"/>
      <c r="AO3718" s="462" t="n"/>
      <c r="AP3718" s="462" t="n"/>
      <c r="AQ3718" s="462" t="n"/>
      <c r="AR3718" s="462" t="n"/>
      <c r="AS3718" s="462" t="n"/>
    </row>
    <row r="3719">
      <c r="A3719" s="461" t="n">
        <v>3711</v>
      </c>
      <c r="B3719" s="462" t="inlineStr"/>
      <c r="C3719" s="462" t="inlineStr">
        <is>
          <t>កំពង់ផែស្វយ័តក្រុងព្រះសីហនុ</t>
        </is>
      </c>
      <c r="D3719" s="462" t="inlineStr">
        <is>
          <t>L001-100044638</t>
        </is>
      </c>
      <c r="E3719" s="462" t="inlineStr">
        <is>
          <t>156603</t>
        </is>
      </c>
      <c r="F3719" s="463" t="n">
        <v>44136</v>
      </c>
      <c r="G3719" s="464" t="n">
        <v>88128</v>
      </c>
      <c r="H3719" s="462" t="n"/>
      <c r="I3719" s="464">
        <f>G3719</f>
        <v/>
      </c>
      <c r="J3719" s="462">
        <f>IF(AND(Q3719=TRUE, R3719=TRUE, S3719=TRUE), IF(W3719&lt;-0.05, "អនុញ្ញាត (អ្នកផ្គត់ផ្គង់ប្រកាសខ្វះ)", "បានប្រកាស (អនុញ្ញាត)"), IF(AND(Q3719=FALSE, R3719=FALSE, S3719=FALSE), "ព្យួរទុក (មិនមានទិន្នន័យ)", "ប្រកាសខុស (ព្យួរទុក)"))</f>
        <v/>
      </c>
      <c r="K3719" s="462" t="inlineStr"/>
      <c r="L3719" s="462" t="inlineStr"/>
      <c r="M3719" s="464">
        <f>AH3719</f>
        <v/>
      </c>
      <c r="N3719" s="464">
        <f>IF(W3719&lt;0,AH3719,I3719)</f>
        <v/>
      </c>
      <c r="O3719" s="464">
        <f>I3719-M3719</f>
        <v/>
      </c>
      <c r="P3719" s="462" t="n"/>
      <c r="Q3719" s="462">
        <f>V3719=W3719</f>
        <v/>
      </c>
      <c r="R3719" s="462">
        <f>AND(MONTH(F3719)=MONTH(X3719), YEAR(F3719)=YEAR(X3719))</f>
        <v/>
      </c>
      <c r="S3719" s="462">
        <f>AC3719="L001-901905215"</f>
        <v/>
      </c>
      <c r="T3719" s="464">
        <f>G3719-AH3719</f>
        <v/>
      </c>
      <c r="U3719" s="462" t="n"/>
      <c r="V3719" s="462" t="inlineStr">
        <is>
          <t>156603</t>
        </is>
      </c>
      <c r="W3719" s="462" t="inlineStr">
        <is>
          <t>156603</t>
        </is>
      </c>
      <c r="X3719" s="463" t="n">
        <v>44238</v>
      </c>
      <c r="Y3719" s="462" t="inlineStr">
        <is>
          <t>156603</t>
        </is>
      </c>
      <c r="Z3719" s="462" t="inlineStr"/>
      <c r="AA3719" s="462" t="inlineStr">
        <is>
          <t>បុគ្គលមិនជាប់អាករ</t>
        </is>
      </c>
      <c r="AB3719" s="462" t="inlineStr">
        <is>
          <t>GC0000001</t>
        </is>
      </c>
      <c r="AC3719" s="462" t="inlineStr">
        <is>
          <t>អតិថិជនទូទៅ</t>
        </is>
      </c>
      <c r="AD3719" s="464" t="n">
        <v>4070</v>
      </c>
      <c r="AE3719" s="464" t="n">
        <v>3700</v>
      </c>
      <c r="AF3719" s="464" t="n">
        <v>0</v>
      </c>
      <c r="AG3719" s="464" t="n">
        <v>0</v>
      </c>
      <c r="AH3719" s="464" t="n">
        <v>370</v>
      </c>
      <c r="AI3719" s="464" t="n">
        <v>0</v>
      </c>
      <c r="AJ3719" s="464" t="n">
        <v>0</v>
      </c>
      <c r="AK3719" s="464" t="n">
        <v>0</v>
      </c>
      <c r="AL3719" s="464" t="n">
        <v>0</v>
      </c>
      <c r="AM3719" s="464" t="n">
        <v>0</v>
      </c>
      <c r="AN3719" s="464" t="n">
        <v>0</v>
      </c>
      <c r="AO3719" s="464" t="n">
        <v>0</v>
      </c>
      <c r="AP3719" s="464" t="n">
        <v>0</v>
      </c>
      <c r="AQ3719" s="462" t="inlineStr"/>
      <c r="AR3719" s="462" t="inlineStr"/>
      <c r="AS3719" s="462" t="inlineStr">
        <is>
          <t>បានប្រកាសពន្ធ</t>
        </is>
      </c>
    </row>
    <row r="3720">
      <c r="A3720" s="461" t="n">
        <v>3712</v>
      </c>
      <c r="B3720" s="462" t="inlineStr">
        <is>
          <t>Documentation and Terminal handing service</t>
        </is>
      </c>
      <c r="C3720" s="462" t="inlineStr">
        <is>
          <t>មើស្គ (ខេមបូឌា)</t>
        </is>
      </c>
      <c r="D3720" s="462" t="inlineStr">
        <is>
          <t>L001-100045200</t>
        </is>
      </c>
      <c r="E3720" s="462" t="inlineStr">
        <is>
          <t>5995882686</t>
        </is>
      </c>
      <c r="F3720" s="463" t="n">
        <v>44512</v>
      </c>
      <c r="G3720" s="464" t="n">
        <v>218152</v>
      </c>
      <c r="H3720" s="462" t="n"/>
      <c r="I3720" s="464">
        <f>G3720</f>
        <v/>
      </c>
      <c r="J3720" s="462">
        <f>IF(AND(Q3720=TRUE, R3720=TRUE, S3720=TRUE), IF(W3720&lt;-0.05, "អនុញ្ញាត (អ្នកផ្គត់ផ្គង់ប្រកាសខ្វះ)", "បានប្រកាស (អនុញ្ញាត)"), IF(AND(Q3720=FALSE, R3720=FALSE, S3720=FALSE), "ព្យួរទុក (មិនមានទិន្នន័យ)", "ប្រកាសខុស (ព្យួរទុក)"))</f>
        <v/>
      </c>
      <c r="K3720" s="462" t="inlineStr"/>
      <c r="L3720" s="462" t="inlineStr"/>
      <c r="M3720" s="464">
        <f>AH3720</f>
        <v/>
      </c>
      <c r="N3720" s="464">
        <f>IF(W3720&lt;0,AH3720,I3720)</f>
        <v/>
      </c>
      <c r="O3720" s="464">
        <f>I3720-M3720</f>
        <v/>
      </c>
      <c r="P3720" s="462" t="n"/>
      <c r="Q3720" s="462">
        <f>V3720=W3720</f>
        <v/>
      </c>
      <c r="R3720" s="462">
        <f>AND(MONTH(F3720)=MONTH(X3720), YEAR(F3720)=YEAR(X3720))</f>
        <v/>
      </c>
      <c r="S3720" s="462">
        <f>AC3720="L001-901905215"</f>
        <v/>
      </c>
      <c r="T3720" s="464">
        <f>G3720-AH3720</f>
        <v/>
      </c>
      <c r="U3720" s="462" t="n"/>
      <c r="V3720" s="462" t="inlineStr">
        <is>
          <t>5995882686</t>
        </is>
      </c>
      <c r="W3720" s="462" t="inlineStr">
        <is>
          <t>5995882686</t>
        </is>
      </c>
      <c r="X3720" s="463" t="n">
        <v>44512</v>
      </c>
      <c r="Y3720" s="462" t="inlineStr">
        <is>
          <t>5995882686</t>
        </is>
      </c>
      <c r="Z3720" s="462" t="inlineStr"/>
      <c r="AA3720" s="462" t="inlineStr">
        <is>
          <t>បុគ្គលជាប់អាករ</t>
        </is>
      </c>
      <c r="AB3720" s="462" t="inlineStr">
        <is>
          <t>L001-901905215</t>
        </is>
      </c>
      <c r="AC3720" s="462" t="inlineStr">
        <is>
          <t>វីអ៊ីស៊ិន (ខេមបូឌា) អ៊ិនដាសស្ទ្រី ឯ.ក</t>
        </is>
      </c>
      <c r="AD3720" s="464" t="n">
        <v>2399672</v>
      </c>
      <c r="AE3720" s="464" t="n">
        <v>2181520</v>
      </c>
      <c r="AF3720" s="464" t="n">
        <v>0</v>
      </c>
      <c r="AG3720" s="464" t="n">
        <v>0</v>
      </c>
      <c r="AH3720" s="464" t="n">
        <v>218152</v>
      </c>
      <c r="AI3720" s="464" t="n">
        <v>0</v>
      </c>
      <c r="AJ3720" s="464" t="n">
        <v>0</v>
      </c>
      <c r="AK3720" s="464" t="n">
        <v>0</v>
      </c>
      <c r="AL3720" s="464" t="n">
        <v>0</v>
      </c>
      <c r="AM3720" s="464" t="n">
        <v>0</v>
      </c>
      <c r="AN3720" s="464" t="n">
        <v>0</v>
      </c>
      <c r="AO3720" s="464" t="n">
        <v>0</v>
      </c>
      <c r="AP3720" s="464" t="n">
        <v>0</v>
      </c>
      <c r="AQ3720" s="462" t="inlineStr"/>
      <c r="AR3720" s="462" t="inlineStr"/>
      <c r="AS3720" s="462" t="inlineStr">
        <is>
          <t>បានប្រកាសពន្ធ</t>
        </is>
      </c>
    </row>
    <row r="3721">
      <c r="A3721" s="461" t="n">
        <v>3713</v>
      </c>
      <c r="B3721" s="462" t="inlineStr">
        <is>
          <t>THC and DOC FEE</t>
        </is>
      </c>
      <c r="C3721" s="462" t="inlineStr">
        <is>
          <t>ស្ត្រេតស៍ អ៊ិនធើណេសិនណល ភីធីអ៊ី អិលធីឌី</t>
        </is>
      </c>
      <c r="D3721" s="462" t="inlineStr">
        <is>
          <t>L001-100045162</t>
        </is>
      </c>
      <c r="E3721" s="462" t="inlineStr">
        <is>
          <t>2121450</t>
        </is>
      </c>
      <c r="F3721" s="463" t="n">
        <v>44508</v>
      </c>
      <c r="G3721" s="464" t="n">
        <v>112035</v>
      </c>
      <c r="H3721" s="462" t="n"/>
      <c r="I3721" s="464">
        <f>G3721</f>
        <v/>
      </c>
      <c r="J3721" s="462">
        <f>IF(AND(Q3721=TRUE, R3721=TRUE, S3721=TRUE), IF(W3721&lt;-0.05, "អនុញ្ញាត (អ្នកផ្គត់ផ្គង់ប្រកាសខ្វះ)", "បានប្រកាស (អនុញ្ញាត)"), IF(AND(Q3721=FALSE, R3721=FALSE, S3721=FALSE), "ព្យួរទុក (មិនមានទិន្នន័យ)", "ប្រកាសខុស (ព្យួរទុក)"))</f>
        <v/>
      </c>
      <c r="K3721" s="462" t="inlineStr"/>
      <c r="L3721" s="462" t="inlineStr"/>
      <c r="M3721" s="464">
        <f>AH3721</f>
        <v/>
      </c>
      <c r="N3721" s="464">
        <f>IF(W3721&lt;0,AH3721,I3721)</f>
        <v/>
      </c>
      <c r="O3721" s="464">
        <f>I3721-M3721</f>
        <v/>
      </c>
      <c r="P3721" s="462" t="n"/>
      <c r="Q3721" s="462">
        <f>V3721=W3721</f>
        <v/>
      </c>
      <c r="R3721" s="462">
        <f>AND(MONTH(F3721)=MONTH(X3721), YEAR(F3721)=YEAR(X3721))</f>
        <v/>
      </c>
      <c r="S3721" s="462">
        <f>AC3721="L001-901905215"</f>
        <v/>
      </c>
      <c r="T3721" s="464">
        <f>G3721-AH3721</f>
        <v/>
      </c>
      <c r="U3721" s="462" t="n"/>
      <c r="V3721" s="462" t="inlineStr">
        <is>
          <t>2121450</t>
        </is>
      </c>
      <c r="W3721" s="462" t="inlineStr">
        <is>
          <t>2121450</t>
        </is>
      </c>
      <c r="X3721" s="463" t="n">
        <v>44508</v>
      </c>
      <c r="Y3721" s="462" t="inlineStr">
        <is>
          <t>2121450</t>
        </is>
      </c>
      <c r="Z3721" s="462" t="inlineStr"/>
      <c r="AA3721" s="462" t="inlineStr">
        <is>
          <t>បុគ្គលជាប់អាករ</t>
        </is>
      </c>
      <c r="AB3721" s="462" t="inlineStr">
        <is>
          <t>L001-901905215</t>
        </is>
      </c>
      <c r="AC3721" s="462" t="inlineStr">
        <is>
          <t>វីអ៊ីស៊ិន (ខេមបូឌា) អ៊ិនដាសស្ទ្រី ឯ.ក</t>
        </is>
      </c>
      <c r="AD3721" s="464" t="n">
        <v>1232385</v>
      </c>
      <c r="AE3721" s="464" t="n">
        <v>1120350</v>
      </c>
      <c r="AF3721" s="464" t="n">
        <v>0</v>
      </c>
      <c r="AG3721" s="464" t="n">
        <v>0</v>
      </c>
      <c r="AH3721" s="464" t="n">
        <v>112035</v>
      </c>
      <c r="AI3721" s="464" t="n">
        <v>0</v>
      </c>
      <c r="AJ3721" s="464" t="n">
        <v>0</v>
      </c>
      <c r="AK3721" s="464" t="n">
        <v>0</v>
      </c>
      <c r="AL3721" s="464" t="n">
        <v>0</v>
      </c>
      <c r="AM3721" s="464" t="n">
        <v>0</v>
      </c>
      <c r="AN3721" s="464" t="n">
        <v>0</v>
      </c>
      <c r="AO3721" s="464" t="n">
        <v>0</v>
      </c>
      <c r="AP3721" s="464" t="n">
        <v>0</v>
      </c>
      <c r="AQ3721" s="462" t="inlineStr"/>
      <c r="AR3721" s="462" t="inlineStr">
        <is>
          <t>ថ្លៃTHCនិងធ្វើឯកសារ</t>
        </is>
      </c>
      <c r="AS3721" s="462" t="inlineStr">
        <is>
          <t>បានប្រកាសពន្ធ</t>
        </is>
      </c>
    </row>
    <row r="3722">
      <c r="A3722" s="461" t="n">
        <v>3714</v>
      </c>
      <c r="B3722" s="462" t="inlineStr">
        <is>
          <t>LIFT OFF</t>
        </is>
      </c>
      <c r="C3722" s="462" t="inlineStr">
        <is>
          <t>កំពង់ផែស្វយ័តក្រុងព្រះសីហនុ</t>
        </is>
      </c>
      <c r="D3722" s="462" t="inlineStr">
        <is>
          <t>L001-100044638</t>
        </is>
      </c>
      <c r="E3722" s="462" t="inlineStr">
        <is>
          <t>188195</t>
        </is>
      </c>
      <c r="F3722" s="463" t="n">
        <v>44515</v>
      </c>
      <c r="G3722" s="464" t="n">
        <v>35392</v>
      </c>
      <c r="H3722" s="462" t="n"/>
      <c r="I3722" s="464">
        <f>G3722</f>
        <v/>
      </c>
      <c r="J3722" s="462">
        <f>IF(AND(Q3722=TRUE, R3722=TRUE, S3722=TRUE), IF(W3722&lt;-0.05, "អនុញ្ញាត (អ្នកផ្គត់ផ្គង់ប្រកាសខ្វះ)", "បានប្រកាស (អនុញ្ញាត)"), IF(AND(Q3722=FALSE, R3722=FALSE, S3722=FALSE), "ព្យួរទុក (មិនមានទិន្នន័យ)", "ប្រកាសខុស (ព្យួរទុក)"))</f>
        <v/>
      </c>
      <c r="K3722" s="462" t="inlineStr"/>
      <c r="L3722" s="462" t="inlineStr"/>
      <c r="M3722" s="464">
        <f>AH3722</f>
        <v/>
      </c>
      <c r="N3722" s="464">
        <f>IF(W3722&lt;0,AH3722,I3722)</f>
        <v/>
      </c>
      <c r="O3722" s="464">
        <f>I3722-M3722</f>
        <v/>
      </c>
      <c r="P3722" s="462" t="n"/>
      <c r="Q3722" s="462">
        <f>V3722=W3722</f>
        <v/>
      </c>
      <c r="R3722" s="462">
        <f>AND(MONTH(F3722)=MONTH(X3722), YEAR(F3722)=YEAR(X3722))</f>
        <v/>
      </c>
      <c r="S3722" s="462">
        <f>AC3722="L001-901905215"</f>
        <v/>
      </c>
      <c r="T3722" s="464">
        <f>G3722-AH3722</f>
        <v/>
      </c>
      <c r="U3722" s="462" t="n"/>
      <c r="V3722" s="462" t="inlineStr">
        <is>
          <t>188195</t>
        </is>
      </c>
      <c r="W3722" s="462" t="inlineStr"/>
      <c r="X3722" s="499" t="n"/>
      <c r="Y3722" s="462" t="n"/>
      <c r="Z3722" s="462" t="n"/>
      <c r="AA3722" s="462" t="n"/>
      <c r="AB3722" s="462" t="n"/>
      <c r="AC3722" s="462" t="n"/>
      <c r="AD3722" s="462" t="n"/>
      <c r="AE3722" s="462" t="n"/>
      <c r="AF3722" s="462" t="n"/>
      <c r="AG3722" s="462" t="n"/>
      <c r="AH3722" s="462" t="n"/>
      <c r="AI3722" s="462" t="n"/>
      <c r="AJ3722" s="462" t="n"/>
      <c r="AK3722" s="462" t="n"/>
      <c r="AL3722" s="462" t="n"/>
      <c r="AM3722" s="462" t="n"/>
      <c r="AN3722" s="462" t="n"/>
      <c r="AO3722" s="462" t="n"/>
      <c r="AP3722" s="462" t="n"/>
      <c r="AQ3722" s="462" t="n"/>
      <c r="AR3722" s="462" t="n"/>
      <c r="AS3722" s="462" t="n"/>
    </row>
    <row r="3723">
      <c r="A3723" s="461" t="n">
        <v>3715</v>
      </c>
      <c r="B3723" s="462" t="inlineStr">
        <is>
          <t>Documentation and Terminal handing service</t>
        </is>
      </c>
      <c r="C3723" s="462" t="inlineStr">
        <is>
          <t>មើស្គ (ខេមបូឌា)</t>
        </is>
      </c>
      <c r="D3723" s="462" t="inlineStr">
        <is>
          <t>L001-100045200</t>
        </is>
      </c>
      <c r="E3723" s="462" t="inlineStr">
        <is>
          <t>5995882162</t>
        </is>
      </c>
      <c r="F3723" s="463" t="n">
        <v>44502</v>
      </c>
      <c r="G3723" s="464" t="n">
        <v>314863</v>
      </c>
      <c r="H3723" s="462" t="n"/>
      <c r="I3723" s="464">
        <f>G3723</f>
        <v/>
      </c>
      <c r="J3723" s="462">
        <f>IF(AND(Q3723=TRUE, R3723=TRUE, S3723=TRUE), IF(W3723&lt;-0.05, "អនុញ្ញាត (អ្នកផ្គត់ផ្គង់ប្រកាសខ្វះ)", "បានប្រកាស (អនុញ្ញាត)"), IF(AND(Q3723=FALSE, R3723=FALSE, S3723=FALSE), "ព្យួរទុក (មិនមានទិន្នន័យ)", "ប្រកាសខុស (ព្យួរទុក)"))</f>
        <v/>
      </c>
      <c r="K3723" s="462" t="inlineStr"/>
      <c r="L3723" s="462" t="inlineStr"/>
      <c r="M3723" s="464">
        <f>AH3723</f>
        <v/>
      </c>
      <c r="N3723" s="464">
        <f>IF(W3723&lt;0,AH3723,I3723)</f>
        <v/>
      </c>
      <c r="O3723" s="464">
        <f>I3723-M3723</f>
        <v/>
      </c>
      <c r="P3723" s="462" t="n"/>
      <c r="Q3723" s="462">
        <f>V3723=W3723</f>
        <v/>
      </c>
      <c r="R3723" s="462">
        <f>AND(MONTH(F3723)=MONTH(X3723), YEAR(F3723)=YEAR(X3723))</f>
        <v/>
      </c>
      <c r="S3723" s="462">
        <f>AC3723="L001-901905215"</f>
        <v/>
      </c>
      <c r="T3723" s="464">
        <f>G3723-AH3723</f>
        <v/>
      </c>
      <c r="U3723" s="462" t="n"/>
      <c r="V3723" s="462" t="inlineStr">
        <is>
          <t>5995882162</t>
        </is>
      </c>
      <c r="W3723" s="462" t="inlineStr">
        <is>
          <t>5995882162</t>
        </is>
      </c>
      <c r="X3723" s="463" t="n">
        <v>44502</v>
      </c>
      <c r="Y3723" s="462" t="inlineStr">
        <is>
          <t>5995882162</t>
        </is>
      </c>
      <c r="Z3723" s="462" t="inlineStr"/>
      <c r="AA3723" s="462" t="inlineStr">
        <is>
          <t>បុគ្គលជាប់អាករ</t>
        </is>
      </c>
      <c r="AB3723" s="462" t="inlineStr">
        <is>
          <t>L001-901905215</t>
        </is>
      </c>
      <c r="AC3723" s="462" t="inlineStr">
        <is>
          <t>វីអ៊ីស៊ិន (ខេមបូឌា) អ៊ិនដាសស្ទ្រី ឯ.ក</t>
        </is>
      </c>
      <c r="AD3723" s="464" t="n">
        <v>3463495</v>
      </c>
      <c r="AE3723" s="464" t="n">
        <v>3148632</v>
      </c>
      <c r="AF3723" s="464" t="n">
        <v>0</v>
      </c>
      <c r="AG3723" s="464" t="n">
        <v>0</v>
      </c>
      <c r="AH3723" s="464" t="n">
        <v>314863</v>
      </c>
      <c r="AI3723" s="464" t="n">
        <v>0</v>
      </c>
      <c r="AJ3723" s="464" t="n">
        <v>0</v>
      </c>
      <c r="AK3723" s="464" t="n">
        <v>0</v>
      </c>
      <c r="AL3723" s="464" t="n">
        <v>0</v>
      </c>
      <c r="AM3723" s="464" t="n">
        <v>0</v>
      </c>
      <c r="AN3723" s="464" t="n">
        <v>0</v>
      </c>
      <c r="AO3723" s="464" t="n">
        <v>0</v>
      </c>
      <c r="AP3723" s="464" t="n">
        <v>0</v>
      </c>
      <c r="AQ3723" s="462" t="inlineStr"/>
      <c r="AR3723" s="462" t="inlineStr"/>
      <c r="AS3723" s="462" t="inlineStr">
        <is>
          <t>បានប្រកាសពន្ធ</t>
        </is>
      </c>
    </row>
    <row r="3724">
      <c r="A3724" s="461" t="n">
        <v>3716</v>
      </c>
      <c r="B3724" s="462" t="inlineStr">
        <is>
          <t>Documentation and Terminal handing service</t>
        </is>
      </c>
      <c r="C3724" s="462" t="inlineStr">
        <is>
          <t>មើស្គ (ខេមបូឌា)</t>
        </is>
      </c>
      <c r="D3724" s="462" t="inlineStr">
        <is>
          <t>L001-100045200</t>
        </is>
      </c>
      <c r="E3724" s="462" t="inlineStr">
        <is>
          <t>5995881941</t>
        </is>
      </c>
      <c r="F3724" s="463" t="n">
        <v>44501</v>
      </c>
      <c r="G3724" s="464" t="n">
        <v>412086</v>
      </c>
      <c r="H3724" s="462" t="n"/>
      <c r="I3724" s="464">
        <f>G3724</f>
        <v/>
      </c>
      <c r="J3724" s="462">
        <f>IF(AND(Q3724=TRUE, R3724=TRUE, S3724=TRUE), IF(W3724&lt;-0.05, "អនុញ្ញាត (អ្នកផ្គត់ផ្គង់ប្រកាសខ្វះ)", "បានប្រកាស (អនុញ្ញាត)"), IF(AND(Q3724=FALSE, R3724=FALSE, S3724=FALSE), "ព្យួរទុក (មិនមានទិន្នន័យ)", "ប្រកាសខុស (ព្យួរទុក)"))</f>
        <v/>
      </c>
      <c r="K3724" s="462" t="inlineStr"/>
      <c r="L3724" s="462" t="inlineStr"/>
      <c r="M3724" s="464">
        <f>AH3724</f>
        <v/>
      </c>
      <c r="N3724" s="464">
        <f>IF(W3724&lt;0,AH3724,I3724)</f>
        <v/>
      </c>
      <c r="O3724" s="464">
        <f>I3724-M3724</f>
        <v/>
      </c>
      <c r="P3724" s="462" t="n"/>
      <c r="Q3724" s="462">
        <f>V3724=W3724</f>
        <v/>
      </c>
      <c r="R3724" s="462">
        <f>AND(MONTH(F3724)=MONTH(X3724), YEAR(F3724)=YEAR(X3724))</f>
        <v/>
      </c>
      <c r="S3724" s="462">
        <f>AC3724="L001-901905215"</f>
        <v/>
      </c>
      <c r="T3724" s="464">
        <f>G3724-AH3724</f>
        <v/>
      </c>
      <c r="U3724" s="462" t="n"/>
      <c r="V3724" s="462" t="inlineStr">
        <is>
          <t>5995881941</t>
        </is>
      </c>
      <c r="W3724" s="462" t="inlineStr">
        <is>
          <t>5995881941</t>
        </is>
      </c>
      <c r="X3724" s="463" t="n">
        <v>44494</v>
      </c>
      <c r="Y3724" s="462" t="inlineStr">
        <is>
          <t>5995881941</t>
        </is>
      </c>
      <c r="Z3724" s="462" t="inlineStr"/>
      <c r="AA3724" s="462" t="inlineStr">
        <is>
          <t>បុគ្គលជាប់អាករ</t>
        </is>
      </c>
      <c r="AB3724" s="462" t="inlineStr">
        <is>
          <t>L001-901905215</t>
        </is>
      </c>
      <c r="AC3724" s="462" t="inlineStr">
        <is>
          <t>វីអ៊ីស៊ិន (ខេមបូឌា) អ៊ិនដាសស្ទ្រី ឯ.ក</t>
        </is>
      </c>
      <c r="AD3724" s="464" t="n">
        <v>4532950</v>
      </c>
      <c r="AE3724" s="464" t="n">
        <v>4120864</v>
      </c>
      <c r="AF3724" s="464" t="n">
        <v>0</v>
      </c>
      <c r="AG3724" s="464" t="n">
        <v>0</v>
      </c>
      <c r="AH3724" s="464" t="n">
        <v>412086</v>
      </c>
      <c r="AI3724" s="464" t="n">
        <v>0</v>
      </c>
      <c r="AJ3724" s="464" t="n">
        <v>0</v>
      </c>
      <c r="AK3724" s="464" t="n">
        <v>0</v>
      </c>
      <c r="AL3724" s="464" t="n">
        <v>0</v>
      </c>
      <c r="AM3724" s="464" t="n">
        <v>0</v>
      </c>
      <c r="AN3724" s="464" t="n">
        <v>0</v>
      </c>
      <c r="AO3724" s="464" t="n">
        <v>0</v>
      </c>
      <c r="AP3724" s="464" t="n">
        <v>0</v>
      </c>
      <c r="AQ3724" s="462" t="inlineStr"/>
      <c r="AR3724" s="462" t="inlineStr"/>
      <c r="AS3724" s="462" t="inlineStr">
        <is>
          <t>បានប្រកាសពន្ធ</t>
        </is>
      </c>
    </row>
    <row r="3725">
      <c r="A3725" s="461" t="n">
        <v>3717</v>
      </c>
      <c r="B3725" s="462" t="inlineStr">
        <is>
          <t>Documentation and Terminal handing service</t>
        </is>
      </c>
      <c r="C3725" s="462" t="inlineStr">
        <is>
          <t>មើស្គ (ខេមបូឌា)</t>
        </is>
      </c>
      <c r="D3725" s="462" t="inlineStr">
        <is>
          <t>L001-100045200</t>
        </is>
      </c>
      <c r="E3725" s="462" t="inlineStr">
        <is>
          <t>5995881505</t>
        </is>
      </c>
      <c r="F3725" s="463" t="n">
        <v>44501</v>
      </c>
      <c r="G3725" s="464" t="n">
        <v>121375</v>
      </c>
      <c r="H3725" s="462" t="n"/>
      <c r="I3725" s="464">
        <f>G3725</f>
        <v/>
      </c>
      <c r="J3725" s="462">
        <f>IF(AND(Q3725=TRUE, R3725=TRUE, S3725=TRUE), IF(W3725&lt;-0.05, "អនុញ្ញាត (អ្នកផ្គត់ផ្គង់ប្រកាសខ្វះ)", "បានប្រកាស (អនុញ្ញាត)"), IF(AND(Q3725=FALSE, R3725=FALSE, S3725=FALSE), "ព្យួរទុក (មិនមានទិន្នន័យ)", "ប្រកាសខុស (ព្យួរទុក)"))</f>
        <v/>
      </c>
      <c r="K3725" s="462" t="inlineStr"/>
      <c r="L3725" s="462" t="inlineStr"/>
      <c r="M3725" s="464">
        <f>AH3725</f>
        <v/>
      </c>
      <c r="N3725" s="464">
        <f>IF(W3725&lt;0,AH3725,I3725)</f>
        <v/>
      </c>
      <c r="O3725" s="464">
        <f>I3725-M3725</f>
        <v/>
      </c>
      <c r="P3725" s="462" t="n"/>
      <c r="Q3725" s="462">
        <f>V3725=W3725</f>
        <v/>
      </c>
      <c r="R3725" s="462">
        <f>AND(MONTH(F3725)=MONTH(X3725), YEAR(F3725)=YEAR(X3725))</f>
        <v/>
      </c>
      <c r="S3725" s="462">
        <f>AC3725="L001-901905215"</f>
        <v/>
      </c>
      <c r="T3725" s="464">
        <f>G3725-AH3725</f>
        <v/>
      </c>
      <c r="U3725" s="462" t="n"/>
      <c r="V3725" s="462" t="inlineStr">
        <is>
          <t>5995881505</t>
        </is>
      </c>
      <c r="W3725" s="462" t="inlineStr">
        <is>
          <t>5995881505</t>
        </is>
      </c>
      <c r="X3725" s="463" t="n">
        <v>44487</v>
      </c>
      <c r="Y3725" s="462" t="inlineStr">
        <is>
          <t>5995881505</t>
        </is>
      </c>
      <c r="Z3725" s="462" t="inlineStr"/>
      <c r="AA3725" s="462" t="inlineStr">
        <is>
          <t>បុគ្គលជាប់អាករ</t>
        </is>
      </c>
      <c r="AB3725" s="462" t="inlineStr">
        <is>
          <t>L001-901905215</t>
        </is>
      </c>
      <c r="AC3725" s="462" t="inlineStr">
        <is>
          <t>វីអ៊ីស៊ិន (ខេមបូឌា) អ៊ិនដាសស្ទ្រី ឯ.ក</t>
        </is>
      </c>
      <c r="AD3725" s="464" t="n">
        <v>1335129</v>
      </c>
      <c r="AE3725" s="464" t="n">
        <v>1213754</v>
      </c>
      <c r="AF3725" s="464" t="n">
        <v>0</v>
      </c>
      <c r="AG3725" s="464" t="n">
        <v>0</v>
      </c>
      <c r="AH3725" s="464" t="n">
        <v>121375</v>
      </c>
      <c r="AI3725" s="464" t="n">
        <v>0</v>
      </c>
      <c r="AJ3725" s="464" t="n">
        <v>0</v>
      </c>
      <c r="AK3725" s="464" t="n">
        <v>0</v>
      </c>
      <c r="AL3725" s="464" t="n">
        <v>0</v>
      </c>
      <c r="AM3725" s="464" t="n">
        <v>0</v>
      </c>
      <c r="AN3725" s="464" t="n">
        <v>0</v>
      </c>
      <c r="AO3725" s="464" t="n">
        <v>0</v>
      </c>
      <c r="AP3725" s="464" t="n">
        <v>0</v>
      </c>
      <c r="AQ3725" s="462" t="inlineStr"/>
      <c r="AR3725" s="462" t="inlineStr"/>
      <c r="AS3725" s="462" t="inlineStr">
        <is>
          <t>បានប្រកាសពន្ធ</t>
        </is>
      </c>
    </row>
    <row r="3726">
      <c r="A3726" s="461" t="n">
        <v>3718</v>
      </c>
      <c r="B3726" s="462" t="inlineStr">
        <is>
          <t>EIB, EMF</t>
        </is>
      </c>
      <c r="C3726" s="462" t="inlineStr">
        <is>
          <t>អេសអាយធីស៊ី ខិនថេនើរ ឡាញ (ខេមបូឌា)</t>
        </is>
      </c>
      <c r="D3726" s="462" t="inlineStr">
        <is>
          <t>L001-107035863</t>
        </is>
      </c>
      <c r="E3726" s="462" t="inlineStr">
        <is>
          <t>SITC2021-019853</t>
        </is>
      </c>
      <c r="F3726" s="463" t="n">
        <v>44501</v>
      </c>
      <c r="G3726" s="464" t="n">
        <v>429385</v>
      </c>
      <c r="H3726" s="462" t="n"/>
      <c r="I3726" s="464">
        <f>G3726</f>
        <v/>
      </c>
      <c r="J3726" s="462">
        <f>IF(AND(Q3726=TRUE, R3726=TRUE, S3726=TRUE), IF(W3726&lt;-0.05, "អនុញ្ញាត (អ្នកផ្គត់ផ្គង់ប្រកាសខ្វះ)", "បានប្រកាស (អនុញ្ញាត)"), IF(AND(Q3726=FALSE, R3726=FALSE, S3726=FALSE), "ព្យួរទុក (មិនមានទិន្នន័យ)", "ប្រកាសខុស (ព្យួរទុក)"))</f>
        <v/>
      </c>
      <c r="K3726" s="462" t="inlineStr"/>
      <c r="L3726" s="462" t="inlineStr"/>
      <c r="M3726" s="464">
        <f>AH3726</f>
        <v/>
      </c>
      <c r="N3726" s="464">
        <f>IF(W3726&lt;0,AH3726,I3726)</f>
        <v/>
      </c>
      <c r="O3726" s="464">
        <f>I3726-M3726</f>
        <v/>
      </c>
      <c r="P3726" s="462" t="n"/>
      <c r="Q3726" s="462">
        <f>V3726=W3726</f>
        <v/>
      </c>
      <c r="R3726" s="462">
        <f>AND(MONTH(F3726)=MONTH(X3726), YEAR(F3726)=YEAR(X3726))</f>
        <v/>
      </c>
      <c r="S3726" s="462">
        <f>AC3726="L001-901905215"</f>
        <v/>
      </c>
      <c r="T3726" s="464">
        <f>G3726-AH3726</f>
        <v/>
      </c>
      <c r="U3726" s="462" t="n"/>
      <c r="V3726" s="462" t="inlineStr">
        <is>
          <t>SITC2021019853</t>
        </is>
      </c>
      <c r="W3726" s="462" t="inlineStr">
        <is>
          <t>SITC2021019853</t>
        </is>
      </c>
      <c r="X3726" s="463" t="n">
        <v>44495</v>
      </c>
      <c r="Y3726" s="462" t="inlineStr">
        <is>
          <t>SITC2021-019853</t>
        </is>
      </c>
      <c r="Z3726" s="462" t="inlineStr"/>
      <c r="AA3726" s="462" t="inlineStr">
        <is>
          <t>បុគ្គលជាប់អាករ</t>
        </is>
      </c>
      <c r="AB3726" s="462" t="inlineStr">
        <is>
          <t>L001-901905215</t>
        </is>
      </c>
      <c r="AC3726" s="462" t="inlineStr">
        <is>
          <t>វីអ៊ីស៊ិន (ខេមបូឌា) អ៊ិនដាសស្ទ្រី ឯ.ក</t>
        </is>
      </c>
      <c r="AD3726" s="464" t="n">
        <v>4723235</v>
      </c>
      <c r="AE3726" s="464" t="n">
        <v>4293850</v>
      </c>
      <c r="AF3726" s="464" t="n">
        <v>0</v>
      </c>
      <c r="AG3726" s="464" t="n">
        <v>0</v>
      </c>
      <c r="AH3726" s="464" t="n">
        <v>429385</v>
      </c>
      <c r="AI3726" s="464" t="n">
        <v>0</v>
      </c>
      <c r="AJ3726" s="464" t="n">
        <v>0</v>
      </c>
      <c r="AK3726" s="464" t="n">
        <v>0</v>
      </c>
      <c r="AL3726" s="464" t="n">
        <v>0</v>
      </c>
      <c r="AM3726" s="464" t="n">
        <v>0</v>
      </c>
      <c r="AN3726" s="464" t="n">
        <v>0</v>
      </c>
      <c r="AO3726" s="464" t="n">
        <v>0</v>
      </c>
      <c r="AP3726" s="464" t="n">
        <v>0</v>
      </c>
      <c r="AQ3726" s="462" t="inlineStr"/>
      <c r="AR3726" s="462" t="inlineStr">
        <is>
          <t>KHTHC,KHCIC,EIB,EMF,KHDOC</t>
        </is>
      </c>
      <c r="AS3726" s="462" t="inlineStr">
        <is>
          <t>បានប្រកាសពន្ធ</t>
        </is>
      </c>
    </row>
    <row r="3727">
      <c r="A3727" s="461" t="n">
        <v>3719</v>
      </c>
      <c r="B3727" s="462" t="inlineStr">
        <is>
          <t>Documentation and Terminal handing service</t>
        </is>
      </c>
      <c r="C3727" s="462" t="inlineStr">
        <is>
          <t>មើស្គ (ខេមបូឌា)</t>
        </is>
      </c>
      <c r="D3727" s="462" t="inlineStr">
        <is>
          <t>L001-100045200</t>
        </is>
      </c>
      <c r="E3727" s="462" t="inlineStr">
        <is>
          <t>5995881184</t>
        </is>
      </c>
      <c r="F3727" s="463" t="n">
        <v>44501</v>
      </c>
      <c r="G3727" s="464" t="n">
        <v>315792</v>
      </c>
      <c r="H3727" s="462" t="n"/>
      <c r="I3727" s="464">
        <f>G3727</f>
        <v/>
      </c>
      <c r="J3727" s="462">
        <f>IF(AND(Q3727=TRUE, R3727=TRUE, S3727=TRUE), IF(W3727&lt;-0.05, "អនុញ្ញាត (អ្នកផ្គត់ផ្គង់ប្រកាសខ្វះ)", "បានប្រកាស (អនុញ្ញាត)"), IF(AND(Q3727=FALSE, R3727=FALSE, S3727=FALSE), "ព្យួរទុក (មិនមានទិន្នន័យ)", "ប្រកាសខុស (ព្យួរទុក)"))</f>
        <v/>
      </c>
      <c r="K3727" s="462" t="inlineStr"/>
      <c r="L3727" s="462" t="inlineStr"/>
      <c r="M3727" s="464">
        <f>AH3727</f>
        <v/>
      </c>
      <c r="N3727" s="464">
        <f>IF(W3727&lt;0,AH3727,I3727)</f>
        <v/>
      </c>
      <c r="O3727" s="464">
        <f>I3727-M3727</f>
        <v/>
      </c>
      <c r="P3727" s="462" t="n"/>
      <c r="Q3727" s="462">
        <f>V3727=W3727</f>
        <v/>
      </c>
      <c r="R3727" s="462">
        <f>AND(MONTH(F3727)=MONTH(X3727), YEAR(F3727)=YEAR(X3727))</f>
        <v/>
      </c>
      <c r="S3727" s="462">
        <f>AC3727="L001-901905215"</f>
        <v/>
      </c>
      <c r="T3727" s="464">
        <f>G3727-AH3727</f>
        <v/>
      </c>
      <c r="U3727" s="462" t="n"/>
      <c r="V3727" s="462" t="inlineStr">
        <is>
          <t>5995881184</t>
        </is>
      </c>
      <c r="W3727" s="462" t="inlineStr">
        <is>
          <t>5995881184</t>
        </is>
      </c>
      <c r="X3727" s="463" t="n">
        <v>44476</v>
      </c>
      <c r="Y3727" s="462" t="inlineStr">
        <is>
          <t>5995881184</t>
        </is>
      </c>
      <c r="Z3727" s="462" t="inlineStr"/>
      <c r="AA3727" s="462" t="inlineStr">
        <is>
          <t>បុគ្គលជាប់អាករ</t>
        </is>
      </c>
      <c r="AB3727" s="462" t="inlineStr">
        <is>
          <t>L001-901905215</t>
        </is>
      </c>
      <c r="AC3727" s="462" t="inlineStr">
        <is>
          <t>វីអ៊ីស៊ិន (ខេមបូឌា) អ៊ិនដាសស្ទ្រី ឯ.ក</t>
        </is>
      </c>
      <c r="AD3727" s="464" t="n">
        <v>3473712</v>
      </c>
      <c r="AE3727" s="464" t="n">
        <v>3157920</v>
      </c>
      <c r="AF3727" s="464" t="n">
        <v>0</v>
      </c>
      <c r="AG3727" s="464" t="n">
        <v>0</v>
      </c>
      <c r="AH3727" s="464" t="n">
        <v>315792</v>
      </c>
      <c r="AI3727" s="464" t="n">
        <v>0</v>
      </c>
      <c r="AJ3727" s="464" t="n">
        <v>0</v>
      </c>
      <c r="AK3727" s="464" t="n">
        <v>0</v>
      </c>
      <c r="AL3727" s="464" t="n">
        <v>0</v>
      </c>
      <c r="AM3727" s="464" t="n">
        <v>0</v>
      </c>
      <c r="AN3727" s="464" t="n">
        <v>0</v>
      </c>
      <c r="AO3727" s="464" t="n">
        <v>0</v>
      </c>
      <c r="AP3727" s="464" t="n">
        <v>0</v>
      </c>
      <c r="AQ3727" s="462" t="inlineStr"/>
      <c r="AR3727" s="462" t="inlineStr"/>
      <c r="AS3727" s="462" t="inlineStr">
        <is>
          <t>បានប្រកាសពន្ធ</t>
        </is>
      </c>
    </row>
    <row r="3728">
      <c r="A3728" s="461" t="n">
        <v>3720</v>
      </c>
      <c r="B3728" s="462" t="inlineStr">
        <is>
          <t>ក្រដាសកាតុង​ធ្វើកេស</t>
        </is>
      </c>
      <c r="C3728" s="462" t="inlineStr">
        <is>
          <t>យី មីង ភែកឃីជីង ឯ.ក</t>
        </is>
      </c>
      <c r="D3728" s="462" t="inlineStr">
        <is>
          <t>B108-902101335</t>
        </is>
      </c>
      <c r="E3728" s="462" t="inlineStr">
        <is>
          <t>YM-0006</t>
        </is>
      </c>
      <c r="F3728" s="463" t="n">
        <v>44530</v>
      </c>
      <c r="G3728" s="464" t="n">
        <v>16970778</v>
      </c>
      <c r="H3728" s="462" t="n"/>
      <c r="I3728" s="464">
        <f>G3728</f>
        <v/>
      </c>
      <c r="J3728" s="462">
        <f>IF(AND(Q3728=TRUE, R3728=TRUE, S3728=TRUE), IF(W3728&lt;-0.05, "អនុញ្ញាត (អ្នកផ្គត់ផ្គង់ប្រកាសខ្វះ)", "បានប្រកាស (អនុញ្ញាត)"), IF(AND(Q3728=FALSE, R3728=FALSE, S3728=FALSE), "ព្យួរទុក (មិនមានទិន្នន័យ)", "ប្រកាសខុស (ព្យួរទុក)"))</f>
        <v/>
      </c>
      <c r="K3728" s="462" t="inlineStr"/>
      <c r="L3728" s="462" t="inlineStr"/>
      <c r="M3728" s="464">
        <f>AH3728</f>
        <v/>
      </c>
      <c r="N3728" s="464">
        <f>IF(W3728&lt;0,AH3728,I3728)</f>
        <v/>
      </c>
      <c r="O3728" s="464">
        <f>I3728-M3728</f>
        <v/>
      </c>
      <c r="P3728" s="462" t="n"/>
      <c r="Q3728" s="462">
        <f>V3728=W3728</f>
        <v/>
      </c>
      <c r="R3728" s="462">
        <f>AND(MONTH(F3728)=MONTH(X3728), YEAR(F3728)=YEAR(X3728))</f>
        <v/>
      </c>
      <c r="S3728" s="462">
        <f>AC3728="L001-901905215"</f>
        <v/>
      </c>
      <c r="T3728" s="464">
        <f>G3728-AH3728</f>
        <v/>
      </c>
      <c r="U3728" s="462" t="n"/>
      <c r="V3728" s="462" t="inlineStr">
        <is>
          <t>YM0006</t>
        </is>
      </c>
      <c r="W3728" s="462" t="inlineStr">
        <is>
          <t>YM0006</t>
        </is>
      </c>
      <c r="X3728" s="463" t="n">
        <v>44530</v>
      </c>
      <c r="Y3728" s="462" t="inlineStr">
        <is>
          <t>YM-0006</t>
        </is>
      </c>
      <c r="Z3728" s="462" t="inlineStr"/>
      <c r="AA3728" s="462" t="inlineStr">
        <is>
          <t>បុគ្គលជាប់អាករ</t>
        </is>
      </c>
      <c r="AB3728" s="462" t="inlineStr">
        <is>
          <t>L001-901905215</t>
        </is>
      </c>
      <c r="AC3728" s="462" t="inlineStr">
        <is>
          <t>វីអ៊ីស៊ិន (ខេមបូឌា) អ៊ិនដាសស្ទ្រី ឯ.ក</t>
        </is>
      </c>
      <c r="AD3728" s="464" t="n">
        <v>186678559</v>
      </c>
      <c r="AE3728" s="464" t="n">
        <v>169707781</v>
      </c>
      <c r="AF3728" s="464" t="n">
        <v>0</v>
      </c>
      <c r="AG3728" s="464" t="n">
        <v>0</v>
      </c>
      <c r="AH3728" s="464" t="n">
        <v>16970778</v>
      </c>
      <c r="AI3728" s="464" t="n">
        <v>0</v>
      </c>
      <c r="AJ3728" s="464" t="n">
        <v>0</v>
      </c>
      <c r="AK3728" s="464" t="n">
        <v>0</v>
      </c>
      <c r="AL3728" s="464" t="n">
        <v>0</v>
      </c>
      <c r="AM3728" s="464" t="n">
        <v>0</v>
      </c>
      <c r="AN3728" s="464" t="n">
        <v>0</v>
      </c>
      <c r="AO3728" s="464" t="n">
        <v>0</v>
      </c>
      <c r="AP3728" s="464" t="n">
        <v>0</v>
      </c>
      <c r="AQ3728" s="462" t="inlineStr"/>
      <c r="AR3728" s="462" t="inlineStr">
        <is>
          <t>ក្រដាសកាតុងធ្វើកេស</t>
        </is>
      </c>
      <c r="AS3728" s="462" t="inlineStr">
        <is>
          <t>បានប្រកាសពន្ធ</t>
        </is>
      </c>
    </row>
    <row r="3729">
      <c r="A3729" s="461" t="n">
        <v>3721</v>
      </c>
      <c r="B3729" s="462" t="inlineStr">
        <is>
          <t>Paper Label</t>
        </is>
      </c>
      <c r="C3729" s="462" t="inlineStr">
        <is>
          <t>ស៊ីន ហ្វី យ៉ាង ព្រីនធីង &amp; អិកសេសសឺរី ឯ.ក</t>
        </is>
      </c>
      <c r="D3729" s="462" t="inlineStr">
        <is>
          <t>K010-901906822</t>
        </is>
      </c>
      <c r="E3729" s="462" t="inlineStr">
        <is>
          <t>XFY-YD2021174</t>
        </is>
      </c>
      <c r="F3729" s="463" t="n">
        <v>44530</v>
      </c>
      <c r="G3729" s="464" t="n">
        <v>3140780</v>
      </c>
      <c r="H3729" s="462" t="n"/>
      <c r="I3729" s="464">
        <f>G3729</f>
        <v/>
      </c>
      <c r="J3729" s="462">
        <f>IF(AND(Q3729=TRUE, R3729=TRUE, S3729=TRUE), IF(W3729&lt;-0.05, "អនុញ្ញាត (អ្នកផ្គត់ផ្គង់ប្រកាសខ្វះ)", "បានប្រកាស (អនុញ្ញាត)"), IF(AND(Q3729=FALSE, R3729=FALSE, S3729=FALSE), "ព្យួរទុក (មិនមានទិន្នន័យ)", "ប្រកាសខុស (ព្យួរទុក)"))</f>
        <v/>
      </c>
      <c r="K3729" s="462" t="inlineStr"/>
      <c r="L3729" s="462" t="inlineStr"/>
      <c r="M3729" s="464">
        <f>AH3729</f>
        <v/>
      </c>
      <c r="N3729" s="464">
        <f>IF(W3729&lt;0,AH3729,I3729)</f>
        <v/>
      </c>
      <c r="O3729" s="464">
        <f>I3729-M3729</f>
        <v/>
      </c>
      <c r="P3729" s="462" t="n"/>
      <c r="Q3729" s="462">
        <f>V3729=W3729</f>
        <v/>
      </c>
      <c r="R3729" s="462">
        <f>AND(MONTH(F3729)=MONTH(X3729), YEAR(F3729)=YEAR(X3729))</f>
        <v/>
      </c>
      <c r="S3729" s="462">
        <f>AC3729="L001-901905215"</f>
        <v/>
      </c>
      <c r="T3729" s="464">
        <f>G3729-AH3729</f>
        <v/>
      </c>
      <c r="U3729" s="462" t="n"/>
      <c r="V3729" s="462" t="inlineStr">
        <is>
          <t>XFYYD2021174</t>
        </is>
      </c>
      <c r="W3729" s="462" t="inlineStr">
        <is>
          <t>XFYYD2021174</t>
        </is>
      </c>
      <c r="X3729" s="463" t="n">
        <v>44530</v>
      </c>
      <c r="Y3729" s="462" t="inlineStr">
        <is>
          <t>XFY-YD2021174</t>
        </is>
      </c>
      <c r="Z3729" s="462" t="inlineStr"/>
      <c r="AA3729" s="462" t="inlineStr">
        <is>
          <t>បុគ្គលជាប់អាករ</t>
        </is>
      </c>
      <c r="AB3729" s="462" t="inlineStr">
        <is>
          <t>L001-901905215</t>
        </is>
      </c>
      <c r="AC3729" s="462" t="inlineStr">
        <is>
          <t>វីអ៊ីស៊ិន (ខេមបូឌា) អ៊ិនដាសស្ទ្រី ឯ.ក</t>
        </is>
      </c>
      <c r="AD3729" s="464" t="n">
        <v>34548577</v>
      </c>
      <c r="AE3729" s="464" t="n">
        <v>31407797</v>
      </c>
      <c r="AF3729" s="464" t="n">
        <v>0</v>
      </c>
      <c r="AG3729" s="464" t="n">
        <v>0</v>
      </c>
      <c r="AH3729" s="464" t="n">
        <v>3140780</v>
      </c>
      <c r="AI3729" s="464" t="n">
        <v>0</v>
      </c>
      <c r="AJ3729" s="464" t="n">
        <v>0</v>
      </c>
      <c r="AK3729" s="464" t="n">
        <v>0</v>
      </c>
      <c r="AL3729" s="464" t="n">
        <v>0</v>
      </c>
      <c r="AM3729" s="464" t="n">
        <v>0</v>
      </c>
      <c r="AN3729" s="464" t="n">
        <v>0</v>
      </c>
      <c r="AO3729" s="464" t="n">
        <v>0</v>
      </c>
      <c r="AP3729" s="464" t="n">
        <v>0</v>
      </c>
      <c r="AQ3729" s="462" t="inlineStr"/>
      <c r="AR3729" s="462" t="inlineStr">
        <is>
          <t>Paper Label</t>
        </is>
      </c>
      <c r="AS3729" s="462" t="inlineStr">
        <is>
          <t>បានប្រកាសពន្ធ</t>
        </is>
      </c>
    </row>
    <row r="3730">
      <c r="A3730" s="461" t="n">
        <v>3722</v>
      </c>
      <c r="B3730" s="462" t="inlineStr">
        <is>
          <t>Stretch Film</t>
        </is>
      </c>
      <c r="C3730" s="462" t="inlineStr">
        <is>
          <t>ស៊ីន ឌីងយ័ន ស៊ូ មេធៀរៀល ឯ.ក</t>
        </is>
      </c>
      <c r="D3730" s="462" t="inlineStr">
        <is>
          <t>K010-902100418</t>
        </is>
      </c>
      <c r="E3730" s="462" t="inlineStr">
        <is>
          <t>0000096</t>
        </is>
      </c>
      <c r="F3730" s="463" t="n">
        <v>44529</v>
      </c>
      <c r="G3730" s="464" t="n">
        <v>264485</v>
      </c>
      <c r="H3730" s="462" t="n"/>
      <c r="I3730" s="464">
        <f>G3730</f>
        <v/>
      </c>
      <c r="J3730" s="462">
        <f>IF(AND(Q3730=TRUE, R3730=TRUE, S3730=TRUE), IF(W3730&lt;-0.05, "អនុញ្ញាត (អ្នកផ្គត់ផ្គង់ប្រកាសខ្វះ)", "បានប្រកាស (អនុញ្ញាត)"), IF(AND(Q3730=FALSE, R3730=FALSE, S3730=FALSE), "ព្យួរទុក (មិនមានទិន្នន័យ)", "ប្រកាសខុស (ព្យួរទុក)"))</f>
        <v/>
      </c>
      <c r="K3730" s="462" t="inlineStr"/>
      <c r="L3730" s="462" t="inlineStr"/>
      <c r="M3730" s="464">
        <f>AH3730</f>
        <v/>
      </c>
      <c r="N3730" s="464">
        <f>IF(W3730&lt;0,AH3730,I3730)</f>
        <v/>
      </c>
      <c r="O3730" s="464">
        <f>I3730-M3730</f>
        <v/>
      </c>
      <c r="P3730" s="462" t="n"/>
      <c r="Q3730" s="462">
        <f>V3730=W3730</f>
        <v/>
      </c>
      <c r="R3730" s="462">
        <f>AND(MONTH(F3730)=MONTH(X3730), YEAR(F3730)=YEAR(X3730))</f>
        <v/>
      </c>
      <c r="S3730" s="462">
        <f>AC3730="L001-901905215"</f>
        <v/>
      </c>
      <c r="T3730" s="464">
        <f>G3730-AH3730</f>
        <v/>
      </c>
      <c r="U3730" s="462" t="n"/>
      <c r="V3730" s="462" t="inlineStr">
        <is>
          <t>0000096</t>
        </is>
      </c>
      <c r="W3730" s="462" t="inlineStr">
        <is>
          <t>0000096</t>
        </is>
      </c>
      <c r="X3730" s="463" t="n">
        <v>44529</v>
      </c>
      <c r="Y3730" s="462" t="inlineStr">
        <is>
          <t>0000096</t>
        </is>
      </c>
      <c r="Z3730" s="462" t="inlineStr"/>
      <c r="AA3730" s="462" t="inlineStr">
        <is>
          <t>បុគ្គលជាប់អាករ</t>
        </is>
      </c>
      <c r="AB3730" s="462" t="inlineStr">
        <is>
          <t>L001-901905215</t>
        </is>
      </c>
      <c r="AC3730" s="462" t="inlineStr">
        <is>
          <t>វីអ៊ីស៊ិន (ខេមបូឌា) អ៊ិនដាសស្ទ្រី ឯ.ក</t>
        </is>
      </c>
      <c r="AD3730" s="464" t="n">
        <v>2909335</v>
      </c>
      <c r="AE3730" s="464" t="n">
        <v>2644850</v>
      </c>
      <c r="AF3730" s="464" t="n">
        <v>0</v>
      </c>
      <c r="AG3730" s="464" t="n">
        <v>0</v>
      </c>
      <c r="AH3730" s="464" t="n">
        <v>264485</v>
      </c>
      <c r="AI3730" s="464" t="n">
        <v>0</v>
      </c>
      <c r="AJ3730" s="464" t="n">
        <v>0</v>
      </c>
      <c r="AK3730" s="464" t="n">
        <v>0</v>
      </c>
      <c r="AL3730" s="464" t="n">
        <v>0</v>
      </c>
      <c r="AM3730" s="464" t="n">
        <v>0</v>
      </c>
      <c r="AN3730" s="464" t="n">
        <v>0</v>
      </c>
      <c r="AO3730" s="464" t="n">
        <v>0</v>
      </c>
      <c r="AP3730" s="464" t="n">
        <v>0</v>
      </c>
      <c r="AQ3730" s="462" t="inlineStr"/>
      <c r="AR3730" s="462" t="inlineStr"/>
      <c r="AS3730" s="462" t="inlineStr">
        <is>
          <t>បានប្រកាសពន្ធ</t>
        </is>
      </c>
    </row>
    <row r="3731">
      <c r="A3731" s="461" t="n">
        <v>3723</v>
      </c>
      <c r="B3731" s="462" t="inlineStr">
        <is>
          <t>Color Box</t>
        </is>
      </c>
      <c r="C3731" s="462" t="inlineStr">
        <is>
          <t>វីង ចេង ភែកឃីជីង ឯ.ក</t>
        </is>
      </c>
      <c r="D3731" s="462" t="inlineStr">
        <is>
          <t>L001-902102915</t>
        </is>
      </c>
      <c r="E3731" s="462" t="inlineStr">
        <is>
          <t>TI0100</t>
        </is>
      </c>
      <c r="F3731" s="463" t="n">
        <v>44530</v>
      </c>
      <c r="G3731" s="464" t="n">
        <v>59187732</v>
      </c>
      <c r="H3731" s="462" t="n"/>
      <c r="I3731" s="464">
        <f>G3731</f>
        <v/>
      </c>
      <c r="J3731" s="462">
        <f>IF(AND(Q3731=TRUE, R3731=TRUE, S3731=TRUE), IF(W3731&lt;-0.05, "អនុញ្ញាត (អ្នកផ្គត់ផ្គង់ប្រកាសខ្វះ)", "បានប្រកាស (អនុញ្ញាត)"), IF(AND(Q3731=FALSE, R3731=FALSE, S3731=FALSE), "ព្យួរទុក (មិនមានទិន្នន័យ)", "ប្រកាសខុស (ព្យួរទុក)"))</f>
        <v/>
      </c>
      <c r="K3731" s="462" t="inlineStr"/>
      <c r="L3731" s="462" t="inlineStr"/>
      <c r="M3731" s="464">
        <f>AH3731</f>
        <v/>
      </c>
      <c r="N3731" s="464">
        <f>IF(W3731&lt;0,AH3731,I3731)</f>
        <v/>
      </c>
      <c r="O3731" s="464">
        <f>I3731-M3731</f>
        <v/>
      </c>
      <c r="P3731" s="462" t="n"/>
      <c r="Q3731" s="462">
        <f>V3731=W3731</f>
        <v/>
      </c>
      <c r="R3731" s="462">
        <f>AND(MONTH(F3731)=MONTH(X3731), YEAR(F3731)=YEAR(X3731))</f>
        <v/>
      </c>
      <c r="S3731" s="462">
        <f>AC3731="L001-901905215"</f>
        <v/>
      </c>
      <c r="T3731" s="464">
        <f>G3731-AH3731</f>
        <v/>
      </c>
      <c r="U3731" s="462" t="n"/>
      <c r="V3731" s="462" t="inlineStr">
        <is>
          <t>TI0100</t>
        </is>
      </c>
      <c r="W3731" s="462" t="inlineStr">
        <is>
          <t>TI0100</t>
        </is>
      </c>
      <c r="X3731" s="463" t="n">
        <v>44530</v>
      </c>
      <c r="Y3731" s="462" t="inlineStr">
        <is>
          <t>TI0100</t>
        </is>
      </c>
      <c r="Z3731" s="462" t="inlineStr"/>
      <c r="AA3731" s="462" t="inlineStr">
        <is>
          <t>បុគ្គលជាប់អាករ</t>
        </is>
      </c>
      <c r="AB3731" s="462" t="inlineStr">
        <is>
          <t>L001-901905215</t>
        </is>
      </c>
      <c r="AC3731" s="462" t="inlineStr">
        <is>
          <t>វីអ៊ីស៊ិន (ខេមបូឌា) អ៊ិនដាសស្ទ្រី ឯ.ក</t>
        </is>
      </c>
      <c r="AD3731" s="464" t="n">
        <v>651065041</v>
      </c>
      <c r="AE3731" s="464" t="n">
        <v>591877310</v>
      </c>
      <c r="AF3731" s="464" t="n">
        <v>0</v>
      </c>
      <c r="AG3731" s="464" t="n">
        <v>0</v>
      </c>
      <c r="AH3731" s="464" t="n">
        <v>59187731</v>
      </c>
      <c r="AI3731" s="464" t="n">
        <v>0</v>
      </c>
      <c r="AJ3731" s="464" t="n">
        <v>0</v>
      </c>
      <c r="AK3731" s="464" t="n">
        <v>0</v>
      </c>
      <c r="AL3731" s="464" t="n">
        <v>0</v>
      </c>
      <c r="AM3731" s="464" t="n">
        <v>0</v>
      </c>
      <c r="AN3731" s="464" t="n">
        <v>0</v>
      </c>
      <c r="AO3731" s="464" t="n">
        <v>0</v>
      </c>
      <c r="AP3731" s="464" t="n">
        <v>0</v>
      </c>
      <c r="AQ3731" s="462" t="inlineStr"/>
      <c r="AR3731" s="462" t="inlineStr">
        <is>
          <t>ចំណូលពីការលក់ Color Box, Paper Card and PDQ</t>
        </is>
      </c>
      <c r="AS3731" s="462" t="inlineStr">
        <is>
          <t>បានប្រកាសពន្ធ</t>
        </is>
      </c>
    </row>
    <row r="3732">
      <c r="A3732" s="461" t="n">
        <v>3724</v>
      </c>
      <c r="B3732" s="462" t="inlineStr">
        <is>
          <t>កេសកាតុង</t>
        </is>
      </c>
      <c r="C3732" s="462" t="inlineStr">
        <is>
          <t>ស៊ីងហ្គាពួរ កាតុង (ខេមបូឌា)</t>
        </is>
      </c>
      <c r="D3732" s="462" t="inlineStr">
        <is>
          <t>L001-100121322</t>
        </is>
      </c>
      <c r="E3732" s="462" t="inlineStr">
        <is>
          <t>V0017887</t>
        </is>
      </c>
      <c r="F3732" s="463" t="n">
        <v>44527</v>
      </c>
      <c r="G3732" s="464" t="n">
        <v>1015793</v>
      </c>
      <c r="H3732" s="462" t="n"/>
      <c r="I3732" s="464">
        <f>G3732</f>
        <v/>
      </c>
      <c r="J3732" s="462">
        <f>IF(AND(Q3732=TRUE, R3732=TRUE, S3732=TRUE), IF(W3732&lt;-0.05, "អនុញ្ញាត (អ្នកផ្គត់ផ្គង់ប្រកាសខ្វះ)", "បានប្រកាស (អនុញ្ញាត)"), IF(AND(Q3732=FALSE, R3732=FALSE, S3732=FALSE), "ព្យួរទុក (មិនមានទិន្នន័យ)", "ប្រកាសខុស (ព្យួរទុក)"))</f>
        <v/>
      </c>
      <c r="K3732" s="462" t="inlineStr"/>
      <c r="L3732" s="462" t="inlineStr"/>
      <c r="M3732" s="464">
        <f>AH3732</f>
        <v/>
      </c>
      <c r="N3732" s="464">
        <f>IF(W3732&lt;0,AH3732,I3732)</f>
        <v/>
      </c>
      <c r="O3732" s="464">
        <f>I3732-M3732</f>
        <v/>
      </c>
      <c r="P3732" s="462" t="n"/>
      <c r="Q3732" s="462">
        <f>V3732=W3732</f>
        <v/>
      </c>
      <c r="R3732" s="462">
        <f>AND(MONTH(F3732)=MONTH(X3732), YEAR(F3732)=YEAR(X3732))</f>
        <v/>
      </c>
      <c r="S3732" s="462">
        <f>AC3732="L001-901905215"</f>
        <v/>
      </c>
      <c r="T3732" s="464">
        <f>G3732-AH3732</f>
        <v/>
      </c>
      <c r="U3732" s="462" t="n"/>
      <c r="V3732" s="462" t="inlineStr">
        <is>
          <t>V0017887</t>
        </is>
      </c>
      <c r="W3732" s="462" t="inlineStr">
        <is>
          <t>V0017887</t>
        </is>
      </c>
      <c r="X3732" s="463" t="n">
        <v>44525</v>
      </c>
      <c r="Y3732" s="462" t="inlineStr">
        <is>
          <t>V0017887</t>
        </is>
      </c>
      <c r="Z3732" s="462" t="inlineStr"/>
      <c r="AA3732" s="462" t="inlineStr">
        <is>
          <t>បុគ្គលជាប់អាករ</t>
        </is>
      </c>
      <c r="AB3732" s="462" t="inlineStr">
        <is>
          <t>L001-901905215</t>
        </is>
      </c>
      <c r="AC3732" s="462" t="inlineStr">
        <is>
          <t>វីអ៊ីស៊ិន (ខេមបូឌា) អ៊ិនដាសស្ទ្រី ឯ.ក</t>
        </is>
      </c>
      <c r="AD3732" s="464" t="n">
        <v>11173718</v>
      </c>
      <c r="AE3732" s="464" t="n">
        <v>10157925</v>
      </c>
      <c r="AF3732" s="464" t="n">
        <v>0</v>
      </c>
      <c r="AG3732" s="464" t="n">
        <v>0</v>
      </c>
      <c r="AH3732" s="464" t="n">
        <v>1015793</v>
      </c>
      <c r="AI3732" s="464" t="n">
        <v>0</v>
      </c>
      <c r="AJ3732" s="464" t="n">
        <v>0</v>
      </c>
      <c r="AK3732" s="464" t="n">
        <v>0</v>
      </c>
      <c r="AL3732" s="464" t="n">
        <v>0</v>
      </c>
      <c r="AM3732" s="464" t="n">
        <v>0</v>
      </c>
      <c r="AN3732" s="464" t="n">
        <v>0</v>
      </c>
      <c r="AO3732" s="464" t="n">
        <v>0</v>
      </c>
      <c r="AP3732" s="464" t="n">
        <v>0</v>
      </c>
      <c r="AQ3732" s="462" t="inlineStr"/>
      <c r="AR3732" s="462" t="inlineStr"/>
      <c r="AS3732" s="462" t="inlineStr">
        <is>
          <t>បានប្រកាសពន្ធ</t>
        </is>
      </c>
    </row>
    <row r="3733">
      <c r="A3733" s="461" t="n">
        <v>3725</v>
      </c>
      <c r="B3733" s="462" t="inlineStr">
        <is>
          <t>កេសកាតុង</t>
        </is>
      </c>
      <c r="C3733" s="462" t="inlineStr">
        <is>
          <t>ស៊ីងហ្គាពួរ កាតុង (ខេមបូឌា)</t>
        </is>
      </c>
      <c r="D3733" s="462" t="inlineStr">
        <is>
          <t>L001-100121322</t>
        </is>
      </c>
      <c r="E3733" s="462" t="inlineStr">
        <is>
          <t>V0017914</t>
        </is>
      </c>
      <c r="F3733" s="463" t="n">
        <v>44523</v>
      </c>
      <c r="G3733" s="464" t="n">
        <v>671369</v>
      </c>
      <c r="H3733" s="462" t="n"/>
      <c r="I3733" s="464">
        <f>G3733</f>
        <v/>
      </c>
      <c r="J3733" s="462">
        <f>IF(AND(Q3733=TRUE, R3733=TRUE, S3733=TRUE), IF(W3733&lt;-0.05, "អនុញ្ញាត (អ្នកផ្គត់ផ្គង់ប្រកាសខ្វះ)", "បានប្រកាស (អនុញ្ញាត)"), IF(AND(Q3733=FALSE, R3733=FALSE, S3733=FALSE), "ព្យួរទុក (មិនមានទិន្នន័យ)", "ប្រកាសខុស (ព្យួរទុក)"))</f>
        <v/>
      </c>
      <c r="K3733" s="462" t="inlineStr"/>
      <c r="L3733" s="462" t="inlineStr"/>
      <c r="M3733" s="464">
        <f>AH3733</f>
        <v/>
      </c>
      <c r="N3733" s="464">
        <f>IF(W3733&lt;0,AH3733,I3733)</f>
        <v/>
      </c>
      <c r="O3733" s="464">
        <f>I3733-M3733</f>
        <v/>
      </c>
      <c r="P3733" s="462" t="n"/>
      <c r="Q3733" s="462">
        <f>V3733=W3733</f>
        <v/>
      </c>
      <c r="R3733" s="462">
        <f>AND(MONTH(F3733)=MONTH(X3733), YEAR(F3733)=YEAR(X3733))</f>
        <v/>
      </c>
      <c r="S3733" s="462">
        <f>AC3733="L001-901905215"</f>
        <v/>
      </c>
      <c r="T3733" s="464">
        <f>G3733-AH3733</f>
        <v/>
      </c>
      <c r="U3733" s="462" t="n"/>
      <c r="V3733" s="462" t="inlineStr">
        <is>
          <t>V0017914</t>
        </is>
      </c>
      <c r="W3733" s="462" t="inlineStr">
        <is>
          <t>V0017914</t>
        </is>
      </c>
      <c r="X3733" s="463" t="n">
        <v>44527</v>
      </c>
      <c r="Y3733" s="462" t="inlineStr">
        <is>
          <t>V0017914</t>
        </is>
      </c>
      <c r="Z3733" s="462" t="inlineStr"/>
      <c r="AA3733" s="462" t="inlineStr">
        <is>
          <t>បុគ្គលជាប់អាករ</t>
        </is>
      </c>
      <c r="AB3733" s="462" t="inlineStr">
        <is>
          <t>L001-901905215</t>
        </is>
      </c>
      <c r="AC3733" s="462" t="inlineStr">
        <is>
          <t>វីអ៊ីស៊ិន (ខេមបូឌា) អ៊ិនដាសស្ទ្រី ឯ.ក</t>
        </is>
      </c>
      <c r="AD3733" s="464" t="n">
        <v>7385072</v>
      </c>
      <c r="AE3733" s="464" t="n">
        <v>6713702</v>
      </c>
      <c r="AF3733" s="464" t="n">
        <v>0</v>
      </c>
      <c r="AG3733" s="464" t="n">
        <v>0</v>
      </c>
      <c r="AH3733" s="464" t="n">
        <v>671370</v>
      </c>
      <c r="AI3733" s="464" t="n">
        <v>0</v>
      </c>
      <c r="AJ3733" s="464" t="n">
        <v>0</v>
      </c>
      <c r="AK3733" s="464" t="n">
        <v>0</v>
      </c>
      <c r="AL3733" s="464" t="n">
        <v>0</v>
      </c>
      <c r="AM3733" s="464" t="n">
        <v>0</v>
      </c>
      <c r="AN3733" s="464" t="n">
        <v>0</v>
      </c>
      <c r="AO3733" s="464" t="n">
        <v>0</v>
      </c>
      <c r="AP3733" s="464" t="n">
        <v>0</v>
      </c>
      <c r="AQ3733" s="462" t="inlineStr"/>
      <c r="AR3733" s="462" t="inlineStr"/>
      <c r="AS3733" s="462" t="inlineStr">
        <is>
          <t>បានប្រកាសពន្ធ</t>
        </is>
      </c>
    </row>
    <row r="3734">
      <c r="A3734" s="461" t="n">
        <v>3726</v>
      </c>
      <c r="B3734" s="462" t="inlineStr">
        <is>
          <t>កេសកាតុង</t>
        </is>
      </c>
      <c r="C3734" s="462" t="inlineStr">
        <is>
          <t>ស៊ីងហ្គាពួរ កាតុង (ខេមបូឌា)</t>
        </is>
      </c>
      <c r="D3734" s="462" t="inlineStr">
        <is>
          <t>L001-100121322</t>
        </is>
      </c>
      <c r="E3734" s="462" t="inlineStr">
        <is>
          <t>V0017645</t>
        </is>
      </c>
      <c r="F3734" s="463" t="n">
        <v>44503</v>
      </c>
      <c r="G3734" s="464" t="n">
        <v>619352</v>
      </c>
      <c r="H3734" s="462" t="n"/>
      <c r="I3734" s="464">
        <f>G3734</f>
        <v/>
      </c>
      <c r="J3734" s="462">
        <f>IF(AND(Q3734=TRUE, R3734=TRUE, S3734=TRUE), IF(W3734&lt;-0.05, "អនុញ្ញាត (អ្នកផ្គត់ផ្គង់ប្រកាសខ្វះ)", "បានប្រកាស (អនុញ្ញាត)"), IF(AND(Q3734=FALSE, R3734=FALSE, S3734=FALSE), "ព្យួរទុក (មិនមានទិន្នន័យ)", "ប្រកាសខុស (ព្យួរទុក)"))</f>
        <v/>
      </c>
      <c r="K3734" s="462" t="inlineStr"/>
      <c r="L3734" s="462" t="inlineStr"/>
      <c r="M3734" s="464">
        <f>AH3734</f>
        <v/>
      </c>
      <c r="N3734" s="464">
        <f>IF(W3734&lt;0,AH3734,I3734)</f>
        <v/>
      </c>
      <c r="O3734" s="464">
        <f>I3734-M3734</f>
        <v/>
      </c>
      <c r="P3734" s="462" t="n"/>
      <c r="Q3734" s="462">
        <f>V3734=W3734</f>
        <v/>
      </c>
      <c r="R3734" s="462">
        <f>AND(MONTH(F3734)=MONTH(X3734), YEAR(F3734)=YEAR(X3734))</f>
        <v/>
      </c>
      <c r="S3734" s="462">
        <f>AC3734="L001-901905215"</f>
        <v/>
      </c>
      <c r="T3734" s="464">
        <f>G3734-AH3734</f>
        <v/>
      </c>
      <c r="U3734" s="462" t="n"/>
      <c r="V3734" s="462" t="inlineStr">
        <is>
          <t>V0017645</t>
        </is>
      </c>
      <c r="W3734" s="462" t="inlineStr">
        <is>
          <t>V0017645</t>
        </is>
      </c>
      <c r="X3734" s="463" t="n">
        <v>44503</v>
      </c>
      <c r="Y3734" s="462" t="inlineStr">
        <is>
          <t>V0017645</t>
        </is>
      </c>
      <c r="Z3734" s="462" t="inlineStr"/>
      <c r="AA3734" s="462" t="inlineStr">
        <is>
          <t>បុគ្គលជាប់អាករ</t>
        </is>
      </c>
      <c r="AB3734" s="462" t="inlineStr">
        <is>
          <t>L001-901905215</t>
        </is>
      </c>
      <c r="AC3734" s="462" t="inlineStr">
        <is>
          <t>វីអ៊ីស៊ិន (ខេមបូឌា) អ៊ិនដាសស្ទ្រី ឯ.ក</t>
        </is>
      </c>
      <c r="AD3734" s="464" t="n">
        <v>6811221</v>
      </c>
      <c r="AE3734" s="464" t="n">
        <v>6192019</v>
      </c>
      <c r="AF3734" s="464" t="n">
        <v>0</v>
      </c>
      <c r="AG3734" s="464" t="n">
        <v>0</v>
      </c>
      <c r="AH3734" s="464" t="n">
        <v>619202</v>
      </c>
      <c r="AI3734" s="464" t="n">
        <v>0</v>
      </c>
      <c r="AJ3734" s="464" t="n">
        <v>0</v>
      </c>
      <c r="AK3734" s="464" t="n">
        <v>0</v>
      </c>
      <c r="AL3734" s="464" t="n">
        <v>0</v>
      </c>
      <c r="AM3734" s="464" t="n">
        <v>0</v>
      </c>
      <c r="AN3734" s="464" t="n">
        <v>0</v>
      </c>
      <c r="AO3734" s="464" t="n">
        <v>0</v>
      </c>
      <c r="AP3734" s="464" t="n">
        <v>0</v>
      </c>
      <c r="AQ3734" s="462" t="inlineStr"/>
      <c r="AR3734" s="462" t="inlineStr"/>
      <c r="AS3734" s="462" t="inlineStr">
        <is>
          <t>បានប្រកាសពន្ធ</t>
        </is>
      </c>
    </row>
    <row r="3735">
      <c r="A3735" s="461" t="n">
        <v>3727</v>
      </c>
      <c r="B3735" s="462" t="inlineStr">
        <is>
          <t>កេសកាតុង</t>
        </is>
      </c>
      <c r="C3735" s="462" t="inlineStr">
        <is>
          <t>ស៊ីងហ្គាពួរ កាតុង (ខេមបូឌា)</t>
        </is>
      </c>
      <c r="D3735" s="462" t="inlineStr">
        <is>
          <t>L001-100121322</t>
        </is>
      </c>
      <c r="E3735" s="462" t="inlineStr">
        <is>
          <t>V0017687</t>
        </is>
      </c>
      <c r="F3735" s="463" t="n">
        <v>44505</v>
      </c>
      <c r="G3735" s="464" t="n">
        <v>382605</v>
      </c>
      <c r="H3735" s="462" t="n"/>
      <c r="I3735" s="464">
        <f>G3735</f>
        <v/>
      </c>
      <c r="J3735" s="462">
        <f>IF(AND(Q3735=TRUE, R3735=TRUE, S3735=TRUE), IF(W3735&lt;-0.05, "អនុញ្ញាត (អ្នកផ្គត់ផ្គង់ប្រកាសខ្វះ)", "បានប្រកាស (អនុញ្ញាត)"), IF(AND(Q3735=FALSE, R3735=FALSE, S3735=FALSE), "ព្យួរទុក (មិនមានទិន្នន័យ)", "ប្រកាសខុស (ព្យួរទុក)"))</f>
        <v/>
      </c>
      <c r="K3735" s="462" t="inlineStr"/>
      <c r="L3735" s="462" t="inlineStr"/>
      <c r="M3735" s="464">
        <f>AH3735</f>
        <v/>
      </c>
      <c r="N3735" s="464">
        <f>IF(W3735&lt;0,AH3735,I3735)</f>
        <v/>
      </c>
      <c r="O3735" s="464">
        <f>I3735-M3735</f>
        <v/>
      </c>
      <c r="P3735" s="462" t="n"/>
      <c r="Q3735" s="462">
        <f>V3735=W3735</f>
        <v/>
      </c>
      <c r="R3735" s="462">
        <f>AND(MONTH(F3735)=MONTH(X3735), YEAR(F3735)=YEAR(X3735))</f>
        <v/>
      </c>
      <c r="S3735" s="462">
        <f>AC3735="L001-901905215"</f>
        <v/>
      </c>
      <c r="T3735" s="464">
        <f>G3735-AH3735</f>
        <v/>
      </c>
      <c r="U3735" s="462" t="n"/>
      <c r="V3735" s="462" t="inlineStr">
        <is>
          <t>V0017687</t>
        </is>
      </c>
      <c r="W3735" s="462" t="inlineStr">
        <is>
          <t>V0017687</t>
        </is>
      </c>
      <c r="X3735" s="463" t="n">
        <v>44505</v>
      </c>
      <c r="Y3735" s="462" t="inlineStr">
        <is>
          <t>V0017687</t>
        </is>
      </c>
      <c r="Z3735" s="462" t="inlineStr"/>
      <c r="AA3735" s="462" t="inlineStr">
        <is>
          <t>បុគ្គលជាប់អាករ</t>
        </is>
      </c>
      <c r="AB3735" s="462" t="inlineStr">
        <is>
          <t>L001-901905215</t>
        </is>
      </c>
      <c r="AC3735" s="462" t="inlineStr">
        <is>
          <t>វីអ៊ីស៊ិន (ខេមបូឌា) អ៊ិនដាសស្ទ្រី ឯ.ក</t>
        </is>
      </c>
      <c r="AD3735" s="464" t="n">
        <v>4205556</v>
      </c>
      <c r="AE3735" s="464" t="n">
        <v>3823233</v>
      </c>
      <c r="AF3735" s="464" t="n">
        <v>0</v>
      </c>
      <c r="AG3735" s="464" t="n">
        <v>0</v>
      </c>
      <c r="AH3735" s="464" t="n">
        <v>382323</v>
      </c>
      <c r="AI3735" s="464" t="n">
        <v>0</v>
      </c>
      <c r="AJ3735" s="464" t="n">
        <v>0</v>
      </c>
      <c r="AK3735" s="464" t="n">
        <v>0</v>
      </c>
      <c r="AL3735" s="464" t="n">
        <v>0</v>
      </c>
      <c r="AM3735" s="464" t="n">
        <v>0</v>
      </c>
      <c r="AN3735" s="464" t="n">
        <v>0</v>
      </c>
      <c r="AO3735" s="464" t="n">
        <v>0</v>
      </c>
      <c r="AP3735" s="464" t="n">
        <v>0</v>
      </c>
      <c r="AQ3735" s="462" t="inlineStr"/>
      <c r="AR3735" s="462" t="inlineStr"/>
      <c r="AS3735" s="462" t="inlineStr">
        <is>
          <t>បានប្រកាសពន្ធ</t>
        </is>
      </c>
    </row>
    <row r="3736">
      <c r="A3736" s="461" t="n">
        <v>3728</v>
      </c>
      <c r="B3736" s="462" t="inlineStr">
        <is>
          <t>កេសកាតុង</t>
        </is>
      </c>
      <c r="C3736" s="462" t="inlineStr">
        <is>
          <t>ស៊ីងហ្គាពួរ កាតុង (ខេមបូឌា)</t>
        </is>
      </c>
      <c r="D3736" s="462" t="inlineStr">
        <is>
          <t>L001-100121322</t>
        </is>
      </c>
      <c r="E3736" s="462" t="inlineStr">
        <is>
          <t>V0017712</t>
        </is>
      </c>
      <c r="F3736" s="463" t="n">
        <v>44508</v>
      </c>
      <c r="G3736" s="464" t="n">
        <v>680765</v>
      </c>
      <c r="H3736" s="462" t="n"/>
      <c r="I3736" s="464">
        <f>G3736</f>
        <v/>
      </c>
      <c r="J3736" s="462">
        <f>IF(AND(Q3736=TRUE, R3736=TRUE, S3736=TRUE), IF(W3736&lt;-0.05, "អនុញ្ញាត (អ្នកផ្គត់ផ្គង់ប្រកាសខ្វះ)", "បានប្រកាស (អនុញ្ញាត)"), IF(AND(Q3736=FALSE, R3736=FALSE, S3736=FALSE), "ព្យួរទុក (មិនមានទិន្នន័យ)", "ប្រកាសខុស (ព្យួរទុក)"))</f>
        <v/>
      </c>
      <c r="K3736" s="462" t="inlineStr"/>
      <c r="L3736" s="462" t="inlineStr"/>
      <c r="M3736" s="464">
        <f>AH3736</f>
        <v/>
      </c>
      <c r="N3736" s="464">
        <f>IF(W3736&lt;0,AH3736,I3736)</f>
        <v/>
      </c>
      <c r="O3736" s="464">
        <f>I3736-M3736</f>
        <v/>
      </c>
      <c r="P3736" s="462" t="n"/>
      <c r="Q3736" s="462">
        <f>V3736=W3736</f>
        <v/>
      </c>
      <c r="R3736" s="462">
        <f>AND(MONTH(F3736)=MONTH(X3736), YEAR(F3736)=YEAR(X3736))</f>
        <v/>
      </c>
      <c r="S3736" s="462">
        <f>AC3736="L001-901905215"</f>
        <v/>
      </c>
      <c r="T3736" s="464">
        <f>G3736-AH3736</f>
        <v/>
      </c>
      <c r="U3736" s="462" t="n"/>
      <c r="V3736" s="462" t="inlineStr">
        <is>
          <t>V0017712</t>
        </is>
      </c>
      <c r="W3736" s="462" t="inlineStr">
        <is>
          <t>V0017712</t>
        </is>
      </c>
      <c r="X3736" s="463" t="n">
        <v>44508</v>
      </c>
      <c r="Y3736" s="462" t="inlineStr">
        <is>
          <t>V0017712</t>
        </is>
      </c>
      <c r="Z3736" s="462" t="inlineStr"/>
      <c r="AA3736" s="462" t="inlineStr">
        <is>
          <t>បុគ្គលជាប់អាករ</t>
        </is>
      </c>
      <c r="AB3736" s="462" t="inlineStr">
        <is>
          <t>L001-901905215</t>
        </is>
      </c>
      <c r="AC3736" s="462" t="inlineStr">
        <is>
          <t>វីអ៊ីស៊ិន (ខេមបូឌា) អ៊ិនដាសស្ទ្រី ឯ.ក</t>
        </is>
      </c>
      <c r="AD3736" s="464" t="n">
        <v>7479229</v>
      </c>
      <c r="AE3736" s="464" t="n">
        <v>6799299</v>
      </c>
      <c r="AF3736" s="464" t="n">
        <v>0</v>
      </c>
      <c r="AG3736" s="464" t="n">
        <v>0</v>
      </c>
      <c r="AH3736" s="464" t="n">
        <v>679930</v>
      </c>
      <c r="AI3736" s="464" t="n">
        <v>0</v>
      </c>
      <c r="AJ3736" s="464" t="n">
        <v>0</v>
      </c>
      <c r="AK3736" s="464" t="n">
        <v>0</v>
      </c>
      <c r="AL3736" s="464" t="n">
        <v>0</v>
      </c>
      <c r="AM3736" s="464" t="n">
        <v>0</v>
      </c>
      <c r="AN3736" s="464" t="n">
        <v>0</v>
      </c>
      <c r="AO3736" s="464" t="n">
        <v>0</v>
      </c>
      <c r="AP3736" s="464" t="n">
        <v>0</v>
      </c>
      <c r="AQ3736" s="462" t="inlineStr"/>
      <c r="AR3736" s="462" t="inlineStr"/>
      <c r="AS3736" s="462" t="inlineStr">
        <is>
          <t>បានប្រកាសពន្ធ</t>
        </is>
      </c>
    </row>
    <row r="3737">
      <c r="A3737" s="461" t="n">
        <v>3729</v>
      </c>
      <c r="B3737" s="462" t="inlineStr">
        <is>
          <t>កេសកាតុង</t>
        </is>
      </c>
      <c r="C3737" s="462" t="inlineStr">
        <is>
          <t>ស៊ីងហ្គាពួរ កាតុង (ខេមបូឌា)</t>
        </is>
      </c>
      <c r="D3737" s="462" t="inlineStr">
        <is>
          <t>L001-100121322</t>
        </is>
      </c>
      <c r="E3737" s="462" t="inlineStr">
        <is>
          <t>V0017718</t>
        </is>
      </c>
      <c r="F3737" s="463" t="n">
        <v>44509</v>
      </c>
      <c r="G3737" s="464" t="n">
        <v>790458</v>
      </c>
      <c r="H3737" s="462" t="n"/>
      <c r="I3737" s="464">
        <f>G3737</f>
        <v/>
      </c>
      <c r="J3737" s="462">
        <f>IF(AND(Q3737=TRUE, R3737=TRUE, S3737=TRUE), IF(W3737&lt;-0.05, "អនុញ្ញាត (អ្នកផ្គត់ផ្គង់ប្រកាសខ្វះ)", "បានប្រកាស (អនុញ្ញាត)"), IF(AND(Q3737=FALSE, R3737=FALSE, S3737=FALSE), "ព្យួរទុក (មិនមានទិន្នន័យ)", "ប្រកាសខុស (ព្យួរទុក)"))</f>
        <v/>
      </c>
      <c r="K3737" s="462" t="inlineStr"/>
      <c r="L3737" s="462" t="inlineStr"/>
      <c r="M3737" s="464">
        <f>AH3737</f>
        <v/>
      </c>
      <c r="N3737" s="464">
        <f>IF(W3737&lt;0,AH3737,I3737)</f>
        <v/>
      </c>
      <c r="O3737" s="464">
        <f>I3737-M3737</f>
        <v/>
      </c>
      <c r="P3737" s="462" t="n"/>
      <c r="Q3737" s="462">
        <f>V3737=W3737</f>
        <v/>
      </c>
      <c r="R3737" s="462">
        <f>AND(MONTH(F3737)=MONTH(X3737), YEAR(F3737)=YEAR(X3737))</f>
        <v/>
      </c>
      <c r="S3737" s="462">
        <f>AC3737="L001-901905215"</f>
        <v/>
      </c>
      <c r="T3737" s="464">
        <f>G3737-AH3737</f>
        <v/>
      </c>
      <c r="U3737" s="462" t="n"/>
      <c r="V3737" s="462" t="inlineStr">
        <is>
          <t>V0017718</t>
        </is>
      </c>
      <c r="W3737" s="462" t="inlineStr">
        <is>
          <t>V0017718</t>
        </is>
      </c>
      <c r="X3737" s="463" t="n">
        <v>44509</v>
      </c>
      <c r="Y3737" s="462" t="inlineStr">
        <is>
          <t>V0017718</t>
        </is>
      </c>
      <c r="Z3737" s="462" t="inlineStr"/>
      <c r="AA3737" s="462" t="inlineStr">
        <is>
          <t>បុគ្គលជាប់អាករ</t>
        </is>
      </c>
      <c r="AB3737" s="462" t="inlineStr">
        <is>
          <t>L001-901905215</t>
        </is>
      </c>
      <c r="AC3737" s="462" t="inlineStr">
        <is>
          <t>វីអ៊ីស៊ិន (ខេមបូឌា) អ៊ិនដាសស្ទ្រី ឯ.ក</t>
        </is>
      </c>
      <c r="AD3737" s="464" t="n">
        <v>8684385</v>
      </c>
      <c r="AE3737" s="464" t="n">
        <v>7894895</v>
      </c>
      <c r="AF3737" s="464" t="n">
        <v>0</v>
      </c>
      <c r="AG3737" s="464" t="n">
        <v>0</v>
      </c>
      <c r="AH3737" s="464" t="n">
        <v>789490</v>
      </c>
      <c r="AI3737" s="464" t="n">
        <v>0</v>
      </c>
      <c r="AJ3737" s="464" t="n">
        <v>0</v>
      </c>
      <c r="AK3737" s="464" t="n">
        <v>0</v>
      </c>
      <c r="AL3737" s="464" t="n">
        <v>0</v>
      </c>
      <c r="AM3737" s="464" t="n">
        <v>0</v>
      </c>
      <c r="AN3737" s="464" t="n">
        <v>0</v>
      </c>
      <c r="AO3737" s="464" t="n">
        <v>0</v>
      </c>
      <c r="AP3737" s="464" t="n">
        <v>0</v>
      </c>
      <c r="AQ3737" s="462" t="inlineStr"/>
      <c r="AR3737" s="462" t="inlineStr"/>
      <c r="AS3737" s="462" t="inlineStr">
        <is>
          <t>បានប្រកាសពន្ធ</t>
        </is>
      </c>
    </row>
    <row r="3738">
      <c r="A3738" s="461" t="n">
        <v>3730</v>
      </c>
      <c r="B3738" s="462" t="inlineStr">
        <is>
          <t>កេសកាតុង</t>
        </is>
      </c>
      <c r="C3738" s="462" t="inlineStr">
        <is>
          <t>ស៊ីងហ្គាពួរ កាតុង (ខេមបូឌា)</t>
        </is>
      </c>
      <c r="D3738" s="462" t="inlineStr">
        <is>
          <t>L001-100121322</t>
        </is>
      </c>
      <c r="E3738" s="462" t="inlineStr">
        <is>
          <t>V0017719</t>
        </is>
      </c>
      <c r="F3738" s="463" t="n">
        <v>44509</v>
      </c>
      <c r="G3738" s="464" t="n">
        <v>632032</v>
      </c>
      <c r="H3738" s="462" t="n"/>
      <c r="I3738" s="464">
        <f>G3738</f>
        <v/>
      </c>
      <c r="J3738" s="462">
        <f>IF(AND(Q3738=TRUE, R3738=TRUE, S3738=TRUE), IF(W3738&lt;-0.05, "អនុញ្ញាត (អ្នកផ្គត់ផ្គង់ប្រកាសខ្វះ)", "បានប្រកាស (អនុញ្ញាត)"), IF(AND(Q3738=FALSE, R3738=FALSE, S3738=FALSE), "ព្យួរទុក (មិនមានទិន្នន័យ)", "ប្រកាសខុស (ព្យួរទុក)"))</f>
        <v/>
      </c>
      <c r="K3738" s="462" t="inlineStr"/>
      <c r="L3738" s="462" t="inlineStr"/>
      <c r="M3738" s="464">
        <f>AH3738</f>
        <v/>
      </c>
      <c r="N3738" s="464">
        <f>IF(W3738&lt;0,AH3738,I3738)</f>
        <v/>
      </c>
      <c r="O3738" s="464">
        <f>I3738-M3738</f>
        <v/>
      </c>
      <c r="P3738" s="462" t="n"/>
      <c r="Q3738" s="462">
        <f>V3738=W3738</f>
        <v/>
      </c>
      <c r="R3738" s="462">
        <f>AND(MONTH(F3738)=MONTH(X3738), YEAR(F3738)=YEAR(X3738))</f>
        <v/>
      </c>
      <c r="S3738" s="462">
        <f>AC3738="L001-901905215"</f>
        <v/>
      </c>
      <c r="T3738" s="464">
        <f>G3738-AH3738</f>
        <v/>
      </c>
      <c r="U3738" s="462" t="n"/>
      <c r="V3738" s="462" t="inlineStr">
        <is>
          <t>V0017719</t>
        </is>
      </c>
      <c r="W3738" s="462" t="inlineStr">
        <is>
          <t>V0017719</t>
        </is>
      </c>
      <c r="X3738" s="463" t="n">
        <v>44509</v>
      </c>
      <c r="Y3738" s="462" t="inlineStr">
        <is>
          <t>V0017719</t>
        </is>
      </c>
      <c r="Z3738" s="462" t="inlineStr"/>
      <c r="AA3738" s="462" t="inlineStr">
        <is>
          <t>បុគ្គលជាប់អាករ</t>
        </is>
      </c>
      <c r="AB3738" s="462" t="inlineStr">
        <is>
          <t>L001-901905215</t>
        </is>
      </c>
      <c r="AC3738" s="462" t="inlineStr">
        <is>
          <t>វីអ៊ីស៊ិន (ខេមបូឌា) អ៊ិនដាសស្ទ្រី ឯ.ក</t>
        </is>
      </c>
      <c r="AD3738" s="464" t="n">
        <v>6943830</v>
      </c>
      <c r="AE3738" s="464" t="n">
        <v>6312573</v>
      </c>
      <c r="AF3738" s="464" t="n">
        <v>0</v>
      </c>
      <c r="AG3738" s="464" t="n">
        <v>0</v>
      </c>
      <c r="AH3738" s="464" t="n">
        <v>631257</v>
      </c>
      <c r="AI3738" s="464" t="n">
        <v>0</v>
      </c>
      <c r="AJ3738" s="464" t="n">
        <v>0</v>
      </c>
      <c r="AK3738" s="464" t="n">
        <v>0</v>
      </c>
      <c r="AL3738" s="464" t="n">
        <v>0</v>
      </c>
      <c r="AM3738" s="464" t="n">
        <v>0</v>
      </c>
      <c r="AN3738" s="464" t="n">
        <v>0</v>
      </c>
      <c r="AO3738" s="464" t="n">
        <v>0</v>
      </c>
      <c r="AP3738" s="464" t="n">
        <v>0</v>
      </c>
      <c r="AQ3738" s="462" t="inlineStr"/>
      <c r="AR3738" s="462" t="inlineStr"/>
      <c r="AS3738" s="462" t="inlineStr">
        <is>
          <t>បានប្រកាសពន្ធ</t>
        </is>
      </c>
    </row>
    <row r="3739">
      <c r="A3739" s="461" t="n">
        <v>3731</v>
      </c>
      <c r="B3739" s="462" t="inlineStr">
        <is>
          <t>កេសកាតុង</t>
        </is>
      </c>
      <c r="C3739" s="462" t="inlineStr">
        <is>
          <t>ស៊ីងហ្គាពួរ កាតុង (ខេមបូឌា)</t>
        </is>
      </c>
      <c r="D3739" s="462" t="inlineStr">
        <is>
          <t>L001-100121322</t>
        </is>
      </c>
      <c r="E3739" s="462" t="inlineStr">
        <is>
          <t>V0017737</t>
        </is>
      </c>
      <c r="F3739" s="463" t="n">
        <v>44510</v>
      </c>
      <c r="G3739" s="464" t="n">
        <v>556683</v>
      </c>
      <c r="H3739" s="462" t="n"/>
      <c r="I3739" s="464">
        <f>G3739</f>
        <v/>
      </c>
      <c r="J3739" s="462">
        <f>IF(AND(Q3739=TRUE, R3739=TRUE, S3739=TRUE), IF(W3739&lt;-0.05, "អនុញ្ញាត (អ្នកផ្គត់ផ្គង់ប្រកាសខ្វះ)", "បានប្រកាស (អនុញ្ញាត)"), IF(AND(Q3739=FALSE, R3739=FALSE, S3739=FALSE), "ព្យួរទុក (មិនមានទិន្នន័យ)", "ប្រកាសខុស (ព្យួរទុក)"))</f>
        <v/>
      </c>
      <c r="K3739" s="462" t="inlineStr"/>
      <c r="L3739" s="462" t="inlineStr"/>
      <c r="M3739" s="464">
        <f>AH3739</f>
        <v/>
      </c>
      <c r="N3739" s="464">
        <f>IF(W3739&lt;0,AH3739,I3739)</f>
        <v/>
      </c>
      <c r="O3739" s="464">
        <f>I3739-M3739</f>
        <v/>
      </c>
      <c r="P3739" s="462" t="n"/>
      <c r="Q3739" s="462">
        <f>V3739=W3739</f>
        <v/>
      </c>
      <c r="R3739" s="462">
        <f>AND(MONTH(F3739)=MONTH(X3739), YEAR(F3739)=YEAR(X3739))</f>
        <v/>
      </c>
      <c r="S3739" s="462">
        <f>AC3739="L001-901905215"</f>
        <v/>
      </c>
      <c r="T3739" s="464">
        <f>G3739-AH3739</f>
        <v/>
      </c>
      <c r="U3739" s="462" t="n"/>
      <c r="V3739" s="462" t="inlineStr">
        <is>
          <t>V0017737</t>
        </is>
      </c>
      <c r="W3739" s="462" t="inlineStr">
        <is>
          <t>V0017737</t>
        </is>
      </c>
      <c r="X3739" s="463" t="n">
        <v>44510</v>
      </c>
      <c r="Y3739" s="462" t="inlineStr">
        <is>
          <t>V0017737</t>
        </is>
      </c>
      <c r="Z3739" s="462" t="inlineStr"/>
      <c r="AA3739" s="462" t="inlineStr">
        <is>
          <t>បុគ្គលជាប់អាករ</t>
        </is>
      </c>
      <c r="AB3739" s="462" t="inlineStr">
        <is>
          <t>L001-901905215</t>
        </is>
      </c>
      <c r="AC3739" s="462" t="inlineStr">
        <is>
          <t>វីអ៊ីស៊ិន (ខេមបូឌា) អ៊ិនដាសស្ទ្រី ឯ.ក</t>
        </is>
      </c>
      <c r="AD3739" s="464" t="n">
        <v>6119003</v>
      </c>
      <c r="AE3739" s="464" t="n">
        <v>5562730</v>
      </c>
      <c r="AF3739" s="464" t="n">
        <v>0</v>
      </c>
      <c r="AG3739" s="464" t="n">
        <v>0</v>
      </c>
      <c r="AH3739" s="464" t="n">
        <v>556273</v>
      </c>
      <c r="AI3739" s="464" t="n">
        <v>0</v>
      </c>
      <c r="AJ3739" s="464" t="n">
        <v>0</v>
      </c>
      <c r="AK3739" s="464" t="n">
        <v>0</v>
      </c>
      <c r="AL3739" s="464" t="n">
        <v>0</v>
      </c>
      <c r="AM3739" s="464" t="n">
        <v>0</v>
      </c>
      <c r="AN3739" s="464" t="n">
        <v>0</v>
      </c>
      <c r="AO3739" s="464" t="n">
        <v>0</v>
      </c>
      <c r="AP3739" s="464" t="n">
        <v>0</v>
      </c>
      <c r="AQ3739" s="462" t="inlineStr"/>
      <c r="AR3739" s="462" t="inlineStr"/>
      <c r="AS3739" s="462" t="inlineStr">
        <is>
          <t>បានប្រកាសពន្ធ</t>
        </is>
      </c>
    </row>
    <row r="3740">
      <c r="A3740" s="461" t="n">
        <v>3732</v>
      </c>
      <c r="B3740" s="462" t="inlineStr">
        <is>
          <t>កេសកាតុង</t>
        </is>
      </c>
      <c r="C3740" s="462" t="inlineStr">
        <is>
          <t>ស៊ីងហ្គាពួរ កាតុង (ខេមបូឌា)</t>
        </is>
      </c>
      <c r="D3740" s="462" t="inlineStr">
        <is>
          <t>L001-100121322</t>
        </is>
      </c>
      <c r="E3740" s="462" t="inlineStr">
        <is>
          <t>V0017739</t>
        </is>
      </c>
      <c r="F3740" s="463" t="n">
        <v>44510</v>
      </c>
      <c r="G3740" s="464" t="n">
        <v>790735</v>
      </c>
      <c r="H3740" s="462" t="n"/>
      <c r="I3740" s="464">
        <f>G3740</f>
        <v/>
      </c>
      <c r="J3740" s="462">
        <f>IF(AND(Q3740=TRUE, R3740=TRUE, S3740=TRUE), IF(W3740&lt;-0.05, "អនុញ្ញាត (អ្នកផ្គត់ផ្គង់ប្រកាសខ្វះ)", "បានប្រកាស (អនុញ្ញាត)"), IF(AND(Q3740=FALSE, R3740=FALSE, S3740=FALSE), "ព្យួរទុក (មិនមានទិន្នន័យ)", "ប្រកាសខុស (ព្យួរទុក)"))</f>
        <v/>
      </c>
      <c r="K3740" s="462" t="inlineStr"/>
      <c r="L3740" s="462" t="inlineStr"/>
      <c r="M3740" s="464">
        <f>AH3740</f>
        <v/>
      </c>
      <c r="N3740" s="464">
        <f>IF(W3740&lt;0,AH3740,I3740)</f>
        <v/>
      </c>
      <c r="O3740" s="464">
        <f>I3740-M3740</f>
        <v/>
      </c>
      <c r="P3740" s="462" t="n"/>
      <c r="Q3740" s="462">
        <f>V3740=W3740</f>
        <v/>
      </c>
      <c r="R3740" s="462">
        <f>AND(MONTH(F3740)=MONTH(X3740), YEAR(F3740)=YEAR(X3740))</f>
        <v/>
      </c>
      <c r="S3740" s="462">
        <f>AC3740="L001-901905215"</f>
        <v/>
      </c>
      <c r="T3740" s="464">
        <f>G3740-AH3740</f>
        <v/>
      </c>
      <c r="U3740" s="462" t="n"/>
      <c r="V3740" s="462" t="inlineStr">
        <is>
          <t>V0017739</t>
        </is>
      </c>
      <c r="W3740" s="462" t="inlineStr">
        <is>
          <t>V0017739</t>
        </is>
      </c>
      <c r="X3740" s="463" t="n">
        <v>44510</v>
      </c>
      <c r="Y3740" s="462" t="inlineStr">
        <is>
          <t>V0017739</t>
        </is>
      </c>
      <c r="Z3740" s="462" t="inlineStr"/>
      <c r="AA3740" s="462" t="inlineStr">
        <is>
          <t>បុគ្គលជាប់អាករ</t>
        </is>
      </c>
      <c r="AB3740" s="462" t="inlineStr">
        <is>
          <t>L001-901905215</t>
        </is>
      </c>
      <c r="AC3740" s="462" t="inlineStr">
        <is>
          <t>វីអ៊ីស៊ិន (ខេមបូឌា) អ៊ិនដាសស្ទ្រី ឯ.ក</t>
        </is>
      </c>
      <c r="AD3740" s="464" t="n">
        <v>8691669</v>
      </c>
      <c r="AE3740" s="464" t="n">
        <v>7901517</v>
      </c>
      <c r="AF3740" s="464" t="n">
        <v>0</v>
      </c>
      <c r="AG3740" s="464" t="n">
        <v>0</v>
      </c>
      <c r="AH3740" s="464" t="n">
        <v>790152</v>
      </c>
      <c r="AI3740" s="464" t="n">
        <v>0</v>
      </c>
      <c r="AJ3740" s="464" t="n">
        <v>0</v>
      </c>
      <c r="AK3740" s="464" t="n">
        <v>0</v>
      </c>
      <c r="AL3740" s="464" t="n">
        <v>0</v>
      </c>
      <c r="AM3740" s="464" t="n">
        <v>0</v>
      </c>
      <c r="AN3740" s="464" t="n">
        <v>0</v>
      </c>
      <c r="AO3740" s="464" t="n">
        <v>0</v>
      </c>
      <c r="AP3740" s="464" t="n">
        <v>0</v>
      </c>
      <c r="AQ3740" s="462" t="inlineStr"/>
      <c r="AR3740" s="462" t="inlineStr"/>
      <c r="AS3740" s="462" t="inlineStr">
        <is>
          <t>បានប្រកាសពន្ធ</t>
        </is>
      </c>
    </row>
    <row r="3741">
      <c r="A3741" s="461" t="n">
        <v>3733</v>
      </c>
      <c r="B3741" s="462" t="inlineStr">
        <is>
          <t>កេសកាតុង</t>
        </is>
      </c>
      <c r="C3741" s="462" t="inlineStr">
        <is>
          <t>ស៊ីងហ្គាពួរ កាតុង (ខេមបូឌា)</t>
        </is>
      </c>
      <c r="D3741" s="462" t="inlineStr">
        <is>
          <t>L001-100121322</t>
        </is>
      </c>
      <c r="E3741" s="462" t="inlineStr">
        <is>
          <t>V0017740</t>
        </is>
      </c>
      <c r="F3741" s="463" t="n">
        <v>44510</v>
      </c>
      <c r="G3741" s="464" t="n">
        <v>402197</v>
      </c>
      <c r="H3741" s="462" t="n"/>
      <c r="I3741" s="464">
        <f>G3741</f>
        <v/>
      </c>
      <c r="J3741" s="462">
        <f>IF(AND(Q3741=TRUE, R3741=TRUE, S3741=TRUE), IF(W3741&lt;-0.05, "អនុញ្ញាត (អ្នកផ្គត់ផ្គង់ប្រកាសខ្វះ)", "បានប្រកាស (អនុញ្ញាត)"), IF(AND(Q3741=FALSE, R3741=FALSE, S3741=FALSE), "ព្យួរទុក (មិនមានទិន្នន័យ)", "ប្រកាសខុស (ព្យួរទុក)"))</f>
        <v/>
      </c>
      <c r="K3741" s="462" t="inlineStr"/>
      <c r="L3741" s="462" t="inlineStr"/>
      <c r="M3741" s="464">
        <f>AH3741</f>
        <v/>
      </c>
      <c r="N3741" s="464">
        <f>IF(W3741&lt;0,AH3741,I3741)</f>
        <v/>
      </c>
      <c r="O3741" s="464">
        <f>I3741-M3741</f>
        <v/>
      </c>
      <c r="P3741" s="462" t="n"/>
      <c r="Q3741" s="462">
        <f>V3741=W3741</f>
        <v/>
      </c>
      <c r="R3741" s="462">
        <f>AND(MONTH(F3741)=MONTH(X3741), YEAR(F3741)=YEAR(X3741))</f>
        <v/>
      </c>
      <c r="S3741" s="462">
        <f>AC3741="L001-901905215"</f>
        <v/>
      </c>
      <c r="T3741" s="464">
        <f>G3741-AH3741</f>
        <v/>
      </c>
      <c r="U3741" s="462" t="n"/>
      <c r="V3741" s="462" t="inlineStr">
        <is>
          <t>V0017740</t>
        </is>
      </c>
      <c r="W3741" s="462" t="inlineStr">
        <is>
          <t>V0017740</t>
        </is>
      </c>
      <c r="X3741" s="463" t="n">
        <v>44510</v>
      </c>
      <c r="Y3741" s="462" t="inlineStr">
        <is>
          <t>V0017740</t>
        </is>
      </c>
      <c r="Z3741" s="462" t="inlineStr"/>
      <c r="AA3741" s="462" t="inlineStr">
        <is>
          <t>បុគ្គលជាប់អាករ</t>
        </is>
      </c>
      <c r="AB3741" s="462" t="inlineStr">
        <is>
          <t>L001-901905215</t>
        </is>
      </c>
      <c r="AC3741" s="462" t="inlineStr">
        <is>
          <t>វីអ៊ីស៊ិន (ខេមបូឌា) អ៊ិនដាសស្ទ្រី ឯ.ក</t>
        </is>
      </c>
      <c r="AD3741" s="464" t="n">
        <v>4420928</v>
      </c>
      <c r="AE3741" s="464" t="n">
        <v>4019025</v>
      </c>
      <c r="AF3741" s="464" t="n">
        <v>0</v>
      </c>
      <c r="AG3741" s="464" t="n">
        <v>0</v>
      </c>
      <c r="AH3741" s="464" t="n">
        <v>401903</v>
      </c>
      <c r="AI3741" s="464" t="n">
        <v>0</v>
      </c>
      <c r="AJ3741" s="464" t="n">
        <v>0</v>
      </c>
      <c r="AK3741" s="464" t="n">
        <v>0</v>
      </c>
      <c r="AL3741" s="464" t="n">
        <v>0</v>
      </c>
      <c r="AM3741" s="464" t="n">
        <v>0</v>
      </c>
      <c r="AN3741" s="464" t="n">
        <v>0</v>
      </c>
      <c r="AO3741" s="464" t="n">
        <v>0</v>
      </c>
      <c r="AP3741" s="464" t="n">
        <v>0</v>
      </c>
      <c r="AQ3741" s="462" t="inlineStr"/>
      <c r="AR3741" s="462" t="inlineStr"/>
      <c r="AS3741" s="462" t="inlineStr">
        <is>
          <t>បានប្រកាសពន្ធ</t>
        </is>
      </c>
    </row>
    <row r="3742">
      <c r="A3742" s="461" t="n">
        <v>3734</v>
      </c>
      <c r="B3742" s="462" t="inlineStr">
        <is>
          <t>កេសកាតុង</t>
        </is>
      </c>
      <c r="C3742" s="462" t="inlineStr">
        <is>
          <t>ស៊ីងហ្គាពួរ កាតុង (ខេមបូឌា)</t>
        </is>
      </c>
      <c r="D3742" s="462" t="inlineStr">
        <is>
          <t>L001-100121322</t>
        </is>
      </c>
      <c r="E3742" s="462" t="inlineStr">
        <is>
          <t>V0017751</t>
        </is>
      </c>
      <c r="F3742" s="463" t="n">
        <v>44511</v>
      </c>
      <c r="G3742" s="464" t="n">
        <v>842697</v>
      </c>
      <c r="H3742" s="462" t="n"/>
      <c r="I3742" s="464">
        <f>G3742</f>
        <v/>
      </c>
      <c r="J3742" s="462">
        <f>IF(AND(Q3742=TRUE, R3742=TRUE, S3742=TRUE), IF(W3742&lt;-0.05, "អនុញ្ញាត (អ្នកផ្គត់ផ្គង់ប្រកាសខ្វះ)", "បានប្រកាស (អនុញ្ញាត)"), IF(AND(Q3742=FALSE, R3742=FALSE, S3742=FALSE), "ព្យួរទុក (មិនមានទិន្នន័យ)", "ប្រកាសខុស (ព្យួរទុក)"))</f>
        <v/>
      </c>
      <c r="K3742" s="462" t="inlineStr"/>
      <c r="L3742" s="462" t="inlineStr"/>
      <c r="M3742" s="464">
        <f>AH3742</f>
        <v/>
      </c>
      <c r="N3742" s="464">
        <f>IF(W3742&lt;0,AH3742,I3742)</f>
        <v/>
      </c>
      <c r="O3742" s="464">
        <f>I3742-M3742</f>
        <v/>
      </c>
      <c r="P3742" s="462" t="n"/>
      <c r="Q3742" s="462">
        <f>V3742=W3742</f>
        <v/>
      </c>
      <c r="R3742" s="462">
        <f>AND(MONTH(F3742)=MONTH(X3742), YEAR(F3742)=YEAR(X3742))</f>
        <v/>
      </c>
      <c r="S3742" s="462">
        <f>AC3742="L001-901905215"</f>
        <v/>
      </c>
      <c r="T3742" s="464">
        <f>G3742-AH3742</f>
        <v/>
      </c>
      <c r="U3742" s="462" t="n"/>
      <c r="V3742" s="462" t="inlineStr">
        <is>
          <t>V0017751</t>
        </is>
      </c>
      <c r="W3742" s="462" t="inlineStr">
        <is>
          <t>V0017751</t>
        </is>
      </c>
      <c r="X3742" s="463" t="n">
        <v>44511</v>
      </c>
      <c r="Y3742" s="462" t="inlineStr">
        <is>
          <t>V0017751</t>
        </is>
      </c>
      <c r="Z3742" s="462" t="inlineStr"/>
      <c r="AA3742" s="462" t="inlineStr">
        <is>
          <t>បុគ្គលជាប់អាករ</t>
        </is>
      </c>
      <c r="AB3742" s="462" t="inlineStr">
        <is>
          <t>L001-901905215</t>
        </is>
      </c>
      <c r="AC3742" s="462" t="inlineStr">
        <is>
          <t>វីអ៊ីស៊ិន (ខេមបូឌា) អ៊ិនដាសស្ទ្រី ឯ.ក</t>
        </is>
      </c>
      <c r="AD3742" s="464" t="n">
        <v>9265113</v>
      </c>
      <c r="AE3742" s="464" t="n">
        <v>8422830</v>
      </c>
      <c r="AF3742" s="464" t="n">
        <v>0</v>
      </c>
      <c r="AG3742" s="464" t="n">
        <v>0</v>
      </c>
      <c r="AH3742" s="464" t="n">
        <v>842283</v>
      </c>
      <c r="AI3742" s="464" t="n">
        <v>0</v>
      </c>
      <c r="AJ3742" s="464" t="n">
        <v>0</v>
      </c>
      <c r="AK3742" s="464" t="n">
        <v>0</v>
      </c>
      <c r="AL3742" s="464" t="n">
        <v>0</v>
      </c>
      <c r="AM3742" s="464" t="n">
        <v>0</v>
      </c>
      <c r="AN3742" s="464" t="n">
        <v>0</v>
      </c>
      <c r="AO3742" s="464" t="n">
        <v>0</v>
      </c>
      <c r="AP3742" s="464" t="n">
        <v>0</v>
      </c>
      <c r="AQ3742" s="462" t="inlineStr"/>
      <c r="AR3742" s="462" t="inlineStr"/>
      <c r="AS3742" s="462" t="inlineStr">
        <is>
          <t>បានប្រកាសពន្ធ</t>
        </is>
      </c>
    </row>
    <row r="3743">
      <c r="A3743" s="461" t="n">
        <v>3735</v>
      </c>
      <c r="B3743" s="462" t="inlineStr">
        <is>
          <t>កេសកាតុង</t>
        </is>
      </c>
      <c r="C3743" s="462" t="inlineStr">
        <is>
          <t>ស៊ីងហ្គាពួរ កាតុង (ខេមបូឌា)</t>
        </is>
      </c>
      <c r="D3743" s="462" t="inlineStr">
        <is>
          <t>L001-100121322</t>
        </is>
      </c>
      <c r="E3743" s="462" t="inlineStr">
        <is>
          <t>V0017753</t>
        </is>
      </c>
      <c r="F3743" s="463" t="n">
        <v>44511</v>
      </c>
      <c r="G3743" s="464" t="n">
        <v>152697</v>
      </c>
      <c r="H3743" s="462" t="n"/>
      <c r="I3743" s="464">
        <f>G3743</f>
        <v/>
      </c>
      <c r="J3743" s="462">
        <f>IF(AND(Q3743=TRUE, R3743=TRUE, S3743=TRUE), IF(W3743&lt;-0.05, "អនុញ្ញាត (អ្នកផ្គត់ផ្គង់ប្រកាសខ្វះ)", "បានប្រកាស (អនុញ្ញាត)"), IF(AND(Q3743=FALSE, R3743=FALSE, S3743=FALSE), "ព្យួរទុក (មិនមានទិន្នន័យ)", "ប្រកាសខុស (ព្យួរទុក)"))</f>
        <v/>
      </c>
      <c r="K3743" s="462" t="inlineStr"/>
      <c r="L3743" s="462" t="inlineStr"/>
      <c r="M3743" s="464">
        <f>AH3743</f>
        <v/>
      </c>
      <c r="N3743" s="464">
        <f>IF(W3743&lt;0,AH3743,I3743)</f>
        <v/>
      </c>
      <c r="O3743" s="464">
        <f>I3743-M3743</f>
        <v/>
      </c>
      <c r="P3743" s="462" t="n"/>
      <c r="Q3743" s="462">
        <f>V3743=W3743</f>
        <v/>
      </c>
      <c r="R3743" s="462">
        <f>AND(MONTH(F3743)=MONTH(X3743), YEAR(F3743)=YEAR(X3743))</f>
        <v/>
      </c>
      <c r="S3743" s="462">
        <f>AC3743="L001-901905215"</f>
        <v/>
      </c>
      <c r="T3743" s="464">
        <f>G3743-AH3743</f>
        <v/>
      </c>
      <c r="U3743" s="462" t="n"/>
      <c r="V3743" s="462" t="inlineStr">
        <is>
          <t>V0017753</t>
        </is>
      </c>
      <c r="W3743" s="462" t="inlineStr">
        <is>
          <t>V0017753</t>
        </is>
      </c>
      <c r="X3743" s="463" t="n">
        <v>44511</v>
      </c>
      <c r="Y3743" s="462" t="inlineStr">
        <is>
          <t>V0017753</t>
        </is>
      </c>
      <c r="Z3743" s="462" t="inlineStr"/>
      <c r="AA3743" s="462" t="inlineStr">
        <is>
          <t>បុគ្គលជាប់អាករ</t>
        </is>
      </c>
      <c r="AB3743" s="462" t="inlineStr">
        <is>
          <t>L001-901905215</t>
        </is>
      </c>
      <c r="AC3743" s="462" t="inlineStr">
        <is>
          <t>វីអ៊ីស៊ិន (ខេមបូឌា) អ៊ិនដាសស្ទ្រី ឯ.ក</t>
        </is>
      </c>
      <c r="AD3743" s="464" t="n">
        <v>1678829</v>
      </c>
      <c r="AE3743" s="464" t="n">
        <v>1526208</v>
      </c>
      <c r="AF3743" s="464" t="n">
        <v>0</v>
      </c>
      <c r="AG3743" s="464" t="n">
        <v>0</v>
      </c>
      <c r="AH3743" s="464" t="n">
        <v>152621</v>
      </c>
      <c r="AI3743" s="464" t="n">
        <v>0</v>
      </c>
      <c r="AJ3743" s="464" t="n">
        <v>0</v>
      </c>
      <c r="AK3743" s="464" t="n">
        <v>0</v>
      </c>
      <c r="AL3743" s="464" t="n">
        <v>0</v>
      </c>
      <c r="AM3743" s="464" t="n">
        <v>0</v>
      </c>
      <c r="AN3743" s="464" t="n">
        <v>0</v>
      </c>
      <c r="AO3743" s="464" t="n">
        <v>0</v>
      </c>
      <c r="AP3743" s="464" t="n">
        <v>0</v>
      </c>
      <c r="AQ3743" s="462" t="inlineStr"/>
      <c r="AR3743" s="462" t="inlineStr"/>
      <c r="AS3743" s="462" t="inlineStr">
        <is>
          <t>បានប្រកាសពន្ធ</t>
        </is>
      </c>
    </row>
    <row r="3744">
      <c r="A3744" s="461" t="n">
        <v>3736</v>
      </c>
      <c r="B3744" s="462" t="inlineStr">
        <is>
          <t>កេសកាតុង</t>
        </is>
      </c>
      <c r="C3744" s="462" t="inlineStr">
        <is>
          <t>ស៊ីងហ្គាពួរ កាតុង (ខេមបូឌា)</t>
        </is>
      </c>
      <c r="D3744" s="462" t="inlineStr">
        <is>
          <t>L001-100121322</t>
        </is>
      </c>
      <c r="E3744" s="462" t="inlineStr">
        <is>
          <t>V0017756</t>
        </is>
      </c>
      <c r="F3744" s="463" t="n">
        <v>44512</v>
      </c>
      <c r="G3744" s="464" t="n">
        <v>499135</v>
      </c>
      <c r="H3744" s="462" t="n"/>
      <c r="I3744" s="464">
        <f>G3744</f>
        <v/>
      </c>
      <c r="J3744" s="462">
        <f>IF(AND(Q3744=TRUE, R3744=TRUE, S3744=TRUE), IF(W3744&lt;-0.05, "អនុញ្ញាត (អ្នកផ្គត់ផ្គង់ប្រកាសខ្វះ)", "បានប្រកាស (អនុញ្ញាត)"), IF(AND(Q3744=FALSE, R3744=FALSE, S3744=FALSE), "ព្យួរទុក (មិនមានទិន្នន័យ)", "ប្រកាសខុស (ព្យួរទុក)"))</f>
        <v/>
      </c>
      <c r="K3744" s="462" t="inlineStr"/>
      <c r="L3744" s="462" t="inlineStr"/>
      <c r="M3744" s="464">
        <f>AH3744</f>
        <v/>
      </c>
      <c r="N3744" s="464">
        <f>IF(W3744&lt;0,AH3744,I3744)</f>
        <v/>
      </c>
      <c r="O3744" s="464">
        <f>I3744-M3744</f>
        <v/>
      </c>
      <c r="P3744" s="462" t="n"/>
      <c r="Q3744" s="462">
        <f>V3744=W3744</f>
        <v/>
      </c>
      <c r="R3744" s="462">
        <f>AND(MONTH(F3744)=MONTH(X3744), YEAR(F3744)=YEAR(X3744))</f>
        <v/>
      </c>
      <c r="S3744" s="462">
        <f>AC3744="L001-901905215"</f>
        <v/>
      </c>
      <c r="T3744" s="464">
        <f>G3744-AH3744</f>
        <v/>
      </c>
      <c r="U3744" s="462" t="n"/>
      <c r="V3744" s="462" t="inlineStr">
        <is>
          <t>V0017756</t>
        </is>
      </c>
      <c r="W3744" s="462" t="inlineStr">
        <is>
          <t>V0017756</t>
        </is>
      </c>
      <c r="X3744" s="463" t="n">
        <v>44512</v>
      </c>
      <c r="Y3744" s="462" t="inlineStr">
        <is>
          <t>V0017756</t>
        </is>
      </c>
      <c r="Z3744" s="462" t="inlineStr"/>
      <c r="AA3744" s="462" t="inlineStr">
        <is>
          <t>បុគ្គលជាប់អាករ</t>
        </is>
      </c>
      <c r="AB3744" s="462" t="inlineStr">
        <is>
          <t>L001-901905215</t>
        </is>
      </c>
      <c r="AC3744" s="462" t="inlineStr">
        <is>
          <t>វីអ៊ីស៊ិន (ខេមបូឌា) អ៊ិនដាសស្ទ្រី ឯ.ក</t>
        </is>
      </c>
      <c r="AD3744" s="464" t="n">
        <v>5489122</v>
      </c>
      <c r="AE3744" s="464" t="n">
        <v>4990111</v>
      </c>
      <c r="AF3744" s="464" t="n">
        <v>0</v>
      </c>
      <c r="AG3744" s="464" t="n">
        <v>0</v>
      </c>
      <c r="AH3744" s="464" t="n">
        <v>499011</v>
      </c>
      <c r="AI3744" s="464" t="n">
        <v>0</v>
      </c>
      <c r="AJ3744" s="464" t="n">
        <v>0</v>
      </c>
      <c r="AK3744" s="464" t="n">
        <v>0</v>
      </c>
      <c r="AL3744" s="464" t="n">
        <v>0</v>
      </c>
      <c r="AM3744" s="464" t="n">
        <v>0</v>
      </c>
      <c r="AN3744" s="464" t="n">
        <v>0</v>
      </c>
      <c r="AO3744" s="464" t="n">
        <v>0</v>
      </c>
      <c r="AP3744" s="464" t="n">
        <v>0</v>
      </c>
      <c r="AQ3744" s="462" t="inlineStr"/>
      <c r="AR3744" s="462" t="inlineStr"/>
      <c r="AS3744" s="462" t="inlineStr">
        <is>
          <t>បានប្រកាសពន្ធ</t>
        </is>
      </c>
    </row>
    <row r="3745">
      <c r="A3745" s="461" t="n">
        <v>3737</v>
      </c>
      <c r="B3745" s="462" t="inlineStr">
        <is>
          <t>កេសកាតុង</t>
        </is>
      </c>
      <c r="C3745" s="462" t="inlineStr">
        <is>
          <t>ស៊ីងហ្គាពួរ កាតុង (ខេមបូឌា)</t>
        </is>
      </c>
      <c r="D3745" s="462" t="inlineStr">
        <is>
          <t>L001-100121322</t>
        </is>
      </c>
      <c r="E3745" s="462" t="inlineStr">
        <is>
          <t>V0017769</t>
        </is>
      </c>
      <c r="F3745" s="463" t="n">
        <v>44513</v>
      </c>
      <c r="G3745" s="464" t="n">
        <v>499135</v>
      </c>
      <c r="H3745" s="462" t="n"/>
      <c r="I3745" s="464">
        <f>G3745</f>
        <v/>
      </c>
      <c r="J3745" s="462">
        <f>IF(AND(Q3745=TRUE, R3745=TRUE, S3745=TRUE), IF(W3745&lt;-0.05, "អនុញ្ញាត (អ្នកផ្គត់ផ្គង់ប្រកាសខ្វះ)", "បានប្រកាស (អនុញ្ញាត)"), IF(AND(Q3745=FALSE, R3745=FALSE, S3745=FALSE), "ព្យួរទុក (មិនមានទិន្នន័យ)", "ប្រកាសខុស (ព្យួរទុក)"))</f>
        <v/>
      </c>
      <c r="K3745" s="462" t="inlineStr"/>
      <c r="L3745" s="462" t="inlineStr"/>
      <c r="M3745" s="464">
        <f>AH3745</f>
        <v/>
      </c>
      <c r="N3745" s="464">
        <f>IF(W3745&lt;0,AH3745,I3745)</f>
        <v/>
      </c>
      <c r="O3745" s="464">
        <f>I3745-M3745</f>
        <v/>
      </c>
      <c r="P3745" s="462" t="n"/>
      <c r="Q3745" s="462">
        <f>V3745=W3745</f>
        <v/>
      </c>
      <c r="R3745" s="462">
        <f>AND(MONTH(F3745)=MONTH(X3745), YEAR(F3745)=YEAR(X3745))</f>
        <v/>
      </c>
      <c r="S3745" s="462">
        <f>AC3745="L001-901905215"</f>
        <v/>
      </c>
      <c r="T3745" s="464">
        <f>G3745-AH3745</f>
        <v/>
      </c>
      <c r="U3745" s="462" t="n"/>
      <c r="V3745" s="462" t="inlineStr">
        <is>
          <t>V0017769</t>
        </is>
      </c>
      <c r="W3745" s="462" t="inlineStr">
        <is>
          <t>V0017769</t>
        </is>
      </c>
      <c r="X3745" s="463" t="n">
        <v>44513</v>
      </c>
      <c r="Y3745" s="462" t="inlineStr">
        <is>
          <t>V0017769</t>
        </is>
      </c>
      <c r="Z3745" s="462" t="inlineStr"/>
      <c r="AA3745" s="462" t="inlineStr">
        <is>
          <t>បុគ្គលជាប់អាករ</t>
        </is>
      </c>
      <c r="AB3745" s="462" t="inlineStr">
        <is>
          <t>L001-901905215</t>
        </is>
      </c>
      <c r="AC3745" s="462" t="inlineStr">
        <is>
          <t>វីអ៊ីស៊ិន (ខេមបូឌា) អ៊ិនដាសស្ទ្រី ឯ.ក</t>
        </is>
      </c>
      <c r="AD3745" s="464" t="n">
        <v>5489122</v>
      </c>
      <c r="AE3745" s="464" t="n">
        <v>4990111</v>
      </c>
      <c r="AF3745" s="464" t="n">
        <v>0</v>
      </c>
      <c r="AG3745" s="464" t="n">
        <v>0</v>
      </c>
      <c r="AH3745" s="464" t="n">
        <v>499011</v>
      </c>
      <c r="AI3745" s="464" t="n">
        <v>0</v>
      </c>
      <c r="AJ3745" s="464" t="n">
        <v>0</v>
      </c>
      <c r="AK3745" s="464" t="n">
        <v>0</v>
      </c>
      <c r="AL3745" s="464" t="n">
        <v>0</v>
      </c>
      <c r="AM3745" s="464" t="n">
        <v>0</v>
      </c>
      <c r="AN3745" s="464" t="n">
        <v>0</v>
      </c>
      <c r="AO3745" s="464" t="n">
        <v>0</v>
      </c>
      <c r="AP3745" s="464" t="n">
        <v>0</v>
      </c>
      <c r="AQ3745" s="462" t="inlineStr"/>
      <c r="AR3745" s="462" t="inlineStr"/>
      <c r="AS3745" s="462" t="inlineStr">
        <is>
          <t>បានប្រកាសពន្ធ</t>
        </is>
      </c>
    </row>
    <row r="3746">
      <c r="A3746" s="461" t="n">
        <v>3738</v>
      </c>
      <c r="B3746" s="462" t="inlineStr">
        <is>
          <t>កេសកាតុង</t>
        </is>
      </c>
      <c r="C3746" s="462" t="inlineStr">
        <is>
          <t>ស៊ីងហ្គាពួរ កាតុង (ខេមបូឌា)</t>
        </is>
      </c>
      <c r="D3746" s="462" t="inlineStr">
        <is>
          <t>L001-100121322</t>
        </is>
      </c>
      <c r="E3746" s="462" t="inlineStr">
        <is>
          <t>V0017792</t>
        </is>
      </c>
      <c r="F3746" s="463" t="n">
        <v>44514</v>
      </c>
      <c r="G3746" s="464" t="n">
        <v>373978</v>
      </c>
      <c r="H3746" s="462" t="n"/>
      <c r="I3746" s="464">
        <f>G3746</f>
        <v/>
      </c>
      <c r="J3746" s="462">
        <f>IF(AND(Q3746=TRUE, R3746=TRUE, S3746=TRUE), IF(W3746&lt;-0.05, "អនុញ្ញាត (អ្នកផ្គត់ផ្គង់ប្រកាសខ្វះ)", "បានប្រកាស (អនុញ្ញាត)"), IF(AND(Q3746=FALSE, R3746=FALSE, S3746=FALSE), "ព្យួរទុក (មិនមានទិន្នន័យ)", "ប្រកាសខុស (ព្យួរទុក)"))</f>
        <v/>
      </c>
      <c r="K3746" s="462" t="inlineStr"/>
      <c r="L3746" s="462" t="inlineStr"/>
      <c r="M3746" s="464">
        <f>AH3746</f>
        <v/>
      </c>
      <c r="N3746" s="464">
        <f>IF(W3746&lt;0,AH3746,I3746)</f>
        <v/>
      </c>
      <c r="O3746" s="464">
        <f>I3746-M3746</f>
        <v/>
      </c>
      <c r="P3746" s="462" t="n"/>
      <c r="Q3746" s="462">
        <f>V3746=W3746</f>
        <v/>
      </c>
      <c r="R3746" s="462">
        <f>AND(MONTH(F3746)=MONTH(X3746), YEAR(F3746)=YEAR(X3746))</f>
        <v/>
      </c>
      <c r="S3746" s="462">
        <f>AC3746="L001-901905215"</f>
        <v/>
      </c>
      <c r="T3746" s="464">
        <f>G3746-AH3746</f>
        <v/>
      </c>
      <c r="U3746" s="462" t="n"/>
      <c r="V3746" s="462" t="inlineStr">
        <is>
          <t>V0017792</t>
        </is>
      </c>
      <c r="W3746" s="462" t="inlineStr">
        <is>
          <t>V0017792</t>
        </is>
      </c>
      <c r="X3746" s="463" t="n">
        <v>44514</v>
      </c>
      <c r="Y3746" s="462" t="inlineStr">
        <is>
          <t>V0017792</t>
        </is>
      </c>
      <c r="Z3746" s="462" t="inlineStr"/>
      <c r="AA3746" s="462" t="inlineStr">
        <is>
          <t>បុគ្គលជាប់អាករ</t>
        </is>
      </c>
      <c r="AB3746" s="462" t="inlineStr">
        <is>
          <t>L001-901905215</t>
        </is>
      </c>
      <c r="AC3746" s="462" t="inlineStr">
        <is>
          <t>វីអ៊ីស៊ិន (ខេមបូឌា) អ៊ិនដាសស្ទ្រី ឯ.ក</t>
        </is>
      </c>
      <c r="AD3746" s="464" t="n">
        <v>4112742</v>
      </c>
      <c r="AE3746" s="464" t="n">
        <v>3738856</v>
      </c>
      <c r="AF3746" s="464" t="n">
        <v>0</v>
      </c>
      <c r="AG3746" s="464" t="n">
        <v>0</v>
      </c>
      <c r="AH3746" s="464" t="n">
        <v>373886</v>
      </c>
      <c r="AI3746" s="464" t="n">
        <v>0</v>
      </c>
      <c r="AJ3746" s="464" t="n">
        <v>0</v>
      </c>
      <c r="AK3746" s="464" t="n">
        <v>0</v>
      </c>
      <c r="AL3746" s="464" t="n">
        <v>0</v>
      </c>
      <c r="AM3746" s="464" t="n">
        <v>0</v>
      </c>
      <c r="AN3746" s="464" t="n">
        <v>0</v>
      </c>
      <c r="AO3746" s="464" t="n">
        <v>0</v>
      </c>
      <c r="AP3746" s="464" t="n">
        <v>0</v>
      </c>
      <c r="AQ3746" s="462" t="inlineStr"/>
      <c r="AR3746" s="462" t="inlineStr"/>
      <c r="AS3746" s="462" t="inlineStr">
        <is>
          <t>បានប្រកាសពន្ធ</t>
        </is>
      </c>
    </row>
    <row r="3747">
      <c r="A3747" s="461" t="n">
        <v>3739</v>
      </c>
      <c r="B3747" s="462" t="inlineStr">
        <is>
          <t>កេសកាតុង</t>
        </is>
      </c>
      <c r="C3747" s="462" t="inlineStr">
        <is>
          <t>ស៊ីងហ្គាពួរ កាតុង (ខេមបូឌា)</t>
        </is>
      </c>
      <c r="D3747" s="462" t="inlineStr">
        <is>
          <t>L001-100121322</t>
        </is>
      </c>
      <c r="E3747" s="462" t="inlineStr">
        <is>
          <t>V0017793</t>
        </is>
      </c>
      <c r="F3747" s="463" t="n">
        <v>44514</v>
      </c>
      <c r="G3747" s="464" t="n">
        <v>140807</v>
      </c>
      <c r="H3747" s="462" t="n"/>
      <c r="I3747" s="464">
        <f>G3747</f>
        <v/>
      </c>
      <c r="J3747" s="462">
        <f>IF(AND(Q3747=TRUE, R3747=TRUE, S3747=TRUE), IF(W3747&lt;-0.05, "អនុញ្ញាត (អ្នកផ្គត់ផ្គង់ប្រកាសខ្វះ)", "បានប្រកាស (អនុញ្ញាត)"), IF(AND(Q3747=FALSE, R3747=FALSE, S3747=FALSE), "ព្យួរទុក (មិនមានទិន្នន័យ)", "ប្រកាសខុស (ព្យួរទុក)"))</f>
        <v/>
      </c>
      <c r="K3747" s="462" t="inlineStr"/>
      <c r="L3747" s="462" t="inlineStr"/>
      <c r="M3747" s="464">
        <f>AH3747</f>
        <v/>
      </c>
      <c r="N3747" s="464">
        <f>IF(W3747&lt;0,AH3747,I3747)</f>
        <v/>
      </c>
      <c r="O3747" s="464">
        <f>I3747-M3747</f>
        <v/>
      </c>
      <c r="P3747" s="462" t="n"/>
      <c r="Q3747" s="462">
        <f>V3747=W3747</f>
        <v/>
      </c>
      <c r="R3747" s="462">
        <f>AND(MONTH(F3747)=MONTH(X3747), YEAR(F3747)=YEAR(X3747))</f>
        <v/>
      </c>
      <c r="S3747" s="462">
        <f>AC3747="L001-901905215"</f>
        <v/>
      </c>
      <c r="T3747" s="464">
        <f>G3747-AH3747</f>
        <v/>
      </c>
      <c r="U3747" s="462" t="n"/>
      <c r="V3747" s="462" t="inlineStr">
        <is>
          <t>V0017793</t>
        </is>
      </c>
      <c r="W3747" s="462" t="inlineStr">
        <is>
          <t>V0017793</t>
        </is>
      </c>
      <c r="X3747" s="463" t="n">
        <v>44514</v>
      </c>
      <c r="Y3747" s="462" t="inlineStr">
        <is>
          <t>V0017793</t>
        </is>
      </c>
      <c r="Z3747" s="462" t="inlineStr"/>
      <c r="AA3747" s="462" t="inlineStr">
        <is>
          <t>បុគ្គលជាប់អាករ</t>
        </is>
      </c>
      <c r="AB3747" s="462" t="inlineStr">
        <is>
          <t>L001-901905215</t>
        </is>
      </c>
      <c r="AC3747" s="462" t="inlineStr">
        <is>
          <t>វីអ៊ីស៊ិន (ខេមបូឌា) អ៊ិនដាសស្ទ្រី ឯ.ក</t>
        </is>
      </c>
      <c r="AD3747" s="464" t="n">
        <v>1548499</v>
      </c>
      <c r="AE3747" s="464" t="n">
        <v>1407726</v>
      </c>
      <c r="AF3747" s="464" t="n">
        <v>0</v>
      </c>
      <c r="AG3747" s="464" t="n">
        <v>0</v>
      </c>
      <c r="AH3747" s="464" t="n">
        <v>140773</v>
      </c>
      <c r="AI3747" s="464" t="n">
        <v>0</v>
      </c>
      <c r="AJ3747" s="464" t="n">
        <v>0</v>
      </c>
      <c r="AK3747" s="464" t="n">
        <v>0</v>
      </c>
      <c r="AL3747" s="464" t="n">
        <v>0</v>
      </c>
      <c r="AM3747" s="464" t="n">
        <v>0</v>
      </c>
      <c r="AN3747" s="464" t="n">
        <v>0</v>
      </c>
      <c r="AO3747" s="464" t="n">
        <v>0</v>
      </c>
      <c r="AP3747" s="464" t="n">
        <v>0</v>
      </c>
      <c r="AQ3747" s="462" t="inlineStr"/>
      <c r="AR3747" s="462" t="inlineStr"/>
      <c r="AS3747" s="462" t="inlineStr">
        <is>
          <t>បានប្រកាសពន្ធ</t>
        </is>
      </c>
    </row>
    <row r="3748">
      <c r="A3748" s="461" t="n">
        <v>3740</v>
      </c>
      <c r="B3748" s="462" t="inlineStr">
        <is>
          <t>កេសកាតុង</t>
        </is>
      </c>
      <c r="C3748" s="462" t="inlineStr">
        <is>
          <t>ស៊ីងហ្គាពួរ កាតុង (ខេមបូឌា)</t>
        </is>
      </c>
      <c r="D3748" s="462" t="inlineStr">
        <is>
          <t>L001-100121322</t>
        </is>
      </c>
      <c r="E3748" s="462" t="inlineStr">
        <is>
          <t>V0017794</t>
        </is>
      </c>
      <c r="F3748" s="463" t="n">
        <v>44514</v>
      </c>
      <c r="G3748" s="464" t="n">
        <v>176536</v>
      </c>
      <c r="H3748" s="462" t="n"/>
      <c r="I3748" s="464">
        <f>G3748</f>
        <v/>
      </c>
      <c r="J3748" s="462">
        <f>IF(AND(Q3748=TRUE, R3748=TRUE, S3748=TRUE), IF(W3748&lt;-0.05, "អនុញ្ញាត (អ្នកផ្គត់ផ្គង់ប្រកាសខ្វះ)", "បានប្រកាស (អនុញ្ញាត)"), IF(AND(Q3748=FALSE, R3748=FALSE, S3748=FALSE), "ព្យួរទុក (មិនមានទិន្នន័យ)", "ប្រកាសខុស (ព្យួរទុក)"))</f>
        <v/>
      </c>
      <c r="K3748" s="462" t="inlineStr"/>
      <c r="L3748" s="462" t="inlineStr"/>
      <c r="M3748" s="464">
        <f>AH3748</f>
        <v/>
      </c>
      <c r="N3748" s="464">
        <f>IF(W3748&lt;0,AH3748,I3748)</f>
        <v/>
      </c>
      <c r="O3748" s="464">
        <f>I3748-M3748</f>
        <v/>
      </c>
      <c r="P3748" s="462" t="n"/>
      <c r="Q3748" s="462">
        <f>V3748=W3748</f>
        <v/>
      </c>
      <c r="R3748" s="462">
        <f>AND(MONTH(F3748)=MONTH(X3748), YEAR(F3748)=YEAR(X3748))</f>
        <v/>
      </c>
      <c r="S3748" s="462">
        <f>AC3748="L001-901905215"</f>
        <v/>
      </c>
      <c r="T3748" s="464">
        <f>G3748-AH3748</f>
        <v/>
      </c>
      <c r="U3748" s="462" t="n"/>
      <c r="V3748" s="462" t="inlineStr">
        <is>
          <t>V0017794</t>
        </is>
      </c>
      <c r="W3748" s="462" t="inlineStr">
        <is>
          <t>V0017794</t>
        </is>
      </c>
      <c r="X3748" s="463" t="n">
        <v>44514</v>
      </c>
      <c r="Y3748" s="462" t="inlineStr">
        <is>
          <t>V0017794</t>
        </is>
      </c>
      <c r="Z3748" s="462" t="inlineStr"/>
      <c r="AA3748" s="462" t="inlineStr">
        <is>
          <t>បុគ្គលជាប់អាករ</t>
        </is>
      </c>
      <c r="AB3748" s="462" t="inlineStr">
        <is>
          <t>L001-901905215</t>
        </is>
      </c>
      <c r="AC3748" s="462" t="inlineStr">
        <is>
          <t>វីអ៊ីស៊ិន (ខេមបូឌា) អ៊ិនដាសស្ទ្រី ឯ.ក</t>
        </is>
      </c>
      <c r="AD3748" s="464" t="n">
        <v>1941442</v>
      </c>
      <c r="AE3748" s="464" t="n">
        <v>1764947</v>
      </c>
      <c r="AF3748" s="464" t="n">
        <v>0</v>
      </c>
      <c r="AG3748" s="464" t="n">
        <v>0</v>
      </c>
      <c r="AH3748" s="464" t="n">
        <v>176495</v>
      </c>
      <c r="AI3748" s="464" t="n">
        <v>0</v>
      </c>
      <c r="AJ3748" s="464" t="n">
        <v>0</v>
      </c>
      <c r="AK3748" s="464" t="n">
        <v>0</v>
      </c>
      <c r="AL3748" s="464" t="n">
        <v>0</v>
      </c>
      <c r="AM3748" s="464" t="n">
        <v>0</v>
      </c>
      <c r="AN3748" s="464" t="n">
        <v>0</v>
      </c>
      <c r="AO3748" s="464" t="n">
        <v>0</v>
      </c>
      <c r="AP3748" s="464" t="n">
        <v>0</v>
      </c>
      <c r="AQ3748" s="462" t="inlineStr"/>
      <c r="AR3748" s="462" t="inlineStr"/>
      <c r="AS3748" s="462" t="inlineStr">
        <is>
          <t>បានប្រកាសពន្ធ</t>
        </is>
      </c>
    </row>
    <row r="3749">
      <c r="A3749" s="461" t="n">
        <v>3741</v>
      </c>
      <c r="B3749" s="462" t="inlineStr">
        <is>
          <t>កេសកាតុង</t>
        </is>
      </c>
      <c r="C3749" s="462" t="inlineStr">
        <is>
          <t>ស៊ីងហ្គាពួរ កាតុង (ខេមបូឌា)</t>
        </is>
      </c>
      <c r="D3749" s="462" t="inlineStr">
        <is>
          <t>L001-100121322</t>
        </is>
      </c>
      <c r="E3749" s="462" t="inlineStr">
        <is>
          <t>V0017806</t>
        </is>
      </c>
      <c r="F3749" s="463" t="n">
        <v>44516</v>
      </c>
      <c r="G3749" s="464" t="n">
        <v>492548</v>
      </c>
      <c r="H3749" s="462" t="n"/>
      <c r="I3749" s="464">
        <f>G3749</f>
        <v/>
      </c>
      <c r="J3749" s="462">
        <f>IF(AND(Q3749=TRUE, R3749=TRUE, S3749=TRUE), IF(W3749&lt;-0.05, "អនុញ្ញាត (អ្នកផ្គត់ផ្គង់ប្រកាសខ្វះ)", "បានប្រកាស (អនុញ្ញាត)"), IF(AND(Q3749=FALSE, R3749=FALSE, S3749=FALSE), "ព្យួរទុក (មិនមានទិន្នន័យ)", "ប្រកាសខុស (ព្យួរទុក)"))</f>
        <v/>
      </c>
      <c r="K3749" s="462" t="inlineStr"/>
      <c r="L3749" s="462" t="inlineStr"/>
      <c r="M3749" s="464">
        <f>AH3749</f>
        <v/>
      </c>
      <c r="N3749" s="464">
        <f>IF(W3749&lt;0,AH3749,I3749)</f>
        <v/>
      </c>
      <c r="O3749" s="464">
        <f>I3749-M3749</f>
        <v/>
      </c>
      <c r="P3749" s="462" t="n"/>
      <c r="Q3749" s="462">
        <f>V3749=W3749</f>
        <v/>
      </c>
      <c r="R3749" s="462">
        <f>AND(MONTH(F3749)=MONTH(X3749), YEAR(F3749)=YEAR(X3749))</f>
        <v/>
      </c>
      <c r="S3749" s="462">
        <f>AC3749="L001-901905215"</f>
        <v/>
      </c>
      <c r="T3749" s="464">
        <f>G3749-AH3749</f>
        <v/>
      </c>
      <c r="U3749" s="462" t="n"/>
      <c r="V3749" s="462" t="inlineStr">
        <is>
          <t>V0017806</t>
        </is>
      </c>
      <c r="W3749" s="462" t="inlineStr">
        <is>
          <t>V0017806</t>
        </is>
      </c>
      <c r="X3749" s="463" t="n">
        <v>44516</v>
      </c>
      <c r="Y3749" s="462" t="inlineStr">
        <is>
          <t>V0017806</t>
        </is>
      </c>
      <c r="Z3749" s="462" t="inlineStr"/>
      <c r="AA3749" s="462" t="inlineStr">
        <is>
          <t>បុគ្គលជាប់អាករ</t>
        </is>
      </c>
      <c r="AB3749" s="462" t="inlineStr">
        <is>
          <t>L001-901905215</t>
        </is>
      </c>
      <c r="AC3749" s="462" t="inlineStr">
        <is>
          <t>វីអ៊ីស៊ិន (ខេមបូឌា) អ៊ិនដាសស្ទ្រី ឯ.ក</t>
        </is>
      </c>
      <c r="AD3749" s="464" t="n">
        <v>5419379</v>
      </c>
      <c r="AE3749" s="464" t="n">
        <v>4926708</v>
      </c>
      <c r="AF3749" s="464" t="n">
        <v>0</v>
      </c>
      <c r="AG3749" s="464" t="n">
        <v>0</v>
      </c>
      <c r="AH3749" s="464" t="n">
        <v>492671</v>
      </c>
      <c r="AI3749" s="464" t="n">
        <v>0</v>
      </c>
      <c r="AJ3749" s="464" t="n">
        <v>0</v>
      </c>
      <c r="AK3749" s="464" t="n">
        <v>0</v>
      </c>
      <c r="AL3749" s="464" t="n">
        <v>0</v>
      </c>
      <c r="AM3749" s="464" t="n">
        <v>0</v>
      </c>
      <c r="AN3749" s="464" t="n">
        <v>0</v>
      </c>
      <c r="AO3749" s="464" t="n">
        <v>0</v>
      </c>
      <c r="AP3749" s="464" t="n">
        <v>0</v>
      </c>
      <c r="AQ3749" s="462" t="inlineStr"/>
      <c r="AR3749" s="462" t="inlineStr"/>
      <c r="AS3749" s="462" t="inlineStr">
        <is>
          <t>បានប្រកាសពន្ធ</t>
        </is>
      </c>
    </row>
    <row r="3750">
      <c r="A3750" s="461" t="n">
        <v>3742</v>
      </c>
      <c r="B3750" s="462" t="inlineStr">
        <is>
          <t>កេសកាតុង</t>
        </is>
      </c>
      <c r="C3750" s="462" t="inlineStr">
        <is>
          <t>ស៊ីងហ្គាពួរ កាតុង (ខេមបូឌា)</t>
        </is>
      </c>
      <c r="D3750" s="462" t="inlineStr">
        <is>
          <t>L001-100121322</t>
        </is>
      </c>
      <c r="E3750" s="462" t="inlineStr">
        <is>
          <t>V0017808</t>
        </is>
      </c>
      <c r="F3750" s="463" t="n">
        <v>44516</v>
      </c>
      <c r="G3750" s="464" t="n">
        <v>771342</v>
      </c>
      <c r="H3750" s="462" t="n"/>
      <c r="I3750" s="464">
        <f>G3750</f>
        <v/>
      </c>
      <c r="J3750" s="462">
        <f>IF(AND(Q3750=TRUE, R3750=TRUE, S3750=TRUE), IF(W3750&lt;-0.05, "អនុញ្ញាត (អ្នកផ្គត់ផ្គង់ប្រកាសខ្វះ)", "បានប្រកាស (អនុញ្ញាត)"), IF(AND(Q3750=FALSE, R3750=FALSE, S3750=FALSE), "ព្យួរទុក (មិនមានទិន្នន័យ)", "ប្រកាសខុស (ព្យួរទុក)"))</f>
        <v/>
      </c>
      <c r="K3750" s="462" t="inlineStr"/>
      <c r="L3750" s="462" t="inlineStr"/>
      <c r="M3750" s="464">
        <f>AH3750</f>
        <v/>
      </c>
      <c r="N3750" s="464">
        <f>IF(W3750&lt;0,AH3750,I3750)</f>
        <v/>
      </c>
      <c r="O3750" s="464">
        <f>I3750-M3750</f>
        <v/>
      </c>
      <c r="P3750" s="462" t="n"/>
      <c r="Q3750" s="462">
        <f>V3750=W3750</f>
        <v/>
      </c>
      <c r="R3750" s="462">
        <f>AND(MONTH(F3750)=MONTH(X3750), YEAR(F3750)=YEAR(X3750))</f>
        <v/>
      </c>
      <c r="S3750" s="462">
        <f>AC3750="L001-901905215"</f>
        <v/>
      </c>
      <c r="T3750" s="464">
        <f>G3750-AH3750</f>
        <v/>
      </c>
      <c r="U3750" s="462" t="n"/>
      <c r="V3750" s="462" t="inlineStr">
        <is>
          <t>V0017808</t>
        </is>
      </c>
      <c r="W3750" s="462" t="inlineStr">
        <is>
          <t>V0017808</t>
        </is>
      </c>
      <c r="X3750" s="463" t="n">
        <v>44516</v>
      </c>
      <c r="Y3750" s="462" t="inlineStr">
        <is>
          <t>V0017808</t>
        </is>
      </c>
      <c r="Z3750" s="462" t="inlineStr"/>
      <c r="AA3750" s="462" t="inlineStr">
        <is>
          <t>បុគ្គលជាប់អាករ</t>
        </is>
      </c>
      <c r="AB3750" s="462" t="inlineStr">
        <is>
          <t>L001-901905215</t>
        </is>
      </c>
      <c r="AC3750" s="462" t="inlineStr">
        <is>
          <t>វីអ៊ីស៊ិន (ខេមបូឌា) អ៊ិនដាសស្ទ្រី ឯ.ក</t>
        </is>
      </c>
      <c r="AD3750" s="464" t="n">
        <v>8486835</v>
      </c>
      <c r="AE3750" s="464" t="n">
        <v>7715305</v>
      </c>
      <c r="AF3750" s="464" t="n">
        <v>0</v>
      </c>
      <c r="AG3750" s="464" t="n">
        <v>0</v>
      </c>
      <c r="AH3750" s="464" t="n">
        <v>771530</v>
      </c>
      <c r="AI3750" s="464" t="n">
        <v>0</v>
      </c>
      <c r="AJ3750" s="464" t="n">
        <v>0</v>
      </c>
      <c r="AK3750" s="464" t="n">
        <v>0</v>
      </c>
      <c r="AL3750" s="464" t="n">
        <v>0</v>
      </c>
      <c r="AM3750" s="464" t="n">
        <v>0</v>
      </c>
      <c r="AN3750" s="464" t="n">
        <v>0</v>
      </c>
      <c r="AO3750" s="464" t="n">
        <v>0</v>
      </c>
      <c r="AP3750" s="464" t="n">
        <v>0</v>
      </c>
      <c r="AQ3750" s="462" t="inlineStr"/>
      <c r="AR3750" s="462" t="inlineStr"/>
      <c r="AS3750" s="462" t="inlineStr">
        <is>
          <t>បានប្រកាសពន្ធ</t>
        </is>
      </c>
    </row>
    <row r="3751">
      <c r="A3751" s="461" t="n">
        <v>3743</v>
      </c>
      <c r="B3751" s="462" t="inlineStr">
        <is>
          <t>កេសកាតុង</t>
        </is>
      </c>
      <c r="C3751" s="462" t="inlineStr">
        <is>
          <t>ស៊ីងហ្គាពួរ កាតុង (ខេមបូឌា)</t>
        </is>
      </c>
      <c r="D3751" s="462" t="inlineStr">
        <is>
          <t>L001-100121322</t>
        </is>
      </c>
      <c r="E3751" s="462" t="inlineStr">
        <is>
          <t>V0017818</t>
        </is>
      </c>
      <c r="F3751" s="463" t="n">
        <v>44516</v>
      </c>
      <c r="G3751" s="464" t="n">
        <v>252623</v>
      </c>
      <c r="H3751" s="462" t="n"/>
      <c r="I3751" s="464">
        <f>G3751</f>
        <v/>
      </c>
      <c r="J3751" s="462">
        <f>IF(AND(Q3751=TRUE, R3751=TRUE, S3751=TRUE), IF(W3751&lt;-0.05, "អនុញ្ញាត (អ្នកផ្គត់ផ្គង់ប្រកាសខ្វះ)", "បានប្រកាស (អនុញ្ញាត)"), IF(AND(Q3751=FALSE, R3751=FALSE, S3751=FALSE), "ព្យួរទុក (មិនមានទិន្នន័យ)", "ប្រកាសខុស (ព្យួរទុក)"))</f>
        <v/>
      </c>
      <c r="K3751" s="462" t="inlineStr"/>
      <c r="L3751" s="462" t="inlineStr"/>
      <c r="M3751" s="464">
        <f>AH3751</f>
        <v/>
      </c>
      <c r="N3751" s="464">
        <f>IF(W3751&lt;0,AH3751,I3751)</f>
        <v/>
      </c>
      <c r="O3751" s="464">
        <f>I3751-M3751</f>
        <v/>
      </c>
      <c r="P3751" s="462" t="n"/>
      <c r="Q3751" s="462">
        <f>V3751=W3751</f>
        <v/>
      </c>
      <c r="R3751" s="462">
        <f>AND(MONTH(F3751)=MONTH(X3751), YEAR(F3751)=YEAR(X3751))</f>
        <v/>
      </c>
      <c r="S3751" s="462">
        <f>AC3751="L001-901905215"</f>
        <v/>
      </c>
      <c r="T3751" s="464">
        <f>G3751-AH3751</f>
        <v/>
      </c>
      <c r="U3751" s="462" t="n"/>
      <c r="V3751" s="462" t="inlineStr">
        <is>
          <t>V0017818</t>
        </is>
      </c>
      <c r="W3751" s="462" t="inlineStr">
        <is>
          <t>V0017818</t>
        </is>
      </c>
      <c r="X3751" s="463" t="n">
        <v>44516</v>
      </c>
      <c r="Y3751" s="462" t="inlineStr">
        <is>
          <t>V0017818</t>
        </is>
      </c>
      <c r="Z3751" s="462" t="inlineStr"/>
      <c r="AA3751" s="462" t="inlineStr">
        <is>
          <t>បុគ្គលជាប់អាករ</t>
        </is>
      </c>
      <c r="AB3751" s="462" t="inlineStr">
        <is>
          <t>L001-901905215</t>
        </is>
      </c>
      <c r="AC3751" s="462" t="inlineStr">
        <is>
          <t>វីអ៊ីស៊ិន (ខេមបូឌា) អ៊ិនដាសស្ទ្រី ឯ.ក</t>
        </is>
      </c>
      <c r="AD3751" s="464" t="n">
        <v>2779534</v>
      </c>
      <c r="AE3751" s="464" t="n">
        <v>2526849</v>
      </c>
      <c r="AF3751" s="464" t="n">
        <v>0</v>
      </c>
      <c r="AG3751" s="464" t="n">
        <v>0</v>
      </c>
      <c r="AH3751" s="464" t="n">
        <v>252685</v>
      </c>
      <c r="AI3751" s="464" t="n">
        <v>0</v>
      </c>
      <c r="AJ3751" s="464" t="n">
        <v>0</v>
      </c>
      <c r="AK3751" s="464" t="n">
        <v>0</v>
      </c>
      <c r="AL3751" s="464" t="n">
        <v>0</v>
      </c>
      <c r="AM3751" s="464" t="n">
        <v>0</v>
      </c>
      <c r="AN3751" s="464" t="n">
        <v>0</v>
      </c>
      <c r="AO3751" s="464" t="n">
        <v>0</v>
      </c>
      <c r="AP3751" s="464" t="n">
        <v>0</v>
      </c>
      <c r="AQ3751" s="462" t="inlineStr"/>
      <c r="AR3751" s="462" t="inlineStr"/>
      <c r="AS3751" s="462" t="inlineStr">
        <is>
          <t>បានប្រកាសពន្ធ</t>
        </is>
      </c>
    </row>
    <row r="3752">
      <c r="A3752" s="461" t="n">
        <v>3744</v>
      </c>
      <c r="B3752" s="462" t="inlineStr">
        <is>
          <t>កេសកាតុង</t>
        </is>
      </c>
      <c r="C3752" s="462" t="inlineStr">
        <is>
          <t>ស៊ីងហ្គាពួរ កាតុង (ខេមបូឌា)</t>
        </is>
      </c>
      <c r="D3752" s="462" t="inlineStr">
        <is>
          <t>L001-100121322</t>
        </is>
      </c>
      <c r="E3752" s="462" t="inlineStr">
        <is>
          <t>V0017867</t>
        </is>
      </c>
      <c r="F3752" s="463" t="n">
        <v>44524</v>
      </c>
      <c r="G3752" s="464" t="n">
        <v>591395</v>
      </c>
      <c r="H3752" s="462" t="n"/>
      <c r="I3752" s="464">
        <f>G3752</f>
        <v/>
      </c>
      <c r="J3752" s="462">
        <f>IF(AND(Q3752=TRUE, R3752=TRUE, S3752=TRUE), IF(W3752&lt;-0.05, "អនុញ្ញាត (អ្នកផ្គត់ផ្គង់ប្រកាសខ្វះ)", "បានប្រកាស (អនុញ្ញាត)"), IF(AND(Q3752=FALSE, R3752=FALSE, S3752=FALSE), "ព្យួរទុក (មិនមានទិន្នន័យ)", "ប្រកាសខុស (ព្យួរទុក)"))</f>
        <v/>
      </c>
      <c r="K3752" s="462" t="inlineStr"/>
      <c r="L3752" s="462" t="inlineStr"/>
      <c r="M3752" s="464">
        <f>AH3752</f>
        <v/>
      </c>
      <c r="N3752" s="464">
        <f>IF(W3752&lt;0,AH3752,I3752)</f>
        <v/>
      </c>
      <c r="O3752" s="464">
        <f>I3752-M3752</f>
        <v/>
      </c>
      <c r="P3752" s="462" t="n"/>
      <c r="Q3752" s="462">
        <f>V3752=W3752</f>
        <v/>
      </c>
      <c r="R3752" s="462">
        <f>AND(MONTH(F3752)=MONTH(X3752), YEAR(F3752)=YEAR(X3752))</f>
        <v/>
      </c>
      <c r="S3752" s="462">
        <f>AC3752="L001-901905215"</f>
        <v/>
      </c>
      <c r="T3752" s="464">
        <f>G3752-AH3752</f>
        <v/>
      </c>
      <c r="U3752" s="462" t="n"/>
      <c r="V3752" s="462" t="inlineStr">
        <is>
          <t>V0017867</t>
        </is>
      </c>
      <c r="W3752" s="462" t="inlineStr">
        <is>
          <t>V0017867</t>
        </is>
      </c>
      <c r="X3752" s="463" t="n">
        <v>44524</v>
      </c>
      <c r="Y3752" s="462" t="inlineStr">
        <is>
          <t>V0017867</t>
        </is>
      </c>
      <c r="Z3752" s="462" t="inlineStr"/>
      <c r="AA3752" s="462" t="inlineStr">
        <is>
          <t>បុគ្គលជាប់អាករ</t>
        </is>
      </c>
      <c r="AB3752" s="462" t="inlineStr">
        <is>
          <t>L001-901905215</t>
        </is>
      </c>
      <c r="AC3752" s="462" t="inlineStr">
        <is>
          <t>វីអ៊ីស៊ិន (ខេមបូឌា) អ៊ិនដាសស្ទ្រី ឯ.ក</t>
        </is>
      </c>
      <c r="AD3752" s="464" t="n">
        <v>6506941</v>
      </c>
      <c r="AE3752" s="464" t="n">
        <v>5915401</v>
      </c>
      <c r="AF3752" s="464" t="n">
        <v>0</v>
      </c>
      <c r="AG3752" s="464" t="n">
        <v>0</v>
      </c>
      <c r="AH3752" s="464" t="n">
        <v>591540</v>
      </c>
      <c r="AI3752" s="464" t="n">
        <v>0</v>
      </c>
      <c r="AJ3752" s="464" t="n">
        <v>0</v>
      </c>
      <c r="AK3752" s="464" t="n">
        <v>0</v>
      </c>
      <c r="AL3752" s="464" t="n">
        <v>0</v>
      </c>
      <c r="AM3752" s="464" t="n">
        <v>0</v>
      </c>
      <c r="AN3752" s="464" t="n">
        <v>0</v>
      </c>
      <c r="AO3752" s="464" t="n">
        <v>0</v>
      </c>
      <c r="AP3752" s="464" t="n">
        <v>0</v>
      </c>
      <c r="AQ3752" s="462" t="inlineStr"/>
      <c r="AR3752" s="462" t="inlineStr"/>
      <c r="AS3752" s="462" t="inlineStr">
        <is>
          <t>បានប្រកាសពន្ធ</t>
        </is>
      </c>
    </row>
    <row r="3753">
      <c r="A3753" s="461" t="n">
        <v>3745</v>
      </c>
      <c r="B3753" s="462" t="inlineStr">
        <is>
          <t>កេសកាតុង</t>
        </is>
      </c>
      <c r="C3753" s="462" t="inlineStr">
        <is>
          <t>ស៊ីងហ្គាពួរ កាតុង (ខេមបូឌា)</t>
        </is>
      </c>
      <c r="D3753" s="462" t="inlineStr">
        <is>
          <t>L001-100121322</t>
        </is>
      </c>
      <c r="E3753" s="462" t="inlineStr">
        <is>
          <t>V0017874</t>
        </is>
      </c>
      <c r="F3753" s="463" t="n">
        <v>44525</v>
      </c>
      <c r="G3753" s="464" t="n">
        <v>679247</v>
      </c>
      <c r="H3753" s="462" t="n"/>
      <c r="I3753" s="464">
        <f>G3753</f>
        <v/>
      </c>
      <c r="J3753" s="462">
        <f>IF(AND(Q3753=TRUE, R3753=TRUE, S3753=TRUE), IF(W3753&lt;-0.05, "អនុញ្ញាត (អ្នកផ្គត់ផ្គង់ប្រកាសខ្វះ)", "បានប្រកាស (អនុញ្ញាត)"), IF(AND(Q3753=FALSE, R3753=FALSE, S3753=FALSE), "ព្យួរទុក (មិនមានទិន្នន័យ)", "ប្រកាសខុស (ព្យួរទុក)"))</f>
        <v/>
      </c>
      <c r="K3753" s="462" t="inlineStr"/>
      <c r="L3753" s="462" t="inlineStr"/>
      <c r="M3753" s="464">
        <f>AH3753</f>
        <v/>
      </c>
      <c r="N3753" s="464">
        <f>IF(W3753&lt;0,AH3753,I3753)</f>
        <v/>
      </c>
      <c r="O3753" s="464">
        <f>I3753-M3753</f>
        <v/>
      </c>
      <c r="P3753" s="462" t="n"/>
      <c r="Q3753" s="462">
        <f>V3753=W3753</f>
        <v/>
      </c>
      <c r="R3753" s="462">
        <f>AND(MONTH(F3753)=MONTH(X3753), YEAR(F3753)=YEAR(X3753))</f>
        <v/>
      </c>
      <c r="S3753" s="462">
        <f>AC3753="L001-901905215"</f>
        <v/>
      </c>
      <c r="T3753" s="464">
        <f>G3753-AH3753</f>
        <v/>
      </c>
      <c r="U3753" s="462" t="n"/>
      <c r="V3753" s="462" t="inlineStr">
        <is>
          <t>V0017874</t>
        </is>
      </c>
      <c r="W3753" s="462" t="inlineStr">
        <is>
          <t>V0017874</t>
        </is>
      </c>
      <c r="X3753" s="463" t="n">
        <v>44525</v>
      </c>
      <c r="Y3753" s="462" t="inlineStr">
        <is>
          <t>V0017874</t>
        </is>
      </c>
      <c r="Z3753" s="462" t="inlineStr"/>
      <c r="AA3753" s="462" t="inlineStr">
        <is>
          <t>បុគ្គលជាប់អាករ</t>
        </is>
      </c>
      <c r="AB3753" s="462" t="inlineStr">
        <is>
          <t>L001-901905215</t>
        </is>
      </c>
      <c r="AC3753" s="462" t="inlineStr">
        <is>
          <t>វីអ៊ីស៊ិន (ខេមបូឌា) អ៊ិនដាសស្ទ្រី ឯ.ក</t>
        </is>
      </c>
      <c r="AD3753" s="464" t="n">
        <v>7471742</v>
      </c>
      <c r="AE3753" s="464" t="n">
        <v>6792493</v>
      </c>
      <c r="AF3753" s="464" t="n">
        <v>0</v>
      </c>
      <c r="AG3753" s="464" t="n">
        <v>0</v>
      </c>
      <c r="AH3753" s="464" t="n">
        <v>679249</v>
      </c>
      <c r="AI3753" s="464" t="n">
        <v>0</v>
      </c>
      <c r="AJ3753" s="464" t="n">
        <v>0</v>
      </c>
      <c r="AK3753" s="464" t="n">
        <v>0</v>
      </c>
      <c r="AL3753" s="464" t="n">
        <v>0</v>
      </c>
      <c r="AM3753" s="464" t="n">
        <v>0</v>
      </c>
      <c r="AN3753" s="464" t="n">
        <v>0</v>
      </c>
      <c r="AO3753" s="464" t="n">
        <v>0</v>
      </c>
      <c r="AP3753" s="464" t="n">
        <v>0</v>
      </c>
      <c r="AQ3753" s="462" t="inlineStr"/>
      <c r="AR3753" s="462" t="inlineStr"/>
      <c r="AS3753" s="462" t="inlineStr">
        <is>
          <t>បានប្រកាសពន្ធ</t>
        </is>
      </c>
    </row>
    <row r="3754">
      <c r="A3754" s="461" t="n">
        <v>3746</v>
      </c>
      <c r="B3754" s="462" t="inlineStr">
        <is>
          <t>កេសកាតុង</t>
        </is>
      </c>
      <c r="C3754" s="462" t="inlineStr">
        <is>
          <t>ស៊ីងហ្គាពួរ កាតុង (ខេមបូឌា)</t>
        </is>
      </c>
      <c r="D3754" s="462" t="inlineStr">
        <is>
          <t>L001-100121322</t>
        </is>
      </c>
      <c r="E3754" s="462" t="inlineStr">
        <is>
          <t>V0017875</t>
        </is>
      </c>
      <c r="F3754" s="463" t="n">
        <v>44525</v>
      </c>
      <c r="G3754" s="464" t="n">
        <v>9613</v>
      </c>
      <c r="H3754" s="462" t="n"/>
      <c r="I3754" s="464">
        <f>G3754</f>
        <v/>
      </c>
      <c r="J3754" s="462">
        <f>IF(AND(Q3754=TRUE, R3754=TRUE, S3754=TRUE), IF(W3754&lt;-0.05, "អនុញ្ញាត (អ្នកផ្គត់ផ្គង់ប្រកាសខ្វះ)", "បានប្រកាស (អនុញ្ញាត)"), IF(AND(Q3754=FALSE, R3754=FALSE, S3754=FALSE), "ព្យួរទុក (មិនមានទិន្នន័យ)", "ប្រកាសខុស (ព្យួរទុក)"))</f>
        <v/>
      </c>
      <c r="K3754" s="462" t="inlineStr"/>
      <c r="L3754" s="462" t="inlineStr"/>
      <c r="M3754" s="464">
        <f>AH3754</f>
        <v/>
      </c>
      <c r="N3754" s="464">
        <f>IF(W3754&lt;0,AH3754,I3754)</f>
        <v/>
      </c>
      <c r="O3754" s="464">
        <f>I3754-M3754</f>
        <v/>
      </c>
      <c r="P3754" s="462" t="n"/>
      <c r="Q3754" s="462">
        <f>V3754=W3754</f>
        <v/>
      </c>
      <c r="R3754" s="462">
        <f>AND(MONTH(F3754)=MONTH(X3754), YEAR(F3754)=YEAR(X3754))</f>
        <v/>
      </c>
      <c r="S3754" s="462">
        <f>AC3754="L001-901905215"</f>
        <v/>
      </c>
      <c r="T3754" s="464">
        <f>G3754-AH3754</f>
        <v/>
      </c>
      <c r="U3754" s="462" t="n"/>
      <c r="V3754" s="462" t="inlineStr">
        <is>
          <t>V0017875</t>
        </is>
      </c>
      <c r="W3754" s="462" t="inlineStr">
        <is>
          <t>V0017875</t>
        </is>
      </c>
      <c r="X3754" s="463" t="n">
        <v>44525</v>
      </c>
      <c r="Y3754" s="462" t="inlineStr">
        <is>
          <t>V0017875</t>
        </is>
      </c>
      <c r="Z3754" s="462" t="inlineStr"/>
      <c r="AA3754" s="462" t="inlineStr">
        <is>
          <t>បុគ្គលជាប់អាករ</t>
        </is>
      </c>
      <c r="AB3754" s="462" t="inlineStr">
        <is>
          <t>L001-901905215</t>
        </is>
      </c>
      <c r="AC3754" s="462" t="inlineStr">
        <is>
          <t>វីអ៊ីស៊ិន (ខេមបូឌា) អ៊ិនដាសស្ទ្រី ឯ.ក</t>
        </is>
      </c>
      <c r="AD3754" s="464" t="n">
        <v>105753</v>
      </c>
      <c r="AE3754" s="464" t="n">
        <v>96139</v>
      </c>
      <c r="AF3754" s="464" t="n">
        <v>0</v>
      </c>
      <c r="AG3754" s="464" t="n">
        <v>0</v>
      </c>
      <c r="AH3754" s="464" t="n">
        <v>9614</v>
      </c>
      <c r="AI3754" s="464" t="n">
        <v>0</v>
      </c>
      <c r="AJ3754" s="464" t="n">
        <v>0</v>
      </c>
      <c r="AK3754" s="464" t="n">
        <v>0</v>
      </c>
      <c r="AL3754" s="464" t="n">
        <v>0</v>
      </c>
      <c r="AM3754" s="464" t="n">
        <v>0</v>
      </c>
      <c r="AN3754" s="464" t="n">
        <v>0</v>
      </c>
      <c r="AO3754" s="464" t="n">
        <v>0</v>
      </c>
      <c r="AP3754" s="464" t="n">
        <v>0</v>
      </c>
      <c r="AQ3754" s="462" t="inlineStr"/>
      <c r="AR3754" s="462" t="inlineStr"/>
      <c r="AS3754" s="462" t="inlineStr">
        <is>
          <t>បានប្រកាសពន្ធ</t>
        </is>
      </c>
    </row>
    <row r="3755">
      <c r="A3755" s="461" t="n">
        <v>3747</v>
      </c>
      <c r="B3755" s="462" t="inlineStr">
        <is>
          <t>ផ្លាកក្រដាសនិងក្រដាស</t>
        </is>
      </c>
      <c r="C3755" s="462" t="inlineStr">
        <is>
          <t>ដុងគ័ន ស៊ីធី ហ្វាញស្តារ ព្រីនធីង (ខេមបូឌា)</t>
        </is>
      </c>
      <c r="D3755" s="462" t="inlineStr">
        <is>
          <t>L001-100193021</t>
        </is>
      </c>
      <c r="E3755" s="462" t="inlineStr">
        <is>
          <t>000523</t>
        </is>
      </c>
      <c r="F3755" s="463" t="n">
        <v>44529</v>
      </c>
      <c r="G3755" s="464" t="n">
        <v>28120343</v>
      </c>
      <c r="H3755" s="462" t="n"/>
      <c r="I3755" s="464">
        <f>G3755</f>
        <v/>
      </c>
      <c r="J3755" s="462">
        <f>IF(AND(Q3755=TRUE, R3755=TRUE, S3755=TRUE), IF(W3755&lt;-0.05, "អនុញ្ញាត (អ្នកផ្គត់ផ្គង់ប្រកាសខ្វះ)", "បានប្រកាស (អនុញ្ញាត)"), IF(AND(Q3755=FALSE, R3755=FALSE, S3755=FALSE), "ព្យួរទុក (មិនមានទិន្នន័យ)", "ប្រកាសខុស (ព្យួរទុក)"))</f>
        <v/>
      </c>
      <c r="K3755" s="462" t="inlineStr"/>
      <c r="L3755" s="462" t="inlineStr"/>
      <c r="M3755" s="464">
        <f>AH3755</f>
        <v/>
      </c>
      <c r="N3755" s="464">
        <f>IF(W3755&lt;0,AH3755,I3755)</f>
        <v/>
      </c>
      <c r="O3755" s="464">
        <f>I3755-M3755</f>
        <v/>
      </c>
      <c r="P3755" s="462" t="n"/>
      <c r="Q3755" s="462">
        <f>V3755=W3755</f>
        <v/>
      </c>
      <c r="R3755" s="462">
        <f>AND(MONTH(F3755)=MONTH(X3755), YEAR(F3755)=YEAR(X3755))</f>
        <v/>
      </c>
      <c r="S3755" s="462">
        <f>AC3755="L001-901905215"</f>
        <v/>
      </c>
      <c r="T3755" s="464">
        <f>G3755-AH3755</f>
        <v/>
      </c>
      <c r="U3755" s="462" t="n"/>
      <c r="V3755" s="462" t="inlineStr">
        <is>
          <t>000523</t>
        </is>
      </c>
      <c r="W3755" s="462" t="inlineStr">
        <is>
          <t>000523</t>
        </is>
      </c>
      <c r="X3755" s="463" t="n">
        <v>44529</v>
      </c>
      <c r="Y3755" s="462" t="inlineStr">
        <is>
          <t>000523</t>
        </is>
      </c>
      <c r="Z3755" s="462" t="inlineStr"/>
      <c r="AA3755" s="462" t="inlineStr">
        <is>
          <t>បុគ្គលជាប់អាករ</t>
        </is>
      </c>
      <c r="AB3755" s="462" t="inlineStr">
        <is>
          <t>L001-901905215</t>
        </is>
      </c>
      <c r="AC3755" s="462" t="inlineStr">
        <is>
          <t>វីអ៊ីស៊ិន (ខេមបូឌា) អ៊ិនដាសស្ទ្រី ឯ.ក</t>
        </is>
      </c>
      <c r="AD3755" s="464" t="n">
        <v>309323777</v>
      </c>
      <c r="AE3755" s="464" t="n">
        <v>281203434</v>
      </c>
      <c r="AF3755" s="464" t="n">
        <v>0</v>
      </c>
      <c r="AG3755" s="464" t="n">
        <v>0</v>
      </c>
      <c r="AH3755" s="464" t="n">
        <v>28120343</v>
      </c>
      <c r="AI3755" s="464" t="n">
        <v>0</v>
      </c>
      <c r="AJ3755" s="464" t="n">
        <v>0</v>
      </c>
      <c r="AK3755" s="464" t="n">
        <v>0</v>
      </c>
      <c r="AL3755" s="464" t="n">
        <v>0</v>
      </c>
      <c r="AM3755" s="464" t="n">
        <v>0</v>
      </c>
      <c r="AN3755" s="464" t="n">
        <v>0</v>
      </c>
      <c r="AO3755" s="464" t="n">
        <v>0</v>
      </c>
      <c r="AP3755" s="464" t="n">
        <v>0</v>
      </c>
      <c r="AQ3755" s="462" t="inlineStr"/>
      <c r="AR3755" s="462" t="inlineStr">
        <is>
          <t>ផ្លាកក្រដាស និង ក្រដាស</t>
        </is>
      </c>
      <c r="AS3755" s="462" t="inlineStr">
        <is>
          <t>បានប្រកាសពន្ធ</t>
        </is>
      </c>
    </row>
    <row r="3756">
      <c r="A3756" s="461" t="n">
        <v>3748</v>
      </c>
      <c r="B3756" s="462" t="inlineStr">
        <is>
          <t>Plastic Open</t>
        </is>
      </c>
      <c r="C3756" s="462" t="inlineStr">
        <is>
          <t>ឌើ សឹង ហ្វា ភែកឃីជីង អ៊ិនដាសស្រ្ទៀល ឯ.ក</t>
        </is>
      </c>
      <c r="D3756" s="462" t="inlineStr">
        <is>
          <t>L001-901638065</t>
        </is>
      </c>
      <c r="E3756" s="462" t="inlineStr">
        <is>
          <t>DSF202100551</t>
        </is>
      </c>
      <c r="F3756" s="463" t="n">
        <v>44524</v>
      </c>
      <c r="G3756" s="464" t="n">
        <v>255613</v>
      </c>
      <c r="H3756" s="462" t="n"/>
      <c r="I3756" s="464">
        <f>G3756</f>
        <v/>
      </c>
      <c r="J3756" s="462">
        <f>IF(AND(Q3756=TRUE, R3756=TRUE, S3756=TRUE), IF(W3756&lt;-0.05, "អនុញ្ញាត (អ្នកផ្គត់ផ្គង់ប្រកាសខ្វះ)", "បានប្រកាស (អនុញ្ញាត)"), IF(AND(Q3756=FALSE, R3756=FALSE, S3756=FALSE), "ព្យួរទុក (មិនមានទិន្នន័យ)", "ប្រកាសខុស (ព្យួរទុក)"))</f>
        <v/>
      </c>
      <c r="K3756" s="462" t="inlineStr"/>
      <c r="L3756" s="462" t="inlineStr"/>
      <c r="M3756" s="464">
        <f>AH3756</f>
        <v/>
      </c>
      <c r="N3756" s="464">
        <f>IF(W3756&lt;0,AH3756,I3756)</f>
        <v/>
      </c>
      <c r="O3756" s="464">
        <f>I3756-M3756</f>
        <v/>
      </c>
      <c r="P3756" s="462" t="n"/>
      <c r="Q3756" s="462">
        <f>V3756=W3756</f>
        <v/>
      </c>
      <c r="R3756" s="462">
        <f>AND(MONTH(F3756)=MONTH(X3756), YEAR(F3756)=YEAR(X3756))</f>
        <v/>
      </c>
      <c r="S3756" s="462">
        <f>AC3756="L001-901905215"</f>
        <v/>
      </c>
      <c r="T3756" s="464">
        <f>G3756-AH3756</f>
        <v/>
      </c>
      <c r="U3756" s="462" t="n"/>
      <c r="V3756" s="462" t="inlineStr">
        <is>
          <t>DSF202100551</t>
        </is>
      </c>
      <c r="W3756" s="462" t="inlineStr">
        <is>
          <t>DSF202100551</t>
        </is>
      </c>
      <c r="X3756" s="463" t="n">
        <v>44524</v>
      </c>
      <c r="Y3756" s="462" t="inlineStr">
        <is>
          <t>DSF202100551</t>
        </is>
      </c>
      <c r="Z3756" s="462" t="inlineStr"/>
      <c r="AA3756" s="462" t="inlineStr">
        <is>
          <t>បុគ្គលជាប់អាករ</t>
        </is>
      </c>
      <c r="AB3756" s="462" t="inlineStr">
        <is>
          <t>L001-901905215</t>
        </is>
      </c>
      <c r="AC3756" s="462" t="inlineStr">
        <is>
          <t>វីអ៊ីស៊ិន (ខេមបូឌា) អ៊ិនដាសស្ទ្រី ឯ.ក</t>
        </is>
      </c>
      <c r="AD3756" s="464" t="n">
        <v>2811741</v>
      </c>
      <c r="AE3756" s="464" t="n">
        <v>2556128</v>
      </c>
      <c r="AF3756" s="464" t="n">
        <v>0</v>
      </c>
      <c r="AG3756" s="464" t="n">
        <v>0</v>
      </c>
      <c r="AH3756" s="464" t="n">
        <v>255613</v>
      </c>
      <c r="AI3756" s="464" t="n">
        <v>0</v>
      </c>
      <c r="AJ3756" s="464" t="n">
        <v>0</v>
      </c>
      <c r="AK3756" s="464" t="n">
        <v>0</v>
      </c>
      <c r="AL3756" s="464" t="n">
        <v>0</v>
      </c>
      <c r="AM3756" s="464" t="n">
        <v>0</v>
      </c>
      <c r="AN3756" s="464" t="n">
        <v>0</v>
      </c>
      <c r="AO3756" s="464" t="n">
        <v>0</v>
      </c>
      <c r="AP3756" s="464" t="n">
        <v>0</v>
      </c>
      <c r="AQ3756" s="462" t="inlineStr"/>
      <c r="AR3756" s="462" t="inlineStr">
        <is>
          <t>PLASTIC (OPEN)</t>
        </is>
      </c>
      <c r="AS3756" s="462" t="inlineStr">
        <is>
          <t>បានប្រកាសពន្ធ</t>
        </is>
      </c>
    </row>
    <row r="3757">
      <c r="A3757" s="461" t="n">
        <v>3749</v>
      </c>
      <c r="B3757" s="462" t="inlineStr">
        <is>
          <t>Travel Fee</t>
        </is>
      </c>
      <c r="C3757" s="462" t="inlineStr">
        <is>
          <t>អេសជីអេស (ខេមបូឌា) លីមីធីត</t>
        </is>
      </c>
      <c r="D3757" s="462" t="inlineStr">
        <is>
          <t>L001-107030519</t>
        </is>
      </c>
      <c r="E3757" s="462" t="inlineStr">
        <is>
          <t>10015284</t>
        </is>
      </c>
      <c r="F3757" s="463" t="n">
        <v>44523</v>
      </c>
      <c r="G3757" s="464" t="n">
        <v>106201</v>
      </c>
      <c r="H3757" s="462" t="n"/>
      <c r="I3757" s="464">
        <f>G3757</f>
        <v/>
      </c>
      <c r="J3757" s="462">
        <f>IF(AND(Q3757=TRUE, R3757=TRUE, S3757=TRUE), IF(W3757&lt;-0.05, "អនុញ្ញាត (អ្នកផ្គត់ផ្គង់ប្រកាសខ្វះ)", "បានប្រកាស (អនុញ្ញាត)"), IF(AND(Q3757=FALSE, R3757=FALSE, S3757=FALSE), "ព្យួរទុក (មិនមានទិន្នន័យ)", "ប្រកាសខុស (ព្យួរទុក)"))</f>
        <v/>
      </c>
      <c r="K3757" s="462" t="inlineStr"/>
      <c r="L3757" s="462" t="inlineStr"/>
      <c r="M3757" s="464">
        <f>AH3757</f>
        <v/>
      </c>
      <c r="N3757" s="464">
        <f>IF(W3757&lt;0,AH3757,I3757)</f>
        <v/>
      </c>
      <c r="O3757" s="464">
        <f>I3757-M3757</f>
        <v/>
      </c>
      <c r="P3757" s="462" t="n"/>
      <c r="Q3757" s="462">
        <f>V3757=W3757</f>
        <v/>
      </c>
      <c r="R3757" s="462">
        <f>AND(MONTH(F3757)=MONTH(X3757), YEAR(F3757)=YEAR(X3757))</f>
        <v/>
      </c>
      <c r="S3757" s="462">
        <f>AC3757="L001-901905215"</f>
        <v/>
      </c>
      <c r="T3757" s="464">
        <f>G3757-AH3757</f>
        <v/>
      </c>
      <c r="U3757" s="462" t="n"/>
      <c r="V3757" s="462" t="inlineStr">
        <is>
          <t>10015284</t>
        </is>
      </c>
      <c r="W3757" s="462" t="inlineStr">
        <is>
          <t>10015284</t>
        </is>
      </c>
      <c r="X3757" s="463" t="n">
        <v>44523</v>
      </c>
      <c r="Y3757" s="462" t="inlineStr">
        <is>
          <t>10015284</t>
        </is>
      </c>
      <c r="Z3757" s="462" t="inlineStr"/>
      <c r="AA3757" s="462" t="inlineStr">
        <is>
          <t>បុគ្គលជាប់អាករ</t>
        </is>
      </c>
      <c r="AB3757" s="462" t="inlineStr">
        <is>
          <t>L001-901905215</t>
        </is>
      </c>
      <c r="AC3757" s="462" t="inlineStr">
        <is>
          <t>វីអ៊ីស៊ិន (ខេមបូឌា) អ៊ិនដាសស្ទ្រី ឯ.ក</t>
        </is>
      </c>
      <c r="AD3757" s="464" t="n">
        <v>1168210</v>
      </c>
      <c r="AE3757" s="464" t="n">
        <v>1062009</v>
      </c>
      <c r="AF3757" s="464" t="n">
        <v>0</v>
      </c>
      <c r="AG3757" s="464" t="n">
        <v>0</v>
      </c>
      <c r="AH3757" s="464" t="n">
        <v>106201</v>
      </c>
      <c r="AI3757" s="464" t="n">
        <v>0</v>
      </c>
      <c r="AJ3757" s="464" t="n">
        <v>0</v>
      </c>
      <c r="AK3757" s="464" t="n">
        <v>0</v>
      </c>
      <c r="AL3757" s="464" t="n">
        <v>0</v>
      </c>
      <c r="AM3757" s="464" t="n">
        <v>0</v>
      </c>
      <c r="AN3757" s="464" t="n">
        <v>0</v>
      </c>
      <c r="AO3757" s="464" t="n">
        <v>0</v>
      </c>
      <c r="AP3757" s="464" t="n">
        <v>0</v>
      </c>
      <c r="AQ3757" s="462" t="inlineStr"/>
      <c r="AR3757" s="462" t="inlineStr">
        <is>
          <t>Sampling - Mdy - Trade - C&amp;P</t>
        </is>
      </c>
      <c r="AS3757" s="462" t="inlineStr">
        <is>
          <t>បានប្រកាសពន្ធ</t>
        </is>
      </c>
    </row>
    <row r="3758">
      <c r="A3758" s="461" t="n">
        <v>3750</v>
      </c>
      <c r="B3758" s="462" t="inlineStr">
        <is>
          <t>Sealing Sample Fee</t>
        </is>
      </c>
      <c r="C3758" s="462" t="inlineStr">
        <is>
          <t>អ៊ិនធើថេក ថេសធីង សឺវីស (ខេមបូឌា) ខមភេនី លីមីធីត</t>
        </is>
      </c>
      <c r="D3758" s="462" t="inlineStr">
        <is>
          <t>L001-100045707</t>
        </is>
      </c>
      <c r="E3758" s="462" t="inlineStr">
        <is>
          <t>KHM20210013260</t>
        </is>
      </c>
      <c r="F3758" s="463" t="n">
        <v>44523</v>
      </c>
      <c r="G3758" s="464" t="n">
        <v>65072</v>
      </c>
      <c r="H3758" s="462" t="n"/>
      <c r="I3758" s="464">
        <f>G3758</f>
        <v/>
      </c>
      <c r="J3758" s="462">
        <f>IF(AND(Q3758=TRUE, R3758=TRUE, S3758=TRUE), IF(W3758&lt;-0.05, "អនុញ្ញាត (អ្នកផ្គត់ផ្គង់ប្រកាសខ្វះ)", "បានប្រកាស (អនុញ្ញាត)"), IF(AND(Q3758=FALSE, R3758=FALSE, S3758=FALSE), "ព្យួរទុក (មិនមានទិន្នន័យ)", "ប្រកាសខុស (ព្យួរទុក)"))</f>
        <v/>
      </c>
      <c r="K3758" s="462" t="inlineStr"/>
      <c r="L3758" s="462" t="inlineStr"/>
      <c r="M3758" s="464">
        <f>AH3758</f>
        <v/>
      </c>
      <c r="N3758" s="464">
        <f>IF(W3758&lt;0,AH3758,I3758)</f>
        <v/>
      </c>
      <c r="O3758" s="464">
        <f>I3758-M3758</f>
        <v/>
      </c>
      <c r="P3758" s="462" t="n"/>
      <c r="Q3758" s="462">
        <f>V3758=W3758</f>
        <v/>
      </c>
      <c r="R3758" s="462">
        <f>AND(MONTH(F3758)=MONTH(X3758), YEAR(F3758)=YEAR(X3758))</f>
        <v/>
      </c>
      <c r="S3758" s="462">
        <f>AC3758="L001-901905215"</f>
        <v/>
      </c>
      <c r="T3758" s="464">
        <f>G3758-AH3758</f>
        <v/>
      </c>
      <c r="U3758" s="462" t="n"/>
      <c r="V3758" s="462" t="inlineStr">
        <is>
          <t>KHM20210013260</t>
        </is>
      </c>
      <c r="W3758" s="462" t="inlineStr">
        <is>
          <t>KHM20210013260</t>
        </is>
      </c>
      <c r="X3758" s="463" t="n">
        <v>44523</v>
      </c>
      <c r="Y3758" s="462" t="inlineStr">
        <is>
          <t>KHM20210013260</t>
        </is>
      </c>
      <c r="Z3758" s="462" t="inlineStr"/>
      <c r="AA3758" s="462" t="inlineStr">
        <is>
          <t>បុគ្គលជាប់អាករ</t>
        </is>
      </c>
      <c r="AB3758" s="462" t="inlineStr">
        <is>
          <t>L001-901905215</t>
        </is>
      </c>
      <c r="AC3758" s="462" t="inlineStr">
        <is>
          <t>វីអ៊ីស៊ិន (ខេមបូឌា) អ៊ិនដាសស្ទ្រី ឯ.ក</t>
        </is>
      </c>
      <c r="AD3758" s="464" t="n">
        <v>715792</v>
      </c>
      <c r="AE3758" s="464" t="n">
        <v>650720</v>
      </c>
      <c r="AF3758" s="464" t="n">
        <v>0</v>
      </c>
      <c r="AG3758" s="464" t="n">
        <v>0</v>
      </c>
      <c r="AH3758" s="464" t="n">
        <v>65072</v>
      </c>
      <c r="AI3758" s="464" t="n">
        <v>0</v>
      </c>
      <c r="AJ3758" s="464" t="n">
        <v>0</v>
      </c>
      <c r="AK3758" s="464" t="n">
        <v>0</v>
      </c>
      <c r="AL3758" s="464" t="n">
        <v>0</v>
      </c>
      <c r="AM3758" s="464" t="n">
        <v>0</v>
      </c>
      <c r="AN3758" s="464" t="n">
        <v>0</v>
      </c>
      <c r="AO3758" s="464" t="n">
        <v>0</v>
      </c>
      <c r="AP3758" s="464" t="n">
        <v>0</v>
      </c>
      <c r="AQ3758" s="462" t="inlineStr"/>
      <c r="AR3758" s="462" t="inlineStr">
        <is>
          <t>Inspection service fee</t>
        </is>
      </c>
      <c r="AS3758" s="462" t="inlineStr">
        <is>
          <t>បានប្រកាសពន្ធ</t>
        </is>
      </c>
    </row>
    <row r="3759">
      <c r="A3759" s="461" t="n">
        <v>3751</v>
      </c>
      <c r="B3759" s="462" t="inlineStr">
        <is>
          <t>Service Fee</t>
        </is>
      </c>
      <c r="C3759" s="462" t="inlineStr">
        <is>
          <t>ប្យួរ៉ូ វេរីតាស (ខេមបូឌា) លីមីធីត</t>
        </is>
      </c>
      <c r="D3759" s="462" t="inlineStr">
        <is>
          <t>L001-107024462</t>
        </is>
      </c>
      <c r="E3759" s="462" t="inlineStr">
        <is>
          <t>59011298</t>
        </is>
      </c>
      <c r="F3759" s="463" t="n">
        <v>44515</v>
      </c>
      <c r="G3759" s="464" t="n">
        <v>110202</v>
      </c>
      <c r="H3759" s="462" t="n"/>
      <c r="I3759" s="464">
        <f>G3759</f>
        <v/>
      </c>
      <c r="J3759" s="462">
        <f>IF(AND(Q3759=TRUE, R3759=TRUE, S3759=TRUE), IF(W3759&lt;-0.05, "អនុញ្ញាត (អ្នកផ្គត់ផ្គង់ប្រកាសខ្វះ)", "បានប្រកាស (អនុញ្ញាត)"), IF(AND(Q3759=FALSE, R3759=FALSE, S3759=FALSE), "ព្យួរទុក (មិនមានទិន្នន័យ)", "ប្រកាសខុស (ព្យួរទុក)"))</f>
        <v/>
      </c>
      <c r="K3759" s="462" t="inlineStr"/>
      <c r="L3759" s="462" t="inlineStr"/>
      <c r="M3759" s="464">
        <f>AH3759</f>
        <v/>
      </c>
      <c r="N3759" s="464">
        <f>IF(W3759&lt;0,AH3759,I3759)</f>
        <v/>
      </c>
      <c r="O3759" s="464">
        <f>I3759-M3759</f>
        <v/>
      </c>
      <c r="P3759" s="462" t="n"/>
      <c r="Q3759" s="462">
        <f>V3759=W3759</f>
        <v/>
      </c>
      <c r="R3759" s="462">
        <f>AND(MONTH(F3759)=MONTH(X3759), YEAR(F3759)=YEAR(X3759))</f>
        <v/>
      </c>
      <c r="S3759" s="462">
        <f>AC3759="L001-901905215"</f>
        <v/>
      </c>
      <c r="T3759" s="464">
        <f>G3759-AH3759</f>
        <v/>
      </c>
      <c r="U3759" s="462" t="n"/>
      <c r="V3759" s="462" t="inlineStr">
        <is>
          <t>59011298</t>
        </is>
      </c>
      <c r="W3759" s="462" t="inlineStr">
        <is>
          <t>59011298</t>
        </is>
      </c>
      <c r="X3759" s="463" t="n">
        <v>44515</v>
      </c>
      <c r="Y3759" s="462" t="inlineStr">
        <is>
          <t>59011298</t>
        </is>
      </c>
      <c r="Z3759" s="462" t="inlineStr"/>
      <c r="AA3759" s="462" t="inlineStr">
        <is>
          <t>បុគ្គលជាប់អាករ</t>
        </is>
      </c>
      <c r="AB3759" s="462" t="inlineStr">
        <is>
          <t>L001-901905215</t>
        </is>
      </c>
      <c r="AC3759" s="462" t="inlineStr">
        <is>
          <t>វីអ៊ីស៊ិន (ខេមបូឌា) អ៊ិនដាសស្ទ្រី ឯ.ក</t>
        </is>
      </c>
      <c r="AD3759" s="464" t="n">
        <v>1212223</v>
      </c>
      <c r="AE3759" s="464" t="n">
        <v>1102021</v>
      </c>
      <c r="AF3759" s="464" t="n">
        <v>0</v>
      </c>
      <c r="AG3759" s="464" t="n">
        <v>0</v>
      </c>
      <c r="AH3759" s="464" t="n">
        <v>110202</v>
      </c>
      <c r="AI3759" s="464" t="n">
        <v>0</v>
      </c>
      <c r="AJ3759" s="464" t="n">
        <v>0</v>
      </c>
      <c r="AK3759" s="464" t="n">
        <v>0</v>
      </c>
      <c r="AL3759" s="464" t="n">
        <v>0</v>
      </c>
      <c r="AM3759" s="464" t="n">
        <v>0</v>
      </c>
      <c r="AN3759" s="464" t="n">
        <v>0</v>
      </c>
      <c r="AO3759" s="464" t="n">
        <v>0</v>
      </c>
      <c r="AP3759" s="464" t="n">
        <v>0</v>
      </c>
      <c r="AQ3759" s="462" t="inlineStr"/>
      <c r="AR3759" s="462" t="inlineStr">
        <is>
          <t>ចំនូលបានមកពីការលក់</t>
        </is>
      </c>
      <c r="AS3759" s="462" t="inlineStr">
        <is>
          <t>បានប្រកាសពន្ធ</t>
        </is>
      </c>
    </row>
    <row r="3760">
      <c r="A3760" s="461" t="n">
        <v>3752</v>
      </c>
      <c r="B3760" s="462" t="inlineStr">
        <is>
          <t>Service Fee</t>
        </is>
      </c>
      <c r="C3760" s="462" t="inlineStr">
        <is>
          <t>ប្យួរ៉ូ វេរីតាស (ខេមបូឌា) លីមីធីត</t>
        </is>
      </c>
      <c r="D3760" s="462" t="inlineStr">
        <is>
          <t>L001-107024462</t>
        </is>
      </c>
      <c r="E3760" s="462" t="inlineStr">
        <is>
          <t>59011302</t>
        </is>
      </c>
      <c r="F3760" s="463" t="n">
        <v>44515</v>
      </c>
      <c r="G3760" s="464" t="n">
        <v>55157</v>
      </c>
      <c r="H3760" s="462" t="n"/>
      <c r="I3760" s="464">
        <f>G3760</f>
        <v/>
      </c>
      <c r="J3760" s="462">
        <f>IF(AND(Q3760=TRUE, R3760=TRUE, S3760=TRUE), IF(W3760&lt;-0.05, "អនុញ្ញាត (អ្នកផ្គត់ផ្គង់ប្រកាសខ្វះ)", "បានប្រកាស (អនុញ្ញាត)"), IF(AND(Q3760=FALSE, R3760=FALSE, S3760=FALSE), "ព្យួរទុក (មិនមានទិន្នន័យ)", "ប្រកាសខុស (ព្យួរទុក)"))</f>
        <v/>
      </c>
      <c r="K3760" s="462" t="inlineStr"/>
      <c r="L3760" s="462" t="inlineStr"/>
      <c r="M3760" s="464">
        <f>AH3760</f>
        <v/>
      </c>
      <c r="N3760" s="464">
        <f>IF(W3760&lt;0,AH3760,I3760)</f>
        <v/>
      </c>
      <c r="O3760" s="464">
        <f>I3760-M3760</f>
        <v/>
      </c>
      <c r="P3760" s="462" t="n"/>
      <c r="Q3760" s="462">
        <f>V3760=W3760</f>
        <v/>
      </c>
      <c r="R3760" s="462">
        <f>AND(MONTH(F3760)=MONTH(X3760), YEAR(F3760)=YEAR(X3760))</f>
        <v/>
      </c>
      <c r="S3760" s="462">
        <f>AC3760="L001-901905215"</f>
        <v/>
      </c>
      <c r="T3760" s="464">
        <f>G3760-AH3760</f>
        <v/>
      </c>
      <c r="U3760" s="462" t="n"/>
      <c r="V3760" s="462" t="inlineStr">
        <is>
          <t>59011302</t>
        </is>
      </c>
      <c r="W3760" s="462" t="inlineStr">
        <is>
          <t>59011302</t>
        </is>
      </c>
      <c r="X3760" s="463" t="n">
        <v>44515</v>
      </c>
      <c r="Y3760" s="462" t="inlineStr">
        <is>
          <t>59011302</t>
        </is>
      </c>
      <c r="Z3760" s="462" t="inlineStr"/>
      <c r="AA3760" s="462" t="inlineStr">
        <is>
          <t>បុគ្គលជាប់អាករ</t>
        </is>
      </c>
      <c r="AB3760" s="462" t="inlineStr">
        <is>
          <t>L001-901905215</t>
        </is>
      </c>
      <c r="AC3760" s="462" t="inlineStr">
        <is>
          <t>វីអ៊ីស៊ិន (ខេមបូឌា) អ៊ិនដាសស្ទ្រី ឯ.ក</t>
        </is>
      </c>
      <c r="AD3760" s="464" t="n">
        <v>606132</v>
      </c>
      <c r="AE3760" s="464" t="n">
        <v>551029</v>
      </c>
      <c r="AF3760" s="464" t="n">
        <v>0</v>
      </c>
      <c r="AG3760" s="464" t="n">
        <v>0</v>
      </c>
      <c r="AH3760" s="464" t="n">
        <v>55103</v>
      </c>
      <c r="AI3760" s="464" t="n">
        <v>0</v>
      </c>
      <c r="AJ3760" s="464" t="n">
        <v>0</v>
      </c>
      <c r="AK3760" s="464" t="n">
        <v>0</v>
      </c>
      <c r="AL3760" s="464" t="n">
        <v>0</v>
      </c>
      <c r="AM3760" s="464" t="n">
        <v>0</v>
      </c>
      <c r="AN3760" s="464" t="n">
        <v>0</v>
      </c>
      <c r="AO3760" s="464" t="n">
        <v>0</v>
      </c>
      <c r="AP3760" s="464" t="n">
        <v>0</v>
      </c>
      <c r="AQ3760" s="462" t="inlineStr"/>
      <c r="AR3760" s="462" t="inlineStr">
        <is>
          <t>ចំនូលបានមកពីការលក់</t>
        </is>
      </c>
      <c r="AS3760" s="462" t="inlineStr">
        <is>
          <t>បានប្រកាសពន្ធ</t>
        </is>
      </c>
    </row>
    <row r="3761">
      <c r="A3761" s="461" t="n">
        <v>3753</v>
      </c>
      <c r="B3761" s="462" t="inlineStr">
        <is>
          <t>Service Fee</t>
        </is>
      </c>
      <c r="C3761" s="462" t="inlineStr">
        <is>
          <t>ប្យួរ៉ូ វេរីតាស (ខេមបូឌា) លីមីធីត</t>
        </is>
      </c>
      <c r="D3761" s="462" t="inlineStr">
        <is>
          <t>L001-107024462</t>
        </is>
      </c>
      <c r="E3761" s="462" t="inlineStr">
        <is>
          <t>59011319</t>
        </is>
      </c>
      <c r="F3761" s="463" t="n">
        <v>44517</v>
      </c>
      <c r="G3761" s="464" t="n">
        <v>110202</v>
      </c>
      <c r="H3761" s="462" t="n"/>
      <c r="I3761" s="464">
        <f>G3761</f>
        <v/>
      </c>
      <c r="J3761" s="462">
        <f>IF(AND(Q3761=TRUE, R3761=TRUE, S3761=TRUE), IF(W3761&lt;-0.05, "អនុញ្ញាត (អ្នកផ្គត់ផ្គង់ប្រកាសខ្វះ)", "បានប្រកាស (អនុញ្ញាត)"), IF(AND(Q3761=FALSE, R3761=FALSE, S3761=FALSE), "ព្យួរទុក (មិនមានទិន្នន័យ)", "ប្រកាសខុស (ព្យួរទុក)"))</f>
        <v/>
      </c>
      <c r="K3761" s="462" t="inlineStr"/>
      <c r="L3761" s="462" t="inlineStr"/>
      <c r="M3761" s="464">
        <f>AH3761</f>
        <v/>
      </c>
      <c r="N3761" s="464">
        <f>IF(W3761&lt;0,AH3761,I3761)</f>
        <v/>
      </c>
      <c r="O3761" s="464">
        <f>I3761-M3761</f>
        <v/>
      </c>
      <c r="P3761" s="462" t="n"/>
      <c r="Q3761" s="462">
        <f>V3761=W3761</f>
        <v/>
      </c>
      <c r="R3761" s="462">
        <f>AND(MONTH(F3761)=MONTH(X3761), YEAR(F3761)=YEAR(X3761))</f>
        <v/>
      </c>
      <c r="S3761" s="462">
        <f>AC3761="L001-901905215"</f>
        <v/>
      </c>
      <c r="T3761" s="464">
        <f>G3761-AH3761</f>
        <v/>
      </c>
      <c r="U3761" s="462" t="n"/>
      <c r="V3761" s="462" t="inlineStr">
        <is>
          <t>59011319</t>
        </is>
      </c>
      <c r="W3761" s="462" t="inlineStr">
        <is>
          <t>59011319</t>
        </is>
      </c>
      <c r="X3761" s="463" t="n">
        <v>44517</v>
      </c>
      <c r="Y3761" s="462" t="inlineStr">
        <is>
          <t>59011319</t>
        </is>
      </c>
      <c r="Z3761" s="462" t="inlineStr"/>
      <c r="AA3761" s="462" t="inlineStr">
        <is>
          <t>បុគ្គលជាប់អាករ</t>
        </is>
      </c>
      <c r="AB3761" s="462" t="inlineStr">
        <is>
          <t>L001-901905215</t>
        </is>
      </c>
      <c r="AC3761" s="462" t="inlineStr">
        <is>
          <t>វីអ៊ីស៊ិន (ខេមបូឌា) អ៊ិនដាសស្ទ្រី ឯ.ក</t>
        </is>
      </c>
      <c r="AD3761" s="464" t="n">
        <v>1212223</v>
      </c>
      <c r="AE3761" s="464" t="n">
        <v>1102021</v>
      </c>
      <c r="AF3761" s="464" t="n">
        <v>0</v>
      </c>
      <c r="AG3761" s="464" t="n">
        <v>0</v>
      </c>
      <c r="AH3761" s="464" t="n">
        <v>110202</v>
      </c>
      <c r="AI3761" s="464" t="n">
        <v>0</v>
      </c>
      <c r="AJ3761" s="464" t="n">
        <v>0</v>
      </c>
      <c r="AK3761" s="464" t="n">
        <v>0</v>
      </c>
      <c r="AL3761" s="464" t="n">
        <v>0</v>
      </c>
      <c r="AM3761" s="464" t="n">
        <v>0</v>
      </c>
      <c r="AN3761" s="464" t="n">
        <v>0</v>
      </c>
      <c r="AO3761" s="464" t="n">
        <v>0</v>
      </c>
      <c r="AP3761" s="464" t="n">
        <v>0</v>
      </c>
      <c r="AQ3761" s="462" t="inlineStr"/>
      <c r="AR3761" s="462" t="inlineStr">
        <is>
          <t>ចំនូលបានមកពីការលក់</t>
        </is>
      </c>
      <c r="AS3761" s="462" t="inlineStr">
        <is>
          <t>បានប្រកាសពន្ធ</t>
        </is>
      </c>
    </row>
    <row r="3762">
      <c r="A3762" s="461" t="n">
        <v>3754</v>
      </c>
      <c r="B3762" s="462" t="inlineStr">
        <is>
          <t>Service Fee</t>
        </is>
      </c>
      <c r="C3762" s="462" t="inlineStr">
        <is>
          <t>ប្យួរ៉ូ វេរីតាស (ខេមបូឌា) លីមីធីត</t>
        </is>
      </c>
      <c r="D3762" s="462" t="inlineStr">
        <is>
          <t>L001-107024462</t>
        </is>
      </c>
      <c r="E3762" s="462" t="inlineStr">
        <is>
          <t>59011324</t>
        </is>
      </c>
      <c r="F3762" s="463" t="n">
        <v>44518</v>
      </c>
      <c r="G3762" s="464" t="n">
        <v>55157</v>
      </c>
      <c r="H3762" s="462" t="n"/>
      <c r="I3762" s="464">
        <f>G3762</f>
        <v/>
      </c>
      <c r="J3762" s="462">
        <f>IF(AND(Q3762=TRUE, R3762=TRUE, S3762=TRUE), IF(W3762&lt;-0.05, "អនុញ្ញាត (អ្នកផ្គត់ផ្គង់ប្រកាសខ្វះ)", "បានប្រកាស (អនុញ្ញាត)"), IF(AND(Q3762=FALSE, R3762=FALSE, S3762=FALSE), "ព្យួរទុក (មិនមានទិន្នន័យ)", "ប្រកាសខុស (ព្យួរទុក)"))</f>
        <v/>
      </c>
      <c r="K3762" s="462" t="inlineStr"/>
      <c r="L3762" s="462" t="inlineStr"/>
      <c r="M3762" s="464">
        <f>AH3762</f>
        <v/>
      </c>
      <c r="N3762" s="464">
        <f>IF(W3762&lt;0,AH3762,I3762)</f>
        <v/>
      </c>
      <c r="O3762" s="464">
        <f>I3762-M3762</f>
        <v/>
      </c>
      <c r="P3762" s="462" t="n"/>
      <c r="Q3762" s="462">
        <f>V3762=W3762</f>
        <v/>
      </c>
      <c r="R3762" s="462">
        <f>AND(MONTH(F3762)=MONTH(X3762), YEAR(F3762)=YEAR(X3762))</f>
        <v/>
      </c>
      <c r="S3762" s="462">
        <f>AC3762="L001-901905215"</f>
        <v/>
      </c>
      <c r="T3762" s="464">
        <f>G3762-AH3762</f>
        <v/>
      </c>
      <c r="U3762" s="462" t="n"/>
      <c r="V3762" s="462" t="inlineStr">
        <is>
          <t>59011324</t>
        </is>
      </c>
      <c r="W3762" s="462" t="inlineStr">
        <is>
          <t>59011324</t>
        </is>
      </c>
      <c r="X3762" s="463" t="n">
        <v>44518</v>
      </c>
      <c r="Y3762" s="462" t="inlineStr">
        <is>
          <t>59011324</t>
        </is>
      </c>
      <c r="Z3762" s="462" t="inlineStr"/>
      <c r="AA3762" s="462" t="inlineStr">
        <is>
          <t>បុគ្គលជាប់អាករ</t>
        </is>
      </c>
      <c r="AB3762" s="462" t="inlineStr">
        <is>
          <t>L001-901905215</t>
        </is>
      </c>
      <c r="AC3762" s="462" t="inlineStr">
        <is>
          <t>វីអ៊ីស៊ិន (ខេមបូឌា) អ៊ិនដាសស្ទ្រី ឯ.ក</t>
        </is>
      </c>
      <c r="AD3762" s="464" t="n">
        <v>606132</v>
      </c>
      <c r="AE3762" s="464" t="n">
        <v>551029</v>
      </c>
      <c r="AF3762" s="464" t="n">
        <v>0</v>
      </c>
      <c r="AG3762" s="464" t="n">
        <v>0</v>
      </c>
      <c r="AH3762" s="464" t="n">
        <v>55103</v>
      </c>
      <c r="AI3762" s="464" t="n">
        <v>0</v>
      </c>
      <c r="AJ3762" s="464" t="n">
        <v>0</v>
      </c>
      <c r="AK3762" s="464" t="n">
        <v>0</v>
      </c>
      <c r="AL3762" s="464" t="n">
        <v>0</v>
      </c>
      <c r="AM3762" s="464" t="n">
        <v>0</v>
      </c>
      <c r="AN3762" s="464" t="n">
        <v>0</v>
      </c>
      <c r="AO3762" s="464" t="n">
        <v>0</v>
      </c>
      <c r="AP3762" s="464" t="n">
        <v>0</v>
      </c>
      <c r="AQ3762" s="462" t="inlineStr"/>
      <c r="AR3762" s="462" t="inlineStr">
        <is>
          <t>ចំនូលបានមកពីការលក់</t>
        </is>
      </c>
      <c r="AS3762" s="462" t="inlineStr">
        <is>
          <t>បានប្រកាសពន្ធ</t>
        </is>
      </c>
    </row>
    <row r="3763">
      <c r="A3763" s="461" t="n">
        <v>3755</v>
      </c>
      <c r="B3763" s="462" t="inlineStr">
        <is>
          <t>Service Fee</t>
        </is>
      </c>
      <c r="C3763" s="462" t="inlineStr">
        <is>
          <t>ប្យួរ៉ូ វេរីតាស (ខេមបូឌា) លីមីធីត</t>
        </is>
      </c>
      <c r="D3763" s="462" t="inlineStr">
        <is>
          <t>L001-107024462</t>
        </is>
      </c>
      <c r="E3763" s="462" t="inlineStr">
        <is>
          <t>59011246</t>
        </is>
      </c>
      <c r="F3763" s="463" t="n">
        <v>44505</v>
      </c>
      <c r="G3763" s="464" t="n">
        <v>55157</v>
      </c>
      <c r="H3763" s="462" t="n"/>
      <c r="I3763" s="464">
        <f>G3763</f>
        <v/>
      </c>
      <c r="J3763" s="462">
        <f>IF(AND(Q3763=TRUE, R3763=TRUE, S3763=TRUE), IF(W3763&lt;-0.05, "អនុញ្ញាត (អ្នកផ្គត់ផ្គង់ប្រកាសខ្វះ)", "បានប្រកាស (អនុញ្ញាត)"), IF(AND(Q3763=FALSE, R3763=FALSE, S3763=FALSE), "ព្យួរទុក (មិនមានទិន្នន័យ)", "ប្រកាសខុស (ព្យួរទុក)"))</f>
        <v/>
      </c>
      <c r="K3763" s="462" t="inlineStr"/>
      <c r="L3763" s="462" t="inlineStr"/>
      <c r="M3763" s="464">
        <f>AH3763</f>
        <v/>
      </c>
      <c r="N3763" s="464">
        <f>IF(W3763&lt;0,AH3763,I3763)</f>
        <v/>
      </c>
      <c r="O3763" s="464">
        <f>I3763-M3763</f>
        <v/>
      </c>
      <c r="P3763" s="462" t="n"/>
      <c r="Q3763" s="462">
        <f>V3763=W3763</f>
        <v/>
      </c>
      <c r="R3763" s="462">
        <f>AND(MONTH(F3763)=MONTH(X3763), YEAR(F3763)=YEAR(X3763))</f>
        <v/>
      </c>
      <c r="S3763" s="462">
        <f>AC3763="L001-901905215"</f>
        <v/>
      </c>
      <c r="T3763" s="464">
        <f>G3763-AH3763</f>
        <v/>
      </c>
      <c r="U3763" s="462" t="n"/>
      <c r="V3763" s="462" t="inlineStr">
        <is>
          <t>59011246</t>
        </is>
      </c>
      <c r="W3763" s="462" t="inlineStr">
        <is>
          <t>59011246</t>
        </is>
      </c>
      <c r="X3763" s="463" t="n">
        <v>44505</v>
      </c>
      <c r="Y3763" s="462" t="inlineStr">
        <is>
          <t>59011246</t>
        </is>
      </c>
      <c r="Z3763" s="462" t="inlineStr"/>
      <c r="AA3763" s="462" t="inlineStr">
        <is>
          <t>បុគ្គលជាប់អាករ</t>
        </is>
      </c>
      <c r="AB3763" s="462" t="inlineStr">
        <is>
          <t>L001-901905215</t>
        </is>
      </c>
      <c r="AC3763" s="462" t="inlineStr">
        <is>
          <t>វីអ៊ីស៊ិន (ខេមបូឌា) អ៊ិនដាសស្ទ្រី ឯ.ក</t>
        </is>
      </c>
      <c r="AD3763" s="464" t="n">
        <v>606728</v>
      </c>
      <c r="AE3763" s="464" t="n">
        <v>551571</v>
      </c>
      <c r="AF3763" s="464" t="n">
        <v>0</v>
      </c>
      <c r="AG3763" s="464" t="n">
        <v>0</v>
      </c>
      <c r="AH3763" s="464" t="n">
        <v>55157</v>
      </c>
      <c r="AI3763" s="464" t="n">
        <v>0</v>
      </c>
      <c r="AJ3763" s="464" t="n">
        <v>0</v>
      </c>
      <c r="AK3763" s="464" t="n">
        <v>0</v>
      </c>
      <c r="AL3763" s="464" t="n">
        <v>0</v>
      </c>
      <c r="AM3763" s="464" t="n">
        <v>0</v>
      </c>
      <c r="AN3763" s="464" t="n">
        <v>0</v>
      </c>
      <c r="AO3763" s="464" t="n">
        <v>0</v>
      </c>
      <c r="AP3763" s="464" t="n">
        <v>0</v>
      </c>
      <c r="AQ3763" s="462" t="inlineStr"/>
      <c r="AR3763" s="462" t="inlineStr">
        <is>
          <t>ចំនូលបានមកពីការលក់</t>
        </is>
      </c>
      <c r="AS3763" s="462" t="inlineStr">
        <is>
          <t>បានប្រកាសពន្ធ</t>
        </is>
      </c>
    </row>
    <row r="3764">
      <c r="A3764" s="461" t="n">
        <v>3756</v>
      </c>
      <c r="B3764" s="462" t="inlineStr">
        <is>
          <t>Service Fee</t>
        </is>
      </c>
      <c r="C3764" s="462" t="inlineStr">
        <is>
          <t>ប្យួរ៉ូ វេរីតាស (ខេមបូឌា) លីមីធីត</t>
        </is>
      </c>
      <c r="D3764" s="462" t="inlineStr">
        <is>
          <t>L001-107024462</t>
        </is>
      </c>
      <c r="E3764" s="462" t="inlineStr">
        <is>
          <t>59011256</t>
        </is>
      </c>
      <c r="F3764" s="463" t="n">
        <v>44506</v>
      </c>
      <c r="G3764" s="464" t="n">
        <v>165468</v>
      </c>
      <c r="H3764" s="462" t="n"/>
      <c r="I3764" s="464">
        <f>G3764</f>
        <v/>
      </c>
      <c r="J3764" s="462">
        <f>IF(AND(Q3764=TRUE, R3764=TRUE, S3764=TRUE), IF(W3764&lt;-0.05, "អនុញ្ញាត (អ្នកផ្គត់ផ្គង់ប្រកាសខ្វះ)", "បានប្រកាស (អនុញ្ញាត)"), IF(AND(Q3764=FALSE, R3764=FALSE, S3764=FALSE), "ព្យួរទុក (មិនមានទិន្នន័យ)", "ប្រកាសខុស (ព្យួរទុក)"))</f>
        <v/>
      </c>
      <c r="K3764" s="462" t="inlineStr"/>
      <c r="L3764" s="462" t="inlineStr"/>
      <c r="M3764" s="464">
        <f>AH3764</f>
        <v/>
      </c>
      <c r="N3764" s="464">
        <f>IF(W3764&lt;0,AH3764,I3764)</f>
        <v/>
      </c>
      <c r="O3764" s="464">
        <f>I3764-M3764</f>
        <v/>
      </c>
      <c r="P3764" s="462" t="n"/>
      <c r="Q3764" s="462">
        <f>V3764=W3764</f>
        <v/>
      </c>
      <c r="R3764" s="462">
        <f>AND(MONTH(F3764)=MONTH(X3764), YEAR(F3764)=YEAR(X3764))</f>
        <v/>
      </c>
      <c r="S3764" s="462">
        <f>AC3764="L001-901905215"</f>
        <v/>
      </c>
      <c r="T3764" s="464">
        <f>G3764-AH3764</f>
        <v/>
      </c>
      <c r="U3764" s="462" t="n"/>
      <c r="V3764" s="462" t="inlineStr">
        <is>
          <t>59011256</t>
        </is>
      </c>
      <c r="W3764" s="462" t="inlineStr">
        <is>
          <t>59011256</t>
        </is>
      </c>
      <c r="X3764" s="463" t="n">
        <v>44506</v>
      </c>
      <c r="Y3764" s="462" t="inlineStr">
        <is>
          <t>59011256</t>
        </is>
      </c>
      <c r="Z3764" s="462" t="inlineStr"/>
      <c r="AA3764" s="462" t="inlineStr">
        <is>
          <t>បុគ្គលជាប់អាករ</t>
        </is>
      </c>
      <c r="AB3764" s="462" t="inlineStr">
        <is>
          <t>L001-901905215</t>
        </is>
      </c>
      <c r="AC3764" s="462" t="inlineStr">
        <is>
          <t>វីអ៊ីស៊ិន (ខេមបូឌា) អ៊ិនដាសស្ទ្រី ឯ.ក</t>
        </is>
      </c>
      <c r="AD3764" s="464" t="n">
        <v>1820143</v>
      </c>
      <c r="AE3764" s="464" t="n">
        <v>1654675</v>
      </c>
      <c r="AF3764" s="464" t="n">
        <v>0</v>
      </c>
      <c r="AG3764" s="464" t="n">
        <v>0</v>
      </c>
      <c r="AH3764" s="464" t="n">
        <v>165468</v>
      </c>
      <c r="AI3764" s="464" t="n">
        <v>0</v>
      </c>
      <c r="AJ3764" s="464" t="n">
        <v>0</v>
      </c>
      <c r="AK3764" s="464" t="n">
        <v>0</v>
      </c>
      <c r="AL3764" s="464" t="n">
        <v>0</v>
      </c>
      <c r="AM3764" s="464" t="n">
        <v>0</v>
      </c>
      <c r="AN3764" s="464" t="n">
        <v>0</v>
      </c>
      <c r="AO3764" s="464" t="n">
        <v>0</v>
      </c>
      <c r="AP3764" s="464" t="n">
        <v>0</v>
      </c>
      <c r="AQ3764" s="462" t="inlineStr"/>
      <c r="AR3764" s="462" t="inlineStr">
        <is>
          <t>ចំនូលបានមកពីការលក់</t>
        </is>
      </c>
      <c r="AS3764" s="462" t="inlineStr">
        <is>
          <t>បានប្រកាសពន្ធ</t>
        </is>
      </c>
    </row>
    <row r="3765">
      <c r="A3765" s="461" t="n">
        <v>3757</v>
      </c>
      <c r="B3765" s="462" t="inlineStr">
        <is>
          <t>Service Fee</t>
        </is>
      </c>
      <c r="C3765" s="462" t="inlineStr">
        <is>
          <t>ប្យួរ៉ូ វេរីតាស (ខេមបូឌា) លីមីធីត</t>
        </is>
      </c>
      <c r="D3765" s="462" t="inlineStr">
        <is>
          <t>L001-107024462</t>
        </is>
      </c>
      <c r="E3765" s="462" t="inlineStr">
        <is>
          <t>59011290</t>
        </is>
      </c>
      <c r="F3765" s="463" t="n">
        <v>44512</v>
      </c>
      <c r="G3765" s="464" t="n">
        <v>110256</v>
      </c>
      <c r="H3765" s="462" t="n"/>
      <c r="I3765" s="464">
        <f>G3765</f>
        <v/>
      </c>
      <c r="J3765" s="462">
        <f>IF(AND(Q3765=TRUE, R3765=TRUE, S3765=TRUE), IF(W3765&lt;-0.05, "អនុញ្ញាត (អ្នកផ្គត់ផ្គង់ប្រកាសខ្វះ)", "បានប្រកាស (អនុញ្ញាត)"), IF(AND(Q3765=FALSE, R3765=FALSE, S3765=FALSE), "ព្យួរទុក (មិនមានទិន្នន័យ)", "ប្រកាសខុស (ព្យួរទុក)"))</f>
        <v/>
      </c>
      <c r="K3765" s="462" t="inlineStr"/>
      <c r="L3765" s="462" t="inlineStr"/>
      <c r="M3765" s="464">
        <f>AH3765</f>
        <v/>
      </c>
      <c r="N3765" s="464">
        <f>IF(W3765&lt;0,AH3765,I3765)</f>
        <v/>
      </c>
      <c r="O3765" s="464">
        <f>I3765-M3765</f>
        <v/>
      </c>
      <c r="P3765" s="462" t="n"/>
      <c r="Q3765" s="462">
        <f>V3765=W3765</f>
        <v/>
      </c>
      <c r="R3765" s="462">
        <f>AND(MONTH(F3765)=MONTH(X3765), YEAR(F3765)=YEAR(X3765))</f>
        <v/>
      </c>
      <c r="S3765" s="462">
        <f>AC3765="L001-901905215"</f>
        <v/>
      </c>
      <c r="T3765" s="464">
        <f>G3765-AH3765</f>
        <v/>
      </c>
      <c r="U3765" s="462" t="n"/>
      <c r="V3765" s="462" t="inlineStr">
        <is>
          <t>59011290</t>
        </is>
      </c>
      <c r="W3765" s="462" t="inlineStr">
        <is>
          <t>59011290</t>
        </is>
      </c>
      <c r="X3765" s="463" t="n">
        <v>44512</v>
      </c>
      <c r="Y3765" s="462" t="inlineStr">
        <is>
          <t>59011290</t>
        </is>
      </c>
      <c r="Z3765" s="462" t="inlineStr"/>
      <c r="AA3765" s="462" t="inlineStr">
        <is>
          <t>បុគ្គលជាប់អាករ</t>
        </is>
      </c>
      <c r="AB3765" s="462" t="inlineStr">
        <is>
          <t>L001-901905215</t>
        </is>
      </c>
      <c r="AC3765" s="462" t="inlineStr">
        <is>
          <t>វីអ៊ីស៊ិន (ខេមបូឌា) អ៊ិនដាសស្ទ្រី ឯ.ក</t>
        </is>
      </c>
      <c r="AD3765" s="464" t="n">
        <v>1212819</v>
      </c>
      <c r="AE3765" s="464" t="n">
        <v>1102563</v>
      </c>
      <c r="AF3765" s="464" t="n">
        <v>0</v>
      </c>
      <c r="AG3765" s="464" t="n">
        <v>0</v>
      </c>
      <c r="AH3765" s="464" t="n">
        <v>110256</v>
      </c>
      <c r="AI3765" s="464" t="n">
        <v>0</v>
      </c>
      <c r="AJ3765" s="464" t="n">
        <v>0</v>
      </c>
      <c r="AK3765" s="464" t="n">
        <v>0</v>
      </c>
      <c r="AL3765" s="464" t="n">
        <v>0</v>
      </c>
      <c r="AM3765" s="464" t="n">
        <v>0</v>
      </c>
      <c r="AN3765" s="464" t="n">
        <v>0</v>
      </c>
      <c r="AO3765" s="464" t="n">
        <v>0</v>
      </c>
      <c r="AP3765" s="464" t="n">
        <v>0</v>
      </c>
      <c r="AQ3765" s="462" t="inlineStr"/>
      <c r="AR3765" s="462" t="inlineStr">
        <is>
          <t>ចំនូលបានមកពីការលក់</t>
        </is>
      </c>
      <c r="AS3765" s="462" t="inlineStr">
        <is>
          <t>បានប្រកាសពន្ធ</t>
        </is>
      </c>
    </row>
    <row r="3766">
      <c r="A3766" s="461" t="n">
        <v>3758</v>
      </c>
      <c r="B3766" s="462" t="inlineStr">
        <is>
          <t>Service Fee</t>
        </is>
      </c>
      <c r="C3766" s="462" t="inlineStr">
        <is>
          <t>ប្យួរ៉ូ វេរីតាស (ខេមបូឌា) លីមីធីត</t>
        </is>
      </c>
      <c r="D3766" s="462" t="inlineStr">
        <is>
          <t>L001-107024462</t>
        </is>
      </c>
      <c r="E3766" s="462" t="inlineStr">
        <is>
          <t>59011225</t>
        </is>
      </c>
      <c r="F3766" s="463" t="n">
        <v>44502</v>
      </c>
      <c r="G3766" s="464" t="n">
        <v>55103</v>
      </c>
      <c r="H3766" s="462" t="n"/>
      <c r="I3766" s="464">
        <f>G3766</f>
        <v/>
      </c>
      <c r="J3766" s="462">
        <f>IF(AND(Q3766=TRUE, R3766=TRUE, S3766=TRUE), IF(W3766&lt;-0.05, "អនុញ្ញាត (អ្នកផ្គត់ផ្គង់ប្រកាសខ្វះ)", "បានប្រកាស (អនុញ្ញាត)"), IF(AND(Q3766=FALSE, R3766=FALSE, S3766=FALSE), "ព្យួរទុក (មិនមានទិន្នន័យ)", "ប្រកាសខុស (ព្យួរទុក)"))</f>
        <v/>
      </c>
      <c r="K3766" s="462" t="inlineStr"/>
      <c r="L3766" s="462" t="inlineStr"/>
      <c r="M3766" s="464">
        <f>AH3766</f>
        <v/>
      </c>
      <c r="N3766" s="464">
        <f>IF(W3766&lt;0,AH3766,I3766)</f>
        <v/>
      </c>
      <c r="O3766" s="464">
        <f>I3766-M3766</f>
        <v/>
      </c>
      <c r="P3766" s="462" t="n"/>
      <c r="Q3766" s="462">
        <f>V3766=W3766</f>
        <v/>
      </c>
      <c r="R3766" s="462">
        <f>AND(MONTH(F3766)=MONTH(X3766), YEAR(F3766)=YEAR(X3766))</f>
        <v/>
      </c>
      <c r="S3766" s="462">
        <f>AC3766="L001-901905215"</f>
        <v/>
      </c>
      <c r="T3766" s="464">
        <f>G3766-AH3766</f>
        <v/>
      </c>
      <c r="U3766" s="462" t="n"/>
      <c r="V3766" s="462" t="inlineStr">
        <is>
          <t>59011225</t>
        </is>
      </c>
      <c r="W3766" s="462" t="inlineStr">
        <is>
          <t>59011225</t>
        </is>
      </c>
      <c r="X3766" s="463" t="n">
        <v>44502</v>
      </c>
      <c r="Y3766" s="462" t="inlineStr">
        <is>
          <t>59011225</t>
        </is>
      </c>
      <c r="Z3766" s="462" t="inlineStr"/>
      <c r="AA3766" s="462" t="inlineStr">
        <is>
          <t>បុគ្គលជាប់អាករ</t>
        </is>
      </c>
      <c r="AB3766" s="462" t="inlineStr">
        <is>
          <t>L001-901905215</t>
        </is>
      </c>
      <c r="AC3766" s="462" t="inlineStr">
        <is>
          <t>វីអ៊ីស៊ិន (ខេមបូឌា) អ៊ិនដាសស្ទ្រី ឯ.ក</t>
        </is>
      </c>
      <c r="AD3766" s="464" t="n">
        <v>606132</v>
      </c>
      <c r="AE3766" s="464" t="n">
        <v>551029</v>
      </c>
      <c r="AF3766" s="464" t="n">
        <v>0</v>
      </c>
      <c r="AG3766" s="464" t="n">
        <v>0</v>
      </c>
      <c r="AH3766" s="464" t="n">
        <v>55103</v>
      </c>
      <c r="AI3766" s="464" t="n">
        <v>0</v>
      </c>
      <c r="AJ3766" s="464" t="n">
        <v>0</v>
      </c>
      <c r="AK3766" s="464" t="n">
        <v>0</v>
      </c>
      <c r="AL3766" s="464" t="n">
        <v>0</v>
      </c>
      <c r="AM3766" s="464" t="n">
        <v>0</v>
      </c>
      <c r="AN3766" s="464" t="n">
        <v>0</v>
      </c>
      <c r="AO3766" s="464" t="n">
        <v>0</v>
      </c>
      <c r="AP3766" s="464" t="n">
        <v>0</v>
      </c>
      <c r="AQ3766" s="462" t="inlineStr"/>
      <c r="AR3766" s="462" t="inlineStr">
        <is>
          <t>ចំនូលបានមកពីការលក់</t>
        </is>
      </c>
      <c r="AS3766" s="462" t="inlineStr">
        <is>
          <t>បានប្រកាសពន្ធ</t>
        </is>
      </c>
    </row>
    <row r="3767">
      <c r="A3767" s="461" t="n">
        <v>3759</v>
      </c>
      <c r="B3767" s="462" t="inlineStr">
        <is>
          <t>KHCIC</t>
        </is>
      </c>
      <c r="C3767" s="462" t="inlineStr">
        <is>
          <t>អេសអាយធីស៊ី ខិនថេនើរ ឡាញ (ខេមបូឌា)</t>
        </is>
      </c>
      <c r="D3767" s="462" t="inlineStr">
        <is>
          <t>L001-107035863</t>
        </is>
      </c>
      <c r="E3767" s="462" t="inlineStr">
        <is>
          <t>SITC2021-018129</t>
        </is>
      </c>
      <c r="F3767" s="463" t="n">
        <v>44501</v>
      </c>
      <c r="G3767" s="464" t="n">
        <v>430123</v>
      </c>
      <c r="H3767" s="462" t="n"/>
      <c r="I3767" s="464">
        <f>G3767</f>
        <v/>
      </c>
      <c r="J3767" s="462">
        <f>IF(AND(Q3767=TRUE, R3767=TRUE, S3767=TRUE), IF(W3767&lt;-0.05, "អនុញ្ញាត (អ្នកផ្គត់ផ្គង់ប្រកាសខ្វះ)", "បានប្រកាស (អនុញ្ញាត)"), IF(AND(Q3767=FALSE, R3767=FALSE, S3767=FALSE), "ព្យួរទុក (មិនមានទិន្នន័យ)", "ប្រកាសខុស (ព្យួរទុក)"))</f>
        <v/>
      </c>
      <c r="K3767" s="462" t="inlineStr"/>
      <c r="L3767" s="462" t="inlineStr"/>
      <c r="M3767" s="464">
        <f>AH3767</f>
        <v/>
      </c>
      <c r="N3767" s="464">
        <f>IF(W3767&lt;0,AH3767,I3767)</f>
        <v/>
      </c>
      <c r="O3767" s="464">
        <f>I3767-M3767</f>
        <v/>
      </c>
      <c r="P3767" s="462" t="n"/>
      <c r="Q3767" s="462">
        <f>V3767=W3767</f>
        <v/>
      </c>
      <c r="R3767" s="462">
        <f>AND(MONTH(F3767)=MONTH(X3767), YEAR(F3767)=YEAR(X3767))</f>
        <v/>
      </c>
      <c r="S3767" s="462">
        <f>AC3767="L001-901905215"</f>
        <v/>
      </c>
      <c r="T3767" s="464">
        <f>G3767-AH3767</f>
        <v/>
      </c>
      <c r="U3767" s="462" t="n"/>
      <c r="V3767" s="462" t="inlineStr">
        <is>
          <t>SITC2021018129</t>
        </is>
      </c>
      <c r="W3767" s="462" t="inlineStr">
        <is>
          <t>SITC2021018129</t>
        </is>
      </c>
      <c r="X3767" s="463" t="n">
        <v>44467</v>
      </c>
      <c r="Y3767" s="462" t="inlineStr">
        <is>
          <t>SITC2021-018129</t>
        </is>
      </c>
      <c r="Z3767" s="462" t="inlineStr"/>
      <c r="AA3767" s="462" t="inlineStr">
        <is>
          <t>បុគ្គលជាប់អាករ</t>
        </is>
      </c>
      <c r="AB3767" s="462" t="inlineStr">
        <is>
          <t>L001-901905215</t>
        </is>
      </c>
      <c r="AC3767" s="462" t="inlineStr">
        <is>
          <t>វីអ៊ីស៊ិន (ខេមបូឌា) អ៊ិនដាសស្ទ្រី ឯ.ក</t>
        </is>
      </c>
      <c r="AD3767" s="464" t="n">
        <v>4731359</v>
      </c>
      <c r="AE3767" s="464" t="n">
        <v>4301235</v>
      </c>
      <c r="AF3767" s="464" t="n">
        <v>0</v>
      </c>
      <c r="AG3767" s="464" t="n">
        <v>0</v>
      </c>
      <c r="AH3767" s="464" t="n">
        <v>430124</v>
      </c>
      <c r="AI3767" s="464" t="n">
        <v>0</v>
      </c>
      <c r="AJ3767" s="464" t="n">
        <v>0</v>
      </c>
      <c r="AK3767" s="464" t="n">
        <v>0</v>
      </c>
      <c r="AL3767" s="464" t="n">
        <v>0</v>
      </c>
      <c r="AM3767" s="464" t="n">
        <v>0</v>
      </c>
      <c r="AN3767" s="464" t="n">
        <v>0</v>
      </c>
      <c r="AO3767" s="464" t="n">
        <v>0</v>
      </c>
      <c r="AP3767" s="464" t="n">
        <v>0</v>
      </c>
      <c r="AQ3767" s="462" t="inlineStr"/>
      <c r="AR3767" s="462" t="inlineStr">
        <is>
          <t>KHCIC,EMF,KHDOC,EIB,KHTHC</t>
        </is>
      </c>
      <c r="AS3767" s="462" t="inlineStr">
        <is>
          <t>បានប្រកាសពន្ធ</t>
        </is>
      </c>
    </row>
    <row r="3768">
      <c r="A3768" s="461" t="n">
        <v>3760</v>
      </c>
      <c r="B3768" s="462" t="inlineStr">
        <is>
          <t>Trucking fee</t>
        </is>
      </c>
      <c r="C3768" s="462" t="inlineStr">
        <is>
          <t>អ៊ែរ៉ូ ស៊ីបភីង អេជេនស៊ី</t>
        </is>
      </c>
      <c r="D3768" s="462" t="inlineStr">
        <is>
          <t>K004-901635903</t>
        </is>
      </c>
      <c r="E3768" s="462" t="inlineStr">
        <is>
          <t>IKPSA2021531909</t>
        </is>
      </c>
      <c r="F3768" s="463" t="n">
        <v>44501</v>
      </c>
      <c r="G3768" s="464" t="n">
        <v>114240</v>
      </c>
      <c r="H3768" s="462" t="n"/>
      <c r="I3768" s="464">
        <f>G3768</f>
        <v/>
      </c>
      <c r="J3768" s="462">
        <f>IF(AND(Q3768=TRUE, R3768=TRUE, S3768=TRUE), IF(W3768&lt;-0.05, "អនុញ្ញាត (អ្នកផ្គត់ផ្គង់ប្រកាសខ្វះ)", "បានប្រកាស (អនុញ្ញាត)"), IF(AND(Q3768=FALSE, R3768=FALSE, S3768=FALSE), "ព្យួរទុក (មិនមានទិន្នន័យ)", "ប្រកាសខុស (ព្យួរទុក)"))</f>
        <v/>
      </c>
      <c r="K3768" s="462" t="inlineStr"/>
      <c r="L3768" s="462" t="inlineStr"/>
      <c r="M3768" s="464">
        <f>AH3768</f>
        <v/>
      </c>
      <c r="N3768" s="464">
        <f>IF(W3768&lt;0,AH3768,I3768)</f>
        <v/>
      </c>
      <c r="O3768" s="464">
        <f>I3768-M3768</f>
        <v/>
      </c>
      <c r="P3768" s="462" t="n"/>
      <c r="Q3768" s="462">
        <f>V3768=W3768</f>
        <v/>
      </c>
      <c r="R3768" s="462">
        <f>AND(MONTH(F3768)=MONTH(X3768), YEAR(F3768)=YEAR(X3768))</f>
        <v/>
      </c>
      <c r="S3768" s="462">
        <f>AC3768="L001-901905215"</f>
        <v/>
      </c>
      <c r="T3768" s="464">
        <f>G3768-AH3768</f>
        <v/>
      </c>
      <c r="U3768" s="462" t="n"/>
      <c r="V3768" s="462" t="inlineStr">
        <is>
          <t>IKPSA2021531909</t>
        </is>
      </c>
      <c r="W3768" s="462" t="inlineStr">
        <is>
          <t>IKPSA2021531909</t>
        </is>
      </c>
      <c r="X3768" s="463" t="n">
        <v>44474</v>
      </c>
      <c r="Y3768" s="462" t="inlineStr">
        <is>
          <t>IKPSA2021531909</t>
        </is>
      </c>
      <c r="Z3768" s="462" t="inlineStr"/>
      <c r="AA3768" s="462" t="inlineStr">
        <is>
          <t>បុគ្គលជាប់អាករ</t>
        </is>
      </c>
      <c r="AB3768" s="462" t="inlineStr">
        <is>
          <t>L001-901905215</t>
        </is>
      </c>
      <c r="AC3768" s="462" t="inlineStr">
        <is>
          <t>វីអ៊ីស៊ិន (ខេមបូឌា) អ៊ិនដាសស្ទ្រី ឯ.ក</t>
        </is>
      </c>
      <c r="AD3768" s="464" t="n">
        <v>1252328</v>
      </c>
      <c r="AE3768" s="464" t="n">
        <v>1138480</v>
      </c>
      <c r="AF3768" s="464" t="n">
        <v>0</v>
      </c>
      <c r="AG3768" s="464" t="n">
        <v>0</v>
      </c>
      <c r="AH3768" s="464" t="n">
        <v>113848</v>
      </c>
      <c r="AI3768" s="464" t="n">
        <v>0</v>
      </c>
      <c r="AJ3768" s="464" t="n">
        <v>0</v>
      </c>
      <c r="AK3768" s="464" t="n">
        <v>0</v>
      </c>
      <c r="AL3768" s="464" t="n">
        <v>0</v>
      </c>
      <c r="AM3768" s="464" t="n">
        <v>0</v>
      </c>
      <c r="AN3768" s="464" t="n">
        <v>0</v>
      </c>
      <c r="AO3768" s="464" t="n">
        <v>0</v>
      </c>
      <c r="AP3768" s="464" t="n">
        <v>0</v>
      </c>
      <c r="AQ3768" s="462" t="inlineStr"/>
      <c r="AR3768" s="462" t="inlineStr">
        <is>
          <t>THC &amp; DOC FEE</t>
        </is>
      </c>
      <c r="AS3768" s="462" t="inlineStr">
        <is>
          <t>បានប្រកាសពន្ធ</t>
        </is>
      </c>
    </row>
    <row r="3769">
      <c r="A3769" s="461" t="n">
        <v>3761</v>
      </c>
      <c r="B3769" s="462" t="inlineStr">
        <is>
          <t>Trucking fee</t>
        </is>
      </c>
      <c r="C3769" s="462" t="inlineStr">
        <is>
          <t>អ៊ែរ៉ូ ស៊ីបភីង អេជេនស៊ី</t>
        </is>
      </c>
      <c r="D3769" s="462" t="inlineStr">
        <is>
          <t>K004-901635903</t>
        </is>
      </c>
      <c r="E3769" s="462" t="inlineStr">
        <is>
          <t>IKPSA2021531908</t>
        </is>
      </c>
      <c r="F3769" s="463" t="n">
        <v>44501</v>
      </c>
      <c r="G3769" s="464" t="n">
        <v>97920</v>
      </c>
      <c r="H3769" s="462" t="n"/>
      <c r="I3769" s="464">
        <f>G3769</f>
        <v/>
      </c>
      <c r="J3769" s="462">
        <f>IF(AND(Q3769=TRUE, R3769=TRUE, S3769=TRUE), IF(W3769&lt;-0.05, "អនុញ្ញាត (អ្នកផ្គត់ផ្គង់ប្រកាសខ្វះ)", "បានប្រកាស (អនុញ្ញាត)"), IF(AND(Q3769=FALSE, R3769=FALSE, S3769=FALSE), "ព្យួរទុក (មិនមានទិន្នន័យ)", "ប្រកាសខុស (ព្យួរទុក)"))</f>
        <v/>
      </c>
      <c r="K3769" s="462" t="inlineStr"/>
      <c r="L3769" s="462" t="inlineStr"/>
      <c r="M3769" s="464">
        <f>AH3769</f>
        <v/>
      </c>
      <c r="N3769" s="464">
        <f>IF(W3769&lt;0,AH3769,I3769)</f>
        <v/>
      </c>
      <c r="O3769" s="464">
        <f>I3769-M3769</f>
        <v/>
      </c>
      <c r="P3769" s="462" t="n"/>
      <c r="Q3769" s="462">
        <f>V3769=W3769</f>
        <v/>
      </c>
      <c r="R3769" s="462">
        <f>AND(MONTH(F3769)=MONTH(X3769), YEAR(F3769)=YEAR(X3769))</f>
        <v/>
      </c>
      <c r="S3769" s="462">
        <f>AC3769="L001-901905215"</f>
        <v/>
      </c>
      <c r="T3769" s="464">
        <f>G3769-AH3769</f>
        <v/>
      </c>
      <c r="U3769" s="462" t="n"/>
      <c r="V3769" s="462" t="inlineStr">
        <is>
          <t>IKPSA2021531908</t>
        </is>
      </c>
      <c r="W3769" s="462" t="inlineStr">
        <is>
          <t>IKPSA2021531908</t>
        </is>
      </c>
      <c r="X3769" s="463" t="n">
        <v>44474</v>
      </c>
      <c r="Y3769" s="462" t="inlineStr">
        <is>
          <t>IKPSA2021531908</t>
        </is>
      </c>
      <c r="Z3769" s="462" t="inlineStr"/>
      <c r="AA3769" s="462" t="inlineStr">
        <is>
          <t>បុគ្គលជាប់អាករ</t>
        </is>
      </c>
      <c r="AB3769" s="462" t="inlineStr">
        <is>
          <t>L001-901905215</t>
        </is>
      </c>
      <c r="AC3769" s="462" t="inlineStr">
        <is>
          <t>វីអ៊ីស៊ិន (ខេមបូឌា) អ៊ិនដាសស្ទ្រី ឯ.ក</t>
        </is>
      </c>
      <c r="AD3769" s="464" t="n">
        <v>1073424</v>
      </c>
      <c r="AE3769" s="464" t="n">
        <v>975840</v>
      </c>
      <c r="AF3769" s="464" t="n">
        <v>0</v>
      </c>
      <c r="AG3769" s="464" t="n">
        <v>0</v>
      </c>
      <c r="AH3769" s="464" t="n">
        <v>97584</v>
      </c>
      <c r="AI3769" s="464" t="n">
        <v>0</v>
      </c>
      <c r="AJ3769" s="464" t="n">
        <v>0</v>
      </c>
      <c r="AK3769" s="464" t="n">
        <v>0</v>
      </c>
      <c r="AL3769" s="464" t="n">
        <v>0</v>
      </c>
      <c r="AM3769" s="464" t="n">
        <v>0</v>
      </c>
      <c r="AN3769" s="464" t="n">
        <v>0</v>
      </c>
      <c r="AO3769" s="464" t="n">
        <v>0</v>
      </c>
      <c r="AP3769" s="464" t="n">
        <v>0</v>
      </c>
      <c r="AQ3769" s="462" t="inlineStr"/>
      <c r="AR3769" s="462" t="inlineStr">
        <is>
          <t>CIC​ CHARGE</t>
        </is>
      </c>
      <c r="AS3769" s="462" t="inlineStr">
        <is>
          <t>បានប្រកាសពន្ធ</t>
        </is>
      </c>
    </row>
    <row r="3770">
      <c r="A3770" s="461" t="n">
        <v>3762</v>
      </c>
      <c r="B3770" s="462" t="inlineStr">
        <is>
          <t>Trucking fee</t>
        </is>
      </c>
      <c r="C3770" s="462" t="inlineStr">
        <is>
          <t>អ៊ែរ៉ូ ស៊ីបភីង អេជេនស៊ី</t>
        </is>
      </c>
      <c r="D3770" s="462" t="inlineStr">
        <is>
          <t>K004-901635903</t>
        </is>
      </c>
      <c r="E3770" s="462" t="inlineStr">
        <is>
          <t>IKPSA2021531907</t>
        </is>
      </c>
      <c r="F3770" s="463" t="n">
        <v>44501</v>
      </c>
      <c r="G3770" s="464" t="n">
        <v>1855</v>
      </c>
      <c r="H3770" s="462" t="n"/>
      <c r="I3770" s="464">
        <f>G3770</f>
        <v/>
      </c>
      <c r="J3770" s="462">
        <f>IF(AND(Q3770=TRUE, R3770=TRUE, S3770=TRUE), IF(W3770&lt;-0.05, "អនុញ្ញាត (អ្នកផ្គត់ផ្គង់ប្រកាសខ្វះ)", "បានប្រកាស (អនុញ្ញាត)"), IF(AND(Q3770=FALSE, R3770=FALSE, S3770=FALSE), "ព្យួរទុក (មិនមានទិន្នន័យ)", "ប្រកាសខុស (ព្យួរទុក)"))</f>
        <v/>
      </c>
      <c r="K3770" s="462" t="inlineStr"/>
      <c r="L3770" s="462" t="inlineStr"/>
      <c r="M3770" s="464">
        <f>AH3770</f>
        <v/>
      </c>
      <c r="N3770" s="464">
        <f>IF(W3770&lt;0,AH3770,I3770)</f>
        <v/>
      </c>
      <c r="O3770" s="464">
        <f>I3770-M3770</f>
        <v/>
      </c>
      <c r="P3770" s="462" t="n"/>
      <c r="Q3770" s="462">
        <f>V3770=W3770</f>
        <v/>
      </c>
      <c r="R3770" s="462">
        <f>AND(MONTH(F3770)=MONTH(X3770), YEAR(F3770)=YEAR(X3770))</f>
        <v/>
      </c>
      <c r="S3770" s="462">
        <f>AC3770="L001-901905215"</f>
        <v/>
      </c>
      <c r="T3770" s="464">
        <f>G3770-AH3770</f>
        <v/>
      </c>
      <c r="U3770" s="462" t="n"/>
      <c r="V3770" s="462" t="inlineStr">
        <is>
          <t>IKPSA2021531907</t>
        </is>
      </c>
      <c r="W3770" s="462" t="inlineStr"/>
      <c r="X3770" s="499" t="n"/>
      <c r="Y3770" s="462" t="n"/>
      <c r="Z3770" s="462" t="n"/>
      <c r="AA3770" s="462" t="n"/>
      <c r="AB3770" s="462" t="n"/>
      <c r="AC3770" s="462" t="n"/>
      <c r="AD3770" s="462" t="n"/>
      <c r="AE3770" s="462" t="n"/>
      <c r="AF3770" s="462" t="n"/>
      <c r="AG3770" s="462" t="n"/>
      <c r="AH3770" s="462" t="n"/>
      <c r="AI3770" s="462" t="n"/>
      <c r="AJ3770" s="462" t="n"/>
      <c r="AK3770" s="462" t="n"/>
      <c r="AL3770" s="462" t="n"/>
      <c r="AM3770" s="462" t="n"/>
      <c r="AN3770" s="462" t="n"/>
      <c r="AO3770" s="462" t="n"/>
      <c r="AP3770" s="462" t="n"/>
      <c r="AQ3770" s="462" t="n"/>
      <c r="AR3770" s="462" t="n"/>
      <c r="AS3770" s="462" t="n"/>
    </row>
    <row r="3771">
      <c r="A3771" s="461" t="n">
        <v>3763</v>
      </c>
      <c r="B3771" s="462" t="inlineStr">
        <is>
          <t>Trucking import and handling fee</t>
        </is>
      </c>
      <c r="C3771" s="462" t="inlineStr">
        <is>
          <t>ហុង តុង អ៊ិនធើណេសិនណល ឡូជីស្ទីក ឯ.ក</t>
        </is>
      </c>
      <c r="D3771" s="462" t="inlineStr">
        <is>
          <t>K003-902006166</t>
        </is>
      </c>
      <c r="E3771" s="462" t="inlineStr">
        <is>
          <t>HT20210133</t>
        </is>
      </c>
      <c r="F3771" s="463" t="n">
        <v>44530</v>
      </c>
      <c r="G3771" s="464" t="n">
        <v>260416</v>
      </c>
      <c r="H3771" s="462" t="n"/>
      <c r="I3771" s="464">
        <f>G3771</f>
        <v/>
      </c>
      <c r="J3771" s="462">
        <f>IF(AND(Q3771=TRUE, R3771=TRUE, S3771=TRUE), IF(W3771&lt;-0.05, "អនុញ្ញាត (អ្នកផ្គត់ផ្គង់ប្រកាសខ្វះ)", "បានប្រកាស (អនុញ្ញាត)"), IF(AND(Q3771=FALSE, R3771=FALSE, S3771=FALSE), "ព្យួរទុក (មិនមានទិន្នន័យ)", "ប្រកាសខុស (ព្យួរទុក)"))</f>
        <v/>
      </c>
      <c r="K3771" s="462" t="inlineStr"/>
      <c r="L3771" s="462" t="inlineStr"/>
      <c r="M3771" s="464">
        <f>AH3771</f>
        <v/>
      </c>
      <c r="N3771" s="464">
        <f>IF(W3771&lt;0,AH3771,I3771)</f>
        <v/>
      </c>
      <c r="O3771" s="464">
        <f>I3771-M3771</f>
        <v/>
      </c>
      <c r="P3771" s="462" t="n"/>
      <c r="Q3771" s="462">
        <f>V3771=W3771</f>
        <v/>
      </c>
      <c r="R3771" s="462">
        <f>AND(MONTH(F3771)=MONTH(X3771), YEAR(F3771)=YEAR(X3771))</f>
        <v/>
      </c>
      <c r="S3771" s="462">
        <f>AC3771="L001-901905215"</f>
        <v/>
      </c>
      <c r="T3771" s="464">
        <f>G3771-AH3771</f>
        <v/>
      </c>
      <c r="U3771" s="462" t="n"/>
      <c r="V3771" s="462" t="inlineStr">
        <is>
          <t>HT20210133</t>
        </is>
      </c>
      <c r="W3771" s="462" t="inlineStr">
        <is>
          <t>HT20210133</t>
        </is>
      </c>
      <c r="X3771" s="463" t="n">
        <v>44530</v>
      </c>
      <c r="Y3771" s="462" t="inlineStr">
        <is>
          <t>HT20210133</t>
        </is>
      </c>
      <c r="Z3771" s="462" t="inlineStr"/>
      <c r="AA3771" s="462" t="inlineStr">
        <is>
          <t>បុគ្គលជាប់អាករ</t>
        </is>
      </c>
      <c r="AB3771" s="462" t="inlineStr">
        <is>
          <t>L001-901905215</t>
        </is>
      </c>
      <c r="AC3771" s="462" t="inlineStr">
        <is>
          <t>វីអ៊ីស៊ិន (ខេមបូឌា) អ៊ិនដាសស្ទ្រី ឯ.ក</t>
        </is>
      </c>
      <c r="AD3771" s="464" t="n">
        <v>2864576</v>
      </c>
      <c r="AE3771" s="464" t="n">
        <v>2604160</v>
      </c>
      <c r="AF3771" s="464" t="n">
        <v>0</v>
      </c>
      <c r="AG3771" s="464" t="n">
        <v>0</v>
      </c>
      <c r="AH3771" s="464" t="n">
        <v>260416</v>
      </c>
      <c r="AI3771" s="464" t="n">
        <v>0</v>
      </c>
      <c r="AJ3771" s="464" t="n">
        <v>0</v>
      </c>
      <c r="AK3771" s="464" t="n">
        <v>0</v>
      </c>
      <c r="AL3771" s="464" t="n">
        <v>0</v>
      </c>
      <c r="AM3771" s="464" t="n">
        <v>0</v>
      </c>
      <c r="AN3771" s="464" t="n">
        <v>0</v>
      </c>
      <c r="AO3771" s="464" t="n">
        <v>0</v>
      </c>
      <c r="AP3771" s="464" t="n">
        <v>0</v>
      </c>
      <c r="AQ3771" s="462" t="inlineStr"/>
      <c r="AR3771" s="462" t="inlineStr">
        <is>
          <t>Trucking service</t>
        </is>
      </c>
      <c r="AS3771" s="462" t="inlineStr">
        <is>
          <t>បានប្រកាសពន្ធ</t>
        </is>
      </c>
    </row>
    <row r="3772">
      <c r="A3772" s="461" t="n">
        <v>3764</v>
      </c>
      <c r="B3772" s="462" t="inlineStr">
        <is>
          <t>Trucking import and handling fee</t>
        </is>
      </c>
      <c r="C3772" s="462" t="inlineStr">
        <is>
          <t>ហុង តុង អ៊ិនធើណេសិនណល ឡូជីស្ទីក ឯ.ក</t>
        </is>
      </c>
      <c r="D3772" s="462" t="inlineStr">
        <is>
          <t>K003-902006166</t>
        </is>
      </c>
      <c r="E3772" s="462" t="inlineStr">
        <is>
          <t>HT20210130</t>
        </is>
      </c>
      <c r="F3772" s="463" t="n">
        <v>44529</v>
      </c>
      <c r="G3772" s="464" t="n">
        <v>130208</v>
      </c>
      <c r="H3772" s="462" t="n"/>
      <c r="I3772" s="464">
        <f>G3772</f>
        <v/>
      </c>
      <c r="J3772" s="462">
        <f>IF(AND(Q3772=TRUE, R3772=TRUE, S3772=TRUE), IF(W3772&lt;-0.05, "អនុញ្ញាត (អ្នកផ្គត់ផ្គង់ប្រកាសខ្វះ)", "បានប្រកាស (អនុញ្ញាត)"), IF(AND(Q3772=FALSE, R3772=FALSE, S3772=FALSE), "ព្យួរទុក (មិនមានទិន្នន័យ)", "ប្រកាសខុស (ព្យួរទុក)"))</f>
        <v/>
      </c>
      <c r="K3772" s="462" t="inlineStr"/>
      <c r="L3772" s="462" t="inlineStr"/>
      <c r="M3772" s="464">
        <f>AH3772</f>
        <v/>
      </c>
      <c r="N3772" s="464">
        <f>IF(W3772&lt;0,AH3772,I3772)</f>
        <v/>
      </c>
      <c r="O3772" s="464">
        <f>I3772-M3772</f>
        <v/>
      </c>
      <c r="P3772" s="462" t="n"/>
      <c r="Q3772" s="462">
        <f>V3772=W3772</f>
        <v/>
      </c>
      <c r="R3772" s="462">
        <f>AND(MONTH(F3772)=MONTH(X3772), YEAR(F3772)=YEAR(X3772))</f>
        <v/>
      </c>
      <c r="S3772" s="462">
        <f>AC3772="L001-901905215"</f>
        <v/>
      </c>
      <c r="T3772" s="464">
        <f>G3772-AH3772</f>
        <v/>
      </c>
      <c r="U3772" s="462" t="n"/>
      <c r="V3772" s="462" t="inlineStr">
        <is>
          <t>HT20210130</t>
        </is>
      </c>
      <c r="W3772" s="462" t="inlineStr">
        <is>
          <t>HT20210130</t>
        </is>
      </c>
      <c r="X3772" s="463" t="n">
        <v>44529</v>
      </c>
      <c r="Y3772" s="462" t="inlineStr">
        <is>
          <t>HT20210130</t>
        </is>
      </c>
      <c r="Z3772" s="462" t="inlineStr"/>
      <c r="AA3772" s="462" t="inlineStr">
        <is>
          <t>បុគ្គលជាប់អាករ</t>
        </is>
      </c>
      <c r="AB3772" s="462" t="inlineStr">
        <is>
          <t>L001-901905215</t>
        </is>
      </c>
      <c r="AC3772" s="462" t="inlineStr">
        <is>
          <t>វីអ៊ីស៊ិន (ខេមបូឌា) អ៊ិនដាសស្ទ្រី ឯ.ក</t>
        </is>
      </c>
      <c r="AD3772" s="464" t="n">
        <v>1432288</v>
      </c>
      <c r="AE3772" s="464" t="n">
        <v>1302080</v>
      </c>
      <c r="AF3772" s="464" t="n">
        <v>0</v>
      </c>
      <c r="AG3772" s="464" t="n">
        <v>0</v>
      </c>
      <c r="AH3772" s="464" t="n">
        <v>130208</v>
      </c>
      <c r="AI3772" s="464" t="n">
        <v>0</v>
      </c>
      <c r="AJ3772" s="464" t="n">
        <v>0</v>
      </c>
      <c r="AK3772" s="464" t="n">
        <v>0</v>
      </c>
      <c r="AL3772" s="464" t="n">
        <v>0</v>
      </c>
      <c r="AM3772" s="464" t="n">
        <v>0</v>
      </c>
      <c r="AN3772" s="464" t="n">
        <v>0</v>
      </c>
      <c r="AO3772" s="464" t="n">
        <v>0</v>
      </c>
      <c r="AP3772" s="464" t="n">
        <v>0</v>
      </c>
      <c r="AQ3772" s="462" t="inlineStr"/>
      <c r="AR3772" s="462" t="inlineStr">
        <is>
          <t>Trucking service</t>
        </is>
      </c>
      <c r="AS3772" s="462" t="inlineStr">
        <is>
          <t>បានប្រកាសពន្ធ</t>
        </is>
      </c>
    </row>
    <row r="3773">
      <c r="A3773" s="461" t="n">
        <v>3765</v>
      </c>
      <c r="B3773" s="462" t="inlineStr">
        <is>
          <t>Trucking import and handling fee</t>
        </is>
      </c>
      <c r="C3773" s="462" t="inlineStr">
        <is>
          <t>ហុង តុង អ៊ិនធើណេសិនណល ឡូជីស្ទីក ឯ.ក</t>
        </is>
      </c>
      <c r="D3773" s="462" t="inlineStr">
        <is>
          <t>K003-902006166</t>
        </is>
      </c>
      <c r="E3773" s="462" t="inlineStr">
        <is>
          <t>HT20210129</t>
        </is>
      </c>
      <c r="F3773" s="463" t="n">
        <v>44529</v>
      </c>
      <c r="G3773" s="464" t="n">
        <v>28483</v>
      </c>
      <c r="H3773" s="462" t="n"/>
      <c r="I3773" s="464">
        <f>G3773</f>
        <v/>
      </c>
      <c r="J3773" s="462">
        <f>IF(AND(Q3773=TRUE, R3773=TRUE, S3773=TRUE), IF(W3773&lt;-0.05, "អនុញ្ញាត (អ្នកផ្គត់ផ្គង់ប្រកាសខ្វះ)", "បានប្រកាស (អនុញ្ញាត)"), IF(AND(Q3773=FALSE, R3773=FALSE, S3773=FALSE), "ព្យួរទុក (មិនមានទិន្នន័យ)", "ប្រកាសខុស (ព្យួរទុក)"))</f>
        <v/>
      </c>
      <c r="K3773" s="462" t="inlineStr"/>
      <c r="L3773" s="462" t="inlineStr"/>
      <c r="M3773" s="464">
        <f>AH3773</f>
        <v/>
      </c>
      <c r="N3773" s="464">
        <f>IF(W3773&lt;0,AH3773,I3773)</f>
        <v/>
      </c>
      <c r="O3773" s="464">
        <f>I3773-M3773</f>
        <v/>
      </c>
      <c r="P3773" s="462" t="n"/>
      <c r="Q3773" s="462">
        <f>V3773=W3773</f>
        <v/>
      </c>
      <c r="R3773" s="462">
        <f>AND(MONTH(F3773)=MONTH(X3773), YEAR(F3773)=YEAR(X3773))</f>
        <v/>
      </c>
      <c r="S3773" s="462">
        <f>AC3773="L001-901905215"</f>
        <v/>
      </c>
      <c r="T3773" s="464">
        <f>G3773-AH3773</f>
        <v/>
      </c>
      <c r="U3773" s="462" t="n"/>
      <c r="V3773" s="462" t="inlineStr">
        <is>
          <t>HT20210129</t>
        </is>
      </c>
      <c r="W3773" s="462" t="inlineStr">
        <is>
          <t>HT20210129</t>
        </is>
      </c>
      <c r="X3773" s="463" t="n">
        <v>44529</v>
      </c>
      <c r="Y3773" s="462" t="inlineStr">
        <is>
          <t>HT20210129</t>
        </is>
      </c>
      <c r="Z3773" s="462" t="inlineStr"/>
      <c r="AA3773" s="462" t="inlineStr">
        <is>
          <t>បុគ្គលជាប់អាករ</t>
        </is>
      </c>
      <c r="AB3773" s="462" t="inlineStr">
        <is>
          <t>L001-901905215</t>
        </is>
      </c>
      <c r="AC3773" s="462" t="inlineStr">
        <is>
          <t>វីអ៊ីស៊ិន (ខេមបូឌា) អ៊ិនដាសស្ទ្រី ឯ.ក</t>
        </is>
      </c>
      <c r="AD3773" s="464" t="n">
        <v>313313</v>
      </c>
      <c r="AE3773" s="464" t="n">
        <v>284830</v>
      </c>
      <c r="AF3773" s="464" t="n">
        <v>0</v>
      </c>
      <c r="AG3773" s="464" t="n">
        <v>0</v>
      </c>
      <c r="AH3773" s="464" t="n">
        <v>28483</v>
      </c>
      <c r="AI3773" s="464" t="n">
        <v>0</v>
      </c>
      <c r="AJ3773" s="464" t="n">
        <v>0</v>
      </c>
      <c r="AK3773" s="464" t="n">
        <v>0</v>
      </c>
      <c r="AL3773" s="464" t="n">
        <v>0</v>
      </c>
      <c r="AM3773" s="464" t="n">
        <v>0</v>
      </c>
      <c r="AN3773" s="464" t="n">
        <v>0</v>
      </c>
      <c r="AO3773" s="464" t="n">
        <v>0</v>
      </c>
      <c r="AP3773" s="464" t="n">
        <v>0</v>
      </c>
      <c r="AQ3773" s="462" t="inlineStr"/>
      <c r="AR3773" s="462" t="inlineStr">
        <is>
          <t>Trucking service</t>
        </is>
      </c>
      <c r="AS3773" s="462" t="inlineStr">
        <is>
          <t>បានប្រកាសពន្ធ</t>
        </is>
      </c>
    </row>
    <row r="3774">
      <c r="A3774" s="461" t="n">
        <v>3766</v>
      </c>
      <c r="B3774" s="462" t="inlineStr">
        <is>
          <t>Trucking import and handling fee</t>
        </is>
      </c>
      <c r="C3774" s="462" t="inlineStr">
        <is>
          <t>ហុង តុង អ៊ិនធើណេសិនណល ឡូជីស្ទីក ឯ.ក</t>
        </is>
      </c>
      <c r="D3774" s="462" t="inlineStr">
        <is>
          <t>K003-902006166</t>
        </is>
      </c>
      <c r="E3774" s="462" t="inlineStr">
        <is>
          <t>HT20210128</t>
        </is>
      </c>
      <c r="F3774" s="463" t="n">
        <v>44529</v>
      </c>
      <c r="G3774" s="464" t="n">
        <v>390624</v>
      </c>
      <c r="H3774" s="462" t="n"/>
      <c r="I3774" s="464">
        <f>G3774</f>
        <v/>
      </c>
      <c r="J3774" s="462">
        <f>IF(AND(Q3774=TRUE, R3774=TRUE, S3774=TRUE), IF(W3774&lt;-0.05, "អនុញ្ញាត (អ្នកផ្គត់ផ្គង់ប្រកាសខ្វះ)", "បានប្រកាស (អនុញ្ញាត)"), IF(AND(Q3774=FALSE, R3774=FALSE, S3774=FALSE), "ព្យួរទុក (មិនមានទិន្នន័យ)", "ប្រកាសខុស (ព្យួរទុក)"))</f>
        <v/>
      </c>
      <c r="K3774" s="462" t="inlineStr"/>
      <c r="L3774" s="462" t="inlineStr"/>
      <c r="M3774" s="464">
        <f>AH3774</f>
        <v/>
      </c>
      <c r="N3774" s="464">
        <f>IF(W3774&lt;0,AH3774,I3774)</f>
        <v/>
      </c>
      <c r="O3774" s="464">
        <f>I3774-M3774</f>
        <v/>
      </c>
      <c r="P3774" s="462" t="n"/>
      <c r="Q3774" s="462">
        <f>V3774=W3774</f>
        <v/>
      </c>
      <c r="R3774" s="462">
        <f>AND(MONTH(F3774)=MONTH(X3774), YEAR(F3774)=YEAR(X3774))</f>
        <v/>
      </c>
      <c r="S3774" s="462">
        <f>AC3774="L001-901905215"</f>
        <v/>
      </c>
      <c r="T3774" s="464">
        <f>G3774-AH3774</f>
        <v/>
      </c>
      <c r="U3774" s="462" t="n"/>
      <c r="V3774" s="462" t="inlineStr">
        <is>
          <t>HT20210128</t>
        </is>
      </c>
      <c r="W3774" s="462" t="inlineStr">
        <is>
          <t>HT20210128</t>
        </is>
      </c>
      <c r="X3774" s="463" t="n">
        <v>44529</v>
      </c>
      <c r="Y3774" s="462" t="inlineStr">
        <is>
          <t>HT20210128</t>
        </is>
      </c>
      <c r="Z3774" s="462" t="inlineStr"/>
      <c r="AA3774" s="462" t="inlineStr">
        <is>
          <t>បុគ្គលជាប់អាករ</t>
        </is>
      </c>
      <c r="AB3774" s="462" t="inlineStr">
        <is>
          <t>L001-901905215</t>
        </is>
      </c>
      <c r="AC3774" s="462" t="inlineStr">
        <is>
          <t>វីអ៊ីស៊ិន (ខេមបូឌា) អ៊ិនដាសស្ទ្រី ឯ.ក</t>
        </is>
      </c>
      <c r="AD3774" s="464" t="n">
        <v>4296864</v>
      </c>
      <c r="AE3774" s="464" t="n">
        <v>3906240</v>
      </c>
      <c r="AF3774" s="464" t="n">
        <v>0</v>
      </c>
      <c r="AG3774" s="464" t="n">
        <v>0</v>
      </c>
      <c r="AH3774" s="464" t="n">
        <v>390624</v>
      </c>
      <c r="AI3774" s="464" t="n">
        <v>0</v>
      </c>
      <c r="AJ3774" s="464" t="n">
        <v>0</v>
      </c>
      <c r="AK3774" s="464" t="n">
        <v>0</v>
      </c>
      <c r="AL3774" s="464" t="n">
        <v>0</v>
      </c>
      <c r="AM3774" s="464" t="n">
        <v>0</v>
      </c>
      <c r="AN3774" s="464" t="n">
        <v>0</v>
      </c>
      <c r="AO3774" s="464" t="n">
        <v>0</v>
      </c>
      <c r="AP3774" s="464" t="n">
        <v>0</v>
      </c>
      <c r="AQ3774" s="462" t="inlineStr"/>
      <c r="AR3774" s="462" t="inlineStr">
        <is>
          <t>Trucking service</t>
        </is>
      </c>
      <c r="AS3774" s="462" t="inlineStr">
        <is>
          <t>បានប្រកាសពន្ធ</t>
        </is>
      </c>
    </row>
    <row r="3775">
      <c r="A3775" s="461" t="n">
        <v>3767</v>
      </c>
      <c r="B3775" s="462" t="inlineStr">
        <is>
          <t>Trucking import and handling fee</t>
        </is>
      </c>
      <c r="C3775" s="462" t="inlineStr">
        <is>
          <t>ហុង តុង អ៊ិនធើណេសិនណល ឡូជីស្ទីក ឯ.ក</t>
        </is>
      </c>
      <c r="D3775" s="462" t="inlineStr">
        <is>
          <t>K003-902006166</t>
        </is>
      </c>
      <c r="E3775" s="462" t="inlineStr">
        <is>
          <t>HT20210124</t>
        </is>
      </c>
      <c r="F3775" s="463" t="n">
        <v>44525</v>
      </c>
      <c r="G3775" s="464" t="n">
        <v>520832</v>
      </c>
      <c r="H3775" s="462" t="n"/>
      <c r="I3775" s="464">
        <f>G3775</f>
        <v/>
      </c>
      <c r="J3775" s="462">
        <f>IF(AND(Q3775=TRUE, R3775=TRUE, S3775=TRUE), IF(W3775&lt;-0.05, "អនុញ្ញាត (អ្នកផ្គត់ផ្គង់ប្រកាសខ្វះ)", "បានប្រកាស (អនុញ្ញាត)"), IF(AND(Q3775=FALSE, R3775=FALSE, S3775=FALSE), "ព្យួរទុក (មិនមានទិន្នន័យ)", "ប្រកាសខុស (ព្យួរទុក)"))</f>
        <v/>
      </c>
      <c r="K3775" s="462" t="inlineStr"/>
      <c r="L3775" s="462" t="inlineStr"/>
      <c r="M3775" s="464">
        <f>AH3775</f>
        <v/>
      </c>
      <c r="N3775" s="464">
        <f>IF(W3775&lt;0,AH3775,I3775)</f>
        <v/>
      </c>
      <c r="O3775" s="464">
        <f>I3775-M3775</f>
        <v/>
      </c>
      <c r="P3775" s="462" t="n"/>
      <c r="Q3775" s="462">
        <f>V3775=W3775</f>
        <v/>
      </c>
      <c r="R3775" s="462">
        <f>AND(MONTH(F3775)=MONTH(X3775), YEAR(F3775)=YEAR(X3775))</f>
        <v/>
      </c>
      <c r="S3775" s="462">
        <f>AC3775="L001-901905215"</f>
        <v/>
      </c>
      <c r="T3775" s="464">
        <f>G3775-AH3775</f>
        <v/>
      </c>
      <c r="U3775" s="462" t="n"/>
      <c r="V3775" s="462" t="inlineStr">
        <is>
          <t>HT20210124</t>
        </is>
      </c>
      <c r="W3775" s="462" t="inlineStr">
        <is>
          <t>HT20210124</t>
        </is>
      </c>
      <c r="X3775" s="463" t="n">
        <v>44525</v>
      </c>
      <c r="Y3775" s="462" t="inlineStr">
        <is>
          <t>HT20210124</t>
        </is>
      </c>
      <c r="Z3775" s="462" t="inlineStr"/>
      <c r="AA3775" s="462" t="inlineStr">
        <is>
          <t>បុគ្គលជាប់អាករ</t>
        </is>
      </c>
      <c r="AB3775" s="462" t="inlineStr">
        <is>
          <t>L001-901905215</t>
        </is>
      </c>
      <c r="AC3775" s="462" t="inlineStr">
        <is>
          <t>វីអ៊ីស៊ិន (ខេមបូឌា) អ៊ិនដាសស្ទ្រី ឯ.ក</t>
        </is>
      </c>
      <c r="AD3775" s="464" t="n">
        <v>5729152</v>
      </c>
      <c r="AE3775" s="464" t="n">
        <v>5208320</v>
      </c>
      <c r="AF3775" s="464" t="n">
        <v>0</v>
      </c>
      <c r="AG3775" s="464" t="n">
        <v>0</v>
      </c>
      <c r="AH3775" s="464" t="n">
        <v>520832</v>
      </c>
      <c r="AI3775" s="464" t="n">
        <v>0</v>
      </c>
      <c r="AJ3775" s="464" t="n">
        <v>0</v>
      </c>
      <c r="AK3775" s="464" t="n">
        <v>0</v>
      </c>
      <c r="AL3775" s="464" t="n">
        <v>0</v>
      </c>
      <c r="AM3775" s="464" t="n">
        <v>0</v>
      </c>
      <c r="AN3775" s="464" t="n">
        <v>0</v>
      </c>
      <c r="AO3775" s="464" t="n">
        <v>0</v>
      </c>
      <c r="AP3775" s="464" t="n">
        <v>0</v>
      </c>
      <c r="AQ3775" s="462" t="inlineStr"/>
      <c r="AR3775" s="462" t="inlineStr">
        <is>
          <t>Trucking service</t>
        </is>
      </c>
      <c r="AS3775" s="462" t="inlineStr">
        <is>
          <t>បានប្រកាសពន្ធ</t>
        </is>
      </c>
    </row>
    <row r="3776">
      <c r="A3776" s="461" t="n">
        <v>3768</v>
      </c>
      <c r="B3776" s="462" t="inlineStr">
        <is>
          <t>Trucking import and handling fee</t>
        </is>
      </c>
      <c r="C3776" s="462" t="inlineStr">
        <is>
          <t>ហុង តុង អ៊ិនធើណេសិនណល ឡូជីស្ទីក ឯ.ក</t>
        </is>
      </c>
      <c r="D3776" s="462" t="inlineStr">
        <is>
          <t>K003-902006166</t>
        </is>
      </c>
      <c r="E3776" s="462" t="inlineStr">
        <is>
          <t>HT20210123</t>
        </is>
      </c>
      <c r="F3776" s="463" t="n">
        <v>44525</v>
      </c>
      <c r="G3776" s="464" t="n">
        <v>130208</v>
      </c>
      <c r="H3776" s="462" t="n"/>
      <c r="I3776" s="464">
        <f>G3776</f>
        <v/>
      </c>
      <c r="J3776" s="462">
        <f>IF(AND(Q3776=TRUE, R3776=TRUE, S3776=TRUE), IF(W3776&lt;-0.05, "អនុញ្ញាត (អ្នកផ្គត់ផ្គង់ប្រកាសខ្វះ)", "បានប្រកាស (អនុញ្ញាត)"), IF(AND(Q3776=FALSE, R3776=FALSE, S3776=FALSE), "ព្យួរទុក (មិនមានទិន្នន័យ)", "ប្រកាសខុស (ព្យួរទុក)"))</f>
        <v/>
      </c>
      <c r="K3776" s="462" t="inlineStr"/>
      <c r="L3776" s="462" t="inlineStr"/>
      <c r="M3776" s="464">
        <f>AH3776</f>
        <v/>
      </c>
      <c r="N3776" s="464">
        <f>IF(W3776&lt;0,AH3776,I3776)</f>
        <v/>
      </c>
      <c r="O3776" s="464">
        <f>I3776-M3776</f>
        <v/>
      </c>
      <c r="P3776" s="462" t="n"/>
      <c r="Q3776" s="462">
        <f>V3776=W3776</f>
        <v/>
      </c>
      <c r="R3776" s="462">
        <f>AND(MONTH(F3776)=MONTH(X3776), YEAR(F3776)=YEAR(X3776))</f>
        <v/>
      </c>
      <c r="S3776" s="462">
        <f>AC3776="L001-901905215"</f>
        <v/>
      </c>
      <c r="T3776" s="464">
        <f>G3776-AH3776</f>
        <v/>
      </c>
      <c r="U3776" s="462" t="n"/>
      <c r="V3776" s="462" t="inlineStr">
        <is>
          <t>HT20210123</t>
        </is>
      </c>
      <c r="W3776" s="462" t="inlineStr">
        <is>
          <t>HT20210123</t>
        </is>
      </c>
      <c r="X3776" s="463" t="n">
        <v>44525</v>
      </c>
      <c r="Y3776" s="462" t="inlineStr">
        <is>
          <t>HT20210123</t>
        </is>
      </c>
      <c r="Z3776" s="462" t="inlineStr"/>
      <c r="AA3776" s="462" t="inlineStr">
        <is>
          <t>បុគ្គលជាប់អាករ</t>
        </is>
      </c>
      <c r="AB3776" s="462" t="inlineStr">
        <is>
          <t>L001-901905215</t>
        </is>
      </c>
      <c r="AC3776" s="462" t="inlineStr">
        <is>
          <t>វីអ៊ីស៊ិន (ខេមបូឌា) អ៊ិនដាសស្ទ្រី ឯ.ក</t>
        </is>
      </c>
      <c r="AD3776" s="464" t="n">
        <v>1432288</v>
      </c>
      <c r="AE3776" s="464" t="n">
        <v>1302080</v>
      </c>
      <c r="AF3776" s="464" t="n">
        <v>0</v>
      </c>
      <c r="AG3776" s="464" t="n">
        <v>0</v>
      </c>
      <c r="AH3776" s="464" t="n">
        <v>130208</v>
      </c>
      <c r="AI3776" s="464" t="n">
        <v>0</v>
      </c>
      <c r="AJ3776" s="464" t="n">
        <v>0</v>
      </c>
      <c r="AK3776" s="464" t="n">
        <v>0</v>
      </c>
      <c r="AL3776" s="464" t="n">
        <v>0</v>
      </c>
      <c r="AM3776" s="464" t="n">
        <v>0</v>
      </c>
      <c r="AN3776" s="464" t="n">
        <v>0</v>
      </c>
      <c r="AO3776" s="464" t="n">
        <v>0</v>
      </c>
      <c r="AP3776" s="464" t="n">
        <v>0</v>
      </c>
      <c r="AQ3776" s="462" t="inlineStr"/>
      <c r="AR3776" s="462" t="inlineStr">
        <is>
          <t>Trucking service</t>
        </is>
      </c>
      <c r="AS3776" s="462" t="inlineStr">
        <is>
          <t>បានប្រកាសពន្ធ</t>
        </is>
      </c>
    </row>
    <row r="3777">
      <c r="A3777" s="461" t="n">
        <v>3769</v>
      </c>
      <c r="B3777" s="462" t="inlineStr">
        <is>
          <t>Trucking import and handling fee</t>
        </is>
      </c>
      <c r="C3777" s="462" t="inlineStr">
        <is>
          <t>ហុង តុង អ៊ិនធើណេសិនណល ឡូជីស្ទីក ឯ.ក</t>
        </is>
      </c>
      <c r="D3777" s="462" t="inlineStr">
        <is>
          <t>K003-902006166</t>
        </is>
      </c>
      <c r="E3777" s="462" t="inlineStr">
        <is>
          <t>HT20210121</t>
        </is>
      </c>
      <c r="F3777" s="463" t="n">
        <v>44517</v>
      </c>
      <c r="G3777" s="464" t="n">
        <v>28476</v>
      </c>
      <c r="H3777" s="462" t="n"/>
      <c r="I3777" s="464">
        <f>G3777</f>
        <v/>
      </c>
      <c r="J3777" s="462">
        <f>IF(AND(Q3777=TRUE, R3777=TRUE, S3777=TRUE), IF(W3777&lt;-0.05, "អនុញ្ញាត (អ្នកផ្គត់ផ្គង់ប្រកាសខ្វះ)", "បានប្រកាស (អនុញ្ញាត)"), IF(AND(Q3777=FALSE, R3777=FALSE, S3777=FALSE), "ព្យួរទុក (មិនមានទិន្នន័យ)", "ប្រកាសខុស (ព្យួរទុក)"))</f>
        <v/>
      </c>
      <c r="K3777" s="462" t="inlineStr"/>
      <c r="L3777" s="462" t="inlineStr"/>
      <c r="M3777" s="464">
        <f>AH3777</f>
        <v/>
      </c>
      <c r="N3777" s="464">
        <f>IF(W3777&lt;0,AH3777,I3777)</f>
        <v/>
      </c>
      <c r="O3777" s="464">
        <f>I3777-M3777</f>
        <v/>
      </c>
      <c r="P3777" s="462" t="n"/>
      <c r="Q3777" s="462">
        <f>V3777=W3777</f>
        <v/>
      </c>
      <c r="R3777" s="462">
        <f>AND(MONTH(F3777)=MONTH(X3777), YEAR(F3777)=YEAR(X3777))</f>
        <v/>
      </c>
      <c r="S3777" s="462">
        <f>AC3777="L001-901905215"</f>
        <v/>
      </c>
      <c r="T3777" s="464">
        <f>G3777-AH3777</f>
        <v/>
      </c>
      <c r="U3777" s="462" t="n"/>
      <c r="V3777" s="462" t="inlineStr">
        <is>
          <t>HT20210121</t>
        </is>
      </c>
      <c r="W3777" s="462" t="inlineStr">
        <is>
          <t>HT20210121</t>
        </is>
      </c>
      <c r="X3777" s="463" t="n">
        <v>44517</v>
      </c>
      <c r="Y3777" s="462" t="inlineStr">
        <is>
          <t>HT20210121</t>
        </is>
      </c>
      <c r="Z3777" s="462" t="inlineStr"/>
      <c r="AA3777" s="462" t="inlineStr">
        <is>
          <t>បុគ្គលជាប់អាករ</t>
        </is>
      </c>
      <c r="AB3777" s="462" t="inlineStr">
        <is>
          <t>L001-901905215</t>
        </is>
      </c>
      <c r="AC3777" s="462" t="inlineStr">
        <is>
          <t>វីអ៊ីស៊ិន (ខេមបូឌា) អ៊ិនដាសស្ទ្រី ឯ.ក</t>
        </is>
      </c>
      <c r="AD3777" s="464" t="n">
        <v>313236</v>
      </c>
      <c r="AE3777" s="464" t="n">
        <v>284760</v>
      </c>
      <c r="AF3777" s="464" t="n">
        <v>0</v>
      </c>
      <c r="AG3777" s="464" t="n">
        <v>0</v>
      </c>
      <c r="AH3777" s="464" t="n">
        <v>28476</v>
      </c>
      <c r="AI3777" s="464" t="n">
        <v>0</v>
      </c>
      <c r="AJ3777" s="464" t="n">
        <v>0</v>
      </c>
      <c r="AK3777" s="464" t="n">
        <v>0</v>
      </c>
      <c r="AL3777" s="464" t="n">
        <v>0</v>
      </c>
      <c r="AM3777" s="464" t="n">
        <v>0</v>
      </c>
      <c r="AN3777" s="464" t="n">
        <v>0</v>
      </c>
      <c r="AO3777" s="464" t="n">
        <v>0</v>
      </c>
      <c r="AP3777" s="464" t="n">
        <v>0</v>
      </c>
      <c r="AQ3777" s="462" t="inlineStr"/>
      <c r="AR3777" s="462" t="inlineStr">
        <is>
          <t>Trucking service</t>
        </is>
      </c>
      <c r="AS3777" s="462" t="inlineStr">
        <is>
          <t>បានប្រកាសពន្ធ</t>
        </is>
      </c>
    </row>
    <row r="3778">
      <c r="A3778" s="461" t="n">
        <v>3770</v>
      </c>
      <c r="B3778" s="462" t="inlineStr">
        <is>
          <t>Trucking import and handling fee</t>
        </is>
      </c>
      <c r="C3778" s="462" t="inlineStr">
        <is>
          <t>ហុង តុង អ៊ិនធើណេសិនណល ឡូជីស្ទីក ឯ.ក</t>
        </is>
      </c>
      <c r="D3778" s="462" t="inlineStr">
        <is>
          <t>K003-902006166</t>
        </is>
      </c>
      <c r="E3778" s="462" t="inlineStr">
        <is>
          <t>HT20210120</t>
        </is>
      </c>
      <c r="F3778" s="463" t="n">
        <v>44517</v>
      </c>
      <c r="G3778" s="464" t="n">
        <v>28476</v>
      </c>
      <c r="H3778" s="462" t="n"/>
      <c r="I3778" s="464">
        <f>G3778</f>
        <v/>
      </c>
      <c r="J3778" s="462">
        <f>IF(AND(Q3778=TRUE, R3778=TRUE, S3778=TRUE), IF(W3778&lt;-0.05, "អនុញ្ញាត (អ្នកផ្គត់ផ្គង់ប្រកាសខ្វះ)", "បានប្រកាស (អនុញ្ញាត)"), IF(AND(Q3778=FALSE, R3778=FALSE, S3778=FALSE), "ព្យួរទុក (មិនមានទិន្នន័យ)", "ប្រកាសខុស (ព្យួរទុក)"))</f>
        <v/>
      </c>
      <c r="K3778" s="462" t="inlineStr"/>
      <c r="L3778" s="462" t="inlineStr"/>
      <c r="M3778" s="464">
        <f>AH3778</f>
        <v/>
      </c>
      <c r="N3778" s="464">
        <f>IF(W3778&lt;0,AH3778,I3778)</f>
        <v/>
      </c>
      <c r="O3778" s="464">
        <f>I3778-M3778</f>
        <v/>
      </c>
      <c r="P3778" s="462" t="n"/>
      <c r="Q3778" s="462">
        <f>V3778=W3778</f>
        <v/>
      </c>
      <c r="R3778" s="462">
        <f>AND(MONTH(F3778)=MONTH(X3778), YEAR(F3778)=YEAR(X3778))</f>
        <v/>
      </c>
      <c r="S3778" s="462">
        <f>AC3778="L001-901905215"</f>
        <v/>
      </c>
      <c r="T3778" s="464">
        <f>G3778-AH3778</f>
        <v/>
      </c>
      <c r="U3778" s="462" t="n"/>
      <c r="V3778" s="462" t="inlineStr">
        <is>
          <t>HT20210120</t>
        </is>
      </c>
      <c r="W3778" s="462" t="inlineStr">
        <is>
          <t>HT20210120</t>
        </is>
      </c>
      <c r="X3778" s="463" t="n">
        <v>44517</v>
      </c>
      <c r="Y3778" s="462" t="inlineStr">
        <is>
          <t>HT20210120</t>
        </is>
      </c>
      <c r="Z3778" s="462" t="inlineStr"/>
      <c r="AA3778" s="462" t="inlineStr">
        <is>
          <t>បុគ្គលជាប់អាករ</t>
        </is>
      </c>
      <c r="AB3778" s="462" t="inlineStr">
        <is>
          <t>L001-901905215</t>
        </is>
      </c>
      <c r="AC3778" s="462" t="inlineStr">
        <is>
          <t>វីអ៊ីស៊ិន (ខេមបូឌា) អ៊ិនដាសស្ទ្រី ឯ.ក</t>
        </is>
      </c>
      <c r="AD3778" s="464" t="n">
        <v>313236</v>
      </c>
      <c r="AE3778" s="464" t="n">
        <v>284760</v>
      </c>
      <c r="AF3778" s="464" t="n">
        <v>0</v>
      </c>
      <c r="AG3778" s="464" t="n">
        <v>0</v>
      </c>
      <c r="AH3778" s="464" t="n">
        <v>28476</v>
      </c>
      <c r="AI3778" s="464" t="n">
        <v>0</v>
      </c>
      <c r="AJ3778" s="464" t="n">
        <v>0</v>
      </c>
      <c r="AK3778" s="464" t="n">
        <v>0</v>
      </c>
      <c r="AL3778" s="464" t="n">
        <v>0</v>
      </c>
      <c r="AM3778" s="464" t="n">
        <v>0</v>
      </c>
      <c r="AN3778" s="464" t="n">
        <v>0</v>
      </c>
      <c r="AO3778" s="464" t="n">
        <v>0</v>
      </c>
      <c r="AP3778" s="464" t="n">
        <v>0</v>
      </c>
      <c r="AQ3778" s="462" t="inlineStr"/>
      <c r="AR3778" s="462" t="inlineStr">
        <is>
          <t>Trucking service</t>
        </is>
      </c>
      <c r="AS3778" s="462" t="inlineStr">
        <is>
          <t>បានប្រកាសពន្ធ</t>
        </is>
      </c>
    </row>
    <row r="3779">
      <c r="A3779" s="461" t="n">
        <v>3771</v>
      </c>
      <c r="B3779" s="462" t="inlineStr">
        <is>
          <t>Trucking import and handling fee</t>
        </is>
      </c>
      <c r="C3779" s="462" t="inlineStr">
        <is>
          <t>ហុង តុង អ៊ិនធើណេសិនណល ឡូជីស្ទីក ឯ.ក</t>
        </is>
      </c>
      <c r="D3779" s="462" t="inlineStr">
        <is>
          <t>K003-902006166</t>
        </is>
      </c>
      <c r="E3779" s="462" t="inlineStr">
        <is>
          <t>HT20210119</t>
        </is>
      </c>
      <c r="F3779" s="463" t="n">
        <v>44517</v>
      </c>
      <c r="G3779" s="464" t="n">
        <v>28476</v>
      </c>
      <c r="H3779" s="462" t="n"/>
      <c r="I3779" s="464">
        <f>G3779</f>
        <v/>
      </c>
      <c r="J3779" s="462">
        <f>IF(AND(Q3779=TRUE, R3779=TRUE, S3779=TRUE), IF(W3779&lt;-0.05, "អនុញ្ញាត (អ្នកផ្គត់ផ្គង់ប្រកាសខ្វះ)", "បានប្រកាស (អនុញ្ញាត)"), IF(AND(Q3779=FALSE, R3779=FALSE, S3779=FALSE), "ព្យួរទុក (មិនមានទិន្នន័យ)", "ប្រកាសខុស (ព្យួរទុក)"))</f>
        <v/>
      </c>
      <c r="K3779" s="462" t="inlineStr"/>
      <c r="L3779" s="462" t="inlineStr"/>
      <c r="M3779" s="464">
        <f>AH3779</f>
        <v/>
      </c>
      <c r="N3779" s="464">
        <f>IF(W3779&lt;0,AH3779,I3779)</f>
        <v/>
      </c>
      <c r="O3779" s="464">
        <f>I3779-M3779</f>
        <v/>
      </c>
      <c r="P3779" s="462" t="n"/>
      <c r="Q3779" s="462">
        <f>V3779=W3779</f>
        <v/>
      </c>
      <c r="R3779" s="462">
        <f>AND(MONTH(F3779)=MONTH(X3779), YEAR(F3779)=YEAR(X3779))</f>
        <v/>
      </c>
      <c r="S3779" s="462">
        <f>AC3779="L001-901905215"</f>
        <v/>
      </c>
      <c r="T3779" s="464">
        <f>G3779-AH3779</f>
        <v/>
      </c>
      <c r="U3779" s="462" t="n"/>
      <c r="V3779" s="462" t="inlineStr">
        <is>
          <t>HT20210119</t>
        </is>
      </c>
      <c r="W3779" s="462" t="inlineStr">
        <is>
          <t>HT20210119</t>
        </is>
      </c>
      <c r="X3779" s="463" t="n">
        <v>44517</v>
      </c>
      <c r="Y3779" s="462" t="inlineStr">
        <is>
          <t>HT20210119</t>
        </is>
      </c>
      <c r="Z3779" s="462" t="inlineStr"/>
      <c r="AA3779" s="462" t="inlineStr">
        <is>
          <t>បុគ្គលជាប់អាករ</t>
        </is>
      </c>
      <c r="AB3779" s="462" t="inlineStr">
        <is>
          <t>L001-901905215</t>
        </is>
      </c>
      <c r="AC3779" s="462" t="inlineStr">
        <is>
          <t>វីអ៊ីស៊ិន (ខេមបូឌា) អ៊ិនដាសស្ទ្រី ឯ.ក</t>
        </is>
      </c>
      <c r="AD3779" s="464" t="n">
        <v>313236</v>
      </c>
      <c r="AE3779" s="464" t="n">
        <v>284760</v>
      </c>
      <c r="AF3779" s="464" t="n">
        <v>0</v>
      </c>
      <c r="AG3779" s="464" t="n">
        <v>0</v>
      </c>
      <c r="AH3779" s="464" t="n">
        <v>28476</v>
      </c>
      <c r="AI3779" s="464" t="n">
        <v>0</v>
      </c>
      <c r="AJ3779" s="464" t="n">
        <v>0</v>
      </c>
      <c r="AK3779" s="464" t="n">
        <v>0</v>
      </c>
      <c r="AL3779" s="464" t="n">
        <v>0</v>
      </c>
      <c r="AM3779" s="464" t="n">
        <v>0</v>
      </c>
      <c r="AN3779" s="464" t="n">
        <v>0</v>
      </c>
      <c r="AO3779" s="464" t="n">
        <v>0</v>
      </c>
      <c r="AP3779" s="464" t="n">
        <v>0</v>
      </c>
      <c r="AQ3779" s="462" t="inlineStr"/>
      <c r="AR3779" s="462" t="inlineStr">
        <is>
          <t>Trucking service</t>
        </is>
      </c>
      <c r="AS3779" s="462" t="inlineStr">
        <is>
          <t>បានប្រកាសពន្ធ</t>
        </is>
      </c>
    </row>
    <row r="3780">
      <c r="A3780" s="461" t="n">
        <v>3772</v>
      </c>
      <c r="B3780" s="462" t="inlineStr">
        <is>
          <t>Trucking import and handling fee</t>
        </is>
      </c>
      <c r="C3780" s="462" t="inlineStr">
        <is>
          <t>ហុង តុង អ៊ិនធើណេសិនណល ឡូជីស្ទីក ឯ.ក</t>
        </is>
      </c>
      <c r="D3780" s="462" t="inlineStr">
        <is>
          <t>K003-902006166</t>
        </is>
      </c>
      <c r="E3780" s="462" t="inlineStr">
        <is>
          <t>HT20210118</t>
        </is>
      </c>
      <c r="F3780" s="463" t="n">
        <v>44517</v>
      </c>
      <c r="G3780" s="464" t="n">
        <v>260352</v>
      </c>
      <c r="H3780" s="462" t="n"/>
      <c r="I3780" s="464">
        <f>G3780</f>
        <v/>
      </c>
      <c r="J3780" s="462">
        <f>IF(AND(Q3780=TRUE, R3780=TRUE, S3780=TRUE), IF(W3780&lt;-0.05, "អនុញ្ញាត (អ្នកផ្គត់ផ្គង់ប្រកាសខ្វះ)", "បានប្រកាស (អនុញ្ញាត)"), IF(AND(Q3780=FALSE, R3780=FALSE, S3780=FALSE), "ព្យួរទុក (មិនមានទិន្នន័យ)", "ប្រកាសខុស (ព្យួរទុក)"))</f>
        <v/>
      </c>
      <c r="K3780" s="462" t="inlineStr"/>
      <c r="L3780" s="462" t="inlineStr"/>
      <c r="M3780" s="464">
        <f>AH3780</f>
        <v/>
      </c>
      <c r="N3780" s="464">
        <f>IF(W3780&lt;0,AH3780,I3780)</f>
        <v/>
      </c>
      <c r="O3780" s="464">
        <f>I3780-M3780</f>
        <v/>
      </c>
      <c r="P3780" s="462" t="n"/>
      <c r="Q3780" s="462">
        <f>V3780=W3780</f>
        <v/>
      </c>
      <c r="R3780" s="462">
        <f>AND(MONTH(F3780)=MONTH(X3780), YEAR(F3780)=YEAR(X3780))</f>
        <v/>
      </c>
      <c r="S3780" s="462">
        <f>AC3780="L001-901905215"</f>
        <v/>
      </c>
      <c r="T3780" s="464">
        <f>G3780-AH3780</f>
        <v/>
      </c>
      <c r="U3780" s="462" t="n"/>
      <c r="V3780" s="462" t="inlineStr">
        <is>
          <t>HT20210118</t>
        </is>
      </c>
      <c r="W3780" s="462" t="inlineStr">
        <is>
          <t>HT20210118</t>
        </is>
      </c>
      <c r="X3780" s="463" t="n">
        <v>44517</v>
      </c>
      <c r="Y3780" s="462" t="inlineStr">
        <is>
          <t>HT20210118</t>
        </is>
      </c>
      <c r="Z3780" s="462" t="inlineStr"/>
      <c r="AA3780" s="462" t="inlineStr">
        <is>
          <t>បុគ្គលជាប់អាករ</t>
        </is>
      </c>
      <c r="AB3780" s="462" t="inlineStr">
        <is>
          <t>L001-901905215</t>
        </is>
      </c>
      <c r="AC3780" s="462" t="inlineStr">
        <is>
          <t>វីអ៊ីស៊ិន (ខេមបូឌា) អ៊ិនដាសស្ទ្រី ឯ.ក</t>
        </is>
      </c>
      <c r="AD3780" s="464" t="n">
        <v>2863872</v>
      </c>
      <c r="AE3780" s="464" t="n">
        <v>2603520</v>
      </c>
      <c r="AF3780" s="464" t="n">
        <v>0</v>
      </c>
      <c r="AG3780" s="464" t="n">
        <v>0</v>
      </c>
      <c r="AH3780" s="464" t="n">
        <v>260352</v>
      </c>
      <c r="AI3780" s="464" t="n">
        <v>0</v>
      </c>
      <c r="AJ3780" s="464" t="n">
        <v>0</v>
      </c>
      <c r="AK3780" s="464" t="n">
        <v>0</v>
      </c>
      <c r="AL3780" s="464" t="n">
        <v>0</v>
      </c>
      <c r="AM3780" s="464" t="n">
        <v>0</v>
      </c>
      <c r="AN3780" s="464" t="n">
        <v>0</v>
      </c>
      <c r="AO3780" s="464" t="n">
        <v>0</v>
      </c>
      <c r="AP3780" s="464" t="n">
        <v>0</v>
      </c>
      <c r="AQ3780" s="462" t="inlineStr"/>
      <c r="AR3780" s="462" t="inlineStr">
        <is>
          <t>Trucking service</t>
        </is>
      </c>
      <c r="AS3780" s="462" t="inlineStr">
        <is>
          <t>បានប្រកាសពន្ធ</t>
        </is>
      </c>
    </row>
    <row r="3781">
      <c r="A3781" s="461" t="n">
        <v>3773</v>
      </c>
      <c r="B3781" s="462" t="inlineStr">
        <is>
          <t>Trucking import and handling fee</t>
        </is>
      </c>
      <c r="C3781" s="462" t="inlineStr">
        <is>
          <t>ហុង តុង អ៊ិនធើណេសិនណល ឡូជីស្ទីក ឯ.ក</t>
        </is>
      </c>
      <c r="D3781" s="462" t="inlineStr">
        <is>
          <t>K003-902006166</t>
        </is>
      </c>
      <c r="E3781" s="462" t="inlineStr">
        <is>
          <t>HT20210117</t>
        </is>
      </c>
      <c r="F3781" s="463" t="n">
        <v>44517</v>
      </c>
      <c r="G3781" s="464" t="n">
        <v>390528</v>
      </c>
      <c r="H3781" s="462" t="n"/>
      <c r="I3781" s="464">
        <f>G3781</f>
        <v/>
      </c>
      <c r="J3781" s="462">
        <f>IF(AND(Q3781=TRUE, R3781=TRUE, S3781=TRUE), IF(W3781&lt;-0.05, "អនុញ្ញាត (អ្នកផ្គត់ផ្គង់ប្រកាសខ្វះ)", "បានប្រកាស (អនុញ្ញាត)"), IF(AND(Q3781=FALSE, R3781=FALSE, S3781=FALSE), "ព្យួរទុក (មិនមានទិន្នន័យ)", "ប្រកាសខុស (ព្យួរទុក)"))</f>
        <v/>
      </c>
      <c r="K3781" s="462" t="inlineStr"/>
      <c r="L3781" s="462" t="inlineStr"/>
      <c r="M3781" s="464">
        <f>AH3781</f>
        <v/>
      </c>
      <c r="N3781" s="464">
        <f>IF(W3781&lt;0,AH3781,I3781)</f>
        <v/>
      </c>
      <c r="O3781" s="464">
        <f>I3781-M3781</f>
        <v/>
      </c>
      <c r="P3781" s="462" t="n"/>
      <c r="Q3781" s="462">
        <f>V3781=W3781</f>
        <v/>
      </c>
      <c r="R3781" s="462">
        <f>AND(MONTH(F3781)=MONTH(X3781), YEAR(F3781)=YEAR(X3781))</f>
        <v/>
      </c>
      <c r="S3781" s="462">
        <f>AC3781="L001-901905215"</f>
        <v/>
      </c>
      <c r="T3781" s="464">
        <f>G3781-AH3781</f>
        <v/>
      </c>
      <c r="U3781" s="462" t="n"/>
      <c r="V3781" s="462" t="inlineStr">
        <is>
          <t>HT20210117</t>
        </is>
      </c>
      <c r="W3781" s="462" t="inlineStr">
        <is>
          <t>HT20210117</t>
        </is>
      </c>
      <c r="X3781" s="463" t="n">
        <v>44517</v>
      </c>
      <c r="Y3781" s="462" t="inlineStr">
        <is>
          <t>HT20210117</t>
        </is>
      </c>
      <c r="Z3781" s="462" t="inlineStr"/>
      <c r="AA3781" s="462" t="inlineStr">
        <is>
          <t>បុគ្គលជាប់អាករ</t>
        </is>
      </c>
      <c r="AB3781" s="462" t="inlineStr">
        <is>
          <t>L001-901905215</t>
        </is>
      </c>
      <c r="AC3781" s="462" t="inlineStr">
        <is>
          <t>វីអ៊ីស៊ិន (ខេមបូឌា) អ៊ិនដាសស្ទ្រី ឯ.ក</t>
        </is>
      </c>
      <c r="AD3781" s="464" t="n">
        <v>4295808</v>
      </c>
      <c r="AE3781" s="464" t="n">
        <v>3905280</v>
      </c>
      <c r="AF3781" s="464" t="n">
        <v>0</v>
      </c>
      <c r="AG3781" s="464" t="n">
        <v>0</v>
      </c>
      <c r="AH3781" s="464" t="n">
        <v>390528</v>
      </c>
      <c r="AI3781" s="464" t="n">
        <v>0</v>
      </c>
      <c r="AJ3781" s="464" t="n">
        <v>0</v>
      </c>
      <c r="AK3781" s="464" t="n">
        <v>0</v>
      </c>
      <c r="AL3781" s="464" t="n">
        <v>0</v>
      </c>
      <c r="AM3781" s="464" t="n">
        <v>0</v>
      </c>
      <c r="AN3781" s="464" t="n">
        <v>0</v>
      </c>
      <c r="AO3781" s="464" t="n">
        <v>0</v>
      </c>
      <c r="AP3781" s="464" t="n">
        <v>0</v>
      </c>
      <c r="AQ3781" s="462" t="inlineStr"/>
      <c r="AR3781" s="462" t="inlineStr">
        <is>
          <t>Trucking service</t>
        </is>
      </c>
      <c r="AS3781" s="462" t="inlineStr">
        <is>
          <t>បានប្រកាសពន្ធ</t>
        </is>
      </c>
    </row>
    <row r="3782">
      <c r="A3782" s="461" t="n">
        <v>3774</v>
      </c>
      <c r="B3782" s="462" t="inlineStr">
        <is>
          <t>Trucking import and handling fee</t>
        </is>
      </c>
      <c r="C3782" s="462" t="inlineStr">
        <is>
          <t>ហុង តុង អ៊ិនធើណេសិនណល ឡូជីស្ទីក ឯ.ក</t>
        </is>
      </c>
      <c r="D3782" s="462" t="inlineStr">
        <is>
          <t>K003-902006166</t>
        </is>
      </c>
      <c r="E3782" s="462" t="inlineStr">
        <is>
          <t>HT20210116</t>
        </is>
      </c>
      <c r="F3782" s="463" t="n">
        <v>44517</v>
      </c>
      <c r="G3782" s="464" t="n">
        <v>130176</v>
      </c>
      <c r="H3782" s="462" t="n"/>
      <c r="I3782" s="464">
        <f>G3782</f>
        <v/>
      </c>
      <c r="J3782" s="462">
        <f>IF(AND(Q3782=TRUE, R3782=TRUE, S3782=TRUE), IF(W3782&lt;-0.05, "អនុញ្ញាត (អ្នកផ្គត់ផ្គង់ប្រកាសខ្វះ)", "បានប្រកាស (អនុញ្ញាត)"), IF(AND(Q3782=FALSE, R3782=FALSE, S3782=FALSE), "ព្យួរទុក (មិនមានទិន្នន័យ)", "ប្រកាសខុស (ព្យួរទុក)"))</f>
        <v/>
      </c>
      <c r="K3782" s="462" t="inlineStr"/>
      <c r="L3782" s="462" t="inlineStr"/>
      <c r="M3782" s="464">
        <f>AH3782</f>
        <v/>
      </c>
      <c r="N3782" s="464">
        <f>IF(W3782&lt;0,AH3782,I3782)</f>
        <v/>
      </c>
      <c r="O3782" s="464">
        <f>I3782-M3782</f>
        <v/>
      </c>
      <c r="P3782" s="462" t="n"/>
      <c r="Q3782" s="462">
        <f>V3782=W3782</f>
        <v/>
      </c>
      <c r="R3782" s="462">
        <f>AND(MONTH(F3782)=MONTH(X3782), YEAR(F3782)=YEAR(X3782))</f>
        <v/>
      </c>
      <c r="S3782" s="462">
        <f>AC3782="L001-901905215"</f>
        <v/>
      </c>
      <c r="T3782" s="464">
        <f>G3782-AH3782</f>
        <v/>
      </c>
      <c r="U3782" s="462" t="n"/>
      <c r="V3782" s="462" t="inlineStr">
        <is>
          <t>HT20210116</t>
        </is>
      </c>
      <c r="W3782" s="462" t="inlineStr">
        <is>
          <t>HT20210116</t>
        </is>
      </c>
      <c r="X3782" s="463" t="n">
        <v>44517</v>
      </c>
      <c r="Y3782" s="462" t="inlineStr">
        <is>
          <t>HT20210116</t>
        </is>
      </c>
      <c r="Z3782" s="462" t="inlineStr"/>
      <c r="AA3782" s="462" t="inlineStr">
        <is>
          <t>បុគ្គលជាប់អាករ</t>
        </is>
      </c>
      <c r="AB3782" s="462" t="inlineStr">
        <is>
          <t>L001-901905215</t>
        </is>
      </c>
      <c r="AC3782" s="462" t="inlineStr">
        <is>
          <t>វីអ៊ីស៊ិន (ខេមបូឌា) អ៊ិនដាសស្ទ្រី ឯ.ក</t>
        </is>
      </c>
      <c r="AD3782" s="464" t="n">
        <v>1431936</v>
      </c>
      <c r="AE3782" s="464" t="n">
        <v>1301760</v>
      </c>
      <c r="AF3782" s="464" t="n">
        <v>0</v>
      </c>
      <c r="AG3782" s="464" t="n">
        <v>0</v>
      </c>
      <c r="AH3782" s="464" t="n">
        <v>130176</v>
      </c>
      <c r="AI3782" s="464" t="n">
        <v>0</v>
      </c>
      <c r="AJ3782" s="464" t="n">
        <v>0</v>
      </c>
      <c r="AK3782" s="464" t="n">
        <v>0</v>
      </c>
      <c r="AL3782" s="464" t="n">
        <v>0</v>
      </c>
      <c r="AM3782" s="464" t="n">
        <v>0</v>
      </c>
      <c r="AN3782" s="464" t="n">
        <v>0</v>
      </c>
      <c r="AO3782" s="464" t="n">
        <v>0</v>
      </c>
      <c r="AP3782" s="464" t="n">
        <v>0</v>
      </c>
      <c r="AQ3782" s="462" t="inlineStr"/>
      <c r="AR3782" s="462" t="inlineStr">
        <is>
          <t>Trucking service</t>
        </is>
      </c>
      <c r="AS3782" s="462" t="inlineStr">
        <is>
          <t>បានប្រកាសពន្ធ</t>
        </is>
      </c>
    </row>
    <row r="3783">
      <c r="A3783" s="461" t="n">
        <v>3775</v>
      </c>
      <c r="B3783" s="462" t="inlineStr">
        <is>
          <t>Trucking import and handling fee</t>
        </is>
      </c>
      <c r="C3783" s="462" t="inlineStr">
        <is>
          <t>ហុង តុង អ៊ិនធើណេសិនណល ឡូជីស្ទីក ឯ.ក</t>
        </is>
      </c>
      <c r="D3783" s="462" t="inlineStr">
        <is>
          <t>K003-902006166</t>
        </is>
      </c>
      <c r="E3783" s="462" t="inlineStr">
        <is>
          <t>HT20210115</t>
        </is>
      </c>
      <c r="F3783" s="463" t="n">
        <v>44517</v>
      </c>
      <c r="G3783" s="464" t="n">
        <v>520704</v>
      </c>
      <c r="H3783" s="462" t="n"/>
      <c r="I3783" s="464">
        <f>G3783</f>
        <v/>
      </c>
      <c r="J3783" s="462">
        <f>IF(AND(Q3783=TRUE, R3783=TRUE, S3783=TRUE), IF(W3783&lt;-0.05, "អនុញ្ញាត (អ្នកផ្គត់ផ្គង់ប្រកាសខ្វះ)", "បានប្រកាស (អនុញ្ញាត)"), IF(AND(Q3783=FALSE, R3783=FALSE, S3783=FALSE), "ព្យួរទុក (មិនមានទិន្នន័យ)", "ប្រកាសខុស (ព្យួរទុក)"))</f>
        <v/>
      </c>
      <c r="K3783" s="462" t="inlineStr"/>
      <c r="L3783" s="462" t="inlineStr"/>
      <c r="M3783" s="464">
        <f>AH3783</f>
        <v/>
      </c>
      <c r="N3783" s="464">
        <f>IF(W3783&lt;0,AH3783,I3783)</f>
        <v/>
      </c>
      <c r="O3783" s="464">
        <f>I3783-M3783</f>
        <v/>
      </c>
      <c r="P3783" s="462" t="n"/>
      <c r="Q3783" s="462">
        <f>V3783=W3783</f>
        <v/>
      </c>
      <c r="R3783" s="462">
        <f>AND(MONTH(F3783)=MONTH(X3783), YEAR(F3783)=YEAR(X3783))</f>
        <v/>
      </c>
      <c r="S3783" s="462">
        <f>AC3783="L001-901905215"</f>
        <v/>
      </c>
      <c r="T3783" s="464">
        <f>G3783-AH3783</f>
        <v/>
      </c>
      <c r="U3783" s="462" t="n"/>
      <c r="V3783" s="462" t="inlineStr">
        <is>
          <t>HT20210115</t>
        </is>
      </c>
      <c r="W3783" s="462" t="inlineStr">
        <is>
          <t>HT20210115</t>
        </is>
      </c>
      <c r="X3783" s="463" t="n">
        <v>44517</v>
      </c>
      <c r="Y3783" s="462" t="inlineStr">
        <is>
          <t>HT20210115</t>
        </is>
      </c>
      <c r="Z3783" s="462" t="inlineStr"/>
      <c r="AA3783" s="462" t="inlineStr">
        <is>
          <t>បុគ្គលជាប់អាករ</t>
        </is>
      </c>
      <c r="AB3783" s="462" t="inlineStr">
        <is>
          <t>L001-901705067</t>
        </is>
      </c>
      <c r="AC3783" s="462" t="inlineStr">
        <is>
          <t>ស៊ូវ ហ្គូដ ហ្គាម៉ិន ឯ.ក</t>
        </is>
      </c>
      <c r="AD3783" s="464" t="n">
        <v>5727744</v>
      </c>
      <c r="AE3783" s="464" t="n">
        <v>5207040</v>
      </c>
      <c r="AF3783" s="464" t="n">
        <v>0</v>
      </c>
      <c r="AG3783" s="464" t="n">
        <v>0</v>
      </c>
      <c r="AH3783" s="464" t="n">
        <v>520704</v>
      </c>
      <c r="AI3783" s="464" t="n">
        <v>0</v>
      </c>
      <c r="AJ3783" s="464" t="n">
        <v>0</v>
      </c>
      <c r="AK3783" s="464" t="n">
        <v>0</v>
      </c>
      <c r="AL3783" s="464" t="n">
        <v>0</v>
      </c>
      <c r="AM3783" s="464" t="n">
        <v>0</v>
      </c>
      <c r="AN3783" s="464" t="n">
        <v>0</v>
      </c>
      <c r="AO3783" s="464" t="n">
        <v>0</v>
      </c>
      <c r="AP3783" s="464" t="n">
        <v>0</v>
      </c>
      <c r="AQ3783" s="462" t="inlineStr"/>
      <c r="AR3783" s="462" t="inlineStr">
        <is>
          <t>Trucking service</t>
        </is>
      </c>
      <c r="AS3783" s="462" t="inlineStr">
        <is>
          <t>បានប្រកាសពន្ធ</t>
        </is>
      </c>
    </row>
    <row r="3784">
      <c r="A3784" s="461" t="n">
        <v>3776</v>
      </c>
      <c r="B3784" s="462" t="inlineStr">
        <is>
          <t>Trucking import and handling fee</t>
        </is>
      </c>
      <c r="C3784" s="462" t="inlineStr">
        <is>
          <t>ហុង តុង អ៊ិនធើណេសិនណល ឡូជីស្ទីក ឯ.ក</t>
        </is>
      </c>
      <c r="D3784" s="462" t="inlineStr">
        <is>
          <t>K003-902006166</t>
        </is>
      </c>
      <c r="E3784" s="462" t="inlineStr">
        <is>
          <t>HT20210114</t>
        </is>
      </c>
      <c r="F3784" s="463" t="n">
        <v>44517</v>
      </c>
      <c r="G3784" s="464" t="n">
        <v>260352</v>
      </c>
      <c r="H3784" s="462" t="n"/>
      <c r="I3784" s="464">
        <f>G3784</f>
        <v/>
      </c>
      <c r="J3784" s="462">
        <f>IF(AND(Q3784=TRUE, R3784=TRUE, S3784=TRUE), IF(W3784&lt;-0.05, "អនុញ្ញាត (អ្នកផ្គត់ផ្គង់ប្រកាសខ្វះ)", "បានប្រកាស (អនុញ្ញាត)"), IF(AND(Q3784=FALSE, R3784=FALSE, S3784=FALSE), "ព្យួរទុក (មិនមានទិន្នន័យ)", "ប្រកាសខុស (ព្យួរទុក)"))</f>
        <v/>
      </c>
      <c r="K3784" s="462" t="inlineStr"/>
      <c r="L3784" s="462" t="inlineStr"/>
      <c r="M3784" s="464">
        <f>AH3784</f>
        <v/>
      </c>
      <c r="N3784" s="464">
        <f>IF(W3784&lt;0,AH3784,I3784)</f>
        <v/>
      </c>
      <c r="O3784" s="464">
        <f>I3784-M3784</f>
        <v/>
      </c>
      <c r="P3784" s="462" t="n"/>
      <c r="Q3784" s="462">
        <f>V3784=W3784</f>
        <v/>
      </c>
      <c r="R3784" s="462">
        <f>AND(MONTH(F3784)=MONTH(X3784), YEAR(F3784)=YEAR(X3784))</f>
        <v/>
      </c>
      <c r="S3784" s="462">
        <f>AC3784="L001-901905215"</f>
        <v/>
      </c>
      <c r="T3784" s="464">
        <f>G3784-AH3784</f>
        <v/>
      </c>
      <c r="U3784" s="462" t="n"/>
      <c r="V3784" s="462" t="inlineStr">
        <is>
          <t>HT20210114</t>
        </is>
      </c>
      <c r="W3784" s="462" t="inlineStr">
        <is>
          <t>HT20210114</t>
        </is>
      </c>
      <c r="X3784" s="463" t="n">
        <v>44517</v>
      </c>
      <c r="Y3784" s="462" t="inlineStr">
        <is>
          <t>HT20210114</t>
        </is>
      </c>
      <c r="Z3784" s="462" t="inlineStr"/>
      <c r="AA3784" s="462" t="inlineStr">
        <is>
          <t>បុគ្គលជាប់អាករ</t>
        </is>
      </c>
      <c r="AB3784" s="462" t="inlineStr">
        <is>
          <t>L001-901705067</t>
        </is>
      </c>
      <c r="AC3784" s="462" t="inlineStr">
        <is>
          <t>ស៊ូវ ហ្គូដ ហ្គាម៉ិន ឯ.ក</t>
        </is>
      </c>
      <c r="AD3784" s="464" t="n">
        <v>2863872</v>
      </c>
      <c r="AE3784" s="464" t="n">
        <v>2603520</v>
      </c>
      <c r="AF3784" s="464" t="n">
        <v>0</v>
      </c>
      <c r="AG3784" s="464" t="n">
        <v>0</v>
      </c>
      <c r="AH3784" s="464" t="n">
        <v>260352</v>
      </c>
      <c r="AI3784" s="464" t="n">
        <v>0</v>
      </c>
      <c r="AJ3784" s="464" t="n">
        <v>0</v>
      </c>
      <c r="AK3784" s="464" t="n">
        <v>0</v>
      </c>
      <c r="AL3784" s="464" t="n">
        <v>0</v>
      </c>
      <c r="AM3784" s="464" t="n">
        <v>0</v>
      </c>
      <c r="AN3784" s="464" t="n">
        <v>0</v>
      </c>
      <c r="AO3784" s="464" t="n">
        <v>0</v>
      </c>
      <c r="AP3784" s="464" t="n">
        <v>0</v>
      </c>
      <c r="AQ3784" s="462" t="inlineStr"/>
      <c r="AR3784" s="462" t="inlineStr">
        <is>
          <t>Trucking service</t>
        </is>
      </c>
      <c r="AS3784" s="462" t="inlineStr">
        <is>
          <t>បានប្រកាសពន្ធ</t>
        </is>
      </c>
    </row>
    <row r="3785">
      <c r="A3785" s="461" t="n">
        <v>3777</v>
      </c>
      <c r="B3785" s="462" t="inlineStr">
        <is>
          <t>Trucking import and handling fee</t>
        </is>
      </c>
      <c r="C3785" s="462" t="inlineStr">
        <is>
          <t>ហុង តុង អ៊ិនធើណេសិនណល ឡូជីស្ទីក ឯ.ក</t>
        </is>
      </c>
      <c r="D3785" s="462" t="inlineStr">
        <is>
          <t>K003-902006166</t>
        </is>
      </c>
      <c r="E3785" s="462" t="inlineStr">
        <is>
          <t>HT20210113</t>
        </is>
      </c>
      <c r="F3785" s="463" t="n">
        <v>44517</v>
      </c>
      <c r="G3785" s="464" t="n">
        <v>260352</v>
      </c>
      <c r="H3785" s="462" t="n"/>
      <c r="I3785" s="464">
        <f>G3785</f>
        <v/>
      </c>
      <c r="J3785" s="462">
        <f>IF(AND(Q3785=TRUE, R3785=TRUE, S3785=TRUE), IF(W3785&lt;-0.05, "អនុញ្ញាត (អ្នកផ្គត់ផ្គង់ប្រកាសខ្វះ)", "បានប្រកាស (អនុញ្ញាត)"), IF(AND(Q3785=FALSE, R3785=FALSE, S3785=FALSE), "ព្យួរទុក (មិនមានទិន្នន័យ)", "ប្រកាសខុស (ព្យួរទុក)"))</f>
        <v/>
      </c>
      <c r="K3785" s="462" t="inlineStr"/>
      <c r="L3785" s="462" t="inlineStr"/>
      <c r="M3785" s="464">
        <f>AH3785</f>
        <v/>
      </c>
      <c r="N3785" s="464">
        <f>IF(W3785&lt;0,AH3785,I3785)</f>
        <v/>
      </c>
      <c r="O3785" s="464">
        <f>I3785-M3785</f>
        <v/>
      </c>
      <c r="P3785" s="462" t="n"/>
      <c r="Q3785" s="462">
        <f>V3785=W3785</f>
        <v/>
      </c>
      <c r="R3785" s="462">
        <f>AND(MONTH(F3785)=MONTH(X3785), YEAR(F3785)=YEAR(X3785))</f>
        <v/>
      </c>
      <c r="S3785" s="462">
        <f>AC3785="L001-901905215"</f>
        <v/>
      </c>
      <c r="T3785" s="464">
        <f>G3785-AH3785</f>
        <v/>
      </c>
      <c r="U3785" s="462" t="n"/>
      <c r="V3785" s="462" t="inlineStr">
        <is>
          <t>HT20210113</t>
        </is>
      </c>
      <c r="W3785" s="462" t="inlineStr">
        <is>
          <t>HT20210113</t>
        </is>
      </c>
      <c r="X3785" s="463" t="n">
        <v>44517</v>
      </c>
      <c r="Y3785" s="462" t="inlineStr">
        <is>
          <t>HT20210113</t>
        </is>
      </c>
      <c r="Z3785" s="462" t="inlineStr"/>
      <c r="AA3785" s="462" t="inlineStr">
        <is>
          <t>បុគ្គលជាប់អាករ</t>
        </is>
      </c>
      <c r="AB3785" s="462" t="inlineStr">
        <is>
          <t>L001-901905215</t>
        </is>
      </c>
      <c r="AC3785" s="462" t="inlineStr">
        <is>
          <t>វីអ៊ីស៊ិន (ខេមបូឌា) អ៊ិនដាសស្ទ្រី ឯ.ក</t>
        </is>
      </c>
      <c r="AD3785" s="464" t="n">
        <v>2863872</v>
      </c>
      <c r="AE3785" s="464" t="n">
        <v>2603520</v>
      </c>
      <c r="AF3785" s="464" t="n">
        <v>0</v>
      </c>
      <c r="AG3785" s="464" t="n">
        <v>0</v>
      </c>
      <c r="AH3785" s="464" t="n">
        <v>260352</v>
      </c>
      <c r="AI3785" s="464" t="n">
        <v>0</v>
      </c>
      <c r="AJ3785" s="464" t="n">
        <v>0</v>
      </c>
      <c r="AK3785" s="464" t="n">
        <v>0</v>
      </c>
      <c r="AL3785" s="464" t="n">
        <v>0</v>
      </c>
      <c r="AM3785" s="464" t="n">
        <v>0</v>
      </c>
      <c r="AN3785" s="464" t="n">
        <v>0</v>
      </c>
      <c r="AO3785" s="464" t="n">
        <v>0</v>
      </c>
      <c r="AP3785" s="464" t="n">
        <v>0</v>
      </c>
      <c r="AQ3785" s="462" t="inlineStr"/>
      <c r="AR3785" s="462" t="inlineStr">
        <is>
          <t>Trucking service</t>
        </is>
      </c>
      <c r="AS3785" s="462" t="inlineStr">
        <is>
          <t>បានប្រកាសពន្ធ</t>
        </is>
      </c>
    </row>
    <row r="3786">
      <c r="A3786" s="461" t="n">
        <v>3778</v>
      </c>
      <c r="B3786" s="462" t="inlineStr">
        <is>
          <t>Trucking import and handling fee</t>
        </is>
      </c>
      <c r="C3786" s="462" t="inlineStr">
        <is>
          <t>ហុង តុង អ៊ិនធើណេសិនណល ឡូជីស្ទីក ឯ.ក</t>
        </is>
      </c>
      <c r="D3786" s="462" t="inlineStr">
        <is>
          <t>K003-902006166</t>
        </is>
      </c>
      <c r="E3786" s="462" t="inlineStr">
        <is>
          <t>HT20210111</t>
        </is>
      </c>
      <c r="F3786" s="463" t="n">
        <v>44515</v>
      </c>
      <c r="G3786" s="464" t="n">
        <v>130176</v>
      </c>
      <c r="H3786" s="462" t="n"/>
      <c r="I3786" s="464">
        <f>G3786</f>
        <v/>
      </c>
      <c r="J3786" s="462">
        <f>IF(AND(Q3786=TRUE, R3786=TRUE, S3786=TRUE), IF(W3786&lt;-0.05, "អនុញ្ញាត (អ្នកផ្គត់ផ្គង់ប្រកាសខ្វះ)", "បានប្រកាស (អនុញ្ញាត)"), IF(AND(Q3786=FALSE, R3786=FALSE, S3786=FALSE), "ព្យួរទុក (មិនមានទិន្នន័យ)", "ប្រកាសខុស (ព្យួរទុក)"))</f>
        <v/>
      </c>
      <c r="K3786" s="462" t="inlineStr"/>
      <c r="L3786" s="462" t="inlineStr"/>
      <c r="M3786" s="464">
        <f>AH3786</f>
        <v/>
      </c>
      <c r="N3786" s="464">
        <f>IF(W3786&lt;0,AH3786,I3786)</f>
        <v/>
      </c>
      <c r="O3786" s="464">
        <f>I3786-M3786</f>
        <v/>
      </c>
      <c r="P3786" s="462" t="n"/>
      <c r="Q3786" s="462">
        <f>V3786=W3786</f>
        <v/>
      </c>
      <c r="R3786" s="462">
        <f>AND(MONTH(F3786)=MONTH(X3786), YEAR(F3786)=YEAR(X3786))</f>
        <v/>
      </c>
      <c r="S3786" s="462">
        <f>AC3786="L001-901905215"</f>
        <v/>
      </c>
      <c r="T3786" s="464">
        <f>G3786-AH3786</f>
        <v/>
      </c>
      <c r="U3786" s="462" t="n"/>
      <c r="V3786" s="462" t="inlineStr">
        <is>
          <t>HT20210111</t>
        </is>
      </c>
      <c r="W3786" s="462" t="inlineStr">
        <is>
          <t>HT20210111</t>
        </is>
      </c>
      <c r="X3786" s="463" t="n">
        <v>44515</v>
      </c>
      <c r="Y3786" s="462" t="inlineStr">
        <is>
          <t>HT20210111</t>
        </is>
      </c>
      <c r="Z3786" s="462" t="inlineStr"/>
      <c r="AA3786" s="462" t="inlineStr">
        <is>
          <t>បុគ្គលជាប់អាករ</t>
        </is>
      </c>
      <c r="AB3786" s="462" t="inlineStr">
        <is>
          <t>L001-901905215</t>
        </is>
      </c>
      <c r="AC3786" s="462" t="inlineStr">
        <is>
          <t>វីអ៊ីស៊ិន (ខេមបូឌា) អ៊ិនដាសស្ទ្រី ឯ.ក</t>
        </is>
      </c>
      <c r="AD3786" s="464" t="n">
        <v>1431936</v>
      </c>
      <c r="AE3786" s="464" t="n">
        <v>1301760</v>
      </c>
      <c r="AF3786" s="464" t="n">
        <v>0</v>
      </c>
      <c r="AG3786" s="464" t="n">
        <v>0</v>
      </c>
      <c r="AH3786" s="464" t="n">
        <v>130176</v>
      </c>
      <c r="AI3786" s="464" t="n">
        <v>0</v>
      </c>
      <c r="AJ3786" s="464" t="n">
        <v>0</v>
      </c>
      <c r="AK3786" s="464" t="n">
        <v>0</v>
      </c>
      <c r="AL3786" s="464" t="n">
        <v>0</v>
      </c>
      <c r="AM3786" s="464" t="n">
        <v>0</v>
      </c>
      <c r="AN3786" s="464" t="n">
        <v>0</v>
      </c>
      <c r="AO3786" s="464" t="n">
        <v>0</v>
      </c>
      <c r="AP3786" s="464" t="n">
        <v>0</v>
      </c>
      <c r="AQ3786" s="462" t="inlineStr"/>
      <c r="AR3786" s="462" t="inlineStr">
        <is>
          <t>Trucking service</t>
        </is>
      </c>
      <c r="AS3786" s="462" t="inlineStr">
        <is>
          <t>បានប្រកាសពន្ធ</t>
        </is>
      </c>
    </row>
    <row r="3787">
      <c r="A3787" s="461" t="n">
        <v>3779</v>
      </c>
      <c r="B3787" s="462" t="inlineStr">
        <is>
          <t>THC and management fee</t>
        </is>
      </c>
      <c r="C3787" s="462" t="inlineStr">
        <is>
          <t>អ៊ិចស្ពែឌីធ័រ ខេមបូឌា អិលធីឌី</t>
        </is>
      </c>
      <c r="D3787" s="462" t="inlineStr">
        <is>
          <t>L001-100045898</t>
        </is>
      </c>
      <c r="E3787" s="462" t="inlineStr">
        <is>
          <t>TI-0215777</t>
        </is>
      </c>
      <c r="F3787" s="463" t="n">
        <v>44530</v>
      </c>
      <c r="G3787" s="464" t="n">
        <v>356737</v>
      </c>
      <c r="H3787" s="462" t="n"/>
      <c r="I3787" s="464">
        <f>G3787</f>
        <v/>
      </c>
      <c r="J3787" s="462">
        <f>IF(AND(Q3787=TRUE, R3787=TRUE, S3787=TRUE), IF(W3787&lt;-0.05, "អនុញ្ញាត (អ្នកផ្គត់ផ្គង់ប្រកាសខ្វះ)", "បានប្រកាស (អនុញ្ញាត)"), IF(AND(Q3787=FALSE, R3787=FALSE, S3787=FALSE), "ព្យួរទុក (មិនមានទិន្នន័យ)", "ប្រកាសខុស (ព្យួរទុក)"))</f>
        <v/>
      </c>
      <c r="K3787" s="462" t="inlineStr"/>
      <c r="L3787" s="462" t="inlineStr"/>
      <c r="M3787" s="464">
        <f>AH3787</f>
        <v/>
      </c>
      <c r="N3787" s="464">
        <f>IF(W3787&lt;0,AH3787,I3787)</f>
        <v/>
      </c>
      <c r="O3787" s="464">
        <f>I3787-M3787</f>
        <v/>
      </c>
      <c r="P3787" s="462" t="n"/>
      <c r="Q3787" s="462">
        <f>V3787=W3787</f>
        <v/>
      </c>
      <c r="R3787" s="462">
        <f>AND(MONTH(F3787)=MONTH(X3787), YEAR(F3787)=YEAR(X3787))</f>
        <v/>
      </c>
      <c r="S3787" s="462">
        <f>AC3787="L001-901905215"</f>
        <v/>
      </c>
      <c r="T3787" s="464">
        <f>G3787-AH3787</f>
        <v/>
      </c>
      <c r="U3787" s="462" t="n"/>
      <c r="V3787" s="462" t="inlineStr">
        <is>
          <t>TI0215777</t>
        </is>
      </c>
      <c r="W3787" s="462" t="inlineStr">
        <is>
          <t>TI0215777</t>
        </is>
      </c>
      <c r="X3787" s="463" t="n">
        <v>44530</v>
      </c>
      <c r="Y3787" s="462" t="inlineStr">
        <is>
          <t>TI-0215777</t>
        </is>
      </c>
      <c r="Z3787" s="462" t="inlineStr"/>
      <c r="AA3787" s="462" t="inlineStr">
        <is>
          <t>បុគ្គលជាប់អាករ</t>
        </is>
      </c>
      <c r="AB3787" s="462" t="inlineStr">
        <is>
          <t>L001-901905215</t>
        </is>
      </c>
      <c r="AC3787" s="462" t="inlineStr">
        <is>
          <t>វីអ៊ីស៊ិន (ខេមបូឌា) អ៊ិនដាសស្ទ្រី ឯ.ក</t>
        </is>
      </c>
      <c r="AD3787" s="464" t="n">
        <v>3924022</v>
      </c>
      <c r="AE3787" s="464" t="n">
        <v>3567293</v>
      </c>
      <c r="AF3787" s="464" t="n">
        <v>0</v>
      </c>
      <c r="AG3787" s="464" t="n">
        <v>0</v>
      </c>
      <c r="AH3787" s="464" t="n">
        <v>356729</v>
      </c>
      <c r="AI3787" s="464" t="n">
        <v>0</v>
      </c>
      <c r="AJ3787" s="464" t="n">
        <v>0</v>
      </c>
      <c r="AK3787" s="464" t="n">
        <v>0</v>
      </c>
      <c r="AL3787" s="464" t="n">
        <v>0</v>
      </c>
      <c r="AM3787" s="464" t="n">
        <v>0</v>
      </c>
      <c r="AN3787" s="464" t="n">
        <v>0</v>
      </c>
      <c r="AO3787" s="464" t="n">
        <v>0</v>
      </c>
      <c r="AP3787" s="464" t="n">
        <v>0</v>
      </c>
      <c r="AQ3787" s="462" t="inlineStr"/>
      <c r="AR3787" s="462" t="inlineStr">
        <is>
          <t>Local Charge</t>
        </is>
      </c>
      <c r="AS3787" s="462" t="inlineStr">
        <is>
          <t>បានប្រកាសពន្ធ</t>
        </is>
      </c>
    </row>
    <row r="3788">
      <c r="A3788" s="461" t="n">
        <v>3780</v>
      </c>
      <c r="B3788" s="462" t="inlineStr">
        <is>
          <t>THC and management fee</t>
        </is>
      </c>
      <c r="C3788" s="462" t="inlineStr">
        <is>
          <t>អ៊ិចស្ពែឌីធ័រ ខេមបូឌា អិលធីឌី</t>
        </is>
      </c>
      <c r="D3788" s="462" t="inlineStr">
        <is>
          <t>L001-100045898</t>
        </is>
      </c>
      <c r="E3788" s="462" t="inlineStr">
        <is>
          <t>TI-0215750</t>
        </is>
      </c>
      <c r="F3788" s="463" t="n">
        <v>44530</v>
      </c>
      <c r="G3788" s="464" t="n">
        <v>618488</v>
      </c>
      <c r="H3788" s="462" t="n"/>
      <c r="I3788" s="464">
        <f>G3788</f>
        <v/>
      </c>
      <c r="J3788" s="462">
        <f>IF(AND(Q3788=TRUE, R3788=TRUE, S3788=TRUE), IF(W3788&lt;-0.05, "អនុញ្ញាត (អ្នកផ្គត់ផ្គង់ប្រកាសខ្វះ)", "បានប្រកាស (អនុញ្ញាត)"), IF(AND(Q3788=FALSE, R3788=FALSE, S3788=FALSE), "ព្យួរទុក (មិនមានទិន្នន័យ)", "ប្រកាសខុស (ព្យួរទុក)"))</f>
        <v/>
      </c>
      <c r="K3788" s="462" t="inlineStr"/>
      <c r="L3788" s="462" t="inlineStr"/>
      <c r="M3788" s="464">
        <f>AH3788</f>
        <v/>
      </c>
      <c r="N3788" s="464">
        <f>IF(W3788&lt;0,AH3788,I3788)</f>
        <v/>
      </c>
      <c r="O3788" s="464">
        <f>I3788-M3788</f>
        <v/>
      </c>
      <c r="P3788" s="462" t="n"/>
      <c r="Q3788" s="462">
        <f>V3788=W3788</f>
        <v/>
      </c>
      <c r="R3788" s="462">
        <f>AND(MONTH(F3788)=MONTH(X3788), YEAR(F3788)=YEAR(X3788))</f>
        <v/>
      </c>
      <c r="S3788" s="462">
        <f>AC3788="L001-901905215"</f>
        <v/>
      </c>
      <c r="T3788" s="464">
        <f>G3788-AH3788</f>
        <v/>
      </c>
      <c r="U3788" s="462" t="n"/>
      <c r="V3788" s="462" t="inlineStr">
        <is>
          <t>TI0215750</t>
        </is>
      </c>
      <c r="W3788" s="462" t="inlineStr">
        <is>
          <t>TI0215750</t>
        </is>
      </c>
      <c r="X3788" s="463" t="n">
        <v>44530</v>
      </c>
      <c r="Y3788" s="462" t="inlineStr">
        <is>
          <t>TI-0215750</t>
        </is>
      </c>
      <c r="Z3788" s="462" t="inlineStr"/>
      <c r="AA3788" s="462" t="inlineStr">
        <is>
          <t>បុគ្គលជាប់អាករ</t>
        </is>
      </c>
      <c r="AB3788" s="462" t="inlineStr">
        <is>
          <t>L001-901905215</t>
        </is>
      </c>
      <c r="AC3788" s="462" t="inlineStr">
        <is>
          <t>វីអ៊ីស៊ិន (ខេមបូឌា) អ៊ិនដាសស្ទ្រី ឯ.ក</t>
        </is>
      </c>
      <c r="AD3788" s="464" t="n">
        <v>6803368</v>
      </c>
      <c r="AE3788" s="464" t="n">
        <v>6184880</v>
      </c>
      <c r="AF3788" s="464" t="n">
        <v>0</v>
      </c>
      <c r="AG3788" s="464" t="n">
        <v>0</v>
      </c>
      <c r="AH3788" s="464" t="n">
        <v>618488</v>
      </c>
      <c r="AI3788" s="464" t="n">
        <v>0</v>
      </c>
      <c r="AJ3788" s="464" t="n">
        <v>0</v>
      </c>
      <c r="AK3788" s="464" t="n">
        <v>0</v>
      </c>
      <c r="AL3788" s="464" t="n">
        <v>0</v>
      </c>
      <c r="AM3788" s="464" t="n">
        <v>0</v>
      </c>
      <c r="AN3788" s="464" t="n">
        <v>0</v>
      </c>
      <c r="AO3788" s="464" t="n">
        <v>0</v>
      </c>
      <c r="AP3788" s="464" t="n">
        <v>0</v>
      </c>
      <c r="AQ3788" s="462" t="inlineStr"/>
      <c r="AR3788" s="462" t="inlineStr">
        <is>
          <t>Local Charge</t>
        </is>
      </c>
      <c r="AS3788" s="462" t="inlineStr">
        <is>
          <t>បានប្រកាសពន្ធ</t>
        </is>
      </c>
    </row>
    <row r="3789">
      <c r="A3789" s="461" t="n">
        <v>3781</v>
      </c>
      <c r="B3789" s="462" t="inlineStr">
        <is>
          <t>THC and management fee</t>
        </is>
      </c>
      <c r="C3789" s="462" t="inlineStr">
        <is>
          <t>អ៊ិចស្ពែឌីធ័រ ខេមបូឌា អិលធីឌី</t>
        </is>
      </c>
      <c r="D3789" s="462" t="inlineStr">
        <is>
          <t>L001-100045898</t>
        </is>
      </c>
      <c r="E3789" s="462" t="inlineStr">
        <is>
          <t>TI-0215741</t>
        </is>
      </c>
      <c r="F3789" s="463" t="n">
        <v>44530</v>
      </c>
      <c r="G3789" s="464" t="n">
        <v>856931</v>
      </c>
      <c r="H3789" s="462" t="n"/>
      <c r="I3789" s="464">
        <f>G3789</f>
        <v/>
      </c>
      <c r="J3789" s="462">
        <f>IF(AND(Q3789=TRUE, R3789=TRUE, S3789=TRUE), IF(W3789&lt;-0.05, "អនុញ្ញាត (អ្នកផ្គត់ផ្គង់ប្រកាសខ្វះ)", "បានប្រកាស (អនុញ្ញាត)"), IF(AND(Q3789=FALSE, R3789=FALSE, S3789=FALSE), "ព្យួរទុក (មិនមានទិន្នន័យ)", "ប្រកាសខុស (ព្យួរទុក)"))</f>
        <v/>
      </c>
      <c r="K3789" s="462" t="inlineStr"/>
      <c r="L3789" s="462" t="inlineStr"/>
      <c r="M3789" s="464">
        <f>AH3789</f>
        <v/>
      </c>
      <c r="N3789" s="464">
        <f>IF(W3789&lt;0,AH3789,I3789)</f>
        <v/>
      </c>
      <c r="O3789" s="464">
        <f>I3789-M3789</f>
        <v/>
      </c>
      <c r="P3789" s="462" t="n"/>
      <c r="Q3789" s="462">
        <f>V3789=W3789</f>
        <v/>
      </c>
      <c r="R3789" s="462">
        <f>AND(MONTH(F3789)=MONTH(X3789), YEAR(F3789)=YEAR(X3789))</f>
        <v/>
      </c>
      <c r="S3789" s="462">
        <f>AC3789="L001-901905215"</f>
        <v/>
      </c>
      <c r="T3789" s="464">
        <f>G3789-AH3789</f>
        <v/>
      </c>
      <c r="U3789" s="462" t="n"/>
      <c r="V3789" s="462" t="inlineStr">
        <is>
          <t>TI0215741</t>
        </is>
      </c>
      <c r="W3789" s="462" t="inlineStr">
        <is>
          <t>TI0215741</t>
        </is>
      </c>
      <c r="X3789" s="463" t="n">
        <v>44530</v>
      </c>
      <c r="Y3789" s="462" t="inlineStr">
        <is>
          <t>TI-0215741</t>
        </is>
      </c>
      <c r="Z3789" s="462" t="inlineStr"/>
      <c r="AA3789" s="462" t="inlineStr">
        <is>
          <t>បុគ្គលជាប់អាករ</t>
        </is>
      </c>
      <c r="AB3789" s="462" t="inlineStr">
        <is>
          <t>L001-901905215</t>
        </is>
      </c>
      <c r="AC3789" s="462" t="inlineStr">
        <is>
          <t>វីអ៊ីស៊ិន (ខេមបូឌា) អ៊ិនដាសស្ទ្រី ឯ.ក</t>
        </is>
      </c>
      <c r="AD3789" s="464" t="n">
        <v>9426245</v>
      </c>
      <c r="AE3789" s="464" t="n">
        <v>8569314</v>
      </c>
      <c r="AF3789" s="464" t="n">
        <v>0</v>
      </c>
      <c r="AG3789" s="464" t="n">
        <v>0</v>
      </c>
      <c r="AH3789" s="464" t="n">
        <v>856931</v>
      </c>
      <c r="AI3789" s="464" t="n">
        <v>0</v>
      </c>
      <c r="AJ3789" s="464" t="n">
        <v>0</v>
      </c>
      <c r="AK3789" s="464" t="n">
        <v>0</v>
      </c>
      <c r="AL3789" s="464" t="n">
        <v>0</v>
      </c>
      <c r="AM3789" s="464" t="n">
        <v>0</v>
      </c>
      <c r="AN3789" s="464" t="n">
        <v>0</v>
      </c>
      <c r="AO3789" s="464" t="n">
        <v>0</v>
      </c>
      <c r="AP3789" s="464" t="n">
        <v>0</v>
      </c>
      <c r="AQ3789" s="462" t="inlineStr"/>
      <c r="AR3789" s="462" t="inlineStr">
        <is>
          <t>Local Charge</t>
        </is>
      </c>
      <c r="AS3789" s="462" t="inlineStr">
        <is>
          <t>បានប្រកាសពន្ធ</t>
        </is>
      </c>
    </row>
    <row r="3790">
      <c r="A3790" s="461" t="n">
        <v>3782</v>
      </c>
      <c r="B3790" s="462" t="inlineStr">
        <is>
          <t>THC and management fee</t>
        </is>
      </c>
      <c r="C3790" s="462" t="inlineStr">
        <is>
          <t>អ៊ិចស្ពែឌីធ័រ ខេមបូឌា អិលធីឌី</t>
        </is>
      </c>
      <c r="D3790" s="462" t="inlineStr">
        <is>
          <t>L001-100045898</t>
        </is>
      </c>
      <c r="E3790" s="462" t="inlineStr">
        <is>
          <t>TI-0215740</t>
        </is>
      </c>
      <c r="F3790" s="463" t="n">
        <v>44530</v>
      </c>
      <c r="G3790" s="464" t="n">
        <v>924884</v>
      </c>
      <c r="H3790" s="462" t="n"/>
      <c r="I3790" s="464">
        <f>G3790</f>
        <v/>
      </c>
      <c r="J3790" s="462">
        <f>IF(AND(Q3790=TRUE, R3790=TRUE, S3790=TRUE), IF(W3790&lt;-0.05, "អនុញ្ញាត (អ្នកផ្គត់ផ្គង់ប្រកាសខ្វះ)", "បានប្រកាស (អនុញ្ញាត)"), IF(AND(Q3790=FALSE, R3790=FALSE, S3790=FALSE), "ព្យួរទុក (មិនមានទិន្នន័យ)", "ប្រកាសខុស (ព្យួរទុក)"))</f>
        <v/>
      </c>
      <c r="K3790" s="462" t="inlineStr"/>
      <c r="L3790" s="462" t="inlineStr"/>
      <c r="M3790" s="464">
        <f>AH3790</f>
        <v/>
      </c>
      <c r="N3790" s="464">
        <f>IF(W3790&lt;0,AH3790,I3790)</f>
        <v/>
      </c>
      <c r="O3790" s="464">
        <f>I3790-M3790</f>
        <v/>
      </c>
      <c r="P3790" s="462" t="n"/>
      <c r="Q3790" s="462">
        <f>V3790=W3790</f>
        <v/>
      </c>
      <c r="R3790" s="462">
        <f>AND(MONTH(F3790)=MONTH(X3790), YEAR(F3790)=YEAR(X3790))</f>
        <v/>
      </c>
      <c r="S3790" s="462">
        <f>AC3790="L001-901905215"</f>
        <v/>
      </c>
      <c r="T3790" s="464">
        <f>G3790-AH3790</f>
        <v/>
      </c>
      <c r="U3790" s="462" t="n"/>
      <c r="V3790" s="462" t="inlineStr">
        <is>
          <t>TI0215740</t>
        </is>
      </c>
      <c r="W3790" s="462" t="inlineStr">
        <is>
          <t>TI0215740</t>
        </is>
      </c>
      <c r="X3790" s="463" t="n">
        <v>44530</v>
      </c>
      <c r="Y3790" s="462" t="inlineStr">
        <is>
          <t>TI-0215740</t>
        </is>
      </c>
      <c r="Z3790" s="462" t="inlineStr"/>
      <c r="AA3790" s="462" t="inlineStr">
        <is>
          <t>បុគ្គលជាប់អាករ</t>
        </is>
      </c>
      <c r="AB3790" s="462" t="inlineStr">
        <is>
          <t>L001-901905215</t>
        </is>
      </c>
      <c r="AC3790" s="462" t="inlineStr">
        <is>
          <t>វីអ៊ីស៊ិន (ខេមបូឌា) អ៊ិនដាសស្ទ្រី ឯ.ក</t>
        </is>
      </c>
      <c r="AD3790" s="464" t="n">
        <v>10173721</v>
      </c>
      <c r="AE3790" s="464" t="n">
        <v>9248837</v>
      </c>
      <c r="AF3790" s="464" t="n">
        <v>0</v>
      </c>
      <c r="AG3790" s="464" t="n">
        <v>0</v>
      </c>
      <c r="AH3790" s="464" t="n">
        <v>924884</v>
      </c>
      <c r="AI3790" s="464" t="n">
        <v>0</v>
      </c>
      <c r="AJ3790" s="464" t="n">
        <v>0</v>
      </c>
      <c r="AK3790" s="464" t="n">
        <v>0</v>
      </c>
      <c r="AL3790" s="464" t="n">
        <v>0</v>
      </c>
      <c r="AM3790" s="464" t="n">
        <v>0</v>
      </c>
      <c r="AN3790" s="464" t="n">
        <v>0</v>
      </c>
      <c r="AO3790" s="464" t="n">
        <v>0</v>
      </c>
      <c r="AP3790" s="464" t="n">
        <v>0</v>
      </c>
      <c r="AQ3790" s="462" t="inlineStr"/>
      <c r="AR3790" s="462" t="inlineStr">
        <is>
          <t>Local Charge</t>
        </is>
      </c>
      <c r="AS3790" s="462" t="inlineStr">
        <is>
          <t>បានប្រកាសពន្ធ</t>
        </is>
      </c>
    </row>
    <row r="3791">
      <c r="A3791" s="461" t="n">
        <v>3783</v>
      </c>
      <c r="B3791" s="462" t="inlineStr">
        <is>
          <t>THC and management fee</t>
        </is>
      </c>
      <c r="C3791" s="462" t="inlineStr">
        <is>
          <t>អ៊ិចស្ពែឌីធ័រ ខេមបូឌា អិលធីឌី</t>
        </is>
      </c>
      <c r="D3791" s="462" t="inlineStr">
        <is>
          <t>L001-100045898</t>
        </is>
      </c>
      <c r="E3791" s="462" t="inlineStr">
        <is>
          <t>TI-0215474</t>
        </is>
      </c>
      <c r="F3791" s="463" t="n">
        <v>44525</v>
      </c>
      <c r="G3791" s="464" t="n">
        <v>466714</v>
      </c>
      <c r="H3791" s="462" t="n"/>
      <c r="I3791" s="464">
        <f>G3791</f>
        <v/>
      </c>
      <c r="J3791" s="462">
        <f>IF(AND(Q3791=TRUE, R3791=TRUE, S3791=TRUE), IF(W3791&lt;-0.05, "អនុញ្ញាត (អ្នកផ្គត់ផ្គង់ប្រកាសខ្វះ)", "បានប្រកាស (អនុញ្ញាត)"), IF(AND(Q3791=FALSE, R3791=FALSE, S3791=FALSE), "ព្យួរទុក (មិនមានទិន្នន័យ)", "ប្រកាសខុស (ព្យួរទុក)"))</f>
        <v/>
      </c>
      <c r="K3791" s="462" t="inlineStr"/>
      <c r="L3791" s="462" t="inlineStr"/>
      <c r="M3791" s="464">
        <f>AH3791</f>
        <v/>
      </c>
      <c r="N3791" s="464">
        <f>IF(W3791&lt;0,AH3791,I3791)</f>
        <v/>
      </c>
      <c r="O3791" s="464">
        <f>I3791-M3791</f>
        <v/>
      </c>
      <c r="P3791" s="462" t="n"/>
      <c r="Q3791" s="462">
        <f>V3791=W3791</f>
        <v/>
      </c>
      <c r="R3791" s="462">
        <f>AND(MONTH(F3791)=MONTH(X3791), YEAR(F3791)=YEAR(X3791))</f>
        <v/>
      </c>
      <c r="S3791" s="462">
        <f>AC3791="L001-901905215"</f>
        <v/>
      </c>
      <c r="T3791" s="464">
        <f>G3791-AH3791</f>
        <v/>
      </c>
      <c r="U3791" s="462" t="n"/>
      <c r="V3791" s="462" t="inlineStr">
        <is>
          <t>TI0215474</t>
        </is>
      </c>
      <c r="W3791" s="462" t="inlineStr">
        <is>
          <t>TI0215474</t>
        </is>
      </c>
      <c r="X3791" s="463" t="n">
        <v>44525</v>
      </c>
      <c r="Y3791" s="462" t="inlineStr">
        <is>
          <t>TI-0215474</t>
        </is>
      </c>
      <c r="Z3791" s="462" t="inlineStr"/>
      <c r="AA3791" s="462" t="inlineStr">
        <is>
          <t>បុគ្គលជាប់អាករ</t>
        </is>
      </c>
      <c r="AB3791" s="462" t="inlineStr">
        <is>
          <t>L001-901905215</t>
        </is>
      </c>
      <c r="AC3791" s="462" t="inlineStr">
        <is>
          <t>វីអ៊ីស៊ិន (ខេមបូឌា) អ៊ិនដាសស្ទ្រី ឯ.ក</t>
        </is>
      </c>
      <c r="AD3791" s="464" t="n">
        <v>5133857</v>
      </c>
      <c r="AE3791" s="464" t="n">
        <v>4667143</v>
      </c>
      <c r="AF3791" s="464" t="n">
        <v>0</v>
      </c>
      <c r="AG3791" s="464" t="n">
        <v>0</v>
      </c>
      <c r="AH3791" s="464" t="n">
        <v>466714</v>
      </c>
      <c r="AI3791" s="464" t="n">
        <v>0</v>
      </c>
      <c r="AJ3791" s="464" t="n">
        <v>0</v>
      </c>
      <c r="AK3791" s="464" t="n">
        <v>0</v>
      </c>
      <c r="AL3791" s="464" t="n">
        <v>0</v>
      </c>
      <c r="AM3791" s="464" t="n">
        <v>0</v>
      </c>
      <c r="AN3791" s="464" t="n">
        <v>0</v>
      </c>
      <c r="AO3791" s="464" t="n">
        <v>0</v>
      </c>
      <c r="AP3791" s="464" t="n">
        <v>0</v>
      </c>
      <c r="AQ3791" s="462" t="inlineStr"/>
      <c r="AR3791" s="462" t="inlineStr">
        <is>
          <t>Local Charge</t>
        </is>
      </c>
      <c r="AS3791" s="462" t="inlineStr">
        <is>
          <t>បានប្រកាសពន្ធ</t>
        </is>
      </c>
    </row>
    <row r="3792">
      <c r="A3792" s="461" t="n">
        <v>3784</v>
      </c>
      <c r="B3792" s="462" t="inlineStr">
        <is>
          <t>THC and management fee</t>
        </is>
      </c>
      <c r="C3792" s="462" t="inlineStr">
        <is>
          <t>អ៊ិចស្ពែឌីធ័រ ខេមបូឌា អិលធីឌី</t>
        </is>
      </c>
      <c r="D3792" s="462" t="inlineStr">
        <is>
          <t>L001-100045898</t>
        </is>
      </c>
      <c r="E3792" s="462" t="inlineStr">
        <is>
          <t>TI-0215236</t>
        </is>
      </c>
      <c r="F3792" s="463" t="n">
        <v>44522</v>
      </c>
      <c r="G3792" s="464" t="n">
        <v>210264</v>
      </c>
      <c r="H3792" s="462" t="n"/>
      <c r="I3792" s="464">
        <f>G3792</f>
        <v/>
      </c>
      <c r="J3792" s="462">
        <f>IF(AND(Q3792=TRUE, R3792=TRUE, S3792=TRUE), IF(W3792&lt;-0.05, "អនុញ្ញាត (អ្នកផ្គត់ផ្គង់ប្រកាសខ្វះ)", "បានប្រកាស (អនុញ្ញាត)"), IF(AND(Q3792=FALSE, R3792=FALSE, S3792=FALSE), "ព្យួរទុក (មិនមានទិន្នន័យ)", "ប្រកាសខុស (ព្យួរទុក)"))</f>
        <v/>
      </c>
      <c r="K3792" s="462" t="inlineStr"/>
      <c r="L3792" s="462" t="inlineStr"/>
      <c r="M3792" s="464">
        <f>AH3792</f>
        <v/>
      </c>
      <c r="N3792" s="464">
        <f>IF(W3792&lt;0,AH3792,I3792)</f>
        <v/>
      </c>
      <c r="O3792" s="464">
        <f>I3792-M3792</f>
        <v/>
      </c>
      <c r="P3792" s="462" t="n"/>
      <c r="Q3792" s="462">
        <f>V3792=W3792</f>
        <v/>
      </c>
      <c r="R3792" s="462">
        <f>AND(MONTH(F3792)=MONTH(X3792), YEAR(F3792)=YEAR(X3792))</f>
        <v/>
      </c>
      <c r="S3792" s="462">
        <f>AC3792="L001-901905215"</f>
        <v/>
      </c>
      <c r="T3792" s="464">
        <f>G3792-AH3792</f>
        <v/>
      </c>
      <c r="U3792" s="462" t="n"/>
      <c r="V3792" s="462" t="inlineStr">
        <is>
          <t>TI0215236</t>
        </is>
      </c>
      <c r="W3792" s="462" t="inlineStr">
        <is>
          <t>TI0215236</t>
        </is>
      </c>
      <c r="X3792" s="463" t="n">
        <v>44522</v>
      </c>
      <c r="Y3792" s="462" t="inlineStr">
        <is>
          <t>TI-0215236</t>
        </is>
      </c>
      <c r="Z3792" s="462" t="inlineStr"/>
      <c r="AA3792" s="462" t="inlineStr">
        <is>
          <t>បុគ្គលជាប់អាករ</t>
        </is>
      </c>
      <c r="AB3792" s="462" t="inlineStr">
        <is>
          <t>L001-901905215</t>
        </is>
      </c>
      <c r="AC3792" s="462" t="inlineStr">
        <is>
          <t>វីអ៊ីស៊ិន (ខេមបូឌា) អ៊ិនដាសស្ទ្រី ឯ.ក</t>
        </is>
      </c>
      <c r="AD3792" s="464" t="n">
        <v>2312903</v>
      </c>
      <c r="AE3792" s="464" t="n">
        <v>2102639</v>
      </c>
      <c r="AF3792" s="464" t="n">
        <v>0</v>
      </c>
      <c r="AG3792" s="464" t="n">
        <v>0</v>
      </c>
      <c r="AH3792" s="464" t="n">
        <v>210264</v>
      </c>
      <c r="AI3792" s="464" t="n">
        <v>0</v>
      </c>
      <c r="AJ3792" s="464" t="n">
        <v>0</v>
      </c>
      <c r="AK3792" s="464" t="n">
        <v>0</v>
      </c>
      <c r="AL3792" s="464" t="n">
        <v>0</v>
      </c>
      <c r="AM3792" s="464" t="n">
        <v>0</v>
      </c>
      <c r="AN3792" s="464" t="n">
        <v>0</v>
      </c>
      <c r="AO3792" s="464" t="n">
        <v>0</v>
      </c>
      <c r="AP3792" s="464" t="n">
        <v>0</v>
      </c>
      <c r="AQ3792" s="462" t="inlineStr"/>
      <c r="AR3792" s="462" t="inlineStr">
        <is>
          <t>Local Charge</t>
        </is>
      </c>
      <c r="AS3792" s="462" t="inlineStr">
        <is>
          <t>បានប្រកាសពន្ធ</t>
        </is>
      </c>
    </row>
    <row r="3793">
      <c r="A3793" s="461" t="n">
        <v>3785</v>
      </c>
      <c r="B3793" s="462" t="inlineStr">
        <is>
          <t>THC and management fee</t>
        </is>
      </c>
      <c r="C3793" s="462" t="inlineStr">
        <is>
          <t>អ៊ិចស្ពែឌីធ័រ ខេមបូឌា អិលធីឌី</t>
        </is>
      </c>
      <c r="D3793" s="462" t="inlineStr">
        <is>
          <t>L001-100045898</t>
        </is>
      </c>
      <c r="E3793" s="462" t="inlineStr">
        <is>
          <t>TI-0215235</t>
        </is>
      </c>
      <c r="F3793" s="463" t="n">
        <v>44522</v>
      </c>
      <c r="G3793" s="464" t="n">
        <v>456317</v>
      </c>
      <c r="H3793" s="462" t="n"/>
      <c r="I3793" s="464">
        <f>G3793</f>
        <v/>
      </c>
      <c r="J3793" s="462">
        <f>IF(AND(Q3793=TRUE, R3793=TRUE, S3793=TRUE), IF(W3793&lt;-0.05, "អនុញ្ញាត (អ្នកផ្គត់ផ្គង់ប្រកាសខ្វះ)", "បានប្រកាស (អនុញ្ញាត)"), IF(AND(Q3793=FALSE, R3793=FALSE, S3793=FALSE), "ព្យួរទុក (មិនមានទិន្នន័យ)", "ប្រកាសខុស (ព្យួរទុក)"))</f>
        <v/>
      </c>
      <c r="K3793" s="462" t="inlineStr"/>
      <c r="L3793" s="462" t="inlineStr"/>
      <c r="M3793" s="464">
        <f>AH3793</f>
        <v/>
      </c>
      <c r="N3793" s="464">
        <f>IF(W3793&lt;0,AH3793,I3793)</f>
        <v/>
      </c>
      <c r="O3793" s="464">
        <f>I3793-M3793</f>
        <v/>
      </c>
      <c r="P3793" s="462" t="n"/>
      <c r="Q3793" s="462">
        <f>V3793=W3793</f>
        <v/>
      </c>
      <c r="R3793" s="462">
        <f>AND(MONTH(F3793)=MONTH(X3793), YEAR(F3793)=YEAR(X3793))</f>
        <v/>
      </c>
      <c r="S3793" s="462">
        <f>AC3793="L001-901905215"</f>
        <v/>
      </c>
      <c r="T3793" s="464">
        <f>G3793-AH3793</f>
        <v/>
      </c>
      <c r="U3793" s="462" t="n"/>
      <c r="V3793" s="462" t="inlineStr">
        <is>
          <t>TI0215235</t>
        </is>
      </c>
      <c r="W3793" s="462" t="inlineStr">
        <is>
          <t>TI0215235</t>
        </is>
      </c>
      <c r="X3793" s="463" t="n">
        <v>44522</v>
      </c>
      <c r="Y3793" s="462" t="inlineStr">
        <is>
          <t>TI-0215235</t>
        </is>
      </c>
      <c r="Z3793" s="462" t="inlineStr"/>
      <c r="AA3793" s="462" t="inlineStr">
        <is>
          <t>បុគ្គលជាប់អាករ</t>
        </is>
      </c>
      <c r="AB3793" s="462" t="inlineStr">
        <is>
          <t>L001-901905215</t>
        </is>
      </c>
      <c r="AC3793" s="462" t="inlineStr">
        <is>
          <t>វីអ៊ីស៊ិន (ខេមបូឌា) អ៊ិនដាសស្ទ្រី ឯ.ក</t>
        </is>
      </c>
      <c r="AD3793" s="464" t="n">
        <v>5019491</v>
      </c>
      <c r="AE3793" s="464" t="n">
        <v>4563174</v>
      </c>
      <c r="AF3793" s="464" t="n">
        <v>0</v>
      </c>
      <c r="AG3793" s="464" t="n">
        <v>0</v>
      </c>
      <c r="AH3793" s="464" t="n">
        <v>456317</v>
      </c>
      <c r="AI3793" s="464" t="n">
        <v>0</v>
      </c>
      <c r="AJ3793" s="464" t="n">
        <v>0</v>
      </c>
      <c r="AK3793" s="464" t="n">
        <v>0</v>
      </c>
      <c r="AL3793" s="464" t="n">
        <v>0</v>
      </c>
      <c r="AM3793" s="464" t="n">
        <v>0</v>
      </c>
      <c r="AN3793" s="464" t="n">
        <v>0</v>
      </c>
      <c r="AO3793" s="464" t="n">
        <v>0</v>
      </c>
      <c r="AP3793" s="464" t="n">
        <v>0</v>
      </c>
      <c r="AQ3793" s="462" t="inlineStr"/>
      <c r="AR3793" s="462" t="inlineStr">
        <is>
          <t>Local Charge</t>
        </is>
      </c>
      <c r="AS3793" s="462" t="inlineStr">
        <is>
          <t>បានប្រកាសពន្ធ</t>
        </is>
      </c>
    </row>
    <row r="3794">
      <c r="A3794" s="461" t="n">
        <v>3786</v>
      </c>
      <c r="B3794" s="462" t="inlineStr">
        <is>
          <t>THC and management fee</t>
        </is>
      </c>
      <c r="C3794" s="462" t="inlineStr">
        <is>
          <t>អ៊ិចស្ពែឌីធ័រ ខេមបូឌា អិលធីឌី</t>
        </is>
      </c>
      <c r="D3794" s="462" t="inlineStr">
        <is>
          <t>L001-100045898</t>
        </is>
      </c>
      <c r="E3794" s="462" t="inlineStr">
        <is>
          <t>TI-0215203</t>
        </is>
      </c>
      <c r="F3794" s="463" t="n">
        <v>44522</v>
      </c>
      <c r="G3794" s="464" t="n">
        <v>518542</v>
      </c>
      <c r="H3794" s="462" t="n"/>
      <c r="I3794" s="464">
        <f>G3794</f>
        <v/>
      </c>
      <c r="J3794" s="462">
        <f>IF(AND(Q3794=TRUE, R3794=TRUE, S3794=TRUE), IF(W3794&lt;-0.05, "អនុញ្ញាត (អ្នកផ្គត់ផ្គង់ប្រកាសខ្វះ)", "បានប្រកាស (អនុញ្ញាត)"), IF(AND(Q3794=FALSE, R3794=FALSE, S3794=FALSE), "ព្យួរទុក (មិនមានទិន្នន័យ)", "ប្រកាសខុស (ព្យួរទុក)"))</f>
        <v/>
      </c>
      <c r="K3794" s="462" t="inlineStr"/>
      <c r="L3794" s="462" t="inlineStr"/>
      <c r="M3794" s="464">
        <f>AH3794</f>
        <v/>
      </c>
      <c r="N3794" s="464">
        <f>IF(W3794&lt;0,AH3794,I3794)</f>
        <v/>
      </c>
      <c r="O3794" s="464">
        <f>I3794-M3794</f>
        <v/>
      </c>
      <c r="P3794" s="462" t="n"/>
      <c r="Q3794" s="462">
        <f>V3794=W3794</f>
        <v/>
      </c>
      <c r="R3794" s="462">
        <f>AND(MONTH(F3794)=MONTH(X3794), YEAR(F3794)=YEAR(X3794))</f>
        <v/>
      </c>
      <c r="S3794" s="462">
        <f>AC3794="L001-901905215"</f>
        <v/>
      </c>
      <c r="T3794" s="464">
        <f>G3794-AH3794</f>
        <v/>
      </c>
      <c r="U3794" s="462" t="n"/>
      <c r="V3794" s="462" t="inlineStr">
        <is>
          <t>TI0215203</t>
        </is>
      </c>
      <c r="W3794" s="462" t="inlineStr">
        <is>
          <t>TI0215203</t>
        </is>
      </c>
      <c r="X3794" s="463" t="n">
        <v>44522</v>
      </c>
      <c r="Y3794" s="462" t="inlineStr">
        <is>
          <t>TI-0215203</t>
        </is>
      </c>
      <c r="Z3794" s="462" t="inlineStr"/>
      <c r="AA3794" s="462" t="inlineStr">
        <is>
          <t>បុគ្គលជាប់អាករ</t>
        </is>
      </c>
      <c r="AB3794" s="462" t="inlineStr">
        <is>
          <t>L001-901905215</t>
        </is>
      </c>
      <c r="AC3794" s="462" t="inlineStr">
        <is>
          <t>វីអ៊ីស៊ិន (ខេមបូឌា) អ៊ិនដាសស្ទ្រី ឯ.ក</t>
        </is>
      </c>
      <c r="AD3794" s="464" t="n">
        <v>5703968</v>
      </c>
      <c r="AE3794" s="464" t="n">
        <v>5185425</v>
      </c>
      <c r="AF3794" s="464" t="n">
        <v>0</v>
      </c>
      <c r="AG3794" s="464" t="n">
        <v>0</v>
      </c>
      <c r="AH3794" s="464" t="n">
        <v>518543</v>
      </c>
      <c r="AI3794" s="464" t="n">
        <v>0</v>
      </c>
      <c r="AJ3794" s="464" t="n">
        <v>0</v>
      </c>
      <c r="AK3794" s="464" t="n">
        <v>0</v>
      </c>
      <c r="AL3794" s="464" t="n">
        <v>0</v>
      </c>
      <c r="AM3794" s="464" t="n">
        <v>0</v>
      </c>
      <c r="AN3794" s="464" t="n">
        <v>0</v>
      </c>
      <c r="AO3794" s="464" t="n">
        <v>0</v>
      </c>
      <c r="AP3794" s="464" t="n">
        <v>0</v>
      </c>
      <c r="AQ3794" s="462" t="inlineStr"/>
      <c r="AR3794" s="462" t="inlineStr">
        <is>
          <t>Local Charge</t>
        </is>
      </c>
      <c r="AS3794" s="462" t="inlineStr">
        <is>
          <t>បានប្រកាសពន្ធ</t>
        </is>
      </c>
    </row>
    <row r="3795">
      <c r="A3795" s="461" t="n">
        <v>3787</v>
      </c>
      <c r="B3795" s="462" t="inlineStr">
        <is>
          <t>THC and management fee</t>
        </is>
      </c>
      <c r="C3795" s="462" t="inlineStr">
        <is>
          <t>អ៊ិចស្ពែឌីធ័រ ខេមបូឌា អិលធីឌី</t>
        </is>
      </c>
      <c r="D3795" s="462" t="inlineStr">
        <is>
          <t>L001-100045898</t>
        </is>
      </c>
      <c r="E3795" s="462" t="inlineStr">
        <is>
          <t>TI-0214937</t>
        </is>
      </c>
      <c r="F3795" s="463" t="n">
        <v>44517</v>
      </c>
      <c r="G3795" s="464" t="n">
        <v>405580</v>
      </c>
      <c r="H3795" s="462" t="n"/>
      <c r="I3795" s="464">
        <f>G3795</f>
        <v/>
      </c>
      <c r="J3795" s="462">
        <f>IF(AND(Q3795=TRUE, R3795=TRUE, S3795=TRUE), IF(W3795&lt;-0.05, "អនុញ្ញាត (អ្នកផ្គត់ផ្គង់ប្រកាសខ្វះ)", "បានប្រកាស (អនុញ្ញាត)"), IF(AND(Q3795=FALSE, R3795=FALSE, S3795=FALSE), "ព្យួរទុក (មិនមានទិន្នន័យ)", "ប្រកាសខុស (ព្យួរទុក)"))</f>
        <v/>
      </c>
      <c r="K3795" s="462" t="inlineStr"/>
      <c r="L3795" s="462" t="inlineStr"/>
      <c r="M3795" s="464">
        <f>AH3795</f>
        <v/>
      </c>
      <c r="N3795" s="464">
        <f>IF(W3795&lt;0,AH3795,I3795)</f>
        <v/>
      </c>
      <c r="O3795" s="464">
        <f>I3795-M3795</f>
        <v/>
      </c>
      <c r="P3795" s="462" t="n"/>
      <c r="Q3795" s="462">
        <f>V3795=W3795</f>
        <v/>
      </c>
      <c r="R3795" s="462">
        <f>AND(MONTH(F3795)=MONTH(X3795), YEAR(F3795)=YEAR(X3795))</f>
        <v/>
      </c>
      <c r="S3795" s="462">
        <f>AC3795="L001-901905215"</f>
        <v/>
      </c>
      <c r="T3795" s="464">
        <f>G3795-AH3795</f>
        <v/>
      </c>
      <c r="U3795" s="462" t="n"/>
      <c r="V3795" s="462" t="inlineStr">
        <is>
          <t>TI0214937</t>
        </is>
      </c>
      <c r="W3795" s="462" t="inlineStr">
        <is>
          <t>TI0214937</t>
        </is>
      </c>
      <c r="X3795" s="463" t="n">
        <v>44517</v>
      </c>
      <c r="Y3795" s="462" t="inlineStr">
        <is>
          <t>TI-0214937</t>
        </is>
      </c>
      <c r="Z3795" s="462" t="inlineStr"/>
      <c r="AA3795" s="462" t="inlineStr">
        <is>
          <t>បុគ្គលជាប់អាករ</t>
        </is>
      </c>
      <c r="AB3795" s="462" t="inlineStr">
        <is>
          <t>L001-901905215</t>
        </is>
      </c>
      <c r="AC3795" s="462" t="inlineStr">
        <is>
          <t>វីអ៊ីស៊ិន (ខេមបូឌា) អ៊ិនដាសស្ទ្រី ឯ.ក</t>
        </is>
      </c>
      <c r="AD3795" s="464" t="n">
        <v>4461376</v>
      </c>
      <c r="AE3795" s="464" t="n">
        <v>4055796</v>
      </c>
      <c r="AF3795" s="464" t="n">
        <v>0</v>
      </c>
      <c r="AG3795" s="464" t="n">
        <v>0</v>
      </c>
      <c r="AH3795" s="464" t="n">
        <v>405580</v>
      </c>
      <c r="AI3795" s="464" t="n">
        <v>0</v>
      </c>
      <c r="AJ3795" s="464" t="n">
        <v>0</v>
      </c>
      <c r="AK3795" s="464" t="n">
        <v>0</v>
      </c>
      <c r="AL3795" s="464" t="n">
        <v>0</v>
      </c>
      <c r="AM3795" s="464" t="n">
        <v>0</v>
      </c>
      <c r="AN3795" s="464" t="n">
        <v>0</v>
      </c>
      <c r="AO3795" s="464" t="n">
        <v>0</v>
      </c>
      <c r="AP3795" s="464" t="n">
        <v>0</v>
      </c>
      <c r="AQ3795" s="462" t="inlineStr"/>
      <c r="AR3795" s="462" t="inlineStr">
        <is>
          <t>Local Charge</t>
        </is>
      </c>
      <c r="AS3795" s="462" t="inlineStr">
        <is>
          <t>បានប្រកាសពន្ធ</t>
        </is>
      </c>
    </row>
    <row r="3796">
      <c r="A3796" s="461" t="n">
        <v>3788</v>
      </c>
      <c r="B3796" s="462" t="inlineStr">
        <is>
          <t>THC and management fee</t>
        </is>
      </c>
      <c r="C3796" s="462" t="inlineStr">
        <is>
          <t>អ៊ិចស្ពែឌីធ័រ ខេមបូឌា អិលធីឌី</t>
        </is>
      </c>
      <c r="D3796" s="462" t="inlineStr">
        <is>
          <t>L001-100045898</t>
        </is>
      </c>
      <c r="E3796" s="462" t="inlineStr">
        <is>
          <t>TI-0214926</t>
        </is>
      </c>
      <c r="F3796" s="463" t="n">
        <v>44517</v>
      </c>
      <c r="G3796" s="464" t="n">
        <v>155804</v>
      </c>
      <c r="H3796" s="462" t="n"/>
      <c r="I3796" s="464">
        <f>G3796</f>
        <v/>
      </c>
      <c r="J3796" s="462">
        <f>IF(AND(Q3796=TRUE, R3796=TRUE, S3796=TRUE), IF(W3796&lt;-0.05, "អនុញ្ញាត (អ្នកផ្គត់ផ្គង់ប្រកាសខ្វះ)", "បានប្រកាស (អនុញ្ញាត)"), IF(AND(Q3796=FALSE, R3796=FALSE, S3796=FALSE), "ព្យួរទុក (មិនមានទិន្នន័យ)", "ប្រកាសខុស (ព្យួរទុក)"))</f>
        <v/>
      </c>
      <c r="K3796" s="462" t="inlineStr"/>
      <c r="L3796" s="462" t="inlineStr"/>
      <c r="M3796" s="464">
        <f>AH3796</f>
        <v/>
      </c>
      <c r="N3796" s="464">
        <f>IF(W3796&lt;0,AH3796,I3796)</f>
        <v/>
      </c>
      <c r="O3796" s="464">
        <f>I3796-M3796</f>
        <v/>
      </c>
      <c r="P3796" s="462" t="n"/>
      <c r="Q3796" s="462">
        <f>V3796=W3796</f>
        <v/>
      </c>
      <c r="R3796" s="462">
        <f>AND(MONTH(F3796)=MONTH(X3796), YEAR(F3796)=YEAR(X3796))</f>
        <v/>
      </c>
      <c r="S3796" s="462">
        <f>AC3796="L001-901905215"</f>
        <v/>
      </c>
      <c r="T3796" s="464">
        <f>G3796-AH3796</f>
        <v/>
      </c>
      <c r="U3796" s="462" t="n"/>
      <c r="V3796" s="462" t="inlineStr">
        <is>
          <t>TI0214926</t>
        </is>
      </c>
      <c r="W3796" s="462" t="inlineStr">
        <is>
          <t>TI0214926</t>
        </is>
      </c>
      <c r="X3796" s="463" t="n">
        <v>44517</v>
      </c>
      <c r="Y3796" s="462" t="inlineStr">
        <is>
          <t>TI-0214926</t>
        </is>
      </c>
      <c r="Z3796" s="462" t="inlineStr"/>
      <c r="AA3796" s="462" t="inlineStr">
        <is>
          <t>បុគ្គលជាប់អាករ</t>
        </is>
      </c>
      <c r="AB3796" s="462" t="inlineStr">
        <is>
          <t>L001-901905215</t>
        </is>
      </c>
      <c r="AC3796" s="462" t="inlineStr">
        <is>
          <t>វីអ៊ីស៊ិន (ខេមបូឌា) អ៊ិនដាសស្ទ្រី ឯ.ក</t>
        </is>
      </c>
      <c r="AD3796" s="464" t="n">
        <v>1713848</v>
      </c>
      <c r="AE3796" s="464" t="n">
        <v>1558044</v>
      </c>
      <c r="AF3796" s="464" t="n">
        <v>0</v>
      </c>
      <c r="AG3796" s="464" t="n">
        <v>0</v>
      </c>
      <c r="AH3796" s="464" t="n">
        <v>155804</v>
      </c>
      <c r="AI3796" s="464" t="n">
        <v>0</v>
      </c>
      <c r="AJ3796" s="464" t="n">
        <v>0</v>
      </c>
      <c r="AK3796" s="464" t="n">
        <v>0</v>
      </c>
      <c r="AL3796" s="464" t="n">
        <v>0</v>
      </c>
      <c r="AM3796" s="464" t="n">
        <v>0</v>
      </c>
      <c r="AN3796" s="464" t="n">
        <v>0</v>
      </c>
      <c r="AO3796" s="464" t="n">
        <v>0</v>
      </c>
      <c r="AP3796" s="464" t="n">
        <v>0</v>
      </c>
      <c r="AQ3796" s="462" t="inlineStr"/>
      <c r="AR3796" s="462" t="inlineStr">
        <is>
          <t>Local Charge</t>
        </is>
      </c>
      <c r="AS3796" s="462" t="inlineStr">
        <is>
          <t>បានប្រកាសពន្ធ</t>
        </is>
      </c>
    </row>
    <row r="3797">
      <c r="A3797" s="461" t="n">
        <v>3789</v>
      </c>
      <c r="B3797" s="462" t="inlineStr">
        <is>
          <t>THC and management fee</t>
        </is>
      </c>
      <c r="C3797" s="462" t="inlineStr">
        <is>
          <t>អ៊ិចស្ពែឌីធ័រ ខេមបូឌា អិលធីឌី</t>
        </is>
      </c>
      <c r="D3797" s="462" t="inlineStr">
        <is>
          <t>L001-100045898</t>
        </is>
      </c>
      <c r="E3797" s="462" t="inlineStr">
        <is>
          <t>TI-0214925</t>
        </is>
      </c>
      <c r="F3797" s="463" t="n">
        <v>44517</v>
      </c>
      <c r="G3797" s="464" t="n">
        <v>281912</v>
      </c>
      <c r="H3797" s="462" t="n"/>
      <c r="I3797" s="464">
        <f>G3797</f>
        <v/>
      </c>
      <c r="J3797" s="462">
        <f>IF(AND(Q3797=TRUE, R3797=TRUE, S3797=TRUE), IF(W3797&lt;-0.05, "អនុញ្ញាត (អ្នកផ្គត់ផ្គង់ប្រកាសខ្វះ)", "បានប្រកាស (អនុញ្ញាត)"), IF(AND(Q3797=FALSE, R3797=FALSE, S3797=FALSE), "ព្យួរទុក (មិនមានទិន្នន័យ)", "ប្រកាសខុស (ព្យួរទុក)"))</f>
        <v/>
      </c>
      <c r="K3797" s="462" t="inlineStr"/>
      <c r="L3797" s="462" t="inlineStr"/>
      <c r="M3797" s="464">
        <f>AH3797</f>
        <v/>
      </c>
      <c r="N3797" s="464">
        <f>IF(W3797&lt;0,AH3797,I3797)</f>
        <v/>
      </c>
      <c r="O3797" s="464">
        <f>I3797-M3797</f>
        <v/>
      </c>
      <c r="P3797" s="462" t="n"/>
      <c r="Q3797" s="462">
        <f>V3797=W3797</f>
        <v/>
      </c>
      <c r="R3797" s="462">
        <f>AND(MONTH(F3797)=MONTH(X3797), YEAR(F3797)=YEAR(X3797))</f>
        <v/>
      </c>
      <c r="S3797" s="462">
        <f>AC3797="L001-901905215"</f>
        <v/>
      </c>
      <c r="T3797" s="464">
        <f>G3797-AH3797</f>
        <v/>
      </c>
      <c r="U3797" s="462" t="n"/>
      <c r="V3797" s="462" t="inlineStr">
        <is>
          <t>TI0214925</t>
        </is>
      </c>
      <c r="W3797" s="462" t="inlineStr">
        <is>
          <t>TI0214925</t>
        </is>
      </c>
      <c r="X3797" s="463" t="n">
        <v>44517</v>
      </c>
      <c r="Y3797" s="462" t="inlineStr">
        <is>
          <t>TI-0214925</t>
        </is>
      </c>
      <c r="Z3797" s="462" t="inlineStr"/>
      <c r="AA3797" s="462" t="inlineStr">
        <is>
          <t>បុគ្គលជាប់អាករ</t>
        </is>
      </c>
      <c r="AB3797" s="462" t="inlineStr">
        <is>
          <t>L001-901905215</t>
        </is>
      </c>
      <c r="AC3797" s="462" t="inlineStr">
        <is>
          <t>វីអ៊ីស៊ិន (ខេមបូឌា) អ៊ិនដាសស្ទ្រី ឯ.ក</t>
        </is>
      </c>
      <c r="AD3797" s="464" t="n">
        <v>3101036</v>
      </c>
      <c r="AE3797" s="464" t="n">
        <v>2819124</v>
      </c>
      <c r="AF3797" s="464" t="n">
        <v>0</v>
      </c>
      <c r="AG3797" s="464" t="n">
        <v>0</v>
      </c>
      <c r="AH3797" s="464" t="n">
        <v>281912</v>
      </c>
      <c r="AI3797" s="464" t="n">
        <v>0</v>
      </c>
      <c r="AJ3797" s="464" t="n">
        <v>0</v>
      </c>
      <c r="AK3797" s="464" t="n">
        <v>0</v>
      </c>
      <c r="AL3797" s="464" t="n">
        <v>0</v>
      </c>
      <c r="AM3797" s="464" t="n">
        <v>0</v>
      </c>
      <c r="AN3797" s="464" t="n">
        <v>0</v>
      </c>
      <c r="AO3797" s="464" t="n">
        <v>0</v>
      </c>
      <c r="AP3797" s="464" t="n">
        <v>0</v>
      </c>
      <c r="AQ3797" s="462" t="inlineStr"/>
      <c r="AR3797" s="462" t="inlineStr">
        <is>
          <t>Local Charge</t>
        </is>
      </c>
      <c r="AS3797" s="462" t="inlineStr">
        <is>
          <t>បានប្រកាសពន្ធ</t>
        </is>
      </c>
    </row>
    <row r="3798">
      <c r="A3798" s="461" t="n">
        <v>3790</v>
      </c>
      <c r="B3798" s="462" t="inlineStr">
        <is>
          <t>THC and management fee</t>
        </is>
      </c>
      <c r="C3798" s="462" t="inlineStr">
        <is>
          <t>អ៊ិចស្ពែឌីធ័រ ខេមបូឌា អិលធីឌី</t>
        </is>
      </c>
      <c r="D3798" s="462" t="inlineStr">
        <is>
          <t>L001-100045898</t>
        </is>
      </c>
      <c r="E3798" s="462" t="inlineStr">
        <is>
          <t>TI-0214924</t>
        </is>
      </c>
      <c r="F3798" s="463" t="n">
        <v>44517</v>
      </c>
      <c r="G3798" s="464" t="n">
        <v>714341</v>
      </c>
      <c r="H3798" s="462" t="n"/>
      <c r="I3798" s="464">
        <f>G3798</f>
        <v/>
      </c>
      <c r="J3798" s="462">
        <f>IF(AND(Q3798=TRUE, R3798=TRUE, S3798=TRUE), IF(W3798&lt;-0.05, "អនុញ្ញាត (អ្នកផ្គត់ផ្គង់ប្រកាសខ្វះ)", "បានប្រកាស (អនុញ្ញាត)"), IF(AND(Q3798=FALSE, R3798=FALSE, S3798=FALSE), "ព្យួរទុក (មិនមានទិន្នន័យ)", "ប្រកាសខុស (ព្យួរទុក)"))</f>
        <v/>
      </c>
      <c r="K3798" s="462" t="inlineStr"/>
      <c r="L3798" s="462" t="inlineStr"/>
      <c r="M3798" s="464">
        <f>AH3798</f>
        <v/>
      </c>
      <c r="N3798" s="464">
        <f>IF(W3798&lt;0,AH3798,I3798)</f>
        <v/>
      </c>
      <c r="O3798" s="464">
        <f>I3798-M3798</f>
        <v/>
      </c>
      <c r="P3798" s="462" t="n"/>
      <c r="Q3798" s="462">
        <f>V3798=W3798</f>
        <v/>
      </c>
      <c r="R3798" s="462">
        <f>AND(MONTH(F3798)=MONTH(X3798), YEAR(F3798)=YEAR(X3798))</f>
        <v/>
      </c>
      <c r="S3798" s="462">
        <f>AC3798="L001-901905215"</f>
        <v/>
      </c>
      <c r="T3798" s="464">
        <f>G3798-AH3798</f>
        <v/>
      </c>
      <c r="U3798" s="462" t="n"/>
      <c r="V3798" s="462" t="inlineStr">
        <is>
          <t>TI0214924</t>
        </is>
      </c>
      <c r="W3798" s="462" t="inlineStr">
        <is>
          <t>TI0214924</t>
        </is>
      </c>
      <c r="X3798" s="463" t="n">
        <v>44517</v>
      </c>
      <c r="Y3798" s="462" t="inlineStr">
        <is>
          <t>TI-0214924</t>
        </is>
      </c>
      <c r="Z3798" s="462" t="inlineStr"/>
      <c r="AA3798" s="462" t="inlineStr">
        <is>
          <t>បុគ្គលជាប់អាករ</t>
        </is>
      </c>
      <c r="AB3798" s="462" t="inlineStr">
        <is>
          <t>L001-901905215</t>
        </is>
      </c>
      <c r="AC3798" s="462" t="inlineStr">
        <is>
          <t>វីអ៊ីស៊ិន (ខេមបូឌា) អ៊ិនដាសស្ទ្រី ឯ.ក</t>
        </is>
      </c>
      <c r="AD3798" s="464" t="n">
        <v>7857749</v>
      </c>
      <c r="AE3798" s="464" t="n">
        <v>7143408</v>
      </c>
      <c r="AF3798" s="464" t="n">
        <v>0</v>
      </c>
      <c r="AG3798" s="464" t="n">
        <v>0</v>
      </c>
      <c r="AH3798" s="464" t="n">
        <v>714341</v>
      </c>
      <c r="AI3798" s="464" t="n">
        <v>0</v>
      </c>
      <c r="AJ3798" s="464" t="n">
        <v>0</v>
      </c>
      <c r="AK3798" s="464" t="n">
        <v>0</v>
      </c>
      <c r="AL3798" s="464" t="n">
        <v>0</v>
      </c>
      <c r="AM3798" s="464" t="n">
        <v>0</v>
      </c>
      <c r="AN3798" s="464" t="n">
        <v>0</v>
      </c>
      <c r="AO3798" s="464" t="n">
        <v>0</v>
      </c>
      <c r="AP3798" s="464" t="n">
        <v>0</v>
      </c>
      <c r="AQ3798" s="462" t="inlineStr"/>
      <c r="AR3798" s="462" t="inlineStr">
        <is>
          <t>Local Charge</t>
        </is>
      </c>
      <c r="AS3798" s="462" t="inlineStr">
        <is>
          <t>បានប្រកាសពន្ធ</t>
        </is>
      </c>
    </row>
    <row r="3799">
      <c r="A3799" s="461" t="n">
        <v>3791</v>
      </c>
      <c r="B3799" s="462" t="inlineStr">
        <is>
          <t>THC and management fee</t>
        </is>
      </c>
      <c r="C3799" s="462" t="inlineStr">
        <is>
          <t>អ៊ិចស្ពែឌីធ័រ ខេមបូឌា អិលធីឌី</t>
        </is>
      </c>
      <c r="D3799" s="462" t="inlineStr">
        <is>
          <t>L001-100045898</t>
        </is>
      </c>
      <c r="E3799" s="462" t="inlineStr">
        <is>
          <t>TI-0214417</t>
        </is>
      </c>
      <c r="F3799" s="463" t="n">
        <v>44512</v>
      </c>
      <c r="G3799" s="464" t="n">
        <v>238502</v>
      </c>
      <c r="H3799" s="462" t="n"/>
      <c r="I3799" s="464">
        <f>G3799</f>
        <v/>
      </c>
      <c r="J3799" s="462">
        <f>IF(AND(Q3799=TRUE, R3799=TRUE, S3799=TRUE), IF(W3799&lt;-0.05, "អនុញ្ញាត (អ្នកផ្គត់ផ្គង់ប្រកាសខ្វះ)", "បានប្រកាស (អនុញ្ញាត)"), IF(AND(Q3799=FALSE, R3799=FALSE, S3799=FALSE), "ព្យួរទុក (មិនមានទិន្នន័យ)", "ប្រកាសខុស (ព្យួរទុក)"))</f>
        <v/>
      </c>
      <c r="K3799" s="462" t="inlineStr"/>
      <c r="L3799" s="462" t="inlineStr"/>
      <c r="M3799" s="464">
        <f>AH3799</f>
        <v/>
      </c>
      <c r="N3799" s="464">
        <f>IF(W3799&lt;0,AH3799,I3799)</f>
        <v/>
      </c>
      <c r="O3799" s="464">
        <f>I3799-M3799</f>
        <v/>
      </c>
      <c r="P3799" s="462" t="n"/>
      <c r="Q3799" s="462">
        <f>V3799=W3799</f>
        <v/>
      </c>
      <c r="R3799" s="462">
        <f>AND(MONTH(F3799)=MONTH(X3799), YEAR(F3799)=YEAR(X3799))</f>
        <v/>
      </c>
      <c r="S3799" s="462">
        <f>AC3799="L001-901905215"</f>
        <v/>
      </c>
      <c r="T3799" s="464">
        <f>G3799-AH3799</f>
        <v/>
      </c>
      <c r="U3799" s="462" t="n"/>
      <c r="V3799" s="462" t="inlineStr">
        <is>
          <t>TI0214417</t>
        </is>
      </c>
      <c r="W3799" s="462" t="inlineStr">
        <is>
          <t>TI0214417</t>
        </is>
      </c>
      <c r="X3799" s="463" t="n">
        <v>44512</v>
      </c>
      <c r="Y3799" s="462" t="inlineStr">
        <is>
          <t>TI-0214417</t>
        </is>
      </c>
      <c r="Z3799" s="462" t="inlineStr"/>
      <c r="AA3799" s="462" t="inlineStr">
        <is>
          <t>បុគ្គលជាប់អាករ</t>
        </is>
      </c>
      <c r="AB3799" s="462" t="inlineStr">
        <is>
          <t>L001-901905215</t>
        </is>
      </c>
      <c r="AC3799" s="462" t="inlineStr">
        <is>
          <t>វីអ៊ីស៊ិន (ខេមបូឌា) អ៊ិនដាសស្ទ្រី ឯ.ក</t>
        </is>
      </c>
      <c r="AD3799" s="464" t="n">
        <v>2623522</v>
      </c>
      <c r="AE3799" s="464" t="n">
        <v>2385020</v>
      </c>
      <c r="AF3799" s="464" t="n">
        <v>0</v>
      </c>
      <c r="AG3799" s="464" t="n">
        <v>0</v>
      </c>
      <c r="AH3799" s="464" t="n">
        <v>238502</v>
      </c>
      <c r="AI3799" s="464" t="n">
        <v>0</v>
      </c>
      <c r="AJ3799" s="464" t="n">
        <v>0</v>
      </c>
      <c r="AK3799" s="464" t="n">
        <v>0</v>
      </c>
      <c r="AL3799" s="464" t="n">
        <v>0</v>
      </c>
      <c r="AM3799" s="464" t="n">
        <v>0</v>
      </c>
      <c r="AN3799" s="464" t="n">
        <v>0</v>
      </c>
      <c r="AO3799" s="464" t="n">
        <v>0</v>
      </c>
      <c r="AP3799" s="464" t="n">
        <v>0</v>
      </c>
      <c r="AQ3799" s="462" t="inlineStr"/>
      <c r="AR3799" s="462" t="inlineStr">
        <is>
          <t>Local Charge</t>
        </is>
      </c>
      <c r="AS3799" s="462" t="inlineStr">
        <is>
          <t>បានប្រកាសពន្ធ</t>
        </is>
      </c>
    </row>
    <row r="3800">
      <c r="A3800" s="461" t="n">
        <v>3792</v>
      </c>
      <c r="B3800" s="462" t="inlineStr">
        <is>
          <t>THC and management fee</t>
        </is>
      </c>
      <c r="C3800" s="462" t="inlineStr">
        <is>
          <t>អ៊ិចស្ពែឌីធ័រ ខេមបូឌា អិលធីឌី</t>
        </is>
      </c>
      <c r="D3800" s="462" t="inlineStr">
        <is>
          <t>L001-100045898</t>
        </is>
      </c>
      <c r="E3800" s="462" t="inlineStr">
        <is>
          <t>TI-0214412</t>
        </is>
      </c>
      <c r="F3800" s="463" t="n">
        <v>44512</v>
      </c>
      <c r="G3800" s="464" t="n">
        <v>830687</v>
      </c>
      <c r="H3800" s="462" t="n"/>
      <c r="I3800" s="464">
        <f>G3800</f>
        <v/>
      </c>
      <c r="J3800" s="462">
        <f>IF(AND(Q3800=TRUE, R3800=TRUE, S3800=TRUE), IF(W3800&lt;-0.05, "អនុញ្ញាត (អ្នកផ្គត់ផ្គង់ប្រកាសខ្វះ)", "បានប្រកាស (អនុញ្ញាត)"), IF(AND(Q3800=FALSE, R3800=FALSE, S3800=FALSE), "ព្យួរទុក (មិនមានទិន្នន័យ)", "ប្រកាសខុស (ព្យួរទុក)"))</f>
        <v/>
      </c>
      <c r="K3800" s="462" t="inlineStr"/>
      <c r="L3800" s="462" t="inlineStr"/>
      <c r="M3800" s="464">
        <f>AH3800</f>
        <v/>
      </c>
      <c r="N3800" s="464">
        <f>IF(W3800&lt;0,AH3800,I3800)</f>
        <v/>
      </c>
      <c r="O3800" s="464">
        <f>I3800-M3800</f>
        <v/>
      </c>
      <c r="P3800" s="462" t="n"/>
      <c r="Q3800" s="462">
        <f>V3800=W3800</f>
        <v/>
      </c>
      <c r="R3800" s="462">
        <f>AND(MONTH(F3800)=MONTH(X3800), YEAR(F3800)=YEAR(X3800))</f>
        <v/>
      </c>
      <c r="S3800" s="462">
        <f>AC3800="L001-901905215"</f>
        <v/>
      </c>
      <c r="T3800" s="464">
        <f>G3800-AH3800</f>
        <v/>
      </c>
      <c r="U3800" s="462" t="n"/>
      <c r="V3800" s="462" t="inlineStr">
        <is>
          <t>TI0214412</t>
        </is>
      </c>
      <c r="W3800" s="462" t="inlineStr">
        <is>
          <t>TI0214412</t>
        </is>
      </c>
      <c r="X3800" s="463" t="n">
        <v>44512</v>
      </c>
      <c r="Y3800" s="462" t="inlineStr">
        <is>
          <t>TI-0214412</t>
        </is>
      </c>
      <c r="Z3800" s="462" t="inlineStr"/>
      <c r="AA3800" s="462" t="inlineStr">
        <is>
          <t>បុគ្គលជាប់អាករ</t>
        </is>
      </c>
      <c r="AB3800" s="462" t="inlineStr">
        <is>
          <t>L001-901905215</t>
        </is>
      </c>
      <c r="AC3800" s="462" t="inlineStr">
        <is>
          <t>វីអ៊ីស៊ិន (ខេមបូឌា) អ៊ិនដាសស្ទ្រី ឯ.ក</t>
        </is>
      </c>
      <c r="AD3800" s="464" t="n">
        <v>9137557</v>
      </c>
      <c r="AE3800" s="464" t="n">
        <v>8306870</v>
      </c>
      <c r="AF3800" s="464" t="n">
        <v>0</v>
      </c>
      <c r="AG3800" s="464" t="n">
        <v>0</v>
      </c>
      <c r="AH3800" s="464" t="n">
        <v>830687</v>
      </c>
      <c r="AI3800" s="464" t="n">
        <v>0</v>
      </c>
      <c r="AJ3800" s="464" t="n">
        <v>0</v>
      </c>
      <c r="AK3800" s="464" t="n">
        <v>0</v>
      </c>
      <c r="AL3800" s="464" t="n">
        <v>0</v>
      </c>
      <c r="AM3800" s="464" t="n">
        <v>0</v>
      </c>
      <c r="AN3800" s="464" t="n">
        <v>0</v>
      </c>
      <c r="AO3800" s="464" t="n">
        <v>0</v>
      </c>
      <c r="AP3800" s="464" t="n">
        <v>0</v>
      </c>
      <c r="AQ3800" s="462" t="inlineStr"/>
      <c r="AR3800" s="462" t="inlineStr">
        <is>
          <t>Local Charge</t>
        </is>
      </c>
      <c r="AS3800" s="462" t="inlineStr">
        <is>
          <t>បានប្រកាសពន្ធ</t>
        </is>
      </c>
    </row>
    <row r="3801">
      <c r="A3801" s="461" t="n">
        <v>3793</v>
      </c>
      <c r="B3801" s="462" t="inlineStr">
        <is>
          <t>THC and management fee</t>
        </is>
      </c>
      <c r="C3801" s="462" t="inlineStr">
        <is>
          <t>អ៊ិចស្ពែឌីធ័រ ខេមបូឌា អិលធីឌី</t>
        </is>
      </c>
      <c r="D3801" s="462" t="inlineStr">
        <is>
          <t>L001-100045898</t>
        </is>
      </c>
      <c r="E3801" s="462" t="inlineStr">
        <is>
          <t>TI-0214337</t>
        </is>
      </c>
      <c r="F3801" s="463" t="n">
        <v>44511</v>
      </c>
      <c r="G3801" s="464" t="n">
        <v>1069714</v>
      </c>
      <c r="H3801" s="462" t="n"/>
      <c r="I3801" s="464">
        <f>G3801</f>
        <v/>
      </c>
      <c r="J3801" s="462">
        <f>IF(AND(Q3801=TRUE, R3801=TRUE, S3801=TRUE), IF(W3801&lt;-0.05, "អនុញ្ញាត (អ្នកផ្គត់ផ្គង់ប្រកាសខ្វះ)", "បានប្រកាស (អនុញ្ញាត)"), IF(AND(Q3801=FALSE, R3801=FALSE, S3801=FALSE), "ព្យួរទុក (មិនមានទិន្នន័យ)", "ប្រកាសខុស (ព្យួរទុក)"))</f>
        <v/>
      </c>
      <c r="K3801" s="462" t="inlineStr"/>
      <c r="L3801" s="462" t="inlineStr"/>
      <c r="M3801" s="464">
        <f>AH3801</f>
        <v/>
      </c>
      <c r="N3801" s="464">
        <f>IF(W3801&lt;0,AH3801,I3801)</f>
        <v/>
      </c>
      <c r="O3801" s="464">
        <f>I3801-M3801</f>
        <v/>
      </c>
      <c r="P3801" s="462" t="n"/>
      <c r="Q3801" s="462">
        <f>V3801=W3801</f>
        <v/>
      </c>
      <c r="R3801" s="462">
        <f>AND(MONTH(F3801)=MONTH(X3801), YEAR(F3801)=YEAR(X3801))</f>
        <v/>
      </c>
      <c r="S3801" s="462">
        <f>AC3801="L001-901905215"</f>
        <v/>
      </c>
      <c r="T3801" s="464">
        <f>G3801-AH3801</f>
        <v/>
      </c>
      <c r="U3801" s="462" t="n"/>
      <c r="V3801" s="462" t="inlineStr">
        <is>
          <t>TI0214337</t>
        </is>
      </c>
      <c r="W3801" s="462" t="inlineStr">
        <is>
          <t>TI0214337</t>
        </is>
      </c>
      <c r="X3801" s="463" t="n">
        <v>44511</v>
      </c>
      <c r="Y3801" s="462" t="inlineStr">
        <is>
          <t>TI-0214337</t>
        </is>
      </c>
      <c r="Z3801" s="462" t="inlineStr"/>
      <c r="AA3801" s="462" t="inlineStr">
        <is>
          <t>បុគ្គលជាប់អាករ</t>
        </is>
      </c>
      <c r="AB3801" s="462" t="inlineStr">
        <is>
          <t>L001-901905215</t>
        </is>
      </c>
      <c r="AC3801" s="462" t="inlineStr">
        <is>
          <t>វីអ៊ីស៊ិន (ខេមបូឌា) អ៊ិនដាសស្ទ្រី ឯ.ក</t>
        </is>
      </c>
      <c r="AD3801" s="464" t="n">
        <v>11763969</v>
      </c>
      <c r="AE3801" s="464" t="n">
        <v>10694517</v>
      </c>
      <c r="AF3801" s="464" t="n">
        <v>0</v>
      </c>
      <c r="AG3801" s="464" t="n">
        <v>0</v>
      </c>
      <c r="AH3801" s="464" t="n">
        <v>1069452</v>
      </c>
      <c r="AI3801" s="464" t="n">
        <v>0</v>
      </c>
      <c r="AJ3801" s="464" t="n">
        <v>0</v>
      </c>
      <c r="AK3801" s="464" t="n">
        <v>0</v>
      </c>
      <c r="AL3801" s="464" t="n">
        <v>0</v>
      </c>
      <c r="AM3801" s="464" t="n">
        <v>0</v>
      </c>
      <c r="AN3801" s="464" t="n">
        <v>0</v>
      </c>
      <c r="AO3801" s="464" t="n">
        <v>0</v>
      </c>
      <c r="AP3801" s="464" t="n">
        <v>0</v>
      </c>
      <c r="AQ3801" s="462" t="inlineStr"/>
      <c r="AR3801" s="462" t="inlineStr">
        <is>
          <t>Local Charge</t>
        </is>
      </c>
      <c r="AS3801" s="462" t="inlineStr">
        <is>
          <t>បានប្រកាសពន្ធ</t>
        </is>
      </c>
    </row>
    <row r="3802">
      <c r="A3802" s="461" t="n">
        <v>3794</v>
      </c>
      <c r="B3802" s="462" t="inlineStr">
        <is>
          <t>THC and management fee</t>
        </is>
      </c>
      <c r="C3802" s="462" t="inlineStr">
        <is>
          <t>អ៊ិចស្ពែឌីធ័រ ខេមបូឌា អិលធីឌី</t>
        </is>
      </c>
      <c r="D3802" s="462" t="inlineStr">
        <is>
          <t>L001-100045898</t>
        </is>
      </c>
      <c r="E3802" s="462" t="inlineStr">
        <is>
          <t>TI-0214336</t>
        </is>
      </c>
      <c r="F3802" s="463" t="n">
        <v>44511</v>
      </c>
      <c r="G3802" s="464" t="n">
        <v>828652</v>
      </c>
      <c r="H3802" s="462" t="n"/>
      <c r="I3802" s="464">
        <f>G3802</f>
        <v/>
      </c>
      <c r="J3802" s="462">
        <f>IF(AND(Q3802=TRUE, R3802=TRUE, S3802=TRUE), IF(W3802&lt;-0.05, "អនុញ្ញាត (អ្នកផ្គត់ផ្គង់ប្រកាសខ្វះ)", "បានប្រកាស (អនុញ្ញាត)"), IF(AND(Q3802=FALSE, R3802=FALSE, S3802=FALSE), "ព្យួរទុក (មិនមានទិន្នន័យ)", "ប្រកាសខុស (ព្យួរទុក)"))</f>
        <v/>
      </c>
      <c r="K3802" s="462" t="inlineStr"/>
      <c r="L3802" s="462" t="inlineStr"/>
      <c r="M3802" s="464">
        <f>AH3802</f>
        <v/>
      </c>
      <c r="N3802" s="464">
        <f>IF(W3802&lt;0,AH3802,I3802)</f>
        <v/>
      </c>
      <c r="O3802" s="464">
        <f>I3802-M3802</f>
        <v/>
      </c>
      <c r="P3802" s="462" t="n"/>
      <c r="Q3802" s="462">
        <f>V3802=W3802</f>
        <v/>
      </c>
      <c r="R3802" s="462">
        <f>AND(MONTH(F3802)=MONTH(X3802), YEAR(F3802)=YEAR(X3802))</f>
        <v/>
      </c>
      <c r="S3802" s="462">
        <f>AC3802="L001-901905215"</f>
        <v/>
      </c>
      <c r="T3802" s="464">
        <f>G3802-AH3802</f>
        <v/>
      </c>
      <c r="U3802" s="462" t="n"/>
      <c r="V3802" s="462" t="inlineStr">
        <is>
          <t>TI0214336</t>
        </is>
      </c>
      <c r="W3802" s="462" t="inlineStr">
        <is>
          <t>TI0214336</t>
        </is>
      </c>
      <c r="X3802" s="463" t="n">
        <v>44511</v>
      </c>
      <c r="Y3802" s="462" t="inlineStr">
        <is>
          <t>TI-0214336</t>
        </is>
      </c>
      <c r="Z3802" s="462" t="inlineStr"/>
      <c r="AA3802" s="462" t="inlineStr">
        <is>
          <t>បុគ្គលជាប់អាករ</t>
        </is>
      </c>
      <c r="AB3802" s="462" t="inlineStr">
        <is>
          <t>L001-901905215</t>
        </is>
      </c>
      <c r="AC3802" s="462" t="inlineStr">
        <is>
          <t>វីអ៊ីស៊ិន (ខេមបូឌា) អ៊ិនដាសស្ទ្រី ឯ.ក</t>
        </is>
      </c>
      <c r="AD3802" s="464" t="n">
        <v>9112934</v>
      </c>
      <c r="AE3802" s="464" t="n">
        <v>8284485</v>
      </c>
      <c r="AF3802" s="464" t="n">
        <v>0</v>
      </c>
      <c r="AG3802" s="464" t="n">
        <v>0</v>
      </c>
      <c r="AH3802" s="464" t="n">
        <v>828449</v>
      </c>
      <c r="AI3802" s="464" t="n">
        <v>0</v>
      </c>
      <c r="AJ3802" s="464" t="n">
        <v>0</v>
      </c>
      <c r="AK3802" s="464" t="n">
        <v>0</v>
      </c>
      <c r="AL3802" s="464" t="n">
        <v>0</v>
      </c>
      <c r="AM3802" s="464" t="n">
        <v>0</v>
      </c>
      <c r="AN3802" s="464" t="n">
        <v>0</v>
      </c>
      <c r="AO3802" s="464" t="n">
        <v>0</v>
      </c>
      <c r="AP3802" s="464" t="n">
        <v>0</v>
      </c>
      <c r="AQ3802" s="462" t="inlineStr"/>
      <c r="AR3802" s="462" t="inlineStr">
        <is>
          <t>Local Charge</t>
        </is>
      </c>
      <c r="AS3802" s="462" t="inlineStr">
        <is>
          <t>បានប្រកាសពន្ធ</t>
        </is>
      </c>
    </row>
    <row r="3803">
      <c r="A3803" s="461" t="n">
        <v>3795</v>
      </c>
      <c r="B3803" s="462" t="inlineStr">
        <is>
          <t>Detention fee</t>
        </is>
      </c>
      <c r="C3803" s="462" t="inlineStr">
        <is>
          <t>អ៊ិចស្ពែឌីធ័រ ខេមបូឌា អិលធីឌី</t>
        </is>
      </c>
      <c r="D3803" s="462" t="inlineStr">
        <is>
          <t>L001-100045898</t>
        </is>
      </c>
      <c r="E3803" s="462" t="inlineStr">
        <is>
          <t>TI-0214031</t>
        </is>
      </c>
      <c r="F3803" s="463" t="n">
        <v>44505</v>
      </c>
      <c r="G3803" s="464" t="n">
        <v>8144</v>
      </c>
      <c r="H3803" s="462" t="n"/>
      <c r="I3803" s="464">
        <f>G3803</f>
        <v/>
      </c>
      <c r="J3803" s="462">
        <f>IF(AND(Q3803=TRUE, R3803=TRUE, S3803=TRUE), IF(W3803&lt;-0.05, "អនុញ្ញាត (អ្នកផ្គត់ផ្គង់ប្រកាសខ្វះ)", "បានប្រកាស (អនុញ្ញាត)"), IF(AND(Q3803=FALSE, R3803=FALSE, S3803=FALSE), "ព្យួរទុក (មិនមានទិន្នន័យ)", "ប្រកាសខុស (ព្យួរទុក)"))</f>
        <v/>
      </c>
      <c r="K3803" s="462" t="inlineStr"/>
      <c r="L3803" s="462" t="inlineStr"/>
      <c r="M3803" s="464">
        <f>AH3803</f>
        <v/>
      </c>
      <c r="N3803" s="464">
        <f>IF(W3803&lt;0,AH3803,I3803)</f>
        <v/>
      </c>
      <c r="O3803" s="464">
        <f>I3803-M3803</f>
        <v/>
      </c>
      <c r="P3803" s="462" t="n"/>
      <c r="Q3803" s="462">
        <f>V3803=W3803</f>
        <v/>
      </c>
      <c r="R3803" s="462">
        <f>AND(MONTH(F3803)=MONTH(X3803), YEAR(F3803)=YEAR(X3803))</f>
        <v/>
      </c>
      <c r="S3803" s="462">
        <f>AC3803="L001-901905215"</f>
        <v/>
      </c>
      <c r="T3803" s="464">
        <f>G3803-AH3803</f>
        <v/>
      </c>
      <c r="U3803" s="462" t="n"/>
      <c r="V3803" s="462" t="inlineStr">
        <is>
          <t>TI0214031</t>
        </is>
      </c>
      <c r="W3803" s="462" t="inlineStr">
        <is>
          <t>TI0214031</t>
        </is>
      </c>
      <c r="X3803" s="463" t="n">
        <v>44505</v>
      </c>
      <c r="Y3803" s="462" t="inlineStr">
        <is>
          <t>TI-0214031</t>
        </is>
      </c>
      <c r="Z3803" s="462" t="inlineStr"/>
      <c r="AA3803" s="462" t="inlineStr">
        <is>
          <t>បុគ្គលជាប់អាករ</t>
        </is>
      </c>
      <c r="AB3803" s="462" t="inlineStr">
        <is>
          <t>L001-901905215</t>
        </is>
      </c>
      <c r="AC3803" s="462" t="inlineStr">
        <is>
          <t>វីអ៊ីស៊ិន (ខេមបូឌា) អ៊ិនដាសស្ទ្រី ឯ.ក</t>
        </is>
      </c>
      <c r="AD3803" s="464" t="n">
        <v>89584</v>
      </c>
      <c r="AE3803" s="464" t="n">
        <v>81440</v>
      </c>
      <c r="AF3803" s="464" t="n">
        <v>0</v>
      </c>
      <c r="AG3803" s="464" t="n">
        <v>0</v>
      </c>
      <c r="AH3803" s="464" t="n">
        <v>8144</v>
      </c>
      <c r="AI3803" s="464" t="n">
        <v>0</v>
      </c>
      <c r="AJ3803" s="464" t="n">
        <v>0</v>
      </c>
      <c r="AK3803" s="464" t="n">
        <v>0</v>
      </c>
      <c r="AL3803" s="464" t="n">
        <v>0</v>
      </c>
      <c r="AM3803" s="464" t="n">
        <v>0</v>
      </c>
      <c r="AN3803" s="464" t="n">
        <v>0</v>
      </c>
      <c r="AO3803" s="464" t="n">
        <v>0</v>
      </c>
      <c r="AP3803" s="464" t="n">
        <v>0</v>
      </c>
      <c r="AQ3803" s="462" t="inlineStr"/>
      <c r="AR3803" s="462" t="inlineStr">
        <is>
          <t>Local Charge</t>
        </is>
      </c>
      <c r="AS3803" s="462" t="inlineStr">
        <is>
          <t>បានប្រកាសពន្ធ</t>
        </is>
      </c>
    </row>
    <row r="3804">
      <c r="A3804" s="461" t="n">
        <v>3796</v>
      </c>
      <c r="B3804" s="462" t="inlineStr">
        <is>
          <t>THC and management fee</t>
        </is>
      </c>
      <c r="C3804" s="462" t="inlineStr">
        <is>
          <t>អ៊ិចស្ពែឌីធ័រ ខេមបូឌា អិលធីឌី</t>
        </is>
      </c>
      <c r="D3804" s="462" t="inlineStr">
        <is>
          <t>L001-100045898</t>
        </is>
      </c>
      <c r="E3804" s="462" t="inlineStr">
        <is>
          <t>TI-0213771</t>
        </is>
      </c>
      <c r="F3804" s="463" t="n">
        <v>44503</v>
      </c>
      <c r="G3804" s="464" t="n">
        <v>1481276</v>
      </c>
      <c r="H3804" s="462" t="n"/>
      <c r="I3804" s="464">
        <f>G3804</f>
        <v/>
      </c>
      <c r="J3804" s="462">
        <f>IF(AND(Q3804=TRUE, R3804=TRUE, S3804=TRUE), IF(W3804&lt;-0.05, "អនុញ្ញាត (អ្នកផ្គត់ផ្គង់ប្រកាសខ្វះ)", "បានប្រកាស (អនុញ្ញាត)"), IF(AND(Q3804=FALSE, R3804=FALSE, S3804=FALSE), "ព្យួរទុក (មិនមានទិន្នន័យ)", "ប្រកាសខុស (ព្យួរទុក)"))</f>
        <v/>
      </c>
      <c r="K3804" s="462" t="inlineStr"/>
      <c r="L3804" s="462" t="inlineStr"/>
      <c r="M3804" s="464">
        <f>AH3804</f>
        <v/>
      </c>
      <c r="N3804" s="464">
        <f>IF(W3804&lt;0,AH3804,I3804)</f>
        <v/>
      </c>
      <c r="O3804" s="464">
        <f>I3804-M3804</f>
        <v/>
      </c>
      <c r="P3804" s="462" t="n"/>
      <c r="Q3804" s="462">
        <f>V3804=W3804</f>
        <v/>
      </c>
      <c r="R3804" s="462">
        <f>AND(MONTH(F3804)=MONTH(X3804), YEAR(F3804)=YEAR(X3804))</f>
        <v/>
      </c>
      <c r="S3804" s="462">
        <f>AC3804="L001-901905215"</f>
        <v/>
      </c>
      <c r="T3804" s="464">
        <f>G3804-AH3804</f>
        <v/>
      </c>
      <c r="U3804" s="462" t="n"/>
      <c r="V3804" s="462" t="inlineStr">
        <is>
          <t>TI0213771</t>
        </is>
      </c>
      <c r="W3804" s="462" t="inlineStr">
        <is>
          <t>TI0213771</t>
        </is>
      </c>
      <c r="X3804" s="463" t="n">
        <v>44503</v>
      </c>
      <c r="Y3804" s="462" t="inlineStr">
        <is>
          <t>TI-0213771</t>
        </is>
      </c>
      <c r="Z3804" s="462" t="inlineStr"/>
      <c r="AA3804" s="462" t="inlineStr">
        <is>
          <t>បុគ្គលជាប់អាករ</t>
        </is>
      </c>
      <c r="AB3804" s="462" t="inlineStr">
        <is>
          <t>L001-901905215</t>
        </is>
      </c>
      <c r="AC3804" s="462" t="inlineStr">
        <is>
          <t>វីអ៊ីស៊ិន (ខេមបូឌា) អ៊ិនដាសស្ទ្រី ឯ.ក</t>
        </is>
      </c>
      <c r="AD3804" s="464" t="n">
        <v>16294042</v>
      </c>
      <c r="AE3804" s="464" t="n">
        <v>14812765</v>
      </c>
      <c r="AF3804" s="464" t="n">
        <v>0</v>
      </c>
      <c r="AG3804" s="464" t="n">
        <v>0</v>
      </c>
      <c r="AH3804" s="464" t="n">
        <v>1481277</v>
      </c>
      <c r="AI3804" s="464" t="n">
        <v>0</v>
      </c>
      <c r="AJ3804" s="464" t="n">
        <v>0</v>
      </c>
      <c r="AK3804" s="464" t="n">
        <v>0</v>
      </c>
      <c r="AL3804" s="464" t="n">
        <v>0</v>
      </c>
      <c r="AM3804" s="464" t="n">
        <v>0</v>
      </c>
      <c r="AN3804" s="464" t="n">
        <v>0</v>
      </c>
      <c r="AO3804" s="464" t="n">
        <v>0</v>
      </c>
      <c r="AP3804" s="464" t="n">
        <v>0</v>
      </c>
      <c r="AQ3804" s="462" t="inlineStr"/>
      <c r="AR3804" s="462" t="inlineStr">
        <is>
          <t>Local Charge</t>
        </is>
      </c>
      <c r="AS3804" s="462" t="inlineStr">
        <is>
          <t>បានប្រកាសពន្ធ</t>
        </is>
      </c>
    </row>
    <row r="3805">
      <c r="A3805" s="461" t="n">
        <v>3797</v>
      </c>
      <c r="B3805" s="462" t="inlineStr">
        <is>
          <t>THC and management fee</t>
        </is>
      </c>
      <c r="C3805" s="462" t="inlineStr">
        <is>
          <t>អ៊ិចស្ពែឌីធ័រ ខេមបូឌា អិលធីឌី</t>
        </is>
      </c>
      <c r="D3805" s="462" t="inlineStr">
        <is>
          <t>L001-100045898</t>
        </is>
      </c>
      <c r="E3805" s="462" t="inlineStr">
        <is>
          <t>TI-0213770</t>
        </is>
      </c>
      <c r="F3805" s="463" t="n">
        <v>44503</v>
      </c>
      <c r="G3805" s="464" t="n">
        <v>1860397</v>
      </c>
      <c r="H3805" s="462" t="n"/>
      <c r="I3805" s="464">
        <f>G3805</f>
        <v/>
      </c>
      <c r="J3805" s="462">
        <f>IF(AND(Q3805=TRUE, R3805=TRUE, S3805=TRUE), IF(W3805&lt;-0.05, "អនុញ្ញាត (អ្នកផ្គត់ផ្គង់ប្រកាសខ្វះ)", "បានប្រកាស (អនុញ្ញាត)"), IF(AND(Q3805=FALSE, R3805=FALSE, S3805=FALSE), "ព្យួរទុក (មិនមានទិន្នន័យ)", "ប្រកាសខុស (ព្យួរទុក)"))</f>
        <v/>
      </c>
      <c r="K3805" s="462" t="inlineStr"/>
      <c r="L3805" s="462" t="inlineStr"/>
      <c r="M3805" s="464">
        <f>AH3805</f>
        <v/>
      </c>
      <c r="N3805" s="464">
        <f>IF(W3805&lt;0,AH3805,I3805)</f>
        <v/>
      </c>
      <c r="O3805" s="464">
        <f>I3805-M3805</f>
        <v/>
      </c>
      <c r="P3805" s="462" t="n"/>
      <c r="Q3805" s="462">
        <f>V3805=W3805</f>
        <v/>
      </c>
      <c r="R3805" s="462">
        <f>AND(MONTH(F3805)=MONTH(X3805), YEAR(F3805)=YEAR(X3805))</f>
        <v/>
      </c>
      <c r="S3805" s="462">
        <f>AC3805="L001-901905215"</f>
        <v/>
      </c>
      <c r="T3805" s="464">
        <f>G3805-AH3805</f>
        <v/>
      </c>
      <c r="U3805" s="462" t="n"/>
      <c r="V3805" s="462" t="inlineStr">
        <is>
          <t>TI0213770</t>
        </is>
      </c>
      <c r="W3805" s="462" t="inlineStr">
        <is>
          <t>TI0213770</t>
        </is>
      </c>
      <c r="X3805" s="463" t="n">
        <v>44503</v>
      </c>
      <c r="Y3805" s="462" t="inlineStr">
        <is>
          <t>TI-0213770</t>
        </is>
      </c>
      <c r="Z3805" s="462" t="inlineStr"/>
      <c r="AA3805" s="462" t="inlineStr">
        <is>
          <t>បុគ្គលជាប់អាករ</t>
        </is>
      </c>
      <c r="AB3805" s="462" t="inlineStr">
        <is>
          <t>L001-901905215</t>
        </is>
      </c>
      <c r="AC3805" s="462" t="inlineStr">
        <is>
          <t>វីអ៊ីស៊ិន (ខេមបូឌា) អ៊ិនដាសស្ទ្រី ឯ.ក</t>
        </is>
      </c>
      <c r="AD3805" s="464" t="n">
        <v>20464367</v>
      </c>
      <c r="AE3805" s="464" t="n">
        <v>18603970</v>
      </c>
      <c r="AF3805" s="464" t="n">
        <v>0</v>
      </c>
      <c r="AG3805" s="464" t="n">
        <v>0</v>
      </c>
      <c r="AH3805" s="464" t="n">
        <v>1860397</v>
      </c>
      <c r="AI3805" s="464" t="n">
        <v>0</v>
      </c>
      <c r="AJ3805" s="464" t="n">
        <v>0</v>
      </c>
      <c r="AK3805" s="464" t="n">
        <v>0</v>
      </c>
      <c r="AL3805" s="464" t="n">
        <v>0</v>
      </c>
      <c r="AM3805" s="464" t="n">
        <v>0</v>
      </c>
      <c r="AN3805" s="464" t="n">
        <v>0</v>
      </c>
      <c r="AO3805" s="464" t="n">
        <v>0</v>
      </c>
      <c r="AP3805" s="464" t="n">
        <v>0</v>
      </c>
      <c r="AQ3805" s="462" t="inlineStr"/>
      <c r="AR3805" s="462" t="inlineStr">
        <is>
          <t>Local Charge</t>
        </is>
      </c>
      <c r="AS3805" s="462" t="inlineStr">
        <is>
          <t>បានប្រកាសពន្ធ</t>
        </is>
      </c>
    </row>
    <row r="3806">
      <c r="A3806" s="461" t="n">
        <v>3798</v>
      </c>
      <c r="B3806" s="462" t="inlineStr">
        <is>
          <t>Export administration fee</t>
        </is>
      </c>
      <c r="C3806" s="462" t="inlineStr">
        <is>
          <t>ឆាយ ដា ឡូយីស្ទីក</t>
        </is>
      </c>
      <c r="D3806" s="462" t="inlineStr">
        <is>
          <t>L001-100063098</t>
        </is>
      </c>
      <c r="E3806" s="462" t="inlineStr">
        <is>
          <t>2111012591</t>
        </is>
      </c>
      <c r="F3806" s="463" t="n">
        <v>44529</v>
      </c>
      <c r="G3806" s="464" t="n">
        <v>89111</v>
      </c>
      <c r="H3806" s="462" t="n"/>
      <c r="I3806" s="464">
        <f>G3806</f>
        <v/>
      </c>
      <c r="J3806" s="462">
        <f>IF(AND(Q3806=TRUE, R3806=TRUE, S3806=TRUE), IF(W3806&lt;-0.05, "អនុញ្ញាត (អ្នកផ្គត់ផ្គង់ប្រកាសខ្វះ)", "បានប្រកាស (អនុញ្ញាត)"), IF(AND(Q3806=FALSE, R3806=FALSE, S3806=FALSE), "ព្យួរទុក (មិនមានទិន្នន័យ)", "ប្រកាសខុស (ព្យួរទុក)"))</f>
        <v/>
      </c>
      <c r="K3806" s="462" t="inlineStr"/>
      <c r="L3806" s="462" t="inlineStr"/>
      <c r="M3806" s="464">
        <f>AH3806</f>
        <v/>
      </c>
      <c r="N3806" s="464">
        <f>IF(W3806&lt;0,AH3806,I3806)</f>
        <v/>
      </c>
      <c r="O3806" s="464">
        <f>I3806-M3806</f>
        <v/>
      </c>
      <c r="P3806" s="462" t="n"/>
      <c r="Q3806" s="462">
        <f>V3806=W3806</f>
        <v/>
      </c>
      <c r="R3806" s="462">
        <f>AND(MONTH(F3806)=MONTH(X3806), YEAR(F3806)=YEAR(X3806))</f>
        <v/>
      </c>
      <c r="S3806" s="462">
        <f>AC3806="L001-901905215"</f>
        <v/>
      </c>
      <c r="T3806" s="464">
        <f>G3806-AH3806</f>
        <v/>
      </c>
      <c r="U3806" s="462" t="n"/>
      <c r="V3806" s="462" t="inlineStr">
        <is>
          <t>2111012591</t>
        </is>
      </c>
      <c r="W3806" s="462" t="inlineStr">
        <is>
          <t>2111012591</t>
        </is>
      </c>
      <c r="X3806" s="463" t="n">
        <v>44529</v>
      </c>
      <c r="Y3806" s="462" t="inlineStr">
        <is>
          <t>2111012591</t>
        </is>
      </c>
      <c r="Z3806" s="462" t="inlineStr"/>
      <c r="AA3806" s="462" t="inlineStr">
        <is>
          <t>បុគ្គលជាប់អាករ</t>
        </is>
      </c>
      <c r="AB3806" s="462" t="inlineStr">
        <is>
          <t>L001-901905215</t>
        </is>
      </c>
      <c r="AC3806" s="462" t="inlineStr">
        <is>
          <t>វីអ៊ីស៊ិន (ខេមបូឌា) អ៊ិនដាសស្ទ្រី ឯ.ក</t>
        </is>
      </c>
      <c r="AD3806" s="464" t="n">
        <v>980222</v>
      </c>
      <c r="AE3806" s="464" t="n">
        <v>891111</v>
      </c>
      <c r="AF3806" s="464" t="n">
        <v>0</v>
      </c>
      <c r="AG3806" s="464" t="n">
        <v>0</v>
      </c>
      <c r="AH3806" s="464" t="n">
        <v>89111</v>
      </c>
      <c r="AI3806" s="464" t="n">
        <v>0</v>
      </c>
      <c r="AJ3806" s="464" t="n">
        <v>0</v>
      </c>
      <c r="AK3806" s="464" t="n">
        <v>0</v>
      </c>
      <c r="AL3806" s="464" t="n">
        <v>0</v>
      </c>
      <c r="AM3806" s="464" t="n">
        <v>0</v>
      </c>
      <c r="AN3806" s="464" t="n">
        <v>0</v>
      </c>
      <c r="AO3806" s="464" t="n">
        <v>0</v>
      </c>
      <c r="AP3806" s="464" t="n">
        <v>0</v>
      </c>
      <c r="AQ3806" s="462" t="inlineStr"/>
      <c r="AR3806" s="462" t="inlineStr">
        <is>
          <t>Export Administration Fee</t>
        </is>
      </c>
      <c r="AS3806" s="462" t="inlineStr">
        <is>
          <t>បានប្រកាសពន្ធ</t>
        </is>
      </c>
    </row>
    <row r="3807">
      <c r="A3807" s="461" t="n">
        <v>3799</v>
      </c>
      <c r="B3807" s="462" t="inlineStr">
        <is>
          <t>Monthly tax declaration for Oct 2021</t>
        </is>
      </c>
      <c r="C3807" s="462" t="inlineStr">
        <is>
          <t>យីងកឺ ខេម ថេក អ៊ែតវ៉ាយហ្សឺរី ឯ.ក</t>
        </is>
      </c>
      <c r="D3807" s="462" t="inlineStr">
        <is>
          <t>K003-902005313</t>
        </is>
      </c>
      <c r="E3807" s="462" t="inlineStr">
        <is>
          <t>YKT21-172</t>
        </is>
      </c>
      <c r="F3807" s="463" t="n">
        <v>44504</v>
      </c>
      <c r="G3807" s="464" t="n">
        <v>569800</v>
      </c>
      <c r="H3807" s="462" t="n"/>
      <c r="I3807" s="464">
        <f>G3807</f>
        <v/>
      </c>
      <c r="J3807" s="462">
        <f>IF(AND(Q3807=TRUE, R3807=TRUE, S3807=TRUE), IF(W3807&lt;-0.05, "អនុញ្ញាត (អ្នកផ្គត់ផ្គង់ប្រកាសខ្វះ)", "បានប្រកាស (អនុញ្ញាត)"), IF(AND(Q3807=FALSE, R3807=FALSE, S3807=FALSE), "ព្យួរទុក (មិនមានទិន្នន័យ)", "ប្រកាសខុស (ព្យួរទុក)"))</f>
        <v/>
      </c>
      <c r="K3807" s="462" t="inlineStr"/>
      <c r="L3807" s="462" t="inlineStr"/>
      <c r="M3807" s="464">
        <f>AH3807</f>
        <v/>
      </c>
      <c r="N3807" s="464">
        <f>IF(W3807&lt;0,AH3807,I3807)</f>
        <v/>
      </c>
      <c r="O3807" s="464">
        <f>I3807-M3807</f>
        <v/>
      </c>
      <c r="P3807" s="462" t="n"/>
      <c r="Q3807" s="462">
        <f>V3807=W3807</f>
        <v/>
      </c>
      <c r="R3807" s="462">
        <f>AND(MONTH(F3807)=MONTH(X3807), YEAR(F3807)=YEAR(X3807))</f>
        <v/>
      </c>
      <c r="S3807" s="462">
        <f>AC3807="L001-901905215"</f>
        <v/>
      </c>
      <c r="T3807" s="464">
        <f>G3807-AH3807</f>
        <v/>
      </c>
      <c r="U3807" s="462" t="n"/>
      <c r="V3807" s="462" t="inlineStr">
        <is>
          <t>YKT21172</t>
        </is>
      </c>
      <c r="W3807" s="462" t="inlineStr">
        <is>
          <t>YKT21172</t>
        </is>
      </c>
      <c r="X3807" s="463" t="n">
        <v>44504</v>
      </c>
      <c r="Y3807" s="462" t="inlineStr">
        <is>
          <t>YKT21-172</t>
        </is>
      </c>
      <c r="Z3807" s="462" t="inlineStr"/>
      <c r="AA3807" s="462" t="inlineStr">
        <is>
          <t>បុគ្គលជាប់អាករ</t>
        </is>
      </c>
      <c r="AB3807" s="462" t="inlineStr">
        <is>
          <t>L001-901905215</t>
        </is>
      </c>
      <c r="AC3807" s="462" t="inlineStr">
        <is>
          <t>វីអ៊ីស៊ិន (ខេមបូឌា) អ៊ិនដាសស្ទ្រី ឯ.ក</t>
        </is>
      </c>
      <c r="AD3807" s="464" t="n">
        <v>6267800</v>
      </c>
      <c r="AE3807" s="464" t="n">
        <v>5698000</v>
      </c>
      <c r="AF3807" s="464" t="n">
        <v>0</v>
      </c>
      <c r="AG3807" s="464" t="n">
        <v>0</v>
      </c>
      <c r="AH3807" s="464" t="n">
        <v>569800</v>
      </c>
      <c r="AI3807" s="464" t="n">
        <v>0</v>
      </c>
      <c r="AJ3807" s="464" t="n">
        <v>0</v>
      </c>
      <c r="AK3807" s="464" t="n">
        <v>0</v>
      </c>
      <c r="AL3807" s="464" t="n">
        <v>0</v>
      </c>
      <c r="AM3807" s="464" t="n">
        <v>0</v>
      </c>
      <c r="AN3807" s="464" t="n">
        <v>0</v>
      </c>
      <c r="AO3807" s="464" t="n">
        <v>0</v>
      </c>
      <c r="AP3807" s="464" t="n">
        <v>0</v>
      </c>
      <c r="AQ3807" s="462" t="inlineStr"/>
      <c r="AR3807" s="462" t="inlineStr">
        <is>
          <t>សេវាប្រកាសពន្ធប្រចាំខែ10/Monthly Tax Declaration for Oct-21</t>
        </is>
      </c>
      <c r="AS3807" s="462" t="inlineStr">
        <is>
          <t>បានប្រកាសពន្ធ</t>
        </is>
      </c>
    </row>
    <row r="3808">
      <c r="A3808" s="461" t="n">
        <v>3800</v>
      </c>
      <c r="B3808" s="462" t="inlineStr">
        <is>
          <t>LIFT OFF</t>
        </is>
      </c>
      <c r="C3808" s="462" t="inlineStr">
        <is>
          <t>កំពង់ផែស្វយ័តភ្នំពេញ "ក.ស.ភ"</t>
        </is>
      </c>
      <c r="D3808" s="462" t="inlineStr">
        <is>
          <t>L001-100044999</t>
        </is>
      </c>
      <c r="E3808" s="462" t="inlineStr">
        <is>
          <t>INV20211167971</t>
        </is>
      </c>
      <c r="F3808" s="463" t="n">
        <v>44513</v>
      </c>
      <c r="G3808" s="464" t="n">
        <v>48840</v>
      </c>
      <c r="H3808" s="462" t="n"/>
      <c r="I3808" s="464">
        <f>G3808</f>
        <v/>
      </c>
      <c r="J3808" s="462">
        <f>IF(AND(Q3808=TRUE, R3808=TRUE, S3808=TRUE), IF(W3808&lt;-0.05, "អនុញ្ញាត (អ្នកផ្គត់ផ្គង់ប្រកាសខ្វះ)", "បានប្រកាស (អនុញ្ញាត)"), IF(AND(Q3808=FALSE, R3808=FALSE, S3808=FALSE), "ព្យួរទុក (មិនមានទិន្នន័យ)", "ប្រកាសខុស (ព្យួរទុក)"))</f>
        <v/>
      </c>
      <c r="K3808" s="462" t="inlineStr"/>
      <c r="L3808" s="462" t="inlineStr"/>
      <c r="M3808" s="464">
        <f>AH3808</f>
        <v/>
      </c>
      <c r="N3808" s="464">
        <f>IF(W3808&lt;0,AH3808,I3808)</f>
        <v/>
      </c>
      <c r="O3808" s="464">
        <f>I3808-M3808</f>
        <v/>
      </c>
      <c r="P3808" s="462" t="n"/>
      <c r="Q3808" s="462">
        <f>V3808=W3808</f>
        <v/>
      </c>
      <c r="R3808" s="462">
        <f>AND(MONTH(F3808)=MONTH(X3808), YEAR(F3808)=YEAR(X3808))</f>
        <v/>
      </c>
      <c r="S3808" s="462">
        <f>AC3808="L001-901905215"</f>
        <v/>
      </c>
      <c r="T3808" s="464">
        <f>G3808-AH3808</f>
        <v/>
      </c>
      <c r="U3808" s="462" t="n"/>
      <c r="V3808" s="462" t="inlineStr">
        <is>
          <t>INV20211167971</t>
        </is>
      </c>
      <c r="W3808" s="462" t="inlineStr"/>
      <c r="X3808" s="499" t="n"/>
      <c r="Y3808" s="462" t="n"/>
      <c r="Z3808" s="462" t="n"/>
      <c r="AA3808" s="462" t="n"/>
      <c r="AB3808" s="462" t="n"/>
      <c r="AC3808" s="462" t="n"/>
      <c r="AD3808" s="462" t="n"/>
      <c r="AE3808" s="462" t="n"/>
      <c r="AF3808" s="462" t="n"/>
      <c r="AG3808" s="462" t="n"/>
      <c r="AH3808" s="462" t="n"/>
      <c r="AI3808" s="462" t="n"/>
      <c r="AJ3808" s="462" t="n"/>
      <c r="AK3808" s="462" t="n"/>
      <c r="AL3808" s="462" t="n"/>
      <c r="AM3808" s="462" t="n"/>
      <c r="AN3808" s="462" t="n"/>
      <c r="AO3808" s="462" t="n"/>
      <c r="AP3808" s="462" t="n"/>
      <c r="AQ3808" s="462" t="n"/>
      <c r="AR3808" s="462" t="n"/>
      <c r="AS3808" s="462" t="n"/>
    </row>
    <row r="3809">
      <c r="A3809" s="461" t="n">
        <v>3801</v>
      </c>
      <c r="B3809" s="462" t="inlineStr">
        <is>
          <t>LIFT OFF</t>
        </is>
      </c>
      <c r="C3809" s="462" t="inlineStr">
        <is>
          <t>កំពង់ផែស្វយ័តភ្នំពេញ "ក.ស.ភ"</t>
        </is>
      </c>
      <c r="D3809" s="462" t="inlineStr">
        <is>
          <t>L001-100044999</t>
        </is>
      </c>
      <c r="E3809" s="462" t="inlineStr">
        <is>
          <t>INV20211167682</t>
        </is>
      </c>
      <c r="F3809" s="463" t="n">
        <v>44512</v>
      </c>
      <c r="G3809" s="464" t="n">
        <v>19536</v>
      </c>
      <c r="H3809" s="462" t="n"/>
      <c r="I3809" s="464">
        <f>G3809</f>
        <v/>
      </c>
      <c r="J3809" s="462">
        <f>IF(AND(Q3809=TRUE, R3809=TRUE, S3809=TRUE), IF(W3809&lt;-0.05, "អនុញ្ញាត (អ្នកផ្គត់ផ្គង់ប្រកាសខ្វះ)", "បានប្រកាស (អនុញ្ញាត)"), IF(AND(Q3809=FALSE, R3809=FALSE, S3809=FALSE), "ព្យួរទុក (មិនមានទិន្នន័យ)", "ប្រកាសខុស (ព្យួរទុក)"))</f>
        <v/>
      </c>
      <c r="K3809" s="462" t="inlineStr"/>
      <c r="L3809" s="462" t="inlineStr"/>
      <c r="M3809" s="464">
        <f>AH3809</f>
        <v/>
      </c>
      <c r="N3809" s="464">
        <f>IF(W3809&lt;0,AH3809,I3809)</f>
        <v/>
      </c>
      <c r="O3809" s="464">
        <f>I3809-M3809</f>
        <v/>
      </c>
      <c r="P3809" s="462" t="n"/>
      <c r="Q3809" s="462">
        <f>V3809=W3809</f>
        <v/>
      </c>
      <c r="R3809" s="462">
        <f>AND(MONTH(F3809)=MONTH(X3809), YEAR(F3809)=YEAR(X3809))</f>
        <v/>
      </c>
      <c r="S3809" s="462">
        <f>AC3809="L001-901905215"</f>
        <v/>
      </c>
      <c r="T3809" s="464">
        <f>G3809-AH3809</f>
        <v/>
      </c>
      <c r="U3809" s="462" t="n"/>
      <c r="V3809" s="462" t="inlineStr">
        <is>
          <t>INV20211167682</t>
        </is>
      </c>
      <c r="W3809" s="462" t="inlineStr"/>
      <c r="X3809" s="499" t="n"/>
      <c r="Y3809" s="462" t="n"/>
      <c r="Z3809" s="462" t="n"/>
      <c r="AA3809" s="462" t="n"/>
      <c r="AB3809" s="462" t="n"/>
      <c r="AC3809" s="462" t="n"/>
      <c r="AD3809" s="462" t="n"/>
      <c r="AE3809" s="462" t="n"/>
      <c r="AF3809" s="462" t="n"/>
      <c r="AG3809" s="462" t="n"/>
      <c r="AH3809" s="462" t="n"/>
      <c r="AI3809" s="462" t="n"/>
      <c r="AJ3809" s="462" t="n"/>
      <c r="AK3809" s="462" t="n"/>
      <c r="AL3809" s="462" t="n"/>
      <c r="AM3809" s="462" t="n"/>
      <c r="AN3809" s="462" t="n"/>
      <c r="AO3809" s="462" t="n"/>
      <c r="AP3809" s="462" t="n"/>
      <c r="AQ3809" s="462" t="n"/>
      <c r="AR3809" s="462" t="n"/>
      <c r="AS3809" s="462" t="n"/>
    </row>
    <row r="3810">
      <c r="A3810" s="461" t="n">
        <v>3802</v>
      </c>
      <c r="B3810" s="462" t="inlineStr">
        <is>
          <t>LIFT OFF</t>
        </is>
      </c>
      <c r="C3810" s="462" t="inlineStr">
        <is>
          <t>កំពង់ផែស្វយ័តភ្នំពេញ "ក.ស.ភ"</t>
        </is>
      </c>
      <c r="D3810" s="462" t="inlineStr">
        <is>
          <t>L001-100044999</t>
        </is>
      </c>
      <c r="E3810" s="462" t="inlineStr">
        <is>
          <t>INV20211166249</t>
        </is>
      </c>
      <c r="F3810" s="463" t="n">
        <v>44505</v>
      </c>
      <c r="G3810" s="464" t="n">
        <v>87955</v>
      </c>
      <c r="H3810" s="462" t="n"/>
      <c r="I3810" s="464">
        <f>G3810</f>
        <v/>
      </c>
      <c r="J3810" s="462">
        <f>IF(AND(Q3810=TRUE, R3810=TRUE, S3810=TRUE), IF(W3810&lt;-0.05, "អនុញ្ញាត (អ្នកផ្គត់ផ្គង់ប្រកាសខ្វះ)", "បានប្រកាស (អនុញ្ញាត)"), IF(AND(Q3810=FALSE, R3810=FALSE, S3810=FALSE), "ព្យួរទុក (មិនមានទិន្នន័យ)", "ប្រកាសខុស (ព្យួរទុក)"))</f>
        <v/>
      </c>
      <c r="K3810" s="462" t="inlineStr"/>
      <c r="L3810" s="462" t="inlineStr"/>
      <c r="M3810" s="464">
        <f>AH3810</f>
        <v/>
      </c>
      <c r="N3810" s="464">
        <f>IF(W3810&lt;0,AH3810,I3810)</f>
        <v/>
      </c>
      <c r="O3810" s="464">
        <f>I3810-M3810</f>
        <v/>
      </c>
      <c r="P3810" s="462" t="n"/>
      <c r="Q3810" s="462">
        <f>V3810=W3810</f>
        <v/>
      </c>
      <c r="R3810" s="462">
        <f>AND(MONTH(F3810)=MONTH(X3810), YEAR(F3810)=YEAR(X3810))</f>
        <v/>
      </c>
      <c r="S3810" s="462">
        <f>AC3810="L001-901905215"</f>
        <v/>
      </c>
      <c r="T3810" s="464">
        <f>G3810-AH3810</f>
        <v/>
      </c>
      <c r="U3810" s="462" t="n"/>
      <c r="V3810" s="462" t="inlineStr">
        <is>
          <t>INV20211166249</t>
        </is>
      </c>
      <c r="W3810" s="462" t="inlineStr"/>
      <c r="X3810" s="499" t="n"/>
      <c r="Y3810" s="462" t="n"/>
      <c r="Z3810" s="462" t="n"/>
      <c r="AA3810" s="462" t="n"/>
      <c r="AB3810" s="462" t="n"/>
      <c r="AC3810" s="462" t="n"/>
      <c r="AD3810" s="462" t="n"/>
      <c r="AE3810" s="462" t="n"/>
      <c r="AF3810" s="462" t="n"/>
      <c r="AG3810" s="462" t="n"/>
      <c r="AH3810" s="462" t="n"/>
      <c r="AI3810" s="462" t="n"/>
      <c r="AJ3810" s="462" t="n"/>
      <c r="AK3810" s="462" t="n"/>
      <c r="AL3810" s="462" t="n"/>
      <c r="AM3810" s="462" t="n"/>
      <c r="AN3810" s="462" t="n"/>
      <c r="AO3810" s="462" t="n"/>
      <c r="AP3810" s="462" t="n"/>
      <c r="AQ3810" s="462" t="n"/>
      <c r="AR3810" s="462" t="n"/>
      <c r="AS3810" s="462" t="n"/>
    </row>
    <row r="3811">
      <c r="A3811" s="461" t="n">
        <v>3803</v>
      </c>
      <c r="B3811" s="462" t="inlineStr">
        <is>
          <t>LIFT OFF</t>
        </is>
      </c>
      <c r="C3811" s="462" t="inlineStr">
        <is>
          <t>កំពង់ផែស្វយ័តភ្នំពេញ "ក.ស.ភ"</t>
        </is>
      </c>
      <c r="D3811" s="462" t="inlineStr">
        <is>
          <t>L001-100044999</t>
        </is>
      </c>
      <c r="E3811" s="462" t="inlineStr">
        <is>
          <t>INV20211169150</t>
        </is>
      </c>
      <c r="F3811" s="463" t="n">
        <v>44517</v>
      </c>
      <c r="G3811" s="464" t="n">
        <v>24408</v>
      </c>
      <c r="H3811" s="462" t="n"/>
      <c r="I3811" s="464">
        <f>G3811</f>
        <v/>
      </c>
      <c r="J3811" s="462">
        <f>IF(AND(Q3811=TRUE, R3811=TRUE, S3811=TRUE), IF(W3811&lt;-0.05, "អនុញ្ញាត (អ្នកផ្គត់ផ្គង់ប្រកាសខ្វះ)", "បានប្រកាស (អនុញ្ញាត)"), IF(AND(Q3811=FALSE, R3811=FALSE, S3811=FALSE), "ព្យួរទុក (មិនមានទិន្នន័យ)", "ប្រកាសខុស (ព្យួរទុក)"))</f>
        <v/>
      </c>
      <c r="K3811" s="462" t="inlineStr"/>
      <c r="L3811" s="462" t="inlineStr"/>
      <c r="M3811" s="464">
        <f>AH3811</f>
        <v/>
      </c>
      <c r="N3811" s="464">
        <f>IF(W3811&lt;0,AH3811,I3811)</f>
        <v/>
      </c>
      <c r="O3811" s="464">
        <f>I3811-M3811</f>
        <v/>
      </c>
      <c r="P3811" s="462" t="n"/>
      <c r="Q3811" s="462">
        <f>V3811=W3811</f>
        <v/>
      </c>
      <c r="R3811" s="462">
        <f>AND(MONTH(F3811)=MONTH(X3811), YEAR(F3811)=YEAR(X3811))</f>
        <v/>
      </c>
      <c r="S3811" s="462">
        <f>AC3811="L001-901905215"</f>
        <v/>
      </c>
      <c r="T3811" s="464">
        <f>G3811-AH3811</f>
        <v/>
      </c>
      <c r="U3811" s="462" t="n"/>
      <c r="V3811" s="462" t="inlineStr">
        <is>
          <t>INV20211169150</t>
        </is>
      </c>
      <c r="W3811" s="462" t="inlineStr"/>
      <c r="X3811" s="499" t="n"/>
      <c r="Y3811" s="462" t="n"/>
      <c r="Z3811" s="462" t="n"/>
      <c r="AA3811" s="462" t="n"/>
      <c r="AB3811" s="462" t="n"/>
      <c r="AC3811" s="462" t="n"/>
      <c r="AD3811" s="462" t="n"/>
      <c r="AE3811" s="462" t="n"/>
      <c r="AF3811" s="462" t="n"/>
      <c r="AG3811" s="462" t="n"/>
      <c r="AH3811" s="462" t="n"/>
      <c r="AI3811" s="462" t="n"/>
      <c r="AJ3811" s="462" t="n"/>
      <c r="AK3811" s="462" t="n"/>
      <c r="AL3811" s="462" t="n"/>
      <c r="AM3811" s="462" t="n"/>
      <c r="AN3811" s="462" t="n"/>
      <c r="AO3811" s="462" t="n"/>
      <c r="AP3811" s="462" t="n"/>
      <c r="AQ3811" s="462" t="n"/>
      <c r="AR3811" s="462" t="n"/>
      <c r="AS3811" s="462" t="n"/>
    </row>
    <row r="3812">
      <c r="A3812" s="461" t="n">
        <v>3804</v>
      </c>
      <c r="B3812" s="462" t="inlineStr">
        <is>
          <t>LIFT OFF</t>
        </is>
      </c>
      <c r="C3812" s="462" t="inlineStr">
        <is>
          <t>កំពង់ផែស្វយ័តភ្នំពេញ "ក.ស.ភ"</t>
        </is>
      </c>
      <c r="D3812" s="462" t="inlineStr">
        <is>
          <t>L001-100044999</t>
        </is>
      </c>
      <c r="E3812" s="462" t="inlineStr">
        <is>
          <t>INV20211166425</t>
        </is>
      </c>
      <c r="F3812" s="463" t="n">
        <v>44506</v>
      </c>
      <c r="G3812" s="464" t="n">
        <v>205229</v>
      </c>
      <c r="H3812" s="462" t="n"/>
      <c r="I3812" s="464">
        <f>G3812</f>
        <v/>
      </c>
      <c r="J3812" s="462">
        <f>IF(AND(Q3812=TRUE, R3812=TRUE, S3812=TRUE), IF(W3812&lt;-0.05, "អនុញ្ញាត (អ្នកផ្គត់ផ្គង់ប្រកាសខ្វះ)", "បានប្រកាស (អនុញ្ញាត)"), IF(AND(Q3812=FALSE, R3812=FALSE, S3812=FALSE), "ព្យួរទុក (មិនមានទិន្នន័យ)", "ប្រកាសខុស (ព្យួរទុក)"))</f>
        <v/>
      </c>
      <c r="K3812" s="462" t="inlineStr"/>
      <c r="L3812" s="462" t="inlineStr"/>
      <c r="M3812" s="464">
        <f>AH3812</f>
        <v/>
      </c>
      <c r="N3812" s="464">
        <f>IF(W3812&lt;0,AH3812,I3812)</f>
        <v/>
      </c>
      <c r="O3812" s="464">
        <f>I3812-M3812</f>
        <v/>
      </c>
      <c r="P3812" s="462" t="n"/>
      <c r="Q3812" s="462">
        <f>V3812=W3812</f>
        <v/>
      </c>
      <c r="R3812" s="462">
        <f>AND(MONTH(F3812)=MONTH(X3812), YEAR(F3812)=YEAR(X3812))</f>
        <v/>
      </c>
      <c r="S3812" s="462">
        <f>AC3812="L001-901905215"</f>
        <v/>
      </c>
      <c r="T3812" s="464">
        <f>G3812-AH3812</f>
        <v/>
      </c>
      <c r="U3812" s="462" t="n"/>
      <c r="V3812" s="462" t="inlineStr">
        <is>
          <t>INV20211166425</t>
        </is>
      </c>
      <c r="W3812" s="462" t="inlineStr"/>
      <c r="X3812" s="499" t="n"/>
      <c r="Y3812" s="462" t="n"/>
      <c r="Z3812" s="462" t="n"/>
      <c r="AA3812" s="462" t="n"/>
      <c r="AB3812" s="462" t="n"/>
      <c r="AC3812" s="462" t="n"/>
      <c r="AD3812" s="462" t="n"/>
      <c r="AE3812" s="462" t="n"/>
      <c r="AF3812" s="462" t="n"/>
      <c r="AG3812" s="462" t="n"/>
      <c r="AH3812" s="462" t="n"/>
      <c r="AI3812" s="462" t="n"/>
      <c r="AJ3812" s="462" t="n"/>
      <c r="AK3812" s="462" t="n"/>
      <c r="AL3812" s="462" t="n"/>
      <c r="AM3812" s="462" t="n"/>
      <c r="AN3812" s="462" t="n"/>
      <c r="AO3812" s="462" t="n"/>
      <c r="AP3812" s="462" t="n"/>
      <c r="AQ3812" s="462" t="n"/>
      <c r="AR3812" s="462" t="n"/>
      <c r="AS3812" s="462" t="n"/>
    </row>
    <row r="3813">
      <c r="A3813" s="461" t="n">
        <v>3805</v>
      </c>
      <c r="B3813" s="462" t="inlineStr">
        <is>
          <t>LIFT OFF</t>
        </is>
      </c>
      <c r="C3813" s="462" t="inlineStr">
        <is>
          <t>កំពង់ផែស្វយ័តភ្នំពេញ "ក.ស.ភ"</t>
        </is>
      </c>
      <c r="D3813" s="462" t="inlineStr">
        <is>
          <t>L001-100044999</t>
        </is>
      </c>
      <c r="E3813" s="462" t="inlineStr">
        <is>
          <t>INV20211170632</t>
        </is>
      </c>
      <c r="F3813" s="463" t="n">
        <v>44527</v>
      </c>
      <c r="G3813" s="464" t="n">
        <v>29297</v>
      </c>
      <c r="H3813" s="462" t="n"/>
      <c r="I3813" s="464">
        <f>G3813</f>
        <v/>
      </c>
      <c r="J3813" s="462">
        <f>IF(AND(Q3813=TRUE, R3813=TRUE, S3813=TRUE), IF(W3813&lt;-0.05, "អនុញ្ញាត (អ្នកផ្គត់ផ្គង់ប្រកាសខ្វះ)", "បានប្រកាស (អនុញ្ញាត)"), IF(AND(Q3813=FALSE, R3813=FALSE, S3813=FALSE), "ព្យួរទុក (មិនមានទិន្នន័យ)", "ប្រកាសខុស (ព្យួរទុក)"))</f>
        <v/>
      </c>
      <c r="K3813" s="462" t="inlineStr"/>
      <c r="L3813" s="462" t="inlineStr"/>
      <c r="M3813" s="464">
        <f>AH3813</f>
        <v/>
      </c>
      <c r="N3813" s="464">
        <f>IF(W3813&lt;0,AH3813,I3813)</f>
        <v/>
      </c>
      <c r="O3813" s="464">
        <f>I3813-M3813</f>
        <v/>
      </c>
      <c r="P3813" s="462" t="n"/>
      <c r="Q3813" s="462">
        <f>V3813=W3813</f>
        <v/>
      </c>
      <c r="R3813" s="462">
        <f>AND(MONTH(F3813)=MONTH(X3813), YEAR(F3813)=YEAR(X3813))</f>
        <v/>
      </c>
      <c r="S3813" s="462">
        <f>AC3813="L001-901905215"</f>
        <v/>
      </c>
      <c r="T3813" s="464">
        <f>G3813-AH3813</f>
        <v/>
      </c>
      <c r="U3813" s="462" t="n"/>
      <c r="V3813" s="462" t="inlineStr">
        <is>
          <t>INV20211170632</t>
        </is>
      </c>
      <c r="W3813" s="462" t="inlineStr"/>
      <c r="X3813" s="499" t="n"/>
      <c r="Y3813" s="462" t="n"/>
      <c r="Z3813" s="462" t="n"/>
      <c r="AA3813" s="462" t="n"/>
      <c r="AB3813" s="462" t="n"/>
      <c r="AC3813" s="462" t="n"/>
      <c r="AD3813" s="462" t="n"/>
      <c r="AE3813" s="462" t="n"/>
      <c r="AF3813" s="462" t="n"/>
      <c r="AG3813" s="462" t="n"/>
      <c r="AH3813" s="462" t="n"/>
      <c r="AI3813" s="462" t="n"/>
      <c r="AJ3813" s="462" t="n"/>
      <c r="AK3813" s="462" t="n"/>
      <c r="AL3813" s="462" t="n"/>
      <c r="AM3813" s="462" t="n"/>
      <c r="AN3813" s="462" t="n"/>
      <c r="AO3813" s="462" t="n"/>
      <c r="AP3813" s="462" t="n"/>
      <c r="AQ3813" s="462" t="n"/>
      <c r="AR3813" s="462" t="n"/>
      <c r="AS3813" s="462" t="n"/>
    </row>
    <row r="3814">
      <c r="A3814" s="461" t="n">
        <v>3806</v>
      </c>
      <c r="B3814" s="462" t="inlineStr">
        <is>
          <t>LIFT OFF</t>
        </is>
      </c>
      <c r="C3814" s="462" t="inlineStr">
        <is>
          <t>កំពង់ផែស្វយ័តក្រុងព្រះសីហនុ</t>
        </is>
      </c>
      <c r="D3814" s="462" t="inlineStr">
        <is>
          <t>L001-100044638</t>
        </is>
      </c>
      <c r="E3814" s="462" t="inlineStr">
        <is>
          <t>195658</t>
        </is>
      </c>
      <c r="F3814" s="463" t="n">
        <v>44526</v>
      </c>
      <c r="G3814" s="464" t="n">
        <v>20752</v>
      </c>
      <c r="H3814" s="462" t="n"/>
      <c r="I3814" s="464">
        <f>G3814</f>
        <v/>
      </c>
      <c r="J3814" s="462">
        <f>IF(AND(Q3814=TRUE, R3814=TRUE, S3814=TRUE), IF(W3814&lt;-0.05, "អនុញ្ញាត (អ្នកផ្គត់ផ្គង់ប្រកាសខ្វះ)", "បានប្រកាស (អនុញ្ញាត)"), IF(AND(Q3814=FALSE, R3814=FALSE, S3814=FALSE), "ព្យួរទុក (មិនមានទិន្នន័យ)", "ប្រកាសខុស (ព្យួរទុក)"))</f>
        <v/>
      </c>
      <c r="K3814" s="462" t="inlineStr"/>
      <c r="L3814" s="462" t="inlineStr"/>
      <c r="M3814" s="464">
        <f>AH3814</f>
        <v/>
      </c>
      <c r="N3814" s="464">
        <f>IF(W3814&lt;0,AH3814,I3814)</f>
        <v/>
      </c>
      <c r="O3814" s="464">
        <f>I3814-M3814</f>
        <v/>
      </c>
      <c r="P3814" s="462" t="n"/>
      <c r="Q3814" s="462">
        <f>V3814=W3814</f>
        <v/>
      </c>
      <c r="R3814" s="462">
        <f>AND(MONTH(F3814)=MONTH(X3814), YEAR(F3814)=YEAR(X3814))</f>
        <v/>
      </c>
      <c r="S3814" s="462">
        <f>AC3814="L001-901905215"</f>
        <v/>
      </c>
      <c r="T3814" s="464">
        <f>G3814-AH3814</f>
        <v/>
      </c>
      <c r="U3814" s="462" t="n"/>
      <c r="V3814" s="462" t="inlineStr">
        <is>
          <t>195658</t>
        </is>
      </c>
      <c r="W3814" s="462" t="inlineStr"/>
      <c r="X3814" s="499" t="n"/>
      <c r="Y3814" s="462" t="n"/>
      <c r="Z3814" s="462" t="n"/>
      <c r="AA3814" s="462" t="n"/>
      <c r="AB3814" s="462" t="n"/>
      <c r="AC3814" s="462" t="n"/>
      <c r="AD3814" s="462" t="n"/>
      <c r="AE3814" s="462" t="n"/>
      <c r="AF3814" s="462" t="n"/>
      <c r="AG3814" s="462" t="n"/>
      <c r="AH3814" s="462" t="n"/>
      <c r="AI3814" s="462" t="n"/>
      <c r="AJ3814" s="462" t="n"/>
      <c r="AK3814" s="462" t="n"/>
      <c r="AL3814" s="462" t="n"/>
      <c r="AM3814" s="462" t="n"/>
      <c r="AN3814" s="462" t="n"/>
      <c r="AO3814" s="462" t="n"/>
      <c r="AP3814" s="462" t="n"/>
      <c r="AQ3814" s="462" t="n"/>
      <c r="AR3814" s="462" t="n"/>
      <c r="AS3814" s="462" t="n"/>
    </row>
    <row r="3815">
      <c r="A3815" s="461" t="n">
        <v>3807</v>
      </c>
      <c r="B3815" s="462" t="inlineStr">
        <is>
          <t>LIFT OFF</t>
        </is>
      </c>
      <c r="C3815" s="462" t="inlineStr">
        <is>
          <t>កំពង់ផែស្វយ័តក្រុងព្រះសីហនុ</t>
        </is>
      </c>
      <c r="D3815" s="462" t="inlineStr">
        <is>
          <t>L001-100044638</t>
        </is>
      </c>
      <c r="E3815" s="462" t="inlineStr">
        <is>
          <t>195661</t>
        </is>
      </c>
      <c r="F3815" s="463" t="n">
        <v>44526</v>
      </c>
      <c r="G3815" s="464" t="n">
        <v>20752</v>
      </c>
      <c r="H3815" s="462" t="n"/>
      <c r="I3815" s="464">
        <f>G3815</f>
        <v/>
      </c>
      <c r="J3815" s="462">
        <f>IF(AND(Q3815=TRUE, R3815=TRUE, S3815=TRUE), IF(W3815&lt;-0.05, "អនុញ្ញាត (អ្នកផ្គត់ផ្គង់ប្រកាសខ្វះ)", "បានប្រកាស (អនុញ្ញាត)"), IF(AND(Q3815=FALSE, R3815=FALSE, S3815=FALSE), "ព្យួរទុក (មិនមានទិន្នន័យ)", "ប្រកាសខុស (ព្យួរទុក)"))</f>
        <v/>
      </c>
      <c r="K3815" s="462" t="inlineStr"/>
      <c r="L3815" s="462" t="inlineStr"/>
      <c r="M3815" s="464">
        <f>AH3815</f>
        <v/>
      </c>
      <c r="N3815" s="464">
        <f>IF(W3815&lt;0,AH3815,I3815)</f>
        <v/>
      </c>
      <c r="O3815" s="464">
        <f>I3815-M3815</f>
        <v/>
      </c>
      <c r="P3815" s="462" t="n"/>
      <c r="Q3815" s="462">
        <f>V3815=W3815</f>
        <v/>
      </c>
      <c r="R3815" s="462">
        <f>AND(MONTH(F3815)=MONTH(X3815), YEAR(F3815)=YEAR(X3815))</f>
        <v/>
      </c>
      <c r="S3815" s="462">
        <f>AC3815="L001-901905215"</f>
        <v/>
      </c>
      <c r="T3815" s="464">
        <f>G3815-AH3815</f>
        <v/>
      </c>
      <c r="U3815" s="462" t="n"/>
      <c r="V3815" s="462" t="inlineStr">
        <is>
          <t>195661</t>
        </is>
      </c>
      <c r="W3815" s="462" t="inlineStr"/>
      <c r="X3815" s="499" t="n"/>
      <c r="Y3815" s="462" t="n"/>
      <c r="Z3815" s="462" t="n"/>
      <c r="AA3815" s="462" t="n"/>
      <c r="AB3815" s="462" t="n"/>
      <c r="AC3815" s="462" t="n"/>
      <c r="AD3815" s="462" t="n"/>
      <c r="AE3815" s="462" t="n"/>
      <c r="AF3815" s="462" t="n"/>
      <c r="AG3815" s="462" t="n"/>
      <c r="AH3815" s="462" t="n"/>
      <c r="AI3815" s="462" t="n"/>
      <c r="AJ3815" s="462" t="n"/>
      <c r="AK3815" s="462" t="n"/>
      <c r="AL3815" s="462" t="n"/>
      <c r="AM3815" s="462" t="n"/>
      <c r="AN3815" s="462" t="n"/>
      <c r="AO3815" s="462" t="n"/>
      <c r="AP3815" s="462" t="n"/>
      <c r="AQ3815" s="462" t="n"/>
      <c r="AR3815" s="462" t="n"/>
      <c r="AS3815" s="462" t="n"/>
    </row>
    <row r="3816">
      <c r="A3816" s="461" t="n">
        <v>3808</v>
      </c>
      <c r="B3816" s="462" t="inlineStr">
        <is>
          <t>LIFT OFF</t>
        </is>
      </c>
      <c r="C3816" s="462" t="inlineStr">
        <is>
          <t>កំពង់ផែស្វយ័តក្រុងព្រះសីហនុ</t>
        </is>
      </c>
      <c r="D3816" s="462" t="inlineStr">
        <is>
          <t>L001-100044638</t>
        </is>
      </c>
      <c r="E3816" s="462" t="inlineStr">
        <is>
          <t>195663</t>
        </is>
      </c>
      <c r="F3816" s="463" t="n">
        <v>44526</v>
      </c>
      <c r="G3816" s="464" t="n">
        <v>20752</v>
      </c>
      <c r="H3816" s="462" t="n"/>
      <c r="I3816" s="464">
        <f>G3816</f>
        <v/>
      </c>
      <c r="J3816" s="462">
        <f>IF(AND(Q3816=TRUE, R3816=TRUE, S3816=TRUE), IF(W3816&lt;-0.05, "អនុញ្ញាត (អ្នកផ្គត់ផ្គង់ប្រកាសខ្វះ)", "បានប្រកាស (អនុញ្ញាត)"), IF(AND(Q3816=FALSE, R3816=FALSE, S3816=FALSE), "ព្យួរទុក (មិនមានទិន្នន័យ)", "ប្រកាសខុស (ព្យួរទុក)"))</f>
        <v/>
      </c>
      <c r="K3816" s="462" t="inlineStr"/>
      <c r="L3816" s="462" t="inlineStr"/>
      <c r="M3816" s="464">
        <f>AH3816</f>
        <v/>
      </c>
      <c r="N3816" s="464">
        <f>IF(W3816&lt;0,AH3816,I3816)</f>
        <v/>
      </c>
      <c r="O3816" s="464">
        <f>I3816-M3816</f>
        <v/>
      </c>
      <c r="P3816" s="462" t="n"/>
      <c r="Q3816" s="462">
        <f>V3816=W3816</f>
        <v/>
      </c>
      <c r="R3816" s="462">
        <f>AND(MONTH(F3816)=MONTH(X3816), YEAR(F3816)=YEAR(X3816))</f>
        <v/>
      </c>
      <c r="S3816" s="462">
        <f>AC3816="L001-901905215"</f>
        <v/>
      </c>
      <c r="T3816" s="464">
        <f>G3816-AH3816</f>
        <v/>
      </c>
      <c r="U3816" s="462" t="n"/>
      <c r="V3816" s="462" t="inlineStr">
        <is>
          <t>195663</t>
        </is>
      </c>
      <c r="W3816" s="462" t="inlineStr"/>
      <c r="X3816" s="499" t="n"/>
      <c r="Y3816" s="462" t="n"/>
      <c r="Z3816" s="462" t="n"/>
      <c r="AA3816" s="462" t="n"/>
      <c r="AB3816" s="462" t="n"/>
      <c r="AC3816" s="462" t="n"/>
      <c r="AD3816" s="462" t="n"/>
      <c r="AE3816" s="462" t="n"/>
      <c r="AF3816" s="462" t="n"/>
      <c r="AG3816" s="462" t="n"/>
      <c r="AH3816" s="462" t="n"/>
      <c r="AI3816" s="462" t="n"/>
      <c r="AJ3816" s="462" t="n"/>
      <c r="AK3816" s="462" t="n"/>
      <c r="AL3816" s="462" t="n"/>
      <c r="AM3816" s="462" t="n"/>
      <c r="AN3816" s="462" t="n"/>
      <c r="AO3816" s="462" t="n"/>
      <c r="AP3816" s="462" t="n"/>
      <c r="AQ3816" s="462" t="n"/>
      <c r="AR3816" s="462" t="n"/>
      <c r="AS3816" s="462" t="n"/>
    </row>
    <row r="3817">
      <c r="A3817" s="461" t="n">
        <v>3809</v>
      </c>
      <c r="B3817" s="462" t="inlineStr">
        <is>
          <t>LIFT OFF</t>
        </is>
      </c>
      <c r="C3817" s="462" t="inlineStr">
        <is>
          <t>កំពង់ផែស្វយ័តក្រុងព្រះសីហនុ</t>
        </is>
      </c>
      <c r="D3817" s="462" t="inlineStr">
        <is>
          <t>L001-100044638</t>
        </is>
      </c>
      <c r="E3817" s="462" t="inlineStr">
        <is>
          <t>195586</t>
        </is>
      </c>
      <c r="F3817" s="463" t="n">
        <v>44526</v>
      </c>
      <c r="G3817" s="464" t="n">
        <v>20752</v>
      </c>
      <c r="H3817" s="462" t="n"/>
      <c r="I3817" s="464">
        <f>G3817</f>
        <v/>
      </c>
      <c r="J3817" s="462">
        <f>IF(AND(Q3817=TRUE, R3817=TRUE, S3817=TRUE), IF(W3817&lt;-0.05, "អនុញ្ញាត (អ្នកផ្គត់ផ្គង់ប្រកាសខ្វះ)", "បានប្រកាស (អនុញ្ញាត)"), IF(AND(Q3817=FALSE, R3817=FALSE, S3817=FALSE), "ព្យួរទុក (មិនមានទិន្នន័យ)", "ប្រកាសខុស (ព្យួរទុក)"))</f>
        <v/>
      </c>
      <c r="K3817" s="462" t="inlineStr"/>
      <c r="L3817" s="462" t="inlineStr"/>
      <c r="M3817" s="464">
        <f>AH3817</f>
        <v/>
      </c>
      <c r="N3817" s="464">
        <f>IF(W3817&lt;0,AH3817,I3817)</f>
        <v/>
      </c>
      <c r="O3817" s="464">
        <f>I3817-M3817</f>
        <v/>
      </c>
      <c r="P3817" s="462" t="n"/>
      <c r="Q3817" s="462">
        <f>V3817=W3817</f>
        <v/>
      </c>
      <c r="R3817" s="462">
        <f>AND(MONTH(F3817)=MONTH(X3817), YEAR(F3817)=YEAR(X3817))</f>
        <v/>
      </c>
      <c r="S3817" s="462">
        <f>AC3817="L001-901905215"</f>
        <v/>
      </c>
      <c r="T3817" s="464">
        <f>G3817-AH3817</f>
        <v/>
      </c>
      <c r="U3817" s="462" t="n"/>
      <c r="V3817" s="462" t="inlineStr">
        <is>
          <t>195586</t>
        </is>
      </c>
      <c r="W3817" s="462" t="inlineStr"/>
      <c r="X3817" s="499" t="n"/>
      <c r="Y3817" s="462" t="n"/>
      <c r="Z3817" s="462" t="n"/>
      <c r="AA3817" s="462" t="n"/>
      <c r="AB3817" s="462" t="n"/>
      <c r="AC3817" s="462" t="n"/>
      <c r="AD3817" s="462" t="n"/>
      <c r="AE3817" s="462" t="n"/>
      <c r="AF3817" s="462" t="n"/>
      <c r="AG3817" s="462" t="n"/>
      <c r="AH3817" s="462" t="n"/>
      <c r="AI3817" s="462" t="n"/>
      <c r="AJ3817" s="462" t="n"/>
      <c r="AK3817" s="462" t="n"/>
      <c r="AL3817" s="462" t="n"/>
      <c r="AM3817" s="462" t="n"/>
      <c r="AN3817" s="462" t="n"/>
      <c r="AO3817" s="462" t="n"/>
      <c r="AP3817" s="462" t="n"/>
      <c r="AQ3817" s="462" t="n"/>
      <c r="AR3817" s="462" t="n"/>
      <c r="AS3817" s="462" t="n"/>
    </row>
    <row r="3818">
      <c r="A3818" s="461" t="n">
        <v>3810</v>
      </c>
      <c r="B3818" s="462" t="inlineStr">
        <is>
          <t>LIFT OFF</t>
        </is>
      </c>
      <c r="C3818" s="462" t="inlineStr">
        <is>
          <t>កំពង់ផែស្វយ័តក្រុងព្រះសីហនុ</t>
        </is>
      </c>
      <c r="D3818" s="462" t="inlineStr">
        <is>
          <t>L001-100044638</t>
        </is>
      </c>
      <c r="E3818" s="462" t="inlineStr">
        <is>
          <t>194573</t>
        </is>
      </c>
      <c r="F3818" s="463" t="n">
        <v>44525</v>
      </c>
      <c r="G3818" s="464" t="n">
        <v>20752</v>
      </c>
      <c r="H3818" s="462" t="n"/>
      <c r="I3818" s="464">
        <f>G3818</f>
        <v/>
      </c>
      <c r="J3818" s="462">
        <f>IF(AND(Q3818=TRUE, R3818=TRUE, S3818=TRUE), IF(W3818&lt;-0.05, "អនុញ្ញាត (អ្នកផ្គត់ផ្គង់ប្រកាសខ្វះ)", "បានប្រកាស (អនុញ្ញាត)"), IF(AND(Q3818=FALSE, R3818=FALSE, S3818=FALSE), "ព្យួរទុក (មិនមានទិន្នន័យ)", "ប្រកាសខុស (ព្យួរទុក)"))</f>
        <v/>
      </c>
      <c r="K3818" s="462" t="inlineStr"/>
      <c r="L3818" s="462" t="inlineStr"/>
      <c r="M3818" s="464">
        <f>AH3818</f>
        <v/>
      </c>
      <c r="N3818" s="464">
        <f>IF(W3818&lt;0,AH3818,I3818)</f>
        <v/>
      </c>
      <c r="O3818" s="464">
        <f>I3818-M3818</f>
        <v/>
      </c>
      <c r="P3818" s="462" t="n"/>
      <c r="Q3818" s="462">
        <f>V3818=W3818</f>
        <v/>
      </c>
      <c r="R3818" s="462">
        <f>AND(MONTH(F3818)=MONTH(X3818), YEAR(F3818)=YEAR(X3818))</f>
        <v/>
      </c>
      <c r="S3818" s="462">
        <f>AC3818="L001-901905215"</f>
        <v/>
      </c>
      <c r="T3818" s="464">
        <f>G3818-AH3818</f>
        <v/>
      </c>
      <c r="U3818" s="462" t="n"/>
      <c r="V3818" s="462" t="inlineStr">
        <is>
          <t>194573</t>
        </is>
      </c>
      <c r="W3818" s="462" t="inlineStr"/>
      <c r="X3818" s="499" t="n"/>
      <c r="Y3818" s="462" t="n"/>
      <c r="Z3818" s="462" t="n"/>
      <c r="AA3818" s="462" t="n"/>
      <c r="AB3818" s="462" t="n"/>
      <c r="AC3818" s="462" t="n"/>
      <c r="AD3818" s="462" t="n"/>
      <c r="AE3818" s="462" t="n"/>
      <c r="AF3818" s="462" t="n"/>
      <c r="AG3818" s="462" t="n"/>
      <c r="AH3818" s="462" t="n"/>
      <c r="AI3818" s="462" t="n"/>
      <c r="AJ3818" s="462" t="n"/>
      <c r="AK3818" s="462" t="n"/>
      <c r="AL3818" s="462" t="n"/>
      <c r="AM3818" s="462" t="n"/>
      <c r="AN3818" s="462" t="n"/>
      <c r="AO3818" s="462" t="n"/>
      <c r="AP3818" s="462" t="n"/>
      <c r="AQ3818" s="462" t="n"/>
      <c r="AR3818" s="462" t="n"/>
      <c r="AS3818" s="462" t="n"/>
    </row>
    <row r="3819">
      <c r="A3819" s="461" t="n">
        <v>3811</v>
      </c>
      <c r="B3819" s="462" t="inlineStr">
        <is>
          <t>LIFT OFF</t>
        </is>
      </c>
      <c r="C3819" s="462" t="inlineStr">
        <is>
          <t>កំពង់ផែស្វយ័តក្រុងព្រះសីហនុ</t>
        </is>
      </c>
      <c r="D3819" s="462" t="inlineStr">
        <is>
          <t>L001-100044638</t>
        </is>
      </c>
      <c r="E3819" s="462" t="inlineStr">
        <is>
          <t>194575</t>
        </is>
      </c>
      <c r="F3819" s="463" t="n">
        <v>44525</v>
      </c>
      <c r="G3819" s="464" t="n">
        <v>20752</v>
      </c>
      <c r="H3819" s="462" t="n"/>
      <c r="I3819" s="464">
        <f>G3819</f>
        <v/>
      </c>
      <c r="J3819" s="462">
        <f>IF(AND(Q3819=TRUE, R3819=TRUE, S3819=TRUE), IF(W3819&lt;-0.05, "អនុញ្ញាត (អ្នកផ្គត់ផ្គង់ប្រកាសខ្វះ)", "បានប្រកាស (អនុញ្ញាត)"), IF(AND(Q3819=FALSE, R3819=FALSE, S3819=FALSE), "ព្យួរទុក (មិនមានទិន្នន័យ)", "ប្រកាសខុស (ព្យួរទុក)"))</f>
        <v/>
      </c>
      <c r="K3819" s="462" t="inlineStr"/>
      <c r="L3819" s="462" t="inlineStr"/>
      <c r="M3819" s="464">
        <f>AH3819</f>
        <v/>
      </c>
      <c r="N3819" s="464">
        <f>IF(W3819&lt;0,AH3819,I3819)</f>
        <v/>
      </c>
      <c r="O3819" s="464">
        <f>I3819-M3819</f>
        <v/>
      </c>
      <c r="P3819" s="462" t="n"/>
      <c r="Q3819" s="462">
        <f>V3819=W3819</f>
        <v/>
      </c>
      <c r="R3819" s="462">
        <f>AND(MONTH(F3819)=MONTH(X3819), YEAR(F3819)=YEAR(X3819))</f>
        <v/>
      </c>
      <c r="S3819" s="462">
        <f>AC3819="L001-901905215"</f>
        <v/>
      </c>
      <c r="T3819" s="464">
        <f>G3819-AH3819</f>
        <v/>
      </c>
      <c r="U3819" s="462" t="n"/>
      <c r="V3819" s="462" t="inlineStr">
        <is>
          <t>194575</t>
        </is>
      </c>
      <c r="W3819" s="462" t="inlineStr"/>
      <c r="X3819" s="499" t="n"/>
      <c r="Y3819" s="462" t="n"/>
      <c r="Z3819" s="462" t="n"/>
      <c r="AA3819" s="462" t="n"/>
      <c r="AB3819" s="462" t="n"/>
      <c r="AC3819" s="462" t="n"/>
      <c r="AD3819" s="462" t="n"/>
      <c r="AE3819" s="462" t="n"/>
      <c r="AF3819" s="462" t="n"/>
      <c r="AG3819" s="462" t="n"/>
      <c r="AH3819" s="462" t="n"/>
      <c r="AI3819" s="462" t="n"/>
      <c r="AJ3819" s="462" t="n"/>
      <c r="AK3819" s="462" t="n"/>
      <c r="AL3819" s="462" t="n"/>
      <c r="AM3819" s="462" t="n"/>
      <c r="AN3819" s="462" t="n"/>
      <c r="AO3819" s="462" t="n"/>
      <c r="AP3819" s="462" t="n"/>
      <c r="AQ3819" s="462" t="n"/>
      <c r="AR3819" s="462" t="n"/>
      <c r="AS3819" s="462" t="n"/>
    </row>
    <row r="3820">
      <c r="A3820" s="461" t="n">
        <v>3812</v>
      </c>
      <c r="B3820" s="462" t="inlineStr">
        <is>
          <t>LIFT OFF</t>
        </is>
      </c>
      <c r="C3820" s="462" t="inlineStr">
        <is>
          <t>កំពង់ផែស្វយ័តភ្នំពេញ "ក.ស.ភ"</t>
        </is>
      </c>
      <c r="D3820" s="462" t="inlineStr">
        <is>
          <t>L001-100044999</t>
        </is>
      </c>
      <c r="E3820" s="462" t="inlineStr">
        <is>
          <t>INV20211170627</t>
        </is>
      </c>
      <c r="F3820" s="463" t="n">
        <v>44527</v>
      </c>
      <c r="G3820" s="464" t="n">
        <v>107422</v>
      </c>
      <c r="H3820" s="462" t="n"/>
      <c r="I3820" s="464">
        <f>G3820</f>
        <v/>
      </c>
      <c r="J3820" s="462">
        <f>IF(AND(Q3820=TRUE, R3820=TRUE, S3820=TRUE), IF(W3820&lt;-0.05, "អនុញ្ញាត (អ្នកផ្គត់ផ្គង់ប្រកាសខ្វះ)", "បានប្រកាស (អនុញ្ញាត)"), IF(AND(Q3820=FALSE, R3820=FALSE, S3820=FALSE), "ព្យួរទុក (មិនមានទិន្នន័យ)", "ប្រកាសខុស (ព្យួរទុក)"))</f>
        <v/>
      </c>
      <c r="K3820" s="462" t="inlineStr"/>
      <c r="L3820" s="462" t="inlineStr"/>
      <c r="M3820" s="464">
        <f>AH3820</f>
        <v/>
      </c>
      <c r="N3820" s="464">
        <f>IF(W3820&lt;0,AH3820,I3820)</f>
        <v/>
      </c>
      <c r="O3820" s="464">
        <f>I3820-M3820</f>
        <v/>
      </c>
      <c r="P3820" s="462" t="n"/>
      <c r="Q3820" s="462">
        <f>V3820=W3820</f>
        <v/>
      </c>
      <c r="R3820" s="462">
        <f>AND(MONTH(F3820)=MONTH(X3820), YEAR(F3820)=YEAR(X3820))</f>
        <v/>
      </c>
      <c r="S3820" s="462">
        <f>AC3820="L001-901905215"</f>
        <v/>
      </c>
      <c r="T3820" s="464">
        <f>G3820-AH3820</f>
        <v/>
      </c>
      <c r="U3820" s="462" t="n"/>
      <c r="V3820" s="462" t="inlineStr">
        <is>
          <t>INV20211170627</t>
        </is>
      </c>
      <c r="W3820" s="462" t="inlineStr"/>
      <c r="X3820" s="499" t="n"/>
      <c r="Y3820" s="462" t="n"/>
      <c r="Z3820" s="462" t="n"/>
      <c r="AA3820" s="462" t="n"/>
      <c r="AB3820" s="462" t="n"/>
      <c r="AC3820" s="462" t="n"/>
      <c r="AD3820" s="462" t="n"/>
      <c r="AE3820" s="462" t="n"/>
      <c r="AF3820" s="462" t="n"/>
      <c r="AG3820" s="462" t="n"/>
      <c r="AH3820" s="462" t="n"/>
      <c r="AI3820" s="462" t="n"/>
      <c r="AJ3820" s="462" t="n"/>
      <c r="AK3820" s="462" t="n"/>
      <c r="AL3820" s="462" t="n"/>
      <c r="AM3820" s="462" t="n"/>
      <c r="AN3820" s="462" t="n"/>
      <c r="AO3820" s="462" t="n"/>
      <c r="AP3820" s="462" t="n"/>
      <c r="AQ3820" s="462" t="n"/>
      <c r="AR3820" s="462" t="n"/>
      <c r="AS3820" s="462" t="n"/>
    </row>
    <row r="3821">
      <c r="A3821" s="461" t="n">
        <v>3813</v>
      </c>
      <c r="B3821" s="462" t="inlineStr">
        <is>
          <t>LIFT OFF</t>
        </is>
      </c>
      <c r="C3821" s="462" t="inlineStr">
        <is>
          <t>កំពង់ផែស្វយ័តក្រុងព្រះសីហនុ</t>
        </is>
      </c>
      <c r="D3821" s="462" t="inlineStr">
        <is>
          <t>L001-100044638</t>
        </is>
      </c>
      <c r="E3821" s="462" t="inlineStr">
        <is>
          <t>195563</t>
        </is>
      </c>
      <c r="F3821" s="463" t="n">
        <v>44526</v>
      </c>
      <c r="G3821" s="464" t="n">
        <v>20752</v>
      </c>
      <c r="H3821" s="462" t="n"/>
      <c r="I3821" s="464">
        <f>G3821</f>
        <v/>
      </c>
      <c r="J3821" s="462">
        <f>IF(AND(Q3821=TRUE, R3821=TRUE, S3821=TRUE), IF(W3821&lt;-0.05, "អនុញ្ញាត (អ្នកផ្គត់ផ្គង់ប្រកាសខ្វះ)", "បានប្រកាស (អនុញ្ញាត)"), IF(AND(Q3821=FALSE, R3821=FALSE, S3821=FALSE), "ព្យួរទុក (មិនមានទិន្នន័យ)", "ប្រកាសខុស (ព្យួរទុក)"))</f>
        <v/>
      </c>
      <c r="K3821" s="462" t="inlineStr"/>
      <c r="L3821" s="462" t="inlineStr"/>
      <c r="M3821" s="464">
        <f>AH3821</f>
        <v/>
      </c>
      <c r="N3821" s="464">
        <f>IF(W3821&lt;0,AH3821,I3821)</f>
        <v/>
      </c>
      <c r="O3821" s="464">
        <f>I3821-M3821</f>
        <v/>
      </c>
      <c r="P3821" s="462" t="n"/>
      <c r="Q3821" s="462">
        <f>V3821=W3821</f>
        <v/>
      </c>
      <c r="R3821" s="462">
        <f>AND(MONTH(F3821)=MONTH(X3821), YEAR(F3821)=YEAR(X3821))</f>
        <v/>
      </c>
      <c r="S3821" s="462">
        <f>AC3821="L001-901905215"</f>
        <v/>
      </c>
      <c r="T3821" s="464">
        <f>G3821-AH3821</f>
        <v/>
      </c>
      <c r="U3821" s="462" t="n"/>
      <c r="V3821" s="462" t="inlineStr">
        <is>
          <t>195563</t>
        </is>
      </c>
      <c r="W3821" s="462" t="inlineStr"/>
      <c r="X3821" s="499" t="n"/>
      <c r="Y3821" s="462" t="n"/>
      <c r="Z3821" s="462" t="n"/>
      <c r="AA3821" s="462" t="n"/>
      <c r="AB3821" s="462" t="n"/>
      <c r="AC3821" s="462" t="n"/>
      <c r="AD3821" s="462" t="n"/>
      <c r="AE3821" s="462" t="n"/>
      <c r="AF3821" s="462" t="n"/>
      <c r="AG3821" s="462" t="n"/>
      <c r="AH3821" s="462" t="n"/>
      <c r="AI3821" s="462" t="n"/>
      <c r="AJ3821" s="462" t="n"/>
      <c r="AK3821" s="462" t="n"/>
      <c r="AL3821" s="462" t="n"/>
      <c r="AM3821" s="462" t="n"/>
      <c r="AN3821" s="462" t="n"/>
      <c r="AO3821" s="462" t="n"/>
      <c r="AP3821" s="462" t="n"/>
      <c r="AQ3821" s="462" t="n"/>
      <c r="AR3821" s="462" t="n"/>
      <c r="AS3821" s="462" t="n"/>
    </row>
    <row r="3822">
      <c r="A3822" s="461" t="n">
        <v>3814</v>
      </c>
      <c r="B3822" s="462" t="inlineStr">
        <is>
          <t>LIFT OFF</t>
        </is>
      </c>
      <c r="C3822" s="462" t="inlineStr">
        <is>
          <t>កំពង់ផែស្វយ័តក្រុងព្រះសីហនុ</t>
        </is>
      </c>
      <c r="D3822" s="462" t="inlineStr">
        <is>
          <t>L001-100044638</t>
        </is>
      </c>
      <c r="E3822" s="462" t="inlineStr">
        <is>
          <t>195567</t>
        </is>
      </c>
      <c r="F3822" s="463" t="n">
        <v>44526</v>
      </c>
      <c r="G3822" s="464" t="n">
        <v>20752</v>
      </c>
      <c r="H3822" s="462" t="n"/>
      <c r="I3822" s="464">
        <f>G3822</f>
        <v/>
      </c>
      <c r="J3822" s="462">
        <f>IF(AND(Q3822=TRUE, R3822=TRUE, S3822=TRUE), IF(W3822&lt;-0.05, "អនុញ្ញាត (អ្នកផ្គត់ផ្គង់ប្រកាសខ្វះ)", "បានប្រកាស (អនុញ្ញាត)"), IF(AND(Q3822=FALSE, R3822=FALSE, S3822=FALSE), "ព្យួរទុក (មិនមានទិន្នន័យ)", "ប្រកាសខុស (ព្យួរទុក)"))</f>
        <v/>
      </c>
      <c r="K3822" s="462" t="inlineStr"/>
      <c r="L3822" s="462" t="inlineStr"/>
      <c r="M3822" s="464">
        <f>AH3822</f>
        <v/>
      </c>
      <c r="N3822" s="464">
        <f>IF(W3822&lt;0,AH3822,I3822)</f>
        <v/>
      </c>
      <c r="O3822" s="464">
        <f>I3822-M3822</f>
        <v/>
      </c>
      <c r="P3822" s="462" t="n"/>
      <c r="Q3822" s="462">
        <f>V3822=W3822</f>
        <v/>
      </c>
      <c r="R3822" s="462">
        <f>AND(MONTH(F3822)=MONTH(X3822), YEAR(F3822)=YEAR(X3822))</f>
        <v/>
      </c>
      <c r="S3822" s="462">
        <f>AC3822="L001-901905215"</f>
        <v/>
      </c>
      <c r="T3822" s="464">
        <f>G3822-AH3822</f>
        <v/>
      </c>
      <c r="U3822" s="462" t="n"/>
      <c r="V3822" s="462" t="inlineStr">
        <is>
          <t>195567</t>
        </is>
      </c>
      <c r="W3822" s="462" t="inlineStr"/>
      <c r="X3822" s="499" t="n"/>
      <c r="Y3822" s="462" t="n"/>
      <c r="Z3822" s="462" t="n"/>
      <c r="AA3822" s="462" t="n"/>
      <c r="AB3822" s="462" t="n"/>
      <c r="AC3822" s="462" t="n"/>
      <c r="AD3822" s="462" t="n"/>
      <c r="AE3822" s="462" t="n"/>
      <c r="AF3822" s="462" t="n"/>
      <c r="AG3822" s="462" t="n"/>
      <c r="AH3822" s="462" t="n"/>
      <c r="AI3822" s="462" t="n"/>
      <c r="AJ3822" s="462" t="n"/>
      <c r="AK3822" s="462" t="n"/>
      <c r="AL3822" s="462" t="n"/>
      <c r="AM3822" s="462" t="n"/>
      <c r="AN3822" s="462" t="n"/>
      <c r="AO3822" s="462" t="n"/>
      <c r="AP3822" s="462" t="n"/>
      <c r="AQ3822" s="462" t="n"/>
      <c r="AR3822" s="462" t="n"/>
      <c r="AS3822" s="462" t="n"/>
    </row>
    <row r="3823">
      <c r="A3823" s="461" t="n">
        <v>3815</v>
      </c>
      <c r="B3823" s="462" t="inlineStr">
        <is>
          <t>LIFT OFF</t>
        </is>
      </c>
      <c r="C3823" s="462" t="inlineStr">
        <is>
          <t>កំពង់ផែស្វយ័តក្រុងព្រះសីហនុ</t>
        </is>
      </c>
      <c r="D3823" s="462" t="inlineStr">
        <is>
          <t>L001-100044638</t>
        </is>
      </c>
      <c r="E3823" s="462" t="inlineStr">
        <is>
          <t>195572</t>
        </is>
      </c>
      <c r="F3823" s="463" t="n">
        <v>44526</v>
      </c>
      <c r="G3823" s="464" t="n">
        <v>20752</v>
      </c>
      <c r="H3823" s="462" t="n"/>
      <c r="I3823" s="464">
        <f>G3823</f>
        <v/>
      </c>
      <c r="J3823" s="462">
        <f>IF(AND(Q3823=TRUE, R3823=TRUE, S3823=TRUE), IF(W3823&lt;-0.05, "អនុញ្ញាត (អ្នកផ្គត់ផ្គង់ប្រកាសខ្វះ)", "បានប្រកាស (អនុញ្ញាត)"), IF(AND(Q3823=FALSE, R3823=FALSE, S3823=FALSE), "ព្យួរទុក (មិនមានទិន្នន័យ)", "ប្រកាសខុស (ព្យួរទុក)"))</f>
        <v/>
      </c>
      <c r="K3823" s="462" t="inlineStr"/>
      <c r="L3823" s="462" t="inlineStr"/>
      <c r="M3823" s="464">
        <f>AH3823</f>
        <v/>
      </c>
      <c r="N3823" s="464">
        <f>IF(W3823&lt;0,AH3823,I3823)</f>
        <v/>
      </c>
      <c r="O3823" s="464">
        <f>I3823-M3823</f>
        <v/>
      </c>
      <c r="P3823" s="462" t="n"/>
      <c r="Q3823" s="462">
        <f>V3823=W3823</f>
        <v/>
      </c>
      <c r="R3823" s="462">
        <f>AND(MONTH(F3823)=MONTH(X3823), YEAR(F3823)=YEAR(X3823))</f>
        <v/>
      </c>
      <c r="S3823" s="462">
        <f>AC3823="L001-901905215"</f>
        <v/>
      </c>
      <c r="T3823" s="464">
        <f>G3823-AH3823</f>
        <v/>
      </c>
      <c r="U3823" s="462" t="n"/>
      <c r="V3823" s="462" t="inlineStr">
        <is>
          <t>195572</t>
        </is>
      </c>
      <c r="W3823" s="462" t="inlineStr"/>
      <c r="X3823" s="499" t="n"/>
      <c r="Y3823" s="462" t="n"/>
      <c r="Z3823" s="462" t="n"/>
      <c r="AA3823" s="462" t="n"/>
      <c r="AB3823" s="462" t="n"/>
      <c r="AC3823" s="462" t="n"/>
      <c r="AD3823" s="462" t="n"/>
      <c r="AE3823" s="462" t="n"/>
      <c r="AF3823" s="462" t="n"/>
      <c r="AG3823" s="462" t="n"/>
      <c r="AH3823" s="462" t="n"/>
      <c r="AI3823" s="462" t="n"/>
      <c r="AJ3823" s="462" t="n"/>
      <c r="AK3823" s="462" t="n"/>
      <c r="AL3823" s="462" t="n"/>
      <c r="AM3823" s="462" t="n"/>
      <c r="AN3823" s="462" t="n"/>
      <c r="AO3823" s="462" t="n"/>
      <c r="AP3823" s="462" t="n"/>
      <c r="AQ3823" s="462" t="n"/>
      <c r="AR3823" s="462" t="n"/>
      <c r="AS3823" s="462" t="n"/>
    </row>
    <row r="3824">
      <c r="A3824" s="461" t="n">
        <v>3816</v>
      </c>
      <c r="B3824" s="462" t="inlineStr">
        <is>
          <t>LIFT OFF</t>
        </is>
      </c>
      <c r="C3824" s="462" t="inlineStr">
        <is>
          <t>កំពង់ផែស្វយ័តក្រុងព្រះសីហនុ</t>
        </is>
      </c>
      <c r="D3824" s="462" t="inlineStr">
        <is>
          <t>L001-100044638</t>
        </is>
      </c>
      <c r="E3824" s="462" t="inlineStr">
        <is>
          <t>195575</t>
        </is>
      </c>
      <c r="F3824" s="463" t="n">
        <v>44526</v>
      </c>
      <c r="G3824" s="464" t="n">
        <v>20752</v>
      </c>
      <c r="H3824" s="462" t="n"/>
      <c r="I3824" s="464">
        <f>G3824</f>
        <v/>
      </c>
      <c r="J3824" s="462">
        <f>IF(AND(Q3824=TRUE, R3824=TRUE, S3824=TRUE), IF(W3824&lt;-0.05, "អនុញ្ញាត (អ្នកផ្គត់ផ្គង់ប្រកាសខ្វះ)", "បានប្រកាស (អនុញ្ញាត)"), IF(AND(Q3824=FALSE, R3824=FALSE, S3824=FALSE), "ព្យួរទុក (មិនមានទិន្នន័យ)", "ប្រកាសខុស (ព្យួរទុក)"))</f>
        <v/>
      </c>
      <c r="K3824" s="462" t="inlineStr"/>
      <c r="L3824" s="462" t="inlineStr"/>
      <c r="M3824" s="464">
        <f>AH3824</f>
        <v/>
      </c>
      <c r="N3824" s="464">
        <f>IF(W3824&lt;0,AH3824,I3824)</f>
        <v/>
      </c>
      <c r="O3824" s="464">
        <f>I3824-M3824</f>
        <v/>
      </c>
      <c r="P3824" s="462" t="n"/>
      <c r="Q3824" s="462">
        <f>V3824=W3824</f>
        <v/>
      </c>
      <c r="R3824" s="462">
        <f>AND(MONTH(F3824)=MONTH(X3824), YEAR(F3824)=YEAR(X3824))</f>
        <v/>
      </c>
      <c r="S3824" s="462">
        <f>AC3824="L001-901905215"</f>
        <v/>
      </c>
      <c r="T3824" s="464">
        <f>G3824-AH3824</f>
        <v/>
      </c>
      <c r="U3824" s="462" t="n"/>
      <c r="V3824" s="462" t="inlineStr">
        <is>
          <t>195575</t>
        </is>
      </c>
      <c r="W3824" s="462" t="inlineStr"/>
      <c r="X3824" s="499" t="n"/>
      <c r="Y3824" s="462" t="n"/>
      <c r="Z3824" s="462" t="n"/>
      <c r="AA3824" s="462" t="n"/>
      <c r="AB3824" s="462" t="n"/>
      <c r="AC3824" s="462" t="n"/>
      <c r="AD3824" s="462" t="n"/>
      <c r="AE3824" s="462" t="n"/>
      <c r="AF3824" s="462" t="n"/>
      <c r="AG3824" s="462" t="n"/>
      <c r="AH3824" s="462" t="n"/>
      <c r="AI3824" s="462" t="n"/>
      <c r="AJ3824" s="462" t="n"/>
      <c r="AK3824" s="462" t="n"/>
      <c r="AL3824" s="462" t="n"/>
      <c r="AM3824" s="462" t="n"/>
      <c r="AN3824" s="462" t="n"/>
      <c r="AO3824" s="462" t="n"/>
      <c r="AP3824" s="462" t="n"/>
      <c r="AQ3824" s="462" t="n"/>
      <c r="AR3824" s="462" t="n"/>
      <c r="AS3824" s="462" t="n"/>
    </row>
    <row r="3825">
      <c r="A3825" s="461" t="n">
        <v>3817</v>
      </c>
      <c r="B3825" s="462" t="inlineStr">
        <is>
          <t>LIFT OFF</t>
        </is>
      </c>
      <c r="C3825" s="462" t="inlineStr">
        <is>
          <t>កំពង់ផែស្វយ័តក្រុងព្រះសីហនុ</t>
        </is>
      </c>
      <c r="D3825" s="462" t="inlineStr">
        <is>
          <t>L001-100044638</t>
        </is>
      </c>
      <c r="E3825" s="462" t="inlineStr">
        <is>
          <t>195579</t>
        </is>
      </c>
      <c r="F3825" s="463" t="n">
        <v>44526</v>
      </c>
      <c r="G3825" s="464" t="n">
        <v>20752</v>
      </c>
      <c r="H3825" s="462" t="n"/>
      <c r="I3825" s="464">
        <f>G3825</f>
        <v/>
      </c>
      <c r="J3825" s="462">
        <f>IF(AND(Q3825=TRUE, R3825=TRUE, S3825=TRUE), IF(W3825&lt;-0.05, "អនុញ្ញាត (អ្នកផ្គត់ផ្គង់ប្រកាសខ្វះ)", "បានប្រកាស (អនុញ្ញាត)"), IF(AND(Q3825=FALSE, R3825=FALSE, S3825=FALSE), "ព្យួរទុក (មិនមានទិន្នន័យ)", "ប្រកាសខុស (ព្យួរទុក)"))</f>
        <v/>
      </c>
      <c r="K3825" s="462" t="inlineStr"/>
      <c r="L3825" s="462" t="inlineStr"/>
      <c r="M3825" s="464">
        <f>AH3825</f>
        <v/>
      </c>
      <c r="N3825" s="464">
        <f>IF(W3825&lt;0,AH3825,I3825)</f>
        <v/>
      </c>
      <c r="O3825" s="464">
        <f>I3825-M3825</f>
        <v/>
      </c>
      <c r="P3825" s="462" t="n"/>
      <c r="Q3825" s="462">
        <f>V3825=W3825</f>
        <v/>
      </c>
      <c r="R3825" s="462">
        <f>AND(MONTH(F3825)=MONTH(X3825), YEAR(F3825)=YEAR(X3825))</f>
        <v/>
      </c>
      <c r="S3825" s="462">
        <f>AC3825="L001-901905215"</f>
        <v/>
      </c>
      <c r="T3825" s="464">
        <f>G3825-AH3825</f>
        <v/>
      </c>
      <c r="U3825" s="462" t="n"/>
      <c r="V3825" s="462" t="inlineStr">
        <is>
          <t>195579</t>
        </is>
      </c>
      <c r="W3825" s="462" t="inlineStr"/>
      <c r="X3825" s="499" t="n"/>
      <c r="Y3825" s="462" t="n"/>
      <c r="Z3825" s="462" t="n"/>
      <c r="AA3825" s="462" t="n"/>
      <c r="AB3825" s="462" t="n"/>
      <c r="AC3825" s="462" t="n"/>
      <c r="AD3825" s="462" t="n"/>
      <c r="AE3825" s="462" t="n"/>
      <c r="AF3825" s="462" t="n"/>
      <c r="AG3825" s="462" t="n"/>
      <c r="AH3825" s="462" t="n"/>
      <c r="AI3825" s="462" t="n"/>
      <c r="AJ3825" s="462" t="n"/>
      <c r="AK3825" s="462" t="n"/>
      <c r="AL3825" s="462" t="n"/>
      <c r="AM3825" s="462" t="n"/>
      <c r="AN3825" s="462" t="n"/>
      <c r="AO3825" s="462" t="n"/>
      <c r="AP3825" s="462" t="n"/>
      <c r="AQ3825" s="462" t="n"/>
      <c r="AR3825" s="462" t="n"/>
      <c r="AS3825" s="462" t="n"/>
    </row>
    <row r="3826">
      <c r="A3826" s="461" t="n">
        <v>3818</v>
      </c>
      <c r="B3826" s="462" t="inlineStr">
        <is>
          <t>LIFT OFF</t>
        </is>
      </c>
      <c r="C3826" s="462" t="inlineStr">
        <is>
          <t>កំពង់ផែស្វយ័តក្រុងព្រះសីហនុ</t>
        </is>
      </c>
      <c r="D3826" s="462" t="inlineStr">
        <is>
          <t>L001-100044638</t>
        </is>
      </c>
      <c r="E3826" s="462" t="inlineStr">
        <is>
          <t>195583</t>
        </is>
      </c>
      <c r="F3826" s="463" t="n">
        <v>44526</v>
      </c>
      <c r="G3826" s="464" t="n">
        <v>20752</v>
      </c>
      <c r="H3826" s="462" t="n"/>
      <c r="I3826" s="464">
        <f>G3826</f>
        <v/>
      </c>
      <c r="J3826" s="462">
        <f>IF(AND(Q3826=TRUE, R3826=TRUE, S3826=TRUE), IF(W3826&lt;-0.05, "អនុញ្ញាត (អ្នកផ្គត់ផ្គង់ប្រកាសខ្វះ)", "បានប្រកាស (អនុញ្ញាត)"), IF(AND(Q3826=FALSE, R3826=FALSE, S3826=FALSE), "ព្យួរទុក (មិនមានទិន្នន័យ)", "ប្រកាសខុស (ព្យួរទុក)"))</f>
        <v/>
      </c>
      <c r="K3826" s="462" t="inlineStr"/>
      <c r="L3826" s="462" t="inlineStr"/>
      <c r="M3826" s="464">
        <f>AH3826</f>
        <v/>
      </c>
      <c r="N3826" s="464">
        <f>IF(W3826&lt;0,AH3826,I3826)</f>
        <v/>
      </c>
      <c r="O3826" s="464">
        <f>I3826-M3826</f>
        <v/>
      </c>
      <c r="P3826" s="462" t="n"/>
      <c r="Q3826" s="462">
        <f>V3826=W3826</f>
        <v/>
      </c>
      <c r="R3826" s="462">
        <f>AND(MONTH(F3826)=MONTH(X3826), YEAR(F3826)=YEAR(X3826))</f>
        <v/>
      </c>
      <c r="S3826" s="462">
        <f>AC3826="L001-901905215"</f>
        <v/>
      </c>
      <c r="T3826" s="464">
        <f>G3826-AH3826</f>
        <v/>
      </c>
      <c r="U3826" s="462" t="n"/>
      <c r="V3826" s="462" t="inlineStr">
        <is>
          <t>195583</t>
        </is>
      </c>
      <c r="W3826" s="462" t="inlineStr"/>
      <c r="X3826" s="499" t="n"/>
      <c r="Y3826" s="462" t="n"/>
      <c r="Z3826" s="462" t="n"/>
      <c r="AA3826" s="462" t="n"/>
      <c r="AB3826" s="462" t="n"/>
      <c r="AC3826" s="462" t="n"/>
      <c r="AD3826" s="462" t="n"/>
      <c r="AE3826" s="462" t="n"/>
      <c r="AF3826" s="462" t="n"/>
      <c r="AG3826" s="462" t="n"/>
      <c r="AH3826" s="462" t="n"/>
      <c r="AI3826" s="462" t="n"/>
      <c r="AJ3826" s="462" t="n"/>
      <c r="AK3826" s="462" t="n"/>
      <c r="AL3826" s="462" t="n"/>
      <c r="AM3826" s="462" t="n"/>
      <c r="AN3826" s="462" t="n"/>
      <c r="AO3826" s="462" t="n"/>
      <c r="AP3826" s="462" t="n"/>
      <c r="AQ3826" s="462" t="n"/>
      <c r="AR3826" s="462" t="n"/>
      <c r="AS3826" s="462" t="n"/>
    </row>
    <row r="3827">
      <c r="A3827" s="461" t="n">
        <v>3819</v>
      </c>
      <c r="B3827" s="462" t="inlineStr">
        <is>
          <t>LIFT OFF</t>
        </is>
      </c>
      <c r="C3827" s="462" t="inlineStr">
        <is>
          <t>កំពង់ផែស្វយ័តក្រុងព្រះសីហនុ</t>
        </is>
      </c>
      <c r="D3827" s="462" t="inlineStr">
        <is>
          <t>L001-100044638</t>
        </is>
      </c>
      <c r="E3827" s="462" t="inlineStr">
        <is>
          <t>195577</t>
        </is>
      </c>
      <c r="F3827" s="463" t="n">
        <v>44526</v>
      </c>
      <c r="G3827" s="464" t="n">
        <v>6917</v>
      </c>
      <c r="H3827" s="462" t="n"/>
      <c r="I3827" s="464">
        <f>G3827</f>
        <v/>
      </c>
      <c r="J3827" s="462">
        <f>IF(AND(Q3827=TRUE, R3827=TRUE, S3827=TRUE), IF(W3827&lt;-0.05, "អនុញ្ញាត (អ្នកផ្គត់ផ្គង់ប្រកាសខ្វះ)", "បានប្រកាស (អនុញ្ញាត)"), IF(AND(Q3827=FALSE, R3827=FALSE, S3827=FALSE), "ព្យួរទុក (មិនមានទិន្នន័យ)", "ប្រកាសខុស (ព្យួរទុក)"))</f>
        <v/>
      </c>
      <c r="K3827" s="462" t="inlineStr"/>
      <c r="L3827" s="462" t="inlineStr"/>
      <c r="M3827" s="464">
        <f>AH3827</f>
        <v/>
      </c>
      <c r="N3827" s="464">
        <f>IF(W3827&lt;0,AH3827,I3827)</f>
        <v/>
      </c>
      <c r="O3827" s="464">
        <f>I3827-M3827</f>
        <v/>
      </c>
      <c r="P3827" s="462" t="n"/>
      <c r="Q3827" s="462">
        <f>V3827=W3827</f>
        <v/>
      </c>
      <c r="R3827" s="462">
        <f>AND(MONTH(F3827)=MONTH(X3827), YEAR(F3827)=YEAR(X3827))</f>
        <v/>
      </c>
      <c r="S3827" s="462">
        <f>AC3827="L001-901905215"</f>
        <v/>
      </c>
      <c r="T3827" s="464">
        <f>G3827-AH3827</f>
        <v/>
      </c>
      <c r="U3827" s="462" t="n"/>
      <c r="V3827" s="462" t="inlineStr">
        <is>
          <t>195577</t>
        </is>
      </c>
      <c r="W3827" s="462" t="inlineStr"/>
      <c r="X3827" s="499" t="n"/>
      <c r="Y3827" s="462" t="n"/>
      <c r="Z3827" s="462" t="n"/>
      <c r="AA3827" s="462" t="n"/>
      <c r="AB3827" s="462" t="n"/>
      <c r="AC3827" s="462" t="n"/>
      <c r="AD3827" s="462" t="n"/>
      <c r="AE3827" s="462" t="n"/>
      <c r="AF3827" s="462" t="n"/>
      <c r="AG3827" s="462" t="n"/>
      <c r="AH3827" s="462" t="n"/>
      <c r="AI3827" s="462" t="n"/>
      <c r="AJ3827" s="462" t="n"/>
      <c r="AK3827" s="462" t="n"/>
      <c r="AL3827" s="462" t="n"/>
      <c r="AM3827" s="462" t="n"/>
      <c r="AN3827" s="462" t="n"/>
      <c r="AO3827" s="462" t="n"/>
      <c r="AP3827" s="462" t="n"/>
      <c r="AQ3827" s="462" t="n"/>
      <c r="AR3827" s="462" t="n"/>
      <c r="AS3827" s="462" t="n"/>
    </row>
    <row r="3828">
      <c r="A3828" s="461" t="n">
        <v>3820</v>
      </c>
      <c r="B3828" s="462" t="inlineStr">
        <is>
          <t>LIFT OFF</t>
        </is>
      </c>
      <c r="C3828" s="462" t="inlineStr">
        <is>
          <t>កំពង់ផែស្វយ័តភ្នំពេញ "ក.ស.ភ"</t>
        </is>
      </c>
      <c r="D3828" s="462" t="inlineStr">
        <is>
          <t>L001-100044999</t>
        </is>
      </c>
      <c r="E3828" s="462" t="inlineStr">
        <is>
          <t>INV20211169115</t>
        </is>
      </c>
      <c r="F3828" s="463" t="n">
        <v>44517</v>
      </c>
      <c r="G3828" s="464" t="n">
        <v>29290</v>
      </c>
      <c r="H3828" s="462" t="n"/>
      <c r="I3828" s="464">
        <f>G3828</f>
        <v/>
      </c>
      <c r="J3828" s="462">
        <f>IF(AND(Q3828=TRUE, R3828=TRUE, S3828=TRUE), IF(W3828&lt;-0.05, "អនុញ្ញាត (អ្នកផ្គត់ផ្គង់ប្រកាសខ្វះ)", "បានប្រកាស (អនុញ្ញាត)"), IF(AND(Q3828=FALSE, R3828=FALSE, S3828=FALSE), "ព្យួរទុក (មិនមានទិន្នន័យ)", "ប្រកាសខុស (ព្យួរទុក)"))</f>
        <v/>
      </c>
      <c r="K3828" s="462" t="inlineStr"/>
      <c r="L3828" s="462" t="inlineStr"/>
      <c r="M3828" s="464">
        <f>AH3828</f>
        <v/>
      </c>
      <c r="N3828" s="464">
        <f>IF(W3828&lt;0,AH3828,I3828)</f>
        <v/>
      </c>
      <c r="O3828" s="464">
        <f>I3828-M3828</f>
        <v/>
      </c>
      <c r="P3828" s="462" t="n"/>
      <c r="Q3828" s="462">
        <f>V3828=W3828</f>
        <v/>
      </c>
      <c r="R3828" s="462">
        <f>AND(MONTH(F3828)=MONTH(X3828), YEAR(F3828)=YEAR(X3828))</f>
        <v/>
      </c>
      <c r="S3828" s="462">
        <f>AC3828="L001-901905215"</f>
        <v/>
      </c>
      <c r="T3828" s="464">
        <f>G3828-AH3828</f>
        <v/>
      </c>
      <c r="U3828" s="462" t="n"/>
      <c r="V3828" s="462" t="inlineStr">
        <is>
          <t>INV20211169115</t>
        </is>
      </c>
      <c r="W3828" s="462" t="inlineStr"/>
      <c r="X3828" s="499" t="n"/>
      <c r="Y3828" s="462" t="n"/>
      <c r="Z3828" s="462" t="n"/>
      <c r="AA3828" s="462" t="n"/>
      <c r="AB3828" s="462" t="n"/>
      <c r="AC3828" s="462" t="n"/>
      <c r="AD3828" s="462" t="n"/>
      <c r="AE3828" s="462" t="n"/>
      <c r="AF3828" s="462" t="n"/>
      <c r="AG3828" s="462" t="n"/>
      <c r="AH3828" s="462" t="n"/>
      <c r="AI3828" s="462" t="n"/>
      <c r="AJ3828" s="462" t="n"/>
      <c r="AK3828" s="462" t="n"/>
      <c r="AL3828" s="462" t="n"/>
      <c r="AM3828" s="462" t="n"/>
      <c r="AN3828" s="462" t="n"/>
      <c r="AO3828" s="462" t="n"/>
      <c r="AP3828" s="462" t="n"/>
      <c r="AQ3828" s="462" t="n"/>
      <c r="AR3828" s="462" t="n"/>
      <c r="AS3828" s="462" t="n"/>
    </row>
    <row r="3829">
      <c r="A3829" s="461" t="n">
        <v>3821</v>
      </c>
      <c r="B3829" s="462" t="inlineStr">
        <is>
          <t>LIFT OFF</t>
        </is>
      </c>
      <c r="C3829" s="462" t="inlineStr">
        <is>
          <t>កំពង់ផែស្វយ័តក្រុងព្រះសីហនុ</t>
        </is>
      </c>
      <c r="D3829" s="462" t="inlineStr">
        <is>
          <t>L001-100044638</t>
        </is>
      </c>
      <c r="E3829" s="462" t="inlineStr">
        <is>
          <t>188852</t>
        </is>
      </c>
      <c r="F3829" s="463" t="n">
        <v>44515</v>
      </c>
      <c r="G3829" s="464" t="n">
        <v>20747</v>
      </c>
      <c r="H3829" s="462" t="n"/>
      <c r="I3829" s="464">
        <f>G3829</f>
        <v/>
      </c>
      <c r="J3829" s="462">
        <f>IF(AND(Q3829=TRUE, R3829=TRUE, S3829=TRUE), IF(W3829&lt;-0.05, "អនុញ្ញាត (អ្នកផ្គត់ផ្គង់ប្រកាសខ្វះ)", "បានប្រកាស (អនុញ្ញាត)"), IF(AND(Q3829=FALSE, R3829=FALSE, S3829=FALSE), "ព្យួរទុក (មិនមានទិន្នន័យ)", "ប្រកាសខុស (ព្យួរទុក)"))</f>
        <v/>
      </c>
      <c r="K3829" s="462" t="inlineStr"/>
      <c r="L3829" s="462" t="inlineStr"/>
      <c r="M3829" s="464">
        <f>AH3829</f>
        <v/>
      </c>
      <c r="N3829" s="464">
        <f>IF(W3829&lt;0,AH3829,I3829)</f>
        <v/>
      </c>
      <c r="O3829" s="464">
        <f>I3829-M3829</f>
        <v/>
      </c>
      <c r="P3829" s="462" t="n"/>
      <c r="Q3829" s="462">
        <f>V3829=W3829</f>
        <v/>
      </c>
      <c r="R3829" s="462">
        <f>AND(MONTH(F3829)=MONTH(X3829), YEAR(F3829)=YEAR(X3829))</f>
        <v/>
      </c>
      <c r="S3829" s="462">
        <f>AC3829="L001-901905215"</f>
        <v/>
      </c>
      <c r="T3829" s="464">
        <f>G3829-AH3829</f>
        <v/>
      </c>
      <c r="U3829" s="462" t="n"/>
      <c r="V3829" s="462" t="inlineStr">
        <is>
          <t>188852</t>
        </is>
      </c>
      <c r="W3829" s="462" t="inlineStr"/>
      <c r="X3829" s="499" t="n"/>
      <c r="Y3829" s="462" t="n"/>
      <c r="Z3829" s="462" t="n"/>
      <c r="AA3829" s="462" t="n"/>
      <c r="AB3829" s="462" t="n"/>
      <c r="AC3829" s="462" t="n"/>
      <c r="AD3829" s="462" t="n"/>
      <c r="AE3829" s="462" t="n"/>
      <c r="AF3829" s="462" t="n"/>
      <c r="AG3829" s="462" t="n"/>
      <c r="AH3829" s="462" t="n"/>
      <c r="AI3829" s="462" t="n"/>
      <c r="AJ3829" s="462" t="n"/>
      <c r="AK3829" s="462" t="n"/>
      <c r="AL3829" s="462" t="n"/>
      <c r="AM3829" s="462" t="n"/>
      <c r="AN3829" s="462" t="n"/>
      <c r="AO3829" s="462" t="n"/>
      <c r="AP3829" s="462" t="n"/>
      <c r="AQ3829" s="462" t="n"/>
      <c r="AR3829" s="462" t="n"/>
      <c r="AS3829" s="462" t="n"/>
    </row>
    <row r="3830">
      <c r="A3830" s="461" t="n">
        <v>3822</v>
      </c>
      <c r="B3830" s="462" t="inlineStr">
        <is>
          <t>LIFT OFF</t>
        </is>
      </c>
      <c r="C3830" s="462" t="inlineStr">
        <is>
          <t>កំពង់ផែស្វយ័តក្រុងព្រះសីហនុ</t>
        </is>
      </c>
      <c r="D3830" s="462" t="inlineStr">
        <is>
          <t>L001-100044638</t>
        </is>
      </c>
      <c r="E3830" s="462" t="inlineStr">
        <is>
          <t>190572</t>
        </is>
      </c>
      <c r="F3830" s="463" t="n">
        <v>44517</v>
      </c>
      <c r="G3830" s="464" t="n">
        <v>41494</v>
      </c>
      <c r="H3830" s="462" t="n"/>
      <c r="I3830" s="464">
        <f>G3830</f>
        <v/>
      </c>
      <c r="J3830" s="462">
        <f>IF(AND(Q3830=TRUE, R3830=TRUE, S3830=TRUE), IF(W3830&lt;-0.05, "អនុញ្ញាត (អ្នកផ្គត់ផ្គង់ប្រកាសខ្វះ)", "បានប្រកាស (អនុញ្ញាត)"), IF(AND(Q3830=FALSE, R3830=FALSE, S3830=FALSE), "ព្យួរទុក (មិនមានទិន្នន័យ)", "ប្រកាសខុស (ព្យួរទុក)"))</f>
        <v/>
      </c>
      <c r="K3830" s="462" t="inlineStr"/>
      <c r="L3830" s="462" t="inlineStr"/>
      <c r="M3830" s="464">
        <f>AH3830</f>
        <v/>
      </c>
      <c r="N3830" s="464">
        <f>IF(W3830&lt;0,AH3830,I3830)</f>
        <v/>
      </c>
      <c r="O3830" s="464">
        <f>I3830-M3830</f>
        <v/>
      </c>
      <c r="P3830" s="462" t="n"/>
      <c r="Q3830" s="462">
        <f>V3830=W3830</f>
        <v/>
      </c>
      <c r="R3830" s="462">
        <f>AND(MONTH(F3830)=MONTH(X3830), YEAR(F3830)=YEAR(X3830))</f>
        <v/>
      </c>
      <c r="S3830" s="462">
        <f>AC3830="L001-901905215"</f>
        <v/>
      </c>
      <c r="T3830" s="464">
        <f>G3830-AH3830</f>
        <v/>
      </c>
      <c r="U3830" s="462" t="n"/>
      <c r="V3830" s="462" t="inlineStr">
        <is>
          <t>190572</t>
        </is>
      </c>
      <c r="W3830" s="462" t="inlineStr"/>
      <c r="X3830" s="499" t="n"/>
      <c r="Y3830" s="462" t="n"/>
      <c r="Z3830" s="462" t="n"/>
      <c r="AA3830" s="462" t="n"/>
      <c r="AB3830" s="462" t="n"/>
      <c r="AC3830" s="462" t="n"/>
      <c r="AD3830" s="462" t="n"/>
      <c r="AE3830" s="462" t="n"/>
      <c r="AF3830" s="462" t="n"/>
      <c r="AG3830" s="462" t="n"/>
      <c r="AH3830" s="462" t="n"/>
      <c r="AI3830" s="462" t="n"/>
      <c r="AJ3830" s="462" t="n"/>
      <c r="AK3830" s="462" t="n"/>
      <c r="AL3830" s="462" t="n"/>
      <c r="AM3830" s="462" t="n"/>
      <c r="AN3830" s="462" t="n"/>
      <c r="AO3830" s="462" t="n"/>
      <c r="AP3830" s="462" t="n"/>
      <c r="AQ3830" s="462" t="n"/>
      <c r="AR3830" s="462" t="n"/>
      <c r="AS3830" s="462" t="n"/>
    </row>
    <row r="3831">
      <c r="A3831" s="461" t="n">
        <v>3823</v>
      </c>
      <c r="B3831" s="462" t="inlineStr">
        <is>
          <t>LIFT OFF</t>
        </is>
      </c>
      <c r="C3831" s="462" t="inlineStr">
        <is>
          <t>កំពង់ផែស្វយ័តភ្នំពេញ "ក.ស.ភ"</t>
        </is>
      </c>
      <c r="D3831" s="462" t="inlineStr">
        <is>
          <t>L001-100044999</t>
        </is>
      </c>
      <c r="E3831" s="462" t="inlineStr">
        <is>
          <t>INV20211169114</t>
        </is>
      </c>
      <c r="F3831" s="463" t="n">
        <v>44517</v>
      </c>
      <c r="G3831" s="464" t="n">
        <v>87869</v>
      </c>
      <c r="H3831" s="462" t="n"/>
      <c r="I3831" s="464">
        <f>G3831</f>
        <v/>
      </c>
      <c r="J3831" s="462">
        <f>IF(AND(Q3831=TRUE, R3831=TRUE, S3831=TRUE), IF(W3831&lt;-0.05, "អនុញ្ញាត (អ្នកផ្គត់ផ្គង់ប្រកាសខ្វះ)", "បានប្រកាស (អនុញ្ញាត)"), IF(AND(Q3831=FALSE, R3831=FALSE, S3831=FALSE), "ព្យួរទុក (មិនមានទិន្នន័យ)", "ប្រកាសខុស (ព្យួរទុក)"))</f>
        <v/>
      </c>
      <c r="K3831" s="462" t="inlineStr"/>
      <c r="L3831" s="462" t="inlineStr"/>
      <c r="M3831" s="464">
        <f>AH3831</f>
        <v/>
      </c>
      <c r="N3831" s="464">
        <f>IF(W3831&lt;0,AH3831,I3831)</f>
        <v/>
      </c>
      <c r="O3831" s="464">
        <f>I3831-M3831</f>
        <v/>
      </c>
      <c r="P3831" s="462" t="n"/>
      <c r="Q3831" s="462">
        <f>V3831=W3831</f>
        <v/>
      </c>
      <c r="R3831" s="462">
        <f>AND(MONTH(F3831)=MONTH(X3831), YEAR(F3831)=YEAR(X3831))</f>
        <v/>
      </c>
      <c r="S3831" s="462">
        <f>AC3831="L001-901905215"</f>
        <v/>
      </c>
      <c r="T3831" s="464">
        <f>G3831-AH3831</f>
        <v/>
      </c>
      <c r="U3831" s="462" t="n"/>
      <c r="V3831" s="462" t="inlineStr">
        <is>
          <t>INV20211169114</t>
        </is>
      </c>
      <c r="W3831" s="462" t="inlineStr"/>
      <c r="X3831" s="499" t="n"/>
      <c r="Y3831" s="462" t="n"/>
      <c r="Z3831" s="462" t="n"/>
      <c r="AA3831" s="462" t="n"/>
      <c r="AB3831" s="462" t="n"/>
      <c r="AC3831" s="462" t="n"/>
      <c r="AD3831" s="462" t="n"/>
      <c r="AE3831" s="462" t="n"/>
      <c r="AF3831" s="462" t="n"/>
      <c r="AG3831" s="462" t="n"/>
      <c r="AH3831" s="462" t="n"/>
      <c r="AI3831" s="462" t="n"/>
      <c r="AJ3831" s="462" t="n"/>
      <c r="AK3831" s="462" t="n"/>
      <c r="AL3831" s="462" t="n"/>
      <c r="AM3831" s="462" t="n"/>
      <c r="AN3831" s="462" t="n"/>
      <c r="AO3831" s="462" t="n"/>
      <c r="AP3831" s="462" t="n"/>
      <c r="AQ3831" s="462" t="n"/>
      <c r="AR3831" s="462" t="n"/>
      <c r="AS3831" s="462" t="n"/>
    </row>
    <row r="3832">
      <c r="A3832" s="461" t="n">
        <v>3824</v>
      </c>
      <c r="B3832" s="462" t="inlineStr">
        <is>
          <t>LIFT OFF</t>
        </is>
      </c>
      <c r="C3832" s="462" t="inlineStr">
        <is>
          <t>កំពង់ផែស្វយ័តក្រុងព្រះសីហនុ</t>
        </is>
      </c>
      <c r="D3832" s="462" t="inlineStr">
        <is>
          <t>L001-100044638</t>
        </is>
      </c>
      <c r="E3832" s="462" t="inlineStr">
        <is>
          <t>187757</t>
        </is>
      </c>
      <c r="F3832" s="463" t="n">
        <v>44512</v>
      </c>
      <c r="G3832" s="464" t="n">
        <v>15466</v>
      </c>
      <c r="H3832" s="462" t="n"/>
      <c r="I3832" s="464">
        <f>G3832</f>
        <v/>
      </c>
      <c r="J3832" s="462">
        <f>IF(AND(Q3832=TRUE, R3832=TRUE, S3832=TRUE), IF(W3832&lt;-0.05, "អនុញ្ញាត (អ្នកផ្គត់ផ្គង់ប្រកាសខ្វះ)", "បានប្រកាស (អនុញ្ញាត)"), IF(AND(Q3832=FALSE, R3832=FALSE, S3832=FALSE), "ព្យួរទុក (មិនមានទិន្នន័យ)", "ប្រកាសខុស (ព្យួរទុក)"))</f>
        <v/>
      </c>
      <c r="K3832" s="462" t="inlineStr"/>
      <c r="L3832" s="462" t="inlineStr"/>
      <c r="M3832" s="464">
        <f>AH3832</f>
        <v/>
      </c>
      <c r="N3832" s="464">
        <f>IF(W3832&lt;0,AH3832,I3832)</f>
        <v/>
      </c>
      <c r="O3832" s="464">
        <f>I3832-M3832</f>
        <v/>
      </c>
      <c r="P3832" s="462" t="n"/>
      <c r="Q3832" s="462">
        <f>V3832=W3832</f>
        <v/>
      </c>
      <c r="R3832" s="462">
        <f>AND(MONTH(F3832)=MONTH(X3832), YEAR(F3832)=YEAR(X3832))</f>
        <v/>
      </c>
      <c r="S3832" s="462">
        <f>AC3832="L001-901905215"</f>
        <v/>
      </c>
      <c r="T3832" s="464">
        <f>G3832-AH3832</f>
        <v/>
      </c>
      <c r="U3832" s="462" t="n"/>
      <c r="V3832" s="462" t="inlineStr">
        <is>
          <t>187757</t>
        </is>
      </c>
      <c r="W3832" s="462" t="inlineStr"/>
      <c r="X3832" s="499" t="n"/>
      <c r="Y3832" s="462" t="n"/>
      <c r="Z3832" s="462" t="n"/>
      <c r="AA3832" s="462" t="n"/>
      <c r="AB3832" s="462" t="n"/>
      <c r="AC3832" s="462" t="n"/>
      <c r="AD3832" s="462" t="n"/>
      <c r="AE3832" s="462" t="n"/>
      <c r="AF3832" s="462" t="n"/>
      <c r="AG3832" s="462" t="n"/>
      <c r="AH3832" s="462" t="n"/>
      <c r="AI3832" s="462" t="n"/>
      <c r="AJ3832" s="462" t="n"/>
      <c r="AK3832" s="462" t="n"/>
      <c r="AL3832" s="462" t="n"/>
      <c r="AM3832" s="462" t="n"/>
      <c r="AN3832" s="462" t="n"/>
      <c r="AO3832" s="462" t="n"/>
      <c r="AP3832" s="462" t="n"/>
      <c r="AQ3832" s="462" t="n"/>
      <c r="AR3832" s="462" t="n"/>
      <c r="AS3832" s="462" t="n"/>
    </row>
    <row r="3833">
      <c r="A3833" s="461" t="n">
        <v>3825</v>
      </c>
      <c r="B3833" s="462" t="inlineStr">
        <is>
          <t>LIFT OFF</t>
        </is>
      </c>
      <c r="C3833" s="462" t="inlineStr">
        <is>
          <t>កំពង់ផែស្វយ័តក្រុងព្រះសីហនុ</t>
        </is>
      </c>
      <c r="D3833" s="462" t="inlineStr">
        <is>
          <t>L001-100044638</t>
        </is>
      </c>
      <c r="E3833" s="462" t="inlineStr">
        <is>
          <t>187756</t>
        </is>
      </c>
      <c r="F3833" s="463" t="n">
        <v>44512</v>
      </c>
      <c r="G3833" s="464" t="n">
        <v>6919</v>
      </c>
      <c r="H3833" s="462" t="n"/>
      <c r="I3833" s="464">
        <f>G3833</f>
        <v/>
      </c>
      <c r="J3833" s="462">
        <f>IF(AND(Q3833=TRUE, R3833=TRUE, S3833=TRUE), IF(W3833&lt;-0.05, "អនុញ្ញាត (អ្នកផ្គត់ផ្គង់ប្រកាសខ្វះ)", "បានប្រកាស (អនុញ្ញាត)"), IF(AND(Q3833=FALSE, R3833=FALSE, S3833=FALSE), "ព្យួរទុក (មិនមានទិន្នន័យ)", "ប្រកាសខុស (ព្យួរទុក)"))</f>
        <v/>
      </c>
      <c r="K3833" s="462" t="inlineStr"/>
      <c r="L3833" s="462" t="inlineStr"/>
      <c r="M3833" s="464">
        <f>AH3833</f>
        <v/>
      </c>
      <c r="N3833" s="464">
        <f>IF(W3833&lt;0,AH3833,I3833)</f>
        <v/>
      </c>
      <c r="O3833" s="464">
        <f>I3833-M3833</f>
        <v/>
      </c>
      <c r="P3833" s="462" t="n"/>
      <c r="Q3833" s="462">
        <f>V3833=W3833</f>
        <v/>
      </c>
      <c r="R3833" s="462">
        <f>AND(MONTH(F3833)=MONTH(X3833), YEAR(F3833)=YEAR(X3833))</f>
        <v/>
      </c>
      <c r="S3833" s="462">
        <f>AC3833="L001-901905215"</f>
        <v/>
      </c>
      <c r="T3833" s="464">
        <f>G3833-AH3833</f>
        <v/>
      </c>
      <c r="U3833" s="462" t="n"/>
      <c r="V3833" s="462" t="inlineStr">
        <is>
          <t>187756</t>
        </is>
      </c>
      <c r="W3833" s="462" t="inlineStr"/>
      <c r="X3833" s="499" t="n"/>
      <c r="Y3833" s="462" t="n"/>
      <c r="Z3833" s="462" t="n"/>
      <c r="AA3833" s="462" t="n"/>
      <c r="AB3833" s="462" t="n"/>
      <c r="AC3833" s="462" t="n"/>
      <c r="AD3833" s="462" t="n"/>
      <c r="AE3833" s="462" t="n"/>
      <c r="AF3833" s="462" t="n"/>
      <c r="AG3833" s="462" t="n"/>
      <c r="AH3833" s="462" t="n"/>
      <c r="AI3833" s="462" t="n"/>
      <c r="AJ3833" s="462" t="n"/>
      <c r="AK3833" s="462" t="n"/>
      <c r="AL3833" s="462" t="n"/>
      <c r="AM3833" s="462" t="n"/>
      <c r="AN3833" s="462" t="n"/>
      <c r="AO3833" s="462" t="n"/>
      <c r="AP3833" s="462" t="n"/>
      <c r="AQ3833" s="462" t="n"/>
      <c r="AR3833" s="462" t="n"/>
      <c r="AS3833" s="462" t="n"/>
    </row>
    <row r="3834">
      <c r="A3834" s="461" t="n">
        <v>3826</v>
      </c>
      <c r="B3834" s="462" t="inlineStr">
        <is>
          <t>LIFT OFF</t>
        </is>
      </c>
      <c r="C3834" s="462" t="inlineStr">
        <is>
          <t>កំពង់ផែស្វយ័តភ្នំពេញ "ក.ស.ភ"</t>
        </is>
      </c>
      <c r="D3834" s="462" t="inlineStr">
        <is>
          <t>L001-100044999</t>
        </is>
      </c>
      <c r="E3834" s="462" t="inlineStr">
        <is>
          <t>INV20211167970</t>
        </is>
      </c>
      <c r="F3834" s="463" t="n">
        <v>44513</v>
      </c>
      <c r="G3834" s="464" t="n">
        <v>117216</v>
      </c>
      <c r="H3834" s="462" t="n"/>
      <c r="I3834" s="464">
        <f>G3834</f>
        <v/>
      </c>
      <c r="J3834" s="462">
        <f>IF(AND(Q3834=TRUE, R3834=TRUE, S3834=TRUE), IF(W3834&lt;-0.05, "អនុញ្ញាត (អ្នកផ្គត់ផ្គង់ប្រកាសខ្វះ)", "បានប្រកាស (អនុញ្ញាត)"), IF(AND(Q3834=FALSE, R3834=FALSE, S3834=FALSE), "ព្យួរទុក (មិនមានទិន្នន័យ)", "ប្រកាសខុស (ព្យួរទុក)"))</f>
        <v/>
      </c>
      <c r="K3834" s="462" t="inlineStr"/>
      <c r="L3834" s="462" t="inlineStr"/>
      <c r="M3834" s="464">
        <f>AH3834</f>
        <v/>
      </c>
      <c r="N3834" s="464">
        <f>IF(W3834&lt;0,AH3834,I3834)</f>
        <v/>
      </c>
      <c r="O3834" s="464">
        <f>I3834-M3834</f>
        <v/>
      </c>
      <c r="P3834" s="462" t="n"/>
      <c r="Q3834" s="462">
        <f>V3834=W3834</f>
        <v/>
      </c>
      <c r="R3834" s="462">
        <f>AND(MONTH(F3834)=MONTH(X3834), YEAR(F3834)=YEAR(X3834))</f>
        <v/>
      </c>
      <c r="S3834" s="462">
        <f>AC3834="L001-901905215"</f>
        <v/>
      </c>
      <c r="T3834" s="464">
        <f>G3834-AH3834</f>
        <v/>
      </c>
      <c r="U3834" s="462" t="n"/>
      <c r="V3834" s="462" t="inlineStr">
        <is>
          <t>INV20211167970</t>
        </is>
      </c>
      <c r="W3834" s="462" t="inlineStr"/>
      <c r="X3834" s="499" t="n"/>
      <c r="Y3834" s="462" t="n"/>
      <c r="Z3834" s="462" t="n"/>
      <c r="AA3834" s="462" t="n"/>
      <c r="AB3834" s="462" t="n"/>
      <c r="AC3834" s="462" t="n"/>
      <c r="AD3834" s="462" t="n"/>
      <c r="AE3834" s="462" t="n"/>
      <c r="AF3834" s="462" t="n"/>
      <c r="AG3834" s="462" t="n"/>
      <c r="AH3834" s="462" t="n"/>
      <c r="AI3834" s="462" t="n"/>
      <c r="AJ3834" s="462" t="n"/>
      <c r="AK3834" s="462" t="n"/>
      <c r="AL3834" s="462" t="n"/>
      <c r="AM3834" s="462" t="n"/>
      <c r="AN3834" s="462" t="n"/>
      <c r="AO3834" s="462" t="n"/>
      <c r="AP3834" s="462" t="n"/>
      <c r="AQ3834" s="462" t="n"/>
      <c r="AR3834" s="462" t="n"/>
      <c r="AS3834" s="462" t="n"/>
    </row>
    <row r="3835">
      <c r="A3835" s="461" t="n">
        <v>3827</v>
      </c>
      <c r="B3835" s="462" t="inlineStr">
        <is>
          <t>LIFT OFF</t>
        </is>
      </c>
      <c r="C3835" s="462" t="inlineStr">
        <is>
          <t>កំពង់ផែស្វយ័តភ្នំពេញ "ក.ស.ភ"</t>
        </is>
      </c>
      <c r="D3835" s="462" t="inlineStr">
        <is>
          <t>L001-100044999</t>
        </is>
      </c>
      <c r="E3835" s="462" t="inlineStr">
        <is>
          <t>INV20211064867</t>
        </is>
      </c>
      <c r="F3835" s="463" t="n">
        <v>44501</v>
      </c>
      <c r="G3835" s="464" t="n">
        <v>234202</v>
      </c>
      <c r="H3835" s="462" t="n"/>
      <c r="I3835" s="464">
        <f>G3835</f>
        <v/>
      </c>
      <c r="J3835" s="462">
        <f>IF(AND(Q3835=TRUE, R3835=TRUE, S3835=TRUE), IF(W3835&lt;-0.05, "អនុញ្ញាត (អ្នកផ្គត់ផ្គង់ប្រកាសខ្វះ)", "បានប្រកាស (អនុញ្ញាត)"), IF(AND(Q3835=FALSE, R3835=FALSE, S3835=FALSE), "ព្យួរទុក (មិនមានទិន្នន័យ)", "ប្រកាសខុស (ព្យួរទុក)"))</f>
        <v/>
      </c>
      <c r="K3835" s="462" t="inlineStr"/>
      <c r="L3835" s="462" t="inlineStr"/>
      <c r="M3835" s="464">
        <f>AH3835</f>
        <v/>
      </c>
      <c r="N3835" s="464">
        <f>IF(W3835&lt;0,AH3835,I3835)</f>
        <v/>
      </c>
      <c r="O3835" s="464">
        <f>I3835-M3835</f>
        <v/>
      </c>
      <c r="P3835" s="462" t="n"/>
      <c r="Q3835" s="462">
        <f>V3835=W3835</f>
        <v/>
      </c>
      <c r="R3835" s="462">
        <f>AND(MONTH(F3835)=MONTH(X3835), YEAR(F3835)=YEAR(X3835))</f>
        <v/>
      </c>
      <c r="S3835" s="462">
        <f>AC3835="L001-901905215"</f>
        <v/>
      </c>
      <c r="T3835" s="464">
        <f>G3835-AH3835</f>
        <v/>
      </c>
      <c r="U3835" s="462" t="n"/>
      <c r="V3835" s="462" t="inlineStr">
        <is>
          <t>INV20211064867</t>
        </is>
      </c>
      <c r="W3835" s="462" t="inlineStr"/>
      <c r="X3835" s="499" t="n"/>
      <c r="Y3835" s="462" t="n"/>
      <c r="Z3835" s="462" t="n"/>
      <c r="AA3835" s="462" t="n"/>
      <c r="AB3835" s="462" t="n"/>
      <c r="AC3835" s="462" t="n"/>
      <c r="AD3835" s="462" t="n"/>
      <c r="AE3835" s="462" t="n"/>
      <c r="AF3835" s="462" t="n"/>
      <c r="AG3835" s="462" t="n"/>
      <c r="AH3835" s="462" t="n"/>
      <c r="AI3835" s="462" t="n"/>
      <c r="AJ3835" s="462" t="n"/>
      <c r="AK3835" s="462" t="n"/>
      <c r="AL3835" s="462" t="n"/>
      <c r="AM3835" s="462" t="n"/>
      <c r="AN3835" s="462" t="n"/>
      <c r="AO3835" s="462" t="n"/>
      <c r="AP3835" s="462" t="n"/>
      <c r="AQ3835" s="462" t="n"/>
      <c r="AR3835" s="462" t="n"/>
      <c r="AS3835" s="462" t="n"/>
    </row>
    <row r="3836">
      <c r="A3836" s="461" t="n">
        <v>3828</v>
      </c>
      <c r="B3836" s="462" t="inlineStr">
        <is>
          <t>LIFT OFF</t>
        </is>
      </c>
      <c r="C3836" s="462" t="inlineStr">
        <is>
          <t>កំពង់ផែស្វយ័តភ្នំពេញ "ក.ស.ភ"</t>
        </is>
      </c>
      <c r="D3836" s="462" t="inlineStr">
        <is>
          <t>L001-100044999</t>
        </is>
      </c>
      <c r="E3836" s="462" t="inlineStr">
        <is>
          <t>INV20211169151</t>
        </is>
      </c>
      <c r="F3836" s="463" t="n">
        <v>44517</v>
      </c>
      <c r="G3836" s="464" t="n">
        <v>34171</v>
      </c>
      <c r="H3836" s="462" t="n"/>
      <c r="I3836" s="464">
        <f>G3836</f>
        <v/>
      </c>
      <c r="J3836" s="462">
        <f>IF(AND(Q3836=TRUE, R3836=TRUE, S3836=TRUE), IF(W3836&lt;-0.05, "អនុញ្ញាត (អ្នកផ្គត់ផ្គង់ប្រកាសខ្វះ)", "បានប្រកាស (អនុញ្ញាត)"), IF(AND(Q3836=FALSE, R3836=FALSE, S3836=FALSE), "ព្យួរទុក (មិនមានទិន្នន័យ)", "ប្រកាសខុស (ព្យួរទុក)"))</f>
        <v/>
      </c>
      <c r="K3836" s="462" t="inlineStr"/>
      <c r="L3836" s="462" t="inlineStr"/>
      <c r="M3836" s="464">
        <f>AH3836</f>
        <v/>
      </c>
      <c r="N3836" s="464">
        <f>IF(W3836&lt;0,AH3836,I3836)</f>
        <v/>
      </c>
      <c r="O3836" s="464">
        <f>I3836-M3836</f>
        <v/>
      </c>
      <c r="P3836" s="462" t="n"/>
      <c r="Q3836" s="462">
        <f>V3836=W3836</f>
        <v/>
      </c>
      <c r="R3836" s="462">
        <f>AND(MONTH(F3836)=MONTH(X3836), YEAR(F3836)=YEAR(X3836))</f>
        <v/>
      </c>
      <c r="S3836" s="462">
        <f>AC3836="L001-901905215"</f>
        <v/>
      </c>
      <c r="T3836" s="464">
        <f>G3836-AH3836</f>
        <v/>
      </c>
      <c r="U3836" s="462" t="n"/>
      <c r="V3836" s="462" t="inlineStr">
        <is>
          <t>INV20211169151</t>
        </is>
      </c>
      <c r="W3836" s="462" t="inlineStr"/>
      <c r="X3836" s="499" t="n"/>
      <c r="Y3836" s="462" t="n"/>
      <c r="Z3836" s="462" t="n"/>
      <c r="AA3836" s="462" t="n"/>
      <c r="AB3836" s="462" t="n"/>
      <c r="AC3836" s="462" t="n"/>
      <c r="AD3836" s="462" t="n"/>
      <c r="AE3836" s="462" t="n"/>
      <c r="AF3836" s="462" t="n"/>
      <c r="AG3836" s="462" t="n"/>
      <c r="AH3836" s="462" t="n"/>
      <c r="AI3836" s="462" t="n"/>
      <c r="AJ3836" s="462" t="n"/>
      <c r="AK3836" s="462" t="n"/>
      <c r="AL3836" s="462" t="n"/>
      <c r="AM3836" s="462" t="n"/>
      <c r="AN3836" s="462" t="n"/>
      <c r="AO3836" s="462" t="n"/>
      <c r="AP3836" s="462" t="n"/>
      <c r="AQ3836" s="462" t="n"/>
      <c r="AR3836" s="462" t="n"/>
      <c r="AS3836" s="462" t="n"/>
    </row>
    <row r="3837">
      <c r="A3837" s="461" t="n">
        <v>3829</v>
      </c>
      <c r="B3837" s="462" t="inlineStr">
        <is>
          <t>LIFT OFF</t>
        </is>
      </c>
      <c r="C3837" s="462" t="inlineStr">
        <is>
          <t>កំពង់ផែស្វយ័តភ្នំពេញ "ក.ស.ភ"</t>
        </is>
      </c>
      <c r="D3837" s="462" t="inlineStr">
        <is>
          <t>L001-100044999</t>
        </is>
      </c>
      <c r="E3837" s="462" t="inlineStr">
        <is>
          <t>INV20211166248</t>
        </is>
      </c>
      <c r="F3837" s="463" t="n">
        <v>44505</v>
      </c>
      <c r="G3837" s="464" t="n">
        <v>146592</v>
      </c>
      <c r="H3837" s="462" t="n"/>
      <c r="I3837" s="464">
        <f>G3837</f>
        <v/>
      </c>
      <c r="J3837" s="462">
        <f>IF(AND(Q3837=TRUE, R3837=TRUE, S3837=TRUE), IF(W3837&lt;-0.05, "អនុញ្ញាត (អ្នកផ្គត់ផ្គង់ប្រកាសខ្វះ)", "បានប្រកាស (អនុញ្ញាត)"), IF(AND(Q3837=FALSE, R3837=FALSE, S3837=FALSE), "ព្យួរទុក (មិនមានទិន្នន័យ)", "ប្រកាសខុស (ព្យួរទុក)"))</f>
        <v/>
      </c>
      <c r="K3837" s="462" t="inlineStr"/>
      <c r="L3837" s="462" t="inlineStr"/>
      <c r="M3837" s="464">
        <f>AH3837</f>
        <v/>
      </c>
      <c r="N3837" s="464">
        <f>IF(W3837&lt;0,AH3837,I3837)</f>
        <v/>
      </c>
      <c r="O3837" s="464">
        <f>I3837-M3837</f>
        <v/>
      </c>
      <c r="P3837" s="462" t="n"/>
      <c r="Q3837" s="462">
        <f>V3837=W3837</f>
        <v/>
      </c>
      <c r="R3837" s="462">
        <f>AND(MONTH(F3837)=MONTH(X3837), YEAR(F3837)=YEAR(X3837))</f>
        <v/>
      </c>
      <c r="S3837" s="462">
        <f>AC3837="L001-901905215"</f>
        <v/>
      </c>
      <c r="T3837" s="464">
        <f>G3837-AH3837</f>
        <v/>
      </c>
      <c r="U3837" s="462" t="n"/>
      <c r="V3837" s="462" t="inlineStr">
        <is>
          <t>INV20211166248</t>
        </is>
      </c>
      <c r="W3837" s="462" t="inlineStr"/>
      <c r="X3837" s="499" t="n"/>
      <c r="Y3837" s="462" t="n"/>
      <c r="Z3837" s="462" t="n"/>
      <c r="AA3837" s="462" t="n"/>
      <c r="AB3837" s="462" t="n"/>
      <c r="AC3837" s="462" t="n"/>
      <c r="AD3837" s="462" t="n"/>
      <c r="AE3837" s="462" t="n"/>
      <c r="AF3837" s="462" t="n"/>
      <c r="AG3837" s="462" t="n"/>
      <c r="AH3837" s="462" t="n"/>
      <c r="AI3837" s="462" t="n"/>
      <c r="AJ3837" s="462" t="n"/>
      <c r="AK3837" s="462" t="n"/>
      <c r="AL3837" s="462" t="n"/>
      <c r="AM3837" s="462" t="n"/>
      <c r="AN3837" s="462" t="n"/>
      <c r="AO3837" s="462" t="n"/>
      <c r="AP3837" s="462" t="n"/>
      <c r="AQ3837" s="462" t="n"/>
      <c r="AR3837" s="462" t="n"/>
      <c r="AS3837" s="462" t="n"/>
    </row>
    <row r="3838">
      <c r="A3838" s="461" t="n">
        <v>3830</v>
      </c>
      <c r="B3838" s="462" t="inlineStr">
        <is>
          <t>LIFT OFF</t>
        </is>
      </c>
      <c r="C3838" s="462" t="inlineStr">
        <is>
          <t>កំពង់ផែស្វយ័តភ្នំពេញ "ក.ស.ភ"</t>
        </is>
      </c>
      <c r="D3838" s="462" t="inlineStr">
        <is>
          <t>L001-100044999</t>
        </is>
      </c>
      <c r="E3838" s="462" t="inlineStr">
        <is>
          <t>INV20211166127</t>
        </is>
      </c>
      <c r="F3838" s="463" t="n">
        <v>44504</v>
      </c>
      <c r="G3838" s="464" t="n">
        <v>146520</v>
      </c>
      <c r="H3838" s="462" t="n"/>
      <c r="I3838" s="464">
        <f>G3838</f>
        <v/>
      </c>
      <c r="J3838" s="462">
        <f>IF(AND(Q3838=TRUE, R3838=TRUE, S3838=TRUE), IF(W3838&lt;-0.05, "អនុញ្ញាត (អ្នកផ្គត់ផ្គង់ប្រកាសខ្វះ)", "បានប្រកាស (អនុញ្ញាត)"), IF(AND(Q3838=FALSE, R3838=FALSE, S3838=FALSE), "ព្យួរទុក (មិនមានទិន្នន័យ)", "ប្រកាសខុស (ព្យួរទុក)"))</f>
        <v/>
      </c>
      <c r="K3838" s="462" t="inlineStr"/>
      <c r="L3838" s="462" t="inlineStr"/>
      <c r="M3838" s="464">
        <f>AH3838</f>
        <v/>
      </c>
      <c r="N3838" s="464">
        <f>IF(W3838&lt;0,AH3838,I3838)</f>
        <v/>
      </c>
      <c r="O3838" s="464">
        <f>I3838-M3838</f>
        <v/>
      </c>
      <c r="P3838" s="462" t="n"/>
      <c r="Q3838" s="462">
        <f>V3838=W3838</f>
        <v/>
      </c>
      <c r="R3838" s="462">
        <f>AND(MONTH(F3838)=MONTH(X3838), YEAR(F3838)=YEAR(X3838))</f>
        <v/>
      </c>
      <c r="S3838" s="462">
        <f>AC3838="L001-901905215"</f>
        <v/>
      </c>
      <c r="T3838" s="464">
        <f>G3838-AH3838</f>
        <v/>
      </c>
      <c r="U3838" s="462" t="n"/>
      <c r="V3838" s="462" t="inlineStr">
        <is>
          <t>INV20211166127</t>
        </is>
      </c>
      <c r="W3838" s="462" t="inlineStr"/>
      <c r="X3838" s="499" t="n"/>
      <c r="Y3838" s="462" t="n"/>
      <c r="Z3838" s="462" t="n"/>
      <c r="AA3838" s="462" t="n"/>
      <c r="AB3838" s="462" t="n"/>
      <c r="AC3838" s="462" t="n"/>
      <c r="AD3838" s="462" t="n"/>
      <c r="AE3838" s="462" t="n"/>
      <c r="AF3838" s="462" t="n"/>
      <c r="AG3838" s="462" t="n"/>
      <c r="AH3838" s="462" t="n"/>
      <c r="AI3838" s="462" t="n"/>
      <c r="AJ3838" s="462" t="n"/>
      <c r="AK3838" s="462" t="n"/>
      <c r="AL3838" s="462" t="n"/>
      <c r="AM3838" s="462" t="n"/>
      <c r="AN3838" s="462" t="n"/>
      <c r="AO3838" s="462" t="n"/>
      <c r="AP3838" s="462" t="n"/>
      <c r="AQ3838" s="462" t="n"/>
      <c r="AR3838" s="462" t="n"/>
      <c r="AS3838" s="462" t="n"/>
    </row>
    <row r="3839">
      <c r="A3839" s="461" t="n">
        <v>3831</v>
      </c>
      <c r="B3839" s="462" t="inlineStr">
        <is>
          <t>LIFT OFF</t>
        </is>
      </c>
      <c r="C3839" s="462" t="inlineStr">
        <is>
          <t>កំពង់ផែស្វយ័តភ្នំពេញ "ក.ស.ភ"</t>
        </is>
      </c>
      <c r="D3839" s="462" t="inlineStr">
        <is>
          <t>L001-100044999</t>
        </is>
      </c>
      <c r="E3839" s="462" t="inlineStr">
        <is>
          <t>INV20211166246</t>
        </is>
      </c>
      <c r="F3839" s="463" t="n">
        <v>44505</v>
      </c>
      <c r="G3839" s="464" t="n">
        <v>29318</v>
      </c>
      <c r="H3839" s="462" t="n"/>
      <c r="I3839" s="464">
        <f>G3839</f>
        <v/>
      </c>
      <c r="J3839" s="462">
        <f>IF(AND(Q3839=TRUE, R3839=TRUE, S3839=TRUE), IF(W3839&lt;-0.05, "អនុញ្ញាត (អ្នកផ្គត់ផ្គង់ប្រកាសខ្វះ)", "បានប្រកាស (អនុញ្ញាត)"), IF(AND(Q3839=FALSE, R3839=FALSE, S3839=FALSE), "ព្យួរទុក (មិនមានទិន្នន័យ)", "ប្រកាសខុស (ព្យួរទុក)"))</f>
        <v/>
      </c>
      <c r="K3839" s="462" t="inlineStr"/>
      <c r="L3839" s="462" t="inlineStr"/>
      <c r="M3839" s="464">
        <f>AH3839</f>
        <v/>
      </c>
      <c r="N3839" s="464">
        <f>IF(W3839&lt;0,AH3839,I3839)</f>
        <v/>
      </c>
      <c r="O3839" s="464">
        <f>I3839-M3839</f>
        <v/>
      </c>
      <c r="P3839" s="462" t="n"/>
      <c r="Q3839" s="462">
        <f>V3839=W3839</f>
        <v/>
      </c>
      <c r="R3839" s="462">
        <f>AND(MONTH(F3839)=MONTH(X3839), YEAR(F3839)=YEAR(X3839))</f>
        <v/>
      </c>
      <c r="S3839" s="462">
        <f>AC3839="L001-901905215"</f>
        <v/>
      </c>
      <c r="T3839" s="464">
        <f>G3839-AH3839</f>
        <v/>
      </c>
      <c r="U3839" s="462" t="n"/>
      <c r="V3839" s="462" t="inlineStr">
        <is>
          <t>INV20211166246</t>
        </is>
      </c>
      <c r="W3839" s="462" t="inlineStr"/>
      <c r="X3839" s="499" t="n"/>
      <c r="Y3839" s="462" t="n"/>
      <c r="Z3839" s="462" t="n"/>
      <c r="AA3839" s="462" t="n"/>
      <c r="AB3839" s="462" t="n"/>
      <c r="AC3839" s="462" t="n"/>
      <c r="AD3839" s="462" t="n"/>
      <c r="AE3839" s="462" t="n"/>
      <c r="AF3839" s="462" t="n"/>
      <c r="AG3839" s="462" t="n"/>
      <c r="AH3839" s="462" t="n"/>
      <c r="AI3839" s="462" t="n"/>
      <c r="AJ3839" s="462" t="n"/>
      <c r="AK3839" s="462" t="n"/>
      <c r="AL3839" s="462" t="n"/>
      <c r="AM3839" s="462" t="n"/>
      <c r="AN3839" s="462" t="n"/>
      <c r="AO3839" s="462" t="n"/>
      <c r="AP3839" s="462" t="n"/>
      <c r="AQ3839" s="462" t="n"/>
      <c r="AR3839" s="462" t="n"/>
      <c r="AS3839" s="462" t="n"/>
    </row>
    <row r="3840">
      <c r="A3840" s="461" t="n">
        <v>3832</v>
      </c>
      <c r="B3840" s="462" t="inlineStr">
        <is>
          <t>LIFT OFF</t>
        </is>
      </c>
      <c r="C3840" s="462" t="inlineStr">
        <is>
          <t>កំពង់ផែស្វយ័តភ្នំពេញ "ក.ស.ភ"</t>
        </is>
      </c>
      <c r="D3840" s="462" t="inlineStr">
        <is>
          <t>L001-100044999</t>
        </is>
      </c>
      <c r="E3840" s="462" t="inlineStr">
        <is>
          <t>INV20211065006</t>
        </is>
      </c>
      <c r="F3840" s="463" t="n">
        <v>44501</v>
      </c>
      <c r="G3840" s="464" t="n">
        <v>322027</v>
      </c>
      <c r="H3840" s="462" t="n"/>
      <c r="I3840" s="464">
        <f>G3840</f>
        <v/>
      </c>
      <c r="J3840" s="462">
        <f>IF(AND(Q3840=TRUE, R3840=TRUE, S3840=TRUE), IF(W3840&lt;-0.05, "អនុញ្ញាត (អ្នកផ្គត់ផ្គង់ប្រកាសខ្វះ)", "បានប្រកាស (អនុញ្ញាត)"), IF(AND(Q3840=FALSE, R3840=FALSE, S3840=FALSE), "ព្យួរទុក (មិនមានទិន្នន័យ)", "ប្រកាសខុស (ព្យួរទុក)"))</f>
        <v/>
      </c>
      <c r="K3840" s="462" t="inlineStr"/>
      <c r="L3840" s="462" t="inlineStr"/>
      <c r="M3840" s="464">
        <f>AH3840</f>
        <v/>
      </c>
      <c r="N3840" s="464">
        <f>IF(W3840&lt;0,AH3840,I3840)</f>
        <v/>
      </c>
      <c r="O3840" s="464">
        <f>I3840-M3840</f>
        <v/>
      </c>
      <c r="P3840" s="462" t="n"/>
      <c r="Q3840" s="462">
        <f>V3840=W3840</f>
        <v/>
      </c>
      <c r="R3840" s="462">
        <f>AND(MONTH(F3840)=MONTH(X3840), YEAR(F3840)=YEAR(X3840))</f>
        <v/>
      </c>
      <c r="S3840" s="462">
        <f>AC3840="L001-901905215"</f>
        <v/>
      </c>
      <c r="T3840" s="464">
        <f>G3840-AH3840</f>
        <v/>
      </c>
      <c r="U3840" s="462" t="n"/>
      <c r="V3840" s="462" t="inlineStr">
        <is>
          <t>INV20211065006</t>
        </is>
      </c>
      <c r="W3840" s="462" t="inlineStr"/>
      <c r="X3840" s="499" t="n"/>
      <c r="Y3840" s="462" t="n"/>
      <c r="Z3840" s="462" t="n"/>
      <c r="AA3840" s="462" t="n"/>
      <c r="AB3840" s="462" t="n"/>
      <c r="AC3840" s="462" t="n"/>
      <c r="AD3840" s="462" t="n"/>
      <c r="AE3840" s="462" t="n"/>
      <c r="AF3840" s="462" t="n"/>
      <c r="AG3840" s="462" t="n"/>
      <c r="AH3840" s="462" t="n"/>
      <c r="AI3840" s="462" t="n"/>
      <c r="AJ3840" s="462" t="n"/>
      <c r="AK3840" s="462" t="n"/>
      <c r="AL3840" s="462" t="n"/>
      <c r="AM3840" s="462" t="n"/>
      <c r="AN3840" s="462" t="n"/>
      <c r="AO3840" s="462" t="n"/>
      <c r="AP3840" s="462" t="n"/>
      <c r="AQ3840" s="462" t="n"/>
      <c r="AR3840" s="462" t="n"/>
      <c r="AS3840" s="462" t="n"/>
    </row>
    <row r="3841">
      <c r="A3841" s="461" t="n">
        <v>3833</v>
      </c>
      <c r="B3841" s="462" t="inlineStr">
        <is>
          <t>Custom clearance and Trucking fee</t>
        </is>
      </c>
      <c r="C3841" s="462" t="inlineStr">
        <is>
          <t>56ប៊ី-លីង សឹបផ្លាយ ឆេន មេនេចម៉ិន ឯ.ក</t>
        </is>
      </c>
      <c r="D3841" s="462" t="inlineStr">
        <is>
          <t>K004-902004795</t>
        </is>
      </c>
      <c r="E3841" s="462" t="inlineStr">
        <is>
          <t>IN202111-0702</t>
        </is>
      </c>
      <c r="F3841" s="463" t="n">
        <v>44530</v>
      </c>
      <c r="G3841" s="464" t="n">
        <v>270589</v>
      </c>
      <c r="H3841" s="462" t="n"/>
      <c r="I3841" s="464">
        <f>G3841</f>
        <v/>
      </c>
      <c r="J3841" s="462">
        <f>IF(AND(Q3841=TRUE, R3841=TRUE, S3841=TRUE), IF(W3841&lt;-0.05, "អនុញ្ញាត (អ្នកផ្គត់ផ្គង់ប្រកាសខ្វះ)", "បានប្រកាស (អនុញ្ញាត)"), IF(AND(Q3841=FALSE, R3841=FALSE, S3841=FALSE), "ព្យួរទុក (មិនមានទិន្នន័យ)", "ប្រកាសខុស (ព្យួរទុក)"))</f>
        <v/>
      </c>
      <c r="K3841" s="462" t="inlineStr"/>
      <c r="L3841" s="462" t="inlineStr"/>
      <c r="M3841" s="464">
        <f>AH3841</f>
        <v/>
      </c>
      <c r="N3841" s="464">
        <f>IF(W3841&lt;0,AH3841,I3841)</f>
        <v/>
      </c>
      <c r="O3841" s="464">
        <f>I3841-M3841</f>
        <v/>
      </c>
      <c r="P3841" s="462" t="n"/>
      <c r="Q3841" s="462">
        <f>V3841=W3841</f>
        <v/>
      </c>
      <c r="R3841" s="462">
        <f>AND(MONTH(F3841)=MONTH(X3841), YEAR(F3841)=YEAR(X3841))</f>
        <v/>
      </c>
      <c r="S3841" s="462">
        <f>AC3841="L001-901905215"</f>
        <v/>
      </c>
      <c r="T3841" s="464">
        <f>G3841-AH3841</f>
        <v/>
      </c>
      <c r="U3841" s="462" t="n"/>
      <c r="V3841" s="462" t="inlineStr">
        <is>
          <t>IN2021110702</t>
        </is>
      </c>
      <c r="W3841" s="462" t="inlineStr">
        <is>
          <t>IN2021110702</t>
        </is>
      </c>
      <c r="X3841" s="463" t="n">
        <v>44530</v>
      </c>
      <c r="Y3841" s="462" t="inlineStr">
        <is>
          <t>IN202111-0702</t>
        </is>
      </c>
      <c r="Z3841" s="462" t="inlineStr"/>
      <c r="AA3841" s="462" t="inlineStr">
        <is>
          <t>បុគ្គលជាប់អាករ</t>
        </is>
      </c>
      <c r="AB3841" s="462" t="inlineStr">
        <is>
          <t>L001-901905215</t>
        </is>
      </c>
      <c r="AC3841" s="462" t="inlineStr">
        <is>
          <t>វីអ៊ីស៊ិន (ខេមបូឌា) អ៊ិនដាសស្ទ្រី ឯ.ក</t>
        </is>
      </c>
      <c r="AD3841" s="464" t="n">
        <v>2976474</v>
      </c>
      <c r="AE3841" s="464" t="n">
        <v>2705885</v>
      </c>
      <c r="AF3841" s="464" t="n">
        <v>0</v>
      </c>
      <c r="AG3841" s="464" t="n">
        <v>0</v>
      </c>
      <c r="AH3841" s="464" t="n">
        <v>270589</v>
      </c>
      <c r="AI3841" s="464" t="n">
        <v>0</v>
      </c>
      <c r="AJ3841" s="464" t="n">
        <v>0</v>
      </c>
      <c r="AK3841" s="464" t="n">
        <v>0</v>
      </c>
      <c r="AL3841" s="464" t="n">
        <v>0</v>
      </c>
      <c r="AM3841" s="464" t="n">
        <v>0</v>
      </c>
      <c r="AN3841" s="464" t="n">
        <v>0</v>
      </c>
      <c r="AO3841" s="464" t="n">
        <v>0</v>
      </c>
      <c r="AP3841" s="464" t="n">
        <v>0</v>
      </c>
      <c r="AQ3841" s="462" t="inlineStr"/>
      <c r="AR3841" s="462" t="inlineStr">
        <is>
          <t>Custom clearance and Trucking fee</t>
        </is>
      </c>
      <c r="AS3841" s="462" t="inlineStr">
        <is>
          <t>បានប្រកាសពន្ធ</t>
        </is>
      </c>
    </row>
    <row r="3842">
      <c r="A3842" s="461" t="n">
        <v>3834</v>
      </c>
      <c r="B3842" s="462" t="inlineStr">
        <is>
          <t>Custom clearance and Trucking fee</t>
        </is>
      </c>
      <c r="C3842" s="462" t="inlineStr">
        <is>
          <t>56ប៊ី-លីង សឹបផ្លាយ ឆេន មេនេចម៉ិន ឯ.ក</t>
        </is>
      </c>
      <c r="D3842" s="462" t="inlineStr">
        <is>
          <t>K004-902004795</t>
        </is>
      </c>
      <c r="E3842" s="462" t="inlineStr">
        <is>
          <t>IN202111-0701</t>
        </is>
      </c>
      <c r="F3842" s="463" t="n">
        <v>44530</v>
      </c>
      <c r="G3842" s="464" t="n">
        <v>1509599</v>
      </c>
      <c r="H3842" s="462" t="n"/>
      <c r="I3842" s="464">
        <f>G3842</f>
        <v/>
      </c>
      <c r="J3842" s="462">
        <f>IF(AND(Q3842=TRUE, R3842=TRUE, S3842=TRUE), IF(W3842&lt;-0.05, "អនុញ្ញាត (អ្នកផ្គត់ផ្គង់ប្រកាសខ្វះ)", "បានប្រកាស (អនុញ្ញាត)"), IF(AND(Q3842=FALSE, R3842=FALSE, S3842=FALSE), "ព្យួរទុក (មិនមានទិន្នន័យ)", "ប្រកាសខុស (ព្យួរទុក)"))</f>
        <v/>
      </c>
      <c r="K3842" s="462" t="inlineStr"/>
      <c r="L3842" s="462" t="inlineStr"/>
      <c r="M3842" s="464">
        <f>AH3842</f>
        <v/>
      </c>
      <c r="N3842" s="464">
        <f>IF(W3842&lt;0,AH3842,I3842)</f>
        <v/>
      </c>
      <c r="O3842" s="464">
        <f>I3842-M3842</f>
        <v/>
      </c>
      <c r="P3842" s="462" t="n"/>
      <c r="Q3842" s="462">
        <f>V3842=W3842</f>
        <v/>
      </c>
      <c r="R3842" s="462">
        <f>AND(MONTH(F3842)=MONTH(X3842), YEAR(F3842)=YEAR(X3842))</f>
        <v/>
      </c>
      <c r="S3842" s="462">
        <f>AC3842="L001-901905215"</f>
        <v/>
      </c>
      <c r="T3842" s="464">
        <f>G3842-AH3842</f>
        <v/>
      </c>
      <c r="U3842" s="462" t="n"/>
      <c r="V3842" s="462" t="inlineStr">
        <is>
          <t>IN2021110701</t>
        </is>
      </c>
      <c r="W3842" s="462" t="inlineStr">
        <is>
          <t>IN2021110701</t>
        </is>
      </c>
      <c r="X3842" s="463" t="n">
        <v>44530</v>
      </c>
      <c r="Y3842" s="462" t="inlineStr">
        <is>
          <t>IN202111-0701</t>
        </is>
      </c>
      <c r="Z3842" s="462" t="inlineStr"/>
      <c r="AA3842" s="462" t="inlineStr">
        <is>
          <t>បុគ្គលជាប់អាករ</t>
        </is>
      </c>
      <c r="AB3842" s="462" t="inlineStr">
        <is>
          <t>L001-901905215</t>
        </is>
      </c>
      <c r="AC3842" s="462" t="inlineStr">
        <is>
          <t>វីអ៊ីស៊ិន (ខេមបូឌា) អ៊ិនដាសស្ទ្រី ឯ.ក</t>
        </is>
      </c>
      <c r="AD3842" s="464" t="n">
        <v>16605589</v>
      </c>
      <c r="AE3842" s="464" t="n">
        <v>15095990</v>
      </c>
      <c r="AF3842" s="464" t="n">
        <v>0</v>
      </c>
      <c r="AG3842" s="464" t="n">
        <v>0</v>
      </c>
      <c r="AH3842" s="464" t="n">
        <v>1509599</v>
      </c>
      <c r="AI3842" s="464" t="n">
        <v>0</v>
      </c>
      <c r="AJ3842" s="464" t="n">
        <v>0</v>
      </c>
      <c r="AK3842" s="464" t="n">
        <v>0</v>
      </c>
      <c r="AL3842" s="464" t="n">
        <v>0</v>
      </c>
      <c r="AM3842" s="464" t="n">
        <v>0</v>
      </c>
      <c r="AN3842" s="464" t="n">
        <v>0</v>
      </c>
      <c r="AO3842" s="464" t="n">
        <v>0</v>
      </c>
      <c r="AP3842" s="464" t="n">
        <v>0</v>
      </c>
      <c r="AQ3842" s="462" t="inlineStr"/>
      <c r="AR3842" s="462" t="inlineStr">
        <is>
          <t>Custom clearance and Trucking fee</t>
        </is>
      </c>
      <c r="AS3842" s="462" t="inlineStr">
        <is>
          <t>បានប្រកាសពន្ធ</t>
        </is>
      </c>
    </row>
    <row r="3843">
      <c r="A3843" s="461" t="n">
        <v>3835</v>
      </c>
      <c r="B3843" s="462" t="inlineStr">
        <is>
          <t>Custom clearance and Trucking fee</t>
        </is>
      </c>
      <c r="C3843" s="462" t="inlineStr">
        <is>
          <t>56ប៊ី-លីង សឹបផ្លាយ ឆេន មេនេចម៉ិន ឯ.ក</t>
        </is>
      </c>
      <c r="D3843" s="462" t="inlineStr">
        <is>
          <t>K004-902004795</t>
        </is>
      </c>
      <c r="E3843" s="462" t="inlineStr">
        <is>
          <t>IN202111-0700</t>
        </is>
      </c>
      <c r="F3843" s="463" t="n">
        <v>44530</v>
      </c>
      <c r="G3843" s="464" t="n">
        <v>899249</v>
      </c>
      <c r="H3843" s="462" t="n"/>
      <c r="I3843" s="464">
        <f>G3843</f>
        <v/>
      </c>
      <c r="J3843" s="462">
        <f>IF(AND(Q3843=TRUE, R3843=TRUE, S3843=TRUE), IF(W3843&lt;-0.05, "អនុញ្ញាត (អ្នកផ្គត់ផ្គង់ប្រកាសខ្វះ)", "បានប្រកាស (អនុញ្ញាត)"), IF(AND(Q3843=FALSE, R3843=FALSE, S3843=FALSE), "ព្យួរទុក (មិនមានទិន្នន័យ)", "ប្រកាសខុស (ព្យួរទុក)"))</f>
        <v/>
      </c>
      <c r="K3843" s="462" t="inlineStr"/>
      <c r="L3843" s="462" t="inlineStr"/>
      <c r="M3843" s="464">
        <f>AH3843</f>
        <v/>
      </c>
      <c r="N3843" s="464">
        <f>IF(W3843&lt;0,AH3843,I3843)</f>
        <v/>
      </c>
      <c r="O3843" s="464">
        <f>I3843-M3843</f>
        <v/>
      </c>
      <c r="P3843" s="462" t="n"/>
      <c r="Q3843" s="462">
        <f>V3843=W3843</f>
        <v/>
      </c>
      <c r="R3843" s="462">
        <f>AND(MONTH(F3843)=MONTH(X3843), YEAR(F3843)=YEAR(X3843))</f>
        <v/>
      </c>
      <c r="S3843" s="462">
        <f>AC3843="L001-901905215"</f>
        <v/>
      </c>
      <c r="T3843" s="464">
        <f>G3843-AH3843</f>
        <v/>
      </c>
      <c r="U3843" s="462" t="n"/>
      <c r="V3843" s="462" t="inlineStr">
        <is>
          <t>IN2021110700</t>
        </is>
      </c>
      <c r="W3843" s="462" t="inlineStr">
        <is>
          <t>IN2021110700</t>
        </is>
      </c>
      <c r="X3843" s="463" t="n">
        <v>44530</v>
      </c>
      <c r="Y3843" s="462" t="inlineStr">
        <is>
          <t>IN202111-0700</t>
        </is>
      </c>
      <c r="Z3843" s="462" t="inlineStr"/>
      <c r="AA3843" s="462" t="inlineStr">
        <is>
          <t>បុគ្គលជាប់អាករ</t>
        </is>
      </c>
      <c r="AB3843" s="462" t="inlineStr">
        <is>
          <t>L001-901905215</t>
        </is>
      </c>
      <c r="AC3843" s="462" t="inlineStr">
        <is>
          <t>វីអ៊ីស៊ិន (ខេមបូឌា) អ៊ិនដាសស្ទ្រី ឯ.ក</t>
        </is>
      </c>
      <c r="AD3843" s="464" t="n">
        <v>9891739</v>
      </c>
      <c r="AE3843" s="464" t="n">
        <v>8992490</v>
      </c>
      <c r="AF3843" s="464" t="n">
        <v>0</v>
      </c>
      <c r="AG3843" s="464" t="n">
        <v>0</v>
      </c>
      <c r="AH3843" s="464" t="n">
        <v>899249</v>
      </c>
      <c r="AI3843" s="464" t="n">
        <v>0</v>
      </c>
      <c r="AJ3843" s="464" t="n">
        <v>0</v>
      </c>
      <c r="AK3843" s="464" t="n">
        <v>0</v>
      </c>
      <c r="AL3843" s="464" t="n">
        <v>0</v>
      </c>
      <c r="AM3843" s="464" t="n">
        <v>0</v>
      </c>
      <c r="AN3843" s="464" t="n">
        <v>0</v>
      </c>
      <c r="AO3843" s="464" t="n">
        <v>0</v>
      </c>
      <c r="AP3843" s="464" t="n">
        <v>0</v>
      </c>
      <c r="AQ3843" s="462" t="inlineStr"/>
      <c r="AR3843" s="462" t="inlineStr">
        <is>
          <t>Custom clearance and Trucking fee</t>
        </is>
      </c>
      <c r="AS3843" s="462" t="inlineStr">
        <is>
          <t>បានប្រកាសពន្ធ</t>
        </is>
      </c>
    </row>
    <row r="3844">
      <c r="A3844" s="461" t="n">
        <v>3836</v>
      </c>
      <c r="B3844" s="462" t="inlineStr">
        <is>
          <t>Custom clearance and Trucking fee</t>
        </is>
      </c>
      <c r="C3844" s="462" t="inlineStr">
        <is>
          <t>56ប៊ី-លីង សឹបផ្លាយ ឆេន មេនេចម៉ិន ឯ.ក</t>
        </is>
      </c>
      <c r="D3844" s="462" t="inlineStr">
        <is>
          <t>K004-902004795</t>
        </is>
      </c>
      <c r="E3844" s="462" t="inlineStr">
        <is>
          <t>IN202111-0699</t>
        </is>
      </c>
      <c r="F3844" s="463" t="n">
        <v>44530</v>
      </c>
      <c r="G3844" s="464" t="n">
        <v>1751705</v>
      </c>
      <c r="H3844" s="462" t="n"/>
      <c r="I3844" s="464">
        <f>G3844</f>
        <v/>
      </c>
      <c r="J3844" s="462">
        <f>IF(AND(Q3844=TRUE, R3844=TRUE, S3844=TRUE), IF(W3844&lt;-0.05, "អនុញ្ញាត (អ្នកផ្គត់ផ្គង់ប្រកាសខ្វះ)", "បានប្រកាស (អនុញ្ញាត)"), IF(AND(Q3844=FALSE, R3844=FALSE, S3844=FALSE), "ព្យួរទុក (មិនមានទិន្នន័យ)", "ប្រកាសខុស (ព្យួរទុក)"))</f>
        <v/>
      </c>
      <c r="K3844" s="462" t="inlineStr"/>
      <c r="L3844" s="462" t="inlineStr"/>
      <c r="M3844" s="464">
        <f>AH3844</f>
        <v/>
      </c>
      <c r="N3844" s="464">
        <f>IF(W3844&lt;0,AH3844,I3844)</f>
        <v/>
      </c>
      <c r="O3844" s="464">
        <f>I3844-M3844</f>
        <v/>
      </c>
      <c r="P3844" s="462" t="n"/>
      <c r="Q3844" s="462">
        <f>V3844=W3844</f>
        <v/>
      </c>
      <c r="R3844" s="462">
        <f>AND(MONTH(F3844)=MONTH(X3844), YEAR(F3844)=YEAR(X3844))</f>
        <v/>
      </c>
      <c r="S3844" s="462">
        <f>AC3844="L001-901905215"</f>
        <v/>
      </c>
      <c r="T3844" s="464">
        <f>G3844-AH3844</f>
        <v/>
      </c>
      <c r="U3844" s="462" t="n"/>
      <c r="V3844" s="462" t="inlineStr">
        <is>
          <t>IN2021110699</t>
        </is>
      </c>
      <c r="W3844" s="462" t="inlineStr">
        <is>
          <t>IN2021110699</t>
        </is>
      </c>
      <c r="X3844" s="463" t="n">
        <v>44530</v>
      </c>
      <c r="Y3844" s="462" t="inlineStr">
        <is>
          <t>IN202111-0699</t>
        </is>
      </c>
      <c r="Z3844" s="462" t="inlineStr"/>
      <c r="AA3844" s="462" t="inlineStr">
        <is>
          <t>បុគ្គលជាប់អាករ</t>
        </is>
      </c>
      <c r="AB3844" s="462" t="inlineStr">
        <is>
          <t>L001-901905215</t>
        </is>
      </c>
      <c r="AC3844" s="462" t="inlineStr">
        <is>
          <t>វីអ៊ីស៊ិន (ខេមបូឌា) អ៊ិនដាសស្ទ្រី ឯ.ក</t>
        </is>
      </c>
      <c r="AD3844" s="464" t="n">
        <v>19268750</v>
      </c>
      <c r="AE3844" s="464" t="n">
        <v>17517045</v>
      </c>
      <c r="AF3844" s="464" t="n">
        <v>0</v>
      </c>
      <c r="AG3844" s="464" t="n">
        <v>0</v>
      </c>
      <c r="AH3844" s="464" t="n">
        <v>1751705</v>
      </c>
      <c r="AI3844" s="464" t="n">
        <v>0</v>
      </c>
      <c r="AJ3844" s="464" t="n">
        <v>0</v>
      </c>
      <c r="AK3844" s="464" t="n">
        <v>0</v>
      </c>
      <c r="AL3844" s="464" t="n">
        <v>0</v>
      </c>
      <c r="AM3844" s="464" t="n">
        <v>0</v>
      </c>
      <c r="AN3844" s="464" t="n">
        <v>0</v>
      </c>
      <c r="AO3844" s="464" t="n">
        <v>0</v>
      </c>
      <c r="AP3844" s="464" t="n">
        <v>0</v>
      </c>
      <c r="AQ3844" s="462" t="inlineStr"/>
      <c r="AR3844" s="462" t="inlineStr">
        <is>
          <t>Custom clearance and Trucking fee</t>
        </is>
      </c>
      <c r="AS3844" s="462" t="inlineStr">
        <is>
          <t>បានប្រកាសពន្ធ</t>
        </is>
      </c>
    </row>
    <row r="3845">
      <c r="A3845" s="461" t="n">
        <v>3837</v>
      </c>
      <c r="B3845" s="462" t="inlineStr">
        <is>
          <t>Custom clearance and Trucking fee</t>
        </is>
      </c>
      <c r="C3845" s="462" t="inlineStr">
        <is>
          <t>56ប៊ី-លីង សឹបផ្លាយ ឆេន មេនេចម៉ិន ឯ.ក</t>
        </is>
      </c>
      <c r="D3845" s="462" t="inlineStr">
        <is>
          <t>K004-902004795</t>
        </is>
      </c>
      <c r="E3845" s="462" t="inlineStr">
        <is>
          <t>IN202111-0698</t>
        </is>
      </c>
      <c r="F3845" s="463" t="n">
        <v>44530</v>
      </c>
      <c r="G3845" s="464" t="n">
        <v>270589</v>
      </c>
      <c r="H3845" s="462" t="n"/>
      <c r="I3845" s="464">
        <f>G3845</f>
        <v/>
      </c>
      <c r="J3845" s="462">
        <f>IF(AND(Q3845=TRUE, R3845=TRUE, S3845=TRUE), IF(W3845&lt;-0.05, "អនុញ្ញាត (អ្នកផ្គត់ផ្គង់ប្រកាសខ្វះ)", "បានប្រកាស (អនុញ្ញាត)"), IF(AND(Q3845=FALSE, R3845=FALSE, S3845=FALSE), "ព្យួរទុក (មិនមានទិន្នន័យ)", "ប្រកាសខុស (ព្យួរទុក)"))</f>
        <v/>
      </c>
      <c r="K3845" s="462" t="inlineStr"/>
      <c r="L3845" s="462" t="inlineStr"/>
      <c r="M3845" s="464">
        <f>AH3845</f>
        <v/>
      </c>
      <c r="N3845" s="464">
        <f>IF(W3845&lt;0,AH3845,I3845)</f>
        <v/>
      </c>
      <c r="O3845" s="464">
        <f>I3845-M3845</f>
        <v/>
      </c>
      <c r="P3845" s="462" t="n"/>
      <c r="Q3845" s="462">
        <f>V3845=W3845</f>
        <v/>
      </c>
      <c r="R3845" s="462">
        <f>AND(MONTH(F3845)=MONTH(X3845), YEAR(F3845)=YEAR(X3845))</f>
        <v/>
      </c>
      <c r="S3845" s="462">
        <f>AC3845="L001-901905215"</f>
        <v/>
      </c>
      <c r="T3845" s="464">
        <f>G3845-AH3845</f>
        <v/>
      </c>
      <c r="U3845" s="462" t="n"/>
      <c r="V3845" s="462" t="inlineStr">
        <is>
          <t>IN2021110698</t>
        </is>
      </c>
      <c r="W3845" s="462" t="inlineStr">
        <is>
          <t>IN2021110698</t>
        </is>
      </c>
      <c r="X3845" s="463" t="n">
        <v>44530</v>
      </c>
      <c r="Y3845" s="462" t="inlineStr">
        <is>
          <t>IN202111-0698</t>
        </is>
      </c>
      <c r="Z3845" s="462" t="inlineStr"/>
      <c r="AA3845" s="462" t="inlineStr">
        <is>
          <t>បុគ្គលជាប់អាករ</t>
        </is>
      </c>
      <c r="AB3845" s="462" t="inlineStr">
        <is>
          <t>L001-901905215</t>
        </is>
      </c>
      <c r="AC3845" s="462" t="inlineStr">
        <is>
          <t>វីអ៊ីស៊ិន (ខេមបូឌា) អ៊ិនដាសស្ទ្រី ឯ.ក</t>
        </is>
      </c>
      <c r="AD3845" s="464" t="n">
        <v>2976474</v>
      </c>
      <c r="AE3845" s="464" t="n">
        <v>2705885</v>
      </c>
      <c r="AF3845" s="464" t="n">
        <v>0</v>
      </c>
      <c r="AG3845" s="464" t="n">
        <v>0</v>
      </c>
      <c r="AH3845" s="464" t="n">
        <v>270589</v>
      </c>
      <c r="AI3845" s="464" t="n">
        <v>0</v>
      </c>
      <c r="AJ3845" s="464" t="n">
        <v>0</v>
      </c>
      <c r="AK3845" s="464" t="n">
        <v>0</v>
      </c>
      <c r="AL3845" s="464" t="n">
        <v>0</v>
      </c>
      <c r="AM3845" s="464" t="n">
        <v>0</v>
      </c>
      <c r="AN3845" s="464" t="n">
        <v>0</v>
      </c>
      <c r="AO3845" s="464" t="n">
        <v>0</v>
      </c>
      <c r="AP3845" s="464" t="n">
        <v>0</v>
      </c>
      <c r="AQ3845" s="462" t="inlineStr"/>
      <c r="AR3845" s="462" t="inlineStr">
        <is>
          <t>Custom clearance and Trucking fee</t>
        </is>
      </c>
      <c r="AS3845" s="462" t="inlineStr">
        <is>
          <t>បានប្រកាសពន្ធ</t>
        </is>
      </c>
    </row>
    <row r="3846">
      <c r="A3846" s="461" t="n">
        <v>3838</v>
      </c>
      <c r="B3846" s="462" t="inlineStr">
        <is>
          <t>Custom clearance and Trucking fee</t>
        </is>
      </c>
      <c r="C3846" s="462" t="inlineStr">
        <is>
          <t>56ប៊ី-លីង សឹបផ្លាយ ឆេន មេនេចម៉ិន ឯ.ក</t>
        </is>
      </c>
      <c r="D3846" s="462" t="inlineStr">
        <is>
          <t>K004-902004795</t>
        </is>
      </c>
      <c r="E3846" s="462" t="inlineStr">
        <is>
          <t>IN202111-0697</t>
        </is>
      </c>
      <c r="F3846" s="463" t="n">
        <v>44530</v>
      </c>
      <c r="G3846" s="464" t="n">
        <v>783283</v>
      </c>
      <c r="H3846" s="462" t="n"/>
      <c r="I3846" s="464">
        <f>G3846</f>
        <v/>
      </c>
      <c r="J3846" s="462">
        <f>IF(AND(Q3846=TRUE, R3846=TRUE, S3846=TRUE), IF(W3846&lt;-0.05, "អនុញ្ញាត (អ្នកផ្គត់ផ្គង់ប្រកាសខ្វះ)", "បានប្រកាស (អនុញ្ញាត)"), IF(AND(Q3846=FALSE, R3846=FALSE, S3846=FALSE), "ព្យួរទុក (មិនមានទិន្នន័យ)", "ប្រកាសខុស (ព្យួរទុក)"))</f>
        <v/>
      </c>
      <c r="K3846" s="462" t="inlineStr"/>
      <c r="L3846" s="462" t="inlineStr"/>
      <c r="M3846" s="464">
        <f>AH3846</f>
        <v/>
      </c>
      <c r="N3846" s="464">
        <f>IF(W3846&lt;0,AH3846,I3846)</f>
        <v/>
      </c>
      <c r="O3846" s="464">
        <f>I3846-M3846</f>
        <v/>
      </c>
      <c r="P3846" s="462" t="n"/>
      <c r="Q3846" s="462">
        <f>V3846=W3846</f>
        <v/>
      </c>
      <c r="R3846" s="462">
        <f>AND(MONTH(F3846)=MONTH(X3846), YEAR(F3846)=YEAR(X3846))</f>
        <v/>
      </c>
      <c r="S3846" s="462">
        <f>AC3846="L001-901905215"</f>
        <v/>
      </c>
      <c r="T3846" s="464">
        <f>G3846-AH3846</f>
        <v/>
      </c>
      <c r="U3846" s="462" t="n"/>
      <c r="V3846" s="462" t="inlineStr">
        <is>
          <t>IN2021110697</t>
        </is>
      </c>
      <c r="W3846" s="462" t="inlineStr">
        <is>
          <t>IN2021110697</t>
        </is>
      </c>
      <c r="X3846" s="463" t="n">
        <v>44530</v>
      </c>
      <c r="Y3846" s="462" t="inlineStr">
        <is>
          <t>IN202111-0697</t>
        </is>
      </c>
      <c r="Z3846" s="462" t="inlineStr"/>
      <c r="AA3846" s="462" t="inlineStr">
        <is>
          <t>បុគ្គលជាប់អាករ</t>
        </is>
      </c>
      <c r="AB3846" s="462" t="inlineStr">
        <is>
          <t>L001-901905215</t>
        </is>
      </c>
      <c r="AC3846" s="462" t="inlineStr">
        <is>
          <t>វីអ៊ីស៊ិន (ខេមបូឌា) អ៊ិនដាសស្ទ្រី ឯ.ក</t>
        </is>
      </c>
      <c r="AD3846" s="464" t="n">
        <v>8616108</v>
      </c>
      <c r="AE3846" s="464" t="n">
        <v>7832825</v>
      </c>
      <c r="AF3846" s="464" t="n">
        <v>0</v>
      </c>
      <c r="AG3846" s="464" t="n">
        <v>0</v>
      </c>
      <c r="AH3846" s="464" t="n">
        <v>783283</v>
      </c>
      <c r="AI3846" s="464" t="n">
        <v>0</v>
      </c>
      <c r="AJ3846" s="464" t="n">
        <v>0</v>
      </c>
      <c r="AK3846" s="464" t="n">
        <v>0</v>
      </c>
      <c r="AL3846" s="464" t="n">
        <v>0</v>
      </c>
      <c r="AM3846" s="464" t="n">
        <v>0</v>
      </c>
      <c r="AN3846" s="464" t="n">
        <v>0</v>
      </c>
      <c r="AO3846" s="464" t="n">
        <v>0</v>
      </c>
      <c r="AP3846" s="464" t="n">
        <v>0</v>
      </c>
      <c r="AQ3846" s="462" t="inlineStr"/>
      <c r="AR3846" s="462" t="inlineStr">
        <is>
          <t>Custom clearance and Trucking fee</t>
        </is>
      </c>
      <c r="AS3846" s="462" t="inlineStr">
        <is>
          <t>បានប្រកាសពន្ធ</t>
        </is>
      </c>
    </row>
    <row r="3847">
      <c r="A3847" s="461" t="n">
        <v>3839</v>
      </c>
      <c r="B3847" s="462" t="inlineStr">
        <is>
          <t>Custom clearance and Trucking fee</t>
        </is>
      </c>
      <c r="C3847" s="462" t="inlineStr">
        <is>
          <t>56ប៊ី-លីង សឹបផ្លាយ ឆេន មេនេចម៉ិន ឯ.ក</t>
        </is>
      </c>
      <c r="D3847" s="462" t="inlineStr">
        <is>
          <t>K004-902004795</t>
        </is>
      </c>
      <c r="E3847" s="462" t="inlineStr">
        <is>
          <t>IN202111-0696</t>
        </is>
      </c>
      <c r="F3847" s="463" t="n">
        <v>44530</v>
      </c>
      <c r="G3847" s="464" t="n">
        <v>345865</v>
      </c>
      <c r="H3847" s="462" t="n"/>
      <c r="I3847" s="464">
        <f>G3847</f>
        <v/>
      </c>
      <c r="J3847" s="462">
        <f>IF(AND(Q3847=TRUE, R3847=TRUE, S3847=TRUE), IF(W3847&lt;-0.05, "អនុញ្ញាត (អ្នកផ្គត់ផ្គង់ប្រកាសខ្វះ)", "បានប្រកាស (អនុញ្ញាត)"), IF(AND(Q3847=FALSE, R3847=FALSE, S3847=FALSE), "ព្យួរទុក (មិនមានទិន្នន័យ)", "ប្រកាសខុស (ព្យួរទុក)"))</f>
        <v/>
      </c>
      <c r="K3847" s="462" t="inlineStr"/>
      <c r="L3847" s="462" t="inlineStr"/>
      <c r="M3847" s="464">
        <f>AH3847</f>
        <v/>
      </c>
      <c r="N3847" s="464">
        <f>IF(W3847&lt;0,AH3847,I3847)</f>
        <v/>
      </c>
      <c r="O3847" s="464">
        <f>I3847-M3847</f>
        <v/>
      </c>
      <c r="P3847" s="462" t="n"/>
      <c r="Q3847" s="462">
        <f>V3847=W3847</f>
        <v/>
      </c>
      <c r="R3847" s="462">
        <f>AND(MONTH(F3847)=MONTH(X3847), YEAR(F3847)=YEAR(X3847))</f>
        <v/>
      </c>
      <c r="S3847" s="462">
        <f>AC3847="L001-901905215"</f>
        <v/>
      </c>
      <c r="T3847" s="464">
        <f>G3847-AH3847</f>
        <v/>
      </c>
      <c r="U3847" s="462" t="n"/>
      <c r="V3847" s="462" t="inlineStr">
        <is>
          <t>IN2021110696</t>
        </is>
      </c>
      <c r="W3847" s="462" t="inlineStr">
        <is>
          <t>IN2021110696</t>
        </is>
      </c>
      <c r="X3847" s="463" t="n">
        <v>44530</v>
      </c>
      <c r="Y3847" s="462" t="inlineStr">
        <is>
          <t>IN202111-0696</t>
        </is>
      </c>
      <c r="Z3847" s="462" t="inlineStr"/>
      <c r="AA3847" s="462" t="inlineStr">
        <is>
          <t>បុគ្គលជាប់អាករ</t>
        </is>
      </c>
      <c r="AB3847" s="462" t="inlineStr">
        <is>
          <t>L001-901905215</t>
        </is>
      </c>
      <c r="AC3847" s="462" t="inlineStr">
        <is>
          <t>វីអ៊ីស៊ិន (ខេមបូឌា) អ៊ិនដាសស្ទ្រី ឯ.ក</t>
        </is>
      </c>
      <c r="AD3847" s="464" t="n">
        <v>3804515</v>
      </c>
      <c r="AE3847" s="464" t="n">
        <v>3458650</v>
      </c>
      <c r="AF3847" s="464" t="n">
        <v>0</v>
      </c>
      <c r="AG3847" s="464" t="n">
        <v>0</v>
      </c>
      <c r="AH3847" s="464" t="n">
        <v>345865</v>
      </c>
      <c r="AI3847" s="464" t="n">
        <v>0</v>
      </c>
      <c r="AJ3847" s="464" t="n">
        <v>0</v>
      </c>
      <c r="AK3847" s="464" t="n">
        <v>0</v>
      </c>
      <c r="AL3847" s="464" t="n">
        <v>0</v>
      </c>
      <c r="AM3847" s="464" t="n">
        <v>0</v>
      </c>
      <c r="AN3847" s="464" t="n">
        <v>0</v>
      </c>
      <c r="AO3847" s="464" t="n">
        <v>0</v>
      </c>
      <c r="AP3847" s="464" t="n">
        <v>0</v>
      </c>
      <c r="AQ3847" s="462" t="inlineStr"/>
      <c r="AR3847" s="462" t="inlineStr">
        <is>
          <t>Custom clearance and Trucking fee</t>
        </is>
      </c>
      <c r="AS3847" s="462" t="inlineStr">
        <is>
          <t>បានប្រកាសពន្ធ</t>
        </is>
      </c>
    </row>
    <row r="3848">
      <c r="A3848" s="461" t="n">
        <v>3840</v>
      </c>
      <c r="B3848" s="462" t="inlineStr">
        <is>
          <t>Custom clearance and Trucking fee</t>
        </is>
      </c>
      <c r="C3848" s="462" t="inlineStr">
        <is>
          <t>56ប៊ី-លីង សឹបផ្លាយ ឆេន មេនេចម៉ិន ឯ.ក</t>
        </is>
      </c>
      <c r="D3848" s="462" t="inlineStr">
        <is>
          <t>K004-902004795</t>
        </is>
      </c>
      <c r="E3848" s="462" t="inlineStr">
        <is>
          <t>IN202111-0695</t>
        </is>
      </c>
      <c r="F3848" s="463" t="n">
        <v>44530</v>
      </c>
      <c r="G3848" s="464" t="n">
        <v>697834</v>
      </c>
      <c r="H3848" s="462" t="n"/>
      <c r="I3848" s="464">
        <f>G3848</f>
        <v/>
      </c>
      <c r="J3848" s="462">
        <f>IF(AND(Q3848=TRUE, R3848=TRUE, S3848=TRUE), IF(W3848&lt;-0.05, "អនុញ្ញាត (អ្នកផ្គត់ផ្គង់ប្រកាសខ្វះ)", "បានប្រកាស (អនុញ្ញាត)"), IF(AND(Q3848=FALSE, R3848=FALSE, S3848=FALSE), "ព្យួរទុក (មិនមានទិន្នន័យ)", "ប្រកាសខុស (ព្យួរទុក)"))</f>
        <v/>
      </c>
      <c r="K3848" s="462" t="inlineStr"/>
      <c r="L3848" s="462" t="inlineStr"/>
      <c r="M3848" s="464">
        <f>AH3848</f>
        <v/>
      </c>
      <c r="N3848" s="464">
        <f>IF(W3848&lt;0,AH3848,I3848)</f>
        <v/>
      </c>
      <c r="O3848" s="464">
        <f>I3848-M3848</f>
        <v/>
      </c>
      <c r="P3848" s="462" t="n"/>
      <c r="Q3848" s="462">
        <f>V3848=W3848</f>
        <v/>
      </c>
      <c r="R3848" s="462">
        <f>AND(MONTH(F3848)=MONTH(X3848), YEAR(F3848)=YEAR(X3848))</f>
        <v/>
      </c>
      <c r="S3848" s="462">
        <f>AC3848="L001-901905215"</f>
        <v/>
      </c>
      <c r="T3848" s="464">
        <f>G3848-AH3848</f>
        <v/>
      </c>
      <c r="U3848" s="462" t="n"/>
      <c r="V3848" s="462" t="inlineStr">
        <is>
          <t>IN2021110695</t>
        </is>
      </c>
      <c r="W3848" s="462" t="inlineStr">
        <is>
          <t>IN2021110695</t>
        </is>
      </c>
      <c r="X3848" s="463" t="n">
        <v>44530</v>
      </c>
      <c r="Y3848" s="462" t="inlineStr">
        <is>
          <t>IN202111-0695</t>
        </is>
      </c>
      <c r="Z3848" s="462" t="inlineStr"/>
      <c r="AA3848" s="462" t="inlineStr">
        <is>
          <t>បុគ្គលជាប់អាករ</t>
        </is>
      </c>
      <c r="AB3848" s="462" t="inlineStr">
        <is>
          <t>L001-901905215</t>
        </is>
      </c>
      <c r="AC3848" s="462" t="inlineStr">
        <is>
          <t>វីអ៊ីស៊ិន (ខេមបូឌា) អ៊ិនដាសស្ទ្រី ឯ.ក</t>
        </is>
      </c>
      <c r="AD3848" s="464" t="n">
        <v>7676169</v>
      </c>
      <c r="AE3848" s="464" t="n">
        <v>6978335</v>
      </c>
      <c r="AF3848" s="464" t="n">
        <v>0</v>
      </c>
      <c r="AG3848" s="464" t="n">
        <v>0</v>
      </c>
      <c r="AH3848" s="464" t="n">
        <v>697834</v>
      </c>
      <c r="AI3848" s="464" t="n">
        <v>0</v>
      </c>
      <c r="AJ3848" s="464" t="n">
        <v>0</v>
      </c>
      <c r="AK3848" s="464" t="n">
        <v>0</v>
      </c>
      <c r="AL3848" s="464" t="n">
        <v>0</v>
      </c>
      <c r="AM3848" s="464" t="n">
        <v>0</v>
      </c>
      <c r="AN3848" s="464" t="n">
        <v>0</v>
      </c>
      <c r="AO3848" s="464" t="n">
        <v>0</v>
      </c>
      <c r="AP3848" s="464" t="n">
        <v>0</v>
      </c>
      <c r="AQ3848" s="462" t="inlineStr"/>
      <c r="AR3848" s="462" t="inlineStr">
        <is>
          <t>Custom clearance and Trucking fee</t>
        </is>
      </c>
      <c r="AS3848" s="462" t="inlineStr">
        <is>
          <t>បានប្រកាសពន្ធ</t>
        </is>
      </c>
    </row>
    <row r="3849">
      <c r="A3849" s="461" t="n">
        <v>3841</v>
      </c>
      <c r="B3849" s="462" t="inlineStr">
        <is>
          <t>Custom clearance and Trucking fee</t>
        </is>
      </c>
      <c r="C3849" s="462" t="inlineStr">
        <is>
          <t>56ប៊ី-លីង សឹបផ្លាយ ឆេន មេនេចម៉ិន ឯ.ក</t>
        </is>
      </c>
      <c r="D3849" s="462" t="inlineStr">
        <is>
          <t>K004-902004795</t>
        </is>
      </c>
      <c r="E3849" s="462" t="inlineStr">
        <is>
          <t>IN202111-0694</t>
        </is>
      </c>
      <c r="F3849" s="463" t="n">
        <v>44530</v>
      </c>
      <c r="G3849" s="464" t="n">
        <v>537108</v>
      </c>
      <c r="H3849" s="462" t="n"/>
      <c r="I3849" s="464">
        <f>G3849</f>
        <v/>
      </c>
      <c r="J3849" s="462">
        <f>IF(AND(Q3849=TRUE, R3849=TRUE, S3849=TRUE), IF(W3849&lt;-0.05, "អនុញ្ញាត (អ្នកផ្គត់ផ្គង់ប្រកាសខ្វះ)", "បានប្រកាស (អនុញ្ញាត)"), IF(AND(Q3849=FALSE, R3849=FALSE, S3849=FALSE), "ព្យួរទុក (មិនមានទិន្នន័យ)", "ប្រកាសខុស (ព្យួរទុក)"))</f>
        <v/>
      </c>
      <c r="K3849" s="462" t="inlineStr"/>
      <c r="L3849" s="462" t="inlineStr"/>
      <c r="M3849" s="464">
        <f>AH3849</f>
        <v/>
      </c>
      <c r="N3849" s="464">
        <f>IF(W3849&lt;0,AH3849,I3849)</f>
        <v/>
      </c>
      <c r="O3849" s="464">
        <f>I3849-M3849</f>
        <v/>
      </c>
      <c r="P3849" s="462" t="n"/>
      <c r="Q3849" s="462">
        <f>V3849=W3849</f>
        <v/>
      </c>
      <c r="R3849" s="462">
        <f>AND(MONTH(F3849)=MONTH(X3849), YEAR(F3849)=YEAR(X3849))</f>
        <v/>
      </c>
      <c r="S3849" s="462">
        <f>AC3849="L001-901905215"</f>
        <v/>
      </c>
      <c r="T3849" s="464">
        <f>G3849-AH3849</f>
        <v/>
      </c>
      <c r="U3849" s="462" t="n"/>
      <c r="V3849" s="462" t="inlineStr">
        <is>
          <t>IN2021110694</t>
        </is>
      </c>
      <c r="W3849" s="462" t="inlineStr">
        <is>
          <t>IN2021110694</t>
        </is>
      </c>
      <c r="X3849" s="463" t="n">
        <v>44530</v>
      </c>
      <c r="Y3849" s="462" t="inlineStr">
        <is>
          <t>IN202111-0694</t>
        </is>
      </c>
      <c r="Z3849" s="462" t="inlineStr"/>
      <c r="AA3849" s="462" t="inlineStr">
        <is>
          <t>បុគ្គលជាប់អាករ</t>
        </is>
      </c>
      <c r="AB3849" s="462" t="inlineStr">
        <is>
          <t>L001-901905215</t>
        </is>
      </c>
      <c r="AC3849" s="462" t="inlineStr">
        <is>
          <t>វីអ៊ីស៊ិន (ខេមបូឌា) អ៊ិនដាសស្ទ្រី ឯ.ក</t>
        </is>
      </c>
      <c r="AD3849" s="464" t="n">
        <v>5908188</v>
      </c>
      <c r="AE3849" s="464" t="n">
        <v>5371080</v>
      </c>
      <c r="AF3849" s="464" t="n">
        <v>0</v>
      </c>
      <c r="AG3849" s="464" t="n">
        <v>0</v>
      </c>
      <c r="AH3849" s="464" t="n">
        <v>537108</v>
      </c>
      <c r="AI3849" s="464" t="n">
        <v>0</v>
      </c>
      <c r="AJ3849" s="464" t="n">
        <v>0</v>
      </c>
      <c r="AK3849" s="464" t="n">
        <v>0</v>
      </c>
      <c r="AL3849" s="464" t="n">
        <v>0</v>
      </c>
      <c r="AM3849" s="464" t="n">
        <v>0</v>
      </c>
      <c r="AN3849" s="464" t="n">
        <v>0</v>
      </c>
      <c r="AO3849" s="464" t="n">
        <v>0</v>
      </c>
      <c r="AP3849" s="464" t="n">
        <v>0</v>
      </c>
      <c r="AQ3849" s="462" t="inlineStr"/>
      <c r="AR3849" s="462" t="inlineStr">
        <is>
          <t>Custom clearance and Trucking fee</t>
        </is>
      </c>
      <c r="AS3849" s="462" t="inlineStr">
        <is>
          <t>បានប្រកាសពន្ធ</t>
        </is>
      </c>
    </row>
    <row r="3850">
      <c r="A3850" s="461" t="n">
        <v>3842</v>
      </c>
      <c r="B3850" s="462" t="inlineStr">
        <is>
          <t>Custom clearance and Trucking fee</t>
        </is>
      </c>
      <c r="C3850" s="462" t="inlineStr">
        <is>
          <t>56ប៊ី-លីង សឹបផ្លាយ ឆេន មេនេចម៉ិន ឯ.ក</t>
        </is>
      </c>
      <c r="D3850" s="462" t="inlineStr">
        <is>
          <t>K004-902004795</t>
        </is>
      </c>
      <c r="E3850" s="462" t="inlineStr">
        <is>
          <t>IN202111-0693</t>
        </is>
      </c>
      <c r="F3850" s="463" t="n">
        <v>44530</v>
      </c>
      <c r="G3850" s="464" t="n">
        <v>911456</v>
      </c>
      <c r="H3850" s="462" t="n"/>
      <c r="I3850" s="464">
        <f>G3850</f>
        <v/>
      </c>
      <c r="J3850" s="462">
        <f>IF(AND(Q3850=TRUE, R3850=TRUE, S3850=TRUE), IF(W3850&lt;-0.05, "អនុញ្ញាត (អ្នកផ្គត់ផ្គង់ប្រកាសខ្វះ)", "បានប្រកាស (អនុញ្ញាត)"), IF(AND(Q3850=FALSE, R3850=FALSE, S3850=FALSE), "ព្យួរទុក (មិនមានទិន្នន័យ)", "ប្រកាសខុស (ព្យួរទុក)"))</f>
        <v/>
      </c>
      <c r="K3850" s="462" t="inlineStr"/>
      <c r="L3850" s="462" t="inlineStr"/>
      <c r="M3850" s="464">
        <f>AH3850</f>
        <v/>
      </c>
      <c r="N3850" s="464">
        <f>IF(W3850&lt;0,AH3850,I3850)</f>
        <v/>
      </c>
      <c r="O3850" s="464">
        <f>I3850-M3850</f>
        <v/>
      </c>
      <c r="P3850" s="462" t="n"/>
      <c r="Q3850" s="462">
        <f>V3850=W3850</f>
        <v/>
      </c>
      <c r="R3850" s="462">
        <f>AND(MONTH(F3850)=MONTH(X3850), YEAR(F3850)=YEAR(X3850))</f>
        <v/>
      </c>
      <c r="S3850" s="462">
        <f>AC3850="L001-901905215"</f>
        <v/>
      </c>
      <c r="T3850" s="464">
        <f>G3850-AH3850</f>
        <v/>
      </c>
      <c r="U3850" s="462" t="n"/>
      <c r="V3850" s="462" t="inlineStr">
        <is>
          <t>IN2021110693</t>
        </is>
      </c>
      <c r="W3850" s="462" t="inlineStr">
        <is>
          <t>IN2021110693</t>
        </is>
      </c>
      <c r="X3850" s="463" t="n">
        <v>44530</v>
      </c>
      <c r="Y3850" s="462" t="inlineStr">
        <is>
          <t>IN202111-0693</t>
        </is>
      </c>
      <c r="Z3850" s="462" t="inlineStr"/>
      <c r="AA3850" s="462" t="inlineStr">
        <is>
          <t>បុគ្គលជាប់អាករ</t>
        </is>
      </c>
      <c r="AB3850" s="462" t="inlineStr">
        <is>
          <t>L001-901905215</t>
        </is>
      </c>
      <c r="AC3850" s="462" t="inlineStr">
        <is>
          <t>វីអ៊ីស៊ិន (ខេមបូឌា) អ៊ិនដាសស្ទ្រី ឯ.ក</t>
        </is>
      </c>
      <c r="AD3850" s="464" t="n">
        <v>10026016</v>
      </c>
      <c r="AE3850" s="464" t="n">
        <v>9114560</v>
      </c>
      <c r="AF3850" s="464" t="n">
        <v>0</v>
      </c>
      <c r="AG3850" s="464" t="n">
        <v>0</v>
      </c>
      <c r="AH3850" s="464" t="n">
        <v>911456</v>
      </c>
      <c r="AI3850" s="464" t="n">
        <v>0</v>
      </c>
      <c r="AJ3850" s="464" t="n">
        <v>0</v>
      </c>
      <c r="AK3850" s="464" t="n">
        <v>0</v>
      </c>
      <c r="AL3850" s="464" t="n">
        <v>0</v>
      </c>
      <c r="AM3850" s="464" t="n">
        <v>0</v>
      </c>
      <c r="AN3850" s="464" t="n">
        <v>0</v>
      </c>
      <c r="AO3850" s="464" t="n">
        <v>0</v>
      </c>
      <c r="AP3850" s="464" t="n">
        <v>0</v>
      </c>
      <c r="AQ3850" s="462" t="inlineStr"/>
      <c r="AR3850" s="462" t="inlineStr">
        <is>
          <t>Custom clearance and Trucking fee</t>
        </is>
      </c>
      <c r="AS3850" s="462" t="inlineStr">
        <is>
          <t>បានប្រកាសពន្ធ</t>
        </is>
      </c>
    </row>
    <row r="3851">
      <c r="A3851" s="461" t="n">
        <v>3843</v>
      </c>
      <c r="B3851" s="462" t="inlineStr">
        <is>
          <t>Custom clearance and Trucking fee</t>
        </is>
      </c>
      <c r="C3851" s="462" t="inlineStr">
        <is>
          <t>56ប៊ី-លីង សឹបផ្លាយ ឆេន មេនេចម៉ិន ឯ.ក</t>
        </is>
      </c>
      <c r="D3851" s="462" t="inlineStr">
        <is>
          <t>K004-902004795</t>
        </is>
      </c>
      <c r="E3851" s="462" t="inlineStr">
        <is>
          <t>IN202111-0692</t>
        </is>
      </c>
      <c r="F3851" s="463" t="n">
        <v>44530</v>
      </c>
      <c r="G3851" s="464" t="n">
        <v>472004</v>
      </c>
      <c r="H3851" s="462" t="n"/>
      <c r="I3851" s="464">
        <f>G3851</f>
        <v/>
      </c>
      <c r="J3851" s="462">
        <f>IF(AND(Q3851=TRUE, R3851=TRUE, S3851=TRUE), IF(W3851&lt;-0.05, "អនុញ្ញាត (អ្នកផ្គត់ផ្គង់ប្រកាសខ្វះ)", "បានប្រកាស (អនុញ្ញាត)"), IF(AND(Q3851=FALSE, R3851=FALSE, S3851=FALSE), "ព្យួរទុក (មិនមានទិន្នន័យ)", "ប្រកាសខុស (ព្យួរទុក)"))</f>
        <v/>
      </c>
      <c r="K3851" s="462" t="inlineStr"/>
      <c r="L3851" s="462" t="inlineStr"/>
      <c r="M3851" s="464">
        <f>AH3851</f>
        <v/>
      </c>
      <c r="N3851" s="464">
        <f>IF(W3851&lt;0,AH3851,I3851)</f>
        <v/>
      </c>
      <c r="O3851" s="464">
        <f>I3851-M3851</f>
        <v/>
      </c>
      <c r="P3851" s="462" t="n"/>
      <c r="Q3851" s="462">
        <f>V3851=W3851</f>
        <v/>
      </c>
      <c r="R3851" s="462">
        <f>AND(MONTH(F3851)=MONTH(X3851), YEAR(F3851)=YEAR(X3851))</f>
        <v/>
      </c>
      <c r="S3851" s="462">
        <f>AC3851="L001-901905215"</f>
        <v/>
      </c>
      <c r="T3851" s="464">
        <f>G3851-AH3851</f>
        <v/>
      </c>
      <c r="U3851" s="462" t="n"/>
      <c r="V3851" s="462" t="inlineStr">
        <is>
          <t>IN2021110692</t>
        </is>
      </c>
      <c r="W3851" s="462" t="inlineStr">
        <is>
          <t>IN2021110692</t>
        </is>
      </c>
      <c r="X3851" s="463" t="n">
        <v>44530</v>
      </c>
      <c r="Y3851" s="462" t="inlineStr">
        <is>
          <t>IN202111-0692</t>
        </is>
      </c>
      <c r="Z3851" s="462" t="inlineStr"/>
      <c r="AA3851" s="462" t="inlineStr">
        <is>
          <t>បុគ្គលជាប់អាករ</t>
        </is>
      </c>
      <c r="AB3851" s="462" t="inlineStr">
        <is>
          <t>L001-901905215</t>
        </is>
      </c>
      <c r="AC3851" s="462" t="inlineStr">
        <is>
          <t>វីអ៊ីស៊ិន (ខេមបូឌា) អ៊ិនដាសស្ទ្រី ឯ.ក</t>
        </is>
      </c>
      <c r="AD3851" s="464" t="n">
        <v>5192044</v>
      </c>
      <c r="AE3851" s="464" t="n">
        <v>4720040</v>
      </c>
      <c r="AF3851" s="464" t="n">
        <v>0</v>
      </c>
      <c r="AG3851" s="464" t="n">
        <v>0</v>
      </c>
      <c r="AH3851" s="464" t="n">
        <v>472004</v>
      </c>
      <c r="AI3851" s="464" t="n">
        <v>0</v>
      </c>
      <c r="AJ3851" s="464" t="n">
        <v>0</v>
      </c>
      <c r="AK3851" s="464" t="n">
        <v>0</v>
      </c>
      <c r="AL3851" s="464" t="n">
        <v>0</v>
      </c>
      <c r="AM3851" s="464" t="n">
        <v>0</v>
      </c>
      <c r="AN3851" s="464" t="n">
        <v>0</v>
      </c>
      <c r="AO3851" s="464" t="n">
        <v>0</v>
      </c>
      <c r="AP3851" s="464" t="n">
        <v>0</v>
      </c>
      <c r="AQ3851" s="462" t="inlineStr"/>
      <c r="AR3851" s="462" t="inlineStr">
        <is>
          <t>Custom clearance and Trucking fee</t>
        </is>
      </c>
      <c r="AS3851" s="462" t="inlineStr">
        <is>
          <t>បានប្រកាសពន្ធ</t>
        </is>
      </c>
    </row>
    <row r="3852">
      <c r="A3852" s="461" t="n">
        <v>3844</v>
      </c>
      <c r="B3852" s="462" t="inlineStr">
        <is>
          <t>Custom clearance and Trucking fee</t>
        </is>
      </c>
      <c r="C3852" s="462" t="inlineStr">
        <is>
          <t>56ប៊ី-លីង សឹបផ្លាយ ឆេន មេនេចម៉ិន ឯ.ក</t>
        </is>
      </c>
      <c r="D3852" s="462" t="inlineStr">
        <is>
          <t>K004-902004795</t>
        </is>
      </c>
      <c r="E3852" s="462" t="inlineStr">
        <is>
          <t>IN202111-0691</t>
        </is>
      </c>
      <c r="F3852" s="463" t="n">
        <v>44530</v>
      </c>
      <c r="G3852" s="464" t="n">
        <v>258382</v>
      </c>
      <c r="H3852" s="462" t="n"/>
      <c r="I3852" s="464">
        <f>G3852</f>
        <v/>
      </c>
      <c r="J3852" s="462">
        <f>IF(AND(Q3852=TRUE, R3852=TRUE, S3852=TRUE), IF(W3852&lt;-0.05, "អនុញ្ញាត (អ្នកផ្គត់ផ្គង់ប្រកាសខ្វះ)", "បានប្រកាស (អនុញ្ញាត)"), IF(AND(Q3852=FALSE, R3852=FALSE, S3852=FALSE), "ព្យួរទុក (មិនមានទិន្នន័យ)", "ប្រកាសខុស (ព្យួរទុក)"))</f>
        <v/>
      </c>
      <c r="K3852" s="462" t="inlineStr"/>
      <c r="L3852" s="462" t="inlineStr"/>
      <c r="M3852" s="464">
        <f>AH3852</f>
        <v/>
      </c>
      <c r="N3852" s="464">
        <f>IF(W3852&lt;0,AH3852,I3852)</f>
        <v/>
      </c>
      <c r="O3852" s="464">
        <f>I3852-M3852</f>
        <v/>
      </c>
      <c r="P3852" s="462" t="n"/>
      <c r="Q3852" s="462">
        <f>V3852=W3852</f>
        <v/>
      </c>
      <c r="R3852" s="462">
        <f>AND(MONTH(F3852)=MONTH(X3852), YEAR(F3852)=YEAR(X3852))</f>
        <v/>
      </c>
      <c r="S3852" s="462">
        <f>AC3852="L001-901905215"</f>
        <v/>
      </c>
      <c r="T3852" s="464">
        <f>G3852-AH3852</f>
        <v/>
      </c>
      <c r="U3852" s="462" t="n"/>
      <c r="V3852" s="462" t="inlineStr">
        <is>
          <t>IN2021110691</t>
        </is>
      </c>
      <c r="W3852" s="462" t="inlineStr">
        <is>
          <t>IN2021110691</t>
        </is>
      </c>
      <c r="X3852" s="463" t="n">
        <v>44530</v>
      </c>
      <c r="Y3852" s="462" t="inlineStr">
        <is>
          <t>IN202111-0691</t>
        </is>
      </c>
      <c r="Z3852" s="462" t="inlineStr"/>
      <c r="AA3852" s="462" t="inlineStr">
        <is>
          <t>បុគ្គលជាប់អាករ</t>
        </is>
      </c>
      <c r="AB3852" s="462" t="inlineStr">
        <is>
          <t>L001-901905215</t>
        </is>
      </c>
      <c r="AC3852" s="462" t="inlineStr">
        <is>
          <t>វីអ៊ីស៊ិន (ខេមបូឌា) អ៊ិនដាសស្ទ្រី ឯ.ក</t>
        </is>
      </c>
      <c r="AD3852" s="464" t="n">
        <v>2842197</v>
      </c>
      <c r="AE3852" s="464" t="n">
        <v>2583815</v>
      </c>
      <c r="AF3852" s="464" t="n">
        <v>0</v>
      </c>
      <c r="AG3852" s="464" t="n">
        <v>0</v>
      </c>
      <c r="AH3852" s="464" t="n">
        <v>258382</v>
      </c>
      <c r="AI3852" s="464" t="n">
        <v>0</v>
      </c>
      <c r="AJ3852" s="464" t="n">
        <v>0</v>
      </c>
      <c r="AK3852" s="464" t="n">
        <v>0</v>
      </c>
      <c r="AL3852" s="464" t="n">
        <v>0</v>
      </c>
      <c r="AM3852" s="464" t="n">
        <v>0</v>
      </c>
      <c r="AN3852" s="464" t="n">
        <v>0</v>
      </c>
      <c r="AO3852" s="464" t="n">
        <v>0</v>
      </c>
      <c r="AP3852" s="464" t="n">
        <v>0</v>
      </c>
      <c r="AQ3852" s="462" t="inlineStr"/>
      <c r="AR3852" s="462" t="inlineStr">
        <is>
          <t>Custom clearance and Trucking fee</t>
        </is>
      </c>
      <c r="AS3852" s="462" t="inlineStr">
        <is>
          <t>បានប្រកាសពន្ធ</t>
        </is>
      </c>
    </row>
    <row r="3853">
      <c r="A3853" s="461" t="n">
        <v>3845</v>
      </c>
      <c r="B3853" s="462" t="inlineStr">
        <is>
          <t>Custom clearance and Trucking fee</t>
        </is>
      </c>
      <c r="C3853" s="462" t="inlineStr">
        <is>
          <t>56ប៊ី-លីង សឹបផ្លាយ ឆេន មេនេចម៉ិន ឯ.ក</t>
        </is>
      </c>
      <c r="D3853" s="462" t="inlineStr">
        <is>
          <t>K004-902004795</t>
        </is>
      </c>
      <c r="E3853" s="462" t="inlineStr">
        <is>
          <t>IN202111-0653</t>
        </is>
      </c>
      <c r="F3853" s="463" t="n">
        <v>44511</v>
      </c>
      <c r="G3853" s="464" t="n">
        <v>1125632</v>
      </c>
      <c r="H3853" s="462" t="n"/>
      <c r="I3853" s="464">
        <f>G3853</f>
        <v/>
      </c>
      <c r="J3853" s="462">
        <f>IF(AND(Q3853=TRUE, R3853=TRUE, S3853=TRUE), IF(W3853&lt;-0.05, "អនុញ្ញាត (អ្នកផ្គត់ផ្គង់ប្រកាសខ្វះ)", "បានប្រកាស (អនុញ្ញាត)"), IF(AND(Q3853=FALSE, R3853=FALSE, S3853=FALSE), "ព្យួរទុក (មិនមានទិន្នន័យ)", "ប្រកាសខុស (ព្យួរទុក)"))</f>
        <v/>
      </c>
      <c r="K3853" s="462" t="inlineStr"/>
      <c r="L3853" s="462" t="inlineStr"/>
      <c r="M3853" s="464">
        <f>AH3853</f>
        <v/>
      </c>
      <c r="N3853" s="464">
        <f>IF(W3853&lt;0,AH3853,I3853)</f>
        <v/>
      </c>
      <c r="O3853" s="464">
        <f>I3853-M3853</f>
        <v/>
      </c>
      <c r="P3853" s="462" t="n"/>
      <c r="Q3853" s="462">
        <f>V3853=W3853</f>
        <v/>
      </c>
      <c r="R3853" s="462">
        <f>AND(MONTH(F3853)=MONTH(X3853), YEAR(F3853)=YEAR(X3853))</f>
        <v/>
      </c>
      <c r="S3853" s="462">
        <f>AC3853="L001-901905215"</f>
        <v/>
      </c>
      <c r="T3853" s="464">
        <f>G3853-AH3853</f>
        <v/>
      </c>
      <c r="U3853" s="462" t="n"/>
      <c r="V3853" s="462" t="inlineStr">
        <is>
          <t>IN2021110653</t>
        </is>
      </c>
      <c r="W3853" s="462" t="inlineStr">
        <is>
          <t>IN2021110653</t>
        </is>
      </c>
      <c r="X3853" s="463" t="n">
        <v>44511</v>
      </c>
      <c r="Y3853" s="462" t="inlineStr">
        <is>
          <t>IN202111-0653</t>
        </is>
      </c>
      <c r="Z3853" s="462" t="inlineStr"/>
      <c r="AA3853" s="462" t="inlineStr">
        <is>
          <t>បុគ្គលជាប់អាករ</t>
        </is>
      </c>
      <c r="AB3853" s="462" t="inlineStr">
        <is>
          <t>L001-901905215</t>
        </is>
      </c>
      <c r="AC3853" s="462" t="inlineStr">
        <is>
          <t>វីអ៊ីស៊ិន (ខេមបូឌា) អ៊ិនដាសស្ទ្រី ឯ.ក</t>
        </is>
      </c>
      <c r="AD3853" s="464" t="n">
        <v>12381947</v>
      </c>
      <c r="AE3853" s="464" t="n">
        <v>11256315</v>
      </c>
      <c r="AF3853" s="464" t="n">
        <v>0</v>
      </c>
      <c r="AG3853" s="464" t="n">
        <v>0</v>
      </c>
      <c r="AH3853" s="464" t="n">
        <v>1125632</v>
      </c>
      <c r="AI3853" s="464" t="n">
        <v>0</v>
      </c>
      <c r="AJ3853" s="464" t="n">
        <v>0</v>
      </c>
      <c r="AK3853" s="464" t="n">
        <v>0</v>
      </c>
      <c r="AL3853" s="464" t="n">
        <v>0</v>
      </c>
      <c r="AM3853" s="464" t="n">
        <v>0</v>
      </c>
      <c r="AN3853" s="464" t="n">
        <v>0</v>
      </c>
      <c r="AO3853" s="464" t="n">
        <v>0</v>
      </c>
      <c r="AP3853" s="464" t="n">
        <v>0</v>
      </c>
      <c r="AQ3853" s="462" t="inlineStr"/>
      <c r="AR3853" s="462" t="inlineStr">
        <is>
          <t>Custom clearance and Trucking fee</t>
        </is>
      </c>
      <c r="AS3853" s="462" t="inlineStr">
        <is>
          <t>បានប្រកាសពន្ធ</t>
        </is>
      </c>
    </row>
    <row r="3854">
      <c r="A3854" s="461" t="n">
        <v>3846</v>
      </c>
      <c r="B3854" s="462" t="inlineStr">
        <is>
          <t>Custom clearance and Trucking fee</t>
        </is>
      </c>
      <c r="C3854" s="462" t="inlineStr">
        <is>
          <t>56ប៊ី-លីង សឹបផ្លាយ ឆេន មេនេចម៉ិន ឯ.ក</t>
        </is>
      </c>
      <c r="D3854" s="462" t="inlineStr">
        <is>
          <t>K004-902004795</t>
        </is>
      </c>
      <c r="E3854" s="462" t="inlineStr">
        <is>
          <t>IN202111-0650</t>
        </is>
      </c>
      <c r="F3854" s="463" t="n">
        <v>44511</v>
      </c>
      <c r="G3854" s="464" t="n">
        <v>698177</v>
      </c>
      <c r="H3854" s="462" t="n"/>
      <c r="I3854" s="464">
        <f>G3854</f>
        <v/>
      </c>
      <c r="J3854" s="462">
        <f>IF(AND(Q3854=TRUE, R3854=TRUE, S3854=TRUE), IF(W3854&lt;-0.05, "អនុញ្ញាត (អ្នកផ្គត់ផ្គង់ប្រកាសខ្វះ)", "បានប្រកាស (អនុញ្ញាត)"), IF(AND(Q3854=FALSE, R3854=FALSE, S3854=FALSE), "ព្យួរទុក (មិនមានទិន្នន័យ)", "ប្រកាសខុស (ព្យួរទុក)"))</f>
        <v/>
      </c>
      <c r="K3854" s="462" t="inlineStr"/>
      <c r="L3854" s="462" t="inlineStr"/>
      <c r="M3854" s="464">
        <f>AH3854</f>
        <v/>
      </c>
      <c r="N3854" s="464">
        <f>IF(W3854&lt;0,AH3854,I3854)</f>
        <v/>
      </c>
      <c r="O3854" s="464">
        <f>I3854-M3854</f>
        <v/>
      </c>
      <c r="P3854" s="462" t="n"/>
      <c r="Q3854" s="462">
        <f>V3854=W3854</f>
        <v/>
      </c>
      <c r="R3854" s="462">
        <f>AND(MONTH(F3854)=MONTH(X3854), YEAR(F3854)=YEAR(X3854))</f>
        <v/>
      </c>
      <c r="S3854" s="462">
        <f>AC3854="L001-901905215"</f>
        <v/>
      </c>
      <c r="T3854" s="464">
        <f>G3854-AH3854</f>
        <v/>
      </c>
      <c r="U3854" s="462" t="n"/>
      <c r="V3854" s="462" t="inlineStr">
        <is>
          <t>IN2021110650</t>
        </is>
      </c>
      <c r="W3854" s="462" t="inlineStr">
        <is>
          <t>IN2021110650</t>
        </is>
      </c>
      <c r="X3854" s="463" t="n">
        <v>44511</v>
      </c>
      <c r="Y3854" s="462" t="inlineStr">
        <is>
          <t>IN202111-0650</t>
        </is>
      </c>
      <c r="Z3854" s="462" t="inlineStr"/>
      <c r="AA3854" s="462" t="inlineStr">
        <is>
          <t>បុគ្គលជាប់អាករ</t>
        </is>
      </c>
      <c r="AB3854" s="462" t="inlineStr">
        <is>
          <t>L001-901905215</t>
        </is>
      </c>
      <c r="AC3854" s="462" t="inlineStr">
        <is>
          <t>វីអ៊ីស៊ិន (ខេមបូឌា) អ៊ិនដាសស្ទ្រី ឯ.ក</t>
        </is>
      </c>
      <c r="AD3854" s="464" t="n">
        <v>7679942</v>
      </c>
      <c r="AE3854" s="464" t="n">
        <v>6981765</v>
      </c>
      <c r="AF3854" s="464" t="n">
        <v>0</v>
      </c>
      <c r="AG3854" s="464" t="n">
        <v>0</v>
      </c>
      <c r="AH3854" s="464" t="n">
        <v>698177</v>
      </c>
      <c r="AI3854" s="464" t="n">
        <v>0</v>
      </c>
      <c r="AJ3854" s="464" t="n">
        <v>0</v>
      </c>
      <c r="AK3854" s="464" t="n">
        <v>0</v>
      </c>
      <c r="AL3854" s="464" t="n">
        <v>0</v>
      </c>
      <c r="AM3854" s="464" t="n">
        <v>0</v>
      </c>
      <c r="AN3854" s="464" t="n">
        <v>0</v>
      </c>
      <c r="AO3854" s="464" t="n">
        <v>0</v>
      </c>
      <c r="AP3854" s="464" t="n">
        <v>0</v>
      </c>
      <c r="AQ3854" s="462" t="inlineStr"/>
      <c r="AR3854" s="462" t="inlineStr">
        <is>
          <t>Custom clearance and Trucking fee</t>
        </is>
      </c>
      <c r="AS3854" s="462" t="inlineStr">
        <is>
          <t>បានប្រកាសពន្ធ</t>
        </is>
      </c>
    </row>
    <row r="3855">
      <c r="A3855" s="461" t="n">
        <v>3847</v>
      </c>
      <c r="B3855" s="462" t="inlineStr">
        <is>
          <t>Custom clearance and Trucking fee</t>
        </is>
      </c>
      <c r="C3855" s="462" t="inlineStr">
        <is>
          <t>56ប៊ី-លីង សឹបផ្លាយ ឆេន មេនេចម៉ិន ឯ.ក</t>
        </is>
      </c>
      <c r="D3855" s="462" t="inlineStr">
        <is>
          <t>K004-902004795</t>
        </is>
      </c>
      <c r="E3855" s="462" t="inlineStr">
        <is>
          <t>IN202111-0649</t>
        </is>
      </c>
      <c r="F3855" s="463" t="n">
        <v>44511</v>
      </c>
      <c r="G3855" s="464" t="n">
        <v>1553087</v>
      </c>
      <c r="H3855" s="462" t="n"/>
      <c r="I3855" s="464">
        <f>G3855</f>
        <v/>
      </c>
      <c r="J3855" s="462">
        <f>IF(AND(Q3855=TRUE, R3855=TRUE, S3855=TRUE), IF(W3855&lt;-0.05, "អនុញ្ញាត (អ្នកផ្គត់ផ្គង់ប្រកាសខ្វះ)", "បានប្រកាស (អនុញ្ញាត)"), IF(AND(Q3855=FALSE, R3855=FALSE, S3855=FALSE), "ព្យួរទុក (មិនមានទិន្នន័យ)", "ប្រកាសខុស (ព្យួរទុក)"))</f>
        <v/>
      </c>
      <c r="K3855" s="462" t="inlineStr"/>
      <c r="L3855" s="462" t="inlineStr"/>
      <c r="M3855" s="464">
        <f>AH3855</f>
        <v/>
      </c>
      <c r="N3855" s="464">
        <f>IF(W3855&lt;0,AH3855,I3855)</f>
        <v/>
      </c>
      <c r="O3855" s="464">
        <f>I3855-M3855</f>
        <v/>
      </c>
      <c r="P3855" s="462" t="n"/>
      <c r="Q3855" s="462">
        <f>V3855=W3855</f>
        <v/>
      </c>
      <c r="R3855" s="462">
        <f>AND(MONTH(F3855)=MONTH(X3855), YEAR(F3855)=YEAR(X3855))</f>
        <v/>
      </c>
      <c r="S3855" s="462">
        <f>AC3855="L001-901905215"</f>
        <v/>
      </c>
      <c r="T3855" s="464">
        <f>G3855-AH3855</f>
        <v/>
      </c>
      <c r="U3855" s="462" t="n"/>
      <c r="V3855" s="462" t="inlineStr">
        <is>
          <t>IN2021110649</t>
        </is>
      </c>
      <c r="W3855" s="462" t="inlineStr">
        <is>
          <t>IN2021110649</t>
        </is>
      </c>
      <c r="X3855" s="463" t="n">
        <v>44511</v>
      </c>
      <c r="Y3855" s="462" t="inlineStr">
        <is>
          <t>IN202111-0649</t>
        </is>
      </c>
      <c r="Z3855" s="462" t="inlineStr"/>
      <c r="AA3855" s="462" t="inlineStr">
        <is>
          <t>បុគ្គលជាប់អាករ</t>
        </is>
      </c>
      <c r="AB3855" s="462" t="inlineStr">
        <is>
          <t>L001-901905215</t>
        </is>
      </c>
      <c r="AC3855" s="462" t="inlineStr">
        <is>
          <t>វីអ៊ីស៊ិន (ខេមបូឌា) អ៊ិនដាសស្ទ្រី ឯ.ក</t>
        </is>
      </c>
      <c r="AD3855" s="464" t="n">
        <v>17083952</v>
      </c>
      <c r="AE3855" s="464" t="n">
        <v>15530865</v>
      </c>
      <c r="AF3855" s="464" t="n">
        <v>0</v>
      </c>
      <c r="AG3855" s="464" t="n">
        <v>0</v>
      </c>
      <c r="AH3855" s="464" t="n">
        <v>1553087</v>
      </c>
      <c r="AI3855" s="464" t="n">
        <v>0</v>
      </c>
      <c r="AJ3855" s="464" t="n">
        <v>0</v>
      </c>
      <c r="AK3855" s="464" t="n">
        <v>0</v>
      </c>
      <c r="AL3855" s="464" t="n">
        <v>0</v>
      </c>
      <c r="AM3855" s="464" t="n">
        <v>0</v>
      </c>
      <c r="AN3855" s="464" t="n">
        <v>0</v>
      </c>
      <c r="AO3855" s="464" t="n">
        <v>0</v>
      </c>
      <c r="AP3855" s="464" t="n">
        <v>0</v>
      </c>
      <c r="AQ3855" s="462" t="inlineStr"/>
      <c r="AR3855" s="462" t="inlineStr">
        <is>
          <t>Custom clearance and Trucking fee</t>
        </is>
      </c>
      <c r="AS3855" s="462" t="inlineStr">
        <is>
          <t>បានប្រកាសពន្ធ</t>
        </is>
      </c>
    </row>
    <row r="3856">
      <c r="A3856" s="461" t="n">
        <v>3848</v>
      </c>
      <c r="B3856" s="462" t="inlineStr">
        <is>
          <t>Custom clearance and Trucking fee</t>
        </is>
      </c>
      <c r="C3856" s="462" t="inlineStr">
        <is>
          <t>56ប៊ី-លីង សឹបផ្លាយ ឆេន មេនេចម៉ិន ឯ.ក</t>
        </is>
      </c>
      <c r="D3856" s="462" t="inlineStr">
        <is>
          <t>K004-902004795</t>
        </is>
      </c>
      <c r="E3856" s="462" t="inlineStr">
        <is>
          <t>IN202111-0648</t>
        </is>
      </c>
      <c r="F3856" s="463" t="n">
        <v>44511</v>
      </c>
      <c r="G3856" s="464" t="n">
        <v>1125632</v>
      </c>
      <c r="H3856" s="462" t="n"/>
      <c r="I3856" s="464">
        <f>G3856</f>
        <v/>
      </c>
      <c r="J3856" s="462">
        <f>IF(AND(Q3856=TRUE, R3856=TRUE, S3856=TRUE), IF(W3856&lt;-0.05, "អនុញ្ញាត (អ្នកផ្គត់ផ្គង់ប្រកាសខ្វះ)", "បានប្រកាស (អនុញ្ញាត)"), IF(AND(Q3856=FALSE, R3856=FALSE, S3856=FALSE), "ព្យួរទុក (មិនមានទិន្នន័យ)", "ប្រកាសខុស (ព្យួរទុក)"))</f>
        <v/>
      </c>
      <c r="K3856" s="462" t="inlineStr"/>
      <c r="L3856" s="462" t="inlineStr"/>
      <c r="M3856" s="464">
        <f>AH3856</f>
        <v/>
      </c>
      <c r="N3856" s="464">
        <f>IF(W3856&lt;0,AH3856,I3856)</f>
        <v/>
      </c>
      <c r="O3856" s="464">
        <f>I3856-M3856</f>
        <v/>
      </c>
      <c r="P3856" s="462" t="n"/>
      <c r="Q3856" s="462">
        <f>V3856=W3856</f>
        <v/>
      </c>
      <c r="R3856" s="462">
        <f>AND(MONTH(F3856)=MONTH(X3856), YEAR(F3856)=YEAR(X3856))</f>
        <v/>
      </c>
      <c r="S3856" s="462">
        <f>AC3856="L001-901905215"</f>
        <v/>
      </c>
      <c r="T3856" s="464">
        <f>G3856-AH3856</f>
        <v/>
      </c>
      <c r="U3856" s="462" t="n"/>
      <c r="V3856" s="462" t="inlineStr">
        <is>
          <t>IN2021110648</t>
        </is>
      </c>
      <c r="W3856" s="462" t="inlineStr">
        <is>
          <t>IN2021110648</t>
        </is>
      </c>
      <c r="X3856" s="463" t="n">
        <v>44511</v>
      </c>
      <c r="Y3856" s="462" t="inlineStr">
        <is>
          <t>IN202111-0648</t>
        </is>
      </c>
      <c r="Z3856" s="462" t="inlineStr"/>
      <c r="AA3856" s="462" t="inlineStr">
        <is>
          <t>បុគ្គលជាប់អាករ</t>
        </is>
      </c>
      <c r="AB3856" s="462" t="inlineStr">
        <is>
          <t>L001-901905215</t>
        </is>
      </c>
      <c r="AC3856" s="462" t="inlineStr">
        <is>
          <t>វីអ៊ីស៊ិន (ខេមបូឌា) អ៊ិនដាសស្ទ្រី ឯ.ក</t>
        </is>
      </c>
      <c r="AD3856" s="464" t="n">
        <v>12381947</v>
      </c>
      <c r="AE3856" s="464" t="n">
        <v>11256315</v>
      </c>
      <c r="AF3856" s="464" t="n">
        <v>0</v>
      </c>
      <c r="AG3856" s="464" t="n">
        <v>0</v>
      </c>
      <c r="AH3856" s="464" t="n">
        <v>1125632</v>
      </c>
      <c r="AI3856" s="464" t="n">
        <v>0</v>
      </c>
      <c r="AJ3856" s="464" t="n">
        <v>0</v>
      </c>
      <c r="AK3856" s="464" t="n">
        <v>0</v>
      </c>
      <c r="AL3856" s="464" t="n">
        <v>0</v>
      </c>
      <c r="AM3856" s="464" t="n">
        <v>0</v>
      </c>
      <c r="AN3856" s="464" t="n">
        <v>0</v>
      </c>
      <c r="AO3856" s="464" t="n">
        <v>0</v>
      </c>
      <c r="AP3856" s="464" t="n">
        <v>0</v>
      </c>
      <c r="AQ3856" s="462" t="inlineStr"/>
      <c r="AR3856" s="462" t="inlineStr">
        <is>
          <t>Custom clearance and Trucking fee</t>
        </is>
      </c>
      <c r="AS3856" s="462" t="inlineStr">
        <is>
          <t>បានប្រកាសពន្ធ</t>
        </is>
      </c>
    </row>
    <row r="3857">
      <c r="A3857" s="461" t="n">
        <v>3849</v>
      </c>
      <c r="B3857" s="462" t="inlineStr">
        <is>
          <t>Custom clearance and Trucking fee</t>
        </is>
      </c>
      <c r="C3857" s="462" t="inlineStr">
        <is>
          <t>56ប៊ី-លីង សឹបផ្លាយ ឆេន មេនេចម៉ិន ឯ.ក</t>
        </is>
      </c>
      <c r="D3857" s="462" t="inlineStr">
        <is>
          <t>K004-902004795</t>
        </is>
      </c>
      <c r="E3857" s="462" t="inlineStr">
        <is>
          <t>IN202111-0641</t>
        </is>
      </c>
      <c r="F3857" s="463" t="n">
        <v>44508</v>
      </c>
      <c r="G3857" s="464" t="n">
        <v>270921</v>
      </c>
      <c r="H3857" s="462" t="n"/>
      <c r="I3857" s="464">
        <f>G3857</f>
        <v/>
      </c>
      <c r="J3857" s="462">
        <f>IF(AND(Q3857=TRUE, R3857=TRUE, S3857=TRUE), IF(W3857&lt;-0.05, "អនុញ្ញាត (អ្នកផ្គត់ផ្គង់ប្រកាសខ្វះ)", "បានប្រកាស (អនុញ្ញាត)"), IF(AND(Q3857=FALSE, R3857=FALSE, S3857=FALSE), "ព្យួរទុក (មិនមានទិន្នន័យ)", "ប្រកាសខុស (ព្យួរទុក)"))</f>
        <v/>
      </c>
      <c r="K3857" s="462" t="inlineStr"/>
      <c r="L3857" s="462" t="inlineStr"/>
      <c r="M3857" s="464">
        <f>AH3857</f>
        <v/>
      </c>
      <c r="N3857" s="464">
        <f>IF(W3857&lt;0,AH3857,I3857)</f>
        <v/>
      </c>
      <c r="O3857" s="464">
        <f>I3857-M3857</f>
        <v/>
      </c>
      <c r="P3857" s="462" t="n"/>
      <c r="Q3857" s="462">
        <f>V3857=W3857</f>
        <v/>
      </c>
      <c r="R3857" s="462">
        <f>AND(MONTH(F3857)=MONTH(X3857), YEAR(F3857)=YEAR(X3857))</f>
        <v/>
      </c>
      <c r="S3857" s="462">
        <f>AC3857="L001-901905215"</f>
        <v/>
      </c>
      <c r="T3857" s="464">
        <f>G3857-AH3857</f>
        <v/>
      </c>
      <c r="U3857" s="462" t="n"/>
      <c r="V3857" s="462" t="inlineStr">
        <is>
          <t>IN2021110641</t>
        </is>
      </c>
      <c r="W3857" s="462" t="inlineStr">
        <is>
          <t>IN2021110641</t>
        </is>
      </c>
      <c r="X3857" s="463" t="n">
        <v>44508</v>
      </c>
      <c r="Y3857" s="462" t="inlineStr">
        <is>
          <t>IN202111-0641</t>
        </is>
      </c>
      <c r="Z3857" s="462" t="inlineStr"/>
      <c r="AA3857" s="462" t="inlineStr">
        <is>
          <t>បុគ្គលជាប់អាករ</t>
        </is>
      </c>
      <c r="AB3857" s="462" t="inlineStr">
        <is>
          <t>L001-901905215</t>
        </is>
      </c>
      <c r="AC3857" s="462" t="inlineStr">
        <is>
          <t>វីអ៊ីស៊ិន (ខេមបូឌា) អ៊ិនដាសស្ទ្រី ឯ.ក</t>
        </is>
      </c>
      <c r="AD3857" s="464" t="n">
        <v>2980131</v>
      </c>
      <c r="AE3857" s="464" t="n">
        <v>2709210</v>
      </c>
      <c r="AF3857" s="464" t="n">
        <v>0</v>
      </c>
      <c r="AG3857" s="464" t="n">
        <v>0</v>
      </c>
      <c r="AH3857" s="464" t="n">
        <v>270921</v>
      </c>
      <c r="AI3857" s="464" t="n">
        <v>0</v>
      </c>
      <c r="AJ3857" s="464" t="n">
        <v>0</v>
      </c>
      <c r="AK3857" s="464" t="n">
        <v>0</v>
      </c>
      <c r="AL3857" s="464" t="n">
        <v>0</v>
      </c>
      <c r="AM3857" s="464" t="n">
        <v>0</v>
      </c>
      <c r="AN3857" s="464" t="n">
        <v>0</v>
      </c>
      <c r="AO3857" s="464" t="n">
        <v>0</v>
      </c>
      <c r="AP3857" s="464" t="n">
        <v>0</v>
      </c>
      <c r="AQ3857" s="462" t="inlineStr"/>
      <c r="AR3857" s="462" t="inlineStr">
        <is>
          <t>Custom clearance and Trucking fee</t>
        </is>
      </c>
      <c r="AS3857" s="462" t="inlineStr">
        <is>
          <t>បានប្រកាសពន្ធ</t>
        </is>
      </c>
    </row>
    <row r="3858">
      <c r="A3858" s="461" t="n">
        <v>3850</v>
      </c>
      <c r="B3858" s="462" t="inlineStr">
        <is>
          <t>Custom clearance and Trucking fee</t>
        </is>
      </c>
      <c r="C3858" s="462" t="inlineStr">
        <is>
          <t>56ប៊ី-លីង សឹបផ្លាយ ឆេន មេនេចម៉ិន ឯ.ក</t>
        </is>
      </c>
      <c r="D3858" s="462" t="inlineStr">
        <is>
          <t>K004-902004795</t>
        </is>
      </c>
      <c r="E3858" s="462" t="inlineStr">
        <is>
          <t>IN202111-0626</t>
        </is>
      </c>
      <c r="F3858" s="463" t="n">
        <v>44505</v>
      </c>
      <c r="G3858" s="464" t="n">
        <v>1767248</v>
      </c>
      <c r="H3858" s="462" t="n"/>
      <c r="I3858" s="464">
        <f>G3858</f>
        <v/>
      </c>
      <c r="J3858" s="462">
        <f>IF(AND(Q3858=TRUE, R3858=TRUE, S3858=TRUE), IF(W3858&lt;-0.05, "អនុញ្ញាត (អ្នកផ្គត់ផ្គង់ប្រកាសខ្វះ)", "បានប្រកាស (អនុញ្ញាត)"), IF(AND(Q3858=FALSE, R3858=FALSE, S3858=FALSE), "ព្យួរទុក (មិនមានទិន្នន័យ)", "ប្រកាសខុស (ព្យួរទុក)"))</f>
        <v/>
      </c>
      <c r="K3858" s="462" t="inlineStr"/>
      <c r="L3858" s="462" t="inlineStr"/>
      <c r="M3858" s="464">
        <f>AH3858</f>
        <v/>
      </c>
      <c r="N3858" s="464">
        <f>IF(W3858&lt;0,AH3858,I3858)</f>
        <v/>
      </c>
      <c r="O3858" s="464">
        <f>I3858-M3858</f>
        <v/>
      </c>
      <c r="P3858" s="462" t="n"/>
      <c r="Q3858" s="462">
        <f>V3858=W3858</f>
        <v/>
      </c>
      <c r="R3858" s="462">
        <f>AND(MONTH(F3858)=MONTH(X3858), YEAR(F3858)=YEAR(X3858))</f>
        <v/>
      </c>
      <c r="S3858" s="462">
        <f>AC3858="L001-901905215"</f>
        <v/>
      </c>
      <c r="T3858" s="464">
        <f>G3858-AH3858</f>
        <v/>
      </c>
      <c r="U3858" s="462" t="n"/>
      <c r="V3858" s="462" t="inlineStr">
        <is>
          <t>IN2021110626</t>
        </is>
      </c>
      <c r="W3858" s="462" t="inlineStr">
        <is>
          <t>IN2021110626</t>
        </is>
      </c>
      <c r="X3858" s="463" t="n">
        <v>44505</v>
      </c>
      <c r="Y3858" s="462" t="inlineStr">
        <is>
          <t>IN202111-0626</t>
        </is>
      </c>
      <c r="Z3858" s="462" t="inlineStr"/>
      <c r="AA3858" s="462" t="inlineStr">
        <is>
          <t>បុគ្គលជាប់អាករ</t>
        </is>
      </c>
      <c r="AB3858" s="462" t="inlineStr">
        <is>
          <t>L001-901905215</t>
        </is>
      </c>
      <c r="AC3858" s="462" t="inlineStr">
        <is>
          <t>វីអ៊ីស៊ិន (ខេមបូឌា) អ៊ិនដាសស្ទ្រី ឯ.ក</t>
        </is>
      </c>
      <c r="AD3858" s="464" t="n">
        <v>19439728</v>
      </c>
      <c r="AE3858" s="464" t="n">
        <v>17672480</v>
      </c>
      <c r="AF3858" s="464" t="n">
        <v>0</v>
      </c>
      <c r="AG3858" s="464" t="n">
        <v>0</v>
      </c>
      <c r="AH3858" s="464" t="n">
        <v>1767248</v>
      </c>
      <c r="AI3858" s="464" t="n">
        <v>0</v>
      </c>
      <c r="AJ3858" s="464" t="n">
        <v>0</v>
      </c>
      <c r="AK3858" s="464" t="n">
        <v>0</v>
      </c>
      <c r="AL3858" s="464" t="n">
        <v>0</v>
      </c>
      <c r="AM3858" s="464" t="n">
        <v>0</v>
      </c>
      <c r="AN3858" s="464" t="n">
        <v>0</v>
      </c>
      <c r="AO3858" s="464" t="n">
        <v>0</v>
      </c>
      <c r="AP3858" s="464" t="n">
        <v>0</v>
      </c>
      <c r="AQ3858" s="462" t="inlineStr"/>
      <c r="AR3858" s="462" t="inlineStr">
        <is>
          <t>Custom clearance and Trucking fee</t>
        </is>
      </c>
      <c r="AS3858" s="462" t="inlineStr">
        <is>
          <t>បានប្រកាសពន្ធ</t>
        </is>
      </c>
    </row>
    <row r="3859">
      <c r="A3859" s="461" t="n">
        <v>3851</v>
      </c>
      <c r="B3859" s="462" t="inlineStr">
        <is>
          <t>Custom clearance and Trucking fee</t>
        </is>
      </c>
      <c r="C3859" s="462" t="inlineStr">
        <is>
          <t>56ប៊ី-លីង សឹបផ្លាយ ឆេន មេនេចម៉ិន ឯ.ក</t>
        </is>
      </c>
      <c r="D3859" s="462" t="inlineStr">
        <is>
          <t>K004-902004795</t>
        </is>
      </c>
      <c r="E3859" s="462" t="inlineStr">
        <is>
          <t>IN202111-0625</t>
        </is>
      </c>
      <c r="F3859" s="463" t="n">
        <v>44504</v>
      </c>
      <c r="G3859" s="464" t="n">
        <v>2408588</v>
      </c>
      <c r="H3859" s="462" t="n"/>
      <c r="I3859" s="464">
        <f>G3859</f>
        <v/>
      </c>
      <c r="J3859" s="462">
        <f>IF(AND(Q3859=TRUE, R3859=TRUE, S3859=TRUE), IF(W3859&lt;-0.05, "អនុញ្ញាត (អ្នកផ្គត់ផ្គង់ប្រកាសខ្វះ)", "បានប្រកាស (អនុញ្ញាត)"), IF(AND(Q3859=FALSE, R3859=FALSE, S3859=FALSE), "ព្យួរទុក (មិនមានទិន្នន័យ)", "ប្រកាសខុស (ព្យួរទុក)"))</f>
        <v/>
      </c>
      <c r="K3859" s="462" t="inlineStr"/>
      <c r="L3859" s="462" t="inlineStr"/>
      <c r="M3859" s="464">
        <f>AH3859</f>
        <v/>
      </c>
      <c r="N3859" s="464">
        <f>IF(W3859&lt;0,AH3859,I3859)</f>
        <v/>
      </c>
      <c r="O3859" s="464">
        <f>I3859-M3859</f>
        <v/>
      </c>
      <c r="P3859" s="462" t="n"/>
      <c r="Q3859" s="462">
        <f>V3859=W3859</f>
        <v/>
      </c>
      <c r="R3859" s="462">
        <f>AND(MONTH(F3859)=MONTH(X3859), YEAR(F3859)=YEAR(X3859))</f>
        <v/>
      </c>
      <c r="S3859" s="462">
        <f>AC3859="L001-901905215"</f>
        <v/>
      </c>
      <c r="T3859" s="464">
        <f>G3859-AH3859</f>
        <v/>
      </c>
      <c r="U3859" s="462" t="n"/>
      <c r="V3859" s="462" t="inlineStr">
        <is>
          <t>IN2021110625</t>
        </is>
      </c>
      <c r="W3859" s="462" t="inlineStr">
        <is>
          <t>IN2021110625</t>
        </is>
      </c>
      <c r="X3859" s="463" t="n">
        <v>44505</v>
      </c>
      <c r="Y3859" s="462" t="inlineStr">
        <is>
          <t>IN202111-0625</t>
        </is>
      </c>
      <c r="Z3859" s="462" t="inlineStr"/>
      <c r="AA3859" s="462" t="inlineStr">
        <is>
          <t>បុគ្គលជាប់អាករ</t>
        </is>
      </c>
      <c r="AB3859" s="462" t="inlineStr">
        <is>
          <t>L001-901905215</t>
        </is>
      </c>
      <c r="AC3859" s="462" t="inlineStr">
        <is>
          <t>វីអ៊ីស៊ិន (ខេមបូឌា) អ៊ិនដាសស្ទ្រី ឯ.ក</t>
        </is>
      </c>
      <c r="AD3859" s="464" t="n">
        <v>26494468</v>
      </c>
      <c r="AE3859" s="464" t="n">
        <v>24085880</v>
      </c>
      <c r="AF3859" s="464" t="n">
        <v>0</v>
      </c>
      <c r="AG3859" s="464" t="n">
        <v>0</v>
      </c>
      <c r="AH3859" s="464" t="n">
        <v>2408588</v>
      </c>
      <c r="AI3859" s="464" t="n">
        <v>0</v>
      </c>
      <c r="AJ3859" s="464" t="n">
        <v>0</v>
      </c>
      <c r="AK3859" s="464" t="n">
        <v>0</v>
      </c>
      <c r="AL3859" s="464" t="n">
        <v>0</v>
      </c>
      <c r="AM3859" s="464" t="n">
        <v>0</v>
      </c>
      <c r="AN3859" s="464" t="n">
        <v>0</v>
      </c>
      <c r="AO3859" s="464" t="n">
        <v>0</v>
      </c>
      <c r="AP3859" s="464" t="n">
        <v>0</v>
      </c>
      <c r="AQ3859" s="462" t="inlineStr"/>
      <c r="AR3859" s="462" t="inlineStr">
        <is>
          <t>Custom clearance and Trucking fee</t>
        </is>
      </c>
      <c r="AS3859" s="462" t="inlineStr">
        <is>
          <t>បានប្រកាសពន្ធ</t>
        </is>
      </c>
    </row>
    <row r="3860">
      <c r="A3860" s="461" t="n">
        <v>3852</v>
      </c>
      <c r="B3860" s="462" t="inlineStr">
        <is>
          <t>Sticker</t>
        </is>
      </c>
      <c r="C3860" s="462" t="inlineStr">
        <is>
          <t>ហេង កៃ (ខេមបូឌា) ព្រីនធីង</t>
        </is>
      </c>
      <c r="D3860" s="462" t="inlineStr">
        <is>
          <t>K010-901504622</t>
        </is>
      </c>
      <c r="E3860" s="462" t="inlineStr">
        <is>
          <t>2100144</t>
        </is>
      </c>
      <c r="F3860" s="463" t="n">
        <v>44525</v>
      </c>
      <c r="G3860" s="464" t="n">
        <v>2661087</v>
      </c>
      <c r="H3860" s="462" t="n"/>
      <c r="I3860" s="464">
        <f>G3860</f>
        <v/>
      </c>
      <c r="J3860" s="462">
        <f>IF(AND(Q3860=TRUE, R3860=TRUE, S3860=TRUE), IF(W3860&lt;-0.05, "អនុញ្ញាត (អ្នកផ្គត់ផ្គង់ប្រកាសខ្វះ)", "បានប្រកាស (អនុញ្ញាត)"), IF(AND(Q3860=FALSE, R3860=FALSE, S3860=FALSE), "ព្យួរទុក (មិនមានទិន្នន័យ)", "ប្រកាសខុស (ព្យួរទុក)"))</f>
        <v/>
      </c>
      <c r="K3860" s="462" t="inlineStr"/>
      <c r="L3860" s="462" t="inlineStr"/>
      <c r="M3860" s="464">
        <f>AH3860</f>
        <v/>
      </c>
      <c r="N3860" s="464">
        <f>IF(W3860&lt;0,AH3860,I3860)</f>
        <v/>
      </c>
      <c r="O3860" s="464">
        <f>I3860-M3860</f>
        <v/>
      </c>
      <c r="P3860" s="462" t="n"/>
      <c r="Q3860" s="462">
        <f>V3860=W3860</f>
        <v/>
      </c>
      <c r="R3860" s="462">
        <f>AND(MONTH(F3860)=MONTH(X3860), YEAR(F3860)=YEAR(X3860))</f>
        <v/>
      </c>
      <c r="S3860" s="462">
        <f>AC3860="L001-901905215"</f>
        <v/>
      </c>
      <c r="T3860" s="464">
        <f>G3860-AH3860</f>
        <v/>
      </c>
      <c r="U3860" s="462" t="n"/>
      <c r="V3860" s="462" t="inlineStr">
        <is>
          <t>2100144</t>
        </is>
      </c>
      <c r="W3860" s="462" t="inlineStr">
        <is>
          <t>2100144</t>
        </is>
      </c>
      <c r="X3860" s="463" t="n">
        <v>44525</v>
      </c>
      <c r="Y3860" s="462" t="inlineStr">
        <is>
          <t>2100144</t>
        </is>
      </c>
      <c r="Z3860" s="462" t="inlineStr"/>
      <c r="AA3860" s="462" t="inlineStr">
        <is>
          <t>បុគ្គលជាប់អាករ</t>
        </is>
      </c>
      <c r="AB3860" s="462" t="inlineStr">
        <is>
          <t>L001-901905215</t>
        </is>
      </c>
      <c r="AC3860" s="462" t="inlineStr">
        <is>
          <t>វីអ៊ីស៊ិន (ខេមបូឌា) អ៊ិនដាសស្ទ្រី ឯ.ក</t>
        </is>
      </c>
      <c r="AD3860" s="464" t="n">
        <v>29271956</v>
      </c>
      <c r="AE3860" s="464" t="n">
        <v>26610869</v>
      </c>
      <c r="AF3860" s="464" t="n">
        <v>0</v>
      </c>
      <c r="AG3860" s="464" t="n">
        <v>0</v>
      </c>
      <c r="AH3860" s="464" t="n">
        <v>2661087</v>
      </c>
      <c r="AI3860" s="464" t="n">
        <v>0</v>
      </c>
      <c r="AJ3860" s="464" t="n">
        <v>0</v>
      </c>
      <c r="AK3860" s="464" t="n">
        <v>0</v>
      </c>
      <c r="AL3860" s="464" t="n">
        <v>0</v>
      </c>
      <c r="AM3860" s="464" t="n">
        <v>0</v>
      </c>
      <c r="AN3860" s="464" t="n">
        <v>0</v>
      </c>
      <c r="AO3860" s="464" t="n">
        <v>0</v>
      </c>
      <c r="AP3860" s="464" t="n">
        <v>0</v>
      </c>
      <c r="AQ3860" s="462" t="inlineStr"/>
      <c r="AR3860" s="462" t="inlineStr"/>
      <c r="AS3860" s="462" t="inlineStr">
        <is>
          <t>បានប្រកាសពន្ធ</t>
        </is>
      </c>
    </row>
    <row r="3861">
      <c r="A3861" s="461" t="n">
        <v>3853</v>
      </c>
      <c r="B3861" s="462" t="inlineStr">
        <is>
          <t>Monthly Security service</t>
        </is>
      </c>
      <c r="C3861" s="462" t="inlineStr">
        <is>
          <t>ភី.អិល (ខេមបូឌា) ស៊ីឃ្យួរឹធី</t>
        </is>
      </c>
      <c r="D3861" s="462" t="inlineStr">
        <is>
          <t>K010-901502809</t>
        </is>
      </c>
      <c r="E3861" s="462" t="inlineStr">
        <is>
          <t>PL000850</t>
        </is>
      </c>
      <c r="F3861" s="463" t="n">
        <v>44530</v>
      </c>
      <c r="G3861" s="464" t="n">
        <v>203450</v>
      </c>
      <c r="H3861" s="462" t="n"/>
      <c r="I3861" s="464">
        <f>G3861</f>
        <v/>
      </c>
      <c r="J3861" s="462">
        <f>IF(AND(Q3861=TRUE, R3861=TRUE, S3861=TRUE), IF(W3861&lt;-0.05, "អនុញ្ញាត (អ្នកផ្គត់ផ្គង់ប្រកាសខ្វះ)", "បានប្រកាស (អនុញ្ញាត)"), IF(AND(Q3861=FALSE, R3861=FALSE, S3861=FALSE), "ព្យួរទុក (មិនមានទិន្នន័យ)", "ប្រកាសខុស (ព្យួរទុក)"))</f>
        <v/>
      </c>
      <c r="K3861" s="462" t="inlineStr"/>
      <c r="L3861" s="462" t="inlineStr"/>
      <c r="M3861" s="464">
        <f>AH3861</f>
        <v/>
      </c>
      <c r="N3861" s="464">
        <f>IF(W3861&lt;0,AH3861,I3861)</f>
        <v/>
      </c>
      <c r="O3861" s="464">
        <f>I3861-M3861</f>
        <v/>
      </c>
      <c r="P3861" s="462" t="n"/>
      <c r="Q3861" s="462">
        <f>V3861=W3861</f>
        <v/>
      </c>
      <c r="R3861" s="462">
        <f>AND(MONTH(F3861)=MONTH(X3861), YEAR(F3861)=YEAR(X3861))</f>
        <v/>
      </c>
      <c r="S3861" s="462">
        <f>AC3861="L001-901905215"</f>
        <v/>
      </c>
      <c r="T3861" s="464">
        <f>G3861-AH3861</f>
        <v/>
      </c>
      <c r="U3861" s="462" t="n"/>
      <c r="V3861" s="462" t="inlineStr">
        <is>
          <t>PL000850</t>
        </is>
      </c>
      <c r="W3861" s="462" t="inlineStr">
        <is>
          <t>PL000850</t>
        </is>
      </c>
      <c r="X3861" s="463" t="n">
        <v>44530</v>
      </c>
      <c r="Y3861" s="462" t="inlineStr">
        <is>
          <t>PL000850</t>
        </is>
      </c>
      <c r="Z3861" s="462" t="inlineStr"/>
      <c r="AA3861" s="462" t="inlineStr">
        <is>
          <t>បុគ្គលជាប់អាករ</t>
        </is>
      </c>
      <c r="AB3861" s="462" t="inlineStr">
        <is>
          <t>L001-901905215</t>
        </is>
      </c>
      <c r="AC3861" s="462" t="inlineStr">
        <is>
          <t>វីអ៊ីស៊ិន (ខេមបូឌា) អ៊ិនដាសស្ទ្រី ឯ.ក</t>
        </is>
      </c>
      <c r="AD3861" s="464" t="n">
        <v>2237950</v>
      </c>
      <c r="AE3861" s="464" t="n">
        <v>2034500</v>
      </c>
      <c r="AF3861" s="464" t="n">
        <v>0</v>
      </c>
      <c r="AG3861" s="464" t="n">
        <v>0</v>
      </c>
      <c r="AH3861" s="464" t="n">
        <v>203450</v>
      </c>
      <c r="AI3861" s="464" t="n">
        <v>0</v>
      </c>
      <c r="AJ3861" s="464" t="n">
        <v>0</v>
      </c>
      <c r="AK3861" s="464" t="n">
        <v>0</v>
      </c>
      <c r="AL3861" s="464" t="n">
        <v>0</v>
      </c>
      <c r="AM3861" s="464" t="n">
        <v>0</v>
      </c>
      <c r="AN3861" s="464" t="n">
        <v>0</v>
      </c>
      <c r="AO3861" s="464" t="n">
        <v>0</v>
      </c>
      <c r="AP3861" s="464" t="n">
        <v>0</v>
      </c>
      <c r="AQ3861" s="462" t="inlineStr"/>
      <c r="AR3861" s="462" t="inlineStr"/>
      <c r="AS3861" s="462" t="inlineStr">
        <is>
          <t>បានប្រកាសពន្ធ</t>
        </is>
      </c>
    </row>
    <row r="3862">
      <c r="A3862" s="461" t="n">
        <v>3854</v>
      </c>
      <c r="B3862" s="462" t="inlineStr">
        <is>
          <t>Monthly Security service</t>
        </is>
      </c>
      <c r="C3862" s="462" t="inlineStr">
        <is>
          <t>ភី.អិល (ខេមបូឌា) ស៊ីឃ្យួរឹធី</t>
        </is>
      </c>
      <c r="D3862" s="462" t="inlineStr">
        <is>
          <t>K010-901502809</t>
        </is>
      </c>
      <c r="E3862" s="462" t="inlineStr">
        <is>
          <t>PL000854</t>
        </is>
      </c>
      <c r="F3862" s="463" t="n">
        <v>44530</v>
      </c>
      <c r="G3862" s="464" t="n">
        <v>195312</v>
      </c>
      <c r="H3862" s="462" t="n"/>
      <c r="I3862" s="464">
        <f>G3862</f>
        <v/>
      </c>
      <c r="J3862" s="462">
        <f>IF(AND(Q3862=TRUE, R3862=TRUE, S3862=TRUE), IF(W3862&lt;-0.05, "អនុញ្ញាត (អ្នកផ្គត់ផ្គង់ប្រកាសខ្វះ)", "បានប្រកាស (អនុញ្ញាត)"), IF(AND(Q3862=FALSE, R3862=FALSE, S3862=FALSE), "ព្យួរទុក (មិនមានទិន្នន័យ)", "ប្រកាសខុស (ព្យួរទុក)"))</f>
        <v/>
      </c>
      <c r="K3862" s="462" t="inlineStr"/>
      <c r="L3862" s="462" t="inlineStr"/>
      <c r="M3862" s="464">
        <f>AH3862</f>
        <v/>
      </c>
      <c r="N3862" s="464">
        <f>IF(W3862&lt;0,AH3862,I3862)</f>
        <v/>
      </c>
      <c r="O3862" s="464">
        <f>I3862-M3862</f>
        <v/>
      </c>
      <c r="P3862" s="462" t="n"/>
      <c r="Q3862" s="462">
        <f>V3862=W3862</f>
        <v/>
      </c>
      <c r="R3862" s="462">
        <f>AND(MONTH(F3862)=MONTH(X3862), YEAR(F3862)=YEAR(X3862))</f>
        <v/>
      </c>
      <c r="S3862" s="462">
        <f>AC3862="L001-901905215"</f>
        <v/>
      </c>
      <c r="T3862" s="464">
        <f>G3862-AH3862</f>
        <v/>
      </c>
      <c r="U3862" s="462" t="n"/>
      <c r="V3862" s="462" t="inlineStr">
        <is>
          <t>PL000854</t>
        </is>
      </c>
      <c r="W3862" s="462" t="inlineStr">
        <is>
          <t>PL000854</t>
        </is>
      </c>
      <c r="X3862" s="463" t="n">
        <v>44530</v>
      </c>
      <c r="Y3862" s="462" t="inlineStr">
        <is>
          <t>PL000854</t>
        </is>
      </c>
      <c r="Z3862" s="462" t="inlineStr"/>
      <c r="AA3862" s="462" t="inlineStr">
        <is>
          <t>បុគ្គលជាប់អាករ</t>
        </is>
      </c>
      <c r="AB3862" s="462" t="inlineStr">
        <is>
          <t>L001-100185983</t>
        </is>
      </c>
      <c r="AC3862" s="462" t="inlineStr">
        <is>
          <t>មេហ្គា លេបឹល &amp; ស្ទីកឃើរ (ខេមបូឌា)</t>
        </is>
      </c>
      <c r="AD3862" s="464" t="n">
        <v>2148432</v>
      </c>
      <c r="AE3862" s="464" t="n">
        <v>1953120</v>
      </c>
      <c r="AF3862" s="464" t="n">
        <v>0</v>
      </c>
      <c r="AG3862" s="464" t="n">
        <v>0</v>
      </c>
      <c r="AH3862" s="464" t="n">
        <v>195312</v>
      </c>
      <c r="AI3862" s="464" t="n">
        <v>0</v>
      </c>
      <c r="AJ3862" s="464" t="n">
        <v>0</v>
      </c>
      <c r="AK3862" s="464" t="n">
        <v>0</v>
      </c>
      <c r="AL3862" s="464" t="n">
        <v>0</v>
      </c>
      <c r="AM3862" s="464" t="n">
        <v>0</v>
      </c>
      <c r="AN3862" s="464" t="n">
        <v>0</v>
      </c>
      <c r="AO3862" s="464" t="n">
        <v>0</v>
      </c>
      <c r="AP3862" s="464" t="n">
        <v>0</v>
      </c>
      <c r="AQ3862" s="462" t="inlineStr"/>
      <c r="AR3862" s="462" t="inlineStr"/>
      <c r="AS3862" s="462" t="inlineStr">
        <is>
          <t>បានប្រកាសពន្ធ</t>
        </is>
      </c>
    </row>
    <row r="3863">
      <c r="A3863" s="461" t="n">
        <v>3855</v>
      </c>
      <c r="B3863" s="462" t="inlineStr">
        <is>
          <t>Building Rental and management fee for Nov 2021</t>
        </is>
      </c>
      <c r="C3863" s="462" t="inlineStr">
        <is>
          <t>មេហ្គា លេបឹល &amp; ស្ទីកឃើរ (ខេមបូឌា)</t>
        </is>
      </c>
      <c r="D3863" s="462" t="inlineStr">
        <is>
          <t>L001-100185983</t>
        </is>
      </c>
      <c r="E3863" s="462" t="inlineStr">
        <is>
          <t>INV20211101</t>
        </is>
      </c>
      <c r="F3863" s="463" t="n">
        <v>44501</v>
      </c>
      <c r="G3863" s="464" t="n">
        <v>4540628</v>
      </c>
      <c r="H3863" s="462" t="n"/>
      <c r="I3863" s="464">
        <f>G3863</f>
        <v/>
      </c>
      <c r="J3863" s="462">
        <f>IF(AND(Q3863=TRUE, R3863=TRUE, S3863=TRUE), IF(W3863&lt;-0.05, "អនុញ្ញាត (អ្នកផ្គត់ផ្គង់ប្រកាសខ្វះ)", "បានប្រកាស (អនុញ្ញាត)"), IF(AND(Q3863=FALSE, R3863=FALSE, S3863=FALSE), "ព្យួរទុក (មិនមានទិន្នន័យ)", "ប្រកាសខុស (ព្យួរទុក)"))</f>
        <v/>
      </c>
      <c r="K3863" s="462" t="inlineStr"/>
      <c r="L3863" s="462" t="inlineStr"/>
      <c r="M3863" s="464">
        <f>AH3863</f>
        <v/>
      </c>
      <c r="N3863" s="464">
        <f>IF(W3863&lt;0,AH3863,I3863)</f>
        <v/>
      </c>
      <c r="O3863" s="464">
        <f>I3863-M3863</f>
        <v/>
      </c>
      <c r="P3863" s="462" t="n"/>
      <c r="Q3863" s="462">
        <f>V3863=W3863</f>
        <v/>
      </c>
      <c r="R3863" s="462">
        <f>AND(MONTH(F3863)=MONTH(X3863), YEAR(F3863)=YEAR(X3863))</f>
        <v/>
      </c>
      <c r="S3863" s="462">
        <f>AC3863="L001-901905215"</f>
        <v/>
      </c>
      <c r="T3863" s="464">
        <f>G3863-AH3863</f>
        <v/>
      </c>
      <c r="U3863" s="462" t="n"/>
      <c r="V3863" s="462" t="inlineStr">
        <is>
          <t>INV20211101</t>
        </is>
      </c>
      <c r="W3863" s="462" t="inlineStr"/>
      <c r="X3863" s="499" t="n"/>
      <c r="Y3863" s="462" t="n"/>
      <c r="Z3863" s="462" t="n"/>
      <c r="AA3863" s="462" t="n"/>
      <c r="AB3863" s="462" t="n"/>
      <c r="AC3863" s="462" t="n"/>
      <c r="AD3863" s="462" t="n"/>
      <c r="AE3863" s="462" t="n"/>
      <c r="AF3863" s="462" t="n"/>
      <c r="AG3863" s="462" t="n"/>
      <c r="AH3863" s="462" t="n"/>
      <c r="AI3863" s="462" t="n"/>
      <c r="AJ3863" s="462" t="n"/>
      <c r="AK3863" s="462" t="n"/>
      <c r="AL3863" s="462" t="n"/>
      <c r="AM3863" s="462" t="n"/>
      <c r="AN3863" s="462" t="n"/>
      <c r="AO3863" s="462" t="n"/>
      <c r="AP3863" s="462" t="n"/>
      <c r="AQ3863" s="462" t="n"/>
      <c r="AR3863" s="462" t="n"/>
      <c r="AS3863" s="462" t="n"/>
    </row>
    <row r="3864">
      <c r="A3864" s="461" t="n">
        <v>3856</v>
      </c>
      <c r="B3864" s="462" t="inlineStr">
        <is>
          <t>Infrastructure maintenance fee for Nov 2021</t>
        </is>
      </c>
      <c r="C3864" s="462" t="inlineStr">
        <is>
          <t>ភ្នំពេញ អេសអ៊ីហ្សិត ភីអិលស៊ី</t>
        </is>
      </c>
      <c r="D3864" s="462" t="inlineStr">
        <is>
          <t>L001-100046592</t>
        </is>
      </c>
      <c r="E3864" s="462" t="inlineStr">
        <is>
          <t>2021-05397</t>
        </is>
      </c>
      <c r="F3864" s="463" t="n">
        <v>44516</v>
      </c>
      <c r="G3864" s="464" t="n">
        <v>164706</v>
      </c>
      <c r="H3864" s="462" t="n"/>
      <c r="I3864" s="464">
        <f>G3864</f>
        <v/>
      </c>
      <c r="J3864" s="462">
        <f>IF(AND(Q3864=TRUE, R3864=TRUE, S3864=TRUE), IF(W3864&lt;-0.05, "អនុញ្ញាត (អ្នកផ្គត់ផ្គង់ប្រកាសខ្វះ)", "បានប្រកាស (អនុញ្ញាត)"), IF(AND(Q3864=FALSE, R3864=FALSE, S3864=FALSE), "ព្យួរទុក (មិនមានទិន្នន័យ)", "ប្រកាសខុស (ព្យួរទុក)"))</f>
        <v/>
      </c>
      <c r="K3864" s="462" t="inlineStr"/>
      <c r="L3864" s="462" t="inlineStr"/>
      <c r="M3864" s="464">
        <f>AH3864</f>
        <v/>
      </c>
      <c r="N3864" s="464">
        <f>IF(W3864&lt;0,AH3864,I3864)</f>
        <v/>
      </c>
      <c r="O3864" s="464">
        <f>I3864-M3864</f>
        <v/>
      </c>
      <c r="P3864" s="462" t="n"/>
      <c r="Q3864" s="462">
        <f>V3864=W3864</f>
        <v/>
      </c>
      <c r="R3864" s="462">
        <f>AND(MONTH(F3864)=MONTH(X3864), YEAR(F3864)=YEAR(X3864))</f>
        <v/>
      </c>
      <c r="S3864" s="462">
        <f>AC3864="L001-901905215"</f>
        <v/>
      </c>
      <c r="T3864" s="464">
        <f>G3864-AH3864</f>
        <v/>
      </c>
      <c r="U3864" s="462" t="n"/>
      <c r="V3864" s="462" t="inlineStr">
        <is>
          <t>202105397</t>
        </is>
      </c>
      <c r="W3864" s="462" t="inlineStr">
        <is>
          <t>202105397</t>
        </is>
      </c>
      <c r="X3864" s="463" t="n">
        <v>44516</v>
      </c>
      <c r="Y3864" s="462" t="inlineStr">
        <is>
          <t>2021-05397</t>
        </is>
      </c>
      <c r="Z3864" s="462" t="inlineStr"/>
      <c r="AA3864" s="462" t="inlineStr">
        <is>
          <t>បុគ្គលជាប់អាករ</t>
        </is>
      </c>
      <c r="AB3864" s="462" t="inlineStr">
        <is>
          <t>L001-901905215</t>
        </is>
      </c>
      <c r="AC3864" s="462" t="inlineStr">
        <is>
          <t>វីអ៊ីស៊ិន (ខេមបូឌា) អ៊ិនដាសស្ទ្រី ឯ.ក</t>
        </is>
      </c>
      <c r="AD3864" s="464" t="n">
        <v>1811757</v>
      </c>
      <c r="AE3864" s="464" t="n">
        <v>1647052</v>
      </c>
      <c r="AF3864" s="464" t="n">
        <v>0</v>
      </c>
      <c r="AG3864" s="464" t="n">
        <v>0</v>
      </c>
      <c r="AH3864" s="464" t="n">
        <v>164705</v>
      </c>
      <c r="AI3864" s="464" t="n">
        <v>0</v>
      </c>
      <c r="AJ3864" s="464" t="n">
        <v>0</v>
      </c>
      <c r="AK3864" s="464" t="n">
        <v>0</v>
      </c>
      <c r="AL3864" s="464" t="n">
        <v>0</v>
      </c>
      <c r="AM3864" s="464" t="n">
        <v>0</v>
      </c>
      <c r="AN3864" s="464" t="n">
        <v>0</v>
      </c>
      <c r="AO3864" s="464" t="n">
        <v>0</v>
      </c>
      <c r="AP3864" s="464" t="n">
        <v>0</v>
      </c>
      <c r="AQ3864" s="462" t="inlineStr"/>
      <c r="AR3864" s="462" t="inlineStr">
        <is>
          <t>Infrastructure Maintenance fee for November 2021</t>
        </is>
      </c>
      <c r="AS3864" s="462" t="inlineStr">
        <is>
          <t>បានប្រកាសពន្ធ</t>
        </is>
      </c>
    </row>
    <row r="3865">
      <c r="A3865" s="461" t="n">
        <v>3857</v>
      </c>
      <c r="B3865" s="462" t="inlineStr">
        <is>
          <t>Infrastructure maintenance fee for Nov 2021</t>
        </is>
      </c>
      <c r="C3865" s="462" t="inlineStr">
        <is>
          <t>ភ្នំពេញ អេសអ៊ីហ្សិត ភីអិលស៊ី</t>
        </is>
      </c>
      <c r="D3865" s="462" t="inlineStr">
        <is>
          <t>L001-100046592</t>
        </is>
      </c>
      <c r="E3865" s="462" t="inlineStr">
        <is>
          <t>2021-05388</t>
        </is>
      </c>
      <c r="F3865" s="463" t="n">
        <v>44516</v>
      </c>
      <c r="G3865" s="464" t="n">
        <v>200538</v>
      </c>
      <c r="H3865" s="462" t="n"/>
      <c r="I3865" s="464">
        <f>G3865</f>
        <v/>
      </c>
      <c r="J3865" s="462">
        <f>IF(AND(Q3865=TRUE, R3865=TRUE, S3865=TRUE), IF(W3865&lt;-0.05, "អនុញ្ញាត (អ្នកផ្គត់ផ្គង់ប្រកាសខ្វះ)", "បានប្រកាស (អនុញ្ញាត)"), IF(AND(Q3865=FALSE, R3865=FALSE, S3865=FALSE), "ព្យួរទុក (មិនមានទិន្នន័យ)", "ប្រកាសខុស (ព្យួរទុក)"))</f>
        <v/>
      </c>
      <c r="K3865" s="462" t="inlineStr"/>
      <c r="L3865" s="462" t="inlineStr"/>
      <c r="M3865" s="464">
        <f>AH3865</f>
        <v/>
      </c>
      <c r="N3865" s="464">
        <f>IF(W3865&lt;0,AH3865,I3865)</f>
        <v/>
      </c>
      <c r="O3865" s="464">
        <f>I3865-M3865</f>
        <v/>
      </c>
      <c r="P3865" s="462" t="n"/>
      <c r="Q3865" s="462">
        <f>V3865=W3865</f>
        <v/>
      </c>
      <c r="R3865" s="462">
        <f>AND(MONTH(F3865)=MONTH(X3865), YEAR(F3865)=YEAR(X3865))</f>
        <v/>
      </c>
      <c r="S3865" s="462">
        <f>AC3865="L001-901905215"</f>
        <v/>
      </c>
      <c r="T3865" s="464">
        <f>G3865-AH3865</f>
        <v/>
      </c>
      <c r="U3865" s="462" t="n"/>
      <c r="V3865" s="462" t="inlineStr">
        <is>
          <t>202105388</t>
        </is>
      </c>
      <c r="W3865" s="462" t="inlineStr">
        <is>
          <t>202105388</t>
        </is>
      </c>
      <c r="X3865" s="463" t="n">
        <v>44516</v>
      </c>
      <c r="Y3865" s="462" t="inlineStr">
        <is>
          <t>2021-05388</t>
        </is>
      </c>
      <c r="Z3865" s="462" t="inlineStr"/>
      <c r="AA3865" s="462" t="inlineStr">
        <is>
          <t>បុគ្គលជាប់អាករ</t>
        </is>
      </c>
      <c r="AB3865" s="462" t="inlineStr">
        <is>
          <t>L001-901905215</t>
        </is>
      </c>
      <c r="AC3865" s="462" t="inlineStr">
        <is>
          <t>វីអ៊ីស៊ិន (ខេមបូឌា) អ៊ិនដាសស្ទ្រី ឯ.ក</t>
        </is>
      </c>
      <c r="AD3865" s="464" t="n">
        <v>2205897</v>
      </c>
      <c r="AE3865" s="464" t="n">
        <v>2005361</v>
      </c>
      <c r="AF3865" s="464" t="n">
        <v>0</v>
      </c>
      <c r="AG3865" s="464" t="n">
        <v>0</v>
      </c>
      <c r="AH3865" s="464" t="n">
        <v>200536</v>
      </c>
      <c r="AI3865" s="464" t="n">
        <v>0</v>
      </c>
      <c r="AJ3865" s="464" t="n">
        <v>0</v>
      </c>
      <c r="AK3865" s="464" t="n">
        <v>0</v>
      </c>
      <c r="AL3865" s="464" t="n">
        <v>0</v>
      </c>
      <c r="AM3865" s="464" t="n">
        <v>0</v>
      </c>
      <c r="AN3865" s="464" t="n">
        <v>0</v>
      </c>
      <c r="AO3865" s="464" t="n">
        <v>0</v>
      </c>
      <c r="AP3865" s="464" t="n">
        <v>0</v>
      </c>
      <c r="AQ3865" s="462" t="inlineStr"/>
      <c r="AR3865" s="462" t="inlineStr">
        <is>
          <t>Infrastructure Maintenance fee for November 2021</t>
        </is>
      </c>
      <c r="AS3865" s="462" t="inlineStr">
        <is>
          <t>បានប្រកាសពន្ធ</t>
        </is>
      </c>
    </row>
    <row r="3866">
      <c r="A3866" s="461" t="n">
        <v>3858</v>
      </c>
      <c r="B3866" s="462" t="inlineStr">
        <is>
          <t>General pest control service for Nov 202</t>
        </is>
      </c>
      <c r="C3866" s="462" t="inlineStr">
        <is>
          <t>ភីស៊ីអាយ សឺវីស</t>
        </is>
      </c>
      <c r="D3866" s="462" t="inlineStr">
        <is>
          <t>K010-901639639</t>
        </is>
      </c>
      <c r="E3866" s="462" t="inlineStr">
        <is>
          <t>2021-0190</t>
        </is>
      </c>
      <c r="F3866" s="463" t="n">
        <v>44530</v>
      </c>
      <c r="G3866" s="464" t="n">
        <v>80960</v>
      </c>
      <c r="H3866" s="462" t="n"/>
      <c r="I3866" s="464">
        <f>G3866</f>
        <v/>
      </c>
      <c r="J3866" s="462">
        <f>IF(AND(Q3866=TRUE, R3866=TRUE, S3866=TRUE), IF(W3866&lt;-0.05, "អនុញ្ញាត (អ្នកផ្គត់ផ្គង់ប្រកាសខ្វះ)", "បានប្រកាស (អនុញ្ញាត)"), IF(AND(Q3866=FALSE, R3866=FALSE, S3866=FALSE), "ព្យួរទុក (មិនមានទិន្នន័យ)", "ប្រកាសខុស (ព្យួរទុក)"))</f>
        <v/>
      </c>
      <c r="K3866" s="462" t="inlineStr"/>
      <c r="L3866" s="462" t="inlineStr"/>
      <c r="M3866" s="464">
        <f>AH3866</f>
        <v/>
      </c>
      <c r="N3866" s="464">
        <f>IF(W3866&lt;0,AH3866,I3866)</f>
        <v/>
      </c>
      <c r="O3866" s="464">
        <f>I3866-M3866</f>
        <v/>
      </c>
      <c r="P3866" s="462" t="n"/>
      <c r="Q3866" s="462">
        <f>V3866=W3866</f>
        <v/>
      </c>
      <c r="R3866" s="462">
        <f>AND(MONTH(F3866)=MONTH(X3866), YEAR(F3866)=YEAR(X3866))</f>
        <v/>
      </c>
      <c r="S3866" s="462">
        <f>AC3866="L001-901905215"</f>
        <v/>
      </c>
      <c r="T3866" s="464">
        <f>G3866-AH3866</f>
        <v/>
      </c>
      <c r="U3866" s="462" t="n"/>
      <c r="V3866" s="462" t="inlineStr">
        <is>
          <t>20210190</t>
        </is>
      </c>
      <c r="W3866" s="462" t="inlineStr"/>
      <c r="X3866" s="499" t="n"/>
      <c r="Y3866" s="462" t="n"/>
      <c r="Z3866" s="462" t="n"/>
      <c r="AA3866" s="462" t="n"/>
      <c r="AB3866" s="462" t="n"/>
      <c r="AC3866" s="462" t="n"/>
      <c r="AD3866" s="462" t="n"/>
      <c r="AE3866" s="462" t="n"/>
      <c r="AF3866" s="462" t="n"/>
      <c r="AG3866" s="462" t="n"/>
      <c r="AH3866" s="462" t="n"/>
      <c r="AI3866" s="462" t="n"/>
      <c r="AJ3866" s="462" t="n"/>
      <c r="AK3866" s="462" t="n"/>
      <c r="AL3866" s="462" t="n"/>
      <c r="AM3866" s="462" t="n"/>
      <c r="AN3866" s="462" t="n"/>
      <c r="AO3866" s="462" t="n"/>
      <c r="AP3866" s="462" t="n"/>
      <c r="AQ3866" s="462" t="n"/>
      <c r="AR3866" s="462" t="n"/>
      <c r="AS3866" s="462" t="n"/>
    </row>
    <row r="3867">
      <c r="A3867" s="461" t="n">
        <v>3859</v>
      </c>
      <c r="B3867" s="462" t="inlineStr">
        <is>
          <t>Security guard for Nov 2021</t>
        </is>
      </c>
      <c r="C3867" s="462" t="inlineStr">
        <is>
          <t>សហ័ស សិឃ្យូរិធី ឯ.ក</t>
        </is>
      </c>
      <c r="D3867" s="462" t="inlineStr">
        <is>
          <t>K010-107032600</t>
        </is>
      </c>
      <c r="E3867" s="462" t="inlineStr">
        <is>
          <t>SHTI210529</t>
        </is>
      </c>
      <c r="F3867" s="463" t="n">
        <v>44524</v>
      </c>
      <c r="G3867" s="464" t="n">
        <v>227808</v>
      </c>
      <c r="H3867" s="462" t="n"/>
      <c r="I3867" s="464">
        <f>G3867</f>
        <v/>
      </c>
      <c r="J3867" s="462">
        <f>IF(AND(Q3867=TRUE, R3867=TRUE, S3867=TRUE), IF(W3867&lt;-0.05, "អនុញ្ញាត (អ្នកផ្គត់ផ្គង់ប្រកាសខ្វះ)", "បានប្រកាស (អនុញ្ញាត)"), IF(AND(Q3867=FALSE, R3867=FALSE, S3867=FALSE), "ព្យួរទុក (មិនមានទិន្នន័យ)", "ប្រកាសខុស (ព្យួរទុក)"))</f>
        <v/>
      </c>
      <c r="K3867" s="462" t="inlineStr"/>
      <c r="L3867" s="462" t="inlineStr"/>
      <c r="M3867" s="464">
        <f>AH3867</f>
        <v/>
      </c>
      <c r="N3867" s="464">
        <f>IF(W3867&lt;0,AH3867,I3867)</f>
        <v/>
      </c>
      <c r="O3867" s="464">
        <f>I3867-M3867</f>
        <v/>
      </c>
      <c r="P3867" s="462" t="n"/>
      <c r="Q3867" s="462">
        <f>V3867=W3867</f>
        <v/>
      </c>
      <c r="R3867" s="462">
        <f>AND(MONTH(F3867)=MONTH(X3867), YEAR(F3867)=YEAR(X3867))</f>
        <v/>
      </c>
      <c r="S3867" s="462">
        <f>AC3867="L001-901905215"</f>
        <v/>
      </c>
      <c r="T3867" s="464">
        <f>G3867-AH3867</f>
        <v/>
      </c>
      <c r="U3867" s="462" t="n"/>
      <c r="V3867" s="462" t="inlineStr">
        <is>
          <t>SHTI210529</t>
        </is>
      </c>
      <c r="W3867" s="462" t="inlineStr">
        <is>
          <t>SHTI210529</t>
        </is>
      </c>
      <c r="X3867" s="463" t="n">
        <v>44524</v>
      </c>
      <c r="Y3867" s="462" t="inlineStr">
        <is>
          <t>SHTI210529</t>
        </is>
      </c>
      <c r="Z3867" s="462" t="inlineStr"/>
      <c r="AA3867" s="462" t="inlineStr">
        <is>
          <t>បុគ្គលជាប់អាករ</t>
        </is>
      </c>
      <c r="AB3867" s="462" t="inlineStr">
        <is>
          <t>L001-901905215</t>
        </is>
      </c>
      <c r="AC3867" s="462" t="inlineStr">
        <is>
          <t>វីអ៊ីស៊ិន (ខេមបូឌា) អ៊ិនដាសស្ទ្រី ឯ.ក</t>
        </is>
      </c>
      <c r="AD3867" s="464" t="n">
        <v>2505888</v>
      </c>
      <c r="AE3867" s="464" t="n">
        <v>2278080</v>
      </c>
      <c r="AF3867" s="464" t="n">
        <v>0</v>
      </c>
      <c r="AG3867" s="464" t="n">
        <v>0</v>
      </c>
      <c r="AH3867" s="464" t="n">
        <v>227808</v>
      </c>
      <c r="AI3867" s="464" t="n">
        <v>0</v>
      </c>
      <c r="AJ3867" s="464" t="n">
        <v>0</v>
      </c>
      <c r="AK3867" s="464" t="n">
        <v>0</v>
      </c>
      <c r="AL3867" s="464" t="n">
        <v>0</v>
      </c>
      <c r="AM3867" s="464" t="n">
        <v>0</v>
      </c>
      <c r="AN3867" s="464" t="n">
        <v>0</v>
      </c>
      <c r="AO3867" s="464" t="n">
        <v>0</v>
      </c>
      <c r="AP3867" s="464" t="n">
        <v>0</v>
      </c>
      <c r="AQ3867" s="462" t="inlineStr"/>
      <c r="AR3867" s="462" t="inlineStr">
        <is>
          <t>Security guards service fee in November 2021</t>
        </is>
      </c>
      <c r="AS3867" s="462" t="inlineStr">
        <is>
          <t>បានប្រកាសពន្ធ</t>
        </is>
      </c>
    </row>
    <row r="3868">
      <c r="A3868" s="461" t="n">
        <v>3860</v>
      </c>
      <c r="B3868" s="462" t="inlineStr">
        <is>
          <t>Infrastructure maintenance fee for Oct 2021</t>
        </is>
      </c>
      <c r="C3868" s="462" t="inlineStr">
        <is>
          <t>ភ្នំពេញ អេសអ៊ីហ្សិត ភីអិលស៊ី</t>
        </is>
      </c>
      <c r="D3868" s="462" t="inlineStr">
        <is>
          <t>L001-100046592</t>
        </is>
      </c>
      <c r="E3868" s="462" t="inlineStr">
        <is>
          <t>2021-04861</t>
        </is>
      </c>
      <c r="F3868" s="463" t="n">
        <v>44501</v>
      </c>
      <c r="G3868" s="464" t="n">
        <v>164908</v>
      </c>
      <c r="H3868" s="462" t="n"/>
      <c r="I3868" s="464">
        <f>G3868</f>
        <v/>
      </c>
      <c r="J3868" s="462">
        <f>IF(AND(Q3868=TRUE, R3868=TRUE, S3868=TRUE), IF(W3868&lt;-0.05, "អនុញ្ញាត (អ្នកផ្គត់ផ្គង់ប្រកាសខ្វះ)", "បានប្រកាស (អនុញ្ញាត)"), IF(AND(Q3868=FALSE, R3868=FALSE, S3868=FALSE), "ព្យួរទុក (មិនមានទិន្នន័យ)", "ប្រកាសខុស (ព្យួរទុក)"))</f>
        <v/>
      </c>
      <c r="K3868" s="462" t="inlineStr"/>
      <c r="L3868" s="462" t="inlineStr"/>
      <c r="M3868" s="464">
        <f>AH3868</f>
        <v/>
      </c>
      <c r="N3868" s="464">
        <f>IF(W3868&lt;0,AH3868,I3868)</f>
        <v/>
      </c>
      <c r="O3868" s="464">
        <f>I3868-M3868</f>
        <v/>
      </c>
      <c r="P3868" s="462" t="n"/>
      <c r="Q3868" s="462">
        <f>V3868=W3868</f>
        <v/>
      </c>
      <c r="R3868" s="462">
        <f>AND(MONTH(F3868)=MONTH(X3868), YEAR(F3868)=YEAR(X3868))</f>
        <v/>
      </c>
      <c r="S3868" s="462">
        <f>AC3868="L001-901905215"</f>
        <v/>
      </c>
      <c r="T3868" s="464">
        <f>G3868-AH3868</f>
        <v/>
      </c>
      <c r="U3868" s="462" t="n"/>
      <c r="V3868" s="462" t="inlineStr">
        <is>
          <t>202104861</t>
        </is>
      </c>
      <c r="W3868" s="462" t="inlineStr">
        <is>
          <t>202104861</t>
        </is>
      </c>
      <c r="X3868" s="463" t="n">
        <v>44487</v>
      </c>
      <c r="Y3868" s="462" t="inlineStr">
        <is>
          <t>2021-04861</t>
        </is>
      </c>
      <c r="Z3868" s="462" t="inlineStr"/>
      <c r="AA3868" s="462" t="inlineStr">
        <is>
          <t>បុគ្គលជាប់អាករ</t>
        </is>
      </c>
      <c r="AB3868" s="462" t="inlineStr">
        <is>
          <t>L001-901905215</t>
        </is>
      </c>
      <c r="AC3868" s="462" t="inlineStr">
        <is>
          <t>វីអ៊ីស៊ិន (ខេមបូឌា) អ៊ិនដាសស្ទ្រី ឯ.ក</t>
        </is>
      </c>
      <c r="AD3868" s="464" t="n">
        <v>1813984</v>
      </c>
      <c r="AE3868" s="464" t="n">
        <v>1649076</v>
      </c>
      <c r="AF3868" s="464" t="n">
        <v>0</v>
      </c>
      <c r="AG3868" s="464" t="n">
        <v>0</v>
      </c>
      <c r="AH3868" s="464" t="n">
        <v>164908</v>
      </c>
      <c r="AI3868" s="464" t="n">
        <v>0</v>
      </c>
      <c r="AJ3868" s="464" t="n">
        <v>0</v>
      </c>
      <c r="AK3868" s="464" t="n">
        <v>0</v>
      </c>
      <c r="AL3868" s="464" t="n">
        <v>0</v>
      </c>
      <c r="AM3868" s="464" t="n">
        <v>0</v>
      </c>
      <c r="AN3868" s="464" t="n">
        <v>0</v>
      </c>
      <c r="AO3868" s="464" t="n">
        <v>0</v>
      </c>
      <c r="AP3868" s="464" t="n">
        <v>0</v>
      </c>
      <c r="AQ3868" s="462" t="inlineStr"/>
      <c r="AR3868" s="462" t="inlineStr">
        <is>
          <t>Infrastructure Maintenance fee for October 2021</t>
        </is>
      </c>
      <c r="AS3868" s="462" t="inlineStr">
        <is>
          <t>បានប្រកាសពន្ធ</t>
        </is>
      </c>
    </row>
    <row r="3869">
      <c r="A3869" s="461" t="n">
        <v>3861</v>
      </c>
      <c r="B3869" s="462" t="inlineStr">
        <is>
          <t>Infrastructure maintenance fee for Oct 2021</t>
        </is>
      </c>
      <c r="C3869" s="462" t="inlineStr">
        <is>
          <t>ភ្នំពេញ អេសអ៊ីហ្សិត ភីអិលស៊ី</t>
        </is>
      </c>
      <c r="D3869" s="462" t="inlineStr">
        <is>
          <t>L001-100046592</t>
        </is>
      </c>
      <c r="E3869" s="462" t="inlineStr">
        <is>
          <t>2021-04852</t>
        </is>
      </c>
      <c r="F3869" s="463" t="n">
        <v>44501</v>
      </c>
      <c r="G3869" s="464" t="n">
        <v>200784</v>
      </c>
      <c r="H3869" s="462" t="n"/>
      <c r="I3869" s="464">
        <f>G3869</f>
        <v/>
      </c>
      <c r="J3869" s="462">
        <f>IF(AND(Q3869=TRUE, R3869=TRUE, S3869=TRUE), IF(W3869&lt;-0.05, "អនុញ្ញាត (អ្នកផ្គត់ផ្គង់ប្រកាសខ្វះ)", "បានប្រកាស (អនុញ្ញាត)"), IF(AND(Q3869=FALSE, R3869=FALSE, S3869=FALSE), "ព្យួរទុក (មិនមានទិន្នន័យ)", "ប្រកាសខុស (ព្យួរទុក)"))</f>
        <v/>
      </c>
      <c r="K3869" s="462" t="inlineStr"/>
      <c r="L3869" s="462" t="inlineStr"/>
      <c r="M3869" s="464">
        <f>AH3869</f>
        <v/>
      </c>
      <c r="N3869" s="464">
        <f>IF(W3869&lt;0,AH3869,I3869)</f>
        <v/>
      </c>
      <c r="O3869" s="464">
        <f>I3869-M3869</f>
        <v/>
      </c>
      <c r="P3869" s="462" t="n"/>
      <c r="Q3869" s="462">
        <f>V3869=W3869</f>
        <v/>
      </c>
      <c r="R3869" s="462">
        <f>AND(MONTH(F3869)=MONTH(X3869), YEAR(F3869)=YEAR(X3869))</f>
        <v/>
      </c>
      <c r="S3869" s="462">
        <f>AC3869="L001-901905215"</f>
        <v/>
      </c>
      <c r="T3869" s="464">
        <f>G3869-AH3869</f>
        <v/>
      </c>
      <c r="U3869" s="462" t="n"/>
      <c r="V3869" s="462" t="inlineStr">
        <is>
          <t>202104852</t>
        </is>
      </c>
      <c r="W3869" s="462" t="inlineStr">
        <is>
          <t>202104852</t>
        </is>
      </c>
      <c r="X3869" s="463" t="n">
        <v>44487</v>
      </c>
      <c r="Y3869" s="462" t="inlineStr">
        <is>
          <t>2021-04852</t>
        </is>
      </c>
      <c r="Z3869" s="462" t="inlineStr"/>
      <c r="AA3869" s="462" t="inlineStr">
        <is>
          <t>បុគ្គលជាប់អាករ</t>
        </is>
      </c>
      <c r="AB3869" s="462" t="inlineStr">
        <is>
          <t>L001-901905215</t>
        </is>
      </c>
      <c r="AC3869" s="462" t="inlineStr">
        <is>
          <t>វីអ៊ីស៊ិន (ខេមបូឌា) អ៊ិនដាសស្ទ្រី ឯ.ក</t>
        </is>
      </c>
      <c r="AD3869" s="464" t="n">
        <v>2208609</v>
      </c>
      <c r="AE3869" s="464" t="n">
        <v>2007826</v>
      </c>
      <c r="AF3869" s="464" t="n">
        <v>0</v>
      </c>
      <c r="AG3869" s="464" t="n">
        <v>0</v>
      </c>
      <c r="AH3869" s="464" t="n">
        <v>200783</v>
      </c>
      <c r="AI3869" s="464" t="n">
        <v>0</v>
      </c>
      <c r="AJ3869" s="464" t="n">
        <v>0</v>
      </c>
      <c r="AK3869" s="464" t="n">
        <v>0</v>
      </c>
      <c r="AL3869" s="464" t="n">
        <v>0</v>
      </c>
      <c r="AM3869" s="464" t="n">
        <v>0</v>
      </c>
      <c r="AN3869" s="464" t="n">
        <v>0</v>
      </c>
      <c r="AO3869" s="464" t="n">
        <v>0</v>
      </c>
      <c r="AP3869" s="464" t="n">
        <v>0</v>
      </c>
      <c r="AQ3869" s="462" t="inlineStr"/>
      <c r="AR3869" s="462" t="inlineStr">
        <is>
          <t>Infrastructure Maintenance fee for October 2021</t>
        </is>
      </c>
      <c r="AS3869" s="462" t="inlineStr">
        <is>
          <t>បានប្រកាសពន្ធ</t>
        </is>
      </c>
    </row>
    <row r="3870">
      <c r="A3870" s="461" t="n">
        <v>3862</v>
      </c>
      <c r="B3870" s="462" t="inlineStr">
        <is>
          <t>Security guard for Oct 2021</t>
        </is>
      </c>
      <c r="C3870" s="462" t="inlineStr">
        <is>
          <t>សហ័ស សិឃ្យូរិធី ឯ.ក</t>
        </is>
      </c>
      <c r="D3870" s="462" t="inlineStr">
        <is>
          <t>K010-107032600</t>
        </is>
      </c>
      <c r="E3870" s="462" t="inlineStr">
        <is>
          <t>SHTI210474</t>
        </is>
      </c>
      <c r="F3870" s="463" t="n">
        <v>44501</v>
      </c>
      <c r="G3870" s="464" t="n">
        <v>228088</v>
      </c>
      <c r="H3870" s="462" t="n"/>
      <c r="I3870" s="464">
        <f>G3870</f>
        <v/>
      </c>
      <c r="J3870" s="462">
        <f>IF(AND(Q3870=TRUE, R3870=TRUE, S3870=TRUE), IF(W3870&lt;-0.05, "អនុញ្ញាត (អ្នកផ្គត់ផ្គង់ប្រកាសខ្វះ)", "បានប្រកាស (អនុញ្ញាត)"), IF(AND(Q3870=FALSE, R3870=FALSE, S3870=FALSE), "ព្យួរទុក (មិនមានទិន្នន័យ)", "ប្រកាសខុស (ព្យួរទុក)"))</f>
        <v/>
      </c>
      <c r="K3870" s="462" t="inlineStr"/>
      <c r="L3870" s="462" t="inlineStr"/>
      <c r="M3870" s="464">
        <f>AH3870</f>
        <v/>
      </c>
      <c r="N3870" s="464">
        <f>IF(W3870&lt;0,AH3870,I3870)</f>
        <v/>
      </c>
      <c r="O3870" s="464">
        <f>I3870-M3870</f>
        <v/>
      </c>
      <c r="P3870" s="462" t="n"/>
      <c r="Q3870" s="462">
        <f>V3870=W3870</f>
        <v/>
      </c>
      <c r="R3870" s="462">
        <f>AND(MONTH(F3870)=MONTH(X3870), YEAR(F3870)=YEAR(X3870))</f>
        <v/>
      </c>
      <c r="S3870" s="462">
        <f>AC3870="L001-901905215"</f>
        <v/>
      </c>
      <c r="T3870" s="464">
        <f>G3870-AH3870</f>
        <v/>
      </c>
      <c r="U3870" s="462" t="n"/>
      <c r="V3870" s="462" t="inlineStr">
        <is>
          <t>SHTI210474</t>
        </is>
      </c>
      <c r="W3870" s="462" t="inlineStr">
        <is>
          <t>SHTI210474</t>
        </is>
      </c>
      <c r="X3870" s="463" t="n">
        <v>44491</v>
      </c>
      <c r="Y3870" s="462" t="inlineStr">
        <is>
          <t>SHTI210474</t>
        </is>
      </c>
      <c r="Z3870" s="462" t="inlineStr"/>
      <c r="AA3870" s="462" t="inlineStr">
        <is>
          <t>បុគ្គលជាប់អាករ</t>
        </is>
      </c>
      <c r="AB3870" s="462" t="inlineStr">
        <is>
          <t>L001-901905215</t>
        </is>
      </c>
      <c r="AC3870" s="462" t="inlineStr">
        <is>
          <t>វីអ៊ីស៊ិន (ខេមបូឌា) អ៊ិនដាសស្ទ្រី ឯ.ក</t>
        </is>
      </c>
      <c r="AD3870" s="464" t="n">
        <v>2508968</v>
      </c>
      <c r="AE3870" s="464" t="n">
        <v>2280880</v>
      </c>
      <c r="AF3870" s="464" t="n">
        <v>0</v>
      </c>
      <c r="AG3870" s="464" t="n">
        <v>0</v>
      </c>
      <c r="AH3870" s="464" t="n">
        <v>228088</v>
      </c>
      <c r="AI3870" s="464" t="n">
        <v>0</v>
      </c>
      <c r="AJ3870" s="464" t="n">
        <v>0</v>
      </c>
      <c r="AK3870" s="464" t="n">
        <v>0</v>
      </c>
      <c r="AL3870" s="464" t="n">
        <v>0</v>
      </c>
      <c r="AM3870" s="464" t="n">
        <v>0</v>
      </c>
      <c r="AN3870" s="464" t="n">
        <v>0</v>
      </c>
      <c r="AO3870" s="464" t="n">
        <v>0</v>
      </c>
      <c r="AP3870" s="464" t="n">
        <v>0</v>
      </c>
      <c r="AQ3870" s="462" t="inlineStr"/>
      <c r="AR3870" s="462" t="inlineStr">
        <is>
          <t>Security guards service fee in October 2021</t>
        </is>
      </c>
      <c r="AS3870" s="462" t="inlineStr">
        <is>
          <t>បានប្រកាសពន្ធ</t>
        </is>
      </c>
    </row>
    <row r="3871">
      <c r="A3871" s="461" t="n">
        <v>3863</v>
      </c>
      <c r="B3871" s="462" t="inlineStr">
        <is>
          <t>Monthly security service for oct 2021</t>
        </is>
      </c>
      <c r="C3871" s="462" t="inlineStr">
        <is>
          <t>ភី.អិល (ខេមបូឌា) ស៊ីឃ្យួរឹធី</t>
        </is>
      </c>
      <c r="D3871" s="462" t="inlineStr">
        <is>
          <t>K010-901502809</t>
        </is>
      </c>
      <c r="E3871" s="462" t="inlineStr">
        <is>
          <t>PL000821</t>
        </is>
      </c>
      <c r="F3871" s="463" t="n">
        <v>44501</v>
      </c>
      <c r="G3871" s="464" t="n">
        <v>203300</v>
      </c>
      <c r="H3871" s="462" t="n"/>
      <c r="I3871" s="464">
        <f>G3871</f>
        <v/>
      </c>
      <c r="J3871" s="462">
        <f>IF(AND(Q3871=TRUE, R3871=TRUE, S3871=TRUE), IF(W3871&lt;-0.05, "អនុញ្ញាត (អ្នកផ្គត់ផ្គង់ប្រកាសខ្វះ)", "បានប្រកាស (អនុញ្ញាត)"), IF(AND(Q3871=FALSE, R3871=FALSE, S3871=FALSE), "ព្យួរទុក (មិនមានទិន្នន័យ)", "ប្រកាសខុស (ព្យួរទុក)"))</f>
        <v/>
      </c>
      <c r="K3871" s="462" t="inlineStr"/>
      <c r="L3871" s="462" t="inlineStr"/>
      <c r="M3871" s="464">
        <f>AH3871</f>
        <v/>
      </c>
      <c r="N3871" s="464">
        <f>IF(W3871&lt;0,AH3871,I3871)</f>
        <v/>
      </c>
      <c r="O3871" s="464">
        <f>I3871-M3871</f>
        <v/>
      </c>
      <c r="P3871" s="462" t="n"/>
      <c r="Q3871" s="462">
        <f>V3871=W3871</f>
        <v/>
      </c>
      <c r="R3871" s="462">
        <f>AND(MONTH(F3871)=MONTH(X3871), YEAR(F3871)=YEAR(X3871))</f>
        <v/>
      </c>
      <c r="S3871" s="462">
        <f>AC3871="L001-901905215"</f>
        <v/>
      </c>
      <c r="T3871" s="464">
        <f>G3871-AH3871</f>
        <v/>
      </c>
      <c r="U3871" s="462" t="n"/>
      <c r="V3871" s="462" t="inlineStr">
        <is>
          <t>PL000821</t>
        </is>
      </c>
      <c r="W3871" s="462" t="inlineStr">
        <is>
          <t>PL000821</t>
        </is>
      </c>
      <c r="X3871" s="463" t="n">
        <v>44499</v>
      </c>
      <c r="Y3871" s="462" t="inlineStr">
        <is>
          <t>PL000821</t>
        </is>
      </c>
      <c r="Z3871" s="462" t="inlineStr"/>
      <c r="AA3871" s="462" t="inlineStr">
        <is>
          <t>បុគ្គលជាប់អាករ</t>
        </is>
      </c>
      <c r="AB3871" s="462" t="inlineStr">
        <is>
          <t>L001-901905215</t>
        </is>
      </c>
      <c r="AC3871" s="462" t="inlineStr">
        <is>
          <t>វីអ៊ីស៊ិន (ខេមបូឌា) អ៊ិនដាសស្ទ្រី ឯ.ក</t>
        </is>
      </c>
      <c r="AD3871" s="464" t="n">
        <v>2236300</v>
      </c>
      <c r="AE3871" s="464" t="n">
        <v>2033000</v>
      </c>
      <c r="AF3871" s="464" t="n">
        <v>0</v>
      </c>
      <c r="AG3871" s="464" t="n">
        <v>0</v>
      </c>
      <c r="AH3871" s="464" t="n">
        <v>203300</v>
      </c>
      <c r="AI3871" s="464" t="n">
        <v>0</v>
      </c>
      <c r="AJ3871" s="464" t="n">
        <v>0</v>
      </c>
      <c r="AK3871" s="464" t="n">
        <v>0</v>
      </c>
      <c r="AL3871" s="464" t="n">
        <v>0</v>
      </c>
      <c r="AM3871" s="464" t="n">
        <v>0</v>
      </c>
      <c r="AN3871" s="464" t="n">
        <v>0</v>
      </c>
      <c r="AO3871" s="464" t="n">
        <v>0</v>
      </c>
      <c r="AP3871" s="464" t="n">
        <v>0</v>
      </c>
      <c r="AQ3871" s="462" t="inlineStr"/>
      <c r="AR3871" s="462" t="inlineStr"/>
      <c r="AS3871" s="462" t="inlineStr">
        <is>
          <t>បានប្រកាសពន្ធ</t>
        </is>
      </c>
    </row>
    <row r="3872">
      <c r="A3872" s="461" t="n">
        <v>3864</v>
      </c>
      <c r="B3872" s="462" t="inlineStr">
        <is>
          <t>Waste collection service for Nov-2021</t>
        </is>
      </c>
      <c r="C3872" s="462" t="inlineStr">
        <is>
          <t>ហ្គោមី រីសាយឃល110</t>
        </is>
      </c>
      <c r="D3872" s="462" t="inlineStr">
        <is>
          <t>K010-901503890</t>
        </is>
      </c>
      <c r="E3872" s="462" t="inlineStr">
        <is>
          <t>GR-TIN21/11-014</t>
        </is>
      </c>
      <c r="F3872" s="463" t="n">
        <v>44526</v>
      </c>
      <c r="G3872" s="464" t="n">
        <v>16276</v>
      </c>
      <c r="H3872" s="462" t="n"/>
      <c r="I3872" s="464">
        <f>G3872</f>
        <v/>
      </c>
      <c r="J3872" s="462">
        <f>IF(AND(Q3872=TRUE, R3872=TRUE, S3872=TRUE), IF(W3872&lt;-0.05, "អនុញ្ញាត (អ្នកផ្គត់ផ្គង់ប្រកាសខ្វះ)", "បានប្រកាស (អនុញ្ញាត)"), IF(AND(Q3872=FALSE, R3872=FALSE, S3872=FALSE), "ព្យួរទុក (មិនមានទិន្នន័យ)", "ប្រកាសខុស (ព្យួរទុក)"))</f>
        <v/>
      </c>
      <c r="K3872" s="462" t="inlineStr"/>
      <c r="L3872" s="462" t="inlineStr"/>
      <c r="M3872" s="464">
        <f>AH3872</f>
        <v/>
      </c>
      <c r="N3872" s="464">
        <f>IF(W3872&lt;0,AH3872,I3872)</f>
        <v/>
      </c>
      <c r="O3872" s="464">
        <f>I3872-M3872</f>
        <v/>
      </c>
      <c r="P3872" s="462" t="n"/>
      <c r="Q3872" s="462">
        <f>V3872=W3872</f>
        <v/>
      </c>
      <c r="R3872" s="462">
        <f>AND(MONTH(F3872)=MONTH(X3872), YEAR(F3872)=YEAR(X3872))</f>
        <v/>
      </c>
      <c r="S3872" s="462">
        <f>AC3872="L001-901905215"</f>
        <v/>
      </c>
      <c r="T3872" s="464">
        <f>G3872-AH3872</f>
        <v/>
      </c>
      <c r="U3872" s="462" t="n"/>
      <c r="V3872" s="462" t="inlineStr">
        <is>
          <t>GRTIN2111014</t>
        </is>
      </c>
      <c r="W3872" s="462" t="inlineStr">
        <is>
          <t>GRTIN2111014</t>
        </is>
      </c>
      <c r="X3872" s="463" t="n">
        <v>44526</v>
      </c>
      <c r="Y3872" s="462" t="inlineStr">
        <is>
          <t>GR-TIN21/11-014</t>
        </is>
      </c>
      <c r="Z3872" s="462" t="inlineStr"/>
      <c r="AA3872" s="462" t="inlineStr">
        <is>
          <t>បុគ្គលជាប់អាករ</t>
        </is>
      </c>
      <c r="AB3872" s="462" t="inlineStr">
        <is>
          <t>L001-901905215</t>
        </is>
      </c>
      <c r="AC3872" s="462" t="inlineStr">
        <is>
          <t>វីអ៊ីស៊ិន (ខេមបូឌា) អ៊ិនដាសស្ទ្រី ឯ.ក</t>
        </is>
      </c>
      <c r="AD3872" s="464" t="n">
        <v>179036</v>
      </c>
      <c r="AE3872" s="464" t="n">
        <v>162760</v>
      </c>
      <c r="AF3872" s="464" t="n">
        <v>0</v>
      </c>
      <c r="AG3872" s="464" t="n">
        <v>0</v>
      </c>
      <c r="AH3872" s="464" t="n">
        <v>16276</v>
      </c>
      <c r="AI3872" s="464" t="n">
        <v>0</v>
      </c>
      <c r="AJ3872" s="464" t="n">
        <v>0</v>
      </c>
      <c r="AK3872" s="464" t="n">
        <v>0</v>
      </c>
      <c r="AL3872" s="464" t="n">
        <v>0</v>
      </c>
      <c r="AM3872" s="464" t="n">
        <v>0</v>
      </c>
      <c r="AN3872" s="464" t="n">
        <v>0</v>
      </c>
      <c r="AO3872" s="464" t="n">
        <v>0</v>
      </c>
      <c r="AP3872" s="464" t="n">
        <v>0</v>
      </c>
      <c r="AQ3872" s="462" t="inlineStr"/>
      <c r="AR3872" s="462" t="inlineStr">
        <is>
          <t>Waste Collection</t>
        </is>
      </c>
      <c r="AS3872" s="462" t="inlineStr">
        <is>
          <t>បានប្រកាសពន្ធ</t>
        </is>
      </c>
    </row>
    <row r="3873">
      <c r="A3873" s="461" t="n">
        <v>3865</v>
      </c>
      <c r="B3873" s="462" t="inlineStr">
        <is>
          <t>Tax Aduit assisted service</t>
        </is>
      </c>
      <c r="C3873" s="462" t="inlineStr">
        <is>
          <t>យីងកឺ ខេម ថេក អ៊ែតវ៉ាយហ្សឺរី ឯ.ក</t>
        </is>
      </c>
      <c r="D3873" s="462" t="inlineStr">
        <is>
          <t>K003-902005313</t>
        </is>
      </c>
      <c r="E3873" s="462" t="inlineStr">
        <is>
          <t>YKT21-173</t>
        </is>
      </c>
      <c r="F3873" s="463" t="n">
        <v>44504</v>
      </c>
      <c r="G3873" s="464" t="n">
        <v>610500</v>
      </c>
      <c r="H3873" s="462" t="n"/>
      <c r="I3873" s="464">
        <f>G3873</f>
        <v/>
      </c>
      <c r="J3873" s="462">
        <f>IF(AND(Q3873=TRUE, R3873=TRUE, S3873=TRUE), IF(W3873&lt;-0.05, "អនុញ្ញាត (អ្នកផ្គត់ផ្គង់ប្រកាសខ្វះ)", "បានប្រកាស (អនុញ្ញាត)"), IF(AND(Q3873=FALSE, R3873=FALSE, S3873=FALSE), "ព្យួរទុក (មិនមានទិន្នន័យ)", "ប្រកាសខុស (ព្យួរទុក)"))</f>
        <v/>
      </c>
      <c r="K3873" s="462" t="inlineStr"/>
      <c r="L3873" s="462" t="inlineStr"/>
      <c r="M3873" s="464">
        <f>AH3873</f>
        <v/>
      </c>
      <c r="N3873" s="464">
        <f>IF(W3873&lt;0,AH3873,I3873)</f>
        <v/>
      </c>
      <c r="O3873" s="464">
        <f>I3873-M3873</f>
        <v/>
      </c>
      <c r="P3873" s="462" t="n"/>
      <c r="Q3873" s="462">
        <f>V3873=W3873</f>
        <v/>
      </c>
      <c r="R3873" s="462">
        <f>AND(MONTH(F3873)=MONTH(X3873), YEAR(F3873)=YEAR(X3873))</f>
        <v/>
      </c>
      <c r="S3873" s="462">
        <f>AC3873="L001-901905215"</f>
        <v/>
      </c>
      <c r="T3873" s="464">
        <f>G3873-AH3873</f>
        <v/>
      </c>
      <c r="U3873" s="462" t="n"/>
      <c r="V3873" s="462" t="inlineStr">
        <is>
          <t>YKT21173</t>
        </is>
      </c>
      <c r="W3873" s="462" t="inlineStr">
        <is>
          <t>YKT21173</t>
        </is>
      </c>
      <c r="X3873" s="463" t="n">
        <v>44504</v>
      </c>
      <c r="Y3873" s="462" t="inlineStr">
        <is>
          <t>YKT21-173</t>
        </is>
      </c>
      <c r="Z3873" s="462" t="inlineStr"/>
      <c r="AA3873" s="462" t="inlineStr">
        <is>
          <t>បុគ្គលជាប់អាករ</t>
        </is>
      </c>
      <c r="AB3873" s="462" t="inlineStr">
        <is>
          <t>L001-901905215</t>
        </is>
      </c>
      <c r="AC3873" s="462" t="inlineStr">
        <is>
          <t>វីអ៊ីស៊ិន (ខេមបូឌា) អ៊ិនដាសស្ទ្រី ឯ.ក</t>
        </is>
      </c>
      <c r="AD3873" s="464" t="n">
        <v>6715500</v>
      </c>
      <c r="AE3873" s="464" t="n">
        <v>6105000</v>
      </c>
      <c r="AF3873" s="464" t="n">
        <v>0</v>
      </c>
      <c r="AG3873" s="464" t="n">
        <v>0</v>
      </c>
      <c r="AH3873" s="464" t="n">
        <v>610500</v>
      </c>
      <c r="AI3873" s="464" t="n">
        <v>0</v>
      </c>
      <c r="AJ3873" s="464" t="n">
        <v>0</v>
      </c>
      <c r="AK3873" s="464" t="n">
        <v>0</v>
      </c>
      <c r="AL3873" s="464" t="n">
        <v>0</v>
      </c>
      <c r="AM3873" s="464" t="n">
        <v>0</v>
      </c>
      <c r="AN3873" s="464" t="n">
        <v>0</v>
      </c>
      <c r="AO3873" s="464" t="n">
        <v>0</v>
      </c>
      <c r="AP3873" s="464" t="n">
        <v>0</v>
      </c>
      <c r="AQ3873" s="462" t="inlineStr"/>
      <c r="AR3873" s="462" t="inlineStr">
        <is>
          <t>សេវាជំនួយការលើសវនកម្មពន្ធដារTax Audit assisted Service</t>
        </is>
      </c>
      <c r="AS3873" s="462" t="inlineStr">
        <is>
          <t>បានប្រកាសពន្ធ</t>
        </is>
      </c>
    </row>
    <row r="3874">
      <c r="A3874" s="461" t="n">
        <v>3866</v>
      </c>
      <c r="B3874" s="462" t="inlineStr">
        <is>
          <t>Express fee</t>
        </is>
      </c>
      <c r="C3874" s="462" t="inlineStr">
        <is>
          <t>ឌី អេច អិល អិចប្រេស (ខេមបូឌា)</t>
        </is>
      </c>
      <c r="D3874" s="462" t="inlineStr">
        <is>
          <t>L001-100045197</t>
        </is>
      </c>
      <c r="E3874" s="462" t="inlineStr">
        <is>
          <t>PNHIR00123703</t>
        </is>
      </c>
      <c r="F3874" s="463" t="n">
        <v>44522</v>
      </c>
      <c r="G3874" s="464" t="n">
        <v>1903</v>
      </c>
      <c r="H3874" s="462" t="n"/>
      <c r="I3874" s="464">
        <f>G3874</f>
        <v/>
      </c>
      <c r="J3874" s="462">
        <f>IF(AND(Q3874=TRUE, R3874=TRUE, S3874=TRUE), IF(W3874&lt;-0.05, "អនុញ្ញាត (អ្នកផ្គត់ផ្គង់ប្រកាសខ្វះ)", "បានប្រកាស (អនុញ្ញាត)"), IF(AND(Q3874=FALSE, R3874=FALSE, S3874=FALSE), "ព្យួរទុក (មិនមានទិន្នន័យ)", "ប្រកាសខុស (ព្យួរទុក)"))</f>
        <v/>
      </c>
      <c r="K3874" s="462" t="inlineStr"/>
      <c r="L3874" s="462" t="inlineStr"/>
      <c r="M3874" s="464">
        <f>AH3874</f>
        <v/>
      </c>
      <c r="N3874" s="464">
        <f>IF(W3874&lt;0,AH3874,I3874)</f>
        <v/>
      </c>
      <c r="O3874" s="464">
        <f>I3874-M3874</f>
        <v/>
      </c>
      <c r="P3874" s="462" t="n"/>
      <c r="Q3874" s="462">
        <f>V3874=W3874</f>
        <v/>
      </c>
      <c r="R3874" s="462">
        <f>AND(MONTH(F3874)=MONTH(X3874), YEAR(F3874)=YEAR(X3874))</f>
        <v/>
      </c>
      <c r="S3874" s="462">
        <f>AC3874="L001-901905215"</f>
        <v/>
      </c>
      <c r="T3874" s="464">
        <f>G3874-AH3874</f>
        <v/>
      </c>
      <c r="U3874" s="462" t="n"/>
      <c r="V3874" s="462" t="inlineStr">
        <is>
          <t>PNHIR00123703</t>
        </is>
      </c>
      <c r="W3874" s="462" t="inlineStr"/>
      <c r="X3874" s="499" t="n"/>
      <c r="Y3874" s="462" t="n"/>
      <c r="Z3874" s="462" t="n"/>
      <c r="AA3874" s="462" t="n"/>
      <c r="AB3874" s="462" t="n"/>
      <c r="AC3874" s="462" t="n"/>
      <c r="AD3874" s="462" t="n"/>
      <c r="AE3874" s="462" t="n"/>
      <c r="AF3874" s="462" t="n"/>
      <c r="AG3874" s="462" t="n"/>
      <c r="AH3874" s="462" t="n"/>
      <c r="AI3874" s="462" t="n"/>
      <c r="AJ3874" s="462" t="n"/>
      <c r="AK3874" s="462" t="n"/>
      <c r="AL3874" s="462" t="n"/>
      <c r="AM3874" s="462" t="n"/>
      <c r="AN3874" s="462" t="n"/>
      <c r="AO3874" s="462" t="n"/>
      <c r="AP3874" s="462" t="n"/>
      <c r="AQ3874" s="462" t="n"/>
      <c r="AR3874" s="462" t="n"/>
      <c r="AS3874" s="462" t="n"/>
    </row>
    <row r="3875">
      <c r="A3875" s="461" t="n">
        <v>3867</v>
      </c>
      <c r="B3875" s="462" t="inlineStr">
        <is>
          <t>Express fee</t>
        </is>
      </c>
      <c r="C3875" s="462" t="inlineStr">
        <is>
          <t>ឌី អេច អិល អិចប្រេស (ខេមបូឌា)</t>
        </is>
      </c>
      <c r="D3875" s="462" t="inlineStr">
        <is>
          <t>L001-100045197</t>
        </is>
      </c>
      <c r="E3875" s="462" t="inlineStr">
        <is>
          <t>PNHR000399392</t>
        </is>
      </c>
      <c r="F3875" s="463" t="n">
        <v>44501</v>
      </c>
      <c r="G3875" s="464" t="n">
        <v>46291</v>
      </c>
      <c r="H3875" s="462" t="n"/>
      <c r="I3875" s="464">
        <f>G3875</f>
        <v/>
      </c>
      <c r="J3875" s="462">
        <f>IF(AND(Q3875=TRUE, R3875=TRUE, S3875=TRUE), IF(W3875&lt;-0.05, "អនុញ្ញាត (អ្នកផ្គត់ផ្គង់ប្រកាសខ្វះ)", "បានប្រកាស (អនុញ្ញាត)"), IF(AND(Q3875=FALSE, R3875=FALSE, S3875=FALSE), "ព្យួរទុក (មិនមានទិន្នន័យ)", "ប្រកាសខុស (ព្យួរទុក)"))</f>
        <v/>
      </c>
      <c r="K3875" s="462" t="inlineStr"/>
      <c r="L3875" s="462" t="inlineStr"/>
      <c r="M3875" s="464">
        <f>AH3875</f>
        <v/>
      </c>
      <c r="N3875" s="464">
        <f>IF(W3875&lt;0,AH3875,I3875)</f>
        <v/>
      </c>
      <c r="O3875" s="464">
        <f>I3875-M3875</f>
        <v/>
      </c>
      <c r="P3875" s="462" t="n"/>
      <c r="Q3875" s="462">
        <f>V3875=W3875</f>
        <v/>
      </c>
      <c r="R3875" s="462">
        <f>AND(MONTH(F3875)=MONTH(X3875), YEAR(F3875)=YEAR(X3875))</f>
        <v/>
      </c>
      <c r="S3875" s="462">
        <f>AC3875="L001-901905215"</f>
        <v/>
      </c>
      <c r="T3875" s="464">
        <f>G3875-AH3875</f>
        <v/>
      </c>
      <c r="U3875" s="462" t="n"/>
      <c r="V3875" s="462" t="inlineStr">
        <is>
          <t>PNHR000399392</t>
        </is>
      </c>
      <c r="W3875" s="462" t="inlineStr"/>
      <c r="X3875" s="499" t="n"/>
      <c r="Y3875" s="462" t="n"/>
      <c r="Z3875" s="462" t="n"/>
      <c r="AA3875" s="462" t="n"/>
      <c r="AB3875" s="462" t="n"/>
      <c r="AC3875" s="462" t="n"/>
      <c r="AD3875" s="462" t="n"/>
      <c r="AE3875" s="462" t="n"/>
      <c r="AF3875" s="462" t="n"/>
      <c r="AG3875" s="462" t="n"/>
      <c r="AH3875" s="462" t="n"/>
      <c r="AI3875" s="462" t="n"/>
      <c r="AJ3875" s="462" t="n"/>
      <c r="AK3875" s="462" t="n"/>
      <c r="AL3875" s="462" t="n"/>
      <c r="AM3875" s="462" t="n"/>
      <c r="AN3875" s="462" t="n"/>
      <c r="AO3875" s="462" t="n"/>
      <c r="AP3875" s="462" t="n"/>
      <c r="AQ3875" s="462" t="n"/>
      <c r="AR3875" s="462" t="n"/>
      <c r="AS3875" s="462" t="n"/>
    </row>
    <row r="3876">
      <c r="A3876" s="461" t="n">
        <v>3868</v>
      </c>
      <c r="B3876" s="462" t="inlineStr">
        <is>
          <t>Express fee</t>
        </is>
      </c>
      <c r="C3876" s="462" t="inlineStr">
        <is>
          <t>ឌី អេច អិល អិចប្រេស (ខេមបូឌា)</t>
        </is>
      </c>
      <c r="D3876" s="462" t="inlineStr">
        <is>
          <t>L001-100045197</t>
        </is>
      </c>
      <c r="E3876" s="462" t="inlineStr">
        <is>
          <t>PNHIR00121572</t>
        </is>
      </c>
      <c r="F3876" s="463" t="n">
        <v>44501</v>
      </c>
      <c r="G3876" s="464" t="n">
        <v>3168</v>
      </c>
      <c r="H3876" s="462" t="n"/>
      <c r="I3876" s="464">
        <f>G3876</f>
        <v/>
      </c>
      <c r="J3876" s="462">
        <f>IF(AND(Q3876=TRUE, R3876=TRUE, S3876=TRUE), IF(W3876&lt;-0.05, "អនុញ្ញាត (អ្នកផ្គត់ផ្គង់ប្រកាសខ្វះ)", "បានប្រកាស (អនុញ្ញាត)"), IF(AND(Q3876=FALSE, R3876=FALSE, S3876=FALSE), "ព្យួរទុក (មិនមានទិន្នន័យ)", "ប្រកាសខុស (ព្យួរទុក)"))</f>
        <v/>
      </c>
      <c r="K3876" s="462" t="inlineStr"/>
      <c r="L3876" s="462" t="inlineStr"/>
      <c r="M3876" s="464">
        <f>AH3876</f>
        <v/>
      </c>
      <c r="N3876" s="464">
        <f>IF(W3876&lt;0,AH3876,I3876)</f>
        <v/>
      </c>
      <c r="O3876" s="464">
        <f>I3876-M3876</f>
        <v/>
      </c>
      <c r="P3876" s="462" t="n"/>
      <c r="Q3876" s="462">
        <f>V3876=W3876</f>
        <v/>
      </c>
      <c r="R3876" s="462">
        <f>AND(MONTH(F3876)=MONTH(X3876), YEAR(F3876)=YEAR(X3876))</f>
        <v/>
      </c>
      <c r="S3876" s="462">
        <f>AC3876="L001-901905215"</f>
        <v/>
      </c>
      <c r="T3876" s="464">
        <f>G3876-AH3876</f>
        <v/>
      </c>
      <c r="U3876" s="462" t="n"/>
      <c r="V3876" s="462" t="inlineStr">
        <is>
          <t>PNHIR00121572</t>
        </is>
      </c>
      <c r="W3876" s="462" t="inlineStr"/>
      <c r="X3876" s="499" t="n"/>
      <c r="Y3876" s="462" t="n"/>
      <c r="Z3876" s="462" t="n"/>
      <c r="AA3876" s="462" t="n"/>
      <c r="AB3876" s="462" t="n"/>
      <c r="AC3876" s="462" t="n"/>
      <c r="AD3876" s="462" t="n"/>
      <c r="AE3876" s="462" t="n"/>
      <c r="AF3876" s="462" t="n"/>
      <c r="AG3876" s="462" t="n"/>
      <c r="AH3876" s="462" t="n"/>
      <c r="AI3876" s="462" t="n"/>
      <c r="AJ3876" s="462" t="n"/>
      <c r="AK3876" s="462" t="n"/>
      <c r="AL3876" s="462" t="n"/>
      <c r="AM3876" s="462" t="n"/>
      <c r="AN3876" s="462" t="n"/>
      <c r="AO3876" s="462" t="n"/>
      <c r="AP3876" s="462" t="n"/>
      <c r="AQ3876" s="462" t="n"/>
      <c r="AR3876" s="462" t="n"/>
      <c r="AS3876" s="462" t="n"/>
    </row>
    <row r="3877">
      <c r="A3877" s="461" t="n">
        <v>3869</v>
      </c>
      <c r="B3877" s="462" t="inlineStr">
        <is>
          <t>Rental copy machine</t>
        </is>
      </c>
      <c r="C3877" s="462" t="inlineStr">
        <is>
          <t xml:space="preserve">អិនធីអិល តិចណូឡូជី </t>
        </is>
      </c>
      <c r="D3877" s="462" t="inlineStr">
        <is>
          <t>K005-901900283</t>
        </is>
      </c>
      <c r="E3877" s="462" t="inlineStr">
        <is>
          <t>21-003104</t>
        </is>
      </c>
      <c r="F3877" s="463" t="n">
        <v>44527</v>
      </c>
      <c r="G3877" s="464" t="n">
        <v>38622</v>
      </c>
      <c r="H3877" s="462" t="n"/>
      <c r="I3877" s="464">
        <f>G3877</f>
        <v/>
      </c>
      <c r="J3877" s="462">
        <f>IF(AND(Q3877=TRUE, R3877=TRUE, S3877=TRUE), IF(W3877&lt;-0.05, "អនុញ្ញាត (អ្នកផ្គត់ផ្គង់ប្រកាសខ្វះ)", "បានប្រកាស (អនុញ្ញាត)"), IF(AND(Q3877=FALSE, R3877=FALSE, S3877=FALSE), "ព្យួរទុក (មិនមានទិន្នន័យ)", "ប្រកាសខុស (ព្យួរទុក)"))</f>
        <v/>
      </c>
      <c r="K3877" s="462" t="inlineStr"/>
      <c r="L3877" s="462" t="inlineStr"/>
      <c r="M3877" s="464">
        <f>AH3877</f>
        <v/>
      </c>
      <c r="N3877" s="464">
        <f>IF(W3877&lt;0,AH3877,I3877)</f>
        <v/>
      </c>
      <c r="O3877" s="464">
        <f>I3877-M3877</f>
        <v/>
      </c>
      <c r="P3877" s="462" t="n"/>
      <c r="Q3877" s="462">
        <f>V3877=W3877</f>
        <v/>
      </c>
      <c r="R3877" s="462">
        <f>AND(MONTH(F3877)=MONTH(X3877), YEAR(F3877)=YEAR(X3877))</f>
        <v/>
      </c>
      <c r="S3877" s="462">
        <f>AC3877="L001-901905215"</f>
        <v/>
      </c>
      <c r="T3877" s="464">
        <f>G3877-AH3877</f>
        <v/>
      </c>
      <c r="U3877" s="462" t="n"/>
      <c r="V3877" s="462" t="inlineStr">
        <is>
          <t>21003104</t>
        </is>
      </c>
      <c r="W3877" s="462" t="inlineStr">
        <is>
          <t>21003104</t>
        </is>
      </c>
      <c r="X3877" s="463" t="n">
        <v>44527</v>
      </c>
      <c r="Y3877" s="462" t="inlineStr">
        <is>
          <t>21-003104</t>
        </is>
      </c>
      <c r="Z3877" s="462" t="inlineStr"/>
      <c r="AA3877" s="462" t="inlineStr">
        <is>
          <t>បុគ្គលជាប់អាករ</t>
        </is>
      </c>
      <c r="AB3877" s="462" t="inlineStr">
        <is>
          <t>L001-901905215</t>
        </is>
      </c>
      <c r="AC3877" s="462" t="inlineStr">
        <is>
          <t>វីអ៊ីស៊ិន (ខេមបូឌា) អ៊ិនដាសស្ទ្រី ឯ.ក</t>
        </is>
      </c>
      <c r="AD3877" s="464" t="n">
        <v>424844</v>
      </c>
      <c r="AE3877" s="464" t="n">
        <v>386222</v>
      </c>
      <c r="AF3877" s="464" t="n">
        <v>0</v>
      </c>
      <c r="AG3877" s="464" t="n">
        <v>0</v>
      </c>
      <c r="AH3877" s="464" t="n">
        <v>38622</v>
      </c>
      <c r="AI3877" s="464" t="n">
        <v>0</v>
      </c>
      <c r="AJ3877" s="464" t="n">
        <v>0</v>
      </c>
      <c r="AK3877" s="464" t="n">
        <v>0</v>
      </c>
      <c r="AL3877" s="464" t="n">
        <v>0</v>
      </c>
      <c r="AM3877" s="464" t="n">
        <v>0</v>
      </c>
      <c r="AN3877" s="464" t="n">
        <v>0</v>
      </c>
      <c r="AO3877" s="464" t="n">
        <v>0</v>
      </c>
      <c r="AP3877" s="464" t="n">
        <v>0</v>
      </c>
      <c r="AQ3877" s="462" t="inlineStr"/>
      <c r="AR3877" s="462" t="inlineStr">
        <is>
          <t>Rental Machine Photocopier CANON iR-2525</t>
        </is>
      </c>
      <c r="AS3877" s="462" t="inlineStr">
        <is>
          <t>បានប្រកាសពន្ធ</t>
        </is>
      </c>
    </row>
    <row r="3878">
      <c r="A3878" s="461" t="n">
        <v>3870</v>
      </c>
      <c r="B3878" s="462" t="inlineStr">
        <is>
          <t>Express fee</t>
        </is>
      </c>
      <c r="C3878" s="462" t="inlineStr">
        <is>
          <t>សូស៊ីយេតេ កុងសេស្យូនែរ ដឺ ឡាអេរ៉ូព័រ</t>
        </is>
      </c>
      <c r="D3878" s="462" t="inlineStr">
        <is>
          <t>L001-100047300</t>
        </is>
      </c>
      <c r="E3878" s="462" t="inlineStr">
        <is>
          <t>2100-068760</t>
        </is>
      </c>
      <c r="F3878" s="463" t="n">
        <v>44516</v>
      </c>
      <c r="G3878" s="464" t="n">
        <v>4231</v>
      </c>
      <c r="H3878" s="462" t="n"/>
      <c r="I3878" s="464">
        <f>G3878</f>
        <v/>
      </c>
      <c r="J3878" s="462">
        <f>IF(AND(Q3878=TRUE, R3878=TRUE, S3878=TRUE), IF(W3878&lt;-0.05, "អនុញ្ញាត (អ្នកផ្គត់ផ្គង់ប្រកាសខ្វះ)", "បានប្រកាស (អនុញ្ញាត)"), IF(AND(Q3878=FALSE, R3878=FALSE, S3878=FALSE), "ព្យួរទុក (មិនមានទិន្នន័យ)", "ប្រកាសខុស (ព្យួរទុក)"))</f>
        <v/>
      </c>
      <c r="K3878" s="462" t="inlineStr"/>
      <c r="L3878" s="462" t="inlineStr"/>
      <c r="M3878" s="464">
        <f>AH3878</f>
        <v/>
      </c>
      <c r="N3878" s="464">
        <f>IF(W3878&lt;0,AH3878,I3878)</f>
        <v/>
      </c>
      <c r="O3878" s="464">
        <f>I3878-M3878</f>
        <v/>
      </c>
      <c r="P3878" s="462" t="n"/>
      <c r="Q3878" s="462">
        <f>V3878=W3878</f>
        <v/>
      </c>
      <c r="R3878" s="462">
        <f>AND(MONTH(F3878)=MONTH(X3878), YEAR(F3878)=YEAR(X3878))</f>
        <v/>
      </c>
      <c r="S3878" s="462">
        <f>AC3878="L001-901905215"</f>
        <v/>
      </c>
      <c r="T3878" s="464">
        <f>G3878-AH3878</f>
        <v/>
      </c>
      <c r="U3878" s="462" t="n"/>
      <c r="V3878" s="462" t="inlineStr">
        <is>
          <t>2100068760</t>
        </is>
      </c>
      <c r="W3878" s="462" t="inlineStr"/>
      <c r="X3878" s="499" t="n"/>
      <c r="Y3878" s="462" t="n"/>
      <c r="Z3878" s="462" t="n"/>
      <c r="AA3878" s="462" t="n"/>
      <c r="AB3878" s="462" t="n"/>
      <c r="AC3878" s="462" t="n"/>
      <c r="AD3878" s="462" t="n"/>
      <c r="AE3878" s="462" t="n"/>
      <c r="AF3878" s="462" t="n"/>
      <c r="AG3878" s="462" t="n"/>
      <c r="AH3878" s="462" t="n"/>
      <c r="AI3878" s="462" t="n"/>
      <c r="AJ3878" s="462" t="n"/>
      <c r="AK3878" s="462" t="n"/>
      <c r="AL3878" s="462" t="n"/>
      <c r="AM3878" s="462" t="n"/>
      <c r="AN3878" s="462" t="n"/>
      <c r="AO3878" s="462" t="n"/>
      <c r="AP3878" s="462" t="n"/>
      <c r="AQ3878" s="462" t="n"/>
      <c r="AR3878" s="462" t="n"/>
      <c r="AS3878" s="462" t="n"/>
    </row>
    <row r="3879">
      <c r="A3879" s="461" t="n">
        <v>3871</v>
      </c>
      <c r="B3879" s="462" t="inlineStr">
        <is>
          <t>Lift-On &amp; Lift-Off</t>
        </is>
      </c>
      <c r="C3879" s="462" t="inlineStr">
        <is>
          <t>កំពង់ផែស្វយ័តក្រុងព្រះសីហនុ</t>
        </is>
      </c>
      <c r="D3879" s="462" t="inlineStr">
        <is>
          <t>L001-100044638</t>
        </is>
      </c>
      <c r="E3879" s="462" t="inlineStr">
        <is>
          <t>191525</t>
        </is>
      </c>
      <c r="F3879" s="463" t="n">
        <v>44522</v>
      </c>
      <c r="G3879" s="464" t="n">
        <v>70766</v>
      </c>
      <c r="H3879" s="462" t="n"/>
      <c r="I3879" s="464">
        <f>G3879</f>
        <v/>
      </c>
      <c r="J3879" s="462">
        <f>IF(AND(Q3879=TRUE, R3879=TRUE, S3879=TRUE), IF(W3879&lt;-0.05, "អនុញ្ញាត (អ្នកផ្គត់ផ្គង់ប្រកាសខ្វះ)", "បានប្រកាស (អនុញ្ញាត)"), IF(AND(Q3879=FALSE, R3879=FALSE, S3879=FALSE), "ព្យួរទុក (មិនមានទិន្នន័យ)", "ប្រកាសខុស (ព្យួរទុក)"))</f>
        <v/>
      </c>
      <c r="K3879" s="462" t="inlineStr"/>
      <c r="L3879" s="462" t="inlineStr"/>
      <c r="M3879" s="464">
        <f>AH3879</f>
        <v/>
      </c>
      <c r="N3879" s="464">
        <f>IF(W3879&lt;0,AH3879,I3879)</f>
        <v/>
      </c>
      <c r="O3879" s="464">
        <f>I3879-M3879</f>
        <v/>
      </c>
      <c r="P3879" s="462" t="n"/>
      <c r="Q3879" s="462">
        <f>V3879=W3879</f>
        <v/>
      </c>
      <c r="R3879" s="462">
        <f>AND(MONTH(F3879)=MONTH(X3879), YEAR(F3879)=YEAR(X3879))</f>
        <v/>
      </c>
      <c r="S3879" s="462">
        <f>AC3879="L001-901905215"</f>
        <v/>
      </c>
      <c r="T3879" s="464">
        <f>G3879-AH3879</f>
        <v/>
      </c>
      <c r="U3879" s="462" t="n"/>
      <c r="V3879" s="462" t="inlineStr">
        <is>
          <t>191525</t>
        </is>
      </c>
      <c r="W3879" s="462" t="inlineStr"/>
      <c r="X3879" s="499" t="n"/>
      <c r="Y3879" s="462" t="n"/>
      <c r="Z3879" s="462" t="n"/>
      <c r="AA3879" s="462" t="n"/>
      <c r="AB3879" s="462" t="n"/>
      <c r="AC3879" s="462" t="n"/>
      <c r="AD3879" s="462" t="n"/>
      <c r="AE3879" s="462" t="n"/>
      <c r="AF3879" s="462" t="n"/>
      <c r="AG3879" s="462" t="n"/>
      <c r="AH3879" s="462" t="n"/>
      <c r="AI3879" s="462" t="n"/>
      <c r="AJ3879" s="462" t="n"/>
      <c r="AK3879" s="462" t="n"/>
      <c r="AL3879" s="462" t="n"/>
      <c r="AM3879" s="462" t="n"/>
      <c r="AN3879" s="462" t="n"/>
      <c r="AO3879" s="462" t="n"/>
      <c r="AP3879" s="462" t="n"/>
      <c r="AQ3879" s="462" t="n"/>
      <c r="AR3879" s="462" t="n"/>
      <c r="AS3879" s="462" t="n"/>
    </row>
    <row r="3880">
      <c r="A3880" s="461" t="n">
        <v>3872</v>
      </c>
      <c r="B3880" s="462" t="inlineStr">
        <is>
          <t>Express fee</t>
        </is>
      </c>
      <c r="C3880" s="462" t="inlineStr">
        <is>
          <t>សូស៊ីយេតេ កុងសេស្យូនែរ ដឺ ឡាអេរ៉ូព័រ</t>
        </is>
      </c>
      <c r="D3880" s="462" t="inlineStr">
        <is>
          <t>L001-100047300</t>
        </is>
      </c>
      <c r="E3880" s="462" t="inlineStr">
        <is>
          <t>2100-065948</t>
        </is>
      </c>
      <c r="F3880" s="463" t="n">
        <v>44505</v>
      </c>
      <c r="G3880" s="464" t="n">
        <v>3420</v>
      </c>
      <c r="H3880" s="462" t="n"/>
      <c r="I3880" s="464">
        <f>G3880</f>
        <v/>
      </c>
      <c r="J3880" s="462">
        <f>IF(AND(Q3880=TRUE, R3880=TRUE, S3880=TRUE), IF(W3880&lt;-0.05, "អនុញ្ញាត (អ្នកផ្គត់ផ្គង់ប្រកាសខ្វះ)", "បានប្រកាស (អនុញ្ញាត)"), IF(AND(Q3880=FALSE, R3880=FALSE, S3880=FALSE), "ព្យួរទុក (មិនមានទិន្នន័យ)", "ប្រកាសខុស (ព្យួរទុក)"))</f>
        <v/>
      </c>
      <c r="K3880" s="462" t="inlineStr"/>
      <c r="L3880" s="462" t="inlineStr"/>
      <c r="M3880" s="464">
        <f>AH3880</f>
        <v/>
      </c>
      <c r="N3880" s="464">
        <f>IF(W3880&lt;0,AH3880,I3880)</f>
        <v/>
      </c>
      <c r="O3880" s="464">
        <f>I3880-M3880</f>
        <v/>
      </c>
      <c r="P3880" s="462" t="n"/>
      <c r="Q3880" s="462">
        <f>V3880=W3880</f>
        <v/>
      </c>
      <c r="R3880" s="462">
        <f>AND(MONTH(F3880)=MONTH(X3880), YEAR(F3880)=YEAR(X3880))</f>
        <v/>
      </c>
      <c r="S3880" s="462">
        <f>AC3880="L001-901905215"</f>
        <v/>
      </c>
      <c r="T3880" s="464">
        <f>G3880-AH3880</f>
        <v/>
      </c>
      <c r="U3880" s="462" t="n"/>
      <c r="V3880" s="462" t="inlineStr">
        <is>
          <t>2100065948</t>
        </is>
      </c>
      <c r="W3880" s="462" t="inlineStr"/>
      <c r="X3880" s="499" t="n"/>
      <c r="Y3880" s="462" t="n"/>
      <c r="Z3880" s="462" t="n"/>
      <c r="AA3880" s="462" t="n"/>
      <c r="AB3880" s="462" t="n"/>
      <c r="AC3880" s="462" t="n"/>
      <c r="AD3880" s="462" t="n"/>
      <c r="AE3880" s="462" t="n"/>
      <c r="AF3880" s="462" t="n"/>
      <c r="AG3880" s="462" t="n"/>
      <c r="AH3880" s="462" t="n"/>
      <c r="AI3880" s="462" t="n"/>
      <c r="AJ3880" s="462" t="n"/>
      <c r="AK3880" s="462" t="n"/>
      <c r="AL3880" s="462" t="n"/>
      <c r="AM3880" s="462" t="n"/>
      <c r="AN3880" s="462" t="n"/>
      <c r="AO3880" s="462" t="n"/>
      <c r="AP3880" s="462" t="n"/>
      <c r="AQ3880" s="462" t="n"/>
      <c r="AR3880" s="462" t="n"/>
      <c r="AS3880" s="462" t="n"/>
    </row>
    <row r="3881">
      <c r="A3881" s="461" t="n">
        <v>3873</v>
      </c>
      <c r="B3881" s="462" t="inlineStr">
        <is>
          <t>Lift-On &amp; Lift-Off</t>
        </is>
      </c>
      <c r="C3881" s="462" t="inlineStr">
        <is>
          <t>កំពង់ផែស្វយ័តក្រុងព្រះសីហនុ</t>
        </is>
      </c>
      <c r="D3881" s="462" t="inlineStr">
        <is>
          <t>L001-100044638</t>
        </is>
      </c>
      <c r="E3881" s="462" t="inlineStr">
        <is>
          <t>188196</t>
        </is>
      </c>
      <c r="F3881" s="463" t="n">
        <v>44515</v>
      </c>
      <c r="G3881" s="464" t="n">
        <v>35392</v>
      </c>
      <c r="H3881" s="462" t="n"/>
      <c r="I3881" s="464">
        <f>G3881</f>
        <v/>
      </c>
      <c r="J3881" s="462">
        <f>IF(AND(Q3881=TRUE, R3881=TRUE, S3881=TRUE), IF(W3881&lt;-0.05, "អនុញ្ញាត (អ្នកផ្គត់ផ្គង់ប្រកាសខ្វះ)", "បានប្រកាស (អនុញ្ញាត)"), IF(AND(Q3881=FALSE, R3881=FALSE, S3881=FALSE), "ព្យួរទុក (មិនមានទិន្នន័យ)", "ប្រកាសខុស (ព្យួរទុក)"))</f>
        <v/>
      </c>
      <c r="K3881" s="462" t="inlineStr"/>
      <c r="L3881" s="462" t="inlineStr"/>
      <c r="M3881" s="464">
        <f>AH3881</f>
        <v/>
      </c>
      <c r="N3881" s="464">
        <f>IF(W3881&lt;0,AH3881,I3881)</f>
        <v/>
      </c>
      <c r="O3881" s="464">
        <f>I3881-M3881</f>
        <v/>
      </c>
      <c r="P3881" s="462" t="n"/>
      <c r="Q3881" s="462">
        <f>V3881=W3881</f>
        <v/>
      </c>
      <c r="R3881" s="462">
        <f>AND(MONTH(F3881)=MONTH(X3881), YEAR(F3881)=YEAR(X3881))</f>
        <v/>
      </c>
      <c r="S3881" s="462">
        <f>AC3881="L001-901905215"</f>
        <v/>
      </c>
      <c r="T3881" s="464">
        <f>G3881-AH3881</f>
        <v/>
      </c>
      <c r="U3881" s="462" t="n"/>
      <c r="V3881" s="462" t="inlineStr">
        <is>
          <t>188196</t>
        </is>
      </c>
      <c r="W3881" s="462" t="inlineStr"/>
      <c r="X3881" s="499" t="n"/>
      <c r="Y3881" s="462" t="n"/>
      <c r="Z3881" s="462" t="n"/>
      <c r="AA3881" s="462" t="n"/>
      <c r="AB3881" s="462" t="n"/>
      <c r="AC3881" s="462" t="n"/>
      <c r="AD3881" s="462" t="n"/>
      <c r="AE3881" s="462" t="n"/>
      <c r="AF3881" s="462" t="n"/>
      <c r="AG3881" s="462" t="n"/>
      <c r="AH3881" s="462" t="n"/>
      <c r="AI3881" s="462" t="n"/>
      <c r="AJ3881" s="462" t="n"/>
      <c r="AK3881" s="462" t="n"/>
      <c r="AL3881" s="462" t="n"/>
      <c r="AM3881" s="462" t="n"/>
      <c r="AN3881" s="462" t="n"/>
      <c r="AO3881" s="462" t="n"/>
      <c r="AP3881" s="462" t="n"/>
      <c r="AQ3881" s="462" t="n"/>
      <c r="AR3881" s="462" t="n"/>
      <c r="AS3881" s="462" t="n"/>
    </row>
    <row r="3882">
      <c r="A3882" s="461" t="n">
        <v>3874</v>
      </c>
      <c r="B3882" s="462" t="inlineStr">
        <is>
          <t>Lift-On &amp; Lift-Off</t>
        </is>
      </c>
      <c r="C3882" s="462" t="inlineStr">
        <is>
          <t>កំពង់ផែស្វយ័តក្រុងព្រះសីហនុ</t>
        </is>
      </c>
      <c r="D3882" s="462" t="inlineStr">
        <is>
          <t>L001-100044638</t>
        </is>
      </c>
      <c r="E3882" s="462" t="inlineStr">
        <is>
          <t>183950</t>
        </is>
      </c>
      <c r="F3882" s="463" t="n">
        <v>44506</v>
      </c>
      <c r="G3882" s="464" t="n">
        <v>106279</v>
      </c>
      <c r="H3882" s="462" t="n"/>
      <c r="I3882" s="464">
        <f>G3882</f>
        <v/>
      </c>
      <c r="J3882" s="462">
        <f>IF(AND(Q3882=TRUE, R3882=TRUE, S3882=TRUE), IF(W3882&lt;-0.05, "អនុញ្ញាត (អ្នកផ្គត់ផ្គង់ប្រកាសខ្វះ)", "បានប្រកាស (អនុញ្ញាត)"), IF(AND(Q3882=FALSE, R3882=FALSE, S3882=FALSE), "ព្យួរទុក (មិនមានទិន្នន័យ)", "ប្រកាសខុស (ព្យួរទុក)"))</f>
        <v/>
      </c>
      <c r="K3882" s="462" t="inlineStr"/>
      <c r="L3882" s="462" t="inlineStr"/>
      <c r="M3882" s="464">
        <f>AH3882</f>
        <v/>
      </c>
      <c r="N3882" s="464">
        <f>IF(W3882&lt;0,AH3882,I3882)</f>
        <v/>
      </c>
      <c r="O3882" s="464">
        <f>I3882-M3882</f>
        <v/>
      </c>
      <c r="P3882" s="462" t="n"/>
      <c r="Q3882" s="462">
        <f>V3882=W3882</f>
        <v/>
      </c>
      <c r="R3882" s="462">
        <f>AND(MONTH(F3882)=MONTH(X3882), YEAR(F3882)=YEAR(X3882))</f>
        <v/>
      </c>
      <c r="S3882" s="462">
        <f>AC3882="L001-901905215"</f>
        <v/>
      </c>
      <c r="T3882" s="464">
        <f>G3882-AH3882</f>
        <v/>
      </c>
      <c r="U3882" s="462" t="n"/>
      <c r="V3882" s="462" t="inlineStr">
        <is>
          <t>183950</t>
        </is>
      </c>
      <c r="W3882" s="462" t="inlineStr"/>
      <c r="X3882" s="499" t="n"/>
      <c r="Y3882" s="462" t="n"/>
      <c r="Z3882" s="462" t="n"/>
      <c r="AA3882" s="462" t="n"/>
      <c r="AB3882" s="462" t="n"/>
      <c r="AC3882" s="462" t="n"/>
      <c r="AD3882" s="462" t="n"/>
      <c r="AE3882" s="462" t="n"/>
      <c r="AF3882" s="462" t="n"/>
      <c r="AG3882" s="462" t="n"/>
      <c r="AH3882" s="462" t="n"/>
      <c r="AI3882" s="462" t="n"/>
      <c r="AJ3882" s="462" t="n"/>
      <c r="AK3882" s="462" t="n"/>
      <c r="AL3882" s="462" t="n"/>
      <c r="AM3882" s="462" t="n"/>
      <c r="AN3882" s="462" t="n"/>
      <c r="AO3882" s="462" t="n"/>
      <c r="AP3882" s="462" t="n"/>
      <c r="AQ3882" s="462" t="n"/>
      <c r="AR3882" s="462" t="n"/>
      <c r="AS3882" s="462" t="n"/>
    </row>
    <row r="3883">
      <c r="A3883" s="461" t="n">
        <v>3875</v>
      </c>
      <c r="B3883" s="462" t="inlineStr">
        <is>
          <t>Lift-On &amp; Lift-Off</t>
        </is>
      </c>
      <c r="C3883" s="462" t="inlineStr">
        <is>
          <t>កំពង់ផែស្វយ័តក្រុងព្រះសីហនុ</t>
        </is>
      </c>
      <c r="D3883" s="462" t="inlineStr">
        <is>
          <t>L001-100044638</t>
        </is>
      </c>
      <c r="E3883" s="462" t="inlineStr">
        <is>
          <t>180684</t>
        </is>
      </c>
      <c r="F3883" s="463" t="n">
        <v>44501</v>
      </c>
      <c r="G3883" s="464" t="n">
        <v>141566</v>
      </c>
      <c r="H3883" s="462" t="n"/>
      <c r="I3883" s="464">
        <f>G3883</f>
        <v/>
      </c>
      <c r="J3883" s="462">
        <f>IF(AND(Q3883=TRUE, R3883=TRUE, S3883=TRUE), IF(W3883&lt;-0.05, "អនុញ្ញាត (អ្នកផ្គត់ផ្គង់ប្រកាសខ្វះ)", "បានប្រកាស (អនុញ្ញាត)"), IF(AND(Q3883=FALSE, R3883=FALSE, S3883=FALSE), "ព្យួរទុក (មិនមានទិន្នន័យ)", "ប្រកាសខុស (ព្យួរទុក)"))</f>
        <v/>
      </c>
      <c r="K3883" s="462" t="inlineStr"/>
      <c r="L3883" s="462" t="inlineStr"/>
      <c r="M3883" s="464">
        <f>AH3883</f>
        <v/>
      </c>
      <c r="N3883" s="464">
        <f>IF(W3883&lt;0,AH3883,I3883)</f>
        <v/>
      </c>
      <c r="O3883" s="464">
        <f>I3883-M3883</f>
        <v/>
      </c>
      <c r="P3883" s="462" t="n"/>
      <c r="Q3883" s="462">
        <f>V3883=W3883</f>
        <v/>
      </c>
      <c r="R3883" s="462">
        <f>AND(MONTH(F3883)=MONTH(X3883), YEAR(F3883)=YEAR(X3883))</f>
        <v/>
      </c>
      <c r="S3883" s="462">
        <f>AC3883="L001-901905215"</f>
        <v/>
      </c>
      <c r="T3883" s="464">
        <f>G3883-AH3883</f>
        <v/>
      </c>
      <c r="U3883" s="462" t="n"/>
      <c r="V3883" s="462" t="inlineStr">
        <is>
          <t>180684</t>
        </is>
      </c>
      <c r="W3883" s="462" t="inlineStr"/>
      <c r="X3883" s="499" t="n"/>
      <c r="Y3883" s="462" t="n"/>
      <c r="Z3883" s="462" t="n"/>
      <c r="AA3883" s="462" t="n"/>
      <c r="AB3883" s="462" t="n"/>
      <c r="AC3883" s="462" t="n"/>
      <c r="AD3883" s="462" t="n"/>
      <c r="AE3883" s="462" t="n"/>
      <c r="AF3883" s="462" t="n"/>
      <c r="AG3883" s="462" t="n"/>
      <c r="AH3883" s="462" t="n"/>
      <c r="AI3883" s="462" t="n"/>
      <c r="AJ3883" s="462" t="n"/>
      <c r="AK3883" s="462" t="n"/>
      <c r="AL3883" s="462" t="n"/>
      <c r="AM3883" s="462" t="n"/>
      <c r="AN3883" s="462" t="n"/>
      <c r="AO3883" s="462" t="n"/>
      <c r="AP3883" s="462" t="n"/>
      <c r="AQ3883" s="462" t="n"/>
      <c r="AR3883" s="462" t="n"/>
      <c r="AS3883" s="462" t="n"/>
    </row>
    <row r="3884">
      <c r="A3884" s="461" t="n">
        <v>3876</v>
      </c>
      <c r="B3884" s="462" t="inlineStr">
        <is>
          <t>Lift-On &amp; Lift-Off</t>
        </is>
      </c>
      <c r="C3884" s="462" t="inlineStr">
        <is>
          <t>កំពង់ផែស្វយ័តក្រុងព្រះសីហនុ</t>
        </is>
      </c>
      <c r="D3884" s="462" t="inlineStr">
        <is>
          <t>L001-100044638</t>
        </is>
      </c>
      <c r="E3884" s="462" t="inlineStr">
        <is>
          <t>180681</t>
        </is>
      </c>
      <c r="F3884" s="463" t="n">
        <v>44501</v>
      </c>
      <c r="G3884" s="464" t="n">
        <v>70783</v>
      </c>
      <c r="H3884" s="462" t="n"/>
      <c r="I3884" s="464">
        <f>G3884</f>
        <v/>
      </c>
      <c r="J3884" s="462">
        <f>IF(AND(Q3884=TRUE, R3884=TRUE, S3884=TRUE), IF(W3884&lt;-0.05, "អនុញ្ញាត (អ្នកផ្គត់ផ្គង់ប្រកាសខ្វះ)", "បានប្រកាស (អនុញ្ញាត)"), IF(AND(Q3884=FALSE, R3884=FALSE, S3884=FALSE), "ព្យួរទុក (មិនមានទិន្នន័យ)", "ប្រកាសខុស (ព្យួរទុក)"))</f>
        <v/>
      </c>
      <c r="K3884" s="462" t="inlineStr"/>
      <c r="L3884" s="462" t="inlineStr"/>
      <c r="M3884" s="464">
        <f>AH3884</f>
        <v/>
      </c>
      <c r="N3884" s="464">
        <f>IF(W3884&lt;0,AH3884,I3884)</f>
        <v/>
      </c>
      <c r="O3884" s="464">
        <f>I3884-M3884</f>
        <v/>
      </c>
      <c r="P3884" s="462" t="n"/>
      <c r="Q3884" s="462">
        <f>V3884=W3884</f>
        <v/>
      </c>
      <c r="R3884" s="462">
        <f>AND(MONTH(F3884)=MONTH(X3884), YEAR(F3884)=YEAR(X3884))</f>
        <v/>
      </c>
      <c r="S3884" s="462">
        <f>AC3884="L001-901905215"</f>
        <v/>
      </c>
      <c r="T3884" s="464">
        <f>G3884-AH3884</f>
        <v/>
      </c>
      <c r="U3884" s="462" t="n"/>
      <c r="V3884" s="462" t="inlineStr">
        <is>
          <t>180681</t>
        </is>
      </c>
      <c r="W3884" s="462" t="inlineStr"/>
      <c r="X3884" s="499" t="n"/>
      <c r="Y3884" s="462" t="n"/>
      <c r="Z3884" s="462" t="n"/>
      <c r="AA3884" s="462" t="n"/>
      <c r="AB3884" s="462" t="n"/>
      <c r="AC3884" s="462" t="n"/>
      <c r="AD3884" s="462" t="n"/>
      <c r="AE3884" s="462" t="n"/>
      <c r="AF3884" s="462" t="n"/>
      <c r="AG3884" s="462" t="n"/>
      <c r="AH3884" s="462" t="n"/>
      <c r="AI3884" s="462" t="n"/>
      <c r="AJ3884" s="462" t="n"/>
      <c r="AK3884" s="462" t="n"/>
      <c r="AL3884" s="462" t="n"/>
      <c r="AM3884" s="462" t="n"/>
      <c r="AN3884" s="462" t="n"/>
      <c r="AO3884" s="462" t="n"/>
      <c r="AP3884" s="462" t="n"/>
      <c r="AQ3884" s="462" t="n"/>
      <c r="AR3884" s="462" t="n"/>
      <c r="AS3884" s="462" t="n"/>
    </row>
    <row r="3885">
      <c r="A3885" s="461" t="n">
        <v>3877</v>
      </c>
      <c r="B3885" s="462" t="inlineStr">
        <is>
          <t>Lift-On &amp; Lift-Off</t>
        </is>
      </c>
      <c r="C3885" s="462" t="inlineStr">
        <is>
          <t>កំពង់ផែស្វយ័តក្រុងព្រះសីហនុ</t>
        </is>
      </c>
      <c r="D3885" s="462" t="inlineStr">
        <is>
          <t>L001-100044638</t>
        </is>
      </c>
      <c r="E3885" s="462" t="inlineStr">
        <is>
          <t>175597</t>
        </is>
      </c>
      <c r="F3885" s="463" t="n">
        <v>44501</v>
      </c>
      <c r="G3885" s="464" t="n">
        <v>35435</v>
      </c>
      <c r="H3885" s="462" t="n"/>
      <c r="I3885" s="464">
        <f>G3885</f>
        <v/>
      </c>
      <c r="J3885" s="462">
        <f>IF(AND(Q3885=TRUE, R3885=TRUE, S3885=TRUE), IF(W3885&lt;-0.05, "អនុញ្ញាត (អ្នកផ្គត់ផ្គង់ប្រកាសខ្វះ)", "បានប្រកាស (អនុញ្ញាត)"), IF(AND(Q3885=FALSE, R3885=FALSE, S3885=FALSE), "ព្យួរទុក (មិនមានទិន្នន័យ)", "ប្រកាសខុស (ព្យួរទុក)"))</f>
        <v/>
      </c>
      <c r="K3885" s="462" t="inlineStr"/>
      <c r="L3885" s="462" t="inlineStr"/>
      <c r="M3885" s="464">
        <f>AH3885</f>
        <v/>
      </c>
      <c r="N3885" s="464">
        <f>IF(W3885&lt;0,AH3885,I3885)</f>
        <v/>
      </c>
      <c r="O3885" s="464">
        <f>I3885-M3885</f>
        <v/>
      </c>
      <c r="P3885" s="462" t="n"/>
      <c r="Q3885" s="462">
        <f>V3885=W3885</f>
        <v/>
      </c>
      <c r="R3885" s="462">
        <f>AND(MONTH(F3885)=MONTH(X3885), YEAR(F3885)=YEAR(X3885))</f>
        <v/>
      </c>
      <c r="S3885" s="462">
        <f>AC3885="L001-901905215"</f>
        <v/>
      </c>
      <c r="T3885" s="464">
        <f>G3885-AH3885</f>
        <v/>
      </c>
      <c r="U3885" s="462" t="n"/>
      <c r="V3885" s="462" t="inlineStr">
        <is>
          <t>175597</t>
        </is>
      </c>
      <c r="W3885" s="462" t="inlineStr"/>
      <c r="X3885" s="499" t="n"/>
      <c r="Y3885" s="462" t="n"/>
      <c r="Z3885" s="462" t="n"/>
      <c r="AA3885" s="462" t="n"/>
      <c r="AB3885" s="462" t="n"/>
      <c r="AC3885" s="462" t="n"/>
      <c r="AD3885" s="462" t="n"/>
      <c r="AE3885" s="462" t="n"/>
      <c r="AF3885" s="462" t="n"/>
      <c r="AG3885" s="462" t="n"/>
      <c r="AH3885" s="462" t="n"/>
      <c r="AI3885" s="462" t="n"/>
      <c r="AJ3885" s="462" t="n"/>
      <c r="AK3885" s="462" t="n"/>
      <c r="AL3885" s="462" t="n"/>
      <c r="AM3885" s="462" t="n"/>
      <c r="AN3885" s="462" t="n"/>
      <c r="AO3885" s="462" t="n"/>
      <c r="AP3885" s="462" t="n"/>
      <c r="AQ3885" s="462" t="n"/>
      <c r="AR3885" s="462" t="n"/>
      <c r="AS3885" s="462" t="n"/>
    </row>
    <row r="3886">
      <c r="A3886" s="461" t="n">
        <v>3878</v>
      </c>
      <c r="B3886" s="462" t="inlineStr">
        <is>
          <t>Express fee</t>
        </is>
      </c>
      <c r="C3886" s="462" t="inlineStr">
        <is>
          <t>សូស៊ីយេតេ កុងសេស្យូនែរ ដឺ ឡាអេរ៉ូព័រ</t>
        </is>
      </c>
      <c r="D3886" s="462" t="inlineStr">
        <is>
          <t>L001-100047300</t>
        </is>
      </c>
      <c r="E3886" s="462" t="inlineStr">
        <is>
          <t>2100-065708</t>
        </is>
      </c>
      <c r="F3886" s="463" t="n">
        <v>44505</v>
      </c>
      <c r="G3886" s="464" t="n">
        <v>3907</v>
      </c>
      <c r="H3886" s="462" t="n"/>
      <c r="I3886" s="464">
        <f>G3886</f>
        <v/>
      </c>
      <c r="J3886" s="462">
        <f>IF(AND(Q3886=TRUE, R3886=TRUE, S3886=TRUE), IF(W3886&lt;-0.05, "អនុញ្ញាត (អ្នកផ្គត់ផ្គង់ប្រកាសខ្វះ)", "បានប្រកាស (អនុញ្ញាត)"), IF(AND(Q3886=FALSE, R3886=FALSE, S3886=FALSE), "ព្យួរទុក (មិនមានទិន្នន័យ)", "ប្រកាសខុស (ព្យួរទុក)"))</f>
        <v/>
      </c>
      <c r="K3886" s="462" t="inlineStr"/>
      <c r="L3886" s="462" t="inlineStr"/>
      <c r="M3886" s="464">
        <f>AH3886</f>
        <v/>
      </c>
      <c r="N3886" s="464">
        <f>IF(W3886&lt;0,AH3886,I3886)</f>
        <v/>
      </c>
      <c r="O3886" s="464">
        <f>I3886-M3886</f>
        <v/>
      </c>
      <c r="P3886" s="462" t="n"/>
      <c r="Q3886" s="462">
        <f>V3886=W3886</f>
        <v/>
      </c>
      <c r="R3886" s="462">
        <f>AND(MONTH(F3886)=MONTH(X3886), YEAR(F3886)=YEAR(X3886))</f>
        <v/>
      </c>
      <c r="S3886" s="462">
        <f>AC3886="L001-901905215"</f>
        <v/>
      </c>
      <c r="T3886" s="464">
        <f>G3886-AH3886</f>
        <v/>
      </c>
      <c r="U3886" s="462" t="n"/>
      <c r="V3886" s="462" t="inlineStr">
        <is>
          <t>2100065708</t>
        </is>
      </c>
      <c r="W3886" s="462" t="inlineStr"/>
      <c r="X3886" s="499" t="n"/>
      <c r="Y3886" s="462" t="n"/>
      <c r="Z3886" s="462" t="n"/>
      <c r="AA3886" s="462" t="n"/>
      <c r="AB3886" s="462" t="n"/>
      <c r="AC3886" s="462" t="n"/>
      <c r="AD3886" s="462" t="n"/>
      <c r="AE3886" s="462" t="n"/>
      <c r="AF3886" s="462" t="n"/>
      <c r="AG3886" s="462" t="n"/>
      <c r="AH3886" s="462" t="n"/>
      <c r="AI3886" s="462" t="n"/>
      <c r="AJ3886" s="462" t="n"/>
      <c r="AK3886" s="462" t="n"/>
      <c r="AL3886" s="462" t="n"/>
      <c r="AM3886" s="462" t="n"/>
      <c r="AN3886" s="462" t="n"/>
      <c r="AO3886" s="462" t="n"/>
      <c r="AP3886" s="462" t="n"/>
      <c r="AQ3886" s="462" t="n"/>
      <c r="AR3886" s="462" t="n"/>
      <c r="AS3886" s="462" t="n"/>
    </row>
    <row r="3887">
      <c r="A3887" s="461" t="n">
        <v>3879</v>
      </c>
      <c r="B3887" s="462" t="inlineStr">
        <is>
          <t>Express Fee</t>
        </is>
      </c>
      <c r="C3887" s="462" t="inlineStr">
        <is>
          <t>ឌី អេច អិល អិចប្រេស (ខេមបូឌា)</t>
        </is>
      </c>
      <c r="D3887" s="462" t="inlineStr">
        <is>
          <t>L001-100045197</t>
        </is>
      </c>
      <c r="E3887" s="462" t="inlineStr">
        <is>
          <t>PNHR000442103</t>
        </is>
      </c>
      <c r="F3887" s="463" t="n">
        <v>44882</v>
      </c>
      <c r="G3887" s="464" t="n">
        <v>5717</v>
      </c>
      <c r="H3887" s="462" t="n"/>
      <c r="I3887" s="464">
        <f>G3887</f>
        <v/>
      </c>
      <c r="J3887" s="462">
        <f>IF(AND(Q3887=TRUE, R3887=TRUE, S3887=TRUE), IF(W3887&lt;-0.05, "អនុញ្ញាត (អ្នកផ្គត់ផ្គង់ប្រកាសខ្វះ)", "បានប្រកាស (អនុញ្ញាត)"), IF(AND(Q3887=FALSE, R3887=FALSE, S3887=FALSE), "ព្យួរទុក (មិនមានទិន្នន័យ)", "ប្រកាសខុស (ព្យួរទុក)"))</f>
        <v/>
      </c>
      <c r="K3887" s="462" t="inlineStr"/>
      <c r="L3887" s="462" t="inlineStr"/>
      <c r="M3887" s="464">
        <f>AH3887</f>
        <v/>
      </c>
      <c r="N3887" s="464">
        <f>IF(W3887&lt;0,AH3887,I3887)</f>
        <v/>
      </c>
      <c r="O3887" s="464">
        <f>I3887-M3887</f>
        <v/>
      </c>
      <c r="P3887" s="462" t="n"/>
      <c r="Q3887" s="462">
        <f>V3887=W3887</f>
        <v/>
      </c>
      <c r="R3887" s="462">
        <f>AND(MONTH(F3887)=MONTH(X3887), YEAR(F3887)=YEAR(X3887))</f>
        <v/>
      </c>
      <c r="S3887" s="462">
        <f>AC3887="L001-901905215"</f>
        <v/>
      </c>
      <c r="T3887" s="464">
        <f>G3887-AH3887</f>
        <v/>
      </c>
      <c r="U3887" s="462" t="n"/>
      <c r="V3887" s="462" t="inlineStr">
        <is>
          <t>PNHR000442103</t>
        </is>
      </c>
      <c r="W3887" s="462" t="inlineStr">
        <is>
          <t>PNHR000442103</t>
        </is>
      </c>
      <c r="X3887" s="463" t="n">
        <v>44882</v>
      </c>
      <c r="Y3887" s="462" t="inlineStr">
        <is>
          <t>PNHR000442103</t>
        </is>
      </c>
      <c r="Z3887" s="462" t="inlineStr"/>
      <c r="AA3887" s="462" t="inlineStr">
        <is>
          <t>បុគ្គលជាប់អាករ</t>
        </is>
      </c>
      <c r="AB3887" s="462" t="inlineStr">
        <is>
          <t>L001-901905215</t>
        </is>
      </c>
      <c r="AC3887" s="462" t="inlineStr">
        <is>
          <t>វីអ៊ីស៊ិន (ខេមបូឌា) អ៊ិនដាសស្ទ្រី ឯ.ក</t>
        </is>
      </c>
      <c r="AD3887" s="464" t="n">
        <v>62887</v>
      </c>
      <c r="AE3887" s="464" t="n">
        <v>57170</v>
      </c>
      <c r="AF3887" s="464" t="n">
        <v>0</v>
      </c>
      <c r="AG3887" s="464" t="n">
        <v>0</v>
      </c>
      <c r="AH3887" s="464" t="n">
        <v>5717</v>
      </c>
      <c r="AI3887" s="464" t="n">
        <v>0</v>
      </c>
      <c r="AJ3887" s="464" t="n">
        <v>0</v>
      </c>
      <c r="AK3887" s="464" t="n">
        <v>0</v>
      </c>
      <c r="AL3887" s="464" t="n">
        <v>0</v>
      </c>
      <c r="AM3887" s="464" t="n">
        <v>0</v>
      </c>
      <c r="AN3887" s="464" t="n">
        <v>0</v>
      </c>
      <c r="AO3887" s="464" t="n">
        <v>0</v>
      </c>
      <c r="AP3887" s="464" t="n">
        <v>0</v>
      </c>
      <c r="AQ3887" s="462" t="inlineStr"/>
      <c r="AR3887" s="462" t="inlineStr">
        <is>
          <t>Revenue in November 2022</t>
        </is>
      </c>
      <c r="AS3887" s="462" t="inlineStr">
        <is>
          <t>បានប្រកាសពន្ធ</t>
        </is>
      </c>
    </row>
    <row r="3888">
      <c r="A3888" s="461" t="n">
        <v>3880</v>
      </c>
      <c r="B3888" s="462" t="inlineStr">
        <is>
          <t>Express Fee</t>
        </is>
      </c>
      <c r="C3888" s="462" t="inlineStr">
        <is>
          <t>ឌី អេច អិល អិចប្រេស (ខេមបូឌា)</t>
        </is>
      </c>
      <c r="D3888" s="462" t="inlineStr">
        <is>
          <t>L001-100045197</t>
        </is>
      </c>
      <c r="E3888" s="462" t="inlineStr">
        <is>
          <t>PNHR000443433</t>
        </is>
      </c>
      <c r="F3888" s="463" t="n">
        <v>44895</v>
      </c>
      <c r="G3888" s="464" t="n">
        <v>77477</v>
      </c>
      <c r="H3888" s="462" t="n"/>
      <c r="I3888" s="464">
        <f>G3888</f>
        <v/>
      </c>
      <c r="J3888" s="462">
        <f>IF(AND(Q3888=TRUE, R3888=TRUE, S3888=TRUE), IF(W3888&lt;-0.05, "អនុញ្ញាត (អ្នកផ្គត់ផ្គង់ប្រកាសខ្វះ)", "បានប្រកាស (អនុញ្ញាត)"), IF(AND(Q3888=FALSE, R3888=FALSE, S3888=FALSE), "ព្យួរទុក (មិនមានទិន្នន័យ)", "ប្រកាសខុស (ព្យួរទុក)"))</f>
        <v/>
      </c>
      <c r="K3888" s="462" t="inlineStr"/>
      <c r="L3888" s="462" t="inlineStr"/>
      <c r="M3888" s="464">
        <f>AH3888</f>
        <v/>
      </c>
      <c r="N3888" s="464">
        <f>IF(W3888&lt;0,AH3888,I3888)</f>
        <v/>
      </c>
      <c r="O3888" s="464">
        <f>I3888-M3888</f>
        <v/>
      </c>
      <c r="P3888" s="462" t="n"/>
      <c r="Q3888" s="462">
        <f>V3888=W3888</f>
        <v/>
      </c>
      <c r="R3888" s="462">
        <f>AND(MONTH(F3888)=MONTH(X3888), YEAR(F3888)=YEAR(X3888))</f>
        <v/>
      </c>
      <c r="S3888" s="462">
        <f>AC3888="L001-901905215"</f>
        <v/>
      </c>
      <c r="T3888" s="464">
        <f>G3888-AH3888</f>
        <v/>
      </c>
      <c r="U3888" s="462" t="n"/>
      <c r="V3888" s="462" t="inlineStr">
        <is>
          <t>PNHR000443433</t>
        </is>
      </c>
      <c r="W3888" s="462" t="inlineStr">
        <is>
          <t>PNHR000443433</t>
        </is>
      </c>
      <c r="X3888" s="463" t="n">
        <v>44895</v>
      </c>
      <c r="Y3888" s="462" t="inlineStr">
        <is>
          <t>PNHR000443433.</t>
        </is>
      </c>
      <c r="Z3888" s="462" t="inlineStr"/>
      <c r="AA3888" s="462" t="inlineStr">
        <is>
          <t>បុគ្គលជាប់អាករ</t>
        </is>
      </c>
      <c r="AB3888" s="462" t="inlineStr">
        <is>
          <t>L001-901905215</t>
        </is>
      </c>
      <c r="AC3888" s="462" t="inlineStr">
        <is>
          <t>វីអ៊ីស៊ិន (ខេមបូឌា) អ៊ិនដាសស្ទ្រី ឯ.ក</t>
        </is>
      </c>
      <c r="AD3888" s="464" t="n">
        <v>3099002</v>
      </c>
      <c r="AE3888" s="464" t="n">
        <v>3099002</v>
      </c>
      <c r="AF3888" s="464" t="n">
        <v>0</v>
      </c>
      <c r="AG3888" s="464" t="n">
        <v>0</v>
      </c>
      <c r="AH3888" s="464" t="n">
        <v>0</v>
      </c>
      <c r="AI3888" s="464" t="n">
        <v>0</v>
      </c>
      <c r="AJ3888" s="464" t="n">
        <v>0</v>
      </c>
      <c r="AK3888" s="464" t="n">
        <v>0</v>
      </c>
      <c r="AL3888" s="464" t="n">
        <v>0</v>
      </c>
      <c r="AM3888" s="464" t="n">
        <v>0</v>
      </c>
      <c r="AN3888" s="464" t="n">
        <v>0</v>
      </c>
      <c r="AO3888" s="464" t="n">
        <v>0</v>
      </c>
      <c r="AP3888" s="464" t="n">
        <v>0</v>
      </c>
      <c r="AQ3888" s="462" t="inlineStr"/>
      <c r="AR3888" s="462" t="inlineStr">
        <is>
          <t>Revenue in November 2022</t>
        </is>
      </c>
      <c r="AS3888" s="462" t="inlineStr">
        <is>
          <t>បានប្រកាសពន្ធ</t>
        </is>
      </c>
    </row>
    <row r="3889">
      <c r="A3889" s="461" t="n">
        <v>3881</v>
      </c>
      <c r="B3889" s="462" t="inlineStr">
        <is>
          <t>Express Fee</t>
        </is>
      </c>
      <c r="C3889" s="462" t="inlineStr">
        <is>
          <t>ឌី អេច អិល អិចប្រេស (ខេមបូឌា)</t>
        </is>
      </c>
      <c r="D3889" s="462" t="inlineStr">
        <is>
          <t>L001-100045197</t>
        </is>
      </c>
      <c r="E3889" s="462" t="inlineStr">
        <is>
          <t>PNHIR000442769</t>
        </is>
      </c>
      <c r="F3889" s="463" t="n">
        <v>44889</v>
      </c>
      <c r="G3889" s="464" t="n">
        <v>22676</v>
      </c>
      <c r="H3889" s="462" t="n"/>
      <c r="I3889" s="464">
        <f>G3889</f>
        <v/>
      </c>
      <c r="J3889" s="462">
        <f>IF(AND(Q3889=TRUE, R3889=TRUE, S3889=TRUE), IF(W3889&lt;-0.05, "អនុញ្ញាត (អ្នកផ្គត់ផ្គង់ប្រកាសខ្វះ)", "បានប្រកាស (អនុញ្ញាត)"), IF(AND(Q3889=FALSE, R3889=FALSE, S3889=FALSE), "ព្យួរទុក (មិនមានទិន្នន័យ)", "ប្រកាសខុស (ព្យួរទុក)"))</f>
        <v/>
      </c>
      <c r="K3889" s="462" t="inlineStr"/>
      <c r="L3889" s="462" t="inlineStr"/>
      <c r="M3889" s="464">
        <f>AH3889</f>
        <v/>
      </c>
      <c r="N3889" s="464">
        <f>IF(W3889&lt;0,AH3889,I3889)</f>
        <v/>
      </c>
      <c r="O3889" s="464">
        <f>I3889-M3889</f>
        <v/>
      </c>
      <c r="P3889" s="462" t="n"/>
      <c r="Q3889" s="462">
        <f>V3889=W3889</f>
        <v/>
      </c>
      <c r="R3889" s="462">
        <f>AND(MONTH(F3889)=MONTH(X3889), YEAR(F3889)=YEAR(X3889))</f>
        <v/>
      </c>
      <c r="S3889" s="462">
        <f>AC3889="L001-901905215"</f>
        <v/>
      </c>
      <c r="T3889" s="464">
        <f>G3889-AH3889</f>
        <v/>
      </c>
      <c r="U3889" s="462" t="n"/>
      <c r="V3889" s="462" t="inlineStr">
        <is>
          <t>PNHIR000442769</t>
        </is>
      </c>
      <c r="W3889" s="462" t="inlineStr"/>
      <c r="X3889" s="499" t="n"/>
      <c r="Y3889" s="462" t="n"/>
      <c r="Z3889" s="462" t="n"/>
      <c r="AA3889" s="462" t="n"/>
      <c r="AB3889" s="462" t="n"/>
      <c r="AC3889" s="462" t="n"/>
      <c r="AD3889" s="462" t="n"/>
      <c r="AE3889" s="462" t="n"/>
      <c r="AF3889" s="462" t="n"/>
      <c r="AG3889" s="462" t="n"/>
      <c r="AH3889" s="462" t="n"/>
      <c r="AI3889" s="462" t="n"/>
      <c r="AJ3889" s="462" t="n"/>
      <c r="AK3889" s="462" t="n"/>
      <c r="AL3889" s="462" t="n"/>
      <c r="AM3889" s="462" t="n"/>
      <c r="AN3889" s="462" t="n"/>
      <c r="AO3889" s="462" t="n"/>
      <c r="AP3889" s="462" t="n"/>
      <c r="AQ3889" s="462" t="n"/>
      <c r="AR3889" s="462" t="n"/>
      <c r="AS3889" s="462" t="n"/>
    </row>
    <row r="3890">
      <c r="A3890" s="461" t="n">
        <v>3882</v>
      </c>
      <c r="B3890" s="462" t="inlineStr">
        <is>
          <t>Express Fee</t>
        </is>
      </c>
      <c r="C3890" s="462" t="inlineStr">
        <is>
          <t>ឌី អេច អិល អិចប្រេស (ខេមបូឌា)</t>
        </is>
      </c>
      <c r="D3890" s="462" t="inlineStr">
        <is>
          <t>L001-100045197</t>
        </is>
      </c>
      <c r="E3890" s="462" t="inlineStr">
        <is>
          <t>PNHIR000441310</t>
        </is>
      </c>
      <c r="F3890" s="463" t="n">
        <v>44875</v>
      </c>
      <c r="G3890" s="464" t="n">
        <v>5234</v>
      </c>
      <c r="H3890" s="462" t="n"/>
      <c r="I3890" s="464">
        <f>G3890</f>
        <v/>
      </c>
      <c r="J3890" s="462">
        <f>IF(AND(Q3890=TRUE, R3890=TRUE, S3890=TRUE), IF(W3890&lt;-0.05, "អនុញ្ញាត (អ្នកផ្គត់ផ្គង់ប្រកាសខ្វះ)", "បានប្រកាស (អនុញ្ញាត)"), IF(AND(Q3890=FALSE, R3890=FALSE, S3890=FALSE), "ព្យួរទុក (មិនមានទិន្នន័យ)", "ប្រកាសខុស (ព្យួរទុក)"))</f>
        <v/>
      </c>
      <c r="K3890" s="462" t="inlineStr"/>
      <c r="L3890" s="462" t="inlineStr"/>
      <c r="M3890" s="464">
        <f>AH3890</f>
        <v/>
      </c>
      <c r="N3890" s="464">
        <f>IF(W3890&lt;0,AH3890,I3890)</f>
        <v/>
      </c>
      <c r="O3890" s="464">
        <f>I3890-M3890</f>
        <v/>
      </c>
      <c r="P3890" s="462" t="n"/>
      <c r="Q3890" s="462">
        <f>V3890=W3890</f>
        <v/>
      </c>
      <c r="R3890" s="462">
        <f>AND(MONTH(F3890)=MONTH(X3890), YEAR(F3890)=YEAR(X3890))</f>
        <v/>
      </c>
      <c r="S3890" s="462">
        <f>AC3890="L001-901905215"</f>
        <v/>
      </c>
      <c r="T3890" s="464">
        <f>G3890-AH3890</f>
        <v/>
      </c>
      <c r="U3890" s="462" t="n"/>
      <c r="V3890" s="462" t="inlineStr">
        <is>
          <t>PNHIR000441310</t>
        </is>
      </c>
      <c r="W3890" s="462" t="inlineStr"/>
      <c r="X3890" s="499" t="n"/>
      <c r="Y3890" s="462" t="n"/>
      <c r="Z3890" s="462" t="n"/>
      <c r="AA3890" s="462" t="n"/>
      <c r="AB3890" s="462" t="n"/>
      <c r="AC3890" s="462" t="n"/>
      <c r="AD3890" s="462" t="n"/>
      <c r="AE3890" s="462" t="n"/>
      <c r="AF3890" s="462" t="n"/>
      <c r="AG3890" s="462" t="n"/>
      <c r="AH3890" s="462" t="n"/>
      <c r="AI3890" s="462" t="n"/>
      <c r="AJ3890" s="462" t="n"/>
      <c r="AK3890" s="462" t="n"/>
      <c r="AL3890" s="462" t="n"/>
      <c r="AM3890" s="462" t="n"/>
      <c r="AN3890" s="462" t="n"/>
      <c r="AO3890" s="462" t="n"/>
      <c r="AP3890" s="462" t="n"/>
      <c r="AQ3890" s="462" t="n"/>
      <c r="AR3890" s="462" t="n"/>
      <c r="AS3890" s="462" t="n"/>
    </row>
    <row r="3891">
      <c r="A3891" s="461" t="n">
        <v>3883</v>
      </c>
      <c r="B3891" s="462" t="inlineStr">
        <is>
          <t>Express Fee</t>
        </is>
      </c>
      <c r="C3891" s="462" t="inlineStr">
        <is>
          <t>ឌី អេច អិល អិចប្រេស (ខេមបូឌា)</t>
        </is>
      </c>
      <c r="D3891" s="462" t="inlineStr">
        <is>
          <t>L001-100045197</t>
        </is>
      </c>
      <c r="E3891" s="462" t="inlineStr">
        <is>
          <t>PNHIR00150082</t>
        </is>
      </c>
      <c r="F3891" s="463" t="n">
        <v>44895</v>
      </c>
      <c r="G3891" s="464" t="n">
        <v>1649</v>
      </c>
      <c r="H3891" s="462" t="n"/>
      <c r="I3891" s="464">
        <f>G3891</f>
        <v/>
      </c>
      <c r="J3891" s="462">
        <f>IF(AND(Q3891=TRUE, R3891=TRUE, S3891=TRUE), IF(W3891&lt;-0.05, "អនុញ្ញាត (អ្នកផ្គត់ផ្គង់ប្រកាសខ្វះ)", "បានប្រកាស (អនុញ្ញាត)"), IF(AND(Q3891=FALSE, R3891=FALSE, S3891=FALSE), "ព្យួរទុក (មិនមានទិន្នន័យ)", "ប្រកាសខុស (ព្យួរទុក)"))</f>
        <v/>
      </c>
      <c r="K3891" s="462" t="inlineStr"/>
      <c r="L3891" s="462" t="inlineStr"/>
      <c r="M3891" s="464">
        <f>AH3891</f>
        <v/>
      </c>
      <c r="N3891" s="464">
        <f>IF(W3891&lt;0,AH3891,I3891)</f>
        <v/>
      </c>
      <c r="O3891" s="464">
        <f>I3891-M3891</f>
        <v/>
      </c>
      <c r="P3891" s="462" t="n"/>
      <c r="Q3891" s="462">
        <f>V3891=W3891</f>
        <v/>
      </c>
      <c r="R3891" s="462">
        <f>AND(MONTH(F3891)=MONTH(X3891), YEAR(F3891)=YEAR(X3891))</f>
        <v/>
      </c>
      <c r="S3891" s="462">
        <f>AC3891="L001-901905215"</f>
        <v/>
      </c>
      <c r="T3891" s="464">
        <f>G3891-AH3891</f>
        <v/>
      </c>
      <c r="U3891" s="462" t="n"/>
      <c r="V3891" s="462" t="inlineStr">
        <is>
          <t>PNHIR00150082</t>
        </is>
      </c>
      <c r="W3891" s="462" t="inlineStr">
        <is>
          <t>PNHIR00150082</t>
        </is>
      </c>
      <c r="X3891" s="463" t="n">
        <v>44895</v>
      </c>
      <c r="Y3891" s="462" t="inlineStr">
        <is>
          <t>PNHIR00150082</t>
        </is>
      </c>
      <c r="Z3891" s="462" t="inlineStr"/>
      <c r="AA3891" s="462" t="inlineStr">
        <is>
          <t>បុគ្គលជាប់អាករ</t>
        </is>
      </c>
      <c r="AB3891" s="462" t="inlineStr">
        <is>
          <t>L001-901905215</t>
        </is>
      </c>
      <c r="AC3891" s="462" t="inlineStr">
        <is>
          <t>វីអ៊ីស៊ិន (ខេមបូឌា) អ៊ិនដាសស្ទ្រី ឯ.ក</t>
        </is>
      </c>
      <c r="AD3891" s="464" t="n">
        <v>18137</v>
      </c>
      <c r="AE3891" s="464" t="n">
        <v>16488</v>
      </c>
      <c r="AF3891" s="464" t="n">
        <v>0</v>
      </c>
      <c r="AG3891" s="464" t="n">
        <v>0</v>
      </c>
      <c r="AH3891" s="464" t="n">
        <v>1649</v>
      </c>
      <c r="AI3891" s="464" t="n">
        <v>0</v>
      </c>
      <c r="AJ3891" s="464" t="n">
        <v>0</v>
      </c>
      <c r="AK3891" s="464" t="n">
        <v>0</v>
      </c>
      <c r="AL3891" s="464" t="n">
        <v>0</v>
      </c>
      <c r="AM3891" s="464" t="n">
        <v>0</v>
      </c>
      <c r="AN3891" s="464" t="n">
        <v>0</v>
      </c>
      <c r="AO3891" s="464" t="n">
        <v>0</v>
      </c>
      <c r="AP3891" s="464" t="n">
        <v>0</v>
      </c>
      <c r="AQ3891" s="462" t="inlineStr"/>
      <c r="AR3891" s="462" t="inlineStr">
        <is>
          <t>Revenue in November 2022</t>
        </is>
      </c>
      <c r="AS3891" s="462" t="inlineStr">
        <is>
          <t>បានប្រកាសពន្ធ</t>
        </is>
      </c>
    </row>
    <row r="3892">
      <c r="A3892" s="461" t="n">
        <v>3884</v>
      </c>
      <c r="B3892" s="462" t="inlineStr">
        <is>
          <t>Cartons</t>
        </is>
      </c>
      <c r="C3892" s="462" t="inlineStr">
        <is>
          <t>យី មីង ភែកឃីជីង ឯ.ក</t>
        </is>
      </c>
      <c r="D3892" s="462" t="inlineStr">
        <is>
          <t>B108-902101335</t>
        </is>
      </c>
      <c r="E3892" s="462" t="inlineStr">
        <is>
          <t>YM-0039</t>
        </is>
      </c>
      <c r="F3892" s="463" t="n">
        <v>44895</v>
      </c>
      <c r="G3892" s="464" t="n">
        <v>2839994</v>
      </c>
      <c r="H3892" s="462" t="n"/>
      <c r="I3892" s="464">
        <f>G3892</f>
        <v/>
      </c>
      <c r="J3892" s="462">
        <f>IF(AND(Q3892=TRUE, R3892=TRUE, S3892=TRUE), IF(W3892&lt;-0.05, "អនុញ្ញាត (អ្នកផ្គត់ផ្គង់ប្រកាសខ្វះ)", "បានប្រកាស (អនុញ្ញាត)"), IF(AND(Q3892=FALSE, R3892=FALSE, S3892=FALSE), "ព្យួរទុក (មិនមានទិន្នន័យ)", "ប្រកាសខុស (ព្យួរទុក)"))</f>
        <v/>
      </c>
      <c r="K3892" s="462" t="inlineStr"/>
      <c r="L3892" s="462" t="inlineStr"/>
      <c r="M3892" s="464">
        <f>AH3892</f>
        <v/>
      </c>
      <c r="N3892" s="464">
        <f>IF(W3892&lt;0,AH3892,I3892)</f>
        <v/>
      </c>
      <c r="O3892" s="464">
        <f>I3892-M3892</f>
        <v/>
      </c>
      <c r="P3892" s="462" t="n"/>
      <c r="Q3892" s="462">
        <f>V3892=W3892</f>
        <v/>
      </c>
      <c r="R3892" s="462">
        <f>AND(MONTH(F3892)=MONTH(X3892), YEAR(F3892)=YEAR(X3892))</f>
        <v/>
      </c>
      <c r="S3892" s="462">
        <f>AC3892="L001-901905215"</f>
        <v/>
      </c>
      <c r="T3892" s="464">
        <f>G3892-AH3892</f>
        <v/>
      </c>
      <c r="U3892" s="462" t="n"/>
      <c r="V3892" s="462" t="inlineStr">
        <is>
          <t>YM0039</t>
        </is>
      </c>
      <c r="W3892" s="462" t="inlineStr">
        <is>
          <t>YM0039</t>
        </is>
      </c>
      <c r="X3892" s="463" t="n">
        <v>44895</v>
      </c>
      <c r="Y3892" s="462" t="inlineStr">
        <is>
          <t>YM-0039</t>
        </is>
      </c>
      <c r="Z3892" s="462" t="inlineStr"/>
      <c r="AA3892" s="462" t="inlineStr">
        <is>
          <t>បុគ្គលជាប់អាករ</t>
        </is>
      </c>
      <c r="AB3892" s="462" t="inlineStr">
        <is>
          <t>L001-901905215</t>
        </is>
      </c>
      <c r="AC3892" s="462" t="inlineStr">
        <is>
          <t>វីអ៊ីស៊ិន (ខេមបូឌា) អ៊ិនដាសស្ទ្រី ឯ.ក</t>
        </is>
      </c>
      <c r="AD3892" s="464" t="n">
        <v>31239937</v>
      </c>
      <c r="AE3892" s="464" t="n">
        <v>28399943</v>
      </c>
      <c r="AF3892" s="464" t="n">
        <v>0</v>
      </c>
      <c r="AG3892" s="464" t="n">
        <v>0</v>
      </c>
      <c r="AH3892" s="464" t="n">
        <v>2839994</v>
      </c>
      <c r="AI3892" s="464" t="n">
        <v>0</v>
      </c>
      <c r="AJ3892" s="464" t="n">
        <v>0</v>
      </c>
      <c r="AK3892" s="464" t="n">
        <v>0</v>
      </c>
      <c r="AL3892" s="464" t="n">
        <v>0</v>
      </c>
      <c r="AM3892" s="464" t="n">
        <v>0</v>
      </c>
      <c r="AN3892" s="464" t="n">
        <v>0</v>
      </c>
      <c r="AO3892" s="464" t="n">
        <v>0</v>
      </c>
      <c r="AP3892" s="464" t="n">
        <v>0</v>
      </c>
      <c r="AQ3892" s="462" t="inlineStr"/>
      <c r="AR3892" s="462" t="inlineStr">
        <is>
          <t>Carton</t>
        </is>
      </c>
      <c r="AS3892" s="462" t="inlineStr">
        <is>
          <t>បានប្រកាសពន្ធ</t>
        </is>
      </c>
    </row>
    <row r="3893">
      <c r="A3893" s="461" t="n">
        <v>3885</v>
      </c>
      <c r="B3893" s="462" t="inlineStr">
        <is>
          <t>Paper Label</t>
        </is>
      </c>
      <c r="C3893" s="462" t="inlineStr">
        <is>
          <t>ស៊ីន ហ្វី យ៉ាង ព្រីនធីង &amp; អិកសេសសឺរី ឯ.ក</t>
        </is>
      </c>
      <c r="D3893" s="462" t="inlineStr">
        <is>
          <t>K010-901906822</t>
        </is>
      </c>
      <c r="E3893" s="462" t="inlineStr">
        <is>
          <t>XFY-YD20220177</t>
        </is>
      </c>
      <c r="F3893" s="463" t="n">
        <v>44895</v>
      </c>
      <c r="G3893" s="464" t="n">
        <v>2177401</v>
      </c>
      <c r="H3893" s="462" t="n"/>
      <c r="I3893" s="464">
        <f>G3893</f>
        <v/>
      </c>
      <c r="J3893" s="462">
        <f>IF(AND(Q3893=TRUE, R3893=TRUE, S3893=TRUE), IF(W3893&lt;-0.05, "អនុញ្ញាត (អ្នកផ្គត់ផ្គង់ប្រកាសខ្វះ)", "បានប្រកាស (អនុញ្ញាត)"), IF(AND(Q3893=FALSE, R3893=FALSE, S3893=FALSE), "ព្យួរទុក (មិនមានទិន្នន័យ)", "ប្រកាសខុស (ព្យួរទុក)"))</f>
        <v/>
      </c>
      <c r="K3893" s="462" t="inlineStr"/>
      <c r="L3893" s="462" t="inlineStr"/>
      <c r="M3893" s="464">
        <f>AH3893</f>
        <v/>
      </c>
      <c r="N3893" s="464">
        <f>IF(W3893&lt;0,AH3893,I3893)</f>
        <v/>
      </c>
      <c r="O3893" s="464">
        <f>I3893-M3893</f>
        <v/>
      </c>
      <c r="P3893" s="462" t="n"/>
      <c r="Q3893" s="462">
        <f>V3893=W3893</f>
        <v/>
      </c>
      <c r="R3893" s="462">
        <f>AND(MONTH(F3893)=MONTH(X3893), YEAR(F3893)=YEAR(X3893))</f>
        <v/>
      </c>
      <c r="S3893" s="462">
        <f>AC3893="L001-901905215"</f>
        <v/>
      </c>
      <c r="T3893" s="464">
        <f>G3893-AH3893</f>
        <v/>
      </c>
      <c r="U3893" s="462" t="n"/>
      <c r="V3893" s="462" t="inlineStr">
        <is>
          <t>XFYYD20220177</t>
        </is>
      </c>
      <c r="W3893" s="462" t="inlineStr">
        <is>
          <t>XFYYD20220177</t>
        </is>
      </c>
      <c r="X3893" s="463" t="n">
        <v>44895</v>
      </c>
      <c r="Y3893" s="462" t="inlineStr">
        <is>
          <t>XFY-YD20220177</t>
        </is>
      </c>
      <c r="Z3893" s="462" t="inlineStr"/>
      <c r="AA3893" s="462" t="inlineStr">
        <is>
          <t>បុគ្គលជាប់អាករ</t>
        </is>
      </c>
      <c r="AB3893" s="462" t="inlineStr">
        <is>
          <t>L001-901905215</t>
        </is>
      </c>
      <c r="AC3893" s="462" t="inlineStr">
        <is>
          <t>វីអ៊ីស៊ិន (ខេមបូឌា) អ៊ិនដាសស្ទ្រី ឯ.ក</t>
        </is>
      </c>
      <c r="AD3893" s="464" t="n">
        <v>23951413</v>
      </c>
      <c r="AE3893" s="464" t="n">
        <v>21774012</v>
      </c>
      <c r="AF3893" s="464" t="n">
        <v>0</v>
      </c>
      <c r="AG3893" s="464" t="n">
        <v>0</v>
      </c>
      <c r="AH3893" s="464" t="n">
        <v>2177401</v>
      </c>
      <c r="AI3893" s="464" t="n">
        <v>0</v>
      </c>
      <c r="AJ3893" s="464" t="n">
        <v>0</v>
      </c>
      <c r="AK3893" s="464" t="n">
        <v>0</v>
      </c>
      <c r="AL3893" s="464" t="n">
        <v>0</v>
      </c>
      <c r="AM3893" s="464" t="n">
        <v>0</v>
      </c>
      <c r="AN3893" s="464" t="n">
        <v>0</v>
      </c>
      <c r="AO3893" s="464" t="n">
        <v>0</v>
      </c>
      <c r="AP3893" s="464" t="n">
        <v>0</v>
      </c>
      <c r="AQ3893" s="462" t="inlineStr"/>
      <c r="AR3893" s="462" t="inlineStr">
        <is>
          <t>Paper Label</t>
        </is>
      </c>
      <c r="AS3893" s="462" t="inlineStr">
        <is>
          <t>បានប្រកាសពន្ធ</t>
        </is>
      </c>
    </row>
    <row r="3894">
      <c r="A3894" s="461" t="n">
        <v>3886</v>
      </c>
      <c r="B3894" s="462" t="inlineStr">
        <is>
          <t>Colors Box and Paper Card</t>
        </is>
      </c>
      <c r="C3894" s="462" t="inlineStr">
        <is>
          <t>វីង ចេង ភែកឃីជីង ឯ.ក</t>
        </is>
      </c>
      <c r="D3894" s="462" t="inlineStr">
        <is>
          <t>L001-902102915</t>
        </is>
      </c>
      <c r="E3894" s="462" t="inlineStr">
        <is>
          <t>TI0618</t>
        </is>
      </c>
      <c r="F3894" s="463" t="n">
        <v>44895</v>
      </c>
      <c r="G3894" s="464" t="n">
        <v>1975557</v>
      </c>
      <c r="H3894" s="462" t="n"/>
      <c r="I3894" s="464">
        <f>G3894</f>
        <v/>
      </c>
      <c r="J3894" s="462">
        <f>IF(AND(Q3894=TRUE, R3894=TRUE, S3894=TRUE), IF(W3894&lt;-0.05, "អនុញ្ញាត (អ្នកផ្គត់ផ្គង់ប្រកាសខ្វះ)", "បានប្រកាស (អនុញ្ញាត)"), IF(AND(Q3894=FALSE, R3894=FALSE, S3894=FALSE), "ព្យួរទុក (មិនមានទិន្នន័យ)", "ប្រកាសខុស (ព្យួរទុក)"))</f>
        <v/>
      </c>
      <c r="K3894" s="462" t="inlineStr"/>
      <c r="L3894" s="462" t="inlineStr"/>
      <c r="M3894" s="464">
        <f>AH3894</f>
        <v/>
      </c>
      <c r="N3894" s="464">
        <f>IF(W3894&lt;0,AH3894,I3894)</f>
        <v/>
      </c>
      <c r="O3894" s="464">
        <f>I3894-M3894</f>
        <v/>
      </c>
      <c r="P3894" s="462" t="n"/>
      <c r="Q3894" s="462">
        <f>V3894=W3894</f>
        <v/>
      </c>
      <c r="R3894" s="462">
        <f>AND(MONTH(F3894)=MONTH(X3894), YEAR(F3894)=YEAR(X3894))</f>
        <v/>
      </c>
      <c r="S3894" s="462">
        <f>AC3894="L001-901905215"</f>
        <v/>
      </c>
      <c r="T3894" s="464">
        <f>G3894-AH3894</f>
        <v/>
      </c>
      <c r="U3894" s="462" t="n"/>
      <c r="V3894" s="462" t="inlineStr">
        <is>
          <t>TI0618</t>
        </is>
      </c>
      <c r="W3894" s="462" t="inlineStr">
        <is>
          <t>TI0618</t>
        </is>
      </c>
      <c r="X3894" s="463" t="n">
        <v>44895</v>
      </c>
      <c r="Y3894" s="462" t="inlineStr">
        <is>
          <t>TI0618</t>
        </is>
      </c>
      <c r="Z3894" s="462" t="inlineStr"/>
      <c r="AA3894" s="462" t="inlineStr">
        <is>
          <t>បុគ្គលជាប់អាករ</t>
        </is>
      </c>
      <c r="AB3894" s="462" t="inlineStr">
        <is>
          <t>L001-901905215</t>
        </is>
      </c>
      <c r="AC3894" s="462" t="inlineStr">
        <is>
          <t>វីអ៊ីស៊ិន (ខេមបូឌា) អ៊ិនដាសស្ទ្រី ឯ.ក</t>
        </is>
      </c>
      <c r="AD3894" s="464" t="n">
        <v>21731143</v>
      </c>
      <c r="AE3894" s="464" t="n">
        <v>19755585</v>
      </c>
      <c r="AF3894" s="464" t="n">
        <v>0</v>
      </c>
      <c r="AG3894" s="464" t="n">
        <v>0</v>
      </c>
      <c r="AH3894" s="464" t="n">
        <v>1975558</v>
      </c>
      <c r="AI3894" s="464" t="n">
        <v>0</v>
      </c>
      <c r="AJ3894" s="464" t="n">
        <v>0</v>
      </c>
      <c r="AK3894" s="464" t="n">
        <v>0</v>
      </c>
      <c r="AL3894" s="464" t="n">
        <v>0</v>
      </c>
      <c r="AM3894" s="464" t="n">
        <v>0</v>
      </c>
      <c r="AN3894" s="464" t="n">
        <v>0</v>
      </c>
      <c r="AO3894" s="464" t="n">
        <v>0</v>
      </c>
      <c r="AP3894" s="464" t="n">
        <v>0</v>
      </c>
      <c r="AQ3894" s="462" t="inlineStr"/>
      <c r="AR3894" s="462" t="inlineStr">
        <is>
          <t>ចំណូលពីការលក់ Color Box, Paper Card and PDQ</t>
        </is>
      </c>
      <c r="AS3894" s="462" t="inlineStr">
        <is>
          <t>បានប្រកាសពន្ធ</t>
        </is>
      </c>
    </row>
    <row r="3895">
      <c r="A3895" s="461" t="n">
        <v>3887</v>
      </c>
      <c r="B3895" s="462" t="inlineStr">
        <is>
          <t>Security Guard</t>
        </is>
      </c>
      <c r="C3895" s="462" t="inlineStr">
        <is>
          <t>អេសអេហ្វអាយ​ ស៊ីឃ្យួរឹធី ហ្វសស៍ អ៊ិនធើណេសិនណល ឯ.ក</t>
        </is>
      </c>
      <c r="D3895" s="462" t="inlineStr">
        <is>
          <t>K010-901908100</t>
        </is>
      </c>
      <c r="E3895" s="462" t="inlineStr">
        <is>
          <t>SFI2022/434</t>
        </is>
      </c>
      <c r="F3895" s="463" t="n">
        <v>44889</v>
      </c>
      <c r="G3895" s="464" t="n">
        <v>231560</v>
      </c>
      <c r="H3895" s="462" t="n"/>
      <c r="I3895" s="464">
        <f>G3895</f>
        <v/>
      </c>
      <c r="J3895" s="462">
        <f>IF(AND(Q3895=TRUE, R3895=TRUE, S3895=TRUE), IF(W3895&lt;-0.05, "អនុញ្ញាត (អ្នកផ្គត់ផ្គង់ប្រកាសខ្វះ)", "បានប្រកាស (អនុញ្ញាត)"), IF(AND(Q3895=FALSE, R3895=FALSE, S3895=FALSE), "ព្យួរទុក (មិនមានទិន្នន័យ)", "ប្រកាសខុស (ព្យួរទុក)"))</f>
        <v/>
      </c>
      <c r="K3895" s="462" t="inlineStr"/>
      <c r="L3895" s="462" t="inlineStr"/>
      <c r="M3895" s="464">
        <f>AH3895</f>
        <v/>
      </c>
      <c r="N3895" s="464">
        <f>IF(W3895&lt;0,AH3895,I3895)</f>
        <v/>
      </c>
      <c r="O3895" s="464">
        <f>I3895-M3895</f>
        <v/>
      </c>
      <c r="P3895" s="462" t="n"/>
      <c r="Q3895" s="462">
        <f>V3895=W3895</f>
        <v/>
      </c>
      <c r="R3895" s="462">
        <f>AND(MONTH(F3895)=MONTH(X3895), YEAR(F3895)=YEAR(X3895))</f>
        <v/>
      </c>
      <c r="S3895" s="462">
        <f>AC3895="L001-901905215"</f>
        <v/>
      </c>
      <c r="T3895" s="464">
        <f>G3895-AH3895</f>
        <v/>
      </c>
      <c r="U3895" s="462" t="n"/>
      <c r="V3895" s="462" t="inlineStr">
        <is>
          <t>SFI2022434</t>
        </is>
      </c>
      <c r="W3895" s="462" t="inlineStr">
        <is>
          <t>SFI2022434</t>
        </is>
      </c>
      <c r="X3895" s="463" t="n">
        <v>44889</v>
      </c>
      <c r="Y3895" s="462" t="inlineStr">
        <is>
          <t>SFI2022/434</t>
        </is>
      </c>
      <c r="Z3895" s="462" t="inlineStr"/>
      <c r="AA3895" s="462" t="inlineStr">
        <is>
          <t>បុគ្គលជាប់អាករ</t>
        </is>
      </c>
      <c r="AB3895" s="462" t="inlineStr">
        <is>
          <t>L001-901905215</t>
        </is>
      </c>
      <c r="AC3895" s="462" t="inlineStr">
        <is>
          <t>វីអ៊ីស៊ិន (ខេមបូឌា) អ៊ិនដាសស្ទ្រី ឯ.ក</t>
        </is>
      </c>
      <c r="AD3895" s="464" t="n">
        <v>2539152</v>
      </c>
      <c r="AE3895" s="464" t="n">
        <v>2308320</v>
      </c>
      <c r="AF3895" s="464" t="n">
        <v>0</v>
      </c>
      <c r="AG3895" s="464" t="n">
        <v>0</v>
      </c>
      <c r="AH3895" s="464" t="n">
        <v>230832</v>
      </c>
      <c r="AI3895" s="464" t="n">
        <v>0</v>
      </c>
      <c r="AJ3895" s="464" t="n">
        <v>0</v>
      </c>
      <c r="AK3895" s="464" t="n">
        <v>0</v>
      </c>
      <c r="AL3895" s="464" t="n">
        <v>0</v>
      </c>
      <c r="AM3895" s="464" t="n">
        <v>0</v>
      </c>
      <c r="AN3895" s="464" t="n">
        <v>0</v>
      </c>
      <c r="AO3895" s="464" t="n">
        <v>0</v>
      </c>
      <c r="AP3895" s="464" t="n">
        <v>0</v>
      </c>
      <c r="AQ3895" s="462" t="inlineStr"/>
      <c r="AR3895" s="462" t="inlineStr">
        <is>
          <t>Security service fee for Nov 2022</t>
        </is>
      </c>
      <c r="AS3895" s="462" t="inlineStr">
        <is>
          <t>បានប្រកាសពន្ធ</t>
        </is>
      </c>
    </row>
    <row r="3896">
      <c r="A3896" s="461" t="n">
        <v>3888</v>
      </c>
      <c r="B3896" s="462" t="inlineStr">
        <is>
          <t>PELLET EPE</t>
        </is>
      </c>
      <c r="C3896" s="462" t="inlineStr">
        <is>
          <t>យ័ន សីន តាយ ឯ.ក</t>
        </is>
      </c>
      <c r="D3896" s="462" t="inlineStr">
        <is>
          <t>L001-902104347</t>
        </is>
      </c>
      <c r="E3896" s="462" t="inlineStr">
        <is>
          <t>000240</t>
        </is>
      </c>
      <c r="F3896" s="463" t="n">
        <v>44889</v>
      </c>
      <c r="G3896" s="464" t="n">
        <v>206749</v>
      </c>
      <c r="H3896" s="462" t="n"/>
      <c r="I3896" s="464">
        <f>G3896</f>
        <v/>
      </c>
      <c r="J3896" s="462">
        <f>IF(AND(Q3896=TRUE, R3896=TRUE, S3896=TRUE), IF(W3896&lt;-0.05, "អនុញ្ញាត (អ្នកផ្គត់ផ្គង់ប្រកាសខ្វះ)", "បានប្រកាស (អនុញ្ញាត)"), IF(AND(Q3896=FALSE, R3896=FALSE, S3896=FALSE), "ព្យួរទុក (មិនមានទិន្នន័យ)", "ប្រកាសខុស (ព្យួរទុក)"))</f>
        <v/>
      </c>
      <c r="K3896" s="462" t="inlineStr"/>
      <c r="L3896" s="462" t="inlineStr"/>
      <c r="M3896" s="464">
        <f>AH3896</f>
        <v/>
      </c>
      <c r="N3896" s="464">
        <f>IF(W3896&lt;0,AH3896,I3896)</f>
        <v/>
      </c>
      <c r="O3896" s="464">
        <f>I3896-M3896</f>
        <v/>
      </c>
      <c r="P3896" s="462" t="n"/>
      <c r="Q3896" s="462">
        <f>V3896=W3896</f>
        <v/>
      </c>
      <c r="R3896" s="462">
        <f>AND(MONTH(F3896)=MONTH(X3896), YEAR(F3896)=YEAR(X3896))</f>
        <v/>
      </c>
      <c r="S3896" s="462">
        <f>AC3896="L001-901905215"</f>
        <v/>
      </c>
      <c r="T3896" s="464">
        <f>G3896-AH3896</f>
        <v/>
      </c>
      <c r="U3896" s="462" t="n"/>
      <c r="V3896" s="462" t="inlineStr">
        <is>
          <t>000240</t>
        </is>
      </c>
      <c r="W3896" s="462" t="inlineStr">
        <is>
          <t>000240</t>
        </is>
      </c>
      <c r="X3896" s="463" t="n">
        <v>44889</v>
      </c>
      <c r="Y3896" s="462" t="inlineStr">
        <is>
          <t>000240</t>
        </is>
      </c>
      <c r="Z3896" s="462" t="inlineStr"/>
      <c r="AA3896" s="462" t="inlineStr">
        <is>
          <t>បុគ្គលជាប់អាករ</t>
        </is>
      </c>
      <c r="AB3896" s="462" t="inlineStr">
        <is>
          <t>L001-901905215</t>
        </is>
      </c>
      <c r="AC3896" s="462" t="inlineStr">
        <is>
          <t>វីអ៊ីស៊ិន (ខេមបូឌា) អ៊ិនដាសស្ទ្រី ឯ.ក</t>
        </is>
      </c>
      <c r="AD3896" s="464" t="n">
        <v>2274242</v>
      </c>
      <c r="AE3896" s="464" t="n">
        <v>2067493</v>
      </c>
      <c r="AF3896" s="464" t="n">
        <v>0</v>
      </c>
      <c r="AG3896" s="464" t="n">
        <v>0</v>
      </c>
      <c r="AH3896" s="464" t="n">
        <v>206749</v>
      </c>
      <c r="AI3896" s="464" t="n">
        <v>0</v>
      </c>
      <c r="AJ3896" s="464" t="n">
        <v>0</v>
      </c>
      <c r="AK3896" s="464" t="n">
        <v>0</v>
      </c>
      <c r="AL3896" s="464" t="n">
        <v>0</v>
      </c>
      <c r="AM3896" s="464" t="n">
        <v>0</v>
      </c>
      <c r="AN3896" s="464" t="n">
        <v>0</v>
      </c>
      <c r="AO3896" s="464" t="n">
        <v>0</v>
      </c>
      <c r="AP3896" s="464" t="n">
        <v>0</v>
      </c>
      <c r="AQ3896" s="462" t="inlineStr"/>
      <c r="AR3896" s="462" t="inlineStr">
        <is>
          <t>PELLET EPE</t>
        </is>
      </c>
      <c r="AS3896" s="462" t="inlineStr">
        <is>
          <t>បានប្រកាសពន្ធ</t>
        </is>
      </c>
    </row>
    <row r="3897">
      <c r="A3897" s="461" t="n">
        <v>3889</v>
      </c>
      <c r="B3897" s="462" t="inlineStr">
        <is>
          <t>Infrastructure Maintenance fee for Nov 2022</t>
        </is>
      </c>
      <c r="C3897" s="462" t="inlineStr">
        <is>
          <t>ភ្នំពេញ អេសអ៊ីហ្សិត ភីអិលស៊ី</t>
        </is>
      </c>
      <c r="D3897" s="462" t="inlineStr">
        <is>
          <t>L001-100046592</t>
        </is>
      </c>
      <c r="E3897" s="462" t="inlineStr">
        <is>
          <t>202205747</t>
        </is>
      </c>
      <c r="F3897" s="463" t="n">
        <v>44883</v>
      </c>
      <c r="G3897" s="464" t="n">
        <v>167540</v>
      </c>
      <c r="H3897" s="462" t="n"/>
      <c r="I3897" s="464">
        <f>G3897</f>
        <v/>
      </c>
      <c r="J3897" s="462">
        <f>IF(AND(Q3897=TRUE, R3897=TRUE, S3897=TRUE), IF(W3897&lt;-0.05, "អនុញ្ញាត (អ្នកផ្គត់ផ្គង់ប្រកាសខ្វះ)", "បានប្រកាស (អនុញ្ញាត)"), IF(AND(Q3897=FALSE, R3897=FALSE, S3897=FALSE), "ព្យួរទុក (មិនមានទិន្នន័យ)", "ប្រកាសខុស (ព្យួរទុក)"))</f>
        <v/>
      </c>
      <c r="K3897" s="462" t="inlineStr"/>
      <c r="L3897" s="462" t="inlineStr"/>
      <c r="M3897" s="464">
        <f>AH3897</f>
        <v/>
      </c>
      <c r="N3897" s="464">
        <f>IF(W3897&lt;0,AH3897,I3897)</f>
        <v/>
      </c>
      <c r="O3897" s="464">
        <f>I3897-M3897</f>
        <v/>
      </c>
      <c r="P3897" s="462" t="n"/>
      <c r="Q3897" s="462">
        <f>V3897=W3897</f>
        <v/>
      </c>
      <c r="R3897" s="462">
        <f>AND(MONTH(F3897)=MONTH(X3897), YEAR(F3897)=YEAR(X3897))</f>
        <v/>
      </c>
      <c r="S3897" s="462">
        <f>AC3897="L001-901905215"</f>
        <v/>
      </c>
      <c r="T3897" s="464">
        <f>G3897-AH3897</f>
        <v/>
      </c>
      <c r="U3897" s="462" t="n"/>
      <c r="V3897" s="462" t="inlineStr">
        <is>
          <t>202205747</t>
        </is>
      </c>
      <c r="W3897" s="462" t="inlineStr">
        <is>
          <t>202205747</t>
        </is>
      </c>
      <c r="X3897" s="463" t="n">
        <v>44883</v>
      </c>
      <c r="Y3897" s="462" t="inlineStr">
        <is>
          <t>2022-05747</t>
        </is>
      </c>
      <c r="Z3897" s="462" t="inlineStr"/>
      <c r="AA3897" s="462" t="inlineStr">
        <is>
          <t>បុគ្គលជាប់អាករ</t>
        </is>
      </c>
      <c r="AB3897" s="462" t="inlineStr">
        <is>
          <t>L001-901905215</t>
        </is>
      </c>
      <c r="AC3897" s="462" t="inlineStr">
        <is>
          <t>វីអ៊ីស៊ិន (ខេមបូឌា) អ៊ិនដាសស្ទ្រី ឯ.ក</t>
        </is>
      </c>
      <c r="AD3897" s="464" t="n">
        <v>1842941</v>
      </c>
      <c r="AE3897" s="464" t="n">
        <v>1675401</v>
      </c>
      <c r="AF3897" s="464" t="n">
        <v>0</v>
      </c>
      <c r="AG3897" s="464" t="n">
        <v>0</v>
      </c>
      <c r="AH3897" s="464" t="n">
        <v>167540</v>
      </c>
      <c r="AI3897" s="464" t="n">
        <v>0</v>
      </c>
      <c r="AJ3897" s="464" t="n">
        <v>0</v>
      </c>
      <c r="AK3897" s="464" t="n">
        <v>0</v>
      </c>
      <c r="AL3897" s="464" t="n">
        <v>0</v>
      </c>
      <c r="AM3897" s="464" t="n">
        <v>0</v>
      </c>
      <c r="AN3897" s="464" t="n">
        <v>0</v>
      </c>
      <c r="AO3897" s="464" t="n">
        <v>0</v>
      </c>
      <c r="AP3897" s="464" t="n">
        <v>0</v>
      </c>
      <c r="AQ3897" s="462" t="inlineStr"/>
      <c r="AR3897" s="462" t="inlineStr">
        <is>
          <t>Infrastructure Maintenance fee for Nov 2022</t>
        </is>
      </c>
      <c r="AS3897" s="462" t="inlineStr">
        <is>
          <t>បានប្រកាសពន្ធ</t>
        </is>
      </c>
    </row>
    <row r="3898">
      <c r="A3898" s="461" t="n">
        <v>3890</v>
      </c>
      <c r="B3898" s="462" t="inlineStr">
        <is>
          <t>Infrastructure Maintenance fee for Nov 2022</t>
        </is>
      </c>
      <c r="C3898" s="462" t="inlineStr">
        <is>
          <t>ភ្នំពេញ អេសអ៊ីហ្សិត ភីអិលស៊ី</t>
        </is>
      </c>
      <c r="D3898" s="462" t="inlineStr">
        <is>
          <t>L001-100046592</t>
        </is>
      </c>
      <c r="E3898" s="462" t="inlineStr">
        <is>
          <t>202205738</t>
        </is>
      </c>
      <c r="F3898" s="463" t="n">
        <v>44883</v>
      </c>
      <c r="G3898" s="464" t="n">
        <v>203988</v>
      </c>
      <c r="H3898" s="462" t="n"/>
      <c r="I3898" s="464">
        <f>G3898</f>
        <v/>
      </c>
      <c r="J3898" s="462">
        <f>IF(AND(Q3898=TRUE, R3898=TRUE, S3898=TRUE), IF(W3898&lt;-0.05, "អនុញ្ញាត (អ្នកផ្គត់ផ្គង់ប្រកាសខ្វះ)", "បានប្រកាស (អនុញ្ញាត)"), IF(AND(Q3898=FALSE, R3898=FALSE, S3898=FALSE), "ព្យួរទុក (មិនមានទិន្នន័យ)", "ប្រកាសខុស (ព្យួរទុក)"))</f>
        <v/>
      </c>
      <c r="K3898" s="462" t="inlineStr"/>
      <c r="L3898" s="462" t="inlineStr"/>
      <c r="M3898" s="464">
        <f>AH3898</f>
        <v/>
      </c>
      <c r="N3898" s="464">
        <f>IF(W3898&lt;0,AH3898,I3898)</f>
        <v/>
      </c>
      <c r="O3898" s="464">
        <f>I3898-M3898</f>
        <v/>
      </c>
      <c r="P3898" s="462" t="n"/>
      <c r="Q3898" s="462">
        <f>V3898=W3898</f>
        <v/>
      </c>
      <c r="R3898" s="462">
        <f>AND(MONTH(F3898)=MONTH(X3898), YEAR(F3898)=YEAR(X3898))</f>
        <v/>
      </c>
      <c r="S3898" s="462">
        <f>AC3898="L001-901905215"</f>
        <v/>
      </c>
      <c r="T3898" s="464">
        <f>G3898-AH3898</f>
        <v/>
      </c>
      <c r="U3898" s="462" t="n"/>
      <c r="V3898" s="462" t="inlineStr">
        <is>
          <t>202205738</t>
        </is>
      </c>
      <c r="W3898" s="462" t="inlineStr">
        <is>
          <t>202205738</t>
        </is>
      </c>
      <c r="X3898" s="463" t="n">
        <v>44883</v>
      </c>
      <c r="Y3898" s="462" t="inlineStr">
        <is>
          <t>2022-05738</t>
        </is>
      </c>
      <c r="Z3898" s="462" t="inlineStr"/>
      <c r="AA3898" s="462" t="inlineStr">
        <is>
          <t>បុគ្គលជាប់អាករ</t>
        </is>
      </c>
      <c r="AB3898" s="462" t="inlineStr">
        <is>
          <t>L001-901905215</t>
        </is>
      </c>
      <c r="AC3898" s="462" t="inlineStr">
        <is>
          <t>វីអ៊ីស៊ិន (ខេមបូឌា) អ៊ិនដាសស្ទ្រី ឯ.ក</t>
        </is>
      </c>
      <c r="AD3898" s="464" t="n">
        <v>2243872</v>
      </c>
      <c r="AE3898" s="464" t="n">
        <v>2039884</v>
      </c>
      <c r="AF3898" s="464" t="n">
        <v>0</v>
      </c>
      <c r="AG3898" s="464" t="n">
        <v>0</v>
      </c>
      <c r="AH3898" s="464" t="n">
        <v>203988</v>
      </c>
      <c r="AI3898" s="464" t="n">
        <v>0</v>
      </c>
      <c r="AJ3898" s="464" t="n">
        <v>0</v>
      </c>
      <c r="AK3898" s="464" t="n">
        <v>0</v>
      </c>
      <c r="AL3898" s="464" t="n">
        <v>0</v>
      </c>
      <c r="AM3898" s="464" t="n">
        <v>0</v>
      </c>
      <c r="AN3898" s="464" t="n">
        <v>0</v>
      </c>
      <c r="AO3898" s="464" t="n">
        <v>0</v>
      </c>
      <c r="AP3898" s="464" t="n">
        <v>0</v>
      </c>
      <c r="AQ3898" s="462" t="inlineStr"/>
      <c r="AR3898" s="462" t="inlineStr">
        <is>
          <t>Infrastructure Maintenance fee for Nov 2022</t>
        </is>
      </c>
      <c r="AS3898" s="462" t="inlineStr">
        <is>
          <t>បានប្រកាសពន្ធ</t>
        </is>
      </c>
    </row>
    <row r="3899">
      <c r="A3899" s="461" t="n">
        <v>3891</v>
      </c>
      <c r="B3899" s="462" t="inlineStr">
        <is>
          <t>Service Fee</t>
        </is>
      </c>
      <c r="C3899" s="462" t="inlineStr">
        <is>
          <t>ប្យួរ៉ូ វេរីតាស (ខេមបូឌា) លីមីធីត</t>
        </is>
      </c>
      <c r="D3899" s="462" t="inlineStr">
        <is>
          <t>L001-107024462</t>
        </is>
      </c>
      <c r="E3899" s="462" t="inlineStr">
        <is>
          <t>59013815</t>
        </is>
      </c>
      <c r="F3899" s="463" t="n">
        <v>44889</v>
      </c>
      <c r="G3899" s="464" t="n">
        <v>112017</v>
      </c>
      <c r="H3899" s="462" t="n"/>
      <c r="I3899" s="464">
        <f>G3899</f>
        <v/>
      </c>
      <c r="J3899" s="462">
        <f>IF(AND(Q3899=TRUE, R3899=TRUE, S3899=TRUE), IF(W3899&lt;-0.05, "អនុញ្ញាត (អ្នកផ្គត់ផ្គង់ប្រកាសខ្វះ)", "បានប្រកាស (អនុញ្ញាត)"), IF(AND(Q3899=FALSE, R3899=FALSE, S3899=FALSE), "ព្យួរទុក (មិនមានទិន្នន័យ)", "ប្រកាសខុស (ព្យួរទុក)"))</f>
        <v/>
      </c>
      <c r="K3899" s="462" t="inlineStr"/>
      <c r="L3899" s="462" t="inlineStr"/>
      <c r="M3899" s="464">
        <f>AH3899</f>
        <v/>
      </c>
      <c r="N3899" s="464">
        <f>IF(W3899&lt;0,AH3899,I3899)</f>
        <v/>
      </c>
      <c r="O3899" s="464">
        <f>I3899-M3899</f>
        <v/>
      </c>
      <c r="P3899" s="462" t="n"/>
      <c r="Q3899" s="462">
        <f>V3899=W3899</f>
        <v/>
      </c>
      <c r="R3899" s="462">
        <f>AND(MONTH(F3899)=MONTH(X3899), YEAR(F3899)=YEAR(X3899))</f>
        <v/>
      </c>
      <c r="S3899" s="462">
        <f>AC3899="L001-901905215"</f>
        <v/>
      </c>
      <c r="T3899" s="464">
        <f>G3899-AH3899</f>
        <v/>
      </c>
      <c r="U3899" s="462" t="n"/>
      <c r="V3899" s="462" t="inlineStr">
        <is>
          <t>59013815</t>
        </is>
      </c>
      <c r="W3899" s="462" t="inlineStr">
        <is>
          <t>59013815</t>
        </is>
      </c>
      <c r="X3899" s="463" t="n">
        <v>44889</v>
      </c>
      <c r="Y3899" s="462" t="inlineStr">
        <is>
          <t>59013815</t>
        </is>
      </c>
      <c r="Z3899" s="462" t="inlineStr"/>
      <c r="AA3899" s="462" t="inlineStr">
        <is>
          <t>បុគ្គលជាប់អាករ</t>
        </is>
      </c>
      <c r="AB3899" s="462" t="inlineStr">
        <is>
          <t>L001-901905215</t>
        </is>
      </c>
      <c r="AC3899" s="462" t="inlineStr">
        <is>
          <t>វីអ៊ីស៊ិន (ខេមបូឌា) អ៊ិនដាសស្ទ្រី ឯ.ក</t>
        </is>
      </c>
      <c r="AD3899" s="464" t="n">
        <v>1232189</v>
      </c>
      <c r="AE3899" s="464" t="n">
        <v>1120172</v>
      </c>
      <c r="AF3899" s="464" t="n">
        <v>0</v>
      </c>
      <c r="AG3899" s="464" t="n">
        <v>0</v>
      </c>
      <c r="AH3899" s="464" t="n">
        <v>112017</v>
      </c>
      <c r="AI3899" s="464" t="n">
        <v>0</v>
      </c>
      <c r="AJ3899" s="464" t="n">
        <v>0</v>
      </c>
      <c r="AK3899" s="464" t="n">
        <v>0</v>
      </c>
      <c r="AL3899" s="464" t="n">
        <v>0</v>
      </c>
      <c r="AM3899" s="464" t="n">
        <v>0</v>
      </c>
      <c r="AN3899" s="464" t="n">
        <v>0</v>
      </c>
      <c r="AO3899" s="464" t="n">
        <v>0</v>
      </c>
      <c r="AP3899" s="464" t="n">
        <v>0</v>
      </c>
      <c r="AQ3899" s="462" t="inlineStr"/>
      <c r="AR3899" s="462" t="inlineStr">
        <is>
          <t>ចំនូលបានមកពីការលក់</t>
        </is>
      </c>
      <c r="AS3899" s="462" t="inlineStr">
        <is>
          <t>បានប្រកាសពន្ធ</t>
        </is>
      </c>
    </row>
    <row r="3900">
      <c r="A3900" s="461" t="n">
        <v>3892</v>
      </c>
      <c r="B3900" s="462" t="inlineStr">
        <is>
          <t>Service Fee</t>
        </is>
      </c>
      <c r="C3900" s="462" t="inlineStr">
        <is>
          <t>ប្យួរ៉ូ វេរីតាស (ខេមបូឌា) លីមីធីត</t>
        </is>
      </c>
      <c r="D3900" s="462" t="inlineStr">
        <is>
          <t>L001-107024462</t>
        </is>
      </c>
      <c r="E3900" s="462" t="inlineStr">
        <is>
          <t>59013805</t>
        </is>
      </c>
      <c r="F3900" s="463" t="n">
        <v>44887</v>
      </c>
      <c r="G3900" s="464" t="n">
        <v>56024</v>
      </c>
      <c r="H3900" s="462" t="n"/>
      <c r="I3900" s="464">
        <f>G3900</f>
        <v/>
      </c>
      <c r="J3900" s="462">
        <f>IF(AND(Q3900=TRUE, R3900=TRUE, S3900=TRUE), IF(W3900&lt;-0.05, "អនុញ្ញាត (អ្នកផ្គត់ផ្គង់ប្រកាសខ្វះ)", "បានប្រកាស (អនុញ្ញាត)"), IF(AND(Q3900=FALSE, R3900=FALSE, S3900=FALSE), "ព្យួរទុក (មិនមានទិន្នន័យ)", "ប្រកាសខុស (ព្យួរទុក)"))</f>
        <v/>
      </c>
      <c r="K3900" s="462" t="inlineStr"/>
      <c r="L3900" s="462" t="inlineStr"/>
      <c r="M3900" s="464">
        <f>AH3900</f>
        <v/>
      </c>
      <c r="N3900" s="464">
        <f>IF(W3900&lt;0,AH3900,I3900)</f>
        <v/>
      </c>
      <c r="O3900" s="464">
        <f>I3900-M3900</f>
        <v/>
      </c>
      <c r="P3900" s="462" t="n"/>
      <c r="Q3900" s="462">
        <f>V3900=W3900</f>
        <v/>
      </c>
      <c r="R3900" s="462">
        <f>AND(MONTH(F3900)=MONTH(X3900), YEAR(F3900)=YEAR(X3900))</f>
        <v/>
      </c>
      <c r="S3900" s="462">
        <f>AC3900="L001-901905215"</f>
        <v/>
      </c>
      <c r="T3900" s="464">
        <f>G3900-AH3900</f>
        <v/>
      </c>
      <c r="U3900" s="462" t="n"/>
      <c r="V3900" s="462" t="inlineStr">
        <is>
          <t>59013805</t>
        </is>
      </c>
      <c r="W3900" s="462" t="inlineStr">
        <is>
          <t>59013805</t>
        </is>
      </c>
      <c r="X3900" s="463" t="n">
        <v>44887</v>
      </c>
      <c r="Y3900" s="462" t="inlineStr">
        <is>
          <t>59013805</t>
        </is>
      </c>
      <c r="Z3900" s="462" t="inlineStr"/>
      <c r="AA3900" s="462" t="inlineStr">
        <is>
          <t>បុគ្គលជាប់អាករ</t>
        </is>
      </c>
      <c r="AB3900" s="462" t="inlineStr">
        <is>
          <t>L001-901905215</t>
        </is>
      </c>
      <c r="AC3900" s="462" t="inlineStr">
        <is>
          <t>វីអ៊ីស៊ិន (ខេមបូឌា) អ៊ិនដាសស្ទ្រី ឯ.ក</t>
        </is>
      </c>
      <c r="AD3900" s="464" t="n">
        <v>616264</v>
      </c>
      <c r="AE3900" s="464" t="n">
        <v>560240</v>
      </c>
      <c r="AF3900" s="464" t="n">
        <v>0</v>
      </c>
      <c r="AG3900" s="464" t="n">
        <v>0</v>
      </c>
      <c r="AH3900" s="464" t="n">
        <v>56024</v>
      </c>
      <c r="AI3900" s="464" t="n">
        <v>0</v>
      </c>
      <c r="AJ3900" s="464" t="n">
        <v>0</v>
      </c>
      <c r="AK3900" s="464" t="n">
        <v>0</v>
      </c>
      <c r="AL3900" s="464" t="n">
        <v>0</v>
      </c>
      <c r="AM3900" s="464" t="n">
        <v>0</v>
      </c>
      <c r="AN3900" s="464" t="n">
        <v>0</v>
      </c>
      <c r="AO3900" s="464" t="n">
        <v>0</v>
      </c>
      <c r="AP3900" s="464" t="n">
        <v>0</v>
      </c>
      <c r="AQ3900" s="462" t="inlineStr"/>
      <c r="AR3900" s="462" t="inlineStr">
        <is>
          <t>ចំនូលបានមកពីការលក់</t>
        </is>
      </c>
      <c r="AS3900" s="462" t="inlineStr">
        <is>
          <t>បានប្រកាសពន្ធ</t>
        </is>
      </c>
    </row>
    <row r="3901">
      <c r="A3901" s="461" t="n">
        <v>3893</v>
      </c>
      <c r="B3901" s="462" t="inlineStr">
        <is>
          <t>Service Fee</t>
        </is>
      </c>
      <c r="C3901" s="462" t="inlineStr">
        <is>
          <t>ប្យួរ៉ូ វេរីតាស (ខេមបូឌា) លីមីធីត</t>
        </is>
      </c>
      <c r="D3901" s="462" t="inlineStr">
        <is>
          <t>L001-107024462</t>
        </is>
      </c>
      <c r="E3901" s="462" t="inlineStr">
        <is>
          <t>59013785</t>
        </is>
      </c>
      <c r="F3901" s="463" t="n">
        <v>44882</v>
      </c>
      <c r="G3901" s="464" t="n">
        <v>56079</v>
      </c>
      <c r="H3901" s="462" t="n"/>
      <c r="I3901" s="464">
        <f>G3901</f>
        <v/>
      </c>
      <c r="J3901" s="462">
        <f>IF(AND(Q3901=TRUE, R3901=TRUE, S3901=TRUE), IF(W3901&lt;-0.05, "អនុញ្ញាត (អ្នកផ្គត់ផ្គង់ប្រកាសខ្វះ)", "បានប្រកាស (អនុញ្ញាត)"), IF(AND(Q3901=FALSE, R3901=FALSE, S3901=FALSE), "ព្យួរទុក (មិនមានទិន្នន័យ)", "ប្រកាសខុស (ព្យួរទុក)"))</f>
        <v/>
      </c>
      <c r="K3901" s="462" t="inlineStr"/>
      <c r="L3901" s="462" t="inlineStr"/>
      <c r="M3901" s="464">
        <f>AH3901</f>
        <v/>
      </c>
      <c r="N3901" s="464">
        <f>IF(W3901&lt;0,AH3901,I3901)</f>
        <v/>
      </c>
      <c r="O3901" s="464">
        <f>I3901-M3901</f>
        <v/>
      </c>
      <c r="P3901" s="462" t="n"/>
      <c r="Q3901" s="462">
        <f>V3901=W3901</f>
        <v/>
      </c>
      <c r="R3901" s="462">
        <f>AND(MONTH(F3901)=MONTH(X3901), YEAR(F3901)=YEAR(X3901))</f>
        <v/>
      </c>
      <c r="S3901" s="462">
        <f>AC3901="L001-901905215"</f>
        <v/>
      </c>
      <c r="T3901" s="464">
        <f>G3901-AH3901</f>
        <v/>
      </c>
      <c r="U3901" s="462" t="n"/>
      <c r="V3901" s="462" t="inlineStr">
        <is>
          <t>59013785</t>
        </is>
      </c>
      <c r="W3901" s="462" t="inlineStr">
        <is>
          <t>59013785</t>
        </is>
      </c>
      <c r="X3901" s="463" t="n">
        <v>44882</v>
      </c>
      <c r="Y3901" s="462" t="inlineStr">
        <is>
          <t>59013785</t>
        </is>
      </c>
      <c r="Z3901" s="462" t="inlineStr"/>
      <c r="AA3901" s="462" t="inlineStr">
        <is>
          <t>បុគ្គលជាប់អាករ</t>
        </is>
      </c>
      <c r="AB3901" s="462" t="inlineStr">
        <is>
          <t>L001-901905215</t>
        </is>
      </c>
      <c r="AC3901" s="462" t="inlineStr">
        <is>
          <t>វីអ៊ីស៊ិន (ខេមបូឌា) អ៊ិនដាសស្ទ្រី ឯ.ក</t>
        </is>
      </c>
      <c r="AD3901" s="464" t="n">
        <v>616872</v>
      </c>
      <c r="AE3901" s="464" t="n">
        <v>560793</v>
      </c>
      <c r="AF3901" s="464" t="n">
        <v>0</v>
      </c>
      <c r="AG3901" s="464" t="n">
        <v>0</v>
      </c>
      <c r="AH3901" s="464" t="n">
        <v>56079</v>
      </c>
      <c r="AI3901" s="464" t="n">
        <v>0</v>
      </c>
      <c r="AJ3901" s="464" t="n">
        <v>0</v>
      </c>
      <c r="AK3901" s="464" t="n">
        <v>0</v>
      </c>
      <c r="AL3901" s="464" t="n">
        <v>0</v>
      </c>
      <c r="AM3901" s="464" t="n">
        <v>0</v>
      </c>
      <c r="AN3901" s="464" t="n">
        <v>0</v>
      </c>
      <c r="AO3901" s="464" t="n">
        <v>0</v>
      </c>
      <c r="AP3901" s="464" t="n">
        <v>0</v>
      </c>
      <c r="AQ3901" s="462" t="inlineStr"/>
      <c r="AR3901" s="462" t="inlineStr">
        <is>
          <t>ចំនូលបានមកពីការលក់</t>
        </is>
      </c>
      <c r="AS3901" s="462" t="inlineStr">
        <is>
          <t>បានប្រកាសពន្ធ</t>
        </is>
      </c>
    </row>
    <row r="3902">
      <c r="A3902" s="461" t="n">
        <v>3894</v>
      </c>
      <c r="B3902" s="462" t="inlineStr">
        <is>
          <t>Service Fee</t>
        </is>
      </c>
      <c r="C3902" s="462" t="inlineStr">
        <is>
          <t>ប្យួរ៉ូ វេរីតាស (ខេមបូឌា) លីមីធីត</t>
        </is>
      </c>
      <c r="D3902" s="462" t="inlineStr">
        <is>
          <t>L001-107024462</t>
        </is>
      </c>
      <c r="E3902" s="462" t="inlineStr">
        <is>
          <t>59013756</t>
        </is>
      </c>
      <c r="F3902" s="463" t="n">
        <v>44880</v>
      </c>
      <c r="G3902" s="464" t="n">
        <v>56132</v>
      </c>
      <c r="H3902" s="462" t="n"/>
      <c r="I3902" s="464">
        <f>G3902</f>
        <v/>
      </c>
      <c r="J3902" s="462">
        <f>IF(AND(Q3902=TRUE, R3902=TRUE, S3902=TRUE), IF(W3902&lt;-0.05, "អនុញ្ញាត (អ្នកផ្គត់ផ្គង់ប្រកាសខ្វះ)", "បានប្រកាស (អនុញ្ញាត)"), IF(AND(Q3902=FALSE, R3902=FALSE, S3902=FALSE), "ព្យួរទុក (មិនមានទិន្នន័យ)", "ប្រកាសខុស (ព្យួរទុក)"))</f>
        <v/>
      </c>
      <c r="K3902" s="462" t="inlineStr"/>
      <c r="L3902" s="462" t="inlineStr"/>
      <c r="M3902" s="464">
        <f>AH3902</f>
        <v/>
      </c>
      <c r="N3902" s="464">
        <f>IF(W3902&lt;0,AH3902,I3902)</f>
        <v/>
      </c>
      <c r="O3902" s="464">
        <f>I3902-M3902</f>
        <v/>
      </c>
      <c r="P3902" s="462" t="n"/>
      <c r="Q3902" s="462">
        <f>V3902=W3902</f>
        <v/>
      </c>
      <c r="R3902" s="462">
        <f>AND(MONTH(F3902)=MONTH(X3902), YEAR(F3902)=YEAR(X3902))</f>
        <v/>
      </c>
      <c r="S3902" s="462">
        <f>AC3902="L001-901905215"</f>
        <v/>
      </c>
      <c r="T3902" s="464">
        <f>G3902-AH3902</f>
        <v/>
      </c>
      <c r="U3902" s="462" t="n"/>
      <c r="V3902" s="462" t="inlineStr">
        <is>
          <t>59013756</t>
        </is>
      </c>
      <c r="W3902" s="462" t="inlineStr">
        <is>
          <t>59013756</t>
        </is>
      </c>
      <c r="X3902" s="463" t="n">
        <v>44880</v>
      </c>
      <c r="Y3902" s="462" t="inlineStr">
        <is>
          <t>59013756</t>
        </is>
      </c>
      <c r="Z3902" s="462" t="inlineStr"/>
      <c r="AA3902" s="462" t="inlineStr">
        <is>
          <t>បុគ្គលជាប់អាករ</t>
        </is>
      </c>
      <c r="AB3902" s="462" t="inlineStr">
        <is>
          <t>L001-901905215</t>
        </is>
      </c>
      <c r="AC3902" s="462" t="inlineStr">
        <is>
          <t>វីអ៊ីស៊ិន (ខេមបូឌា) អ៊ិនដាសស្ទ្រី ឯ.ក</t>
        </is>
      </c>
      <c r="AD3902" s="464" t="n">
        <v>617456</v>
      </c>
      <c r="AE3902" s="464" t="n">
        <v>561324</v>
      </c>
      <c r="AF3902" s="464" t="n">
        <v>0</v>
      </c>
      <c r="AG3902" s="464" t="n">
        <v>0</v>
      </c>
      <c r="AH3902" s="464" t="n">
        <v>56132</v>
      </c>
      <c r="AI3902" s="464" t="n">
        <v>0</v>
      </c>
      <c r="AJ3902" s="464" t="n">
        <v>0</v>
      </c>
      <c r="AK3902" s="464" t="n">
        <v>0</v>
      </c>
      <c r="AL3902" s="464" t="n">
        <v>0</v>
      </c>
      <c r="AM3902" s="464" t="n">
        <v>0</v>
      </c>
      <c r="AN3902" s="464" t="n">
        <v>0</v>
      </c>
      <c r="AO3902" s="464" t="n">
        <v>0</v>
      </c>
      <c r="AP3902" s="464" t="n">
        <v>0</v>
      </c>
      <c r="AQ3902" s="462" t="inlineStr"/>
      <c r="AR3902" s="462" t="inlineStr">
        <is>
          <t>ចំនូលបានមកពីការលក់</t>
        </is>
      </c>
      <c r="AS3902" s="462" t="inlineStr">
        <is>
          <t>បានប្រកាសពន្ធ</t>
        </is>
      </c>
    </row>
    <row r="3903">
      <c r="A3903" s="461" t="n">
        <v>3895</v>
      </c>
      <c r="B3903" s="462" t="inlineStr">
        <is>
          <t>Trucking Fee</t>
        </is>
      </c>
      <c r="C3903" s="462" t="inlineStr">
        <is>
          <t>អ៊ិចស្ពែឌីធ័រ ខេមបូឌា អិលធីឌី</t>
        </is>
      </c>
      <c r="D3903" s="462" t="inlineStr">
        <is>
          <t>L001-100045898</t>
        </is>
      </c>
      <c r="E3903" s="462" t="inlineStr">
        <is>
          <t>TI-0239457</t>
        </is>
      </c>
      <c r="F3903" s="463" t="n">
        <v>44882</v>
      </c>
      <c r="G3903" s="464" t="n">
        <v>19872</v>
      </c>
      <c r="H3903" s="462" t="n"/>
      <c r="I3903" s="464">
        <f>G3903</f>
        <v/>
      </c>
      <c r="J3903" s="462">
        <f>IF(AND(Q3903=TRUE, R3903=TRUE, S3903=TRUE), IF(W3903&lt;-0.05, "អនុញ្ញាត (អ្នកផ្គត់ផ្គង់ប្រកាសខ្វះ)", "បានប្រកាស (អនុញ្ញាត)"), IF(AND(Q3903=FALSE, R3903=FALSE, S3903=FALSE), "ព្យួរទុក (មិនមានទិន្នន័យ)", "ប្រកាសខុស (ព្យួរទុក)"))</f>
        <v/>
      </c>
      <c r="K3903" s="462" t="inlineStr"/>
      <c r="L3903" s="462" t="inlineStr"/>
      <c r="M3903" s="464">
        <f>AH3903</f>
        <v/>
      </c>
      <c r="N3903" s="464">
        <f>IF(W3903&lt;0,AH3903,I3903)</f>
        <v/>
      </c>
      <c r="O3903" s="464">
        <f>I3903-M3903</f>
        <v/>
      </c>
      <c r="P3903" s="462" t="n"/>
      <c r="Q3903" s="462">
        <f>V3903=W3903</f>
        <v/>
      </c>
      <c r="R3903" s="462">
        <f>AND(MONTH(F3903)=MONTH(X3903), YEAR(F3903)=YEAR(X3903))</f>
        <v/>
      </c>
      <c r="S3903" s="462">
        <f>AC3903="L001-901905215"</f>
        <v/>
      </c>
      <c r="T3903" s="464">
        <f>G3903-AH3903</f>
        <v/>
      </c>
      <c r="U3903" s="462" t="n"/>
      <c r="V3903" s="462" t="inlineStr">
        <is>
          <t>TI0239457</t>
        </is>
      </c>
      <c r="W3903" s="462" t="inlineStr">
        <is>
          <t>TI0239457</t>
        </is>
      </c>
      <c r="X3903" s="463" t="n">
        <v>44882</v>
      </c>
      <c r="Y3903" s="462" t="inlineStr">
        <is>
          <t>TI-0239457</t>
        </is>
      </c>
      <c r="Z3903" s="462" t="inlineStr"/>
      <c r="AA3903" s="462" t="inlineStr">
        <is>
          <t>បុគ្គលជាប់អាករ</t>
        </is>
      </c>
      <c r="AB3903" s="462" t="inlineStr">
        <is>
          <t>L001-901905215</t>
        </is>
      </c>
      <c r="AC3903" s="462" t="inlineStr">
        <is>
          <t>វីអ៊ីស៊ិន (ខេមបូឌា) អ៊ិនដាសស្ទ្រី ឯ.ក</t>
        </is>
      </c>
      <c r="AD3903" s="464" t="n">
        <v>218592</v>
      </c>
      <c r="AE3903" s="464" t="n">
        <v>198720</v>
      </c>
      <c r="AF3903" s="464" t="n">
        <v>0</v>
      </c>
      <c r="AG3903" s="464" t="n">
        <v>0</v>
      </c>
      <c r="AH3903" s="464" t="n">
        <v>19872</v>
      </c>
      <c r="AI3903" s="464" t="n">
        <v>0</v>
      </c>
      <c r="AJ3903" s="464" t="n">
        <v>0</v>
      </c>
      <c r="AK3903" s="464" t="n">
        <v>0</v>
      </c>
      <c r="AL3903" s="464" t="n">
        <v>0</v>
      </c>
      <c r="AM3903" s="464" t="n">
        <v>0</v>
      </c>
      <c r="AN3903" s="464" t="n">
        <v>0</v>
      </c>
      <c r="AO3903" s="464" t="n">
        <v>0</v>
      </c>
      <c r="AP3903" s="464" t="n">
        <v>0</v>
      </c>
      <c r="AQ3903" s="462" t="inlineStr"/>
      <c r="AR3903" s="462" t="inlineStr">
        <is>
          <t>Local Charge</t>
        </is>
      </c>
      <c r="AS3903" s="462" t="inlineStr">
        <is>
          <t>បានប្រកាសពន្ធ</t>
        </is>
      </c>
    </row>
    <row r="3904">
      <c r="A3904" s="461" t="n">
        <v>3896</v>
      </c>
      <c r="B3904" s="462" t="inlineStr">
        <is>
          <t>Trucking Fee</t>
        </is>
      </c>
      <c r="C3904" s="462" t="inlineStr">
        <is>
          <t>អ៊ិចស្ពែឌីធ័រ ខេមបូឌា អិលធីឌី</t>
        </is>
      </c>
      <c r="D3904" s="462" t="inlineStr">
        <is>
          <t>L001-100045898</t>
        </is>
      </c>
      <c r="E3904" s="462" t="inlineStr">
        <is>
          <t>TI-0240225</t>
        </is>
      </c>
      <c r="F3904" s="463" t="n">
        <v>44895</v>
      </c>
      <c r="G3904" s="464" t="n">
        <v>249793</v>
      </c>
      <c r="H3904" s="462" t="n"/>
      <c r="I3904" s="464">
        <f>G3904</f>
        <v/>
      </c>
      <c r="J3904" s="462">
        <f>IF(AND(Q3904=TRUE, R3904=TRUE, S3904=TRUE), IF(W3904&lt;-0.05, "អនុញ្ញាត (អ្នកផ្គត់ផ្គង់ប្រកាសខ្វះ)", "បានប្រកាស (អនុញ្ញាត)"), IF(AND(Q3904=FALSE, R3904=FALSE, S3904=FALSE), "ព្យួរទុក (មិនមានទិន្នន័យ)", "ប្រកាសខុស (ព្យួរទុក)"))</f>
        <v/>
      </c>
      <c r="K3904" s="462" t="inlineStr"/>
      <c r="L3904" s="462" t="inlineStr"/>
      <c r="M3904" s="464">
        <f>AH3904</f>
        <v/>
      </c>
      <c r="N3904" s="464">
        <f>IF(W3904&lt;0,AH3904,I3904)</f>
        <v/>
      </c>
      <c r="O3904" s="464">
        <f>I3904-M3904</f>
        <v/>
      </c>
      <c r="P3904" s="462" t="n"/>
      <c r="Q3904" s="462">
        <f>V3904=W3904</f>
        <v/>
      </c>
      <c r="R3904" s="462">
        <f>AND(MONTH(F3904)=MONTH(X3904), YEAR(F3904)=YEAR(X3904))</f>
        <v/>
      </c>
      <c r="S3904" s="462">
        <f>AC3904="L001-901905215"</f>
        <v/>
      </c>
      <c r="T3904" s="464">
        <f>G3904-AH3904</f>
        <v/>
      </c>
      <c r="U3904" s="462" t="n"/>
      <c r="V3904" s="462" t="inlineStr">
        <is>
          <t>TI0240225</t>
        </is>
      </c>
      <c r="W3904" s="462" t="inlineStr">
        <is>
          <t>TI0240225</t>
        </is>
      </c>
      <c r="X3904" s="463" t="n">
        <v>44895</v>
      </c>
      <c r="Y3904" s="462" t="inlineStr">
        <is>
          <t>TI-0240225</t>
        </is>
      </c>
      <c r="Z3904" s="462" t="inlineStr"/>
      <c r="AA3904" s="462" t="inlineStr">
        <is>
          <t>បុគ្គលជាប់អាករ</t>
        </is>
      </c>
      <c r="AB3904" s="462" t="inlineStr">
        <is>
          <t>L001-901905215</t>
        </is>
      </c>
      <c r="AC3904" s="462" t="inlineStr">
        <is>
          <t>វីអ៊ីស៊ិន (ខេមបូឌា) អ៊ិនដាសស្ទ្រី ឯ.ក</t>
        </is>
      </c>
      <c r="AD3904" s="464" t="n">
        <v>2747725</v>
      </c>
      <c r="AE3904" s="464" t="n">
        <v>2497932</v>
      </c>
      <c r="AF3904" s="464" t="n">
        <v>0</v>
      </c>
      <c r="AG3904" s="464" t="n">
        <v>0</v>
      </c>
      <c r="AH3904" s="464" t="n">
        <v>249793</v>
      </c>
      <c r="AI3904" s="464" t="n">
        <v>0</v>
      </c>
      <c r="AJ3904" s="464" t="n">
        <v>0</v>
      </c>
      <c r="AK3904" s="464" t="n">
        <v>0</v>
      </c>
      <c r="AL3904" s="464" t="n">
        <v>0</v>
      </c>
      <c r="AM3904" s="464" t="n">
        <v>0</v>
      </c>
      <c r="AN3904" s="464" t="n">
        <v>0</v>
      </c>
      <c r="AO3904" s="464" t="n">
        <v>0</v>
      </c>
      <c r="AP3904" s="464" t="n">
        <v>0</v>
      </c>
      <c r="AQ3904" s="462" t="inlineStr"/>
      <c r="AR3904" s="462" t="inlineStr">
        <is>
          <t>Local Charge</t>
        </is>
      </c>
      <c r="AS3904" s="462" t="inlineStr">
        <is>
          <t>បានប្រកាសពន្ធ</t>
        </is>
      </c>
    </row>
    <row r="3905">
      <c r="A3905" s="461" t="n">
        <v>3897</v>
      </c>
      <c r="B3905" s="462" t="inlineStr">
        <is>
          <t>Trucking Fee</t>
        </is>
      </c>
      <c r="C3905" s="462" t="inlineStr">
        <is>
          <t>អ៊ិចស្ពែឌីធ័រ ខេមបូឌា អិលធីឌី</t>
        </is>
      </c>
      <c r="D3905" s="462" t="inlineStr">
        <is>
          <t>L001-100045898</t>
        </is>
      </c>
      <c r="E3905" s="462" t="inlineStr">
        <is>
          <t>TI-0240224</t>
        </is>
      </c>
      <c r="F3905" s="463" t="n">
        <v>44895</v>
      </c>
      <c r="G3905" s="464" t="n">
        <v>297526</v>
      </c>
      <c r="H3905" s="462" t="n"/>
      <c r="I3905" s="464">
        <f>G3905</f>
        <v/>
      </c>
      <c r="J3905" s="462">
        <f>IF(AND(Q3905=TRUE, R3905=TRUE, S3905=TRUE), IF(W3905&lt;-0.05, "អនុញ្ញាត (អ្នកផ្គត់ផ្គង់ប្រកាសខ្វះ)", "បានប្រកាស (អនុញ្ញាត)"), IF(AND(Q3905=FALSE, R3905=FALSE, S3905=FALSE), "ព្យួរទុក (មិនមានទិន្នន័យ)", "ប្រកាសខុស (ព្យួរទុក)"))</f>
        <v/>
      </c>
      <c r="K3905" s="462" t="inlineStr"/>
      <c r="L3905" s="462" t="inlineStr"/>
      <c r="M3905" s="464">
        <f>AH3905</f>
        <v/>
      </c>
      <c r="N3905" s="464">
        <f>IF(W3905&lt;0,AH3905,I3905)</f>
        <v/>
      </c>
      <c r="O3905" s="464">
        <f>I3905-M3905</f>
        <v/>
      </c>
      <c r="P3905" s="462" t="n"/>
      <c r="Q3905" s="462">
        <f>V3905=W3905</f>
        <v/>
      </c>
      <c r="R3905" s="462">
        <f>AND(MONTH(F3905)=MONTH(X3905), YEAR(F3905)=YEAR(X3905))</f>
        <v/>
      </c>
      <c r="S3905" s="462">
        <f>AC3905="L001-901905215"</f>
        <v/>
      </c>
      <c r="T3905" s="464">
        <f>G3905-AH3905</f>
        <v/>
      </c>
      <c r="U3905" s="462" t="n"/>
      <c r="V3905" s="462" t="inlineStr">
        <is>
          <t>TI0240224</t>
        </is>
      </c>
      <c r="W3905" s="462" t="inlineStr">
        <is>
          <t>TI0240224</t>
        </is>
      </c>
      <c r="X3905" s="463" t="n">
        <v>44895</v>
      </c>
      <c r="Y3905" s="462" t="inlineStr">
        <is>
          <t>TI-0240224</t>
        </is>
      </c>
      <c r="Z3905" s="462" t="inlineStr"/>
      <c r="AA3905" s="462" t="inlineStr">
        <is>
          <t>បុគ្គលជាប់អាករ</t>
        </is>
      </c>
      <c r="AB3905" s="462" t="inlineStr">
        <is>
          <t>L001-901905215</t>
        </is>
      </c>
      <c r="AC3905" s="462" t="inlineStr">
        <is>
          <t>វីអ៊ីស៊ិន (ខេមបូឌា) អ៊ិនដាសស្ទ្រី ឯ.ក</t>
        </is>
      </c>
      <c r="AD3905" s="464" t="n">
        <v>3272786</v>
      </c>
      <c r="AE3905" s="464" t="n">
        <v>2975260</v>
      </c>
      <c r="AF3905" s="464" t="n">
        <v>0</v>
      </c>
      <c r="AG3905" s="464" t="n">
        <v>0</v>
      </c>
      <c r="AH3905" s="464" t="n">
        <v>297526</v>
      </c>
      <c r="AI3905" s="464" t="n">
        <v>0</v>
      </c>
      <c r="AJ3905" s="464" t="n">
        <v>0</v>
      </c>
      <c r="AK3905" s="464" t="n">
        <v>0</v>
      </c>
      <c r="AL3905" s="464" t="n">
        <v>0</v>
      </c>
      <c r="AM3905" s="464" t="n">
        <v>0</v>
      </c>
      <c r="AN3905" s="464" t="n">
        <v>0</v>
      </c>
      <c r="AO3905" s="464" t="n">
        <v>0</v>
      </c>
      <c r="AP3905" s="464" t="n">
        <v>0</v>
      </c>
      <c r="AQ3905" s="462" t="inlineStr"/>
      <c r="AR3905" s="462" t="inlineStr">
        <is>
          <t>Local Charge</t>
        </is>
      </c>
      <c r="AS3905" s="462" t="inlineStr">
        <is>
          <t>បានប្រកាសពន្ធ</t>
        </is>
      </c>
    </row>
    <row r="3906">
      <c r="A3906" s="461" t="n">
        <v>3898</v>
      </c>
      <c r="B3906" s="462" t="inlineStr">
        <is>
          <t>Trucking Fee</t>
        </is>
      </c>
      <c r="C3906" s="462" t="inlineStr">
        <is>
          <t>អ៊ិចស្ពែឌីធ័រ ខេមបូឌា អិលធីឌី</t>
        </is>
      </c>
      <c r="D3906" s="462" t="inlineStr">
        <is>
          <t>L001-100045898</t>
        </is>
      </c>
      <c r="E3906" s="462" t="inlineStr">
        <is>
          <t>TI-0240209</t>
        </is>
      </c>
      <c r="F3906" s="463" t="n">
        <v>44895</v>
      </c>
      <c r="G3906" s="464" t="n">
        <v>71367</v>
      </c>
      <c r="H3906" s="462" t="n"/>
      <c r="I3906" s="464">
        <f>G3906</f>
        <v/>
      </c>
      <c r="J3906" s="462">
        <f>IF(AND(Q3906=TRUE, R3906=TRUE, S3906=TRUE), IF(W3906&lt;-0.05, "អនុញ្ញាត (អ្នកផ្គត់ផ្គង់ប្រកាសខ្វះ)", "បានប្រកាស (អនុញ្ញាត)"), IF(AND(Q3906=FALSE, R3906=FALSE, S3906=FALSE), "ព្យួរទុក (មិនមានទិន្នន័យ)", "ប្រកាសខុស (ព្យួរទុក)"))</f>
        <v/>
      </c>
      <c r="K3906" s="462" t="inlineStr"/>
      <c r="L3906" s="462" t="inlineStr"/>
      <c r="M3906" s="464">
        <f>AH3906</f>
        <v/>
      </c>
      <c r="N3906" s="464">
        <f>IF(W3906&lt;0,AH3906,I3906)</f>
        <v/>
      </c>
      <c r="O3906" s="464">
        <f>I3906-M3906</f>
        <v/>
      </c>
      <c r="P3906" s="462" t="n"/>
      <c r="Q3906" s="462">
        <f>V3906=W3906</f>
        <v/>
      </c>
      <c r="R3906" s="462">
        <f>AND(MONTH(F3906)=MONTH(X3906), YEAR(F3906)=YEAR(X3906))</f>
        <v/>
      </c>
      <c r="S3906" s="462">
        <f>AC3906="L001-901905215"</f>
        <v/>
      </c>
      <c r="T3906" s="464">
        <f>G3906-AH3906</f>
        <v/>
      </c>
      <c r="U3906" s="462" t="n"/>
      <c r="V3906" s="462" t="inlineStr">
        <is>
          <t>TI0240209</t>
        </is>
      </c>
      <c r="W3906" s="462" t="inlineStr">
        <is>
          <t>TI0240209</t>
        </is>
      </c>
      <c r="X3906" s="463" t="n">
        <v>44895</v>
      </c>
      <c r="Y3906" s="462" t="inlineStr">
        <is>
          <t>TI-0240209</t>
        </is>
      </c>
      <c r="Z3906" s="462" t="inlineStr"/>
      <c r="AA3906" s="462" t="inlineStr">
        <is>
          <t>បុគ្គលជាប់អាករ</t>
        </is>
      </c>
      <c r="AB3906" s="462" t="inlineStr">
        <is>
          <t>L001-901905215</t>
        </is>
      </c>
      <c r="AC3906" s="462" t="inlineStr">
        <is>
          <t>វីអ៊ីស៊ិន (ខេមបូឌា) អ៊ិនដាសស្ទ្រី ឯ.ក</t>
        </is>
      </c>
      <c r="AD3906" s="464" t="n">
        <v>784870</v>
      </c>
      <c r="AE3906" s="464" t="n">
        <v>713518</v>
      </c>
      <c r="AF3906" s="464" t="n">
        <v>0</v>
      </c>
      <c r="AG3906" s="464" t="n">
        <v>0</v>
      </c>
      <c r="AH3906" s="464" t="n">
        <v>71352</v>
      </c>
      <c r="AI3906" s="464" t="n">
        <v>0</v>
      </c>
      <c r="AJ3906" s="464" t="n">
        <v>0</v>
      </c>
      <c r="AK3906" s="464" t="n">
        <v>0</v>
      </c>
      <c r="AL3906" s="464" t="n">
        <v>0</v>
      </c>
      <c r="AM3906" s="464" t="n">
        <v>0</v>
      </c>
      <c r="AN3906" s="464" t="n">
        <v>0</v>
      </c>
      <c r="AO3906" s="464" t="n">
        <v>0</v>
      </c>
      <c r="AP3906" s="464" t="n">
        <v>0</v>
      </c>
      <c r="AQ3906" s="462" t="inlineStr"/>
      <c r="AR3906" s="462" t="inlineStr">
        <is>
          <t>Local Charge</t>
        </is>
      </c>
      <c r="AS3906" s="462" t="inlineStr">
        <is>
          <t>បានប្រកាសពន្ធ</t>
        </is>
      </c>
    </row>
    <row r="3907">
      <c r="A3907" s="461" t="n">
        <v>3899</v>
      </c>
      <c r="B3907" s="462" t="inlineStr">
        <is>
          <t>Trucking Fee</t>
        </is>
      </c>
      <c r="C3907" s="462" t="inlineStr">
        <is>
          <t>អ៊ិចស្ពែឌីធ័រ ខេមបូឌា អិលធីឌី</t>
        </is>
      </c>
      <c r="D3907" s="462" t="inlineStr">
        <is>
          <t>L001-100045898</t>
        </is>
      </c>
      <c r="E3907" s="462" t="inlineStr">
        <is>
          <t>TI-0240190</t>
        </is>
      </c>
      <c r="F3907" s="463" t="n">
        <v>44895</v>
      </c>
      <c r="G3907" s="464" t="n">
        <v>192910</v>
      </c>
      <c r="H3907" s="462" t="n"/>
      <c r="I3907" s="464">
        <f>G3907</f>
        <v/>
      </c>
      <c r="J3907" s="462">
        <f>IF(AND(Q3907=TRUE, R3907=TRUE, S3907=TRUE), IF(W3907&lt;-0.05, "អនុញ្ញាត (អ្នកផ្គត់ផ្គង់ប្រកាសខ្វះ)", "បានប្រកាស (អនុញ្ញាត)"), IF(AND(Q3907=FALSE, R3907=FALSE, S3907=FALSE), "ព្យួរទុក (មិនមានទិន្នន័យ)", "ប្រកាសខុស (ព្យួរទុក)"))</f>
        <v/>
      </c>
      <c r="K3907" s="462" t="inlineStr"/>
      <c r="L3907" s="462" t="inlineStr"/>
      <c r="M3907" s="464">
        <f>AH3907</f>
        <v/>
      </c>
      <c r="N3907" s="464">
        <f>IF(W3907&lt;0,AH3907,I3907)</f>
        <v/>
      </c>
      <c r="O3907" s="464">
        <f>I3907-M3907</f>
        <v/>
      </c>
      <c r="P3907" s="462" t="n"/>
      <c r="Q3907" s="462">
        <f>V3907=W3907</f>
        <v/>
      </c>
      <c r="R3907" s="462">
        <f>AND(MONTH(F3907)=MONTH(X3907), YEAR(F3907)=YEAR(X3907))</f>
        <v/>
      </c>
      <c r="S3907" s="462">
        <f>AC3907="L001-901905215"</f>
        <v/>
      </c>
      <c r="T3907" s="464">
        <f>G3907-AH3907</f>
        <v/>
      </c>
      <c r="U3907" s="462" t="n"/>
      <c r="V3907" s="462" t="inlineStr">
        <is>
          <t>TI0240190</t>
        </is>
      </c>
      <c r="W3907" s="462" t="inlineStr">
        <is>
          <t>TI0240190</t>
        </is>
      </c>
      <c r="X3907" s="463" t="n">
        <v>44895</v>
      </c>
      <c r="Y3907" s="462" t="inlineStr">
        <is>
          <t>TI-0240190</t>
        </is>
      </c>
      <c r="Z3907" s="462" t="inlineStr"/>
      <c r="AA3907" s="462" t="inlineStr">
        <is>
          <t>បុគ្គលជាប់អាករ</t>
        </is>
      </c>
      <c r="AB3907" s="462" t="inlineStr">
        <is>
          <t>L001-901905215</t>
        </is>
      </c>
      <c r="AC3907" s="462" t="inlineStr">
        <is>
          <t>វីអ៊ីស៊ិន (ខេមបូឌា) អ៊ិនដាសស្ទ្រី ឯ.ក</t>
        </is>
      </c>
      <c r="AD3907" s="464" t="n">
        <v>2122006</v>
      </c>
      <c r="AE3907" s="464" t="n">
        <v>1929096</v>
      </c>
      <c r="AF3907" s="464" t="n">
        <v>0</v>
      </c>
      <c r="AG3907" s="464" t="n">
        <v>0</v>
      </c>
      <c r="AH3907" s="464" t="n">
        <v>192910</v>
      </c>
      <c r="AI3907" s="464" t="n">
        <v>0</v>
      </c>
      <c r="AJ3907" s="464" t="n">
        <v>0</v>
      </c>
      <c r="AK3907" s="464" t="n">
        <v>0</v>
      </c>
      <c r="AL3907" s="464" t="n">
        <v>0</v>
      </c>
      <c r="AM3907" s="464" t="n">
        <v>0</v>
      </c>
      <c r="AN3907" s="464" t="n">
        <v>0</v>
      </c>
      <c r="AO3907" s="464" t="n">
        <v>0</v>
      </c>
      <c r="AP3907" s="464" t="n">
        <v>0</v>
      </c>
      <c r="AQ3907" s="462" t="inlineStr"/>
      <c r="AR3907" s="462" t="inlineStr">
        <is>
          <t>Local Charge</t>
        </is>
      </c>
      <c r="AS3907" s="462" t="inlineStr">
        <is>
          <t>បានប្រកាសពន្ធ</t>
        </is>
      </c>
    </row>
    <row r="3908">
      <c r="A3908" s="461" t="n">
        <v>3900</v>
      </c>
      <c r="B3908" s="462" t="inlineStr">
        <is>
          <t>Trucking Fee</t>
        </is>
      </c>
      <c r="C3908" s="462" t="inlineStr">
        <is>
          <t>អ៊ិចស្ពែឌីធ័រ ខេមបូឌា អិលធីឌី</t>
        </is>
      </c>
      <c r="D3908" s="462" t="inlineStr">
        <is>
          <t>L001-100045898</t>
        </is>
      </c>
      <c r="E3908" s="462" t="inlineStr">
        <is>
          <t>TI-0240187</t>
        </is>
      </c>
      <c r="F3908" s="463" t="n">
        <v>44895</v>
      </c>
      <c r="G3908" s="464" t="n">
        <v>117158</v>
      </c>
      <c r="H3908" s="462" t="n"/>
      <c r="I3908" s="464">
        <f>G3908</f>
        <v/>
      </c>
      <c r="J3908" s="462">
        <f>IF(AND(Q3908=TRUE, R3908=TRUE, S3908=TRUE), IF(W3908&lt;-0.05, "អនុញ្ញាត (អ្នកផ្គត់ផ្គង់ប្រកាសខ្វះ)", "បានប្រកាស (អនុញ្ញាត)"), IF(AND(Q3908=FALSE, R3908=FALSE, S3908=FALSE), "ព្យួរទុក (មិនមានទិន្នន័យ)", "ប្រកាសខុស (ព្យួរទុក)"))</f>
        <v/>
      </c>
      <c r="K3908" s="462" t="inlineStr"/>
      <c r="L3908" s="462" t="inlineStr"/>
      <c r="M3908" s="464">
        <f>AH3908</f>
        <v/>
      </c>
      <c r="N3908" s="464">
        <f>IF(W3908&lt;0,AH3908,I3908)</f>
        <v/>
      </c>
      <c r="O3908" s="464">
        <f>I3908-M3908</f>
        <v/>
      </c>
      <c r="P3908" s="462" t="n"/>
      <c r="Q3908" s="462">
        <f>V3908=W3908</f>
        <v/>
      </c>
      <c r="R3908" s="462">
        <f>AND(MONTH(F3908)=MONTH(X3908), YEAR(F3908)=YEAR(X3908))</f>
        <v/>
      </c>
      <c r="S3908" s="462">
        <f>AC3908="L001-901905215"</f>
        <v/>
      </c>
      <c r="T3908" s="464">
        <f>G3908-AH3908</f>
        <v/>
      </c>
      <c r="U3908" s="462" t="n"/>
      <c r="V3908" s="462" t="inlineStr">
        <is>
          <t>TI0240187</t>
        </is>
      </c>
      <c r="W3908" s="462" t="inlineStr">
        <is>
          <t>TI0240187</t>
        </is>
      </c>
      <c r="X3908" s="463" t="n">
        <v>44895</v>
      </c>
      <c r="Y3908" s="462" t="inlineStr">
        <is>
          <t>TI-0240187</t>
        </is>
      </c>
      <c r="Z3908" s="462" t="inlineStr"/>
      <c r="AA3908" s="462" t="inlineStr">
        <is>
          <t>បុគ្គលជាប់អាករ</t>
        </is>
      </c>
      <c r="AB3908" s="462" t="inlineStr">
        <is>
          <t>L001-901905215</t>
        </is>
      </c>
      <c r="AC3908" s="462" t="inlineStr">
        <is>
          <t>វីអ៊ីស៊ិន (ខេមបូឌា) អ៊ិនដាសស្ទ្រី ឯ.ក</t>
        </is>
      </c>
      <c r="AD3908" s="464" t="n">
        <v>1288620</v>
      </c>
      <c r="AE3908" s="464" t="n">
        <v>1171473</v>
      </c>
      <c r="AF3908" s="464" t="n">
        <v>0</v>
      </c>
      <c r="AG3908" s="464" t="n">
        <v>0</v>
      </c>
      <c r="AH3908" s="464" t="n">
        <v>117147</v>
      </c>
      <c r="AI3908" s="464" t="n">
        <v>0</v>
      </c>
      <c r="AJ3908" s="464" t="n">
        <v>0</v>
      </c>
      <c r="AK3908" s="464" t="n">
        <v>0</v>
      </c>
      <c r="AL3908" s="464" t="n">
        <v>0</v>
      </c>
      <c r="AM3908" s="464" t="n">
        <v>0</v>
      </c>
      <c r="AN3908" s="464" t="n">
        <v>0</v>
      </c>
      <c r="AO3908" s="464" t="n">
        <v>0</v>
      </c>
      <c r="AP3908" s="464" t="n">
        <v>0</v>
      </c>
      <c r="AQ3908" s="462" t="inlineStr"/>
      <c r="AR3908" s="462" t="inlineStr">
        <is>
          <t>Local Charge</t>
        </is>
      </c>
      <c r="AS3908" s="462" t="inlineStr">
        <is>
          <t>បានប្រកាសពន្ធ</t>
        </is>
      </c>
    </row>
    <row r="3909">
      <c r="A3909" s="461" t="n">
        <v>3901</v>
      </c>
      <c r="B3909" s="462" t="inlineStr">
        <is>
          <t>Trucking Fee</t>
        </is>
      </c>
      <c r="C3909" s="462" t="inlineStr">
        <is>
          <t>អ៊ិចស្ពែឌីធ័រ ខេមបូឌា អិលធីឌី</t>
        </is>
      </c>
      <c r="D3909" s="462" t="inlineStr">
        <is>
          <t>L001-100045898</t>
        </is>
      </c>
      <c r="E3909" s="462" t="inlineStr">
        <is>
          <t>TI-0240183</t>
        </is>
      </c>
      <c r="F3909" s="463" t="n">
        <v>44895</v>
      </c>
      <c r="G3909" s="464" t="n">
        <v>185423</v>
      </c>
      <c r="H3909" s="462" t="n"/>
      <c r="I3909" s="464">
        <f>G3909</f>
        <v/>
      </c>
      <c r="J3909" s="462">
        <f>IF(AND(Q3909=TRUE, R3909=TRUE, S3909=TRUE), IF(W3909&lt;-0.05, "អនុញ្ញាត (អ្នកផ្គត់ផ្គង់ប្រកាសខ្វះ)", "បានប្រកាស (អនុញ្ញាត)"), IF(AND(Q3909=FALSE, R3909=FALSE, S3909=FALSE), "ព្យួរទុក (មិនមានទិន្នន័យ)", "ប្រកាសខុស (ព្យួរទុក)"))</f>
        <v/>
      </c>
      <c r="K3909" s="462" t="inlineStr"/>
      <c r="L3909" s="462" t="inlineStr"/>
      <c r="M3909" s="464">
        <f>AH3909</f>
        <v/>
      </c>
      <c r="N3909" s="464">
        <f>IF(W3909&lt;0,AH3909,I3909)</f>
        <v/>
      </c>
      <c r="O3909" s="464">
        <f>I3909-M3909</f>
        <v/>
      </c>
      <c r="P3909" s="462" t="n"/>
      <c r="Q3909" s="462">
        <f>V3909=W3909</f>
        <v/>
      </c>
      <c r="R3909" s="462">
        <f>AND(MONTH(F3909)=MONTH(X3909), YEAR(F3909)=YEAR(X3909))</f>
        <v/>
      </c>
      <c r="S3909" s="462">
        <f>AC3909="L001-901905215"</f>
        <v/>
      </c>
      <c r="T3909" s="464">
        <f>G3909-AH3909</f>
        <v/>
      </c>
      <c r="U3909" s="462" t="n"/>
      <c r="V3909" s="462" t="inlineStr">
        <is>
          <t>TI0240183</t>
        </is>
      </c>
      <c r="W3909" s="462" t="inlineStr">
        <is>
          <t>TI0240183</t>
        </is>
      </c>
      <c r="X3909" s="463" t="n">
        <v>44895</v>
      </c>
      <c r="Y3909" s="462" t="inlineStr">
        <is>
          <t>TI-0240183</t>
        </is>
      </c>
      <c r="Z3909" s="462" t="inlineStr"/>
      <c r="AA3909" s="462" t="inlineStr">
        <is>
          <t>បុគ្គលជាប់អាករ</t>
        </is>
      </c>
      <c r="AB3909" s="462" t="inlineStr">
        <is>
          <t>L001-901905215</t>
        </is>
      </c>
      <c r="AC3909" s="462" t="inlineStr">
        <is>
          <t>វីអ៊ីស៊ិន (ខេមបូឌា) អ៊ិនដាសស្ទ្រី ឯ.ក</t>
        </is>
      </c>
      <c r="AD3909" s="464" t="n">
        <v>2039483</v>
      </c>
      <c r="AE3909" s="464" t="n">
        <v>1854075</v>
      </c>
      <c r="AF3909" s="464" t="n">
        <v>0</v>
      </c>
      <c r="AG3909" s="464" t="n">
        <v>0</v>
      </c>
      <c r="AH3909" s="464" t="n">
        <v>185408</v>
      </c>
      <c r="AI3909" s="464" t="n">
        <v>0</v>
      </c>
      <c r="AJ3909" s="464" t="n">
        <v>0</v>
      </c>
      <c r="AK3909" s="464" t="n">
        <v>0</v>
      </c>
      <c r="AL3909" s="464" t="n">
        <v>0</v>
      </c>
      <c r="AM3909" s="464" t="n">
        <v>0</v>
      </c>
      <c r="AN3909" s="464" t="n">
        <v>0</v>
      </c>
      <c r="AO3909" s="464" t="n">
        <v>0</v>
      </c>
      <c r="AP3909" s="464" t="n">
        <v>0</v>
      </c>
      <c r="AQ3909" s="462" t="inlineStr"/>
      <c r="AR3909" s="462" t="inlineStr">
        <is>
          <t>Local Charge</t>
        </is>
      </c>
      <c r="AS3909" s="462" t="inlineStr">
        <is>
          <t>បានប្រកាសពន្ធ</t>
        </is>
      </c>
    </row>
    <row r="3910">
      <c r="A3910" s="461" t="n">
        <v>3902</v>
      </c>
      <c r="B3910" s="462" t="inlineStr">
        <is>
          <t>Trucking Fee</t>
        </is>
      </c>
      <c r="C3910" s="462" t="inlineStr">
        <is>
          <t>អ៊ិចស្ពែឌីធ័រ ខេមបូឌា អិលធីឌី</t>
        </is>
      </c>
      <c r="D3910" s="462" t="inlineStr">
        <is>
          <t>L001-100045898</t>
        </is>
      </c>
      <c r="E3910" s="462" t="inlineStr">
        <is>
          <t>TI-0240178</t>
        </is>
      </c>
      <c r="F3910" s="463" t="n">
        <v>44888</v>
      </c>
      <c r="G3910" s="464" t="n">
        <v>507830</v>
      </c>
      <c r="H3910" s="462" t="n"/>
      <c r="I3910" s="464">
        <f>G3910</f>
        <v/>
      </c>
      <c r="J3910" s="462">
        <f>IF(AND(Q3910=TRUE, R3910=TRUE, S3910=TRUE), IF(W3910&lt;-0.05, "អនុញ្ញាត (អ្នកផ្គត់ផ្គង់ប្រកាសខ្វះ)", "បានប្រកាស (អនុញ្ញាត)"), IF(AND(Q3910=FALSE, R3910=FALSE, S3910=FALSE), "ព្យួរទុក (មិនមានទិន្នន័យ)", "ប្រកាសខុស (ព្យួរទុក)"))</f>
        <v/>
      </c>
      <c r="K3910" s="462" t="inlineStr"/>
      <c r="L3910" s="462" t="inlineStr"/>
      <c r="M3910" s="464">
        <f>AH3910</f>
        <v/>
      </c>
      <c r="N3910" s="464">
        <f>IF(W3910&lt;0,AH3910,I3910)</f>
        <v/>
      </c>
      <c r="O3910" s="464">
        <f>I3910-M3910</f>
        <v/>
      </c>
      <c r="P3910" s="462" t="n"/>
      <c r="Q3910" s="462">
        <f>V3910=W3910</f>
        <v/>
      </c>
      <c r="R3910" s="462">
        <f>AND(MONTH(F3910)=MONTH(X3910), YEAR(F3910)=YEAR(X3910))</f>
        <v/>
      </c>
      <c r="S3910" s="462">
        <f>AC3910="L001-901905215"</f>
        <v/>
      </c>
      <c r="T3910" s="464">
        <f>G3910-AH3910</f>
        <v/>
      </c>
      <c r="U3910" s="462" t="n"/>
      <c r="V3910" s="462" t="inlineStr">
        <is>
          <t>TI0240178</t>
        </is>
      </c>
      <c r="W3910" s="462" t="inlineStr">
        <is>
          <t>TI0240178</t>
        </is>
      </c>
      <c r="X3910" s="463" t="n">
        <v>44895</v>
      </c>
      <c r="Y3910" s="462" t="inlineStr">
        <is>
          <t>TI-0240178</t>
        </is>
      </c>
      <c r="Z3910" s="462" t="inlineStr"/>
      <c r="AA3910" s="462" t="inlineStr">
        <is>
          <t>បុគ្គលជាប់អាករ</t>
        </is>
      </c>
      <c r="AB3910" s="462" t="inlineStr">
        <is>
          <t>L001-901905215</t>
        </is>
      </c>
      <c r="AC3910" s="462" t="inlineStr">
        <is>
          <t>វីអ៊ីស៊ិន (ខេមបូឌា) អ៊ិនដាសស្ទ្រី ឯ.ក</t>
        </is>
      </c>
      <c r="AD3910" s="464" t="n">
        <v>5586134</v>
      </c>
      <c r="AE3910" s="464" t="n">
        <v>5078304</v>
      </c>
      <c r="AF3910" s="464" t="n">
        <v>0</v>
      </c>
      <c r="AG3910" s="464" t="n">
        <v>0</v>
      </c>
      <c r="AH3910" s="464" t="n">
        <v>507830</v>
      </c>
      <c r="AI3910" s="464" t="n">
        <v>0</v>
      </c>
      <c r="AJ3910" s="464" t="n">
        <v>0</v>
      </c>
      <c r="AK3910" s="464" t="n">
        <v>0</v>
      </c>
      <c r="AL3910" s="464" t="n">
        <v>0</v>
      </c>
      <c r="AM3910" s="464" t="n">
        <v>0</v>
      </c>
      <c r="AN3910" s="464" t="n">
        <v>0</v>
      </c>
      <c r="AO3910" s="464" t="n">
        <v>0</v>
      </c>
      <c r="AP3910" s="464" t="n">
        <v>0</v>
      </c>
      <c r="AQ3910" s="462" t="inlineStr"/>
      <c r="AR3910" s="462" t="inlineStr">
        <is>
          <t>Local Charge</t>
        </is>
      </c>
      <c r="AS3910" s="462" t="inlineStr">
        <is>
          <t>បានប្រកាសពន្ធ</t>
        </is>
      </c>
    </row>
    <row r="3911">
      <c r="A3911" s="461" t="n">
        <v>3903</v>
      </c>
      <c r="B3911" s="462" t="inlineStr">
        <is>
          <t>Trucking Fee</t>
        </is>
      </c>
      <c r="C3911" s="462" t="inlineStr">
        <is>
          <t>អ៊ិចស្ពែឌីធ័រ ខេមបូឌា អិលធីឌី</t>
        </is>
      </c>
      <c r="D3911" s="462" t="inlineStr">
        <is>
          <t>L001-100045898</t>
        </is>
      </c>
      <c r="E3911" s="462" t="inlineStr">
        <is>
          <t>TI-0239755</t>
        </is>
      </c>
      <c r="F3911" s="463" t="n">
        <v>44888</v>
      </c>
      <c r="G3911" s="464" t="n">
        <v>600774</v>
      </c>
      <c r="H3911" s="462" t="n"/>
      <c r="I3911" s="464">
        <f>G3911</f>
        <v/>
      </c>
      <c r="J3911" s="462">
        <f>IF(AND(Q3911=TRUE, R3911=TRUE, S3911=TRUE), IF(W3911&lt;-0.05, "អនុញ្ញាត (អ្នកផ្គត់ផ្គង់ប្រកាសខ្វះ)", "បានប្រកាស (អនុញ្ញាត)"), IF(AND(Q3911=FALSE, R3911=FALSE, S3911=FALSE), "ព្យួរទុក (មិនមានទិន្នន័យ)", "ប្រកាសខុស (ព្យួរទុក)"))</f>
        <v/>
      </c>
      <c r="K3911" s="462" t="inlineStr"/>
      <c r="L3911" s="462" t="inlineStr"/>
      <c r="M3911" s="464">
        <f>AH3911</f>
        <v/>
      </c>
      <c r="N3911" s="464">
        <f>IF(W3911&lt;0,AH3911,I3911)</f>
        <v/>
      </c>
      <c r="O3911" s="464">
        <f>I3911-M3911</f>
        <v/>
      </c>
      <c r="P3911" s="462" t="n"/>
      <c r="Q3911" s="462">
        <f>V3911=W3911</f>
        <v/>
      </c>
      <c r="R3911" s="462">
        <f>AND(MONTH(F3911)=MONTH(X3911), YEAR(F3911)=YEAR(X3911))</f>
        <v/>
      </c>
      <c r="S3911" s="462">
        <f>AC3911="L001-901905215"</f>
        <v/>
      </c>
      <c r="T3911" s="464">
        <f>G3911-AH3911</f>
        <v/>
      </c>
      <c r="U3911" s="462" t="n"/>
      <c r="V3911" s="462" t="inlineStr">
        <is>
          <t>TI0239755</t>
        </is>
      </c>
      <c r="W3911" s="462" t="inlineStr">
        <is>
          <t>TI0239755</t>
        </is>
      </c>
      <c r="X3911" s="463" t="n">
        <v>44888</v>
      </c>
      <c r="Y3911" s="462" t="inlineStr">
        <is>
          <t>TI-0239755</t>
        </is>
      </c>
      <c r="Z3911" s="462" t="inlineStr"/>
      <c r="AA3911" s="462" t="inlineStr">
        <is>
          <t>បុគ្គលជាប់អាករ</t>
        </is>
      </c>
      <c r="AB3911" s="462" t="inlineStr">
        <is>
          <t>L001-901905215</t>
        </is>
      </c>
      <c r="AC3911" s="462" t="inlineStr">
        <is>
          <t>វីអ៊ីស៊ិន (ខេមបូឌា) អ៊ិនដាសស្ទ្រី ឯ.ក</t>
        </is>
      </c>
      <c r="AD3911" s="464" t="n">
        <v>6608516</v>
      </c>
      <c r="AE3911" s="464" t="n">
        <v>6007742</v>
      </c>
      <c r="AF3911" s="464" t="n">
        <v>0</v>
      </c>
      <c r="AG3911" s="464" t="n">
        <v>0</v>
      </c>
      <c r="AH3911" s="464" t="n">
        <v>600774</v>
      </c>
      <c r="AI3911" s="464" t="n">
        <v>0</v>
      </c>
      <c r="AJ3911" s="464" t="n">
        <v>0</v>
      </c>
      <c r="AK3911" s="464" t="n">
        <v>0</v>
      </c>
      <c r="AL3911" s="464" t="n">
        <v>0</v>
      </c>
      <c r="AM3911" s="464" t="n">
        <v>0</v>
      </c>
      <c r="AN3911" s="464" t="n">
        <v>0</v>
      </c>
      <c r="AO3911" s="464" t="n">
        <v>0</v>
      </c>
      <c r="AP3911" s="464" t="n">
        <v>0</v>
      </c>
      <c r="AQ3911" s="462" t="inlineStr"/>
      <c r="AR3911" s="462" t="inlineStr">
        <is>
          <t>Local Charge</t>
        </is>
      </c>
      <c r="AS3911" s="462" t="inlineStr">
        <is>
          <t>បានប្រកាសពន្ធ</t>
        </is>
      </c>
    </row>
    <row r="3912">
      <c r="A3912" s="461" t="n">
        <v>3904</v>
      </c>
      <c r="B3912" s="462" t="inlineStr">
        <is>
          <t>Trucking Fee</t>
        </is>
      </c>
      <c r="C3912" s="462" t="inlineStr">
        <is>
          <t>អ៊ិចស្ពែឌីធ័រ ខេមបូឌា អិលធីឌី</t>
        </is>
      </c>
      <c r="D3912" s="462" t="inlineStr">
        <is>
          <t>L001-100045898</t>
        </is>
      </c>
      <c r="E3912" s="462" t="inlineStr">
        <is>
          <t>TI-0239746</t>
        </is>
      </c>
      <c r="F3912" s="463" t="n">
        <v>44888</v>
      </c>
      <c r="G3912" s="464" t="n">
        <v>279700</v>
      </c>
      <c r="H3912" s="462" t="n"/>
      <c r="I3912" s="464">
        <f>G3912</f>
        <v/>
      </c>
      <c r="J3912" s="462">
        <f>IF(AND(Q3912=TRUE, R3912=TRUE, S3912=TRUE), IF(W3912&lt;-0.05, "អនុញ្ញាត (អ្នកផ្គត់ផ្គង់ប្រកាសខ្វះ)", "បានប្រកាស (អនុញ្ញាត)"), IF(AND(Q3912=FALSE, R3912=FALSE, S3912=FALSE), "ព្យួរទុក (មិនមានទិន្នន័យ)", "ប្រកាសខុស (ព្យួរទុក)"))</f>
        <v/>
      </c>
      <c r="K3912" s="462" t="inlineStr"/>
      <c r="L3912" s="462" t="inlineStr"/>
      <c r="M3912" s="464">
        <f>AH3912</f>
        <v/>
      </c>
      <c r="N3912" s="464">
        <f>IF(W3912&lt;0,AH3912,I3912)</f>
        <v/>
      </c>
      <c r="O3912" s="464">
        <f>I3912-M3912</f>
        <v/>
      </c>
      <c r="P3912" s="462" t="n"/>
      <c r="Q3912" s="462">
        <f>V3912=W3912</f>
        <v/>
      </c>
      <c r="R3912" s="462">
        <f>AND(MONTH(F3912)=MONTH(X3912), YEAR(F3912)=YEAR(X3912))</f>
        <v/>
      </c>
      <c r="S3912" s="462">
        <f>AC3912="L001-901905215"</f>
        <v/>
      </c>
      <c r="T3912" s="464">
        <f>G3912-AH3912</f>
        <v/>
      </c>
      <c r="U3912" s="462" t="n"/>
      <c r="V3912" s="462" t="inlineStr">
        <is>
          <t>TI0239746</t>
        </is>
      </c>
      <c r="W3912" s="462" t="inlineStr">
        <is>
          <t>TI0239746</t>
        </is>
      </c>
      <c r="X3912" s="463" t="n">
        <v>44888</v>
      </c>
      <c r="Y3912" s="462" t="inlineStr">
        <is>
          <t>TI-0239746</t>
        </is>
      </c>
      <c r="Z3912" s="462" t="inlineStr"/>
      <c r="AA3912" s="462" t="inlineStr">
        <is>
          <t>បុគ្គលជាប់អាករ</t>
        </is>
      </c>
      <c r="AB3912" s="462" t="inlineStr">
        <is>
          <t>L001-901905215</t>
        </is>
      </c>
      <c r="AC3912" s="462" t="inlineStr">
        <is>
          <t>វីអ៊ីស៊ិន (ខេមបូឌា) អ៊ិនដាសស្ទ្រី ឯ.ក</t>
        </is>
      </c>
      <c r="AD3912" s="464" t="n">
        <v>3076605</v>
      </c>
      <c r="AE3912" s="464" t="n">
        <v>2796914</v>
      </c>
      <c r="AF3912" s="464" t="n">
        <v>0</v>
      </c>
      <c r="AG3912" s="464" t="n">
        <v>0</v>
      </c>
      <c r="AH3912" s="464" t="n">
        <v>279691</v>
      </c>
      <c r="AI3912" s="464" t="n">
        <v>0</v>
      </c>
      <c r="AJ3912" s="464" t="n">
        <v>0</v>
      </c>
      <c r="AK3912" s="464" t="n">
        <v>0</v>
      </c>
      <c r="AL3912" s="464" t="n">
        <v>0</v>
      </c>
      <c r="AM3912" s="464" t="n">
        <v>0</v>
      </c>
      <c r="AN3912" s="464" t="n">
        <v>0</v>
      </c>
      <c r="AO3912" s="464" t="n">
        <v>0</v>
      </c>
      <c r="AP3912" s="464" t="n">
        <v>0</v>
      </c>
      <c r="AQ3912" s="462" t="inlineStr"/>
      <c r="AR3912" s="462" t="inlineStr">
        <is>
          <t>Local Charge</t>
        </is>
      </c>
      <c r="AS3912" s="462" t="inlineStr">
        <is>
          <t>បានប្រកាសពន្ធ</t>
        </is>
      </c>
    </row>
    <row r="3913">
      <c r="A3913" s="461" t="n">
        <v>3905</v>
      </c>
      <c r="B3913" s="462" t="inlineStr">
        <is>
          <t>Trucking Fee</t>
        </is>
      </c>
      <c r="C3913" s="462" t="inlineStr">
        <is>
          <t>អ៊ិចស្ពែឌីធ័រ ខេមបូឌា អិលធីឌី</t>
        </is>
      </c>
      <c r="D3913" s="462" t="inlineStr">
        <is>
          <t>L001-100045898</t>
        </is>
      </c>
      <c r="E3913" s="462" t="inlineStr">
        <is>
          <t>TI-0239734</t>
        </is>
      </c>
      <c r="F3913" s="463" t="n">
        <v>44888</v>
      </c>
      <c r="G3913" s="464" t="n">
        <v>461759</v>
      </c>
      <c r="H3913" s="462" t="n"/>
      <c r="I3913" s="464">
        <f>G3913</f>
        <v/>
      </c>
      <c r="J3913" s="462">
        <f>IF(AND(Q3913=TRUE, R3913=TRUE, S3913=TRUE), IF(W3913&lt;-0.05, "អនុញ្ញាត (អ្នកផ្គត់ផ្គង់ប្រកាសខ្វះ)", "បានប្រកាស (អនុញ្ញាត)"), IF(AND(Q3913=FALSE, R3913=FALSE, S3913=FALSE), "ព្យួរទុក (មិនមានទិន្នន័យ)", "ប្រកាសខុស (ព្យួរទុក)"))</f>
        <v/>
      </c>
      <c r="K3913" s="462" t="inlineStr"/>
      <c r="L3913" s="462" t="inlineStr"/>
      <c r="M3913" s="464">
        <f>AH3913</f>
        <v/>
      </c>
      <c r="N3913" s="464">
        <f>IF(W3913&lt;0,AH3913,I3913)</f>
        <v/>
      </c>
      <c r="O3913" s="464">
        <f>I3913-M3913</f>
        <v/>
      </c>
      <c r="P3913" s="462" t="n"/>
      <c r="Q3913" s="462">
        <f>V3913=W3913</f>
        <v/>
      </c>
      <c r="R3913" s="462">
        <f>AND(MONTH(F3913)=MONTH(X3913), YEAR(F3913)=YEAR(X3913))</f>
        <v/>
      </c>
      <c r="S3913" s="462">
        <f>AC3913="L001-901905215"</f>
        <v/>
      </c>
      <c r="T3913" s="464">
        <f>G3913-AH3913</f>
        <v/>
      </c>
      <c r="U3913" s="462" t="n"/>
      <c r="V3913" s="462" t="inlineStr">
        <is>
          <t>TI0239734</t>
        </is>
      </c>
      <c r="W3913" s="462" t="inlineStr">
        <is>
          <t>TI0239734</t>
        </is>
      </c>
      <c r="X3913" s="463" t="n">
        <v>44888</v>
      </c>
      <c r="Y3913" s="462" t="inlineStr">
        <is>
          <t>TI-0239734</t>
        </is>
      </c>
      <c r="Z3913" s="462" t="inlineStr"/>
      <c r="AA3913" s="462" t="inlineStr">
        <is>
          <t>បុគ្គលជាប់អាករ</t>
        </is>
      </c>
      <c r="AB3913" s="462" t="inlineStr">
        <is>
          <t>L001-901905215</t>
        </is>
      </c>
      <c r="AC3913" s="462" t="inlineStr">
        <is>
          <t>វីអ៊ីស៊ិន (ខេមបូឌា) អ៊ិនដាសស្ទ្រី ឯ.ក</t>
        </is>
      </c>
      <c r="AD3913" s="464" t="n">
        <v>5079310</v>
      </c>
      <c r="AE3913" s="464" t="n">
        <v>4617555</v>
      </c>
      <c r="AF3913" s="464" t="n">
        <v>0</v>
      </c>
      <c r="AG3913" s="464" t="n">
        <v>0</v>
      </c>
      <c r="AH3913" s="464" t="n">
        <v>461755</v>
      </c>
      <c r="AI3913" s="464" t="n">
        <v>0</v>
      </c>
      <c r="AJ3913" s="464" t="n">
        <v>0</v>
      </c>
      <c r="AK3913" s="464" t="n">
        <v>0</v>
      </c>
      <c r="AL3913" s="464" t="n">
        <v>0</v>
      </c>
      <c r="AM3913" s="464" t="n">
        <v>0</v>
      </c>
      <c r="AN3913" s="464" t="n">
        <v>0</v>
      </c>
      <c r="AO3913" s="464" t="n">
        <v>0</v>
      </c>
      <c r="AP3913" s="464" t="n">
        <v>0</v>
      </c>
      <c r="AQ3913" s="462" t="inlineStr"/>
      <c r="AR3913" s="462" t="inlineStr">
        <is>
          <t>Local Charge</t>
        </is>
      </c>
      <c r="AS3913" s="462" t="inlineStr">
        <is>
          <t>បានប្រកាសពន្ធ</t>
        </is>
      </c>
    </row>
    <row r="3914">
      <c r="A3914" s="461" t="n">
        <v>3906</v>
      </c>
      <c r="B3914" s="462" t="inlineStr">
        <is>
          <t>Trucking Fee</t>
        </is>
      </c>
      <c r="C3914" s="462" t="inlineStr">
        <is>
          <t>អ៊ិចស្ពែឌីធ័រ ខេមបូឌា អិលធីឌី</t>
        </is>
      </c>
      <c r="D3914" s="462" t="inlineStr">
        <is>
          <t>L001-100045898</t>
        </is>
      </c>
      <c r="E3914" s="462" t="inlineStr">
        <is>
          <t>TI-0239729</t>
        </is>
      </c>
      <c r="F3914" s="463" t="n">
        <v>44888</v>
      </c>
      <c r="G3914" s="464" t="n">
        <v>326319</v>
      </c>
      <c r="H3914" s="462" t="n"/>
      <c r="I3914" s="464">
        <f>G3914</f>
        <v/>
      </c>
      <c r="J3914" s="462">
        <f>IF(AND(Q3914=TRUE, R3914=TRUE, S3914=TRUE), IF(W3914&lt;-0.05, "អនុញ្ញាត (អ្នកផ្គត់ផ្គង់ប្រកាសខ្វះ)", "បានប្រកាស (អនុញ្ញាត)"), IF(AND(Q3914=FALSE, R3914=FALSE, S3914=FALSE), "ព្យួរទុក (មិនមានទិន្នន័យ)", "ប្រកាសខុស (ព្យួរទុក)"))</f>
        <v/>
      </c>
      <c r="K3914" s="462" t="inlineStr"/>
      <c r="L3914" s="462" t="inlineStr"/>
      <c r="M3914" s="464">
        <f>AH3914</f>
        <v/>
      </c>
      <c r="N3914" s="464">
        <f>IF(W3914&lt;0,AH3914,I3914)</f>
        <v/>
      </c>
      <c r="O3914" s="464">
        <f>I3914-M3914</f>
        <v/>
      </c>
      <c r="P3914" s="462" t="n"/>
      <c r="Q3914" s="462">
        <f>V3914=W3914</f>
        <v/>
      </c>
      <c r="R3914" s="462">
        <f>AND(MONTH(F3914)=MONTH(X3914), YEAR(F3914)=YEAR(X3914))</f>
        <v/>
      </c>
      <c r="S3914" s="462">
        <f>AC3914="L001-901905215"</f>
        <v/>
      </c>
      <c r="T3914" s="464">
        <f>G3914-AH3914</f>
        <v/>
      </c>
      <c r="U3914" s="462" t="n"/>
      <c r="V3914" s="462" t="inlineStr">
        <is>
          <t>TI0239729</t>
        </is>
      </c>
      <c r="W3914" s="462" t="inlineStr">
        <is>
          <t>TI0239729</t>
        </is>
      </c>
      <c r="X3914" s="463" t="n">
        <v>44888</v>
      </c>
      <c r="Y3914" s="462" t="inlineStr">
        <is>
          <t>TI-0239729</t>
        </is>
      </c>
      <c r="Z3914" s="462" t="inlineStr"/>
      <c r="AA3914" s="462" t="inlineStr">
        <is>
          <t>បុគ្គលជាប់អាករ</t>
        </is>
      </c>
      <c r="AB3914" s="462" t="inlineStr">
        <is>
          <t>L001-901905215</t>
        </is>
      </c>
      <c r="AC3914" s="462" t="inlineStr">
        <is>
          <t>វីអ៊ីស៊ិន (ខេមបូឌា) អ៊ិនដាសស្ទ្រី ឯ.ក</t>
        </is>
      </c>
      <c r="AD3914" s="464" t="n">
        <v>3589676</v>
      </c>
      <c r="AE3914" s="464" t="n">
        <v>3263342</v>
      </c>
      <c r="AF3914" s="464" t="n">
        <v>0</v>
      </c>
      <c r="AG3914" s="464" t="n">
        <v>0</v>
      </c>
      <c r="AH3914" s="464" t="n">
        <v>326334</v>
      </c>
      <c r="AI3914" s="464" t="n">
        <v>0</v>
      </c>
      <c r="AJ3914" s="464" t="n">
        <v>0</v>
      </c>
      <c r="AK3914" s="464" t="n">
        <v>0</v>
      </c>
      <c r="AL3914" s="464" t="n">
        <v>0</v>
      </c>
      <c r="AM3914" s="464" t="n">
        <v>0</v>
      </c>
      <c r="AN3914" s="464" t="n">
        <v>0</v>
      </c>
      <c r="AO3914" s="464" t="n">
        <v>0</v>
      </c>
      <c r="AP3914" s="464" t="n">
        <v>0</v>
      </c>
      <c r="AQ3914" s="462" t="inlineStr"/>
      <c r="AR3914" s="462" t="inlineStr">
        <is>
          <t>Local Charge</t>
        </is>
      </c>
      <c r="AS3914" s="462" t="inlineStr">
        <is>
          <t>បានប្រកាសពន្ធ</t>
        </is>
      </c>
    </row>
    <row r="3915">
      <c r="A3915" s="461" t="n">
        <v>3907</v>
      </c>
      <c r="B3915" s="462" t="inlineStr">
        <is>
          <t>Trucking Fee</t>
        </is>
      </c>
      <c r="C3915" s="462" t="inlineStr">
        <is>
          <t>អ៊ិចស្ពែឌីធ័រ ខេមបូឌា អិលធីឌី</t>
        </is>
      </c>
      <c r="D3915" s="462" t="inlineStr">
        <is>
          <t>L001-100045898</t>
        </is>
      </c>
      <c r="E3915" s="462" t="inlineStr">
        <is>
          <t>TI-0239730</t>
        </is>
      </c>
      <c r="F3915" s="463" t="n">
        <v>44888</v>
      </c>
      <c r="G3915" s="464" t="n">
        <v>139537</v>
      </c>
      <c r="H3915" s="462" t="n"/>
      <c r="I3915" s="464">
        <f>G3915</f>
        <v/>
      </c>
      <c r="J3915" s="462">
        <f>IF(AND(Q3915=TRUE, R3915=TRUE, S3915=TRUE), IF(W3915&lt;-0.05, "អនុញ្ញាត (អ្នកផ្គត់ផ្គង់ប្រកាសខ្វះ)", "បានប្រកាស (អនុញ្ញាត)"), IF(AND(Q3915=FALSE, R3915=FALSE, S3915=FALSE), "ព្យួរទុក (មិនមានទិន្នន័យ)", "ប្រកាសខុស (ព្យួរទុក)"))</f>
        <v/>
      </c>
      <c r="K3915" s="462" t="inlineStr"/>
      <c r="L3915" s="462" t="inlineStr"/>
      <c r="M3915" s="464">
        <f>AH3915</f>
        <v/>
      </c>
      <c r="N3915" s="464">
        <f>IF(W3915&lt;0,AH3915,I3915)</f>
        <v/>
      </c>
      <c r="O3915" s="464">
        <f>I3915-M3915</f>
        <v/>
      </c>
      <c r="P3915" s="462" t="n"/>
      <c r="Q3915" s="462">
        <f>V3915=W3915</f>
        <v/>
      </c>
      <c r="R3915" s="462">
        <f>AND(MONTH(F3915)=MONTH(X3915), YEAR(F3915)=YEAR(X3915))</f>
        <v/>
      </c>
      <c r="S3915" s="462">
        <f>AC3915="L001-901905215"</f>
        <v/>
      </c>
      <c r="T3915" s="464">
        <f>G3915-AH3915</f>
        <v/>
      </c>
      <c r="U3915" s="462" t="n"/>
      <c r="V3915" s="462" t="inlineStr">
        <is>
          <t>TI0239730</t>
        </is>
      </c>
      <c r="W3915" s="462" t="inlineStr">
        <is>
          <t>TI0239730</t>
        </is>
      </c>
      <c r="X3915" s="463" t="n">
        <v>44888</v>
      </c>
      <c r="Y3915" s="462" t="inlineStr">
        <is>
          <t>TI-0239730</t>
        </is>
      </c>
      <c r="Z3915" s="462" t="inlineStr"/>
      <c r="AA3915" s="462" t="inlineStr">
        <is>
          <t>បុគ្គលជាប់អាករ</t>
        </is>
      </c>
      <c r="AB3915" s="462" t="inlineStr">
        <is>
          <t>L001-901905215</t>
        </is>
      </c>
      <c r="AC3915" s="462" t="inlineStr">
        <is>
          <t>វីអ៊ីស៊ិន (ខេមបូឌា) អ៊ិនដាសស្ទ្រី ឯ.ក</t>
        </is>
      </c>
      <c r="AD3915" s="464" t="n">
        <v>1535119</v>
      </c>
      <c r="AE3915" s="464" t="n">
        <v>1395563</v>
      </c>
      <c r="AF3915" s="464" t="n">
        <v>0</v>
      </c>
      <c r="AG3915" s="464" t="n">
        <v>0</v>
      </c>
      <c r="AH3915" s="464" t="n">
        <v>139556</v>
      </c>
      <c r="AI3915" s="464" t="n">
        <v>0</v>
      </c>
      <c r="AJ3915" s="464" t="n">
        <v>0</v>
      </c>
      <c r="AK3915" s="464" t="n">
        <v>0</v>
      </c>
      <c r="AL3915" s="464" t="n">
        <v>0</v>
      </c>
      <c r="AM3915" s="464" t="n">
        <v>0</v>
      </c>
      <c r="AN3915" s="464" t="n">
        <v>0</v>
      </c>
      <c r="AO3915" s="464" t="n">
        <v>0</v>
      </c>
      <c r="AP3915" s="464" t="n">
        <v>0</v>
      </c>
      <c r="AQ3915" s="462" t="inlineStr"/>
      <c r="AR3915" s="462" t="inlineStr">
        <is>
          <t>Local Charge</t>
        </is>
      </c>
      <c r="AS3915" s="462" t="inlineStr">
        <is>
          <t>បានប្រកាសពន្ធ</t>
        </is>
      </c>
    </row>
    <row r="3916">
      <c r="A3916" s="461" t="n">
        <v>3908</v>
      </c>
      <c r="B3916" s="462" t="inlineStr">
        <is>
          <t>Trucking Fee</t>
        </is>
      </c>
      <c r="C3916" s="462" t="inlineStr">
        <is>
          <t>អ៊ិចស្ពែឌីធ័រ ខេមបូឌា អិលធីឌី</t>
        </is>
      </c>
      <c r="D3916" s="462" t="inlineStr">
        <is>
          <t>L001-100045898</t>
        </is>
      </c>
      <c r="E3916" s="462" t="inlineStr">
        <is>
          <t>TI-0239724</t>
        </is>
      </c>
      <c r="F3916" s="463" t="n">
        <v>44888</v>
      </c>
      <c r="G3916" s="464" t="n">
        <v>252058</v>
      </c>
      <c r="H3916" s="462" t="n"/>
      <c r="I3916" s="464">
        <f>G3916</f>
        <v/>
      </c>
      <c r="J3916" s="462">
        <f>IF(AND(Q3916=TRUE, R3916=TRUE, S3916=TRUE), IF(W3916&lt;-0.05, "អនុញ្ញាត (អ្នកផ្គត់ផ្គង់ប្រកាសខ្វះ)", "បានប្រកាស (អនុញ្ញាត)"), IF(AND(Q3916=FALSE, R3916=FALSE, S3916=FALSE), "ព្យួរទុក (មិនមានទិន្នន័យ)", "ប្រកាសខុស (ព្យួរទុក)"))</f>
        <v/>
      </c>
      <c r="K3916" s="462" t="inlineStr"/>
      <c r="L3916" s="462" t="inlineStr"/>
      <c r="M3916" s="464">
        <f>AH3916</f>
        <v/>
      </c>
      <c r="N3916" s="464">
        <f>IF(W3916&lt;0,AH3916,I3916)</f>
        <v/>
      </c>
      <c r="O3916" s="464">
        <f>I3916-M3916</f>
        <v/>
      </c>
      <c r="P3916" s="462" t="n"/>
      <c r="Q3916" s="462">
        <f>V3916=W3916</f>
        <v/>
      </c>
      <c r="R3916" s="462">
        <f>AND(MONTH(F3916)=MONTH(X3916), YEAR(F3916)=YEAR(X3916))</f>
        <v/>
      </c>
      <c r="S3916" s="462">
        <f>AC3916="L001-901905215"</f>
        <v/>
      </c>
      <c r="T3916" s="464">
        <f>G3916-AH3916</f>
        <v/>
      </c>
      <c r="U3916" s="462" t="n"/>
      <c r="V3916" s="462" t="inlineStr">
        <is>
          <t>TI0239724</t>
        </is>
      </c>
      <c r="W3916" s="462" t="inlineStr">
        <is>
          <t>TI0239724</t>
        </is>
      </c>
      <c r="X3916" s="463" t="n">
        <v>44888</v>
      </c>
      <c r="Y3916" s="462" t="inlineStr">
        <is>
          <t>TI-0239724</t>
        </is>
      </c>
      <c r="Z3916" s="462" t="inlineStr"/>
      <c r="AA3916" s="462" t="inlineStr">
        <is>
          <t>បុគ្គលជាប់អាករ</t>
        </is>
      </c>
      <c r="AB3916" s="462" t="inlineStr">
        <is>
          <t>L001-901905215</t>
        </is>
      </c>
      <c r="AC3916" s="462" t="inlineStr">
        <is>
          <t>វីអ៊ីស៊ិន (ខេមបូឌា) អ៊ិនដាសស្ទ្រី ឯ.ក</t>
        </is>
      </c>
      <c r="AD3916" s="464" t="n">
        <v>2772766</v>
      </c>
      <c r="AE3916" s="464" t="n">
        <v>2520696</v>
      </c>
      <c r="AF3916" s="464" t="n">
        <v>0</v>
      </c>
      <c r="AG3916" s="464" t="n">
        <v>0</v>
      </c>
      <c r="AH3916" s="464" t="n">
        <v>252070</v>
      </c>
      <c r="AI3916" s="464" t="n">
        <v>0</v>
      </c>
      <c r="AJ3916" s="464" t="n">
        <v>0</v>
      </c>
      <c r="AK3916" s="464" t="n">
        <v>0</v>
      </c>
      <c r="AL3916" s="464" t="n">
        <v>0</v>
      </c>
      <c r="AM3916" s="464" t="n">
        <v>0</v>
      </c>
      <c r="AN3916" s="464" t="n">
        <v>0</v>
      </c>
      <c r="AO3916" s="464" t="n">
        <v>0</v>
      </c>
      <c r="AP3916" s="464" t="n">
        <v>0</v>
      </c>
      <c r="AQ3916" s="462" t="inlineStr"/>
      <c r="AR3916" s="462" t="inlineStr">
        <is>
          <t>Local Charge</t>
        </is>
      </c>
      <c r="AS3916" s="462" t="inlineStr">
        <is>
          <t>បានប្រកាសពន្ធ</t>
        </is>
      </c>
    </row>
    <row r="3917">
      <c r="A3917" s="461" t="n">
        <v>3909</v>
      </c>
      <c r="B3917" s="462" t="inlineStr">
        <is>
          <t>Trucking Fee</t>
        </is>
      </c>
      <c r="C3917" s="462" t="inlineStr">
        <is>
          <t>អ៊ិចស្ពែឌីធ័រ ខេមបូឌា អិលធីឌី</t>
        </is>
      </c>
      <c r="D3917" s="462" t="inlineStr">
        <is>
          <t>L001-100045898</t>
        </is>
      </c>
      <c r="E3917" s="462" t="inlineStr">
        <is>
          <t>TI-0239722</t>
        </is>
      </c>
      <c r="F3917" s="463" t="n">
        <v>44888</v>
      </c>
      <c r="G3917" s="464" t="n">
        <v>222331</v>
      </c>
      <c r="H3917" s="462" t="n"/>
      <c r="I3917" s="464">
        <f>G3917</f>
        <v/>
      </c>
      <c r="J3917" s="462">
        <f>IF(AND(Q3917=TRUE, R3917=TRUE, S3917=TRUE), IF(W3917&lt;-0.05, "អនុញ្ញាត (អ្នកផ្គត់ផ្គង់ប្រកាសខ្វះ)", "បានប្រកាស (អនុញ្ញាត)"), IF(AND(Q3917=FALSE, R3917=FALSE, S3917=FALSE), "ព្យួរទុក (មិនមានទិន្នន័យ)", "ប្រកាសខុស (ព្យួរទុក)"))</f>
        <v/>
      </c>
      <c r="K3917" s="462" t="inlineStr"/>
      <c r="L3917" s="462" t="inlineStr"/>
      <c r="M3917" s="464">
        <f>AH3917</f>
        <v/>
      </c>
      <c r="N3917" s="464">
        <f>IF(W3917&lt;0,AH3917,I3917)</f>
        <v/>
      </c>
      <c r="O3917" s="464">
        <f>I3917-M3917</f>
        <v/>
      </c>
      <c r="P3917" s="462" t="n"/>
      <c r="Q3917" s="462">
        <f>V3917=W3917</f>
        <v/>
      </c>
      <c r="R3917" s="462">
        <f>AND(MONTH(F3917)=MONTH(X3917), YEAR(F3917)=YEAR(X3917))</f>
        <v/>
      </c>
      <c r="S3917" s="462">
        <f>AC3917="L001-901905215"</f>
        <v/>
      </c>
      <c r="T3917" s="464">
        <f>G3917-AH3917</f>
        <v/>
      </c>
      <c r="U3917" s="462" t="n"/>
      <c r="V3917" s="462" t="inlineStr">
        <is>
          <t>TI0239722</t>
        </is>
      </c>
      <c r="W3917" s="462" t="inlineStr">
        <is>
          <t>TI0239722</t>
        </is>
      </c>
      <c r="X3917" s="463" t="n">
        <v>44888</v>
      </c>
      <c r="Y3917" s="462" t="inlineStr">
        <is>
          <t>TI-0239722</t>
        </is>
      </c>
      <c r="Z3917" s="462" t="inlineStr"/>
      <c r="AA3917" s="462" t="inlineStr">
        <is>
          <t>បុគ្គលជាប់អាករ</t>
        </is>
      </c>
      <c r="AB3917" s="462" t="inlineStr">
        <is>
          <t>L001-901905215</t>
        </is>
      </c>
      <c r="AC3917" s="462" t="inlineStr">
        <is>
          <t>វីអ៊ីស៊ិន (ខេមបូឌា) អ៊ិនដាសស្ទ្រី ឯ.ក</t>
        </is>
      </c>
      <c r="AD3917" s="464" t="n">
        <v>2445728</v>
      </c>
      <c r="AE3917" s="464" t="n">
        <v>2223389</v>
      </c>
      <c r="AF3917" s="464" t="n">
        <v>0</v>
      </c>
      <c r="AG3917" s="464" t="n">
        <v>0</v>
      </c>
      <c r="AH3917" s="464" t="n">
        <v>222339</v>
      </c>
      <c r="AI3917" s="464" t="n">
        <v>0</v>
      </c>
      <c r="AJ3917" s="464" t="n">
        <v>0</v>
      </c>
      <c r="AK3917" s="464" t="n">
        <v>0</v>
      </c>
      <c r="AL3917" s="464" t="n">
        <v>0</v>
      </c>
      <c r="AM3917" s="464" t="n">
        <v>0</v>
      </c>
      <c r="AN3917" s="464" t="n">
        <v>0</v>
      </c>
      <c r="AO3917" s="464" t="n">
        <v>0</v>
      </c>
      <c r="AP3917" s="464" t="n">
        <v>0</v>
      </c>
      <c r="AQ3917" s="462" t="inlineStr"/>
      <c r="AR3917" s="462" t="inlineStr">
        <is>
          <t>Local Charge</t>
        </is>
      </c>
      <c r="AS3917" s="462" t="inlineStr">
        <is>
          <t>បានប្រកាសពន្ធ</t>
        </is>
      </c>
    </row>
    <row r="3918">
      <c r="A3918" s="461" t="n">
        <v>3910</v>
      </c>
      <c r="B3918" s="462" t="inlineStr">
        <is>
          <t>Trucking Fee</t>
        </is>
      </c>
      <c r="C3918" s="462" t="inlineStr">
        <is>
          <t>អ៊ិចស្ពែឌីធ័រ ខេមបូឌា អិលធីឌី</t>
        </is>
      </c>
      <c r="D3918" s="462" t="inlineStr">
        <is>
          <t>L001-100045898</t>
        </is>
      </c>
      <c r="E3918" s="462" t="inlineStr">
        <is>
          <t>TI-0239716</t>
        </is>
      </c>
      <c r="F3918" s="463" t="n">
        <v>44888</v>
      </c>
      <c r="G3918" s="464" t="n">
        <v>443840</v>
      </c>
      <c r="H3918" s="462" t="n"/>
      <c r="I3918" s="464">
        <f>G3918</f>
        <v/>
      </c>
      <c r="J3918" s="462">
        <f>IF(AND(Q3918=TRUE, R3918=TRUE, S3918=TRUE), IF(W3918&lt;-0.05, "អនុញ្ញាត (អ្នកផ្គត់ផ្គង់ប្រកាសខ្វះ)", "បានប្រកាស (អនុញ្ញាត)"), IF(AND(Q3918=FALSE, R3918=FALSE, S3918=FALSE), "ព្យួរទុក (មិនមានទិន្នន័យ)", "ប្រកាសខុស (ព្យួរទុក)"))</f>
        <v/>
      </c>
      <c r="K3918" s="462" t="inlineStr"/>
      <c r="L3918" s="462" t="inlineStr"/>
      <c r="M3918" s="464">
        <f>AH3918</f>
        <v/>
      </c>
      <c r="N3918" s="464">
        <f>IF(W3918&lt;0,AH3918,I3918)</f>
        <v/>
      </c>
      <c r="O3918" s="464">
        <f>I3918-M3918</f>
        <v/>
      </c>
      <c r="P3918" s="462" t="n"/>
      <c r="Q3918" s="462">
        <f>V3918=W3918</f>
        <v/>
      </c>
      <c r="R3918" s="462">
        <f>AND(MONTH(F3918)=MONTH(X3918), YEAR(F3918)=YEAR(X3918))</f>
        <v/>
      </c>
      <c r="S3918" s="462">
        <f>AC3918="L001-901905215"</f>
        <v/>
      </c>
      <c r="T3918" s="464">
        <f>G3918-AH3918</f>
        <v/>
      </c>
      <c r="U3918" s="462" t="n"/>
      <c r="V3918" s="462" t="inlineStr">
        <is>
          <t>TI0239716</t>
        </is>
      </c>
      <c r="W3918" s="462" t="inlineStr">
        <is>
          <t>TI0239716</t>
        </is>
      </c>
      <c r="X3918" s="463" t="n">
        <v>44888</v>
      </c>
      <c r="Y3918" s="462" t="inlineStr">
        <is>
          <t>TI-0239716</t>
        </is>
      </c>
      <c r="Z3918" s="462" t="inlineStr"/>
      <c r="AA3918" s="462" t="inlineStr">
        <is>
          <t>បុគ្គលជាប់អាករ</t>
        </is>
      </c>
      <c r="AB3918" s="462" t="inlineStr">
        <is>
          <t>L001-901905215</t>
        </is>
      </c>
      <c r="AC3918" s="462" t="inlineStr">
        <is>
          <t>វីអ៊ីស៊ិន (ខេមបូឌា) អ៊ិនដាសស្ទ្រី ឯ.ក</t>
        </is>
      </c>
      <c r="AD3918" s="464" t="n">
        <v>4882360</v>
      </c>
      <c r="AE3918" s="464" t="n">
        <v>4438509</v>
      </c>
      <c r="AF3918" s="464" t="n">
        <v>0</v>
      </c>
      <c r="AG3918" s="464" t="n">
        <v>0</v>
      </c>
      <c r="AH3918" s="464" t="n">
        <v>443851</v>
      </c>
      <c r="AI3918" s="464" t="n">
        <v>0</v>
      </c>
      <c r="AJ3918" s="464" t="n">
        <v>0</v>
      </c>
      <c r="AK3918" s="464" t="n">
        <v>0</v>
      </c>
      <c r="AL3918" s="464" t="n">
        <v>0</v>
      </c>
      <c r="AM3918" s="464" t="n">
        <v>0</v>
      </c>
      <c r="AN3918" s="464" t="n">
        <v>0</v>
      </c>
      <c r="AO3918" s="464" t="n">
        <v>0</v>
      </c>
      <c r="AP3918" s="464" t="n">
        <v>0</v>
      </c>
      <c r="AQ3918" s="462" t="inlineStr"/>
      <c r="AR3918" s="462" t="inlineStr">
        <is>
          <t>Local Charge</t>
        </is>
      </c>
      <c r="AS3918" s="462" t="inlineStr">
        <is>
          <t>បានប្រកាសពន្ធ</t>
        </is>
      </c>
    </row>
    <row r="3919">
      <c r="A3919" s="461" t="n">
        <v>3911</v>
      </c>
      <c r="B3919" s="462" t="inlineStr">
        <is>
          <t>Trucking Fee</t>
        </is>
      </c>
      <c r="C3919" s="462" t="inlineStr">
        <is>
          <t>អ៊ិចស្ពែឌីធ័រ ខេមបូឌា អិលធីឌី</t>
        </is>
      </c>
      <c r="D3919" s="462" t="inlineStr">
        <is>
          <t>L001-100045898</t>
        </is>
      </c>
      <c r="E3919" s="462" t="inlineStr">
        <is>
          <t>TI-0239711</t>
        </is>
      </c>
      <c r="F3919" s="463" t="n">
        <v>44888</v>
      </c>
      <c r="G3919" s="464" t="n">
        <v>246457</v>
      </c>
      <c r="H3919" s="462" t="n"/>
      <c r="I3919" s="464">
        <f>G3919</f>
        <v/>
      </c>
      <c r="J3919" s="462">
        <f>IF(AND(Q3919=TRUE, R3919=TRUE, S3919=TRUE), IF(W3919&lt;-0.05, "អនុញ្ញាត (អ្នកផ្គត់ផ្គង់ប្រកាសខ្វះ)", "បានប្រកាស (អនុញ្ញាត)"), IF(AND(Q3919=FALSE, R3919=FALSE, S3919=FALSE), "ព្យួរទុក (មិនមានទិន្នន័យ)", "ប្រកាសខុស (ព្យួរទុក)"))</f>
        <v/>
      </c>
      <c r="K3919" s="462" t="inlineStr"/>
      <c r="L3919" s="462" t="inlineStr"/>
      <c r="M3919" s="464">
        <f>AH3919</f>
        <v/>
      </c>
      <c r="N3919" s="464">
        <f>IF(W3919&lt;0,AH3919,I3919)</f>
        <v/>
      </c>
      <c r="O3919" s="464">
        <f>I3919-M3919</f>
        <v/>
      </c>
      <c r="P3919" s="462" t="n"/>
      <c r="Q3919" s="462">
        <f>V3919=W3919</f>
        <v/>
      </c>
      <c r="R3919" s="462">
        <f>AND(MONTH(F3919)=MONTH(X3919), YEAR(F3919)=YEAR(X3919))</f>
        <v/>
      </c>
      <c r="S3919" s="462">
        <f>AC3919="L001-901905215"</f>
        <v/>
      </c>
      <c r="T3919" s="464">
        <f>G3919-AH3919</f>
        <v/>
      </c>
      <c r="U3919" s="462" t="n"/>
      <c r="V3919" s="462" t="inlineStr">
        <is>
          <t>TI0239711</t>
        </is>
      </c>
      <c r="W3919" s="462" t="inlineStr">
        <is>
          <t>TI0239711</t>
        </is>
      </c>
      <c r="X3919" s="463" t="n">
        <v>44888</v>
      </c>
      <c r="Y3919" s="462" t="inlineStr">
        <is>
          <t>TI-0239711</t>
        </is>
      </c>
      <c r="Z3919" s="462" t="inlineStr"/>
      <c r="AA3919" s="462" t="inlineStr">
        <is>
          <t>បុគ្គលជាប់អាករ</t>
        </is>
      </c>
      <c r="AB3919" s="462" t="inlineStr">
        <is>
          <t>L001-901905215</t>
        </is>
      </c>
      <c r="AC3919" s="462" t="inlineStr">
        <is>
          <t>វីអ៊ីស៊ិន (ខេមបូឌា) អ៊ិនដាសស្ទ្រី ឯ.ក</t>
        </is>
      </c>
      <c r="AD3919" s="464" t="n">
        <v>2710906</v>
      </c>
      <c r="AE3919" s="464" t="n">
        <v>2464460</v>
      </c>
      <c r="AF3919" s="464" t="n">
        <v>0</v>
      </c>
      <c r="AG3919" s="464" t="n">
        <v>0</v>
      </c>
      <c r="AH3919" s="464" t="n">
        <v>246446</v>
      </c>
      <c r="AI3919" s="464" t="n">
        <v>0</v>
      </c>
      <c r="AJ3919" s="464" t="n">
        <v>0</v>
      </c>
      <c r="AK3919" s="464" t="n">
        <v>0</v>
      </c>
      <c r="AL3919" s="464" t="n">
        <v>0</v>
      </c>
      <c r="AM3919" s="464" t="n">
        <v>0</v>
      </c>
      <c r="AN3919" s="464" t="n">
        <v>0</v>
      </c>
      <c r="AO3919" s="464" t="n">
        <v>0</v>
      </c>
      <c r="AP3919" s="464" t="n">
        <v>0</v>
      </c>
      <c r="AQ3919" s="462" t="inlineStr"/>
      <c r="AR3919" s="462" t="inlineStr">
        <is>
          <t>Local Charge</t>
        </is>
      </c>
      <c r="AS3919" s="462" t="inlineStr">
        <is>
          <t>បានប្រកាសពន្ធ</t>
        </is>
      </c>
    </row>
    <row r="3920">
      <c r="A3920" s="461" t="n">
        <v>3912</v>
      </c>
      <c r="B3920" s="462" t="inlineStr">
        <is>
          <t>Trucking Fee</t>
        </is>
      </c>
      <c r="C3920" s="462" t="inlineStr">
        <is>
          <t>អ៊ិចស្ពែឌីធ័រ ខេមបូឌា អិលធីឌី</t>
        </is>
      </c>
      <c r="D3920" s="462" t="inlineStr">
        <is>
          <t>L001-100045898</t>
        </is>
      </c>
      <c r="E3920" s="462" t="inlineStr">
        <is>
          <t>TI-023294</t>
        </is>
      </c>
      <c r="F3920" s="463" t="n">
        <v>44880</v>
      </c>
      <c r="G3920" s="464" t="n">
        <v>211453</v>
      </c>
      <c r="H3920" s="462" t="n"/>
      <c r="I3920" s="464">
        <f>G3920</f>
        <v/>
      </c>
      <c r="J3920" s="462">
        <f>IF(AND(Q3920=TRUE, R3920=TRUE, S3920=TRUE), IF(W3920&lt;-0.05, "អនុញ្ញាត (អ្នកផ្គត់ផ្គង់ប្រកាសខ្វះ)", "បានប្រកាស (អនុញ្ញាត)"), IF(AND(Q3920=FALSE, R3920=FALSE, S3920=FALSE), "ព្យួរទុក (មិនមានទិន្នន័យ)", "ប្រកាសខុស (ព្យួរទុក)"))</f>
        <v/>
      </c>
      <c r="K3920" s="462" t="inlineStr"/>
      <c r="L3920" s="462" t="inlineStr"/>
      <c r="M3920" s="464">
        <f>AH3920</f>
        <v/>
      </c>
      <c r="N3920" s="464">
        <f>IF(W3920&lt;0,AH3920,I3920)</f>
        <v/>
      </c>
      <c r="O3920" s="464">
        <f>I3920-M3920</f>
        <v/>
      </c>
      <c r="P3920" s="462" t="n"/>
      <c r="Q3920" s="462">
        <f>V3920=W3920</f>
        <v/>
      </c>
      <c r="R3920" s="462">
        <f>AND(MONTH(F3920)=MONTH(X3920), YEAR(F3920)=YEAR(X3920))</f>
        <v/>
      </c>
      <c r="S3920" s="462">
        <f>AC3920="L001-901905215"</f>
        <v/>
      </c>
      <c r="T3920" s="464">
        <f>G3920-AH3920</f>
        <v/>
      </c>
      <c r="U3920" s="462" t="n"/>
      <c r="V3920" s="462" t="inlineStr">
        <is>
          <t>TI023294</t>
        </is>
      </c>
      <c r="W3920" s="462" t="inlineStr"/>
      <c r="X3920" s="499" t="n"/>
      <c r="Y3920" s="462" t="n"/>
      <c r="Z3920" s="462" t="n"/>
      <c r="AA3920" s="462" t="n"/>
      <c r="AB3920" s="462" t="n"/>
      <c r="AC3920" s="462" t="n"/>
      <c r="AD3920" s="462" t="n"/>
      <c r="AE3920" s="462" t="n"/>
      <c r="AF3920" s="462" t="n"/>
      <c r="AG3920" s="462" t="n"/>
      <c r="AH3920" s="462" t="n"/>
      <c r="AI3920" s="462" t="n"/>
      <c r="AJ3920" s="462" t="n"/>
      <c r="AK3920" s="462" t="n"/>
      <c r="AL3920" s="462" t="n"/>
      <c r="AM3920" s="462" t="n"/>
      <c r="AN3920" s="462" t="n"/>
      <c r="AO3920" s="462" t="n"/>
      <c r="AP3920" s="462" t="n"/>
      <c r="AQ3920" s="462" t="n"/>
      <c r="AR3920" s="462" t="n"/>
      <c r="AS3920" s="462" t="n"/>
    </row>
    <row r="3921">
      <c r="A3921" s="461" t="n">
        <v>3913</v>
      </c>
      <c r="B3921" s="462" t="inlineStr">
        <is>
          <t>Trucking Fee</t>
        </is>
      </c>
      <c r="C3921" s="462" t="inlineStr">
        <is>
          <t>អ៊ិចស្ពែឌីធ័រ ខេមបូឌា អិលធីឌី</t>
        </is>
      </c>
      <c r="D3921" s="462" t="inlineStr">
        <is>
          <t>L001-100045898</t>
        </is>
      </c>
      <c r="E3921" s="462" t="inlineStr">
        <is>
          <t>TI-0239282</t>
        </is>
      </c>
      <c r="F3921" s="463" t="n">
        <v>44880</v>
      </c>
      <c r="G3921" s="464" t="n">
        <v>533860</v>
      </c>
      <c r="H3921" s="462" t="n"/>
      <c r="I3921" s="464">
        <f>G3921</f>
        <v/>
      </c>
      <c r="J3921" s="462">
        <f>IF(AND(Q3921=TRUE, R3921=TRUE, S3921=TRUE), IF(W3921&lt;-0.05, "អនុញ្ញាត (អ្នកផ្គត់ផ្គង់ប្រកាសខ្វះ)", "បានប្រកាស (អនុញ្ញាត)"), IF(AND(Q3921=FALSE, R3921=FALSE, S3921=FALSE), "ព្យួរទុក (មិនមានទិន្នន័យ)", "ប្រកាសខុស (ព្យួរទុក)"))</f>
        <v/>
      </c>
      <c r="K3921" s="462" t="inlineStr"/>
      <c r="L3921" s="462" t="inlineStr"/>
      <c r="M3921" s="464">
        <f>AH3921</f>
        <v/>
      </c>
      <c r="N3921" s="464">
        <f>IF(W3921&lt;0,AH3921,I3921)</f>
        <v/>
      </c>
      <c r="O3921" s="464">
        <f>I3921-M3921</f>
        <v/>
      </c>
      <c r="P3921" s="462" t="n"/>
      <c r="Q3921" s="462">
        <f>V3921=W3921</f>
        <v/>
      </c>
      <c r="R3921" s="462">
        <f>AND(MONTH(F3921)=MONTH(X3921), YEAR(F3921)=YEAR(X3921))</f>
        <v/>
      </c>
      <c r="S3921" s="462">
        <f>AC3921="L001-901905215"</f>
        <v/>
      </c>
      <c r="T3921" s="464">
        <f>G3921-AH3921</f>
        <v/>
      </c>
      <c r="U3921" s="462" t="n"/>
      <c r="V3921" s="462" t="inlineStr">
        <is>
          <t>TI0239282</t>
        </is>
      </c>
      <c r="W3921" s="462" t="inlineStr">
        <is>
          <t>TI0239282</t>
        </is>
      </c>
      <c r="X3921" s="463" t="n">
        <v>44880</v>
      </c>
      <c r="Y3921" s="462" t="inlineStr">
        <is>
          <t>TI-0239282</t>
        </is>
      </c>
      <c r="Z3921" s="462" t="inlineStr"/>
      <c r="AA3921" s="462" t="inlineStr">
        <is>
          <t>បុគ្គលជាប់អាករ</t>
        </is>
      </c>
      <c r="AB3921" s="462" t="inlineStr">
        <is>
          <t>L001-901905215</t>
        </is>
      </c>
      <c r="AC3921" s="462" t="inlineStr">
        <is>
          <t>វីអ៊ីស៊ិន (ខេមបូឌា) អ៊ិនដាសស្ទ្រី ឯ.ក</t>
        </is>
      </c>
      <c r="AD3921" s="464" t="n">
        <v>5872587</v>
      </c>
      <c r="AE3921" s="464" t="n">
        <v>5338715</v>
      </c>
      <c r="AF3921" s="464" t="n">
        <v>0</v>
      </c>
      <c r="AG3921" s="464" t="n">
        <v>0</v>
      </c>
      <c r="AH3921" s="464" t="n">
        <v>533872</v>
      </c>
      <c r="AI3921" s="464" t="n">
        <v>0</v>
      </c>
      <c r="AJ3921" s="464" t="n">
        <v>0</v>
      </c>
      <c r="AK3921" s="464" t="n">
        <v>0</v>
      </c>
      <c r="AL3921" s="464" t="n">
        <v>0</v>
      </c>
      <c r="AM3921" s="464" t="n">
        <v>0</v>
      </c>
      <c r="AN3921" s="464" t="n">
        <v>0</v>
      </c>
      <c r="AO3921" s="464" t="n">
        <v>0</v>
      </c>
      <c r="AP3921" s="464" t="n">
        <v>0</v>
      </c>
      <c r="AQ3921" s="462" t="inlineStr"/>
      <c r="AR3921" s="462" t="inlineStr">
        <is>
          <t>Local Charge</t>
        </is>
      </c>
      <c r="AS3921" s="462" t="inlineStr">
        <is>
          <t>បានប្រកាសពន្ធ</t>
        </is>
      </c>
    </row>
    <row r="3922">
      <c r="A3922" s="461" t="n">
        <v>3914</v>
      </c>
      <c r="B3922" s="462" t="inlineStr">
        <is>
          <t>Trucking Fee</t>
        </is>
      </c>
      <c r="C3922" s="462" t="inlineStr">
        <is>
          <t>អ៊ិចស្ពែឌីធ័រ ខេមបូឌា អិលធីឌី</t>
        </is>
      </c>
      <c r="D3922" s="462" t="inlineStr">
        <is>
          <t>L001-100045898</t>
        </is>
      </c>
      <c r="E3922" s="462" t="inlineStr">
        <is>
          <t>TI-0239273</t>
        </is>
      </c>
      <c r="F3922" s="463" t="n">
        <v>44880</v>
      </c>
      <c r="G3922" s="464" t="n">
        <v>55993</v>
      </c>
      <c r="H3922" s="462" t="n"/>
      <c r="I3922" s="464">
        <f>G3922</f>
        <v/>
      </c>
      <c r="J3922" s="462">
        <f>IF(AND(Q3922=TRUE, R3922=TRUE, S3922=TRUE), IF(W3922&lt;-0.05, "អនុញ្ញាត (អ្នកផ្គត់ផ្គង់ប្រកាសខ្វះ)", "បានប្រកាស (អនុញ្ញាត)"), IF(AND(Q3922=FALSE, R3922=FALSE, S3922=FALSE), "ព្យួរទុក (មិនមានទិន្នន័យ)", "ប្រកាសខុស (ព្យួរទុក)"))</f>
        <v/>
      </c>
      <c r="K3922" s="462" t="inlineStr"/>
      <c r="L3922" s="462" t="inlineStr"/>
      <c r="M3922" s="464">
        <f>AH3922</f>
        <v/>
      </c>
      <c r="N3922" s="464">
        <f>IF(W3922&lt;0,AH3922,I3922)</f>
        <v/>
      </c>
      <c r="O3922" s="464">
        <f>I3922-M3922</f>
        <v/>
      </c>
      <c r="P3922" s="462" t="n"/>
      <c r="Q3922" s="462">
        <f>V3922=W3922</f>
        <v/>
      </c>
      <c r="R3922" s="462">
        <f>AND(MONTH(F3922)=MONTH(X3922), YEAR(F3922)=YEAR(X3922))</f>
        <v/>
      </c>
      <c r="S3922" s="462">
        <f>AC3922="L001-901905215"</f>
        <v/>
      </c>
      <c r="T3922" s="464">
        <f>G3922-AH3922</f>
        <v/>
      </c>
      <c r="U3922" s="462" t="n"/>
      <c r="V3922" s="462" t="inlineStr">
        <is>
          <t>TI0239273</t>
        </is>
      </c>
      <c r="W3922" s="462" t="inlineStr">
        <is>
          <t>TI0239273</t>
        </is>
      </c>
      <c r="X3922" s="463" t="n">
        <v>44880</v>
      </c>
      <c r="Y3922" s="462" t="inlineStr">
        <is>
          <t>TI-0239273</t>
        </is>
      </c>
      <c r="Z3922" s="462" t="inlineStr"/>
      <c r="AA3922" s="462" t="inlineStr">
        <is>
          <t>បុគ្គលជាប់អាករ</t>
        </is>
      </c>
      <c r="AB3922" s="462" t="inlineStr">
        <is>
          <t>L001-901905215</t>
        </is>
      </c>
      <c r="AC3922" s="462" t="inlineStr">
        <is>
          <t>វីអ៊ីស៊ិន (ខេមបូឌា) អ៊ិនដាសស្ទ្រី ឯ.ក</t>
        </is>
      </c>
      <c r="AD3922" s="464" t="n">
        <v>615840</v>
      </c>
      <c r="AE3922" s="464" t="n">
        <v>559855</v>
      </c>
      <c r="AF3922" s="464" t="n">
        <v>0</v>
      </c>
      <c r="AG3922" s="464" t="n">
        <v>0</v>
      </c>
      <c r="AH3922" s="464" t="n">
        <v>55985</v>
      </c>
      <c r="AI3922" s="464" t="n">
        <v>0</v>
      </c>
      <c r="AJ3922" s="464" t="n">
        <v>0</v>
      </c>
      <c r="AK3922" s="464" t="n">
        <v>0</v>
      </c>
      <c r="AL3922" s="464" t="n">
        <v>0</v>
      </c>
      <c r="AM3922" s="464" t="n">
        <v>0</v>
      </c>
      <c r="AN3922" s="464" t="n">
        <v>0</v>
      </c>
      <c r="AO3922" s="464" t="n">
        <v>0</v>
      </c>
      <c r="AP3922" s="464" t="n">
        <v>0</v>
      </c>
      <c r="AQ3922" s="462" t="inlineStr"/>
      <c r="AR3922" s="462" t="inlineStr">
        <is>
          <t>Local Charge</t>
        </is>
      </c>
      <c r="AS3922" s="462" t="inlineStr">
        <is>
          <t>បានប្រកាសពន្ធ</t>
        </is>
      </c>
    </row>
    <row r="3923">
      <c r="A3923" s="461" t="n">
        <v>3915</v>
      </c>
      <c r="B3923" s="462" t="inlineStr">
        <is>
          <t>Trucking Fee</t>
        </is>
      </c>
      <c r="C3923" s="462" t="inlineStr">
        <is>
          <t>អ៊ិចស្ពែឌីធ័រ ខេមបូឌា អិលធីឌី</t>
        </is>
      </c>
      <c r="D3923" s="462" t="inlineStr">
        <is>
          <t>L001-100045898</t>
        </is>
      </c>
      <c r="E3923" s="462" t="inlineStr">
        <is>
          <t>TI-0239272</t>
        </is>
      </c>
      <c r="F3923" s="463" t="n">
        <v>44880</v>
      </c>
      <c r="G3923" s="464" t="n">
        <v>307055</v>
      </c>
      <c r="H3923" s="462" t="n"/>
      <c r="I3923" s="464">
        <f>G3923</f>
        <v/>
      </c>
      <c r="J3923" s="462">
        <f>IF(AND(Q3923=TRUE, R3923=TRUE, S3923=TRUE), IF(W3923&lt;-0.05, "អនុញ្ញាត (អ្នកផ្គត់ផ្គង់ប្រកាសខ្វះ)", "បានប្រកាស (អនុញ្ញាត)"), IF(AND(Q3923=FALSE, R3923=FALSE, S3923=FALSE), "ព្យួរទុក (មិនមានទិន្នន័យ)", "ប្រកាសខុស (ព្យួរទុក)"))</f>
        <v/>
      </c>
      <c r="K3923" s="462" t="inlineStr"/>
      <c r="L3923" s="462" t="inlineStr"/>
      <c r="M3923" s="464">
        <f>AH3923</f>
        <v/>
      </c>
      <c r="N3923" s="464">
        <f>IF(W3923&lt;0,AH3923,I3923)</f>
        <v/>
      </c>
      <c r="O3923" s="464">
        <f>I3923-M3923</f>
        <v/>
      </c>
      <c r="P3923" s="462" t="n"/>
      <c r="Q3923" s="462">
        <f>V3923=W3923</f>
        <v/>
      </c>
      <c r="R3923" s="462">
        <f>AND(MONTH(F3923)=MONTH(X3923), YEAR(F3923)=YEAR(X3923))</f>
        <v/>
      </c>
      <c r="S3923" s="462">
        <f>AC3923="L001-901905215"</f>
        <v/>
      </c>
      <c r="T3923" s="464">
        <f>G3923-AH3923</f>
        <v/>
      </c>
      <c r="U3923" s="462" t="n"/>
      <c r="V3923" s="462" t="inlineStr">
        <is>
          <t>TI0239272</t>
        </is>
      </c>
      <c r="W3923" s="462" t="inlineStr">
        <is>
          <t>TI0239272</t>
        </is>
      </c>
      <c r="X3923" s="463" t="n">
        <v>44880</v>
      </c>
      <c r="Y3923" s="462" t="inlineStr">
        <is>
          <t>TI-0239272</t>
        </is>
      </c>
      <c r="Z3923" s="462" t="inlineStr"/>
      <c r="AA3923" s="462" t="inlineStr">
        <is>
          <t>បុគ្គលជាប់អាករ</t>
        </is>
      </c>
      <c r="AB3923" s="462" t="inlineStr">
        <is>
          <t>L001-901905215</t>
        </is>
      </c>
      <c r="AC3923" s="462" t="inlineStr">
        <is>
          <t>វីអ៊ីស៊ិន (ខេមបូឌា) អ៊ិនដាសស្ទ្រី ឯ.ក</t>
        </is>
      </c>
      <c r="AD3923" s="464" t="n">
        <v>3377774</v>
      </c>
      <c r="AE3923" s="464" t="n">
        <v>3070704</v>
      </c>
      <c r="AF3923" s="464" t="n">
        <v>0</v>
      </c>
      <c r="AG3923" s="464" t="n">
        <v>0</v>
      </c>
      <c r="AH3923" s="464" t="n">
        <v>307070</v>
      </c>
      <c r="AI3923" s="464" t="n">
        <v>0</v>
      </c>
      <c r="AJ3923" s="464" t="n">
        <v>0</v>
      </c>
      <c r="AK3923" s="464" t="n">
        <v>0</v>
      </c>
      <c r="AL3923" s="464" t="n">
        <v>0</v>
      </c>
      <c r="AM3923" s="464" t="n">
        <v>0</v>
      </c>
      <c r="AN3923" s="464" t="n">
        <v>0</v>
      </c>
      <c r="AO3923" s="464" t="n">
        <v>0</v>
      </c>
      <c r="AP3923" s="464" t="n">
        <v>0</v>
      </c>
      <c r="AQ3923" s="462" t="inlineStr"/>
      <c r="AR3923" s="462" t="inlineStr">
        <is>
          <t>Local Charge</t>
        </is>
      </c>
      <c r="AS3923" s="462" t="inlineStr">
        <is>
          <t>បានប្រកាសពន្ធ</t>
        </is>
      </c>
    </row>
    <row r="3924">
      <c r="A3924" s="461" t="n">
        <v>3916</v>
      </c>
      <c r="B3924" s="462" t="inlineStr">
        <is>
          <t>Trucking Fee</t>
        </is>
      </c>
      <c r="C3924" s="462" t="inlineStr">
        <is>
          <t>អ៊ិចស្ពែឌីធ័រ ខេមបូឌា អិលធីឌី</t>
        </is>
      </c>
      <c r="D3924" s="462" t="inlineStr">
        <is>
          <t>L001-100045898</t>
        </is>
      </c>
      <c r="E3924" s="462" t="inlineStr">
        <is>
          <t>TI-0239030</t>
        </is>
      </c>
      <c r="F3924" s="463" t="n">
        <v>44875</v>
      </c>
      <c r="G3924" s="464" t="n">
        <v>317174</v>
      </c>
      <c r="H3924" s="462" t="n"/>
      <c r="I3924" s="464">
        <f>G3924</f>
        <v/>
      </c>
      <c r="J3924" s="462">
        <f>IF(AND(Q3924=TRUE, R3924=TRUE, S3924=TRUE), IF(W3924&lt;-0.05, "អនុញ្ញាត (អ្នកផ្គត់ផ្គង់ប្រកាសខ្វះ)", "បានប្រកាស (អនុញ្ញាត)"), IF(AND(Q3924=FALSE, R3924=FALSE, S3924=FALSE), "ព្យួរទុក (មិនមានទិន្នន័យ)", "ប្រកាសខុស (ព្យួរទុក)"))</f>
        <v/>
      </c>
      <c r="K3924" s="462" t="inlineStr"/>
      <c r="L3924" s="462" t="inlineStr"/>
      <c r="M3924" s="464">
        <f>AH3924</f>
        <v/>
      </c>
      <c r="N3924" s="464">
        <f>IF(W3924&lt;0,AH3924,I3924)</f>
        <v/>
      </c>
      <c r="O3924" s="464">
        <f>I3924-M3924</f>
        <v/>
      </c>
      <c r="P3924" s="462" t="n"/>
      <c r="Q3924" s="462">
        <f>V3924=W3924</f>
        <v/>
      </c>
      <c r="R3924" s="462">
        <f>AND(MONTH(F3924)=MONTH(X3924), YEAR(F3924)=YEAR(X3924))</f>
        <v/>
      </c>
      <c r="S3924" s="462">
        <f>AC3924="L001-901905215"</f>
        <v/>
      </c>
      <c r="T3924" s="464">
        <f>G3924-AH3924</f>
        <v/>
      </c>
      <c r="U3924" s="462" t="n"/>
      <c r="V3924" s="462" t="inlineStr">
        <is>
          <t>TI0239030</t>
        </is>
      </c>
      <c r="W3924" s="462" t="inlineStr">
        <is>
          <t>TI0239030</t>
        </is>
      </c>
      <c r="X3924" s="463" t="n">
        <v>44875</v>
      </c>
      <c r="Y3924" s="462" t="inlineStr">
        <is>
          <t>TI-0239030</t>
        </is>
      </c>
      <c r="Z3924" s="462" t="inlineStr"/>
      <c r="AA3924" s="462" t="inlineStr">
        <is>
          <t>បុគ្គលជាប់អាករ</t>
        </is>
      </c>
      <c r="AB3924" s="462" t="inlineStr">
        <is>
          <t>L001-901905215</t>
        </is>
      </c>
      <c r="AC3924" s="462" t="inlineStr">
        <is>
          <t>វីអ៊ីស៊ិន (ខេមបូឌា) អ៊ិនដាសស្ទ្រី ឯ.ក</t>
        </is>
      </c>
      <c r="AD3924" s="464" t="n">
        <v>3488999</v>
      </c>
      <c r="AE3924" s="464" t="n">
        <v>3171817</v>
      </c>
      <c r="AF3924" s="464" t="n">
        <v>0</v>
      </c>
      <c r="AG3924" s="464" t="n">
        <v>0</v>
      </c>
      <c r="AH3924" s="464" t="n">
        <v>317182</v>
      </c>
      <c r="AI3924" s="464" t="n">
        <v>0</v>
      </c>
      <c r="AJ3924" s="464" t="n">
        <v>0</v>
      </c>
      <c r="AK3924" s="464" t="n">
        <v>0</v>
      </c>
      <c r="AL3924" s="464" t="n">
        <v>0</v>
      </c>
      <c r="AM3924" s="464" t="n">
        <v>0</v>
      </c>
      <c r="AN3924" s="464" t="n">
        <v>0</v>
      </c>
      <c r="AO3924" s="464" t="n">
        <v>0</v>
      </c>
      <c r="AP3924" s="464" t="n">
        <v>0</v>
      </c>
      <c r="AQ3924" s="462" t="inlineStr"/>
      <c r="AR3924" s="462" t="inlineStr">
        <is>
          <t>Local Charge</t>
        </is>
      </c>
      <c r="AS3924" s="462" t="inlineStr">
        <is>
          <t>បានប្រកាសពន្ធ</t>
        </is>
      </c>
    </row>
    <row r="3925">
      <c r="A3925" s="461" t="n">
        <v>3917</v>
      </c>
      <c r="B3925" s="462" t="inlineStr">
        <is>
          <t>Trucking Fee</t>
        </is>
      </c>
      <c r="C3925" s="462" t="inlineStr">
        <is>
          <t>អ៊ិចស្ពែឌីធ័រ ខេមបូឌា អិលធីឌី</t>
        </is>
      </c>
      <c r="D3925" s="462" t="inlineStr">
        <is>
          <t>L001-100045898</t>
        </is>
      </c>
      <c r="E3925" s="462" t="inlineStr">
        <is>
          <t>TI-0239026</t>
        </is>
      </c>
      <c r="F3925" s="463" t="n">
        <v>44875</v>
      </c>
      <c r="G3925" s="464" t="n">
        <v>141544</v>
      </c>
      <c r="H3925" s="462" t="n"/>
      <c r="I3925" s="464">
        <f>G3925</f>
        <v/>
      </c>
      <c r="J3925" s="462">
        <f>IF(AND(Q3925=TRUE, R3925=TRUE, S3925=TRUE), IF(W3925&lt;-0.05, "អនុញ្ញាត (អ្នកផ្គត់ផ្គង់ប្រកាសខ្វះ)", "បានប្រកាស (អនុញ្ញាត)"), IF(AND(Q3925=FALSE, R3925=FALSE, S3925=FALSE), "ព្យួរទុក (មិនមានទិន្នន័យ)", "ប្រកាសខុស (ព្យួរទុក)"))</f>
        <v/>
      </c>
      <c r="K3925" s="462" t="inlineStr"/>
      <c r="L3925" s="462" t="inlineStr"/>
      <c r="M3925" s="464">
        <f>AH3925</f>
        <v/>
      </c>
      <c r="N3925" s="464">
        <f>IF(W3925&lt;0,AH3925,I3925)</f>
        <v/>
      </c>
      <c r="O3925" s="464">
        <f>I3925-M3925</f>
        <v/>
      </c>
      <c r="P3925" s="462" t="n"/>
      <c r="Q3925" s="462">
        <f>V3925=W3925</f>
        <v/>
      </c>
      <c r="R3925" s="462">
        <f>AND(MONTH(F3925)=MONTH(X3925), YEAR(F3925)=YEAR(X3925))</f>
        <v/>
      </c>
      <c r="S3925" s="462">
        <f>AC3925="L001-901905215"</f>
        <v/>
      </c>
      <c r="T3925" s="464">
        <f>G3925-AH3925</f>
        <v/>
      </c>
      <c r="U3925" s="462" t="n"/>
      <c r="V3925" s="462" t="inlineStr">
        <is>
          <t>TI0239026</t>
        </is>
      </c>
      <c r="W3925" s="462" t="inlineStr">
        <is>
          <t>TI0239026</t>
        </is>
      </c>
      <c r="X3925" s="463" t="n">
        <v>44875</v>
      </c>
      <c r="Y3925" s="462" t="inlineStr">
        <is>
          <t>TI-0239026</t>
        </is>
      </c>
      <c r="Z3925" s="462" t="inlineStr"/>
      <c r="AA3925" s="462" t="inlineStr">
        <is>
          <t>បុគ្គលជាប់អាករ</t>
        </is>
      </c>
      <c r="AB3925" s="462" t="inlineStr">
        <is>
          <t>L001-901905215</t>
        </is>
      </c>
      <c r="AC3925" s="462" t="inlineStr">
        <is>
          <t>វីអ៊ីស៊ិន (ខេមបូឌា) អ៊ិនដាសស្ទ្រី ឯ.ក</t>
        </is>
      </c>
      <c r="AD3925" s="464" t="n">
        <v>1557149</v>
      </c>
      <c r="AE3925" s="464" t="n">
        <v>1415590</v>
      </c>
      <c r="AF3925" s="464" t="n">
        <v>0</v>
      </c>
      <c r="AG3925" s="464" t="n">
        <v>0</v>
      </c>
      <c r="AH3925" s="464" t="n">
        <v>141559</v>
      </c>
      <c r="AI3925" s="464" t="n">
        <v>0</v>
      </c>
      <c r="AJ3925" s="464" t="n">
        <v>0</v>
      </c>
      <c r="AK3925" s="464" t="n">
        <v>0</v>
      </c>
      <c r="AL3925" s="464" t="n">
        <v>0</v>
      </c>
      <c r="AM3925" s="464" t="n">
        <v>0</v>
      </c>
      <c r="AN3925" s="464" t="n">
        <v>0</v>
      </c>
      <c r="AO3925" s="464" t="n">
        <v>0</v>
      </c>
      <c r="AP3925" s="464" t="n">
        <v>0</v>
      </c>
      <c r="AQ3925" s="462" t="inlineStr"/>
      <c r="AR3925" s="462" t="inlineStr">
        <is>
          <t>Local Charge</t>
        </is>
      </c>
      <c r="AS3925" s="462" t="inlineStr">
        <is>
          <t>បានប្រកាសពន្ធ</t>
        </is>
      </c>
    </row>
    <row r="3926">
      <c r="A3926" s="461" t="n">
        <v>3918</v>
      </c>
      <c r="B3926" s="462" t="inlineStr">
        <is>
          <t>Trucking Fee</t>
        </is>
      </c>
      <c r="C3926" s="462" t="inlineStr">
        <is>
          <t>អ៊ិចស្ពែឌីធ័រ ខេមបូឌា អិលធីឌី</t>
        </is>
      </c>
      <c r="D3926" s="462" t="inlineStr">
        <is>
          <t>L001-100045898</t>
        </is>
      </c>
      <c r="E3926" s="462" t="inlineStr">
        <is>
          <t>TI-0239018</t>
        </is>
      </c>
      <c r="F3926" s="463" t="n">
        <v>44875</v>
      </c>
      <c r="G3926" s="464" t="n">
        <v>390391</v>
      </c>
      <c r="H3926" s="462" t="n"/>
      <c r="I3926" s="464">
        <f>G3926</f>
        <v/>
      </c>
      <c r="J3926" s="462">
        <f>IF(AND(Q3926=TRUE, R3926=TRUE, S3926=TRUE), IF(W3926&lt;-0.05, "អនុញ្ញាត (អ្នកផ្គត់ផ្គង់ប្រកាសខ្វះ)", "បានប្រកាស (អនុញ្ញាត)"), IF(AND(Q3926=FALSE, R3926=FALSE, S3926=FALSE), "ព្យួរទុក (មិនមានទិន្នន័យ)", "ប្រកាសខុស (ព្យួរទុក)"))</f>
        <v/>
      </c>
      <c r="K3926" s="462" t="inlineStr"/>
      <c r="L3926" s="462" t="inlineStr"/>
      <c r="M3926" s="464">
        <f>AH3926</f>
        <v/>
      </c>
      <c r="N3926" s="464">
        <f>IF(W3926&lt;0,AH3926,I3926)</f>
        <v/>
      </c>
      <c r="O3926" s="464">
        <f>I3926-M3926</f>
        <v/>
      </c>
      <c r="P3926" s="462" t="n"/>
      <c r="Q3926" s="462">
        <f>V3926=W3926</f>
        <v/>
      </c>
      <c r="R3926" s="462">
        <f>AND(MONTH(F3926)=MONTH(X3926), YEAR(F3926)=YEAR(X3926))</f>
        <v/>
      </c>
      <c r="S3926" s="462">
        <f>AC3926="L001-901905215"</f>
        <v/>
      </c>
      <c r="T3926" s="464">
        <f>G3926-AH3926</f>
        <v/>
      </c>
      <c r="U3926" s="462" t="n"/>
      <c r="V3926" s="462" t="inlineStr">
        <is>
          <t>TI0239018</t>
        </is>
      </c>
      <c r="W3926" s="462" t="inlineStr">
        <is>
          <t>TI0239018</t>
        </is>
      </c>
      <c r="X3926" s="463" t="n">
        <v>44875</v>
      </c>
      <c r="Y3926" s="462" t="inlineStr">
        <is>
          <t>TI-0239018</t>
        </is>
      </c>
      <c r="Z3926" s="462" t="inlineStr"/>
      <c r="AA3926" s="462" t="inlineStr">
        <is>
          <t>បុគ្គលជាប់អាករ</t>
        </is>
      </c>
      <c r="AB3926" s="462" t="inlineStr">
        <is>
          <t>L001-901905215</t>
        </is>
      </c>
      <c r="AC3926" s="462" t="inlineStr">
        <is>
          <t>វីអ៊ីស៊ិន (ខេមបូឌា) អ៊ិនដាសស្ទ្រី ឯ.ក</t>
        </is>
      </c>
      <c r="AD3926" s="464" t="n">
        <v>4294469</v>
      </c>
      <c r="AE3926" s="464" t="n">
        <v>3904063</v>
      </c>
      <c r="AF3926" s="464" t="n">
        <v>0</v>
      </c>
      <c r="AG3926" s="464" t="n">
        <v>0</v>
      </c>
      <c r="AH3926" s="464" t="n">
        <v>390406</v>
      </c>
      <c r="AI3926" s="464" t="n">
        <v>0</v>
      </c>
      <c r="AJ3926" s="464" t="n">
        <v>0</v>
      </c>
      <c r="AK3926" s="464" t="n">
        <v>0</v>
      </c>
      <c r="AL3926" s="464" t="n">
        <v>0</v>
      </c>
      <c r="AM3926" s="464" t="n">
        <v>0</v>
      </c>
      <c r="AN3926" s="464" t="n">
        <v>0</v>
      </c>
      <c r="AO3926" s="464" t="n">
        <v>0</v>
      </c>
      <c r="AP3926" s="464" t="n">
        <v>0</v>
      </c>
      <c r="AQ3926" s="462" t="inlineStr"/>
      <c r="AR3926" s="462" t="inlineStr">
        <is>
          <t>Local Charge</t>
        </is>
      </c>
      <c r="AS3926" s="462" t="inlineStr">
        <is>
          <t>បានប្រកាសពន្ធ</t>
        </is>
      </c>
    </row>
    <row r="3927">
      <c r="A3927" s="461" t="n">
        <v>3919</v>
      </c>
      <c r="B3927" s="462" t="inlineStr">
        <is>
          <t>Trucking Fee</t>
        </is>
      </c>
      <c r="C3927" s="462" t="inlineStr">
        <is>
          <t>អ៊ិចស្ពែឌីធ័រ ខេមបូឌា អិលធីឌី</t>
        </is>
      </c>
      <c r="D3927" s="462" t="inlineStr">
        <is>
          <t>L001-100045898</t>
        </is>
      </c>
      <c r="E3927" s="462" t="inlineStr">
        <is>
          <t>TI-0239015</t>
        </is>
      </c>
      <c r="F3927" s="463" t="n">
        <v>44875</v>
      </c>
      <c r="G3927" s="464" t="n">
        <v>183832</v>
      </c>
      <c r="H3927" s="462" t="n"/>
      <c r="I3927" s="464">
        <f>G3927</f>
        <v/>
      </c>
      <c r="J3927" s="462">
        <f>IF(AND(Q3927=TRUE, R3927=TRUE, S3927=TRUE), IF(W3927&lt;-0.05, "អនុញ្ញាត (អ្នកផ្គត់ផ្គង់ប្រកាសខ្វះ)", "បានប្រកាស (អនុញ្ញាត)"), IF(AND(Q3927=FALSE, R3927=FALSE, S3927=FALSE), "ព្យួរទុក (មិនមានទិន្នន័យ)", "ប្រកាសខុស (ព្យួរទុក)"))</f>
        <v/>
      </c>
      <c r="K3927" s="462" t="inlineStr"/>
      <c r="L3927" s="462" t="inlineStr"/>
      <c r="M3927" s="464">
        <f>AH3927</f>
        <v/>
      </c>
      <c r="N3927" s="464">
        <f>IF(W3927&lt;0,AH3927,I3927)</f>
        <v/>
      </c>
      <c r="O3927" s="464">
        <f>I3927-M3927</f>
        <v/>
      </c>
      <c r="P3927" s="462" t="n"/>
      <c r="Q3927" s="462">
        <f>V3927=W3927</f>
        <v/>
      </c>
      <c r="R3927" s="462">
        <f>AND(MONTH(F3927)=MONTH(X3927), YEAR(F3927)=YEAR(X3927))</f>
        <v/>
      </c>
      <c r="S3927" s="462">
        <f>AC3927="L001-901905215"</f>
        <v/>
      </c>
      <c r="T3927" s="464">
        <f>G3927-AH3927</f>
        <v/>
      </c>
      <c r="U3927" s="462" t="n"/>
      <c r="V3927" s="462" t="inlineStr">
        <is>
          <t>TI0239015</t>
        </is>
      </c>
      <c r="W3927" s="462" t="inlineStr">
        <is>
          <t>TI0239015</t>
        </is>
      </c>
      <c r="X3927" s="463" t="n">
        <v>44875</v>
      </c>
      <c r="Y3927" s="462" t="inlineStr">
        <is>
          <t>TI-0239015</t>
        </is>
      </c>
      <c r="Z3927" s="462" t="inlineStr"/>
      <c r="AA3927" s="462" t="inlineStr">
        <is>
          <t>បុគ្គលជាប់អាករ</t>
        </is>
      </c>
      <c r="AB3927" s="462" t="inlineStr">
        <is>
          <t>L001-901905215</t>
        </is>
      </c>
      <c r="AC3927" s="462" t="inlineStr">
        <is>
          <t>វីអ៊ីស៊ិន (ខេមបូឌា) អ៊ិនដាសស្ទ្រី ឯ.ក</t>
        </is>
      </c>
      <c r="AD3927" s="464" t="n">
        <v>2022106</v>
      </c>
      <c r="AE3927" s="464" t="n">
        <v>1838278</v>
      </c>
      <c r="AF3927" s="464" t="n">
        <v>0</v>
      </c>
      <c r="AG3927" s="464" t="n">
        <v>0</v>
      </c>
      <c r="AH3927" s="464" t="n">
        <v>183828</v>
      </c>
      <c r="AI3927" s="464" t="n">
        <v>0</v>
      </c>
      <c r="AJ3927" s="464" t="n">
        <v>0</v>
      </c>
      <c r="AK3927" s="464" t="n">
        <v>0</v>
      </c>
      <c r="AL3927" s="464" t="n">
        <v>0</v>
      </c>
      <c r="AM3927" s="464" t="n">
        <v>0</v>
      </c>
      <c r="AN3927" s="464" t="n">
        <v>0</v>
      </c>
      <c r="AO3927" s="464" t="n">
        <v>0</v>
      </c>
      <c r="AP3927" s="464" t="n">
        <v>0</v>
      </c>
      <c r="AQ3927" s="462" t="inlineStr"/>
      <c r="AR3927" s="462" t="inlineStr">
        <is>
          <t>Local Charge</t>
        </is>
      </c>
      <c r="AS3927" s="462" t="inlineStr">
        <is>
          <t>បានប្រកាសពន្ធ</t>
        </is>
      </c>
    </row>
    <row r="3928">
      <c r="A3928" s="461" t="n">
        <v>3920</v>
      </c>
      <c r="B3928" s="462" t="inlineStr">
        <is>
          <t>Trucking Fee</t>
        </is>
      </c>
      <c r="C3928" s="462" t="inlineStr">
        <is>
          <t>អ៊ិចស្ពែឌីធ័រ ខេមបូឌា អិលធីឌី</t>
        </is>
      </c>
      <c r="D3928" s="462" t="inlineStr">
        <is>
          <t>L001-100045898</t>
        </is>
      </c>
      <c r="E3928" s="462" t="inlineStr">
        <is>
          <t>TI-0239013</t>
        </is>
      </c>
      <c r="F3928" s="463" t="n">
        <v>44875</v>
      </c>
      <c r="G3928" s="464" t="n">
        <v>310209</v>
      </c>
      <c r="H3928" s="462" t="n"/>
      <c r="I3928" s="464">
        <f>G3928</f>
        <v/>
      </c>
      <c r="J3928" s="462">
        <f>IF(AND(Q3928=TRUE, R3928=TRUE, S3928=TRUE), IF(W3928&lt;-0.05, "អនុញ្ញាត (អ្នកផ្គត់ផ្គង់ប្រកាសខ្វះ)", "បានប្រកាស (អនុញ្ញាត)"), IF(AND(Q3928=FALSE, R3928=FALSE, S3928=FALSE), "ព្យួរទុក (មិនមានទិន្នន័យ)", "ប្រកាសខុស (ព្យួរទុក)"))</f>
        <v/>
      </c>
      <c r="K3928" s="462" t="inlineStr"/>
      <c r="L3928" s="462" t="inlineStr"/>
      <c r="M3928" s="464">
        <f>AH3928</f>
        <v/>
      </c>
      <c r="N3928" s="464">
        <f>IF(W3928&lt;0,AH3928,I3928)</f>
        <v/>
      </c>
      <c r="O3928" s="464">
        <f>I3928-M3928</f>
        <v/>
      </c>
      <c r="P3928" s="462" t="n"/>
      <c r="Q3928" s="462">
        <f>V3928=W3928</f>
        <v/>
      </c>
      <c r="R3928" s="462">
        <f>AND(MONTH(F3928)=MONTH(X3928), YEAR(F3928)=YEAR(X3928))</f>
        <v/>
      </c>
      <c r="S3928" s="462">
        <f>AC3928="L001-901905215"</f>
        <v/>
      </c>
      <c r="T3928" s="464">
        <f>G3928-AH3928</f>
        <v/>
      </c>
      <c r="U3928" s="462" t="n"/>
      <c r="V3928" s="462" t="inlineStr">
        <is>
          <t>TI0239013</t>
        </is>
      </c>
      <c r="W3928" s="462" t="inlineStr">
        <is>
          <t>TI0239013</t>
        </is>
      </c>
      <c r="X3928" s="463" t="n">
        <v>44875</v>
      </c>
      <c r="Y3928" s="462" t="inlineStr">
        <is>
          <t>TI-0239013</t>
        </is>
      </c>
      <c r="Z3928" s="462" t="inlineStr"/>
      <c r="AA3928" s="462" t="inlineStr">
        <is>
          <t>បុគ្គលជាប់អាករ</t>
        </is>
      </c>
      <c r="AB3928" s="462" t="inlineStr">
        <is>
          <t>L001-901905215</t>
        </is>
      </c>
      <c r="AC3928" s="462" t="inlineStr">
        <is>
          <t>វីអ៊ីស៊ិន (ខេមបូឌា) អ៊ិនដាសស្ទ្រី ឯ.ក</t>
        </is>
      </c>
      <c r="AD3928" s="464" t="n">
        <v>3412418</v>
      </c>
      <c r="AE3928" s="464" t="n">
        <v>3102198</v>
      </c>
      <c r="AF3928" s="464" t="n">
        <v>0</v>
      </c>
      <c r="AG3928" s="464" t="n">
        <v>0</v>
      </c>
      <c r="AH3928" s="464" t="n">
        <v>310220</v>
      </c>
      <c r="AI3928" s="464" t="n">
        <v>0</v>
      </c>
      <c r="AJ3928" s="464" t="n">
        <v>0</v>
      </c>
      <c r="AK3928" s="464" t="n">
        <v>0</v>
      </c>
      <c r="AL3928" s="464" t="n">
        <v>0</v>
      </c>
      <c r="AM3928" s="464" t="n">
        <v>0</v>
      </c>
      <c r="AN3928" s="464" t="n">
        <v>0</v>
      </c>
      <c r="AO3928" s="464" t="n">
        <v>0</v>
      </c>
      <c r="AP3928" s="464" t="n">
        <v>0</v>
      </c>
      <c r="AQ3928" s="462" t="inlineStr"/>
      <c r="AR3928" s="462" t="inlineStr">
        <is>
          <t>Local Charge</t>
        </is>
      </c>
      <c r="AS3928" s="462" t="inlineStr">
        <is>
          <t>បានប្រកាសពន្ធ</t>
        </is>
      </c>
    </row>
    <row r="3929">
      <c r="A3929" s="461" t="n">
        <v>3921</v>
      </c>
      <c r="B3929" s="462" t="inlineStr">
        <is>
          <t>Service Fee</t>
        </is>
      </c>
      <c r="C3929" s="462" t="inlineStr">
        <is>
          <t>ប្យួរ៉ូ វេរីតាស (ខេមបូឌា) លីមីធីត</t>
        </is>
      </c>
      <c r="D3929" s="462" t="inlineStr">
        <is>
          <t>L001-107024462</t>
        </is>
      </c>
      <c r="E3929" s="462" t="inlineStr">
        <is>
          <t>59013733</t>
        </is>
      </c>
      <c r="F3929" s="463" t="n">
        <v>44874</v>
      </c>
      <c r="G3929" s="464" t="n">
        <v>246509</v>
      </c>
      <c r="H3929" s="462" t="n"/>
      <c r="I3929" s="464">
        <f>G3929</f>
        <v/>
      </c>
      <c r="J3929" s="462">
        <f>IF(AND(Q3929=TRUE, R3929=TRUE, S3929=TRUE), IF(W3929&lt;-0.05, "អនុញ្ញាត (អ្នកផ្គត់ផ្គង់ប្រកាសខ្វះ)", "បានប្រកាស (អនុញ្ញាត)"), IF(AND(Q3929=FALSE, R3929=FALSE, S3929=FALSE), "ព្យួរទុក (មិនមានទិន្នន័យ)", "ប្រកាសខុស (ព្យួរទុក)"))</f>
        <v/>
      </c>
      <c r="K3929" s="462" t="inlineStr"/>
      <c r="L3929" s="462" t="inlineStr"/>
      <c r="M3929" s="464">
        <f>AH3929</f>
        <v/>
      </c>
      <c r="N3929" s="464">
        <f>IF(W3929&lt;0,AH3929,I3929)</f>
        <v/>
      </c>
      <c r="O3929" s="464">
        <f>I3929-M3929</f>
        <v/>
      </c>
      <c r="P3929" s="462" t="n"/>
      <c r="Q3929" s="462">
        <f>V3929=W3929</f>
        <v/>
      </c>
      <c r="R3929" s="462">
        <f>AND(MONTH(F3929)=MONTH(X3929), YEAR(F3929)=YEAR(X3929))</f>
        <v/>
      </c>
      <c r="S3929" s="462">
        <f>AC3929="L001-901905215"</f>
        <v/>
      </c>
      <c r="T3929" s="464">
        <f>G3929-AH3929</f>
        <v/>
      </c>
      <c r="U3929" s="462" t="n"/>
      <c r="V3929" s="462" t="inlineStr">
        <is>
          <t>59013733</t>
        </is>
      </c>
      <c r="W3929" s="462" t="inlineStr">
        <is>
          <t>59013733</t>
        </is>
      </c>
      <c r="X3929" s="463" t="n">
        <v>44874</v>
      </c>
      <c r="Y3929" s="462" t="inlineStr">
        <is>
          <t>59013733</t>
        </is>
      </c>
      <c r="Z3929" s="462" t="inlineStr"/>
      <c r="AA3929" s="462" t="inlineStr">
        <is>
          <t>បុគ្គលជាប់អាករ</t>
        </is>
      </c>
      <c r="AB3929" s="462" t="inlineStr">
        <is>
          <t>L001-901905215</t>
        </is>
      </c>
      <c r="AC3929" s="462" t="inlineStr">
        <is>
          <t>វីអ៊ីស៊ិន (ខេមបូឌា) អ៊ិនដាសស្ទ្រី ឯ.ក</t>
        </is>
      </c>
      <c r="AD3929" s="464" t="n">
        <v>2711594</v>
      </c>
      <c r="AE3929" s="464" t="n">
        <v>2465085</v>
      </c>
      <c r="AF3929" s="464" t="n">
        <v>0</v>
      </c>
      <c r="AG3929" s="464" t="n">
        <v>0</v>
      </c>
      <c r="AH3929" s="464" t="n">
        <v>246509</v>
      </c>
      <c r="AI3929" s="464" t="n">
        <v>0</v>
      </c>
      <c r="AJ3929" s="464" t="n">
        <v>0</v>
      </c>
      <c r="AK3929" s="464" t="n">
        <v>0</v>
      </c>
      <c r="AL3929" s="464" t="n">
        <v>0</v>
      </c>
      <c r="AM3929" s="464" t="n">
        <v>0</v>
      </c>
      <c r="AN3929" s="464" t="n">
        <v>0</v>
      </c>
      <c r="AO3929" s="464" t="n">
        <v>0</v>
      </c>
      <c r="AP3929" s="464" t="n">
        <v>0</v>
      </c>
      <c r="AQ3929" s="462" t="inlineStr"/>
      <c r="AR3929" s="462" t="inlineStr">
        <is>
          <t>ចំនូលបានមកពីការលក់</t>
        </is>
      </c>
      <c r="AS3929" s="462" t="inlineStr">
        <is>
          <t>បានប្រកាសពន្ធ</t>
        </is>
      </c>
    </row>
    <row r="3930">
      <c r="A3930" s="461" t="n">
        <v>3922</v>
      </c>
      <c r="B3930" s="462" t="inlineStr">
        <is>
          <t>Service Fee</t>
        </is>
      </c>
      <c r="C3930" s="462" t="inlineStr">
        <is>
          <t>ប្យួរ៉ូ វេរីតាស (ខេមបូឌា) លីមីធីត</t>
        </is>
      </c>
      <c r="D3930" s="462" t="inlineStr">
        <is>
          <t>L001-107024462</t>
        </is>
      </c>
      <c r="E3930" s="462" t="inlineStr">
        <is>
          <t>59013736</t>
        </is>
      </c>
      <c r="F3930" s="463" t="n">
        <v>44874</v>
      </c>
      <c r="G3930" s="464" t="n">
        <v>56119</v>
      </c>
      <c r="H3930" s="462" t="n"/>
      <c r="I3930" s="464">
        <f>G3930</f>
        <v/>
      </c>
      <c r="J3930" s="462">
        <f>IF(AND(Q3930=TRUE, R3930=TRUE, S3930=TRUE), IF(W3930&lt;-0.05, "អនុញ្ញាត (អ្នកផ្គត់ផ្គង់ប្រកាសខ្វះ)", "បានប្រកាស (អនុញ្ញាត)"), IF(AND(Q3930=FALSE, R3930=FALSE, S3930=FALSE), "ព្យួរទុក (មិនមានទិន្នន័យ)", "ប្រកាសខុស (ព្យួរទុក)"))</f>
        <v/>
      </c>
      <c r="K3930" s="462" t="inlineStr"/>
      <c r="L3930" s="462" t="inlineStr"/>
      <c r="M3930" s="464">
        <f>AH3930</f>
        <v/>
      </c>
      <c r="N3930" s="464">
        <f>IF(W3930&lt;0,AH3930,I3930)</f>
        <v/>
      </c>
      <c r="O3930" s="464">
        <f>I3930-M3930</f>
        <v/>
      </c>
      <c r="P3930" s="462" t="n"/>
      <c r="Q3930" s="462">
        <f>V3930=W3930</f>
        <v/>
      </c>
      <c r="R3930" s="462">
        <f>AND(MONTH(F3930)=MONTH(X3930), YEAR(F3930)=YEAR(X3930))</f>
        <v/>
      </c>
      <c r="S3930" s="462">
        <f>AC3930="L001-901905215"</f>
        <v/>
      </c>
      <c r="T3930" s="464">
        <f>G3930-AH3930</f>
        <v/>
      </c>
      <c r="U3930" s="462" t="n"/>
      <c r="V3930" s="462" t="inlineStr">
        <is>
          <t>59013736</t>
        </is>
      </c>
      <c r="W3930" s="462" t="inlineStr">
        <is>
          <t>59013736</t>
        </is>
      </c>
      <c r="X3930" s="463" t="n">
        <v>44874</v>
      </c>
      <c r="Y3930" s="462" t="inlineStr">
        <is>
          <t>59013736</t>
        </is>
      </c>
      <c r="Z3930" s="462" t="inlineStr"/>
      <c r="AA3930" s="462" t="inlineStr">
        <is>
          <t>បុគ្គលជាប់អាករ</t>
        </is>
      </c>
      <c r="AB3930" s="462" t="inlineStr">
        <is>
          <t>L001-901905215</t>
        </is>
      </c>
      <c r="AC3930" s="462" t="inlineStr">
        <is>
          <t>វីអ៊ីស៊ិន (ខេមបូឌា) អ៊ិនដាសស្ទ្រី ឯ.ក</t>
        </is>
      </c>
      <c r="AD3930" s="464" t="n">
        <v>617307</v>
      </c>
      <c r="AE3930" s="464" t="n">
        <v>561188</v>
      </c>
      <c r="AF3930" s="464" t="n">
        <v>0</v>
      </c>
      <c r="AG3930" s="464" t="n">
        <v>0</v>
      </c>
      <c r="AH3930" s="464" t="n">
        <v>56119</v>
      </c>
      <c r="AI3930" s="464" t="n">
        <v>0</v>
      </c>
      <c r="AJ3930" s="464" t="n">
        <v>0</v>
      </c>
      <c r="AK3930" s="464" t="n">
        <v>0</v>
      </c>
      <c r="AL3930" s="464" t="n">
        <v>0</v>
      </c>
      <c r="AM3930" s="464" t="n">
        <v>0</v>
      </c>
      <c r="AN3930" s="464" t="n">
        <v>0</v>
      </c>
      <c r="AO3930" s="464" t="n">
        <v>0</v>
      </c>
      <c r="AP3930" s="464" t="n">
        <v>0</v>
      </c>
      <c r="AQ3930" s="462" t="inlineStr"/>
      <c r="AR3930" s="462" t="inlineStr">
        <is>
          <t>ចំនូលបានមកពីការលក់</t>
        </is>
      </c>
      <c r="AS3930" s="462" t="inlineStr">
        <is>
          <t>បានប្រកាសពន្ធ</t>
        </is>
      </c>
    </row>
    <row r="3931">
      <c r="A3931" s="461" t="n">
        <v>3923</v>
      </c>
      <c r="B3931" s="462" t="inlineStr">
        <is>
          <t>Service Fee</t>
        </is>
      </c>
      <c r="C3931" s="462" t="inlineStr">
        <is>
          <t>ប្យួរ៉ូ វេរីតាស (ខេមបូឌា) លីមីធីត</t>
        </is>
      </c>
      <c r="D3931" s="462" t="inlineStr">
        <is>
          <t>L001-107024462</t>
        </is>
      </c>
      <c r="E3931" s="462" t="inlineStr">
        <is>
          <t>59013703</t>
        </is>
      </c>
      <c r="F3931" s="463" t="n">
        <v>44870</v>
      </c>
      <c r="G3931" s="464" t="n">
        <v>246509</v>
      </c>
      <c r="H3931" s="462" t="n"/>
      <c r="I3931" s="464">
        <f>G3931</f>
        <v/>
      </c>
      <c r="J3931" s="462">
        <f>IF(AND(Q3931=TRUE, R3931=TRUE, S3931=TRUE), IF(W3931&lt;-0.05, "អនុញ្ញាត (អ្នកផ្គត់ផ្គង់ប្រកាសខ្វះ)", "បានប្រកាស (អនុញ្ញាត)"), IF(AND(Q3931=FALSE, R3931=FALSE, S3931=FALSE), "ព្យួរទុក (មិនមានទិន្នន័យ)", "ប្រកាសខុស (ព្យួរទុក)"))</f>
        <v/>
      </c>
      <c r="K3931" s="462" t="inlineStr"/>
      <c r="L3931" s="462" t="inlineStr"/>
      <c r="M3931" s="464">
        <f>AH3931</f>
        <v/>
      </c>
      <c r="N3931" s="464">
        <f>IF(W3931&lt;0,AH3931,I3931)</f>
        <v/>
      </c>
      <c r="O3931" s="464">
        <f>I3931-M3931</f>
        <v/>
      </c>
      <c r="P3931" s="462" t="n"/>
      <c r="Q3931" s="462">
        <f>V3931=W3931</f>
        <v/>
      </c>
      <c r="R3931" s="462">
        <f>AND(MONTH(F3931)=MONTH(X3931), YEAR(F3931)=YEAR(X3931))</f>
        <v/>
      </c>
      <c r="S3931" s="462">
        <f>AC3931="L001-901905215"</f>
        <v/>
      </c>
      <c r="T3931" s="464">
        <f>G3931-AH3931</f>
        <v/>
      </c>
      <c r="U3931" s="462" t="n"/>
      <c r="V3931" s="462" t="inlineStr">
        <is>
          <t>59013703</t>
        </is>
      </c>
      <c r="W3931" s="462" t="inlineStr">
        <is>
          <t>59013703</t>
        </is>
      </c>
      <c r="X3931" s="463" t="n">
        <v>44870</v>
      </c>
      <c r="Y3931" s="462" t="inlineStr">
        <is>
          <t>59013703</t>
        </is>
      </c>
      <c r="Z3931" s="462" t="inlineStr"/>
      <c r="AA3931" s="462" t="inlineStr">
        <is>
          <t>បុគ្គលជាប់អាករ</t>
        </is>
      </c>
      <c r="AB3931" s="462" t="inlineStr">
        <is>
          <t>L001-901905215</t>
        </is>
      </c>
      <c r="AC3931" s="462" t="inlineStr">
        <is>
          <t>វីអ៊ីស៊ិន (ខេមបូឌា) អ៊ិនដាសស្ទ្រី ឯ.ក</t>
        </is>
      </c>
      <c r="AD3931" s="464" t="n">
        <v>2711594</v>
      </c>
      <c r="AE3931" s="464" t="n">
        <v>2465085</v>
      </c>
      <c r="AF3931" s="464" t="n">
        <v>0</v>
      </c>
      <c r="AG3931" s="464" t="n">
        <v>0</v>
      </c>
      <c r="AH3931" s="464" t="n">
        <v>246509</v>
      </c>
      <c r="AI3931" s="464" t="n">
        <v>0</v>
      </c>
      <c r="AJ3931" s="464" t="n">
        <v>0</v>
      </c>
      <c r="AK3931" s="464" t="n">
        <v>0</v>
      </c>
      <c r="AL3931" s="464" t="n">
        <v>0</v>
      </c>
      <c r="AM3931" s="464" t="n">
        <v>0</v>
      </c>
      <c r="AN3931" s="464" t="n">
        <v>0</v>
      </c>
      <c r="AO3931" s="464" t="n">
        <v>0</v>
      </c>
      <c r="AP3931" s="464" t="n">
        <v>0</v>
      </c>
      <c r="AQ3931" s="462" t="inlineStr"/>
      <c r="AR3931" s="462" t="inlineStr">
        <is>
          <t>ចំនូលបានមកពីការលក់</t>
        </is>
      </c>
      <c r="AS3931" s="462" t="inlineStr">
        <is>
          <t>បានប្រកាសពន្ធ</t>
        </is>
      </c>
    </row>
    <row r="3932">
      <c r="A3932" s="461" t="n">
        <v>3924</v>
      </c>
      <c r="B3932" s="462" t="inlineStr">
        <is>
          <t>Service Fee</t>
        </is>
      </c>
      <c r="C3932" s="462" t="inlineStr">
        <is>
          <t>ប្យួរ៉ូ វេរីតាស (ខេមបូឌា) លីមីធីត</t>
        </is>
      </c>
      <c r="D3932" s="462" t="inlineStr">
        <is>
          <t>L001-107024462</t>
        </is>
      </c>
      <c r="E3932" s="462" t="inlineStr">
        <is>
          <t>59013715</t>
        </is>
      </c>
      <c r="F3932" s="463" t="n">
        <v>44870</v>
      </c>
      <c r="G3932" s="464" t="n">
        <v>56119</v>
      </c>
      <c r="H3932" s="462" t="n"/>
      <c r="I3932" s="464">
        <f>G3932</f>
        <v/>
      </c>
      <c r="J3932" s="462">
        <f>IF(AND(Q3932=TRUE, R3932=TRUE, S3932=TRUE), IF(W3932&lt;-0.05, "អនុញ្ញាត (អ្នកផ្គត់ផ្គង់ប្រកាសខ្វះ)", "បានប្រកាស (អនុញ្ញាត)"), IF(AND(Q3932=FALSE, R3932=FALSE, S3932=FALSE), "ព្យួរទុក (មិនមានទិន្នន័យ)", "ប្រកាសខុស (ព្យួរទុក)"))</f>
        <v/>
      </c>
      <c r="K3932" s="462" t="inlineStr"/>
      <c r="L3932" s="462" t="inlineStr"/>
      <c r="M3932" s="464">
        <f>AH3932</f>
        <v/>
      </c>
      <c r="N3932" s="464">
        <f>IF(W3932&lt;0,AH3932,I3932)</f>
        <v/>
      </c>
      <c r="O3932" s="464">
        <f>I3932-M3932</f>
        <v/>
      </c>
      <c r="P3932" s="462" t="n"/>
      <c r="Q3932" s="462">
        <f>V3932=W3932</f>
        <v/>
      </c>
      <c r="R3932" s="462">
        <f>AND(MONTH(F3932)=MONTH(X3932), YEAR(F3932)=YEAR(X3932))</f>
        <v/>
      </c>
      <c r="S3932" s="462">
        <f>AC3932="L001-901905215"</f>
        <v/>
      </c>
      <c r="T3932" s="464">
        <f>G3932-AH3932</f>
        <v/>
      </c>
      <c r="U3932" s="462" t="n"/>
      <c r="V3932" s="462" t="inlineStr">
        <is>
          <t>59013715</t>
        </is>
      </c>
      <c r="W3932" s="462" t="inlineStr">
        <is>
          <t>59013715</t>
        </is>
      </c>
      <c r="X3932" s="463" t="n">
        <v>44870</v>
      </c>
      <c r="Y3932" s="462" t="inlineStr">
        <is>
          <t>59013715</t>
        </is>
      </c>
      <c r="Z3932" s="462" t="inlineStr"/>
      <c r="AA3932" s="462" t="inlineStr">
        <is>
          <t>បុគ្គលជាប់អាករ</t>
        </is>
      </c>
      <c r="AB3932" s="462" t="inlineStr">
        <is>
          <t>L001-901905215</t>
        </is>
      </c>
      <c r="AC3932" s="462" t="inlineStr">
        <is>
          <t>វីអ៊ីស៊ិន (ខេមបូឌា) អ៊ិនដាសស្ទ្រី ឯ.ក</t>
        </is>
      </c>
      <c r="AD3932" s="464" t="n">
        <v>617307</v>
      </c>
      <c r="AE3932" s="464" t="n">
        <v>561188</v>
      </c>
      <c r="AF3932" s="464" t="n">
        <v>0</v>
      </c>
      <c r="AG3932" s="464" t="n">
        <v>0</v>
      </c>
      <c r="AH3932" s="464" t="n">
        <v>56119</v>
      </c>
      <c r="AI3932" s="464" t="n">
        <v>0</v>
      </c>
      <c r="AJ3932" s="464" t="n">
        <v>0</v>
      </c>
      <c r="AK3932" s="464" t="n">
        <v>0</v>
      </c>
      <c r="AL3932" s="464" t="n">
        <v>0</v>
      </c>
      <c r="AM3932" s="464" t="n">
        <v>0</v>
      </c>
      <c r="AN3932" s="464" t="n">
        <v>0</v>
      </c>
      <c r="AO3932" s="464" t="n">
        <v>0</v>
      </c>
      <c r="AP3932" s="464" t="n">
        <v>0</v>
      </c>
      <c r="AQ3932" s="462" t="inlineStr"/>
      <c r="AR3932" s="462" t="inlineStr">
        <is>
          <t>ចំនូលបានមកពីការលក់</t>
        </is>
      </c>
      <c r="AS3932" s="462" t="inlineStr">
        <is>
          <t>បានប្រកាសពន្ធ</t>
        </is>
      </c>
    </row>
    <row r="3933">
      <c r="A3933" s="461" t="n">
        <v>3925</v>
      </c>
      <c r="B3933" s="462" t="inlineStr">
        <is>
          <t>Service Fee</t>
        </is>
      </c>
      <c r="C3933" s="462" t="inlineStr">
        <is>
          <t>ប្យួរ៉ូ វេរីតាស (ខេមបូឌា) លីមីធីត</t>
        </is>
      </c>
      <c r="D3933" s="462" t="inlineStr">
        <is>
          <t>L001-107024462</t>
        </is>
      </c>
      <c r="E3933" s="462" t="inlineStr">
        <is>
          <t>59013711</t>
        </is>
      </c>
      <c r="F3933" s="463" t="n">
        <v>44870</v>
      </c>
      <c r="G3933" s="464" t="n">
        <v>56119</v>
      </c>
      <c r="H3933" s="462" t="n"/>
      <c r="I3933" s="464">
        <f>G3933</f>
        <v/>
      </c>
      <c r="J3933" s="462">
        <f>IF(AND(Q3933=TRUE, R3933=TRUE, S3933=TRUE), IF(W3933&lt;-0.05, "អនុញ្ញាត (អ្នកផ្គត់ផ្គង់ប្រកាសខ្វះ)", "បានប្រកាស (អនុញ្ញាត)"), IF(AND(Q3933=FALSE, R3933=FALSE, S3933=FALSE), "ព្យួរទុក (មិនមានទិន្នន័យ)", "ប្រកាសខុស (ព្យួរទុក)"))</f>
        <v/>
      </c>
      <c r="K3933" s="462" t="inlineStr"/>
      <c r="L3933" s="462" t="inlineStr"/>
      <c r="M3933" s="464">
        <f>AH3933</f>
        <v/>
      </c>
      <c r="N3933" s="464">
        <f>IF(W3933&lt;0,AH3933,I3933)</f>
        <v/>
      </c>
      <c r="O3933" s="464">
        <f>I3933-M3933</f>
        <v/>
      </c>
      <c r="P3933" s="462" t="n"/>
      <c r="Q3933" s="462">
        <f>V3933=W3933</f>
        <v/>
      </c>
      <c r="R3933" s="462">
        <f>AND(MONTH(F3933)=MONTH(X3933), YEAR(F3933)=YEAR(X3933))</f>
        <v/>
      </c>
      <c r="S3933" s="462">
        <f>AC3933="L001-901905215"</f>
        <v/>
      </c>
      <c r="T3933" s="464">
        <f>G3933-AH3933</f>
        <v/>
      </c>
      <c r="U3933" s="462" t="n"/>
      <c r="V3933" s="462" t="inlineStr">
        <is>
          <t>59013711</t>
        </is>
      </c>
      <c r="W3933" s="462" t="inlineStr">
        <is>
          <t>59013711</t>
        </is>
      </c>
      <c r="X3933" s="463" t="n">
        <v>44870</v>
      </c>
      <c r="Y3933" s="462" t="inlineStr">
        <is>
          <t>59013711</t>
        </is>
      </c>
      <c r="Z3933" s="462" t="inlineStr"/>
      <c r="AA3933" s="462" t="inlineStr">
        <is>
          <t>បុគ្គលជាប់អាករ</t>
        </is>
      </c>
      <c r="AB3933" s="462" t="inlineStr">
        <is>
          <t>L001-901905215</t>
        </is>
      </c>
      <c r="AC3933" s="462" t="inlineStr">
        <is>
          <t>វីអ៊ីស៊ិន (ខេមបូឌា) អ៊ិនដាសស្ទ្រី ឯ.ក</t>
        </is>
      </c>
      <c r="AD3933" s="464" t="n">
        <v>617307</v>
      </c>
      <c r="AE3933" s="464" t="n">
        <v>561188</v>
      </c>
      <c r="AF3933" s="464" t="n">
        <v>0</v>
      </c>
      <c r="AG3933" s="464" t="n">
        <v>0</v>
      </c>
      <c r="AH3933" s="464" t="n">
        <v>56119</v>
      </c>
      <c r="AI3933" s="464" t="n">
        <v>0</v>
      </c>
      <c r="AJ3933" s="464" t="n">
        <v>0</v>
      </c>
      <c r="AK3933" s="464" t="n">
        <v>0</v>
      </c>
      <c r="AL3933" s="464" t="n">
        <v>0</v>
      </c>
      <c r="AM3933" s="464" t="n">
        <v>0</v>
      </c>
      <c r="AN3933" s="464" t="n">
        <v>0</v>
      </c>
      <c r="AO3933" s="464" t="n">
        <v>0</v>
      </c>
      <c r="AP3933" s="464" t="n">
        <v>0</v>
      </c>
      <c r="AQ3933" s="462" t="inlineStr"/>
      <c r="AR3933" s="462" t="inlineStr">
        <is>
          <t>ចំនូលបានមកពីការលក់</t>
        </is>
      </c>
      <c r="AS3933" s="462" t="inlineStr">
        <is>
          <t>បានប្រកាសពន្ធ</t>
        </is>
      </c>
    </row>
    <row r="3934">
      <c r="A3934" s="461" t="n">
        <v>3926</v>
      </c>
      <c r="B3934" s="462" t="inlineStr">
        <is>
          <t>Foreign Sale</t>
        </is>
      </c>
      <c r="C3934" s="462" t="inlineStr">
        <is>
          <t>មើស្គ (ខេមបូឌា)</t>
        </is>
      </c>
      <c r="D3934" s="462" t="inlineStr">
        <is>
          <t>L001-100045200</t>
        </is>
      </c>
      <c r="E3934" s="462" t="inlineStr">
        <is>
          <t>5995905487</t>
        </is>
      </c>
      <c r="F3934" s="463" t="n">
        <v>44875</v>
      </c>
      <c r="G3934" s="464" t="n">
        <v>126392</v>
      </c>
      <c r="H3934" s="462" t="n"/>
      <c r="I3934" s="464">
        <f>G3934</f>
        <v/>
      </c>
      <c r="J3934" s="462">
        <f>IF(AND(Q3934=TRUE, R3934=TRUE, S3934=TRUE), IF(W3934&lt;-0.05, "អនុញ្ញាត (អ្នកផ្គត់ផ្គង់ប្រកាសខ្វះ)", "បានប្រកាស (អនុញ្ញាត)"), IF(AND(Q3934=FALSE, R3934=FALSE, S3934=FALSE), "ព្យួរទុក (មិនមានទិន្នន័យ)", "ប្រកាសខុស (ព្យួរទុក)"))</f>
        <v/>
      </c>
      <c r="K3934" s="462" t="inlineStr"/>
      <c r="L3934" s="462" t="inlineStr"/>
      <c r="M3934" s="464">
        <f>AH3934</f>
        <v/>
      </c>
      <c r="N3934" s="464">
        <f>IF(W3934&lt;0,AH3934,I3934)</f>
        <v/>
      </c>
      <c r="O3934" s="464">
        <f>I3934-M3934</f>
        <v/>
      </c>
      <c r="P3934" s="462" t="n"/>
      <c r="Q3934" s="462">
        <f>V3934=W3934</f>
        <v/>
      </c>
      <c r="R3934" s="462">
        <f>AND(MONTH(F3934)=MONTH(X3934), YEAR(F3934)=YEAR(X3934))</f>
        <v/>
      </c>
      <c r="S3934" s="462">
        <f>AC3934="L001-901905215"</f>
        <v/>
      </c>
      <c r="T3934" s="464">
        <f>G3934-AH3934</f>
        <v/>
      </c>
      <c r="U3934" s="462" t="n"/>
      <c r="V3934" s="462" t="inlineStr">
        <is>
          <t>5995905487</t>
        </is>
      </c>
      <c r="W3934" s="462" t="inlineStr">
        <is>
          <t>5995905487</t>
        </is>
      </c>
      <c r="X3934" s="463" t="n">
        <v>44875</v>
      </c>
      <c r="Y3934" s="462" t="inlineStr">
        <is>
          <t>5995905487</t>
        </is>
      </c>
      <c r="Z3934" s="462" t="inlineStr"/>
      <c r="AA3934" s="462" t="inlineStr">
        <is>
          <t>បុគ្គលជាប់អាករ</t>
        </is>
      </c>
      <c r="AB3934" s="462" t="inlineStr">
        <is>
          <t>L001-901905215</t>
        </is>
      </c>
      <c r="AC3934" s="462" t="inlineStr">
        <is>
          <t>វីអ៊ីស៊ិន (ខេមបូឌា) អ៊ិនដាសស្ទ្រី ឯ.ក</t>
        </is>
      </c>
      <c r="AD3934" s="464" t="n">
        <v>1390312</v>
      </c>
      <c r="AE3934" s="464" t="n">
        <v>1263920</v>
      </c>
      <c r="AF3934" s="464" t="n">
        <v>0</v>
      </c>
      <c r="AG3934" s="464" t="n">
        <v>0</v>
      </c>
      <c r="AH3934" s="464" t="n">
        <v>126392</v>
      </c>
      <c r="AI3934" s="464" t="n">
        <v>0</v>
      </c>
      <c r="AJ3934" s="464" t="n">
        <v>0</v>
      </c>
      <c r="AK3934" s="464" t="n">
        <v>0</v>
      </c>
      <c r="AL3934" s="464" t="n">
        <v>0</v>
      </c>
      <c r="AM3934" s="464" t="n">
        <v>0</v>
      </c>
      <c r="AN3934" s="464" t="n">
        <v>0</v>
      </c>
      <c r="AO3934" s="464" t="n">
        <v>0</v>
      </c>
      <c r="AP3934" s="464" t="n">
        <v>0</v>
      </c>
      <c r="AQ3934" s="462" t="inlineStr"/>
      <c r="AR3934" s="462" t="inlineStr">
        <is>
          <t>Documentation fee - Destination</t>
        </is>
      </c>
      <c r="AS3934" s="462" t="inlineStr">
        <is>
          <t>បានប្រកាសពន្ធ</t>
        </is>
      </c>
    </row>
    <row r="3935">
      <c r="A3935" s="461" t="n">
        <v>3927</v>
      </c>
      <c r="B3935" s="462" t="inlineStr">
        <is>
          <t>Lift-On &amp; Lift-Off</t>
        </is>
      </c>
      <c r="C3935" s="462" t="inlineStr">
        <is>
          <t>កំពង់ផែស្វយ័តក្រុងព្រះសីហនុ</t>
        </is>
      </c>
      <c r="D3935" s="462" t="inlineStr">
        <is>
          <t>L001-100044638</t>
        </is>
      </c>
      <c r="E3935" s="462" t="inlineStr">
        <is>
          <t>196415</t>
        </is>
      </c>
      <c r="F3935" s="463" t="n">
        <v>44880</v>
      </c>
      <c r="G3935" s="464" t="n">
        <v>36053</v>
      </c>
      <c r="H3935" s="462" t="n"/>
      <c r="I3935" s="464">
        <f>G3935</f>
        <v/>
      </c>
      <c r="J3935" s="462">
        <f>IF(AND(Q3935=TRUE, R3935=TRUE, S3935=TRUE), IF(W3935&lt;-0.05, "អនុញ្ញាត (អ្នកផ្គត់ផ្គង់ប្រកាសខ្វះ)", "បានប្រកាស (អនុញ្ញាត)"), IF(AND(Q3935=FALSE, R3935=FALSE, S3935=FALSE), "ព្យួរទុក (មិនមានទិន្នន័យ)", "ប្រកាសខុស (ព្យួរទុក)"))</f>
        <v/>
      </c>
      <c r="K3935" s="462" t="inlineStr"/>
      <c r="L3935" s="462" t="inlineStr"/>
      <c r="M3935" s="464">
        <f>AH3935</f>
        <v/>
      </c>
      <c r="N3935" s="464">
        <f>IF(W3935&lt;0,AH3935,I3935)</f>
        <v/>
      </c>
      <c r="O3935" s="464">
        <f>I3935-M3935</f>
        <v/>
      </c>
      <c r="P3935" s="462" t="n"/>
      <c r="Q3935" s="462">
        <f>V3935=W3935</f>
        <v/>
      </c>
      <c r="R3935" s="462">
        <f>AND(MONTH(F3935)=MONTH(X3935), YEAR(F3935)=YEAR(X3935))</f>
        <v/>
      </c>
      <c r="S3935" s="462">
        <f>AC3935="L001-901905215"</f>
        <v/>
      </c>
      <c r="T3935" s="464">
        <f>G3935-AH3935</f>
        <v/>
      </c>
      <c r="U3935" s="462" t="n"/>
      <c r="V3935" s="462" t="inlineStr">
        <is>
          <t>196415</t>
        </is>
      </c>
      <c r="W3935" s="462" t="inlineStr"/>
      <c r="X3935" s="499" t="n"/>
      <c r="Y3935" s="462" t="n"/>
      <c r="Z3935" s="462" t="n"/>
      <c r="AA3935" s="462" t="n"/>
      <c r="AB3935" s="462" t="n"/>
      <c r="AC3935" s="462" t="n"/>
      <c r="AD3935" s="462" t="n"/>
      <c r="AE3935" s="462" t="n"/>
      <c r="AF3935" s="462" t="n"/>
      <c r="AG3935" s="462" t="n"/>
      <c r="AH3935" s="462" t="n"/>
      <c r="AI3935" s="462" t="n"/>
      <c r="AJ3935" s="462" t="n"/>
      <c r="AK3935" s="462" t="n"/>
      <c r="AL3935" s="462" t="n"/>
      <c r="AM3935" s="462" t="n"/>
      <c r="AN3935" s="462" t="n"/>
      <c r="AO3935" s="462" t="n"/>
      <c r="AP3935" s="462" t="n"/>
      <c r="AQ3935" s="462" t="n"/>
      <c r="AR3935" s="462" t="n"/>
      <c r="AS3935" s="462" t="n"/>
    </row>
    <row r="3936">
      <c r="A3936" s="461" t="n">
        <v>3928</v>
      </c>
      <c r="B3936" s="462" t="inlineStr">
        <is>
          <t>Trucking Fee</t>
        </is>
      </c>
      <c r="C3936" s="462" t="inlineStr">
        <is>
          <t>ហាវតាយ អ៊ិនធើណេសិនណល ឡូជីស្ទីក ឯ.ក</t>
        </is>
      </c>
      <c r="D3936" s="462" t="inlineStr">
        <is>
          <t>K007-902202863</t>
        </is>
      </c>
      <c r="E3936" s="462" t="inlineStr">
        <is>
          <t>HT220070</t>
        </is>
      </c>
      <c r="F3936" s="463" t="n">
        <v>44895</v>
      </c>
      <c r="G3936" s="464" t="n">
        <v>251442</v>
      </c>
      <c r="H3936" s="462" t="n"/>
      <c r="I3936" s="464">
        <f>G3936</f>
        <v/>
      </c>
      <c r="J3936" s="462">
        <f>IF(AND(Q3936=TRUE, R3936=TRUE, S3936=TRUE), IF(W3936&lt;-0.05, "អនុញ្ញាត (អ្នកផ្គត់ផ្គង់ប្រកាសខ្វះ)", "បានប្រកាស (អនុញ្ញាត)"), IF(AND(Q3936=FALSE, R3936=FALSE, S3936=FALSE), "ព្យួរទុក (មិនមានទិន្នន័យ)", "ប្រកាសខុស (ព្យួរទុក)"))</f>
        <v/>
      </c>
      <c r="K3936" s="462" t="inlineStr"/>
      <c r="L3936" s="462" t="inlineStr"/>
      <c r="M3936" s="464">
        <f>AH3936</f>
        <v/>
      </c>
      <c r="N3936" s="464">
        <f>IF(W3936&lt;0,AH3936,I3936)</f>
        <v/>
      </c>
      <c r="O3936" s="464">
        <f>I3936-M3936</f>
        <v/>
      </c>
      <c r="P3936" s="462" t="n"/>
      <c r="Q3936" s="462">
        <f>V3936=W3936</f>
        <v/>
      </c>
      <c r="R3936" s="462">
        <f>AND(MONTH(F3936)=MONTH(X3936), YEAR(F3936)=YEAR(X3936))</f>
        <v/>
      </c>
      <c r="S3936" s="462">
        <f>AC3936="L001-901905215"</f>
        <v/>
      </c>
      <c r="T3936" s="464">
        <f>G3936-AH3936</f>
        <v/>
      </c>
      <c r="U3936" s="462" t="n"/>
      <c r="V3936" s="462" t="inlineStr">
        <is>
          <t>HT220070</t>
        </is>
      </c>
      <c r="W3936" s="462" t="inlineStr">
        <is>
          <t>HT220070</t>
        </is>
      </c>
      <c r="X3936" s="463" t="n">
        <v>44895</v>
      </c>
      <c r="Y3936" s="462" t="inlineStr">
        <is>
          <t>HT220070</t>
        </is>
      </c>
      <c r="Z3936" s="462" t="inlineStr"/>
      <c r="AA3936" s="462" t="inlineStr">
        <is>
          <t>បុគ្គលជាប់អាករ</t>
        </is>
      </c>
      <c r="AB3936" s="462" t="inlineStr">
        <is>
          <t>L001-901905215</t>
        </is>
      </c>
      <c r="AC3936" s="462" t="inlineStr">
        <is>
          <t>វីអ៊ីស៊ិន (ខេមបូឌា) អ៊ិនដាសស្ទ្រី ឯ.ក</t>
        </is>
      </c>
      <c r="AD3936" s="464" t="n">
        <v>2765862</v>
      </c>
      <c r="AE3936" s="464" t="n">
        <v>2514420</v>
      </c>
      <c r="AF3936" s="464" t="n">
        <v>0</v>
      </c>
      <c r="AG3936" s="464" t="n">
        <v>0</v>
      </c>
      <c r="AH3936" s="464" t="n">
        <v>251442</v>
      </c>
      <c r="AI3936" s="464" t="n">
        <v>0</v>
      </c>
      <c r="AJ3936" s="464" t="n">
        <v>0</v>
      </c>
      <c r="AK3936" s="464" t="n">
        <v>0</v>
      </c>
      <c r="AL3936" s="464" t="n">
        <v>0</v>
      </c>
      <c r="AM3936" s="464" t="n">
        <v>0</v>
      </c>
      <c r="AN3936" s="464" t="n">
        <v>0</v>
      </c>
      <c r="AO3936" s="464" t="n">
        <v>0</v>
      </c>
      <c r="AP3936" s="464" t="n">
        <v>0</v>
      </c>
      <c r="AQ3936" s="462" t="inlineStr"/>
      <c r="AR3936" s="462" t="inlineStr">
        <is>
          <t>Trucking service</t>
        </is>
      </c>
      <c r="AS3936" s="462" t="inlineStr">
        <is>
          <t>បានប្រកាសពន្ធ</t>
        </is>
      </c>
    </row>
    <row r="3937">
      <c r="A3937" s="461" t="n">
        <v>3929</v>
      </c>
      <c r="B3937" s="462" t="inlineStr">
        <is>
          <t>Trucking Fee</t>
        </is>
      </c>
      <c r="C3937" s="462" t="inlineStr">
        <is>
          <t>អេសអាយធីស៊ី ខិនថេនើរ ឡាញ (ខេមបូឌា)</t>
        </is>
      </c>
      <c r="D3937" s="462" t="inlineStr">
        <is>
          <t>L001-107035863</t>
        </is>
      </c>
      <c r="E3937" s="462" t="inlineStr">
        <is>
          <t>SITC2022022879</t>
        </is>
      </c>
      <c r="F3937" s="463" t="n">
        <v>44877</v>
      </c>
      <c r="G3937" s="464" t="n">
        <v>437087</v>
      </c>
      <c r="H3937" s="462" t="n"/>
      <c r="I3937" s="464">
        <f>G3937</f>
        <v/>
      </c>
      <c r="J3937" s="462">
        <f>IF(AND(Q3937=TRUE, R3937=TRUE, S3937=TRUE), IF(W3937&lt;-0.05, "អនុញ្ញាត (អ្នកផ្គត់ផ្គង់ប្រកាសខ្វះ)", "បានប្រកាស (អនុញ្ញាត)"), IF(AND(Q3937=FALSE, R3937=FALSE, S3937=FALSE), "ព្យួរទុក (មិនមានទិន្នន័យ)", "ប្រកាសខុស (ព្យួរទុក)"))</f>
        <v/>
      </c>
      <c r="K3937" s="462" t="inlineStr"/>
      <c r="L3937" s="462" t="inlineStr"/>
      <c r="M3937" s="464">
        <f>AH3937</f>
        <v/>
      </c>
      <c r="N3937" s="464">
        <f>IF(W3937&lt;0,AH3937,I3937)</f>
        <v/>
      </c>
      <c r="O3937" s="464">
        <f>I3937-M3937</f>
        <v/>
      </c>
      <c r="P3937" s="462" t="n"/>
      <c r="Q3937" s="462">
        <f>V3937=W3937</f>
        <v/>
      </c>
      <c r="R3937" s="462">
        <f>AND(MONTH(F3937)=MONTH(X3937), YEAR(F3937)=YEAR(X3937))</f>
        <v/>
      </c>
      <c r="S3937" s="462">
        <f>AC3937="L001-901905215"</f>
        <v/>
      </c>
      <c r="T3937" s="464">
        <f>G3937-AH3937</f>
        <v/>
      </c>
      <c r="U3937" s="462" t="n"/>
      <c r="V3937" s="462" t="inlineStr">
        <is>
          <t>SITC2022022879</t>
        </is>
      </c>
      <c r="W3937" s="462" t="inlineStr">
        <is>
          <t>SITC2022022879</t>
        </is>
      </c>
      <c r="X3937" s="463" t="n">
        <v>44877</v>
      </c>
      <c r="Y3937" s="462" t="inlineStr">
        <is>
          <t>SITC2022-022879</t>
        </is>
      </c>
      <c r="Z3937" s="462" t="inlineStr"/>
      <c r="AA3937" s="462" t="inlineStr">
        <is>
          <t>បុគ្គលជាប់អាករ</t>
        </is>
      </c>
      <c r="AB3937" s="462" t="inlineStr">
        <is>
          <t>L001-901905215</t>
        </is>
      </c>
      <c r="AC3937" s="462" t="inlineStr">
        <is>
          <t>វីអ៊ីស៊ិន (ខេមបូឌា) អ៊ិនដាសស្ទ្រី ឯ.ក</t>
        </is>
      </c>
      <c r="AD3937" s="464" t="n">
        <v>4807952</v>
      </c>
      <c r="AE3937" s="464" t="n">
        <v>4370865</v>
      </c>
      <c r="AF3937" s="464" t="n">
        <v>0</v>
      </c>
      <c r="AG3937" s="464" t="n">
        <v>0</v>
      </c>
      <c r="AH3937" s="464" t="n">
        <v>437087</v>
      </c>
      <c r="AI3937" s="464" t="n">
        <v>0</v>
      </c>
      <c r="AJ3937" s="464" t="n">
        <v>0</v>
      </c>
      <c r="AK3937" s="464" t="n">
        <v>0</v>
      </c>
      <c r="AL3937" s="464" t="n">
        <v>0</v>
      </c>
      <c r="AM3937" s="464" t="n">
        <v>0</v>
      </c>
      <c r="AN3937" s="464" t="n">
        <v>0</v>
      </c>
      <c r="AO3937" s="464" t="n">
        <v>0</v>
      </c>
      <c r="AP3937" s="464" t="n">
        <v>0</v>
      </c>
      <c r="AQ3937" s="462" t="inlineStr"/>
      <c r="AR3937" s="462" t="inlineStr">
        <is>
          <t>KHTHC,EIB,EMF,KHDOC,KHCIC</t>
        </is>
      </c>
      <c r="AS3937" s="462" t="inlineStr">
        <is>
          <t>បានប្រកាសពន្ធ</t>
        </is>
      </c>
    </row>
    <row r="3938">
      <c r="A3938" s="461" t="n">
        <v>3930</v>
      </c>
      <c r="B3938" s="462" t="inlineStr">
        <is>
          <t>Lift-On &amp; Lift-Off</t>
        </is>
      </c>
      <c r="C3938" s="462" t="inlineStr">
        <is>
          <t>កំពង់ផែស្វយ័តក្រុងព្រះសីហនុ</t>
        </is>
      </c>
      <c r="D3938" s="462" t="inlineStr">
        <is>
          <t>L001-100044638</t>
        </is>
      </c>
      <c r="E3938" s="462" t="inlineStr">
        <is>
          <t>196780</t>
        </is>
      </c>
      <c r="F3938" s="463" t="n">
        <v>44881</v>
      </c>
      <c r="G3938" s="464" t="n">
        <v>72036</v>
      </c>
      <c r="H3938" s="462" t="n"/>
      <c r="I3938" s="464">
        <f>G3938</f>
        <v/>
      </c>
      <c r="J3938" s="462">
        <f>IF(AND(Q3938=TRUE, R3938=TRUE, S3938=TRUE), IF(W3938&lt;-0.05, "អនុញ្ញាត (អ្នកផ្គត់ផ្គង់ប្រកាសខ្វះ)", "បានប្រកាស (អនុញ្ញាត)"), IF(AND(Q3938=FALSE, R3938=FALSE, S3938=FALSE), "ព្យួរទុក (មិនមានទិន្នន័យ)", "ប្រកាសខុស (ព្យួរទុក)"))</f>
        <v/>
      </c>
      <c r="K3938" s="462" t="inlineStr"/>
      <c r="L3938" s="462" t="inlineStr"/>
      <c r="M3938" s="464">
        <f>AH3938</f>
        <v/>
      </c>
      <c r="N3938" s="464">
        <f>IF(W3938&lt;0,AH3938,I3938)</f>
        <v/>
      </c>
      <c r="O3938" s="464">
        <f>I3938-M3938</f>
        <v/>
      </c>
      <c r="P3938" s="462" t="n"/>
      <c r="Q3938" s="462">
        <f>V3938=W3938</f>
        <v/>
      </c>
      <c r="R3938" s="462">
        <f>AND(MONTH(F3938)=MONTH(X3938), YEAR(F3938)=YEAR(X3938))</f>
        <v/>
      </c>
      <c r="S3938" s="462">
        <f>AC3938="L001-901905215"</f>
        <v/>
      </c>
      <c r="T3938" s="464">
        <f>G3938-AH3938</f>
        <v/>
      </c>
      <c r="U3938" s="462" t="n"/>
      <c r="V3938" s="462" t="inlineStr">
        <is>
          <t>196780</t>
        </is>
      </c>
      <c r="W3938" s="462" t="inlineStr"/>
      <c r="X3938" s="499" t="n"/>
      <c r="Y3938" s="462" t="n"/>
      <c r="Z3938" s="462" t="n"/>
      <c r="AA3938" s="462" t="n"/>
      <c r="AB3938" s="462" t="n"/>
      <c r="AC3938" s="462" t="n"/>
      <c r="AD3938" s="462" t="n"/>
      <c r="AE3938" s="462" t="n"/>
      <c r="AF3938" s="462" t="n"/>
      <c r="AG3938" s="462" t="n"/>
      <c r="AH3938" s="462" t="n"/>
      <c r="AI3938" s="462" t="n"/>
      <c r="AJ3938" s="462" t="n"/>
      <c r="AK3938" s="462" t="n"/>
      <c r="AL3938" s="462" t="n"/>
      <c r="AM3938" s="462" t="n"/>
      <c r="AN3938" s="462" t="n"/>
      <c r="AO3938" s="462" t="n"/>
      <c r="AP3938" s="462" t="n"/>
      <c r="AQ3938" s="462" t="n"/>
      <c r="AR3938" s="462" t="n"/>
      <c r="AS3938" s="462" t="n"/>
    </row>
    <row r="3939">
      <c r="A3939" s="461" t="n">
        <v>3931</v>
      </c>
      <c r="B3939" s="462" t="inlineStr">
        <is>
          <t>Trucking Fee</t>
        </is>
      </c>
      <c r="C3939" s="462" t="inlineStr">
        <is>
          <t>ហាវតាយ អ៊ិនធើណេសិនណល ឡូជីស្ទីក ឯ.ក</t>
        </is>
      </c>
      <c r="D3939" s="462" t="inlineStr">
        <is>
          <t>K007-902202863</t>
        </is>
      </c>
      <c r="E3939" s="462" t="inlineStr">
        <is>
          <t>HT220069</t>
        </is>
      </c>
      <c r="F3939" s="463" t="n">
        <v>44895</v>
      </c>
      <c r="G3939" s="464" t="n">
        <v>502884</v>
      </c>
      <c r="H3939" s="462" t="n"/>
      <c r="I3939" s="464">
        <f>G3939</f>
        <v/>
      </c>
      <c r="J3939" s="462">
        <f>IF(AND(Q3939=TRUE, R3939=TRUE, S3939=TRUE), IF(W3939&lt;-0.05, "អនុញ្ញាត (អ្នកផ្គត់ផ្គង់ប្រកាសខ្វះ)", "បានប្រកាស (អនុញ្ញាត)"), IF(AND(Q3939=FALSE, R3939=FALSE, S3939=FALSE), "ព្យួរទុក (មិនមានទិន្នន័យ)", "ប្រកាសខុស (ព្យួរទុក)"))</f>
        <v/>
      </c>
      <c r="K3939" s="462" t="inlineStr"/>
      <c r="L3939" s="462" t="inlineStr"/>
      <c r="M3939" s="464">
        <f>AH3939</f>
        <v/>
      </c>
      <c r="N3939" s="464">
        <f>IF(W3939&lt;0,AH3939,I3939)</f>
        <v/>
      </c>
      <c r="O3939" s="464">
        <f>I3939-M3939</f>
        <v/>
      </c>
      <c r="P3939" s="462" t="n"/>
      <c r="Q3939" s="462">
        <f>V3939=W3939</f>
        <v/>
      </c>
      <c r="R3939" s="462">
        <f>AND(MONTH(F3939)=MONTH(X3939), YEAR(F3939)=YEAR(X3939))</f>
        <v/>
      </c>
      <c r="S3939" s="462">
        <f>AC3939="L001-901905215"</f>
        <v/>
      </c>
      <c r="T3939" s="464">
        <f>G3939-AH3939</f>
        <v/>
      </c>
      <c r="U3939" s="462" t="n"/>
      <c r="V3939" s="462" t="inlineStr">
        <is>
          <t>HT220069</t>
        </is>
      </c>
      <c r="W3939" s="462" t="inlineStr">
        <is>
          <t>HT220069</t>
        </is>
      </c>
      <c r="X3939" s="463" t="n">
        <v>44895</v>
      </c>
      <c r="Y3939" s="462" t="inlineStr">
        <is>
          <t>HT220069</t>
        </is>
      </c>
      <c r="Z3939" s="462" t="inlineStr"/>
      <c r="AA3939" s="462" t="inlineStr">
        <is>
          <t>បុគ្គលជាប់អាករ</t>
        </is>
      </c>
      <c r="AB3939" s="462" t="inlineStr">
        <is>
          <t>L001-901905215</t>
        </is>
      </c>
      <c r="AC3939" s="462" t="inlineStr">
        <is>
          <t>វីអ៊ីស៊ិន (ខេមបូឌា) អ៊ិនដាសស្ទ្រី ឯ.ក</t>
        </is>
      </c>
      <c r="AD3939" s="464" t="n">
        <v>5531724</v>
      </c>
      <c r="AE3939" s="464" t="n">
        <v>5028840</v>
      </c>
      <c r="AF3939" s="464" t="n">
        <v>0</v>
      </c>
      <c r="AG3939" s="464" t="n">
        <v>0</v>
      </c>
      <c r="AH3939" s="464" t="n">
        <v>502884</v>
      </c>
      <c r="AI3939" s="464" t="n">
        <v>0</v>
      </c>
      <c r="AJ3939" s="464" t="n">
        <v>0</v>
      </c>
      <c r="AK3939" s="464" t="n">
        <v>0</v>
      </c>
      <c r="AL3939" s="464" t="n">
        <v>0</v>
      </c>
      <c r="AM3939" s="464" t="n">
        <v>0</v>
      </c>
      <c r="AN3939" s="464" t="n">
        <v>0</v>
      </c>
      <c r="AO3939" s="464" t="n">
        <v>0</v>
      </c>
      <c r="AP3939" s="464" t="n">
        <v>0</v>
      </c>
      <c r="AQ3939" s="462" t="inlineStr"/>
      <c r="AR3939" s="462" t="inlineStr">
        <is>
          <t>Trucking service</t>
        </is>
      </c>
      <c r="AS3939" s="462" t="inlineStr">
        <is>
          <t>បានប្រកាសពន្ធ</t>
        </is>
      </c>
    </row>
    <row r="3940">
      <c r="A3940" s="461" t="n">
        <v>3932</v>
      </c>
      <c r="B3940" s="462" t="inlineStr">
        <is>
          <t>Trucking Fee</t>
        </is>
      </c>
      <c r="C3940" s="462" t="inlineStr">
        <is>
          <t>អេសអាយធីស៊ី ខិនថេនើរ ឡាញ (ខេមបូឌា)</t>
        </is>
      </c>
      <c r="D3940" s="462" t="inlineStr">
        <is>
          <t>L001-107035863</t>
        </is>
      </c>
      <c r="E3940" s="462" t="inlineStr">
        <is>
          <t>SITC2022022362</t>
        </is>
      </c>
      <c r="F3940" s="463" t="n">
        <v>44871</v>
      </c>
      <c r="G3940" s="464" t="n">
        <v>229937</v>
      </c>
      <c r="H3940" s="462" t="n"/>
      <c r="I3940" s="464">
        <f>G3940</f>
        <v/>
      </c>
      <c r="J3940" s="462">
        <f>IF(AND(Q3940=TRUE, R3940=TRUE, S3940=TRUE), IF(W3940&lt;-0.05, "អនុញ្ញាត (អ្នកផ្គត់ផ្គង់ប្រកាសខ្វះ)", "បានប្រកាស (អនុញ្ញាត)"), IF(AND(Q3940=FALSE, R3940=FALSE, S3940=FALSE), "ព្យួរទុក (មិនមានទិន្នន័យ)", "ប្រកាសខុស (ព្យួរទុក)"))</f>
        <v/>
      </c>
      <c r="K3940" s="462" t="inlineStr"/>
      <c r="L3940" s="462" t="inlineStr"/>
      <c r="M3940" s="464">
        <f>AH3940</f>
        <v/>
      </c>
      <c r="N3940" s="464">
        <f>IF(W3940&lt;0,AH3940,I3940)</f>
        <v/>
      </c>
      <c r="O3940" s="464">
        <f>I3940-M3940</f>
        <v/>
      </c>
      <c r="P3940" s="462" t="n"/>
      <c r="Q3940" s="462">
        <f>V3940=W3940</f>
        <v/>
      </c>
      <c r="R3940" s="462">
        <f>AND(MONTH(F3940)=MONTH(X3940), YEAR(F3940)=YEAR(X3940))</f>
        <v/>
      </c>
      <c r="S3940" s="462">
        <f>AC3940="L001-901905215"</f>
        <v/>
      </c>
      <c r="T3940" s="464">
        <f>G3940-AH3940</f>
        <v/>
      </c>
      <c r="U3940" s="462" t="n"/>
      <c r="V3940" s="462" t="inlineStr">
        <is>
          <t>SITC2022022362</t>
        </is>
      </c>
      <c r="W3940" s="462" t="inlineStr">
        <is>
          <t>SITC2022022362</t>
        </is>
      </c>
      <c r="X3940" s="463" t="n">
        <v>44871</v>
      </c>
      <c r="Y3940" s="462" t="inlineStr">
        <is>
          <t>SITC2022-022362</t>
        </is>
      </c>
      <c r="Z3940" s="462" t="inlineStr"/>
      <c r="AA3940" s="462" t="inlineStr">
        <is>
          <t>បុគ្គលជាប់អាករ</t>
        </is>
      </c>
      <c r="AB3940" s="462" t="inlineStr">
        <is>
          <t>L001-901905215</t>
        </is>
      </c>
      <c r="AC3940" s="462" t="inlineStr">
        <is>
          <t>វីអ៊ីស៊ិន (ខេមបូឌា) អ៊ិនដាសស្ទ្រី ឯ.ក</t>
        </is>
      </c>
      <c r="AD3940" s="464" t="n">
        <v>2529302</v>
      </c>
      <c r="AE3940" s="464" t="n">
        <v>2299365</v>
      </c>
      <c r="AF3940" s="464" t="n">
        <v>0</v>
      </c>
      <c r="AG3940" s="464" t="n">
        <v>0</v>
      </c>
      <c r="AH3940" s="464" t="n">
        <v>229937</v>
      </c>
      <c r="AI3940" s="464" t="n">
        <v>0</v>
      </c>
      <c r="AJ3940" s="464" t="n">
        <v>0</v>
      </c>
      <c r="AK3940" s="464" t="n">
        <v>0</v>
      </c>
      <c r="AL3940" s="464" t="n">
        <v>0</v>
      </c>
      <c r="AM3940" s="464" t="n">
        <v>0</v>
      </c>
      <c r="AN3940" s="464" t="n">
        <v>0</v>
      </c>
      <c r="AO3940" s="464" t="n">
        <v>0</v>
      </c>
      <c r="AP3940" s="464" t="n">
        <v>0</v>
      </c>
      <c r="AQ3940" s="462" t="inlineStr"/>
      <c r="AR3940" s="462" t="inlineStr">
        <is>
          <t>EMF,KHTHC,EIB,KHDOC,KHCIC</t>
        </is>
      </c>
      <c r="AS3940" s="462" t="inlineStr">
        <is>
          <t>បានប្រកាសពន្ធ</t>
        </is>
      </c>
    </row>
    <row r="3941">
      <c r="A3941" s="461" t="n">
        <v>3933</v>
      </c>
      <c r="B3941" s="462" t="inlineStr">
        <is>
          <t>Lift-On &amp; Lift-Off</t>
        </is>
      </c>
      <c r="C3941" s="462" t="inlineStr">
        <is>
          <t>កំពង់ផែស្វយ័តក្រុងព្រះសីហនុ</t>
        </is>
      </c>
      <c r="D3941" s="462" t="inlineStr">
        <is>
          <t>L001-100044638</t>
        </is>
      </c>
      <c r="E3941" s="462" t="inlineStr">
        <is>
          <t>194126</t>
        </is>
      </c>
      <c r="F3941" s="463" t="n">
        <v>44876</v>
      </c>
      <c r="G3941" s="464" t="n">
        <v>36044</v>
      </c>
      <c r="H3941" s="462" t="n"/>
      <c r="I3941" s="464">
        <f>G3941</f>
        <v/>
      </c>
      <c r="J3941" s="462">
        <f>IF(AND(Q3941=TRUE, R3941=TRUE, S3941=TRUE), IF(W3941&lt;-0.05, "អនុញ្ញាត (អ្នកផ្គត់ផ្គង់ប្រកាសខ្វះ)", "បានប្រកាស (អនុញ្ញាត)"), IF(AND(Q3941=FALSE, R3941=FALSE, S3941=FALSE), "ព្យួរទុក (មិនមានទិន្នន័យ)", "ប្រកាសខុស (ព្យួរទុក)"))</f>
        <v/>
      </c>
      <c r="K3941" s="462" t="inlineStr"/>
      <c r="L3941" s="462" t="inlineStr"/>
      <c r="M3941" s="464">
        <f>AH3941</f>
        <v/>
      </c>
      <c r="N3941" s="464">
        <f>IF(W3941&lt;0,AH3941,I3941)</f>
        <v/>
      </c>
      <c r="O3941" s="464">
        <f>I3941-M3941</f>
        <v/>
      </c>
      <c r="P3941" s="462" t="n"/>
      <c r="Q3941" s="462">
        <f>V3941=W3941</f>
        <v/>
      </c>
      <c r="R3941" s="462">
        <f>AND(MONTH(F3941)=MONTH(X3941), YEAR(F3941)=YEAR(X3941))</f>
        <v/>
      </c>
      <c r="S3941" s="462">
        <f>AC3941="L001-901905215"</f>
        <v/>
      </c>
      <c r="T3941" s="464">
        <f>G3941-AH3941</f>
        <v/>
      </c>
      <c r="U3941" s="462" t="n"/>
      <c r="V3941" s="462" t="inlineStr">
        <is>
          <t>194126</t>
        </is>
      </c>
      <c r="W3941" s="462" t="inlineStr"/>
      <c r="X3941" s="499" t="n"/>
      <c r="Y3941" s="462" t="n"/>
      <c r="Z3941" s="462" t="n"/>
      <c r="AA3941" s="462" t="n"/>
      <c r="AB3941" s="462" t="n"/>
      <c r="AC3941" s="462" t="n"/>
      <c r="AD3941" s="462" t="n"/>
      <c r="AE3941" s="462" t="n"/>
      <c r="AF3941" s="462" t="n"/>
      <c r="AG3941" s="462" t="n"/>
      <c r="AH3941" s="462" t="n"/>
      <c r="AI3941" s="462" t="n"/>
      <c r="AJ3941" s="462" t="n"/>
      <c r="AK3941" s="462" t="n"/>
      <c r="AL3941" s="462" t="n"/>
      <c r="AM3941" s="462" t="n"/>
      <c r="AN3941" s="462" t="n"/>
      <c r="AO3941" s="462" t="n"/>
      <c r="AP3941" s="462" t="n"/>
      <c r="AQ3941" s="462" t="n"/>
      <c r="AR3941" s="462" t="n"/>
      <c r="AS3941" s="462" t="n"/>
    </row>
    <row r="3942">
      <c r="A3942" s="461" t="n">
        <v>3934</v>
      </c>
      <c r="B3942" s="462" t="inlineStr">
        <is>
          <t>Trucking Fee</t>
        </is>
      </c>
      <c r="C3942" s="462" t="inlineStr">
        <is>
          <t>ហាវតាយ អ៊ិនធើណេសិនណល ឡូជីស្ទីក ឯ.ក</t>
        </is>
      </c>
      <c r="D3942" s="462" t="inlineStr">
        <is>
          <t>K007-902202863</t>
        </is>
      </c>
      <c r="E3942" s="462" t="inlineStr">
        <is>
          <t>HT220068</t>
        </is>
      </c>
      <c r="F3942" s="463" t="n">
        <v>44895</v>
      </c>
      <c r="G3942" s="464" t="n">
        <v>251442</v>
      </c>
      <c r="H3942" s="462" t="n"/>
      <c r="I3942" s="464">
        <f>G3942</f>
        <v/>
      </c>
      <c r="J3942" s="462">
        <f>IF(AND(Q3942=TRUE, R3942=TRUE, S3942=TRUE), IF(W3942&lt;-0.05, "អនុញ្ញាត (អ្នកផ្គត់ផ្គង់ប្រកាសខ្វះ)", "បានប្រកាស (អនុញ្ញាត)"), IF(AND(Q3942=FALSE, R3942=FALSE, S3942=FALSE), "ព្យួរទុក (មិនមានទិន្នន័យ)", "ប្រកាសខុស (ព្យួរទុក)"))</f>
        <v/>
      </c>
      <c r="K3942" s="462" t="inlineStr"/>
      <c r="L3942" s="462" t="inlineStr"/>
      <c r="M3942" s="464">
        <f>AH3942</f>
        <v/>
      </c>
      <c r="N3942" s="464">
        <f>IF(W3942&lt;0,AH3942,I3942)</f>
        <v/>
      </c>
      <c r="O3942" s="464">
        <f>I3942-M3942</f>
        <v/>
      </c>
      <c r="P3942" s="462" t="n"/>
      <c r="Q3942" s="462">
        <f>V3942=W3942</f>
        <v/>
      </c>
      <c r="R3942" s="462">
        <f>AND(MONTH(F3942)=MONTH(X3942), YEAR(F3942)=YEAR(X3942))</f>
        <v/>
      </c>
      <c r="S3942" s="462">
        <f>AC3942="L001-901905215"</f>
        <v/>
      </c>
      <c r="T3942" s="464">
        <f>G3942-AH3942</f>
        <v/>
      </c>
      <c r="U3942" s="462" t="n"/>
      <c r="V3942" s="462" t="inlineStr">
        <is>
          <t>HT220068</t>
        </is>
      </c>
      <c r="W3942" s="462" t="inlineStr">
        <is>
          <t>HT220068</t>
        </is>
      </c>
      <c r="X3942" s="463" t="n">
        <v>44895</v>
      </c>
      <c r="Y3942" s="462" t="inlineStr">
        <is>
          <t>HT220068</t>
        </is>
      </c>
      <c r="Z3942" s="462" t="inlineStr"/>
      <c r="AA3942" s="462" t="inlineStr">
        <is>
          <t>បុគ្គលជាប់អាករ</t>
        </is>
      </c>
      <c r="AB3942" s="462" t="inlineStr">
        <is>
          <t>L001-901905215</t>
        </is>
      </c>
      <c r="AC3942" s="462" t="inlineStr">
        <is>
          <t>វីអ៊ីស៊ិន (ខេមបូឌា) អ៊ិនដាសស្ទ្រី ឯ.ក</t>
        </is>
      </c>
      <c r="AD3942" s="464" t="n">
        <v>2765862</v>
      </c>
      <c r="AE3942" s="464" t="n">
        <v>2514420</v>
      </c>
      <c r="AF3942" s="464" t="n">
        <v>0</v>
      </c>
      <c r="AG3942" s="464" t="n">
        <v>0</v>
      </c>
      <c r="AH3942" s="464" t="n">
        <v>251442</v>
      </c>
      <c r="AI3942" s="464" t="n">
        <v>0</v>
      </c>
      <c r="AJ3942" s="464" t="n">
        <v>0</v>
      </c>
      <c r="AK3942" s="464" t="n">
        <v>0</v>
      </c>
      <c r="AL3942" s="464" t="n">
        <v>0</v>
      </c>
      <c r="AM3942" s="464" t="n">
        <v>0</v>
      </c>
      <c r="AN3942" s="464" t="n">
        <v>0</v>
      </c>
      <c r="AO3942" s="464" t="n">
        <v>0</v>
      </c>
      <c r="AP3942" s="464" t="n">
        <v>0</v>
      </c>
      <c r="AQ3942" s="462" t="inlineStr"/>
      <c r="AR3942" s="462" t="inlineStr">
        <is>
          <t>Trucking service</t>
        </is>
      </c>
      <c r="AS3942" s="462" t="inlineStr">
        <is>
          <t>បានប្រកាសពន្ធ</t>
        </is>
      </c>
    </row>
    <row r="3943">
      <c r="A3943" s="461" t="n">
        <v>3935</v>
      </c>
      <c r="B3943" s="462" t="inlineStr">
        <is>
          <t>Trucking Fee</t>
        </is>
      </c>
      <c r="C3943" s="462" t="inlineStr">
        <is>
          <t>អេសអាយធីស៊ី ខិនថេនើរ ឡាញ (ខេមបូឌា)</t>
        </is>
      </c>
      <c r="D3943" s="462" t="inlineStr">
        <is>
          <t>L001-107035863</t>
        </is>
      </c>
      <c r="E3943" s="462" t="inlineStr">
        <is>
          <t>SITC2022022496</t>
        </is>
      </c>
      <c r="F3943" s="463" t="n">
        <v>44873</v>
      </c>
      <c r="G3943" s="464" t="n">
        <v>557233</v>
      </c>
      <c r="H3943" s="462" t="n"/>
      <c r="I3943" s="464">
        <f>G3943</f>
        <v/>
      </c>
      <c r="J3943" s="462">
        <f>IF(AND(Q3943=TRUE, R3943=TRUE, S3943=TRUE), IF(W3943&lt;-0.05, "អនុញ្ញាត (អ្នកផ្គត់ផ្គង់ប្រកាសខ្វះ)", "បានប្រកាស (អនុញ្ញាត)"), IF(AND(Q3943=FALSE, R3943=FALSE, S3943=FALSE), "ព្យួរទុក (មិនមានទិន្នន័យ)", "ប្រកាសខុស (ព្យួរទុក)"))</f>
        <v/>
      </c>
      <c r="K3943" s="462" t="inlineStr"/>
      <c r="L3943" s="462" t="inlineStr"/>
      <c r="M3943" s="464">
        <f>AH3943</f>
        <v/>
      </c>
      <c r="N3943" s="464">
        <f>IF(W3943&lt;0,AH3943,I3943)</f>
        <v/>
      </c>
      <c r="O3943" s="464">
        <f>I3943-M3943</f>
        <v/>
      </c>
      <c r="P3943" s="462" t="n"/>
      <c r="Q3943" s="462">
        <f>V3943=W3943</f>
        <v/>
      </c>
      <c r="R3943" s="462">
        <f>AND(MONTH(F3943)=MONTH(X3943), YEAR(F3943)=YEAR(X3943))</f>
        <v/>
      </c>
      <c r="S3943" s="462">
        <f>AC3943="L001-901905215"</f>
        <v/>
      </c>
      <c r="T3943" s="464">
        <f>G3943-AH3943</f>
        <v/>
      </c>
      <c r="U3943" s="462" t="n"/>
      <c r="V3943" s="462" t="inlineStr">
        <is>
          <t>SITC2022022496</t>
        </is>
      </c>
      <c r="W3943" s="462" t="inlineStr">
        <is>
          <t>SITC2022022496</t>
        </is>
      </c>
      <c r="X3943" s="463" t="n">
        <v>44873</v>
      </c>
      <c r="Y3943" s="462" t="inlineStr">
        <is>
          <t>SITC2022-022496</t>
        </is>
      </c>
      <c r="Z3943" s="462" t="inlineStr"/>
      <c r="AA3943" s="462" t="inlineStr">
        <is>
          <t>បុគ្គលជាប់អាករ</t>
        </is>
      </c>
      <c r="AB3943" s="462" t="inlineStr">
        <is>
          <t>L001-901905215</t>
        </is>
      </c>
      <c r="AC3943" s="462" t="inlineStr">
        <is>
          <t>វីអ៊ីស៊ិន (ខេមបូឌា) អ៊ិនដាសស្ទ្រី ឯ.ក</t>
        </is>
      </c>
      <c r="AD3943" s="464" t="n">
        <v>6129569</v>
      </c>
      <c r="AE3943" s="464" t="n">
        <v>5572335</v>
      </c>
      <c r="AF3943" s="464" t="n">
        <v>0</v>
      </c>
      <c r="AG3943" s="464" t="n">
        <v>0</v>
      </c>
      <c r="AH3943" s="464" t="n">
        <v>557234</v>
      </c>
      <c r="AI3943" s="464" t="n">
        <v>0</v>
      </c>
      <c r="AJ3943" s="464" t="n">
        <v>0</v>
      </c>
      <c r="AK3943" s="464" t="n">
        <v>0</v>
      </c>
      <c r="AL3943" s="464" t="n">
        <v>0</v>
      </c>
      <c r="AM3943" s="464" t="n">
        <v>0</v>
      </c>
      <c r="AN3943" s="464" t="n">
        <v>0</v>
      </c>
      <c r="AO3943" s="464" t="n">
        <v>0</v>
      </c>
      <c r="AP3943" s="464" t="n">
        <v>0</v>
      </c>
      <c r="AQ3943" s="462" t="inlineStr"/>
      <c r="AR3943" s="462" t="inlineStr">
        <is>
          <t>EIB,KHTHC,KHCIC,KHTHC,EMF,KHCIC,KHDOC,EMF,EIB</t>
        </is>
      </c>
      <c r="AS3943" s="462" t="inlineStr">
        <is>
          <t>បានប្រកាសពន្ធ</t>
        </is>
      </c>
    </row>
    <row r="3944">
      <c r="A3944" s="461" t="n">
        <v>3936</v>
      </c>
      <c r="B3944" s="462" t="inlineStr">
        <is>
          <t>Lift-On &amp; Lift-Off</t>
        </is>
      </c>
      <c r="C3944" s="462" t="inlineStr">
        <is>
          <t>កំពង់ផែស្វយ័តក្រុងព្រះសីហនុ</t>
        </is>
      </c>
      <c r="D3944" s="462" t="inlineStr">
        <is>
          <t>L001-100044638</t>
        </is>
      </c>
      <c r="E3944" s="462" t="inlineStr">
        <is>
          <t>194823</t>
        </is>
      </c>
      <c r="F3944" s="463" t="n">
        <v>44877</v>
      </c>
      <c r="G3944" s="464" t="n">
        <v>95703</v>
      </c>
      <c r="H3944" s="462" t="n"/>
      <c r="I3944" s="464">
        <f>G3944</f>
        <v/>
      </c>
      <c r="J3944" s="462">
        <f>IF(AND(Q3944=TRUE, R3944=TRUE, S3944=TRUE), IF(W3944&lt;-0.05, "អនុញ្ញាត (អ្នកផ្គត់ផ្គង់ប្រកាសខ្វះ)", "បានប្រកាស (អនុញ្ញាត)"), IF(AND(Q3944=FALSE, R3944=FALSE, S3944=FALSE), "ព្យួរទុក (មិនមានទិន្នន័យ)", "ប្រកាសខុស (ព្យួរទុក)"))</f>
        <v/>
      </c>
      <c r="K3944" s="462" t="inlineStr"/>
      <c r="L3944" s="462" t="inlineStr"/>
      <c r="M3944" s="464">
        <f>AH3944</f>
        <v/>
      </c>
      <c r="N3944" s="464">
        <f>IF(W3944&lt;0,AH3944,I3944)</f>
        <v/>
      </c>
      <c r="O3944" s="464">
        <f>I3944-M3944</f>
        <v/>
      </c>
      <c r="P3944" s="462" t="n"/>
      <c r="Q3944" s="462">
        <f>V3944=W3944</f>
        <v/>
      </c>
      <c r="R3944" s="462">
        <f>AND(MONTH(F3944)=MONTH(X3944), YEAR(F3944)=YEAR(X3944))</f>
        <v/>
      </c>
      <c r="S3944" s="462">
        <f>AC3944="L001-901905215"</f>
        <v/>
      </c>
      <c r="T3944" s="464">
        <f>G3944-AH3944</f>
        <v/>
      </c>
      <c r="U3944" s="462" t="n"/>
      <c r="V3944" s="462" t="inlineStr">
        <is>
          <t>194823</t>
        </is>
      </c>
      <c r="W3944" s="462" t="inlineStr"/>
      <c r="X3944" s="499" t="n"/>
      <c r="Y3944" s="462" t="n"/>
      <c r="Z3944" s="462" t="n"/>
      <c r="AA3944" s="462" t="n"/>
      <c r="AB3944" s="462" t="n"/>
      <c r="AC3944" s="462" t="n"/>
      <c r="AD3944" s="462" t="n"/>
      <c r="AE3944" s="462" t="n"/>
      <c r="AF3944" s="462" t="n"/>
      <c r="AG3944" s="462" t="n"/>
      <c r="AH3944" s="462" t="n"/>
      <c r="AI3944" s="462" t="n"/>
      <c r="AJ3944" s="462" t="n"/>
      <c r="AK3944" s="462" t="n"/>
      <c r="AL3944" s="462" t="n"/>
      <c r="AM3944" s="462" t="n"/>
      <c r="AN3944" s="462" t="n"/>
      <c r="AO3944" s="462" t="n"/>
      <c r="AP3944" s="462" t="n"/>
      <c r="AQ3944" s="462" t="n"/>
      <c r="AR3944" s="462" t="n"/>
      <c r="AS3944" s="462" t="n"/>
    </row>
    <row r="3945">
      <c r="A3945" s="461" t="n">
        <v>3937</v>
      </c>
      <c r="B3945" s="462" t="inlineStr">
        <is>
          <t>Trucking Fee</t>
        </is>
      </c>
      <c r="C3945" s="462" t="inlineStr">
        <is>
          <t>ហាវតាយ អ៊ិនធើណេសិនណល ឡូជីស្ទីក ឯ.ក</t>
        </is>
      </c>
      <c r="D3945" s="462" t="inlineStr">
        <is>
          <t>K007-902202863</t>
        </is>
      </c>
      <c r="E3945" s="462" t="inlineStr">
        <is>
          <t>HT220067</t>
        </is>
      </c>
      <c r="F3945" s="463" t="n">
        <v>44895</v>
      </c>
      <c r="G3945" s="464" t="n">
        <v>746082</v>
      </c>
      <c r="H3945" s="462" t="n"/>
      <c r="I3945" s="464">
        <f>G3945</f>
        <v/>
      </c>
      <c r="J3945" s="462">
        <f>IF(AND(Q3945=TRUE, R3945=TRUE, S3945=TRUE), IF(W3945&lt;-0.05, "អនុញ្ញាត (អ្នកផ្គត់ផ្គង់ប្រកាសខ្វះ)", "បានប្រកាស (អនុញ្ញាត)"), IF(AND(Q3945=FALSE, R3945=FALSE, S3945=FALSE), "ព្យួរទុក (មិនមានទិន្នន័យ)", "ប្រកាសខុស (ព្យួរទុក)"))</f>
        <v/>
      </c>
      <c r="K3945" s="462" t="inlineStr"/>
      <c r="L3945" s="462" t="inlineStr"/>
      <c r="M3945" s="464">
        <f>AH3945</f>
        <v/>
      </c>
      <c r="N3945" s="464">
        <f>IF(W3945&lt;0,AH3945,I3945)</f>
        <v/>
      </c>
      <c r="O3945" s="464">
        <f>I3945-M3945</f>
        <v/>
      </c>
      <c r="P3945" s="462" t="n"/>
      <c r="Q3945" s="462">
        <f>V3945=W3945</f>
        <v/>
      </c>
      <c r="R3945" s="462">
        <f>AND(MONTH(F3945)=MONTH(X3945), YEAR(F3945)=YEAR(X3945))</f>
        <v/>
      </c>
      <c r="S3945" s="462">
        <f>AC3945="L001-901905215"</f>
        <v/>
      </c>
      <c r="T3945" s="464">
        <f>G3945-AH3945</f>
        <v/>
      </c>
      <c r="U3945" s="462" t="n"/>
      <c r="V3945" s="462" t="inlineStr">
        <is>
          <t>HT220067</t>
        </is>
      </c>
      <c r="W3945" s="462" t="inlineStr">
        <is>
          <t>HT220067</t>
        </is>
      </c>
      <c r="X3945" s="463" t="n">
        <v>44895</v>
      </c>
      <c r="Y3945" s="462" t="inlineStr">
        <is>
          <t>HT220067</t>
        </is>
      </c>
      <c r="Z3945" s="462" t="inlineStr"/>
      <c r="AA3945" s="462" t="inlineStr">
        <is>
          <t>បុគ្គលជាប់អាករ</t>
        </is>
      </c>
      <c r="AB3945" s="462" t="inlineStr">
        <is>
          <t>L001-901905215</t>
        </is>
      </c>
      <c r="AC3945" s="462" t="inlineStr">
        <is>
          <t>វីអ៊ីស៊ិន (ខេមបូឌា) អ៊ិនដាសស្ទ្រី ឯ.ក</t>
        </is>
      </c>
      <c r="AD3945" s="464" t="n">
        <v>8206902</v>
      </c>
      <c r="AE3945" s="464" t="n">
        <v>7460820</v>
      </c>
      <c r="AF3945" s="464" t="n">
        <v>0</v>
      </c>
      <c r="AG3945" s="464" t="n">
        <v>0</v>
      </c>
      <c r="AH3945" s="464" t="n">
        <v>746082</v>
      </c>
      <c r="AI3945" s="464" t="n">
        <v>0</v>
      </c>
      <c r="AJ3945" s="464" t="n">
        <v>0</v>
      </c>
      <c r="AK3945" s="464" t="n">
        <v>0</v>
      </c>
      <c r="AL3945" s="464" t="n">
        <v>0</v>
      </c>
      <c r="AM3945" s="464" t="n">
        <v>0</v>
      </c>
      <c r="AN3945" s="464" t="n">
        <v>0</v>
      </c>
      <c r="AO3945" s="464" t="n">
        <v>0</v>
      </c>
      <c r="AP3945" s="464" t="n">
        <v>0</v>
      </c>
      <c r="AQ3945" s="462" t="inlineStr"/>
      <c r="AR3945" s="462" t="inlineStr">
        <is>
          <t>Trucking service</t>
        </is>
      </c>
      <c r="AS3945" s="462" t="inlineStr">
        <is>
          <t>បានប្រកាសពន្ធ</t>
        </is>
      </c>
    </row>
    <row r="3946">
      <c r="A3946" s="461" t="n">
        <v>3938</v>
      </c>
      <c r="B3946" s="462" t="inlineStr">
        <is>
          <t>Trucking Fee</t>
        </is>
      </c>
      <c r="C3946" s="462" t="inlineStr">
        <is>
          <t>អេសអាយធីស៊ី ខិនថេនើរ ឡាញ (ខេមបូឌា)</t>
        </is>
      </c>
      <c r="D3946" s="462" t="inlineStr">
        <is>
          <t>L001-107035863</t>
        </is>
      </c>
      <c r="E3946" s="462" t="inlineStr">
        <is>
          <t>SITC2022021998</t>
        </is>
      </c>
      <c r="F3946" s="463" t="n">
        <v>44866</v>
      </c>
      <c r="G3946" s="464" t="n">
        <v>436770</v>
      </c>
      <c r="H3946" s="462" t="n"/>
      <c r="I3946" s="464">
        <f>G3946</f>
        <v/>
      </c>
      <c r="J3946" s="462">
        <f>IF(AND(Q3946=TRUE, R3946=TRUE, S3946=TRUE), IF(W3946&lt;-0.05, "អនុញ្ញាត (អ្នកផ្គត់ផ្គង់ប្រកាសខ្វះ)", "បានប្រកាស (អនុញ្ញាត)"), IF(AND(Q3946=FALSE, R3946=FALSE, S3946=FALSE), "ព្យួរទុក (មិនមានទិន្នន័យ)", "ប្រកាសខុស (ព្យួរទុក)"))</f>
        <v/>
      </c>
      <c r="K3946" s="462" t="inlineStr"/>
      <c r="L3946" s="462" t="inlineStr"/>
      <c r="M3946" s="464">
        <f>AH3946</f>
        <v/>
      </c>
      <c r="N3946" s="464">
        <f>IF(W3946&lt;0,AH3946,I3946)</f>
        <v/>
      </c>
      <c r="O3946" s="464">
        <f>I3946-M3946</f>
        <v/>
      </c>
      <c r="P3946" s="462" t="n"/>
      <c r="Q3946" s="462">
        <f>V3946=W3946</f>
        <v/>
      </c>
      <c r="R3946" s="462">
        <f>AND(MONTH(F3946)=MONTH(X3946), YEAR(F3946)=YEAR(X3946))</f>
        <v/>
      </c>
      <c r="S3946" s="462">
        <f>AC3946="L001-901905215"</f>
        <v/>
      </c>
      <c r="T3946" s="464">
        <f>G3946-AH3946</f>
        <v/>
      </c>
      <c r="U3946" s="462" t="n"/>
      <c r="V3946" s="462" t="inlineStr">
        <is>
          <t>SITC2022021998</t>
        </is>
      </c>
      <c r="W3946" s="462" t="inlineStr">
        <is>
          <t>SITC2022021998</t>
        </is>
      </c>
      <c r="X3946" s="463" t="n">
        <v>44862</v>
      </c>
      <c r="Y3946" s="462" t="inlineStr">
        <is>
          <t>SITC2022-021998</t>
        </is>
      </c>
      <c r="Z3946" s="462" t="inlineStr"/>
      <c r="AA3946" s="462" t="inlineStr">
        <is>
          <t>បុគ្គលជាប់អាករ</t>
        </is>
      </c>
      <c r="AB3946" s="462" t="inlineStr">
        <is>
          <t>L001-901905215</t>
        </is>
      </c>
      <c r="AC3946" s="462" t="inlineStr">
        <is>
          <t>វីអ៊ីស៊ិន (ខេមបូឌា) អ៊ិនដាសស្ទ្រី ឯ.ក</t>
        </is>
      </c>
      <c r="AD3946" s="464" t="n">
        <v>4804470</v>
      </c>
      <c r="AE3946" s="464" t="n">
        <v>4367700</v>
      </c>
      <c r="AF3946" s="464" t="n">
        <v>0</v>
      </c>
      <c r="AG3946" s="464" t="n">
        <v>0</v>
      </c>
      <c r="AH3946" s="464" t="n">
        <v>436770</v>
      </c>
      <c r="AI3946" s="464" t="n">
        <v>0</v>
      </c>
      <c r="AJ3946" s="464" t="n">
        <v>0</v>
      </c>
      <c r="AK3946" s="464" t="n">
        <v>0</v>
      </c>
      <c r="AL3946" s="464" t="n">
        <v>0</v>
      </c>
      <c r="AM3946" s="464" t="n">
        <v>0</v>
      </c>
      <c r="AN3946" s="464" t="n">
        <v>0</v>
      </c>
      <c r="AO3946" s="464" t="n">
        <v>0</v>
      </c>
      <c r="AP3946" s="464" t="n">
        <v>0</v>
      </c>
      <c r="AQ3946" s="462" t="inlineStr"/>
      <c r="AR3946" s="462" t="inlineStr">
        <is>
          <t>KHCIC,EMF,KHTHC,KHDOC,EIB</t>
        </is>
      </c>
      <c r="AS3946" s="462" t="inlineStr">
        <is>
          <t>បានប្រកាសពន្ធ</t>
        </is>
      </c>
    </row>
    <row r="3947">
      <c r="A3947" s="461" t="n">
        <v>3939</v>
      </c>
      <c r="B3947" s="462" t="inlineStr">
        <is>
          <t>Lift-On &amp; Lift-Off</t>
        </is>
      </c>
      <c r="C3947" s="462" t="inlineStr">
        <is>
          <t>កំពង់ផែស្វយ័តក្រុងព្រះសីហនុ</t>
        </is>
      </c>
      <c r="D3947" s="462" t="inlineStr">
        <is>
          <t>L001-100044638</t>
        </is>
      </c>
      <c r="E3947" s="462" t="inlineStr">
        <is>
          <t>190296</t>
        </is>
      </c>
      <c r="F3947" s="463" t="n">
        <v>44867</v>
      </c>
      <c r="G3947" s="464" t="n">
        <v>72071</v>
      </c>
      <c r="H3947" s="462" t="n"/>
      <c r="I3947" s="464">
        <f>G3947</f>
        <v/>
      </c>
      <c r="J3947" s="462">
        <f>IF(AND(Q3947=TRUE, R3947=TRUE, S3947=TRUE), IF(W3947&lt;-0.05, "អនុញ្ញាត (អ្នកផ្គត់ផ្គង់ប្រកាសខ្វះ)", "បានប្រកាស (អនុញ្ញាត)"), IF(AND(Q3947=FALSE, R3947=FALSE, S3947=FALSE), "ព្យួរទុក (មិនមានទិន្នន័យ)", "ប្រកាសខុស (ព្យួរទុក)"))</f>
        <v/>
      </c>
      <c r="K3947" s="462" t="inlineStr"/>
      <c r="L3947" s="462" t="inlineStr"/>
      <c r="M3947" s="464">
        <f>AH3947</f>
        <v/>
      </c>
      <c r="N3947" s="464">
        <f>IF(W3947&lt;0,AH3947,I3947)</f>
        <v/>
      </c>
      <c r="O3947" s="464">
        <f>I3947-M3947</f>
        <v/>
      </c>
      <c r="P3947" s="462" t="n"/>
      <c r="Q3947" s="462">
        <f>V3947=W3947</f>
        <v/>
      </c>
      <c r="R3947" s="462">
        <f>AND(MONTH(F3947)=MONTH(X3947), YEAR(F3947)=YEAR(X3947))</f>
        <v/>
      </c>
      <c r="S3947" s="462">
        <f>AC3947="L001-901905215"</f>
        <v/>
      </c>
      <c r="T3947" s="464">
        <f>G3947-AH3947</f>
        <v/>
      </c>
      <c r="U3947" s="462" t="n"/>
      <c r="V3947" s="462" t="inlineStr">
        <is>
          <t>190296</t>
        </is>
      </c>
      <c r="W3947" s="462" t="inlineStr"/>
      <c r="X3947" s="499" t="n"/>
      <c r="Y3947" s="462" t="n"/>
      <c r="Z3947" s="462" t="n"/>
      <c r="AA3947" s="462" t="n"/>
      <c r="AB3947" s="462" t="n"/>
      <c r="AC3947" s="462" t="n"/>
      <c r="AD3947" s="462" t="n"/>
      <c r="AE3947" s="462" t="n"/>
      <c r="AF3947" s="462" t="n"/>
      <c r="AG3947" s="462" t="n"/>
      <c r="AH3947" s="462" t="n"/>
      <c r="AI3947" s="462" t="n"/>
      <c r="AJ3947" s="462" t="n"/>
      <c r="AK3947" s="462" t="n"/>
      <c r="AL3947" s="462" t="n"/>
      <c r="AM3947" s="462" t="n"/>
      <c r="AN3947" s="462" t="n"/>
      <c r="AO3947" s="462" t="n"/>
      <c r="AP3947" s="462" t="n"/>
      <c r="AQ3947" s="462" t="n"/>
      <c r="AR3947" s="462" t="n"/>
      <c r="AS3947" s="462" t="n"/>
    </row>
    <row r="3948">
      <c r="A3948" s="461" t="n">
        <v>3940</v>
      </c>
      <c r="B3948" s="462" t="inlineStr">
        <is>
          <t>Trucking Fee</t>
        </is>
      </c>
      <c r="C3948" s="462" t="inlineStr">
        <is>
          <t>ហាវតាយ អ៊ិនធើណេសិនណល ឡូជីស្ទីក ឯ.ក</t>
        </is>
      </c>
      <c r="D3948" s="462" t="inlineStr">
        <is>
          <t>K007-902202863</t>
        </is>
      </c>
      <c r="E3948" s="462" t="inlineStr">
        <is>
          <t>HT220066</t>
        </is>
      </c>
      <c r="F3948" s="463" t="n">
        <v>44893</v>
      </c>
      <c r="G3948" s="464" t="n">
        <v>504348</v>
      </c>
      <c r="H3948" s="462" t="n"/>
      <c r="I3948" s="464">
        <f>G3948</f>
        <v/>
      </c>
      <c r="J3948" s="462">
        <f>IF(AND(Q3948=TRUE, R3948=TRUE, S3948=TRUE), IF(W3948&lt;-0.05, "អនុញ្ញាត (អ្នកផ្គត់ផ្គង់ប្រកាសខ្វះ)", "បានប្រកាស (អនុញ្ញាត)"), IF(AND(Q3948=FALSE, R3948=FALSE, S3948=FALSE), "ព្យួរទុក (មិនមានទិន្នន័យ)", "ប្រកាសខុស (ព្យួរទុក)"))</f>
        <v/>
      </c>
      <c r="K3948" s="462" t="inlineStr"/>
      <c r="L3948" s="462" t="inlineStr"/>
      <c r="M3948" s="464">
        <f>AH3948</f>
        <v/>
      </c>
      <c r="N3948" s="464">
        <f>IF(W3948&lt;0,AH3948,I3948)</f>
        <v/>
      </c>
      <c r="O3948" s="464">
        <f>I3948-M3948</f>
        <v/>
      </c>
      <c r="P3948" s="462" t="n"/>
      <c r="Q3948" s="462">
        <f>V3948=W3948</f>
        <v/>
      </c>
      <c r="R3948" s="462">
        <f>AND(MONTH(F3948)=MONTH(X3948), YEAR(F3948)=YEAR(X3948))</f>
        <v/>
      </c>
      <c r="S3948" s="462">
        <f>AC3948="L001-901905215"</f>
        <v/>
      </c>
      <c r="T3948" s="464">
        <f>G3948-AH3948</f>
        <v/>
      </c>
      <c r="U3948" s="462" t="n"/>
      <c r="V3948" s="462" t="inlineStr">
        <is>
          <t>HT220066</t>
        </is>
      </c>
      <c r="W3948" s="462" t="inlineStr">
        <is>
          <t>HT220066</t>
        </is>
      </c>
      <c r="X3948" s="463" t="n">
        <v>44893</v>
      </c>
      <c r="Y3948" s="462" t="inlineStr">
        <is>
          <t>HT220066</t>
        </is>
      </c>
      <c r="Z3948" s="462" t="inlineStr"/>
      <c r="AA3948" s="462" t="inlineStr">
        <is>
          <t>បុគ្គលជាប់អាករ</t>
        </is>
      </c>
      <c r="AB3948" s="462" t="inlineStr">
        <is>
          <t>L001-901905215</t>
        </is>
      </c>
      <c r="AC3948" s="462" t="inlineStr">
        <is>
          <t>វីអ៊ីស៊ិន (ខេមបូឌា) អ៊ិនដាសស្ទ្រី ឯ.ក</t>
        </is>
      </c>
      <c r="AD3948" s="464" t="n">
        <v>5547828</v>
      </c>
      <c r="AE3948" s="464" t="n">
        <v>5043480</v>
      </c>
      <c r="AF3948" s="464" t="n">
        <v>0</v>
      </c>
      <c r="AG3948" s="464" t="n">
        <v>0</v>
      </c>
      <c r="AH3948" s="464" t="n">
        <v>504348</v>
      </c>
      <c r="AI3948" s="464" t="n">
        <v>0</v>
      </c>
      <c r="AJ3948" s="464" t="n">
        <v>0</v>
      </c>
      <c r="AK3948" s="464" t="n">
        <v>0</v>
      </c>
      <c r="AL3948" s="464" t="n">
        <v>0</v>
      </c>
      <c r="AM3948" s="464" t="n">
        <v>0</v>
      </c>
      <c r="AN3948" s="464" t="n">
        <v>0</v>
      </c>
      <c r="AO3948" s="464" t="n">
        <v>0</v>
      </c>
      <c r="AP3948" s="464" t="n">
        <v>0</v>
      </c>
      <c r="AQ3948" s="462" t="inlineStr"/>
      <c r="AR3948" s="462" t="inlineStr">
        <is>
          <t>Trucking service</t>
        </is>
      </c>
      <c r="AS3948" s="462" t="inlineStr">
        <is>
          <t>បានប្រកាសពន្ធ</t>
        </is>
      </c>
    </row>
    <row r="3949">
      <c r="A3949" s="461" t="n">
        <v>3941</v>
      </c>
      <c r="B3949" s="462" t="inlineStr">
        <is>
          <t>THC</t>
        </is>
      </c>
      <c r="C3949" s="462" t="inlineStr">
        <is>
          <t>ខូស្កូ ស៊ីបភីង ឡាញ (ខេមបូឌា) ឯ.ក</t>
        </is>
      </c>
      <c r="D3949" s="462" t="inlineStr">
        <is>
          <t>L001-100103383</t>
        </is>
      </c>
      <c r="E3949" s="462" t="inlineStr">
        <is>
          <t>COS2210-13206</t>
        </is>
      </c>
      <c r="F3949" s="463" t="n">
        <v>44866</v>
      </c>
      <c r="G3949" s="464" t="n">
        <v>217613</v>
      </c>
      <c r="H3949" s="462" t="n"/>
      <c r="I3949" s="464">
        <f>G3949</f>
        <v/>
      </c>
      <c r="J3949" s="462">
        <f>IF(AND(Q3949=TRUE, R3949=TRUE, S3949=TRUE), IF(W3949&lt;-0.05, "អនុញ្ញាត (អ្នកផ្គត់ផ្គង់ប្រកាសខ្វះ)", "បានប្រកាស (អនុញ្ញាត)"), IF(AND(Q3949=FALSE, R3949=FALSE, S3949=FALSE), "ព្យួរទុក (មិនមានទិន្នន័យ)", "ប្រកាសខុស (ព្យួរទុក)"))</f>
        <v/>
      </c>
      <c r="K3949" s="462" t="inlineStr"/>
      <c r="L3949" s="462" t="inlineStr"/>
      <c r="M3949" s="464">
        <f>AH3949</f>
        <v/>
      </c>
      <c r="N3949" s="464">
        <f>IF(W3949&lt;0,AH3949,I3949)</f>
        <v/>
      </c>
      <c r="O3949" s="464">
        <f>I3949-M3949</f>
        <v/>
      </c>
      <c r="P3949" s="462" t="n"/>
      <c r="Q3949" s="462">
        <f>V3949=W3949</f>
        <v/>
      </c>
      <c r="R3949" s="462">
        <f>AND(MONTH(F3949)=MONTH(X3949), YEAR(F3949)=YEAR(X3949))</f>
        <v/>
      </c>
      <c r="S3949" s="462">
        <f>AC3949="L001-901905215"</f>
        <v/>
      </c>
      <c r="T3949" s="464">
        <f>G3949-AH3949</f>
        <v/>
      </c>
      <c r="U3949" s="462" t="n"/>
      <c r="V3949" s="462" t="inlineStr">
        <is>
          <t>COS221013206</t>
        </is>
      </c>
      <c r="W3949" s="462" t="inlineStr">
        <is>
          <t>COS221013206</t>
        </is>
      </c>
      <c r="X3949" s="463" t="n">
        <v>44859</v>
      </c>
      <c r="Y3949" s="462" t="inlineStr">
        <is>
          <t>COS2210-13206</t>
        </is>
      </c>
      <c r="Z3949" s="462" t="inlineStr"/>
      <c r="AA3949" s="462" t="inlineStr">
        <is>
          <t>បុគ្គលជាប់អាករ</t>
        </is>
      </c>
      <c r="AB3949" s="462" t="inlineStr">
        <is>
          <t>L001-901905215</t>
        </is>
      </c>
      <c r="AC3949" s="462" t="inlineStr">
        <is>
          <t>វីអ៊ីស៊ិន (ខេមបូឌា) អ៊ិនដាសស្ទ្រី ឯ.ក</t>
        </is>
      </c>
      <c r="AD3949" s="464" t="n">
        <v>2393738</v>
      </c>
      <c r="AE3949" s="464" t="n">
        <v>2176125</v>
      </c>
      <c r="AF3949" s="464" t="n">
        <v>0</v>
      </c>
      <c r="AG3949" s="464" t="n">
        <v>0</v>
      </c>
      <c r="AH3949" s="464" t="n">
        <v>217613</v>
      </c>
      <c r="AI3949" s="464" t="n">
        <v>0</v>
      </c>
      <c r="AJ3949" s="464" t="n">
        <v>0</v>
      </c>
      <c r="AK3949" s="464" t="n">
        <v>0</v>
      </c>
      <c r="AL3949" s="464" t="n">
        <v>0</v>
      </c>
      <c r="AM3949" s="464" t="n">
        <v>0</v>
      </c>
      <c r="AN3949" s="464" t="n">
        <v>0</v>
      </c>
      <c r="AO3949" s="464" t="n">
        <v>0</v>
      </c>
      <c r="AP3949" s="464" t="n">
        <v>0</v>
      </c>
      <c r="AQ3949" s="462" t="inlineStr"/>
      <c r="AR3949" s="462" t="inlineStr">
        <is>
          <t>THC &amp; DOC</t>
        </is>
      </c>
      <c r="AS3949" s="462" t="inlineStr">
        <is>
          <t>បានប្រកាសពន្ធ</t>
        </is>
      </c>
    </row>
    <row r="3950">
      <c r="A3950" s="461" t="n">
        <v>3942</v>
      </c>
      <c r="B3950" s="462" t="inlineStr">
        <is>
          <t>Lift-On &amp; Lift-Off</t>
        </is>
      </c>
      <c r="C3950" s="462" t="inlineStr">
        <is>
          <t>កំពង់ផែស្វយ័តក្រុងព្រះសីហនុ</t>
        </is>
      </c>
      <c r="D3950" s="462" t="inlineStr">
        <is>
          <t>L001-100044638</t>
        </is>
      </c>
      <c r="E3950" s="462" t="inlineStr">
        <is>
          <t>188939</t>
        </is>
      </c>
      <c r="F3950" s="463" t="n">
        <v>44866</v>
      </c>
      <c r="G3950" s="464" t="n">
        <v>36027</v>
      </c>
      <c r="H3950" s="462" t="n"/>
      <c r="I3950" s="464">
        <f>G3950</f>
        <v/>
      </c>
      <c r="J3950" s="462">
        <f>IF(AND(Q3950=TRUE, R3950=TRUE, S3950=TRUE), IF(W3950&lt;-0.05, "អនុញ្ញាត (អ្នកផ្គត់ផ្គង់ប្រកាសខ្វះ)", "បានប្រកាស (អនុញ្ញាត)"), IF(AND(Q3950=FALSE, R3950=FALSE, S3950=FALSE), "ព្យួរទុក (មិនមានទិន្នន័យ)", "ប្រកាសខុស (ព្យួរទុក)"))</f>
        <v/>
      </c>
      <c r="K3950" s="462" t="inlineStr"/>
      <c r="L3950" s="462" t="inlineStr"/>
      <c r="M3950" s="464">
        <f>AH3950</f>
        <v/>
      </c>
      <c r="N3950" s="464">
        <f>IF(W3950&lt;0,AH3950,I3950)</f>
        <v/>
      </c>
      <c r="O3950" s="464">
        <f>I3950-M3950</f>
        <v/>
      </c>
      <c r="P3950" s="462" t="n"/>
      <c r="Q3950" s="462">
        <f>V3950=W3950</f>
        <v/>
      </c>
      <c r="R3950" s="462">
        <f>AND(MONTH(F3950)=MONTH(X3950), YEAR(F3950)=YEAR(X3950))</f>
        <v/>
      </c>
      <c r="S3950" s="462">
        <f>AC3950="L001-901905215"</f>
        <v/>
      </c>
      <c r="T3950" s="464">
        <f>G3950-AH3950</f>
        <v/>
      </c>
      <c r="U3950" s="462" t="n"/>
      <c r="V3950" s="462" t="inlineStr">
        <is>
          <t>188939</t>
        </is>
      </c>
      <c r="W3950" s="462" t="inlineStr"/>
      <c r="X3950" s="499" t="n"/>
      <c r="Y3950" s="462" t="n"/>
      <c r="Z3950" s="462" t="n"/>
      <c r="AA3950" s="462" t="n"/>
      <c r="AB3950" s="462" t="n"/>
      <c r="AC3950" s="462" t="n"/>
      <c r="AD3950" s="462" t="n"/>
      <c r="AE3950" s="462" t="n"/>
      <c r="AF3950" s="462" t="n"/>
      <c r="AG3950" s="462" t="n"/>
      <c r="AH3950" s="462" t="n"/>
      <c r="AI3950" s="462" t="n"/>
      <c r="AJ3950" s="462" t="n"/>
      <c r="AK3950" s="462" t="n"/>
      <c r="AL3950" s="462" t="n"/>
      <c r="AM3950" s="462" t="n"/>
      <c r="AN3950" s="462" t="n"/>
      <c r="AO3950" s="462" t="n"/>
      <c r="AP3950" s="462" t="n"/>
      <c r="AQ3950" s="462" t="n"/>
      <c r="AR3950" s="462" t="n"/>
      <c r="AS3950" s="462" t="n"/>
    </row>
    <row r="3951">
      <c r="A3951" s="461" t="n">
        <v>3943</v>
      </c>
      <c r="B3951" s="462" t="inlineStr">
        <is>
          <t>Trucking Fee</t>
        </is>
      </c>
      <c r="C3951" s="462" t="inlineStr">
        <is>
          <t>ហាវតាយ អ៊ិនធើណេសិនណល ឡូជីស្ទីក ឯ.ក</t>
        </is>
      </c>
      <c r="D3951" s="462" t="inlineStr">
        <is>
          <t>K007-902202863</t>
        </is>
      </c>
      <c r="E3951" s="462" t="inlineStr">
        <is>
          <t>HT220065</t>
        </is>
      </c>
      <c r="F3951" s="463" t="n">
        <v>44893</v>
      </c>
      <c r="G3951" s="464" t="n">
        <v>252174</v>
      </c>
      <c r="H3951" s="462" t="n"/>
      <c r="I3951" s="464">
        <f>G3951</f>
        <v/>
      </c>
      <c r="J3951" s="462">
        <f>IF(AND(Q3951=TRUE, R3951=TRUE, S3951=TRUE), IF(W3951&lt;-0.05, "អនុញ្ញាត (អ្នកផ្គត់ផ្គង់ប្រកាសខ្វះ)", "បានប្រកាស (អនុញ្ញាត)"), IF(AND(Q3951=FALSE, R3951=FALSE, S3951=FALSE), "ព្យួរទុក (មិនមានទិន្នន័យ)", "ប្រកាសខុស (ព្យួរទុក)"))</f>
        <v/>
      </c>
      <c r="K3951" s="462" t="inlineStr"/>
      <c r="L3951" s="462" t="inlineStr"/>
      <c r="M3951" s="464">
        <f>AH3951</f>
        <v/>
      </c>
      <c r="N3951" s="464">
        <f>IF(W3951&lt;0,AH3951,I3951)</f>
        <v/>
      </c>
      <c r="O3951" s="464">
        <f>I3951-M3951</f>
        <v/>
      </c>
      <c r="P3951" s="462" t="n"/>
      <c r="Q3951" s="462">
        <f>V3951=W3951</f>
        <v/>
      </c>
      <c r="R3951" s="462">
        <f>AND(MONTH(F3951)=MONTH(X3951), YEAR(F3951)=YEAR(X3951))</f>
        <v/>
      </c>
      <c r="S3951" s="462">
        <f>AC3951="L001-901905215"</f>
        <v/>
      </c>
      <c r="T3951" s="464">
        <f>G3951-AH3951</f>
        <v/>
      </c>
      <c r="U3951" s="462" t="n"/>
      <c r="V3951" s="462" t="inlineStr">
        <is>
          <t>HT220065</t>
        </is>
      </c>
      <c r="W3951" s="462" t="inlineStr">
        <is>
          <t>HT220065</t>
        </is>
      </c>
      <c r="X3951" s="463" t="n">
        <v>44893</v>
      </c>
      <c r="Y3951" s="462" t="inlineStr">
        <is>
          <t>HT220065</t>
        </is>
      </c>
      <c r="Z3951" s="462" t="inlineStr"/>
      <c r="AA3951" s="462" t="inlineStr">
        <is>
          <t>បុគ្គលជាប់អាករ</t>
        </is>
      </c>
      <c r="AB3951" s="462" t="inlineStr">
        <is>
          <t>L001-901905215</t>
        </is>
      </c>
      <c r="AC3951" s="462" t="inlineStr">
        <is>
          <t>វីអ៊ីស៊ិន (ខេមបូឌា) អ៊ិនដាសស្ទ្រី ឯ.ក</t>
        </is>
      </c>
      <c r="AD3951" s="464" t="n">
        <v>2773914</v>
      </c>
      <c r="AE3951" s="464" t="n">
        <v>2521740</v>
      </c>
      <c r="AF3951" s="464" t="n">
        <v>0</v>
      </c>
      <c r="AG3951" s="464" t="n">
        <v>0</v>
      </c>
      <c r="AH3951" s="464" t="n">
        <v>252174</v>
      </c>
      <c r="AI3951" s="464" t="n">
        <v>0</v>
      </c>
      <c r="AJ3951" s="464" t="n">
        <v>0</v>
      </c>
      <c r="AK3951" s="464" t="n">
        <v>0</v>
      </c>
      <c r="AL3951" s="464" t="n">
        <v>0</v>
      </c>
      <c r="AM3951" s="464" t="n">
        <v>0</v>
      </c>
      <c r="AN3951" s="464" t="n">
        <v>0</v>
      </c>
      <c r="AO3951" s="464" t="n">
        <v>0</v>
      </c>
      <c r="AP3951" s="464" t="n">
        <v>0</v>
      </c>
      <c r="AQ3951" s="462" t="inlineStr"/>
      <c r="AR3951" s="462" t="inlineStr">
        <is>
          <t>Trucking service</t>
        </is>
      </c>
      <c r="AS3951" s="462" t="inlineStr">
        <is>
          <t>បានប្រកាសពន្ធ</t>
        </is>
      </c>
    </row>
    <row r="3952">
      <c r="A3952" s="461" t="n">
        <v>3944</v>
      </c>
      <c r="B3952" s="462" t="inlineStr">
        <is>
          <t>Terminal Handling Charge</t>
        </is>
      </c>
      <c r="C3952" s="462" t="inlineStr">
        <is>
          <t>អេវើរហ្គ្រីន ស៊ីបភីង សឺវីស (ខេមបូឌា) ឯ.ក</t>
        </is>
      </c>
      <c r="D3952" s="462" t="inlineStr">
        <is>
          <t>L001-901705421</t>
        </is>
      </c>
      <c r="E3952" s="462" t="inlineStr">
        <is>
          <t>IY22010090</t>
        </is>
      </c>
      <c r="F3952" s="463" t="n">
        <v>44866</v>
      </c>
      <c r="G3952" s="464" t="n">
        <v>213468</v>
      </c>
      <c r="H3952" s="462" t="n"/>
      <c r="I3952" s="464">
        <f>G3952</f>
        <v/>
      </c>
      <c r="J3952" s="462">
        <f>IF(AND(Q3952=TRUE, R3952=TRUE, S3952=TRUE), IF(W3952&lt;-0.05, "អនុញ្ញាត (អ្នកផ្គត់ផ្គង់ប្រកាសខ្វះ)", "បានប្រកាស (អនុញ្ញាត)"), IF(AND(Q3952=FALSE, R3952=FALSE, S3952=FALSE), "ព្យួរទុក (មិនមានទិន្នន័យ)", "ប្រកាសខុស (ព្យួរទុក)"))</f>
        <v/>
      </c>
      <c r="K3952" s="462" t="inlineStr"/>
      <c r="L3952" s="462" t="inlineStr"/>
      <c r="M3952" s="464">
        <f>AH3952</f>
        <v/>
      </c>
      <c r="N3952" s="464">
        <f>IF(W3952&lt;0,AH3952,I3952)</f>
        <v/>
      </c>
      <c r="O3952" s="464">
        <f>I3952-M3952</f>
        <v/>
      </c>
      <c r="P3952" s="462" t="n"/>
      <c r="Q3952" s="462">
        <f>V3952=W3952</f>
        <v/>
      </c>
      <c r="R3952" s="462">
        <f>AND(MONTH(F3952)=MONTH(X3952), YEAR(F3952)=YEAR(X3952))</f>
        <v/>
      </c>
      <c r="S3952" s="462">
        <f>AC3952="L001-901905215"</f>
        <v/>
      </c>
      <c r="T3952" s="464">
        <f>G3952-AH3952</f>
        <v/>
      </c>
      <c r="U3952" s="462" t="n"/>
      <c r="V3952" s="462" t="inlineStr">
        <is>
          <t>IY22010090</t>
        </is>
      </c>
      <c r="W3952" s="462" t="inlineStr">
        <is>
          <t>IY22010090</t>
        </is>
      </c>
      <c r="X3952" s="463" t="n">
        <v>44859</v>
      </c>
      <c r="Y3952" s="462" t="inlineStr">
        <is>
          <t>IY22010090</t>
        </is>
      </c>
      <c r="Z3952" s="462" t="inlineStr"/>
      <c r="AA3952" s="462" t="inlineStr">
        <is>
          <t>បុគ្គលជាប់អាករ</t>
        </is>
      </c>
      <c r="AB3952" s="462" t="inlineStr">
        <is>
          <t>L001-901905215</t>
        </is>
      </c>
      <c r="AC3952" s="462" t="inlineStr">
        <is>
          <t>វីអ៊ីស៊ិន (ខេមបូឌា) អ៊ិនដាសស្ទ្រី ឯ.ក</t>
        </is>
      </c>
      <c r="AD3952" s="464" t="n">
        <v>2348143</v>
      </c>
      <c r="AE3952" s="464" t="n">
        <v>2134675</v>
      </c>
      <c r="AF3952" s="464" t="n">
        <v>0</v>
      </c>
      <c r="AG3952" s="464" t="n">
        <v>0</v>
      </c>
      <c r="AH3952" s="464" t="n">
        <v>213468</v>
      </c>
      <c r="AI3952" s="464" t="n">
        <v>0</v>
      </c>
      <c r="AJ3952" s="464" t="n">
        <v>0</v>
      </c>
      <c r="AK3952" s="464" t="n">
        <v>0</v>
      </c>
      <c r="AL3952" s="464" t="n">
        <v>0</v>
      </c>
      <c r="AM3952" s="464" t="n">
        <v>0</v>
      </c>
      <c r="AN3952" s="464" t="n">
        <v>0</v>
      </c>
      <c r="AO3952" s="464" t="n">
        <v>0</v>
      </c>
      <c r="AP3952" s="464" t="n">
        <v>0</v>
      </c>
      <c r="AQ3952" s="462" t="inlineStr"/>
      <c r="AR3952" s="462" t="inlineStr">
        <is>
          <t>THC, DOCUMNT FEE…..</t>
        </is>
      </c>
      <c r="AS3952" s="462" t="inlineStr">
        <is>
          <t>បានប្រកាសពន្ធ</t>
        </is>
      </c>
    </row>
    <row r="3953">
      <c r="A3953" s="461" t="n">
        <v>3945</v>
      </c>
      <c r="B3953" s="462" t="inlineStr">
        <is>
          <t>Lift-On &amp; Lift-Off</t>
        </is>
      </c>
      <c r="C3953" s="462" t="inlineStr">
        <is>
          <t>កំពង់ផែស្វយ័តក្រុងព្រះសីហនុ</t>
        </is>
      </c>
      <c r="D3953" s="462" t="inlineStr">
        <is>
          <t>L001-100044638</t>
        </is>
      </c>
      <c r="E3953" s="462" t="inlineStr">
        <is>
          <t>190174</t>
        </is>
      </c>
      <c r="F3953" s="463" t="n">
        <v>44866</v>
      </c>
      <c r="G3953" s="464" t="n">
        <v>72053</v>
      </c>
      <c r="H3953" s="462" t="n"/>
      <c r="I3953" s="464">
        <f>G3953</f>
        <v/>
      </c>
      <c r="J3953" s="462">
        <f>IF(AND(Q3953=TRUE, R3953=TRUE, S3953=TRUE), IF(W3953&lt;-0.05, "អនុញ្ញាត (អ្នកផ្គត់ផ្គង់ប្រកាសខ្វះ)", "បានប្រកាស (អនុញ្ញាត)"), IF(AND(Q3953=FALSE, R3953=FALSE, S3953=FALSE), "ព្យួរទុក (មិនមានទិន្នន័យ)", "ប្រកាសខុស (ព្យួរទុក)"))</f>
        <v/>
      </c>
      <c r="K3953" s="462" t="inlineStr"/>
      <c r="L3953" s="462" t="inlineStr"/>
      <c r="M3953" s="464">
        <f>AH3953</f>
        <v/>
      </c>
      <c r="N3953" s="464">
        <f>IF(W3953&lt;0,AH3953,I3953)</f>
        <v/>
      </c>
      <c r="O3953" s="464">
        <f>I3953-M3953</f>
        <v/>
      </c>
      <c r="P3953" s="462" t="n"/>
      <c r="Q3953" s="462">
        <f>V3953=W3953</f>
        <v/>
      </c>
      <c r="R3953" s="462">
        <f>AND(MONTH(F3953)=MONTH(X3953), YEAR(F3953)=YEAR(X3953))</f>
        <v/>
      </c>
      <c r="S3953" s="462">
        <f>AC3953="L001-901905215"</f>
        <v/>
      </c>
      <c r="T3953" s="464">
        <f>G3953-AH3953</f>
        <v/>
      </c>
      <c r="U3953" s="462" t="n"/>
      <c r="V3953" s="462" t="inlineStr">
        <is>
          <t>190174</t>
        </is>
      </c>
      <c r="W3953" s="462" t="inlineStr"/>
      <c r="X3953" s="499" t="n"/>
      <c r="Y3953" s="462" t="n"/>
      <c r="Z3953" s="462" t="n"/>
      <c r="AA3953" s="462" t="n"/>
      <c r="AB3953" s="462" t="n"/>
      <c r="AC3953" s="462" t="n"/>
      <c r="AD3953" s="462" t="n"/>
      <c r="AE3953" s="462" t="n"/>
      <c r="AF3953" s="462" t="n"/>
      <c r="AG3953" s="462" t="n"/>
      <c r="AH3953" s="462" t="n"/>
      <c r="AI3953" s="462" t="n"/>
      <c r="AJ3953" s="462" t="n"/>
      <c r="AK3953" s="462" t="n"/>
      <c r="AL3953" s="462" t="n"/>
      <c r="AM3953" s="462" t="n"/>
      <c r="AN3953" s="462" t="n"/>
      <c r="AO3953" s="462" t="n"/>
      <c r="AP3953" s="462" t="n"/>
      <c r="AQ3953" s="462" t="n"/>
      <c r="AR3953" s="462" t="n"/>
      <c r="AS3953" s="462" t="n"/>
    </row>
    <row r="3954">
      <c r="A3954" s="461" t="n">
        <v>3946</v>
      </c>
      <c r="B3954" s="462" t="inlineStr">
        <is>
          <t>Trucking Fee</t>
        </is>
      </c>
      <c r="C3954" s="462" t="inlineStr">
        <is>
          <t>ហាវតាយ អ៊ិនធើណេសិនណល ឡូជីស្ទីក ឯ.ក</t>
        </is>
      </c>
      <c r="D3954" s="462" t="inlineStr">
        <is>
          <t>K007-902202863</t>
        </is>
      </c>
      <c r="E3954" s="462" t="inlineStr">
        <is>
          <t>HT220064</t>
        </is>
      </c>
      <c r="F3954" s="463" t="n">
        <v>44893</v>
      </c>
      <c r="G3954" s="464" t="n">
        <v>504348</v>
      </c>
      <c r="H3954" s="462" t="n"/>
      <c r="I3954" s="464">
        <f>G3954</f>
        <v/>
      </c>
      <c r="J3954" s="462">
        <f>IF(AND(Q3954=TRUE, R3954=TRUE, S3954=TRUE), IF(W3954&lt;-0.05, "អនុញ្ញាត (អ្នកផ្គត់ផ្គង់ប្រកាសខ្វះ)", "បានប្រកាស (អនុញ្ញាត)"), IF(AND(Q3954=FALSE, R3954=FALSE, S3954=FALSE), "ព្យួរទុក (មិនមានទិន្នន័យ)", "ប្រកាសខុស (ព្យួរទុក)"))</f>
        <v/>
      </c>
      <c r="K3954" s="462" t="inlineStr"/>
      <c r="L3954" s="462" t="inlineStr"/>
      <c r="M3954" s="464">
        <f>AH3954</f>
        <v/>
      </c>
      <c r="N3954" s="464">
        <f>IF(W3954&lt;0,AH3954,I3954)</f>
        <v/>
      </c>
      <c r="O3954" s="464">
        <f>I3954-M3954</f>
        <v/>
      </c>
      <c r="P3954" s="462" t="n"/>
      <c r="Q3954" s="462">
        <f>V3954=W3954</f>
        <v/>
      </c>
      <c r="R3954" s="462">
        <f>AND(MONTH(F3954)=MONTH(X3954), YEAR(F3954)=YEAR(X3954))</f>
        <v/>
      </c>
      <c r="S3954" s="462">
        <f>AC3954="L001-901905215"</f>
        <v/>
      </c>
      <c r="T3954" s="464">
        <f>G3954-AH3954</f>
        <v/>
      </c>
      <c r="U3954" s="462" t="n"/>
      <c r="V3954" s="462" t="inlineStr">
        <is>
          <t>HT220064</t>
        </is>
      </c>
      <c r="W3954" s="462" t="inlineStr">
        <is>
          <t>HT220064</t>
        </is>
      </c>
      <c r="X3954" s="463" t="n">
        <v>44893</v>
      </c>
      <c r="Y3954" s="462" t="inlineStr">
        <is>
          <t>HT220064</t>
        </is>
      </c>
      <c r="Z3954" s="462" t="inlineStr"/>
      <c r="AA3954" s="462" t="inlineStr">
        <is>
          <t>បុគ្គលជាប់អាករ</t>
        </is>
      </c>
      <c r="AB3954" s="462" t="inlineStr">
        <is>
          <t>L001-901905215</t>
        </is>
      </c>
      <c r="AC3954" s="462" t="inlineStr">
        <is>
          <t>វីអ៊ីស៊ិន (ខេមបូឌា) អ៊ិនដាសស្ទ្រី ឯ.ក</t>
        </is>
      </c>
      <c r="AD3954" s="464" t="n">
        <v>5547828</v>
      </c>
      <c r="AE3954" s="464" t="n">
        <v>5043480</v>
      </c>
      <c r="AF3954" s="464" t="n">
        <v>0</v>
      </c>
      <c r="AG3954" s="464" t="n">
        <v>0</v>
      </c>
      <c r="AH3954" s="464" t="n">
        <v>504348</v>
      </c>
      <c r="AI3954" s="464" t="n">
        <v>0</v>
      </c>
      <c r="AJ3954" s="464" t="n">
        <v>0</v>
      </c>
      <c r="AK3954" s="464" t="n">
        <v>0</v>
      </c>
      <c r="AL3954" s="464" t="n">
        <v>0</v>
      </c>
      <c r="AM3954" s="464" t="n">
        <v>0</v>
      </c>
      <c r="AN3954" s="464" t="n">
        <v>0</v>
      </c>
      <c r="AO3954" s="464" t="n">
        <v>0</v>
      </c>
      <c r="AP3954" s="464" t="n">
        <v>0</v>
      </c>
      <c r="AQ3954" s="462" t="inlineStr"/>
      <c r="AR3954" s="462" t="inlineStr">
        <is>
          <t>Trucking service</t>
        </is>
      </c>
      <c r="AS3954" s="462" t="inlineStr">
        <is>
          <t>បានប្រកាសពន្ធ</t>
        </is>
      </c>
    </row>
    <row r="3955">
      <c r="A3955" s="461" t="n">
        <v>3947</v>
      </c>
      <c r="B3955" s="462" t="inlineStr">
        <is>
          <t>Trucking Fee</t>
        </is>
      </c>
      <c r="C3955" s="462" t="inlineStr">
        <is>
          <t>ឆាយ ដា ឡូយីស្ទីក</t>
        </is>
      </c>
      <c r="D3955" s="462" t="inlineStr">
        <is>
          <t>L001-100063098</t>
        </is>
      </c>
      <c r="E3955" s="462" t="inlineStr">
        <is>
          <t>2211013897</t>
        </is>
      </c>
      <c r="F3955" s="463" t="n">
        <v>44893</v>
      </c>
      <c r="G3955" s="464" t="n">
        <v>90535</v>
      </c>
      <c r="H3955" s="462" t="n"/>
      <c r="I3955" s="464">
        <f>G3955</f>
        <v/>
      </c>
      <c r="J3955" s="462">
        <f>IF(AND(Q3955=TRUE, R3955=TRUE, S3955=TRUE), IF(W3955&lt;-0.05, "អនុញ្ញាត (អ្នកផ្គត់ផ្គង់ប្រកាសខ្វះ)", "បានប្រកាស (អនុញ្ញាត)"), IF(AND(Q3955=FALSE, R3955=FALSE, S3955=FALSE), "ព្យួរទុក (មិនមានទិន្នន័យ)", "ប្រកាសខុស (ព្យួរទុក)"))</f>
        <v/>
      </c>
      <c r="K3955" s="462" t="inlineStr"/>
      <c r="L3955" s="462" t="inlineStr"/>
      <c r="M3955" s="464">
        <f>AH3955</f>
        <v/>
      </c>
      <c r="N3955" s="464">
        <f>IF(W3955&lt;0,AH3955,I3955)</f>
        <v/>
      </c>
      <c r="O3955" s="464">
        <f>I3955-M3955</f>
        <v/>
      </c>
      <c r="P3955" s="462" t="n"/>
      <c r="Q3955" s="462">
        <f>V3955=W3955</f>
        <v/>
      </c>
      <c r="R3955" s="462">
        <f>AND(MONTH(F3955)=MONTH(X3955), YEAR(F3955)=YEAR(X3955))</f>
        <v/>
      </c>
      <c r="S3955" s="462">
        <f>AC3955="L001-901905215"</f>
        <v/>
      </c>
      <c r="T3955" s="464">
        <f>G3955-AH3955</f>
        <v/>
      </c>
      <c r="U3955" s="462" t="n"/>
      <c r="V3955" s="462" t="inlineStr">
        <is>
          <t>2211013897</t>
        </is>
      </c>
      <c r="W3955" s="462" t="inlineStr">
        <is>
          <t>2211013897</t>
        </is>
      </c>
      <c r="X3955" s="463" t="n">
        <v>44893</v>
      </c>
      <c r="Y3955" s="462" t="inlineStr">
        <is>
          <t>2211013897</t>
        </is>
      </c>
      <c r="Z3955" s="462" t="inlineStr"/>
      <c r="AA3955" s="462" t="inlineStr">
        <is>
          <t>បុគ្គលជាប់អាករ</t>
        </is>
      </c>
      <c r="AB3955" s="462" t="inlineStr">
        <is>
          <t>L001-901905215</t>
        </is>
      </c>
      <c r="AC3955" s="462" t="inlineStr">
        <is>
          <t>វីអ៊ីស៊ិន (ខេមបូឌា) អ៊ិនដាសស្ទ្រី ឯ.ក</t>
        </is>
      </c>
      <c r="AD3955" s="464" t="n">
        <v>995881</v>
      </c>
      <c r="AE3955" s="464" t="n">
        <v>905346</v>
      </c>
      <c r="AF3955" s="464" t="n">
        <v>0</v>
      </c>
      <c r="AG3955" s="464" t="n">
        <v>0</v>
      </c>
      <c r="AH3955" s="464" t="n">
        <v>90535</v>
      </c>
      <c r="AI3955" s="464" t="n">
        <v>0</v>
      </c>
      <c r="AJ3955" s="464" t="n">
        <v>0</v>
      </c>
      <c r="AK3955" s="464" t="n">
        <v>0</v>
      </c>
      <c r="AL3955" s="464" t="n">
        <v>0</v>
      </c>
      <c r="AM3955" s="464" t="n">
        <v>0</v>
      </c>
      <c r="AN3955" s="464" t="n">
        <v>0</v>
      </c>
      <c r="AO3955" s="464" t="n">
        <v>0</v>
      </c>
      <c r="AP3955" s="464" t="n">
        <v>0</v>
      </c>
      <c r="AQ3955" s="462" t="inlineStr"/>
      <c r="AR3955" s="462" t="inlineStr">
        <is>
          <t>Export Administration Fee</t>
        </is>
      </c>
      <c r="AS3955" s="462" t="inlineStr">
        <is>
          <t>បានប្រកាសពន្ធ</t>
        </is>
      </c>
    </row>
    <row r="3956">
      <c r="A3956" s="461" t="n">
        <v>3948</v>
      </c>
      <c r="B3956" s="462" t="inlineStr">
        <is>
          <t>Trucking Fee</t>
        </is>
      </c>
      <c r="C3956" s="462" t="inlineStr">
        <is>
          <t>ឆាយ ដា ឡូយីស្ទីក</t>
        </is>
      </c>
      <c r="D3956" s="462" t="inlineStr">
        <is>
          <t>L001-100063098</t>
        </is>
      </c>
      <c r="E3956" s="462" t="inlineStr">
        <is>
          <t>2211013902</t>
        </is>
      </c>
      <c r="F3956" s="463" t="n">
        <v>44893</v>
      </c>
      <c r="G3956" s="464" t="n">
        <v>90535</v>
      </c>
      <c r="H3956" s="462" t="n"/>
      <c r="I3956" s="464">
        <f>G3956</f>
        <v/>
      </c>
      <c r="J3956" s="462">
        <f>IF(AND(Q3956=TRUE, R3956=TRUE, S3956=TRUE), IF(W3956&lt;-0.05, "អនុញ្ញាត (អ្នកផ្គត់ផ្គង់ប្រកាសខ្វះ)", "បានប្រកាស (អនុញ្ញាត)"), IF(AND(Q3956=FALSE, R3956=FALSE, S3956=FALSE), "ព្យួរទុក (មិនមានទិន្នន័យ)", "ប្រកាសខុស (ព្យួរទុក)"))</f>
        <v/>
      </c>
      <c r="K3956" s="462" t="inlineStr"/>
      <c r="L3956" s="462" t="inlineStr"/>
      <c r="M3956" s="464">
        <f>AH3956</f>
        <v/>
      </c>
      <c r="N3956" s="464">
        <f>IF(W3956&lt;0,AH3956,I3956)</f>
        <v/>
      </c>
      <c r="O3956" s="464">
        <f>I3956-M3956</f>
        <v/>
      </c>
      <c r="P3956" s="462" t="n"/>
      <c r="Q3956" s="462">
        <f>V3956=W3956</f>
        <v/>
      </c>
      <c r="R3956" s="462">
        <f>AND(MONTH(F3956)=MONTH(X3956), YEAR(F3956)=YEAR(X3956))</f>
        <v/>
      </c>
      <c r="S3956" s="462">
        <f>AC3956="L001-901905215"</f>
        <v/>
      </c>
      <c r="T3956" s="464">
        <f>G3956-AH3956</f>
        <v/>
      </c>
      <c r="U3956" s="462" t="n"/>
      <c r="V3956" s="462" t="inlineStr">
        <is>
          <t>2211013902</t>
        </is>
      </c>
      <c r="W3956" s="462" t="inlineStr">
        <is>
          <t>2211013902</t>
        </is>
      </c>
      <c r="X3956" s="463" t="n">
        <v>44893</v>
      </c>
      <c r="Y3956" s="462" t="inlineStr">
        <is>
          <t>2211013902</t>
        </is>
      </c>
      <c r="Z3956" s="462" t="inlineStr"/>
      <c r="AA3956" s="462" t="inlineStr">
        <is>
          <t>បុគ្គលជាប់អាករ</t>
        </is>
      </c>
      <c r="AB3956" s="462" t="inlineStr">
        <is>
          <t>L001-901905215</t>
        </is>
      </c>
      <c r="AC3956" s="462" t="inlineStr">
        <is>
          <t>វីអ៊ីស៊ិន (ខេមបូឌា) អ៊ិនដាសស្ទ្រី ឯ.ក</t>
        </is>
      </c>
      <c r="AD3956" s="464" t="n">
        <v>995881</v>
      </c>
      <c r="AE3956" s="464" t="n">
        <v>905346</v>
      </c>
      <c r="AF3956" s="464" t="n">
        <v>0</v>
      </c>
      <c r="AG3956" s="464" t="n">
        <v>0</v>
      </c>
      <c r="AH3956" s="464" t="n">
        <v>90535</v>
      </c>
      <c r="AI3956" s="464" t="n">
        <v>0</v>
      </c>
      <c r="AJ3956" s="464" t="n">
        <v>0</v>
      </c>
      <c r="AK3956" s="464" t="n">
        <v>0</v>
      </c>
      <c r="AL3956" s="464" t="n">
        <v>0</v>
      </c>
      <c r="AM3956" s="464" t="n">
        <v>0</v>
      </c>
      <c r="AN3956" s="464" t="n">
        <v>0</v>
      </c>
      <c r="AO3956" s="464" t="n">
        <v>0</v>
      </c>
      <c r="AP3956" s="464" t="n">
        <v>0</v>
      </c>
      <c r="AQ3956" s="462" t="inlineStr"/>
      <c r="AR3956" s="462" t="inlineStr">
        <is>
          <t>Export Administration Fee</t>
        </is>
      </c>
      <c r="AS3956" s="462" t="inlineStr">
        <is>
          <t>បានប្រកាសពន្ធ</t>
        </is>
      </c>
    </row>
    <row r="3957">
      <c r="A3957" s="461" t="n">
        <v>3949</v>
      </c>
      <c r="B3957" s="462" t="inlineStr">
        <is>
          <t>Trucking Fee</t>
        </is>
      </c>
      <c r="C3957" s="462" t="inlineStr">
        <is>
          <t>ឆាយ ដា ឡូយីស្ទីក</t>
        </is>
      </c>
      <c r="D3957" s="462" t="inlineStr">
        <is>
          <t>L001-100063098</t>
        </is>
      </c>
      <c r="E3957" s="462" t="inlineStr">
        <is>
          <t>2211013539</t>
        </is>
      </c>
      <c r="F3957" s="463" t="n">
        <v>44886</v>
      </c>
      <c r="G3957" s="464" t="n">
        <v>90600</v>
      </c>
      <c r="H3957" s="462" t="n"/>
      <c r="I3957" s="464">
        <f>G3957</f>
        <v/>
      </c>
      <c r="J3957" s="462">
        <f>IF(AND(Q3957=TRUE, R3957=TRUE, S3957=TRUE), IF(W3957&lt;-0.05, "អនុញ្ញាត (អ្នកផ្គត់ផ្គង់ប្រកាសខ្វះ)", "បានប្រកាស (អនុញ្ញាត)"), IF(AND(Q3957=FALSE, R3957=FALSE, S3957=FALSE), "ព្យួរទុក (មិនមានទិន្នន័យ)", "ប្រកាសខុស (ព្យួរទុក)"))</f>
        <v/>
      </c>
      <c r="K3957" s="462" t="inlineStr"/>
      <c r="L3957" s="462" t="inlineStr"/>
      <c r="M3957" s="464">
        <f>AH3957</f>
        <v/>
      </c>
      <c r="N3957" s="464">
        <f>IF(W3957&lt;0,AH3957,I3957)</f>
        <v/>
      </c>
      <c r="O3957" s="464">
        <f>I3957-M3957</f>
        <v/>
      </c>
      <c r="P3957" s="462" t="n"/>
      <c r="Q3957" s="462">
        <f>V3957=W3957</f>
        <v/>
      </c>
      <c r="R3957" s="462">
        <f>AND(MONTH(F3957)=MONTH(X3957), YEAR(F3957)=YEAR(X3957))</f>
        <v/>
      </c>
      <c r="S3957" s="462">
        <f>AC3957="L001-901905215"</f>
        <v/>
      </c>
      <c r="T3957" s="464">
        <f>G3957-AH3957</f>
        <v/>
      </c>
      <c r="U3957" s="462" t="n"/>
      <c r="V3957" s="462" t="inlineStr">
        <is>
          <t>2211013539</t>
        </is>
      </c>
      <c r="W3957" s="462" t="inlineStr">
        <is>
          <t>2211013539</t>
        </is>
      </c>
      <c r="X3957" s="463" t="n">
        <v>44886</v>
      </c>
      <c r="Y3957" s="462" t="inlineStr">
        <is>
          <t>2211013539</t>
        </is>
      </c>
      <c r="Z3957" s="462" t="inlineStr"/>
      <c r="AA3957" s="462" t="inlineStr">
        <is>
          <t>បុគ្គលជាប់អាករ</t>
        </is>
      </c>
      <c r="AB3957" s="462" t="inlineStr">
        <is>
          <t>L001-901905215</t>
        </is>
      </c>
      <c r="AC3957" s="462" t="inlineStr">
        <is>
          <t>វីអ៊ីស៊ិន (ខេមបូឌា) អ៊ិនដាសស្ទ្រី ឯ.ក</t>
        </is>
      </c>
      <c r="AD3957" s="464" t="n">
        <v>996603</v>
      </c>
      <c r="AE3957" s="464" t="n">
        <v>906003</v>
      </c>
      <c r="AF3957" s="464" t="n">
        <v>0</v>
      </c>
      <c r="AG3957" s="464" t="n">
        <v>0</v>
      </c>
      <c r="AH3957" s="464" t="n">
        <v>90600</v>
      </c>
      <c r="AI3957" s="464" t="n">
        <v>0</v>
      </c>
      <c r="AJ3957" s="464" t="n">
        <v>0</v>
      </c>
      <c r="AK3957" s="464" t="n">
        <v>0</v>
      </c>
      <c r="AL3957" s="464" t="n">
        <v>0</v>
      </c>
      <c r="AM3957" s="464" t="n">
        <v>0</v>
      </c>
      <c r="AN3957" s="464" t="n">
        <v>0</v>
      </c>
      <c r="AO3957" s="464" t="n">
        <v>0</v>
      </c>
      <c r="AP3957" s="464" t="n">
        <v>0</v>
      </c>
      <c r="AQ3957" s="462" t="inlineStr"/>
      <c r="AR3957" s="462" t="inlineStr">
        <is>
          <t>Export Administration Fee</t>
        </is>
      </c>
      <c r="AS3957" s="462" t="inlineStr">
        <is>
          <t>បានប្រកាសពន្ធ</t>
        </is>
      </c>
    </row>
    <row r="3958">
      <c r="A3958" s="461" t="n">
        <v>3950</v>
      </c>
      <c r="B3958" s="462" t="inlineStr">
        <is>
          <t>Trucking Fee</t>
        </is>
      </c>
      <c r="C3958" s="462" t="inlineStr">
        <is>
          <t>ឆាយ ដា ឡូយីស្ទីក</t>
        </is>
      </c>
      <c r="D3958" s="462" t="inlineStr">
        <is>
          <t>L001-100063098</t>
        </is>
      </c>
      <c r="E3958" s="462" t="inlineStr">
        <is>
          <t>2211013533</t>
        </is>
      </c>
      <c r="F3958" s="463" t="n">
        <v>44886</v>
      </c>
      <c r="G3958" s="464" t="n">
        <v>90600</v>
      </c>
      <c r="H3958" s="462" t="n"/>
      <c r="I3958" s="464">
        <f>G3958</f>
        <v/>
      </c>
      <c r="J3958" s="462">
        <f>IF(AND(Q3958=TRUE, R3958=TRUE, S3958=TRUE), IF(W3958&lt;-0.05, "អនុញ្ញាត (អ្នកផ្គត់ផ្គង់ប្រកាសខ្វះ)", "បានប្រកាស (អនុញ្ញាត)"), IF(AND(Q3958=FALSE, R3958=FALSE, S3958=FALSE), "ព្យួរទុក (មិនមានទិន្នន័យ)", "ប្រកាសខុស (ព្យួរទុក)"))</f>
        <v/>
      </c>
      <c r="K3958" s="462" t="inlineStr"/>
      <c r="L3958" s="462" t="inlineStr"/>
      <c r="M3958" s="464">
        <f>AH3958</f>
        <v/>
      </c>
      <c r="N3958" s="464">
        <f>IF(W3958&lt;0,AH3958,I3958)</f>
        <v/>
      </c>
      <c r="O3958" s="464">
        <f>I3958-M3958</f>
        <v/>
      </c>
      <c r="P3958" s="462" t="n"/>
      <c r="Q3958" s="462">
        <f>V3958=W3958</f>
        <v/>
      </c>
      <c r="R3958" s="462">
        <f>AND(MONTH(F3958)=MONTH(X3958), YEAR(F3958)=YEAR(X3958))</f>
        <v/>
      </c>
      <c r="S3958" s="462">
        <f>AC3958="L001-901905215"</f>
        <v/>
      </c>
      <c r="T3958" s="464">
        <f>G3958-AH3958</f>
        <v/>
      </c>
      <c r="U3958" s="462" t="n"/>
      <c r="V3958" s="462" t="inlineStr">
        <is>
          <t>2211013533</t>
        </is>
      </c>
      <c r="W3958" s="462" t="inlineStr">
        <is>
          <t>2211013533</t>
        </is>
      </c>
      <c r="X3958" s="463" t="n">
        <v>44886</v>
      </c>
      <c r="Y3958" s="462" t="inlineStr">
        <is>
          <t>2211013533</t>
        </is>
      </c>
      <c r="Z3958" s="462" t="inlineStr"/>
      <c r="AA3958" s="462" t="inlineStr">
        <is>
          <t>បុគ្គលជាប់អាករ</t>
        </is>
      </c>
      <c r="AB3958" s="462" t="inlineStr">
        <is>
          <t>L001-901905215</t>
        </is>
      </c>
      <c r="AC3958" s="462" t="inlineStr">
        <is>
          <t>វីអ៊ីស៊ិន (ខេមបូឌា) អ៊ិនដាសស្ទ្រី ឯ.ក</t>
        </is>
      </c>
      <c r="AD3958" s="464" t="n">
        <v>996603</v>
      </c>
      <c r="AE3958" s="464" t="n">
        <v>906003</v>
      </c>
      <c r="AF3958" s="464" t="n">
        <v>0</v>
      </c>
      <c r="AG3958" s="464" t="n">
        <v>0</v>
      </c>
      <c r="AH3958" s="464" t="n">
        <v>90600</v>
      </c>
      <c r="AI3958" s="464" t="n">
        <v>0</v>
      </c>
      <c r="AJ3958" s="464" t="n">
        <v>0</v>
      </c>
      <c r="AK3958" s="464" t="n">
        <v>0</v>
      </c>
      <c r="AL3958" s="464" t="n">
        <v>0</v>
      </c>
      <c r="AM3958" s="464" t="n">
        <v>0</v>
      </c>
      <c r="AN3958" s="464" t="n">
        <v>0</v>
      </c>
      <c r="AO3958" s="464" t="n">
        <v>0</v>
      </c>
      <c r="AP3958" s="464" t="n">
        <v>0</v>
      </c>
      <c r="AQ3958" s="462" t="inlineStr"/>
      <c r="AR3958" s="462" t="inlineStr">
        <is>
          <t>Export Administration Fee</t>
        </is>
      </c>
      <c r="AS3958" s="462" t="inlineStr">
        <is>
          <t>បានប្រកាសពន្ធ</t>
        </is>
      </c>
    </row>
    <row r="3959">
      <c r="A3959" s="461" t="n">
        <v>3951</v>
      </c>
      <c r="B3959" s="462" t="inlineStr">
        <is>
          <t>Trucking Fee</t>
        </is>
      </c>
      <c r="C3959" s="462" t="inlineStr">
        <is>
          <t>ឆាយ ដា ឡូយីស្ទីក</t>
        </is>
      </c>
      <c r="D3959" s="462" t="inlineStr">
        <is>
          <t>L001-100063098</t>
        </is>
      </c>
      <c r="E3959" s="462" t="inlineStr">
        <is>
          <t>2211013531</t>
        </is>
      </c>
      <c r="F3959" s="463" t="n">
        <v>44886</v>
      </c>
      <c r="G3959" s="464" t="n">
        <v>196094</v>
      </c>
      <c r="H3959" s="462" t="n"/>
      <c r="I3959" s="464">
        <f>G3959</f>
        <v/>
      </c>
      <c r="J3959" s="462">
        <f>IF(AND(Q3959=TRUE, R3959=TRUE, S3959=TRUE), IF(W3959&lt;-0.05, "អនុញ្ញាត (អ្នកផ្គត់ផ្គង់ប្រកាសខ្វះ)", "បានប្រកាស (អនុញ្ញាត)"), IF(AND(Q3959=FALSE, R3959=FALSE, S3959=FALSE), "ព្យួរទុក (មិនមានទិន្នន័យ)", "ប្រកាសខុស (ព្យួរទុក)"))</f>
        <v/>
      </c>
      <c r="K3959" s="462" t="inlineStr"/>
      <c r="L3959" s="462" t="inlineStr"/>
      <c r="M3959" s="464">
        <f>AH3959</f>
        <v/>
      </c>
      <c r="N3959" s="464">
        <f>IF(W3959&lt;0,AH3959,I3959)</f>
        <v/>
      </c>
      <c r="O3959" s="464">
        <f>I3959-M3959</f>
        <v/>
      </c>
      <c r="P3959" s="462" t="n"/>
      <c r="Q3959" s="462">
        <f>V3959=W3959</f>
        <v/>
      </c>
      <c r="R3959" s="462">
        <f>AND(MONTH(F3959)=MONTH(X3959), YEAR(F3959)=YEAR(X3959))</f>
        <v/>
      </c>
      <c r="S3959" s="462">
        <f>AC3959="L001-901905215"</f>
        <v/>
      </c>
      <c r="T3959" s="464">
        <f>G3959-AH3959</f>
        <v/>
      </c>
      <c r="U3959" s="462" t="n"/>
      <c r="V3959" s="462" t="inlineStr">
        <is>
          <t>2211013531</t>
        </is>
      </c>
      <c r="W3959" s="462" t="inlineStr">
        <is>
          <t>2211013531</t>
        </is>
      </c>
      <c r="X3959" s="463" t="n">
        <v>44886</v>
      </c>
      <c r="Y3959" s="462" t="inlineStr">
        <is>
          <t>2211013531</t>
        </is>
      </c>
      <c r="Z3959" s="462" t="inlineStr"/>
      <c r="AA3959" s="462" t="inlineStr">
        <is>
          <t>បុគ្គលជាប់អាករ</t>
        </is>
      </c>
      <c r="AB3959" s="462" t="inlineStr">
        <is>
          <t>L001-901905215</t>
        </is>
      </c>
      <c r="AC3959" s="462" t="inlineStr">
        <is>
          <t>វីអ៊ីស៊ិន (ខេមបូឌា) អ៊ិនដាសស្ទ្រី ឯ.ក</t>
        </is>
      </c>
      <c r="AD3959" s="464" t="n">
        <v>2157032</v>
      </c>
      <c r="AE3959" s="464" t="n">
        <v>1960938</v>
      </c>
      <c r="AF3959" s="464" t="n">
        <v>0</v>
      </c>
      <c r="AG3959" s="464" t="n">
        <v>0</v>
      </c>
      <c r="AH3959" s="464" t="n">
        <v>196094</v>
      </c>
      <c r="AI3959" s="464" t="n">
        <v>0</v>
      </c>
      <c r="AJ3959" s="464" t="n">
        <v>0</v>
      </c>
      <c r="AK3959" s="464" t="n">
        <v>0</v>
      </c>
      <c r="AL3959" s="464" t="n">
        <v>0</v>
      </c>
      <c r="AM3959" s="464" t="n">
        <v>0</v>
      </c>
      <c r="AN3959" s="464" t="n">
        <v>0</v>
      </c>
      <c r="AO3959" s="464" t="n">
        <v>0</v>
      </c>
      <c r="AP3959" s="464" t="n">
        <v>0</v>
      </c>
      <c r="AQ3959" s="462" t="inlineStr"/>
      <c r="AR3959" s="462" t="inlineStr">
        <is>
          <t>Export Administration Fee</t>
        </is>
      </c>
      <c r="AS3959" s="462" t="inlineStr">
        <is>
          <t>បានប្រកាសពន្ធ</t>
        </is>
      </c>
    </row>
    <row r="3960">
      <c r="A3960" s="461" t="n">
        <v>3952</v>
      </c>
      <c r="B3960" s="462" t="inlineStr">
        <is>
          <t>Trucking Fee</t>
        </is>
      </c>
      <c r="C3960" s="462" t="inlineStr">
        <is>
          <t>ឆាយ ដា ឡូយីស្ទីក</t>
        </is>
      </c>
      <c r="D3960" s="462" t="inlineStr">
        <is>
          <t>L001-100063098</t>
        </is>
      </c>
      <c r="E3960" s="462" t="inlineStr">
        <is>
          <t>2211013528</t>
        </is>
      </c>
      <c r="F3960" s="463" t="n">
        <v>44886</v>
      </c>
      <c r="G3960" s="464" t="n">
        <v>90600</v>
      </c>
      <c r="H3960" s="462" t="n"/>
      <c r="I3960" s="464">
        <f>G3960</f>
        <v/>
      </c>
      <c r="J3960" s="462">
        <f>IF(AND(Q3960=TRUE, R3960=TRUE, S3960=TRUE), IF(W3960&lt;-0.05, "អនុញ្ញាត (អ្នកផ្គត់ផ្គង់ប្រកាសខ្វះ)", "បានប្រកាស (អនុញ្ញាត)"), IF(AND(Q3960=FALSE, R3960=FALSE, S3960=FALSE), "ព្យួរទុក (មិនមានទិន្នន័យ)", "ប្រកាសខុស (ព្យួរទុក)"))</f>
        <v/>
      </c>
      <c r="K3960" s="462" t="inlineStr"/>
      <c r="L3960" s="462" t="inlineStr"/>
      <c r="M3960" s="464">
        <f>AH3960</f>
        <v/>
      </c>
      <c r="N3960" s="464">
        <f>IF(W3960&lt;0,AH3960,I3960)</f>
        <v/>
      </c>
      <c r="O3960" s="464">
        <f>I3960-M3960</f>
        <v/>
      </c>
      <c r="P3960" s="462" t="n"/>
      <c r="Q3960" s="462">
        <f>V3960=W3960</f>
        <v/>
      </c>
      <c r="R3960" s="462">
        <f>AND(MONTH(F3960)=MONTH(X3960), YEAR(F3960)=YEAR(X3960))</f>
        <v/>
      </c>
      <c r="S3960" s="462">
        <f>AC3960="L001-901905215"</f>
        <v/>
      </c>
      <c r="T3960" s="464">
        <f>G3960-AH3960</f>
        <v/>
      </c>
      <c r="U3960" s="462" t="n"/>
      <c r="V3960" s="462" t="inlineStr">
        <is>
          <t>2211013528</t>
        </is>
      </c>
      <c r="W3960" s="462" t="inlineStr">
        <is>
          <t>2211013528</t>
        </is>
      </c>
      <c r="X3960" s="463" t="n">
        <v>44886</v>
      </c>
      <c r="Y3960" s="462" t="inlineStr">
        <is>
          <t>2211013528</t>
        </is>
      </c>
      <c r="Z3960" s="462" t="inlineStr"/>
      <c r="AA3960" s="462" t="inlineStr">
        <is>
          <t>បុគ្គលជាប់អាករ</t>
        </is>
      </c>
      <c r="AB3960" s="462" t="inlineStr">
        <is>
          <t>L001-901905215</t>
        </is>
      </c>
      <c r="AC3960" s="462" t="inlineStr">
        <is>
          <t>វីអ៊ីស៊ិន (ខេមបូឌា) អ៊ិនដាសស្ទ្រី ឯ.ក</t>
        </is>
      </c>
      <c r="AD3960" s="464" t="n">
        <v>996603</v>
      </c>
      <c r="AE3960" s="464" t="n">
        <v>906003</v>
      </c>
      <c r="AF3960" s="464" t="n">
        <v>0</v>
      </c>
      <c r="AG3960" s="464" t="n">
        <v>0</v>
      </c>
      <c r="AH3960" s="464" t="n">
        <v>90600</v>
      </c>
      <c r="AI3960" s="464" t="n">
        <v>0</v>
      </c>
      <c r="AJ3960" s="464" t="n">
        <v>0</v>
      </c>
      <c r="AK3960" s="464" t="n">
        <v>0</v>
      </c>
      <c r="AL3960" s="464" t="n">
        <v>0</v>
      </c>
      <c r="AM3960" s="464" t="n">
        <v>0</v>
      </c>
      <c r="AN3960" s="464" t="n">
        <v>0</v>
      </c>
      <c r="AO3960" s="464" t="n">
        <v>0</v>
      </c>
      <c r="AP3960" s="464" t="n">
        <v>0</v>
      </c>
      <c r="AQ3960" s="462" t="inlineStr"/>
      <c r="AR3960" s="462" t="inlineStr">
        <is>
          <t>Export Administration Fee</t>
        </is>
      </c>
      <c r="AS3960" s="462" t="inlineStr">
        <is>
          <t>បានប្រកាសពន្ធ</t>
        </is>
      </c>
    </row>
    <row r="3961">
      <c r="A3961" s="461" t="n">
        <v>3953</v>
      </c>
      <c r="B3961" s="462" t="inlineStr">
        <is>
          <t>Trucking Fee</t>
        </is>
      </c>
      <c r="C3961" s="462" t="inlineStr">
        <is>
          <t>ឆាយ ដា ឡូយីស្ទីក</t>
        </is>
      </c>
      <c r="D3961" s="462" t="inlineStr">
        <is>
          <t>L001-100063098</t>
        </is>
      </c>
      <c r="E3961" s="462" t="inlineStr">
        <is>
          <t>2211013524</t>
        </is>
      </c>
      <c r="F3961" s="463" t="n">
        <v>44886</v>
      </c>
      <c r="G3961" s="464" t="n">
        <v>90600</v>
      </c>
      <c r="H3961" s="462" t="n"/>
      <c r="I3961" s="464">
        <f>G3961</f>
        <v/>
      </c>
      <c r="J3961" s="462">
        <f>IF(AND(Q3961=TRUE, R3961=TRUE, S3961=TRUE), IF(W3961&lt;-0.05, "អនុញ្ញាត (អ្នកផ្គត់ផ្គង់ប្រកាសខ្វះ)", "បានប្រកាស (អនុញ្ញាត)"), IF(AND(Q3961=FALSE, R3961=FALSE, S3961=FALSE), "ព្យួរទុក (មិនមានទិន្នន័យ)", "ប្រកាសខុស (ព្យួរទុក)"))</f>
        <v/>
      </c>
      <c r="K3961" s="462" t="inlineStr"/>
      <c r="L3961" s="462" t="inlineStr"/>
      <c r="M3961" s="464">
        <f>AH3961</f>
        <v/>
      </c>
      <c r="N3961" s="464">
        <f>IF(W3961&lt;0,AH3961,I3961)</f>
        <v/>
      </c>
      <c r="O3961" s="464">
        <f>I3961-M3961</f>
        <v/>
      </c>
      <c r="P3961" s="462" t="n"/>
      <c r="Q3961" s="462">
        <f>V3961=W3961</f>
        <v/>
      </c>
      <c r="R3961" s="462">
        <f>AND(MONTH(F3961)=MONTH(X3961), YEAR(F3961)=YEAR(X3961))</f>
        <v/>
      </c>
      <c r="S3961" s="462">
        <f>AC3961="L001-901905215"</f>
        <v/>
      </c>
      <c r="T3961" s="464">
        <f>G3961-AH3961</f>
        <v/>
      </c>
      <c r="U3961" s="462" t="n"/>
      <c r="V3961" s="462" t="inlineStr">
        <is>
          <t>2211013524</t>
        </is>
      </c>
      <c r="W3961" s="462" t="inlineStr">
        <is>
          <t>2211013524</t>
        </is>
      </c>
      <c r="X3961" s="463" t="n">
        <v>44886</v>
      </c>
      <c r="Y3961" s="462" t="inlineStr">
        <is>
          <t>2211013524</t>
        </is>
      </c>
      <c r="Z3961" s="462" t="inlineStr"/>
      <c r="AA3961" s="462" t="inlineStr">
        <is>
          <t>បុគ្គលជាប់អាករ</t>
        </is>
      </c>
      <c r="AB3961" s="462" t="inlineStr">
        <is>
          <t>L001-901905215</t>
        </is>
      </c>
      <c r="AC3961" s="462" t="inlineStr">
        <is>
          <t>វីអ៊ីស៊ិន (ខេមបូឌា) អ៊ិនដាសស្ទ្រី ឯ.ក</t>
        </is>
      </c>
      <c r="AD3961" s="464" t="n">
        <v>996603</v>
      </c>
      <c r="AE3961" s="464" t="n">
        <v>906003</v>
      </c>
      <c r="AF3961" s="464" t="n">
        <v>0</v>
      </c>
      <c r="AG3961" s="464" t="n">
        <v>0</v>
      </c>
      <c r="AH3961" s="464" t="n">
        <v>90600</v>
      </c>
      <c r="AI3961" s="464" t="n">
        <v>0</v>
      </c>
      <c r="AJ3961" s="464" t="n">
        <v>0</v>
      </c>
      <c r="AK3961" s="464" t="n">
        <v>0</v>
      </c>
      <c r="AL3961" s="464" t="n">
        <v>0</v>
      </c>
      <c r="AM3961" s="464" t="n">
        <v>0</v>
      </c>
      <c r="AN3961" s="464" t="n">
        <v>0</v>
      </c>
      <c r="AO3961" s="464" t="n">
        <v>0</v>
      </c>
      <c r="AP3961" s="464" t="n">
        <v>0</v>
      </c>
      <c r="AQ3961" s="462" t="inlineStr"/>
      <c r="AR3961" s="462" t="inlineStr">
        <is>
          <t>Export Administration Fee</t>
        </is>
      </c>
      <c r="AS3961" s="462" t="inlineStr">
        <is>
          <t>បានប្រកាសពន្ធ</t>
        </is>
      </c>
    </row>
    <row r="3962">
      <c r="A3962" s="461" t="n">
        <v>3954</v>
      </c>
      <c r="B3962" s="462" t="inlineStr">
        <is>
          <t>Trucking Fee</t>
        </is>
      </c>
      <c r="C3962" s="462" t="inlineStr">
        <is>
          <t>ឆាយ ដា ឡូយីស្ទីក</t>
        </is>
      </c>
      <c r="D3962" s="462" t="inlineStr">
        <is>
          <t>L001-100063098</t>
        </is>
      </c>
      <c r="E3962" s="462" t="inlineStr">
        <is>
          <t>2211013506</t>
        </is>
      </c>
      <c r="F3962" s="463" t="n">
        <v>44886</v>
      </c>
      <c r="G3962" s="464" t="n">
        <v>103011</v>
      </c>
      <c r="H3962" s="462" t="n"/>
      <c r="I3962" s="464">
        <f>G3962</f>
        <v/>
      </c>
      <c r="J3962" s="462">
        <f>IF(AND(Q3962=TRUE, R3962=TRUE, S3962=TRUE), IF(W3962&lt;-0.05, "អនុញ្ញាត (អ្នកផ្គត់ផ្គង់ប្រកាសខ្វះ)", "បានប្រកាស (អនុញ្ញាត)"), IF(AND(Q3962=FALSE, R3962=FALSE, S3962=FALSE), "ព្យួរទុក (មិនមានទិន្នន័យ)", "ប្រកាសខុស (ព្យួរទុក)"))</f>
        <v/>
      </c>
      <c r="K3962" s="462" t="inlineStr"/>
      <c r="L3962" s="462" t="inlineStr"/>
      <c r="M3962" s="464">
        <f>AH3962</f>
        <v/>
      </c>
      <c r="N3962" s="464">
        <f>IF(W3962&lt;0,AH3962,I3962)</f>
        <v/>
      </c>
      <c r="O3962" s="464">
        <f>I3962-M3962</f>
        <v/>
      </c>
      <c r="P3962" s="462" t="n"/>
      <c r="Q3962" s="462">
        <f>V3962=W3962</f>
        <v/>
      </c>
      <c r="R3962" s="462">
        <f>AND(MONTH(F3962)=MONTH(X3962), YEAR(F3962)=YEAR(X3962))</f>
        <v/>
      </c>
      <c r="S3962" s="462">
        <f>AC3962="L001-901905215"</f>
        <v/>
      </c>
      <c r="T3962" s="464">
        <f>G3962-AH3962</f>
        <v/>
      </c>
      <c r="U3962" s="462" t="n"/>
      <c r="V3962" s="462" t="inlineStr">
        <is>
          <t>2211013506</t>
        </is>
      </c>
      <c r="W3962" s="462" t="inlineStr">
        <is>
          <t>2211013506</t>
        </is>
      </c>
      <c r="X3962" s="463" t="n">
        <v>44886</v>
      </c>
      <c r="Y3962" s="462" t="inlineStr">
        <is>
          <t>2211013506</t>
        </is>
      </c>
      <c r="Z3962" s="462" t="inlineStr"/>
      <c r="AA3962" s="462" t="inlineStr">
        <is>
          <t>បុគ្គលជាប់អាករ</t>
        </is>
      </c>
      <c r="AB3962" s="462" t="inlineStr">
        <is>
          <t>L001-901905215</t>
        </is>
      </c>
      <c r="AC3962" s="462" t="inlineStr">
        <is>
          <t>វីអ៊ីស៊ិន (ខេមបូឌា) អ៊ិនដាសស្ទ្រី ឯ.ក</t>
        </is>
      </c>
      <c r="AD3962" s="464" t="n">
        <v>1133124</v>
      </c>
      <c r="AE3962" s="464" t="n">
        <v>1030113</v>
      </c>
      <c r="AF3962" s="464" t="n">
        <v>0</v>
      </c>
      <c r="AG3962" s="464" t="n">
        <v>0</v>
      </c>
      <c r="AH3962" s="464" t="n">
        <v>103011</v>
      </c>
      <c r="AI3962" s="464" t="n">
        <v>0</v>
      </c>
      <c r="AJ3962" s="464" t="n">
        <v>0</v>
      </c>
      <c r="AK3962" s="464" t="n">
        <v>0</v>
      </c>
      <c r="AL3962" s="464" t="n">
        <v>0</v>
      </c>
      <c r="AM3962" s="464" t="n">
        <v>0</v>
      </c>
      <c r="AN3962" s="464" t="n">
        <v>0</v>
      </c>
      <c r="AO3962" s="464" t="n">
        <v>0</v>
      </c>
      <c r="AP3962" s="464" t="n">
        <v>0</v>
      </c>
      <c r="AQ3962" s="462" t="inlineStr"/>
      <c r="AR3962" s="462" t="inlineStr">
        <is>
          <t>Export Administration Fee</t>
        </is>
      </c>
      <c r="AS3962" s="462" t="inlineStr">
        <is>
          <t>បានប្រកាសពន្ធ</t>
        </is>
      </c>
    </row>
    <row r="3963">
      <c r="A3963" s="461" t="n">
        <v>3955</v>
      </c>
      <c r="B3963" s="462" t="inlineStr">
        <is>
          <t>Trucking Fee</t>
        </is>
      </c>
      <c r="C3963" s="462" t="inlineStr">
        <is>
          <t>ឆាយ ដា ឡូយីស្ទីក</t>
        </is>
      </c>
      <c r="D3963" s="462" t="inlineStr">
        <is>
          <t>L001-100063098</t>
        </is>
      </c>
      <c r="E3963" s="462" t="inlineStr">
        <is>
          <t>2211013503</t>
        </is>
      </c>
      <c r="F3963" s="463" t="n">
        <v>44886</v>
      </c>
      <c r="G3963" s="464" t="n">
        <v>103011</v>
      </c>
      <c r="H3963" s="462" t="n"/>
      <c r="I3963" s="464">
        <f>G3963</f>
        <v/>
      </c>
      <c r="J3963" s="462">
        <f>IF(AND(Q3963=TRUE, R3963=TRUE, S3963=TRUE), IF(W3963&lt;-0.05, "អនុញ្ញាត (អ្នកផ្គត់ផ្គង់ប្រកាសខ្វះ)", "បានប្រកាស (អនុញ្ញាត)"), IF(AND(Q3963=FALSE, R3963=FALSE, S3963=FALSE), "ព្យួរទុក (មិនមានទិន្នន័យ)", "ប្រកាសខុស (ព្យួរទុក)"))</f>
        <v/>
      </c>
      <c r="K3963" s="462" t="inlineStr"/>
      <c r="L3963" s="462" t="inlineStr"/>
      <c r="M3963" s="464">
        <f>AH3963</f>
        <v/>
      </c>
      <c r="N3963" s="464">
        <f>IF(W3963&lt;0,AH3963,I3963)</f>
        <v/>
      </c>
      <c r="O3963" s="464">
        <f>I3963-M3963</f>
        <v/>
      </c>
      <c r="P3963" s="462" t="n"/>
      <c r="Q3963" s="462">
        <f>V3963=W3963</f>
        <v/>
      </c>
      <c r="R3963" s="462">
        <f>AND(MONTH(F3963)=MONTH(X3963), YEAR(F3963)=YEAR(X3963))</f>
        <v/>
      </c>
      <c r="S3963" s="462">
        <f>AC3963="L001-901905215"</f>
        <v/>
      </c>
      <c r="T3963" s="464">
        <f>G3963-AH3963</f>
        <v/>
      </c>
      <c r="U3963" s="462" t="n"/>
      <c r="V3963" s="462" t="inlineStr">
        <is>
          <t>2211013503</t>
        </is>
      </c>
      <c r="W3963" s="462" t="inlineStr">
        <is>
          <t>2211013503</t>
        </is>
      </c>
      <c r="X3963" s="463" t="n">
        <v>44886</v>
      </c>
      <c r="Y3963" s="462" t="inlineStr">
        <is>
          <t>2211013503</t>
        </is>
      </c>
      <c r="Z3963" s="462" t="inlineStr"/>
      <c r="AA3963" s="462" t="inlineStr">
        <is>
          <t>បុគ្គលជាប់អាករ</t>
        </is>
      </c>
      <c r="AB3963" s="462" t="inlineStr">
        <is>
          <t>L001-901905215</t>
        </is>
      </c>
      <c r="AC3963" s="462" t="inlineStr">
        <is>
          <t>វីអ៊ីស៊ិន (ខេមបូឌា) អ៊ិនដាសស្ទ្រី ឯ.ក</t>
        </is>
      </c>
      <c r="AD3963" s="464" t="n">
        <v>1133124</v>
      </c>
      <c r="AE3963" s="464" t="n">
        <v>1030113</v>
      </c>
      <c r="AF3963" s="464" t="n">
        <v>0</v>
      </c>
      <c r="AG3963" s="464" t="n">
        <v>0</v>
      </c>
      <c r="AH3963" s="464" t="n">
        <v>103011</v>
      </c>
      <c r="AI3963" s="464" t="n">
        <v>0</v>
      </c>
      <c r="AJ3963" s="464" t="n">
        <v>0</v>
      </c>
      <c r="AK3963" s="464" t="n">
        <v>0</v>
      </c>
      <c r="AL3963" s="464" t="n">
        <v>0</v>
      </c>
      <c r="AM3963" s="464" t="n">
        <v>0</v>
      </c>
      <c r="AN3963" s="464" t="n">
        <v>0</v>
      </c>
      <c r="AO3963" s="464" t="n">
        <v>0</v>
      </c>
      <c r="AP3963" s="464" t="n">
        <v>0</v>
      </c>
      <c r="AQ3963" s="462" t="inlineStr"/>
      <c r="AR3963" s="462" t="inlineStr">
        <is>
          <t>Export Administration Fee</t>
        </is>
      </c>
      <c r="AS3963" s="462" t="inlineStr">
        <is>
          <t>បានប្រកាសពន្ធ</t>
        </is>
      </c>
    </row>
    <row r="3964">
      <c r="A3964" s="461" t="n">
        <v>3956</v>
      </c>
      <c r="B3964" s="462" t="inlineStr">
        <is>
          <t>Trucking Fee</t>
        </is>
      </c>
      <c r="C3964" s="462" t="inlineStr">
        <is>
          <t>ឆាយ ដា ឡូយីស្ទីក</t>
        </is>
      </c>
      <c r="D3964" s="462" t="inlineStr">
        <is>
          <t>L001-100063098</t>
        </is>
      </c>
      <c r="E3964" s="462" t="inlineStr">
        <is>
          <t>2211013501</t>
        </is>
      </c>
      <c r="F3964" s="463" t="n">
        <v>44886</v>
      </c>
      <c r="G3964" s="464" t="n">
        <v>90600</v>
      </c>
      <c r="H3964" s="462" t="n"/>
      <c r="I3964" s="464">
        <f>G3964</f>
        <v/>
      </c>
      <c r="J3964" s="462">
        <f>IF(AND(Q3964=TRUE, R3964=TRUE, S3964=TRUE), IF(W3964&lt;-0.05, "អនុញ្ញាត (អ្នកផ្គត់ផ្គង់ប្រកាសខ្វះ)", "បានប្រកាស (អនុញ្ញាត)"), IF(AND(Q3964=FALSE, R3964=FALSE, S3964=FALSE), "ព្យួរទុក (មិនមានទិន្នន័យ)", "ប្រកាសខុស (ព្យួរទុក)"))</f>
        <v/>
      </c>
      <c r="K3964" s="462" t="inlineStr"/>
      <c r="L3964" s="462" t="inlineStr"/>
      <c r="M3964" s="464">
        <f>AH3964</f>
        <v/>
      </c>
      <c r="N3964" s="464">
        <f>IF(W3964&lt;0,AH3964,I3964)</f>
        <v/>
      </c>
      <c r="O3964" s="464">
        <f>I3964-M3964</f>
        <v/>
      </c>
      <c r="P3964" s="462" t="n"/>
      <c r="Q3964" s="462">
        <f>V3964=W3964</f>
        <v/>
      </c>
      <c r="R3964" s="462">
        <f>AND(MONTH(F3964)=MONTH(X3964), YEAR(F3964)=YEAR(X3964))</f>
        <v/>
      </c>
      <c r="S3964" s="462">
        <f>AC3964="L001-901905215"</f>
        <v/>
      </c>
      <c r="T3964" s="464">
        <f>G3964-AH3964</f>
        <v/>
      </c>
      <c r="U3964" s="462" t="n"/>
      <c r="V3964" s="462" t="inlineStr">
        <is>
          <t>2211013501</t>
        </is>
      </c>
      <c r="W3964" s="462" t="inlineStr">
        <is>
          <t>2211013501</t>
        </is>
      </c>
      <c r="X3964" s="463" t="n">
        <v>44886</v>
      </c>
      <c r="Y3964" s="462" t="inlineStr">
        <is>
          <t>2211013501</t>
        </is>
      </c>
      <c r="Z3964" s="462" t="inlineStr"/>
      <c r="AA3964" s="462" t="inlineStr">
        <is>
          <t>បុគ្គលជាប់អាករ</t>
        </is>
      </c>
      <c r="AB3964" s="462" t="inlineStr">
        <is>
          <t>L001-901905215</t>
        </is>
      </c>
      <c r="AC3964" s="462" t="inlineStr">
        <is>
          <t>វីអ៊ីស៊ិន (ខេមបូឌា) អ៊ិនដាសស្ទ្រី ឯ.ក</t>
        </is>
      </c>
      <c r="AD3964" s="464" t="n">
        <v>996603</v>
      </c>
      <c r="AE3964" s="464" t="n">
        <v>906003</v>
      </c>
      <c r="AF3964" s="464" t="n">
        <v>0</v>
      </c>
      <c r="AG3964" s="464" t="n">
        <v>0</v>
      </c>
      <c r="AH3964" s="464" t="n">
        <v>90600</v>
      </c>
      <c r="AI3964" s="464" t="n">
        <v>0</v>
      </c>
      <c r="AJ3964" s="464" t="n">
        <v>0</v>
      </c>
      <c r="AK3964" s="464" t="n">
        <v>0</v>
      </c>
      <c r="AL3964" s="464" t="n">
        <v>0</v>
      </c>
      <c r="AM3964" s="464" t="n">
        <v>0</v>
      </c>
      <c r="AN3964" s="464" t="n">
        <v>0</v>
      </c>
      <c r="AO3964" s="464" t="n">
        <v>0</v>
      </c>
      <c r="AP3964" s="464" t="n">
        <v>0</v>
      </c>
      <c r="AQ3964" s="462" t="inlineStr"/>
      <c r="AR3964" s="462" t="inlineStr">
        <is>
          <t>Export Administration Fee</t>
        </is>
      </c>
      <c r="AS3964" s="462" t="inlineStr">
        <is>
          <t>បានប្រកាសពន្ធ</t>
        </is>
      </c>
    </row>
    <row r="3965">
      <c r="A3965" s="461" t="n">
        <v>3957</v>
      </c>
      <c r="B3965" s="462" t="inlineStr">
        <is>
          <t>Trucking Fee</t>
        </is>
      </c>
      <c r="C3965" s="462" t="inlineStr">
        <is>
          <t>ឆាយ ដា ឡូយីស្ទីក</t>
        </is>
      </c>
      <c r="D3965" s="462" t="inlineStr">
        <is>
          <t>L001-100063098</t>
        </is>
      </c>
      <c r="E3965" s="462" t="inlineStr">
        <is>
          <t>221103563</t>
        </is>
      </c>
      <c r="F3965" s="463" t="n">
        <v>44886</v>
      </c>
      <c r="G3965" s="464" t="n">
        <v>65778</v>
      </c>
      <c r="H3965" s="462" t="n"/>
      <c r="I3965" s="464">
        <f>G3965</f>
        <v/>
      </c>
      <c r="J3965" s="462">
        <f>IF(AND(Q3965=TRUE, R3965=TRUE, S3965=TRUE), IF(W3965&lt;-0.05, "អនុញ្ញាត (អ្នកផ្គត់ផ្គង់ប្រកាសខ្វះ)", "បានប្រកាស (អនុញ្ញាត)"), IF(AND(Q3965=FALSE, R3965=FALSE, S3965=FALSE), "ព្យួរទុក (មិនមានទិន្នន័យ)", "ប្រកាសខុស (ព្យួរទុក)"))</f>
        <v/>
      </c>
      <c r="K3965" s="462" t="inlineStr"/>
      <c r="L3965" s="462" t="inlineStr"/>
      <c r="M3965" s="464">
        <f>AH3965</f>
        <v/>
      </c>
      <c r="N3965" s="464">
        <f>IF(W3965&lt;0,AH3965,I3965)</f>
        <v/>
      </c>
      <c r="O3965" s="464">
        <f>I3965-M3965</f>
        <v/>
      </c>
      <c r="P3965" s="462" t="n"/>
      <c r="Q3965" s="462">
        <f>V3965=W3965</f>
        <v/>
      </c>
      <c r="R3965" s="462">
        <f>AND(MONTH(F3965)=MONTH(X3965), YEAR(F3965)=YEAR(X3965))</f>
        <v/>
      </c>
      <c r="S3965" s="462">
        <f>AC3965="L001-901905215"</f>
        <v/>
      </c>
      <c r="T3965" s="464">
        <f>G3965-AH3965</f>
        <v/>
      </c>
      <c r="U3965" s="462" t="n"/>
      <c r="V3965" s="462" t="inlineStr">
        <is>
          <t>221103563</t>
        </is>
      </c>
      <c r="W3965" s="462" t="inlineStr"/>
      <c r="X3965" s="499" t="n"/>
      <c r="Y3965" s="462" t="n"/>
      <c r="Z3965" s="462" t="n"/>
      <c r="AA3965" s="462" t="n"/>
      <c r="AB3965" s="462" t="n"/>
      <c r="AC3965" s="462" t="n"/>
      <c r="AD3965" s="462" t="n"/>
      <c r="AE3965" s="462" t="n"/>
      <c r="AF3965" s="462" t="n"/>
      <c r="AG3965" s="462" t="n"/>
      <c r="AH3965" s="462" t="n"/>
      <c r="AI3965" s="462" t="n"/>
      <c r="AJ3965" s="462" t="n"/>
      <c r="AK3965" s="462" t="n"/>
      <c r="AL3965" s="462" t="n"/>
      <c r="AM3965" s="462" t="n"/>
      <c r="AN3965" s="462" t="n"/>
      <c r="AO3965" s="462" t="n"/>
      <c r="AP3965" s="462" t="n"/>
      <c r="AQ3965" s="462" t="n"/>
      <c r="AR3965" s="462" t="n"/>
      <c r="AS3965" s="462" t="n"/>
    </row>
    <row r="3966">
      <c r="A3966" s="461" t="n">
        <v>3958</v>
      </c>
      <c r="B3966" s="462" t="inlineStr">
        <is>
          <t>Trucking Fee</t>
        </is>
      </c>
      <c r="C3966" s="462" t="inlineStr">
        <is>
          <t>ឆាយ ដា ឡូយីស្ទីក</t>
        </is>
      </c>
      <c r="D3966" s="462" t="inlineStr">
        <is>
          <t>L001-100063098</t>
        </is>
      </c>
      <c r="E3966" s="462" t="inlineStr">
        <is>
          <t>2211013314</t>
        </is>
      </c>
      <c r="F3966" s="463" t="n">
        <v>44880</v>
      </c>
      <c r="G3966" s="464" t="n">
        <v>29008</v>
      </c>
      <c r="H3966" s="462" t="n"/>
      <c r="I3966" s="464">
        <f>G3966</f>
        <v/>
      </c>
      <c r="J3966" s="462">
        <f>IF(AND(Q3966=TRUE, R3966=TRUE, S3966=TRUE), IF(W3966&lt;-0.05, "អនុញ្ញាត (អ្នកផ្គត់ផ្គង់ប្រកាសខ្វះ)", "បានប្រកាស (អនុញ្ញាត)"), IF(AND(Q3966=FALSE, R3966=FALSE, S3966=FALSE), "ព្យួរទុក (មិនមានទិន្នន័យ)", "ប្រកាសខុស (ព្យួរទុក)"))</f>
        <v/>
      </c>
      <c r="K3966" s="462" t="inlineStr"/>
      <c r="L3966" s="462" t="inlineStr"/>
      <c r="M3966" s="464">
        <f>AH3966</f>
        <v/>
      </c>
      <c r="N3966" s="464">
        <f>IF(W3966&lt;0,AH3966,I3966)</f>
        <v/>
      </c>
      <c r="O3966" s="464">
        <f>I3966-M3966</f>
        <v/>
      </c>
      <c r="P3966" s="462" t="n"/>
      <c r="Q3966" s="462">
        <f>V3966=W3966</f>
        <v/>
      </c>
      <c r="R3966" s="462">
        <f>AND(MONTH(F3966)=MONTH(X3966), YEAR(F3966)=YEAR(X3966))</f>
        <v/>
      </c>
      <c r="S3966" s="462">
        <f>AC3966="L001-901905215"</f>
        <v/>
      </c>
      <c r="T3966" s="464">
        <f>G3966-AH3966</f>
        <v/>
      </c>
      <c r="U3966" s="462" t="n"/>
      <c r="V3966" s="462" t="inlineStr">
        <is>
          <t>2211013314</t>
        </is>
      </c>
      <c r="W3966" s="462" t="inlineStr">
        <is>
          <t>2211013314</t>
        </is>
      </c>
      <c r="X3966" s="463" t="n">
        <v>44880</v>
      </c>
      <c r="Y3966" s="462" t="inlineStr">
        <is>
          <t>2211013314</t>
        </is>
      </c>
      <c r="Z3966" s="462" t="inlineStr"/>
      <c r="AA3966" s="462" t="inlineStr">
        <is>
          <t>បុគ្គលជាប់អាករ</t>
        </is>
      </c>
      <c r="AB3966" s="462" t="inlineStr">
        <is>
          <t>L001-901905215</t>
        </is>
      </c>
      <c r="AC3966" s="462" t="inlineStr">
        <is>
          <t>វីអ៊ីស៊ិន (ខេមបូឌា) អ៊ិនដាសស្ទ្រី ឯ.ក</t>
        </is>
      </c>
      <c r="AD3966" s="464" t="n">
        <v>319088</v>
      </c>
      <c r="AE3966" s="464" t="n">
        <v>290080</v>
      </c>
      <c r="AF3966" s="464" t="n">
        <v>0</v>
      </c>
      <c r="AG3966" s="464" t="n">
        <v>0</v>
      </c>
      <c r="AH3966" s="464" t="n">
        <v>29008</v>
      </c>
      <c r="AI3966" s="464" t="n">
        <v>0</v>
      </c>
      <c r="AJ3966" s="464" t="n">
        <v>0</v>
      </c>
      <c r="AK3966" s="464" t="n">
        <v>0</v>
      </c>
      <c r="AL3966" s="464" t="n">
        <v>0</v>
      </c>
      <c r="AM3966" s="464" t="n">
        <v>0</v>
      </c>
      <c r="AN3966" s="464" t="n">
        <v>0</v>
      </c>
      <c r="AO3966" s="464" t="n">
        <v>0</v>
      </c>
      <c r="AP3966" s="464" t="n">
        <v>0</v>
      </c>
      <c r="AQ3966" s="462" t="inlineStr"/>
      <c r="AR3966" s="462" t="inlineStr">
        <is>
          <t>Worker Fee</t>
        </is>
      </c>
      <c r="AS3966" s="462" t="inlineStr">
        <is>
          <t>បានប្រកាសពន្ធ</t>
        </is>
      </c>
    </row>
    <row r="3967">
      <c r="A3967" s="461" t="n">
        <v>3959</v>
      </c>
      <c r="B3967" s="462" t="inlineStr">
        <is>
          <t>Trucking Fee</t>
        </is>
      </c>
      <c r="C3967" s="462" t="inlineStr">
        <is>
          <t>ឆាយ ដា ឡូយីស្ទីក</t>
        </is>
      </c>
      <c r="D3967" s="462" t="inlineStr">
        <is>
          <t>L001-100063098</t>
        </is>
      </c>
      <c r="E3967" s="462" t="inlineStr">
        <is>
          <t>2211013973</t>
        </is>
      </c>
      <c r="F3967" s="463" t="n">
        <v>44894</v>
      </c>
      <c r="G3967" s="464" t="n">
        <v>12378</v>
      </c>
      <c r="H3967" s="462" t="n"/>
      <c r="I3967" s="464">
        <f>G3967</f>
        <v/>
      </c>
      <c r="J3967" s="462">
        <f>IF(AND(Q3967=TRUE, R3967=TRUE, S3967=TRUE), IF(W3967&lt;-0.05, "អនុញ្ញាត (អ្នកផ្គត់ផ្គង់ប្រកាសខ្វះ)", "បានប្រកាស (អនុញ្ញាត)"), IF(AND(Q3967=FALSE, R3967=FALSE, S3967=FALSE), "ព្យួរទុក (មិនមានទិន្នន័យ)", "ប្រកាសខុស (ព្យួរទុក)"))</f>
        <v/>
      </c>
      <c r="K3967" s="462" t="inlineStr"/>
      <c r="L3967" s="462" t="inlineStr"/>
      <c r="M3967" s="464">
        <f>AH3967</f>
        <v/>
      </c>
      <c r="N3967" s="464">
        <f>IF(W3967&lt;0,AH3967,I3967)</f>
        <v/>
      </c>
      <c r="O3967" s="464">
        <f>I3967-M3967</f>
        <v/>
      </c>
      <c r="P3967" s="462" t="n"/>
      <c r="Q3967" s="462">
        <f>V3967=W3967</f>
        <v/>
      </c>
      <c r="R3967" s="462">
        <f>AND(MONTH(F3967)=MONTH(X3967), YEAR(F3967)=YEAR(X3967))</f>
        <v/>
      </c>
      <c r="S3967" s="462">
        <f>AC3967="L001-901905215"</f>
        <v/>
      </c>
      <c r="T3967" s="464">
        <f>G3967-AH3967</f>
        <v/>
      </c>
      <c r="U3967" s="462" t="n"/>
      <c r="V3967" s="462" t="inlineStr">
        <is>
          <t>2211013973</t>
        </is>
      </c>
      <c r="W3967" s="462" t="inlineStr">
        <is>
          <t>2211013973</t>
        </is>
      </c>
      <c r="X3967" s="463" t="n">
        <v>44894</v>
      </c>
      <c r="Y3967" s="462" t="inlineStr">
        <is>
          <t>2211013973</t>
        </is>
      </c>
      <c r="Z3967" s="462" t="inlineStr"/>
      <c r="AA3967" s="462" t="inlineStr">
        <is>
          <t>បុគ្គលជាប់អាករ</t>
        </is>
      </c>
      <c r="AB3967" s="462" t="inlineStr">
        <is>
          <t>L001-901905215</t>
        </is>
      </c>
      <c r="AC3967" s="462" t="inlineStr">
        <is>
          <t>វីអ៊ីស៊ិន (ខេមបូឌា) អ៊ិនដាសស្ទ្រី ឯ.ក</t>
        </is>
      </c>
      <c r="AD3967" s="464" t="n">
        <v>136158</v>
      </c>
      <c r="AE3967" s="464" t="n">
        <v>123780</v>
      </c>
      <c r="AF3967" s="464" t="n">
        <v>0</v>
      </c>
      <c r="AG3967" s="464" t="n">
        <v>0</v>
      </c>
      <c r="AH3967" s="464" t="n">
        <v>12378</v>
      </c>
      <c r="AI3967" s="464" t="n">
        <v>0</v>
      </c>
      <c r="AJ3967" s="464" t="n">
        <v>0</v>
      </c>
      <c r="AK3967" s="464" t="n">
        <v>0</v>
      </c>
      <c r="AL3967" s="464" t="n">
        <v>0</v>
      </c>
      <c r="AM3967" s="464" t="n">
        <v>0</v>
      </c>
      <c r="AN3967" s="464" t="n">
        <v>0</v>
      </c>
      <c r="AO3967" s="464" t="n">
        <v>0</v>
      </c>
      <c r="AP3967" s="464" t="n">
        <v>0</v>
      </c>
      <c r="AQ3967" s="462" t="inlineStr"/>
      <c r="AR3967" s="462" t="inlineStr">
        <is>
          <t>Worker Fee</t>
        </is>
      </c>
      <c r="AS3967" s="462" t="inlineStr">
        <is>
          <t>បានប្រកាសពន្ធ</t>
        </is>
      </c>
    </row>
    <row r="3968">
      <c r="A3968" s="461" t="n">
        <v>3960</v>
      </c>
      <c r="B3968" s="462" t="inlineStr">
        <is>
          <t>Trucking Fee</t>
        </is>
      </c>
      <c r="C3968" s="462" t="inlineStr">
        <is>
          <t>ឆាយ ដា ឡូយីស្ទីក</t>
        </is>
      </c>
      <c r="D3968" s="462" t="inlineStr">
        <is>
          <t>L001-100063098</t>
        </is>
      </c>
      <c r="E3968" s="462" t="inlineStr">
        <is>
          <t>2211013286</t>
        </is>
      </c>
      <c r="F3968" s="463" t="n">
        <v>44879</v>
      </c>
      <c r="G3968" s="464" t="n">
        <v>90754</v>
      </c>
      <c r="H3968" s="462" t="n"/>
      <c r="I3968" s="464">
        <f>G3968</f>
        <v/>
      </c>
      <c r="J3968" s="462">
        <f>IF(AND(Q3968=TRUE, R3968=TRUE, S3968=TRUE), IF(W3968&lt;-0.05, "អនុញ្ញាត (អ្នកផ្គត់ផ្គង់ប្រកាសខ្វះ)", "បានប្រកាស (អនុញ្ញាត)"), IF(AND(Q3968=FALSE, R3968=FALSE, S3968=FALSE), "ព្យួរទុក (មិនមានទិន្នន័យ)", "ប្រកាសខុស (ព្យួរទុក)"))</f>
        <v/>
      </c>
      <c r="K3968" s="462" t="inlineStr"/>
      <c r="L3968" s="462" t="inlineStr"/>
      <c r="M3968" s="464">
        <f>AH3968</f>
        <v/>
      </c>
      <c r="N3968" s="464">
        <f>IF(W3968&lt;0,AH3968,I3968)</f>
        <v/>
      </c>
      <c r="O3968" s="464">
        <f>I3968-M3968</f>
        <v/>
      </c>
      <c r="P3968" s="462" t="n"/>
      <c r="Q3968" s="462">
        <f>V3968=W3968</f>
        <v/>
      </c>
      <c r="R3968" s="462">
        <f>AND(MONTH(F3968)=MONTH(X3968), YEAR(F3968)=YEAR(X3968))</f>
        <v/>
      </c>
      <c r="S3968" s="462">
        <f>AC3968="L001-901905215"</f>
        <v/>
      </c>
      <c r="T3968" s="464">
        <f>G3968-AH3968</f>
        <v/>
      </c>
      <c r="U3968" s="462" t="n"/>
      <c r="V3968" s="462" t="inlineStr">
        <is>
          <t>2211013286</t>
        </is>
      </c>
      <c r="W3968" s="462" t="inlineStr">
        <is>
          <t>2211013286</t>
        </is>
      </c>
      <c r="X3968" s="463" t="n">
        <v>44879</v>
      </c>
      <c r="Y3968" s="462" t="inlineStr">
        <is>
          <t>2211013286</t>
        </is>
      </c>
      <c r="Z3968" s="462" t="inlineStr"/>
      <c r="AA3968" s="462" t="inlineStr">
        <is>
          <t>បុគ្គលជាប់អាករ</t>
        </is>
      </c>
      <c r="AB3968" s="462" t="inlineStr">
        <is>
          <t>L001-901905215</t>
        </is>
      </c>
      <c r="AC3968" s="462" t="inlineStr">
        <is>
          <t>វីអ៊ីស៊ិន (ខេមបូឌា) អ៊ិនដាសស្ទ្រី ឯ.ក</t>
        </is>
      </c>
      <c r="AD3968" s="464" t="n">
        <v>998530</v>
      </c>
      <c r="AE3968" s="464" t="n">
        <v>907755</v>
      </c>
      <c r="AF3968" s="464" t="n">
        <v>0</v>
      </c>
      <c r="AG3968" s="464" t="n">
        <v>0</v>
      </c>
      <c r="AH3968" s="464" t="n">
        <v>90775</v>
      </c>
      <c r="AI3968" s="464" t="n">
        <v>0</v>
      </c>
      <c r="AJ3968" s="464" t="n">
        <v>0</v>
      </c>
      <c r="AK3968" s="464" t="n">
        <v>0</v>
      </c>
      <c r="AL3968" s="464" t="n">
        <v>0</v>
      </c>
      <c r="AM3968" s="464" t="n">
        <v>0</v>
      </c>
      <c r="AN3968" s="464" t="n">
        <v>0</v>
      </c>
      <c r="AO3968" s="464" t="n">
        <v>0</v>
      </c>
      <c r="AP3968" s="464" t="n">
        <v>0</v>
      </c>
      <c r="AQ3968" s="462" t="inlineStr"/>
      <c r="AR3968" s="462" t="inlineStr">
        <is>
          <t>Export Administration Fee</t>
        </is>
      </c>
      <c r="AS3968" s="462" t="inlineStr">
        <is>
          <t>បានប្រកាសពន្ធ</t>
        </is>
      </c>
    </row>
    <row r="3969">
      <c r="A3969" s="461" t="n">
        <v>3961</v>
      </c>
      <c r="B3969" s="462" t="inlineStr">
        <is>
          <t>Trucking Fee</t>
        </is>
      </c>
      <c r="C3969" s="462" t="inlineStr">
        <is>
          <t>ឆាយ ដា ឡូយីស្ទីក</t>
        </is>
      </c>
      <c r="D3969" s="462" t="inlineStr">
        <is>
          <t>L001-100063098</t>
        </is>
      </c>
      <c r="E3969" s="462" t="inlineStr">
        <is>
          <t>2211013277</t>
        </is>
      </c>
      <c r="F3969" s="463" t="n">
        <v>44879</v>
      </c>
      <c r="G3969" s="464" t="n">
        <v>90754</v>
      </c>
      <c r="H3969" s="462" t="n"/>
      <c r="I3969" s="464">
        <f>G3969</f>
        <v/>
      </c>
      <c r="J3969" s="462">
        <f>IF(AND(Q3969=TRUE, R3969=TRUE, S3969=TRUE), IF(W3969&lt;-0.05, "អនុញ្ញាត (អ្នកផ្គត់ផ្គង់ប្រកាសខ្វះ)", "បានប្រកាស (អនុញ្ញាត)"), IF(AND(Q3969=FALSE, R3969=FALSE, S3969=FALSE), "ព្យួរទុក (មិនមានទិន្នន័យ)", "ប្រកាសខុស (ព្យួរទុក)"))</f>
        <v/>
      </c>
      <c r="K3969" s="462" t="inlineStr"/>
      <c r="L3969" s="462" t="inlineStr"/>
      <c r="M3969" s="464">
        <f>AH3969</f>
        <v/>
      </c>
      <c r="N3969" s="464">
        <f>IF(W3969&lt;0,AH3969,I3969)</f>
        <v/>
      </c>
      <c r="O3969" s="464">
        <f>I3969-M3969</f>
        <v/>
      </c>
      <c r="P3969" s="462" t="n"/>
      <c r="Q3969" s="462">
        <f>V3969=W3969</f>
        <v/>
      </c>
      <c r="R3969" s="462">
        <f>AND(MONTH(F3969)=MONTH(X3969), YEAR(F3969)=YEAR(X3969))</f>
        <v/>
      </c>
      <c r="S3969" s="462">
        <f>AC3969="L001-901905215"</f>
        <v/>
      </c>
      <c r="T3969" s="464">
        <f>G3969-AH3969</f>
        <v/>
      </c>
      <c r="U3969" s="462" t="n"/>
      <c r="V3969" s="462" t="inlineStr">
        <is>
          <t>2211013277</t>
        </is>
      </c>
      <c r="W3969" s="462" t="inlineStr">
        <is>
          <t>2211013277</t>
        </is>
      </c>
      <c r="X3969" s="463" t="n">
        <v>44879</v>
      </c>
      <c r="Y3969" s="462" t="inlineStr">
        <is>
          <t>2211013277</t>
        </is>
      </c>
      <c r="Z3969" s="462" t="inlineStr"/>
      <c r="AA3969" s="462" t="inlineStr">
        <is>
          <t>បុគ្គលជាប់អាករ</t>
        </is>
      </c>
      <c r="AB3969" s="462" t="inlineStr">
        <is>
          <t>L001-901905215</t>
        </is>
      </c>
      <c r="AC3969" s="462" t="inlineStr">
        <is>
          <t>វីអ៊ីស៊ិន (ខេមបូឌា) អ៊ិនដាសស្ទ្រី ឯ.ក</t>
        </is>
      </c>
      <c r="AD3969" s="464" t="n">
        <v>998530</v>
      </c>
      <c r="AE3969" s="464" t="n">
        <v>907755</v>
      </c>
      <c r="AF3969" s="464" t="n">
        <v>0</v>
      </c>
      <c r="AG3969" s="464" t="n">
        <v>0</v>
      </c>
      <c r="AH3969" s="464" t="n">
        <v>90775</v>
      </c>
      <c r="AI3969" s="464" t="n">
        <v>0</v>
      </c>
      <c r="AJ3969" s="464" t="n">
        <v>0</v>
      </c>
      <c r="AK3969" s="464" t="n">
        <v>0</v>
      </c>
      <c r="AL3969" s="464" t="n">
        <v>0</v>
      </c>
      <c r="AM3969" s="464" t="n">
        <v>0</v>
      </c>
      <c r="AN3969" s="464" t="n">
        <v>0</v>
      </c>
      <c r="AO3969" s="464" t="n">
        <v>0</v>
      </c>
      <c r="AP3969" s="464" t="n">
        <v>0</v>
      </c>
      <c r="AQ3969" s="462" t="inlineStr"/>
      <c r="AR3969" s="462" t="inlineStr">
        <is>
          <t>Export Administration Fee</t>
        </is>
      </c>
      <c r="AS3969" s="462" t="inlineStr">
        <is>
          <t>បានប្រកាសពន្ធ</t>
        </is>
      </c>
    </row>
    <row r="3970">
      <c r="A3970" s="461" t="n">
        <v>3962</v>
      </c>
      <c r="B3970" s="462" t="inlineStr">
        <is>
          <t>Trucking Fee</t>
        </is>
      </c>
      <c r="C3970" s="462" t="inlineStr">
        <is>
          <t>ឆាយ ដា ឡូយីស្ទីក</t>
        </is>
      </c>
      <c r="D3970" s="462" t="inlineStr">
        <is>
          <t>L001-100063098</t>
        </is>
      </c>
      <c r="E3970" s="462" t="inlineStr">
        <is>
          <t>2211013275</t>
        </is>
      </c>
      <c r="F3970" s="463" t="n">
        <v>44875</v>
      </c>
      <c r="G3970" s="464" t="n">
        <v>103211</v>
      </c>
      <c r="H3970" s="462" t="n"/>
      <c r="I3970" s="464">
        <f>G3970</f>
        <v/>
      </c>
      <c r="J3970" s="462">
        <f>IF(AND(Q3970=TRUE, R3970=TRUE, S3970=TRUE), IF(W3970&lt;-0.05, "អនុញ្ញាត (អ្នកផ្គត់ផ្គង់ប្រកាសខ្វះ)", "បានប្រកាស (អនុញ្ញាត)"), IF(AND(Q3970=FALSE, R3970=FALSE, S3970=FALSE), "ព្យួរទុក (មិនមានទិន្នន័យ)", "ប្រកាសខុស (ព្យួរទុក)"))</f>
        <v/>
      </c>
      <c r="K3970" s="462" t="inlineStr"/>
      <c r="L3970" s="462" t="inlineStr"/>
      <c r="M3970" s="464">
        <f>AH3970</f>
        <v/>
      </c>
      <c r="N3970" s="464">
        <f>IF(W3970&lt;0,AH3970,I3970)</f>
        <v/>
      </c>
      <c r="O3970" s="464">
        <f>I3970-M3970</f>
        <v/>
      </c>
      <c r="P3970" s="462" t="n"/>
      <c r="Q3970" s="462">
        <f>V3970=W3970</f>
        <v/>
      </c>
      <c r="R3970" s="462">
        <f>AND(MONTH(F3970)=MONTH(X3970), YEAR(F3970)=YEAR(X3970))</f>
        <v/>
      </c>
      <c r="S3970" s="462">
        <f>AC3970="L001-901905215"</f>
        <v/>
      </c>
      <c r="T3970" s="464">
        <f>G3970-AH3970</f>
        <v/>
      </c>
      <c r="U3970" s="462" t="n"/>
      <c r="V3970" s="462" t="inlineStr">
        <is>
          <t>2211013275</t>
        </is>
      </c>
      <c r="W3970" s="462" t="inlineStr">
        <is>
          <t>2211013275</t>
        </is>
      </c>
      <c r="X3970" s="463" t="n">
        <v>44879</v>
      </c>
      <c r="Y3970" s="462" t="inlineStr">
        <is>
          <t>2211013275</t>
        </is>
      </c>
      <c r="Z3970" s="462" t="inlineStr"/>
      <c r="AA3970" s="462" t="inlineStr">
        <is>
          <t>បុគ្គលជាប់អាករ</t>
        </is>
      </c>
      <c r="AB3970" s="462" t="inlineStr">
        <is>
          <t>L001-901905215</t>
        </is>
      </c>
      <c r="AC3970" s="462" t="inlineStr">
        <is>
          <t>វីអ៊ីស៊ិន (ខេមបូឌា) អ៊ិនដាសស្ទ្រី ឯ.ក</t>
        </is>
      </c>
      <c r="AD3970" s="464" t="n">
        <v>1135316</v>
      </c>
      <c r="AE3970" s="464" t="n">
        <v>1032105</v>
      </c>
      <c r="AF3970" s="464" t="n">
        <v>0</v>
      </c>
      <c r="AG3970" s="464" t="n">
        <v>0</v>
      </c>
      <c r="AH3970" s="464" t="n">
        <v>103211</v>
      </c>
      <c r="AI3970" s="464" t="n">
        <v>0</v>
      </c>
      <c r="AJ3970" s="464" t="n">
        <v>0</v>
      </c>
      <c r="AK3970" s="464" t="n">
        <v>0</v>
      </c>
      <c r="AL3970" s="464" t="n">
        <v>0</v>
      </c>
      <c r="AM3970" s="464" t="n">
        <v>0</v>
      </c>
      <c r="AN3970" s="464" t="n">
        <v>0</v>
      </c>
      <c r="AO3970" s="464" t="n">
        <v>0</v>
      </c>
      <c r="AP3970" s="464" t="n">
        <v>0</v>
      </c>
      <c r="AQ3970" s="462" t="inlineStr"/>
      <c r="AR3970" s="462" t="inlineStr">
        <is>
          <t>Export Administration Fee</t>
        </is>
      </c>
      <c r="AS3970" s="462" t="inlineStr">
        <is>
          <t>បានប្រកាសពន្ធ</t>
        </is>
      </c>
    </row>
    <row r="3971">
      <c r="A3971" s="461" t="n">
        <v>3963</v>
      </c>
      <c r="B3971" s="462" t="inlineStr">
        <is>
          <t>Trucking Fee</t>
        </is>
      </c>
      <c r="C3971" s="462" t="inlineStr">
        <is>
          <t>ឆាយ ដា ឡូយីស្ទីក</t>
        </is>
      </c>
      <c r="D3971" s="462" t="inlineStr">
        <is>
          <t>L001-100063098</t>
        </is>
      </c>
      <c r="E3971" s="462" t="inlineStr">
        <is>
          <t>2211013272</t>
        </is>
      </c>
      <c r="F3971" s="463" t="n">
        <v>44875</v>
      </c>
      <c r="G3971" s="464" t="n">
        <v>103211</v>
      </c>
      <c r="H3971" s="462" t="n"/>
      <c r="I3971" s="464">
        <f>G3971</f>
        <v/>
      </c>
      <c r="J3971" s="462">
        <f>IF(AND(Q3971=TRUE, R3971=TRUE, S3971=TRUE), IF(W3971&lt;-0.05, "អនុញ្ញាត (អ្នកផ្គត់ផ្គង់ប្រកាសខ្វះ)", "បានប្រកាស (អនុញ្ញាត)"), IF(AND(Q3971=FALSE, R3971=FALSE, S3971=FALSE), "ព្យួរទុក (មិនមានទិន្នន័យ)", "ប្រកាសខុស (ព្យួរទុក)"))</f>
        <v/>
      </c>
      <c r="K3971" s="462" t="inlineStr"/>
      <c r="L3971" s="462" t="inlineStr"/>
      <c r="M3971" s="464">
        <f>AH3971</f>
        <v/>
      </c>
      <c r="N3971" s="464">
        <f>IF(W3971&lt;0,AH3971,I3971)</f>
        <v/>
      </c>
      <c r="O3971" s="464">
        <f>I3971-M3971</f>
        <v/>
      </c>
      <c r="P3971" s="462" t="n"/>
      <c r="Q3971" s="462">
        <f>V3971=W3971</f>
        <v/>
      </c>
      <c r="R3971" s="462">
        <f>AND(MONTH(F3971)=MONTH(X3971), YEAR(F3971)=YEAR(X3971))</f>
        <v/>
      </c>
      <c r="S3971" s="462">
        <f>AC3971="L001-901905215"</f>
        <v/>
      </c>
      <c r="T3971" s="464">
        <f>G3971-AH3971</f>
        <v/>
      </c>
      <c r="U3971" s="462" t="n"/>
      <c r="V3971" s="462" t="inlineStr">
        <is>
          <t>2211013272</t>
        </is>
      </c>
      <c r="W3971" s="462" t="inlineStr">
        <is>
          <t>2211013272</t>
        </is>
      </c>
      <c r="X3971" s="463" t="n">
        <v>44879</v>
      </c>
      <c r="Y3971" s="462" t="inlineStr">
        <is>
          <t>2211013272</t>
        </is>
      </c>
      <c r="Z3971" s="462" t="inlineStr"/>
      <c r="AA3971" s="462" t="inlineStr">
        <is>
          <t>បុគ្គលជាប់អាករ</t>
        </is>
      </c>
      <c r="AB3971" s="462" t="inlineStr">
        <is>
          <t>L001-901905215</t>
        </is>
      </c>
      <c r="AC3971" s="462" t="inlineStr">
        <is>
          <t>វីអ៊ីស៊ិន (ខេមបូឌា) អ៊ិនដាសស្ទ្រី ឯ.ក</t>
        </is>
      </c>
      <c r="AD3971" s="464" t="n">
        <v>1135316</v>
      </c>
      <c r="AE3971" s="464" t="n">
        <v>1032105</v>
      </c>
      <c r="AF3971" s="464" t="n">
        <v>0</v>
      </c>
      <c r="AG3971" s="464" t="n">
        <v>0</v>
      </c>
      <c r="AH3971" s="464" t="n">
        <v>103211</v>
      </c>
      <c r="AI3971" s="464" t="n">
        <v>0</v>
      </c>
      <c r="AJ3971" s="464" t="n">
        <v>0</v>
      </c>
      <c r="AK3971" s="464" t="n">
        <v>0</v>
      </c>
      <c r="AL3971" s="464" t="n">
        <v>0</v>
      </c>
      <c r="AM3971" s="464" t="n">
        <v>0</v>
      </c>
      <c r="AN3971" s="464" t="n">
        <v>0</v>
      </c>
      <c r="AO3971" s="464" t="n">
        <v>0</v>
      </c>
      <c r="AP3971" s="464" t="n">
        <v>0</v>
      </c>
      <c r="AQ3971" s="462" t="inlineStr"/>
      <c r="AR3971" s="462" t="inlineStr">
        <is>
          <t>Export Administration Fee</t>
        </is>
      </c>
      <c r="AS3971" s="462" t="inlineStr">
        <is>
          <t>បានប្រកាសពន្ធ</t>
        </is>
      </c>
    </row>
    <row r="3972">
      <c r="A3972" s="461" t="n">
        <v>3964</v>
      </c>
      <c r="B3972" s="462" t="inlineStr">
        <is>
          <t>Trucking Fee</t>
        </is>
      </c>
      <c r="C3972" s="462" t="inlineStr">
        <is>
          <t>ឆាយ ដា ឡូយីស្ទីក</t>
        </is>
      </c>
      <c r="D3972" s="462" t="inlineStr">
        <is>
          <t>L001-100063098</t>
        </is>
      </c>
      <c r="E3972" s="462" t="inlineStr">
        <is>
          <t>2211013073</t>
        </is>
      </c>
      <c r="F3972" s="463" t="n">
        <v>44875</v>
      </c>
      <c r="G3972" s="464" t="n">
        <v>29422</v>
      </c>
      <c r="H3972" s="462" t="n"/>
      <c r="I3972" s="464">
        <f>G3972</f>
        <v/>
      </c>
      <c r="J3972" s="462">
        <f>IF(AND(Q3972=TRUE, R3972=TRUE, S3972=TRUE), IF(W3972&lt;-0.05, "អនុញ្ញាត (អ្នកផ្គត់ផ្គង់ប្រកាសខ្វះ)", "បានប្រកាស (អនុញ្ញាត)"), IF(AND(Q3972=FALSE, R3972=FALSE, S3972=FALSE), "ព្យួរទុក (មិនមានទិន្នន័យ)", "ប្រកាសខុស (ព្យួរទុក)"))</f>
        <v/>
      </c>
      <c r="K3972" s="462" t="inlineStr"/>
      <c r="L3972" s="462" t="inlineStr"/>
      <c r="M3972" s="464">
        <f>AH3972</f>
        <v/>
      </c>
      <c r="N3972" s="464">
        <f>IF(W3972&lt;0,AH3972,I3972)</f>
        <v/>
      </c>
      <c r="O3972" s="464">
        <f>I3972-M3972</f>
        <v/>
      </c>
      <c r="P3972" s="462" t="n"/>
      <c r="Q3972" s="462">
        <f>V3972=W3972</f>
        <v/>
      </c>
      <c r="R3972" s="462">
        <f>AND(MONTH(F3972)=MONTH(X3972), YEAR(F3972)=YEAR(X3972))</f>
        <v/>
      </c>
      <c r="S3972" s="462">
        <f>AC3972="L001-901905215"</f>
        <v/>
      </c>
      <c r="T3972" s="464">
        <f>G3972-AH3972</f>
        <v/>
      </c>
      <c r="U3972" s="462" t="n"/>
      <c r="V3972" s="462" t="inlineStr">
        <is>
          <t>2211013073</t>
        </is>
      </c>
      <c r="W3972" s="462" t="inlineStr">
        <is>
          <t>2211013073</t>
        </is>
      </c>
      <c r="X3972" s="463" t="n">
        <v>44875</v>
      </c>
      <c r="Y3972" s="462" t="inlineStr">
        <is>
          <t>2211013073</t>
        </is>
      </c>
      <c r="Z3972" s="462" t="inlineStr"/>
      <c r="AA3972" s="462" t="inlineStr">
        <is>
          <t>បុគ្គលជាប់អាករ</t>
        </is>
      </c>
      <c r="AB3972" s="462" t="inlineStr">
        <is>
          <t>L001-901905215</t>
        </is>
      </c>
      <c r="AC3972" s="462" t="inlineStr">
        <is>
          <t>វីអ៊ីស៊ិន (ខេមបូឌា) អ៊ិនដាសស្ទ្រី ឯ.ក</t>
        </is>
      </c>
      <c r="AD3972" s="464" t="n">
        <v>323646</v>
      </c>
      <c r="AE3972" s="464" t="n">
        <v>294224</v>
      </c>
      <c r="AF3972" s="464" t="n">
        <v>0</v>
      </c>
      <c r="AG3972" s="464" t="n">
        <v>0</v>
      </c>
      <c r="AH3972" s="464" t="n">
        <v>29422</v>
      </c>
      <c r="AI3972" s="464" t="n">
        <v>0</v>
      </c>
      <c r="AJ3972" s="464" t="n">
        <v>0</v>
      </c>
      <c r="AK3972" s="464" t="n">
        <v>0</v>
      </c>
      <c r="AL3972" s="464" t="n">
        <v>0</v>
      </c>
      <c r="AM3972" s="464" t="n">
        <v>0</v>
      </c>
      <c r="AN3972" s="464" t="n">
        <v>0</v>
      </c>
      <c r="AO3972" s="464" t="n">
        <v>0</v>
      </c>
      <c r="AP3972" s="464" t="n">
        <v>0</v>
      </c>
      <c r="AQ3972" s="462" t="inlineStr"/>
      <c r="AR3972" s="462" t="inlineStr">
        <is>
          <t>Worker Fee</t>
        </is>
      </c>
      <c r="AS3972" s="462" t="inlineStr">
        <is>
          <t>បានប្រកាសពន្ធ</t>
        </is>
      </c>
    </row>
    <row r="3973">
      <c r="A3973" s="461" t="n">
        <v>3965</v>
      </c>
      <c r="B3973" s="462" t="inlineStr">
        <is>
          <t>Trucking Fee</t>
        </is>
      </c>
      <c r="C3973" s="462" t="inlineStr">
        <is>
          <t>ឆាយ ដា ឡូយីស្ទីក</t>
        </is>
      </c>
      <c r="D3973" s="462" t="inlineStr">
        <is>
          <t>L001-100063098</t>
        </is>
      </c>
      <c r="E3973" s="462" t="inlineStr">
        <is>
          <t>2211013005</t>
        </is>
      </c>
      <c r="F3973" s="463" t="n">
        <v>44875</v>
      </c>
      <c r="G3973" s="464" t="n">
        <v>90754</v>
      </c>
      <c r="H3973" s="462" t="n"/>
      <c r="I3973" s="464">
        <f>G3973</f>
        <v/>
      </c>
      <c r="J3973" s="462">
        <f>IF(AND(Q3973=TRUE, R3973=TRUE, S3973=TRUE), IF(W3973&lt;-0.05, "អនុញ្ញាត (អ្នកផ្គត់ផ្គង់ប្រកាសខ្វះ)", "បានប្រកាស (អនុញ្ញាត)"), IF(AND(Q3973=FALSE, R3973=FALSE, S3973=FALSE), "ព្យួរទុក (មិនមានទិន្នន័យ)", "ប្រកាសខុស (ព្យួរទុក)"))</f>
        <v/>
      </c>
      <c r="K3973" s="462" t="inlineStr"/>
      <c r="L3973" s="462" t="inlineStr"/>
      <c r="M3973" s="464">
        <f>AH3973</f>
        <v/>
      </c>
      <c r="N3973" s="464">
        <f>IF(W3973&lt;0,AH3973,I3973)</f>
        <v/>
      </c>
      <c r="O3973" s="464">
        <f>I3973-M3973</f>
        <v/>
      </c>
      <c r="P3973" s="462" t="n"/>
      <c r="Q3973" s="462">
        <f>V3973=W3973</f>
        <v/>
      </c>
      <c r="R3973" s="462">
        <f>AND(MONTH(F3973)=MONTH(X3973), YEAR(F3973)=YEAR(X3973))</f>
        <v/>
      </c>
      <c r="S3973" s="462">
        <f>AC3973="L001-901905215"</f>
        <v/>
      </c>
      <c r="T3973" s="464">
        <f>G3973-AH3973</f>
        <v/>
      </c>
      <c r="U3973" s="462" t="n"/>
      <c r="V3973" s="462" t="inlineStr">
        <is>
          <t>2211013005</t>
        </is>
      </c>
      <c r="W3973" s="462" t="inlineStr">
        <is>
          <t>2211013005</t>
        </is>
      </c>
      <c r="X3973" s="463" t="n">
        <v>44875</v>
      </c>
      <c r="Y3973" s="462" t="inlineStr">
        <is>
          <t>2211013005</t>
        </is>
      </c>
      <c r="Z3973" s="462" t="inlineStr"/>
      <c r="AA3973" s="462" t="inlineStr">
        <is>
          <t>បុគ្គលជាប់អាករ</t>
        </is>
      </c>
      <c r="AB3973" s="462" t="inlineStr">
        <is>
          <t>L001-901905215</t>
        </is>
      </c>
      <c r="AC3973" s="462" t="inlineStr">
        <is>
          <t>វីអ៊ីស៊ិន (ខេមបូឌា) អ៊ិនដាសស្ទ្រី ឯ.ក</t>
        </is>
      </c>
      <c r="AD3973" s="464" t="n">
        <v>998290</v>
      </c>
      <c r="AE3973" s="464" t="n">
        <v>907536</v>
      </c>
      <c r="AF3973" s="464" t="n">
        <v>0</v>
      </c>
      <c r="AG3973" s="464" t="n">
        <v>0</v>
      </c>
      <c r="AH3973" s="464" t="n">
        <v>90754</v>
      </c>
      <c r="AI3973" s="464" t="n">
        <v>0</v>
      </c>
      <c r="AJ3973" s="464" t="n">
        <v>0</v>
      </c>
      <c r="AK3973" s="464" t="n">
        <v>0</v>
      </c>
      <c r="AL3973" s="464" t="n">
        <v>0</v>
      </c>
      <c r="AM3973" s="464" t="n">
        <v>0</v>
      </c>
      <c r="AN3973" s="464" t="n">
        <v>0</v>
      </c>
      <c r="AO3973" s="464" t="n">
        <v>0</v>
      </c>
      <c r="AP3973" s="464" t="n">
        <v>0</v>
      </c>
      <c r="AQ3973" s="462" t="inlineStr"/>
      <c r="AR3973" s="462" t="inlineStr">
        <is>
          <t>Export Administration Fee</t>
        </is>
      </c>
      <c r="AS3973" s="462" t="inlineStr">
        <is>
          <t>បានប្រកាសពន្ធ</t>
        </is>
      </c>
    </row>
    <row r="3974">
      <c r="A3974" s="461" t="n">
        <v>3966</v>
      </c>
      <c r="B3974" s="462" t="inlineStr">
        <is>
          <t>Clearance &amp; Trucking Fee</t>
        </is>
      </c>
      <c r="C3974" s="462" t="inlineStr">
        <is>
          <t>56ប៊ី-លីង សឹបផ្លាយ ឆេន មេនេចម៉ិន ឯ.ក</t>
        </is>
      </c>
      <c r="D3974" s="462" t="inlineStr">
        <is>
          <t>K004-902004795</t>
        </is>
      </c>
      <c r="E3974" s="462" t="inlineStr">
        <is>
          <t>TI2022-0897</t>
        </is>
      </c>
      <c r="F3974" s="463" t="n">
        <v>44890</v>
      </c>
      <c r="G3974" s="464" t="n">
        <v>212901</v>
      </c>
      <c r="H3974" s="462" t="n"/>
      <c r="I3974" s="464">
        <f>G3974</f>
        <v/>
      </c>
      <c r="J3974" s="462">
        <f>IF(AND(Q3974=TRUE, R3974=TRUE, S3974=TRUE), IF(W3974&lt;-0.05, "អនុញ្ញាត (អ្នកផ្គត់ផ្គង់ប្រកាសខ្វះ)", "បានប្រកាស (អនុញ្ញាត)"), IF(AND(Q3974=FALSE, R3974=FALSE, S3974=FALSE), "ព្យួរទុក (មិនមានទិន្នន័យ)", "ប្រកាសខុស (ព្យួរទុក)"))</f>
        <v/>
      </c>
      <c r="K3974" s="462" t="inlineStr"/>
      <c r="L3974" s="462" t="inlineStr"/>
      <c r="M3974" s="464">
        <f>AH3974</f>
        <v/>
      </c>
      <c r="N3974" s="464">
        <f>IF(W3974&lt;0,AH3974,I3974)</f>
        <v/>
      </c>
      <c r="O3974" s="464">
        <f>I3974-M3974</f>
        <v/>
      </c>
      <c r="P3974" s="462" t="n"/>
      <c r="Q3974" s="462">
        <f>V3974=W3974</f>
        <v/>
      </c>
      <c r="R3974" s="462">
        <f>AND(MONTH(F3974)=MONTH(X3974), YEAR(F3974)=YEAR(X3974))</f>
        <v/>
      </c>
      <c r="S3974" s="462">
        <f>AC3974="L001-901905215"</f>
        <v/>
      </c>
      <c r="T3974" s="464">
        <f>G3974-AH3974</f>
        <v/>
      </c>
      <c r="U3974" s="462" t="n"/>
      <c r="V3974" s="462" t="inlineStr">
        <is>
          <t>TI20220897</t>
        </is>
      </c>
      <c r="W3974" s="462" t="inlineStr">
        <is>
          <t>TI20220897</t>
        </is>
      </c>
      <c r="X3974" s="463" t="n">
        <v>44890</v>
      </c>
      <c r="Y3974" s="462" t="inlineStr">
        <is>
          <t>TI2022-0897</t>
        </is>
      </c>
      <c r="Z3974" s="462" t="inlineStr"/>
      <c r="AA3974" s="462" t="inlineStr">
        <is>
          <t>បុគ្គលជាប់អាករ</t>
        </is>
      </c>
      <c r="AB3974" s="462" t="inlineStr">
        <is>
          <t>L001-901905215</t>
        </is>
      </c>
      <c r="AC3974" s="462" t="inlineStr">
        <is>
          <t>វីអ៊ីស៊ិន (ខេមបូឌា) អ៊ិនដាសស្ទ្រី ឯ.ក</t>
        </is>
      </c>
      <c r="AD3974" s="464" t="n">
        <v>2341911</v>
      </c>
      <c r="AE3974" s="464" t="n">
        <v>2129010</v>
      </c>
      <c r="AF3974" s="464" t="n">
        <v>0</v>
      </c>
      <c r="AG3974" s="464" t="n">
        <v>0</v>
      </c>
      <c r="AH3974" s="464" t="n">
        <v>212901</v>
      </c>
      <c r="AI3974" s="464" t="n">
        <v>0</v>
      </c>
      <c r="AJ3974" s="464" t="n">
        <v>0</v>
      </c>
      <c r="AK3974" s="464" t="n">
        <v>0</v>
      </c>
      <c r="AL3974" s="464" t="n">
        <v>0</v>
      </c>
      <c r="AM3974" s="464" t="n">
        <v>0</v>
      </c>
      <c r="AN3974" s="464" t="n">
        <v>0</v>
      </c>
      <c r="AO3974" s="464" t="n">
        <v>0</v>
      </c>
      <c r="AP3974" s="464" t="n">
        <v>0</v>
      </c>
      <c r="AQ3974" s="462" t="inlineStr"/>
      <c r="AR3974" s="462" t="inlineStr">
        <is>
          <t>CLEARANCE &amp; TRUCKING FEE</t>
        </is>
      </c>
      <c r="AS3974" s="462" t="inlineStr">
        <is>
          <t>បានប្រកាសពន្ធ</t>
        </is>
      </c>
    </row>
    <row r="3975">
      <c r="A3975" s="461" t="n">
        <v>3967</v>
      </c>
      <c r="B3975" s="462" t="inlineStr">
        <is>
          <t>Clearance &amp; Trucking Fee</t>
        </is>
      </c>
      <c r="C3975" s="462" t="inlineStr">
        <is>
          <t>56ប៊ី-លីង សឹបផ្លាយ ឆេន មេនេចម៉ិន ឯ.ក</t>
        </is>
      </c>
      <c r="D3975" s="462" t="inlineStr">
        <is>
          <t>K004-902004795</t>
        </is>
      </c>
      <c r="E3975" s="462" t="inlineStr">
        <is>
          <t>TI2022-0896</t>
        </is>
      </c>
      <c r="F3975" s="463" t="n">
        <v>44890</v>
      </c>
      <c r="G3975" s="464" t="n">
        <v>212901</v>
      </c>
      <c r="H3975" s="462" t="n"/>
      <c r="I3975" s="464">
        <f>G3975</f>
        <v/>
      </c>
      <c r="J3975" s="462">
        <f>IF(AND(Q3975=TRUE, R3975=TRUE, S3975=TRUE), IF(W3975&lt;-0.05, "អនុញ្ញាត (អ្នកផ្គត់ផ្គង់ប្រកាសខ្វះ)", "បានប្រកាស (អនុញ្ញាត)"), IF(AND(Q3975=FALSE, R3975=FALSE, S3975=FALSE), "ព្យួរទុក (មិនមានទិន្នន័យ)", "ប្រកាសខុស (ព្យួរទុក)"))</f>
        <v/>
      </c>
      <c r="K3975" s="462" t="inlineStr"/>
      <c r="L3975" s="462" t="inlineStr"/>
      <c r="M3975" s="464">
        <f>AH3975</f>
        <v/>
      </c>
      <c r="N3975" s="464">
        <f>IF(W3975&lt;0,AH3975,I3975)</f>
        <v/>
      </c>
      <c r="O3975" s="464">
        <f>I3975-M3975</f>
        <v/>
      </c>
      <c r="P3975" s="462" t="n"/>
      <c r="Q3975" s="462">
        <f>V3975=W3975</f>
        <v/>
      </c>
      <c r="R3975" s="462">
        <f>AND(MONTH(F3975)=MONTH(X3975), YEAR(F3975)=YEAR(X3975))</f>
        <v/>
      </c>
      <c r="S3975" s="462">
        <f>AC3975="L001-901905215"</f>
        <v/>
      </c>
      <c r="T3975" s="464">
        <f>G3975-AH3975</f>
        <v/>
      </c>
      <c r="U3975" s="462" t="n"/>
      <c r="V3975" s="462" t="inlineStr">
        <is>
          <t>TI20220896</t>
        </is>
      </c>
      <c r="W3975" s="462" t="inlineStr">
        <is>
          <t>TI20220896</t>
        </is>
      </c>
      <c r="X3975" s="463" t="n">
        <v>44890</v>
      </c>
      <c r="Y3975" s="462" t="inlineStr">
        <is>
          <t>TI2022-0896</t>
        </is>
      </c>
      <c r="Z3975" s="462" t="inlineStr"/>
      <c r="AA3975" s="462" t="inlineStr">
        <is>
          <t>បុគ្គលជាប់អាករ</t>
        </is>
      </c>
      <c r="AB3975" s="462" t="inlineStr">
        <is>
          <t>L001-901905215</t>
        </is>
      </c>
      <c r="AC3975" s="462" t="inlineStr">
        <is>
          <t>វីអ៊ីស៊ិន (ខេមបូឌា) អ៊ិនដាសស្ទ្រី ឯ.ក</t>
        </is>
      </c>
      <c r="AD3975" s="464" t="n">
        <v>2341911</v>
      </c>
      <c r="AE3975" s="464" t="n">
        <v>2129010</v>
      </c>
      <c r="AF3975" s="464" t="n">
        <v>0</v>
      </c>
      <c r="AG3975" s="464" t="n">
        <v>0</v>
      </c>
      <c r="AH3975" s="464" t="n">
        <v>212901</v>
      </c>
      <c r="AI3975" s="464" t="n">
        <v>0</v>
      </c>
      <c r="AJ3975" s="464" t="n">
        <v>0</v>
      </c>
      <c r="AK3975" s="464" t="n">
        <v>0</v>
      </c>
      <c r="AL3975" s="464" t="n">
        <v>0</v>
      </c>
      <c r="AM3975" s="464" t="n">
        <v>0</v>
      </c>
      <c r="AN3975" s="464" t="n">
        <v>0</v>
      </c>
      <c r="AO3975" s="464" t="n">
        <v>0</v>
      </c>
      <c r="AP3975" s="464" t="n">
        <v>0</v>
      </c>
      <c r="AQ3975" s="462" t="inlineStr"/>
      <c r="AR3975" s="462" t="inlineStr">
        <is>
          <t>CLEARANCE &amp; TRUCKING FEE</t>
        </is>
      </c>
      <c r="AS3975" s="462" t="inlineStr">
        <is>
          <t>បានប្រកាសពន្ធ</t>
        </is>
      </c>
    </row>
    <row r="3976">
      <c r="A3976" s="461" t="n">
        <v>3968</v>
      </c>
      <c r="B3976" s="462" t="inlineStr">
        <is>
          <t>LIFT-OFF Charges and Gate Fee Charge</t>
        </is>
      </c>
      <c r="C3976" s="462" t="inlineStr">
        <is>
          <t>កំពង់ផែស្វយ័តភ្នំពេញ "ក.ស.ភ"</t>
        </is>
      </c>
      <c r="D3976" s="462" t="inlineStr">
        <is>
          <t>L001-100044999</t>
        </is>
      </c>
      <c r="E3976" s="462" t="inlineStr">
        <is>
          <t>INV20221180106</t>
        </is>
      </c>
      <c r="F3976" s="463" t="n">
        <v>44895</v>
      </c>
      <c r="G3976" s="464" t="n">
        <v>19877</v>
      </c>
      <c r="H3976" s="462" t="n"/>
      <c r="I3976" s="464">
        <f>G3976</f>
        <v/>
      </c>
      <c r="J3976" s="462">
        <f>IF(AND(Q3976=TRUE, R3976=TRUE, S3976=TRUE), IF(W3976&lt;-0.05, "អនុញ្ញាត (អ្នកផ្គត់ផ្គង់ប្រកាសខ្វះ)", "បានប្រកាស (អនុញ្ញាត)"), IF(AND(Q3976=FALSE, R3976=FALSE, S3976=FALSE), "ព្យួរទុក (មិនមានទិន្នន័យ)", "ប្រកាសខុស (ព្យួរទុក)"))</f>
        <v/>
      </c>
      <c r="K3976" s="462" t="inlineStr"/>
      <c r="L3976" s="462" t="inlineStr"/>
      <c r="M3976" s="464">
        <f>AH3976</f>
        <v/>
      </c>
      <c r="N3976" s="464">
        <f>IF(W3976&lt;0,AH3976,I3976)</f>
        <v/>
      </c>
      <c r="O3976" s="464">
        <f>I3976-M3976</f>
        <v/>
      </c>
      <c r="P3976" s="462" t="n"/>
      <c r="Q3976" s="462">
        <f>V3976=W3976</f>
        <v/>
      </c>
      <c r="R3976" s="462">
        <f>AND(MONTH(F3976)=MONTH(X3976), YEAR(F3976)=YEAR(X3976))</f>
        <v/>
      </c>
      <c r="S3976" s="462">
        <f>AC3976="L001-901905215"</f>
        <v/>
      </c>
      <c r="T3976" s="464">
        <f>G3976-AH3976</f>
        <v/>
      </c>
      <c r="U3976" s="462" t="n"/>
      <c r="V3976" s="462" t="inlineStr">
        <is>
          <t>INV20221180106</t>
        </is>
      </c>
      <c r="W3976" s="462" t="inlineStr"/>
      <c r="X3976" s="499" t="n"/>
      <c r="Y3976" s="462" t="n"/>
      <c r="Z3976" s="462" t="n"/>
      <c r="AA3976" s="462" t="n"/>
      <c r="AB3976" s="462" t="n"/>
      <c r="AC3976" s="462" t="n"/>
      <c r="AD3976" s="462" t="n"/>
      <c r="AE3976" s="462" t="n"/>
      <c r="AF3976" s="462" t="n"/>
      <c r="AG3976" s="462" t="n"/>
      <c r="AH3976" s="462" t="n"/>
      <c r="AI3976" s="462" t="n"/>
      <c r="AJ3976" s="462" t="n"/>
      <c r="AK3976" s="462" t="n"/>
      <c r="AL3976" s="462" t="n"/>
      <c r="AM3976" s="462" t="n"/>
      <c r="AN3976" s="462" t="n"/>
      <c r="AO3976" s="462" t="n"/>
      <c r="AP3976" s="462" t="n"/>
      <c r="AQ3976" s="462" t="n"/>
      <c r="AR3976" s="462" t="n"/>
      <c r="AS3976" s="462" t="n"/>
    </row>
    <row r="3977">
      <c r="A3977" s="461" t="n">
        <v>3969</v>
      </c>
      <c r="B3977" s="462" t="inlineStr">
        <is>
          <t>LIFT-OFF Charges and Gate Fee Charge</t>
        </is>
      </c>
      <c r="C3977" s="462" t="inlineStr">
        <is>
          <t>កំពង់ផែស្វយ័តភ្នំពេញ "ក.ស.ភ"</t>
        </is>
      </c>
      <c r="D3977" s="462" t="inlineStr">
        <is>
          <t>L001-100044999</t>
        </is>
      </c>
      <c r="E3977" s="462" t="inlineStr">
        <is>
          <t>INV20221180717</t>
        </is>
      </c>
      <c r="F3977" s="463" t="n">
        <v>44870</v>
      </c>
      <c r="G3977" s="464" t="n">
        <v>2486</v>
      </c>
      <c r="H3977" s="462" t="n"/>
      <c r="I3977" s="464">
        <f>G3977</f>
        <v/>
      </c>
      <c r="J3977" s="462">
        <f>IF(AND(Q3977=TRUE, R3977=TRUE, S3977=TRUE), IF(W3977&lt;-0.05, "អនុញ្ញាត (អ្នកផ្គត់ផ្គង់ប្រកាសខ្វះ)", "បានប្រកាស (អនុញ្ញាត)"), IF(AND(Q3977=FALSE, R3977=FALSE, S3977=FALSE), "ព្យួរទុក (មិនមានទិន្នន័យ)", "ប្រកាសខុស (ព្យួរទុក)"))</f>
        <v/>
      </c>
      <c r="K3977" s="462" t="inlineStr"/>
      <c r="L3977" s="462" t="inlineStr"/>
      <c r="M3977" s="464">
        <f>AH3977</f>
        <v/>
      </c>
      <c r="N3977" s="464">
        <f>IF(W3977&lt;0,AH3977,I3977)</f>
        <v/>
      </c>
      <c r="O3977" s="464">
        <f>I3977-M3977</f>
        <v/>
      </c>
      <c r="P3977" s="462" t="n"/>
      <c r="Q3977" s="462">
        <f>V3977=W3977</f>
        <v/>
      </c>
      <c r="R3977" s="462">
        <f>AND(MONTH(F3977)=MONTH(X3977), YEAR(F3977)=YEAR(X3977))</f>
        <v/>
      </c>
      <c r="S3977" s="462">
        <f>AC3977="L001-901905215"</f>
        <v/>
      </c>
      <c r="T3977" s="464">
        <f>G3977-AH3977</f>
        <v/>
      </c>
      <c r="U3977" s="462" t="n"/>
      <c r="V3977" s="462" t="inlineStr">
        <is>
          <t>INV20221180717</t>
        </is>
      </c>
      <c r="W3977" s="462" t="inlineStr"/>
      <c r="X3977" s="499" t="n"/>
      <c r="Y3977" s="462" t="n"/>
      <c r="Z3977" s="462" t="n"/>
      <c r="AA3977" s="462" t="n"/>
      <c r="AB3977" s="462" t="n"/>
      <c r="AC3977" s="462" t="n"/>
      <c r="AD3977" s="462" t="n"/>
      <c r="AE3977" s="462" t="n"/>
      <c r="AF3977" s="462" t="n"/>
      <c r="AG3977" s="462" t="n"/>
      <c r="AH3977" s="462" t="n"/>
      <c r="AI3977" s="462" t="n"/>
      <c r="AJ3977" s="462" t="n"/>
      <c r="AK3977" s="462" t="n"/>
      <c r="AL3977" s="462" t="n"/>
      <c r="AM3977" s="462" t="n"/>
      <c r="AN3977" s="462" t="n"/>
      <c r="AO3977" s="462" t="n"/>
      <c r="AP3977" s="462" t="n"/>
      <c r="AQ3977" s="462" t="n"/>
      <c r="AR3977" s="462" t="n"/>
      <c r="AS3977" s="462" t="n"/>
    </row>
    <row r="3978">
      <c r="A3978" s="461" t="n">
        <v>3970</v>
      </c>
      <c r="B3978" s="462" t="inlineStr">
        <is>
          <t>LIFT-OFF Charges and Gate Fee Charge</t>
        </is>
      </c>
      <c r="C3978" s="462" t="inlineStr">
        <is>
          <t>កំពង់ផែស្វយ័តភ្នំពេញ "ក.ស.ភ"</t>
        </is>
      </c>
      <c r="D3978" s="462" t="inlineStr">
        <is>
          <t>L001-100044999</t>
        </is>
      </c>
      <c r="E3978" s="462" t="inlineStr">
        <is>
          <t>INV20221180065</t>
        </is>
      </c>
      <c r="F3978" s="463" t="n">
        <v>44895</v>
      </c>
      <c r="G3978" s="464" t="n">
        <v>29815</v>
      </c>
      <c r="H3978" s="462" t="n"/>
      <c r="I3978" s="464">
        <f>G3978</f>
        <v/>
      </c>
      <c r="J3978" s="462">
        <f>IF(AND(Q3978=TRUE, R3978=TRUE, S3978=TRUE), IF(W3978&lt;-0.05, "អនុញ្ញាត (អ្នកផ្គត់ផ្គង់ប្រកាសខ្វះ)", "បានប្រកាស (អនុញ្ញាត)"), IF(AND(Q3978=FALSE, R3978=FALSE, S3978=FALSE), "ព្យួរទុក (មិនមានទិន្នន័យ)", "ប្រកាសខុស (ព្យួរទុក)"))</f>
        <v/>
      </c>
      <c r="K3978" s="462" t="inlineStr"/>
      <c r="L3978" s="462" t="inlineStr"/>
      <c r="M3978" s="464">
        <f>AH3978</f>
        <v/>
      </c>
      <c r="N3978" s="464">
        <f>IF(W3978&lt;0,AH3978,I3978)</f>
        <v/>
      </c>
      <c r="O3978" s="464">
        <f>I3978-M3978</f>
        <v/>
      </c>
      <c r="P3978" s="462" t="n"/>
      <c r="Q3978" s="462">
        <f>V3978=W3978</f>
        <v/>
      </c>
      <c r="R3978" s="462">
        <f>AND(MONTH(F3978)=MONTH(X3978), YEAR(F3978)=YEAR(X3978))</f>
        <v/>
      </c>
      <c r="S3978" s="462">
        <f>AC3978="L001-901905215"</f>
        <v/>
      </c>
      <c r="T3978" s="464">
        <f>G3978-AH3978</f>
        <v/>
      </c>
      <c r="U3978" s="462" t="n"/>
      <c r="V3978" s="462" t="inlineStr">
        <is>
          <t>INV20221180065</t>
        </is>
      </c>
      <c r="W3978" s="462" t="inlineStr"/>
      <c r="X3978" s="499" t="n"/>
      <c r="Y3978" s="462" t="n"/>
      <c r="Z3978" s="462" t="n"/>
      <c r="AA3978" s="462" t="n"/>
      <c r="AB3978" s="462" t="n"/>
      <c r="AC3978" s="462" t="n"/>
      <c r="AD3978" s="462" t="n"/>
      <c r="AE3978" s="462" t="n"/>
      <c r="AF3978" s="462" t="n"/>
      <c r="AG3978" s="462" t="n"/>
      <c r="AH3978" s="462" t="n"/>
      <c r="AI3978" s="462" t="n"/>
      <c r="AJ3978" s="462" t="n"/>
      <c r="AK3978" s="462" t="n"/>
      <c r="AL3978" s="462" t="n"/>
      <c r="AM3978" s="462" t="n"/>
      <c r="AN3978" s="462" t="n"/>
      <c r="AO3978" s="462" t="n"/>
      <c r="AP3978" s="462" t="n"/>
      <c r="AQ3978" s="462" t="n"/>
      <c r="AR3978" s="462" t="n"/>
      <c r="AS3978" s="462" t="n"/>
    </row>
    <row r="3979">
      <c r="A3979" s="461" t="n">
        <v>3971</v>
      </c>
      <c r="B3979" s="462" t="inlineStr">
        <is>
          <t>LIFT-OFF Charges and Gate Fee Charge</t>
        </is>
      </c>
      <c r="C3979" s="462" t="inlineStr">
        <is>
          <t>កំពង់ផែស្វយ័តភ្នំពេញ "ក.ស.ភ"</t>
        </is>
      </c>
      <c r="D3979" s="462" t="inlineStr">
        <is>
          <t>L001-100044999</t>
        </is>
      </c>
      <c r="E3979" s="462" t="inlineStr">
        <is>
          <t>INV20221185404</t>
        </is>
      </c>
      <c r="F3979" s="463" t="n">
        <v>44895</v>
      </c>
      <c r="G3979" s="464" t="n">
        <v>29678</v>
      </c>
      <c r="H3979" s="462" t="n"/>
      <c r="I3979" s="464">
        <f>G3979</f>
        <v/>
      </c>
      <c r="J3979" s="462">
        <f>IF(AND(Q3979=TRUE, R3979=TRUE, S3979=TRUE), IF(W3979&lt;-0.05, "អនុញ្ញាត (អ្នកផ្គត់ផ្គង់ប្រកាសខ្វះ)", "បានប្រកាស (អនុញ្ញាត)"), IF(AND(Q3979=FALSE, R3979=FALSE, S3979=FALSE), "ព្យួរទុក (មិនមានទិន្នន័យ)", "ប្រកាសខុស (ព្យួរទុក)"))</f>
        <v/>
      </c>
      <c r="K3979" s="462" t="inlineStr"/>
      <c r="L3979" s="462" t="inlineStr"/>
      <c r="M3979" s="464">
        <f>AH3979</f>
        <v/>
      </c>
      <c r="N3979" s="464">
        <f>IF(W3979&lt;0,AH3979,I3979)</f>
        <v/>
      </c>
      <c r="O3979" s="464">
        <f>I3979-M3979</f>
        <v/>
      </c>
      <c r="P3979" s="462" t="n"/>
      <c r="Q3979" s="462">
        <f>V3979=W3979</f>
        <v/>
      </c>
      <c r="R3979" s="462">
        <f>AND(MONTH(F3979)=MONTH(X3979), YEAR(F3979)=YEAR(X3979))</f>
        <v/>
      </c>
      <c r="S3979" s="462">
        <f>AC3979="L001-901905215"</f>
        <v/>
      </c>
      <c r="T3979" s="464">
        <f>G3979-AH3979</f>
        <v/>
      </c>
      <c r="U3979" s="462" t="n"/>
      <c r="V3979" s="462" t="inlineStr">
        <is>
          <t>INV20221185404</t>
        </is>
      </c>
      <c r="W3979" s="462" t="inlineStr"/>
      <c r="X3979" s="499" t="n"/>
      <c r="Y3979" s="462" t="n"/>
      <c r="Z3979" s="462" t="n"/>
      <c r="AA3979" s="462" t="n"/>
      <c r="AB3979" s="462" t="n"/>
      <c r="AC3979" s="462" t="n"/>
      <c r="AD3979" s="462" t="n"/>
      <c r="AE3979" s="462" t="n"/>
      <c r="AF3979" s="462" t="n"/>
      <c r="AG3979" s="462" t="n"/>
      <c r="AH3979" s="462" t="n"/>
      <c r="AI3979" s="462" t="n"/>
      <c r="AJ3979" s="462" t="n"/>
      <c r="AK3979" s="462" t="n"/>
      <c r="AL3979" s="462" t="n"/>
      <c r="AM3979" s="462" t="n"/>
      <c r="AN3979" s="462" t="n"/>
      <c r="AO3979" s="462" t="n"/>
      <c r="AP3979" s="462" t="n"/>
      <c r="AQ3979" s="462" t="n"/>
      <c r="AR3979" s="462" t="n"/>
      <c r="AS3979" s="462" t="n"/>
    </row>
    <row r="3980">
      <c r="A3980" s="461" t="n">
        <v>3972</v>
      </c>
      <c r="B3980" s="462" t="inlineStr">
        <is>
          <t>Clearance &amp; Trucking Fee</t>
        </is>
      </c>
      <c r="C3980" s="462" t="inlineStr">
        <is>
          <t>56ប៊ី-លីង សឹបផ្លាយ ឆេន មេនេចម៉ិន ឯ.ក</t>
        </is>
      </c>
      <c r="D3980" s="462" t="inlineStr">
        <is>
          <t>K004-902004795</t>
        </is>
      </c>
      <c r="E3980" s="462" t="inlineStr">
        <is>
          <t>TI2022-0895</t>
        </is>
      </c>
      <c r="F3980" s="463" t="n">
        <v>44889</v>
      </c>
      <c r="G3980" s="464" t="n">
        <v>274978</v>
      </c>
      <c r="H3980" s="462" t="n"/>
      <c r="I3980" s="464">
        <f>G3980</f>
        <v/>
      </c>
      <c r="J3980" s="462">
        <f>IF(AND(Q3980=TRUE, R3980=TRUE, S3980=TRUE), IF(W3980&lt;-0.05, "អនុញ្ញាត (អ្នកផ្គត់ផ្គង់ប្រកាសខ្វះ)", "បានប្រកាស (អនុញ្ញាត)"), IF(AND(Q3980=FALSE, R3980=FALSE, S3980=FALSE), "ព្យួរទុក (មិនមានទិន្នន័យ)", "ប្រកាសខុស (ព្យួរទុក)"))</f>
        <v/>
      </c>
      <c r="K3980" s="462" t="inlineStr"/>
      <c r="L3980" s="462" t="inlineStr"/>
      <c r="M3980" s="464">
        <f>AH3980</f>
        <v/>
      </c>
      <c r="N3980" s="464">
        <f>IF(W3980&lt;0,AH3980,I3980)</f>
        <v/>
      </c>
      <c r="O3980" s="464">
        <f>I3980-M3980</f>
        <v/>
      </c>
      <c r="P3980" s="462" t="n"/>
      <c r="Q3980" s="462">
        <f>V3980=W3980</f>
        <v/>
      </c>
      <c r="R3980" s="462">
        <f>AND(MONTH(F3980)=MONTH(X3980), YEAR(F3980)=YEAR(X3980))</f>
        <v/>
      </c>
      <c r="S3980" s="462">
        <f>AC3980="L001-901905215"</f>
        <v/>
      </c>
      <c r="T3980" s="464">
        <f>G3980-AH3980</f>
        <v/>
      </c>
      <c r="U3980" s="462" t="n"/>
      <c r="V3980" s="462" t="inlineStr">
        <is>
          <t>TI20220895</t>
        </is>
      </c>
      <c r="W3980" s="462" t="inlineStr">
        <is>
          <t>TI20220895</t>
        </is>
      </c>
      <c r="X3980" s="463" t="n">
        <v>44889</v>
      </c>
      <c r="Y3980" s="462" t="inlineStr">
        <is>
          <t>TI2022-0895</t>
        </is>
      </c>
      <c r="Z3980" s="462" t="inlineStr"/>
      <c r="AA3980" s="462" t="inlineStr">
        <is>
          <t>បុគ្គលជាប់អាករ</t>
        </is>
      </c>
      <c r="AB3980" s="462" t="inlineStr">
        <is>
          <t>L001-901905215</t>
        </is>
      </c>
      <c r="AC3980" s="462" t="inlineStr">
        <is>
          <t>វីអ៊ីស៊ិន (ខេមបូឌា) អ៊ិនដាសស្ទ្រី ឯ.ក</t>
        </is>
      </c>
      <c r="AD3980" s="464" t="n">
        <v>3024753</v>
      </c>
      <c r="AE3980" s="464" t="n">
        <v>2749775</v>
      </c>
      <c r="AF3980" s="464" t="n">
        <v>0</v>
      </c>
      <c r="AG3980" s="464" t="n">
        <v>0</v>
      </c>
      <c r="AH3980" s="464" t="n">
        <v>274978</v>
      </c>
      <c r="AI3980" s="464" t="n">
        <v>0</v>
      </c>
      <c r="AJ3980" s="464" t="n">
        <v>0</v>
      </c>
      <c r="AK3980" s="464" t="n">
        <v>0</v>
      </c>
      <c r="AL3980" s="464" t="n">
        <v>0</v>
      </c>
      <c r="AM3980" s="464" t="n">
        <v>0</v>
      </c>
      <c r="AN3980" s="464" t="n">
        <v>0</v>
      </c>
      <c r="AO3980" s="464" t="n">
        <v>0</v>
      </c>
      <c r="AP3980" s="464" t="n">
        <v>0</v>
      </c>
      <c r="AQ3980" s="462" t="inlineStr"/>
      <c r="AR3980" s="462" t="inlineStr">
        <is>
          <t>CLEARANCE &amp; TRUCKING FEE</t>
        </is>
      </c>
      <c r="AS3980" s="462" t="inlineStr">
        <is>
          <t>បានប្រកាសពន្ធ</t>
        </is>
      </c>
    </row>
    <row r="3981">
      <c r="A3981" s="461" t="n">
        <v>3973</v>
      </c>
      <c r="B3981" s="462" t="inlineStr">
        <is>
          <t>LIFT-OFF Charges and Gate Fee Charge</t>
        </is>
      </c>
      <c r="C3981" s="462" t="inlineStr">
        <is>
          <t>កំពង់ផែស្វយ័តភ្នំពេញ "ក.ស.ភ"</t>
        </is>
      </c>
      <c r="D3981" s="462" t="inlineStr">
        <is>
          <t>L001-100044999</t>
        </is>
      </c>
      <c r="E3981" s="462" t="inlineStr">
        <is>
          <t>INV20221185405</t>
        </is>
      </c>
      <c r="F3981" s="463" t="n">
        <v>44895</v>
      </c>
      <c r="G3981" s="464" t="n">
        <v>59357</v>
      </c>
      <c r="H3981" s="462" t="n"/>
      <c r="I3981" s="464">
        <f>G3981</f>
        <v/>
      </c>
      <c r="J3981" s="462">
        <f>IF(AND(Q3981=TRUE, R3981=TRUE, S3981=TRUE), IF(W3981&lt;-0.05, "អនុញ្ញាត (អ្នកផ្គត់ផ្គង់ប្រកាសខ្វះ)", "បានប្រកាស (អនុញ្ញាត)"), IF(AND(Q3981=FALSE, R3981=FALSE, S3981=FALSE), "ព្យួរទុក (មិនមានទិន្នន័យ)", "ប្រកាសខុស (ព្យួរទុក)"))</f>
        <v/>
      </c>
      <c r="K3981" s="462" t="inlineStr"/>
      <c r="L3981" s="462" t="inlineStr"/>
      <c r="M3981" s="464">
        <f>AH3981</f>
        <v/>
      </c>
      <c r="N3981" s="464">
        <f>IF(W3981&lt;0,AH3981,I3981)</f>
        <v/>
      </c>
      <c r="O3981" s="464">
        <f>I3981-M3981</f>
        <v/>
      </c>
      <c r="P3981" s="462" t="n"/>
      <c r="Q3981" s="462">
        <f>V3981=W3981</f>
        <v/>
      </c>
      <c r="R3981" s="462">
        <f>AND(MONTH(F3981)=MONTH(X3981), YEAR(F3981)=YEAR(X3981))</f>
        <v/>
      </c>
      <c r="S3981" s="462">
        <f>AC3981="L001-901905215"</f>
        <v/>
      </c>
      <c r="T3981" s="464">
        <f>G3981-AH3981</f>
        <v/>
      </c>
      <c r="U3981" s="462" t="n"/>
      <c r="V3981" s="462" t="inlineStr">
        <is>
          <t>INV20221185405</t>
        </is>
      </c>
      <c r="W3981" s="462" t="inlineStr"/>
      <c r="X3981" s="499" t="n"/>
      <c r="Y3981" s="462" t="n"/>
      <c r="Z3981" s="462" t="n"/>
      <c r="AA3981" s="462" t="n"/>
      <c r="AB3981" s="462" t="n"/>
      <c r="AC3981" s="462" t="n"/>
      <c r="AD3981" s="462" t="n"/>
      <c r="AE3981" s="462" t="n"/>
      <c r="AF3981" s="462" t="n"/>
      <c r="AG3981" s="462" t="n"/>
      <c r="AH3981" s="462" t="n"/>
      <c r="AI3981" s="462" t="n"/>
      <c r="AJ3981" s="462" t="n"/>
      <c r="AK3981" s="462" t="n"/>
      <c r="AL3981" s="462" t="n"/>
      <c r="AM3981" s="462" t="n"/>
      <c r="AN3981" s="462" t="n"/>
      <c r="AO3981" s="462" t="n"/>
      <c r="AP3981" s="462" t="n"/>
      <c r="AQ3981" s="462" t="n"/>
      <c r="AR3981" s="462" t="n"/>
      <c r="AS3981" s="462" t="n"/>
    </row>
    <row r="3982">
      <c r="A3982" s="461" t="n">
        <v>3974</v>
      </c>
      <c r="B3982" s="462" t="inlineStr">
        <is>
          <t>Clearance &amp; Trucking Fee</t>
        </is>
      </c>
      <c r="C3982" s="462" t="inlineStr">
        <is>
          <t>56ប៊ី-លីង សឹបផ្លាយ ឆេន មេនេចម៉ិន ឯ.ក</t>
        </is>
      </c>
      <c r="D3982" s="462" t="inlineStr">
        <is>
          <t>K004-902004795</t>
        </is>
      </c>
      <c r="E3982" s="462" t="inlineStr">
        <is>
          <t>TI2022-0894</t>
        </is>
      </c>
      <c r="F3982" s="463" t="n">
        <v>44889</v>
      </c>
      <c r="G3982" s="464" t="n">
        <v>492065</v>
      </c>
      <c r="H3982" s="462" t="n"/>
      <c r="I3982" s="464">
        <f>G3982</f>
        <v/>
      </c>
      <c r="J3982" s="462">
        <f>IF(AND(Q3982=TRUE, R3982=TRUE, S3982=TRUE), IF(W3982&lt;-0.05, "អនុញ្ញាត (អ្នកផ្គត់ផ្គង់ប្រកាសខ្វះ)", "បានប្រកាស (អនុញ្ញាត)"), IF(AND(Q3982=FALSE, R3982=FALSE, S3982=FALSE), "ព្យួរទុក (មិនមានទិន្នន័យ)", "ប្រកាសខុស (ព្យួរទុក)"))</f>
        <v/>
      </c>
      <c r="K3982" s="462" t="inlineStr"/>
      <c r="L3982" s="462" t="inlineStr"/>
      <c r="M3982" s="464">
        <f>AH3982</f>
        <v/>
      </c>
      <c r="N3982" s="464">
        <f>IF(W3982&lt;0,AH3982,I3982)</f>
        <v/>
      </c>
      <c r="O3982" s="464">
        <f>I3982-M3982</f>
        <v/>
      </c>
      <c r="P3982" s="462" t="n"/>
      <c r="Q3982" s="462">
        <f>V3982=W3982</f>
        <v/>
      </c>
      <c r="R3982" s="462">
        <f>AND(MONTH(F3982)=MONTH(X3982), YEAR(F3982)=YEAR(X3982))</f>
        <v/>
      </c>
      <c r="S3982" s="462">
        <f>AC3982="L001-901905215"</f>
        <v/>
      </c>
      <c r="T3982" s="464">
        <f>G3982-AH3982</f>
        <v/>
      </c>
      <c r="U3982" s="462" t="n"/>
      <c r="V3982" s="462" t="inlineStr">
        <is>
          <t>TI20220894</t>
        </is>
      </c>
      <c r="W3982" s="462" t="inlineStr">
        <is>
          <t>TI20220894</t>
        </is>
      </c>
      <c r="X3982" s="463" t="n">
        <v>44889</v>
      </c>
      <c r="Y3982" s="462" t="inlineStr">
        <is>
          <t>TI2022-0894</t>
        </is>
      </c>
      <c r="Z3982" s="462" t="inlineStr"/>
      <c r="AA3982" s="462" t="inlineStr">
        <is>
          <t>បុគ្គលជាប់អាករ</t>
        </is>
      </c>
      <c r="AB3982" s="462" t="inlineStr">
        <is>
          <t>L001-901905215</t>
        </is>
      </c>
      <c r="AC3982" s="462" t="inlineStr">
        <is>
          <t>វីអ៊ីស៊ិន (ខេមបូឌា) អ៊ិនដាសស្ទ្រី ឯ.ក</t>
        </is>
      </c>
      <c r="AD3982" s="464" t="n">
        <v>5412715</v>
      </c>
      <c r="AE3982" s="464" t="n">
        <v>4920650</v>
      </c>
      <c r="AF3982" s="464" t="n">
        <v>0</v>
      </c>
      <c r="AG3982" s="464" t="n">
        <v>0</v>
      </c>
      <c r="AH3982" s="464" t="n">
        <v>492065</v>
      </c>
      <c r="AI3982" s="464" t="n">
        <v>0</v>
      </c>
      <c r="AJ3982" s="464" t="n">
        <v>0</v>
      </c>
      <c r="AK3982" s="464" t="n">
        <v>0</v>
      </c>
      <c r="AL3982" s="464" t="n">
        <v>0</v>
      </c>
      <c r="AM3982" s="464" t="n">
        <v>0</v>
      </c>
      <c r="AN3982" s="464" t="n">
        <v>0</v>
      </c>
      <c r="AO3982" s="464" t="n">
        <v>0</v>
      </c>
      <c r="AP3982" s="464" t="n">
        <v>0</v>
      </c>
      <c r="AQ3982" s="462" t="inlineStr"/>
      <c r="AR3982" s="462" t="inlineStr">
        <is>
          <t>CLEARANCE &amp; TRUCKING FEE</t>
        </is>
      </c>
      <c r="AS3982" s="462" t="inlineStr">
        <is>
          <t>បានប្រកាសពន្ធ</t>
        </is>
      </c>
    </row>
    <row r="3983">
      <c r="A3983" s="461" t="n">
        <v>3975</v>
      </c>
      <c r="B3983" s="462" t="inlineStr">
        <is>
          <t>LIFT-OFF Charges and Gate Fee Charge</t>
        </is>
      </c>
      <c r="C3983" s="462" t="inlineStr">
        <is>
          <t>កំពង់ផែស្វយ័តភ្នំពេញ "ក.ស.ភ"</t>
        </is>
      </c>
      <c r="D3983" s="462" t="inlineStr">
        <is>
          <t>L001-100044999</t>
        </is>
      </c>
      <c r="E3983" s="462" t="inlineStr">
        <is>
          <t>INV20221185402</t>
        </is>
      </c>
      <c r="F3983" s="463" t="n">
        <v>44895</v>
      </c>
      <c r="G3983" s="464" t="n">
        <v>29678</v>
      </c>
      <c r="H3983" s="462" t="n"/>
      <c r="I3983" s="464">
        <f>G3983</f>
        <v/>
      </c>
      <c r="J3983" s="462">
        <f>IF(AND(Q3983=TRUE, R3983=TRUE, S3983=TRUE), IF(W3983&lt;-0.05, "អនុញ្ញាត (អ្នកផ្គត់ផ្គង់ប្រកាសខ្វះ)", "បានប្រកាស (អនុញ្ញាត)"), IF(AND(Q3983=FALSE, R3983=FALSE, S3983=FALSE), "ព្យួរទុក (មិនមានទិន្នន័យ)", "ប្រកាសខុស (ព្យួរទុក)"))</f>
        <v/>
      </c>
      <c r="K3983" s="462" t="inlineStr"/>
      <c r="L3983" s="462" t="inlineStr"/>
      <c r="M3983" s="464">
        <f>AH3983</f>
        <v/>
      </c>
      <c r="N3983" s="464">
        <f>IF(W3983&lt;0,AH3983,I3983)</f>
        <v/>
      </c>
      <c r="O3983" s="464">
        <f>I3983-M3983</f>
        <v/>
      </c>
      <c r="P3983" s="462" t="n"/>
      <c r="Q3983" s="462">
        <f>V3983=W3983</f>
        <v/>
      </c>
      <c r="R3983" s="462">
        <f>AND(MONTH(F3983)=MONTH(X3983), YEAR(F3983)=YEAR(X3983))</f>
        <v/>
      </c>
      <c r="S3983" s="462">
        <f>AC3983="L001-901905215"</f>
        <v/>
      </c>
      <c r="T3983" s="464">
        <f>G3983-AH3983</f>
        <v/>
      </c>
      <c r="U3983" s="462" t="n"/>
      <c r="V3983" s="462" t="inlineStr">
        <is>
          <t>INV20221185402</t>
        </is>
      </c>
      <c r="W3983" s="462" t="inlineStr"/>
      <c r="X3983" s="499" t="n"/>
      <c r="Y3983" s="462" t="n"/>
      <c r="Z3983" s="462" t="n"/>
      <c r="AA3983" s="462" t="n"/>
      <c r="AB3983" s="462" t="n"/>
      <c r="AC3983" s="462" t="n"/>
      <c r="AD3983" s="462" t="n"/>
      <c r="AE3983" s="462" t="n"/>
      <c r="AF3983" s="462" t="n"/>
      <c r="AG3983" s="462" t="n"/>
      <c r="AH3983" s="462" t="n"/>
      <c r="AI3983" s="462" t="n"/>
      <c r="AJ3983" s="462" t="n"/>
      <c r="AK3983" s="462" t="n"/>
      <c r="AL3983" s="462" t="n"/>
      <c r="AM3983" s="462" t="n"/>
      <c r="AN3983" s="462" t="n"/>
      <c r="AO3983" s="462" t="n"/>
      <c r="AP3983" s="462" t="n"/>
      <c r="AQ3983" s="462" t="n"/>
      <c r="AR3983" s="462" t="n"/>
      <c r="AS3983" s="462" t="n"/>
    </row>
    <row r="3984">
      <c r="A3984" s="461" t="n">
        <v>3976</v>
      </c>
      <c r="B3984" s="462" t="inlineStr">
        <is>
          <t>Clearance &amp; Trucking Fee</t>
        </is>
      </c>
      <c r="C3984" s="462" t="inlineStr">
        <is>
          <t>56ប៊ី-លីង សឹបផ្លាយ ឆេន មេនេចម៉ិន ឯ.ក</t>
        </is>
      </c>
      <c r="D3984" s="462" t="inlineStr">
        <is>
          <t>K004-902004795</t>
        </is>
      </c>
      <c r="E3984" s="462" t="inlineStr">
        <is>
          <t>TI2022-0893</t>
        </is>
      </c>
      <c r="F3984" s="463" t="n">
        <v>44889</v>
      </c>
      <c r="G3984" s="464" t="n">
        <v>274978</v>
      </c>
      <c r="H3984" s="462" t="n"/>
      <c r="I3984" s="464">
        <f>G3984</f>
        <v/>
      </c>
      <c r="J3984" s="462">
        <f>IF(AND(Q3984=TRUE, R3984=TRUE, S3984=TRUE), IF(W3984&lt;-0.05, "អនុញ្ញាត (អ្នកផ្គត់ផ្គង់ប្រកាសខ្វះ)", "បានប្រកាស (អនុញ្ញាត)"), IF(AND(Q3984=FALSE, R3984=FALSE, S3984=FALSE), "ព្យួរទុក (មិនមានទិន្នន័យ)", "ប្រកាសខុស (ព្យួរទុក)"))</f>
        <v/>
      </c>
      <c r="K3984" s="462" t="inlineStr"/>
      <c r="L3984" s="462" t="inlineStr"/>
      <c r="M3984" s="464">
        <f>AH3984</f>
        <v/>
      </c>
      <c r="N3984" s="464">
        <f>IF(W3984&lt;0,AH3984,I3984)</f>
        <v/>
      </c>
      <c r="O3984" s="464">
        <f>I3984-M3984</f>
        <v/>
      </c>
      <c r="P3984" s="462" t="n"/>
      <c r="Q3984" s="462">
        <f>V3984=W3984</f>
        <v/>
      </c>
      <c r="R3984" s="462">
        <f>AND(MONTH(F3984)=MONTH(X3984), YEAR(F3984)=YEAR(X3984))</f>
        <v/>
      </c>
      <c r="S3984" s="462">
        <f>AC3984="L001-901905215"</f>
        <v/>
      </c>
      <c r="T3984" s="464">
        <f>G3984-AH3984</f>
        <v/>
      </c>
      <c r="U3984" s="462" t="n"/>
      <c r="V3984" s="462" t="inlineStr">
        <is>
          <t>TI20220893</t>
        </is>
      </c>
      <c r="W3984" s="462" t="inlineStr">
        <is>
          <t>TI20220893</t>
        </is>
      </c>
      <c r="X3984" s="463" t="n">
        <v>44889</v>
      </c>
      <c r="Y3984" s="462" t="inlineStr">
        <is>
          <t>TI2022-0893</t>
        </is>
      </c>
      <c r="Z3984" s="462" t="inlineStr"/>
      <c r="AA3984" s="462" t="inlineStr">
        <is>
          <t>បុគ្គលជាប់អាករ</t>
        </is>
      </c>
      <c r="AB3984" s="462" t="inlineStr">
        <is>
          <t>L001-901905215</t>
        </is>
      </c>
      <c r="AC3984" s="462" t="inlineStr">
        <is>
          <t>វីអ៊ីស៊ិន (ខេមបូឌា) អ៊ិនដាសស្ទ្រី ឯ.ក</t>
        </is>
      </c>
      <c r="AD3984" s="464" t="n">
        <v>3024753</v>
      </c>
      <c r="AE3984" s="464" t="n">
        <v>2749775</v>
      </c>
      <c r="AF3984" s="464" t="n">
        <v>0</v>
      </c>
      <c r="AG3984" s="464" t="n">
        <v>0</v>
      </c>
      <c r="AH3984" s="464" t="n">
        <v>274978</v>
      </c>
      <c r="AI3984" s="464" t="n">
        <v>0</v>
      </c>
      <c r="AJ3984" s="464" t="n">
        <v>0</v>
      </c>
      <c r="AK3984" s="464" t="n">
        <v>0</v>
      </c>
      <c r="AL3984" s="464" t="n">
        <v>0</v>
      </c>
      <c r="AM3984" s="464" t="n">
        <v>0</v>
      </c>
      <c r="AN3984" s="464" t="n">
        <v>0</v>
      </c>
      <c r="AO3984" s="464" t="n">
        <v>0</v>
      </c>
      <c r="AP3984" s="464" t="n">
        <v>0</v>
      </c>
      <c r="AQ3984" s="462" t="inlineStr"/>
      <c r="AR3984" s="462" t="inlineStr">
        <is>
          <t>CLEARANCE &amp; TRUCKING FEE</t>
        </is>
      </c>
      <c r="AS3984" s="462" t="inlineStr">
        <is>
          <t>បានប្រកាសពន្ធ</t>
        </is>
      </c>
    </row>
    <row r="3985">
      <c r="A3985" s="461" t="n">
        <v>3977</v>
      </c>
      <c r="B3985" s="462" t="inlineStr">
        <is>
          <t>Clearance &amp; Trucking Fee</t>
        </is>
      </c>
      <c r="C3985" s="462" t="inlineStr">
        <is>
          <t>56ប៊ី-លីង សឹបផ្លាយ ឆេន មេនេចម៉ិន ឯ.ក</t>
        </is>
      </c>
      <c r="D3985" s="462" t="inlineStr">
        <is>
          <t>K004-902004795</t>
        </is>
      </c>
      <c r="E3985" s="462" t="inlineStr">
        <is>
          <t>TI2022-0879</t>
        </is>
      </c>
      <c r="F3985" s="463" t="n">
        <v>44886</v>
      </c>
      <c r="G3985" s="464" t="n">
        <v>351645</v>
      </c>
      <c r="H3985" s="462" t="n"/>
      <c r="I3985" s="464">
        <f>G3985</f>
        <v/>
      </c>
      <c r="J3985" s="462">
        <f>IF(AND(Q3985=TRUE, R3985=TRUE, S3985=TRUE), IF(W3985&lt;-0.05, "អនុញ្ញាត (អ្នកផ្គត់ផ្គង់ប្រកាសខ្វះ)", "បានប្រកាស (អនុញ្ញាត)"), IF(AND(Q3985=FALSE, R3985=FALSE, S3985=FALSE), "ព្យួរទុក (មិនមានទិន្នន័យ)", "ប្រកាសខុស (ព្យួរទុក)"))</f>
        <v/>
      </c>
      <c r="K3985" s="462" t="inlineStr"/>
      <c r="L3985" s="462" t="inlineStr"/>
      <c r="M3985" s="464">
        <f>AH3985</f>
        <v/>
      </c>
      <c r="N3985" s="464">
        <f>IF(W3985&lt;0,AH3985,I3985)</f>
        <v/>
      </c>
      <c r="O3985" s="464">
        <f>I3985-M3985</f>
        <v/>
      </c>
      <c r="P3985" s="462" t="n"/>
      <c r="Q3985" s="462">
        <f>V3985=W3985</f>
        <v/>
      </c>
      <c r="R3985" s="462">
        <f>AND(MONTH(F3985)=MONTH(X3985), YEAR(F3985)=YEAR(X3985))</f>
        <v/>
      </c>
      <c r="S3985" s="462">
        <f>AC3985="L001-901905215"</f>
        <v/>
      </c>
      <c r="T3985" s="464">
        <f>G3985-AH3985</f>
        <v/>
      </c>
      <c r="U3985" s="462" t="n"/>
      <c r="V3985" s="462" t="inlineStr">
        <is>
          <t>TI20220879</t>
        </is>
      </c>
      <c r="W3985" s="462" t="inlineStr">
        <is>
          <t>TI20220879</t>
        </is>
      </c>
      <c r="X3985" s="463" t="n">
        <v>44886</v>
      </c>
      <c r="Y3985" s="462" t="inlineStr">
        <is>
          <t>TI2022-0879</t>
        </is>
      </c>
      <c r="Z3985" s="462" t="inlineStr"/>
      <c r="AA3985" s="462" t="inlineStr">
        <is>
          <t>បុគ្គលជាប់អាករ</t>
        </is>
      </c>
      <c r="AB3985" s="462" t="inlineStr">
        <is>
          <t>L001-901905215</t>
        </is>
      </c>
      <c r="AC3985" s="462" t="inlineStr">
        <is>
          <t>វីអ៊ីស៊ិន (ខេមបូឌា) អ៊ិនដាសស្ទ្រី ឯ.ក</t>
        </is>
      </c>
      <c r="AD3985" s="464" t="n">
        <v>3868095</v>
      </c>
      <c r="AE3985" s="464" t="n">
        <v>3516450</v>
      </c>
      <c r="AF3985" s="464" t="n">
        <v>0</v>
      </c>
      <c r="AG3985" s="464" t="n">
        <v>0</v>
      </c>
      <c r="AH3985" s="464" t="n">
        <v>351645</v>
      </c>
      <c r="AI3985" s="464" t="n">
        <v>0</v>
      </c>
      <c r="AJ3985" s="464" t="n">
        <v>0</v>
      </c>
      <c r="AK3985" s="464" t="n">
        <v>0</v>
      </c>
      <c r="AL3985" s="464" t="n">
        <v>0</v>
      </c>
      <c r="AM3985" s="464" t="n">
        <v>0</v>
      </c>
      <c r="AN3985" s="464" t="n">
        <v>0</v>
      </c>
      <c r="AO3985" s="464" t="n">
        <v>0</v>
      </c>
      <c r="AP3985" s="464" t="n">
        <v>0</v>
      </c>
      <c r="AQ3985" s="462" t="inlineStr"/>
      <c r="AR3985" s="462" t="inlineStr">
        <is>
          <t>CLEARANCE &amp; TRUCKING FEE</t>
        </is>
      </c>
      <c r="AS3985" s="462" t="inlineStr">
        <is>
          <t>បានប្រកាសពន្ធ</t>
        </is>
      </c>
    </row>
    <row r="3986">
      <c r="A3986" s="461" t="n">
        <v>3978</v>
      </c>
      <c r="B3986" s="462" t="inlineStr">
        <is>
          <t>Clearance &amp; Trucking Fee</t>
        </is>
      </c>
      <c r="C3986" s="462" t="inlineStr">
        <is>
          <t>56ប៊ី-លីង សឹបផ្លាយ ឆេន មេនេចម៉ិន ឯ.ក</t>
        </is>
      </c>
      <c r="D3986" s="462" t="inlineStr">
        <is>
          <t>K004-902004795</t>
        </is>
      </c>
      <c r="E3986" s="462" t="inlineStr">
        <is>
          <t>TI2022-0876</t>
        </is>
      </c>
      <c r="F3986" s="463" t="n">
        <v>44886</v>
      </c>
      <c r="G3986" s="464" t="n">
        <v>368193</v>
      </c>
      <c r="H3986" s="462" t="n"/>
      <c r="I3986" s="464">
        <f>G3986</f>
        <v/>
      </c>
      <c r="J3986" s="462">
        <f>IF(AND(Q3986=TRUE, R3986=TRUE, S3986=TRUE), IF(W3986&lt;-0.05, "អនុញ្ញាត (អ្នកផ្គត់ផ្គង់ប្រកាសខ្វះ)", "បានប្រកាស (អនុញ្ញាត)"), IF(AND(Q3986=FALSE, R3986=FALSE, S3986=FALSE), "ព្យួរទុក (មិនមានទិន្នន័យ)", "ប្រកាសខុស (ព្យួរទុក)"))</f>
        <v/>
      </c>
      <c r="K3986" s="462" t="inlineStr"/>
      <c r="L3986" s="462" t="inlineStr"/>
      <c r="M3986" s="464">
        <f>AH3986</f>
        <v/>
      </c>
      <c r="N3986" s="464">
        <f>IF(W3986&lt;0,AH3986,I3986)</f>
        <v/>
      </c>
      <c r="O3986" s="464">
        <f>I3986-M3986</f>
        <v/>
      </c>
      <c r="P3986" s="462" t="n"/>
      <c r="Q3986" s="462">
        <f>V3986=W3986</f>
        <v/>
      </c>
      <c r="R3986" s="462">
        <f>AND(MONTH(F3986)=MONTH(X3986), YEAR(F3986)=YEAR(X3986))</f>
        <v/>
      </c>
      <c r="S3986" s="462">
        <f>AC3986="L001-901905215"</f>
        <v/>
      </c>
      <c r="T3986" s="464">
        <f>G3986-AH3986</f>
        <v/>
      </c>
      <c r="U3986" s="462" t="n"/>
      <c r="V3986" s="462" t="inlineStr">
        <is>
          <t>TI20220876</t>
        </is>
      </c>
      <c r="W3986" s="462" t="inlineStr">
        <is>
          <t>TI20220876</t>
        </is>
      </c>
      <c r="X3986" s="463" t="n">
        <v>44886</v>
      </c>
      <c r="Y3986" s="462" t="inlineStr">
        <is>
          <t>TI2022-0876</t>
        </is>
      </c>
      <c r="Z3986" s="462" t="inlineStr"/>
      <c r="AA3986" s="462" t="inlineStr">
        <is>
          <t>បុគ្គលជាប់អាករ</t>
        </is>
      </c>
      <c r="AB3986" s="462" t="inlineStr">
        <is>
          <t>L001-901905215</t>
        </is>
      </c>
      <c r="AC3986" s="462" t="inlineStr">
        <is>
          <t>វីអ៊ីស៊ិន (ខេមបូឌា) អ៊ិនដាសស្ទ្រី ឯ.ក</t>
        </is>
      </c>
      <c r="AD3986" s="464" t="n">
        <v>4050123</v>
      </c>
      <c r="AE3986" s="464" t="n">
        <v>3681930</v>
      </c>
      <c r="AF3986" s="464" t="n">
        <v>0</v>
      </c>
      <c r="AG3986" s="464" t="n">
        <v>0</v>
      </c>
      <c r="AH3986" s="464" t="n">
        <v>368193</v>
      </c>
      <c r="AI3986" s="464" t="n">
        <v>0</v>
      </c>
      <c r="AJ3986" s="464" t="n">
        <v>0</v>
      </c>
      <c r="AK3986" s="464" t="n">
        <v>0</v>
      </c>
      <c r="AL3986" s="464" t="n">
        <v>0</v>
      </c>
      <c r="AM3986" s="464" t="n">
        <v>0</v>
      </c>
      <c r="AN3986" s="464" t="n">
        <v>0</v>
      </c>
      <c r="AO3986" s="464" t="n">
        <v>0</v>
      </c>
      <c r="AP3986" s="464" t="n">
        <v>0</v>
      </c>
      <c r="AQ3986" s="462" t="inlineStr"/>
      <c r="AR3986" s="462" t="inlineStr">
        <is>
          <t>CLEARANCE &amp; TRUCKING FEE</t>
        </is>
      </c>
      <c r="AS3986" s="462" t="inlineStr">
        <is>
          <t>បានប្រកាសពន្ធ</t>
        </is>
      </c>
    </row>
    <row r="3987">
      <c r="A3987" s="461" t="n">
        <v>3979</v>
      </c>
      <c r="B3987" s="462" t="inlineStr">
        <is>
          <t>Clearance &amp; Trucking Fee</t>
        </is>
      </c>
      <c r="C3987" s="462" t="inlineStr">
        <is>
          <t>56ប៊ី-លីង សឹបផ្លាយ ឆេន មេនេចម៉ិន ឯ.ក</t>
        </is>
      </c>
      <c r="D3987" s="462" t="inlineStr">
        <is>
          <t>K004-902004795</t>
        </is>
      </c>
      <c r="E3987" s="462" t="inlineStr">
        <is>
          <t>TI2022-0875</t>
        </is>
      </c>
      <c r="F3987" s="463" t="n">
        <v>44886</v>
      </c>
      <c r="G3987" s="464" t="n">
        <v>368193</v>
      </c>
      <c r="H3987" s="462" t="n"/>
      <c r="I3987" s="464">
        <f>G3987</f>
        <v/>
      </c>
      <c r="J3987" s="462">
        <f>IF(AND(Q3987=TRUE, R3987=TRUE, S3987=TRUE), IF(W3987&lt;-0.05, "អនុញ្ញាត (អ្នកផ្គត់ផ្គង់ប្រកាសខ្វះ)", "បានប្រកាស (អនុញ្ញាត)"), IF(AND(Q3987=FALSE, R3987=FALSE, S3987=FALSE), "ព្យួរទុក (មិនមានទិន្នន័យ)", "ប្រកាសខុស (ព្យួរទុក)"))</f>
        <v/>
      </c>
      <c r="K3987" s="462" t="inlineStr"/>
      <c r="L3987" s="462" t="inlineStr"/>
      <c r="M3987" s="464">
        <f>AH3987</f>
        <v/>
      </c>
      <c r="N3987" s="464">
        <f>IF(W3987&lt;0,AH3987,I3987)</f>
        <v/>
      </c>
      <c r="O3987" s="464">
        <f>I3987-M3987</f>
        <v/>
      </c>
      <c r="P3987" s="462" t="n"/>
      <c r="Q3987" s="462">
        <f>V3987=W3987</f>
        <v/>
      </c>
      <c r="R3987" s="462">
        <f>AND(MONTH(F3987)=MONTH(X3987), YEAR(F3987)=YEAR(X3987))</f>
        <v/>
      </c>
      <c r="S3987" s="462">
        <f>AC3987="L001-901905215"</f>
        <v/>
      </c>
      <c r="T3987" s="464">
        <f>G3987-AH3987</f>
        <v/>
      </c>
      <c r="U3987" s="462" t="n"/>
      <c r="V3987" s="462" t="inlineStr">
        <is>
          <t>TI20220875</t>
        </is>
      </c>
      <c r="W3987" s="462" t="inlineStr">
        <is>
          <t>TI20220875</t>
        </is>
      </c>
      <c r="X3987" s="463" t="n">
        <v>44886</v>
      </c>
      <c r="Y3987" s="462" t="inlineStr">
        <is>
          <t>TI2022-0875</t>
        </is>
      </c>
      <c r="Z3987" s="462" t="inlineStr"/>
      <c r="AA3987" s="462" t="inlineStr">
        <is>
          <t>បុគ្គលជាប់អាករ</t>
        </is>
      </c>
      <c r="AB3987" s="462" t="inlineStr">
        <is>
          <t>L001-901905215</t>
        </is>
      </c>
      <c r="AC3987" s="462" t="inlineStr">
        <is>
          <t>វីអ៊ីស៊ិន (ខេមបូឌា) អ៊ិនដាសស្ទ្រី ឯ.ក</t>
        </is>
      </c>
      <c r="AD3987" s="464" t="n">
        <v>4050123</v>
      </c>
      <c r="AE3987" s="464" t="n">
        <v>3681930</v>
      </c>
      <c r="AF3987" s="464" t="n">
        <v>0</v>
      </c>
      <c r="AG3987" s="464" t="n">
        <v>0</v>
      </c>
      <c r="AH3987" s="464" t="n">
        <v>368193</v>
      </c>
      <c r="AI3987" s="464" t="n">
        <v>0</v>
      </c>
      <c r="AJ3987" s="464" t="n">
        <v>0</v>
      </c>
      <c r="AK3987" s="464" t="n">
        <v>0</v>
      </c>
      <c r="AL3987" s="464" t="n">
        <v>0</v>
      </c>
      <c r="AM3987" s="464" t="n">
        <v>0</v>
      </c>
      <c r="AN3987" s="464" t="n">
        <v>0</v>
      </c>
      <c r="AO3987" s="464" t="n">
        <v>0</v>
      </c>
      <c r="AP3987" s="464" t="n">
        <v>0</v>
      </c>
      <c r="AQ3987" s="462" t="inlineStr"/>
      <c r="AR3987" s="462" t="inlineStr">
        <is>
          <t>CLEARANCE &amp; TRUCKING FEE</t>
        </is>
      </c>
      <c r="AS3987" s="462" t="inlineStr">
        <is>
          <t>បានប្រកាសពន្ធ</t>
        </is>
      </c>
    </row>
    <row r="3988">
      <c r="A3988" s="461" t="n">
        <v>3980</v>
      </c>
      <c r="B3988" s="462" t="inlineStr">
        <is>
          <t>Clearance &amp; Trucking Fee</t>
        </is>
      </c>
      <c r="C3988" s="462" t="inlineStr">
        <is>
          <t>56ប៊ី-លីង សឹបផ្លាយ ឆេន មេនេចម៉ិន ឯ.ក</t>
        </is>
      </c>
      <c r="D3988" s="462" t="inlineStr">
        <is>
          <t>K004-902004795</t>
        </is>
      </c>
      <c r="E3988" s="462" t="inlineStr">
        <is>
          <t>TI2022-0873</t>
        </is>
      </c>
      <c r="F3988" s="463" t="n">
        <v>44886</v>
      </c>
      <c r="G3988" s="464" t="n">
        <v>351645</v>
      </c>
      <c r="H3988" s="462" t="n"/>
      <c r="I3988" s="464">
        <f>G3988</f>
        <v/>
      </c>
      <c r="J3988" s="462">
        <f>IF(AND(Q3988=TRUE, R3988=TRUE, S3988=TRUE), IF(W3988&lt;-0.05, "អនុញ្ញាត (អ្នកផ្គត់ផ្គង់ប្រកាសខ្វះ)", "បានប្រកាស (អនុញ្ញាត)"), IF(AND(Q3988=FALSE, R3988=FALSE, S3988=FALSE), "ព្យួរទុក (មិនមានទិន្នន័យ)", "ប្រកាសខុស (ព្យួរទុក)"))</f>
        <v/>
      </c>
      <c r="K3988" s="462" t="inlineStr"/>
      <c r="L3988" s="462" t="inlineStr"/>
      <c r="M3988" s="464">
        <f>AH3988</f>
        <v/>
      </c>
      <c r="N3988" s="464">
        <f>IF(W3988&lt;0,AH3988,I3988)</f>
        <v/>
      </c>
      <c r="O3988" s="464">
        <f>I3988-M3988</f>
        <v/>
      </c>
      <c r="P3988" s="462" t="n"/>
      <c r="Q3988" s="462">
        <f>V3988=W3988</f>
        <v/>
      </c>
      <c r="R3988" s="462">
        <f>AND(MONTH(F3988)=MONTH(X3988), YEAR(F3988)=YEAR(X3988))</f>
        <v/>
      </c>
      <c r="S3988" s="462">
        <f>AC3988="L001-901905215"</f>
        <v/>
      </c>
      <c r="T3988" s="464">
        <f>G3988-AH3988</f>
        <v/>
      </c>
      <c r="U3988" s="462" t="n"/>
      <c r="V3988" s="462" t="inlineStr">
        <is>
          <t>TI20220873</t>
        </is>
      </c>
      <c r="W3988" s="462" t="inlineStr">
        <is>
          <t>TI20220873</t>
        </is>
      </c>
      <c r="X3988" s="463" t="n">
        <v>44886</v>
      </c>
      <c r="Y3988" s="462" t="inlineStr">
        <is>
          <t>TI2022-0873</t>
        </is>
      </c>
      <c r="Z3988" s="462" t="inlineStr"/>
      <c r="AA3988" s="462" t="inlineStr">
        <is>
          <t>បុគ្គលជាប់អាករ</t>
        </is>
      </c>
      <c r="AB3988" s="462" t="inlineStr">
        <is>
          <t>L001-901905215</t>
        </is>
      </c>
      <c r="AC3988" s="462" t="inlineStr">
        <is>
          <t>វីអ៊ីស៊ិន (ខេមបូឌា) អ៊ិនដាសស្ទ្រី ឯ.ក</t>
        </is>
      </c>
      <c r="AD3988" s="464" t="n">
        <v>3868095</v>
      </c>
      <c r="AE3988" s="464" t="n">
        <v>3516450</v>
      </c>
      <c r="AF3988" s="464" t="n">
        <v>0</v>
      </c>
      <c r="AG3988" s="464" t="n">
        <v>0</v>
      </c>
      <c r="AH3988" s="464" t="n">
        <v>351645</v>
      </c>
      <c r="AI3988" s="464" t="n">
        <v>0</v>
      </c>
      <c r="AJ3988" s="464" t="n">
        <v>0</v>
      </c>
      <c r="AK3988" s="464" t="n">
        <v>0</v>
      </c>
      <c r="AL3988" s="464" t="n">
        <v>0</v>
      </c>
      <c r="AM3988" s="464" t="n">
        <v>0</v>
      </c>
      <c r="AN3988" s="464" t="n">
        <v>0</v>
      </c>
      <c r="AO3988" s="464" t="n">
        <v>0</v>
      </c>
      <c r="AP3988" s="464" t="n">
        <v>0</v>
      </c>
      <c r="AQ3988" s="462" t="inlineStr"/>
      <c r="AR3988" s="462" t="inlineStr">
        <is>
          <t>CLEARANCE &amp; TRUCKING FEE</t>
        </is>
      </c>
      <c r="AS3988" s="462" t="inlineStr">
        <is>
          <t>បានប្រកាសពន្ធ</t>
        </is>
      </c>
    </row>
    <row r="3989">
      <c r="A3989" s="461" t="n">
        <v>3981</v>
      </c>
      <c r="B3989" s="462" t="inlineStr">
        <is>
          <t>Clearance &amp; Trucking Fee</t>
        </is>
      </c>
      <c r="C3989" s="462" t="inlineStr">
        <is>
          <t>56ប៊ី-លីង សឹបផ្លាយ ឆេន មេនេចម៉ិន ឯ.ក</t>
        </is>
      </c>
      <c r="D3989" s="462" t="inlineStr">
        <is>
          <t>K004-902004795</t>
        </is>
      </c>
      <c r="E3989" s="462" t="inlineStr">
        <is>
          <t>TI2022-0871</t>
        </is>
      </c>
      <c r="F3989" s="463" t="n">
        <v>44886</v>
      </c>
      <c r="G3989" s="464" t="n">
        <v>196508</v>
      </c>
      <c r="H3989" s="462" t="n"/>
      <c r="I3989" s="464">
        <f>G3989</f>
        <v/>
      </c>
      <c r="J3989" s="462">
        <f>IF(AND(Q3989=TRUE, R3989=TRUE, S3989=TRUE), IF(W3989&lt;-0.05, "អនុញ្ញាត (អ្នកផ្គត់ផ្គង់ប្រកាសខ្វះ)", "បានប្រកាស (អនុញ្ញាត)"), IF(AND(Q3989=FALSE, R3989=FALSE, S3989=FALSE), "ព្យួរទុក (មិនមានទិន្នន័យ)", "ប្រកាសខុស (ព្យួរទុក)"))</f>
        <v/>
      </c>
      <c r="K3989" s="462" t="inlineStr"/>
      <c r="L3989" s="462" t="inlineStr"/>
      <c r="M3989" s="464">
        <f>AH3989</f>
        <v/>
      </c>
      <c r="N3989" s="464">
        <f>IF(W3989&lt;0,AH3989,I3989)</f>
        <v/>
      </c>
      <c r="O3989" s="464">
        <f>I3989-M3989</f>
        <v/>
      </c>
      <c r="P3989" s="462" t="n"/>
      <c r="Q3989" s="462">
        <f>V3989=W3989</f>
        <v/>
      </c>
      <c r="R3989" s="462">
        <f>AND(MONTH(F3989)=MONTH(X3989), YEAR(F3989)=YEAR(X3989))</f>
        <v/>
      </c>
      <c r="S3989" s="462">
        <f>AC3989="L001-901905215"</f>
        <v/>
      </c>
      <c r="T3989" s="464">
        <f>G3989-AH3989</f>
        <v/>
      </c>
      <c r="U3989" s="462" t="n"/>
      <c r="V3989" s="462" t="inlineStr">
        <is>
          <t>TI20220871</t>
        </is>
      </c>
      <c r="W3989" s="462" t="inlineStr">
        <is>
          <t>TI20220871</t>
        </is>
      </c>
      <c r="X3989" s="463" t="n">
        <v>44886</v>
      </c>
      <c r="Y3989" s="462" t="inlineStr">
        <is>
          <t>TI2022-0871</t>
        </is>
      </c>
      <c r="Z3989" s="462" t="inlineStr"/>
      <c r="AA3989" s="462" t="inlineStr">
        <is>
          <t>បុគ្គលជាប់អាករ</t>
        </is>
      </c>
      <c r="AB3989" s="462" t="inlineStr">
        <is>
          <t>L001-901905215</t>
        </is>
      </c>
      <c r="AC3989" s="462" t="inlineStr">
        <is>
          <t>វីអ៊ីស៊ិន (ខេមបូឌា) អ៊ិនដាសស្ទ្រី ឯ.ក</t>
        </is>
      </c>
      <c r="AD3989" s="464" t="n">
        <v>2161583</v>
      </c>
      <c r="AE3989" s="464" t="n">
        <v>1965075</v>
      </c>
      <c r="AF3989" s="464" t="n">
        <v>0</v>
      </c>
      <c r="AG3989" s="464" t="n">
        <v>0</v>
      </c>
      <c r="AH3989" s="464" t="n">
        <v>196508</v>
      </c>
      <c r="AI3989" s="464" t="n">
        <v>0</v>
      </c>
      <c r="AJ3989" s="464" t="n">
        <v>0</v>
      </c>
      <c r="AK3989" s="464" t="n">
        <v>0</v>
      </c>
      <c r="AL3989" s="464" t="n">
        <v>0</v>
      </c>
      <c r="AM3989" s="464" t="n">
        <v>0</v>
      </c>
      <c r="AN3989" s="464" t="n">
        <v>0</v>
      </c>
      <c r="AO3989" s="464" t="n">
        <v>0</v>
      </c>
      <c r="AP3989" s="464" t="n">
        <v>0</v>
      </c>
      <c r="AQ3989" s="462" t="inlineStr"/>
      <c r="AR3989" s="462" t="inlineStr">
        <is>
          <t>CLEARANCE &amp; TRUCKING FEE</t>
        </is>
      </c>
      <c r="AS3989" s="462" t="inlineStr">
        <is>
          <t>បានប្រកាសពន្ធ</t>
        </is>
      </c>
    </row>
    <row r="3990">
      <c r="A3990" s="461" t="n">
        <v>3982</v>
      </c>
      <c r="B3990" s="462" t="inlineStr">
        <is>
          <t>Clearance &amp; Trucking Fee</t>
        </is>
      </c>
      <c r="C3990" s="462" t="inlineStr">
        <is>
          <t>56ប៊ី-លីង សឹបផ្លាយ ឆេន មេនេចម៉ិន ឯ.ក</t>
        </is>
      </c>
      <c r="D3990" s="462" t="inlineStr">
        <is>
          <t>K004-902004795</t>
        </is>
      </c>
      <c r="E3990" s="462" t="inlineStr">
        <is>
          <t>TI2022-0869</t>
        </is>
      </c>
      <c r="F3990" s="463" t="n">
        <v>44886</v>
      </c>
      <c r="G3990" s="464" t="n">
        <v>213056</v>
      </c>
      <c r="H3990" s="462" t="n"/>
      <c r="I3990" s="464">
        <f>G3990</f>
        <v/>
      </c>
      <c r="J3990" s="462">
        <f>IF(AND(Q3990=TRUE, R3990=TRUE, S3990=TRUE), IF(W3990&lt;-0.05, "អនុញ្ញាត (អ្នកផ្គត់ផ្គង់ប្រកាសខ្វះ)", "បានប្រកាស (អនុញ្ញាត)"), IF(AND(Q3990=FALSE, R3990=FALSE, S3990=FALSE), "ព្យួរទុក (មិនមានទិន្នន័យ)", "ប្រកាសខុស (ព្យួរទុក)"))</f>
        <v/>
      </c>
      <c r="K3990" s="462" t="inlineStr"/>
      <c r="L3990" s="462" t="inlineStr"/>
      <c r="M3990" s="464">
        <f>AH3990</f>
        <v/>
      </c>
      <c r="N3990" s="464">
        <f>IF(W3990&lt;0,AH3990,I3990)</f>
        <v/>
      </c>
      <c r="O3990" s="464">
        <f>I3990-M3990</f>
        <v/>
      </c>
      <c r="P3990" s="462" t="n"/>
      <c r="Q3990" s="462">
        <f>V3990=W3990</f>
        <v/>
      </c>
      <c r="R3990" s="462">
        <f>AND(MONTH(F3990)=MONTH(X3990), YEAR(F3990)=YEAR(X3990))</f>
        <v/>
      </c>
      <c r="S3990" s="462">
        <f>AC3990="L001-901905215"</f>
        <v/>
      </c>
      <c r="T3990" s="464">
        <f>G3990-AH3990</f>
        <v/>
      </c>
      <c r="U3990" s="462" t="n"/>
      <c r="V3990" s="462" t="inlineStr">
        <is>
          <t>TI20220869</t>
        </is>
      </c>
      <c r="W3990" s="462" t="inlineStr">
        <is>
          <t>TI20220869</t>
        </is>
      </c>
      <c r="X3990" s="463" t="n">
        <v>44886</v>
      </c>
      <c r="Y3990" s="462" t="inlineStr">
        <is>
          <t>TI2022-0869</t>
        </is>
      </c>
      <c r="Z3990" s="462" t="inlineStr"/>
      <c r="AA3990" s="462" t="inlineStr">
        <is>
          <t>បុគ្គលជាប់អាករ</t>
        </is>
      </c>
      <c r="AB3990" s="462" t="inlineStr">
        <is>
          <t>L001-901905215</t>
        </is>
      </c>
      <c r="AC3990" s="462" t="inlineStr">
        <is>
          <t>វីអ៊ីស៊ិន (ខេមបូឌា) អ៊ិនដាសស្ទ្រី ឯ.ក</t>
        </is>
      </c>
      <c r="AD3990" s="464" t="n">
        <v>2343611</v>
      </c>
      <c r="AE3990" s="464" t="n">
        <v>2130555</v>
      </c>
      <c r="AF3990" s="464" t="n">
        <v>0</v>
      </c>
      <c r="AG3990" s="464" t="n">
        <v>0</v>
      </c>
      <c r="AH3990" s="464" t="n">
        <v>213056</v>
      </c>
      <c r="AI3990" s="464" t="n">
        <v>0</v>
      </c>
      <c r="AJ3990" s="464" t="n">
        <v>0</v>
      </c>
      <c r="AK3990" s="464" t="n">
        <v>0</v>
      </c>
      <c r="AL3990" s="464" t="n">
        <v>0</v>
      </c>
      <c r="AM3990" s="464" t="n">
        <v>0</v>
      </c>
      <c r="AN3990" s="464" t="n">
        <v>0</v>
      </c>
      <c r="AO3990" s="464" t="n">
        <v>0</v>
      </c>
      <c r="AP3990" s="464" t="n">
        <v>0</v>
      </c>
      <c r="AQ3990" s="462" t="inlineStr"/>
      <c r="AR3990" s="462" t="inlineStr">
        <is>
          <t>CLEARANCE &amp; TRUCKING FEE</t>
        </is>
      </c>
      <c r="AS3990" s="462" t="inlineStr">
        <is>
          <t>បានប្រកាសពន្ធ</t>
        </is>
      </c>
    </row>
    <row r="3991">
      <c r="A3991" s="461" t="n">
        <v>3983</v>
      </c>
      <c r="B3991" s="462" t="inlineStr">
        <is>
          <t>Clearance &amp; Trucking Fee</t>
        </is>
      </c>
      <c r="C3991" s="462" t="inlineStr">
        <is>
          <t>56ប៊ី-លីង សឹបផ្លាយ ឆេន មេនេចម៉ិន ឯ.ក</t>
        </is>
      </c>
      <c r="D3991" s="462" t="inlineStr">
        <is>
          <t>K004-902004795</t>
        </is>
      </c>
      <c r="E3991" s="462" t="inlineStr">
        <is>
          <t>TI2022-0868</t>
        </is>
      </c>
      <c r="F3991" s="463" t="n">
        <v>44886</v>
      </c>
      <c r="G3991" s="464" t="n">
        <v>196508</v>
      </c>
      <c r="H3991" s="462" t="n"/>
      <c r="I3991" s="464">
        <f>G3991</f>
        <v/>
      </c>
      <c r="J3991" s="462">
        <f>IF(AND(Q3991=TRUE, R3991=TRUE, S3991=TRUE), IF(W3991&lt;-0.05, "អនុញ្ញាត (អ្នកផ្គត់ផ្គង់ប្រកាសខ្វះ)", "បានប្រកាស (អនុញ្ញាត)"), IF(AND(Q3991=FALSE, R3991=FALSE, S3991=FALSE), "ព្យួរទុក (មិនមានទិន្នន័យ)", "ប្រកាសខុស (ព្យួរទុក)"))</f>
        <v/>
      </c>
      <c r="K3991" s="462" t="inlineStr"/>
      <c r="L3991" s="462" t="inlineStr"/>
      <c r="M3991" s="464">
        <f>AH3991</f>
        <v/>
      </c>
      <c r="N3991" s="464">
        <f>IF(W3991&lt;0,AH3991,I3991)</f>
        <v/>
      </c>
      <c r="O3991" s="464">
        <f>I3991-M3991</f>
        <v/>
      </c>
      <c r="P3991" s="462" t="n"/>
      <c r="Q3991" s="462">
        <f>V3991=W3991</f>
        <v/>
      </c>
      <c r="R3991" s="462">
        <f>AND(MONTH(F3991)=MONTH(X3991), YEAR(F3991)=YEAR(X3991))</f>
        <v/>
      </c>
      <c r="S3991" s="462">
        <f>AC3991="L001-901905215"</f>
        <v/>
      </c>
      <c r="T3991" s="464">
        <f>G3991-AH3991</f>
        <v/>
      </c>
      <c r="U3991" s="462" t="n"/>
      <c r="V3991" s="462" t="inlineStr">
        <is>
          <t>TI20220868</t>
        </is>
      </c>
      <c r="W3991" s="462" t="inlineStr">
        <is>
          <t>TI20220868</t>
        </is>
      </c>
      <c r="X3991" s="463" t="n">
        <v>44886</v>
      </c>
      <c r="Y3991" s="462" t="inlineStr">
        <is>
          <t>TI2022-0868</t>
        </is>
      </c>
      <c r="Z3991" s="462" t="inlineStr"/>
      <c r="AA3991" s="462" t="inlineStr">
        <is>
          <t>បុគ្គលជាប់អាករ</t>
        </is>
      </c>
      <c r="AB3991" s="462" t="inlineStr">
        <is>
          <t>L001-901905215</t>
        </is>
      </c>
      <c r="AC3991" s="462" t="inlineStr">
        <is>
          <t>វីអ៊ីស៊ិន (ខេមបូឌា) អ៊ិនដាសស្ទ្រី ឯ.ក</t>
        </is>
      </c>
      <c r="AD3991" s="464" t="n">
        <v>2161583</v>
      </c>
      <c r="AE3991" s="464" t="n">
        <v>1965075</v>
      </c>
      <c r="AF3991" s="464" t="n">
        <v>0</v>
      </c>
      <c r="AG3991" s="464" t="n">
        <v>0</v>
      </c>
      <c r="AH3991" s="464" t="n">
        <v>196508</v>
      </c>
      <c r="AI3991" s="464" t="n">
        <v>0</v>
      </c>
      <c r="AJ3991" s="464" t="n">
        <v>0</v>
      </c>
      <c r="AK3991" s="464" t="n">
        <v>0</v>
      </c>
      <c r="AL3991" s="464" t="n">
        <v>0</v>
      </c>
      <c r="AM3991" s="464" t="n">
        <v>0</v>
      </c>
      <c r="AN3991" s="464" t="n">
        <v>0</v>
      </c>
      <c r="AO3991" s="464" t="n">
        <v>0</v>
      </c>
      <c r="AP3991" s="464" t="n">
        <v>0</v>
      </c>
      <c r="AQ3991" s="462" t="inlineStr"/>
      <c r="AR3991" s="462" t="inlineStr">
        <is>
          <t>CLEARANCE &amp; TRUCKING FEE</t>
        </is>
      </c>
      <c r="AS3991" s="462" t="inlineStr">
        <is>
          <t>បានប្រកាសពន្ធ</t>
        </is>
      </c>
    </row>
    <row r="3992">
      <c r="A3992" s="461" t="n">
        <v>3984</v>
      </c>
      <c r="B3992" s="462" t="inlineStr">
        <is>
          <t>Clearance &amp; Trucking Fee</t>
        </is>
      </c>
      <c r="C3992" s="462" t="inlineStr">
        <is>
          <t>56ប៊ី-លីង សឹបផ្លាយ ឆេន មេនេចម៉ិន ឯ.ក</t>
        </is>
      </c>
      <c r="D3992" s="462" t="inlineStr">
        <is>
          <t>K004-902004795</t>
        </is>
      </c>
      <c r="E3992" s="462" t="inlineStr">
        <is>
          <t>TI2022-0867</t>
        </is>
      </c>
      <c r="F3992" s="463" t="n">
        <v>44886</v>
      </c>
      <c r="G3992" s="464" t="n">
        <v>213056</v>
      </c>
      <c r="H3992" s="462" t="n"/>
      <c r="I3992" s="464">
        <f>G3992</f>
        <v/>
      </c>
      <c r="J3992" s="462">
        <f>IF(AND(Q3992=TRUE, R3992=TRUE, S3992=TRUE), IF(W3992&lt;-0.05, "អនុញ្ញាត (អ្នកផ្គត់ផ្គង់ប្រកាសខ្វះ)", "បានប្រកាស (អនុញ្ញាត)"), IF(AND(Q3992=FALSE, R3992=FALSE, S3992=FALSE), "ព្យួរទុក (មិនមានទិន្នន័យ)", "ប្រកាសខុស (ព្យួរទុក)"))</f>
        <v/>
      </c>
      <c r="K3992" s="462" t="inlineStr"/>
      <c r="L3992" s="462" t="inlineStr"/>
      <c r="M3992" s="464">
        <f>AH3992</f>
        <v/>
      </c>
      <c r="N3992" s="464">
        <f>IF(W3992&lt;0,AH3992,I3992)</f>
        <v/>
      </c>
      <c r="O3992" s="464">
        <f>I3992-M3992</f>
        <v/>
      </c>
      <c r="P3992" s="462" t="n"/>
      <c r="Q3992" s="462">
        <f>V3992=W3992</f>
        <v/>
      </c>
      <c r="R3992" s="462">
        <f>AND(MONTH(F3992)=MONTH(X3992), YEAR(F3992)=YEAR(X3992))</f>
        <v/>
      </c>
      <c r="S3992" s="462">
        <f>AC3992="L001-901905215"</f>
        <v/>
      </c>
      <c r="T3992" s="464">
        <f>G3992-AH3992</f>
        <v/>
      </c>
      <c r="U3992" s="462" t="n"/>
      <c r="V3992" s="462" t="inlineStr">
        <is>
          <t>TI20220867</t>
        </is>
      </c>
      <c r="W3992" s="462" t="inlineStr">
        <is>
          <t>TI20220867</t>
        </is>
      </c>
      <c r="X3992" s="463" t="n">
        <v>44886</v>
      </c>
      <c r="Y3992" s="462" t="inlineStr">
        <is>
          <t>TI2022-0867</t>
        </is>
      </c>
      <c r="Z3992" s="462" t="inlineStr"/>
      <c r="AA3992" s="462" t="inlineStr">
        <is>
          <t>បុគ្គលជាប់អាករ</t>
        </is>
      </c>
      <c r="AB3992" s="462" t="inlineStr">
        <is>
          <t>L001-901905215</t>
        </is>
      </c>
      <c r="AC3992" s="462" t="inlineStr">
        <is>
          <t>វីអ៊ីស៊ិន (ខេមបូឌា) អ៊ិនដាសស្ទ្រី ឯ.ក</t>
        </is>
      </c>
      <c r="AD3992" s="464" t="n">
        <v>2343611</v>
      </c>
      <c r="AE3992" s="464" t="n">
        <v>2130555</v>
      </c>
      <c r="AF3992" s="464" t="n">
        <v>0</v>
      </c>
      <c r="AG3992" s="464" t="n">
        <v>0</v>
      </c>
      <c r="AH3992" s="464" t="n">
        <v>213056</v>
      </c>
      <c r="AI3992" s="464" t="n">
        <v>0</v>
      </c>
      <c r="AJ3992" s="464" t="n">
        <v>0</v>
      </c>
      <c r="AK3992" s="464" t="n">
        <v>0</v>
      </c>
      <c r="AL3992" s="464" t="n">
        <v>0</v>
      </c>
      <c r="AM3992" s="464" t="n">
        <v>0</v>
      </c>
      <c r="AN3992" s="464" t="n">
        <v>0</v>
      </c>
      <c r="AO3992" s="464" t="n">
        <v>0</v>
      </c>
      <c r="AP3992" s="464" t="n">
        <v>0</v>
      </c>
      <c r="AQ3992" s="462" t="inlineStr"/>
      <c r="AR3992" s="462" t="inlineStr">
        <is>
          <t>CLEARANCE &amp; TRUCKING FEE</t>
        </is>
      </c>
      <c r="AS3992" s="462" t="inlineStr">
        <is>
          <t>បានប្រកាសពន្ធ</t>
        </is>
      </c>
    </row>
    <row r="3993">
      <c r="A3993" s="461" t="n">
        <v>3985</v>
      </c>
      <c r="B3993" s="462" t="inlineStr">
        <is>
          <t>Clearance &amp; Trucking Fee</t>
        </is>
      </c>
      <c r="C3993" s="462" t="inlineStr">
        <is>
          <t>56ប៊ី-លីង សឹបផ្លាយ ឆេន មេនេចម៉ិន ឯ.ក</t>
        </is>
      </c>
      <c r="D3993" s="462" t="inlineStr">
        <is>
          <t>K004-902004795</t>
        </is>
      </c>
      <c r="E3993" s="462" t="inlineStr">
        <is>
          <t>TI2022-0864</t>
        </is>
      </c>
      <c r="F3993" s="463" t="n">
        <v>44882</v>
      </c>
      <c r="G3993" s="464" t="n">
        <v>343620</v>
      </c>
      <c r="H3993" s="462" t="n"/>
      <c r="I3993" s="464">
        <f>G3993</f>
        <v/>
      </c>
      <c r="J3993" s="462">
        <f>IF(AND(Q3993=TRUE, R3993=TRUE, S3993=TRUE), IF(W3993&lt;-0.05, "អនុញ្ញាត (អ្នកផ្គត់ផ្គង់ប្រកាសខ្វះ)", "បានប្រកាស (អនុញ្ញាត)"), IF(AND(Q3993=FALSE, R3993=FALSE, S3993=FALSE), "ព្យួរទុក (មិនមានទិន្នន័យ)", "ប្រកាសខុស (ព្យួរទុក)"))</f>
        <v/>
      </c>
      <c r="K3993" s="462" t="inlineStr"/>
      <c r="L3993" s="462" t="inlineStr"/>
      <c r="M3993" s="464">
        <f>AH3993</f>
        <v/>
      </c>
      <c r="N3993" s="464">
        <f>IF(W3993&lt;0,AH3993,I3993)</f>
        <v/>
      </c>
      <c r="O3993" s="464">
        <f>I3993-M3993</f>
        <v/>
      </c>
      <c r="P3993" s="462" t="n"/>
      <c r="Q3993" s="462">
        <f>V3993=W3993</f>
        <v/>
      </c>
      <c r="R3993" s="462">
        <f>AND(MONTH(F3993)=MONTH(X3993), YEAR(F3993)=YEAR(X3993))</f>
        <v/>
      </c>
      <c r="S3993" s="462">
        <f>AC3993="L001-901905215"</f>
        <v/>
      </c>
      <c r="T3993" s="464">
        <f>G3993-AH3993</f>
        <v/>
      </c>
      <c r="U3993" s="462" t="n"/>
      <c r="V3993" s="462" t="inlineStr">
        <is>
          <t>TI20220864</t>
        </is>
      </c>
      <c r="W3993" s="462" t="inlineStr">
        <is>
          <t>TI20220864</t>
        </is>
      </c>
      <c r="X3993" s="463" t="n">
        <v>44882</v>
      </c>
      <c r="Y3993" s="462" t="inlineStr">
        <is>
          <t>TI2022-0864</t>
        </is>
      </c>
      <c r="Z3993" s="462" t="inlineStr"/>
      <c r="AA3993" s="462" t="inlineStr">
        <is>
          <t>បុគ្គលជាប់អាករ</t>
        </is>
      </c>
      <c r="AB3993" s="462" t="inlineStr">
        <is>
          <t>L001-901905215</t>
        </is>
      </c>
      <c r="AC3993" s="462" t="inlineStr">
        <is>
          <t>វីអ៊ីស៊ិន (ខេមបូឌា) អ៊ិនដាសស្ទ្រី ឯ.ក</t>
        </is>
      </c>
      <c r="AD3993" s="464" t="n">
        <v>3779820</v>
      </c>
      <c r="AE3993" s="464" t="n">
        <v>3436200</v>
      </c>
      <c r="AF3993" s="464" t="n">
        <v>0</v>
      </c>
      <c r="AG3993" s="464" t="n">
        <v>0</v>
      </c>
      <c r="AH3993" s="464" t="n">
        <v>343620</v>
      </c>
      <c r="AI3993" s="464" t="n">
        <v>0</v>
      </c>
      <c r="AJ3993" s="464" t="n">
        <v>0</v>
      </c>
      <c r="AK3993" s="464" t="n">
        <v>0</v>
      </c>
      <c r="AL3993" s="464" t="n">
        <v>0</v>
      </c>
      <c r="AM3993" s="464" t="n">
        <v>0</v>
      </c>
      <c r="AN3993" s="464" t="n">
        <v>0</v>
      </c>
      <c r="AO3993" s="464" t="n">
        <v>0</v>
      </c>
      <c r="AP3993" s="464" t="n">
        <v>0</v>
      </c>
      <c r="AQ3993" s="462" t="inlineStr"/>
      <c r="AR3993" s="462" t="inlineStr">
        <is>
          <t>CLEARANCE &amp; TRUCKING FEE</t>
        </is>
      </c>
      <c r="AS3993" s="462" t="inlineStr">
        <is>
          <t>បានប្រកាសពន្ធ</t>
        </is>
      </c>
    </row>
    <row r="3994">
      <c r="A3994" s="461" t="n">
        <v>3986</v>
      </c>
      <c r="B3994" s="462" t="inlineStr">
        <is>
          <t>Clearance &amp; Trucking Fee</t>
        </is>
      </c>
      <c r="C3994" s="462" t="inlineStr">
        <is>
          <t>56ប៊ី-លីង សឹបផ្លាយ ឆេន មេនេចម៉ិន ឯ.ក</t>
        </is>
      </c>
      <c r="D3994" s="462" t="inlineStr">
        <is>
          <t>K004-902004795</t>
        </is>
      </c>
      <c r="E3994" s="462" t="inlineStr">
        <is>
          <t>TI2022-0863</t>
        </is>
      </c>
      <c r="F3994" s="463" t="n">
        <v>44882</v>
      </c>
      <c r="G3994" s="464" t="n">
        <v>213210</v>
      </c>
      <c r="H3994" s="462" t="n"/>
      <c r="I3994" s="464">
        <f>G3994</f>
        <v/>
      </c>
      <c r="J3994" s="462">
        <f>IF(AND(Q3994=TRUE, R3994=TRUE, S3994=TRUE), IF(W3994&lt;-0.05, "អនុញ្ញាត (អ្នកផ្គត់ផ្គង់ប្រកាសខ្វះ)", "បានប្រកាស (អនុញ្ញាត)"), IF(AND(Q3994=FALSE, R3994=FALSE, S3994=FALSE), "ព្យួរទុក (មិនមានទិន្នន័យ)", "ប្រកាសខុស (ព្យួរទុក)"))</f>
        <v/>
      </c>
      <c r="K3994" s="462" t="inlineStr"/>
      <c r="L3994" s="462" t="inlineStr"/>
      <c r="M3994" s="464">
        <f>AH3994</f>
        <v/>
      </c>
      <c r="N3994" s="464">
        <f>IF(W3994&lt;0,AH3994,I3994)</f>
        <v/>
      </c>
      <c r="O3994" s="464">
        <f>I3994-M3994</f>
        <v/>
      </c>
      <c r="P3994" s="462" t="n"/>
      <c r="Q3994" s="462">
        <f>V3994=W3994</f>
        <v/>
      </c>
      <c r="R3994" s="462">
        <f>AND(MONTH(F3994)=MONTH(X3994), YEAR(F3994)=YEAR(X3994))</f>
        <v/>
      </c>
      <c r="S3994" s="462">
        <f>AC3994="L001-901905215"</f>
        <v/>
      </c>
      <c r="T3994" s="464">
        <f>G3994-AH3994</f>
        <v/>
      </c>
      <c r="U3994" s="462" t="n"/>
      <c r="V3994" s="462" t="inlineStr">
        <is>
          <t>TI20220863</t>
        </is>
      </c>
      <c r="W3994" s="462" t="inlineStr">
        <is>
          <t>TI20220863</t>
        </is>
      </c>
      <c r="X3994" s="463" t="n">
        <v>44882</v>
      </c>
      <c r="Y3994" s="462" t="inlineStr">
        <is>
          <t>TI2022-0863</t>
        </is>
      </c>
      <c r="Z3994" s="462" t="inlineStr"/>
      <c r="AA3994" s="462" t="inlineStr">
        <is>
          <t>បុគ្គលជាប់អាករ</t>
        </is>
      </c>
      <c r="AB3994" s="462" t="inlineStr">
        <is>
          <t>L001-901905215</t>
        </is>
      </c>
      <c r="AC3994" s="462" t="inlineStr">
        <is>
          <t>វីអ៊ីស៊ិន (ខេមបូឌា) អ៊ិនដាសស្ទ្រី ឯ.ក</t>
        </is>
      </c>
      <c r="AD3994" s="464" t="n">
        <v>2345310</v>
      </c>
      <c r="AE3994" s="464" t="n">
        <v>2132100</v>
      </c>
      <c r="AF3994" s="464" t="n">
        <v>0</v>
      </c>
      <c r="AG3994" s="464" t="n">
        <v>0</v>
      </c>
      <c r="AH3994" s="464" t="n">
        <v>213210</v>
      </c>
      <c r="AI3994" s="464" t="n">
        <v>0</v>
      </c>
      <c r="AJ3994" s="464" t="n">
        <v>0</v>
      </c>
      <c r="AK3994" s="464" t="n">
        <v>0</v>
      </c>
      <c r="AL3994" s="464" t="n">
        <v>0</v>
      </c>
      <c r="AM3994" s="464" t="n">
        <v>0</v>
      </c>
      <c r="AN3994" s="464" t="n">
        <v>0</v>
      </c>
      <c r="AO3994" s="464" t="n">
        <v>0</v>
      </c>
      <c r="AP3994" s="464" t="n">
        <v>0</v>
      </c>
      <c r="AQ3994" s="462" t="inlineStr"/>
      <c r="AR3994" s="462" t="inlineStr">
        <is>
          <t xml:space="preserve">CLEARANCE &amp; TRUCKING FEE </t>
        </is>
      </c>
      <c r="AS3994" s="462" t="inlineStr">
        <is>
          <t>បានប្រកាសពន្ធ</t>
        </is>
      </c>
    </row>
    <row r="3995">
      <c r="A3995" s="461" t="n">
        <v>3987</v>
      </c>
      <c r="B3995" s="462" t="inlineStr">
        <is>
          <t>Clearance &amp; Trucking Fee</t>
        </is>
      </c>
      <c r="C3995" s="462" t="inlineStr">
        <is>
          <t>56ប៊ី-លីង សឹបផ្លាយ ឆេន មេនេចម៉ិន ឯ.ក</t>
        </is>
      </c>
      <c r="D3995" s="462" t="inlineStr">
        <is>
          <t>K004-902004795</t>
        </is>
      </c>
      <c r="E3995" s="462" t="inlineStr">
        <is>
          <t>TI2022-0862</t>
        </is>
      </c>
      <c r="F3995" s="463" t="n">
        <v>44882</v>
      </c>
      <c r="G3995" s="464" t="n">
        <v>368460</v>
      </c>
      <c r="H3995" s="462" t="n"/>
      <c r="I3995" s="464">
        <f>G3995</f>
        <v/>
      </c>
      <c r="J3995" s="462">
        <f>IF(AND(Q3995=TRUE, R3995=TRUE, S3995=TRUE), IF(W3995&lt;-0.05, "អនុញ្ញាត (អ្នកផ្គត់ផ្គង់ប្រកាសខ្វះ)", "បានប្រកាស (អនុញ្ញាត)"), IF(AND(Q3995=FALSE, R3995=FALSE, S3995=FALSE), "ព្យួរទុក (មិនមានទិន្នន័យ)", "ប្រកាសខុស (ព្យួរទុក)"))</f>
        <v/>
      </c>
      <c r="K3995" s="462" t="inlineStr"/>
      <c r="L3995" s="462" t="inlineStr"/>
      <c r="M3995" s="464">
        <f>AH3995</f>
        <v/>
      </c>
      <c r="N3995" s="464">
        <f>IF(W3995&lt;0,AH3995,I3995)</f>
        <v/>
      </c>
      <c r="O3995" s="464">
        <f>I3995-M3995</f>
        <v/>
      </c>
      <c r="P3995" s="462" t="n"/>
      <c r="Q3995" s="462">
        <f>V3995=W3995</f>
        <v/>
      </c>
      <c r="R3995" s="462">
        <f>AND(MONTH(F3995)=MONTH(X3995), YEAR(F3995)=YEAR(X3995))</f>
        <v/>
      </c>
      <c r="S3995" s="462">
        <f>AC3995="L001-901905215"</f>
        <v/>
      </c>
      <c r="T3995" s="464">
        <f>G3995-AH3995</f>
        <v/>
      </c>
      <c r="U3995" s="462" t="n"/>
      <c r="V3995" s="462" t="inlineStr">
        <is>
          <t>TI20220862</t>
        </is>
      </c>
      <c r="W3995" s="462" t="inlineStr">
        <is>
          <t>TI20220862</t>
        </is>
      </c>
      <c r="X3995" s="463" t="n">
        <v>44882</v>
      </c>
      <c r="Y3995" s="462" t="inlineStr">
        <is>
          <t>TI2022-0862</t>
        </is>
      </c>
      <c r="Z3995" s="462" t="inlineStr"/>
      <c r="AA3995" s="462" t="inlineStr">
        <is>
          <t>បុគ្គលជាប់អាករ</t>
        </is>
      </c>
      <c r="AB3995" s="462" t="inlineStr">
        <is>
          <t>L001-901905215</t>
        </is>
      </c>
      <c r="AC3995" s="462" t="inlineStr">
        <is>
          <t>វីអ៊ីស៊ិន (ខេមបូឌា) អ៊ិនដាសស្ទ្រី ឯ.ក</t>
        </is>
      </c>
      <c r="AD3995" s="464" t="n">
        <v>4053060</v>
      </c>
      <c r="AE3995" s="464" t="n">
        <v>3684600</v>
      </c>
      <c r="AF3995" s="464" t="n">
        <v>0</v>
      </c>
      <c r="AG3995" s="464" t="n">
        <v>0</v>
      </c>
      <c r="AH3995" s="464" t="n">
        <v>368460</v>
      </c>
      <c r="AI3995" s="464" t="n">
        <v>0</v>
      </c>
      <c r="AJ3995" s="464" t="n">
        <v>0</v>
      </c>
      <c r="AK3995" s="464" t="n">
        <v>0</v>
      </c>
      <c r="AL3995" s="464" t="n">
        <v>0</v>
      </c>
      <c r="AM3995" s="464" t="n">
        <v>0</v>
      </c>
      <c r="AN3995" s="464" t="n">
        <v>0</v>
      </c>
      <c r="AO3995" s="464" t="n">
        <v>0</v>
      </c>
      <c r="AP3995" s="464" t="n">
        <v>0</v>
      </c>
      <c r="AQ3995" s="462" t="inlineStr"/>
      <c r="AR3995" s="462" t="inlineStr">
        <is>
          <t>CLEARANCE &amp; TRUCKING FEE</t>
        </is>
      </c>
      <c r="AS3995" s="462" t="inlineStr">
        <is>
          <t>បានប្រកាសពន្ធ</t>
        </is>
      </c>
    </row>
    <row r="3996">
      <c r="A3996" s="461" t="n">
        <v>3988</v>
      </c>
      <c r="B3996" s="462" t="inlineStr">
        <is>
          <t>Clearance &amp; Trucking Fee</t>
        </is>
      </c>
      <c r="C3996" s="462" t="inlineStr">
        <is>
          <t>56ប៊ី-លីង សឹបផ្លាយ ឆេន មេនេចម៉ិន ឯ.ក</t>
        </is>
      </c>
      <c r="D3996" s="462" t="inlineStr">
        <is>
          <t>K004-902004795</t>
        </is>
      </c>
      <c r="E3996" s="462" t="inlineStr">
        <is>
          <t>TI2022-0861</t>
        </is>
      </c>
      <c r="F3996" s="463" t="n">
        <v>44882</v>
      </c>
      <c r="G3996" s="464" t="n">
        <v>188370</v>
      </c>
      <c r="H3996" s="462" t="n"/>
      <c r="I3996" s="464">
        <f>G3996</f>
        <v/>
      </c>
      <c r="J3996" s="462">
        <f>IF(AND(Q3996=TRUE, R3996=TRUE, S3996=TRUE), IF(W3996&lt;-0.05, "អនុញ្ញាត (អ្នកផ្គត់ផ្គង់ប្រកាសខ្វះ)", "បានប្រកាស (អនុញ្ញាត)"), IF(AND(Q3996=FALSE, R3996=FALSE, S3996=FALSE), "ព្យួរទុក (មិនមានទិន្នន័យ)", "ប្រកាសខុស (ព្យួរទុក)"))</f>
        <v/>
      </c>
      <c r="K3996" s="462" t="inlineStr"/>
      <c r="L3996" s="462" t="inlineStr"/>
      <c r="M3996" s="464">
        <f>AH3996</f>
        <v/>
      </c>
      <c r="N3996" s="464">
        <f>IF(W3996&lt;0,AH3996,I3996)</f>
        <v/>
      </c>
      <c r="O3996" s="464">
        <f>I3996-M3996</f>
        <v/>
      </c>
      <c r="P3996" s="462" t="n"/>
      <c r="Q3996" s="462">
        <f>V3996=W3996</f>
        <v/>
      </c>
      <c r="R3996" s="462">
        <f>AND(MONTH(F3996)=MONTH(X3996), YEAR(F3996)=YEAR(X3996))</f>
        <v/>
      </c>
      <c r="S3996" s="462">
        <f>AC3996="L001-901905215"</f>
        <v/>
      </c>
      <c r="T3996" s="464">
        <f>G3996-AH3996</f>
        <v/>
      </c>
      <c r="U3996" s="462" t="n"/>
      <c r="V3996" s="462" t="inlineStr">
        <is>
          <t>TI20220861</t>
        </is>
      </c>
      <c r="W3996" s="462" t="inlineStr">
        <is>
          <t>TI20220861</t>
        </is>
      </c>
      <c r="X3996" s="463" t="n">
        <v>44882</v>
      </c>
      <c r="Y3996" s="462" t="inlineStr">
        <is>
          <t>TI2022-0861</t>
        </is>
      </c>
      <c r="Z3996" s="462" t="inlineStr"/>
      <c r="AA3996" s="462" t="inlineStr">
        <is>
          <t>បុគ្គលជាប់អាករ</t>
        </is>
      </c>
      <c r="AB3996" s="462" t="inlineStr">
        <is>
          <t>L001-901905215</t>
        </is>
      </c>
      <c r="AC3996" s="462" t="inlineStr">
        <is>
          <t>វីអ៊ីស៊ិន (ខេមបូឌា) អ៊ិនដាសស្ទ្រី ឯ.ក</t>
        </is>
      </c>
      <c r="AD3996" s="464" t="n">
        <v>2072070</v>
      </c>
      <c r="AE3996" s="464" t="n">
        <v>1883700</v>
      </c>
      <c r="AF3996" s="464" t="n">
        <v>0</v>
      </c>
      <c r="AG3996" s="464" t="n">
        <v>0</v>
      </c>
      <c r="AH3996" s="464" t="n">
        <v>188370</v>
      </c>
      <c r="AI3996" s="464" t="n">
        <v>0</v>
      </c>
      <c r="AJ3996" s="464" t="n">
        <v>0</v>
      </c>
      <c r="AK3996" s="464" t="n">
        <v>0</v>
      </c>
      <c r="AL3996" s="464" t="n">
        <v>0</v>
      </c>
      <c r="AM3996" s="464" t="n">
        <v>0</v>
      </c>
      <c r="AN3996" s="464" t="n">
        <v>0</v>
      </c>
      <c r="AO3996" s="464" t="n">
        <v>0</v>
      </c>
      <c r="AP3996" s="464" t="n">
        <v>0</v>
      </c>
      <c r="AQ3996" s="462" t="inlineStr"/>
      <c r="AR3996" s="462" t="inlineStr">
        <is>
          <t>CLEARANCE &amp; TRUCKING FEE</t>
        </is>
      </c>
      <c r="AS3996" s="462" t="inlineStr">
        <is>
          <t>បានប្រកាសពន្ធ</t>
        </is>
      </c>
    </row>
    <row r="3997">
      <c r="A3997" s="461" t="n">
        <v>3989</v>
      </c>
      <c r="B3997" s="462" t="inlineStr">
        <is>
          <t>Clearance &amp; Trucking Fee</t>
        </is>
      </c>
      <c r="C3997" s="462" t="inlineStr">
        <is>
          <t>56ប៊ី-លីង សឹបផ្លាយ ឆេន មេនេចម៉ិន ឯ.ក</t>
        </is>
      </c>
      <c r="D3997" s="462" t="inlineStr">
        <is>
          <t>K004-902004795</t>
        </is>
      </c>
      <c r="E3997" s="462" t="inlineStr">
        <is>
          <t>TI2022-0835</t>
        </is>
      </c>
      <c r="F3997" s="463" t="n">
        <v>44868</v>
      </c>
      <c r="G3997" s="464" t="n">
        <v>343786</v>
      </c>
      <c r="H3997" s="462" t="n"/>
      <c r="I3997" s="464">
        <f>G3997</f>
        <v/>
      </c>
      <c r="J3997" s="462">
        <f>IF(AND(Q3997=TRUE, R3997=TRUE, S3997=TRUE), IF(W3997&lt;-0.05, "អនុញ្ញាត (អ្នកផ្គត់ផ្គង់ប្រកាសខ្វះ)", "បានប្រកាស (អនុញ្ញាត)"), IF(AND(Q3997=FALSE, R3997=FALSE, S3997=FALSE), "ព្យួរទុក (មិនមានទិន្នន័យ)", "ប្រកាសខុស (ព្យួរទុក)"))</f>
        <v/>
      </c>
      <c r="K3997" s="462" t="inlineStr"/>
      <c r="L3997" s="462" t="inlineStr"/>
      <c r="M3997" s="464">
        <f>AH3997</f>
        <v/>
      </c>
      <c r="N3997" s="464">
        <f>IF(W3997&lt;0,AH3997,I3997)</f>
        <v/>
      </c>
      <c r="O3997" s="464">
        <f>I3997-M3997</f>
        <v/>
      </c>
      <c r="P3997" s="462" t="n"/>
      <c r="Q3997" s="462">
        <f>V3997=W3997</f>
        <v/>
      </c>
      <c r="R3997" s="462">
        <f>AND(MONTH(F3997)=MONTH(X3997), YEAR(F3997)=YEAR(X3997))</f>
        <v/>
      </c>
      <c r="S3997" s="462">
        <f>AC3997="L001-901905215"</f>
        <v/>
      </c>
      <c r="T3997" s="464">
        <f>G3997-AH3997</f>
        <v/>
      </c>
      <c r="U3997" s="462" t="n"/>
      <c r="V3997" s="462" t="inlineStr">
        <is>
          <t>TI20220835</t>
        </is>
      </c>
      <c r="W3997" s="462" t="inlineStr">
        <is>
          <t>TI20220835</t>
        </is>
      </c>
      <c r="X3997" s="463" t="n">
        <v>44868</v>
      </c>
      <c r="Y3997" s="462" t="inlineStr">
        <is>
          <t>TI2022-0835</t>
        </is>
      </c>
      <c r="Z3997" s="462" t="inlineStr"/>
      <c r="AA3997" s="462" t="inlineStr">
        <is>
          <t>បុគ្គលជាប់អាករ</t>
        </is>
      </c>
      <c r="AB3997" s="462" t="inlineStr">
        <is>
          <t>L001-901905215</t>
        </is>
      </c>
      <c r="AC3997" s="462" t="inlineStr">
        <is>
          <t>វីអ៊ីស៊ិន (ខេមបូឌា) អ៊ិនដាសស្ទ្រី ឯ.ក</t>
        </is>
      </c>
      <c r="AD3997" s="464" t="n">
        <v>3781646</v>
      </c>
      <c r="AE3997" s="464" t="n">
        <v>3437860</v>
      </c>
      <c r="AF3997" s="464" t="n">
        <v>0</v>
      </c>
      <c r="AG3997" s="464" t="n">
        <v>0</v>
      </c>
      <c r="AH3997" s="464" t="n">
        <v>343786</v>
      </c>
      <c r="AI3997" s="464" t="n">
        <v>0</v>
      </c>
      <c r="AJ3997" s="464" t="n">
        <v>0</v>
      </c>
      <c r="AK3997" s="464" t="n">
        <v>0</v>
      </c>
      <c r="AL3997" s="464" t="n">
        <v>0</v>
      </c>
      <c r="AM3997" s="464" t="n">
        <v>0</v>
      </c>
      <c r="AN3997" s="464" t="n">
        <v>0</v>
      </c>
      <c r="AO3997" s="464" t="n">
        <v>0</v>
      </c>
      <c r="AP3997" s="464" t="n">
        <v>0</v>
      </c>
      <c r="AQ3997" s="462" t="inlineStr"/>
      <c r="AR3997" s="462" t="inlineStr">
        <is>
          <t>CLEARANCE &amp; TRUCKING FEE</t>
        </is>
      </c>
      <c r="AS3997" s="462" t="inlineStr">
        <is>
          <t>បានប្រកាសពន្ធ</t>
        </is>
      </c>
    </row>
    <row r="3998">
      <c r="A3998" s="461" t="n">
        <v>3990</v>
      </c>
      <c r="B3998" s="462" t="inlineStr">
        <is>
          <t>Clearance &amp; Trucking Fee</t>
        </is>
      </c>
      <c r="C3998" s="462" t="inlineStr">
        <is>
          <t>56ប៊ី-លីង សឹបផ្លាយ ឆេន មេនេចម៉ិន ឯ.ក</t>
        </is>
      </c>
      <c r="D3998" s="462" t="inlineStr">
        <is>
          <t>K004-902004795</t>
        </is>
      </c>
      <c r="E3998" s="462" t="inlineStr">
        <is>
          <t>TI2022-0834</t>
        </is>
      </c>
      <c r="F3998" s="463" t="n">
        <v>44868</v>
      </c>
      <c r="G3998" s="464" t="n">
        <v>343786</v>
      </c>
      <c r="H3998" s="462" t="n"/>
      <c r="I3998" s="464">
        <f>G3998</f>
        <v/>
      </c>
      <c r="J3998" s="462">
        <f>IF(AND(Q3998=TRUE, R3998=TRUE, S3998=TRUE), IF(W3998&lt;-0.05, "អនុញ្ញាត (អ្នកផ្គត់ផ្គង់ប្រកាសខ្វះ)", "បានប្រកាស (អនុញ្ញាត)"), IF(AND(Q3998=FALSE, R3998=FALSE, S3998=FALSE), "ព្យួរទុក (មិនមានទិន្នន័យ)", "ប្រកាសខុស (ព្យួរទុក)"))</f>
        <v/>
      </c>
      <c r="K3998" s="462" t="inlineStr"/>
      <c r="L3998" s="462" t="inlineStr"/>
      <c r="M3998" s="464">
        <f>AH3998</f>
        <v/>
      </c>
      <c r="N3998" s="464">
        <f>IF(W3998&lt;0,AH3998,I3998)</f>
        <v/>
      </c>
      <c r="O3998" s="464">
        <f>I3998-M3998</f>
        <v/>
      </c>
      <c r="P3998" s="462" t="n"/>
      <c r="Q3998" s="462">
        <f>V3998=W3998</f>
        <v/>
      </c>
      <c r="R3998" s="462">
        <f>AND(MONTH(F3998)=MONTH(X3998), YEAR(F3998)=YEAR(X3998))</f>
        <v/>
      </c>
      <c r="S3998" s="462">
        <f>AC3998="L001-901905215"</f>
        <v/>
      </c>
      <c r="T3998" s="464">
        <f>G3998-AH3998</f>
        <v/>
      </c>
      <c r="U3998" s="462" t="n"/>
      <c r="V3998" s="462" t="inlineStr">
        <is>
          <t>TI20220834</t>
        </is>
      </c>
      <c r="W3998" s="462" t="inlineStr">
        <is>
          <t>TI20220834</t>
        </is>
      </c>
      <c r="X3998" s="463" t="n">
        <v>44868</v>
      </c>
      <c r="Y3998" s="462" t="inlineStr">
        <is>
          <t>TI2022-0834</t>
        </is>
      </c>
      <c r="Z3998" s="462" t="inlineStr"/>
      <c r="AA3998" s="462" t="inlineStr">
        <is>
          <t>បុគ្គលជាប់អាករ</t>
        </is>
      </c>
      <c r="AB3998" s="462" t="inlineStr">
        <is>
          <t>L001-901905215</t>
        </is>
      </c>
      <c r="AC3998" s="462" t="inlineStr">
        <is>
          <t>វីអ៊ីស៊ិន (ខេមបូឌា) អ៊ិនដាសស្ទ្រី ឯ.ក</t>
        </is>
      </c>
      <c r="AD3998" s="464" t="n">
        <v>3781646</v>
      </c>
      <c r="AE3998" s="464" t="n">
        <v>3437860</v>
      </c>
      <c r="AF3998" s="464" t="n">
        <v>0</v>
      </c>
      <c r="AG3998" s="464" t="n">
        <v>0</v>
      </c>
      <c r="AH3998" s="464" t="n">
        <v>343786</v>
      </c>
      <c r="AI3998" s="464" t="n">
        <v>0</v>
      </c>
      <c r="AJ3998" s="464" t="n">
        <v>0</v>
      </c>
      <c r="AK3998" s="464" t="n">
        <v>0</v>
      </c>
      <c r="AL3998" s="464" t="n">
        <v>0</v>
      </c>
      <c r="AM3998" s="464" t="n">
        <v>0</v>
      </c>
      <c r="AN3998" s="464" t="n">
        <v>0</v>
      </c>
      <c r="AO3998" s="464" t="n">
        <v>0</v>
      </c>
      <c r="AP3998" s="464" t="n">
        <v>0</v>
      </c>
      <c r="AQ3998" s="462" t="inlineStr"/>
      <c r="AR3998" s="462" t="inlineStr">
        <is>
          <t>CLEARANCE &amp; TRUCKING FEE</t>
        </is>
      </c>
      <c r="AS3998" s="462" t="inlineStr">
        <is>
          <t>បានប្រកាសពន្ធ</t>
        </is>
      </c>
    </row>
    <row r="3999">
      <c r="A3999" s="461" t="n">
        <v>3991</v>
      </c>
      <c r="B3999" s="462" t="inlineStr">
        <is>
          <t>Clearance &amp; Trucking Fee</t>
        </is>
      </c>
      <c r="C3999" s="462" t="inlineStr">
        <is>
          <t>56ប៊ី-លីង សឹបផ្លាយ ឆេន មេនេចម៉ិន ឯ.ក</t>
        </is>
      </c>
      <c r="D3999" s="462" t="inlineStr">
        <is>
          <t>K004-902004795</t>
        </is>
      </c>
      <c r="E3999" s="462" t="inlineStr">
        <is>
          <t>TI2022-0833</t>
        </is>
      </c>
      <c r="F3999" s="463" t="n">
        <v>44867</v>
      </c>
      <c r="G3999" s="464" t="n">
        <v>368638</v>
      </c>
      <c r="H3999" s="462" t="n"/>
      <c r="I3999" s="464">
        <f>G3999</f>
        <v/>
      </c>
      <c r="J3999" s="462">
        <f>IF(AND(Q3999=TRUE, R3999=TRUE, S3999=TRUE), IF(W3999&lt;-0.05, "អនុញ្ញាត (អ្នកផ្គត់ផ្គង់ប្រកាសខ្វះ)", "បានប្រកាស (អនុញ្ញាត)"), IF(AND(Q3999=FALSE, R3999=FALSE, S3999=FALSE), "ព្យួរទុក (មិនមានទិន្នន័យ)", "ប្រកាសខុស (ព្យួរទុក)"))</f>
        <v/>
      </c>
      <c r="K3999" s="462" t="inlineStr"/>
      <c r="L3999" s="462" t="inlineStr"/>
      <c r="M3999" s="464">
        <f>AH3999</f>
        <v/>
      </c>
      <c r="N3999" s="464">
        <f>IF(W3999&lt;0,AH3999,I3999)</f>
        <v/>
      </c>
      <c r="O3999" s="464">
        <f>I3999-M3999</f>
        <v/>
      </c>
      <c r="P3999" s="462" t="n"/>
      <c r="Q3999" s="462">
        <f>V3999=W3999</f>
        <v/>
      </c>
      <c r="R3999" s="462">
        <f>AND(MONTH(F3999)=MONTH(X3999), YEAR(F3999)=YEAR(X3999))</f>
        <v/>
      </c>
      <c r="S3999" s="462">
        <f>AC3999="L001-901905215"</f>
        <v/>
      </c>
      <c r="T3999" s="464">
        <f>G3999-AH3999</f>
        <v/>
      </c>
      <c r="U3999" s="462" t="n"/>
      <c r="V3999" s="462" t="inlineStr">
        <is>
          <t>TI20220833</t>
        </is>
      </c>
      <c r="W3999" s="462" t="inlineStr">
        <is>
          <t>TI20220833</t>
        </is>
      </c>
      <c r="X3999" s="463" t="n">
        <v>44868</v>
      </c>
      <c r="Y3999" s="462" t="inlineStr">
        <is>
          <t>TI2022-0833</t>
        </is>
      </c>
      <c r="Z3999" s="462" t="inlineStr"/>
      <c r="AA3999" s="462" t="inlineStr">
        <is>
          <t>បុគ្គលជាប់អាករ</t>
        </is>
      </c>
      <c r="AB3999" s="462" t="inlineStr">
        <is>
          <t>L001-901905215</t>
        </is>
      </c>
      <c r="AC3999" s="462" t="inlineStr">
        <is>
          <t>វីអ៊ីស៊ិន (ខេមបូឌា) អ៊ិនដាសស្ទ្រី ឯ.ក</t>
        </is>
      </c>
      <c r="AD3999" s="464" t="n">
        <v>4055018</v>
      </c>
      <c r="AE3999" s="464" t="n">
        <v>3686380</v>
      </c>
      <c r="AF3999" s="464" t="n">
        <v>0</v>
      </c>
      <c r="AG3999" s="464" t="n">
        <v>0</v>
      </c>
      <c r="AH3999" s="464" t="n">
        <v>368638</v>
      </c>
      <c r="AI3999" s="464" t="n">
        <v>0</v>
      </c>
      <c r="AJ3999" s="464" t="n">
        <v>0</v>
      </c>
      <c r="AK3999" s="464" t="n">
        <v>0</v>
      </c>
      <c r="AL3999" s="464" t="n">
        <v>0</v>
      </c>
      <c r="AM3999" s="464" t="n">
        <v>0</v>
      </c>
      <c r="AN3999" s="464" t="n">
        <v>0</v>
      </c>
      <c r="AO3999" s="464" t="n">
        <v>0</v>
      </c>
      <c r="AP3999" s="464" t="n">
        <v>0</v>
      </c>
      <c r="AQ3999" s="462" t="inlineStr"/>
      <c r="AR3999" s="462" t="inlineStr">
        <is>
          <t>CLEARANCE &amp; TRUCKING FEE</t>
        </is>
      </c>
      <c r="AS3999" s="462" t="inlineStr">
        <is>
          <t>បានប្រកាសពន្ធ</t>
        </is>
      </c>
    </row>
    <row r="4000">
      <c r="A4000" s="461" t="n">
        <v>3992</v>
      </c>
      <c r="B4000" s="462" t="inlineStr">
        <is>
          <t>Clearance &amp; Trucking Fee</t>
        </is>
      </c>
      <c r="C4000" s="462" t="inlineStr">
        <is>
          <t>56ប៊ី-លីង សឹបផ្លាយ ឆេន មេនេចម៉ិន ឯ.ក</t>
        </is>
      </c>
      <c r="D4000" s="462" t="inlineStr">
        <is>
          <t>K004-902004795</t>
        </is>
      </c>
      <c r="E4000" s="462" t="inlineStr">
        <is>
          <t>TI2022-0832</t>
        </is>
      </c>
      <c r="F4000" s="463" t="n">
        <v>44868</v>
      </c>
      <c r="G4000" s="464" t="n">
        <v>196745</v>
      </c>
      <c r="H4000" s="462" t="n"/>
      <c r="I4000" s="464">
        <f>G4000</f>
        <v/>
      </c>
      <c r="J4000" s="462">
        <f>IF(AND(Q4000=TRUE, R4000=TRUE, S4000=TRUE), IF(W4000&lt;-0.05, "អនុញ្ញាត (អ្នកផ្គត់ផ្គង់ប្រកាសខ្វះ)", "បានប្រកាស (អនុញ្ញាត)"), IF(AND(Q4000=FALSE, R4000=FALSE, S4000=FALSE), "ព្យួរទុក (មិនមានទិន្នន័យ)", "ប្រកាសខុស (ព្យួរទុក)"))</f>
        <v/>
      </c>
      <c r="K4000" s="462" t="inlineStr"/>
      <c r="L4000" s="462" t="inlineStr"/>
      <c r="M4000" s="464">
        <f>AH4000</f>
        <v/>
      </c>
      <c r="N4000" s="464">
        <f>IF(W4000&lt;0,AH4000,I4000)</f>
        <v/>
      </c>
      <c r="O4000" s="464">
        <f>I4000-M4000</f>
        <v/>
      </c>
      <c r="P4000" s="462" t="n"/>
      <c r="Q4000" s="462">
        <f>V4000=W4000</f>
        <v/>
      </c>
      <c r="R4000" s="462">
        <f>AND(MONTH(F4000)=MONTH(X4000), YEAR(F4000)=YEAR(X4000))</f>
        <v/>
      </c>
      <c r="S4000" s="462">
        <f>AC4000="L001-901905215"</f>
        <v/>
      </c>
      <c r="T4000" s="464">
        <f>G4000-AH4000</f>
        <v/>
      </c>
      <c r="U4000" s="462" t="n"/>
      <c r="V4000" s="462" t="inlineStr">
        <is>
          <t>TI20220832</t>
        </is>
      </c>
      <c r="W4000" s="462" t="inlineStr">
        <is>
          <t>TI20220832</t>
        </is>
      </c>
      <c r="X4000" s="463" t="n">
        <v>44868</v>
      </c>
      <c r="Y4000" s="462" t="inlineStr">
        <is>
          <t>TI2022-0832</t>
        </is>
      </c>
      <c r="Z4000" s="462" t="inlineStr"/>
      <c r="AA4000" s="462" t="inlineStr">
        <is>
          <t>បុគ្គលជាប់អាករ</t>
        </is>
      </c>
      <c r="AB4000" s="462" t="inlineStr">
        <is>
          <t>L001-901905215</t>
        </is>
      </c>
      <c r="AC4000" s="462" t="inlineStr">
        <is>
          <t>វីអ៊ីស៊ិន (ខេមបូឌា) អ៊ិនដាសស្ទ្រី ឯ.ក</t>
        </is>
      </c>
      <c r="AD4000" s="464" t="n">
        <v>2164195</v>
      </c>
      <c r="AE4000" s="464" t="n">
        <v>1967450</v>
      </c>
      <c r="AF4000" s="464" t="n">
        <v>0</v>
      </c>
      <c r="AG4000" s="464" t="n">
        <v>0</v>
      </c>
      <c r="AH4000" s="464" t="n">
        <v>196745</v>
      </c>
      <c r="AI4000" s="464" t="n">
        <v>0</v>
      </c>
      <c r="AJ4000" s="464" t="n">
        <v>0</v>
      </c>
      <c r="AK4000" s="464" t="n">
        <v>0</v>
      </c>
      <c r="AL4000" s="464" t="n">
        <v>0</v>
      </c>
      <c r="AM4000" s="464" t="n">
        <v>0</v>
      </c>
      <c r="AN4000" s="464" t="n">
        <v>0</v>
      </c>
      <c r="AO4000" s="464" t="n">
        <v>0</v>
      </c>
      <c r="AP4000" s="464" t="n">
        <v>0</v>
      </c>
      <c r="AQ4000" s="462" t="inlineStr"/>
      <c r="AR4000" s="462" t="inlineStr">
        <is>
          <t>CLEARANCE &amp; TRUCKING FEE</t>
        </is>
      </c>
      <c r="AS4000" s="462" t="inlineStr">
        <is>
          <t>បានប្រកាសពន្ធ</t>
        </is>
      </c>
    </row>
    <row r="4001">
      <c r="A4001" s="461" t="n">
        <v>3993</v>
      </c>
      <c r="B4001" s="462" t="inlineStr">
        <is>
          <t>Trucking Fee</t>
        </is>
      </c>
      <c r="C4001" s="462" t="inlineStr">
        <is>
          <t>ឆាយ ដា ឡូយីស្ទីក</t>
        </is>
      </c>
      <c r="D4001" s="462" t="inlineStr">
        <is>
          <t>L001-100063098</t>
        </is>
      </c>
      <c r="E4001" s="462" t="inlineStr">
        <is>
          <t>2211013004</t>
        </is>
      </c>
      <c r="F4001" s="463" t="n">
        <v>44866</v>
      </c>
      <c r="G4001" s="464" t="n">
        <v>90754</v>
      </c>
      <c r="H4001" s="462" t="n"/>
      <c r="I4001" s="464">
        <f>G4001</f>
        <v/>
      </c>
      <c r="J4001" s="462">
        <f>IF(AND(Q4001=TRUE, R4001=TRUE, S4001=TRUE), IF(W4001&lt;-0.05, "អនុញ្ញាត (អ្នកផ្គត់ផ្គង់ប្រកាសខ្វះ)", "បានប្រកាស (អនុញ្ញាត)"), IF(AND(Q4001=FALSE, R4001=FALSE, S4001=FALSE), "ព្យួរទុក (មិនមានទិន្នន័យ)", "ប្រកាសខុស (ព្យួរទុក)"))</f>
        <v/>
      </c>
      <c r="K4001" s="462" t="inlineStr"/>
      <c r="L4001" s="462" t="inlineStr"/>
      <c r="M4001" s="464">
        <f>AH4001</f>
        <v/>
      </c>
      <c r="N4001" s="464">
        <f>IF(W4001&lt;0,AH4001,I4001)</f>
        <v/>
      </c>
      <c r="O4001" s="464">
        <f>I4001-M4001</f>
        <v/>
      </c>
      <c r="P4001" s="462" t="n"/>
      <c r="Q4001" s="462">
        <f>V4001=W4001</f>
        <v/>
      </c>
      <c r="R4001" s="462">
        <f>AND(MONTH(F4001)=MONTH(X4001), YEAR(F4001)=YEAR(X4001))</f>
        <v/>
      </c>
      <c r="S4001" s="462">
        <f>AC4001="L001-901905215"</f>
        <v/>
      </c>
      <c r="T4001" s="464">
        <f>G4001-AH4001</f>
        <v/>
      </c>
      <c r="U4001" s="462" t="n"/>
      <c r="V4001" s="462" t="inlineStr">
        <is>
          <t>2211013004</t>
        </is>
      </c>
      <c r="W4001" s="462" t="inlineStr">
        <is>
          <t>2211013004</t>
        </is>
      </c>
      <c r="X4001" s="463" t="n">
        <v>44875</v>
      </c>
      <c r="Y4001" s="462" t="inlineStr">
        <is>
          <t>2211013004</t>
        </is>
      </c>
      <c r="Z4001" s="462" t="inlineStr"/>
      <c r="AA4001" s="462" t="inlineStr">
        <is>
          <t>បុគ្គលជាប់អាករ</t>
        </is>
      </c>
      <c r="AB4001" s="462" t="inlineStr">
        <is>
          <t>L001-901905215</t>
        </is>
      </c>
      <c r="AC4001" s="462" t="inlineStr">
        <is>
          <t>វីអ៊ីស៊ិន (ខេមបូឌា) អ៊ិនដាសស្ទ្រី ឯ.ក</t>
        </is>
      </c>
      <c r="AD4001" s="464" t="n">
        <v>998290</v>
      </c>
      <c r="AE4001" s="464" t="n">
        <v>907536</v>
      </c>
      <c r="AF4001" s="464" t="n">
        <v>0</v>
      </c>
      <c r="AG4001" s="464" t="n">
        <v>0</v>
      </c>
      <c r="AH4001" s="464" t="n">
        <v>90754</v>
      </c>
      <c r="AI4001" s="464" t="n">
        <v>0</v>
      </c>
      <c r="AJ4001" s="464" t="n">
        <v>0</v>
      </c>
      <c r="AK4001" s="464" t="n">
        <v>0</v>
      </c>
      <c r="AL4001" s="464" t="n">
        <v>0</v>
      </c>
      <c r="AM4001" s="464" t="n">
        <v>0</v>
      </c>
      <c r="AN4001" s="464" t="n">
        <v>0</v>
      </c>
      <c r="AO4001" s="464" t="n">
        <v>0</v>
      </c>
      <c r="AP4001" s="464" t="n">
        <v>0</v>
      </c>
      <c r="AQ4001" s="462" t="inlineStr"/>
      <c r="AR4001" s="462" t="inlineStr">
        <is>
          <t>Export Administration Fee</t>
        </is>
      </c>
      <c r="AS4001" s="462" t="inlineStr">
        <is>
          <t>បានប្រកាសពន្ធ</t>
        </is>
      </c>
    </row>
    <row r="4002">
      <c r="A4002" s="461" t="n">
        <v>3994</v>
      </c>
      <c r="B4002" s="462" t="inlineStr">
        <is>
          <t>Trucking Fee</t>
        </is>
      </c>
      <c r="C4002" s="462" t="inlineStr">
        <is>
          <t>ឆាយ ដា ឡូយីស្ទីក</t>
        </is>
      </c>
      <c r="D4002" s="462" t="inlineStr">
        <is>
          <t>L001-100063098</t>
        </is>
      </c>
      <c r="E4002" s="462" t="inlineStr">
        <is>
          <t>2211012998</t>
        </is>
      </c>
      <c r="F4002" s="463" t="n">
        <v>44866</v>
      </c>
      <c r="G4002" s="464" t="n">
        <v>103186</v>
      </c>
      <c r="H4002" s="462" t="n"/>
      <c r="I4002" s="464">
        <f>G4002</f>
        <v/>
      </c>
      <c r="J4002" s="462">
        <f>IF(AND(Q4002=TRUE, R4002=TRUE, S4002=TRUE), IF(W4002&lt;-0.05, "អនុញ្ញាត (អ្នកផ្គត់ផ្គង់ប្រកាសខ្វះ)", "បានប្រកាស (អនុញ្ញាត)"), IF(AND(Q4002=FALSE, R4002=FALSE, S4002=FALSE), "ព្យួរទុក (មិនមានទិន្នន័យ)", "ប្រកាសខុស (ព្យួរទុក)"))</f>
        <v/>
      </c>
      <c r="K4002" s="462" t="inlineStr"/>
      <c r="L4002" s="462" t="inlineStr"/>
      <c r="M4002" s="464">
        <f>AH4002</f>
        <v/>
      </c>
      <c r="N4002" s="464">
        <f>IF(W4002&lt;0,AH4002,I4002)</f>
        <v/>
      </c>
      <c r="O4002" s="464">
        <f>I4002-M4002</f>
        <v/>
      </c>
      <c r="P4002" s="462" t="n"/>
      <c r="Q4002" s="462">
        <f>V4002=W4002</f>
        <v/>
      </c>
      <c r="R4002" s="462">
        <f>AND(MONTH(F4002)=MONTH(X4002), YEAR(F4002)=YEAR(X4002))</f>
        <v/>
      </c>
      <c r="S4002" s="462">
        <f>AC4002="L001-901905215"</f>
        <v/>
      </c>
      <c r="T4002" s="464">
        <f>G4002-AH4002</f>
        <v/>
      </c>
      <c r="U4002" s="462" t="n"/>
      <c r="V4002" s="462" t="inlineStr">
        <is>
          <t>2211012998</t>
        </is>
      </c>
      <c r="W4002" s="462" t="inlineStr">
        <is>
          <t>2211012998</t>
        </is>
      </c>
      <c r="X4002" s="463" t="n">
        <v>44875</v>
      </c>
      <c r="Y4002" s="462" t="inlineStr">
        <is>
          <t>2211012998</t>
        </is>
      </c>
      <c r="Z4002" s="462" t="inlineStr"/>
      <c r="AA4002" s="462" t="inlineStr">
        <is>
          <t>បុគ្គលជាប់អាករ</t>
        </is>
      </c>
      <c r="AB4002" s="462" t="inlineStr">
        <is>
          <t>L001-901905215</t>
        </is>
      </c>
      <c r="AC4002" s="462" t="inlineStr">
        <is>
          <t>វីអ៊ីស៊ិន (ខេមបូឌា) អ៊ិនដាសស្ទ្រី ឯ.ក</t>
        </is>
      </c>
      <c r="AD4002" s="464" t="n">
        <v>1135042</v>
      </c>
      <c r="AE4002" s="464" t="n">
        <v>1031856</v>
      </c>
      <c r="AF4002" s="464" t="n">
        <v>0</v>
      </c>
      <c r="AG4002" s="464" t="n">
        <v>0</v>
      </c>
      <c r="AH4002" s="464" t="n">
        <v>103186</v>
      </c>
      <c r="AI4002" s="464" t="n">
        <v>0</v>
      </c>
      <c r="AJ4002" s="464" t="n">
        <v>0</v>
      </c>
      <c r="AK4002" s="464" t="n">
        <v>0</v>
      </c>
      <c r="AL4002" s="464" t="n">
        <v>0</v>
      </c>
      <c r="AM4002" s="464" t="n">
        <v>0</v>
      </c>
      <c r="AN4002" s="464" t="n">
        <v>0</v>
      </c>
      <c r="AO4002" s="464" t="n">
        <v>0</v>
      </c>
      <c r="AP4002" s="464" t="n">
        <v>0</v>
      </c>
      <c r="AQ4002" s="462" t="inlineStr"/>
      <c r="AR4002" s="462" t="inlineStr">
        <is>
          <t>Export Administration Fee</t>
        </is>
      </c>
      <c r="AS4002" s="462" t="inlineStr">
        <is>
          <t>បានប្រកាសពន្ធ</t>
        </is>
      </c>
    </row>
    <row r="4003">
      <c r="A4003" s="461" t="n">
        <v>3995</v>
      </c>
      <c r="B4003" s="462" t="inlineStr">
        <is>
          <t>Trucking Fee</t>
        </is>
      </c>
      <c r="C4003" s="462" t="inlineStr">
        <is>
          <t>ឆាយ ដា ឡូយីស្ទីក</t>
        </is>
      </c>
      <c r="D4003" s="462" t="inlineStr">
        <is>
          <t>L001-100063098</t>
        </is>
      </c>
      <c r="E4003" s="462" t="inlineStr">
        <is>
          <t>2211012991</t>
        </is>
      </c>
      <c r="F4003" s="463" t="n">
        <v>44866</v>
      </c>
      <c r="G4003" s="464" t="n">
        <v>90754</v>
      </c>
      <c r="H4003" s="462" t="n"/>
      <c r="I4003" s="464">
        <f>G4003</f>
        <v/>
      </c>
      <c r="J4003" s="462">
        <f>IF(AND(Q4003=TRUE, R4003=TRUE, S4003=TRUE), IF(W4003&lt;-0.05, "អនុញ្ញាត (អ្នកផ្គត់ផ្គង់ប្រកាសខ្វះ)", "បានប្រកាស (អនុញ្ញាត)"), IF(AND(Q4003=FALSE, R4003=FALSE, S4003=FALSE), "ព្យួរទុក (មិនមានទិន្នន័យ)", "ប្រកាសខុស (ព្យួរទុក)"))</f>
        <v/>
      </c>
      <c r="K4003" s="462" t="inlineStr"/>
      <c r="L4003" s="462" t="inlineStr"/>
      <c r="M4003" s="464">
        <f>AH4003</f>
        <v/>
      </c>
      <c r="N4003" s="464">
        <f>IF(W4003&lt;0,AH4003,I4003)</f>
        <v/>
      </c>
      <c r="O4003" s="464">
        <f>I4003-M4003</f>
        <v/>
      </c>
      <c r="P4003" s="462" t="n"/>
      <c r="Q4003" s="462">
        <f>V4003=W4003</f>
        <v/>
      </c>
      <c r="R4003" s="462">
        <f>AND(MONTH(F4003)=MONTH(X4003), YEAR(F4003)=YEAR(X4003))</f>
        <v/>
      </c>
      <c r="S4003" s="462">
        <f>AC4003="L001-901905215"</f>
        <v/>
      </c>
      <c r="T4003" s="464">
        <f>G4003-AH4003</f>
        <v/>
      </c>
      <c r="U4003" s="462" t="n"/>
      <c r="V4003" s="462" t="inlineStr">
        <is>
          <t>2211012991</t>
        </is>
      </c>
      <c r="W4003" s="462" t="inlineStr">
        <is>
          <t>2211012991</t>
        </is>
      </c>
      <c r="X4003" s="463" t="n">
        <v>44875</v>
      </c>
      <c r="Y4003" s="462" t="inlineStr">
        <is>
          <t>2211012991</t>
        </is>
      </c>
      <c r="Z4003" s="462" t="inlineStr"/>
      <c r="AA4003" s="462" t="inlineStr">
        <is>
          <t>បុគ្គលជាប់អាករ</t>
        </is>
      </c>
      <c r="AB4003" s="462" t="inlineStr">
        <is>
          <t>L001-901905215</t>
        </is>
      </c>
      <c r="AC4003" s="462" t="inlineStr">
        <is>
          <t>វីអ៊ីស៊ិន (ខេមបូឌា) អ៊ិនដាសស្ទ្រី ឯ.ក</t>
        </is>
      </c>
      <c r="AD4003" s="464" t="n">
        <v>998290</v>
      </c>
      <c r="AE4003" s="464" t="n">
        <v>907536</v>
      </c>
      <c r="AF4003" s="464" t="n">
        <v>0</v>
      </c>
      <c r="AG4003" s="464" t="n">
        <v>0</v>
      </c>
      <c r="AH4003" s="464" t="n">
        <v>90754</v>
      </c>
      <c r="AI4003" s="464" t="n">
        <v>0</v>
      </c>
      <c r="AJ4003" s="464" t="n">
        <v>0</v>
      </c>
      <c r="AK4003" s="464" t="n">
        <v>0</v>
      </c>
      <c r="AL4003" s="464" t="n">
        <v>0</v>
      </c>
      <c r="AM4003" s="464" t="n">
        <v>0</v>
      </c>
      <c r="AN4003" s="464" t="n">
        <v>0</v>
      </c>
      <c r="AO4003" s="464" t="n">
        <v>0</v>
      </c>
      <c r="AP4003" s="464" t="n">
        <v>0</v>
      </c>
      <c r="AQ4003" s="462" t="inlineStr"/>
      <c r="AR4003" s="462" t="inlineStr">
        <is>
          <t>Export Administration Fee</t>
        </is>
      </c>
      <c r="AS4003" s="462" t="inlineStr">
        <is>
          <t>បានប្រកាសពន្ធ</t>
        </is>
      </c>
    </row>
    <row r="4004">
      <c r="A4004" s="461" t="n">
        <v>3996</v>
      </c>
      <c r="B4004" s="462" t="inlineStr">
        <is>
          <t>Trucking Fee</t>
        </is>
      </c>
      <c r="C4004" s="462" t="inlineStr">
        <is>
          <t>ឆាយ ដា ឡូយីស្ទីក</t>
        </is>
      </c>
      <c r="D4004" s="462" t="inlineStr">
        <is>
          <t>L001-100063098</t>
        </is>
      </c>
      <c r="E4004" s="462" t="inlineStr">
        <is>
          <t>2211012781</t>
        </is>
      </c>
      <c r="F4004" s="463" t="n">
        <v>44866</v>
      </c>
      <c r="G4004" s="464" t="n">
        <v>9524</v>
      </c>
      <c r="H4004" s="462" t="n"/>
      <c r="I4004" s="464">
        <f>G4004</f>
        <v/>
      </c>
      <c r="J4004" s="462">
        <f>IF(AND(Q4004=TRUE, R4004=TRUE, S4004=TRUE), IF(W4004&lt;-0.05, "អនុញ្ញាត (អ្នកផ្គត់ផ្គង់ប្រកាសខ្វះ)", "បានប្រកាស (អនុញ្ញាត)"), IF(AND(Q4004=FALSE, R4004=FALSE, S4004=FALSE), "ព្យួរទុក (មិនមានទិន្នន័យ)", "ប្រកាសខុស (ព្យួរទុក)"))</f>
        <v/>
      </c>
      <c r="K4004" s="462" t="inlineStr"/>
      <c r="L4004" s="462" t="inlineStr"/>
      <c r="M4004" s="464">
        <f>AH4004</f>
        <v/>
      </c>
      <c r="N4004" s="464">
        <f>IF(W4004&lt;0,AH4004,I4004)</f>
        <v/>
      </c>
      <c r="O4004" s="464">
        <f>I4004-M4004</f>
        <v/>
      </c>
      <c r="P4004" s="462" t="n"/>
      <c r="Q4004" s="462">
        <f>V4004=W4004</f>
        <v/>
      </c>
      <c r="R4004" s="462">
        <f>AND(MONTH(F4004)=MONTH(X4004), YEAR(F4004)=YEAR(X4004))</f>
        <v/>
      </c>
      <c r="S4004" s="462">
        <f>AC4004="L001-901905215"</f>
        <v/>
      </c>
      <c r="T4004" s="464">
        <f>G4004-AH4004</f>
        <v/>
      </c>
      <c r="U4004" s="462" t="n"/>
      <c r="V4004" s="462" t="inlineStr">
        <is>
          <t>2211012781</t>
        </is>
      </c>
      <c r="W4004" s="462" t="inlineStr">
        <is>
          <t>2211012781</t>
        </is>
      </c>
      <c r="X4004" s="463" t="n">
        <v>44866</v>
      </c>
      <c r="Y4004" s="462" t="inlineStr">
        <is>
          <t>2211012781</t>
        </is>
      </c>
      <c r="Z4004" s="462" t="inlineStr"/>
      <c r="AA4004" s="462" t="inlineStr">
        <is>
          <t>បុគ្គលជាប់អាករ</t>
        </is>
      </c>
      <c r="AB4004" s="462" t="inlineStr">
        <is>
          <t>L001-901905215</t>
        </is>
      </c>
      <c r="AC4004" s="462" t="inlineStr">
        <is>
          <t>វីអ៊ីស៊ិន (ខេមបូឌា) អ៊ិនដាសស្ទ្រី ឯ.ក</t>
        </is>
      </c>
      <c r="AD4004" s="464" t="n">
        <v>104767</v>
      </c>
      <c r="AE4004" s="464" t="n">
        <v>95243</v>
      </c>
      <c r="AF4004" s="464" t="n">
        <v>0</v>
      </c>
      <c r="AG4004" s="464" t="n">
        <v>0</v>
      </c>
      <c r="AH4004" s="464" t="n">
        <v>9524</v>
      </c>
      <c r="AI4004" s="464" t="n">
        <v>0</v>
      </c>
      <c r="AJ4004" s="464" t="n">
        <v>0</v>
      </c>
      <c r="AK4004" s="464" t="n">
        <v>0</v>
      </c>
      <c r="AL4004" s="464" t="n">
        <v>0</v>
      </c>
      <c r="AM4004" s="464" t="n">
        <v>0</v>
      </c>
      <c r="AN4004" s="464" t="n">
        <v>0</v>
      </c>
      <c r="AO4004" s="464" t="n">
        <v>0</v>
      </c>
      <c r="AP4004" s="464" t="n">
        <v>0</v>
      </c>
      <c r="AQ4004" s="462" t="inlineStr"/>
      <c r="AR4004" s="462" t="inlineStr">
        <is>
          <t>Worker Fee</t>
        </is>
      </c>
      <c r="AS4004" s="462" t="inlineStr">
        <is>
          <t>បានប្រកាសពន្ធ</t>
        </is>
      </c>
    </row>
    <row r="4005">
      <c r="A4005" s="461" t="n">
        <v>3997</v>
      </c>
      <c r="B4005" s="462" t="inlineStr">
        <is>
          <t>Trucking Fee</t>
        </is>
      </c>
      <c r="C4005" s="462" t="inlineStr">
        <is>
          <t>ឆាយ ដា ឡូយីស្ទីក</t>
        </is>
      </c>
      <c r="D4005" s="462" t="inlineStr">
        <is>
          <t>L001-100063098</t>
        </is>
      </c>
      <c r="E4005" s="462" t="inlineStr">
        <is>
          <t>2211012763</t>
        </is>
      </c>
      <c r="F4005" s="463" t="n">
        <v>44866</v>
      </c>
      <c r="G4005" s="464" t="n">
        <v>90688</v>
      </c>
      <c r="H4005" s="462" t="n"/>
      <c r="I4005" s="464">
        <f>G4005</f>
        <v/>
      </c>
      <c r="J4005" s="462">
        <f>IF(AND(Q4005=TRUE, R4005=TRUE, S4005=TRUE), IF(W4005&lt;-0.05, "អនុញ្ញាត (អ្នកផ្គត់ផ្គង់ប្រកាសខ្វះ)", "បានប្រកាស (អនុញ្ញាត)"), IF(AND(Q4005=FALSE, R4005=FALSE, S4005=FALSE), "ព្យួរទុក (មិនមានទិន្នន័យ)", "ប្រកាសខុស (ព្យួរទុក)"))</f>
        <v/>
      </c>
      <c r="K4005" s="462" t="inlineStr"/>
      <c r="L4005" s="462" t="inlineStr"/>
      <c r="M4005" s="464">
        <f>AH4005</f>
        <v/>
      </c>
      <c r="N4005" s="464">
        <f>IF(W4005&lt;0,AH4005,I4005)</f>
        <v/>
      </c>
      <c r="O4005" s="464">
        <f>I4005-M4005</f>
        <v/>
      </c>
      <c r="P4005" s="462" t="n"/>
      <c r="Q4005" s="462">
        <f>V4005=W4005</f>
        <v/>
      </c>
      <c r="R4005" s="462">
        <f>AND(MONTH(F4005)=MONTH(X4005), YEAR(F4005)=YEAR(X4005))</f>
        <v/>
      </c>
      <c r="S4005" s="462">
        <f>AC4005="L001-901905215"</f>
        <v/>
      </c>
      <c r="T4005" s="464">
        <f>G4005-AH4005</f>
        <v/>
      </c>
      <c r="U4005" s="462" t="n"/>
      <c r="V4005" s="462" t="inlineStr">
        <is>
          <t>2211012763</t>
        </is>
      </c>
      <c r="W4005" s="462" t="inlineStr">
        <is>
          <t>2211012763</t>
        </is>
      </c>
      <c r="X4005" s="463" t="n">
        <v>44866</v>
      </c>
      <c r="Y4005" s="462" t="inlineStr">
        <is>
          <t>2211012763</t>
        </is>
      </c>
      <c r="Z4005" s="462" t="inlineStr"/>
      <c r="AA4005" s="462" t="inlineStr">
        <is>
          <t>បុគ្គលជាប់អាករ</t>
        </is>
      </c>
      <c r="AB4005" s="462" t="inlineStr">
        <is>
          <t>L001-901905215</t>
        </is>
      </c>
      <c r="AC4005" s="462" t="inlineStr">
        <is>
          <t>វីអ៊ីស៊ិន (ខេមបូឌា) អ៊ិនដាសស្ទ្រី ឯ.ក</t>
        </is>
      </c>
      <c r="AD4005" s="464" t="n">
        <v>997567</v>
      </c>
      <c r="AE4005" s="464" t="n">
        <v>906879</v>
      </c>
      <c r="AF4005" s="464" t="n">
        <v>0</v>
      </c>
      <c r="AG4005" s="464" t="n">
        <v>0</v>
      </c>
      <c r="AH4005" s="464" t="n">
        <v>90688</v>
      </c>
      <c r="AI4005" s="464" t="n">
        <v>0</v>
      </c>
      <c r="AJ4005" s="464" t="n">
        <v>0</v>
      </c>
      <c r="AK4005" s="464" t="n">
        <v>0</v>
      </c>
      <c r="AL4005" s="464" t="n">
        <v>0</v>
      </c>
      <c r="AM4005" s="464" t="n">
        <v>0</v>
      </c>
      <c r="AN4005" s="464" t="n">
        <v>0</v>
      </c>
      <c r="AO4005" s="464" t="n">
        <v>0</v>
      </c>
      <c r="AP4005" s="464" t="n">
        <v>0</v>
      </c>
      <c r="AQ4005" s="462" t="inlineStr"/>
      <c r="AR4005" s="462" t="inlineStr">
        <is>
          <t>Export Administration Fee</t>
        </is>
      </c>
      <c r="AS4005" s="462" t="inlineStr">
        <is>
          <t>បានប្រកាសពន្ធ</t>
        </is>
      </c>
    </row>
    <row r="4006">
      <c r="A4006" s="461" t="n">
        <v>3998</v>
      </c>
      <c r="B4006" s="462" t="inlineStr">
        <is>
          <t>Trucking Fee</t>
        </is>
      </c>
      <c r="C4006" s="462" t="inlineStr">
        <is>
          <t>ឆាយ ដា ឡូយីស្ទីក</t>
        </is>
      </c>
      <c r="D4006" s="462" t="inlineStr">
        <is>
          <t>L001-100063098</t>
        </is>
      </c>
      <c r="E4006" s="462" t="inlineStr">
        <is>
          <t>2211012760</t>
        </is>
      </c>
      <c r="F4006" s="463" t="n">
        <v>44866</v>
      </c>
      <c r="G4006" s="464" t="n">
        <v>90688</v>
      </c>
      <c r="H4006" s="462" t="n"/>
      <c r="I4006" s="464">
        <f>G4006</f>
        <v/>
      </c>
      <c r="J4006" s="462">
        <f>IF(AND(Q4006=TRUE, R4006=TRUE, S4006=TRUE), IF(W4006&lt;-0.05, "អនុញ្ញាត (អ្នកផ្គត់ផ្គង់ប្រកាសខ្វះ)", "បានប្រកាស (អនុញ្ញាត)"), IF(AND(Q4006=FALSE, R4006=FALSE, S4006=FALSE), "ព្យួរទុក (មិនមានទិន្នន័យ)", "ប្រកាសខុស (ព្យួរទុក)"))</f>
        <v/>
      </c>
      <c r="K4006" s="462" t="inlineStr"/>
      <c r="L4006" s="462" t="inlineStr"/>
      <c r="M4006" s="464">
        <f>AH4006</f>
        <v/>
      </c>
      <c r="N4006" s="464">
        <f>IF(W4006&lt;0,AH4006,I4006)</f>
        <v/>
      </c>
      <c r="O4006" s="464">
        <f>I4006-M4006</f>
        <v/>
      </c>
      <c r="P4006" s="462" t="n"/>
      <c r="Q4006" s="462">
        <f>V4006=W4006</f>
        <v/>
      </c>
      <c r="R4006" s="462">
        <f>AND(MONTH(F4006)=MONTH(X4006), YEAR(F4006)=YEAR(X4006))</f>
        <v/>
      </c>
      <c r="S4006" s="462">
        <f>AC4006="L001-901905215"</f>
        <v/>
      </c>
      <c r="T4006" s="464">
        <f>G4006-AH4006</f>
        <v/>
      </c>
      <c r="U4006" s="462" t="n"/>
      <c r="V4006" s="462" t="inlineStr">
        <is>
          <t>2211012760</t>
        </is>
      </c>
      <c r="W4006" s="462" t="inlineStr">
        <is>
          <t>2211012760</t>
        </is>
      </c>
      <c r="X4006" s="463" t="n">
        <v>44866</v>
      </c>
      <c r="Y4006" s="462" t="inlineStr">
        <is>
          <t>2211012760</t>
        </is>
      </c>
      <c r="Z4006" s="462" t="inlineStr"/>
      <c r="AA4006" s="462" t="inlineStr">
        <is>
          <t>បុគ្គលជាប់អាករ</t>
        </is>
      </c>
      <c r="AB4006" s="462" t="inlineStr">
        <is>
          <t>L001-901905215</t>
        </is>
      </c>
      <c r="AC4006" s="462" t="inlineStr">
        <is>
          <t>វីអ៊ីស៊ិន (ខេមបូឌា) អ៊ិនដាសស្ទ្រី ឯ.ក</t>
        </is>
      </c>
      <c r="AD4006" s="464" t="n">
        <v>997567</v>
      </c>
      <c r="AE4006" s="464" t="n">
        <v>906879</v>
      </c>
      <c r="AF4006" s="464" t="n">
        <v>0</v>
      </c>
      <c r="AG4006" s="464" t="n">
        <v>0</v>
      </c>
      <c r="AH4006" s="464" t="n">
        <v>90688</v>
      </c>
      <c r="AI4006" s="464" t="n">
        <v>0</v>
      </c>
      <c r="AJ4006" s="464" t="n">
        <v>0</v>
      </c>
      <c r="AK4006" s="464" t="n">
        <v>0</v>
      </c>
      <c r="AL4006" s="464" t="n">
        <v>0</v>
      </c>
      <c r="AM4006" s="464" t="n">
        <v>0</v>
      </c>
      <c r="AN4006" s="464" t="n">
        <v>0</v>
      </c>
      <c r="AO4006" s="464" t="n">
        <v>0</v>
      </c>
      <c r="AP4006" s="464" t="n">
        <v>0</v>
      </c>
      <c r="AQ4006" s="462" t="inlineStr"/>
      <c r="AR4006" s="462" t="inlineStr">
        <is>
          <t>Export Administration Fee</t>
        </is>
      </c>
      <c r="AS4006" s="462" t="inlineStr">
        <is>
          <t>បានប្រកាសពន្ធ</t>
        </is>
      </c>
    </row>
    <row r="4007">
      <c r="A4007" s="461" t="n">
        <v>3999</v>
      </c>
      <c r="B4007" s="462" t="inlineStr">
        <is>
          <t>Trucking Fee</t>
        </is>
      </c>
      <c r="C4007" s="462" t="inlineStr">
        <is>
          <t>ឆាយ ដា ឡូយីស្ទីក</t>
        </is>
      </c>
      <c r="D4007" s="462" t="inlineStr">
        <is>
          <t>L001-100063098</t>
        </is>
      </c>
      <c r="E4007" s="462" t="inlineStr">
        <is>
          <t>2211012759</t>
        </is>
      </c>
      <c r="F4007" s="463" t="n">
        <v>44866</v>
      </c>
      <c r="G4007" s="464" t="n">
        <v>90688</v>
      </c>
      <c r="H4007" s="462" t="n"/>
      <c r="I4007" s="464">
        <f>G4007</f>
        <v/>
      </c>
      <c r="J4007" s="462">
        <f>IF(AND(Q4007=TRUE, R4007=TRUE, S4007=TRUE), IF(W4007&lt;-0.05, "អនុញ្ញាត (អ្នកផ្គត់ផ្គង់ប្រកាសខ្វះ)", "បានប្រកាស (អនុញ្ញាត)"), IF(AND(Q4007=FALSE, R4007=FALSE, S4007=FALSE), "ព្យួរទុក (មិនមានទិន្នន័យ)", "ប្រកាសខុស (ព្យួរទុក)"))</f>
        <v/>
      </c>
      <c r="K4007" s="462" t="inlineStr"/>
      <c r="L4007" s="462" t="inlineStr"/>
      <c r="M4007" s="464">
        <f>AH4007</f>
        <v/>
      </c>
      <c r="N4007" s="464">
        <f>IF(W4007&lt;0,AH4007,I4007)</f>
        <v/>
      </c>
      <c r="O4007" s="464">
        <f>I4007-M4007</f>
        <v/>
      </c>
      <c r="P4007" s="462" t="n"/>
      <c r="Q4007" s="462">
        <f>V4007=W4007</f>
        <v/>
      </c>
      <c r="R4007" s="462">
        <f>AND(MONTH(F4007)=MONTH(X4007), YEAR(F4007)=YEAR(X4007))</f>
        <v/>
      </c>
      <c r="S4007" s="462">
        <f>AC4007="L001-901905215"</f>
        <v/>
      </c>
      <c r="T4007" s="464">
        <f>G4007-AH4007</f>
        <v/>
      </c>
      <c r="U4007" s="462" t="n"/>
      <c r="V4007" s="462" t="inlineStr">
        <is>
          <t>2211012759</t>
        </is>
      </c>
      <c r="W4007" s="462" t="inlineStr">
        <is>
          <t>2211012759</t>
        </is>
      </c>
      <c r="X4007" s="463" t="n">
        <v>44866</v>
      </c>
      <c r="Y4007" s="462" t="inlineStr">
        <is>
          <t>2211012759</t>
        </is>
      </c>
      <c r="Z4007" s="462" t="inlineStr"/>
      <c r="AA4007" s="462" t="inlineStr">
        <is>
          <t>បុគ្គលជាប់អាករ</t>
        </is>
      </c>
      <c r="AB4007" s="462" t="inlineStr">
        <is>
          <t>L001-901905215</t>
        </is>
      </c>
      <c r="AC4007" s="462" t="inlineStr">
        <is>
          <t>វីអ៊ីស៊ិន (ខេមបូឌា) អ៊ិនដាសស្ទ្រី ឯ.ក</t>
        </is>
      </c>
      <c r="AD4007" s="464" t="n">
        <v>997567</v>
      </c>
      <c r="AE4007" s="464" t="n">
        <v>906879</v>
      </c>
      <c r="AF4007" s="464" t="n">
        <v>0</v>
      </c>
      <c r="AG4007" s="464" t="n">
        <v>0</v>
      </c>
      <c r="AH4007" s="464" t="n">
        <v>90688</v>
      </c>
      <c r="AI4007" s="464" t="n">
        <v>0</v>
      </c>
      <c r="AJ4007" s="464" t="n">
        <v>0</v>
      </c>
      <c r="AK4007" s="464" t="n">
        <v>0</v>
      </c>
      <c r="AL4007" s="464" t="n">
        <v>0</v>
      </c>
      <c r="AM4007" s="464" t="n">
        <v>0</v>
      </c>
      <c r="AN4007" s="464" t="n">
        <v>0</v>
      </c>
      <c r="AO4007" s="464" t="n">
        <v>0</v>
      </c>
      <c r="AP4007" s="464" t="n">
        <v>0</v>
      </c>
      <c r="AQ4007" s="462" t="inlineStr"/>
      <c r="AR4007" s="462" t="inlineStr">
        <is>
          <t>Export Administration Fee</t>
        </is>
      </c>
      <c r="AS4007" s="462" t="inlineStr">
        <is>
          <t>បានប្រកាសពន្ធ</t>
        </is>
      </c>
    </row>
    <row r="4008">
      <c r="A4008" s="461" t="n">
        <v>4000</v>
      </c>
      <c r="B4008" s="462" t="inlineStr">
        <is>
          <t>Trucking Fee</t>
        </is>
      </c>
      <c r="C4008" s="462" t="inlineStr">
        <is>
          <t>ឆាយ ដា ឡូយីស្ទីក</t>
        </is>
      </c>
      <c r="D4008" s="462" t="inlineStr">
        <is>
          <t>L001-100063098</t>
        </is>
      </c>
      <c r="E4008" s="462" t="inlineStr">
        <is>
          <t>2211012756</t>
        </is>
      </c>
      <c r="F4008" s="463" t="n">
        <v>44866</v>
      </c>
      <c r="G4008" s="464" t="n">
        <v>90688</v>
      </c>
      <c r="H4008" s="462" t="n"/>
      <c r="I4008" s="464">
        <f>G4008</f>
        <v/>
      </c>
      <c r="J4008" s="462">
        <f>IF(AND(Q4008=TRUE, R4008=TRUE, S4008=TRUE), IF(W4008&lt;-0.05, "អនុញ្ញាត (អ្នកផ្គត់ផ្គង់ប្រកាសខ្វះ)", "បានប្រកាស (អនុញ្ញាត)"), IF(AND(Q4008=FALSE, R4008=FALSE, S4008=FALSE), "ព្យួរទុក (មិនមានទិន្នន័យ)", "ប្រកាសខុស (ព្យួរទុក)"))</f>
        <v/>
      </c>
      <c r="K4008" s="462" t="inlineStr"/>
      <c r="L4008" s="462" t="inlineStr"/>
      <c r="M4008" s="464">
        <f>AH4008</f>
        <v/>
      </c>
      <c r="N4008" s="464">
        <f>IF(W4008&lt;0,AH4008,I4008)</f>
        <v/>
      </c>
      <c r="O4008" s="464">
        <f>I4008-M4008</f>
        <v/>
      </c>
      <c r="P4008" s="462" t="n"/>
      <c r="Q4008" s="462">
        <f>V4008=W4008</f>
        <v/>
      </c>
      <c r="R4008" s="462">
        <f>AND(MONTH(F4008)=MONTH(X4008), YEAR(F4008)=YEAR(X4008))</f>
        <v/>
      </c>
      <c r="S4008" s="462">
        <f>AC4008="L001-901905215"</f>
        <v/>
      </c>
      <c r="T4008" s="464">
        <f>G4008-AH4008</f>
        <v/>
      </c>
      <c r="U4008" s="462" t="n"/>
      <c r="V4008" s="462" t="inlineStr">
        <is>
          <t>2211012756</t>
        </is>
      </c>
      <c r="W4008" s="462" t="inlineStr">
        <is>
          <t>2211012756</t>
        </is>
      </c>
      <c r="X4008" s="463" t="n">
        <v>44866</v>
      </c>
      <c r="Y4008" s="462" t="inlineStr">
        <is>
          <t>2211012756</t>
        </is>
      </c>
      <c r="Z4008" s="462" t="inlineStr"/>
      <c r="AA4008" s="462" t="inlineStr">
        <is>
          <t>បុគ្គលជាប់អាករ</t>
        </is>
      </c>
      <c r="AB4008" s="462" t="inlineStr">
        <is>
          <t>L001-901905215</t>
        </is>
      </c>
      <c r="AC4008" s="462" t="inlineStr">
        <is>
          <t>វីអ៊ីស៊ិន (ខេមបូឌា) អ៊ិនដាសស្ទ្រី ឯ.ក</t>
        </is>
      </c>
      <c r="AD4008" s="464" t="n">
        <v>997567</v>
      </c>
      <c r="AE4008" s="464" t="n">
        <v>906879</v>
      </c>
      <c r="AF4008" s="464" t="n">
        <v>0</v>
      </c>
      <c r="AG4008" s="464" t="n">
        <v>0</v>
      </c>
      <c r="AH4008" s="464" t="n">
        <v>90688</v>
      </c>
      <c r="AI4008" s="464" t="n">
        <v>0</v>
      </c>
      <c r="AJ4008" s="464" t="n">
        <v>0</v>
      </c>
      <c r="AK4008" s="464" t="n">
        <v>0</v>
      </c>
      <c r="AL4008" s="464" t="n">
        <v>0</v>
      </c>
      <c r="AM4008" s="464" t="n">
        <v>0</v>
      </c>
      <c r="AN4008" s="464" t="n">
        <v>0</v>
      </c>
      <c r="AO4008" s="464" t="n">
        <v>0</v>
      </c>
      <c r="AP4008" s="464" t="n">
        <v>0</v>
      </c>
      <c r="AQ4008" s="462" t="inlineStr"/>
      <c r="AR4008" s="462" t="inlineStr">
        <is>
          <t>Export Administration Fee</t>
        </is>
      </c>
      <c r="AS4008" s="462" t="inlineStr">
        <is>
          <t>បានប្រកាសពន្ធ</t>
        </is>
      </c>
    </row>
    <row r="4009">
      <c r="A4009" s="461" t="n">
        <v>4001</v>
      </c>
      <c r="B4009" s="462" t="inlineStr">
        <is>
          <t>Management Fee for Oct 2022</t>
        </is>
      </c>
      <c r="C4009" s="462" t="inlineStr">
        <is>
          <t>មេហ្គា លេបឹល &amp; ស្ទីកឃើរ (ខេមបូឌា)</t>
        </is>
      </c>
      <c r="D4009" s="462" t="inlineStr">
        <is>
          <t>L001-100185983</t>
        </is>
      </c>
      <c r="E4009" s="462" t="inlineStr">
        <is>
          <t>INV20221101.</t>
        </is>
      </c>
      <c r="F4009" s="463" t="n">
        <v>44866</v>
      </c>
      <c r="G4009" s="464" t="n">
        <v>142650</v>
      </c>
      <c r="H4009" s="462" t="n"/>
      <c r="I4009" s="464">
        <f>G4009</f>
        <v/>
      </c>
      <c r="J4009" s="462">
        <f>IF(AND(Q4009=TRUE, R4009=TRUE, S4009=TRUE), IF(W4009&lt;-0.05, "អនុញ្ញាត (អ្នកផ្គត់ផ្គង់ប្រកាសខ្វះ)", "បានប្រកាស (អនុញ្ញាត)"), IF(AND(Q4009=FALSE, R4009=FALSE, S4009=FALSE), "ព្យួរទុក (មិនមានទិន្នន័យ)", "ប្រកាសខុស (ព្យួរទុក)"))</f>
        <v/>
      </c>
      <c r="K4009" s="462" t="inlineStr"/>
      <c r="L4009" s="462" t="inlineStr"/>
      <c r="M4009" s="464">
        <f>AH4009</f>
        <v/>
      </c>
      <c r="N4009" s="464">
        <f>IF(W4009&lt;0,AH4009,I4009)</f>
        <v/>
      </c>
      <c r="O4009" s="464">
        <f>I4009-M4009</f>
        <v/>
      </c>
      <c r="P4009" s="462" t="n"/>
      <c r="Q4009" s="462">
        <f>V4009=W4009</f>
        <v/>
      </c>
      <c r="R4009" s="462">
        <f>AND(MONTH(F4009)=MONTH(X4009), YEAR(F4009)=YEAR(X4009))</f>
        <v/>
      </c>
      <c r="S4009" s="462">
        <f>AC4009="L001-901905215"</f>
        <v/>
      </c>
      <c r="T4009" s="464">
        <f>G4009-AH4009</f>
        <v/>
      </c>
      <c r="U4009" s="462" t="n"/>
      <c r="V4009" s="462" t="inlineStr">
        <is>
          <t>INV20221101</t>
        </is>
      </c>
      <c r="W4009" s="462" t="inlineStr">
        <is>
          <t>INV20221101</t>
        </is>
      </c>
      <c r="X4009" s="463" t="n">
        <v>44866</v>
      </c>
      <c r="Y4009" s="462" t="inlineStr">
        <is>
          <t>INV20221101</t>
        </is>
      </c>
      <c r="Z4009" s="462" t="inlineStr"/>
      <c r="AA4009" s="462" t="inlineStr">
        <is>
          <t>បុគ្គលជាប់អាករ</t>
        </is>
      </c>
      <c r="AB4009" s="462" t="inlineStr">
        <is>
          <t>L001-901905215</t>
        </is>
      </c>
      <c r="AC4009" s="462" t="inlineStr">
        <is>
          <t>វីអ៊ីស៊ិន (ខេមបូឌា) អ៊ិនដាសស្ទ្រី ឯ.ក</t>
        </is>
      </c>
      <c r="AD4009" s="464" t="n">
        <v>17234221</v>
      </c>
      <c r="AE4009" s="464" t="n">
        <v>15667474</v>
      </c>
      <c r="AF4009" s="464" t="n">
        <v>0</v>
      </c>
      <c r="AG4009" s="464" t="n">
        <v>0</v>
      </c>
      <c r="AH4009" s="464" t="n">
        <v>1566747</v>
      </c>
      <c r="AI4009" s="464" t="n">
        <v>0</v>
      </c>
      <c r="AJ4009" s="464" t="n">
        <v>0</v>
      </c>
      <c r="AK4009" s="464" t="n">
        <v>0</v>
      </c>
      <c r="AL4009" s="464" t="n">
        <v>0</v>
      </c>
      <c r="AM4009" s="464" t="n">
        <v>0</v>
      </c>
      <c r="AN4009" s="464" t="n">
        <v>0</v>
      </c>
      <c r="AO4009" s="464" t="n">
        <v>0</v>
      </c>
      <c r="AP4009" s="464" t="n">
        <v>0</v>
      </c>
      <c r="AQ4009" s="462" t="inlineStr"/>
      <c r="AR4009" s="462" t="inlineStr">
        <is>
          <t>Building rental charge</t>
        </is>
      </c>
      <c r="AS4009" s="462" t="inlineStr">
        <is>
          <t>បានប្រកាសពន្ធ</t>
        </is>
      </c>
    </row>
    <row r="4010">
      <c r="A4010" s="461" t="n">
        <v>4002</v>
      </c>
      <c r="B4010" s="462" t="inlineStr">
        <is>
          <t>Building Rental fee for Nov 2022</t>
        </is>
      </c>
      <c r="C4010" s="462" t="inlineStr">
        <is>
          <t>មេហ្គា លេបឹល &amp; ស្ទីកឃើរ (ខេមបូឌា)</t>
        </is>
      </c>
      <c r="D4010" s="462" t="inlineStr">
        <is>
          <t>L001-100185983</t>
        </is>
      </c>
      <c r="E4010" s="462" t="inlineStr">
        <is>
          <t>INV20221101</t>
        </is>
      </c>
      <c r="F4010" s="463" t="n">
        <v>44866</v>
      </c>
      <c r="G4010" s="464" t="n">
        <v>1424475</v>
      </c>
      <c r="H4010" s="462" t="n"/>
      <c r="I4010" s="464">
        <f>G4010</f>
        <v/>
      </c>
      <c r="J4010" s="462">
        <f>IF(AND(Q4010=TRUE, R4010=TRUE, S4010=TRUE), IF(W4010&lt;-0.05, "អនុញ្ញាត (អ្នកផ្គត់ផ្គង់ប្រកាសខ្វះ)", "បានប្រកាស (អនុញ្ញាត)"), IF(AND(Q4010=FALSE, R4010=FALSE, S4010=FALSE), "ព្យួរទុក (មិនមានទិន្នន័យ)", "ប្រកាសខុស (ព្យួរទុក)"))</f>
        <v/>
      </c>
      <c r="K4010" s="462" t="inlineStr"/>
      <c r="L4010" s="462" t="inlineStr"/>
      <c r="M4010" s="464">
        <f>AH4010</f>
        <v/>
      </c>
      <c r="N4010" s="464">
        <f>IF(W4010&lt;0,AH4010,I4010)</f>
        <v/>
      </c>
      <c r="O4010" s="464">
        <f>I4010-M4010</f>
        <v/>
      </c>
      <c r="P4010" s="462" t="n"/>
      <c r="Q4010" s="462">
        <f>V4010=W4010</f>
        <v/>
      </c>
      <c r="R4010" s="462">
        <f>AND(MONTH(F4010)=MONTH(X4010), YEAR(F4010)=YEAR(X4010))</f>
        <v/>
      </c>
      <c r="S4010" s="462">
        <f>AC4010="L001-901905215"</f>
        <v/>
      </c>
      <c r="T4010" s="464">
        <f>G4010-AH4010</f>
        <v/>
      </c>
      <c r="U4010" s="462" t="n"/>
      <c r="V4010" s="462" t="inlineStr">
        <is>
          <t>INV20221101</t>
        </is>
      </c>
      <c r="W4010" s="462" t="inlineStr">
        <is>
          <t>INV20221101</t>
        </is>
      </c>
      <c r="X4010" s="463" t="n">
        <v>44866</v>
      </c>
      <c r="Y4010" s="462" t="inlineStr">
        <is>
          <t>INV20221101</t>
        </is>
      </c>
      <c r="Z4010" s="462" t="inlineStr"/>
      <c r="AA4010" s="462" t="inlineStr">
        <is>
          <t>បុគ្គលជាប់អាករ</t>
        </is>
      </c>
      <c r="AB4010" s="462" t="inlineStr">
        <is>
          <t>L001-901905215</t>
        </is>
      </c>
      <c r="AC4010" s="462" t="inlineStr">
        <is>
          <t>វីអ៊ីស៊ិន (ខេមបូឌា) អ៊ិនដាសស្ទ្រី ឯ.ក</t>
        </is>
      </c>
      <c r="AD4010" s="464" t="n">
        <v>17234221</v>
      </c>
      <c r="AE4010" s="464" t="n">
        <v>15667474</v>
      </c>
      <c r="AF4010" s="464" t="n">
        <v>0</v>
      </c>
      <c r="AG4010" s="464" t="n">
        <v>0</v>
      </c>
      <c r="AH4010" s="464" t="n">
        <v>1566747</v>
      </c>
      <c r="AI4010" s="464" t="n">
        <v>0</v>
      </c>
      <c r="AJ4010" s="464" t="n">
        <v>0</v>
      </c>
      <c r="AK4010" s="464" t="n">
        <v>0</v>
      </c>
      <c r="AL4010" s="464" t="n">
        <v>0</v>
      </c>
      <c r="AM4010" s="464" t="n">
        <v>0</v>
      </c>
      <c r="AN4010" s="464" t="n">
        <v>0</v>
      </c>
      <c r="AO4010" s="464" t="n">
        <v>0</v>
      </c>
      <c r="AP4010" s="464" t="n">
        <v>0</v>
      </c>
      <c r="AQ4010" s="462" t="inlineStr"/>
      <c r="AR4010" s="462" t="inlineStr">
        <is>
          <t>Building rental charge</t>
        </is>
      </c>
      <c r="AS4010" s="462" t="inlineStr">
        <is>
          <t>បានប្រកាសពន្ធ</t>
        </is>
      </c>
    </row>
    <row r="4011">
      <c r="A4011" s="461" t="n">
        <v>4003</v>
      </c>
      <c r="B4011" s="462" t="inlineStr">
        <is>
          <t>Monthly Tax Declaration fee for Nov 2022 service</t>
        </is>
      </c>
      <c r="C4011" s="462" t="inlineStr">
        <is>
          <t>យីងកឺ ខេម ថេក អ៊ែតវ៉ាយហ្សឺរី ឯ.ក</t>
        </is>
      </c>
      <c r="D4011" s="462" t="inlineStr">
        <is>
          <t>K003-902005313</t>
        </is>
      </c>
      <c r="E4011" s="462" t="inlineStr">
        <is>
          <t>YKT22-258</t>
        </is>
      </c>
      <c r="F4011" s="463" t="n">
        <v>44866</v>
      </c>
      <c r="G4011" s="464" t="n">
        <v>579740</v>
      </c>
      <c r="H4011" s="462" t="n"/>
      <c r="I4011" s="464">
        <f>G4011</f>
        <v/>
      </c>
      <c r="J4011" s="462">
        <f>IF(AND(Q4011=TRUE, R4011=TRUE, S4011=TRUE), IF(W4011&lt;-0.05, "អនុញ្ញាត (អ្នកផ្គត់ផ្គង់ប្រកាសខ្វះ)", "បានប្រកាស (អនុញ្ញាត)"), IF(AND(Q4011=FALSE, R4011=FALSE, S4011=FALSE), "ព្យួរទុក (មិនមានទិន្នន័យ)", "ប្រកាសខុស (ព្យួរទុក)"))</f>
        <v/>
      </c>
      <c r="K4011" s="462" t="inlineStr"/>
      <c r="L4011" s="462" t="inlineStr"/>
      <c r="M4011" s="464">
        <f>AH4011</f>
        <v/>
      </c>
      <c r="N4011" s="464">
        <f>IF(W4011&lt;0,AH4011,I4011)</f>
        <v/>
      </c>
      <c r="O4011" s="464">
        <f>I4011-M4011</f>
        <v/>
      </c>
      <c r="P4011" s="462" t="n"/>
      <c r="Q4011" s="462">
        <f>V4011=W4011</f>
        <v/>
      </c>
      <c r="R4011" s="462">
        <f>AND(MONTH(F4011)=MONTH(X4011), YEAR(F4011)=YEAR(X4011))</f>
        <v/>
      </c>
      <c r="S4011" s="462">
        <f>AC4011="L001-901905215"</f>
        <v/>
      </c>
      <c r="T4011" s="464">
        <f>G4011-AH4011</f>
        <v/>
      </c>
      <c r="U4011" s="462" t="n"/>
      <c r="V4011" s="462" t="inlineStr">
        <is>
          <t>YKT22258</t>
        </is>
      </c>
      <c r="W4011" s="462" t="inlineStr">
        <is>
          <t>YKT22258</t>
        </is>
      </c>
      <c r="X4011" s="463" t="n">
        <v>44866</v>
      </c>
      <c r="Y4011" s="462" t="inlineStr">
        <is>
          <t>YKT22-258</t>
        </is>
      </c>
      <c r="Z4011" s="462" t="inlineStr"/>
      <c r="AA4011" s="462" t="inlineStr">
        <is>
          <t>បុគ្គលជាប់អាករ</t>
        </is>
      </c>
      <c r="AB4011" s="462" t="inlineStr">
        <is>
          <t>L001-901905215</t>
        </is>
      </c>
      <c r="AC4011" s="462" t="inlineStr">
        <is>
          <t>វីអ៊ីស៊ិន (ខេមបូឌា) អ៊ិនដាសស្ទ្រី ឯ.ក</t>
        </is>
      </c>
      <c r="AD4011" s="464" t="n">
        <v>6377140</v>
      </c>
      <c r="AE4011" s="464" t="n">
        <v>5797400</v>
      </c>
      <c r="AF4011" s="464" t="n">
        <v>0</v>
      </c>
      <c r="AG4011" s="464" t="n">
        <v>0</v>
      </c>
      <c r="AH4011" s="464" t="n">
        <v>579740</v>
      </c>
      <c r="AI4011" s="464" t="n">
        <v>0</v>
      </c>
      <c r="AJ4011" s="464" t="n">
        <v>0</v>
      </c>
      <c r="AK4011" s="464" t="n">
        <v>0</v>
      </c>
      <c r="AL4011" s="464" t="n">
        <v>0</v>
      </c>
      <c r="AM4011" s="464" t="n">
        <v>0</v>
      </c>
      <c r="AN4011" s="464" t="n">
        <v>0</v>
      </c>
      <c r="AO4011" s="464" t="n">
        <v>0</v>
      </c>
      <c r="AP4011" s="464" t="n">
        <v>0</v>
      </c>
      <c r="AQ4011" s="462" t="inlineStr"/>
      <c r="AR4011" s="462" t="inlineStr">
        <is>
          <t>Monthly Tax declaration for Nov 2022 service</t>
        </is>
      </c>
      <c r="AS4011" s="462" t="inlineStr">
        <is>
          <t>បានប្រកាសពន្ធ</t>
        </is>
      </c>
    </row>
    <row r="4012">
      <c r="A4012" s="461" t="n">
        <v>4004</v>
      </c>
      <c r="B4012" s="462" t="inlineStr"/>
      <c r="C4012" s="462" t="inlineStr">
        <is>
          <t>កំពង់ផែស្វយ័តក្រុងព្រះសីហនុ</t>
        </is>
      </c>
      <c r="D4012" s="462" t="inlineStr">
        <is>
          <t>L001-100044638</t>
        </is>
      </c>
      <c r="E4012" s="462" t="inlineStr">
        <is>
          <t>237537</t>
        </is>
      </c>
      <c r="F4012" s="463" t="n">
        <v>43826</v>
      </c>
      <c r="G4012" s="464" t="n">
        <v>54783</v>
      </c>
      <c r="H4012" s="462" t="n"/>
      <c r="I4012" s="464">
        <f>G4012</f>
        <v/>
      </c>
      <c r="J4012" s="462">
        <f>IF(AND(Q4012=TRUE, R4012=TRUE, S4012=TRUE), IF(W4012&lt;-0.05, "អនុញ្ញាត (អ្នកផ្គត់ផ្គង់ប្រកាសខ្វះ)", "បានប្រកាស (អនុញ្ញាត)"), IF(AND(Q4012=FALSE, R4012=FALSE, S4012=FALSE), "ព្យួរទុក (មិនមានទិន្នន័យ)", "ប្រកាសខុស (ព្យួរទុក)"))</f>
        <v/>
      </c>
      <c r="K4012" s="462" t="inlineStr"/>
      <c r="L4012" s="462" t="inlineStr"/>
      <c r="M4012" s="464">
        <f>AH4012</f>
        <v/>
      </c>
      <c r="N4012" s="464">
        <f>IF(W4012&lt;0,AH4012,I4012)</f>
        <v/>
      </c>
      <c r="O4012" s="464">
        <f>I4012-M4012</f>
        <v/>
      </c>
      <c r="P4012" s="462" t="n"/>
      <c r="Q4012" s="462">
        <f>V4012=W4012</f>
        <v/>
      </c>
      <c r="R4012" s="462">
        <f>AND(MONTH(F4012)=MONTH(X4012), YEAR(F4012)=YEAR(X4012))</f>
        <v/>
      </c>
      <c r="S4012" s="462">
        <f>AC4012="L001-901905215"</f>
        <v/>
      </c>
      <c r="T4012" s="464">
        <f>G4012-AH4012</f>
        <v/>
      </c>
      <c r="U4012" s="462" t="n"/>
      <c r="V4012" s="462" t="inlineStr">
        <is>
          <t>237537</t>
        </is>
      </c>
      <c r="W4012" s="462" t="inlineStr"/>
      <c r="X4012" s="499" t="n"/>
      <c r="Y4012" s="462" t="n"/>
      <c r="Z4012" s="462" t="n"/>
      <c r="AA4012" s="462" t="n"/>
      <c r="AB4012" s="462" t="n"/>
      <c r="AC4012" s="462" t="n"/>
      <c r="AD4012" s="462" t="n"/>
      <c r="AE4012" s="462" t="n"/>
      <c r="AF4012" s="462" t="n"/>
      <c r="AG4012" s="462" t="n"/>
      <c r="AH4012" s="462" t="n"/>
      <c r="AI4012" s="462" t="n"/>
      <c r="AJ4012" s="462" t="n"/>
      <c r="AK4012" s="462" t="n"/>
      <c r="AL4012" s="462" t="n"/>
      <c r="AM4012" s="462" t="n"/>
      <c r="AN4012" s="462" t="n"/>
      <c r="AO4012" s="462" t="n"/>
      <c r="AP4012" s="462" t="n"/>
      <c r="AQ4012" s="462" t="n"/>
      <c r="AR4012" s="462" t="n"/>
      <c r="AS4012" s="462" t="n"/>
    </row>
    <row r="4013">
      <c r="A4013" s="461" t="n">
        <v>4005</v>
      </c>
      <c r="B4013" s="462" t="inlineStr"/>
      <c r="C4013" s="462" t="inlineStr">
        <is>
          <t>ស្ត្រេតស៍ អ៊ិនធើណេសិនណល ភីធីអ៊ី អិលធីឌី</t>
        </is>
      </c>
      <c r="D4013" s="462" t="inlineStr">
        <is>
          <t>L001-100045162</t>
        </is>
      </c>
      <c r="E4013" s="462" t="inlineStr">
        <is>
          <t>1923676</t>
        </is>
      </c>
      <c r="F4013" s="463" t="n">
        <v>43810</v>
      </c>
      <c r="G4013" s="464" t="n">
        <v>172465</v>
      </c>
      <c r="H4013" s="462" t="n"/>
      <c r="I4013" s="464">
        <f>G4013</f>
        <v/>
      </c>
      <c r="J4013" s="462">
        <f>IF(AND(Q4013=TRUE, R4013=TRUE, S4013=TRUE), IF(W4013&lt;-0.05, "អនុញ្ញាត (អ្នកផ្គត់ផ្គង់ប្រកាសខ្វះ)", "បានប្រកាស (អនុញ្ញាត)"), IF(AND(Q4013=FALSE, R4013=FALSE, S4013=FALSE), "ព្យួរទុក (មិនមានទិន្នន័យ)", "ប្រកាសខុស (ព្យួរទុក)"))</f>
        <v/>
      </c>
      <c r="K4013" s="462" t="inlineStr"/>
      <c r="L4013" s="462" t="inlineStr"/>
      <c r="M4013" s="464">
        <f>AH4013</f>
        <v/>
      </c>
      <c r="N4013" s="464">
        <f>IF(W4013&lt;0,AH4013,I4013)</f>
        <v/>
      </c>
      <c r="O4013" s="464">
        <f>I4013-M4013</f>
        <v/>
      </c>
      <c r="P4013" s="462" t="n"/>
      <c r="Q4013" s="462">
        <f>V4013=W4013</f>
        <v/>
      </c>
      <c r="R4013" s="462">
        <f>AND(MONTH(F4013)=MONTH(X4013), YEAR(F4013)=YEAR(X4013))</f>
        <v/>
      </c>
      <c r="S4013" s="462">
        <f>AC4013="L001-901905215"</f>
        <v/>
      </c>
      <c r="T4013" s="464">
        <f>G4013-AH4013</f>
        <v/>
      </c>
      <c r="U4013" s="462" t="n"/>
      <c r="V4013" s="462" t="inlineStr">
        <is>
          <t>1923676</t>
        </is>
      </c>
      <c r="W4013" s="462" t="inlineStr">
        <is>
          <t>1923676</t>
        </is>
      </c>
      <c r="X4013" s="463" t="n">
        <v>43810</v>
      </c>
      <c r="Y4013" s="462" t="inlineStr">
        <is>
          <t>1923676</t>
        </is>
      </c>
      <c r="Z4013" s="462" t="inlineStr"/>
      <c r="AA4013" s="462" t="inlineStr">
        <is>
          <t>បុគ្គលជាប់អាករ</t>
        </is>
      </c>
      <c r="AB4013" s="462" t="inlineStr">
        <is>
          <t>L001-901905215</t>
        </is>
      </c>
      <c r="AC4013" s="462" t="inlineStr">
        <is>
          <t>វីអ៊ីស៊ិន (ខេមបូឌា) អ៊ិនដាសស្ទ្រី ឯ.ក</t>
        </is>
      </c>
      <c r="AD4013" s="464" t="n">
        <v>1897115</v>
      </c>
      <c r="AE4013" s="464" t="n">
        <v>1724650</v>
      </c>
      <c r="AF4013" s="464" t="n">
        <v>0</v>
      </c>
      <c r="AG4013" s="464" t="n">
        <v>0</v>
      </c>
      <c r="AH4013" s="464" t="n">
        <v>172465</v>
      </c>
      <c r="AI4013" s="464" t="n">
        <v>0</v>
      </c>
      <c r="AJ4013" s="464" t="n">
        <v>0</v>
      </c>
      <c r="AK4013" s="464" t="n">
        <v>0</v>
      </c>
      <c r="AL4013" s="464" t="n">
        <v>0</v>
      </c>
      <c r="AM4013" s="464" t="n">
        <v>0</v>
      </c>
      <c r="AN4013" s="464" t="n">
        <v>0</v>
      </c>
      <c r="AO4013" s="464" t="n">
        <v>0</v>
      </c>
      <c r="AP4013" s="464" t="n">
        <v>0</v>
      </c>
      <c r="AQ4013" s="462" t="inlineStr"/>
      <c r="AR4013" s="462" t="inlineStr"/>
      <c r="AS4013" s="462" t="inlineStr">
        <is>
          <t>បានប្រកាសពន្ធ</t>
        </is>
      </c>
    </row>
    <row r="4014">
      <c r="A4014" s="461" t="n">
        <v>4006</v>
      </c>
      <c r="B4014" s="462" t="inlineStr"/>
      <c r="C4014" s="462" t="inlineStr">
        <is>
          <t>កំពង់ផែស្វយ័តក្រុងព្រះសីហនុ</t>
        </is>
      </c>
      <c r="D4014" s="462" t="inlineStr">
        <is>
          <t>L001-100044638</t>
        </is>
      </c>
      <c r="E4014" s="462" t="inlineStr">
        <is>
          <t>232879</t>
        </is>
      </c>
      <c r="F4014" s="463" t="n">
        <v>43819</v>
      </c>
      <c r="G4014" s="464" t="n">
        <v>58435</v>
      </c>
      <c r="H4014" s="462" t="n"/>
      <c r="I4014" s="464">
        <f>G4014</f>
        <v/>
      </c>
      <c r="J4014" s="462">
        <f>IF(AND(Q4014=TRUE, R4014=TRUE, S4014=TRUE), IF(W4014&lt;-0.05, "អនុញ្ញាត (អ្នកផ្គត់ផ្គង់ប្រកាសខ្វះ)", "បានប្រកាស (អនុញ្ញាត)"), IF(AND(Q4014=FALSE, R4014=FALSE, S4014=FALSE), "ព្យួរទុក (មិនមានទិន្នន័យ)", "ប្រកាសខុស (ព្យួរទុក)"))</f>
        <v/>
      </c>
      <c r="K4014" s="462" t="inlineStr"/>
      <c r="L4014" s="462" t="inlineStr"/>
      <c r="M4014" s="464">
        <f>AH4014</f>
        <v/>
      </c>
      <c r="N4014" s="464">
        <f>IF(W4014&lt;0,AH4014,I4014)</f>
        <v/>
      </c>
      <c r="O4014" s="464">
        <f>I4014-M4014</f>
        <v/>
      </c>
      <c r="P4014" s="462" t="n"/>
      <c r="Q4014" s="462">
        <f>V4014=W4014</f>
        <v/>
      </c>
      <c r="R4014" s="462">
        <f>AND(MONTH(F4014)=MONTH(X4014), YEAR(F4014)=YEAR(X4014))</f>
        <v/>
      </c>
      <c r="S4014" s="462">
        <f>AC4014="L001-901905215"</f>
        <v/>
      </c>
      <c r="T4014" s="464">
        <f>G4014-AH4014</f>
        <v/>
      </c>
      <c r="U4014" s="462" t="n"/>
      <c r="V4014" s="462" t="inlineStr">
        <is>
          <t>232879</t>
        </is>
      </c>
      <c r="W4014" s="462" t="inlineStr"/>
      <c r="X4014" s="499" t="n"/>
      <c r="Y4014" s="462" t="n"/>
      <c r="Z4014" s="462" t="n"/>
      <c r="AA4014" s="462" t="n"/>
      <c r="AB4014" s="462" t="n"/>
      <c r="AC4014" s="462" t="n"/>
      <c r="AD4014" s="462" t="n"/>
      <c r="AE4014" s="462" t="n"/>
      <c r="AF4014" s="462" t="n"/>
      <c r="AG4014" s="462" t="n"/>
      <c r="AH4014" s="462" t="n"/>
      <c r="AI4014" s="462" t="n"/>
      <c r="AJ4014" s="462" t="n"/>
      <c r="AK4014" s="462" t="n"/>
      <c r="AL4014" s="462" t="n"/>
      <c r="AM4014" s="462" t="n"/>
      <c r="AN4014" s="462" t="n"/>
      <c r="AO4014" s="462" t="n"/>
      <c r="AP4014" s="462" t="n"/>
      <c r="AQ4014" s="462" t="n"/>
      <c r="AR4014" s="462" t="n"/>
      <c r="AS4014" s="462" t="n"/>
    </row>
    <row r="4015">
      <c r="A4015" s="461" t="n">
        <v>4007</v>
      </c>
      <c r="B4015" s="462" t="inlineStr"/>
      <c r="C4015" s="462" t="inlineStr">
        <is>
          <t>កំពង់ផែស្វយ័តក្រុងព្រះសីហនុ</t>
        </is>
      </c>
      <c r="D4015" s="462" t="inlineStr">
        <is>
          <t>L001-100044638</t>
        </is>
      </c>
      <c r="E4015" s="462" t="inlineStr">
        <is>
          <t>230053</t>
        </is>
      </c>
      <c r="F4015" s="463" t="n">
        <v>43815</v>
      </c>
      <c r="G4015" s="464" t="n">
        <v>62087</v>
      </c>
      <c r="H4015" s="462" t="n"/>
      <c r="I4015" s="464">
        <f>G4015</f>
        <v/>
      </c>
      <c r="J4015" s="462">
        <f>IF(AND(Q4015=TRUE, R4015=TRUE, S4015=TRUE), IF(W4015&lt;-0.05, "អនុញ្ញាត (អ្នកផ្គត់ផ្គង់ប្រកាសខ្វះ)", "បានប្រកាស (អនុញ្ញាត)"), IF(AND(Q4015=FALSE, R4015=FALSE, S4015=FALSE), "ព្យួរទុក (មិនមានទិន្នន័យ)", "ប្រកាសខុស (ព្យួរទុក)"))</f>
        <v/>
      </c>
      <c r="K4015" s="462" t="inlineStr"/>
      <c r="L4015" s="462" t="inlineStr"/>
      <c r="M4015" s="464">
        <f>AH4015</f>
        <v/>
      </c>
      <c r="N4015" s="464">
        <f>IF(W4015&lt;0,AH4015,I4015)</f>
        <v/>
      </c>
      <c r="O4015" s="464">
        <f>I4015-M4015</f>
        <v/>
      </c>
      <c r="P4015" s="462" t="n"/>
      <c r="Q4015" s="462">
        <f>V4015=W4015</f>
        <v/>
      </c>
      <c r="R4015" s="462">
        <f>AND(MONTH(F4015)=MONTH(X4015), YEAR(F4015)=YEAR(X4015))</f>
        <v/>
      </c>
      <c r="S4015" s="462">
        <f>AC4015="L001-901905215"</f>
        <v/>
      </c>
      <c r="T4015" s="464">
        <f>G4015-AH4015</f>
        <v/>
      </c>
      <c r="U4015" s="462" t="n"/>
      <c r="V4015" s="462" t="inlineStr">
        <is>
          <t>230053</t>
        </is>
      </c>
      <c r="W4015" s="462" t="inlineStr"/>
      <c r="X4015" s="499" t="n"/>
      <c r="Y4015" s="462" t="n"/>
      <c r="Z4015" s="462" t="n"/>
      <c r="AA4015" s="462" t="n"/>
      <c r="AB4015" s="462" t="n"/>
      <c r="AC4015" s="462" t="n"/>
      <c r="AD4015" s="462" t="n"/>
      <c r="AE4015" s="462" t="n"/>
      <c r="AF4015" s="462" t="n"/>
      <c r="AG4015" s="462" t="n"/>
      <c r="AH4015" s="462" t="n"/>
      <c r="AI4015" s="462" t="n"/>
      <c r="AJ4015" s="462" t="n"/>
      <c r="AK4015" s="462" t="n"/>
      <c r="AL4015" s="462" t="n"/>
      <c r="AM4015" s="462" t="n"/>
      <c r="AN4015" s="462" t="n"/>
      <c r="AO4015" s="462" t="n"/>
      <c r="AP4015" s="462" t="n"/>
      <c r="AQ4015" s="462" t="n"/>
      <c r="AR4015" s="462" t="n"/>
      <c r="AS4015" s="462" t="n"/>
    </row>
    <row r="4016">
      <c r="A4016" s="461" t="n">
        <v>4008</v>
      </c>
      <c r="B4016" s="462" t="inlineStr"/>
      <c r="C4016" s="462" t="inlineStr">
        <is>
          <t>យូសេន ឡូជីស្ទីក (ខេមបូឌា) ខូ អិលធីឌី</t>
        </is>
      </c>
      <c r="D4016" s="462" t="inlineStr">
        <is>
          <t>L001-104015799</t>
        </is>
      </c>
      <c r="E4016" s="462" t="inlineStr">
        <is>
          <t>PNHTI0003047</t>
        </is>
      </c>
      <c r="F4016" s="463" t="n">
        <v>43824</v>
      </c>
      <c r="G4016" s="464" t="n">
        <v>133914</v>
      </c>
      <c r="H4016" s="462" t="n"/>
      <c r="I4016" s="464">
        <f>G4016</f>
        <v/>
      </c>
      <c r="J4016" s="462">
        <f>IF(AND(Q4016=TRUE, R4016=TRUE, S4016=TRUE), IF(W4016&lt;-0.05, "អនុញ្ញាត (អ្នកផ្គត់ផ្គង់ប្រកាសខ្វះ)", "បានប្រកាស (អនុញ្ញាត)"), IF(AND(Q4016=FALSE, R4016=FALSE, S4016=FALSE), "ព្យួរទុក (មិនមានទិន្នន័យ)", "ប្រកាសខុស (ព្យួរទុក)"))</f>
        <v/>
      </c>
      <c r="K4016" s="462" t="inlineStr"/>
      <c r="L4016" s="462" t="inlineStr"/>
      <c r="M4016" s="464">
        <f>AH4016</f>
        <v/>
      </c>
      <c r="N4016" s="464">
        <f>IF(W4016&lt;0,AH4016,I4016)</f>
        <v/>
      </c>
      <c r="O4016" s="464">
        <f>I4016-M4016</f>
        <v/>
      </c>
      <c r="P4016" s="462" t="n"/>
      <c r="Q4016" s="462">
        <f>V4016=W4016</f>
        <v/>
      </c>
      <c r="R4016" s="462">
        <f>AND(MONTH(F4016)=MONTH(X4016), YEAR(F4016)=YEAR(X4016))</f>
        <v/>
      </c>
      <c r="S4016" s="462">
        <f>AC4016="L001-901905215"</f>
        <v/>
      </c>
      <c r="T4016" s="464">
        <f>G4016-AH4016</f>
        <v/>
      </c>
      <c r="U4016" s="462" t="n"/>
      <c r="V4016" s="462" t="inlineStr">
        <is>
          <t>PNHTI0003047</t>
        </is>
      </c>
      <c r="W4016" s="462" t="inlineStr"/>
      <c r="X4016" s="499" t="n"/>
      <c r="Y4016" s="462" t="n"/>
      <c r="Z4016" s="462" t="n"/>
      <c r="AA4016" s="462" t="n"/>
      <c r="AB4016" s="462" t="n"/>
      <c r="AC4016" s="462" t="n"/>
      <c r="AD4016" s="462" t="n"/>
      <c r="AE4016" s="462" t="n"/>
      <c r="AF4016" s="462" t="n"/>
      <c r="AG4016" s="462" t="n"/>
      <c r="AH4016" s="462" t="n"/>
      <c r="AI4016" s="462" t="n"/>
      <c r="AJ4016" s="462" t="n"/>
      <c r="AK4016" s="462" t="n"/>
      <c r="AL4016" s="462" t="n"/>
      <c r="AM4016" s="462" t="n"/>
      <c r="AN4016" s="462" t="n"/>
      <c r="AO4016" s="462" t="n"/>
      <c r="AP4016" s="462" t="n"/>
      <c r="AQ4016" s="462" t="n"/>
      <c r="AR4016" s="462" t="n"/>
      <c r="AS4016" s="462" t="n"/>
    </row>
    <row r="4017">
      <c r="A4017" s="461" t="n">
        <v>4009</v>
      </c>
      <c r="B4017" s="462" t="inlineStr"/>
      <c r="C4017" s="462" t="inlineStr">
        <is>
          <t>ជី ស៊ាង យី (ខេមបូឌា) ត្រេដ ឯ.ក</t>
        </is>
      </c>
      <c r="D4017" s="462" t="inlineStr">
        <is>
          <t>K010-901906187</t>
        </is>
      </c>
      <c r="E4017" s="462" t="inlineStr">
        <is>
          <t>00039</t>
        </is>
      </c>
      <c r="F4017" s="463" t="n">
        <v>43809</v>
      </c>
      <c r="G4017" s="464" t="n">
        <v>5217776</v>
      </c>
      <c r="H4017" s="462" t="n"/>
      <c r="I4017" s="464">
        <f>G4017</f>
        <v/>
      </c>
      <c r="J4017" s="462">
        <f>IF(AND(Q4017=TRUE, R4017=TRUE, S4017=TRUE), IF(W4017&lt;-0.05, "អនុញ្ញាត (អ្នកផ្គត់ផ្គង់ប្រកាសខ្វះ)", "បានប្រកាស (អនុញ្ញាត)"), IF(AND(Q4017=FALSE, R4017=FALSE, S4017=FALSE), "ព្យួរទុក (មិនមានទិន្នន័យ)", "ប្រកាសខុស (ព្យួរទុក)"))</f>
        <v/>
      </c>
      <c r="K4017" s="462" t="inlineStr"/>
      <c r="L4017" s="462" t="inlineStr"/>
      <c r="M4017" s="464">
        <f>AH4017</f>
        <v/>
      </c>
      <c r="N4017" s="464">
        <f>IF(W4017&lt;0,AH4017,I4017)</f>
        <v/>
      </c>
      <c r="O4017" s="464">
        <f>I4017-M4017</f>
        <v/>
      </c>
      <c r="P4017" s="462" t="n"/>
      <c r="Q4017" s="462">
        <f>V4017=W4017</f>
        <v/>
      </c>
      <c r="R4017" s="462">
        <f>AND(MONTH(F4017)=MONTH(X4017), YEAR(F4017)=YEAR(X4017))</f>
        <v/>
      </c>
      <c r="S4017" s="462">
        <f>AC4017="L001-901905215"</f>
        <v/>
      </c>
      <c r="T4017" s="464">
        <f>G4017-AH4017</f>
        <v/>
      </c>
      <c r="U4017" s="462" t="n"/>
      <c r="V4017" s="462" t="inlineStr">
        <is>
          <t>00039</t>
        </is>
      </c>
      <c r="W4017" s="462" t="inlineStr"/>
      <c r="X4017" s="499" t="n"/>
      <c r="Y4017" s="462" t="n"/>
      <c r="Z4017" s="462" t="n"/>
      <c r="AA4017" s="462" t="n"/>
      <c r="AB4017" s="462" t="n"/>
      <c r="AC4017" s="462" t="n"/>
      <c r="AD4017" s="462" t="n"/>
      <c r="AE4017" s="462" t="n"/>
      <c r="AF4017" s="462" t="n"/>
      <c r="AG4017" s="462" t="n"/>
      <c r="AH4017" s="462" t="n"/>
      <c r="AI4017" s="462" t="n"/>
      <c r="AJ4017" s="462" t="n"/>
      <c r="AK4017" s="462" t="n"/>
      <c r="AL4017" s="462" t="n"/>
      <c r="AM4017" s="462" t="n"/>
      <c r="AN4017" s="462" t="n"/>
      <c r="AO4017" s="462" t="n"/>
      <c r="AP4017" s="462" t="n"/>
      <c r="AQ4017" s="462" t="n"/>
      <c r="AR4017" s="462" t="n"/>
      <c r="AS4017" s="462" t="n"/>
    </row>
    <row r="4018">
      <c r="A4018" s="461" t="n">
        <v>4010</v>
      </c>
      <c r="B4018" s="462" t="inlineStr"/>
      <c r="C4018" s="462" t="inlineStr">
        <is>
          <t>ប្យួរ៉ូ វេរីតាស (ខេមបូឌា) លីមីធីត</t>
        </is>
      </c>
      <c r="D4018" s="462" t="inlineStr">
        <is>
          <t>L001-107024462</t>
        </is>
      </c>
      <c r="E4018" s="462" t="inlineStr">
        <is>
          <t>59006339</t>
        </is>
      </c>
      <c r="F4018" s="463" t="n">
        <v>43830</v>
      </c>
      <c r="G4018" s="464" t="n">
        <v>101450</v>
      </c>
      <c r="H4018" s="462" t="n"/>
      <c r="I4018" s="464">
        <f>G4018</f>
        <v/>
      </c>
      <c r="J4018" s="462">
        <f>IF(AND(Q4018=TRUE, R4018=TRUE, S4018=TRUE), IF(W4018&lt;-0.05, "អនុញ្ញាត (អ្នកផ្គត់ផ្គង់ប្រកាសខ្វះ)", "បានប្រកាស (អនុញ្ញាត)"), IF(AND(Q4018=FALSE, R4018=FALSE, S4018=FALSE), "ព្យួរទុក (មិនមានទិន្នន័យ)", "ប្រកាសខុស (ព្យួរទុក)"))</f>
        <v/>
      </c>
      <c r="K4018" s="462" t="inlineStr"/>
      <c r="L4018" s="462" t="inlineStr"/>
      <c r="M4018" s="464">
        <f>AH4018</f>
        <v/>
      </c>
      <c r="N4018" s="464">
        <f>IF(W4018&lt;0,AH4018,I4018)</f>
        <v/>
      </c>
      <c r="O4018" s="464">
        <f>I4018-M4018</f>
        <v/>
      </c>
      <c r="P4018" s="462" t="n"/>
      <c r="Q4018" s="462">
        <f>V4018=W4018</f>
        <v/>
      </c>
      <c r="R4018" s="462">
        <f>AND(MONTH(F4018)=MONTH(X4018), YEAR(F4018)=YEAR(X4018))</f>
        <v/>
      </c>
      <c r="S4018" s="462">
        <f>AC4018="L001-901905215"</f>
        <v/>
      </c>
      <c r="T4018" s="464">
        <f>G4018-AH4018</f>
        <v/>
      </c>
      <c r="U4018" s="462" t="n"/>
      <c r="V4018" s="462" t="inlineStr">
        <is>
          <t>59006339</t>
        </is>
      </c>
      <c r="W4018" s="462" t="inlineStr">
        <is>
          <t>59006339</t>
        </is>
      </c>
      <c r="X4018" s="463" t="n">
        <v>43830</v>
      </c>
      <c r="Y4018" s="462" t="inlineStr">
        <is>
          <t>59006339</t>
        </is>
      </c>
      <c r="Z4018" s="462" t="inlineStr"/>
      <c r="AA4018" s="462" t="inlineStr">
        <is>
          <t>បុគ្គលជាប់អាករ</t>
        </is>
      </c>
      <c r="AB4018" s="462" t="inlineStr">
        <is>
          <t>L001-901905215</t>
        </is>
      </c>
      <c r="AC4018" s="462" t="inlineStr">
        <is>
          <t>វីអ៊ីស៊ិន (ខេមបូឌា) អ៊ិនដាសស្ទ្រី ឯ.ក</t>
        </is>
      </c>
      <c r="AD4018" s="464" t="n">
        <v>1115950</v>
      </c>
      <c r="AE4018" s="464" t="n">
        <v>1014500</v>
      </c>
      <c r="AF4018" s="464" t="n">
        <v>0</v>
      </c>
      <c r="AG4018" s="464" t="n">
        <v>0</v>
      </c>
      <c r="AH4018" s="464" t="n">
        <v>101450</v>
      </c>
      <c r="AI4018" s="464" t="n">
        <v>0</v>
      </c>
      <c r="AJ4018" s="464" t="n">
        <v>0</v>
      </c>
      <c r="AK4018" s="464" t="n">
        <v>0</v>
      </c>
      <c r="AL4018" s="464" t="n">
        <v>0</v>
      </c>
      <c r="AM4018" s="464" t="n">
        <v>0</v>
      </c>
      <c r="AN4018" s="464" t="n">
        <v>0</v>
      </c>
      <c r="AO4018" s="464" t="n">
        <v>0</v>
      </c>
      <c r="AP4018" s="464" t="n">
        <v>0</v>
      </c>
      <c r="AQ4018" s="462" t="inlineStr"/>
      <c r="AR4018" s="462" t="inlineStr"/>
      <c r="AS4018" s="462" t="inlineStr">
        <is>
          <t>បានប្រកាសពន្ធ</t>
        </is>
      </c>
    </row>
    <row r="4019">
      <c r="A4019" s="461" t="n">
        <v>4011</v>
      </c>
      <c r="B4019" s="462" t="inlineStr"/>
      <c r="C4019" s="462" t="inlineStr">
        <is>
          <t>ប្យួរ៉ូ វេរីតាស (ខេមបូឌា) លីមីធីត</t>
        </is>
      </c>
      <c r="D4019" s="462" t="inlineStr">
        <is>
          <t>L001-107024462</t>
        </is>
      </c>
      <c r="E4019" s="462" t="inlineStr">
        <is>
          <t>59006319</t>
        </is>
      </c>
      <c r="F4019" s="463" t="n">
        <v>43829</v>
      </c>
      <c r="G4019" s="464" t="n">
        <v>107537</v>
      </c>
      <c r="H4019" s="462" t="n"/>
      <c r="I4019" s="464">
        <f>G4019</f>
        <v/>
      </c>
      <c r="J4019" s="462">
        <f>IF(AND(Q4019=TRUE, R4019=TRUE, S4019=TRUE), IF(W4019&lt;-0.05, "អនុញ្ញាត (អ្នកផ្គត់ផ្គង់ប្រកាសខ្វះ)", "បានប្រកាស (អនុញ្ញាត)"), IF(AND(Q4019=FALSE, R4019=FALSE, S4019=FALSE), "ព្យួរទុក (មិនមានទិន្នន័យ)", "ប្រកាសខុស (ព្យួរទុក)"))</f>
        <v/>
      </c>
      <c r="K4019" s="462" t="inlineStr"/>
      <c r="L4019" s="462" t="inlineStr"/>
      <c r="M4019" s="464">
        <f>AH4019</f>
        <v/>
      </c>
      <c r="N4019" s="464">
        <f>IF(W4019&lt;0,AH4019,I4019)</f>
        <v/>
      </c>
      <c r="O4019" s="464">
        <f>I4019-M4019</f>
        <v/>
      </c>
      <c r="P4019" s="462" t="n"/>
      <c r="Q4019" s="462">
        <f>V4019=W4019</f>
        <v/>
      </c>
      <c r="R4019" s="462">
        <f>AND(MONTH(F4019)=MONTH(X4019), YEAR(F4019)=YEAR(X4019))</f>
        <v/>
      </c>
      <c r="S4019" s="462">
        <f>AC4019="L001-901905215"</f>
        <v/>
      </c>
      <c r="T4019" s="464">
        <f>G4019-AH4019</f>
        <v/>
      </c>
      <c r="U4019" s="462" t="n"/>
      <c r="V4019" s="462" t="inlineStr">
        <is>
          <t>59006319</t>
        </is>
      </c>
      <c r="W4019" s="462" t="inlineStr">
        <is>
          <t>59006319</t>
        </is>
      </c>
      <c r="X4019" s="463" t="n">
        <v>43829</v>
      </c>
      <c r="Y4019" s="462" t="inlineStr">
        <is>
          <t>59006319</t>
        </is>
      </c>
      <c r="Z4019" s="462" t="inlineStr"/>
      <c r="AA4019" s="462" t="inlineStr">
        <is>
          <t>បុគ្គលជាប់អាករ</t>
        </is>
      </c>
      <c r="AB4019" s="462" t="inlineStr">
        <is>
          <t>L001-901905215</t>
        </is>
      </c>
      <c r="AC4019" s="462" t="inlineStr">
        <is>
          <t>វីអ៊ីស៊ិន (ខេមបូឌា) អ៊ិនដាសស្ទ្រី ឯ.ក</t>
        </is>
      </c>
      <c r="AD4019" s="464" t="n">
        <v>1182907</v>
      </c>
      <c r="AE4019" s="464" t="n">
        <v>1075370</v>
      </c>
      <c r="AF4019" s="464" t="n">
        <v>0</v>
      </c>
      <c r="AG4019" s="464" t="n">
        <v>0</v>
      </c>
      <c r="AH4019" s="464" t="n">
        <v>107537</v>
      </c>
      <c r="AI4019" s="464" t="n">
        <v>0</v>
      </c>
      <c r="AJ4019" s="464" t="n">
        <v>0</v>
      </c>
      <c r="AK4019" s="464" t="n">
        <v>0</v>
      </c>
      <c r="AL4019" s="464" t="n">
        <v>0</v>
      </c>
      <c r="AM4019" s="464" t="n">
        <v>0</v>
      </c>
      <c r="AN4019" s="464" t="n">
        <v>0</v>
      </c>
      <c r="AO4019" s="464" t="n">
        <v>0</v>
      </c>
      <c r="AP4019" s="464" t="n">
        <v>0</v>
      </c>
      <c r="AQ4019" s="462" t="inlineStr"/>
      <c r="AR4019" s="462" t="inlineStr"/>
      <c r="AS4019" s="462" t="inlineStr">
        <is>
          <t>បានប្រកាសពន្ធ</t>
        </is>
      </c>
    </row>
    <row r="4020">
      <c r="A4020" s="461" t="n">
        <v>4012</v>
      </c>
      <c r="B4020" s="462" t="inlineStr"/>
      <c r="C4020" s="462" t="inlineStr">
        <is>
          <t>សហ័ស សិឃ្យូរិធី ឯ.ក</t>
        </is>
      </c>
      <c r="D4020" s="462" t="inlineStr">
        <is>
          <t>K010-107032600</t>
        </is>
      </c>
      <c r="E4020" s="462" t="inlineStr">
        <is>
          <t>201901079</t>
        </is>
      </c>
      <c r="F4020" s="463" t="n">
        <v>43824</v>
      </c>
      <c r="G4020" s="464" t="n">
        <v>340872</v>
      </c>
      <c r="H4020" s="462" t="n"/>
      <c r="I4020" s="464">
        <f>G4020</f>
        <v/>
      </c>
      <c r="J4020" s="462">
        <f>IF(AND(Q4020=TRUE, R4020=TRUE, S4020=TRUE), IF(W4020&lt;-0.05, "អនុញ្ញាត (អ្នកផ្គត់ផ្គង់ប្រកាសខ្វះ)", "បានប្រកាស (អនុញ្ញាត)"), IF(AND(Q4020=FALSE, R4020=FALSE, S4020=FALSE), "ព្យួរទុក (មិនមានទិន្នន័យ)", "ប្រកាសខុស (ព្យួរទុក)"))</f>
        <v/>
      </c>
      <c r="K4020" s="462" t="inlineStr"/>
      <c r="L4020" s="462" t="inlineStr"/>
      <c r="M4020" s="464">
        <f>AH4020</f>
        <v/>
      </c>
      <c r="N4020" s="464">
        <f>IF(W4020&lt;0,AH4020,I4020)</f>
        <v/>
      </c>
      <c r="O4020" s="464">
        <f>I4020-M4020</f>
        <v/>
      </c>
      <c r="P4020" s="462" t="n"/>
      <c r="Q4020" s="462">
        <f>V4020=W4020</f>
        <v/>
      </c>
      <c r="R4020" s="462">
        <f>AND(MONTH(F4020)=MONTH(X4020), YEAR(F4020)=YEAR(X4020))</f>
        <v/>
      </c>
      <c r="S4020" s="462">
        <f>AC4020="L001-901905215"</f>
        <v/>
      </c>
      <c r="T4020" s="464">
        <f>G4020-AH4020</f>
        <v/>
      </c>
      <c r="U4020" s="462" t="n"/>
      <c r="V4020" s="462" t="inlineStr">
        <is>
          <t>201901079</t>
        </is>
      </c>
      <c r="W4020" s="462" t="inlineStr">
        <is>
          <t>201901079</t>
        </is>
      </c>
      <c r="X4020" s="463" t="n">
        <v>43824</v>
      </c>
      <c r="Y4020" s="462" t="inlineStr">
        <is>
          <t>201901079</t>
        </is>
      </c>
      <c r="Z4020" s="462" t="inlineStr"/>
      <c r="AA4020" s="462" t="inlineStr">
        <is>
          <t>បុគ្គលជាប់អាករ</t>
        </is>
      </c>
      <c r="AB4020" s="462" t="inlineStr">
        <is>
          <t>L001-901905215</t>
        </is>
      </c>
      <c r="AC4020" s="462" t="inlineStr">
        <is>
          <t>វីអ៊ីស៊ិន (ខេមបូឌា) អ៊ិនដាសស្ទ្រី ឯ.ក</t>
        </is>
      </c>
      <c r="AD4020" s="464" t="n">
        <v>3749592</v>
      </c>
      <c r="AE4020" s="464" t="n">
        <v>3408720</v>
      </c>
      <c r="AF4020" s="464" t="n">
        <v>0</v>
      </c>
      <c r="AG4020" s="464" t="n">
        <v>0</v>
      </c>
      <c r="AH4020" s="464" t="n">
        <v>340872</v>
      </c>
      <c r="AI4020" s="464" t="n">
        <v>0</v>
      </c>
      <c r="AJ4020" s="464" t="n">
        <v>0</v>
      </c>
      <c r="AK4020" s="464" t="n">
        <v>0</v>
      </c>
      <c r="AL4020" s="464" t="n">
        <v>0</v>
      </c>
      <c r="AM4020" s="464" t="n">
        <v>0</v>
      </c>
      <c r="AN4020" s="464" t="n">
        <v>0</v>
      </c>
      <c r="AO4020" s="464" t="n">
        <v>0</v>
      </c>
      <c r="AP4020" s="464" t="n">
        <v>0</v>
      </c>
      <c r="AQ4020" s="462" t="inlineStr"/>
      <c r="AR4020" s="462" t="inlineStr"/>
      <c r="AS4020" s="462" t="inlineStr">
        <is>
          <t>បានប្រកាសពន្ធ</t>
        </is>
      </c>
    </row>
    <row r="4021">
      <c r="A4021" s="461" t="n">
        <v>4013</v>
      </c>
      <c r="B4021" s="462" t="inlineStr"/>
      <c r="C4021" s="462" t="inlineStr">
        <is>
          <t>ប្យួរ៉ូ វេរីតាស (ខេមបូឌា) លីមីធីត</t>
        </is>
      </c>
      <c r="D4021" s="462" t="inlineStr">
        <is>
          <t>L001-107024462</t>
        </is>
      </c>
      <c r="E4021" s="462" t="inlineStr">
        <is>
          <t>59006278</t>
        </is>
      </c>
      <c r="F4021" s="463" t="n">
        <v>43823</v>
      </c>
      <c r="G4021" s="464" t="n">
        <v>101450</v>
      </c>
      <c r="H4021" s="462" t="n"/>
      <c r="I4021" s="464">
        <f>G4021</f>
        <v/>
      </c>
      <c r="J4021" s="462">
        <f>IF(AND(Q4021=TRUE, R4021=TRUE, S4021=TRUE), IF(W4021&lt;-0.05, "អនុញ្ញាត (អ្នកផ្គត់ផ្គង់ប្រកាសខ្វះ)", "បានប្រកាស (អនុញ្ញាត)"), IF(AND(Q4021=FALSE, R4021=FALSE, S4021=FALSE), "ព្យួរទុក (មិនមានទិន្នន័យ)", "ប្រកាសខុស (ព្យួរទុក)"))</f>
        <v/>
      </c>
      <c r="K4021" s="462" t="inlineStr"/>
      <c r="L4021" s="462" t="inlineStr"/>
      <c r="M4021" s="464">
        <f>AH4021</f>
        <v/>
      </c>
      <c r="N4021" s="464">
        <f>IF(W4021&lt;0,AH4021,I4021)</f>
        <v/>
      </c>
      <c r="O4021" s="464">
        <f>I4021-M4021</f>
        <v/>
      </c>
      <c r="P4021" s="462" t="n"/>
      <c r="Q4021" s="462">
        <f>V4021=W4021</f>
        <v/>
      </c>
      <c r="R4021" s="462">
        <f>AND(MONTH(F4021)=MONTH(X4021), YEAR(F4021)=YEAR(X4021))</f>
        <v/>
      </c>
      <c r="S4021" s="462">
        <f>AC4021="L001-901905215"</f>
        <v/>
      </c>
      <c r="T4021" s="464">
        <f>G4021-AH4021</f>
        <v/>
      </c>
      <c r="U4021" s="462" t="n"/>
      <c r="V4021" s="462" t="inlineStr">
        <is>
          <t>59006278</t>
        </is>
      </c>
      <c r="W4021" s="462" t="inlineStr">
        <is>
          <t>59006278</t>
        </is>
      </c>
      <c r="X4021" s="463" t="n">
        <v>43823</v>
      </c>
      <c r="Y4021" s="462" t="inlineStr">
        <is>
          <t>59006278</t>
        </is>
      </c>
      <c r="Z4021" s="462" t="inlineStr"/>
      <c r="AA4021" s="462" t="inlineStr">
        <is>
          <t>បុគ្គលជាប់អាករ</t>
        </is>
      </c>
      <c r="AB4021" s="462" t="inlineStr">
        <is>
          <t>L001-901905215</t>
        </is>
      </c>
      <c r="AC4021" s="462" t="inlineStr">
        <is>
          <t>វីអ៊ីស៊ិន (ខេមបូឌា) អ៊ិនដាសស្ទ្រី ឯ.ក</t>
        </is>
      </c>
      <c r="AD4021" s="464" t="n">
        <v>1115950</v>
      </c>
      <c r="AE4021" s="464" t="n">
        <v>1014500</v>
      </c>
      <c r="AF4021" s="464" t="n">
        <v>0</v>
      </c>
      <c r="AG4021" s="464" t="n">
        <v>0</v>
      </c>
      <c r="AH4021" s="464" t="n">
        <v>101450</v>
      </c>
      <c r="AI4021" s="464" t="n">
        <v>0</v>
      </c>
      <c r="AJ4021" s="464" t="n">
        <v>0</v>
      </c>
      <c r="AK4021" s="464" t="n">
        <v>0</v>
      </c>
      <c r="AL4021" s="464" t="n">
        <v>0</v>
      </c>
      <c r="AM4021" s="464" t="n">
        <v>0</v>
      </c>
      <c r="AN4021" s="464" t="n">
        <v>0</v>
      </c>
      <c r="AO4021" s="464" t="n">
        <v>0</v>
      </c>
      <c r="AP4021" s="464" t="n">
        <v>0</v>
      </c>
      <c r="AQ4021" s="462" t="inlineStr"/>
      <c r="AR4021" s="462" t="inlineStr"/>
      <c r="AS4021" s="462" t="inlineStr">
        <is>
          <t>បានប្រកាសពន្ធ</t>
        </is>
      </c>
    </row>
    <row r="4022">
      <c r="A4022" s="461" t="n">
        <v>4014</v>
      </c>
      <c r="B4022" s="462" t="inlineStr"/>
      <c r="C4022" s="462" t="inlineStr">
        <is>
          <t>ហឺរ ឆឹង ផេភើរ អ៊ីនដាសស្រ្ទៀល ខូ អិលធីឌី</t>
        </is>
      </c>
      <c r="D4022" s="462" t="inlineStr">
        <is>
          <t>L001-100191983</t>
        </is>
      </c>
      <c r="E4022" s="462" t="inlineStr">
        <is>
          <t>0475</t>
        </is>
      </c>
      <c r="F4022" s="463" t="n">
        <v>43822</v>
      </c>
      <c r="G4022" s="464" t="n">
        <v>2688157</v>
      </c>
      <c r="H4022" s="462" t="n"/>
      <c r="I4022" s="464">
        <f>G4022</f>
        <v/>
      </c>
      <c r="J4022" s="462">
        <f>IF(AND(Q4022=TRUE, R4022=TRUE, S4022=TRUE), IF(W4022&lt;-0.05, "អនុញ្ញាត (អ្នកផ្គត់ផ្គង់ប្រកាសខ្វះ)", "បានប្រកាស (អនុញ្ញាត)"), IF(AND(Q4022=FALSE, R4022=FALSE, S4022=FALSE), "ព្យួរទុក (មិនមានទិន្នន័យ)", "ប្រកាសខុស (ព្យួរទុក)"))</f>
        <v/>
      </c>
      <c r="K4022" s="462" t="inlineStr"/>
      <c r="L4022" s="462" t="inlineStr"/>
      <c r="M4022" s="464">
        <f>AH4022</f>
        <v/>
      </c>
      <c r="N4022" s="464">
        <f>IF(W4022&lt;0,AH4022,I4022)</f>
        <v/>
      </c>
      <c r="O4022" s="464">
        <f>I4022-M4022</f>
        <v/>
      </c>
      <c r="P4022" s="462" t="n"/>
      <c r="Q4022" s="462">
        <f>V4022=W4022</f>
        <v/>
      </c>
      <c r="R4022" s="462">
        <f>AND(MONTH(F4022)=MONTH(X4022), YEAR(F4022)=YEAR(X4022))</f>
        <v/>
      </c>
      <c r="S4022" s="462">
        <f>AC4022="L001-901905215"</f>
        <v/>
      </c>
      <c r="T4022" s="464">
        <f>G4022-AH4022</f>
        <v/>
      </c>
      <c r="U4022" s="462" t="n"/>
      <c r="V4022" s="462" t="inlineStr">
        <is>
          <t>0475</t>
        </is>
      </c>
      <c r="W4022" s="462" t="inlineStr">
        <is>
          <t>0475</t>
        </is>
      </c>
      <c r="X4022" s="463" t="n">
        <v>43822</v>
      </c>
      <c r="Y4022" s="462" t="inlineStr">
        <is>
          <t>0475</t>
        </is>
      </c>
      <c r="Z4022" s="462" t="inlineStr"/>
      <c r="AA4022" s="462" t="inlineStr">
        <is>
          <t>បុគ្គលជាប់អាករ</t>
        </is>
      </c>
      <c r="AB4022" s="462" t="inlineStr">
        <is>
          <t>L001-901805446</t>
        </is>
      </c>
      <c r="AC4022" s="462" t="inlineStr">
        <is>
          <t>ភើហ្វីក វីសិន ហ្វេសិន (ខេមបូឌា) ឯ.ក</t>
        </is>
      </c>
      <c r="AD4022" s="464" t="n">
        <v>29620720</v>
      </c>
      <c r="AE4022" s="464" t="n">
        <v>26927927</v>
      </c>
      <c r="AF4022" s="464" t="n">
        <v>0</v>
      </c>
      <c r="AG4022" s="464" t="n">
        <v>0</v>
      </c>
      <c r="AH4022" s="464" t="n">
        <v>2692793</v>
      </c>
      <c r="AI4022" s="464" t="n">
        <v>0</v>
      </c>
      <c r="AJ4022" s="464" t="n">
        <v>0</v>
      </c>
      <c r="AK4022" s="464" t="n">
        <v>0</v>
      </c>
      <c r="AL4022" s="464" t="n">
        <v>0</v>
      </c>
      <c r="AM4022" s="464" t="n">
        <v>0</v>
      </c>
      <c r="AN4022" s="464" t="n">
        <v>0</v>
      </c>
      <c r="AO4022" s="464" t="n">
        <v>0</v>
      </c>
      <c r="AP4022" s="464" t="n">
        <v>0</v>
      </c>
      <c r="AQ4022" s="462" t="inlineStr"/>
      <c r="AR4022" s="462" t="inlineStr"/>
      <c r="AS4022" s="462" t="inlineStr">
        <is>
          <t>បានប្រកាសពន្ធ</t>
        </is>
      </c>
    </row>
    <row r="4023">
      <c r="A4023" s="461" t="n">
        <v>4015</v>
      </c>
      <c r="B4023" s="462" t="inlineStr"/>
      <c r="C4023" s="462" t="inlineStr">
        <is>
          <t>ប្យួរ៉ូ វេរីតាស (ខេមបូឌា) លីមីធីត</t>
        </is>
      </c>
      <c r="D4023" s="462" t="inlineStr">
        <is>
          <t>L001-107024462</t>
        </is>
      </c>
      <c r="E4023" s="462" t="inlineStr">
        <is>
          <t>59006261</t>
        </is>
      </c>
      <c r="F4023" s="463" t="n">
        <v>43822</v>
      </c>
      <c r="G4023" s="464" t="n">
        <v>101450</v>
      </c>
      <c r="H4023" s="462" t="n"/>
      <c r="I4023" s="464">
        <f>G4023</f>
        <v/>
      </c>
      <c r="J4023" s="462">
        <f>IF(AND(Q4023=TRUE, R4023=TRUE, S4023=TRUE), IF(W4023&lt;-0.05, "អនុញ្ញាត (អ្នកផ្គត់ផ្គង់ប្រកាសខ្វះ)", "បានប្រកាស (អនុញ្ញាត)"), IF(AND(Q4023=FALSE, R4023=FALSE, S4023=FALSE), "ព្យួរទុក (មិនមានទិន្នន័យ)", "ប្រកាសខុស (ព្យួរទុក)"))</f>
        <v/>
      </c>
      <c r="K4023" s="462" t="inlineStr"/>
      <c r="L4023" s="462" t="inlineStr"/>
      <c r="M4023" s="464">
        <f>AH4023</f>
        <v/>
      </c>
      <c r="N4023" s="464">
        <f>IF(W4023&lt;0,AH4023,I4023)</f>
        <v/>
      </c>
      <c r="O4023" s="464">
        <f>I4023-M4023</f>
        <v/>
      </c>
      <c r="P4023" s="462" t="n"/>
      <c r="Q4023" s="462">
        <f>V4023=W4023</f>
        <v/>
      </c>
      <c r="R4023" s="462">
        <f>AND(MONTH(F4023)=MONTH(X4023), YEAR(F4023)=YEAR(X4023))</f>
        <v/>
      </c>
      <c r="S4023" s="462">
        <f>AC4023="L001-901905215"</f>
        <v/>
      </c>
      <c r="T4023" s="464">
        <f>G4023-AH4023</f>
        <v/>
      </c>
      <c r="U4023" s="462" t="n"/>
      <c r="V4023" s="462" t="inlineStr">
        <is>
          <t>59006261</t>
        </is>
      </c>
      <c r="W4023" s="462" t="inlineStr">
        <is>
          <t>59006261</t>
        </is>
      </c>
      <c r="X4023" s="463" t="n">
        <v>43822</v>
      </c>
      <c r="Y4023" s="462" t="inlineStr">
        <is>
          <t>59006261</t>
        </is>
      </c>
      <c r="Z4023" s="462" t="inlineStr"/>
      <c r="AA4023" s="462" t="inlineStr">
        <is>
          <t>បុគ្គលជាប់អាករ</t>
        </is>
      </c>
      <c r="AB4023" s="462" t="inlineStr">
        <is>
          <t>L001-901905215</t>
        </is>
      </c>
      <c r="AC4023" s="462" t="inlineStr">
        <is>
          <t>វីអ៊ីស៊ិន (ខេមបូឌា) អ៊ិនដាសស្ទ្រី ឯ.ក</t>
        </is>
      </c>
      <c r="AD4023" s="464" t="n">
        <v>1115950</v>
      </c>
      <c r="AE4023" s="464" t="n">
        <v>1014500</v>
      </c>
      <c r="AF4023" s="464" t="n">
        <v>0</v>
      </c>
      <c r="AG4023" s="464" t="n">
        <v>0</v>
      </c>
      <c r="AH4023" s="464" t="n">
        <v>101450</v>
      </c>
      <c r="AI4023" s="464" t="n">
        <v>0</v>
      </c>
      <c r="AJ4023" s="464" t="n">
        <v>0</v>
      </c>
      <c r="AK4023" s="464" t="n">
        <v>0</v>
      </c>
      <c r="AL4023" s="464" t="n">
        <v>0</v>
      </c>
      <c r="AM4023" s="464" t="n">
        <v>0</v>
      </c>
      <c r="AN4023" s="464" t="n">
        <v>0</v>
      </c>
      <c r="AO4023" s="464" t="n">
        <v>0</v>
      </c>
      <c r="AP4023" s="464" t="n">
        <v>0</v>
      </c>
      <c r="AQ4023" s="462" t="inlineStr"/>
      <c r="AR4023" s="462" t="inlineStr"/>
      <c r="AS4023" s="462" t="inlineStr">
        <is>
          <t>បានប្រកាសពន្ធ</t>
        </is>
      </c>
    </row>
    <row r="4024">
      <c r="A4024" s="461" t="n">
        <v>4016</v>
      </c>
      <c r="B4024" s="462" t="inlineStr"/>
      <c r="C4024" s="462" t="inlineStr">
        <is>
          <t>ប្យួរ៉ូ វេរីតាស (ខេមបូឌា) លីមីធីត</t>
        </is>
      </c>
      <c r="D4024" s="462" t="inlineStr">
        <is>
          <t>L001-107024462</t>
        </is>
      </c>
      <c r="E4024" s="462" t="inlineStr">
        <is>
          <t>59006245</t>
        </is>
      </c>
      <c r="F4024" s="463" t="n">
        <v>43819</v>
      </c>
      <c r="G4024" s="464" t="n">
        <v>101450</v>
      </c>
      <c r="H4024" s="462" t="n"/>
      <c r="I4024" s="464">
        <f>G4024</f>
        <v/>
      </c>
      <c r="J4024" s="462">
        <f>IF(AND(Q4024=TRUE, R4024=TRUE, S4024=TRUE), IF(W4024&lt;-0.05, "អនុញ្ញាត (អ្នកផ្គត់ផ្គង់ប្រកាសខ្វះ)", "បានប្រកាស (អនុញ្ញាត)"), IF(AND(Q4024=FALSE, R4024=FALSE, S4024=FALSE), "ព្យួរទុក (មិនមានទិន្នន័យ)", "ប្រកាសខុស (ព្យួរទុក)"))</f>
        <v/>
      </c>
      <c r="K4024" s="462" t="inlineStr"/>
      <c r="L4024" s="462" t="inlineStr"/>
      <c r="M4024" s="464">
        <f>AH4024</f>
        <v/>
      </c>
      <c r="N4024" s="464">
        <f>IF(W4024&lt;0,AH4024,I4024)</f>
        <v/>
      </c>
      <c r="O4024" s="464">
        <f>I4024-M4024</f>
        <v/>
      </c>
      <c r="P4024" s="462" t="n"/>
      <c r="Q4024" s="462">
        <f>V4024=W4024</f>
        <v/>
      </c>
      <c r="R4024" s="462">
        <f>AND(MONTH(F4024)=MONTH(X4024), YEAR(F4024)=YEAR(X4024))</f>
        <v/>
      </c>
      <c r="S4024" s="462">
        <f>AC4024="L001-901905215"</f>
        <v/>
      </c>
      <c r="T4024" s="464">
        <f>G4024-AH4024</f>
        <v/>
      </c>
      <c r="U4024" s="462" t="n"/>
      <c r="V4024" s="462" t="inlineStr">
        <is>
          <t>59006245</t>
        </is>
      </c>
      <c r="W4024" s="462" t="inlineStr">
        <is>
          <t>59006245</t>
        </is>
      </c>
      <c r="X4024" s="463" t="n">
        <v>43819</v>
      </c>
      <c r="Y4024" s="462" t="inlineStr">
        <is>
          <t>59006245</t>
        </is>
      </c>
      <c r="Z4024" s="462" t="inlineStr"/>
      <c r="AA4024" s="462" t="inlineStr">
        <is>
          <t>បុគ្គលជាប់អាករ</t>
        </is>
      </c>
      <c r="AB4024" s="462" t="inlineStr">
        <is>
          <t>L001-901905215</t>
        </is>
      </c>
      <c r="AC4024" s="462" t="inlineStr">
        <is>
          <t>វីអ៊ីស៊ិន (ខេមបូឌា) អ៊ិនដាសស្ទ្រី ឯ.ក</t>
        </is>
      </c>
      <c r="AD4024" s="464" t="n">
        <v>1115950</v>
      </c>
      <c r="AE4024" s="464" t="n">
        <v>1014500</v>
      </c>
      <c r="AF4024" s="464" t="n">
        <v>0</v>
      </c>
      <c r="AG4024" s="464" t="n">
        <v>0</v>
      </c>
      <c r="AH4024" s="464" t="n">
        <v>101450</v>
      </c>
      <c r="AI4024" s="464" t="n">
        <v>0</v>
      </c>
      <c r="AJ4024" s="464" t="n">
        <v>0</v>
      </c>
      <c r="AK4024" s="464" t="n">
        <v>0</v>
      </c>
      <c r="AL4024" s="464" t="n">
        <v>0</v>
      </c>
      <c r="AM4024" s="464" t="n">
        <v>0</v>
      </c>
      <c r="AN4024" s="464" t="n">
        <v>0</v>
      </c>
      <c r="AO4024" s="464" t="n">
        <v>0</v>
      </c>
      <c r="AP4024" s="464" t="n">
        <v>0</v>
      </c>
      <c r="AQ4024" s="462" t="inlineStr"/>
      <c r="AR4024" s="462" t="inlineStr"/>
      <c r="AS4024" s="462" t="inlineStr">
        <is>
          <t>បានប្រកាសពន្ធ</t>
        </is>
      </c>
    </row>
    <row r="4025">
      <c r="A4025" s="461" t="n">
        <v>4017</v>
      </c>
      <c r="B4025" s="462" t="inlineStr"/>
      <c r="C4025" s="462" t="inlineStr">
        <is>
          <t>ថេកអេស៊ីស៊ី ផេភើរ សឺវីស ខនសាល់ធេន ឯ.ក</t>
        </is>
      </c>
      <c r="D4025" s="462" t="inlineStr">
        <is>
          <t>K004-901801112</t>
        </is>
      </c>
      <c r="E4025" s="462" t="inlineStr">
        <is>
          <t>000147</t>
        </is>
      </c>
      <c r="F4025" s="463" t="n">
        <v>43813</v>
      </c>
      <c r="G4025" s="464" t="n">
        <v>162320</v>
      </c>
      <c r="H4025" s="462" t="n"/>
      <c r="I4025" s="464">
        <f>G4025</f>
        <v/>
      </c>
      <c r="J4025" s="462">
        <f>IF(AND(Q4025=TRUE, R4025=TRUE, S4025=TRUE), IF(W4025&lt;-0.05, "អនុញ្ញាត (អ្នកផ្គត់ផ្គង់ប្រកាសខ្វះ)", "បានប្រកាស (អនុញ្ញាត)"), IF(AND(Q4025=FALSE, R4025=FALSE, S4025=FALSE), "ព្យួរទុក (មិនមានទិន្នន័យ)", "ប្រកាសខុស (ព្យួរទុក)"))</f>
        <v/>
      </c>
      <c r="K4025" s="462" t="inlineStr"/>
      <c r="L4025" s="462" t="inlineStr"/>
      <c r="M4025" s="464">
        <f>AH4025</f>
        <v/>
      </c>
      <c r="N4025" s="464">
        <f>IF(W4025&lt;0,AH4025,I4025)</f>
        <v/>
      </c>
      <c r="O4025" s="464">
        <f>I4025-M4025</f>
        <v/>
      </c>
      <c r="P4025" s="462" t="n"/>
      <c r="Q4025" s="462">
        <f>V4025=W4025</f>
        <v/>
      </c>
      <c r="R4025" s="462">
        <f>AND(MONTH(F4025)=MONTH(X4025), YEAR(F4025)=YEAR(X4025))</f>
        <v/>
      </c>
      <c r="S4025" s="462">
        <f>AC4025="L001-901905215"</f>
        <v/>
      </c>
      <c r="T4025" s="464">
        <f>G4025-AH4025</f>
        <v/>
      </c>
      <c r="U4025" s="462" t="n"/>
      <c r="V4025" s="462" t="inlineStr">
        <is>
          <t>000147</t>
        </is>
      </c>
      <c r="W4025" s="462" t="inlineStr">
        <is>
          <t>000147</t>
        </is>
      </c>
      <c r="X4025" s="463" t="n">
        <v>43812</v>
      </c>
      <c r="Y4025" s="462" t="inlineStr">
        <is>
          <t>000147</t>
        </is>
      </c>
      <c r="Z4025" s="462" t="inlineStr"/>
      <c r="AA4025" s="462" t="inlineStr">
        <is>
          <t>បុគ្គលជាប់អាករ</t>
        </is>
      </c>
      <c r="AB4025" s="462" t="inlineStr">
        <is>
          <t>B119-901901254</t>
        </is>
      </c>
      <c r="AC4025" s="462" t="inlineStr">
        <is>
          <t>ខាយ ស៊ីន វ៉ាង អ៊ិនវេសម៉ិន (ខេមបូឌា) ឯ.ក</t>
        </is>
      </c>
      <c r="AD4025" s="464" t="n">
        <v>1115950</v>
      </c>
      <c r="AE4025" s="464" t="n">
        <v>1014500</v>
      </c>
      <c r="AF4025" s="464" t="n">
        <v>0</v>
      </c>
      <c r="AG4025" s="464" t="n">
        <v>0</v>
      </c>
      <c r="AH4025" s="464" t="n">
        <v>101450</v>
      </c>
      <c r="AI4025" s="464" t="n">
        <v>0</v>
      </c>
      <c r="AJ4025" s="464" t="n">
        <v>0</v>
      </c>
      <c r="AK4025" s="464" t="n">
        <v>0</v>
      </c>
      <c r="AL4025" s="464" t="n">
        <v>0</v>
      </c>
      <c r="AM4025" s="464" t="n">
        <v>0</v>
      </c>
      <c r="AN4025" s="464" t="n">
        <v>0</v>
      </c>
      <c r="AO4025" s="464" t="n">
        <v>0</v>
      </c>
      <c r="AP4025" s="464" t="n">
        <v>0</v>
      </c>
      <c r="AQ4025" s="462" t="inlineStr"/>
      <c r="AR4025" s="462" t="inlineStr"/>
      <c r="AS4025" s="462" t="inlineStr">
        <is>
          <t>បានប្រកាសពន្ធ</t>
        </is>
      </c>
    </row>
    <row r="4026">
      <c r="A4026" s="461" t="n">
        <v>4018</v>
      </c>
      <c r="B4026" s="462" t="inlineStr"/>
      <c r="C4026" s="462" t="inlineStr">
        <is>
          <t>ប្យួរ៉ូ វេរីតាស (ខេមបូឌា) លីមីធីត</t>
        </is>
      </c>
      <c r="D4026" s="462" t="inlineStr">
        <is>
          <t>L001-107024462</t>
        </is>
      </c>
      <c r="E4026" s="462" t="inlineStr">
        <is>
          <t>59006197</t>
        </is>
      </c>
      <c r="F4026" s="463" t="n">
        <v>43812</v>
      </c>
      <c r="G4026" s="464" t="n">
        <v>188697</v>
      </c>
      <c r="H4026" s="462" t="n"/>
      <c r="I4026" s="464">
        <f>G4026</f>
        <v/>
      </c>
      <c r="J4026" s="462">
        <f>IF(AND(Q4026=TRUE, R4026=TRUE, S4026=TRUE), IF(W4026&lt;-0.05, "អនុញ្ញាត (អ្នកផ្គត់ផ្គង់ប្រកាសខ្វះ)", "បានប្រកាស (អនុញ្ញាត)"), IF(AND(Q4026=FALSE, R4026=FALSE, S4026=FALSE), "ព្យួរទុក (មិនមានទិន្នន័យ)", "ប្រកាសខុស (ព្យួរទុក)"))</f>
        <v/>
      </c>
      <c r="K4026" s="462" t="inlineStr"/>
      <c r="L4026" s="462" t="inlineStr"/>
      <c r="M4026" s="464">
        <f>AH4026</f>
        <v/>
      </c>
      <c r="N4026" s="464">
        <f>IF(W4026&lt;0,AH4026,I4026)</f>
        <v/>
      </c>
      <c r="O4026" s="464">
        <f>I4026-M4026</f>
        <v/>
      </c>
      <c r="P4026" s="462" t="n"/>
      <c r="Q4026" s="462">
        <f>V4026=W4026</f>
        <v/>
      </c>
      <c r="R4026" s="462">
        <f>AND(MONTH(F4026)=MONTH(X4026), YEAR(F4026)=YEAR(X4026))</f>
        <v/>
      </c>
      <c r="S4026" s="462">
        <f>AC4026="L001-901905215"</f>
        <v/>
      </c>
      <c r="T4026" s="464">
        <f>G4026-AH4026</f>
        <v/>
      </c>
      <c r="U4026" s="462" t="n"/>
      <c r="V4026" s="462" t="inlineStr">
        <is>
          <t>59006197</t>
        </is>
      </c>
      <c r="W4026" s="462" t="inlineStr">
        <is>
          <t>59006197</t>
        </is>
      </c>
      <c r="X4026" s="463" t="n">
        <v>43812</v>
      </c>
      <c r="Y4026" s="462" t="inlineStr">
        <is>
          <t>59006197</t>
        </is>
      </c>
      <c r="Z4026" s="462" t="inlineStr"/>
      <c r="AA4026" s="462" t="inlineStr">
        <is>
          <t>បុគ្គលជាប់អាករ</t>
        </is>
      </c>
      <c r="AB4026" s="462" t="inlineStr">
        <is>
          <t>L001-901905215</t>
        </is>
      </c>
      <c r="AC4026" s="462" t="inlineStr">
        <is>
          <t>វីអ៊ីស៊ិន (ខេមបូឌា) អ៊ិនដាសស្ទ្រី ឯ.ក</t>
        </is>
      </c>
      <c r="AD4026" s="464" t="n">
        <v>2075667</v>
      </c>
      <c r="AE4026" s="464" t="n">
        <v>1886970</v>
      </c>
      <c r="AF4026" s="464" t="n">
        <v>0</v>
      </c>
      <c r="AG4026" s="464" t="n">
        <v>0</v>
      </c>
      <c r="AH4026" s="464" t="n">
        <v>188697</v>
      </c>
      <c r="AI4026" s="464" t="n">
        <v>0</v>
      </c>
      <c r="AJ4026" s="464" t="n">
        <v>0</v>
      </c>
      <c r="AK4026" s="464" t="n">
        <v>0</v>
      </c>
      <c r="AL4026" s="464" t="n">
        <v>0</v>
      </c>
      <c r="AM4026" s="464" t="n">
        <v>0</v>
      </c>
      <c r="AN4026" s="464" t="n">
        <v>0</v>
      </c>
      <c r="AO4026" s="464" t="n">
        <v>0</v>
      </c>
      <c r="AP4026" s="464" t="n">
        <v>0</v>
      </c>
      <c r="AQ4026" s="462" t="inlineStr"/>
      <c r="AR4026" s="462" t="inlineStr"/>
      <c r="AS4026" s="462" t="inlineStr">
        <is>
          <t>បានប្រកាសពន្ធ</t>
        </is>
      </c>
    </row>
    <row r="4027">
      <c r="A4027" s="461" t="n">
        <v>4019</v>
      </c>
      <c r="B4027" s="462" t="inlineStr"/>
      <c r="C4027" s="462" t="inlineStr">
        <is>
          <t>អ៊ិនធើថេក ថេសធីង សឺវីស (ខេមបូឌា) ខមភេនី លីមីធីត</t>
        </is>
      </c>
      <c r="D4027" s="462" t="inlineStr">
        <is>
          <t>L001-100045707</t>
        </is>
      </c>
      <c r="E4027" s="462" t="inlineStr">
        <is>
          <t>KHM20190013228</t>
        </is>
      </c>
      <c r="F4027" s="463" t="n">
        <v>43805</v>
      </c>
      <c r="G4027" s="464" t="n">
        <v>57365</v>
      </c>
      <c r="H4027" s="462" t="n"/>
      <c r="I4027" s="464">
        <f>G4027</f>
        <v/>
      </c>
      <c r="J4027" s="462">
        <f>IF(AND(Q4027=TRUE, R4027=TRUE, S4027=TRUE), IF(W4027&lt;-0.05, "អនុញ្ញាត (អ្នកផ្គត់ផ្គង់ប្រកាសខ្វះ)", "បានប្រកាស (អនុញ្ញាត)"), IF(AND(Q4027=FALSE, R4027=FALSE, S4027=FALSE), "ព្យួរទុក (មិនមានទិន្នន័យ)", "ប្រកាសខុស (ព្យួរទុក)"))</f>
        <v/>
      </c>
      <c r="K4027" s="462" t="inlineStr"/>
      <c r="L4027" s="462" t="inlineStr"/>
      <c r="M4027" s="464">
        <f>AH4027</f>
        <v/>
      </c>
      <c r="N4027" s="464">
        <f>IF(W4027&lt;0,AH4027,I4027)</f>
        <v/>
      </c>
      <c r="O4027" s="464">
        <f>I4027-M4027</f>
        <v/>
      </c>
      <c r="P4027" s="462" t="n"/>
      <c r="Q4027" s="462">
        <f>V4027=W4027</f>
        <v/>
      </c>
      <c r="R4027" s="462">
        <f>AND(MONTH(F4027)=MONTH(X4027), YEAR(F4027)=YEAR(X4027))</f>
        <v/>
      </c>
      <c r="S4027" s="462">
        <f>AC4027="L001-901905215"</f>
        <v/>
      </c>
      <c r="T4027" s="464">
        <f>G4027-AH4027</f>
        <v/>
      </c>
      <c r="U4027" s="462" t="n"/>
      <c r="V4027" s="462" t="inlineStr">
        <is>
          <t>KHM20190013228</t>
        </is>
      </c>
      <c r="W4027" s="462" t="inlineStr"/>
      <c r="X4027" s="499" t="n"/>
      <c r="Y4027" s="462" t="n"/>
      <c r="Z4027" s="462" t="n"/>
      <c r="AA4027" s="462" t="n"/>
      <c r="AB4027" s="462" t="n"/>
      <c r="AC4027" s="462" t="n"/>
      <c r="AD4027" s="462" t="n"/>
      <c r="AE4027" s="462" t="n"/>
      <c r="AF4027" s="462" t="n"/>
      <c r="AG4027" s="462" t="n"/>
      <c r="AH4027" s="462" t="n"/>
      <c r="AI4027" s="462" t="n"/>
      <c r="AJ4027" s="462" t="n"/>
      <c r="AK4027" s="462" t="n"/>
      <c r="AL4027" s="462" t="n"/>
      <c r="AM4027" s="462" t="n"/>
      <c r="AN4027" s="462" t="n"/>
      <c r="AO4027" s="462" t="n"/>
      <c r="AP4027" s="462" t="n"/>
      <c r="AQ4027" s="462" t="n"/>
      <c r="AR4027" s="462" t="n"/>
      <c r="AS4027" s="462" t="n"/>
    </row>
    <row r="4028">
      <c r="A4028" s="461" t="n">
        <v>4020</v>
      </c>
      <c r="B4028" s="462" t="inlineStr"/>
      <c r="C4028" s="462" t="inlineStr">
        <is>
          <t>អ៊ិនធើថេក ថេសធីង សឺវីស (ខេមបូឌា) ខមភេនី លីមីធីត</t>
        </is>
      </c>
      <c r="D4028" s="462" t="inlineStr">
        <is>
          <t>L001-100045707</t>
        </is>
      </c>
      <c r="E4028" s="462" t="inlineStr">
        <is>
          <t>KHM20190014453</t>
        </is>
      </c>
      <c r="F4028" s="463" t="n">
        <v>43830</v>
      </c>
      <c r="G4028" s="464" t="n">
        <v>57365</v>
      </c>
      <c r="H4028" s="462" t="n"/>
      <c r="I4028" s="464">
        <f>G4028</f>
        <v/>
      </c>
      <c r="J4028" s="462">
        <f>IF(AND(Q4028=TRUE, R4028=TRUE, S4028=TRUE), IF(W4028&lt;-0.05, "អនុញ្ញាត (អ្នកផ្គត់ផ្គង់ប្រកាសខ្វះ)", "បានប្រកាស (អនុញ្ញាត)"), IF(AND(Q4028=FALSE, R4028=FALSE, S4028=FALSE), "ព្យួរទុក (មិនមានទិន្នន័យ)", "ប្រកាសខុស (ព្យួរទុក)"))</f>
        <v/>
      </c>
      <c r="K4028" s="462" t="inlineStr"/>
      <c r="L4028" s="462" t="inlineStr"/>
      <c r="M4028" s="464">
        <f>AH4028</f>
        <v/>
      </c>
      <c r="N4028" s="464">
        <f>IF(W4028&lt;0,AH4028,I4028)</f>
        <v/>
      </c>
      <c r="O4028" s="464">
        <f>I4028-M4028</f>
        <v/>
      </c>
      <c r="P4028" s="462" t="n"/>
      <c r="Q4028" s="462">
        <f>V4028=W4028</f>
        <v/>
      </c>
      <c r="R4028" s="462">
        <f>AND(MONTH(F4028)=MONTH(X4028), YEAR(F4028)=YEAR(X4028))</f>
        <v/>
      </c>
      <c r="S4028" s="462">
        <f>AC4028="L001-901905215"</f>
        <v/>
      </c>
      <c r="T4028" s="464">
        <f>G4028-AH4028</f>
        <v/>
      </c>
      <c r="U4028" s="462" t="n"/>
      <c r="V4028" s="462" t="inlineStr">
        <is>
          <t>KHM20190014453</t>
        </is>
      </c>
      <c r="W4028" s="462" t="inlineStr"/>
      <c r="X4028" s="499" t="n"/>
      <c r="Y4028" s="462" t="n"/>
      <c r="Z4028" s="462" t="n"/>
      <c r="AA4028" s="462" t="n"/>
      <c r="AB4028" s="462" t="n"/>
      <c r="AC4028" s="462" t="n"/>
      <c r="AD4028" s="462" t="n"/>
      <c r="AE4028" s="462" t="n"/>
      <c r="AF4028" s="462" t="n"/>
      <c r="AG4028" s="462" t="n"/>
      <c r="AH4028" s="462" t="n"/>
      <c r="AI4028" s="462" t="n"/>
      <c r="AJ4028" s="462" t="n"/>
      <c r="AK4028" s="462" t="n"/>
      <c r="AL4028" s="462" t="n"/>
      <c r="AM4028" s="462" t="n"/>
      <c r="AN4028" s="462" t="n"/>
      <c r="AO4028" s="462" t="n"/>
      <c r="AP4028" s="462" t="n"/>
      <c r="AQ4028" s="462" t="n"/>
      <c r="AR4028" s="462" t="n"/>
      <c r="AS4028" s="462" t="n"/>
    </row>
    <row r="4029">
      <c r="A4029" s="461" t="n">
        <v>4021</v>
      </c>
      <c r="B4029" s="462" t="inlineStr"/>
      <c r="C4029" s="462" t="inlineStr">
        <is>
          <t>ខេមវីល គ្លូប៊ល ឯ.ក</t>
        </is>
      </c>
      <c r="D4029" s="462" t="inlineStr">
        <is>
          <t>L001-901637190</t>
        </is>
      </c>
      <c r="E4029" s="462" t="inlineStr">
        <is>
          <t>INV193078</t>
        </is>
      </c>
      <c r="F4029" s="463" t="n">
        <v>43812</v>
      </c>
      <c r="G4029" s="464" t="n">
        <v>231306</v>
      </c>
      <c r="H4029" s="462" t="n"/>
      <c r="I4029" s="464">
        <f>G4029</f>
        <v/>
      </c>
      <c r="J4029" s="462">
        <f>IF(AND(Q4029=TRUE, R4029=TRUE, S4029=TRUE), IF(W4029&lt;-0.05, "អនុញ្ញាត (អ្នកផ្គត់ផ្គង់ប្រកាសខ្វះ)", "បានប្រកាស (អនុញ្ញាត)"), IF(AND(Q4029=FALSE, R4029=FALSE, S4029=FALSE), "ព្យួរទុក (មិនមានទិន្នន័យ)", "ប្រកាសខុស (ព្យួរទុក)"))</f>
        <v/>
      </c>
      <c r="K4029" s="462" t="inlineStr"/>
      <c r="L4029" s="462" t="inlineStr"/>
      <c r="M4029" s="464">
        <f>AH4029</f>
        <v/>
      </c>
      <c r="N4029" s="464">
        <f>IF(W4029&lt;0,AH4029,I4029)</f>
        <v/>
      </c>
      <c r="O4029" s="464">
        <f>I4029-M4029</f>
        <v/>
      </c>
      <c r="P4029" s="462" t="n"/>
      <c r="Q4029" s="462">
        <f>V4029=W4029</f>
        <v/>
      </c>
      <c r="R4029" s="462">
        <f>AND(MONTH(F4029)=MONTH(X4029), YEAR(F4029)=YEAR(X4029))</f>
        <v/>
      </c>
      <c r="S4029" s="462">
        <f>AC4029="L001-901905215"</f>
        <v/>
      </c>
      <c r="T4029" s="464">
        <f>G4029-AH4029</f>
        <v/>
      </c>
      <c r="U4029" s="462" t="n"/>
      <c r="V4029" s="462" t="inlineStr">
        <is>
          <t>INV193078</t>
        </is>
      </c>
      <c r="W4029" s="462" t="inlineStr">
        <is>
          <t>INV193078</t>
        </is>
      </c>
      <c r="X4029" s="463" t="n">
        <v>43812</v>
      </c>
      <c r="Y4029" s="462" t="inlineStr">
        <is>
          <t>INV193078</t>
        </is>
      </c>
      <c r="Z4029" s="462" t="inlineStr"/>
      <c r="AA4029" s="462" t="inlineStr">
        <is>
          <t>បុគ្គលជាប់អាករ</t>
        </is>
      </c>
      <c r="AB4029" s="462" t="inlineStr">
        <is>
          <t>L001-901905215</t>
        </is>
      </c>
      <c r="AC4029" s="462" t="inlineStr">
        <is>
          <t>វីអ៊ីស៊ិន (ខេមបូឌា) អ៊ិនដាសស្ទ្រី ឯ.ក</t>
        </is>
      </c>
      <c r="AD4029" s="464" t="n">
        <v>2548755</v>
      </c>
      <c r="AE4029" s="464" t="n">
        <v>2317050</v>
      </c>
      <c r="AF4029" s="464" t="n">
        <v>0</v>
      </c>
      <c r="AG4029" s="464" t="n">
        <v>0</v>
      </c>
      <c r="AH4029" s="464" t="n">
        <v>231705</v>
      </c>
      <c r="AI4029" s="464" t="n">
        <v>0</v>
      </c>
      <c r="AJ4029" s="464" t="n">
        <v>0</v>
      </c>
      <c r="AK4029" s="464" t="n">
        <v>0</v>
      </c>
      <c r="AL4029" s="464" t="n">
        <v>0</v>
      </c>
      <c r="AM4029" s="464" t="n">
        <v>0</v>
      </c>
      <c r="AN4029" s="464" t="n">
        <v>0</v>
      </c>
      <c r="AO4029" s="464" t="n">
        <v>0</v>
      </c>
      <c r="AP4029" s="464" t="n">
        <v>0</v>
      </c>
      <c r="AQ4029" s="462" t="inlineStr"/>
      <c r="AR4029" s="462" t="inlineStr"/>
      <c r="AS4029" s="462" t="inlineStr">
        <is>
          <t>បានប្រកាសពន្ធ</t>
        </is>
      </c>
    </row>
    <row r="4030">
      <c r="A4030" s="461" t="n">
        <v>4022</v>
      </c>
      <c r="B4030" s="462" t="inlineStr"/>
      <c r="C4030" s="462" t="inlineStr">
        <is>
          <t>កំពង់ផែស្វយ័តក្រុងព្រះសីហនុ</t>
        </is>
      </c>
      <c r="D4030" s="462" t="inlineStr">
        <is>
          <t>L001-100044638</t>
        </is>
      </c>
      <c r="E4030" s="462" t="inlineStr">
        <is>
          <t>194342</t>
        </is>
      </c>
      <c r="F4030" s="463" t="n">
        <v>44190</v>
      </c>
      <c r="G4030" s="464" t="n">
        <v>4834</v>
      </c>
      <c r="H4030" s="462" t="n"/>
      <c r="I4030" s="464">
        <f>G4030</f>
        <v/>
      </c>
      <c r="J4030" s="462">
        <f>IF(AND(Q4030=TRUE, R4030=TRUE, S4030=TRUE), IF(W4030&lt;-0.05, "អនុញ្ញាត (អ្នកផ្គត់ផ្គង់ប្រកាសខ្វះ)", "បានប្រកាស (អនុញ្ញាត)"), IF(AND(Q4030=FALSE, R4030=FALSE, S4030=FALSE), "ព្យួរទុក (មិនមានទិន្នន័យ)", "ប្រកាសខុស (ព្យួរទុក)"))</f>
        <v/>
      </c>
      <c r="K4030" s="462" t="inlineStr"/>
      <c r="L4030" s="462" t="inlineStr"/>
      <c r="M4030" s="464">
        <f>AH4030</f>
        <v/>
      </c>
      <c r="N4030" s="464">
        <f>IF(W4030&lt;0,AH4030,I4030)</f>
        <v/>
      </c>
      <c r="O4030" s="464">
        <f>I4030-M4030</f>
        <v/>
      </c>
      <c r="P4030" s="462" t="n"/>
      <c r="Q4030" s="462">
        <f>V4030=W4030</f>
        <v/>
      </c>
      <c r="R4030" s="462">
        <f>AND(MONTH(F4030)=MONTH(X4030), YEAR(F4030)=YEAR(X4030))</f>
        <v/>
      </c>
      <c r="S4030" s="462">
        <f>AC4030="L001-901905215"</f>
        <v/>
      </c>
      <c r="T4030" s="464">
        <f>G4030-AH4030</f>
        <v/>
      </c>
      <c r="U4030" s="462" t="n"/>
      <c r="V4030" s="462" t="inlineStr">
        <is>
          <t>194342</t>
        </is>
      </c>
      <c r="W4030" s="462" t="inlineStr"/>
      <c r="X4030" s="499" t="n"/>
      <c r="Y4030" s="462" t="n"/>
      <c r="Z4030" s="462" t="n"/>
      <c r="AA4030" s="462" t="n"/>
      <c r="AB4030" s="462" t="n"/>
      <c r="AC4030" s="462" t="n"/>
      <c r="AD4030" s="462" t="n"/>
      <c r="AE4030" s="462" t="n"/>
      <c r="AF4030" s="462" t="n"/>
      <c r="AG4030" s="462" t="n"/>
      <c r="AH4030" s="462" t="n"/>
      <c r="AI4030" s="462" t="n"/>
      <c r="AJ4030" s="462" t="n"/>
      <c r="AK4030" s="462" t="n"/>
      <c r="AL4030" s="462" t="n"/>
      <c r="AM4030" s="462" t="n"/>
      <c r="AN4030" s="462" t="n"/>
      <c r="AO4030" s="462" t="n"/>
      <c r="AP4030" s="462" t="n"/>
      <c r="AQ4030" s="462" t="n"/>
      <c r="AR4030" s="462" t="n"/>
      <c r="AS4030" s="462" t="n"/>
    </row>
    <row r="4031">
      <c r="A4031" s="461" t="n">
        <v>4023</v>
      </c>
      <c r="B4031" s="462" t="inlineStr"/>
      <c r="C4031" s="462" t="inlineStr">
        <is>
          <t>កំពង់ផែស្វយ័តក្រុងព្រះសីហនុ</t>
        </is>
      </c>
      <c r="D4031" s="462" t="inlineStr">
        <is>
          <t>L001-100044638</t>
        </is>
      </c>
      <c r="E4031" s="462" t="inlineStr">
        <is>
          <t>193263</t>
        </is>
      </c>
      <c r="F4031" s="463" t="n">
        <v>44188</v>
      </c>
      <c r="G4031" s="464" t="n">
        <v>83421</v>
      </c>
      <c r="H4031" s="462" t="n"/>
      <c r="I4031" s="464">
        <f>G4031</f>
        <v/>
      </c>
      <c r="J4031" s="462">
        <f>IF(AND(Q4031=TRUE, R4031=TRUE, S4031=TRUE), IF(W4031&lt;-0.05, "អនុញ្ញាត (អ្នកផ្គត់ផ្គង់ប្រកាសខ្វះ)", "បានប្រកាស (អនុញ្ញាត)"), IF(AND(Q4031=FALSE, R4031=FALSE, S4031=FALSE), "ព្យួរទុក (មិនមានទិន្នន័យ)", "ប្រកាសខុស (ព្យួរទុក)"))</f>
        <v/>
      </c>
      <c r="K4031" s="462" t="inlineStr"/>
      <c r="L4031" s="462" t="inlineStr"/>
      <c r="M4031" s="464">
        <f>AH4031</f>
        <v/>
      </c>
      <c r="N4031" s="464">
        <f>IF(W4031&lt;0,AH4031,I4031)</f>
        <v/>
      </c>
      <c r="O4031" s="464">
        <f>I4031-M4031</f>
        <v/>
      </c>
      <c r="P4031" s="462" t="n"/>
      <c r="Q4031" s="462">
        <f>V4031=W4031</f>
        <v/>
      </c>
      <c r="R4031" s="462">
        <f>AND(MONTH(F4031)=MONTH(X4031), YEAR(F4031)=YEAR(X4031))</f>
        <v/>
      </c>
      <c r="S4031" s="462">
        <f>AC4031="L001-901905215"</f>
        <v/>
      </c>
      <c r="T4031" s="464">
        <f>G4031-AH4031</f>
        <v/>
      </c>
      <c r="U4031" s="462" t="n"/>
      <c r="V4031" s="462" t="inlineStr">
        <is>
          <t>193263</t>
        </is>
      </c>
      <c r="W4031" s="462" t="inlineStr"/>
      <c r="X4031" s="499" t="n"/>
      <c r="Y4031" s="462" t="n"/>
      <c r="Z4031" s="462" t="n"/>
      <c r="AA4031" s="462" t="n"/>
      <c r="AB4031" s="462" t="n"/>
      <c r="AC4031" s="462" t="n"/>
      <c r="AD4031" s="462" t="n"/>
      <c r="AE4031" s="462" t="n"/>
      <c r="AF4031" s="462" t="n"/>
      <c r="AG4031" s="462" t="n"/>
      <c r="AH4031" s="462" t="n"/>
      <c r="AI4031" s="462" t="n"/>
      <c r="AJ4031" s="462" t="n"/>
      <c r="AK4031" s="462" t="n"/>
      <c r="AL4031" s="462" t="n"/>
      <c r="AM4031" s="462" t="n"/>
      <c r="AN4031" s="462" t="n"/>
      <c r="AO4031" s="462" t="n"/>
      <c r="AP4031" s="462" t="n"/>
      <c r="AQ4031" s="462" t="n"/>
      <c r="AR4031" s="462" t="n"/>
      <c r="AS4031" s="462" t="n"/>
    </row>
    <row r="4032">
      <c r="A4032" s="461" t="n">
        <v>4024</v>
      </c>
      <c r="B4032" s="462" t="inlineStr"/>
      <c r="C4032" s="462" t="inlineStr">
        <is>
          <t>មើស្គ (ខេមបូឌា)</t>
        </is>
      </c>
      <c r="D4032" s="462" t="inlineStr">
        <is>
          <t>L001-100045200</t>
        </is>
      </c>
      <c r="E4032" s="462" t="inlineStr">
        <is>
          <t>5995866160</t>
        </is>
      </c>
      <c r="F4032" s="463" t="n">
        <v>44166</v>
      </c>
      <c r="G4032" s="464" t="n">
        <v>118606</v>
      </c>
      <c r="H4032" s="462" t="n"/>
      <c r="I4032" s="464">
        <f>G4032</f>
        <v/>
      </c>
      <c r="J4032" s="462">
        <f>IF(AND(Q4032=TRUE, R4032=TRUE, S4032=TRUE), IF(W4032&lt;-0.05, "អនុញ្ញាត (អ្នកផ្គត់ផ្គង់ប្រកាសខ្វះ)", "បានប្រកាស (អនុញ្ញាត)"), IF(AND(Q4032=FALSE, R4032=FALSE, S4032=FALSE), "ព្យួរទុក (មិនមានទិន្នន័យ)", "ប្រកាសខុស (ព្យួរទុក)"))</f>
        <v/>
      </c>
      <c r="K4032" s="462" t="inlineStr"/>
      <c r="L4032" s="462" t="inlineStr"/>
      <c r="M4032" s="464">
        <f>AH4032</f>
        <v/>
      </c>
      <c r="N4032" s="464">
        <f>IF(W4032&lt;0,AH4032,I4032)</f>
        <v/>
      </c>
      <c r="O4032" s="464">
        <f>I4032-M4032</f>
        <v/>
      </c>
      <c r="P4032" s="462" t="n"/>
      <c r="Q4032" s="462">
        <f>V4032=W4032</f>
        <v/>
      </c>
      <c r="R4032" s="462">
        <f>AND(MONTH(F4032)=MONTH(X4032), YEAR(F4032)=YEAR(X4032))</f>
        <v/>
      </c>
      <c r="S4032" s="462">
        <f>AC4032="L001-901905215"</f>
        <v/>
      </c>
      <c r="T4032" s="464">
        <f>G4032-AH4032</f>
        <v/>
      </c>
      <c r="U4032" s="462" t="n"/>
      <c r="V4032" s="462" t="inlineStr">
        <is>
          <t>5995866160</t>
        </is>
      </c>
      <c r="W4032" s="462" t="inlineStr"/>
      <c r="X4032" s="499" t="n"/>
      <c r="Y4032" s="462" t="n"/>
      <c r="Z4032" s="462" t="n"/>
      <c r="AA4032" s="462" t="n"/>
      <c r="AB4032" s="462" t="n"/>
      <c r="AC4032" s="462" t="n"/>
      <c r="AD4032" s="462" t="n"/>
      <c r="AE4032" s="462" t="n"/>
      <c r="AF4032" s="462" t="n"/>
      <c r="AG4032" s="462" t="n"/>
      <c r="AH4032" s="462" t="n"/>
      <c r="AI4032" s="462" t="n"/>
      <c r="AJ4032" s="462" t="n"/>
      <c r="AK4032" s="462" t="n"/>
      <c r="AL4032" s="462" t="n"/>
      <c r="AM4032" s="462" t="n"/>
      <c r="AN4032" s="462" t="n"/>
      <c r="AO4032" s="462" t="n"/>
      <c r="AP4032" s="462" t="n"/>
      <c r="AQ4032" s="462" t="n"/>
      <c r="AR4032" s="462" t="n"/>
      <c r="AS4032" s="462" t="n"/>
    </row>
    <row r="4033">
      <c r="A4033" s="461" t="n">
        <v>4025</v>
      </c>
      <c r="B4033" s="462" t="inlineStr"/>
      <c r="C4033" s="462" t="inlineStr">
        <is>
          <t>មើស្គ (ខេមបូឌា)</t>
        </is>
      </c>
      <c r="D4033" s="462" t="inlineStr">
        <is>
          <t>L001-100045200</t>
        </is>
      </c>
      <c r="E4033" s="462" t="inlineStr">
        <is>
          <t>5995867235</t>
        </is>
      </c>
      <c r="F4033" s="463" t="n">
        <v>44182</v>
      </c>
      <c r="G4033" s="464" t="n">
        <v>16160</v>
      </c>
      <c r="H4033" s="462" t="n"/>
      <c r="I4033" s="464">
        <f>G4033</f>
        <v/>
      </c>
      <c r="J4033" s="462">
        <f>IF(AND(Q4033=TRUE, R4033=TRUE, S4033=TRUE), IF(W4033&lt;-0.05, "អនុញ្ញាត (អ្នកផ្គត់ផ្គង់ប្រកាសខ្វះ)", "បានប្រកាស (អនុញ្ញាត)"), IF(AND(Q4033=FALSE, R4033=FALSE, S4033=FALSE), "ព្យួរទុក (មិនមានទិន្នន័យ)", "ប្រកាសខុស (ព្យួរទុក)"))</f>
        <v/>
      </c>
      <c r="K4033" s="462" t="inlineStr"/>
      <c r="L4033" s="462" t="inlineStr"/>
      <c r="M4033" s="464">
        <f>AH4033</f>
        <v/>
      </c>
      <c r="N4033" s="464">
        <f>IF(W4033&lt;0,AH4033,I4033)</f>
        <v/>
      </c>
      <c r="O4033" s="464">
        <f>I4033-M4033</f>
        <v/>
      </c>
      <c r="P4033" s="462" t="n"/>
      <c r="Q4033" s="462">
        <f>V4033=W4033</f>
        <v/>
      </c>
      <c r="R4033" s="462">
        <f>AND(MONTH(F4033)=MONTH(X4033), YEAR(F4033)=YEAR(X4033))</f>
        <v/>
      </c>
      <c r="S4033" s="462">
        <f>AC4033="L001-901905215"</f>
        <v/>
      </c>
      <c r="T4033" s="464">
        <f>G4033-AH4033</f>
        <v/>
      </c>
      <c r="U4033" s="462" t="n"/>
      <c r="V4033" s="462" t="inlineStr">
        <is>
          <t>5995867235</t>
        </is>
      </c>
      <c r="W4033" s="462" t="inlineStr"/>
      <c r="X4033" s="499" t="n"/>
      <c r="Y4033" s="462" t="n"/>
      <c r="Z4033" s="462" t="n"/>
      <c r="AA4033" s="462" t="n"/>
      <c r="AB4033" s="462" t="n"/>
      <c r="AC4033" s="462" t="n"/>
      <c r="AD4033" s="462" t="n"/>
      <c r="AE4033" s="462" t="n"/>
      <c r="AF4033" s="462" t="n"/>
      <c r="AG4033" s="462" t="n"/>
      <c r="AH4033" s="462" t="n"/>
      <c r="AI4033" s="462" t="n"/>
      <c r="AJ4033" s="462" t="n"/>
      <c r="AK4033" s="462" t="n"/>
      <c r="AL4033" s="462" t="n"/>
      <c r="AM4033" s="462" t="n"/>
      <c r="AN4033" s="462" t="n"/>
      <c r="AO4033" s="462" t="n"/>
      <c r="AP4033" s="462" t="n"/>
      <c r="AQ4033" s="462" t="n"/>
      <c r="AR4033" s="462" t="n"/>
      <c r="AS4033" s="462" t="n"/>
    </row>
    <row r="4034">
      <c r="A4034" s="461" t="n">
        <v>4026</v>
      </c>
      <c r="B4034" s="462" t="inlineStr"/>
      <c r="C4034" s="462" t="inlineStr">
        <is>
          <t>មើស្គ (ខេមបូឌា)</t>
        </is>
      </c>
      <c r="D4034" s="462" t="inlineStr">
        <is>
          <t>L001-100045200</t>
        </is>
      </c>
      <c r="E4034" s="462" t="inlineStr">
        <is>
          <t>5995864269</t>
        </is>
      </c>
      <c r="F4034" s="463" t="n">
        <v>44166</v>
      </c>
      <c r="G4034" s="464" t="n">
        <v>216648</v>
      </c>
      <c r="H4034" s="462" t="n"/>
      <c r="I4034" s="464">
        <f>G4034</f>
        <v/>
      </c>
      <c r="J4034" s="462">
        <f>IF(AND(Q4034=TRUE, R4034=TRUE, S4034=TRUE), IF(W4034&lt;-0.05, "អនុញ្ញាត (អ្នកផ្គត់ផ្គង់ប្រកាសខ្វះ)", "បានប្រកាស (អនុញ្ញាត)"), IF(AND(Q4034=FALSE, R4034=FALSE, S4034=FALSE), "ព្យួរទុក (មិនមានទិន្នន័យ)", "ប្រកាសខុស (ព្យួរទុក)"))</f>
        <v/>
      </c>
      <c r="K4034" s="462" t="inlineStr"/>
      <c r="L4034" s="462" t="inlineStr"/>
      <c r="M4034" s="464">
        <f>AH4034</f>
        <v/>
      </c>
      <c r="N4034" s="464">
        <f>IF(W4034&lt;0,AH4034,I4034)</f>
        <v/>
      </c>
      <c r="O4034" s="464">
        <f>I4034-M4034</f>
        <v/>
      </c>
      <c r="P4034" s="462" t="n"/>
      <c r="Q4034" s="462">
        <f>V4034=W4034</f>
        <v/>
      </c>
      <c r="R4034" s="462">
        <f>AND(MONTH(F4034)=MONTH(X4034), YEAR(F4034)=YEAR(X4034))</f>
        <v/>
      </c>
      <c r="S4034" s="462">
        <f>AC4034="L001-901905215"</f>
        <v/>
      </c>
      <c r="T4034" s="464">
        <f>G4034-AH4034</f>
        <v/>
      </c>
      <c r="U4034" s="462" t="n"/>
      <c r="V4034" s="462" t="inlineStr">
        <is>
          <t>5995864269</t>
        </is>
      </c>
      <c r="W4034" s="462" t="inlineStr"/>
      <c r="X4034" s="499" t="n"/>
      <c r="Y4034" s="462" t="n"/>
      <c r="Z4034" s="462" t="n"/>
      <c r="AA4034" s="462" t="n"/>
      <c r="AB4034" s="462" t="n"/>
      <c r="AC4034" s="462" t="n"/>
      <c r="AD4034" s="462" t="n"/>
      <c r="AE4034" s="462" t="n"/>
      <c r="AF4034" s="462" t="n"/>
      <c r="AG4034" s="462" t="n"/>
      <c r="AH4034" s="462" t="n"/>
      <c r="AI4034" s="462" t="n"/>
      <c r="AJ4034" s="462" t="n"/>
      <c r="AK4034" s="462" t="n"/>
      <c r="AL4034" s="462" t="n"/>
      <c r="AM4034" s="462" t="n"/>
      <c r="AN4034" s="462" t="n"/>
      <c r="AO4034" s="462" t="n"/>
      <c r="AP4034" s="462" t="n"/>
      <c r="AQ4034" s="462" t="n"/>
      <c r="AR4034" s="462" t="n"/>
      <c r="AS4034" s="462" t="n"/>
    </row>
    <row r="4035">
      <c r="A4035" s="461" t="n">
        <v>4027</v>
      </c>
      <c r="B4035" s="462" t="inlineStr"/>
      <c r="C4035" s="462" t="inlineStr">
        <is>
          <t>ជា យូ អាង ផេកខេកជីង មេធៀរៀល (ខេមបូឌា) ឯ.ក</t>
        </is>
      </c>
      <c r="D4035" s="462" t="inlineStr">
        <is>
          <t>L001-901903560</t>
        </is>
      </c>
      <c r="E4035" s="462" t="inlineStr">
        <is>
          <t>JYA202000241</t>
        </is>
      </c>
      <c r="F4035" s="463" t="n">
        <v>44196</v>
      </c>
      <c r="G4035" s="464" t="n">
        <v>3889740</v>
      </c>
      <c r="H4035" s="462" t="n"/>
      <c r="I4035" s="464">
        <f>G4035</f>
        <v/>
      </c>
      <c r="J4035" s="462">
        <f>IF(AND(Q4035=TRUE, R4035=TRUE, S4035=TRUE), IF(W4035&lt;-0.05, "អនុញ្ញាត (អ្នកផ្គត់ផ្គង់ប្រកាសខ្វះ)", "បានប្រកាស (អនុញ្ញាត)"), IF(AND(Q4035=FALSE, R4035=FALSE, S4035=FALSE), "ព្យួរទុក (មិនមានទិន្នន័យ)", "ប្រកាសខុស (ព្យួរទុក)"))</f>
        <v/>
      </c>
      <c r="K4035" s="462" t="inlineStr"/>
      <c r="L4035" s="462" t="inlineStr"/>
      <c r="M4035" s="464">
        <f>AH4035</f>
        <v/>
      </c>
      <c r="N4035" s="464">
        <f>IF(W4035&lt;0,AH4035,I4035)</f>
        <v/>
      </c>
      <c r="O4035" s="464">
        <f>I4035-M4035</f>
        <v/>
      </c>
      <c r="P4035" s="462" t="n"/>
      <c r="Q4035" s="462">
        <f>V4035=W4035</f>
        <v/>
      </c>
      <c r="R4035" s="462">
        <f>AND(MONTH(F4035)=MONTH(X4035), YEAR(F4035)=YEAR(X4035))</f>
        <v/>
      </c>
      <c r="S4035" s="462">
        <f>AC4035="L001-901905215"</f>
        <v/>
      </c>
      <c r="T4035" s="464">
        <f>G4035-AH4035</f>
        <v/>
      </c>
      <c r="U4035" s="462" t="n"/>
      <c r="V4035" s="462" t="inlineStr">
        <is>
          <t>JYA202000241</t>
        </is>
      </c>
      <c r="W4035" s="462" t="inlineStr">
        <is>
          <t>JYA202000241</t>
        </is>
      </c>
      <c r="X4035" s="463" t="n">
        <v>44196</v>
      </c>
      <c r="Y4035" s="462" t="inlineStr">
        <is>
          <t>JYA202000241</t>
        </is>
      </c>
      <c r="Z4035" s="462" t="inlineStr"/>
      <c r="AA4035" s="462" t="inlineStr">
        <is>
          <t>បុគ្គលជាប់អាករ</t>
        </is>
      </c>
      <c r="AB4035" s="462" t="inlineStr">
        <is>
          <t>L001-901905215</t>
        </is>
      </c>
      <c r="AC4035" s="462" t="inlineStr">
        <is>
          <t>វីអ៊ីស៊ិន (ខេមបូឌា) អ៊ិនដាសស្ទ្រី ឯ.ក</t>
        </is>
      </c>
      <c r="AD4035" s="464" t="n">
        <v>42787140</v>
      </c>
      <c r="AE4035" s="464" t="n">
        <v>38897400</v>
      </c>
      <c r="AF4035" s="464" t="n">
        <v>0</v>
      </c>
      <c r="AG4035" s="464" t="n">
        <v>0</v>
      </c>
      <c r="AH4035" s="464" t="n">
        <v>3889740</v>
      </c>
      <c r="AI4035" s="464" t="n">
        <v>0</v>
      </c>
      <c r="AJ4035" s="464" t="n">
        <v>0</v>
      </c>
      <c r="AK4035" s="464" t="n">
        <v>0</v>
      </c>
      <c r="AL4035" s="464" t="n">
        <v>0</v>
      </c>
      <c r="AM4035" s="464" t="n">
        <v>0</v>
      </c>
      <c r="AN4035" s="464" t="n">
        <v>0</v>
      </c>
      <c r="AO4035" s="464" t="n">
        <v>0</v>
      </c>
      <c r="AP4035" s="464" t="n">
        <v>0</v>
      </c>
      <c r="AQ4035" s="462" t="inlineStr"/>
      <c r="AR4035" s="462" t="inlineStr"/>
      <c r="AS4035" s="462" t="inlineStr">
        <is>
          <t>បានប្រកាសពន្ធ</t>
        </is>
      </c>
    </row>
    <row r="4036">
      <c r="A4036" s="461" t="n">
        <v>4028</v>
      </c>
      <c r="B4036" s="462" t="inlineStr"/>
      <c r="C4036" s="462" t="inlineStr">
        <is>
          <t>វ៉ាយ.ស៊ី ផេកខេជីង ឯ.ក</t>
        </is>
      </c>
      <c r="D4036" s="462" t="inlineStr">
        <is>
          <t>L001-901700417</t>
        </is>
      </c>
      <c r="E4036" s="462" t="inlineStr">
        <is>
          <t>TI0212</t>
        </is>
      </c>
      <c r="F4036" s="463" t="n">
        <v>44196</v>
      </c>
      <c r="G4036" s="464" t="n">
        <v>80455976</v>
      </c>
      <c r="H4036" s="462" t="n"/>
      <c r="I4036" s="464">
        <f>G4036</f>
        <v/>
      </c>
      <c r="J4036" s="462">
        <f>IF(AND(Q4036=TRUE, R4036=TRUE, S4036=TRUE), IF(W4036&lt;-0.05, "អនុញ្ញាត (អ្នកផ្គត់ផ្គង់ប្រកាសខ្វះ)", "បានប្រកាស (អនុញ្ញាត)"), IF(AND(Q4036=FALSE, R4036=FALSE, S4036=FALSE), "ព្យួរទុក (មិនមានទិន្នន័យ)", "ប្រកាសខុស (ព្យួរទុក)"))</f>
        <v/>
      </c>
      <c r="K4036" s="462" t="inlineStr"/>
      <c r="L4036" s="462" t="inlineStr"/>
      <c r="M4036" s="464">
        <f>AH4036</f>
        <v/>
      </c>
      <c r="N4036" s="464">
        <f>IF(W4036&lt;0,AH4036,I4036)</f>
        <v/>
      </c>
      <c r="O4036" s="464">
        <f>I4036-M4036</f>
        <v/>
      </c>
      <c r="P4036" s="462" t="n"/>
      <c r="Q4036" s="462">
        <f>V4036=W4036</f>
        <v/>
      </c>
      <c r="R4036" s="462">
        <f>AND(MONTH(F4036)=MONTH(X4036), YEAR(F4036)=YEAR(X4036))</f>
        <v/>
      </c>
      <c r="S4036" s="462">
        <f>AC4036="L001-901905215"</f>
        <v/>
      </c>
      <c r="T4036" s="464">
        <f>G4036-AH4036</f>
        <v/>
      </c>
      <c r="U4036" s="462" t="n"/>
      <c r="V4036" s="462" t="inlineStr">
        <is>
          <t>TI0212</t>
        </is>
      </c>
      <c r="W4036" s="462" t="inlineStr">
        <is>
          <t>TI0212</t>
        </is>
      </c>
      <c r="X4036" s="463" t="n">
        <v>44196</v>
      </c>
      <c r="Y4036" s="462" t="inlineStr">
        <is>
          <t>TI0212</t>
        </is>
      </c>
      <c r="Z4036" s="462" t="inlineStr"/>
      <c r="AA4036" s="462" t="inlineStr">
        <is>
          <t>បុគ្គលជាប់អាករ</t>
        </is>
      </c>
      <c r="AB4036" s="462" t="inlineStr">
        <is>
          <t>L001-901905215</t>
        </is>
      </c>
      <c r="AC4036" s="462" t="inlineStr">
        <is>
          <t>វីអ៊ីស៊ិន (ខេមបូឌា) អ៊ិនដាសស្ទ្រី ឯ.ក</t>
        </is>
      </c>
      <c r="AD4036" s="464" t="n">
        <v>885016552</v>
      </c>
      <c r="AE4036" s="464" t="n">
        <v>804560502</v>
      </c>
      <c r="AF4036" s="464" t="n">
        <v>0</v>
      </c>
      <c r="AG4036" s="464" t="n">
        <v>0</v>
      </c>
      <c r="AH4036" s="464" t="n">
        <v>80456050</v>
      </c>
      <c r="AI4036" s="464" t="n">
        <v>0</v>
      </c>
      <c r="AJ4036" s="464" t="n">
        <v>0</v>
      </c>
      <c r="AK4036" s="464" t="n">
        <v>0</v>
      </c>
      <c r="AL4036" s="464" t="n">
        <v>0</v>
      </c>
      <c r="AM4036" s="464" t="n">
        <v>0</v>
      </c>
      <c r="AN4036" s="464" t="n">
        <v>0</v>
      </c>
      <c r="AO4036" s="464" t="n">
        <v>0</v>
      </c>
      <c r="AP4036" s="464" t="n">
        <v>0</v>
      </c>
      <c r="AQ4036" s="462" t="inlineStr"/>
      <c r="AR4036" s="462" t="inlineStr"/>
      <c r="AS4036" s="462" t="inlineStr">
        <is>
          <t>បានប្រកាសពន្ធ</t>
        </is>
      </c>
    </row>
    <row r="4037">
      <c r="A4037" s="461" t="n">
        <v>4029</v>
      </c>
      <c r="B4037" s="462" t="inlineStr"/>
      <c r="C4037" s="462" t="inlineStr">
        <is>
          <t>ភីស៊ីអាយ សឺវីស</t>
        </is>
      </c>
      <c r="D4037" s="462" t="inlineStr">
        <is>
          <t>K010-901639639</t>
        </is>
      </c>
      <c r="E4037" s="462" t="inlineStr">
        <is>
          <t>2020/01309</t>
        </is>
      </c>
      <c r="F4037" s="463" t="n">
        <v>44195</v>
      </c>
      <c r="G4037" s="464" t="n">
        <v>80900</v>
      </c>
      <c r="H4037" s="462" t="n"/>
      <c r="I4037" s="464">
        <f>G4037</f>
        <v/>
      </c>
      <c r="J4037" s="462">
        <f>IF(AND(Q4037=TRUE, R4037=TRUE, S4037=TRUE), IF(W4037&lt;-0.05, "អនុញ្ញាត (អ្នកផ្គត់ផ្គង់ប្រកាសខ្វះ)", "បានប្រកាស (អនុញ្ញាត)"), IF(AND(Q4037=FALSE, R4037=FALSE, S4037=FALSE), "ព្យួរទុក (មិនមានទិន្នន័យ)", "ប្រកាសខុស (ព្យួរទុក)"))</f>
        <v/>
      </c>
      <c r="K4037" s="462" t="inlineStr"/>
      <c r="L4037" s="462" t="inlineStr"/>
      <c r="M4037" s="464">
        <f>AH4037</f>
        <v/>
      </c>
      <c r="N4037" s="464">
        <f>IF(W4037&lt;0,AH4037,I4037)</f>
        <v/>
      </c>
      <c r="O4037" s="464">
        <f>I4037-M4037</f>
        <v/>
      </c>
      <c r="P4037" s="462" t="n"/>
      <c r="Q4037" s="462">
        <f>V4037=W4037</f>
        <v/>
      </c>
      <c r="R4037" s="462">
        <f>AND(MONTH(F4037)=MONTH(X4037), YEAR(F4037)=YEAR(X4037))</f>
        <v/>
      </c>
      <c r="S4037" s="462">
        <f>AC4037="L001-901905215"</f>
        <v/>
      </c>
      <c r="T4037" s="464">
        <f>G4037-AH4037</f>
        <v/>
      </c>
      <c r="U4037" s="462" t="n"/>
      <c r="V4037" s="462" t="inlineStr">
        <is>
          <t>202001309</t>
        </is>
      </c>
      <c r="W4037" s="462" t="inlineStr"/>
      <c r="X4037" s="499" t="n"/>
      <c r="Y4037" s="462" t="n"/>
      <c r="Z4037" s="462" t="n"/>
      <c r="AA4037" s="462" t="n"/>
      <c r="AB4037" s="462" t="n"/>
      <c r="AC4037" s="462" t="n"/>
      <c r="AD4037" s="462" t="n"/>
      <c r="AE4037" s="462" t="n"/>
      <c r="AF4037" s="462" t="n"/>
      <c r="AG4037" s="462" t="n"/>
      <c r="AH4037" s="462" t="n"/>
      <c r="AI4037" s="462" t="n"/>
      <c r="AJ4037" s="462" t="n"/>
      <c r="AK4037" s="462" t="n"/>
      <c r="AL4037" s="462" t="n"/>
      <c r="AM4037" s="462" t="n"/>
      <c r="AN4037" s="462" t="n"/>
      <c r="AO4037" s="462" t="n"/>
      <c r="AP4037" s="462" t="n"/>
      <c r="AQ4037" s="462" t="n"/>
      <c r="AR4037" s="462" t="n"/>
      <c r="AS4037" s="462" t="n"/>
    </row>
    <row r="4038">
      <c r="A4038" s="461" t="n">
        <v>4030</v>
      </c>
      <c r="B4038" s="462" t="inlineStr"/>
      <c r="C4038" s="462" t="inlineStr">
        <is>
          <t>ហ្គោមី រីសាយឃល110</t>
        </is>
      </c>
      <c r="D4038" s="462" t="inlineStr">
        <is>
          <t>K010-901503890</t>
        </is>
      </c>
      <c r="E4038" s="462" t="inlineStr">
        <is>
          <t>GR-IN202012/013</t>
        </is>
      </c>
      <c r="F4038" s="463" t="n">
        <v>44195</v>
      </c>
      <c r="G4038" s="464" t="n">
        <v>16152</v>
      </c>
      <c r="H4038" s="462" t="n"/>
      <c r="I4038" s="464">
        <f>G4038</f>
        <v/>
      </c>
      <c r="J4038" s="462">
        <f>IF(AND(Q4038=TRUE, R4038=TRUE, S4038=TRUE), IF(W4038&lt;-0.05, "អនុញ្ញាត (អ្នកផ្គត់ផ្គង់ប្រកាសខ្វះ)", "បានប្រកាស (អនុញ្ញាត)"), IF(AND(Q4038=FALSE, R4038=FALSE, S4038=FALSE), "ព្យួរទុក (មិនមានទិន្នន័យ)", "ប្រកាសខុស (ព្យួរទុក)"))</f>
        <v/>
      </c>
      <c r="K4038" s="462" t="inlineStr"/>
      <c r="L4038" s="462" t="inlineStr"/>
      <c r="M4038" s="464">
        <f>AH4038</f>
        <v/>
      </c>
      <c r="N4038" s="464">
        <f>IF(W4038&lt;0,AH4038,I4038)</f>
        <v/>
      </c>
      <c r="O4038" s="464">
        <f>I4038-M4038</f>
        <v/>
      </c>
      <c r="P4038" s="462" t="n"/>
      <c r="Q4038" s="462">
        <f>V4038=W4038</f>
        <v/>
      </c>
      <c r="R4038" s="462">
        <f>AND(MONTH(F4038)=MONTH(X4038), YEAR(F4038)=YEAR(X4038))</f>
        <v/>
      </c>
      <c r="S4038" s="462">
        <f>AC4038="L001-901905215"</f>
        <v/>
      </c>
      <c r="T4038" s="464">
        <f>G4038-AH4038</f>
        <v/>
      </c>
      <c r="U4038" s="462" t="n"/>
      <c r="V4038" s="462" t="inlineStr">
        <is>
          <t>GRIN202012013</t>
        </is>
      </c>
      <c r="W4038" s="462" t="inlineStr">
        <is>
          <t>GRIN202012013</t>
        </is>
      </c>
      <c r="X4038" s="463" t="n">
        <v>44195</v>
      </c>
      <c r="Y4038" s="462" t="inlineStr">
        <is>
          <t>GR-IN202012/013</t>
        </is>
      </c>
      <c r="Z4038" s="462" t="inlineStr"/>
      <c r="AA4038" s="462" t="inlineStr">
        <is>
          <t>បុគ្គលជាប់អាករ</t>
        </is>
      </c>
      <c r="AB4038" s="462" t="inlineStr">
        <is>
          <t>L001-901905215</t>
        </is>
      </c>
      <c r="AC4038" s="462" t="inlineStr">
        <is>
          <t>វីអ៊ីស៊ិន (ខេមបូឌា) អ៊ិនដាសស្ទ្រី ឯ.ក</t>
        </is>
      </c>
      <c r="AD4038" s="464" t="n">
        <v>177672</v>
      </c>
      <c r="AE4038" s="464" t="n">
        <v>161520</v>
      </c>
      <c r="AF4038" s="464" t="n">
        <v>0</v>
      </c>
      <c r="AG4038" s="464" t="n">
        <v>0</v>
      </c>
      <c r="AH4038" s="464" t="n">
        <v>16152</v>
      </c>
      <c r="AI4038" s="464" t="n">
        <v>0</v>
      </c>
      <c r="AJ4038" s="464" t="n">
        <v>0</v>
      </c>
      <c r="AK4038" s="464" t="n">
        <v>0</v>
      </c>
      <c r="AL4038" s="464" t="n">
        <v>0</v>
      </c>
      <c r="AM4038" s="464" t="n">
        <v>0</v>
      </c>
      <c r="AN4038" s="464" t="n">
        <v>0</v>
      </c>
      <c r="AO4038" s="464" t="n">
        <v>0</v>
      </c>
      <c r="AP4038" s="464" t="n">
        <v>0</v>
      </c>
      <c r="AQ4038" s="462" t="inlineStr"/>
      <c r="AR4038" s="462" t="inlineStr"/>
      <c r="AS4038" s="462" t="inlineStr">
        <is>
          <t>បានប្រកាសពន្ធ</t>
        </is>
      </c>
    </row>
    <row r="4039">
      <c r="A4039" s="461" t="n">
        <v>4031</v>
      </c>
      <c r="B4039" s="462" t="inlineStr"/>
      <c r="C4039" s="462" t="inlineStr">
        <is>
          <t>ស៊ីន ហ្វី យ៉ាង ព្រីនធីង &amp; អិកសេសសឺរី ឯ.ក</t>
        </is>
      </c>
      <c r="D4039" s="462" t="inlineStr">
        <is>
          <t>K010-901906822</t>
        </is>
      </c>
      <c r="E4039" s="462" t="inlineStr">
        <is>
          <t>XFY-YD2020093</t>
        </is>
      </c>
      <c r="F4039" s="463" t="n">
        <v>44194</v>
      </c>
      <c r="G4039" s="464" t="n">
        <v>7028805</v>
      </c>
      <c r="H4039" s="462" t="n"/>
      <c r="I4039" s="464">
        <f>G4039</f>
        <v/>
      </c>
      <c r="J4039" s="462">
        <f>IF(AND(Q4039=TRUE, R4039=TRUE, S4039=TRUE), IF(W4039&lt;-0.05, "អនុញ្ញាត (អ្នកផ្គត់ផ្គង់ប្រកាសខ្វះ)", "បានប្រកាស (អនុញ្ញាត)"), IF(AND(Q4039=FALSE, R4039=FALSE, S4039=FALSE), "ព្យួរទុក (មិនមានទិន្នន័យ)", "ប្រកាសខុស (ព្យួរទុក)"))</f>
        <v/>
      </c>
      <c r="K4039" s="462" t="inlineStr"/>
      <c r="L4039" s="462" t="inlineStr"/>
      <c r="M4039" s="464">
        <f>AH4039</f>
        <v/>
      </c>
      <c r="N4039" s="464">
        <f>IF(W4039&lt;0,AH4039,I4039)</f>
        <v/>
      </c>
      <c r="O4039" s="464">
        <f>I4039-M4039</f>
        <v/>
      </c>
      <c r="P4039" s="462" t="n"/>
      <c r="Q4039" s="462">
        <f>V4039=W4039</f>
        <v/>
      </c>
      <c r="R4039" s="462">
        <f>AND(MONTH(F4039)=MONTH(X4039), YEAR(F4039)=YEAR(X4039))</f>
        <v/>
      </c>
      <c r="S4039" s="462">
        <f>AC4039="L001-901905215"</f>
        <v/>
      </c>
      <c r="T4039" s="464">
        <f>G4039-AH4039</f>
        <v/>
      </c>
      <c r="U4039" s="462" t="n"/>
      <c r="V4039" s="462" t="inlineStr">
        <is>
          <t>XFYYD2020093</t>
        </is>
      </c>
      <c r="W4039" s="462" t="inlineStr">
        <is>
          <t>XFYYD2020093</t>
        </is>
      </c>
      <c r="X4039" s="463" t="n">
        <v>44194</v>
      </c>
      <c r="Y4039" s="462" t="inlineStr">
        <is>
          <t>XFY-YD2020093</t>
        </is>
      </c>
      <c r="Z4039" s="462" t="inlineStr"/>
      <c r="AA4039" s="462" t="inlineStr">
        <is>
          <t>បុគ្គលជាប់អាករ</t>
        </is>
      </c>
      <c r="AB4039" s="462" t="inlineStr">
        <is>
          <t>L001-901905215</t>
        </is>
      </c>
      <c r="AC4039" s="462" t="inlineStr">
        <is>
          <t>វីអ៊ីស៊ិន (ខេមបូឌា) អ៊ិនដាសស្ទ្រី ឯ.ក</t>
        </is>
      </c>
      <c r="AD4039" s="464" t="n">
        <v>77316857</v>
      </c>
      <c r="AE4039" s="464" t="n">
        <v>70288052</v>
      </c>
      <c r="AF4039" s="464" t="n">
        <v>0</v>
      </c>
      <c r="AG4039" s="464" t="n">
        <v>0</v>
      </c>
      <c r="AH4039" s="464" t="n">
        <v>7028805</v>
      </c>
      <c r="AI4039" s="464" t="n">
        <v>0</v>
      </c>
      <c r="AJ4039" s="464" t="n">
        <v>0</v>
      </c>
      <c r="AK4039" s="464" t="n">
        <v>0</v>
      </c>
      <c r="AL4039" s="464" t="n">
        <v>0</v>
      </c>
      <c r="AM4039" s="464" t="n">
        <v>0</v>
      </c>
      <c r="AN4039" s="464" t="n">
        <v>0</v>
      </c>
      <c r="AO4039" s="464" t="n">
        <v>0</v>
      </c>
      <c r="AP4039" s="464" t="n">
        <v>0</v>
      </c>
      <c r="AQ4039" s="462" t="inlineStr"/>
      <c r="AR4039" s="462" t="inlineStr"/>
      <c r="AS4039" s="462" t="inlineStr">
        <is>
          <t>បានប្រកាសពន្ធ</t>
        </is>
      </c>
    </row>
    <row r="4040">
      <c r="A4040" s="461" t="n">
        <v>4032</v>
      </c>
      <c r="B4040" s="462" t="inlineStr"/>
      <c r="C4040" s="462" t="inlineStr">
        <is>
          <t>សេង ម៉ុយ ជុង លី (ខេមបូឌា) អាហ្រ្គោ - ខេមីខល</t>
        </is>
      </c>
      <c r="D4040" s="462" t="inlineStr">
        <is>
          <t>L001-100084087</t>
        </is>
      </c>
      <c r="E4040" s="462" t="inlineStr">
        <is>
          <t>SM20000015</t>
        </is>
      </c>
      <c r="F4040" s="463" t="n">
        <v>44193</v>
      </c>
      <c r="G4040" s="464" t="n">
        <v>1031168</v>
      </c>
      <c r="H4040" s="462" t="n"/>
      <c r="I4040" s="464">
        <f>G4040</f>
        <v/>
      </c>
      <c r="J4040" s="462">
        <f>IF(AND(Q4040=TRUE, R4040=TRUE, S4040=TRUE), IF(W4040&lt;-0.05, "អនុញ្ញាត (អ្នកផ្គត់ផ្គង់ប្រកាសខ្វះ)", "បានប្រកាស (អនុញ្ញាត)"), IF(AND(Q4040=FALSE, R4040=FALSE, S4040=FALSE), "ព្យួរទុក (មិនមានទិន្នន័យ)", "ប្រកាសខុស (ព្យួរទុក)"))</f>
        <v/>
      </c>
      <c r="K4040" s="462" t="inlineStr"/>
      <c r="L4040" s="462" t="inlineStr"/>
      <c r="M4040" s="464">
        <f>AH4040</f>
        <v/>
      </c>
      <c r="N4040" s="464">
        <f>IF(W4040&lt;0,AH4040,I4040)</f>
        <v/>
      </c>
      <c r="O4040" s="464">
        <f>I4040-M4040</f>
        <v/>
      </c>
      <c r="P4040" s="462" t="n"/>
      <c r="Q4040" s="462">
        <f>V4040=W4040</f>
        <v/>
      </c>
      <c r="R4040" s="462">
        <f>AND(MONTH(F4040)=MONTH(X4040), YEAR(F4040)=YEAR(X4040))</f>
        <v/>
      </c>
      <c r="S4040" s="462">
        <f>AC4040="L001-901905215"</f>
        <v/>
      </c>
      <c r="T4040" s="464">
        <f>G4040-AH4040</f>
        <v/>
      </c>
      <c r="U4040" s="462" t="n"/>
      <c r="V4040" s="462" t="inlineStr">
        <is>
          <t>SM20000015</t>
        </is>
      </c>
      <c r="W4040" s="462" t="inlineStr">
        <is>
          <t>SM20000015</t>
        </is>
      </c>
      <c r="X4040" s="463" t="n">
        <v>44193</v>
      </c>
      <c r="Y4040" s="462" t="inlineStr">
        <is>
          <t>SM20000015</t>
        </is>
      </c>
      <c r="Z4040" s="462" t="inlineStr"/>
      <c r="AA4040" s="462" t="inlineStr">
        <is>
          <t>បុគ្គលជាប់អាករ</t>
        </is>
      </c>
      <c r="AB4040" s="462" t="inlineStr">
        <is>
          <t>L001-901905215</t>
        </is>
      </c>
      <c r="AC4040" s="462" t="inlineStr">
        <is>
          <t>វីអ៊ីស៊ិន (ខេមបូឌា) អ៊ិនដាសស្ទ្រី ឯ.ក</t>
        </is>
      </c>
      <c r="AD4040" s="464" t="n">
        <v>11342848</v>
      </c>
      <c r="AE4040" s="464" t="n">
        <v>10311680</v>
      </c>
      <c r="AF4040" s="464" t="n">
        <v>0</v>
      </c>
      <c r="AG4040" s="464" t="n">
        <v>0</v>
      </c>
      <c r="AH4040" s="464" t="n">
        <v>1031168</v>
      </c>
      <c r="AI4040" s="464" t="n">
        <v>0</v>
      </c>
      <c r="AJ4040" s="464" t="n">
        <v>0</v>
      </c>
      <c r="AK4040" s="464" t="n">
        <v>0</v>
      </c>
      <c r="AL4040" s="464" t="n">
        <v>0</v>
      </c>
      <c r="AM4040" s="464" t="n">
        <v>0</v>
      </c>
      <c r="AN4040" s="464" t="n">
        <v>0</v>
      </c>
      <c r="AO4040" s="464" t="n">
        <v>0</v>
      </c>
      <c r="AP4040" s="464" t="n">
        <v>0</v>
      </c>
      <c r="AQ4040" s="462" t="inlineStr"/>
      <c r="AR4040" s="462" t="inlineStr"/>
      <c r="AS4040" s="462" t="inlineStr">
        <is>
          <t>បានប្រកាសពន្ធ</t>
        </is>
      </c>
    </row>
    <row r="4041">
      <c r="A4041" s="461" t="n">
        <v>4033</v>
      </c>
      <c r="B4041" s="462" t="inlineStr"/>
      <c r="C4041" s="462" t="inlineStr">
        <is>
          <t>ស៊ីន ហ្វី យ៉ាង ព្រីនធីង &amp; អិកសេសសឺរី ឯ.ក</t>
        </is>
      </c>
      <c r="D4041" s="462" t="inlineStr">
        <is>
          <t>K010-901906822</t>
        </is>
      </c>
      <c r="E4041" s="462" t="inlineStr">
        <is>
          <t>XFY-YD2020092</t>
        </is>
      </c>
      <c r="F4041" s="463" t="n">
        <v>44189</v>
      </c>
      <c r="G4041" s="464" t="n">
        <v>730119</v>
      </c>
      <c r="H4041" s="462" t="n"/>
      <c r="I4041" s="464">
        <f>G4041</f>
        <v/>
      </c>
      <c r="J4041" s="462">
        <f>IF(AND(Q4041=TRUE, R4041=TRUE, S4041=TRUE), IF(W4041&lt;-0.05, "អនុញ្ញាត (អ្នកផ្គត់ផ្គង់ប្រកាសខ្វះ)", "បានប្រកាស (អនុញ្ញាត)"), IF(AND(Q4041=FALSE, R4041=FALSE, S4041=FALSE), "ព្យួរទុក (មិនមានទិន្នន័យ)", "ប្រកាសខុស (ព្យួរទុក)"))</f>
        <v/>
      </c>
      <c r="K4041" s="462" t="inlineStr"/>
      <c r="L4041" s="462" t="inlineStr"/>
      <c r="M4041" s="464">
        <f>AH4041</f>
        <v/>
      </c>
      <c r="N4041" s="464">
        <f>IF(W4041&lt;0,AH4041,I4041)</f>
        <v/>
      </c>
      <c r="O4041" s="464">
        <f>I4041-M4041</f>
        <v/>
      </c>
      <c r="P4041" s="462" t="n"/>
      <c r="Q4041" s="462">
        <f>V4041=W4041</f>
        <v/>
      </c>
      <c r="R4041" s="462">
        <f>AND(MONTH(F4041)=MONTH(X4041), YEAR(F4041)=YEAR(X4041))</f>
        <v/>
      </c>
      <c r="S4041" s="462">
        <f>AC4041="L001-901905215"</f>
        <v/>
      </c>
      <c r="T4041" s="464">
        <f>G4041-AH4041</f>
        <v/>
      </c>
      <c r="U4041" s="462" t="n"/>
      <c r="V4041" s="462" t="inlineStr">
        <is>
          <t>XFYYD2020092</t>
        </is>
      </c>
      <c r="W4041" s="462" t="inlineStr">
        <is>
          <t>XFYYD2020092</t>
        </is>
      </c>
      <c r="X4041" s="463" t="n">
        <v>44191</v>
      </c>
      <c r="Y4041" s="462" t="inlineStr">
        <is>
          <t>XFY-YD2020092</t>
        </is>
      </c>
      <c r="Z4041" s="462" t="inlineStr"/>
      <c r="AA4041" s="462" t="inlineStr">
        <is>
          <t>បុគ្គលជាប់អាករ</t>
        </is>
      </c>
      <c r="AB4041" s="462" t="inlineStr">
        <is>
          <t>L001-901905215</t>
        </is>
      </c>
      <c r="AC4041" s="462" t="inlineStr">
        <is>
          <t>វីអ៊ីស៊ិន (ខេមបូឌា) អ៊ិនដាសស្ទ្រី ឯ.ក</t>
        </is>
      </c>
      <c r="AD4041" s="464" t="n">
        <v>8031312</v>
      </c>
      <c r="AE4041" s="464" t="n">
        <v>7301193</v>
      </c>
      <c r="AF4041" s="464" t="n">
        <v>0</v>
      </c>
      <c r="AG4041" s="464" t="n">
        <v>0</v>
      </c>
      <c r="AH4041" s="464" t="n">
        <v>730119</v>
      </c>
      <c r="AI4041" s="464" t="n">
        <v>0</v>
      </c>
      <c r="AJ4041" s="464" t="n">
        <v>0</v>
      </c>
      <c r="AK4041" s="464" t="n">
        <v>0</v>
      </c>
      <c r="AL4041" s="464" t="n">
        <v>0</v>
      </c>
      <c r="AM4041" s="464" t="n">
        <v>0</v>
      </c>
      <c r="AN4041" s="464" t="n">
        <v>0</v>
      </c>
      <c r="AO4041" s="464" t="n">
        <v>0</v>
      </c>
      <c r="AP4041" s="464" t="n">
        <v>0</v>
      </c>
      <c r="AQ4041" s="462" t="inlineStr"/>
      <c r="AR4041" s="462" t="inlineStr"/>
      <c r="AS4041" s="462" t="inlineStr">
        <is>
          <t>បានប្រកាសពន្ធ</t>
        </is>
      </c>
    </row>
    <row r="4042">
      <c r="A4042" s="461" t="n">
        <v>4034</v>
      </c>
      <c r="B4042" s="462" t="inlineStr"/>
      <c r="C4042" s="462" t="inlineStr">
        <is>
          <t>ស៊ីន ហ្វី យ៉ាង ព្រីនធីង &amp; អិកសេសសឺរី ឯ.ក</t>
        </is>
      </c>
      <c r="D4042" s="462" t="inlineStr">
        <is>
          <t>K010-901906822</t>
        </is>
      </c>
      <c r="E4042" s="462" t="inlineStr">
        <is>
          <t>XFY-YD2020091</t>
        </is>
      </c>
      <c r="F4042" s="463" t="n">
        <v>44189</v>
      </c>
      <c r="G4042" s="464" t="n">
        <v>8066388</v>
      </c>
      <c r="H4042" s="462" t="n"/>
      <c r="I4042" s="464">
        <f>G4042</f>
        <v/>
      </c>
      <c r="J4042" s="462">
        <f>IF(AND(Q4042=TRUE, R4042=TRUE, S4042=TRUE), IF(W4042&lt;-0.05, "អនុញ្ញាត (អ្នកផ្គត់ផ្គង់ប្រកាសខ្វះ)", "បានប្រកាស (អនុញ្ញាត)"), IF(AND(Q4042=FALSE, R4042=FALSE, S4042=FALSE), "ព្យួរទុក (មិនមានទិន្នន័យ)", "ប្រកាសខុស (ព្យួរទុក)"))</f>
        <v/>
      </c>
      <c r="K4042" s="462" t="inlineStr"/>
      <c r="L4042" s="462" t="inlineStr"/>
      <c r="M4042" s="464">
        <f>AH4042</f>
        <v/>
      </c>
      <c r="N4042" s="464">
        <f>IF(W4042&lt;0,AH4042,I4042)</f>
        <v/>
      </c>
      <c r="O4042" s="464">
        <f>I4042-M4042</f>
        <v/>
      </c>
      <c r="P4042" s="462" t="n"/>
      <c r="Q4042" s="462">
        <f>V4042=W4042</f>
        <v/>
      </c>
      <c r="R4042" s="462">
        <f>AND(MONTH(F4042)=MONTH(X4042), YEAR(F4042)=YEAR(X4042))</f>
        <v/>
      </c>
      <c r="S4042" s="462">
        <f>AC4042="L001-901905215"</f>
        <v/>
      </c>
      <c r="T4042" s="464">
        <f>G4042-AH4042</f>
        <v/>
      </c>
      <c r="U4042" s="462" t="n"/>
      <c r="V4042" s="462" t="inlineStr">
        <is>
          <t>XFYYD2020091</t>
        </is>
      </c>
      <c r="W4042" s="462" t="inlineStr">
        <is>
          <t>XFYYD2020091</t>
        </is>
      </c>
      <c r="X4042" s="463" t="n">
        <v>44189</v>
      </c>
      <c r="Y4042" s="462" t="inlineStr">
        <is>
          <t>XFY-YD2020091</t>
        </is>
      </c>
      <c r="Z4042" s="462" t="inlineStr"/>
      <c r="AA4042" s="462" t="inlineStr">
        <is>
          <t>បុគ្គលជាប់អាករ</t>
        </is>
      </c>
      <c r="AB4042" s="462" t="inlineStr">
        <is>
          <t>L001-901905215</t>
        </is>
      </c>
      <c r="AC4042" s="462" t="inlineStr">
        <is>
          <t>វីអ៊ីស៊ិន (ខេមបូឌា) អ៊ិនដាសស្ទ្រី ឯ.ក</t>
        </is>
      </c>
      <c r="AD4042" s="464" t="n">
        <v>88730263</v>
      </c>
      <c r="AE4042" s="464" t="n">
        <v>80663875</v>
      </c>
      <c r="AF4042" s="464" t="n">
        <v>0</v>
      </c>
      <c r="AG4042" s="464" t="n">
        <v>0</v>
      </c>
      <c r="AH4042" s="464" t="n">
        <v>8066388</v>
      </c>
      <c r="AI4042" s="464" t="n">
        <v>0</v>
      </c>
      <c r="AJ4042" s="464" t="n">
        <v>0</v>
      </c>
      <c r="AK4042" s="464" t="n">
        <v>0</v>
      </c>
      <c r="AL4042" s="464" t="n">
        <v>0</v>
      </c>
      <c r="AM4042" s="464" t="n">
        <v>0</v>
      </c>
      <c r="AN4042" s="464" t="n">
        <v>0</v>
      </c>
      <c r="AO4042" s="464" t="n">
        <v>0</v>
      </c>
      <c r="AP4042" s="464" t="n">
        <v>0</v>
      </c>
      <c r="AQ4042" s="462" t="inlineStr"/>
      <c r="AR4042" s="462" t="inlineStr"/>
      <c r="AS4042" s="462" t="inlineStr">
        <is>
          <t>បានប្រកាសពន្ធ</t>
        </is>
      </c>
    </row>
    <row r="4043">
      <c r="A4043" s="461" t="n">
        <v>4035</v>
      </c>
      <c r="B4043" s="462" t="inlineStr"/>
      <c r="C4043" s="462" t="inlineStr">
        <is>
          <t>សហ័ស សិឃ្យូរិធី ឯ.ក</t>
        </is>
      </c>
      <c r="D4043" s="462" t="inlineStr">
        <is>
          <t>K010-107032600</t>
        </is>
      </c>
      <c r="E4043" s="462" t="inlineStr">
        <is>
          <t>2020-00572</t>
        </is>
      </c>
      <c r="F4043" s="463" t="n">
        <v>44189</v>
      </c>
      <c r="G4043" s="464" t="n">
        <v>225680</v>
      </c>
      <c r="H4043" s="462" t="n"/>
      <c r="I4043" s="464">
        <f>G4043</f>
        <v/>
      </c>
      <c r="J4043" s="462">
        <f>IF(AND(Q4043=TRUE, R4043=TRUE, S4043=TRUE), IF(W4043&lt;-0.05, "អនុញ្ញាត (អ្នកផ្គត់ផ្គង់ប្រកាសខ្វះ)", "បានប្រកាស (អនុញ្ញាត)"), IF(AND(Q4043=FALSE, R4043=FALSE, S4043=FALSE), "ព្យួរទុក (មិនមានទិន្នន័យ)", "ប្រកាសខុស (ព្យួរទុក)"))</f>
        <v/>
      </c>
      <c r="K4043" s="462" t="inlineStr"/>
      <c r="L4043" s="462" t="inlineStr"/>
      <c r="M4043" s="464">
        <f>AH4043</f>
        <v/>
      </c>
      <c r="N4043" s="464">
        <f>IF(W4043&lt;0,AH4043,I4043)</f>
        <v/>
      </c>
      <c r="O4043" s="464">
        <f>I4043-M4043</f>
        <v/>
      </c>
      <c r="P4043" s="462" t="n"/>
      <c r="Q4043" s="462">
        <f>V4043=W4043</f>
        <v/>
      </c>
      <c r="R4043" s="462">
        <f>AND(MONTH(F4043)=MONTH(X4043), YEAR(F4043)=YEAR(X4043))</f>
        <v/>
      </c>
      <c r="S4043" s="462">
        <f>AC4043="L001-901905215"</f>
        <v/>
      </c>
      <c r="T4043" s="464">
        <f>G4043-AH4043</f>
        <v/>
      </c>
      <c r="U4043" s="462" t="n"/>
      <c r="V4043" s="462" t="inlineStr">
        <is>
          <t>202000572</t>
        </is>
      </c>
      <c r="W4043" s="462" t="inlineStr">
        <is>
          <t>202000572</t>
        </is>
      </c>
      <c r="X4043" s="463" t="n">
        <v>44189</v>
      </c>
      <c r="Y4043" s="462" t="inlineStr">
        <is>
          <t>2020-00572</t>
        </is>
      </c>
      <c r="Z4043" s="462" t="inlineStr"/>
      <c r="AA4043" s="462" t="inlineStr">
        <is>
          <t>បុគ្គលជាប់អាករ</t>
        </is>
      </c>
      <c r="AB4043" s="462" t="inlineStr">
        <is>
          <t>L001-901905215</t>
        </is>
      </c>
      <c r="AC4043" s="462" t="inlineStr">
        <is>
          <t>វីអ៊ីស៊ិន (ខេមបូឌា) អ៊ិនដាសស្ទ្រី ឯ.ក</t>
        </is>
      </c>
      <c r="AD4043" s="464" t="n">
        <v>2482480</v>
      </c>
      <c r="AE4043" s="464" t="n">
        <v>2256800</v>
      </c>
      <c r="AF4043" s="464" t="n">
        <v>0</v>
      </c>
      <c r="AG4043" s="464" t="n">
        <v>0</v>
      </c>
      <c r="AH4043" s="464" t="n">
        <v>225680</v>
      </c>
      <c r="AI4043" s="464" t="n">
        <v>0</v>
      </c>
      <c r="AJ4043" s="464" t="n">
        <v>0</v>
      </c>
      <c r="AK4043" s="464" t="n">
        <v>0</v>
      </c>
      <c r="AL4043" s="464" t="n">
        <v>0</v>
      </c>
      <c r="AM4043" s="464" t="n">
        <v>0</v>
      </c>
      <c r="AN4043" s="464" t="n">
        <v>0</v>
      </c>
      <c r="AO4043" s="464" t="n">
        <v>0</v>
      </c>
      <c r="AP4043" s="464" t="n">
        <v>0</v>
      </c>
      <c r="AQ4043" s="462" t="inlineStr"/>
      <c r="AR4043" s="462" t="inlineStr"/>
      <c r="AS4043" s="462" t="inlineStr">
        <is>
          <t>បានប្រកាសពន្ធ</t>
        </is>
      </c>
    </row>
    <row r="4044">
      <c r="A4044" s="461" t="n">
        <v>4036</v>
      </c>
      <c r="B4044" s="462" t="inlineStr"/>
      <c r="C4044" s="462" t="inlineStr">
        <is>
          <t>ភ្នំពេញ អេសអ៊ីហ្សិត ភីអិលស៊ី</t>
        </is>
      </c>
      <c r="D4044" s="462" t="inlineStr">
        <is>
          <t>L001-100046592</t>
        </is>
      </c>
      <c r="E4044" s="462" t="inlineStr">
        <is>
          <t>2020-05803</t>
        </is>
      </c>
      <c r="F4044" s="463" t="n">
        <v>44181</v>
      </c>
      <c r="G4044" s="464" t="n">
        <v>199157</v>
      </c>
      <c r="H4044" s="462" t="n"/>
      <c r="I4044" s="464">
        <f>G4044</f>
        <v/>
      </c>
      <c r="J4044" s="462">
        <f>IF(AND(Q4044=TRUE, R4044=TRUE, S4044=TRUE), IF(W4044&lt;-0.05, "អនុញ្ញាត (អ្នកផ្គត់ផ្គង់ប្រកាសខ្វះ)", "បានប្រកាស (អនុញ្ញាត)"), IF(AND(Q4044=FALSE, R4044=FALSE, S4044=FALSE), "ព្យួរទុក (មិនមានទិន្នន័យ)", "ប្រកាសខុស (ព្យួរទុក)"))</f>
        <v/>
      </c>
      <c r="K4044" s="462" t="inlineStr"/>
      <c r="L4044" s="462" t="inlineStr"/>
      <c r="M4044" s="464">
        <f>AH4044</f>
        <v/>
      </c>
      <c r="N4044" s="464">
        <f>IF(W4044&lt;0,AH4044,I4044)</f>
        <v/>
      </c>
      <c r="O4044" s="464">
        <f>I4044-M4044</f>
        <v/>
      </c>
      <c r="P4044" s="462" t="n"/>
      <c r="Q4044" s="462">
        <f>V4044=W4044</f>
        <v/>
      </c>
      <c r="R4044" s="462">
        <f>AND(MONTH(F4044)=MONTH(X4044), YEAR(F4044)=YEAR(X4044))</f>
        <v/>
      </c>
      <c r="S4044" s="462">
        <f>AC4044="L001-901905215"</f>
        <v/>
      </c>
      <c r="T4044" s="464">
        <f>G4044-AH4044</f>
        <v/>
      </c>
      <c r="U4044" s="462" t="n"/>
      <c r="V4044" s="462" t="inlineStr">
        <is>
          <t>202005803</t>
        </is>
      </c>
      <c r="W4044" s="462" t="inlineStr"/>
      <c r="X4044" s="499" t="n"/>
      <c r="Y4044" s="462" t="n"/>
      <c r="Z4044" s="462" t="n"/>
      <c r="AA4044" s="462" t="n"/>
      <c r="AB4044" s="462" t="n"/>
      <c r="AC4044" s="462" t="n"/>
      <c r="AD4044" s="462" t="n"/>
      <c r="AE4044" s="462" t="n"/>
      <c r="AF4044" s="462" t="n"/>
      <c r="AG4044" s="462" t="n"/>
      <c r="AH4044" s="462" t="n"/>
      <c r="AI4044" s="462" t="n"/>
      <c r="AJ4044" s="462" t="n"/>
      <c r="AK4044" s="462" t="n"/>
      <c r="AL4044" s="462" t="n"/>
      <c r="AM4044" s="462" t="n"/>
      <c r="AN4044" s="462" t="n"/>
      <c r="AO4044" s="462" t="n"/>
      <c r="AP4044" s="462" t="n"/>
      <c r="AQ4044" s="462" t="n"/>
      <c r="AR4044" s="462" t="n"/>
      <c r="AS4044" s="462" t="n"/>
    </row>
    <row r="4045">
      <c r="A4045" s="461" t="n">
        <v>4037</v>
      </c>
      <c r="B4045" s="462" t="inlineStr"/>
      <c r="C4045" s="462" t="inlineStr">
        <is>
          <t>ស៊ីងហ្គាពួរ កាតុង (ខេមបូឌា)</t>
        </is>
      </c>
      <c r="D4045" s="462" t="inlineStr">
        <is>
          <t>L001-100121322</t>
        </is>
      </c>
      <c r="E4045" s="462" t="inlineStr">
        <is>
          <t>V0015178</t>
        </is>
      </c>
      <c r="F4045" s="463" t="n">
        <v>44191</v>
      </c>
      <c r="G4045" s="464" t="n">
        <v>92805</v>
      </c>
      <c r="H4045" s="462" t="n"/>
      <c r="I4045" s="464">
        <f>G4045</f>
        <v/>
      </c>
      <c r="J4045" s="462">
        <f>IF(AND(Q4045=TRUE, R4045=TRUE, S4045=TRUE), IF(W4045&lt;-0.05, "អនុញ្ញាត (អ្នកផ្គត់ផ្គង់ប្រកាសខ្វះ)", "បានប្រកាស (អនុញ្ញាត)"), IF(AND(Q4045=FALSE, R4045=FALSE, S4045=FALSE), "ព្យួរទុក (មិនមានទិន្នន័យ)", "ប្រកាសខុស (ព្យួរទុក)"))</f>
        <v/>
      </c>
      <c r="K4045" s="462" t="inlineStr"/>
      <c r="L4045" s="462" t="inlineStr"/>
      <c r="M4045" s="464">
        <f>AH4045</f>
        <v/>
      </c>
      <c r="N4045" s="464">
        <f>IF(W4045&lt;0,AH4045,I4045)</f>
        <v/>
      </c>
      <c r="O4045" s="464">
        <f>I4045-M4045</f>
        <v/>
      </c>
      <c r="P4045" s="462" t="n"/>
      <c r="Q4045" s="462">
        <f>V4045=W4045</f>
        <v/>
      </c>
      <c r="R4045" s="462">
        <f>AND(MONTH(F4045)=MONTH(X4045), YEAR(F4045)=YEAR(X4045))</f>
        <v/>
      </c>
      <c r="S4045" s="462">
        <f>AC4045="L001-901905215"</f>
        <v/>
      </c>
      <c r="T4045" s="464">
        <f>G4045-AH4045</f>
        <v/>
      </c>
      <c r="U4045" s="462" t="n"/>
      <c r="V4045" s="462" t="inlineStr">
        <is>
          <t>V0015178</t>
        </is>
      </c>
      <c r="W4045" s="462" t="inlineStr">
        <is>
          <t>V0015178</t>
        </is>
      </c>
      <c r="X4045" s="463" t="n">
        <v>44191</v>
      </c>
      <c r="Y4045" s="462" t="inlineStr">
        <is>
          <t>V0015178</t>
        </is>
      </c>
      <c r="Z4045" s="462" t="inlineStr"/>
      <c r="AA4045" s="462" t="inlineStr">
        <is>
          <t>បុគ្គលជាប់អាករ</t>
        </is>
      </c>
      <c r="AB4045" s="462" t="inlineStr">
        <is>
          <t>L001-901905215</t>
        </is>
      </c>
      <c r="AC4045" s="462" t="inlineStr">
        <is>
          <t>វីអ៊ីស៊ិន (ខេមបូឌា) អ៊ិនដាសស្ទ្រី ឯ.ក</t>
        </is>
      </c>
      <c r="AD4045" s="464" t="n">
        <v>1025165</v>
      </c>
      <c r="AE4045" s="464" t="n">
        <v>931968</v>
      </c>
      <c r="AF4045" s="464" t="n">
        <v>0</v>
      </c>
      <c r="AG4045" s="464" t="n">
        <v>0</v>
      </c>
      <c r="AH4045" s="464" t="n">
        <v>93197</v>
      </c>
      <c r="AI4045" s="464" t="n">
        <v>0</v>
      </c>
      <c r="AJ4045" s="464" t="n">
        <v>0</v>
      </c>
      <c r="AK4045" s="464" t="n">
        <v>0</v>
      </c>
      <c r="AL4045" s="464" t="n">
        <v>0</v>
      </c>
      <c r="AM4045" s="464" t="n">
        <v>0</v>
      </c>
      <c r="AN4045" s="464" t="n">
        <v>0</v>
      </c>
      <c r="AO4045" s="464" t="n">
        <v>0</v>
      </c>
      <c r="AP4045" s="464" t="n">
        <v>0</v>
      </c>
      <c r="AQ4045" s="462" t="inlineStr"/>
      <c r="AR4045" s="462" t="inlineStr"/>
      <c r="AS4045" s="462" t="inlineStr">
        <is>
          <t>បានប្រកាសពន្ធ</t>
        </is>
      </c>
    </row>
    <row r="4046">
      <c r="A4046" s="461" t="n">
        <v>4038</v>
      </c>
      <c r="B4046" s="462" t="inlineStr"/>
      <c r="C4046" s="462" t="inlineStr">
        <is>
          <t>ស៊ីងហ្គាពួរ កាតុង (ខេមបូឌា)</t>
        </is>
      </c>
      <c r="D4046" s="462" t="inlineStr">
        <is>
          <t>L001-100121322</t>
        </is>
      </c>
      <c r="E4046" s="462" t="inlineStr">
        <is>
          <t>V0015177</t>
        </is>
      </c>
      <c r="F4046" s="463" t="n">
        <v>44191</v>
      </c>
      <c r="G4046" s="464" t="n">
        <v>329309</v>
      </c>
      <c r="H4046" s="462" t="n"/>
      <c r="I4046" s="464">
        <f>G4046</f>
        <v/>
      </c>
      <c r="J4046" s="462">
        <f>IF(AND(Q4046=TRUE, R4046=TRUE, S4046=TRUE), IF(W4046&lt;-0.05, "អនុញ្ញាត (អ្នកផ្គត់ផ្គង់ប្រកាសខ្វះ)", "បានប្រកាស (អនុញ្ញាត)"), IF(AND(Q4046=FALSE, R4046=FALSE, S4046=FALSE), "ព្យួរទុក (មិនមានទិន្នន័យ)", "ប្រកាសខុស (ព្យួរទុក)"))</f>
        <v/>
      </c>
      <c r="K4046" s="462" t="inlineStr"/>
      <c r="L4046" s="462" t="inlineStr"/>
      <c r="M4046" s="464">
        <f>AH4046</f>
        <v/>
      </c>
      <c r="N4046" s="464">
        <f>IF(W4046&lt;0,AH4046,I4046)</f>
        <v/>
      </c>
      <c r="O4046" s="464">
        <f>I4046-M4046</f>
        <v/>
      </c>
      <c r="P4046" s="462" t="n"/>
      <c r="Q4046" s="462">
        <f>V4046=W4046</f>
        <v/>
      </c>
      <c r="R4046" s="462">
        <f>AND(MONTH(F4046)=MONTH(X4046), YEAR(F4046)=YEAR(X4046))</f>
        <v/>
      </c>
      <c r="S4046" s="462">
        <f>AC4046="L001-901905215"</f>
        <v/>
      </c>
      <c r="T4046" s="464">
        <f>G4046-AH4046</f>
        <v/>
      </c>
      <c r="U4046" s="462" t="n"/>
      <c r="V4046" s="462" t="inlineStr">
        <is>
          <t>V0015177</t>
        </is>
      </c>
      <c r="W4046" s="462" t="inlineStr">
        <is>
          <t>V0015177</t>
        </is>
      </c>
      <c r="X4046" s="463" t="n">
        <v>44191</v>
      </c>
      <c r="Y4046" s="462" t="inlineStr">
        <is>
          <t>V0015177</t>
        </is>
      </c>
      <c r="Z4046" s="462" t="inlineStr"/>
      <c r="AA4046" s="462" t="inlineStr">
        <is>
          <t>បុគ្គលជាប់អាករ</t>
        </is>
      </c>
      <c r="AB4046" s="462" t="inlineStr">
        <is>
          <t>L001-901905215</t>
        </is>
      </c>
      <c r="AC4046" s="462" t="inlineStr">
        <is>
          <t>វីអ៊ីស៊ិន (ខេមបូឌា) អ៊ិនដាសស្ទ្រី ឯ.ក</t>
        </is>
      </c>
      <c r="AD4046" s="464" t="n">
        <v>3637709</v>
      </c>
      <c r="AE4046" s="464" t="n">
        <v>3307008</v>
      </c>
      <c r="AF4046" s="464" t="n">
        <v>0</v>
      </c>
      <c r="AG4046" s="464" t="n">
        <v>0</v>
      </c>
      <c r="AH4046" s="464" t="n">
        <v>330701</v>
      </c>
      <c r="AI4046" s="464" t="n">
        <v>0</v>
      </c>
      <c r="AJ4046" s="464" t="n">
        <v>0</v>
      </c>
      <c r="AK4046" s="464" t="n">
        <v>0</v>
      </c>
      <c r="AL4046" s="464" t="n">
        <v>0</v>
      </c>
      <c r="AM4046" s="464" t="n">
        <v>0</v>
      </c>
      <c r="AN4046" s="464" t="n">
        <v>0</v>
      </c>
      <c r="AO4046" s="464" t="n">
        <v>0</v>
      </c>
      <c r="AP4046" s="464" t="n">
        <v>0</v>
      </c>
      <c r="AQ4046" s="462" t="inlineStr"/>
      <c r="AR4046" s="462" t="inlineStr"/>
      <c r="AS4046" s="462" t="inlineStr">
        <is>
          <t>បានប្រកាសពន្ធ</t>
        </is>
      </c>
    </row>
    <row r="4047">
      <c r="A4047" s="461" t="n">
        <v>4039</v>
      </c>
      <c r="B4047" s="462" t="inlineStr"/>
      <c r="C4047" s="462" t="inlineStr">
        <is>
          <t>ស៊ីងហ្គាពួរ កាតុង (ខេមបូឌា)</t>
        </is>
      </c>
      <c r="D4047" s="462" t="inlineStr">
        <is>
          <t>L001-100121322</t>
        </is>
      </c>
      <c r="E4047" s="462" t="inlineStr">
        <is>
          <t>V0015176</t>
        </is>
      </c>
      <c r="F4047" s="463" t="n">
        <v>44191</v>
      </c>
      <c r="G4047" s="464" t="n">
        <v>464026</v>
      </c>
      <c r="H4047" s="462" t="n"/>
      <c r="I4047" s="464">
        <f>G4047</f>
        <v/>
      </c>
      <c r="J4047" s="462">
        <f>IF(AND(Q4047=TRUE, R4047=TRUE, S4047=TRUE), IF(W4047&lt;-0.05, "អនុញ្ញាត (អ្នកផ្គត់ផ្គង់ប្រកាសខ្វះ)", "បានប្រកាស (អនុញ្ញាត)"), IF(AND(Q4047=FALSE, R4047=FALSE, S4047=FALSE), "ព្យួរទុក (មិនមានទិន្នន័យ)", "ប្រកាសខុស (ព្យួរទុក)"))</f>
        <v/>
      </c>
      <c r="K4047" s="462" t="inlineStr"/>
      <c r="L4047" s="462" t="inlineStr"/>
      <c r="M4047" s="464">
        <f>AH4047</f>
        <v/>
      </c>
      <c r="N4047" s="464">
        <f>IF(W4047&lt;0,AH4047,I4047)</f>
        <v/>
      </c>
      <c r="O4047" s="464">
        <f>I4047-M4047</f>
        <v/>
      </c>
      <c r="P4047" s="462" t="n"/>
      <c r="Q4047" s="462">
        <f>V4047=W4047</f>
        <v/>
      </c>
      <c r="R4047" s="462">
        <f>AND(MONTH(F4047)=MONTH(X4047), YEAR(F4047)=YEAR(X4047))</f>
        <v/>
      </c>
      <c r="S4047" s="462">
        <f>AC4047="L001-901905215"</f>
        <v/>
      </c>
      <c r="T4047" s="464">
        <f>G4047-AH4047</f>
        <v/>
      </c>
      <c r="U4047" s="462" t="n"/>
      <c r="V4047" s="462" t="inlineStr">
        <is>
          <t>V0015176</t>
        </is>
      </c>
      <c r="W4047" s="462" t="inlineStr">
        <is>
          <t>V0015176</t>
        </is>
      </c>
      <c r="X4047" s="463" t="n">
        <v>44191</v>
      </c>
      <c r="Y4047" s="462" t="inlineStr">
        <is>
          <t>V0015176</t>
        </is>
      </c>
      <c r="Z4047" s="462" t="inlineStr"/>
      <c r="AA4047" s="462" t="inlineStr">
        <is>
          <t>បុគ្គលជាប់អាករ</t>
        </is>
      </c>
      <c r="AB4047" s="462" t="inlineStr">
        <is>
          <t>L001-901905215</t>
        </is>
      </c>
      <c r="AC4047" s="462" t="inlineStr">
        <is>
          <t>វីអ៊ីស៊ិន (ខេមបូឌា) អ៊ិនដាសស្ទ្រី ឯ.ក</t>
        </is>
      </c>
      <c r="AD4047" s="464" t="n">
        <v>5125824</v>
      </c>
      <c r="AE4047" s="464" t="n">
        <v>4659840</v>
      </c>
      <c r="AF4047" s="464" t="n">
        <v>0</v>
      </c>
      <c r="AG4047" s="464" t="n">
        <v>0</v>
      </c>
      <c r="AH4047" s="464" t="n">
        <v>465984</v>
      </c>
      <c r="AI4047" s="464" t="n">
        <v>0</v>
      </c>
      <c r="AJ4047" s="464" t="n">
        <v>0</v>
      </c>
      <c r="AK4047" s="464" t="n">
        <v>0</v>
      </c>
      <c r="AL4047" s="464" t="n">
        <v>0</v>
      </c>
      <c r="AM4047" s="464" t="n">
        <v>0</v>
      </c>
      <c r="AN4047" s="464" t="n">
        <v>0</v>
      </c>
      <c r="AO4047" s="464" t="n">
        <v>0</v>
      </c>
      <c r="AP4047" s="464" t="n">
        <v>0</v>
      </c>
      <c r="AQ4047" s="462" t="inlineStr"/>
      <c r="AR4047" s="462" t="inlineStr"/>
      <c r="AS4047" s="462" t="inlineStr">
        <is>
          <t>បានប្រកាសពន្ធ</t>
        </is>
      </c>
    </row>
    <row r="4048">
      <c r="A4048" s="461" t="n">
        <v>4040</v>
      </c>
      <c r="B4048" s="462" t="inlineStr"/>
      <c r="C4048" s="462" t="inlineStr">
        <is>
          <t>ស៊ីងហ្គាពួរ កាតុង (ខេមបូឌា)</t>
        </is>
      </c>
      <c r="D4048" s="462" t="inlineStr">
        <is>
          <t>L001-100121322</t>
        </is>
      </c>
      <c r="E4048" s="462" t="inlineStr">
        <is>
          <t>V0015169</t>
        </is>
      </c>
      <c r="F4048" s="463" t="n">
        <v>44190</v>
      </c>
      <c r="G4048" s="464" t="n">
        <v>254280</v>
      </c>
      <c r="H4048" s="462" t="n"/>
      <c r="I4048" s="464">
        <f>G4048</f>
        <v/>
      </c>
      <c r="J4048" s="462">
        <f>IF(AND(Q4048=TRUE, R4048=TRUE, S4048=TRUE), IF(W4048&lt;-0.05, "អនុញ្ញាត (អ្នកផ្គត់ផ្គង់ប្រកាសខ្វះ)", "បានប្រកាស (អនុញ្ញាត)"), IF(AND(Q4048=FALSE, R4048=FALSE, S4048=FALSE), "ព្យួរទុក (មិនមានទិន្នន័យ)", "ប្រកាសខុស (ព្យួរទុក)"))</f>
        <v/>
      </c>
      <c r="K4048" s="462" t="inlineStr"/>
      <c r="L4048" s="462" t="inlineStr"/>
      <c r="M4048" s="464">
        <f>AH4048</f>
        <v/>
      </c>
      <c r="N4048" s="464">
        <f>IF(W4048&lt;0,AH4048,I4048)</f>
        <v/>
      </c>
      <c r="O4048" s="464">
        <f>I4048-M4048</f>
        <v/>
      </c>
      <c r="P4048" s="462" t="n"/>
      <c r="Q4048" s="462">
        <f>V4048=W4048</f>
        <v/>
      </c>
      <c r="R4048" s="462">
        <f>AND(MONTH(F4048)=MONTH(X4048), YEAR(F4048)=YEAR(X4048))</f>
        <v/>
      </c>
      <c r="S4048" s="462">
        <f>AC4048="L001-901905215"</f>
        <v/>
      </c>
      <c r="T4048" s="464">
        <f>G4048-AH4048</f>
        <v/>
      </c>
      <c r="U4048" s="462" t="n"/>
      <c r="V4048" s="462" t="inlineStr">
        <is>
          <t>V0015169</t>
        </is>
      </c>
      <c r="W4048" s="462" t="inlineStr">
        <is>
          <t>V0015169</t>
        </is>
      </c>
      <c r="X4048" s="463" t="n">
        <v>44190</v>
      </c>
      <c r="Y4048" s="462" t="inlineStr">
        <is>
          <t>V0015169</t>
        </is>
      </c>
      <c r="Z4048" s="462" t="inlineStr"/>
      <c r="AA4048" s="462" t="inlineStr">
        <is>
          <t>បុគ្គលជាប់អាករ</t>
        </is>
      </c>
      <c r="AB4048" s="462" t="inlineStr">
        <is>
          <t>L001-901905215</t>
        </is>
      </c>
      <c r="AC4048" s="462" t="inlineStr">
        <is>
          <t>វីអ៊ីស៊ិន (ខេមបូឌា) អ៊ិនដាសស្ទ្រី ឯ.ក</t>
        </is>
      </c>
      <c r="AD4048" s="464" t="n">
        <v>2808888</v>
      </c>
      <c r="AE4048" s="464" t="n">
        <v>2553535</v>
      </c>
      <c r="AF4048" s="464" t="n">
        <v>0</v>
      </c>
      <c r="AG4048" s="464" t="n">
        <v>0</v>
      </c>
      <c r="AH4048" s="464" t="n">
        <v>255353</v>
      </c>
      <c r="AI4048" s="464" t="n">
        <v>0</v>
      </c>
      <c r="AJ4048" s="464" t="n">
        <v>0</v>
      </c>
      <c r="AK4048" s="464" t="n">
        <v>0</v>
      </c>
      <c r="AL4048" s="464" t="n">
        <v>0</v>
      </c>
      <c r="AM4048" s="464" t="n">
        <v>0</v>
      </c>
      <c r="AN4048" s="464" t="n">
        <v>0</v>
      </c>
      <c r="AO4048" s="464" t="n">
        <v>0</v>
      </c>
      <c r="AP4048" s="464" t="n">
        <v>0</v>
      </c>
      <c r="AQ4048" s="462" t="inlineStr"/>
      <c r="AR4048" s="462" t="inlineStr"/>
      <c r="AS4048" s="462" t="inlineStr">
        <is>
          <t>បានប្រកាសពន្ធ</t>
        </is>
      </c>
    </row>
    <row r="4049">
      <c r="A4049" s="461" t="n">
        <v>4041</v>
      </c>
      <c r="B4049" s="462" t="inlineStr"/>
      <c r="C4049" s="462" t="inlineStr">
        <is>
          <t>ស៊ីងហ្គាពួរ កាតុង (ខេមបូឌា)</t>
        </is>
      </c>
      <c r="D4049" s="462" t="inlineStr">
        <is>
          <t>L001-100121322</t>
        </is>
      </c>
      <c r="E4049" s="462" t="inlineStr">
        <is>
          <t>V0015168</t>
        </is>
      </c>
      <c r="F4049" s="463" t="n">
        <v>44190</v>
      </c>
      <c r="G4049" s="464" t="n">
        <v>235869</v>
      </c>
      <c r="H4049" s="462" t="n"/>
      <c r="I4049" s="464">
        <f>G4049</f>
        <v/>
      </c>
      <c r="J4049" s="462">
        <f>IF(AND(Q4049=TRUE, R4049=TRUE, S4049=TRUE), IF(W4049&lt;-0.05, "អនុញ្ញាត (អ្នកផ្គត់ផ្គង់ប្រកាសខ្វះ)", "បានប្រកាស (អនុញ្ញាត)"), IF(AND(Q4049=FALSE, R4049=FALSE, S4049=FALSE), "ព្យួរទុក (មិនមានទិន្នន័យ)", "ប្រកាសខុស (ព្យួរទុក)"))</f>
        <v/>
      </c>
      <c r="K4049" s="462" t="inlineStr"/>
      <c r="L4049" s="462" t="inlineStr"/>
      <c r="M4049" s="464">
        <f>AH4049</f>
        <v/>
      </c>
      <c r="N4049" s="464">
        <f>IF(W4049&lt;0,AH4049,I4049)</f>
        <v/>
      </c>
      <c r="O4049" s="464">
        <f>I4049-M4049</f>
        <v/>
      </c>
      <c r="P4049" s="462" t="n"/>
      <c r="Q4049" s="462">
        <f>V4049=W4049</f>
        <v/>
      </c>
      <c r="R4049" s="462">
        <f>AND(MONTH(F4049)=MONTH(X4049), YEAR(F4049)=YEAR(X4049))</f>
        <v/>
      </c>
      <c r="S4049" s="462">
        <f>AC4049="L001-901905215"</f>
        <v/>
      </c>
      <c r="T4049" s="464">
        <f>G4049-AH4049</f>
        <v/>
      </c>
      <c r="U4049" s="462" t="n"/>
      <c r="V4049" s="462" t="inlineStr">
        <is>
          <t>V0015168</t>
        </is>
      </c>
      <c r="W4049" s="462" t="inlineStr">
        <is>
          <t>V0015168</t>
        </is>
      </c>
      <c r="X4049" s="463" t="n">
        <v>44190</v>
      </c>
      <c r="Y4049" s="462" t="inlineStr">
        <is>
          <t>V0015168</t>
        </is>
      </c>
      <c r="Z4049" s="462" t="inlineStr"/>
      <c r="AA4049" s="462" t="inlineStr">
        <is>
          <t>បុគ្គលជាប់អាករ</t>
        </is>
      </c>
      <c r="AB4049" s="462" t="inlineStr">
        <is>
          <t>L001-901905215</t>
        </is>
      </c>
      <c r="AC4049" s="462" t="inlineStr">
        <is>
          <t>វីអ៊ីស៊ិន (ខេមបូឌា) អ៊ិនដាសស្ទ្រី ឯ.ក</t>
        </is>
      </c>
      <c r="AD4049" s="464" t="n">
        <v>2605506</v>
      </c>
      <c r="AE4049" s="464" t="n">
        <v>2368642</v>
      </c>
      <c r="AF4049" s="464" t="n">
        <v>0</v>
      </c>
      <c r="AG4049" s="464" t="n">
        <v>0</v>
      </c>
      <c r="AH4049" s="464" t="n">
        <v>236864</v>
      </c>
      <c r="AI4049" s="464" t="n">
        <v>0</v>
      </c>
      <c r="AJ4049" s="464" t="n">
        <v>0</v>
      </c>
      <c r="AK4049" s="464" t="n">
        <v>0</v>
      </c>
      <c r="AL4049" s="464" t="n">
        <v>0</v>
      </c>
      <c r="AM4049" s="464" t="n">
        <v>0</v>
      </c>
      <c r="AN4049" s="464" t="n">
        <v>0</v>
      </c>
      <c r="AO4049" s="464" t="n">
        <v>0</v>
      </c>
      <c r="AP4049" s="464" t="n">
        <v>0</v>
      </c>
      <c r="AQ4049" s="462" t="inlineStr"/>
      <c r="AR4049" s="462" t="inlineStr"/>
      <c r="AS4049" s="462" t="inlineStr">
        <is>
          <t>បានប្រកាសពន្ធ</t>
        </is>
      </c>
    </row>
    <row r="4050">
      <c r="A4050" s="461" t="n">
        <v>4042</v>
      </c>
      <c r="B4050" s="462" t="inlineStr"/>
      <c r="C4050" s="462" t="inlineStr">
        <is>
          <t>ស៊ីងហ្គាពួរ កាតុង (ខេមបូឌា)</t>
        </is>
      </c>
      <c r="D4050" s="462" t="inlineStr">
        <is>
          <t>L001-100121322</t>
        </is>
      </c>
      <c r="E4050" s="462" t="inlineStr">
        <is>
          <t>V0015090</t>
        </is>
      </c>
      <c r="F4050" s="463" t="n">
        <v>44181</v>
      </c>
      <c r="G4050" s="464" t="n">
        <v>311998</v>
      </c>
      <c r="H4050" s="462" t="n"/>
      <c r="I4050" s="464">
        <f>G4050</f>
        <v/>
      </c>
      <c r="J4050" s="462">
        <f>IF(AND(Q4050=TRUE, R4050=TRUE, S4050=TRUE), IF(W4050&lt;-0.05, "អនុញ្ញាត (អ្នកផ្គត់ផ្គង់ប្រកាសខ្វះ)", "បានប្រកាស (អនុញ្ញាត)"), IF(AND(Q4050=FALSE, R4050=FALSE, S4050=FALSE), "ព្យួរទុក (មិនមានទិន្នន័យ)", "ប្រកាសខុស (ព្យួរទុក)"))</f>
        <v/>
      </c>
      <c r="K4050" s="462" t="inlineStr"/>
      <c r="L4050" s="462" t="inlineStr"/>
      <c r="M4050" s="464">
        <f>AH4050</f>
        <v/>
      </c>
      <c r="N4050" s="464">
        <f>IF(W4050&lt;0,AH4050,I4050)</f>
        <v/>
      </c>
      <c r="O4050" s="464">
        <f>I4050-M4050</f>
        <v/>
      </c>
      <c r="P4050" s="462" t="n"/>
      <c r="Q4050" s="462">
        <f>V4050=W4050</f>
        <v/>
      </c>
      <c r="R4050" s="462">
        <f>AND(MONTH(F4050)=MONTH(X4050), YEAR(F4050)=YEAR(X4050))</f>
        <v/>
      </c>
      <c r="S4050" s="462">
        <f>AC4050="L001-901905215"</f>
        <v/>
      </c>
      <c r="T4050" s="464">
        <f>G4050-AH4050</f>
        <v/>
      </c>
      <c r="U4050" s="462" t="n"/>
      <c r="V4050" s="462" t="inlineStr">
        <is>
          <t>V0015090</t>
        </is>
      </c>
      <c r="W4050" s="462" t="inlineStr">
        <is>
          <t>V0015090</t>
        </is>
      </c>
      <c r="X4050" s="463" t="n">
        <v>44181</v>
      </c>
      <c r="Y4050" s="462" t="inlineStr">
        <is>
          <t>V0015090</t>
        </is>
      </c>
      <c r="Z4050" s="462" t="inlineStr"/>
      <c r="AA4050" s="462" t="inlineStr">
        <is>
          <t>បុគ្គលជាប់អាករ</t>
        </is>
      </c>
      <c r="AB4050" s="462" t="inlineStr">
        <is>
          <t>L001-901905215</t>
        </is>
      </c>
      <c r="AC4050" s="462" t="inlineStr">
        <is>
          <t>វីអ៊ីស៊ិន (ខេមបូឌា) អ៊ិនដាសស្ទ្រី ឯ.ក</t>
        </is>
      </c>
      <c r="AD4050" s="464" t="n">
        <v>3436228</v>
      </c>
      <c r="AE4050" s="464" t="n">
        <v>3123844</v>
      </c>
      <c r="AF4050" s="464" t="n">
        <v>0</v>
      </c>
      <c r="AG4050" s="464" t="n">
        <v>0</v>
      </c>
      <c r="AH4050" s="464" t="n">
        <v>312384</v>
      </c>
      <c r="AI4050" s="464" t="n">
        <v>0</v>
      </c>
      <c r="AJ4050" s="464" t="n">
        <v>0</v>
      </c>
      <c r="AK4050" s="464" t="n">
        <v>0</v>
      </c>
      <c r="AL4050" s="464" t="n">
        <v>0</v>
      </c>
      <c r="AM4050" s="464" t="n">
        <v>0</v>
      </c>
      <c r="AN4050" s="464" t="n">
        <v>0</v>
      </c>
      <c r="AO4050" s="464" t="n">
        <v>0</v>
      </c>
      <c r="AP4050" s="464" t="n">
        <v>0</v>
      </c>
      <c r="AQ4050" s="462" t="inlineStr"/>
      <c r="AR4050" s="462" t="inlineStr"/>
      <c r="AS4050" s="462" t="inlineStr">
        <is>
          <t>បានប្រកាសពន្ធ</t>
        </is>
      </c>
    </row>
    <row r="4051">
      <c r="A4051" s="461" t="n">
        <v>4043</v>
      </c>
      <c r="B4051" s="462" t="inlineStr"/>
      <c r="C4051" s="462" t="inlineStr">
        <is>
          <t>ស៊ីងហ្គាពួរ កាតុង (ខេមបូឌា)</t>
        </is>
      </c>
      <c r="D4051" s="462" t="inlineStr">
        <is>
          <t>L001-100121322</t>
        </is>
      </c>
      <c r="E4051" s="462" t="inlineStr">
        <is>
          <t>V00115057</t>
        </is>
      </c>
      <c r="F4051" s="463" t="n">
        <v>44177</v>
      </c>
      <c r="G4051" s="464" t="n">
        <v>561880</v>
      </c>
      <c r="H4051" s="462" t="n"/>
      <c r="I4051" s="464">
        <f>G4051</f>
        <v/>
      </c>
      <c r="J4051" s="462">
        <f>IF(AND(Q4051=TRUE, R4051=TRUE, S4051=TRUE), IF(W4051&lt;-0.05, "អនុញ្ញាត (អ្នកផ្គត់ផ្គង់ប្រកាសខ្វះ)", "បានប្រកាស (អនុញ្ញាត)"), IF(AND(Q4051=FALSE, R4051=FALSE, S4051=FALSE), "ព្យួរទុក (មិនមានទិន្នន័យ)", "ប្រកាសខុស (ព្យួរទុក)"))</f>
        <v/>
      </c>
      <c r="K4051" s="462" t="inlineStr"/>
      <c r="L4051" s="462" t="inlineStr"/>
      <c r="M4051" s="464">
        <f>AH4051</f>
        <v/>
      </c>
      <c r="N4051" s="464">
        <f>IF(W4051&lt;0,AH4051,I4051)</f>
        <v/>
      </c>
      <c r="O4051" s="464">
        <f>I4051-M4051</f>
        <v/>
      </c>
      <c r="P4051" s="462" t="n"/>
      <c r="Q4051" s="462">
        <f>V4051=W4051</f>
        <v/>
      </c>
      <c r="R4051" s="462">
        <f>AND(MONTH(F4051)=MONTH(X4051), YEAR(F4051)=YEAR(X4051))</f>
        <v/>
      </c>
      <c r="S4051" s="462">
        <f>AC4051="L001-901905215"</f>
        <v/>
      </c>
      <c r="T4051" s="464">
        <f>G4051-AH4051</f>
        <v/>
      </c>
      <c r="U4051" s="462" t="n"/>
      <c r="V4051" s="462" t="inlineStr">
        <is>
          <t>V00115057</t>
        </is>
      </c>
      <c r="W4051" s="462" t="inlineStr"/>
      <c r="X4051" s="499" t="n"/>
      <c r="Y4051" s="462" t="n"/>
      <c r="Z4051" s="462" t="n"/>
      <c r="AA4051" s="462" t="n"/>
      <c r="AB4051" s="462" t="n"/>
      <c r="AC4051" s="462" t="n"/>
      <c r="AD4051" s="462" t="n"/>
      <c r="AE4051" s="462" t="n"/>
      <c r="AF4051" s="462" t="n"/>
      <c r="AG4051" s="462" t="n"/>
      <c r="AH4051" s="462" t="n"/>
      <c r="AI4051" s="462" t="n"/>
      <c r="AJ4051" s="462" t="n"/>
      <c r="AK4051" s="462" t="n"/>
      <c r="AL4051" s="462" t="n"/>
      <c r="AM4051" s="462" t="n"/>
      <c r="AN4051" s="462" t="n"/>
      <c r="AO4051" s="462" t="n"/>
      <c r="AP4051" s="462" t="n"/>
      <c r="AQ4051" s="462" t="n"/>
      <c r="AR4051" s="462" t="n"/>
      <c r="AS4051" s="462" t="n"/>
    </row>
    <row r="4052">
      <c r="A4052" s="461" t="n">
        <v>4044</v>
      </c>
      <c r="B4052" s="462" t="inlineStr"/>
      <c r="C4052" s="462" t="inlineStr">
        <is>
          <t>ស៊ីងហ្គាពួរ កាតុង (ខេមបូឌា)</t>
        </is>
      </c>
      <c r="D4052" s="462" t="inlineStr">
        <is>
          <t>L001-100121322</t>
        </is>
      </c>
      <c r="E4052" s="462" t="inlineStr">
        <is>
          <t>V00115059</t>
        </is>
      </c>
      <c r="F4052" s="463" t="n">
        <v>44177</v>
      </c>
      <c r="G4052" s="464" t="n">
        <v>477452</v>
      </c>
      <c r="H4052" s="462" t="n"/>
      <c r="I4052" s="464">
        <f>G4052</f>
        <v/>
      </c>
      <c r="J4052" s="462">
        <f>IF(AND(Q4052=TRUE, R4052=TRUE, S4052=TRUE), IF(W4052&lt;-0.05, "អនុញ្ញាត (អ្នកផ្គត់ផ្គង់ប្រកាសខ្វះ)", "បានប្រកាស (អនុញ្ញាត)"), IF(AND(Q4052=FALSE, R4052=FALSE, S4052=FALSE), "ព្យួរទុក (មិនមានទិន្នន័យ)", "ប្រកាសខុស (ព្យួរទុក)"))</f>
        <v/>
      </c>
      <c r="K4052" s="462" t="inlineStr"/>
      <c r="L4052" s="462" t="inlineStr"/>
      <c r="M4052" s="464">
        <f>AH4052</f>
        <v/>
      </c>
      <c r="N4052" s="464">
        <f>IF(W4052&lt;0,AH4052,I4052)</f>
        <v/>
      </c>
      <c r="O4052" s="464">
        <f>I4052-M4052</f>
        <v/>
      </c>
      <c r="P4052" s="462" t="n"/>
      <c r="Q4052" s="462">
        <f>V4052=W4052</f>
        <v/>
      </c>
      <c r="R4052" s="462">
        <f>AND(MONTH(F4052)=MONTH(X4052), YEAR(F4052)=YEAR(X4052))</f>
        <v/>
      </c>
      <c r="S4052" s="462">
        <f>AC4052="L001-901905215"</f>
        <v/>
      </c>
      <c r="T4052" s="464">
        <f>G4052-AH4052</f>
        <v/>
      </c>
      <c r="U4052" s="462" t="n"/>
      <c r="V4052" s="462" t="inlineStr">
        <is>
          <t>V00115059</t>
        </is>
      </c>
      <c r="W4052" s="462" t="inlineStr"/>
      <c r="X4052" s="499" t="n"/>
      <c r="Y4052" s="462" t="n"/>
      <c r="Z4052" s="462" t="n"/>
      <c r="AA4052" s="462" t="n"/>
      <c r="AB4052" s="462" t="n"/>
      <c r="AC4052" s="462" t="n"/>
      <c r="AD4052" s="462" t="n"/>
      <c r="AE4052" s="462" t="n"/>
      <c r="AF4052" s="462" t="n"/>
      <c r="AG4052" s="462" t="n"/>
      <c r="AH4052" s="462" t="n"/>
      <c r="AI4052" s="462" t="n"/>
      <c r="AJ4052" s="462" t="n"/>
      <c r="AK4052" s="462" t="n"/>
      <c r="AL4052" s="462" t="n"/>
      <c r="AM4052" s="462" t="n"/>
      <c r="AN4052" s="462" t="n"/>
      <c r="AO4052" s="462" t="n"/>
      <c r="AP4052" s="462" t="n"/>
      <c r="AQ4052" s="462" t="n"/>
      <c r="AR4052" s="462" t="n"/>
      <c r="AS4052" s="462" t="n"/>
    </row>
    <row r="4053">
      <c r="A4053" s="461" t="n">
        <v>4045</v>
      </c>
      <c r="B4053" s="462" t="inlineStr"/>
      <c r="C4053" s="462" t="inlineStr">
        <is>
          <t>ស៊ីងហ្គាពួរ កាតុង (ខេមបូឌា)</t>
        </is>
      </c>
      <c r="D4053" s="462" t="inlineStr">
        <is>
          <t>L001-100121322</t>
        </is>
      </c>
      <c r="E4053" s="462" t="inlineStr">
        <is>
          <t>V00115031</t>
        </is>
      </c>
      <c r="F4053" s="463" t="n">
        <v>44173</v>
      </c>
      <c r="G4053" s="464" t="n">
        <v>702396</v>
      </c>
      <c r="H4053" s="462" t="n"/>
      <c r="I4053" s="464">
        <f>G4053</f>
        <v/>
      </c>
      <c r="J4053" s="462">
        <f>IF(AND(Q4053=TRUE, R4053=TRUE, S4053=TRUE), IF(W4053&lt;-0.05, "អនុញ្ញាត (អ្នកផ្គត់ផ្គង់ប្រកាសខ្វះ)", "បានប្រកាស (អនុញ្ញាត)"), IF(AND(Q4053=FALSE, R4053=FALSE, S4053=FALSE), "ព្យួរទុក (មិនមានទិន្នន័យ)", "ប្រកាសខុស (ព្យួរទុក)"))</f>
        <v/>
      </c>
      <c r="K4053" s="462" t="inlineStr"/>
      <c r="L4053" s="462" t="inlineStr"/>
      <c r="M4053" s="464">
        <f>AH4053</f>
        <v/>
      </c>
      <c r="N4053" s="464">
        <f>IF(W4053&lt;0,AH4053,I4053)</f>
        <v/>
      </c>
      <c r="O4053" s="464">
        <f>I4053-M4053</f>
        <v/>
      </c>
      <c r="P4053" s="462" t="n"/>
      <c r="Q4053" s="462">
        <f>V4053=W4053</f>
        <v/>
      </c>
      <c r="R4053" s="462">
        <f>AND(MONTH(F4053)=MONTH(X4053), YEAR(F4053)=YEAR(X4053))</f>
        <v/>
      </c>
      <c r="S4053" s="462">
        <f>AC4053="L001-901905215"</f>
        <v/>
      </c>
      <c r="T4053" s="464">
        <f>G4053-AH4053</f>
        <v/>
      </c>
      <c r="U4053" s="462" t="n"/>
      <c r="V4053" s="462" t="inlineStr">
        <is>
          <t>V00115031</t>
        </is>
      </c>
      <c r="W4053" s="462" t="inlineStr"/>
      <c r="X4053" s="499" t="n"/>
      <c r="Y4053" s="462" t="n"/>
      <c r="Z4053" s="462" t="n"/>
      <c r="AA4053" s="462" t="n"/>
      <c r="AB4053" s="462" t="n"/>
      <c r="AC4053" s="462" t="n"/>
      <c r="AD4053" s="462" t="n"/>
      <c r="AE4053" s="462" t="n"/>
      <c r="AF4053" s="462" t="n"/>
      <c r="AG4053" s="462" t="n"/>
      <c r="AH4053" s="462" t="n"/>
      <c r="AI4053" s="462" t="n"/>
      <c r="AJ4053" s="462" t="n"/>
      <c r="AK4053" s="462" t="n"/>
      <c r="AL4053" s="462" t="n"/>
      <c r="AM4053" s="462" t="n"/>
      <c r="AN4053" s="462" t="n"/>
      <c r="AO4053" s="462" t="n"/>
      <c r="AP4053" s="462" t="n"/>
      <c r="AQ4053" s="462" t="n"/>
      <c r="AR4053" s="462" t="n"/>
      <c r="AS4053" s="462" t="n"/>
    </row>
    <row r="4054">
      <c r="A4054" s="461" t="n">
        <v>4046</v>
      </c>
      <c r="B4054" s="462" t="inlineStr"/>
      <c r="C4054" s="462" t="inlineStr">
        <is>
          <t>ស៊ីងហ្គាពួរ កាតុង (ខេមបូឌា)</t>
        </is>
      </c>
      <c r="D4054" s="462" t="inlineStr">
        <is>
          <t>L001-100121322</t>
        </is>
      </c>
      <c r="E4054" s="462" t="inlineStr">
        <is>
          <t>V00115026</t>
        </is>
      </c>
      <c r="F4054" s="463" t="n">
        <v>44172</v>
      </c>
      <c r="G4054" s="464" t="n">
        <v>663649</v>
      </c>
      <c r="H4054" s="462" t="n"/>
      <c r="I4054" s="464">
        <f>G4054</f>
        <v/>
      </c>
      <c r="J4054" s="462">
        <f>IF(AND(Q4054=TRUE, R4054=TRUE, S4054=TRUE), IF(W4054&lt;-0.05, "អនុញ្ញាត (អ្នកផ្គត់ផ្គង់ប្រកាសខ្វះ)", "បានប្រកាស (អនុញ្ញាត)"), IF(AND(Q4054=FALSE, R4054=FALSE, S4054=FALSE), "ព្យួរទុក (មិនមានទិន្នន័យ)", "ប្រកាសខុស (ព្យួរទុក)"))</f>
        <v/>
      </c>
      <c r="K4054" s="462" t="inlineStr"/>
      <c r="L4054" s="462" t="inlineStr"/>
      <c r="M4054" s="464">
        <f>AH4054</f>
        <v/>
      </c>
      <c r="N4054" s="464">
        <f>IF(W4054&lt;0,AH4054,I4054)</f>
        <v/>
      </c>
      <c r="O4054" s="464">
        <f>I4054-M4054</f>
        <v/>
      </c>
      <c r="P4054" s="462" t="n"/>
      <c r="Q4054" s="462">
        <f>V4054=W4054</f>
        <v/>
      </c>
      <c r="R4054" s="462">
        <f>AND(MONTH(F4054)=MONTH(X4054), YEAR(F4054)=YEAR(X4054))</f>
        <v/>
      </c>
      <c r="S4054" s="462">
        <f>AC4054="L001-901905215"</f>
        <v/>
      </c>
      <c r="T4054" s="464">
        <f>G4054-AH4054</f>
        <v/>
      </c>
      <c r="U4054" s="462" t="n"/>
      <c r="V4054" s="462" t="inlineStr">
        <is>
          <t>V00115026</t>
        </is>
      </c>
      <c r="W4054" s="462" t="inlineStr"/>
      <c r="X4054" s="499" t="n"/>
      <c r="Y4054" s="462" t="n"/>
      <c r="Z4054" s="462" t="n"/>
      <c r="AA4054" s="462" t="n"/>
      <c r="AB4054" s="462" t="n"/>
      <c r="AC4054" s="462" t="n"/>
      <c r="AD4054" s="462" t="n"/>
      <c r="AE4054" s="462" t="n"/>
      <c r="AF4054" s="462" t="n"/>
      <c r="AG4054" s="462" t="n"/>
      <c r="AH4054" s="462" t="n"/>
      <c r="AI4054" s="462" t="n"/>
      <c r="AJ4054" s="462" t="n"/>
      <c r="AK4054" s="462" t="n"/>
      <c r="AL4054" s="462" t="n"/>
      <c r="AM4054" s="462" t="n"/>
      <c r="AN4054" s="462" t="n"/>
      <c r="AO4054" s="462" t="n"/>
      <c r="AP4054" s="462" t="n"/>
      <c r="AQ4054" s="462" t="n"/>
      <c r="AR4054" s="462" t="n"/>
      <c r="AS4054" s="462" t="n"/>
    </row>
    <row r="4055">
      <c r="A4055" s="461" t="n">
        <v>4047</v>
      </c>
      <c r="B4055" s="462" t="inlineStr"/>
      <c r="C4055" s="462" t="inlineStr">
        <is>
          <t>ស៊ីងហ្គាពួរ កាតុង (ខេមបូឌា)</t>
        </is>
      </c>
      <c r="D4055" s="462" t="inlineStr">
        <is>
          <t>L001-100121322</t>
        </is>
      </c>
      <c r="E4055" s="462" t="inlineStr">
        <is>
          <t>V00115080</t>
        </is>
      </c>
      <c r="F4055" s="463" t="n">
        <v>44169</v>
      </c>
      <c r="G4055" s="464" t="n">
        <v>230086</v>
      </c>
      <c r="H4055" s="462" t="n"/>
      <c r="I4055" s="464">
        <f>G4055</f>
        <v/>
      </c>
      <c r="J4055" s="462">
        <f>IF(AND(Q4055=TRUE, R4055=TRUE, S4055=TRUE), IF(W4055&lt;-0.05, "អនុញ្ញាត (អ្នកផ្គត់ផ្គង់ប្រកាសខ្វះ)", "បានប្រកាស (អនុញ្ញាត)"), IF(AND(Q4055=FALSE, R4055=FALSE, S4055=FALSE), "ព្យួរទុក (មិនមានទិន្នន័យ)", "ប្រកាសខុស (ព្យួរទុក)"))</f>
        <v/>
      </c>
      <c r="K4055" s="462" t="inlineStr"/>
      <c r="L4055" s="462" t="inlineStr"/>
      <c r="M4055" s="464">
        <f>AH4055</f>
        <v/>
      </c>
      <c r="N4055" s="464">
        <f>IF(W4055&lt;0,AH4055,I4055)</f>
        <v/>
      </c>
      <c r="O4055" s="464">
        <f>I4055-M4055</f>
        <v/>
      </c>
      <c r="P4055" s="462" t="n"/>
      <c r="Q4055" s="462">
        <f>V4055=W4055</f>
        <v/>
      </c>
      <c r="R4055" s="462">
        <f>AND(MONTH(F4055)=MONTH(X4055), YEAR(F4055)=YEAR(X4055))</f>
        <v/>
      </c>
      <c r="S4055" s="462">
        <f>AC4055="L001-901905215"</f>
        <v/>
      </c>
      <c r="T4055" s="464">
        <f>G4055-AH4055</f>
        <v/>
      </c>
      <c r="U4055" s="462" t="n"/>
      <c r="V4055" s="462" t="inlineStr">
        <is>
          <t>V00115080</t>
        </is>
      </c>
      <c r="W4055" s="462" t="inlineStr"/>
      <c r="X4055" s="499" t="n"/>
      <c r="Y4055" s="462" t="n"/>
      <c r="Z4055" s="462" t="n"/>
      <c r="AA4055" s="462" t="n"/>
      <c r="AB4055" s="462" t="n"/>
      <c r="AC4055" s="462" t="n"/>
      <c r="AD4055" s="462" t="n"/>
      <c r="AE4055" s="462" t="n"/>
      <c r="AF4055" s="462" t="n"/>
      <c r="AG4055" s="462" t="n"/>
      <c r="AH4055" s="462" t="n"/>
      <c r="AI4055" s="462" t="n"/>
      <c r="AJ4055" s="462" t="n"/>
      <c r="AK4055" s="462" t="n"/>
      <c r="AL4055" s="462" t="n"/>
      <c r="AM4055" s="462" t="n"/>
      <c r="AN4055" s="462" t="n"/>
      <c r="AO4055" s="462" t="n"/>
      <c r="AP4055" s="462" t="n"/>
      <c r="AQ4055" s="462" t="n"/>
      <c r="AR4055" s="462" t="n"/>
      <c r="AS4055" s="462" t="n"/>
    </row>
    <row r="4056">
      <c r="A4056" s="461" t="n">
        <v>4048</v>
      </c>
      <c r="B4056" s="462" t="inlineStr"/>
      <c r="C4056" s="462" t="inlineStr">
        <is>
          <t>ស៊ីងហ្គាពួរ កាតុង (ខេមបូឌា)</t>
        </is>
      </c>
      <c r="D4056" s="462" t="inlineStr">
        <is>
          <t>L001-100121322</t>
        </is>
      </c>
      <c r="E4056" s="462" t="inlineStr">
        <is>
          <t>V0014991</t>
        </is>
      </c>
      <c r="F4056" s="463" t="n">
        <v>44168</v>
      </c>
      <c r="G4056" s="464" t="n">
        <v>690849</v>
      </c>
      <c r="H4056" s="462" t="n"/>
      <c r="I4056" s="464">
        <f>G4056</f>
        <v/>
      </c>
      <c r="J4056" s="462">
        <f>IF(AND(Q4056=TRUE, R4056=TRUE, S4056=TRUE), IF(W4056&lt;-0.05, "អនុញ្ញាត (អ្នកផ្គត់ផ្គង់ប្រកាសខ្វះ)", "បានប្រកាស (អនុញ្ញាត)"), IF(AND(Q4056=FALSE, R4056=FALSE, S4056=FALSE), "ព្យួរទុក (មិនមានទិន្នន័យ)", "ប្រកាសខុស (ព្យួរទុក)"))</f>
        <v/>
      </c>
      <c r="K4056" s="462" t="inlineStr"/>
      <c r="L4056" s="462" t="inlineStr"/>
      <c r="M4056" s="464">
        <f>AH4056</f>
        <v/>
      </c>
      <c r="N4056" s="464">
        <f>IF(W4056&lt;0,AH4056,I4056)</f>
        <v/>
      </c>
      <c r="O4056" s="464">
        <f>I4056-M4056</f>
        <v/>
      </c>
      <c r="P4056" s="462" t="n"/>
      <c r="Q4056" s="462">
        <f>V4056=W4056</f>
        <v/>
      </c>
      <c r="R4056" s="462">
        <f>AND(MONTH(F4056)=MONTH(X4056), YEAR(F4056)=YEAR(X4056))</f>
        <v/>
      </c>
      <c r="S4056" s="462">
        <f>AC4056="L001-901905215"</f>
        <v/>
      </c>
      <c r="T4056" s="464">
        <f>G4056-AH4056</f>
        <v/>
      </c>
      <c r="U4056" s="462" t="n"/>
      <c r="V4056" s="462" t="inlineStr">
        <is>
          <t>V0014991</t>
        </is>
      </c>
      <c r="W4056" s="462" t="inlineStr">
        <is>
          <t>V0014991</t>
        </is>
      </c>
      <c r="X4056" s="463" t="n">
        <v>44168</v>
      </c>
      <c r="Y4056" s="462" t="inlineStr">
        <is>
          <t>V0014991</t>
        </is>
      </c>
      <c r="Z4056" s="462" t="inlineStr"/>
      <c r="AA4056" s="462" t="inlineStr">
        <is>
          <t>បុគ្គលជាប់អាករ</t>
        </is>
      </c>
      <c r="AB4056" s="462" t="inlineStr">
        <is>
          <t>L001-901905215</t>
        </is>
      </c>
      <c r="AC4056" s="462" t="inlineStr">
        <is>
          <t>វីអ៊ីស៊ិន (ខេមបូឌា) អ៊ិនដាសស្ទ្រី ឯ.ក</t>
        </is>
      </c>
      <c r="AD4056" s="464" t="n">
        <v>7589957</v>
      </c>
      <c r="AE4056" s="464" t="n">
        <v>6899961</v>
      </c>
      <c r="AF4056" s="464" t="n">
        <v>0</v>
      </c>
      <c r="AG4056" s="464" t="n">
        <v>0</v>
      </c>
      <c r="AH4056" s="464" t="n">
        <v>689996</v>
      </c>
      <c r="AI4056" s="464" t="n">
        <v>0</v>
      </c>
      <c r="AJ4056" s="464" t="n">
        <v>0</v>
      </c>
      <c r="AK4056" s="464" t="n">
        <v>0</v>
      </c>
      <c r="AL4056" s="464" t="n">
        <v>0</v>
      </c>
      <c r="AM4056" s="464" t="n">
        <v>0</v>
      </c>
      <c r="AN4056" s="464" t="n">
        <v>0</v>
      </c>
      <c r="AO4056" s="464" t="n">
        <v>0</v>
      </c>
      <c r="AP4056" s="464" t="n">
        <v>0</v>
      </c>
      <c r="AQ4056" s="462" t="inlineStr"/>
      <c r="AR4056" s="462" t="inlineStr"/>
      <c r="AS4056" s="462" t="inlineStr">
        <is>
          <t>បានប្រកាសពន្ធ</t>
        </is>
      </c>
    </row>
    <row r="4057">
      <c r="A4057" s="461" t="n">
        <v>4049</v>
      </c>
      <c r="B4057" s="462" t="inlineStr"/>
      <c r="C4057" s="462" t="inlineStr">
        <is>
          <t>ស៊ីងហ្គាពួរ កាតុង (ខេមបូឌា)</t>
        </is>
      </c>
      <c r="D4057" s="462" t="inlineStr">
        <is>
          <t>L001-100121322</t>
        </is>
      </c>
      <c r="E4057" s="462" t="inlineStr">
        <is>
          <t>V0014989</t>
        </is>
      </c>
      <c r="F4057" s="463" t="n">
        <v>44167</v>
      </c>
      <c r="G4057" s="464" t="n">
        <v>696924</v>
      </c>
      <c r="H4057" s="462" t="n"/>
      <c r="I4057" s="464">
        <f>G4057</f>
        <v/>
      </c>
      <c r="J4057" s="462">
        <f>IF(AND(Q4057=TRUE, R4057=TRUE, S4057=TRUE), IF(W4057&lt;-0.05, "អនុញ្ញាត (អ្នកផ្គត់ផ្គង់ប្រកាសខ្វះ)", "បានប្រកាស (អនុញ្ញាត)"), IF(AND(Q4057=FALSE, R4057=FALSE, S4057=FALSE), "ព្យួរទុក (មិនមានទិន្នន័យ)", "ប្រកាសខុស (ព្យួរទុក)"))</f>
        <v/>
      </c>
      <c r="K4057" s="462" t="inlineStr"/>
      <c r="L4057" s="462" t="inlineStr"/>
      <c r="M4057" s="464">
        <f>AH4057</f>
        <v/>
      </c>
      <c r="N4057" s="464">
        <f>IF(W4057&lt;0,AH4057,I4057)</f>
        <v/>
      </c>
      <c r="O4057" s="464">
        <f>I4057-M4057</f>
        <v/>
      </c>
      <c r="P4057" s="462" t="n"/>
      <c r="Q4057" s="462">
        <f>V4057=W4057</f>
        <v/>
      </c>
      <c r="R4057" s="462">
        <f>AND(MONTH(F4057)=MONTH(X4057), YEAR(F4057)=YEAR(X4057))</f>
        <v/>
      </c>
      <c r="S4057" s="462">
        <f>AC4057="L001-901905215"</f>
        <v/>
      </c>
      <c r="T4057" s="464">
        <f>G4057-AH4057</f>
        <v/>
      </c>
      <c r="U4057" s="462" t="n"/>
      <c r="V4057" s="462" t="inlineStr">
        <is>
          <t>V0014989</t>
        </is>
      </c>
      <c r="W4057" s="462" t="inlineStr">
        <is>
          <t>V0014989</t>
        </is>
      </c>
      <c r="X4057" s="463" t="n">
        <v>44167</v>
      </c>
      <c r="Y4057" s="462" t="inlineStr">
        <is>
          <t>V0014989</t>
        </is>
      </c>
      <c r="Z4057" s="462" t="inlineStr"/>
      <c r="AA4057" s="462" t="inlineStr">
        <is>
          <t>បុគ្គលជាប់អាករ</t>
        </is>
      </c>
      <c r="AB4057" s="462" t="inlineStr">
        <is>
          <t>L001-901905215</t>
        </is>
      </c>
      <c r="AC4057" s="462" t="inlineStr">
        <is>
          <t>វីអ៊ីស៊ិន (ខេមបូឌា) អ៊ិនដាសស្ទ្រី ឯ.ក</t>
        </is>
      </c>
      <c r="AD4057" s="464" t="n">
        <v>7656700</v>
      </c>
      <c r="AE4057" s="464" t="n">
        <v>6960636</v>
      </c>
      <c r="AF4057" s="464" t="n">
        <v>0</v>
      </c>
      <c r="AG4057" s="464" t="n">
        <v>0</v>
      </c>
      <c r="AH4057" s="464" t="n">
        <v>696064</v>
      </c>
      <c r="AI4057" s="464" t="n">
        <v>0</v>
      </c>
      <c r="AJ4057" s="464" t="n">
        <v>0</v>
      </c>
      <c r="AK4057" s="464" t="n">
        <v>0</v>
      </c>
      <c r="AL4057" s="464" t="n">
        <v>0</v>
      </c>
      <c r="AM4057" s="464" t="n">
        <v>0</v>
      </c>
      <c r="AN4057" s="464" t="n">
        <v>0</v>
      </c>
      <c r="AO4057" s="464" t="n">
        <v>0</v>
      </c>
      <c r="AP4057" s="464" t="n">
        <v>0</v>
      </c>
      <c r="AQ4057" s="462" t="inlineStr"/>
      <c r="AR4057" s="462" t="inlineStr"/>
      <c r="AS4057" s="462" t="inlineStr">
        <is>
          <t>បានប្រកាសពន្ធ</t>
        </is>
      </c>
    </row>
    <row r="4058">
      <c r="A4058" s="461" t="n">
        <v>4050</v>
      </c>
      <c r="B4058" s="462" t="inlineStr"/>
      <c r="C4058" s="462" t="inlineStr">
        <is>
          <t>ស៊ីងហ្គាពួរ កាតុង (ខេមបូឌា)</t>
        </is>
      </c>
      <c r="D4058" s="462" t="inlineStr">
        <is>
          <t>L001-100121322</t>
        </is>
      </c>
      <c r="E4058" s="462" t="inlineStr">
        <is>
          <t>V0014988</t>
        </is>
      </c>
      <c r="F4058" s="463" t="n">
        <v>44167</v>
      </c>
      <c r="G4058" s="464" t="n">
        <v>53990</v>
      </c>
      <c r="H4058" s="462" t="n"/>
      <c r="I4058" s="464">
        <f>G4058</f>
        <v/>
      </c>
      <c r="J4058" s="462">
        <f>IF(AND(Q4058=TRUE, R4058=TRUE, S4058=TRUE), IF(W4058&lt;-0.05, "អនុញ្ញាត (អ្នកផ្គត់ផ្គង់ប្រកាសខ្វះ)", "បានប្រកាស (អនុញ្ញាត)"), IF(AND(Q4058=FALSE, R4058=FALSE, S4058=FALSE), "ព្យួរទុក (មិនមានទិន្នន័យ)", "ប្រកាសខុស (ព្យួរទុក)"))</f>
        <v/>
      </c>
      <c r="K4058" s="462" t="inlineStr"/>
      <c r="L4058" s="462" t="inlineStr"/>
      <c r="M4058" s="464">
        <f>AH4058</f>
        <v/>
      </c>
      <c r="N4058" s="464">
        <f>IF(W4058&lt;0,AH4058,I4058)</f>
        <v/>
      </c>
      <c r="O4058" s="464">
        <f>I4058-M4058</f>
        <v/>
      </c>
      <c r="P4058" s="462" t="n"/>
      <c r="Q4058" s="462">
        <f>V4058=W4058</f>
        <v/>
      </c>
      <c r="R4058" s="462">
        <f>AND(MONTH(F4058)=MONTH(X4058), YEAR(F4058)=YEAR(X4058))</f>
        <v/>
      </c>
      <c r="S4058" s="462">
        <f>AC4058="L001-901905215"</f>
        <v/>
      </c>
      <c r="T4058" s="464">
        <f>G4058-AH4058</f>
        <v/>
      </c>
      <c r="U4058" s="462" t="n"/>
      <c r="V4058" s="462" t="inlineStr">
        <is>
          <t>V0014988</t>
        </is>
      </c>
      <c r="W4058" s="462" t="inlineStr">
        <is>
          <t>V0014988</t>
        </is>
      </c>
      <c r="X4058" s="463" t="n">
        <v>44167</v>
      </c>
      <c r="Y4058" s="462" t="inlineStr">
        <is>
          <t>V0014988</t>
        </is>
      </c>
      <c r="Z4058" s="462" t="inlineStr"/>
      <c r="AA4058" s="462" t="inlineStr">
        <is>
          <t>បុគ្គលជាប់អាករ</t>
        </is>
      </c>
      <c r="AB4058" s="462" t="inlineStr">
        <is>
          <t>L001-901905215</t>
        </is>
      </c>
      <c r="AC4058" s="462" t="inlineStr">
        <is>
          <t>វីអ៊ីស៊ិន (ខេមបូឌា) អ៊ិនដាសស្ទ្រី ឯ.ក</t>
        </is>
      </c>
      <c r="AD4058" s="464" t="n">
        <v>593159</v>
      </c>
      <c r="AE4058" s="464" t="n">
        <v>539235</v>
      </c>
      <c r="AF4058" s="464" t="n">
        <v>0</v>
      </c>
      <c r="AG4058" s="464" t="n">
        <v>0</v>
      </c>
      <c r="AH4058" s="464" t="n">
        <v>53924</v>
      </c>
      <c r="AI4058" s="464" t="n">
        <v>0</v>
      </c>
      <c r="AJ4058" s="464" t="n">
        <v>0</v>
      </c>
      <c r="AK4058" s="464" t="n">
        <v>0</v>
      </c>
      <c r="AL4058" s="464" t="n">
        <v>0</v>
      </c>
      <c r="AM4058" s="464" t="n">
        <v>0</v>
      </c>
      <c r="AN4058" s="464" t="n">
        <v>0</v>
      </c>
      <c r="AO4058" s="464" t="n">
        <v>0</v>
      </c>
      <c r="AP4058" s="464" t="n">
        <v>0</v>
      </c>
      <c r="AQ4058" s="462" t="inlineStr"/>
      <c r="AR4058" s="462" t="inlineStr"/>
      <c r="AS4058" s="462" t="inlineStr">
        <is>
          <t>បានប្រកាសពន្ធ</t>
        </is>
      </c>
    </row>
    <row r="4059">
      <c r="A4059" s="461" t="n">
        <v>4051</v>
      </c>
      <c r="B4059" s="462" t="inlineStr"/>
      <c r="C4059" s="462" t="inlineStr">
        <is>
          <t>ស៊ីងហ្គាពួរ កាតុង (ខេមបូឌា)</t>
        </is>
      </c>
      <c r="D4059" s="462" t="inlineStr">
        <is>
          <t>L001-100121322</t>
        </is>
      </c>
      <c r="E4059" s="462" t="inlineStr">
        <is>
          <t>V0014987</t>
        </is>
      </c>
      <c r="F4059" s="463" t="n">
        <v>44167</v>
      </c>
      <c r="G4059" s="464" t="n">
        <v>3775</v>
      </c>
      <c r="H4059" s="462" t="n"/>
      <c r="I4059" s="464">
        <f>G4059</f>
        <v/>
      </c>
      <c r="J4059" s="462">
        <f>IF(AND(Q4059=TRUE, R4059=TRUE, S4059=TRUE), IF(W4059&lt;-0.05, "អនុញ្ញាត (អ្នកផ្គត់ផ្គង់ប្រកាសខ្វះ)", "បានប្រកាស (អនុញ្ញាត)"), IF(AND(Q4059=FALSE, R4059=FALSE, S4059=FALSE), "ព្យួរទុក (មិនមានទិន្នន័យ)", "ប្រកាសខុស (ព្យួរទុក)"))</f>
        <v/>
      </c>
      <c r="K4059" s="462" t="inlineStr"/>
      <c r="L4059" s="462" t="inlineStr"/>
      <c r="M4059" s="464">
        <f>AH4059</f>
        <v/>
      </c>
      <c r="N4059" s="464">
        <f>IF(W4059&lt;0,AH4059,I4059)</f>
        <v/>
      </c>
      <c r="O4059" s="464">
        <f>I4059-M4059</f>
        <v/>
      </c>
      <c r="P4059" s="462" t="n"/>
      <c r="Q4059" s="462">
        <f>V4059=W4059</f>
        <v/>
      </c>
      <c r="R4059" s="462">
        <f>AND(MONTH(F4059)=MONTH(X4059), YEAR(F4059)=YEAR(X4059))</f>
        <v/>
      </c>
      <c r="S4059" s="462">
        <f>AC4059="L001-901905215"</f>
        <v/>
      </c>
      <c r="T4059" s="464">
        <f>G4059-AH4059</f>
        <v/>
      </c>
      <c r="U4059" s="462" t="n"/>
      <c r="V4059" s="462" t="inlineStr">
        <is>
          <t>V0014987</t>
        </is>
      </c>
      <c r="W4059" s="462" t="inlineStr">
        <is>
          <t>V0014987</t>
        </is>
      </c>
      <c r="X4059" s="463" t="n">
        <v>44167</v>
      </c>
      <c r="Y4059" s="462" t="inlineStr">
        <is>
          <t>V0014987</t>
        </is>
      </c>
      <c r="Z4059" s="462" t="inlineStr"/>
      <c r="AA4059" s="462" t="inlineStr">
        <is>
          <t>បុគ្គលជាប់អាករ</t>
        </is>
      </c>
      <c r="AB4059" s="462" t="inlineStr">
        <is>
          <t>L001-901905215</t>
        </is>
      </c>
      <c r="AC4059" s="462" t="inlineStr">
        <is>
          <t>វីអ៊ីស៊ិន (ខេមបូឌា) អ៊ិនដាសស្ទ្រី ឯ.ក</t>
        </is>
      </c>
      <c r="AD4059" s="464" t="n">
        <v>41461</v>
      </c>
      <c r="AE4059" s="464" t="n">
        <v>37692</v>
      </c>
      <c r="AF4059" s="464" t="n">
        <v>0</v>
      </c>
      <c r="AG4059" s="464" t="n">
        <v>0</v>
      </c>
      <c r="AH4059" s="464" t="n">
        <v>3769</v>
      </c>
      <c r="AI4059" s="464" t="n">
        <v>0</v>
      </c>
      <c r="AJ4059" s="464" t="n">
        <v>0</v>
      </c>
      <c r="AK4059" s="464" t="n">
        <v>0</v>
      </c>
      <c r="AL4059" s="464" t="n">
        <v>0</v>
      </c>
      <c r="AM4059" s="464" t="n">
        <v>0</v>
      </c>
      <c r="AN4059" s="464" t="n">
        <v>0</v>
      </c>
      <c r="AO4059" s="464" t="n">
        <v>0</v>
      </c>
      <c r="AP4059" s="464" t="n">
        <v>0</v>
      </c>
      <c r="AQ4059" s="462" t="inlineStr"/>
      <c r="AR4059" s="462" t="inlineStr"/>
      <c r="AS4059" s="462" t="inlineStr">
        <is>
          <t>បានប្រកាសពន្ធ</t>
        </is>
      </c>
    </row>
    <row r="4060">
      <c r="A4060" s="461" t="n">
        <v>4052</v>
      </c>
      <c r="B4060" s="462" t="inlineStr"/>
      <c r="C4060" s="462" t="inlineStr">
        <is>
          <t>ស៊ីងហ្គាពួរ កាតុង (ខេមបូឌា)</t>
        </is>
      </c>
      <c r="D4060" s="462" t="inlineStr">
        <is>
          <t>L001-100121322</t>
        </is>
      </c>
      <c r="E4060" s="462" t="inlineStr">
        <is>
          <t>V0014986</t>
        </is>
      </c>
      <c r="F4060" s="463" t="n">
        <v>44167</v>
      </c>
      <c r="G4060" s="464" t="n">
        <v>5514</v>
      </c>
      <c r="H4060" s="462" t="n"/>
      <c r="I4060" s="464">
        <f>G4060</f>
        <v/>
      </c>
      <c r="J4060" s="462">
        <f>IF(AND(Q4060=TRUE, R4060=TRUE, S4060=TRUE), IF(W4060&lt;-0.05, "អនុញ្ញាត (អ្នកផ្គត់ផ្គង់ប្រកាសខ្វះ)", "បានប្រកាស (អនុញ្ញាត)"), IF(AND(Q4060=FALSE, R4060=FALSE, S4060=FALSE), "ព្យួរទុក (មិនមានទិន្នន័យ)", "ប្រកាសខុស (ព្យួរទុក)"))</f>
        <v/>
      </c>
      <c r="K4060" s="462" t="inlineStr"/>
      <c r="L4060" s="462" t="inlineStr"/>
      <c r="M4060" s="464">
        <f>AH4060</f>
        <v/>
      </c>
      <c r="N4060" s="464">
        <f>IF(W4060&lt;0,AH4060,I4060)</f>
        <v/>
      </c>
      <c r="O4060" s="464">
        <f>I4060-M4060</f>
        <v/>
      </c>
      <c r="P4060" s="462" t="n"/>
      <c r="Q4060" s="462">
        <f>V4060=W4060</f>
        <v/>
      </c>
      <c r="R4060" s="462">
        <f>AND(MONTH(F4060)=MONTH(X4060), YEAR(F4060)=YEAR(X4060))</f>
        <v/>
      </c>
      <c r="S4060" s="462">
        <f>AC4060="L001-901905215"</f>
        <v/>
      </c>
      <c r="T4060" s="464">
        <f>G4060-AH4060</f>
        <v/>
      </c>
      <c r="U4060" s="462" t="n"/>
      <c r="V4060" s="462" t="inlineStr">
        <is>
          <t>V0014986</t>
        </is>
      </c>
      <c r="W4060" s="462" t="inlineStr">
        <is>
          <t>V0014986</t>
        </is>
      </c>
      <c r="X4060" s="463" t="n">
        <v>44167</v>
      </c>
      <c r="Y4060" s="462" t="inlineStr">
        <is>
          <t>V0014986</t>
        </is>
      </c>
      <c r="Z4060" s="462" t="inlineStr"/>
      <c r="AA4060" s="462" t="inlineStr">
        <is>
          <t>បុគ្គលជាប់អាករ</t>
        </is>
      </c>
      <c r="AB4060" s="462" t="inlineStr">
        <is>
          <t>L001-901905215</t>
        </is>
      </c>
      <c r="AC4060" s="462" t="inlineStr">
        <is>
          <t>វីអ៊ីស៊ិន (ខេមបូឌា) អ៊ិនដាសស្ទ្រី ឯ.ក</t>
        </is>
      </c>
      <c r="AD4060" s="464" t="n">
        <v>60594</v>
      </c>
      <c r="AE4060" s="464" t="n">
        <v>55085</v>
      </c>
      <c r="AF4060" s="464" t="n">
        <v>0</v>
      </c>
      <c r="AG4060" s="464" t="n">
        <v>0</v>
      </c>
      <c r="AH4060" s="464" t="n">
        <v>5509</v>
      </c>
      <c r="AI4060" s="464" t="n">
        <v>0</v>
      </c>
      <c r="AJ4060" s="464" t="n">
        <v>0</v>
      </c>
      <c r="AK4060" s="464" t="n">
        <v>0</v>
      </c>
      <c r="AL4060" s="464" t="n">
        <v>0</v>
      </c>
      <c r="AM4060" s="464" t="n">
        <v>0</v>
      </c>
      <c r="AN4060" s="464" t="n">
        <v>0</v>
      </c>
      <c r="AO4060" s="464" t="n">
        <v>0</v>
      </c>
      <c r="AP4060" s="464" t="n">
        <v>0</v>
      </c>
      <c r="AQ4060" s="462" t="inlineStr"/>
      <c r="AR4060" s="462" t="inlineStr"/>
      <c r="AS4060" s="462" t="inlineStr">
        <is>
          <t>បានប្រកាសពន្ធ</t>
        </is>
      </c>
    </row>
    <row r="4061">
      <c r="A4061" s="461" t="n">
        <v>4053</v>
      </c>
      <c r="B4061" s="462" t="inlineStr"/>
      <c r="C4061" s="462" t="inlineStr">
        <is>
          <t>ស៊ីងហ្គាពួរ កាតុង (ខេមបូឌា)</t>
        </is>
      </c>
      <c r="D4061" s="462" t="inlineStr">
        <is>
          <t>L001-100121322</t>
        </is>
      </c>
      <c r="E4061" s="462" t="inlineStr">
        <is>
          <t>V0014985</t>
        </is>
      </c>
      <c r="F4061" s="463" t="n">
        <v>44167</v>
      </c>
      <c r="G4061" s="464" t="n">
        <v>638847</v>
      </c>
      <c r="H4061" s="462" t="n"/>
      <c r="I4061" s="464">
        <f>G4061</f>
        <v/>
      </c>
      <c r="J4061" s="462">
        <f>IF(AND(Q4061=TRUE, R4061=TRUE, S4061=TRUE), IF(W4061&lt;-0.05, "អនុញ្ញាត (អ្នកផ្គត់ផ្គង់ប្រកាសខ្វះ)", "បានប្រកាស (អនុញ្ញាត)"), IF(AND(Q4061=FALSE, R4061=FALSE, S4061=FALSE), "ព្យួរទុក (មិនមានទិន្នន័យ)", "ប្រកាសខុស (ព្យួរទុក)"))</f>
        <v/>
      </c>
      <c r="K4061" s="462" t="inlineStr"/>
      <c r="L4061" s="462" t="inlineStr"/>
      <c r="M4061" s="464">
        <f>AH4061</f>
        <v/>
      </c>
      <c r="N4061" s="464">
        <f>IF(W4061&lt;0,AH4061,I4061)</f>
        <v/>
      </c>
      <c r="O4061" s="464">
        <f>I4061-M4061</f>
        <v/>
      </c>
      <c r="P4061" s="462" t="n"/>
      <c r="Q4061" s="462">
        <f>V4061=W4061</f>
        <v/>
      </c>
      <c r="R4061" s="462">
        <f>AND(MONTH(F4061)=MONTH(X4061), YEAR(F4061)=YEAR(X4061))</f>
        <v/>
      </c>
      <c r="S4061" s="462">
        <f>AC4061="L001-901905215"</f>
        <v/>
      </c>
      <c r="T4061" s="464">
        <f>G4061-AH4061</f>
        <v/>
      </c>
      <c r="U4061" s="462" t="n"/>
      <c r="V4061" s="462" t="inlineStr">
        <is>
          <t>V0014985</t>
        </is>
      </c>
      <c r="W4061" s="462" t="inlineStr">
        <is>
          <t>V0014985</t>
        </is>
      </c>
      <c r="X4061" s="463" t="n">
        <v>44167</v>
      </c>
      <c r="Y4061" s="462" t="inlineStr">
        <is>
          <t>V0014985</t>
        </is>
      </c>
      <c r="Z4061" s="462" t="inlineStr"/>
      <c r="AA4061" s="462" t="inlineStr">
        <is>
          <t>បុគ្គលជាប់អាករ</t>
        </is>
      </c>
      <c r="AB4061" s="462" t="inlineStr">
        <is>
          <t>L001-901905215</t>
        </is>
      </c>
      <c r="AC4061" s="462" t="inlineStr">
        <is>
          <t>វីអ៊ីស៊ិន (ខេមបូឌា) អ៊ិនដាសស្ទ្រី ឯ.ក</t>
        </is>
      </c>
      <c r="AD4061" s="464" t="n">
        <v>7018641</v>
      </c>
      <c r="AE4061" s="464" t="n">
        <v>6380583</v>
      </c>
      <c r="AF4061" s="464" t="n">
        <v>0</v>
      </c>
      <c r="AG4061" s="464" t="n">
        <v>0</v>
      </c>
      <c r="AH4061" s="464" t="n">
        <v>638058</v>
      </c>
      <c r="AI4061" s="464" t="n">
        <v>0</v>
      </c>
      <c r="AJ4061" s="464" t="n">
        <v>0</v>
      </c>
      <c r="AK4061" s="464" t="n">
        <v>0</v>
      </c>
      <c r="AL4061" s="464" t="n">
        <v>0</v>
      </c>
      <c r="AM4061" s="464" t="n">
        <v>0</v>
      </c>
      <c r="AN4061" s="464" t="n">
        <v>0</v>
      </c>
      <c r="AO4061" s="464" t="n">
        <v>0</v>
      </c>
      <c r="AP4061" s="464" t="n">
        <v>0</v>
      </c>
      <c r="AQ4061" s="462" t="inlineStr"/>
      <c r="AR4061" s="462" t="inlineStr"/>
      <c r="AS4061" s="462" t="inlineStr">
        <is>
          <t>បានប្រកាសពន្ធ</t>
        </is>
      </c>
    </row>
    <row r="4062">
      <c r="A4062" s="461" t="n">
        <v>4054</v>
      </c>
      <c r="B4062" s="462" t="inlineStr"/>
      <c r="C4062" s="462" t="inlineStr">
        <is>
          <t>ហូលី ហ្គោលដេន (ខេមបូឌា) ត្រេឌីង ឯ.ក</t>
        </is>
      </c>
      <c r="D4062" s="462" t="inlineStr">
        <is>
          <t>K005-901909270</t>
        </is>
      </c>
      <c r="E4062" s="462" t="inlineStr">
        <is>
          <t>00659</t>
        </is>
      </c>
      <c r="F4062" s="463" t="n">
        <v>44173</v>
      </c>
      <c r="G4062" s="464" t="n">
        <v>1337160</v>
      </c>
      <c r="H4062" s="462" t="n"/>
      <c r="I4062" s="464">
        <f>G4062</f>
        <v/>
      </c>
      <c r="J4062" s="462">
        <f>IF(AND(Q4062=TRUE, R4062=TRUE, S4062=TRUE), IF(W4062&lt;-0.05, "អនុញ្ញាត (អ្នកផ្គត់ផ្គង់ប្រកាសខ្វះ)", "បានប្រកាស (អនុញ្ញាត)"), IF(AND(Q4062=FALSE, R4062=FALSE, S4062=FALSE), "ព្យួរទុក (មិនមានទិន្នន័យ)", "ប្រកាសខុស (ព្យួរទុក)"))</f>
        <v/>
      </c>
      <c r="K4062" s="462" t="inlineStr"/>
      <c r="L4062" s="462" t="inlineStr"/>
      <c r="M4062" s="464">
        <f>AH4062</f>
        <v/>
      </c>
      <c r="N4062" s="464">
        <f>IF(W4062&lt;0,AH4062,I4062)</f>
        <v/>
      </c>
      <c r="O4062" s="464">
        <f>I4062-M4062</f>
        <v/>
      </c>
      <c r="P4062" s="462" t="n"/>
      <c r="Q4062" s="462">
        <f>V4062=W4062</f>
        <v/>
      </c>
      <c r="R4062" s="462">
        <f>AND(MONTH(F4062)=MONTH(X4062), YEAR(F4062)=YEAR(X4062))</f>
        <v/>
      </c>
      <c r="S4062" s="462">
        <f>AC4062="L001-901905215"</f>
        <v/>
      </c>
      <c r="T4062" s="464">
        <f>G4062-AH4062</f>
        <v/>
      </c>
      <c r="U4062" s="462" t="n"/>
      <c r="V4062" s="462" t="inlineStr">
        <is>
          <t>00659</t>
        </is>
      </c>
      <c r="W4062" s="462" t="inlineStr"/>
      <c r="X4062" s="499" t="n"/>
      <c r="Y4062" s="462" t="n"/>
      <c r="Z4062" s="462" t="n"/>
      <c r="AA4062" s="462" t="n"/>
      <c r="AB4062" s="462" t="n"/>
      <c r="AC4062" s="462" t="n"/>
      <c r="AD4062" s="462" t="n"/>
      <c r="AE4062" s="462" t="n"/>
      <c r="AF4062" s="462" t="n"/>
      <c r="AG4062" s="462" t="n"/>
      <c r="AH4062" s="462" t="n"/>
      <c r="AI4062" s="462" t="n"/>
      <c r="AJ4062" s="462" t="n"/>
      <c r="AK4062" s="462" t="n"/>
      <c r="AL4062" s="462" t="n"/>
      <c r="AM4062" s="462" t="n"/>
      <c r="AN4062" s="462" t="n"/>
      <c r="AO4062" s="462" t="n"/>
      <c r="AP4062" s="462" t="n"/>
      <c r="AQ4062" s="462" t="n"/>
      <c r="AR4062" s="462" t="n"/>
      <c r="AS4062" s="462" t="n"/>
    </row>
    <row r="4063">
      <c r="A4063" s="461" t="n">
        <v>4055</v>
      </c>
      <c r="B4063" s="462" t="inlineStr"/>
      <c r="C4063" s="462" t="inlineStr">
        <is>
          <t>ដុងគ័ន ស៊ីធី ហ្វាញស្តារ ព្រីនធីង (ខេមបូឌា)</t>
        </is>
      </c>
      <c r="D4063" s="462" t="inlineStr">
        <is>
          <t>L001-100193021</t>
        </is>
      </c>
      <c r="E4063" s="462" t="inlineStr">
        <is>
          <t>0001134</t>
        </is>
      </c>
      <c r="F4063" s="463" t="n">
        <v>44196</v>
      </c>
      <c r="G4063" s="464" t="n">
        <v>19254833</v>
      </c>
      <c r="H4063" s="462" t="n"/>
      <c r="I4063" s="464">
        <f>G4063</f>
        <v/>
      </c>
      <c r="J4063" s="462">
        <f>IF(AND(Q4063=TRUE, R4063=TRUE, S4063=TRUE), IF(W4063&lt;-0.05, "អនុញ្ញាត (អ្នកផ្គត់ផ្គង់ប្រកាសខ្វះ)", "បានប្រកាស (អនុញ្ញាត)"), IF(AND(Q4063=FALSE, R4063=FALSE, S4063=FALSE), "ព្យួរទុក (មិនមានទិន្នន័យ)", "ប្រកាសខុស (ព្យួរទុក)"))</f>
        <v/>
      </c>
      <c r="K4063" s="462" t="inlineStr"/>
      <c r="L4063" s="462" t="inlineStr"/>
      <c r="M4063" s="464">
        <f>AH4063</f>
        <v/>
      </c>
      <c r="N4063" s="464">
        <f>IF(W4063&lt;0,AH4063,I4063)</f>
        <v/>
      </c>
      <c r="O4063" s="464">
        <f>I4063-M4063</f>
        <v/>
      </c>
      <c r="P4063" s="462" t="n"/>
      <c r="Q4063" s="462">
        <f>V4063=W4063</f>
        <v/>
      </c>
      <c r="R4063" s="462">
        <f>AND(MONTH(F4063)=MONTH(X4063), YEAR(F4063)=YEAR(X4063))</f>
        <v/>
      </c>
      <c r="S4063" s="462">
        <f>AC4063="L001-901905215"</f>
        <v/>
      </c>
      <c r="T4063" s="464">
        <f>G4063-AH4063</f>
        <v/>
      </c>
      <c r="U4063" s="462" t="n"/>
      <c r="V4063" s="462" t="inlineStr">
        <is>
          <t>0001134</t>
        </is>
      </c>
      <c r="W4063" s="462" t="inlineStr"/>
      <c r="X4063" s="499" t="n"/>
      <c r="Y4063" s="462" t="n"/>
      <c r="Z4063" s="462" t="n"/>
      <c r="AA4063" s="462" t="n"/>
      <c r="AB4063" s="462" t="n"/>
      <c r="AC4063" s="462" t="n"/>
      <c r="AD4063" s="462" t="n"/>
      <c r="AE4063" s="462" t="n"/>
      <c r="AF4063" s="462" t="n"/>
      <c r="AG4063" s="462" t="n"/>
      <c r="AH4063" s="462" t="n"/>
      <c r="AI4063" s="462" t="n"/>
      <c r="AJ4063" s="462" t="n"/>
      <c r="AK4063" s="462" t="n"/>
      <c r="AL4063" s="462" t="n"/>
      <c r="AM4063" s="462" t="n"/>
      <c r="AN4063" s="462" t="n"/>
      <c r="AO4063" s="462" t="n"/>
      <c r="AP4063" s="462" t="n"/>
      <c r="AQ4063" s="462" t="n"/>
      <c r="AR4063" s="462" t="n"/>
      <c r="AS4063" s="462" t="n"/>
    </row>
    <row r="4064">
      <c r="A4064" s="461" t="n">
        <v>4056</v>
      </c>
      <c r="B4064" s="462" t="inlineStr"/>
      <c r="C4064" s="462" t="inlineStr">
        <is>
          <t>ឌី អេច អិល អិចប្រេស (ខេមបូឌា)</t>
        </is>
      </c>
      <c r="D4064" s="462" t="inlineStr">
        <is>
          <t>L001-100045197</t>
        </is>
      </c>
      <c r="E4064" s="462" t="inlineStr">
        <is>
          <t>PNHR000365863</t>
        </is>
      </c>
      <c r="F4064" s="463" t="n">
        <v>44196</v>
      </c>
      <c r="G4064" s="464" t="n">
        <v>32473</v>
      </c>
      <c r="H4064" s="462" t="n"/>
      <c r="I4064" s="464">
        <f>G4064</f>
        <v/>
      </c>
      <c r="J4064" s="462">
        <f>IF(AND(Q4064=TRUE, R4064=TRUE, S4064=TRUE), IF(W4064&lt;-0.05, "អនុញ្ញាត (អ្នកផ្គត់ផ្គង់ប្រកាសខ្វះ)", "បានប្រកាស (អនុញ្ញាត)"), IF(AND(Q4064=FALSE, R4064=FALSE, S4064=FALSE), "ព្យួរទុក (មិនមានទិន្នន័យ)", "ប្រកាសខុស (ព្យួរទុក)"))</f>
        <v/>
      </c>
      <c r="K4064" s="462" t="inlineStr"/>
      <c r="L4064" s="462" t="inlineStr"/>
      <c r="M4064" s="464">
        <f>AH4064</f>
        <v/>
      </c>
      <c r="N4064" s="464">
        <f>IF(W4064&lt;0,AH4064,I4064)</f>
        <v/>
      </c>
      <c r="O4064" s="464">
        <f>I4064-M4064</f>
        <v/>
      </c>
      <c r="P4064" s="462" t="n"/>
      <c r="Q4064" s="462">
        <f>V4064=W4064</f>
        <v/>
      </c>
      <c r="R4064" s="462">
        <f>AND(MONTH(F4064)=MONTH(X4064), YEAR(F4064)=YEAR(X4064))</f>
        <v/>
      </c>
      <c r="S4064" s="462">
        <f>AC4064="L001-901905215"</f>
        <v/>
      </c>
      <c r="T4064" s="464">
        <f>G4064-AH4064</f>
        <v/>
      </c>
      <c r="U4064" s="462" t="n"/>
      <c r="V4064" s="462" t="inlineStr">
        <is>
          <t>PNHR000365863</t>
        </is>
      </c>
      <c r="W4064" s="462" t="inlineStr"/>
      <c r="X4064" s="499" t="n"/>
      <c r="Y4064" s="462" t="n"/>
      <c r="Z4064" s="462" t="n"/>
      <c r="AA4064" s="462" t="n"/>
      <c r="AB4064" s="462" t="n"/>
      <c r="AC4064" s="462" t="n"/>
      <c r="AD4064" s="462" t="n"/>
      <c r="AE4064" s="462" t="n"/>
      <c r="AF4064" s="462" t="n"/>
      <c r="AG4064" s="462" t="n"/>
      <c r="AH4064" s="462" t="n"/>
      <c r="AI4064" s="462" t="n"/>
      <c r="AJ4064" s="462" t="n"/>
      <c r="AK4064" s="462" t="n"/>
      <c r="AL4064" s="462" t="n"/>
      <c r="AM4064" s="462" t="n"/>
      <c r="AN4064" s="462" t="n"/>
      <c r="AO4064" s="462" t="n"/>
      <c r="AP4064" s="462" t="n"/>
      <c r="AQ4064" s="462" t="n"/>
      <c r="AR4064" s="462" t="n"/>
      <c r="AS4064" s="462" t="n"/>
    </row>
    <row r="4065">
      <c r="A4065" s="461" t="n">
        <v>4057</v>
      </c>
      <c r="B4065" s="462" t="inlineStr"/>
      <c r="C4065" s="462" t="inlineStr">
        <is>
          <t>ឌី អេច អិល អិចប្រេស (ខេមបូឌា)</t>
        </is>
      </c>
      <c r="D4065" s="462" t="inlineStr">
        <is>
          <t>L001-100045197</t>
        </is>
      </c>
      <c r="E4065" s="462" t="inlineStr">
        <is>
          <t>PNHIR00104335</t>
        </is>
      </c>
      <c r="F4065" s="463" t="n">
        <v>44196</v>
      </c>
      <c r="G4065" s="464" t="n">
        <v>615</v>
      </c>
      <c r="H4065" s="462" t="n"/>
      <c r="I4065" s="464">
        <f>G4065</f>
        <v/>
      </c>
      <c r="J4065" s="462">
        <f>IF(AND(Q4065=TRUE, R4065=TRUE, S4065=TRUE), IF(W4065&lt;-0.05, "អនុញ្ញាត (អ្នកផ្គត់ផ្គង់ប្រកាសខ្វះ)", "បានប្រកាស (អនុញ្ញាត)"), IF(AND(Q4065=FALSE, R4065=FALSE, S4065=FALSE), "ព្យួរទុក (មិនមានទិន្នន័យ)", "ប្រកាសខុស (ព្យួរទុក)"))</f>
        <v/>
      </c>
      <c r="K4065" s="462" t="inlineStr"/>
      <c r="L4065" s="462" t="inlineStr"/>
      <c r="M4065" s="464">
        <f>AH4065</f>
        <v/>
      </c>
      <c r="N4065" s="464">
        <f>IF(W4065&lt;0,AH4065,I4065)</f>
        <v/>
      </c>
      <c r="O4065" s="464">
        <f>I4065-M4065</f>
        <v/>
      </c>
      <c r="P4065" s="462" t="n"/>
      <c r="Q4065" s="462">
        <f>V4065=W4065</f>
        <v/>
      </c>
      <c r="R4065" s="462">
        <f>AND(MONTH(F4065)=MONTH(X4065), YEAR(F4065)=YEAR(X4065))</f>
        <v/>
      </c>
      <c r="S4065" s="462">
        <f>AC4065="L001-901905215"</f>
        <v/>
      </c>
      <c r="T4065" s="464">
        <f>G4065-AH4065</f>
        <v/>
      </c>
      <c r="U4065" s="462" t="n"/>
      <c r="V4065" s="462" t="inlineStr">
        <is>
          <t>PNHIR00104335</t>
        </is>
      </c>
      <c r="W4065" s="462" t="inlineStr"/>
      <c r="X4065" s="499" t="n"/>
      <c r="Y4065" s="462" t="n"/>
      <c r="Z4065" s="462" t="n"/>
      <c r="AA4065" s="462" t="n"/>
      <c r="AB4065" s="462" t="n"/>
      <c r="AC4065" s="462" t="n"/>
      <c r="AD4065" s="462" t="n"/>
      <c r="AE4065" s="462" t="n"/>
      <c r="AF4065" s="462" t="n"/>
      <c r="AG4065" s="462" t="n"/>
      <c r="AH4065" s="462" t="n"/>
      <c r="AI4065" s="462" t="n"/>
      <c r="AJ4065" s="462" t="n"/>
      <c r="AK4065" s="462" t="n"/>
      <c r="AL4065" s="462" t="n"/>
      <c r="AM4065" s="462" t="n"/>
      <c r="AN4065" s="462" t="n"/>
      <c r="AO4065" s="462" t="n"/>
      <c r="AP4065" s="462" t="n"/>
      <c r="AQ4065" s="462" t="n"/>
      <c r="AR4065" s="462" t="n"/>
      <c r="AS4065" s="462" t="n"/>
    </row>
    <row r="4066">
      <c r="A4066" s="461" t="n">
        <v>4058</v>
      </c>
      <c r="B4066" s="462" t="inlineStr"/>
      <c r="C4066" s="462" t="inlineStr">
        <is>
          <t>ឌី អេច អិល អិចប្រេស (ខេមបូឌា)</t>
        </is>
      </c>
      <c r="D4066" s="462" t="inlineStr">
        <is>
          <t>L001-100045197</t>
        </is>
      </c>
      <c r="E4066" s="462" t="inlineStr">
        <is>
          <t>PNHR000362846</t>
        </is>
      </c>
      <c r="F4066" s="463" t="n">
        <v>44175</v>
      </c>
      <c r="G4066" s="464" t="n">
        <v>30995</v>
      </c>
      <c r="H4066" s="462" t="n"/>
      <c r="I4066" s="464">
        <f>G4066</f>
        <v/>
      </c>
      <c r="J4066" s="462">
        <f>IF(AND(Q4066=TRUE, R4066=TRUE, S4066=TRUE), IF(W4066&lt;-0.05, "អនុញ្ញាត (អ្នកផ្គត់ផ្គង់ប្រកាសខ្វះ)", "បានប្រកាស (អនុញ្ញាត)"), IF(AND(Q4066=FALSE, R4066=FALSE, S4066=FALSE), "ព្យួរទុក (មិនមានទិន្នន័យ)", "ប្រកាសខុស (ព្យួរទុក)"))</f>
        <v/>
      </c>
      <c r="K4066" s="462" t="inlineStr"/>
      <c r="L4066" s="462" t="inlineStr"/>
      <c r="M4066" s="464">
        <f>AH4066</f>
        <v/>
      </c>
      <c r="N4066" s="464">
        <f>IF(W4066&lt;0,AH4066,I4066)</f>
        <v/>
      </c>
      <c r="O4066" s="464">
        <f>I4066-M4066</f>
        <v/>
      </c>
      <c r="P4066" s="462" t="n"/>
      <c r="Q4066" s="462">
        <f>V4066=W4066</f>
        <v/>
      </c>
      <c r="R4066" s="462">
        <f>AND(MONTH(F4066)=MONTH(X4066), YEAR(F4066)=YEAR(X4066))</f>
        <v/>
      </c>
      <c r="S4066" s="462">
        <f>AC4066="L001-901905215"</f>
        <v/>
      </c>
      <c r="T4066" s="464">
        <f>G4066-AH4066</f>
        <v/>
      </c>
      <c r="U4066" s="462" t="n"/>
      <c r="V4066" s="462" t="inlineStr">
        <is>
          <t>PNHR000362846</t>
        </is>
      </c>
      <c r="W4066" s="462" t="inlineStr"/>
      <c r="X4066" s="499" t="n"/>
      <c r="Y4066" s="462" t="n"/>
      <c r="Z4066" s="462" t="n"/>
      <c r="AA4066" s="462" t="n"/>
      <c r="AB4066" s="462" t="n"/>
      <c r="AC4066" s="462" t="n"/>
      <c r="AD4066" s="462" t="n"/>
      <c r="AE4066" s="462" t="n"/>
      <c r="AF4066" s="462" t="n"/>
      <c r="AG4066" s="462" t="n"/>
      <c r="AH4066" s="462" t="n"/>
      <c r="AI4066" s="462" t="n"/>
      <c r="AJ4066" s="462" t="n"/>
      <c r="AK4066" s="462" t="n"/>
      <c r="AL4066" s="462" t="n"/>
      <c r="AM4066" s="462" t="n"/>
      <c r="AN4066" s="462" t="n"/>
      <c r="AO4066" s="462" t="n"/>
      <c r="AP4066" s="462" t="n"/>
      <c r="AQ4066" s="462" t="n"/>
      <c r="AR4066" s="462" t="n"/>
      <c r="AS4066" s="462" t="n"/>
    </row>
    <row r="4067">
      <c r="A4067" s="461" t="n">
        <v>4059</v>
      </c>
      <c r="B4067" s="462" t="inlineStr"/>
      <c r="C4067" s="462" t="inlineStr">
        <is>
          <t>ឌី អេច អិល អិចប្រេស (ខេមបូឌា)</t>
        </is>
      </c>
      <c r="D4067" s="462" t="inlineStr">
        <is>
          <t>L001-100045197</t>
        </is>
      </c>
      <c r="E4067" s="462" t="inlineStr">
        <is>
          <t>PNHR000363938</t>
        </is>
      </c>
      <c r="F4067" s="463" t="n">
        <v>44182</v>
      </c>
      <c r="G4067" s="464" t="n">
        <v>174104</v>
      </c>
      <c r="H4067" s="462" t="n"/>
      <c r="I4067" s="464">
        <f>G4067</f>
        <v/>
      </c>
      <c r="J4067" s="462">
        <f>IF(AND(Q4067=TRUE, R4067=TRUE, S4067=TRUE), IF(W4067&lt;-0.05, "អនុញ្ញាត (អ្នកផ្គត់ផ្គង់ប្រកាសខ្វះ)", "បានប្រកាស (អនុញ្ញាត)"), IF(AND(Q4067=FALSE, R4067=FALSE, S4067=FALSE), "ព្យួរទុក (មិនមានទិន្នន័យ)", "ប្រកាសខុស (ព្យួរទុក)"))</f>
        <v/>
      </c>
      <c r="K4067" s="462" t="inlineStr"/>
      <c r="L4067" s="462" t="inlineStr"/>
      <c r="M4067" s="464">
        <f>AH4067</f>
        <v/>
      </c>
      <c r="N4067" s="464">
        <f>IF(W4067&lt;0,AH4067,I4067)</f>
        <v/>
      </c>
      <c r="O4067" s="464">
        <f>I4067-M4067</f>
        <v/>
      </c>
      <c r="P4067" s="462" t="n"/>
      <c r="Q4067" s="462">
        <f>V4067=W4067</f>
        <v/>
      </c>
      <c r="R4067" s="462">
        <f>AND(MONTH(F4067)=MONTH(X4067), YEAR(F4067)=YEAR(X4067))</f>
        <v/>
      </c>
      <c r="S4067" s="462">
        <f>AC4067="L001-901905215"</f>
        <v/>
      </c>
      <c r="T4067" s="464">
        <f>G4067-AH4067</f>
        <v/>
      </c>
      <c r="U4067" s="462" t="n"/>
      <c r="V4067" s="462" t="inlineStr">
        <is>
          <t>PNHR000363938</t>
        </is>
      </c>
      <c r="W4067" s="462" t="inlineStr"/>
      <c r="X4067" s="499" t="n"/>
      <c r="Y4067" s="462" t="n"/>
      <c r="Z4067" s="462" t="n"/>
      <c r="AA4067" s="462" t="n"/>
      <c r="AB4067" s="462" t="n"/>
      <c r="AC4067" s="462" t="n"/>
      <c r="AD4067" s="462" t="n"/>
      <c r="AE4067" s="462" t="n"/>
      <c r="AF4067" s="462" t="n"/>
      <c r="AG4067" s="462" t="n"/>
      <c r="AH4067" s="462" t="n"/>
      <c r="AI4067" s="462" t="n"/>
      <c r="AJ4067" s="462" t="n"/>
      <c r="AK4067" s="462" t="n"/>
      <c r="AL4067" s="462" t="n"/>
      <c r="AM4067" s="462" t="n"/>
      <c r="AN4067" s="462" t="n"/>
      <c r="AO4067" s="462" t="n"/>
      <c r="AP4067" s="462" t="n"/>
      <c r="AQ4067" s="462" t="n"/>
      <c r="AR4067" s="462" t="n"/>
      <c r="AS4067" s="462" t="n"/>
    </row>
    <row r="4068">
      <c r="A4068" s="461" t="n">
        <v>4060</v>
      </c>
      <c r="B4068" s="462" t="inlineStr"/>
      <c r="C4068" s="462" t="inlineStr">
        <is>
          <t>ឌី អេច អិល អិចប្រេស (ខេមបូឌា)</t>
        </is>
      </c>
      <c r="D4068" s="462" t="inlineStr">
        <is>
          <t>L001-100045197</t>
        </is>
      </c>
      <c r="E4068" s="462" t="inlineStr">
        <is>
          <t>PNHIR001103838</t>
        </is>
      </c>
      <c r="F4068" s="463" t="n">
        <v>44181</v>
      </c>
      <c r="G4068" s="464" t="n">
        <v>615</v>
      </c>
      <c r="H4068" s="462" t="n"/>
      <c r="I4068" s="464">
        <f>G4068</f>
        <v/>
      </c>
      <c r="J4068" s="462">
        <f>IF(AND(Q4068=TRUE, R4068=TRUE, S4068=TRUE), IF(W4068&lt;-0.05, "អនុញ្ញាត (អ្នកផ្គត់ផ្គង់ប្រកាសខ្វះ)", "បានប្រកាស (អនុញ្ញាត)"), IF(AND(Q4068=FALSE, R4068=FALSE, S4068=FALSE), "ព្យួរទុក (មិនមានទិន្នន័យ)", "ប្រកាសខុស (ព្យួរទុក)"))</f>
        <v/>
      </c>
      <c r="K4068" s="462" t="inlineStr"/>
      <c r="L4068" s="462" t="inlineStr"/>
      <c r="M4068" s="464">
        <f>AH4068</f>
        <v/>
      </c>
      <c r="N4068" s="464">
        <f>IF(W4068&lt;0,AH4068,I4068)</f>
        <v/>
      </c>
      <c r="O4068" s="464">
        <f>I4068-M4068</f>
        <v/>
      </c>
      <c r="P4068" s="462" t="n"/>
      <c r="Q4068" s="462">
        <f>V4068=W4068</f>
        <v/>
      </c>
      <c r="R4068" s="462">
        <f>AND(MONTH(F4068)=MONTH(X4068), YEAR(F4068)=YEAR(X4068))</f>
        <v/>
      </c>
      <c r="S4068" s="462">
        <f>AC4068="L001-901905215"</f>
        <v/>
      </c>
      <c r="T4068" s="464">
        <f>G4068-AH4068</f>
        <v/>
      </c>
      <c r="U4068" s="462" t="n"/>
      <c r="V4068" s="462" t="inlineStr">
        <is>
          <t>PNHIR001103838</t>
        </is>
      </c>
      <c r="W4068" s="462" t="inlineStr"/>
      <c r="X4068" s="499" t="n"/>
      <c r="Y4068" s="462" t="n"/>
      <c r="Z4068" s="462" t="n"/>
      <c r="AA4068" s="462" t="n"/>
      <c r="AB4068" s="462" t="n"/>
      <c r="AC4068" s="462" t="n"/>
      <c r="AD4068" s="462" t="n"/>
      <c r="AE4068" s="462" t="n"/>
      <c r="AF4068" s="462" t="n"/>
      <c r="AG4068" s="462" t="n"/>
      <c r="AH4068" s="462" t="n"/>
      <c r="AI4068" s="462" t="n"/>
      <c r="AJ4068" s="462" t="n"/>
      <c r="AK4068" s="462" t="n"/>
      <c r="AL4068" s="462" t="n"/>
      <c r="AM4068" s="462" t="n"/>
      <c r="AN4068" s="462" t="n"/>
      <c r="AO4068" s="462" t="n"/>
      <c r="AP4068" s="462" t="n"/>
      <c r="AQ4068" s="462" t="n"/>
      <c r="AR4068" s="462" t="n"/>
      <c r="AS4068" s="462" t="n"/>
    </row>
    <row r="4069">
      <c r="A4069" s="461" t="n">
        <v>4061</v>
      </c>
      <c r="B4069" s="462" t="inlineStr"/>
      <c r="C4069" s="462" t="inlineStr">
        <is>
          <t>ឆាយ ដា ឡូយីស្ទីក</t>
        </is>
      </c>
      <c r="D4069" s="462" t="inlineStr">
        <is>
          <t>L001-100063098</t>
        </is>
      </c>
      <c r="E4069" s="462" t="inlineStr">
        <is>
          <t>2012011639</t>
        </is>
      </c>
      <c r="F4069" s="463" t="n">
        <v>44186</v>
      </c>
      <c r="G4069" s="464" t="n">
        <v>179287</v>
      </c>
      <c r="H4069" s="462" t="n"/>
      <c r="I4069" s="464">
        <f>G4069</f>
        <v/>
      </c>
      <c r="J4069" s="462">
        <f>IF(AND(Q4069=TRUE, R4069=TRUE, S4069=TRUE), IF(W4069&lt;-0.05, "អនុញ្ញាត (អ្នកផ្គត់ផ្គង់ប្រកាសខ្វះ)", "បានប្រកាស (អនុញ្ញាត)"), IF(AND(Q4069=FALSE, R4069=FALSE, S4069=FALSE), "ព្យួរទុក (មិនមានទិន្នន័យ)", "ប្រកាសខុស (ព្យួរទុក)"))</f>
        <v/>
      </c>
      <c r="K4069" s="462" t="inlineStr"/>
      <c r="L4069" s="462" t="inlineStr"/>
      <c r="M4069" s="464">
        <f>AH4069</f>
        <v/>
      </c>
      <c r="N4069" s="464">
        <f>IF(W4069&lt;0,AH4069,I4069)</f>
        <v/>
      </c>
      <c r="O4069" s="464">
        <f>I4069-M4069</f>
        <v/>
      </c>
      <c r="P4069" s="462" t="n"/>
      <c r="Q4069" s="462">
        <f>V4069=W4069</f>
        <v/>
      </c>
      <c r="R4069" s="462">
        <f>AND(MONTH(F4069)=MONTH(X4069), YEAR(F4069)=YEAR(X4069))</f>
        <v/>
      </c>
      <c r="S4069" s="462">
        <f>AC4069="L001-901905215"</f>
        <v/>
      </c>
      <c r="T4069" s="464">
        <f>G4069-AH4069</f>
        <v/>
      </c>
      <c r="U4069" s="462" t="n"/>
      <c r="V4069" s="462" t="inlineStr">
        <is>
          <t>2012011639</t>
        </is>
      </c>
      <c r="W4069" s="462" t="inlineStr">
        <is>
          <t>2012011639</t>
        </is>
      </c>
      <c r="X4069" s="463" t="n">
        <v>44186</v>
      </c>
      <c r="Y4069" s="462" t="inlineStr">
        <is>
          <t>2012011639</t>
        </is>
      </c>
      <c r="Z4069" s="462" t="inlineStr"/>
      <c r="AA4069" s="462" t="inlineStr">
        <is>
          <t>បុគ្គលជាប់អាករ</t>
        </is>
      </c>
      <c r="AB4069" s="462" t="inlineStr">
        <is>
          <t>L001-901905215</t>
        </is>
      </c>
      <c r="AC4069" s="462" t="inlineStr">
        <is>
          <t>វីអ៊ីស៊ិន (ខេមបូឌា) អ៊ិនដាសស្ទ្រី ឯ.ក</t>
        </is>
      </c>
      <c r="AD4069" s="464" t="n">
        <v>1972159</v>
      </c>
      <c r="AE4069" s="464" t="n">
        <v>1792872</v>
      </c>
      <c r="AF4069" s="464" t="n">
        <v>0</v>
      </c>
      <c r="AG4069" s="464" t="n">
        <v>0</v>
      </c>
      <c r="AH4069" s="464" t="n">
        <v>179287</v>
      </c>
      <c r="AI4069" s="464" t="n">
        <v>0</v>
      </c>
      <c r="AJ4069" s="464" t="n">
        <v>0</v>
      </c>
      <c r="AK4069" s="464" t="n">
        <v>0</v>
      </c>
      <c r="AL4069" s="464" t="n">
        <v>0</v>
      </c>
      <c r="AM4069" s="464" t="n">
        <v>0</v>
      </c>
      <c r="AN4069" s="464" t="n">
        <v>0</v>
      </c>
      <c r="AO4069" s="464" t="n">
        <v>0</v>
      </c>
      <c r="AP4069" s="464" t="n">
        <v>0</v>
      </c>
      <c r="AQ4069" s="462" t="inlineStr"/>
      <c r="AR4069" s="462" t="inlineStr"/>
      <c r="AS4069" s="462" t="inlineStr">
        <is>
          <t>បានប្រកាសពន្ធ</t>
        </is>
      </c>
    </row>
    <row r="4070">
      <c r="A4070" s="461" t="n">
        <v>4062</v>
      </c>
      <c r="B4070" s="462" t="inlineStr"/>
      <c r="C4070" s="462" t="inlineStr">
        <is>
          <t>ឆាយ ដា ឡូយីស្ទីក</t>
        </is>
      </c>
      <c r="D4070" s="462" t="inlineStr">
        <is>
          <t>L001-100063098</t>
        </is>
      </c>
      <c r="E4070" s="462" t="inlineStr">
        <is>
          <t>2012011634</t>
        </is>
      </c>
      <c r="F4070" s="463" t="n">
        <v>44186</v>
      </c>
      <c r="G4070" s="464" t="n">
        <v>292351</v>
      </c>
      <c r="H4070" s="462" t="n"/>
      <c r="I4070" s="464">
        <f>G4070</f>
        <v/>
      </c>
      <c r="J4070" s="462">
        <f>IF(AND(Q4070=TRUE, R4070=TRUE, S4070=TRUE), IF(W4070&lt;-0.05, "អនុញ្ញាត (អ្នកផ្គត់ផ្គង់ប្រកាសខ្វះ)", "បានប្រកាស (អនុញ្ញាត)"), IF(AND(Q4070=FALSE, R4070=FALSE, S4070=FALSE), "ព្យួរទុក (មិនមានទិន្នន័យ)", "ប្រកាសខុស (ព្យួរទុក)"))</f>
        <v/>
      </c>
      <c r="K4070" s="462" t="inlineStr"/>
      <c r="L4070" s="462" t="inlineStr"/>
      <c r="M4070" s="464">
        <f>AH4070</f>
        <v/>
      </c>
      <c r="N4070" s="464">
        <f>IF(W4070&lt;0,AH4070,I4070)</f>
        <v/>
      </c>
      <c r="O4070" s="464">
        <f>I4070-M4070</f>
        <v/>
      </c>
      <c r="P4070" s="462" t="n"/>
      <c r="Q4070" s="462">
        <f>V4070=W4070</f>
        <v/>
      </c>
      <c r="R4070" s="462">
        <f>AND(MONTH(F4070)=MONTH(X4070), YEAR(F4070)=YEAR(X4070))</f>
        <v/>
      </c>
      <c r="S4070" s="462">
        <f>AC4070="L001-901905215"</f>
        <v/>
      </c>
      <c r="T4070" s="464">
        <f>G4070-AH4070</f>
        <v/>
      </c>
      <c r="U4070" s="462" t="n"/>
      <c r="V4070" s="462" t="inlineStr">
        <is>
          <t>2012011634</t>
        </is>
      </c>
      <c r="W4070" s="462" t="inlineStr">
        <is>
          <t>2012011634</t>
        </is>
      </c>
      <c r="X4070" s="463" t="n">
        <v>44186</v>
      </c>
      <c r="Y4070" s="462" t="inlineStr">
        <is>
          <t>2012011634</t>
        </is>
      </c>
      <c r="Z4070" s="462" t="inlineStr"/>
      <c r="AA4070" s="462" t="inlineStr">
        <is>
          <t>បុគ្គលជាប់អាករ</t>
        </is>
      </c>
      <c r="AB4070" s="462" t="inlineStr">
        <is>
          <t>L001-901905215</t>
        </is>
      </c>
      <c r="AC4070" s="462" t="inlineStr">
        <is>
          <t>វីអ៊ីស៊ិន (ខេមបូឌា) អ៊ិនដាសស្ទ្រី ឯ.ក</t>
        </is>
      </c>
      <c r="AD4070" s="464" t="n">
        <v>3215863</v>
      </c>
      <c r="AE4070" s="464" t="n">
        <v>2923512</v>
      </c>
      <c r="AF4070" s="464" t="n">
        <v>0</v>
      </c>
      <c r="AG4070" s="464" t="n">
        <v>0</v>
      </c>
      <c r="AH4070" s="464" t="n">
        <v>292351</v>
      </c>
      <c r="AI4070" s="464" t="n">
        <v>0</v>
      </c>
      <c r="AJ4070" s="464" t="n">
        <v>0</v>
      </c>
      <c r="AK4070" s="464" t="n">
        <v>0</v>
      </c>
      <c r="AL4070" s="464" t="n">
        <v>0</v>
      </c>
      <c r="AM4070" s="464" t="n">
        <v>0</v>
      </c>
      <c r="AN4070" s="464" t="n">
        <v>0</v>
      </c>
      <c r="AO4070" s="464" t="n">
        <v>0</v>
      </c>
      <c r="AP4070" s="464" t="n">
        <v>0</v>
      </c>
      <c r="AQ4070" s="462" t="inlineStr"/>
      <c r="AR4070" s="462" t="inlineStr"/>
      <c r="AS4070" s="462" t="inlineStr">
        <is>
          <t>បានប្រកាសពន្ធ</t>
        </is>
      </c>
    </row>
    <row r="4071">
      <c r="A4071" s="461" t="n">
        <v>4063</v>
      </c>
      <c r="B4071" s="462" t="inlineStr"/>
      <c r="C4071" s="462" t="inlineStr">
        <is>
          <t>ប្យួរ៉ូ វេរីតាស (ខេមបូឌា) លីមីធីត</t>
        </is>
      </c>
      <c r="D4071" s="462" t="inlineStr">
        <is>
          <t>L001-107024462</t>
        </is>
      </c>
      <c r="E4071" s="462" t="inlineStr">
        <is>
          <t>59009434</t>
        </is>
      </c>
      <c r="F4071" s="463" t="n">
        <v>44196</v>
      </c>
      <c r="G4071" s="464" t="n">
        <v>219158</v>
      </c>
      <c r="H4071" s="462" t="n"/>
      <c r="I4071" s="464">
        <f>G4071</f>
        <v/>
      </c>
      <c r="J4071" s="462">
        <f>IF(AND(Q4071=TRUE, R4071=TRUE, S4071=TRUE), IF(W4071&lt;-0.05, "អនុញ្ញាត (អ្នកផ្គត់ផ្គង់ប្រកាសខ្វះ)", "បានប្រកាស (អនុញ្ញាត)"), IF(AND(Q4071=FALSE, R4071=FALSE, S4071=FALSE), "ព្យួរទុក (មិនមានទិន្នន័យ)", "ប្រកាសខុស (ព្យួរទុក)"))</f>
        <v/>
      </c>
      <c r="K4071" s="462" t="inlineStr"/>
      <c r="L4071" s="462" t="inlineStr"/>
      <c r="M4071" s="464">
        <f>AH4071</f>
        <v/>
      </c>
      <c r="N4071" s="464">
        <f>IF(W4071&lt;0,AH4071,I4071)</f>
        <v/>
      </c>
      <c r="O4071" s="464">
        <f>I4071-M4071</f>
        <v/>
      </c>
      <c r="P4071" s="462" t="n"/>
      <c r="Q4071" s="462">
        <f>V4071=W4071</f>
        <v/>
      </c>
      <c r="R4071" s="462">
        <f>AND(MONTH(F4071)=MONTH(X4071), YEAR(F4071)=YEAR(X4071))</f>
        <v/>
      </c>
      <c r="S4071" s="462">
        <f>AC4071="L001-901905215"</f>
        <v/>
      </c>
      <c r="T4071" s="464">
        <f>G4071-AH4071</f>
        <v/>
      </c>
      <c r="U4071" s="462" t="n"/>
      <c r="V4071" s="462" t="inlineStr">
        <is>
          <t>59009434</t>
        </is>
      </c>
      <c r="W4071" s="462" t="inlineStr"/>
      <c r="X4071" s="499" t="n"/>
      <c r="Y4071" s="462" t="n"/>
      <c r="Z4071" s="462" t="n"/>
      <c r="AA4071" s="462" t="n"/>
      <c r="AB4071" s="462" t="n"/>
      <c r="AC4071" s="462" t="n"/>
      <c r="AD4071" s="462" t="n"/>
      <c r="AE4071" s="462" t="n"/>
      <c r="AF4071" s="462" t="n"/>
      <c r="AG4071" s="462" t="n"/>
      <c r="AH4071" s="462" t="n"/>
      <c r="AI4071" s="462" t="n"/>
      <c r="AJ4071" s="462" t="n"/>
      <c r="AK4071" s="462" t="n"/>
      <c r="AL4071" s="462" t="n"/>
      <c r="AM4071" s="462" t="n"/>
      <c r="AN4071" s="462" t="n"/>
      <c r="AO4071" s="462" t="n"/>
      <c r="AP4071" s="462" t="n"/>
      <c r="AQ4071" s="462" t="n"/>
      <c r="AR4071" s="462" t="n"/>
      <c r="AS4071" s="462" t="n"/>
    </row>
    <row r="4072">
      <c r="A4072" s="461" t="n">
        <v>4064</v>
      </c>
      <c r="B4072" s="462" t="inlineStr"/>
      <c r="C4072" s="462" t="inlineStr">
        <is>
          <t>ប្យួរ៉ូ វេរីតាស (ខេមបូឌា) លីមីធីត</t>
        </is>
      </c>
      <c r="D4072" s="462" t="inlineStr">
        <is>
          <t>L001-107024462</t>
        </is>
      </c>
      <c r="E4072" s="462" t="inlineStr">
        <is>
          <t>59009432</t>
        </is>
      </c>
      <c r="F4072" s="463" t="n">
        <v>44196</v>
      </c>
      <c r="G4072" s="464" t="n">
        <v>94432</v>
      </c>
      <c r="H4072" s="462" t="n"/>
      <c r="I4072" s="464">
        <f>G4072</f>
        <v/>
      </c>
      <c r="J4072" s="462">
        <f>IF(AND(Q4072=TRUE, R4072=TRUE, S4072=TRUE), IF(W4072&lt;-0.05, "អនុញ្ញាត (អ្នកផ្គត់ផ្គង់ប្រកាសខ្វះ)", "បានប្រកាស (អនុញ្ញាត)"), IF(AND(Q4072=FALSE, R4072=FALSE, S4072=FALSE), "ព្យួរទុក (មិនមានទិន្នន័យ)", "ប្រកាសខុស (ព្យួរទុក)"))</f>
        <v/>
      </c>
      <c r="K4072" s="462" t="inlineStr"/>
      <c r="L4072" s="462" t="inlineStr"/>
      <c r="M4072" s="464">
        <f>AH4072</f>
        <v/>
      </c>
      <c r="N4072" s="464">
        <f>IF(W4072&lt;0,AH4072,I4072)</f>
        <v/>
      </c>
      <c r="O4072" s="464">
        <f>I4072-M4072</f>
        <v/>
      </c>
      <c r="P4072" s="462" t="n"/>
      <c r="Q4072" s="462">
        <f>V4072=W4072</f>
        <v/>
      </c>
      <c r="R4072" s="462">
        <f>AND(MONTH(F4072)=MONTH(X4072), YEAR(F4072)=YEAR(X4072))</f>
        <v/>
      </c>
      <c r="S4072" s="462">
        <f>AC4072="L001-901905215"</f>
        <v/>
      </c>
      <c r="T4072" s="464">
        <f>G4072-AH4072</f>
        <v/>
      </c>
      <c r="U4072" s="462" t="n"/>
      <c r="V4072" s="462" t="inlineStr">
        <is>
          <t>59009432</t>
        </is>
      </c>
      <c r="W4072" s="462" t="inlineStr"/>
      <c r="X4072" s="499" t="n"/>
      <c r="Y4072" s="462" t="n"/>
      <c r="Z4072" s="462" t="n"/>
      <c r="AA4072" s="462" t="n"/>
      <c r="AB4072" s="462" t="n"/>
      <c r="AC4072" s="462" t="n"/>
      <c r="AD4072" s="462" t="n"/>
      <c r="AE4072" s="462" t="n"/>
      <c r="AF4072" s="462" t="n"/>
      <c r="AG4072" s="462" t="n"/>
      <c r="AH4072" s="462" t="n"/>
      <c r="AI4072" s="462" t="n"/>
      <c r="AJ4072" s="462" t="n"/>
      <c r="AK4072" s="462" t="n"/>
      <c r="AL4072" s="462" t="n"/>
      <c r="AM4072" s="462" t="n"/>
      <c r="AN4072" s="462" t="n"/>
      <c r="AO4072" s="462" t="n"/>
      <c r="AP4072" s="462" t="n"/>
      <c r="AQ4072" s="462" t="n"/>
      <c r="AR4072" s="462" t="n"/>
      <c r="AS4072" s="462" t="n"/>
    </row>
    <row r="4073">
      <c r="A4073" s="461" t="n">
        <v>4065</v>
      </c>
      <c r="B4073" s="462" t="inlineStr"/>
      <c r="C4073" s="462" t="inlineStr">
        <is>
          <t>ប្យួរ៉ូ វេរីតាស (ខេមបូឌា) លីមីធីត</t>
        </is>
      </c>
      <c r="D4073" s="462" t="inlineStr">
        <is>
          <t>L001-107024462</t>
        </is>
      </c>
      <c r="E4073" s="462" t="inlineStr">
        <is>
          <t>59009426</t>
        </is>
      </c>
      <c r="F4073" s="463" t="n">
        <v>44196</v>
      </c>
      <c r="G4073" s="464" t="n">
        <v>164370</v>
      </c>
      <c r="H4073" s="462" t="n"/>
      <c r="I4073" s="464">
        <f>G4073</f>
        <v/>
      </c>
      <c r="J4073" s="462">
        <f>IF(AND(Q4073=TRUE, R4073=TRUE, S4073=TRUE), IF(W4073&lt;-0.05, "អនុញ្ញាត (អ្នកផ្គត់ផ្គង់ប្រកាសខ្វះ)", "បានប្រកាស (អនុញ្ញាត)"), IF(AND(Q4073=FALSE, R4073=FALSE, S4073=FALSE), "ព្យួរទុក (មិនមានទិន្នន័យ)", "ប្រកាសខុស (ព្យួរទុក)"))</f>
        <v/>
      </c>
      <c r="K4073" s="462" t="inlineStr"/>
      <c r="L4073" s="462" t="inlineStr"/>
      <c r="M4073" s="464">
        <f>AH4073</f>
        <v/>
      </c>
      <c r="N4073" s="464">
        <f>IF(W4073&lt;0,AH4073,I4073)</f>
        <v/>
      </c>
      <c r="O4073" s="464">
        <f>I4073-M4073</f>
        <v/>
      </c>
      <c r="P4073" s="462" t="n"/>
      <c r="Q4073" s="462">
        <f>V4073=W4073</f>
        <v/>
      </c>
      <c r="R4073" s="462">
        <f>AND(MONTH(F4073)=MONTH(X4073), YEAR(F4073)=YEAR(X4073))</f>
        <v/>
      </c>
      <c r="S4073" s="462">
        <f>AC4073="L001-901905215"</f>
        <v/>
      </c>
      <c r="T4073" s="464">
        <f>G4073-AH4073</f>
        <v/>
      </c>
      <c r="U4073" s="462" t="n"/>
      <c r="V4073" s="462" t="inlineStr">
        <is>
          <t>59009426</t>
        </is>
      </c>
      <c r="W4073" s="462" t="inlineStr"/>
      <c r="X4073" s="499" t="n"/>
      <c r="Y4073" s="462" t="n"/>
      <c r="Z4073" s="462" t="n"/>
      <c r="AA4073" s="462" t="n"/>
      <c r="AB4073" s="462" t="n"/>
      <c r="AC4073" s="462" t="n"/>
      <c r="AD4073" s="462" t="n"/>
      <c r="AE4073" s="462" t="n"/>
      <c r="AF4073" s="462" t="n"/>
      <c r="AG4073" s="462" t="n"/>
      <c r="AH4073" s="462" t="n"/>
      <c r="AI4073" s="462" t="n"/>
      <c r="AJ4073" s="462" t="n"/>
      <c r="AK4073" s="462" t="n"/>
      <c r="AL4073" s="462" t="n"/>
      <c r="AM4073" s="462" t="n"/>
      <c r="AN4073" s="462" t="n"/>
      <c r="AO4073" s="462" t="n"/>
      <c r="AP4073" s="462" t="n"/>
      <c r="AQ4073" s="462" t="n"/>
      <c r="AR4073" s="462" t="n"/>
      <c r="AS4073" s="462" t="n"/>
    </row>
    <row r="4074">
      <c r="A4074" s="461" t="n">
        <v>4066</v>
      </c>
      <c r="B4074" s="462" t="inlineStr"/>
      <c r="C4074" s="462" t="inlineStr">
        <is>
          <t>ប្យួរ៉ូ វេរីតាស (ខេមបូឌា) លីមីធីត</t>
        </is>
      </c>
      <c r="D4074" s="462" t="inlineStr">
        <is>
          <t>L001-107024462</t>
        </is>
      </c>
      <c r="E4074" s="462" t="inlineStr">
        <is>
          <t>59009389</t>
        </is>
      </c>
      <c r="F4074" s="463" t="n">
        <v>44194</v>
      </c>
      <c r="G4074" s="464" t="n">
        <v>94152</v>
      </c>
      <c r="H4074" s="462" t="n"/>
      <c r="I4074" s="464">
        <f>G4074</f>
        <v/>
      </c>
      <c r="J4074" s="462">
        <f>IF(AND(Q4074=TRUE, R4074=TRUE, S4074=TRUE), IF(W4074&lt;-0.05, "អនុញ្ញាត (អ្នកផ្គត់ផ្គង់ប្រកាសខ្វះ)", "បានប្រកាស (អនុញ្ញាត)"), IF(AND(Q4074=FALSE, R4074=FALSE, S4074=FALSE), "ព្យួរទុក (មិនមានទិន្នន័យ)", "ប្រកាសខុស (ព្យួរទុក)"))</f>
        <v/>
      </c>
      <c r="K4074" s="462" t="inlineStr"/>
      <c r="L4074" s="462" t="inlineStr"/>
      <c r="M4074" s="464">
        <f>AH4074</f>
        <v/>
      </c>
      <c r="N4074" s="464">
        <f>IF(W4074&lt;0,AH4074,I4074)</f>
        <v/>
      </c>
      <c r="O4074" s="464">
        <f>I4074-M4074</f>
        <v/>
      </c>
      <c r="P4074" s="462" t="n"/>
      <c r="Q4074" s="462">
        <f>V4074=W4074</f>
        <v/>
      </c>
      <c r="R4074" s="462">
        <f>AND(MONTH(F4074)=MONTH(X4074), YEAR(F4074)=YEAR(X4074))</f>
        <v/>
      </c>
      <c r="S4074" s="462">
        <f>AC4074="L001-901905215"</f>
        <v/>
      </c>
      <c r="T4074" s="464">
        <f>G4074-AH4074</f>
        <v/>
      </c>
      <c r="U4074" s="462" t="n"/>
      <c r="V4074" s="462" t="inlineStr">
        <is>
          <t>59009389</t>
        </is>
      </c>
      <c r="W4074" s="462" t="inlineStr"/>
      <c r="X4074" s="499" t="n"/>
      <c r="Y4074" s="462" t="n"/>
      <c r="Z4074" s="462" t="n"/>
      <c r="AA4074" s="462" t="n"/>
      <c r="AB4074" s="462" t="n"/>
      <c r="AC4074" s="462" t="n"/>
      <c r="AD4074" s="462" t="n"/>
      <c r="AE4074" s="462" t="n"/>
      <c r="AF4074" s="462" t="n"/>
      <c r="AG4074" s="462" t="n"/>
      <c r="AH4074" s="462" t="n"/>
      <c r="AI4074" s="462" t="n"/>
      <c r="AJ4074" s="462" t="n"/>
      <c r="AK4074" s="462" t="n"/>
      <c r="AL4074" s="462" t="n"/>
      <c r="AM4074" s="462" t="n"/>
      <c r="AN4074" s="462" t="n"/>
      <c r="AO4074" s="462" t="n"/>
      <c r="AP4074" s="462" t="n"/>
      <c r="AQ4074" s="462" t="n"/>
      <c r="AR4074" s="462" t="n"/>
      <c r="AS4074" s="462" t="n"/>
    </row>
    <row r="4075">
      <c r="A4075" s="461" t="n">
        <v>4067</v>
      </c>
      <c r="B4075" s="462" t="inlineStr"/>
      <c r="C4075" s="462" t="inlineStr">
        <is>
          <t>ប្យួរ៉ូ វេរីតាស (ខេមបូឌា) លីមីធីត</t>
        </is>
      </c>
      <c r="D4075" s="462" t="inlineStr">
        <is>
          <t>L001-107024462</t>
        </is>
      </c>
      <c r="E4075" s="462" t="inlineStr">
        <is>
          <t>59009387</t>
        </is>
      </c>
      <c r="F4075" s="463" t="n">
        <v>44194</v>
      </c>
      <c r="G4075" s="464" t="n">
        <v>163883</v>
      </c>
      <c r="H4075" s="462" t="n"/>
      <c r="I4075" s="464">
        <f>G4075</f>
        <v/>
      </c>
      <c r="J4075" s="462">
        <f>IF(AND(Q4075=TRUE, R4075=TRUE, S4075=TRUE), IF(W4075&lt;-0.05, "អនុញ្ញាត (អ្នកផ្គត់ផ្គង់ប្រកាសខ្វះ)", "បានប្រកាស (អនុញ្ញាត)"), IF(AND(Q4075=FALSE, R4075=FALSE, S4075=FALSE), "ព្យួរទុក (មិនមានទិន្នន័យ)", "ប្រកាសខុស (ព្យួរទុក)"))</f>
        <v/>
      </c>
      <c r="K4075" s="462" t="inlineStr"/>
      <c r="L4075" s="462" t="inlineStr"/>
      <c r="M4075" s="464">
        <f>AH4075</f>
        <v/>
      </c>
      <c r="N4075" s="464">
        <f>IF(W4075&lt;0,AH4075,I4075)</f>
        <v/>
      </c>
      <c r="O4075" s="464">
        <f>I4075-M4075</f>
        <v/>
      </c>
      <c r="P4075" s="462" t="n"/>
      <c r="Q4075" s="462">
        <f>V4075=W4075</f>
        <v/>
      </c>
      <c r="R4075" s="462">
        <f>AND(MONTH(F4075)=MONTH(X4075), YEAR(F4075)=YEAR(X4075))</f>
        <v/>
      </c>
      <c r="S4075" s="462">
        <f>AC4075="L001-901905215"</f>
        <v/>
      </c>
      <c r="T4075" s="464">
        <f>G4075-AH4075</f>
        <v/>
      </c>
      <c r="U4075" s="462" t="n"/>
      <c r="V4075" s="462" t="inlineStr">
        <is>
          <t>59009387</t>
        </is>
      </c>
      <c r="W4075" s="462" t="inlineStr"/>
      <c r="X4075" s="499" t="n"/>
      <c r="Y4075" s="462" t="n"/>
      <c r="Z4075" s="462" t="n"/>
      <c r="AA4075" s="462" t="n"/>
      <c r="AB4075" s="462" t="n"/>
      <c r="AC4075" s="462" t="n"/>
      <c r="AD4075" s="462" t="n"/>
      <c r="AE4075" s="462" t="n"/>
      <c r="AF4075" s="462" t="n"/>
      <c r="AG4075" s="462" t="n"/>
      <c r="AH4075" s="462" t="n"/>
      <c r="AI4075" s="462" t="n"/>
      <c r="AJ4075" s="462" t="n"/>
      <c r="AK4075" s="462" t="n"/>
      <c r="AL4075" s="462" t="n"/>
      <c r="AM4075" s="462" t="n"/>
      <c r="AN4075" s="462" t="n"/>
      <c r="AO4075" s="462" t="n"/>
      <c r="AP4075" s="462" t="n"/>
      <c r="AQ4075" s="462" t="n"/>
      <c r="AR4075" s="462" t="n"/>
      <c r="AS4075" s="462" t="n"/>
    </row>
    <row r="4076">
      <c r="A4076" s="461" t="n">
        <v>4068</v>
      </c>
      <c r="B4076" s="462" t="inlineStr"/>
      <c r="C4076" s="462" t="inlineStr">
        <is>
          <t>ប្យួរ៉ូ វេរីតាស (ខេមបូឌា) លីមីធីត</t>
        </is>
      </c>
      <c r="D4076" s="462" t="inlineStr">
        <is>
          <t>L001-107024462</t>
        </is>
      </c>
      <c r="E4076" s="462" t="inlineStr">
        <is>
          <t>59009369</t>
        </is>
      </c>
      <c r="F4076" s="463" t="n">
        <v>44193</v>
      </c>
      <c r="G4076" s="464" t="n">
        <v>54561</v>
      </c>
      <c r="H4076" s="462" t="n"/>
      <c r="I4076" s="464">
        <f>G4076</f>
        <v/>
      </c>
      <c r="J4076" s="462">
        <f>IF(AND(Q4076=TRUE, R4076=TRUE, S4076=TRUE), IF(W4076&lt;-0.05, "អនុញ្ញាត (អ្នកផ្គត់ផ្គង់ប្រកាសខ្វះ)", "បានប្រកាស (អនុញ្ញាត)"), IF(AND(Q4076=FALSE, R4076=FALSE, S4076=FALSE), "ព្យួរទុក (មិនមានទិន្នន័យ)", "ប្រកាសខុស (ព្យួរទុក)"))</f>
        <v/>
      </c>
      <c r="K4076" s="462" t="inlineStr"/>
      <c r="L4076" s="462" t="inlineStr"/>
      <c r="M4076" s="464">
        <f>AH4076</f>
        <v/>
      </c>
      <c r="N4076" s="464">
        <f>IF(W4076&lt;0,AH4076,I4076)</f>
        <v/>
      </c>
      <c r="O4076" s="464">
        <f>I4076-M4076</f>
        <v/>
      </c>
      <c r="P4076" s="462" t="n"/>
      <c r="Q4076" s="462">
        <f>V4076=W4076</f>
        <v/>
      </c>
      <c r="R4076" s="462">
        <f>AND(MONTH(F4076)=MONTH(X4076), YEAR(F4076)=YEAR(X4076))</f>
        <v/>
      </c>
      <c r="S4076" s="462">
        <f>AC4076="L001-901905215"</f>
        <v/>
      </c>
      <c r="T4076" s="464">
        <f>G4076-AH4076</f>
        <v/>
      </c>
      <c r="U4076" s="462" t="n"/>
      <c r="V4076" s="462" t="inlineStr">
        <is>
          <t>59009369</t>
        </is>
      </c>
      <c r="W4076" s="462" t="inlineStr"/>
      <c r="X4076" s="499" t="n"/>
      <c r="Y4076" s="462" t="n"/>
      <c r="Z4076" s="462" t="n"/>
      <c r="AA4076" s="462" t="n"/>
      <c r="AB4076" s="462" t="n"/>
      <c r="AC4076" s="462" t="n"/>
      <c r="AD4076" s="462" t="n"/>
      <c r="AE4076" s="462" t="n"/>
      <c r="AF4076" s="462" t="n"/>
      <c r="AG4076" s="462" t="n"/>
      <c r="AH4076" s="462" t="n"/>
      <c r="AI4076" s="462" t="n"/>
      <c r="AJ4076" s="462" t="n"/>
      <c r="AK4076" s="462" t="n"/>
      <c r="AL4076" s="462" t="n"/>
      <c r="AM4076" s="462" t="n"/>
      <c r="AN4076" s="462" t="n"/>
      <c r="AO4076" s="462" t="n"/>
      <c r="AP4076" s="462" t="n"/>
      <c r="AQ4076" s="462" t="n"/>
      <c r="AR4076" s="462" t="n"/>
      <c r="AS4076" s="462" t="n"/>
    </row>
    <row r="4077">
      <c r="A4077" s="461" t="n">
        <v>4069</v>
      </c>
      <c r="B4077" s="462" t="inlineStr"/>
      <c r="C4077" s="462" t="inlineStr">
        <is>
          <t>ប្យួរ៉ូ វេរីតាស (ខេមបូឌា) លីមីធីត</t>
        </is>
      </c>
      <c r="D4077" s="462" t="inlineStr">
        <is>
          <t>L001-107024462</t>
        </is>
      </c>
      <c r="E4077" s="462" t="inlineStr">
        <is>
          <t>59009368</t>
        </is>
      </c>
      <c r="F4077" s="463" t="n">
        <v>44193</v>
      </c>
      <c r="G4077" s="464" t="n">
        <v>54561</v>
      </c>
      <c r="H4077" s="462" t="n"/>
      <c r="I4077" s="464">
        <f>G4077</f>
        <v/>
      </c>
      <c r="J4077" s="462">
        <f>IF(AND(Q4077=TRUE, R4077=TRUE, S4077=TRUE), IF(W4077&lt;-0.05, "អនុញ្ញាត (អ្នកផ្គត់ផ្គង់ប្រកាសខ្វះ)", "បានប្រកាស (អនុញ្ញាត)"), IF(AND(Q4077=FALSE, R4077=FALSE, S4077=FALSE), "ព្យួរទុក (មិនមានទិន្នន័យ)", "ប្រកាសខុស (ព្យួរទុក)"))</f>
        <v/>
      </c>
      <c r="K4077" s="462" t="inlineStr"/>
      <c r="L4077" s="462" t="inlineStr"/>
      <c r="M4077" s="464">
        <f>AH4077</f>
        <v/>
      </c>
      <c r="N4077" s="464">
        <f>IF(W4077&lt;0,AH4077,I4077)</f>
        <v/>
      </c>
      <c r="O4077" s="464">
        <f>I4077-M4077</f>
        <v/>
      </c>
      <c r="P4077" s="462" t="n"/>
      <c r="Q4077" s="462">
        <f>V4077=W4077</f>
        <v/>
      </c>
      <c r="R4077" s="462">
        <f>AND(MONTH(F4077)=MONTH(X4077), YEAR(F4077)=YEAR(X4077))</f>
        <v/>
      </c>
      <c r="S4077" s="462">
        <f>AC4077="L001-901905215"</f>
        <v/>
      </c>
      <c r="T4077" s="464">
        <f>G4077-AH4077</f>
        <v/>
      </c>
      <c r="U4077" s="462" t="n"/>
      <c r="V4077" s="462" t="inlineStr">
        <is>
          <t>59009368</t>
        </is>
      </c>
      <c r="W4077" s="462" t="inlineStr"/>
      <c r="X4077" s="499" t="n"/>
      <c r="Y4077" s="462" t="n"/>
      <c r="Z4077" s="462" t="n"/>
      <c r="AA4077" s="462" t="n"/>
      <c r="AB4077" s="462" t="n"/>
      <c r="AC4077" s="462" t="n"/>
      <c r="AD4077" s="462" t="n"/>
      <c r="AE4077" s="462" t="n"/>
      <c r="AF4077" s="462" t="n"/>
      <c r="AG4077" s="462" t="n"/>
      <c r="AH4077" s="462" t="n"/>
      <c r="AI4077" s="462" t="n"/>
      <c r="AJ4077" s="462" t="n"/>
      <c r="AK4077" s="462" t="n"/>
      <c r="AL4077" s="462" t="n"/>
      <c r="AM4077" s="462" t="n"/>
      <c r="AN4077" s="462" t="n"/>
      <c r="AO4077" s="462" t="n"/>
      <c r="AP4077" s="462" t="n"/>
      <c r="AQ4077" s="462" t="n"/>
      <c r="AR4077" s="462" t="n"/>
      <c r="AS4077" s="462" t="n"/>
    </row>
    <row r="4078">
      <c r="A4078" s="461" t="n">
        <v>4070</v>
      </c>
      <c r="B4078" s="462" t="inlineStr"/>
      <c r="C4078" s="462" t="inlineStr">
        <is>
          <t>ប្យួរ៉ូ វេរីតាស (ខេមបូឌា) លីមីធីត</t>
        </is>
      </c>
      <c r="D4078" s="462" t="inlineStr">
        <is>
          <t>L001-107024462</t>
        </is>
      </c>
      <c r="E4078" s="462" t="inlineStr">
        <is>
          <t>59009362</t>
        </is>
      </c>
      <c r="F4078" s="463" t="n">
        <v>44191</v>
      </c>
      <c r="G4078" s="464" t="n">
        <v>163680</v>
      </c>
      <c r="H4078" s="462" t="n"/>
      <c r="I4078" s="464">
        <f>G4078</f>
        <v/>
      </c>
      <c r="J4078" s="462">
        <f>IF(AND(Q4078=TRUE, R4078=TRUE, S4078=TRUE), IF(W4078&lt;-0.05, "អនុញ្ញាត (អ្នកផ្គត់ផ្គង់ប្រកាសខ្វះ)", "បានប្រកាស (អនុញ្ញាត)"), IF(AND(Q4078=FALSE, R4078=FALSE, S4078=FALSE), "ព្យួរទុក (មិនមានទិន្នន័យ)", "ប្រកាសខុស (ព្យួរទុក)"))</f>
        <v/>
      </c>
      <c r="K4078" s="462" t="inlineStr"/>
      <c r="L4078" s="462" t="inlineStr"/>
      <c r="M4078" s="464">
        <f>AH4078</f>
        <v/>
      </c>
      <c r="N4078" s="464">
        <f>IF(W4078&lt;0,AH4078,I4078)</f>
        <v/>
      </c>
      <c r="O4078" s="464">
        <f>I4078-M4078</f>
        <v/>
      </c>
      <c r="P4078" s="462" t="n"/>
      <c r="Q4078" s="462">
        <f>V4078=W4078</f>
        <v/>
      </c>
      <c r="R4078" s="462">
        <f>AND(MONTH(F4078)=MONTH(X4078), YEAR(F4078)=YEAR(X4078))</f>
        <v/>
      </c>
      <c r="S4078" s="462">
        <f>AC4078="L001-901905215"</f>
        <v/>
      </c>
      <c r="T4078" s="464">
        <f>G4078-AH4078</f>
        <v/>
      </c>
      <c r="U4078" s="462" t="n"/>
      <c r="V4078" s="462" t="inlineStr">
        <is>
          <t>59009362</t>
        </is>
      </c>
      <c r="W4078" s="462" t="inlineStr"/>
      <c r="X4078" s="499" t="n"/>
      <c r="Y4078" s="462" t="n"/>
      <c r="Z4078" s="462" t="n"/>
      <c r="AA4078" s="462" t="n"/>
      <c r="AB4078" s="462" t="n"/>
      <c r="AC4078" s="462" t="n"/>
      <c r="AD4078" s="462" t="n"/>
      <c r="AE4078" s="462" t="n"/>
      <c r="AF4078" s="462" t="n"/>
      <c r="AG4078" s="462" t="n"/>
      <c r="AH4078" s="462" t="n"/>
      <c r="AI4078" s="462" t="n"/>
      <c r="AJ4078" s="462" t="n"/>
      <c r="AK4078" s="462" t="n"/>
      <c r="AL4078" s="462" t="n"/>
      <c r="AM4078" s="462" t="n"/>
      <c r="AN4078" s="462" t="n"/>
      <c r="AO4078" s="462" t="n"/>
      <c r="AP4078" s="462" t="n"/>
      <c r="AQ4078" s="462" t="n"/>
      <c r="AR4078" s="462" t="n"/>
      <c r="AS4078" s="462" t="n"/>
    </row>
    <row r="4079">
      <c r="A4079" s="461" t="n">
        <v>4071</v>
      </c>
      <c r="B4079" s="462" t="inlineStr"/>
      <c r="C4079" s="462" t="inlineStr">
        <is>
          <t>ប្យួរ៉ូ វេរីតាស (ខេមបូឌា) លីមីធីត</t>
        </is>
      </c>
      <c r="D4079" s="462" t="inlineStr">
        <is>
          <t>L001-107024462</t>
        </is>
      </c>
      <c r="E4079" s="462" t="inlineStr">
        <is>
          <t>59009361</t>
        </is>
      </c>
      <c r="F4079" s="463" t="n">
        <v>44191</v>
      </c>
      <c r="G4079" s="464" t="n">
        <v>94036</v>
      </c>
      <c r="H4079" s="462" t="n"/>
      <c r="I4079" s="464">
        <f>G4079</f>
        <v/>
      </c>
      <c r="J4079" s="462">
        <f>IF(AND(Q4079=TRUE, R4079=TRUE, S4079=TRUE), IF(W4079&lt;-0.05, "អនុញ្ញាត (អ្នកផ្គត់ផ្គង់ប្រកាសខ្វះ)", "បានប្រកាស (អនុញ្ញាត)"), IF(AND(Q4079=FALSE, R4079=FALSE, S4079=FALSE), "ព្យួរទុក (មិនមានទិន្នន័យ)", "ប្រកាសខុស (ព្យួរទុក)"))</f>
        <v/>
      </c>
      <c r="K4079" s="462" t="inlineStr"/>
      <c r="L4079" s="462" t="inlineStr"/>
      <c r="M4079" s="464">
        <f>AH4079</f>
        <v/>
      </c>
      <c r="N4079" s="464">
        <f>IF(W4079&lt;0,AH4079,I4079)</f>
        <v/>
      </c>
      <c r="O4079" s="464">
        <f>I4079-M4079</f>
        <v/>
      </c>
      <c r="P4079" s="462" t="n"/>
      <c r="Q4079" s="462">
        <f>V4079=W4079</f>
        <v/>
      </c>
      <c r="R4079" s="462">
        <f>AND(MONTH(F4079)=MONTH(X4079), YEAR(F4079)=YEAR(X4079))</f>
        <v/>
      </c>
      <c r="S4079" s="462">
        <f>AC4079="L001-901905215"</f>
        <v/>
      </c>
      <c r="T4079" s="464">
        <f>G4079-AH4079</f>
        <v/>
      </c>
      <c r="U4079" s="462" t="n"/>
      <c r="V4079" s="462" t="inlineStr">
        <is>
          <t>59009361</t>
        </is>
      </c>
      <c r="W4079" s="462" t="inlineStr"/>
      <c r="X4079" s="499" t="n"/>
      <c r="Y4079" s="462" t="n"/>
      <c r="Z4079" s="462" t="n"/>
      <c r="AA4079" s="462" t="n"/>
      <c r="AB4079" s="462" t="n"/>
      <c r="AC4079" s="462" t="n"/>
      <c r="AD4079" s="462" t="n"/>
      <c r="AE4079" s="462" t="n"/>
      <c r="AF4079" s="462" t="n"/>
      <c r="AG4079" s="462" t="n"/>
      <c r="AH4079" s="462" t="n"/>
      <c r="AI4079" s="462" t="n"/>
      <c r="AJ4079" s="462" t="n"/>
      <c r="AK4079" s="462" t="n"/>
      <c r="AL4079" s="462" t="n"/>
      <c r="AM4079" s="462" t="n"/>
      <c r="AN4079" s="462" t="n"/>
      <c r="AO4079" s="462" t="n"/>
      <c r="AP4079" s="462" t="n"/>
      <c r="AQ4079" s="462" t="n"/>
      <c r="AR4079" s="462" t="n"/>
      <c r="AS4079" s="462" t="n"/>
    </row>
    <row r="4080">
      <c r="A4080" s="461" t="n">
        <v>4072</v>
      </c>
      <c r="B4080" s="462" t="inlineStr"/>
      <c r="C4080" s="462" t="inlineStr">
        <is>
          <t>ប្យួរ៉ូ វេរីតាស (ខេមបូឌា) លីមីធីត</t>
        </is>
      </c>
      <c r="D4080" s="462" t="inlineStr">
        <is>
          <t>L001-107024462</t>
        </is>
      </c>
      <c r="E4080" s="462" t="inlineStr">
        <is>
          <t>59009352</t>
        </is>
      </c>
      <c r="F4080" s="463" t="n">
        <v>44190</v>
      </c>
      <c r="G4080" s="464" t="n">
        <v>163680</v>
      </c>
      <c r="H4080" s="462" t="n"/>
      <c r="I4080" s="464">
        <f>G4080</f>
        <v/>
      </c>
      <c r="J4080" s="462">
        <f>IF(AND(Q4080=TRUE, R4080=TRUE, S4080=TRUE), IF(W4080&lt;-0.05, "អនុញ្ញាត (អ្នកផ្គត់ផ្គង់ប្រកាសខ្វះ)", "បានប្រកាស (អនុញ្ញាត)"), IF(AND(Q4080=FALSE, R4080=FALSE, S4080=FALSE), "ព្យួរទុក (មិនមានទិន្នន័យ)", "ប្រកាសខុស (ព្យួរទុក)"))</f>
        <v/>
      </c>
      <c r="K4080" s="462" t="inlineStr"/>
      <c r="L4080" s="462" t="inlineStr"/>
      <c r="M4080" s="464">
        <f>AH4080</f>
        <v/>
      </c>
      <c r="N4080" s="464">
        <f>IF(W4080&lt;0,AH4080,I4080)</f>
        <v/>
      </c>
      <c r="O4080" s="464">
        <f>I4080-M4080</f>
        <v/>
      </c>
      <c r="P4080" s="462" t="n"/>
      <c r="Q4080" s="462">
        <f>V4080=W4080</f>
        <v/>
      </c>
      <c r="R4080" s="462">
        <f>AND(MONTH(F4080)=MONTH(X4080), YEAR(F4080)=YEAR(X4080))</f>
        <v/>
      </c>
      <c r="S4080" s="462">
        <f>AC4080="L001-901905215"</f>
        <v/>
      </c>
      <c r="T4080" s="464">
        <f>G4080-AH4080</f>
        <v/>
      </c>
      <c r="U4080" s="462" t="n"/>
      <c r="V4080" s="462" t="inlineStr">
        <is>
          <t>59009352</t>
        </is>
      </c>
      <c r="W4080" s="462" t="inlineStr"/>
      <c r="X4080" s="499" t="n"/>
      <c r="Y4080" s="462" t="n"/>
      <c r="Z4080" s="462" t="n"/>
      <c r="AA4080" s="462" t="n"/>
      <c r="AB4080" s="462" t="n"/>
      <c r="AC4080" s="462" t="n"/>
      <c r="AD4080" s="462" t="n"/>
      <c r="AE4080" s="462" t="n"/>
      <c r="AF4080" s="462" t="n"/>
      <c r="AG4080" s="462" t="n"/>
      <c r="AH4080" s="462" t="n"/>
      <c r="AI4080" s="462" t="n"/>
      <c r="AJ4080" s="462" t="n"/>
      <c r="AK4080" s="462" t="n"/>
      <c r="AL4080" s="462" t="n"/>
      <c r="AM4080" s="462" t="n"/>
      <c r="AN4080" s="462" t="n"/>
      <c r="AO4080" s="462" t="n"/>
      <c r="AP4080" s="462" t="n"/>
      <c r="AQ4080" s="462" t="n"/>
      <c r="AR4080" s="462" t="n"/>
      <c r="AS4080" s="462" t="n"/>
    </row>
    <row r="4081">
      <c r="A4081" s="461" t="n">
        <v>4073</v>
      </c>
      <c r="B4081" s="462" t="inlineStr"/>
      <c r="C4081" s="462" t="inlineStr">
        <is>
          <t>ប្យួរ៉ូ វេរីតាស (ខេមបូឌា) លីមីធីត</t>
        </is>
      </c>
      <c r="D4081" s="462" t="inlineStr">
        <is>
          <t>L001-107024462</t>
        </is>
      </c>
      <c r="E4081" s="462" t="inlineStr">
        <is>
          <t>59009313</t>
        </is>
      </c>
      <c r="F4081" s="463" t="n">
        <v>44187</v>
      </c>
      <c r="G4081" s="464" t="n">
        <v>253761</v>
      </c>
      <c r="H4081" s="462" t="n"/>
      <c r="I4081" s="464">
        <f>G4081</f>
        <v/>
      </c>
      <c r="J4081" s="462">
        <f>IF(AND(Q4081=TRUE, R4081=TRUE, S4081=TRUE), IF(W4081&lt;-0.05, "អនុញ្ញាត (អ្នកផ្គត់ផ្គង់ប្រកាសខ្វះ)", "បានប្រកាស (អនុញ្ញាត)"), IF(AND(Q4081=FALSE, R4081=FALSE, S4081=FALSE), "ព្យួរទុក (មិនមានទិន្នន័យ)", "ប្រកាសខុស (ព្យួរទុក)"))</f>
        <v/>
      </c>
      <c r="K4081" s="462" t="inlineStr"/>
      <c r="L4081" s="462" t="inlineStr"/>
      <c r="M4081" s="464">
        <f>AH4081</f>
        <v/>
      </c>
      <c r="N4081" s="464">
        <f>IF(W4081&lt;0,AH4081,I4081)</f>
        <v/>
      </c>
      <c r="O4081" s="464">
        <f>I4081-M4081</f>
        <v/>
      </c>
      <c r="P4081" s="462" t="n"/>
      <c r="Q4081" s="462">
        <f>V4081=W4081</f>
        <v/>
      </c>
      <c r="R4081" s="462">
        <f>AND(MONTH(F4081)=MONTH(X4081), YEAR(F4081)=YEAR(X4081))</f>
        <v/>
      </c>
      <c r="S4081" s="462">
        <f>AC4081="L001-901905215"</f>
        <v/>
      </c>
      <c r="T4081" s="464">
        <f>G4081-AH4081</f>
        <v/>
      </c>
      <c r="U4081" s="462" t="n"/>
      <c r="V4081" s="462" t="inlineStr">
        <is>
          <t>59009313</t>
        </is>
      </c>
      <c r="W4081" s="462" t="inlineStr"/>
      <c r="X4081" s="499" t="n"/>
      <c r="Y4081" s="462" t="n"/>
      <c r="Z4081" s="462" t="n"/>
      <c r="AA4081" s="462" t="n"/>
      <c r="AB4081" s="462" t="n"/>
      <c r="AC4081" s="462" t="n"/>
      <c r="AD4081" s="462" t="n"/>
      <c r="AE4081" s="462" t="n"/>
      <c r="AF4081" s="462" t="n"/>
      <c r="AG4081" s="462" t="n"/>
      <c r="AH4081" s="462" t="n"/>
      <c r="AI4081" s="462" t="n"/>
      <c r="AJ4081" s="462" t="n"/>
      <c r="AK4081" s="462" t="n"/>
      <c r="AL4081" s="462" t="n"/>
      <c r="AM4081" s="462" t="n"/>
      <c r="AN4081" s="462" t="n"/>
      <c r="AO4081" s="462" t="n"/>
      <c r="AP4081" s="462" t="n"/>
      <c r="AQ4081" s="462" t="n"/>
      <c r="AR4081" s="462" t="n"/>
      <c r="AS4081" s="462" t="n"/>
    </row>
    <row r="4082">
      <c r="A4082" s="461" t="n">
        <v>4074</v>
      </c>
      <c r="B4082" s="462" t="inlineStr"/>
      <c r="C4082" s="462" t="inlineStr">
        <is>
          <t>ប្យួរ៉ូ វេរីតាស (ខេមបូឌា) លីមីធីត</t>
        </is>
      </c>
      <c r="D4082" s="462" t="inlineStr">
        <is>
          <t>L001-107024462</t>
        </is>
      </c>
      <c r="E4082" s="462" t="inlineStr">
        <is>
          <t>59009276</t>
        </is>
      </c>
      <c r="F4082" s="463" t="n">
        <v>44181</v>
      </c>
      <c r="G4082" s="464" t="n">
        <v>60600</v>
      </c>
      <c r="H4082" s="462" t="n"/>
      <c r="I4082" s="464">
        <f>G4082</f>
        <v/>
      </c>
      <c r="J4082" s="462">
        <f>IF(AND(Q4082=TRUE, R4082=TRUE, S4082=TRUE), IF(W4082&lt;-0.05, "អនុញ្ញាត (អ្នកផ្គត់ផ្គង់ប្រកាសខ្វះ)", "បានប្រកាស (អនុញ្ញាត)"), IF(AND(Q4082=FALSE, R4082=FALSE, S4082=FALSE), "ព្យួរទុក (មិនមានទិន្នន័យ)", "ប្រកាសខុស (ព្យួរទុក)"))</f>
        <v/>
      </c>
      <c r="K4082" s="462" t="inlineStr"/>
      <c r="L4082" s="462" t="inlineStr"/>
      <c r="M4082" s="464">
        <f>AH4082</f>
        <v/>
      </c>
      <c r="N4082" s="464">
        <f>IF(W4082&lt;0,AH4082,I4082)</f>
        <v/>
      </c>
      <c r="O4082" s="464">
        <f>I4082-M4082</f>
        <v/>
      </c>
      <c r="P4082" s="462" t="n"/>
      <c r="Q4082" s="462">
        <f>V4082=W4082</f>
        <v/>
      </c>
      <c r="R4082" s="462">
        <f>AND(MONTH(F4082)=MONTH(X4082), YEAR(F4082)=YEAR(X4082))</f>
        <v/>
      </c>
      <c r="S4082" s="462">
        <f>AC4082="L001-901905215"</f>
        <v/>
      </c>
      <c r="T4082" s="464">
        <f>G4082-AH4082</f>
        <v/>
      </c>
      <c r="U4082" s="462" t="n"/>
      <c r="V4082" s="462" t="inlineStr">
        <is>
          <t>59009276</t>
        </is>
      </c>
      <c r="W4082" s="462" t="inlineStr"/>
      <c r="X4082" s="499" t="n"/>
      <c r="Y4082" s="462" t="n"/>
      <c r="Z4082" s="462" t="n"/>
      <c r="AA4082" s="462" t="n"/>
      <c r="AB4082" s="462" t="n"/>
      <c r="AC4082" s="462" t="n"/>
      <c r="AD4082" s="462" t="n"/>
      <c r="AE4082" s="462" t="n"/>
      <c r="AF4082" s="462" t="n"/>
      <c r="AG4082" s="462" t="n"/>
      <c r="AH4082" s="462" t="n"/>
      <c r="AI4082" s="462" t="n"/>
      <c r="AJ4082" s="462" t="n"/>
      <c r="AK4082" s="462" t="n"/>
      <c r="AL4082" s="462" t="n"/>
      <c r="AM4082" s="462" t="n"/>
      <c r="AN4082" s="462" t="n"/>
      <c r="AO4082" s="462" t="n"/>
      <c r="AP4082" s="462" t="n"/>
      <c r="AQ4082" s="462" t="n"/>
      <c r="AR4082" s="462" t="n"/>
      <c r="AS4082" s="462" t="n"/>
    </row>
    <row r="4083">
      <c r="A4083" s="461" t="n">
        <v>4075</v>
      </c>
      <c r="B4083" s="462" t="inlineStr"/>
      <c r="C4083" s="462" t="inlineStr">
        <is>
          <t>ប្យួរ៉ូ វេរីតាស (ខេមបូឌា) លីមីធីត</t>
        </is>
      </c>
      <c r="D4083" s="462" t="inlineStr">
        <is>
          <t>L001-107024462</t>
        </is>
      </c>
      <c r="E4083" s="462" t="inlineStr">
        <is>
          <t>59009268</t>
        </is>
      </c>
      <c r="F4083" s="463" t="n">
        <v>44181</v>
      </c>
      <c r="G4083" s="464" t="n">
        <v>60600</v>
      </c>
      <c r="H4083" s="462" t="n"/>
      <c r="I4083" s="464">
        <f>G4083</f>
        <v/>
      </c>
      <c r="J4083" s="462">
        <f>IF(AND(Q4083=TRUE, R4083=TRUE, S4083=TRUE), IF(W4083&lt;-0.05, "អនុញ្ញាត (អ្នកផ្គត់ផ្គង់ប្រកាសខ្វះ)", "បានប្រកាស (អនុញ្ញាត)"), IF(AND(Q4083=FALSE, R4083=FALSE, S4083=FALSE), "ព្យួរទុក (មិនមានទិន្នន័យ)", "ប្រកាសខុស (ព្យួរទុក)"))</f>
        <v/>
      </c>
      <c r="K4083" s="462" t="inlineStr"/>
      <c r="L4083" s="462" t="inlineStr"/>
      <c r="M4083" s="464">
        <f>AH4083</f>
        <v/>
      </c>
      <c r="N4083" s="464">
        <f>IF(W4083&lt;0,AH4083,I4083)</f>
        <v/>
      </c>
      <c r="O4083" s="464">
        <f>I4083-M4083</f>
        <v/>
      </c>
      <c r="P4083" s="462" t="n"/>
      <c r="Q4083" s="462">
        <f>V4083=W4083</f>
        <v/>
      </c>
      <c r="R4083" s="462">
        <f>AND(MONTH(F4083)=MONTH(X4083), YEAR(F4083)=YEAR(X4083))</f>
        <v/>
      </c>
      <c r="S4083" s="462">
        <f>AC4083="L001-901905215"</f>
        <v/>
      </c>
      <c r="T4083" s="464">
        <f>G4083-AH4083</f>
        <v/>
      </c>
      <c r="U4083" s="462" t="n"/>
      <c r="V4083" s="462" t="inlineStr">
        <is>
          <t>59009268</t>
        </is>
      </c>
      <c r="W4083" s="462" t="inlineStr"/>
      <c r="X4083" s="499" t="n"/>
      <c r="Y4083" s="462" t="n"/>
      <c r="Z4083" s="462" t="n"/>
      <c r="AA4083" s="462" t="n"/>
      <c r="AB4083" s="462" t="n"/>
      <c r="AC4083" s="462" t="n"/>
      <c r="AD4083" s="462" t="n"/>
      <c r="AE4083" s="462" t="n"/>
      <c r="AF4083" s="462" t="n"/>
      <c r="AG4083" s="462" t="n"/>
      <c r="AH4083" s="462" t="n"/>
      <c r="AI4083" s="462" t="n"/>
      <c r="AJ4083" s="462" t="n"/>
      <c r="AK4083" s="462" t="n"/>
      <c r="AL4083" s="462" t="n"/>
      <c r="AM4083" s="462" t="n"/>
      <c r="AN4083" s="462" t="n"/>
      <c r="AO4083" s="462" t="n"/>
      <c r="AP4083" s="462" t="n"/>
      <c r="AQ4083" s="462" t="n"/>
      <c r="AR4083" s="462" t="n"/>
      <c r="AS4083" s="462" t="n"/>
    </row>
    <row r="4084">
      <c r="A4084" s="461" t="n">
        <v>4076</v>
      </c>
      <c r="B4084" s="462" t="inlineStr"/>
      <c r="C4084" s="462" t="inlineStr">
        <is>
          <t>ប្យួរ៉ូ វេរីតាស (ខេមបូឌា) លីមីធីត</t>
        </is>
      </c>
      <c r="D4084" s="462" t="inlineStr">
        <is>
          <t>L001-107024462</t>
        </is>
      </c>
      <c r="E4084" s="462" t="inlineStr">
        <is>
          <t>59009230</t>
        </is>
      </c>
      <c r="F4084" s="463" t="n">
        <v>44176</v>
      </c>
      <c r="G4084" s="464" t="n">
        <v>60750</v>
      </c>
      <c r="H4084" s="462" t="n"/>
      <c r="I4084" s="464">
        <f>G4084</f>
        <v/>
      </c>
      <c r="J4084" s="462">
        <f>IF(AND(Q4084=TRUE, R4084=TRUE, S4084=TRUE), IF(W4084&lt;-0.05, "អនុញ្ញាត (អ្នកផ្គត់ផ្គង់ប្រកាសខ្វះ)", "បានប្រកាស (អនុញ្ញាត)"), IF(AND(Q4084=FALSE, R4084=FALSE, S4084=FALSE), "ព្យួរទុក (មិនមានទិន្នន័យ)", "ប្រកាសខុស (ព្យួរទុក)"))</f>
        <v/>
      </c>
      <c r="K4084" s="462" t="inlineStr"/>
      <c r="L4084" s="462" t="inlineStr"/>
      <c r="M4084" s="464">
        <f>AH4084</f>
        <v/>
      </c>
      <c r="N4084" s="464">
        <f>IF(W4084&lt;0,AH4084,I4084)</f>
        <v/>
      </c>
      <c r="O4084" s="464">
        <f>I4084-M4084</f>
        <v/>
      </c>
      <c r="P4084" s="462" t="n"/>
      <c r="Q4084" s="462">
        <f>V4084=W4084</f>
        <v/>
      </c>
      <c r="R4084" s="462">
        <f>AND(MONTH(F4084)=MONTH(X4084), YEAR(F4084)=YEAR(X4084))</f>
        <v/>
      </c>
      <c r="S4084" s="462">
        <f>AC4084="L001-901905215"</f>
        <v/>
      </c>
      <c r="T4084" s="464">
        <f>G4084-AH4084</f>
        <v/>
      </c>
      <c r="U4084" s="462" t="n"/>
      <c r="V4084" s="462" t="inlineStr">
        <is>
          <t>59009230</t>
        </is>
      </c>
      <c r="W4084" s="462" t="inlineStr"/>
      <c r="X4084" s="499" t="n"/>
      <c r="Y4084" s="462" t="n"/>
      <c r="Z4084" s="462" t="n"/>
      <c r="AA4084" s="462" t="n"/>
      <c r="AB4084" s="462" t="n"/>
      <c r="AC4084" s="462" t="n"/>
      <c r="AD4084" s="462" t="n"/>
      <c r="AE4084" s="462" t="n"/>
      <c r="AF4084" s="462" t="n"/>
      <c r="AG4084" s="462" t="n"/>
      <c r="AH4084" s="462" t="n"/>
      <c r="AI4084" s="462" t="n"/>
      <c r="AJ4084" s="462" t="n"/>
      <c r="AK4084" s="462" t="n"/>
      <c r="AL4084" s="462" t="n"/>
      <c r="AM4084" s="462" t="n"/>
      <c r="AN4084" s="462" t="n"/>
      <c r="AO4084" s="462" t="n"/>
      <c r="AP4084" s="462" t="n"/>
      <c r="AQ4084" s="462" t="n"/>
      <c r="AR4084" s="462" t="n"/>
      <c r="AS4084" s="462" t="n"/>
    </row>
    <row r="4085">
      <c r="A4085" s="461" t="n">
        <v>4077</v>
      </c>
      <c r="B4085" s="462" t="inlineStr"/>
      <c r="C4085" s="462" t="inlineStr">
        <is>
          <t>ប្យួរ៉ូ វេរីតាស (ខេមបូឌា) លីមីធីត</t>
        </is>
      </c>
      <c r="D4085" s="462" t="inlineStr">
        <is>
          <t>L001-107024462</t>
        </is>
      </c>
      <c r="E4085" s="462" t="inlineStr">
        <is>
          <t>59009235</t>
        </is>
      </c>
      <c r="F4085" s="463" t="n">
        <v>44176</v>
      </c>
      <c r="G4085" s="464" t="n">
        <v>94549</v>
      </c>
      <c r="H4085" s="462" t="n"/>
      <c r="I4085" s="464">
        <f>G4085</f>
        <v/>
      </c>
      <c r="J4085" s="462">
        <f>IF(AND(Q4085=TRUE, R4085=TRUE, S4085=TRUE), IF(W4085&lt;-0.05, "អនុញ្ញាត (អ្នកផ្គត់ផ្គង់ប្រកាសខ្វះ)", "បានប្រកាស (អនុញ្ញាត)"), IF(AND(Q4085=FALSE, R4085=FALSE, S4085=FALSE), "ព្យួរទុក (មិនមានទិន្នន័យ)", "ប្រកាសខុស (ព្យួរទុក)"))</f>
        <v/>
      </c>
      <c r="K4085" s="462" t="inlineStr"/>
      <c r="L4085" s="462" t="inlineStr"/>
      <c r="M4085" s="464">
        <f>AH4085</f>
        <v/>
      </c>
      <c r="N4085" s="464">
        <f>IF(W4085&lt;0,AH4085,I4085)</f>
        <v/>
      </c>
      <c r="O4085" s="464">
        <f>I4085-M4085</f>
        <v/>
      </c>
      <c r="P4085" s="462" t="n"/>
      <c r="Q4085" s="462">
        <f>V4085=W4085</f>
        <v/>
      </c>
      <c r="R4085" s="462">
        <f>AND(MONTH(F4085)=MONTH(X4085), YEAR(F4085)=YEAR(X4085))</f>
        <v/>
      </c>
      <c r="S4085" s="462">
        <f>AC4085="L001-901905215"</f>
        <v/>
      </c>
      <c r="T4085" s="464">
        <f>G4085-AH4085</f>
        <v/>
      </c>
      <c r="U4085" s="462" t="n"/>
      <c r="V4085" s="462" t="inlineStr">
        <is>
          <t>59009235</t>
        </is>
      </c>
      <c r="W4085" s="462" t="inlineStr"/>
      <c r="X4085" s="499" t="n"/>
      <c r="Y4085" s="462" t="n"/>
      <c r="Z4085" s="462" t="n"/>
      <c r="AA4085" s="462" t="n"/>
      <c r="AB4085" s="462" t="n"/>
      <c r="AC4085" s="462" t="n"/>
      <c r="AD4085" s="462" t="n"/>
      <c r="AE4085" s="462" t="n"/>
      <c r="AF4085" s="462" t="n"/>
      <c r="AG4085" s="462" t="n"/>
      <c r="AH4085" s="462" t="n"/>
      <c r="AI4085" s="462" t="n"/>
      <c r="AJ4085" s="462" t="n"/>
      <c r="AK4085" s="462" t="n"/>
      <c r="AL4085" s="462" t="n"/>
      <c r="AM4085" s="462" t="n"/>
      <c r="AN4085" s="462" t="n"/>
      <c r="AO4085" s="462" t="n"/>
      <c r="AP4085" s="462" t="n"/>
      <c r="AQ4085" s="462" t="n"/>
      <c r="AR4085" s="462" t="n"/>
      <c r="AS4085" s="462" t="n"/>
    </row>
    <row r="4086">
      <c r="A4086" s="461" t="n">
        <v>4078</v>
      </c>
      <c r="B4086" s="462" t="inlineStr"/>
      <c r="C4086" s="462" t="inlineStr">
        <is>
          <t>ប្យួរ៉ូ វេរីតាស (ខេមបូឌា) លីមីធីត</t>
        </is>
      </c>
      <c r="D4086" s="462" t="inlineStr">
        <is>
          <t>L001-107024462</t>
        </is>
      </c>
      <c r="E4086" s="462" t="inlineStr">
        <is>
          <t>59009236</t>
        </is>
      </c>
      <c r="F4086" s="463" t="n">
        <v>44176</v>
      </c>
      <c r="G4086" s="464" t="n">
        <v>121500</v>
      </c>
      <c r="H4086" s="462" t="n"/>
      <c r="I4086" s="464">
        <f>G4086</f>
        <v/>
      </c>
      <c r="J4086" s="462">
        <f>IF(AND(Q4086=TRUE, R4086=TRUE, S4086=TRUE), IF(W4086&lt;-0.05, "អនុញ្ញាត (អ្នកផ្គត់ផ្គង់ប្រកាសខ្វះ)", "បានប្រកាស (អនុញ្ញាត)"), IF(AND(Q4086=FALSE, R4086=FALSE, S4086=FALSE), "ព្យួរទុក (មិនមានទិន្នន័យ)", "ប្រកាសខុស (ព្យួរទុក)"))</f>
        <v/>
      </c>
      <c r="K4086" s="462" t="inlineStr"/>
      <c r="L4086" s="462" t="inlineStr"/>
      <c r="M4086" s="464">
        <f>AH4086</f>
        <v/>
      </c>
      <c r="N4086" s="464">
        <f>IF(W4086&lt;0,AH4086,I4086)</f>
        <v/>
      </c>
      <c r="O4086" s="464">
        <f>I4086-M4086</f>
        <v/>
      </c>
      <c r="P4086" s="462" t="n"/>
      <c r="Q4086" s="462">
        <f>V4086=W4086</f>
        <v/>
      </c>
      <c r="R4086" s="462">
        <f>AND(MONTH(F4086)=MONTH(X4086), YEAR(F4086)=YEAR(X4086))</f>
        <v/>
      </c>
      <c r="S4086" s="462">
        <f>AC4086="L001-901905215"</f>
        <v/>
      </c>
      <c r="T4086" s="464">
        <f>G4086-AH4086</f>
        <v/>
      </c>
      <c r="U4086" s="462" t="n"/>
      <c r="V4086" s="462" t="inlineStr">
        <is>
          <t>59009236</t>
        </is>
      </c>
      <c r="W4086" s="462" t="inlineStr"/>
      <c r="X4086" s="499" t="n"/>
      <c r="Y4086" s="462" t="n"/>
      <c r="Z4086" s="462" t="n"/>
      <c r="AA4086" s="462" t="n"/>
      <c r="AB4086" s="462" t="n"/>
      <c r="AC4086" s="462" t="n"/>
      <c r="AD4086" s="462" t="n"/>
      <c r="AE4086" s="462" t="n"/>
      <c r="AF4086" s="462" t="n"/>
      <c r="AG4086" s="462" t="n"/>
      <c r="AH4086" s="462" t="n"/>
      <c r="AI4086" s="462" t="n"/>
      <c r="AJ4086" s="462" t="n"/>
      <c r="AK4086" s="462" t="n"/>
      <c r="AL4086" s="462" t="n"/>
      <c r="AM4086" s="462" t="n"/>
      <c r="AN4086" s="462" t="n"/>
      <c r="AO4086" s="462" t="n"/>
      <c r="AP4086" s="462" t="n"/>
      <c r="AQ4086" s="462" t="n"/>
      <c r="AR4086" s="462" t="n"/>
      <c r="AS4086" s="462" t="n"/>
    </row>
    <row r="4087">
      <c r="A4087" s="461" t="n">
        <v>4079</v>
      </c>
      <c r="B4087" s="462" t="inlineStr"/>
      <c r="C4087" s="462" t="inlineStr">
        <is>
          <t>ប្យួរ៉ូ វេរីតាស (ខេមបូឌា) លីមីធីត</t>
        </is>
      </c>
      <c r="D4087" s="462" t="inlineStr">
        <is>
          <t>L001-107024462</t>
        </is>
      </c>
      <c r="E4087" s="462" t="inlineStr">
        <is>
          <t>59009222</t>
        </is>
      </c>
      <c r="F4087" s="463" t="n">
        <v>44175</v>
      </c>
      <c r="G4087" s="464" t="n">
        <v>60750</v>
      </c>
      <c r="H4087" s="462" t="n"/>
      <c r="I4087" s="464">
        <f>G4087</f>
        <v/>
      </c>
      <c r="J4087" s="462">
        <f>IF(AND(Q4087=TRUE, R4087=TRUE, S4087=TRUE), IF(W4087&lt;-0.05, "អនុញ្ញាត (អ្នកផ្គត់ផ្គង់ប្រកាសខ្វះ)", "បានប្រកាស (អនុញ្ញាត)"), IF(AND(Q4087=FALSE, R4087=FALSE, S4087=FALSE), "ព្យួរទុក (មិនមានទិន្នន័យ)", "ប្រកាសខុស (ព្យួរទុក)"))</f>
        <v/>
      </c>
      <c r="K4087" s="462" t="inlineStr"/>
      <c r="L4087" s="462" t="inlineStr"/>
      <c r="M4087" s="464">
        <f>AH4087</f>
        <v/>
      </c>
      <c r="N4087" s="464">
        <f>IF(W4087&lt;0,AH4087,I4087)</f>
        <v/>
      </c>
      <c r="O4087" s="464">
        <f>I4087-M4087</f>
        <v/>
      </c>
      <c r="P4087" s="462" t="n"/>
      <c r="Q4087" s="462">
        <f>V4087=W4087</f>
        <v/>
      </c>
      <c r="R4087" s="462">
        <f>AND(MONTH(F4087)=MONTH(X4087), YEAR(F4087)=YEAR(X4087))</f>
        <v/>
      </c>
      <c r="S4087" s="462">
        <f>AC4087="L001-901905215"</f>
        <v/>
      </c>
      <c r="T4087" s="464">
        <f>G4087-AH4087</f>
        <v/>
      </c>
      <c r="U4087" s="462" t="n"/>
      <c r="V4087" s="462" t="inlineStr">
        <is>
          <t>59009222</t>
        </is>
      </c>
      <c r="W4087" s="462" t="inlineStr"/>
      <c r="X4087" s="499" t="n"/>
      <c r="Y4087" s="462" t="n"/>
      <c r="Z4087" s="462" t="n"/>
      <c r="AA4087" s="462" t="n"/>
      <c r="AB4087" s="462" t="n"/>
      <c r="AC4087" s="462" t="n"/>
      <c r="AD4087" s="462" t="n"/>
      <c r="AE4087" s="462" t="n"/>
      <c r="AF4087" s="462" t="n"/>
      <c r="AG4087" s="462" t="n"/>
      <c r="AH4087" s="462" t="n"/>
      <c r="AI4087" s="462" t="n"/>
      <c r="AJ4087" s="462" t="n"/>
      <c r="AK4087" s="462" t="n"/>
      <c r="AL4087" s="462" t="n"/>
      <c r="AM4087" s="462" t="n"/>
      <c r="AN4087" s="462" t="n"/>
      <c r="AO4087" s="462" t="n"/>
      <c r="AP4087" s="462" t="n"/>
      <c r="AQ4087" s="462" t="n"/>
      <c r="AR4087" s="462" t="n"/>
      <c r="AS4087" s="462" t="n"/>
    </row>
    <row r="4088">
      <c r="A4088" s="461" t="n">
        <v>4080</v>
      </c>
      <c r="B4088" s="462" t="inlineStr"/>
      <c r="C4088" s="462" t="inlineStr">
        <is>
          <t>ប្យួរ៉ូ វេរីតាស (ខេមបូឌា) លីមីធីត</t>
        </is>
      </c>
      <c r="D4088" s="462" t="inlineStr">
        <is>
          <t>L001-107024462</t>
        </is>
      </c>
      <c r="E4088" s="462" t="inlineStr">
        <is>
          <t>59009217</t>
        </is>
      </c>
      <c r="F4088" s="463" t="n">
        <v>44174</v>
      </c>
      <c r="G4088" s="464" t="n">
        <v>60780</v>
      </c>
      <c r="H4088" s="462" t="n"/>
      <c r="I4088" s="464">
        <f>G4088</f>
        <v/>
      </c>
      <c r="J4088" s="462">
        <f>IF(AND(Q4088=TRUE, R4088=TRUE, S4088=TRUE), IF(W4088&lt;-0.05, "អនុញ្ញាត (អ្នកផ្គត់ផ្គង់ប្រកាសខ្វះ)", "បានប្រកាស (អនុញ្ញាត)"), IF(AND(Q4088=FALSE, R4088=FALSE, S4088=FALSE), "ព្យួរទុក (មិនមានទិន្នន័យ)", "ប្រកាសខុស (ព្យួរទុក)"))</f>
        <v/>
      </c>
      <c r="K4088" s="462" t="inlineStr"/>
      <c r="L4088" s="462" t="inlineStr"/>
      <c r="M4088" s="464">
        <f>AH4088</f>
        <v/>
      </c>
      <c r="N4088" s="464">
        <f>IF(W4088&lt;0,AH4088,I4088)</f>
        <v/>
      </c>
      <c r="O4088" s="464">
        <f>I4088-M4088</f>
        <v/>
      </c>
      <c r="P4088" s="462" t="n"/>
      <c r="Q4088" s="462">
        <f>V4088=W4088</f>
        <v/>
      </c>
      <c r="R4088" s="462">
        <f>AND(MONTH(F4088)=MONTH(X4088), YEAR(F4088)=YEAR(X4088))</f>
        <v/>
      </c>
      <c r="S4088" s="462">
        <f>AC4088="L001-901905215"</f>
        <v/>
      </c>
      <c r="T4088" s="464">
        <f>G4088-AH4088</f>
        <v/>
      </c>
      <c r="U4088" s="462" t="n"/>
      <c r="V4088" s="462" t="inlineStr">
        <is>
          <t>59009217</t>
        </is>
      </c>
      <c r="W4088" s="462" t="inlineStr"/>
      <c r="X4088" s="499" t="n"/>
      <c r="Y4088" s="462" t="n"/>
      <c r="Z4088" s="462" t="n"/>
      <c r="AA4088" s="462" t="n"/>
      <c r="AB4088" s="462" t="n"/>
      <c r="AC4088" s="462" t="n"/>
      <c r="AD4088" s="462" t="n"/>
      <c r="AE4088" s="462" t="n"/>
      <c r="AF4088" s="462" t="n"/>
      <c r="AG4088" s="462" t="n"/>
      <c r="AH4088" s="462" t="n"/>
      <c r="AI4088" s="462" t="n"/>
      <c r="AJ4088" s="462" t="n"/>
      <c r="AK4088" s="462" t="n"/>
      <c r="AL4088" s="462" t="n"/>
      <c r="AM4088" s="462" t="n"/>
      <c r="AN4088" s="462" t="n"/>
      <c r="AO4088" s="462" t="n"/>
      <c r="AP4088" s="462" t="n"/>
      <c r="AQ4088" s="462" t="n"/>
      <c r="AR4088" s="462" t="n"/>
      <c r="AS4088" s="462" t="n"/>
    </row>
    <row r="4089">
      <c r="A4089" s="461" t="n">
        <v>4081</v>
      </c>
      <c r="B4089" s="462" t="inlineStr"/>
      <c r="C4089" s="462" t="inlineStr">
        <is>
          <t>ប្យួរ៉ូ វេរីតាស (ខេមបូឌា) លីមីធីត</t>
        </is>
      </c>
      <c r="D4089" s="462" t="inlineStr">
        <is>
          <t>L001-107024462</t>
        </is>
      </c>
      <c r="E4089" s="462" t="inlineStr">
        <is>
          <t>59009205</t>
        </is>
      </c>
      <c r="F4089" s="463" t="n">
        <v>44173</v>
      </c>
      <c r="G4089" s="464" t="n">
        <v>94596</v>
      </c>
      <c r="H4089" s="462" t="n"/>
      <c r="I4089" s="464">
        <f>G4089</f>
        <v/>
      </c>
      <c r="J4089" s="462">
        <f>IF(AND(Q4089=TRUE, R4089=TRUE, S4089=TRUE), IF(W4089&lt;-0.05, "អនុញ្ញាត (អ្នកផ្គត់ផ្គង់ប្រកាសខ្វះ)", "បានប្រកាស (អនុញ្ញាត)"), IF(AND(Q4089=FALSE, R4089=FALSE, S4089=FALSE), "ព្យួរទុក (មិនមានទិន្នន័យ)", "ប្រកាសខុស (ព្យួរទុក)"))</f>
        <v/>
      </c>
      <c r="K4089" s="462" t="inlineStr"/>
      <c r="L4089" s="462" t="inlineStr"/>
      <c r="M4089" s="464">
        <f>AH4089</f>
        <v/>
      </c>
      <c r="N4089" s="464">
        <f>IF(W4089&lt;0,AH4089,I4089)</f>
        <v/>
      </c>
      <c r="O4089" s="464">
        <f>I4089-M4089</f>
        <v/>
      </c>
      <c r="P4089" s="462" t="n"/>
      <c r="Q4089" s="462">
        <f>V4089=W4089</f>
        <v/>
      </c>
      <c r="R4089" s="462">
        <f>AND(MONTH(F4089)=MONTH(X4089), YEAR(F4089)=YEAR(X4089))</f>
        <v/>
      </c>
      <c r="S4089" s="462">
        <f>AC4089="L001-901905215"</f>
        <v/>
      </c>
      <c r="T4089" s="464">
        <f>G4089-AH4089</f>
        <v/>
      </c>
      <c r="U4089" s="462" t="n"/>
      <c r="V4089" s="462" t="inlineStr">
        <is>
          <t>59009205</t>
        </is>
      </c>
      <c r="W4089" s="462" t="inlineStr"/>
      <c r="X4089" s="499" t="n"/>
      <c r="Y4089" s="462" t="n"/>
      <c r="Z4089" s="462" t="n"/>
      <c r="AA4089" s="462" t="n"/>
      <c r="AB4089" s="462" t="n"/>
      <c r="AC4089" s="462" t="n"/>
      <c r="AD4089" s="462" t="n"/>
      <c r="AE4089" s="462" t="n"/>
      <c r="AF4089" s="462" t="n"/>
      <c r="AG4089" s="462" t="n"/>
      <c r="AH4089" s="462" t="n"/>
      <c r="AI4089" s="462" t="n"/>
      <c r="AJ4089" s="462" t="n"/>
      <c r="AK4089" s="462" t="n"/>
      <c r="AL4089" s="462" t="n"/>
      <c r="AM4089" s="462" t="n"/>
      <c r="AN4089" s="462" t="n"/>
      <c r="AO4089" s="462" t="n"/>
      <c r="AP4089" s="462" t="n"/>
      <c r="AQ4089" s="462" t="n"/>
      <c r="AR4089" s="462" t="n"/>
      <c r="AS4089" s="462" t="n"/>
    </row>
    <row r="4090">
      <c r="A4090" s="461" t="n">
        <v>4082</v>
      </c>
      <c r="B4090" s="462" t="inlineStr"/>
      <c r="C4090" s="462" t="inlineStr">
        <is>
          <t>ប្យួរ៉ូ វេរីតាស (ខេមបូឌា) លីមីធីត</t>
        </is>
      </c>
      <c r="D4090" s="462" t="inlineStr">
        <is>
          <t>L001-107024462</t>
        </is>
      </c>
      <c r="E4090" s="462" t="inlineStr">
        <is>
          <t>59009203</t>
        </is>
      </c>
      <c r="F4090" s="463" t="n">
        <v>44173</v>
      </c>
      <c r="G4090" s="464" t="n">
        <v>60780</v>
      </c>
      <c r="H4090" s="462" t="n"/>
      <c r="I4090" s="464">
        <f>G4090</f>
        <v/>
      </c>
      <c r="J4090" s="462">
        <f>IF(AND(Q4090=TRUE, R4090=TRUE, S4090=TRUE), IF(W4090&lt;-0.05, "អនុញ្ញាត (អ្នកផ្គត់ផ្គង់ប្រកាសខ្វះ)", "បានប្រកាស (អនុញ្ញាត)"), IF(AND(Q4090=FALSE, R4090=FALSE, S4090=FALSE), "ព្យួរទុក (មិនមានទិន្នន័យ)", "ប្រកាសខុស (ព្យួរទុក)"))</f>
        <v/>
      </c>
      <c r="K4090" s="462" t="inlineStr"/>
      <c r="L4090" s="462" t="inlineStr"/>
      <c r="M4090" s="464">
        <f>AH4090</f>
        <v/>
      </c>
      <c r="N4090" s="464">
        <f>IF(W4090&lt;0,AH4090,I4090)</f>
        <v/>
      </c>
      <c r="O4090" s="464">
        <f>I4090-M4090</f>
        <v/>
      </c>
      <c r="P4090" s="462" t="n"/>
      <c r="Q4090" s="462">
        <f>V4090=W4090</f>
        <v/>
      </c>
      <c r="R4090" s="462">
        <f>AND(MONTH(F4090)=MONTH(X4090), YEAR(F4090)=YEAR(X4090))</f>
        <v/>
      </c>
      <c r="S4090" s="462">
        <f>AC4090="L001-901905215"</f>
        <v/>
      </c>
      <c r="T4090" s="464">
        <f>G4090-AH4090</f>
        <v/>
      </c>
      <c r="U4090" s="462" t="n"/>
      <c r="V4090" s="462" t="inlineStr">
        <is>
          <t>59009203</t>
        </is>
      </c>
      <c r="W4090" s="462" t="inlineStr"/>
      <c r="X4090" s="499" t="n"/>
      <c r="Y4090" s="462" t="n"/>
      <c r="Z4090" s="462" t="n"/>
      <c r="AA4090" s="462" t="n"/>
      <c r="AB4090" s="462" t="n"/>
      <c r="AC4090" s="462" t="n"/>
      <c r="AD4090" s="462" t="n"/>
      <c r="AE4090" s="462" t="n"/>
      <c r="AF4090" s="462" t="n"/>
      <c r="AG4090" s="462" t="n"/>
      <c r="AH4090" s="462" t="n"/>
      <c r="AI4090" s="462" t="n"/>
      <c r="AJ4090" s="462" t="n"/>
      <c r="AK4090" s="462" t="n"/>
      <c r="AL4090" s="462" t="n"/>
      <c r="AM4090" s="462" t="n"/>
      <c r="AN4090" s="462" t="n"/>
      <c r="AO4090" s="462" t="n"/>
      <c r="AP4090" s="462" t="n"/>
      <c r="AQ4090" s="462" t="n"/>
      <c r="AR4090" s="462" t="n"/>
      <c r="AS4090" s="462" t="n"/>
    </row>
    <row r="4091">
      <c r="A4091" s="461" t="n">
        <v>4083</v>
      </c>
      <c r="B4091" s="462" t="inlineStr"/>
      <c r="C4091" s="462" t="inlineStr">
        <is>
          <t>ប្យួរ៉ូ វេរីតាស (ខេមបូឌា) លីមីធីត</t>
        </is>
      </c>
      <c r="D4091" s="462" t="inlineStr">
        <is>
          <t>L001-107024462</t>
        </is>
      </c>
      <c r="E4091" s="462" t="inlineStr">
        <is>
          <t>59009200</t>
        </is>
      </c>
      <c r="F4091" s="463" t="n">
        <v>44173</v>
      </c>
      <c r="G4091" s="464" t="n">
        <v>121560</v>
      </c>
      <c r="H4091" s="462" t="n"/>
      <c r="I4091" s="464">
        <f>G4091</f>
        <v/>
      </c>
      <c r="J4091" s="462">
        <f>IF(AND(Q4091=TRUE, R4091=TRUE, S4091=TRUE), IF(W4091&lt;-0.05, "អនុញ្ញាត (អ្នកផ្គត់ផ្គង់ប្រកាសខ្វះ)", "បានប្រកាស (អនុញ្ញាត)"), IF(AND(Q4091=FALSE, R4091=FALSE, S4091=FALSE), "ព្យួរទុក (មិនមានទិន្នន័យ)", "ប្រកាសខុស (ព្យួរទុក)"))</f>
        <v/>
      </c>
      <c r="K4091" s="462" t="inlineStr"/>
      <c r="L4091" s="462" t="inlineStr"/>
      <c r="M4091" s="464">
        <f>AH4091</f>
        <v/>
      </c>
      <c r="N4091" s="464">
        <f>IF(W4091&lt;0,AH4091,I4091)</f>
        <v/>
      </c>
      <c r="O4091" s="464">
        <f>I4091-M4091</f>
        <v/>
      </c>
      <c r="P4091" s="462" t="n"/>
      <c r="Q4091" s="462">
        <f>V4091=W4091</f>
        <v/>
      </c>
      <c r="R4091" s="462">
        <f>AND(MONTH(F4091)=MONTH(X4091), YEAR(F4091)=YEAR(X4091))</f>
        <v/>
      </c>
      <c r="S4091" s="462">
        <f>AC4091="L001-901905215"</f>
        <v/>
      </c>
      <c r="T4091" s="464">
        <f>G4091-AH4091</f>
        <v/>
      </c>
      <c r="U4091" s="462" t="n"/>
      <c r="V4091" s="462" t="inlineStr">
        <is>
          <t>59009200</t>
        </is>
      </c>
      <c r="W4091" s="462" t="inlineStr"/>
      <c r="X4091" s="499" t="n"/>
      <c r="Y4091" s="462" t="n"/>
      <c r="Z4091" s="462" t="n"/>
      <c r="AA4091" s="462" t="n"/>
      <c r="AB4091" s="462" t="n"/>
      <c r="AC4091" s="462" t="n"/>
      <c r="AD4091" s="462" t="n"/>
      <c r="AE4091" s="462" t="n"/>
      <c r="AF4091" s="462" t="n"/>
      <c r="AG4091" s="462" t="n"/>
      <c r="AH4091" s="462" t="n"/>
      <c r="AI4091" s="462" t="n"/>
      <c r="AJ4091" s="462" t="n"/>
      <c r="AK4091" s="462" t="n"/>
      <c r="AL4091" s="462" t="n"/>
      <c r="AM4091" s="462" t="n"/>
      <c r="AN4091" s="462" t="n"/>
      <c r="AO4091" s="462" t="n"/>
      <c r="AP4091" s="462" t="n"/>
      <c r="AQ4091" s="462" t="n"/>
      <c r="AR4091" s="462" t="n"/>
      <c r="AS4091" s="462" t="n"/>
    </row>
    <row r="4092">
      <c r="A4092" s="461" t="n">
        <v>4084</v>
      </c>
      <c r="B4092" s="462" t="inlineStr"/>
      <c r="C4092" s="462" t="inlineStr">
        <is>
          <t>ប្យួរ៉ូ វេរីតាស (ខេមបូឌា) លីមីធីត</t>
        </is>
      </c>
      <c r="D4092" s="462" t="inlineStr">
        <is>
          <t>L001-107024462</t>
        </is>
      </c>
      <c r="E4092" s="462" t="inlineStr">
        <is>
          <t>59009172</t>
        </is>
      </c>
      <c r="F4092" s="463" t="n">
        <v>44169</v>
      </c>
      <c r="G4092" s="464" t="n">
        <v>60750</v>
      </c>
      <c r="H4092" s="462" t="n"/>
      <c r="I4092" s="464">
        <f>G4092</f>
        <v/>
      </c>
      <c r="J4092" s="462">
        <f>IF(AND(Q4092=TRUE, R4092=TRUE, S4092=TRUE), IF(W4092&lt;-0.05, "អនុញ្ញាត (អ្នកផ្គត់ផ្គង់ប្រកាសខ្វះ)", "បានប្រកាស (អនុញ្ញាត)"), IF(AND(Q4092=FALSE, R4092=FALSE, S4092=FALSE), "ព្យួរទុក (មិនមានទិន្នន័យ)", "ប្រកាសខុស (ព្យួរទុក)"))</f>
        <v/>
      </c>
      <c r="K4092" s="462" t="inlineStr"/>
      <c r="L4092" s="462" t="inlineStr"/>
      <c r="M4092" s="464">
        <f>AH4092</f>
        <v/>
      </c>
      <c r="N4092" s="464">
        <f>IF(W4092&lt;0,AH4092,I4092)</f>
        <v/>
      </c>
      <c r="O4092" s="464">
        <f>I4092-M4092</f>
        <v/>
      </c>
      <c r="P4092" s="462" t="n"/>
      <c r="Q4092" s="462">
        <f>V4092=W4092</f>
        <v/>
      </c>
      <c r="R4092" s="462">
        <f>AND(MONTH(F4092)=MONTH(X4092), YEAR(F4092)=YEAR(X4092))</f>
        <v/>
      </c>
      <c r="S4092" s="462">
        <f>AC4092="L001-901905215"</f>
        <v/>
      </c>
      <c r="T4092" s="464">
        <f>G4092-AH4092</f>
        <v/>
      </c>
      <c r="U4092" s="462" t="n"/>
      <c r="V4092" s="462" t="inlineStr">
        <is>
          <t>59009172</t>
        </is>
      </c>
      <c r="W4092" s="462" t="inlineStr"/>
      <c r="X4092" s="499" t="n"/>
      <c r="Y4092" s="462" t="n"/>
      <c r="Z4092" s="462" t="n"/>
      <c r="AA4092" s="462" t="n"/>
      <c r="AB4092" s="462" t="n"/>
      <c r="AC4092" s="462" t="n"/>
      <c r="AD4092" s="462" t="n"/>
      <c r="AE4092" s="462" t="n"/>
      <c r="AF4092" s="462" t="n"/>
      <c r="AG4092" s="462" t="n"/>
      <c r="AH4092" s="462" t="n"/>
      <c r="AI4092" s="462" t="n"/>
      <c r="AJ4092" s="462" t="n"/>
      <c r="AK4092" s="462" t="n"/>
      <c r="AL4092" s="462" t="n"/>
      <c r="AM4092" s="462" t="n"/>
      <c r="AN4092" s="462" t="n"/>
      <c r="AO4092" s="462" t="n"/>
      <c r="AP4092" s="462" t="n"/>
      <c r="AQ4092" s="462" t="n"/>
      <c r="AR4092" s="462" t="n"/>
      <c r="AS4092" s="462" t="n"/>
    </row>
    <row r="4093">
      <c r="A4093" s="461" t="n">
        <v>4085</v>
      </c>
      <c r="B4093" s="462" t="inlineStr"/>
      <c r="C4093" s="462" t="inlineStr">
        <is>
          <t>ប្យួរ៉ូ វេរីតាស (ខេមបូឌា) លីមីធីត</t>
        </is>
      </c>
      <c r="D4093" s="462" t="inlineStr">
        <is>
          <t>L001-107024462</t>
        </is>
      </c>
      <c r="E4093" s="462" t="inlineStr">
        <is>
          <t>59009158</t>
        </is>
      </c>
      <c r="F4093" s="463" t="n">
        <v>44169</v>
      </c>
      <c r="G4093" s="464" t="n">
        <v>60750</v>
      </c>
      <c r="H4093" s="462" t="n"/>
      <c r="I4093" s="464">
        <f>G4093</f>
        <v/>
      </c>
      <c r="J4093" s="462">
        <f>IF(AND(Q4093=TRUE, R4093=TRUE, S4093=TRUE), IF(W4093&lt;-0.05, "អនុញ្ញាត (អ្នកផ្គត់ផ្គង់ប្រកាសខ្វះ)", "បានប្រកាស (អនុញ្ញាត)"), IF(AND(Q4093=FALSE, R4093=FALSE, S4093=FALSE), "ព្យួរទុក (មិនមានទិន្នន័យ)", "ប្រកាសខុស (ព្យួរទុក)"))</f>
        <v/>
      </c>
      <c r="K4093" s="462" t="inlineStr"/>
      <c r="L4093" s="462" t="inlineStr"/>
      <c r="M4093" s="464">
        <f>AH4093</f>
        <v/>
      </c>
      <c r="N4093" s="464">
        <f>IF(W4093&lt;0,AH4093,I4093)</f>
        <v/>
      </c>
      <c r="O4093" s="464">
        <f>I4093-M4093</f>
        <v/>
      </c>
      <c r="P4093" s="462" t="n"/>
      <c r="Q4093" s="462">
        <f>V4093=W4093</f>
        <v/>
      </c>
      <c r="R4093" s="462">
        <f>AND(MONTH(F4093)=MONTH(X4093), YEAR(F4093)=YEAR(X4093))</f>
        <v/>
      </c>
      <c r="S4093" s="462">
        <f>AC4093="L001-901905215"</f>
        <v/>
      </c>
      <c r="T4093" s="464">
        <f>G4093-AH4093</f>
        <v/>
      </c>
      <c r="U4093" s="462" t="n"/>
      <c r="V4093" s="462" t="inlineStr">
        <is>
          <t>59009158</t>
        </is>
      </c>
      <c r="W4093" s="462" t="inlineStr"/>
      <c r="X4093" s="499" t="n"/>
      <c r="Y4093" s="462" t="n"/>
      <c r="Z4093" s="462" t="n"/>
      <c r="AA4093" s="462" t="n"/>
      <c r="AB4093" s="462" t="n"/>
      <c r="AC4093" s="462" t="n"/>
      <c r="AD4093" s="462" t="n"/>
      <c r="AE4093" s="462" t="n"/>
      <c r="AF4093" s="462" t="n"/>
      <c r="AG4093" s="462" t="n"/>
      <c r="AH4093" s="462" t="n"/>
      <c r="AI4093" s="462" t="n"/>
      <c r="AJ4093" s="462" t="n"/>
      <c r="AK4093" s="462" t="n"/>
      <c r="AL4093" s="462" t="n"/>
      <c r="AM4093" s="462" t="n"/>
      <c r="AN4093" s="462" t="n"/>
      <c r="AO4093" s="462" t="n"/>
      <c r="AP4093" s="462" t="n"/>
      <c r="AQ4093" s="462" t="n"/>
      <c r="AR4093" s="462" t="n"/>
      <c r="AS4093" s="462" t="n"/>
    </row>
    <row r="4094">
      <c r="A4094" s="461" t="n">
        <v>4086</v>
      </c>
      <c r="B4094" s="462" t="inlineStr"/>
      <c r="C4094" s="462" t="inlineStr">
        <is>
          <t>អ៊ែរ៉ូ ស៊ីបភីង អេជេនស៊ី</t>
        </is>
      </c>
      <c r="D4094" s="462" t="inlineStr">
        <is>
          <t>K004-901635903</t>
        </is>
      </c>
      <c r="E4094" s="462" t="inlineStr">
        <is>
          <t>IKPSA2020532344</t>
        </is>
      </c>
      <c r="F4094" s="463" t="n">
        <v>44175</v>
      </c>
      <c r="G4094" s="464" t="n">
        <v>263380</v>
      </c>
      <c r="H4094" s="462" t="n"/>
      <c r="I4094" s="464">
        <f>G4094</f>
        <v/>
      </c>
      <c r="J4094" s="462">
        <f>IF(AND(Q4094=TRUE, R4094=TRUE, S4094=TRUE), IF(W4094&lt;-0.05, "អនុញ្ញាត (អ្នកផ្គត់ផ្គង់ប្រកាសខ្វះ)", "បានប្រកាស (អនុញ្ញាត)"), IF(AND(Q4094=FALSE, R4094=FALSE, S4094=FALSE), "ព្យួរទុក (មិនមានទិន្នន័យ)", "ប្រកាសខុស (ព្យួរទុក)"))</f>
        <v/>
      </c>
      <c r="K4094" s="462" t="inlineStr"/>
      <c r="L4094" s="462" t="inlineStr"/>
      <c r="M4094" s="464">
        <f>AH4094</f>
        <v/>
      </c>
      <c r="N4094" s="464">
        <f>IF(W4094&lt;0,AH4094,I4094)</f>
        <v/>
      </c>
      <c r="O4094" s="464">
        <f>I4094-M4094</f>
        <v/>
      </c>
      <c r="P4094" s="462" t="n"/>
      <c r="Q4094" s="462">
        <f>V4094=W4094</f>
        <v/>
      </c>
      <c r="R4094" s="462">
        <f>AND(MONTH(F4094)=MONTH(X4094), YEAR(F4094)=YEAR(X4094))</f>
        <v/>
      </c>
      <c r="S4094" s="462">
        <f>AC4094="L001-901905215"</f>
        <v/>
      </c>
      <c r="T4094" s="464">
        <f>G4094-AH4094</f>
        <v/>
      </c>
      <c r="U4094" s="462" t="n"/>
      <c r="V4094" s="462" t="inlineStr">
        <is>
          <t>IKPSA2020532344</t>
        </is>
      </c>
      <c r="W4094" s="462" t="inlineStr">
        <is>
          <t>IKPSA2020532344</t>
        </is>
      </c>
      <c r="X4094" s="463" t="n">
        <v>44173</v>
      </c>
      <c r="Y4094" s="462" t="inlineStr">
        <is>
          <t>IKPSA2020532344</t>
        </is>
      </c>
      <c r="Z4094" s="462" t="inlineStr"/>
      <c r="AA4094" s="462" t="inlineStr">
        <is>
          <t>បុគ្គលជាប់អាករ</t>
        </is>
      </c>
      <c r="AB4094" s="462" t="inlineStr">
        <is>
          <t>L001-901905215</t>
        </is>
      </c>
      <c r="AC4094" s="462" t="inlineStr">
        <is>
          <t>វីអ៊ីស៊ិន (ខេមបូឌា) អ៊ិនដាសស្ទ្រី ឯ.ក</t>
        </is>
      </c>
      <c r="AD4094" s="464" t="n">
        <v>2892175</v>
      </c>
      <c r="AE4094" s="464" t="n">
        <v>2629250</v>
      </c>
      <c r="AF4094" s="464" t="n">
        <v>0</v>
      </c>
      <c r="AG4094" s="464" t="n">
        <v>0</v>
      </c>
      <c r="AH4094" s="464" t="n">
        <v>262925</v>
      </c>
      <c r="AI4094" s="464" t="n">
        <v>0</v>
      </c>
      <c r="AJ4094" s="464" t="n">
        <v>0</v>
      </c>
      <c r="AK4094" s="464" t="n">
        <v>0</v>
      </c>
      <c r="AL4094" s="464" t="n">
        <v>0</v>
      </c>
      <c r="AM4094" s="464" t="n">
        <v>0</v>
      </c>
      <c r="AN4094" s="464" t="n">
        <v>0</v>
      </c>
      <c r="AO4094" s="464" t="n">
        <v>0</v>
      </c>
      <c r="AP4094" s="464" t="n">
        <v>0</v>
      </c>
      <c r="AQ4094" s="462" t="inlineStr"/>
      <c r="AR4094" s="462" t="inlineStr"/>
      <c r="AS4094" s="462" t="inlineStr">
        <is>
          <t>បានប្រកាសពន្ធ</t>
        </is>
      </c>
    </row>
    <row r="4095">
      <c r="A4095" s="461" t="n">
        <v>4087</v>
      </c>
      <c r="B4095" s="462" t="inlineStr"/>
      <c r="C4095" s="462" t="inlineStr">
        <is>
          <t>អ៊ែរ៉ូ ស៊ីបភីង អេជេនស៊ី</t>
        </is>
      </c>
      <c r="D4095" s="462" t="inlineStr">
        <is>
          <t>K004-901635903</t>
        </is>
      </c>
      <c r="E4095" s="462" t="inlineStr">
        <is>
          <t>IKPSA2020532343</t>
        </is>
      </c>
      <c r="F4095" s="463" t="n">
        <v>44175</v>
      </c>
      <c r="G4095" s="464" t="n">
        <v>243120</v>
      </c>
      <c r="H4095" s="462" t="n"/>
      <c r="I4095" s="464">
        <f>G4095</f>
        <v/>
      </c>
      <c r="J4095" s="462">
        <f>IF(AND(Q4095=TRUE, R4095=TRUE, S4095=TRUE), IF(W4095&lt;-0.05, "អនុញ្ញាត (អ្នកផ្គត់ផ្គង់ប្រកាសខ្វះ)", "បានប្រកាស (អនុញ្ញាត)"), IF(AND(Q4095=FALSE, R4095=FALSE, S4095=FALSE), "ព្យួរទុក (មិនមានទិន្នន័យ)", "ប្រកាសខុស (ព្យួរទុក)"))</f>
        <v/>
      </c>
      <c r="K4095" s="462" t="inlineStr"/>
      <c r="L4095" s="462" t="inlineStr"/>
      <c r="M4095" s="464">
        <f>AH4095</f>
        <v/>
      </c>
      <c r="N4095" s="464">
        <f>IF(W4095&lt;0,AH4095,I4095)</f>
        <v/>
      </c>
      <c r="O4095" s="464">
        <f>I4095-M4095</f>
        <v/>
      </c>
      <c r="P4095" s="462" t="n"/>
      <c r="Q4095" s="462">
        <f>V4095=W4095</f>
        <v/>
      </c>
      <c r="R4095" s="462">
        <f>AND(MONTH(F4095)=MONTH(X4095), YEAR(F4095)=YEAR(X4095))</f>
        <v/>
      </c>
      <c r="S4095" s="462">
        <f>AC4095="L001-901905215"</f>
        <v/>
      </c>
      <c r="T4095" s="464">
        <f>G4095-AH4095</f>
        <v/>
      </c>
      <c r="U4095" s="462" t="n"/>
      <c r="V4095" s="462" t="inlineStr">
        <is>
          <t>IKPSA2020532343</t>
        </is>
      </c>
      <c r="W4095" s="462" t="inlineStr">
        <is>
          <t>IKPSA2020532343</t>
        </is>
      </c>
      <c r="X4095" s="463" t="n">
        <v>44173</v>
      </c>
      <c r="Y4095" s="462" t="inlineStr">
        <is>
          <t>IKPSA2020532343</t>
        </is>
      </c>
      <c r="Z4095" s="462" t="inlineStr"/>
      <c r="AA4095" s="462" t="inlineStr">
        <is>
          <t>បុគ្គលជាប់អាករ</t>
        </is>
      </c>
      <c r="AB4095" s="462" t="inlineStr">
        <is>
          <t>L001-901905215</t>
        </is>
      </c>
      <c r="AC4095" s="462" t="inlineStr">
        <is>
          <t>វីអ៊ីស៊ិន (ខេមបូឌា) អ៊ិនដាសស្ទ្រី ឯ.ក</t>
        </is>
      </c>
      <c r="AD4095" s="464" t="n">
        <v>2669700</v>
      </c>
      <c r="AE4095" s="464" t="n">
        <v>2427000</v>
      </c>
      <c r="AF4095" s="464" t="n">
        <v>0</v>
      </c>
      <c r="AG4095" s="464" t="n">
        <v>0</v>
      </c>
      <c r="AH4095" s="464" t="n">
        <v>242700</v>
      </c>
      <c r="AI4095" s="464" t="n">
        <v>0</v>
      </c>
      <c r="AJ4095" s="464" t="n">
        <v>0</v>
      </c>
      <c r="AK4095" s="464" t="n">
        <v>0</v>
      </c>
      <c r="AL4095" s="464" t="n">
        <v>0</v>
      </c>
      <c r="AM4095" s="464" t="n">
        <v>0</v>
      </c>
      <c r="AN4095" s="464" t="n">
        <v>0</v>
      </c>
      <c r="AO4095" s="464" t="n">
        <v>0</v>
      </c>
      <c r="AP4095" s="464" t="n">
        <v>0</v>
      </c>
      <c r="AQ4095" s="462" t="inlineStr"/>
      <c r="AR4095" s="462" t="inlineStr"/>
      <c r="AS4095" s="462" t="inlineStr">
        <is>
          <t>បានប្រកាសពន្ធ</t>
        </is>
      </c>
    </row>
    <row r="4096">
      <c r="A4096" s="461" t="n">
        <v>4088</v>
      </c>
      <c r="B4096" s="462" t="inlineStr"/>
      <c r="C4096" s="462" t="inlineStr">
        <is>
          <t>អ៊ែរ៉ូ ស៊ីបភីង អេជេនស៊ី</t>
        </is>
      </c>
      <c r="D4096" s="462" t="inlineStr">
        <is>
          <t>K004-901635903</t>
        </is>
      </c>
      <c r="E4096" s="462" t="inlineStr">
        <is>
          <t>IKPSA2020532342</t>
        </is>
      </c>
      <c r="F4096" s="463" t="n">
        <v>44175</v>
      </c>
      <c r="G4096" s="464" t="n">
        <v>5525</v>
      </c>
      <c r="H4096" s="462" t="n"/>
      <c r="I4096" s="464">
        <f>G4096</f>
        <v/>
      </c>
      <c r="J4096" s="462">
        <f>IF(AND(Q4096=TRUE, R4096=TRUE, S4096=TRUE), IF(W4096&lt;-0.05, "អនុញ្ញាត (អ្នកផ្គត់ផ្គង់ប្រកាសខ្វះ)", "បានប្រកាស (អនុញ្ញាត)"), IF(AND(Q4096=FALSE, R4096=FALSE, S4096=FALSE), "ព្យួរទុក (មិនមានទិន្នន័យ)", "ប្រកាសខុស (ព្យួរទុក)"))</f>
        <v/>
      </c>
      <c r="K4096" s="462" t="inlineStr"/>
      <c r="L4096" s="462" t="inlineStr"/>
      <c r="M4096" s="464">
        <f>AH4096</f>
        <v/>
      </c>
      <c r="N4096" s="464">
        <f>IF(W4096&lt;0,AH4096,I4096)</f>
        <v/>
      </c>
      <c r="O4096" s="464">
        <f>I4096-M4096</f>
        <v/>
      </c>
      <c r="P4096" s="462" t="n"/>
      <c r="Q4096" s="462">
        <f>V4096=W4096</f>
        <v/>
      </c>
      <c r="R4096" s="462">
        <f>AND(MONTH(F4096)=MONTH(X4096), YEAR(F4096)=YEAR(X4096))</f>
        <v/>
      </c>
      <c r="S4096" s="462">
        <f>AC4096="L001-901905215"</f>
        <v/>
      </c>
      <c r="T4096" s="464">
        <f>G4096-AH4096</f>
        <v/>
      </c>
      <c r="U4096" s="462" t="n"/>
      <c r="V4096" s="462" t="inlineStr">
        <is>
          <t>IKPSA2020532342</t>
        </is>
      </c>
      <c r="W4096" s="462" t="inlineStr">
        <is>
          <t>IKPSA2020532342</t>
        </is>
      </c>
      <c r="X4096" s="463" t="n">
        <v>44173</v>
      </c>
      <c r="Y4096" s="462" t="inlineStr">
        <is>
          <t>IKPSA2020532342</t>
        </is>
      </c>
      <c r="Z4096" s="462" t="inlineStr"/>
      <c r="AA4096" s="462" t="inlineStr">
        <is>
          <t>បុគ្គលជាប់អាករ</t>
        </is>
      </c>
      <c r="AB4096" s="462" t="inlineStr">
        <is>
          <t>L001-901905215</t>
        </is>
      </c>
      <c r="AC4096" s="462" t="inlineStr">
        <is>
          <t>វីអ៊ីស៊ិន (ខេមបូឌា) អ៊ិនដាសស្ទ្រី ឯ.ក</t>
        </is>
      </c>
      <c r="AD4096" s="464" t="n">
        <v>60675</v>
      </c>
      <c r="AE4096" s="464" t="n">
        <v>55159</v>
      </c>
      <c r="AF4096" s="464" t="n">
        <v>0</v>
      </c>
      <c r="AG4096" s="464" t="n">
        <v>0</v>
      </c>
      <c r="AH4096" s="464" t="n">
        <v>5516</v>
      </c>
      <c r="AI4096" s="464" t="n">
        <v>0</v>
      </c>
      <c r="AJ4096" s="464" t="n">
        <v>0</v>
      </c>
      <c r="AK4096" s="464" t="n">
        <v>0</v>
      </c>
      <c r="AL4096" s="464" t="n">
        <v>0</v>
      </c>
      <c r="AM4096" s="464" t="n">
        <v>0</v>
      </c>
      <c r="AN4096" s="464" t="n">
        <v>0</v>
      </c>
      <c r="AO4096" s="464" t="n">
        <v>0</v>
      </c>
      <c r="AP4096" s="464" t="n">
        <v>0</v>
      </c>
      <c r="AQ4096" s="462" t="inlineStr"/>
      <c r="AR4096" s="462" t="inlineStr"/>
      <c r="AS4096" s="462" t="inlineStr">
        <is>
          <t>បានប្រកាសពន្ធ</t>
        </is>
      </c>
    </row>
    <row r="4097">
      <c r="A4097" s="461" t="n">
        <v>4089</v>
      </c>
      <c r="B4097" s="462" t="inlineStr"/>
      <c r="C4097" s="462" t="inlineStr">
        <is>
          <t>អ៊ែរ៉ូ ស៊ីបភីង អេជេនស៊ី</t>
        </is>
      </c>
      <c r="D4097" s="462" t="inlineStr">
        <is>
          <t>K004-901635903</t>
        </is>
      </c>
      <c r="E4097" s="462" t="inlineStr">
        <is>
          <t>IKPSA2020533355</t>
        </is>
      </c>
      <c r="F4097" s="463" t="n">
        <v>44186</v>
      </c>
      <c r="G4097" s="464" t="n">
        <v>14684</v>
      </c>
      <c r="H4097" s="462" t="n"/>
      <c r="I4097" s="464">
        <f>G4097</f>
        <v/>
      </c>
      <c r="J4097" s="462">
        <f>IF(AND(Q4097=TRUE, R4097=TRUE, S4097=TRUE), IF(W4097&lt;-0.05, "អនុញ្ញាត (អ្នកផ្គត់ផ្គង់ប្រកាសខ្វះ)", "បានប្រកាស (អនុញ្ញាត)"), IF(AND(Q4097=FALSE, R4097=FALSE, S4097=FALSE), "ព្យួរទុក (មិនមានទិន្នន័យ)", "ប្រកាសខុស (ព្យួរទុក)"))</f>
        <v/>
      </c>
      <c r="K4097" s="462" t="inlineStr"/>
      <c r="L4097" s="462" t="inlineStr"/>
      <c r="M4097" s="464">
        <f>AH4097</f>
        <v/>
      </c>
      <c r="N4097" s="464">
        <f>IF(W4097&lt;0,AH4097,I4097)</f>
        <v/>
      </c>
      <c r="O4097" s="464">
        <f>I4097-M4097</f>
        <v/>
      </c>
      <c r="P4097" s="462" t="n"/>
      <c r="Q4097" s="462">
        <f>V4097=W4097</f>
        <v/>
      </c>
      <c r="R4097" s="462">
        <f>AND(MONTH(F4097)=MONTH(X4097), YEAR(F4097)=YEAR(X4097))</f>
        <v/>
      </c>
      <c r="S4097" s="462">
        <f>AC4097="L001-901905215"</f>
        <v/>
      </c>
      <c r="T4097" s="464">
        <f>G4097-AH4097</f>
        <v/>
      </c>
      <c r="U4097" s="462" t="n"/>
      <c r="V4097" s="462" t="inlineStr">
        <is>
          <t>IKPSA2020533355</t>
        </is>
      </c>
      <c r="W4097" s="462" t="inlineStr">
        <is>
          <t>IKPSA2020533355</t>
        </is>
      </c>
      <c r="X4097" s="463" t="n">
        <v>44186</v>
      </c>
      <c r="Y4097" s="462" t="inlineStr">
        <is>
          <t>IKPSA2020533355</t>
        </is>
      </c>
      <c r="Z4097" s="462" t="inlineStr"/>
      <c r="AA4097" s="462" t="inlineStr">
        <is>
          <t>បុគ្គលជាប់អាករ</t>
        </is>
      </c>
      <c r="AB4097" s="462" t="inlineStr">
        <is>
          <t>L001-901905215</t>
        </is>
      </c>
      <c r="AC4097" s="462" t="inlineStr">
        <is>
          <t>វីអ៊ីស៊ិន (ខេមបូឌា) អ៊ិនដាសស្ទ្រី ឯ.ក</t>
        </is>
      </c>
      <c r="AD4097" s="464" t="n">
        <v>161800</v>
      </c>
      <c r="AE4097" s="464" t="n">
        <v>147091</v>
      </c>
      <c r="AF4097" s="464" t="n">
        <v>0</v>
      </c>
      <c r="AG4097" s="464" t="n">
        <v>0</v>
      </c>
      <c r="AH4097" s="464" t="n">
        <v>14709</v>
      </c>
      <c r="AI4097" s="464" t="n">
        <v>0</v>
      </c>
      <c r="AJ4097" s="464" t="n">
        <v>0</v>
      </c>
      <c r="AK4097" s="464" t="n">
        <v>0</v>
      </c>
      <c r="AL4097" s="464" t="n">
        <v>0</v>
      </c>
      <c r="AM4097" s="464" t="n">
        <v>0</v>
      </c>
      <c r="AN4097" s="464" t="n">
        <v>0</v>
      </c>
      <c r="AO4097" s="464" t="n">
        <v>0</v>
      </c>
      <c r="AP4097" s="464" t="n">
        <v>0</v>
      </c>
      <c r="AQ4097" s="462" t="inlineStr"/>
      <c r="AR4097" s="462" t="inlineStr"/>
      <c r="AS4097" s="462" t="inlineStr">
        <is>
          <t>បានប្រកាសពន្ធ</t>
        </is>
      </c>
    </row>
    <row r="4098">
      <c r="A4098" s="461" t="n">
        <v>4090</v>
      </c>
      <c r="B4098" s="462" t="inlineStr"/>
      <c r="C4098" s="462" t="inlineStr">
        <is>
          <t>56ប៊ី-លីង សឹបផ្លាយ ឆេន មេនេចម៉ិន ឯ.ក</t>
        </is>
      </c>
      <c r="D4098" s="462" t="inlineStr">
        <is>
          <t>K004-902004795</t>
        </is>
      </c>
      <c r="E4098" s="462" t="inlineStr">
        <is>
          <t>IN202012-0046</t>
        </is>
      </c>
      <c r="F4098" s="463" t="n">
        <v>44195</v>
      </c>
      <c r="G4098" s="464" t="n">
        <v>516864</v>
      </c>
      <c r="H4098" s="462" t="n"/>
      <c r="I4098" s="464">
        <f>G4098</f>
        <v/>
      </c>
      <c r="J4098" s="462">
        <f>IF(AND(Q4098=TRUE, R4098=TRUE, S4098=TRUE), IF(W4098&lt;-0.05, "អនុញ្ញាត (អ្នកផ្គត់ផ្គង់ប្រកាសខ្វះ)", "បានប្រកាស (អនុញ្ញាត)"), IF(AND(Q4098=FALSE, R4098=FALSE, S4098=FALSE), "ព្យួរទុក (មិនមានទិន្នន័យ)", "ប្រកាសខុស (ព្យួរទុក)"))</f>
        <v/>
      </c>
      <c r="K4098" s="462" t="inlineStr"/>
      <c r="L4098" s="462" t="inlineStr"/>
      <c r="M4098" s="464">
        <f>AH4098</f>
        <v/>
      </c>
      <c r="N4098" s="464">
        <f>IF(W4098&lt;0,AH4098,I4098)</f>
        <v/>
      </c>
      <c r="O4098" s="464">
        <f>I4098-M4098</f>
        <v/>
      </c>
      <c r="P4098" s="462" t="n"/>
      <c r="Q4098" s="462">
        <f>V4098=W4098</f>
        <v/>
      </c>
      <c r="R4098" s="462">
        <f>AND(MONTH(F4098)=MONTH(X4098), YEAR(F4098)=YEAR(X4098))</f>
        <v/>
      </c>
      <c r="S4098" s="462">
        <f>AC4098="L001-901905215"</f>
        <v/>
      </c>
      <c r="T4098" s="464">
        <f>G4098-AH4098</f>
        <v/>
      </c>
      <c r="U4098" s="462" t="n"/>
      <c r="V4098" s="462" t="inlineStr">
        <is>
          <t>IN2020120046</t>
        </is>
      </c>
      <c r="W4098" s="462" t="inlineStr">
        <is>
          <t>IN2020120046</t>
        </is>
      </c>
      <c r="X4098" s="463" t="n">
        <v>44195</v>
      </c>
      <c r="Y4098" s="462" t="inlineStr">
        <is>
          <t>IN202012-0046</t>
        </is>
      </c>
      <c r="Z4098" s="462" t="inlineStr"/>
      <c r="AA4098" s="462" t="inlineStr">
        <is>
          <t>បុគ្គលជាប់អាករ</t>
        </is>
      </c>
      <c r="AB4098" s="462" t="inlineStr">
        <is>
          <t>L001-901905215</t>
        </is>
      </c>
      <c r="AC4098" s="462" t="inlineStr">
        <is>
          <t>វីអ៊ីស៊ិន (ខេមបូឌា) អ៊ិនដាសស្ទ្រី ឯ.ក</t>
        </is>
      </c>
      <c r="AD4098" s="464" t="n">
        <v>5685504</v>
      </c>
      <c r="AE4098" s="464" t="n">
        <v>5168640</v>
      </c>
      <c r="AF4098" s="464" t="n">
        <v>0</v>
      </c>
      <c r="AG4098" s="464" t="n">
        <v>0</v>
      </c>
      <c r="AH4098" s="464" t="n">
        <v>516864</v>
      </c>
      <c r="AI4098" s="464" t="n">
        <v>0</v>
      </c>
      <c r="AJ4098" s="464" t="n">
        <v>0</v>
      </c>
      <c r="AK4098" s="464" t="n">
        <v>0</v>
      </c>
      <c r="AL4098" s="464" t="n">
        <v>0</v>
      </c>
      <c r="AM4098" s="464" t="n">
        <v>0</v>
      </c>
      <c r="AN4098" s="464" t="n">
        <v>0</v>
      </c>
      <c r="AO4098" s="464" t="n">
        <v>0</v>
      </c>
      <c r="AP4098" s="464" t="n">
        <v>0</v>
      </c>
      <c r="AQ4098" s="462" t="inlineStr"/>
      <c r="AR4098" s="462" t="inlineStr"/>
      <c r="AS4098" s="462" t="inlineStr">
        <is>
          <t>បានប្រកាសពន្ធ</t>
        </is>
      </c>
    </row>
    <row r="4099">
      <c r="A4099" s="461" t="n">
        <v>4091</v>
      </c>
      <c r="B4099" s="462" t="inlineStr"/>
      <c r="C4099" s="462" t="inlineStr">
        <is>
          <t>56ប៊ី-លីង សឹបផ្លាយ ឆេន មេនេចម៉ិន ឯ.ក</t>
        </is>
      </c>
      <c r="D4099" s="462" t="inlineStr">
        <is>
          <t>K004-902004795</t>
        </is>
      </c>
      <c r="E4099" s="462" t="inlineStr">
        <is>
          <t>IN202012-0045</t>
        </is>
      </c>
      <c r="F4099" s="463" t="n">
        <v>44195</v>
      </c>
      <c r="G4099" s="464" t="n">
        <v>268527</v>
      </c>
      <c r="H4099" s="462" t="n"/>
      <c r="I4099" s="464">
        <f>G4099</f>
        <v/>
      </c>
      <c r="J4099" s="462">
        <f>IF(AND(Q4099=TRUE, R4099=TRUE, S4099=TRUE), IF(W4099&lt;-0.05, "អនុញ្ញាត (អ្នកផ្គត់ផ្គង់ប្រកាសខ្វះ)", "បានប្រកាស (អនុញ្ញាត)"), IF(AND(Q4099=FALSE, R4099=FALSE, S4099=FALSE), "ព្យួរទុក (មិនមានទិន្នន័យ)", "ប្រកាសខុស (ព្យួរទុក)"))</f>
        <v/>
      </c>
      <c r="K4099" s="462" t="inlineStr"/>
      <c r="L4099" s="462" t="inlineStr"/>
      <c r="M4099" s="464">
        <f>AH4099</f>
        <v/>
      </c>
      <c r="N4099" s="464">
        <f>IF(W4099&lt;0,AH4099,I4099)</f>
        <v/>
      </c>
      <c r="O4099" s="464">
        <f>I4099-M4099</f>
        <v/>
      </c>
      <c r="P4099" s="462" t="n"/>
      <c r="Q4099" s="462">
        <f>V4099=W4099</f>
        <v/>
      </c>
      <c r="R4099" s="462">
        <f>AND(MONTH(F4099)=MONTH(X4099), YEAR(F4099)=YEAR(X4099))</f>
        <v/>
      </c>
      <c r="S4099" s="462">
        <f>AC4099="L001-901905215"</f>
        <v/>
      </c>
      <c r="T4099" s="464">
        <f>G4099-AH4099</f>
        <v/>
      </c>
      <c r="U4099" s="462" t="n"/>
      <c r="V4099" s="462" t="inlineStr">
        <is>
          <t>IN2020120045</t>
        </is>
      </c>
      <c r="W4099" s="462" t="inlineStr">
        <is>
          <t>IN2020120045</t>
        </is>
      </c>
      <c r="X4099" s="463" t="n">
        <v>44195</v>
      </c>
      <c r="Y4099" s="462" t="inlineStr">
        <is>
          <t>IN202012-0045</t>
        </is>
      </c>
      <c r="Z4099" s="462" t="inlineStr"/>
      <c r="AA4099" s="462" t="inlineStr">
        <is>
          <t>បុគ្គលជាប់អាករ</t>
        </is>
      </c>
      <c r="AB4099" s="462" t="inlineStr">
        <is>
          <t>L001-901905215</t>
        </is>
      </c>
      <c r="AC4099" s="462" t="inlineStr">
        <is>
          <t>វីអ៊ីស៊ិន (ខេមបូឌា) អ៊ិនដាសស្ទ្រី ឯ.ក</t>
        </is>
      </c>
      <c r="AD4099" s="464" t="n">
        <v>2953797</v>
      </c>
      <c r="AE4099" s="464" t="n">
        <v>2685270</v>
      </c>
      <c r="AF4099" s="464" t="n">
        <v>0</v>
      </c>
      <c r="AG4099" s="464" t="n">
        <v>0</v>
      </c>
      <c r="AH4099" s="464" t="n">
        <v>268527</v>
      </c>
      <c r="AI4099" s="464" t="n">
        <v>0</v>
      </c>
      <c r="AJ4099" s="464" t="n">
        <v>0</v>
      </c>
      <c r="AK4099" s="464" t="n">
        <v>0</v>
      </c>
      <c r="AL4099" s="464" t="n">
        <v>0</v>
      </c>
      <c r="AM4099" s="464" t="n">
        <v>0</v>
      </c>
      <c r="AN4099" s="464" t="n">
        <v>0</v>
      </c>
      <c r="AO4099" s="464" t="n">
        <v>0</v>
      </c>
      <c r="AP4099" s="464" t="n">
        <v>0</v>
      </c>
      <c r="AQ4099" s="462" t="inlineStr"/>
      <c r="AR4099" s="462" t="inlineStr"/>
      <c r="AS4099" s="462" t="inlineStr">
        <is>
          <t>បានប្រកាសពន្ធ</t>
        </is>
      </c>
    </row>
    <row r="4100">
      <c r="A4100" s="461" t="n">
        <v>4092</v>
      </c>
      <c r="B4100" s="462" t="inlineStr"/>
      <c r="C4100" s="462" t="inlineStr">
        <is>
          <t>56ប៊ី-លីង សឹបផ្លាយ ឆេន មេនេចម៉ិន ឯ.ក</t>
        </is>
      </c>
      <c r="D4100" s="462" t="inlineStr">
        <is>
          <t>K004-902004795</t>
        </is>
      </c>
      <c r="E4100" s="462" t="inlineStr">
        <is>
          <t>IN202012-0044</t>
        </is>
      </c>
      <c r="F4100" s="463" t="n">
        <v>44195</v>
      </c>
      <c r="G4100" s="464" t="n">
        <v>353325</v>
      </c>
      <c r="H4100" s="462" t="n"/>
      <c r="I4100" s="464">
        <f>G4100</f>
        <v/>
      </c>
      <c r="J4100" s="462">
        <f>IF(AND(Q4100=TRUE, R4100=TRUE, S4100=TRUE), IF(W4100&lt;-0.05, "អនុញ្ញាត (អ្នកផ្គត់ផ្គង់ប្រកាសខ្វះ)", "បានប្រកាស (អនុញ្ញាត)"), IF(AND(Q4100=FALSE, R4100=FALSE, S4100=FALSE), "ព្យួរទុក (មិនមានទិន្នន័យ)", "ប្រកាសខុស (ព្យួរទុក)"))</f>
        <v/>
      </c>
      <c r="K4100" s="462" t="inlineStr"/>
      <c r="L4100" s="462" t="inlineStr"/>
      <c r="M4100" s="464">
        <f>AH4100</f>
        <v/>
      </c>
      <c r="N4100" s="464">
        <f>IF(W4100&lt;0,AH4100,I4100)</f>
        <v/>
      </c>
      <c r="O4100" s="464">
        <f>I4100-M4100</f>
        <v/>
      </c>
      <c r="P4100" s="462" t="n"/>
      <c r="Q4100" s="462">
        <f>V4100=W4100</f>
        <v/>
      </c>
      <c r="R4100" s="462">
        <f>AND(MONTH(F4100)=MONTH(X4100), YEAR(F4100)=YEAR(X4100))</f>
        <v/>
      </c>
      <c r="S4100" s="462">
        <f>AC4100="L001-901905215"</f>
        <v/>
      </c>
      <c r="T4100" s="464">
        <f>G4100-AH4100</f>
        <v/>
      </c>
      <c r="U4100" s="462" t="n"/>
      <c r="V4100" s="462" t="inlineStr">
        <is>
          <t>IN2020120044</t>
        </is>
      </c>
      <c r="W4100" s="462" t="inlineStr">
        <is>
          <t>IN2020120044</t>
        </is>
      </c>
      <c r="X4100" s="463" t="n">
        <v>44195</v>
      </c>
      <c r="Y4100" s="462" t="inlineStr">
        <is>
          <t>IN202012-0044</t>
        </is>
      </c>
      <c r="Z4100" s="462" t="inlineStr"/>
      <c r="AA4100" s="462" t="inlineStr">
        <is>
          <t>បុគ្គលជាប់អាករ</t>
        </is>
      </c>
      <c r="AB4100" s="462" t="inlineStr">
        <is>
          <t>L001-901905215</t>
        </is>
      </c>
      <c r="AC4100" s="462" t="inlineStr">
        <is>
          <t>វីអ៊ីស៊ិន (ខេមបូឌា) អ៊ិនដាសស្ទ្រី ឯ.ក</t>
        </is>
      </c>
      <c r="AD4100" s="464" t="n">
        <v>3886575</v>
      </c>
      <c r="AE4100" s="464" t="n">
        <v>3533250</v>
      </c>
      <c r="AF4100" s="464" t="n">
        <v>0</v>
      </c>
      <c r="AG4100" s="464" t="n">
        <v>0</v>
      </c>
      <c r="AH4100" s="464" t="n">
        <v>353325</v>
      </c>
      <c r="AI4100" s="464" t="n">
        <v>0</v>
      </c>
      <c r="AJ4100" s="464" t="n">
        <v>0</v>
      </c>
      <c r="AK4100" s="464" t="n">
        <v>0</v>
      </c>
      <c r="AL4100" s="464" t="n">
        <v>0</v>
      </c>
      <c r="AM4100" s="464" t="n">
        <v>0</v>
      </c>
      <c r="AN4100" s="464" t="n">
        <v>0</v>
      </c>
      <c r="AO4100" s="464" t="n">
        <v>0</v>
      </c>
      <c r="AP4100" s="464" t="n">
        <v>0</v>
      </c>
      <c r="AQ4100" s="462" t="inlineStr"/>
      <c r="AR4100" s="462" t="inlineStr"/>
      <c r="AS4100" s="462" t="inlineStr">
        <is>
          <t>បានប្រកាសពន្ធ</t>
        </is>
      </c>
    </row>
    <row r="4101">
      <c r="A4101" s="461" t="n">
        <v>4093</v>
      </c>
      <c r="B4101" s="462" t="inlineStr"/>
      <c r="C4101" s="462" t="inlineStr">
        <is>
          <t>56ប៊ី-លីង សឹបផ្លាយ ឆេន មេនេចម៉ិន ឯ.ក</t>
        </is>
      </c>
      <c r="D4101" s="462" t="inlineStr">
        <is>
          <t>K004-902004795</t>
        </is>
      </c>
      <c r="E4101" s="462" t="inlineStr">
        <is>
          <t>IN202012-0043</t>
        </is>
      </c>
      <c r="F4101" s="463" t="n">
        <v>44195</v>
      </c>
      <c r="G4101" s="464" t="n">
        <v>1116507</v>
      </c>
      <c r="H4101" s="462" t="n"/>
      <c r="I4101" s="464">
        <f>G4101</f>
        <v/>
      </c>
      <c r="J4101" s="462">
        <f>IF(AND(Q4101=TRUE, R4101=TRUE, S4101=TRUE), IF(W4101&lt;-0.05, "អនុញ្ញាត (អ្នកផ្គត់ផ្គង់ប្រកាសខ្វះ)", "បានប្រកាស (អនុញ្ញាត)"), IF(AND(Q4101=FALSE, R4101=FALSE, S4101=FALSE), "ព្យួរទុក (មិនមានទិន្នន័យ)", "ប្រកាសខុស (ព្យួរទុក)"))</f>
        <v/>
      </c>
      <c r="K4101" s="462" t="inlineStr"/>
      <c r="L4101" s="462" t="inlineStr"/>
      <c r="M4101" s="464">
        <f>AH4101</f>
        <v/>
      </c>
      <c r="N4101" s="464">
        <f>IF(W4101&lt;0,AH4101,I4101)</f>
        <v/>
      </c>
      <c r="O4101" s="464">
        <f>I4101-M4101</f>
        <v/>
      </c>
      <c r="P4101" s="462" t="n"/>
      <c r="Q4101" s="462">
        <f>V4101=W4101</f>
        <v/>
      </c>
      <c r="R4101" s="462">
        <f>AND(MONTH(F4101)=MONTH(X4101), YEAR(F4101)=YEAR(X4101))</f>
        <v/>
      </c>
      <c r="S4101" s="462">
        <f>AC4101="L001-901905215"</f>
        <v/>
      </c>
      <c r="T4101" s="464">
        <f>G4101-AH4101</f>
        <v/>
      </c>
      <c r="U4101" s="462" t="n"/>
      <c r="V4101" s="462" t="inlineStr">
        <is>
          <t>IN2020120043</t>
        </is>
      </c>
      <c r="W4101" s="462" t="inlineStr">
        <is>
          <t>IN2020120043</t>
        </is>
      </c>
      <c r="X4101" s="463" t="n">
        <v>44195</v>
      </c>
      <c r="Y4101" s="462" t="inlineStr">
        <is>
          <t>IN202012-0043</t>
        </is>
      </c>
      <c r="Z4101" s="462" t="inlineStr"/>
      <c r="AA4101" s="462" t="inlineStr">
        <is>
          <t>បុគ្គលជាប់អាករ</t>
        </is>
      </c>
      <c r="AB4101" s="462" t="inlineStr">
        <is>
          <t>L001-901905215</t>
        </is>
      </c>
      <c r="AC4101" s="462" t="inlineStr">
        <is>
          <t>វីអ៊ីស៊ិន (ខេមបូឌា) អ៊ិនដាសស្ទ្រី ឯ.ក</t>
        </is>
      </c>
      <c r="AD4101" s="464" t="n">
        <v>12281577</v>
      </c>
      <c r="AE4101" s="464" t="n">
        <v>11165070</v>
      </c>
      <c r="AF4101" s="464" t="n">
        <v>0</v>
      </c>
      <c r="AG4101" s="464" t="n">
        <v>0</v>
      </c>
      <c r="AH4101" s="464" t="n">
        <v>1116507</v>
      </c>
      <c r="AI4101" s="464" t="n">
        <v>0</v>
      </c>
      <c r="AJ4101" s="464" t="n">
        <v>0</v>
      </c>
      <c r="AK4101" s="464" t="n">
        <v>0</v>
      </c>
      <c r="AL4101" s="464" t="n">
        <v>0</v>
      </c>
      <c r="AM4101" s="464" t="n">
        <v>0</v>
      </c>
      <c r="AN4101" s="464" t="n">
        <v>0</v>
      </c>
      <c r="AO4101" s="464" t="n">
        <v>0</v>
      </c>
      <c r="AP4101" s="464" t="n">
        <v>0</v>
      </c>
      <c r="AQ4101" s="462" t="inlineStr"/>
      <c r="AR4101" s="462" t="inlineStr"/>
      <c r="AS4101" s="462" t="inlineStr">
        <is>
          <t>បានប្រកាសពន្ធ</t>
        </is>
      </c>
    </row>
    <row r="4102">
      <c r="A4102" s="461" t="n">
        <v>4094</v>
      </c>
      <c r="B4102" s="462" t="inlineStr"/>
      <c r="C4102" s="462" t="inlineStr">
        <is>
          <t>56ប៊ី-លីង សឹបផ្លាយ ឆេន មេនេចម៉ិន ឯ.ក</t>
        </is>
      </c>
      <c r="D4102" s="462" t="inlineStr">
        <is>
          <t>K004-902004795</t>
        </is>
      </c>
      <c r="E4102" s="462" t="inlineStr">
        <is>
          <t>IN202012-0042</t>
        </is>
      </c>
      <c r="F4102" s="463" t="n">
        <v>44195</v>
      </c>
      <c r="G4102" s="464" t="n">
        <v>516864</v>
      </c>
      <c r="H4102" s="462" t="n"/>
      <c r="I4102" s="464">
        <f>G4102</f>
        <v/>
      </c>
      <c r="J4102" s="462">
        <f>IF(AND(Q4102=TRUE, R4102=TRUE, S4102=TRUE), IF(W4102&lt;-0.05, "អនុញ្ញាត (អ្នកផ្គត់ផ្គង់ប្រកាសខ្វះ)", "បានប្រកាស (អនុញ្ញាត)"), IF(AND(Q4102=FALSE, R4102=FALSE, S4102=FALSE), "ព្យួរទុក (មិនមានទិន្នន័យ)", "ប្រកាសខុស (ព្យួរទុក)"))</f>
        <v/>
      </c>
      <c r="K4102" s="462" t="inlineStr"/>
      <c r="L4102" s="462" t="inlineStr"/>
      <c r="M4102" s="464">
        <f>AH4102</f>
        <v/>
      </c>
      <c r="N4102" s="464">
        <f>IF(W4102&lt;0,AH4102,I4102)</f>
        <v/>
      </c>
      <c r="O4102" s="464">
        <f>I4102-M4102</f>
        <v/>
      </c>
      <c r="P4102" s="462" t="n"/>
      <c r="Q4102" s="462">
        <f>V4102=W4102</f>
        <v/>
      </c>
      <c r="R4102" s="462">
        <f>AND(MONTH(F4102)=MONTH(X4102), YEAR(F4102)=YEAR(X4102))</f>
        <v/>
      </c>
      <c r="S4102" s="462">
        <f>AC4102="L001-901905215"</f>
        <v/>
      </c>
      <c r="T4102" s="464">
        <f>G4102-AH4102</f>
        <v/>
      </c>
      <c r="U4102" s="462" t="n"/>
      <c r="V4102" s="462" t="inlineStr">
        <is>
          <t>IN2020120042</t>
        </is>
      </c>
      <c r="W4102" s="462" t="inlineStr">
        <is>
          <t>IN2020120042</t>
        </is>
      </c>
      <c r="X4102" s="463" t="n">
        <v>44195</v>
      </c>
      <c r="Y4102" s="462" t="inlineStr">
        <is>
          <t>IN202012-0042</t>
        </is>
      </c>
      <c r="Z4102" s="462" t="inlineStr"/>
      <c r="AA4102" s="462" t="inlineStr">
        <is>
          <t>បុគ្គលជាប់អាករ</t>
        </is>
      </c>
      <c r="AB4102" s="462" t="inlineStr">
        <is>
          <t>L001-901905215</t>
        </is>
      </c>
      <c r="AC4102" s="462" t="inlineStr">
        <is>
          <t>វីអ៊ីស៊ិន (ខេមបូឌា) អ៊ិនដាសស្ទ្រី ឯ.ក</t>
        </is>
      </c>
      <c r="AD4102" s="464" t="n">
        <v>5685504</v>
      </c>
      <c r="AE4102" s="464" t="n">
        <v>5168640</v>
      </c>
      <c r="AF4102" s="464" t="n">
        <v>0</v>
      </c>
      <c r="AG4102" s="464" t="n">
        <v>0</v>
      </c>
      <c r="AH4102" s="464" t="n">
        <v>516864</v>
      </c>
      <c r="AI4102" s="464" t="n">
        <v>0</v>
      </c>
      <c r="AJ4102" s="464" t="n">
        <v>0</v>
      </c>
      <c r="AK4102" s="464" t="n">
        <v>0</v>
      </c>
      <c r="AL4102" s="464" t="n">
        <v>0</v>
      </c>
      <c r="AM4102" s="464" t="n">
        <v>0</v>
      </c>
      <c r="AN4102" s="464" t="n">
        <v>0</v>
      </c>
      <c r="AO4102" s="464" t="n">
        <v>0</v>
      </c>
      <c r="AP4102" s="464" t="n">
        <v>0</v>
      </c>
      <c r="AQ4102" s="462" t="inlineStr"/>
      <c r="AR4102" s="462" t="inlineStr"/>
      <c r="AS4102" s="462" t="inlineStr">
        <is>
          <t>បានប្រកាសពន្ធ</t>
        </is>
      </c>
    </row>
    <row r="4103">
      <c r="A4103" s="461" t="n">
        <v>4095</v>
      </c>
      <c r="B4103" s="462" t="inlineStr"/>
      <c r="C4103" s="462" t="inlineStr">
        <is>
          <t>56ប៊ី-លីង សឹបផ្លាយ ឆេន មេនេចម៉ិន ឯ.ក</t>
        </is>
      </c>
      <c r="D4103" s="462" t="inlineStr">
        <is>
          <t>K004-902004795</t>
        </is>
      </c>
      <c r="E4103" s="462" t="inlineStr">
        <is>
          <t>IN202012-0041</t>
        </is>
      </c>
      <c r="F4103" s="463" t="n">
        <v>44195</v>
      </c>
      <c r="G4103" s="464" t="n">
        <v>484560</v>
      </c>
      <c r="H4103" s="462" t="n"/>
      <c r="I4103" s="464">
        <f>G4103</f>
        <v/>
      </c>
      <c r="J4103" s="462">
        <f>IF(AND(Q4103=TRUE, R4103=TRUE, S4103=TRUE), IF(W4103&lt;-0.05, "អនុញ្ញាត (អ្នកផ្គត់ផ្គង់ប្រកាសខ្វះ)", "បានប្រកាស (អនុញ្ញាត)"), IF(AND(Q4103=FALSE, R4103=FALSE, S4103=FALSE), "ព្យួរទុក (មិនមានទិន្នន័យ)", "ប្រកាសខុស (ព្យួរទុក)"))</f>
        <v/>
      </c>
      <c r="K4103" s="462" t="inlineStr"/>
      <c r="L4103" s="462" t="inlineStr"/>
      <c r="M4103" s="464">
        <f>AH4103</f>
        <v/>
      </c>
      <c r="N4103" s="464">
        <f>IF(W4103&lt;0,AH4103,I4103)</f>
        <v/>
      </c>
      <c r="O4103" s="464">
        <f>I4103-M4103</f>
        <v/>
      </c>
      <c r="P4103" s="462" t="n"/>
      <c r="Q4103" s="462">
        <f>V4103=W4103</f>
        <v/>
      </c>
      <c r="R4103" s="462">
        <f>AND(MONTH(F4103)=MONTH(X4103), YEAR(F4103)=YEAR(X4103))</f>
        <v/>
      </c>
      <c r="S4103" s="462">
        <f>AC4103="L001-901905215"</f>
        <v/>
      </c>
      <c r="T4103" s="464">
        <f>G4103-AH4103</f>
        <v/>
      </c>
      <c r="U4103" s="462" t="n"/>
      <c r="V4103" s="462" t="inlineStr">
        <is>
          <t>IN2020120041</t>
        </is>
      </c>
      <c r="W4103" s="462" t="inlineStr">
        <is>
          <t>IN2020120041</t>
        </is>
      </c>
      <c r="X4103" s="463" t="n">
        <v>44195</v>
      </c>
      <c r="Y4103" s="462" t="inlineStr">
        <is>
          <t>IN202012-0041</t>
        </is>
      </c>
      <c r="Z4103" s="462" t="inlineStr"/>
      <c r="AA4103" s="462" t="inlineStr">
        <is>
          <t>បុគ្គលជាប់អាករ</t>
        </is>
      </c>
      <c r="AB4103" s="462" t="inlineStr">
        <is>
          <t>L001-901905215</t>
        </is>
      </c>
      <c r="AC4103" s="462" t="inlineStr">
        <is>
          <t>វីអ៊ីស៊ិន (ខេមបូឌា) អ៊ិនដាសស្ទ្រី ឯ.ក</t>
        </is>
      </c>
      <c r="AD4103" s="464" t="n">
        <v>5330160</v>
      </c>
      <c r="AE4103" s="464" t="n">
        <v>4845600</v>
      </c>
      <c r="AF4103" s="464" t="n">
        <v>0</v>
      </c>
      <c r="AG4103" s="464" t="n">
        <v>0</v>
      </c>
      <c r="AH4103" s="464" t="n">
        <v>484560</v>
      </c>
      <c r="AI4103" s="464" t="n">
        <v>0</v>
      </c>
      <c r="AJ4103" s="464" t="n">
        <v>0</v>
      </c>
      <c r="AK4103" s="464" t="n">
        <v>0</v>
      </c>
      <c r="AL4103" s="464" t="n">
        <v>0</v>
      </c>
      <c r="AM4103" s="464" t="n">
        <v>0</v>
      </c>
      <c r="AN4103" s="464" t="n">
        <v>0</v>
      </c>
      <c r="AO4103" s="464" t="n">
        <v>0</v>
      </c>
      <c r="AP4103" s="464" t="n">
        <v>0</v>
      </c>
      <c r="AQ4103" s="462" t="inlineStr"/>
      <c r="AR4103" s="462" t="inlineStr"/>
      <c r="AS4103" s="462" t="inlineStr">
        <is>
          <t>បានប្រកាសពន្ធ</t>
        </is>
      </c>
    </row>
    <row r="4104">
      <c r="A4104" s="461" t="n">
        <v>4096</v>
      </c>
      <c r="B4104" s="462" t="inlineStr"/>
      <c r="C4104" s="462" t="inlineStr">
        <is>
          <t>56ប៊ី-លីង សឹបផ្លាយ ឆេន មេនេចម៉ិន ឯ.ក</t>
        </is>
      </c>
      <c r="D4104" s="462" t="inlineStr">
        <is>
          <t>K004-902004795</t>
        </is>
      </c>
      <c r="E4104" s="462" t="inlineStr">
        <is>
          <t>IN202012-0040</t>
        </is>
      </c>
      <c r="F4104" s="463" t="n">
        <v>44195</v>
      </c>
      <c r="G4104" s="464" t="n">
        <v>209976</v>
      </c>
      <c r="H4104" s="462" t="n"/>
      <c r="I4104" s="464">
        <f>G4104</f>
        <v/>
      </c>
      <c r="J4104" s="462">
        <f>IF(AND(Q4104=TRUE, R4104=TRUE, S4104=TRUE), IF(W4104&lt;-0.05, "អនុញ្ញាត (អ្នកផ្គត់ផ្គង់ប្រកាសខ្វះ)", "បានប្រកាស (អនុញ្ញាត)"), IF(AND(Q4104=FALSE, R4104=FALSE, S4104=FALSE), "ព្យួរទុក (មិនមានទិន្នន័យ)", "ប្រកាសខុស (ព្យួរទុក)"))</f>
        <v/>
      </c>
      <c r="K4104" s="462" t="inlineStr"/>
      <c r="L4104" s="462" t="inlineStr"/>
      <c r="M4104" s="464">
        <f>AH4104</f>
        <v/>
      </c>
      <c r="N4104" s="464">
        <f>IF(W4104&lt;0,AH4104,I4104)</f>
        <v/>
      </c>
      <c r="O4104" s="464">
        <f>I4104-M4104</f>
        <v/>
      </c>
      <c r="P4104" s="462" t="n"/>
      <c r="Q4104" s="462">
        <f>V4104=W4104</f>
        <v/>
      </c>
      <c r="R4104" s="462">
        <f>AND(MONTH(F4104)=MONTH(X4104), YEAR(F4104)=YEAR(X4104))</f>
        <v/>
      </c>
      <c r="S4104" s="462">
        <f>AC4104="L001-901905215"</f>
        <v/>
      </c>
      <c r="T4104" s="464">
        <f>G4104-AH4104</f>
        <v/>
      </c>
      <c r="U4104" s="462" t="n"/>
      <c r="V4104" s="462" t="inlineStr">
        <is>
          <t>IN2020120040</t>
        </is>
      </c>
      <c r="W4104" s="462" t="inlineStr">
        <is>
          <t>IN2020120040</t>
        </is>
      </c>
      <c r="X4104" s="463" t="n">
        <v>44195</v>
      </c>
      <c r="Y4104" s="462" t="inlineStr">
        <is>
          <t>IN202012-0040</t>
        </is>
      </c>
      <c r="Z4104" s="462" t="inlineStr"/>
      <c r="AA4104" s="462" t="inlineStr">
        <is>
          <t>បុគ្គលជាប់អាករ</t>
        </is>
      </c>
      <c r="AB4104" s="462" t="inlineStr">
        <is>
          <t>L001-901905215</t>
        </is>
      </c>
      <c r="AC4104" s="462" t="inlineStr">
        <is>
          <t>វីអ៊ីស៊ិន (ខេមបូឌា) អ៊ិនដាសស្ទ្រី ឯ.ក</t>
        </is>
      </c>
      <c r="AD4104" s="464" t="n">
        <v>2309736</v>
      </c>
      <c r="AE4104" s="464" t="n">
        <v>2099760</v>
      </c>
      <c r="AF4104" s="464" t="n">
        <v>0</v>
      </c>
      <c r="AG4104" s="464" t="n">
        <v>0</v>
      </c>
      <c r="AH4104" s="464" t="n">
        <v>209976</v>
      </c>
      <c r="AI4104" s="464" t="n">
        <v>0</v>
      </c>
      <c r="AJ4104" s="464" t="n">
        <v>0</v>
      </c>
      <c r="AK4104" s="464" t="n">
        <v>0</v>
      </c>
      <c r="AL4104" s="464" t="n">
        <v>0</v>
      </c>
      <c r="AM4104" s="464" t="n">
        <v>0</v>
      </c>
      <c r="AN4104" s="464" t="n">
        <v>0</v>
      </c>
      <c r="AO4104" s="464" t="n">
        <v>0</v>
      </c>
      <c r="AP4104" s="464" t="n">
        <v>0</v>
      </c>
      <c r="AQ4104" s="462" t="inlineStr"/>
      <c r="AR4104" s="462" t="inlineStr"/>
      <c r="AS4104" s="462" t="inlineStr">
        <is>
          <t>បានប្រកាសពន្ធ</t>
        </is>
      </c>
    </row>
    <row r="4105">
      <c r="A4105" s="461" t="n">
        <v>4097</v>
      </c>
      <c r="B4105" s="462" t="inlineStr"/>
      <c r="C4105" s="462" t="inlineStr">
        <is>
          <t>56ប៊ី-លីង សឹបផ្លាយ ឆេន មេនេចម៉ិន ឯ.ក</t>
        </is>
      </c>
      <c r="D4105" s="462" t="inlineStr">
        <is>
          <t>K004-902004795</t>
        </is>
      </c>
      <c r="E4105" s="462" t="inlineStr">
        <is>
          <t>IN202012-0039</t>
        </is>
      </c>
      <c r="F4105" s="463" t="n">
        <v>44195</v>
      </c>
      <c r="G4105" s="464" t="n">
        <v>268527</v>
      </c>
      <c r="H4105" s="462" t="n"/>
      <c r="I4105" s="464">
        <f>G4105</f>
        <v/>
      </c>
      <c r="J4105" s="462">
        <f>IF(AND(Q4105=TRUE, R4105=TRUE, S4105=TRUE), IF(W4105&lt;-0.05, "អនុញ្ញាត (អ្នកផ្គត់ផ្គង់ប្រកាសខ្វះ)", "បានប្រកាស (អនុញ្ញាត)"), IF(AND(Q4105=FALSE, R4105=FALSE, S4105=FALSE), "ព្យួរទុក (មិនមានទិន្នន័យ)", "ប្រកាសខុស (ព្យួរទុក)"))</f>
        <v/>
      </c>
      <c r="K4105" s="462" t="inlineStr"/>
      <c r="L4105" s="462" t="inlineStr"/>
      <c r="M4105" s="464">
        <f>AH4105</f>
        <v/>
      </c>
      <c r="N4105" s="464">
        <f>IF(W4105&lt;0,AH4105,I4105)</f>
        <v/>
      </c>
      <c r="O4105" s="464">
        <f>I4105-M4105</f>
        <v/>
      </c>
      <c r="P4105" s="462" t="n"/>
      <c r="Q4105" s="462">
        <f>V4105=W4105</f>
        <v/>
      </c>
      <c r="R4105" s="462">
        <f>AND(MONTH(F4105)=MONTH(X4105), YEAR(F4105)=YEAR(X4105))</f>
        <v/>
      </c>
      <c r="S4105" s="462">
        <f>AC4105="L001-901905215"</f>
        <v/>
      </c>
      <c r="T4105" s="464">
        <f>G4105-AH4105</f>
        <v/>
      </c>
      <c r="U4105" s="462" t="n"/>
      <c r="V4105" s="462" t="inlineStr">
        <is>
          <t>IN2020120039</t>
        </is>
      </c>
      <c r="W4105" s="462" t="inlineStr">
        <is>
          <t>IN2020120039</t>
        </is>
      </c>
      <c r="X4105" s="463" t="n">
        <v>44195</v>
      </c>
      <c r="Y4105" s="462" t="inlineStr">
        <is>
          <t>IN202012-0039</t>
        </is>
      </c>
      <c r="Z4105" s="462" t="inlineStr"/>
      <c r="AA4105" s="462" t="inlineStr">
        <is>
          <t>បុគ្គលជាប់អាករ</t>
        </is>
      </c>
      <c r="AB4105" s="462" t="inlineStr">
        <is>
          <t>L001-901905215</t>
        </is>
      </c>
      <c r="AC4105" s="462" t="inlineStr">
        <is>
          <t>វីអ៊ីស៊ិន (ខេមបូឌា) អ៊ិនដាសស្ទ្រី ឯ.ក</t>
        </is>
      </c>
      <c r="AD4105" s="464" t="n">
        <v>2953797</v>
      </c>
      <c r="AE4105" s="464" t="n">
        <v>2685270</v>
      </c>
      <c r="AF4105" s="464" t="n">
        <v>0</v>
      </c>
      <c r="AG4105" s="464" t="n">
        <v>0</v>
      </c>
      <c r="AH4105" s="464" t="n">
        <v>268527</v>
      </c>
      <c r="AI4105" s="464" t="n">
        <v>0</v>
      </c>
      <c r="AJ4105" s="464" t="n">
        <v>0</v>
      </c>
      <c r="AK4105" s="464" t="n">
        <v>0</v>
      </c>
      <c r="AL4105" s="464" t="n">
        <v>0</v>
      </c>
      <c r="AM4105" s="464" t="n">
        <v>0</v>
      </c>
      <c r="AN4105" s="464" t="n">
        <v>0</v>
      </c>
      <c r="AO4105" s="464" t="n">
        <v>0</v>
      </c>
      <c r="AP4105" s="464" t="n">
        <v>0</v>
      </c>
      <c r="AQ4105" s="462" t="inlineStr"/>
      <c r="AR4105" s="462" t="inlineStr"/>
      <c r="AS4105" s="462" t="inlineStr">
        <is>
          <t>បានប្រកាសពន្ធ</t>
        </is>
      </c>
    </row>
    <row r="4106">
      <c r="A4106" s="461" t="n">
        <v>4098</v>
      </c>
      <c r="B4106" s="462" t="inlineStr"/>
      <c r="C4106" s="462" t="inlineStr">
        <is>
          <t>56ប៊ី-លីង សឹបផ្លាយ ឆេន មេនេចម៉ិន ឯ.ក</t>
        </is>
      </c>
      <c r="D4106" s="462" t="inlineStr">
        <is>
          <t>K004-902004795</t>
        </is>
      </c>
      <c r="E4106" s="462" t="inlineStr">
        <is>
          <t>IN202012-0038</t>
        </is>
      </c>
      <c r="F4106" s="463" t="n">
        <v>44195</v>
      </c>
      <c r="G4106" s="464" t="n">
        <v>268527</v>
      </c>
      <c r="H4106" s="462" t="n"/>
      <c r="I4106" s="464">
        <f>G4106</f>
        <v/>
      </c>
      <c r="J4106" s="462">
        <f>IF(AND(Q4106=TRUE, R4106=TRUE, S4106=TRUE), IF(W4106&lt;-0.05, "អនុញ្ញាត (អ្នកផ្គត់ផ្គង់ប្រកាសខ្វះ)", "បានប្រកាស (អនុញ្ញាត)"), IF(AND(Q4106=FALSE, R4106=FALSE, S4106=FALSE), "ព្យួរទុក (មិនមានទិន្នន័យ)", "ប្រកាសខុស (ព្យួរទុក)"))</f>
        <v/>
      </c>
      <c r="K4106" s="462" t="inlineStr"/>
      <c r="L4106" s="462" t="inlineStr"/>
      <c r="M4106" s="464">
        <f>AH4106</f>
        <v/>
      </c>
      <c r="N4106" s="464">
        <f>IF(W4106&lt;0,AH4106,I4106)</f>
        <v/>
      </c>
      <c r="O4106" s="464">
        <f>I4106-M4106</f>
        <v/>
      </c>
      <c r="P4106" s="462" t="n"/>
      <c r="Q4106" s="462">
        <f>V4106=W4106</f>
        <v/>
      </c>
      <c r="R4106" s="462">
        <f>AND(MONTH(F4106)=MONTH(X4106), YEAR(F4106)=YEAR(X4106))</f>
        <v/>
      </c>
      <c r="S4106" s="462">
        <f>AC4106="L001-901905215"</f>
        <v/>
      </c>
      <c r="T4106" s="464">
        <f>G4106-AH4106</f>
        <v/>
      </c>
      <c r="U4106" s="462" t="n"/>
      <c r="V4106" s="462" t="inlineStr">
        <is>
          <t>IN2020120038</t>
        </is>
      </c>
      <c r="W4106" s="462" t="inlineStr">
        <is>
          <t>IN2020120038</t>
        </is>
      </c>
      <c r="X4106" s="463" t="n">
        <v>44195</v>
      </c>
      <c r="Y4106" s="462" t="inlineStr">
        <is>
          <t>IN202012-0038</t>
        </is>
      </c>
      <c r="Z4106" s="462" t="inlineStr"/>
      <c r="AA4106" s="462" t="inlineStr">
        <is>
          <t>បុគ្គលជាប់អាករ</t>
        </is>
      </c>
      <c r="AB4106" s="462" t="inlineStr">
        <is>
          <t>L001-901905215</t>
        </is>
      </c>
      <c r="AC4106" s="462" t="inlineStr">
        <is>
          <t>វីអ៊ីស៊ិន (ខេមបូឌា) អ៊ិនដាសស្ទ្រី ឯ.ក</t>
        </is>
      </c>
      <c r="AD4106" s="464" t="n">
        <v>2953797</v>
      </c>
      <c r="AE4106" s="464" t="n">
        <v>2685270</v>
      </c>
      <c r="AF4106" s="464" t="n">
        <v>0</v>
      </c>
      <c r="AG4106" s="464" t="n">
        <v>0</v>
      </c>
      <c r="AH4106" s="464" t="n">
        <v>268527</v>
      </c>
      <c r="AI4106" s="464" t="n">
        <v>0</v>
      </c>
      <c r="AJ4106" s="464" t="n">
        <v>0</v>
      </c>
      <c r="AK4106" s="464" t="n">
        <v>0</v>
      </c>
      <c r="AL4106" s="464" t="n">
        <v>0</v>
      </c>
      <c r="AM4106" s="464" t="n">
        <v>0</v>
      </c>
      <c r="AN4106" s="464" t="n">
        <v>0</v>
      </c>
      <c r="AO4106" s="464" t="n">
        <v>0</v>
      </c>
      <c r="AP4106" s="464" t="n">
        <v>0</v>
      </c>
      <c r="AQ4106" s="462" t="inlineStr"/>
      <c r="AR4106" s="462" t="inlineStr"/>
      <c r="AS4106" s="462" t="inlineStr">
        <is>
          <t>បានប្រកាសពន្ធ</t>
        </is>
      </c>
    </row>
    <row r="4107">
      <c r="A4107" s="461" t="n">
        <v>4099</v>
      </c>
      <c r="B4107" s="462" t="inlineStr"/>
      <c r="C4107" s="462" t="inlineStr">
        <is>
          <t>56ប៊ី-លីង សឹបផ្លាយ ឆេន មេនេចម៉ិន ឯ.ក</t>
        </is>
      </c>
      <c r="D4107" s="462" t="inlineStr">
        <is>
          <t>K004-902004795</t>
        </is>
      </c>
      <c r="E4107" s="462" t="inlineStr">
        <is>
          <t>IN202012-0037</t>
        </is>
      </c>
      <c r="F4107" s="463" t="n">
        <v>44195</v>
      </c>
      <c r="G4107" s="464" t="n">
        <v>256413</v>
      </c>
      <c r="H4107" s="462" t="n"/>
      <c r="I4107" s="464">
        <f>G4107</f>
        <v/>
      </c>
      <c r="J4107" s="462">
        <f>IF(AND(Q4107=TRUE, R4107=TRUE, S4107=TRUE), IF(W4107&lt;-0.05, "អនុញ្ញាត (អ្នកផ្គត់ផ្គង់ប្រកាសខ្វះ)", "បានប្រកាស (អនុញ្ញាត)"), IF(AND(Q4107=FALSE, R4107=FALSE, S4107=FALSE), "ព្យួរទុក (មិនមានទិន្នន័យ)", "ប្រកាសខុស (ព្យួរទុក)"))</f>
        <v/>
      </c>
      <c r="K4107" s="462" t="inlineStr"/>
      <c r="L4107" s="462" t="inlineStr"/>
      <c r="M4107" s="464">
        <f>AH4107</f>
        <v/>
      </c>
      <c r="N4107" s="464">
        <f>IF(W4107&lt;0,AH4107,I4107)</f>
        <v/>
      </c>
      <c r="O4107" s="464">
        <f>I4107-M4107</f>
        <v/>
      </c>
      <c r="P4107" s="462" t="n"/>
      <c r="Q4107" s="462">
        <f>V4107=W4107</f>
        <v/>
      </c>
      <c r="R4107" s="462">
        <f>AND(MONTH(F4107)=MONTH(X4107), YEAR(F4107)=YEAR(X4107))</f>
        <v/>
      </c>
      <c r="S4107" s="462">
        <f>AC4107="L001-901905215"</f>
        <v/>
      </c>
      <c r="T4107" s="464">
        <f>G4107-AH4107</f>
        <v/>
      </c>
      <c r="U4107" s="462" t="n"/>
      <c r="V4107" s="462" t="inlineStr">
        <is>
          <t>IN2020120037</t>
        </is>
      </c>
      <c r="W4107" s="462" t="inlineStr">
        <is>
          <t>IN2020120037</t>
        </is>
      </c>
      <c r="X4107" s="463" t="n">
        <v>44195</v>
      </c>
      <c r="Y4107" s="462" t="inlineStr">
        <is>
          <t>IN202012-0037</t>
        </is>
      </c>
      <c r="Z4107" s="462" t="inlineStr"/>
      <c r="AA4107" s="462" t="inlineStr">
        <is>
          <t>បុគ្គលជាប់អាករ</t>
        </is>
      </c>
      <c r="AB4107" s="462" t="inlineStr">
        <is>
          <t>L001-901905215</t>
        </is>
      </c>
      <c r="AC4107" s="462" t="inlineStr">
        <is>
          <t>វីអ៊ីស៊ិន (ខេមបូឌា) អ៊ិនដាសស្ទ្រី ឯ.ក</t>
        </is>
      </c>
      <c r="AD4107" s="464" t="n">
        <v>2820543</v>
      </c>
      <c r="AE4107" s="464" t="n">
        <v>2564130</v>
      </c>
      <c r="AF4107" s="464" t="n">
        <v>0</v>
      </c>
      <c r="AG4107" s="464" t="n">
        <v>0</v>
      </c>
      <c r="AH4107" s="464" t="n">
        <v>256413</v>
      </c>
      <c r="AI4107" s="464" t="n">
        <v>0</v>
      </c>
      <c r="AJ4107" s="464" t="n">
        <v>0</v>
      </c>
      <c r="AK4107" s="464" t="n">
        <v>0</v>
      </c>
      <c r="AL4107" s="464" t="n">
        <v>0</v>
      </c>
      <c r="AM4107" s="464" t="n">
        <v>0</v>
      </c>
      <c r="AN4107" s="464" t="n">
        <v>0</v>
      </c>
      <c r="AO4107" s="464" t="n">
        <v>0</v>
      </c>
      <c r="AP4107" s="464" t="n">
        <v>0</v>
      </c>
      <c r="AQ4107" s="462" t="inlineStr"/>
      <c r="AR4107" s="462" t="inlineStr"/>
      <c r="AS4107" s="462" t="inlineStr">
        <is>
          <t>បានប្រកាសពន្ធ</t>
        </is>
      </c>
    </row>
    <row r="4108">
      <c r="A4108" s="461" t="n">
        <v>4100</v>
      </c>
      <c r="B4108" s="462" t="inlineStr"/>
      <c r="C4108" s="462" t="inlineStr">
        <is>
          <t>56ប៊ី-លីង សឹបផ្លាយ ឆេន មេនេចម៉ិន ឯ.ក</t>
        </is>
      </c>
      <c r="D4108" s="462" t="inlineStr">
        <is>
          <t>K004-902004795</t>
        </is>
      </c>
      <c r="E4108" s="462" t="inlineStr">
        <is>
          <t>IN202012-0020</t>
        </is>
      </c>
      <c r="F4108" s="463" t="n">
        <v>44181</v>
      </c>
      <c r="G4108" s="464" t="n">
        <v>256540</v>
      </c>
      <c r="H4108" s="462" t="n"/>
      <c r="I4108" s="464">
        <f>G4108</f>
        <v/>
      </c>
      <c r="J4108" s="462">
        <f>IF(AND(Q4108=TRUE, R4108=TRUE, S4108=TRUE), IF(W4108&lt;-0.05, "អនុញ្ញាត (អ្នកផ្គត់ផ្គង់ប្រកាសខ្វះ)", "បានប្រកាស (អនុញ្ញាត)"), IF(AND(Q4108=FALSE, R4108=FALSE, S4108=FALSE), "ព្យួរទុក (មិនមានទិន្នន័យ)", "ប្រកាសខុស (ព្យួរទុក)"))</f>
        <v/>
      </c>
      <c r="K4108" s="462" t="inlineStr"/>
      <c r="L4108" s="462" t="inlineStr"/>
      <c r="M4108" s="464">
        <f>AH4108</f>
        <v/>
      </c>
      <c r="N4108" s="464">
        <f>IF(W4108&lt;0,AH4108,I4108)</f>
        <v/>
      </c>
      <c r="O4108" s="464">
        <f>I4108-M4108</f>
        <v/>
      </c>
      <c r="P4108" s="462" t="n"/>
      <c r="Q4108" s="462">
        <f>V4108=W4108</f>
        <v/>
      </c>
      <c r="R4108" s="462">
        <f>AND(MONTH(F4108)=MONTH(X4108), YEAR(F4108)=YEAR(X4108))</f>
        <v/>
      </c>
      <c r="S4108" s="462">
        <f>AC4108="L001-901905215"</f>
        <v/>
      </c>
      <c r="T4108" s="464">
        <f>G4108-AH4108</f>
        <v/>
      </c>
      <c r="U4108" s="462" t="n"/>
      <c r="V4108" s="462" t="inlineStr">
        <is>
          <t>IN2020120020</t>
        </is>
      </c>
      <c r="W4108" s="462" t="inlineStr">
        <is>
          <t>IN2020120020</t>
        </is>
      </c>
      <c r="X4108" s="463" t="n">
        <v>44181</v>
      </c>
      <c r="Y4108" s="462" t="inlineStr">
        <is>
          <t>IN202012-0020</t>
        </is>
      </c>
      <c r="Z4108" s="462" t="inlineStr"/>
      <c r="AA4108" s="462" t="inlineStr">
        <is>
          <t>បុគ្គលជាប់អាករ</t>
        </is>
      </c>
      <c r="AB4108" s="462" t="inlineStr">
        <is>
          <t>L001-901905215</t>
        </is>
      </c>
      <c r="AC4108" s="462" t="inlineStr">
        <is>
          <t>វីអ៊ីស៊ិន (ខេមបូឌា) អ៊ិនដាសស្ទ្រី ឯ.ក</t>
        </is>
      </c>
      <c r="AD4108" s="464" t="n">
        <v>2821940</v>
      </c>
      <c r="AE4108" s="464" t="n">
        <v>2565400</v>
      </c>
      <c r="AF4108" s="464" t="n">
        <v>0</v>
      </c>
      <c r="AG4108" s="464" t="n">
        <v>0</v>
      </c>
      <c r="AH4108" s="464" t="n">
        <v>256540</v>
      </c>
      <c r="AI4108" s="464" t="n">
        <v>0</v>
      </c>
      <c r="AJ4108" s="464" t="n">
        <v>0</v>
      </c>
      <c r="AK4108" s="464" t="n">
        <v>0</v>
      </c>
      <c r="AL4108" s="464" t="n">
        <v>0</v>
      </c>
      <c r="AM4108" s="464" t="n">
        <v>0</v>
      </c>
      <c r="AN4108" s="464" t="n">
        <v>0</v>
      </c>
      <c r="AO4108" s="464" t="n">
        <v>0</v>
      </c>
      <c r="AP4108" s="464" t="n">
        <v>0</v>
      </c>
      <c r="AQ4108" s="462" t="inlineStr"/>
      <c r="AR4108" s="462" t="inlineStr"/>
      <c r="AS4108" s="462" t="inlineStr">
        <is>
          <t>បានប្រកាសពន្ធ</t>
        </is>
      </c>
    </row>
    <row r="4109">
      <c r="A4109" s="461" t="n">
        <v>4101</v>
      </c>
      <c r="B4109" s="462" t="inlineStr"/>
      <c r="C4109" s="462" t="inlineStr">
        <is>
          <t>56ប៊ី-លីង សឹបផ្លាយ ឆេន មេនេចម៉ិន ឯ.ក</t>
        </is>
      </c>
      <c r="D4109" s="462" t="inlineStr">
        <is>
          <t>K004-902004795</t>
        </is>
      </c>
      <c r="E4109" s="462" t="inlineStr">
        <is>
          <t>IN202012-0021</t>
        </is>
      </c>
      <c r="F4109" s="463" t="n">
        <v>44181</v>
      </c>
      <c r="G4109" s="464" t="n">
        <v>256540</v>
      </c>
      <c r="H4109" s="462" t="n"/>
      <c r="I4109" s="464">
        <f>G4109</f>
        <v/>
      </c>
      <c r="J4109" s="462">
        <f>IF(AND(Q4109=TRUE, R4109=TRUE, S4109=TRUE), IF(W4109&lt;-0.05, "អនុញ្ញាត (អ្នកផ្គត់ផ្គង់ប្រកាសខ្វះ)", "បានប្រកាស (អនុញ្ញាត)"), IF(AND(Q4109=FALSE, R4109=FALSE, S4109=FALSE), "ព្យួរទុក (មិនមានទិន្នន័យ)", "ប្រកាសខុស (ព្យួរទុក)"))</f>
        <v/>
      </c>
      <c r="K4109" s="462" t="inlineStr"/>
      <c r="L4109" s="462" t="inlineStr"/>
      <c r="M4109" s="464">
        <f>AH4109</f>
        <v/>
      </c>
      <c r="N4109" s="464">
        <f>IF(W4109&lt;0,AH4109,I4109)</f>
        <v/>
      </c>
      <c r="O4109" s="464">
        <f>I4109-M4109</f>
        <v/>
      </c>
      <c r="P4109" s="462" t="n"/>
      <c r="Q4109" s="462">
        <f>V4109=W4109</f>
        <v/>
      </c>
      <c r="R4109" s="462">
        <f>AND(MONTH(F4109)=MONTH(X4109), YEAR(F4109)=YEAR(X4109))</f>
        <v/>
      </c>
      <c r="S4109" s="462">
        <f>AC4109="L001-901905215"</f>
        <v/>
      </c>
      <c r="T4109" s="464">
        <f>G4109-AH4109</f>
        <v/>
      </c>
      <c r="U4109" s="462" t="n"/>
      <c r="V4109" s="462" t="inlineStr">
        <is>
          <t>IN2020120021</t>
        </is>
      </c>
      <c r="W4109" s="462" t="inlineStr">
        <is>
          <t>IN2020120021</t>
        </is>
      </c>
      <c r="X4109" s="463" t="n">
        <v>44181</v>
      </c>
      <c r="Y4109" s="462" t="inlineStr">
        <is>
          <t>IN202012-0021</t>
        </is>
      </c>
      <c r="Z4109" s="462" t="inlineStr"/>
      <c r="AA4109" s="462" t="inlineStr">
        <is>
          <t>បុគ្គលជាប់អាករ</t>
        </is>
      </c>
      <c r="AB4109" s="462" t="inlineStr">
        <is>
          <t>L001-901905215</t>
        </is>
      </c>
      <c r="AC4109" s="462" t="inlineStr">
        <is>
          <t>វីអ៊ីស៊ិន (ខេមបូឌា) អ៊ិនដាសស្ទ្រី ឯ.ក</t>
        </is>
      </c>
      <c r="AD4109" s="464" t="n">
        <v>2821940</v>
      </c>
      <c r="AE4109" s="464" t="n">
        <v>2565400</v>
      </c>
      <c r="AF4109" s="464" t="n">
        <v>0</v>
      </c>
      <c r="AG4109" s="464" t="n">
        <v>0</v>
      </c>
      <c r="AH4109" s="464" t="n">
        <v>256540</v>
      </c>
      <c r="AI4109" s="464" t="n">
        <v>0</v>
      </c>
      <c r="AJ4109" s="464" t="n">
        <v>0</v>
      </c>
      <c r="AK4109" s="464" t="n">
        <v>0</v>
      </c>
      <c r="AL4109" s="464" t="n">
        <v>0</v>
      </c>
      <c r="AM4109" s="464" t="n">
        <v>0</v>
      </c>
      <c r="AN4109" s="464" t="n">
        <v>0</v>
      </c>
      <c r="AO4109" s="464" t="n">
        <v>0</v>
      </c>
      <c r="AP4109" s="464" t="n">
        <v>0</v>
      </c>
      <c r="AQ4109" s="462" t="inlineStr"/>
      <c r="AR4109" s="462" t="inlineStr"/>
      <c r="AS4109" s="462" t="inlineStr">
        <is>
          <t>បានប្រកាសពន្ធ</t>
        </is>
      </c>
    </row>
    <row r="4110">
      <c r="A4110" s="461" t="n">
        <v>4102</v>
      </c>
      <c r="B4110" s="462" t="inlineStr"/>
      <c r="C4110" s="462" t="inlineStr">
        <is>
          <t>56ប៊ី-លីង សឹបផ្លាយ ឆេន មេនេចម៉ិន ឯ.ក</t>
        </is>
      </c>
      <c r="D4110" s="462" t="inlineStr">
        <is>
          <t>K004-902004795</t>
        </is>
      </c>
      <c r="E4110" s="462" t="inlineStr">
        <is>
          <t>IN202012-0034</t>
        </is>
      </c>
      <c r="F4110" s="463" t="n">
        <v>44183</v>
      </c>
      <c r="G4110" s="464" t="n">
        <v>155463</v>
      </c>
      <c r="H4110" s="462" t="n"/>
      <c r="I4110" s="464">
        <f>G4110</f>
        <v/>
      </c>
      <c r="J4110" s="462">
        <f>IF(AND(Q4110=TRUE, R4110=TRUE, S4110=TRUE), IF(W4110&lt;-0.05, "អនុញ្ញាត (អ្នកផ្គត់ផ្គង់ប្រកាសខ្វះ)", "បានប្រកាស (អនុញ្ញាត)"), IF(AND(Q4110=FALSE, R4110=FALSE, S4110=FALSE), "ព្យួរទុក (មិនមានទិន្នន័យ)", "ប្រកាសខុស (ព្យួរទុក)"))</f>
        <v/>
      </c>
      <c r="K4110" s="462" t="inlineStr"/>
      <c r="L4110" s="462" t="inlineStr"/>
      <c r="M4110" s="464">
        <f>AH4110</f>
        <v/>
      </c>
      <c r="N4110" s="464">
        <f>IF(W4110&lt;0,AH4110,I4110)</f>
        <v/>
      </c>
      <c r="O4110" s="464">
        <f>I4110-M4110</f>
        <v/>
      </c>
      <c r="P4110" s="462" t="n"/>
      <c r="Q4110" s="462">
        <f>V4110=W4110</f>
        <v/>
      </c>
      <c r="R4110" s="462">
        <f>AND(MONTH(F4110)=MONTH(X4110), YEAR(F4110)=YEAR(X4110))</f>
        <v/>
      </c>
      <c r="S4110" s="462">
        <f>AC4110="L001-901905215"</f>
        <v/>
      </c>
      <c r="T4110" s="464">
        <f>G4110-AH4110</f>
        <v/>
      </c>
      <c r="U4110" s="462" t="n"/>
      <c r="V4110" s="462" t="inlineStr">
        <is>
          <t>IN2020120034</t>
        </is>
      </c>
      <c r="W4110" s="462" t="inlineStr">
        <is>
          <t>IN2020120034</t>
        </is>
      </c>
      <c r="X4110" s="463" t="n">
        <v>44183</v>
      </c>
      <c r="Y4110" s="462" t="inlineStr">
        <is>
          <t>IN202012-0034</t>
        </is>
      </c>
      <c r="Z4110" s="462" t="inlineStr"/>
      <c r="AA4110" s="462" t="inlineStr">
        <is>
          <t>បុគ្គលជាប់អាករ</t>
        </is>
      </c>
      <c r="AB4110" s="462" t="inlineStr">
        <is>
          <t>L001-901905215</t>
        </is>
      </c>
      <c r="AC4110" s="462" t="inlineStr">
        <is>
          <t>វីអ៊ីស៊ិន (ខេមបូឌា) អ៊ិនដាសស្ទ្រី ឯ.ក</t>
        </is>
      </c>
      <c r="AD4110" s="464" t="n">
        <v>1710093</v>
      </c>
      <c r="AE4110" s="464" t="n">
        <v>1554630</v>
      </c>
      <c r="AF4110" s="464" t="n">
        <v>0</v>
      </c>
      <c r="AG4110" s="464" t="n">
        <v>0</v>
      </c>
      <c r="AH4110" s="464" t="n">
        <v>155463</v>
      </c>
      <c r="AI4110" s="464" t="n">
        <v>0</v>
      </c>
      <c r="AJ4110" s="464" t="n">
        <v>0</v>
      </c>
      <c r="AK4110" s="464" t="n">
        <v>0</v>
      </c>
      <c r="AL4110" s="464" t="n">
        <v>0</v>
      </c>
      <c r="AM4110" s="464" t="n">
        <v>0</v>
      </c>
      <c r="AN4110" s="464" t="n">
        <v>0</v>
      </c>
      <c r="AO4110" s="464" t="n">
        <v>0</v>
      </c>
      <c r="AP4110" s="464" t="n">
        <v>0</v>
      </c>
      <c r="AQ4110" s="462" t="inlineStr"/>
      <c r="AR4110" s="462" t="inlineStr"/>
      <c r="AS4110" s="462" t="inlineStr">
        <is>
          <t>បានប្រកាសពន្ធ</t>
        </is>
      </c>
    </row>
    <row r="4111">
      <c r="A4111" s="461" t="n">
        <v>4103</v>
      </c>
      <c r="B4111" s="462" t="inlineStr"/>
      <c r="C4111" s="462" t="inlineStr">
        <is>
          <t>56ប៊ី-លីង សឹបផ្លាយ ឆេន មេនេចម៉ិន ឯ.ក</t>
        </is>
      </c>
      <c r="D4111" s="462" t="inlineStr">
        <is>
          <t>K004-902004795</t>
        </is>
      </c>
      <c r="E4111" s="462" t="inlineStr">
        <is>
          <t>IN202012-0033</t>
        </is>
      </c>
      <c r="F4111" s="463" t="n">
        <v>44183</v>
      </c>
      <c r="G4111" s="464" t="n">
        <v>688486</v>
      </c>
      <c r="H4111" s="462" t="n"/>
      <c r="I4111" s="464">
        <f>G4111</f>
        <v/>
      </c>
      <c r="J4111" s="462">
        <f>IF(AND(Q4111=TRUE, R4111=TRUE, S4111=TRUE), IF(W4111&lt;-0.05, "អនុញ្ញាត (អ្នកផ្គត់ផ្គង់ប្រកាសខ្វះ)", "បានប្រកាស (អនុញ្ញាត)"), IF(AND(Q4111=FALSE, R4111=FALSE, S4111=FALSE), "ព្យួរទុក (មិនមានទិន្នន័យ)", "ប្រកាសខុស (ព្យួរទុក)"))</f>
        <v/>
      </c>
      <c r="K4111" s="462" t="inlineStr"/>
      <c r="L4111" s="462" t="inlineStr"/>
      <c r="M4111" s="464">
        <f>AH4111</f>
        <v/>
      </c>
      <c r="N4111" s="464">
        <f>IF(W4111&lt;0,AH4111,I4111)</f>
        <v/>
      </c>
      <c r="O4111" s="464">
        <f>I4111-M4111</f>
        <v/>
      </c>
      <c r="P4111" s="462" t="n"/>
      <c r="Q4111" s="462">
        <f>V4111=W4111</f>
        <v/>
      </c>
      <c r="R4111" s="462">
        <f>AND(MONTH(F4111)=MONTH(X4111), YEAR(F4111)=YEAR(X4111))</f>
        <v/>
      </c>
      <c r="S4111" s="462">
        <f>AC4111="L001-901905215"</f>
        <v/>
      </c>
      <c r="T4111" s="464">
        <f>G4111-AH4111</f>
        <v/>
      </c>
      <c r="U4111" s="462" t="n"/>
      <c r="V4111" s="462" t="inlineStr">
        <is>
          <t>IN2020120033</t>
        </is>
      </c>
      <c r="W4111" s="462" t="inlineStr">
        <is>
          <t>IN2020120033</t>
        </is>
      </c>
      <c r="X4111" s="463" t="n">
        <v>44183</v>
      </c>
      <c r="Y4111" s="462" t="inlineStr">
        <is>
          <t>IN202012-0033</t>
        </is>
      </c>
      <c r="Z4111" s="462" t="inlineStr"/>
      <c r="AA4111" s="462" t="inlineStr">
        <is>
          <t>បុគ្គលជាប់អាករ</t>
        </is>
      </c>
      <c r="AB4111" s="462" t="inlineStr">
        <is>
          <t>L001-901905215</t>
        </is>
      </c>
      <c r="AC4111" s="462" t="inlineStr">
        <is>
          <t>វីអ៊ីស៊ិន (ខេមបូឌា) អ៊ិនដាសស្ទ្រី ឯ.ក</t>
        </is>
      </c>
      <c r="AD4111" s="464" t="n">
        <v>7573350</v>
      </c>
      <c r="AE4111" s="464" t="n">
        <v>6884864</v>
      </c>
      <c r="AF4111" s="464" t="n">
        <v>0</v>
      </c>
      <c r="AG4111" s="464" t="n">
        <v>0</v>
      </c>
      <c r="AH4111" s="464" t="n">
        <v>688486</v>
      </c>
      <c r="AI4111" s="464" t="n">
        <v>0</v>
      </c>
      <c r="AJ4111" s="464" t="n">
        <v>0</v>
      </c>
      <c r="AK4111" s="464" t="n">
        <v>0</v>
      </c>
      <c r="AL4111" s="464" t="n">
        <v>0</v>
      </c>
      <c r="AM4111" s="464" t="n">
        <v>0</v>
      </c>
      <c r="AN4111" s="464" t="n">
        <v>0</v>
      </c>
      <c r="AO4111" s="464" t="n">
        <v>0</v>
      </c>
      <c r="AP4111" s="464" t="n">
        <v>0</v>
      </c>
      <c r="AQ4111" s="462" t="inlineStr"/>
      <c r="AR4111" s="462" t="inlineStr"/>
      <c r="AS4111" s="462" t="inlineStr">
        <is>
          <t>បានប្រកាសពន្ធ</t>
        </is>
      </c>
    </row>
    <row r="4112">
      <c r="A4112" s="461" t="n">
        <v>4104</v>
      </c>
      <c r="B4112" s="462" t="inlineStr"/>
      <c r="C4112" s="462" t="inlineStr">
        <is>
          <t>56ប៊ី-លីង សឹបផ្លាយ ឆេន មេនេចម៉ិន ឯ.ក</t>
        </is>
      </c>
      <c r="D4112" s="462" t="inlineStr">
        <is>
          <t>K004-902004795</t>
        </is>
      </c>
      <c r="E4112" s="462" t="inlineStr">
        <is>
          <t>IN202012-0032</t>
        </is>
      </c>
      <c r="F4112" s="463" t="n">
        <v>44183</v>
      </c>
      <c r="G4112" s="464" t="n">
        <v>203919</v>
      </c>
      <c r="H4112" s="462" t="n"/>
      <c r="I4112" s="464">
        <f>G4112</f>
        <v/>
      </c>
      <c r="J4112" s="462">
        <f>IF(AND(Q4112=TRUE, R4112=TRUE, S4112=TRUE), IF(W4112&lt;-0.05, "អនុញ្ញាត (អ្នកផ្គត់ផ្គង់ប្រកាសខ្វះ)", "បានប្រកាស (អនុញ្ញាត)"), IF(AND(Q4112=FALSE, R4112=FALSE, S4112=FALSE), "ព្យួរទុក (មិនមានទិន្នន័យ)", "ប្រកាសខុស (ព្យួរទុក)"))</f>
        <v/>
      </c>
      <c r="K4112" s="462" t="inlineStr"/>
      <c r="L4112" s="462" t="inlineStr"/>
      <c r="M4112" s="464">
        <f>AH4112</f>
        <v/>
      </c>
      <c r="N4112" s="464">
        <f>IF(W4112&lt;0,AH4112,I4112)</f>
        <v/>
      </c>
      <c r="O4112" s="464">
        <f>I4112-M4112</f>
        <v/>
      </c>
      <c r="P4112" s="462" t="n"/>
      <c r="Q4112" s="462">
        <f>V4112=W4112</f>
        <v/>
      </c>
      <c r="R4112" s="462">
        <f>AND(MONTH(F4112)=MONTH(X4112), YEAR(F4112)=YEAR(X4112))</f>
        <v/>
      </c>
      <c r="S4112" s="462">
        <f>AC4112="L001-901905215"</f>
        <v/>
      </c>
      <c r="T4112" s="464">
        <f>G4112-AH4112</f>
        <v/>
      </c>
      <c r="U4112" s="462" t="n"/>
      <c r="V4112" s="462" t="inlineStr">
        <is>
          <t>IN2020120032</t>
        </is>
      </c>
      <c r="W4112" s="462" t="inlineStr">
        <is>
          <t>IN2020120032</t>
        </is>
      </c>
      <c r="X4112" s="463" t="n">
        <v>44183</v>
      </c>
      <c r="Y4112" s="462" t="inlineStr">
        <is>
          <t>IN202012-0032</t>
        </is>
      </c>
      <c r="Z4112" s="462" t="inlineStr"/>
      <c r="AA4112" s="462" t="inlineStr">
        <is>
          <t>បុគ្គលជាប់អាករ</t>
        </is>
      </c>
      <c r="AB4112" s="462" t="inlineStr">
        <is>
          <t>L001-901905215</t>
        </is>
      </c>
      <c r="AC4112" s="462" t="inlineStr">
        <is>
          <t>វីអ៊ីស៊ិន (ខេមបូឌា) អ៊ិនដាសស្ទ្រី ឯ.ក</t>
        </is>
      </c>
      <c r="AD4112" s="464" t="n">
        <v>2243109</v>
      </c>
      <c r="AE4112" s="464" t="n">
        <v>2039190</v>
      </c>
      <c r="AF4112" s="464" t="n">
        <v>0</v>
      </c>
      <c r="AG4112" s="464" t="n">
        <v>0</v>
      </c>
      <c r="AH4112" s="464" t="n">
        <v>203919</v>
      </c>
      <c r="AI4112" s="464" t="n">
        <v>0</v>
      </c>
      <c r="AJ4112" s="464" t="n">
        <v>0</v>
      </c>
      <c r="AK4112" s="464" t="n">
        <v>0</v>
      </c>
      <c r="AL4112" s="464" t="n">
        <v>0</v>
      </c>
      <c r="AM4112" s="464" t="n">
        <v>0</v>
      </c>
      <c r="AN4112" s="464" t="n">
        <v>0</v>
      </c>
      <c r="AO4112" s="464" t="n">
        <v>0</v>
      </c>
      <c r="AP4112" s="464" t="n">
        <v>0</v>
      </c>
      <c r="AQ4112" s="462" t="inlineStr"/>
      <c r="AR4112" s="462" t="inlineStr"/>
      <c r="AS4112" s="462" t="inlineStr">
        <is>
          <t>បានប្រកាសពន្ធ</t>
        </is>
      </c>
    </row>
    <row r="4113">
      <c r="A4113" s="461" t="n">
        <v>4105</v>
      </c>
      <c r="B4113" s="462" t="inlineStr"/>
      <c r="C4113" s="462" t="inlineStr">
        <is>
          <t>56ប៊ី-លីង សឹបផ្លាយ ឆេន មេនេចម៉ិន ឯ.ក</t>
        </is>
      </c>
      <c r="D4113" s="462" t="inlineStr">
        <is>
          <t>K004-902004795</t>
        </is>
      </c>
      <c r="E4113" s="462" t="inlineStr">
        <is>
          <t>IN202012-0031</t>
        </is>
      </c>
      <c r="F4113" s="463" t="n">
        <v>44183</v>
      </c>
      <c r="G4113" s="464" t="n">
        <v>405819</v>
      </c>
      <c r="H4113" s="462" t="n"/>
      <c r="I4113" s="464">
        <f>G4113</f>
        <v/>
      </c>
      <c r="J4113" s="462">
        <f>IF(AND(Q4113=TRUE, R4113=TRUE, S4113=TRUE), IF(W4113&lt;-0.05, "អនុញ្ញាត (អ្នកផ្គត់ផ្គង់ប្រកាសខ្វះ)", "បានប្រកាស (អនុញ្ញាត)"), IF(AND(Q4113=FALSE, R4113=FALSE, S4113=FALSE), "ព្យួរទុក (មិនមានទិន្នន័យ)", "ប្រកាសខុស (ព្យួរទុក)"))</f>
        <v/>
      </c>
      <c r="K4113" s="462" t="inlineStr"/>
      <c r="L4113" s="462" t="inlineStr"/>
      <c r="M4113" s="464">
        <f>AH4113</f>
        <v/>
      </c>
      <c r="N4113" s="464">
        <f>IF(W4113&lt;0,AH4113,I4113)</f>
        <v/>
      </c>
      <c r="O4113" s="464">
        <f>I4113-M4113</f>
        <v/>
      </c>
      <c r="P4113" s="462" t="n"/>
      <c r="Q4113" s="462">
        <f>V4113=W4113</f>
        <v/>
      </c>
      <c r="R4113" s="462">
        <f>AND(MONTH(F4113)=MONTH(X4113), YEAR(F4113)=YEAR(X4113))</f>
        <v/>
      </c>
      <c r="S4113" s="462">
        <f>AC4113="L001-901905215"</f>
        <v/>
      </c>
      <c r="T4113" s="464">
        <f>G4113-AH4113</f>
        <v/>
      </c>
      <c r="U4113" s="462" t="n"/>
      <c r="V4113" s="462" t="inlineStr">
        <is>
          <t>IN2020120031</t>
        </is>
      </c>
      <c r="W4113" s="462" t="inlineStr">
        <is>
          <t>IN2020120031</t>
        </is>
      </c>
      <c r="X4113" s="463" t="n">
        <v>44183</v>
      </c>
      <c r="Y4113" s="462" t="inlineStr">
        <is>
          <t>IN202012-0031</t>
        </is>
      </c>
      <c r="Z4113" s="462" t="inlineStr"/>
      <c r="AA4113" s="462" t="inlineStr">
        <is>
          <t>បុគ្គលជាប់អាករ</t>
        </is>
      </c>
      <c r="AB4113" s="462" t="inlineStr">
        <is>
          <t>L001-901905215</t>
        </is>
      </c>
      <c r="AC4113" s="462" t="inlineStr">
        <is>
          <t>វីអ៊ីស៊ិន (ខេមបូឌា) អ៊ិនដាសស្ទ្រី ឯ.ក</t>
        </is>
      </c>
      <c r="AD4113" s="464" t="n">
        <v>4464009</v>
      </c>
      <c r="AE4113" s="464" t="n">
        <v>4058190</v>
      </c>
      <c r="AF4113" s="464" t="n">
        <v>0</v>
      </c>
      <c r="AG4113" s="464" t="n">
        <v>0</v>
      </c>
      <c r="AH4113" s="464" t="n">
        <v>405819</v>
      </c>
      <c r="AI4113" s="464" t="n">
        <v>0</v>
      </c>
      <c r="AJ4113" s="464" t="n">
        <v>0</v>
      </c>
      <c r="AK4113" s="464" t="n">
        <v>0</v>
      </c>
      <c r="AL4113" s="464" t="n">
        <v>0</v>
      </c>
      <c r="AM4113" s="464" t="n">
        <v>0</v>
      </c>
      <c r="AN4113" s="464" t="n">
        <v>0</v>
      </c>
      <c r="AO4113" s="464" t="n">
        <v>0</v>
      </c>
      <c r="AP4113" s="464" t="n">
        <v>0</v>
      </c>
      <c r="AQ4113" s="462" t="inlineStr"/>
      <c r="AR4113" s="462" t="inlineStr"/>
      <c r="AS4113" s="462" t="inlineStr">
        <is>
          <t>បានប្រកាសពន្ធ</t>
        </is>
      </c>
    </row>
    <row r="4114">
      <c r="A4114" s="461" t="n">
        <v>4106</v>
      </c>
      <c r="B4114" s="462" t="inlineStr"/>
      <c r="C4114" s="462" t="inlineStr">
        <is>
          <t>56ប៊ី-លីង សឹបផ្លាយ ឆេន មេនេចម៉ិន ឯ.ក</t>
        </is>
      </c>
      <c r="D4114" s="462" t="inlineStr">
        <is>
          <t>K004-902004795</t>
        </is>
      </c>
      <c r="E4114" s="462" t="inlineStr">
        <is>
          <t>IN202012-0030</t>
        </is>
      </c>
      <c r="F4114" s="463" t="n">
        <v>44183</v>
      </c>
      <c r="G4114" s="464" t="n">
        <v>516460</v>
      </c>
      <c r="H4114" s="462" t="n"/>
      <c r="I4114" s="464">
        <f>G4114</f>
        <v/>
      </c>
      <c r="J4114" s="462">
        <f>IF(AND(Q4114=TRUE, R4114=TRUE, S4114=TRUE), IF(W4114&lt;-0.05, "អនុញ្ញាត (អ្នកផ្គត់ផ្គង់ប្រកាសខ្វះ)", "បានប្រកាស (អនុញ្ញាត)"), IF(AND(Q4114=FALSE, R4114=FALSE, S4114=FALSE), "ព្យួរទុក (មិនមានទិន្នន័យ)", "ប្រកាសខុស (ព្យួរទុក)"))</f>
        <v/>
      </c>
      <c r="K4114" s="462" t="inlineStr"/>
      <c r="L4114" s="462" t="inlineStr"/>
      <c r="M4114" s="464">
        <f>AH4114</f>
        <v/>
      </c>
      <c r="N4114" s="464">
        <f>IF(W4114&lt;0,AH4114,I4114)</f>
        <v/>
      </c>
      <c r="O4114" s="464">
        <f>I4114-M4114</f>
        <v/>
      </c>
      <c r="P4114" s="462" t="n"/>
      <c r="Q4114" s="462">
        <f>V4114=W4114</f>
        <v/>
      </c>
      <c r="R4114" s="462">
        <f>AND(MONTH(F4114)=MONTH(X4114), YEAR(F4114)=YEAR(X4114))</f>
        <v/>
      </c>
      <c r="S4114" s="462">
        <f>AC4114="L001-901905215"</f>
        <v/>
      </c>
      <c r="T4114" s="464">
        <f>G4114-AH4114</f>
        <v/>
      </c>
      <c r="U4114" s="462" t="n"/>
      <c r="V4114" s="462" t="inlineStr">
        <is>
          <t>IN2020120030</t>
        </is>
      </c>
      <c r="W4114" s="462" t="inlineStr">
        <is>
          <t>IN2020120030</t>
        </is>
      </c>
      <c r="X4114" s="463" t="n">
        <v>44183</v>
      </c>
      <c r="Y4114" s="462" t="inlineStr">
        <is>
          <t>IN202012-0030</t>
        </is>
      </c>
      <c r="Z4114" s="462" t="inlineStr"/>
      <c r="AA4114" s="462" t="inlineStr">
        <is>
          <t>បុគ្គលជាប់អាករ</t>
        </is>
      </c>
      <c r="AB4114" s="462" t="inlineStr">
        <is>
          <t>L001-901905215</t>
        </is>
      </c>
      <c r="AC4114" s="462" t="inlineStr">
        <is>
          <t>វីអ៊ីស៊ិន (ខេមបូឌា) អ៊ិនដាសស្ទ្រី ឯ.ក</t>
        </is>
      </c>
      <c r="AD4114" s="464" t="n">
        <v>5681062</v>
      </c>
      <c r="AE4114" s="464" t="n">
        <v>5164602</v>
      </c>
      <c r="AF4114" s="464" t="n">
        <v>0</v>
      </c>
      <c r="AG4114" s="464" t="n">
        <v>0</v>
      </c>
      <c r="AH4114" s="464" t="n">
        <v>516460</v>
      </c>
      <c r="AI4114" s="464" t="n">
        <v>0</v>
      </c>
      <c r="AJ4114" s="464" t="n">
        <v>0</v>
      </c>
      <c r="AK4114" s="464" t="n">
        <v>0</v>
      </c>
      <c r="AL4114" s="464" t="n">
        <v>0</v>
      </c>
      <c r="AM4114" s="464" t="n">
        <v>0</v>
      </c>
      <c r="AN4114" s="464" t="n">
        <v>0</v>
      </c>
      <c r="AO4114" s="464" t="n">
        <v>0</v>
      </c>
      <c r="AP4114" s="464" t="n">
        <v>0</v>
      </c>
      <c r="AQ4114" s="462" t="inlineStr"/>
      <c r="AR4114" s="462" t="inlineStr"/>
      <c r="AS4114" s="462" t="inlineStr">
        <is>
          <t>បានប្រកាសពន្ធ</t>
        </is>
      </c>
    </row>
    <row r="4115">
      <c r="A4115" s="461" t="n">
        <v>4107</v>
      </c>
      <c r="B4115" s="462" t="inlineStr"/>
      <c r="C4115" s="462" t="inlineStr">
        <is>
          <t>56ប៊ី-លីង សឹបផ្លាយ ឆេន មេនេចម៉ិន ឯ.ក</t>
        </is>
      </c>
      <c r="D4115" s="462" t="inlineStr">
        <is>
          <t>K004-902004795</t>
        </is>
      </c>
      <c r="E4115" s="462" t="inlineStr">
        <is>
          <t>IN202012-0029</t>
        </is>
      </c>
      <c r="F4115" s="463" t="n">
        <v>44183</v>
      </c>
      <c r="G4115" s="464" t="n">
        <v>508788</v>
      </c>
      <c r="H4115" s="462" t="n"/>
      <c r="I4115" s="464">
        <f>G4115</f>
        <v/>
      </c>
      <c r="J4115" s="462">
        <f>IF(AND(Q4115=TRUE, R4115=TRUE, S4115=TRUE), IF(W4115&lt;-0.05, "អនុញ្ញាត (អ្នកផ្គត់ផ្គង់ប្រកាសខ្វះ)", "បានប្រកាស (អនុញ្ញាត)"), IF(AND(Q4115=FALSE, R4115=FALSE, S4115=FALSE), "ព្យួរទុក (មិនមានទិន្នន័យ)", "ប្រកាសខុស (ព្យួរទុក)"))</f>
        <v/>
      </c>
      <c r="K4115" s="462" t="inlineStr"/>
      <c r="L4115" s="462" t="inlineStr"/>
      <c r="M4115" s="464">
        <f>AH4115</f>
        <v/>
      </c>
      <c r="N4115" s="464">
        <f>IF(W4115&lt;0,AH4115,I4115)</f>
        <v/>
      </c>
      <c r="O4115" s="464">
        <f>I4115-M4115</f>
        <v/>
      </c>
      <c r="P4115" s="462" t="n"/>
      <c r="Q4115" s="462">
        <f>V4115=W4115</f>
        <v/>
      </c>
      <c r="R4115" s="462">
        <f>AND(MONTH(F4115)=MONTH(X4115), YEAR(F4115)=YEAR(X4115))</f>
        <v/>
      </c>
      <c r="S4115" s="462">
        <f>AC4115="L001-901905215"</f>
        <v/>
      </c>
      <c r="T4115" s="464">
        <f>G4115-AH4115</f>
        <v/>
      </c>
      <c r="U4115" s="462" t="n"/>
      <c r="V4115" s="462" t="inlineStr">
        <is>
          <t>IN2020120029</t>
        </is>
      </c>
      <c r="W4115" s="462" t="inlineStr">
        <is>
          <t>IN2020120029</t>
        </is>
      </c>
      <c r="X4115" s="463" t="n">
        <v>44183</v>
      </c>
      <c r="Y4115" s="462" t="inlineStr">
        <is>
          <t>IN202012-0029</t>
        </is>
      </c>
      <c r="Z4115" s="462" t="inlineStr"/>
      <c r="AA4115" s="462" t="inlineStr">
        <is>
          <t>បុគ្គលជាប់អាករ</t>
        </is>
      </c>
      <c r="AB4115" s="462" t="inlineStr">
        <is>
          <t>L001-901905215</t>
        </is>
      </c>
      <c r="AC4115" s="462" t="inlineStr">
        <is>
          <t>វីអ៊ីស៊ិន (ខេមបូឌា) អ៊ិនដាសស្ទ្រី ឯ.ក</t>
        </is>
      </c>
      <c r="AD4115" s="464" t="n">
        <v>5596668</v>
      </c>
      <c r="AE4115" s="464" t="n">
        <v>5087880</v>
      </c>
      <c r="AF4115" s="464" t="n">
        <v>0</v>
      </c>
      <c r="AG4115" s="464" t="n">
        <v>0</v>
      </c>
      <c r="AH4115" s="464" t="n">
        <v>508788</v>
      </c>
      <c r="AI4115" s="464" t="n">
        <v>0</v>
      </c>
      <c r="AJ4115" s="464" t="n">
        <v>0</v>
      </c>
      <c r="AK4115" s="464" t="n">
        <v>0</v>
      </c>
      <c r="AL4115" s="464" t="n">
        <v>0</v>
      </c>
      <c r="AM4115" s="464" t="n">
        <v>0</v>
      </c>
      <c r="AN4115" s="464" t="n">
        <v>0</v>
      </c>
      <c r="AO4115" s="464" t="n">
        <v>0</v>
      </c>
      <c r="AP4115" s="464" t="n">
        <v>0</v>
      </c>
      <c r="AQ4115" s="462" t="inlineStr"/>
      <c r="AR4115" s="462" t="inlineStr"/>
      <c r="AS4115" s="462" t="inlineStr">
        <is>
          <t>បានប្រកាសពន្ធ</t>
        </is>
      </c>
    </row>
    <row r="4116">
      <c r="A4116" s="461" t="n">
        <v>4108</v>
      </c>
      <c r="B4116" s="462" t="inlineStr"/>
      <c r="C4116" s="462" t="inlineStr">
        <is>
          <t>56ប៊ី-លីង សឹបផ្លាយ ឆេន មេនេចម៉ិន ឯ.ក</t>
        </is>
      </c>
      <c r="D4116" s="462" t="inlineStr">
        <is>
          <t>K004-902004795</t>
        </is>
      </c>
      <c r="E4116" s="462" t="inlineStr">
        <is>
          <t>IN202012-0028</t>
        </is>
      </c>
      <c r="F4116" s="463" t="n">
        <v>44183</v>
      </c>
      <c r="G4116" s="464" t="n">
        <v>569358</v>
      </c>
      <c r="H4116" s="462" t="n"/>
      <c r="I4116" s="464">
        <f>G4116</f>
        <v/>
      </c>
      <c r="J4116" s="462">
        <f>IF(AND(Q4116=TRUE, R4116=TRUE, S4116=TRUE), IF(W4116&lt;-0.05, "អនុញ្ញាត (អ្នកផ្គត់ផ្គង់ប្រកាសខ្វះ)", "បានប្រកាស (អនុញ្ញាត)"), IF(AND(Q4116=FALSE, R4116=FALSE, S4116=FALSE), "ព្យួរទុក (មិនមានទិន្នន័យ)", "ប្រកាសខុស (ព្យួរទុក)"))</f>
        <v/>
      </c>
      <c r="K4116" s="462" t="inlineStr"/>
      <c r="L4116" s="462" t="inlineStr"/>
      <c r="M4116" s="464">
        <f>AH4116</f>
        <v/>
      </c>
      <c r="N4116" s="464">
        <f>IF(W4116&lt;0,AH4116,I4116)</f>
        <v/>
      </c>
      <c r="O4116" s="464">
        <f>I4116-M4116</f>
        <v/>
      </c>
      <c r="P4116" s="462" t="n"/>
      <c r="Q4116" s="462">
        <f>V4116=W4116</f>
        <v/>
      </c>
      <c r="R4116" s="462">
        <f>AND(MONTH(F4116)=MONTH(X4116), YEAR(F4116)=YEAR(X4116))</f>
        <v/>
      </c>
      <c r="S4116" s="462">
        <f>AC4116="L001-901905215"</f>
        <v/>
      </c>
      <c r="T4116" s="464">
        <f>G4116-AH4116</f>
        <v/>
      </c>
      <c r="U4116" s="462" t="n"/>
      <c r="V4116" s="462" t="inlineStr">
        <is>
          <t>IN2020120028</t>
        </is>
      </c>
      <c r="W4116" s="462" t="inlineStr">
        <is>
          <t>IN2020120028</t>
        </is>
      </c>
      <c r="X4116" s="463" t="n">
        <v>44183</v>
      </c>
      <c r="Y4116" s="462" t="inlineStr">
        <is>
          <t>IN202012-0028</t>
        </is>
      </c>
      <c r="Z4116" s="462" t="inlineStr"/>
      <c r="AA4116" s="462" t="inlineStr">
        <is>
          <t>បុគ្គលជាប់អាករ</t>
        </is>
      </c>
      <c r="AB4116" s="462" t="inlineStr">
        <is>
          <t>L001-901905215</t>
        </is>
      </c>
      <c r="AC4116" s="462" t="inlineStr">
        <is>
          <t>វីអ៊ីស៊ិន (ខេមបូឌា) អ៊ិនដាសស្ទ្រី ឯ.ក</t>
        </is>
      </c>
      <c r="AD4116" s="464" t="n">
        <v>6262938</v>
      </c>
      <c r="AE4116" s="464" t="n">
        <v>5693580</v>
      </c>
      <c r="AF4116" s="464" t="n">
        <v>0</v>
      </c>
      <c r="AG4116" s="464" t="n">
        <v>0</v>
      </c>
      <c r="AH4116" s="464" t="n">
        <v>569358</v>
      </c>
      <c r="AI4116" s="464" t="n">
        <v>0</v>
      </c>
      <c r="AJ4116" s="464" t="n">
        <v>0</v>
      </c>
      <c r="AK4116" s="464" t="n">
        <v>0</v>
      </c>
      <c r="AL4116" s="464" t="n">
        <v>0</v>
      </c>
      <c r="AM4116" s="464" t="n">
        <v>0</v>
      </c>
      <c r="AN4116" s="464" t="n">
        <v>0</v>
      </c>
      <c r="AO4116" s="464" t="n">
        <v>0</v>
      </c>
      <c r="AP4116" s="464" t="n">
        <v>0</v>
      </c>
      <c r="AQ4116" s="462" t="inlineStr"/>
      <c r="AR4116" s="462" t="inlineStr"/>
      <c r="AS4116" s="462" t="inlineStr">
        <is>
          <t>បានប្រកាសពន្ធ</t>
        </is>
      </c>
    </row>
    <row r="4117">
      <c r="A4117" s="461" t="n">
        <v>4109</v>
      </c>
      <c r="B4117" s="462" t="inlineStr"/>
      <c r="C4117" s="462" t="inlineStr">
        <is>
          <t>56ប៊ី-លីង សឹបផ្លាយ ឆេន មេនេចម៉ិន ឯ.ក</t>
        </is>
      </c>
      <c r="D4117" s="462" t="inlineStr">
        <is>
          <t>K004-902004795</t>
        </is>
      </c>
      <c r="E4117" s="462" t="inlineStr">
        <is>
          <t>IN202012-0027</t>
        </is>
      </c>
      <c r="F4117" s="463" t="n">
        <v>44183</v>
      </c>
      <c r="G4117" s="464" t="n">
        <v>256413</v>
      </c>
      <c r="H4117" s="462" t="n"/>
      <c r="I4117" s="464">
        <f>G4117</f>
        <v/>
      </c>
      <c r="J4117" s="462">
        <f>IF(AND(Q4117=TRUE, R4117=TRUE, S4117=TRUE), IF(W4117&lt;-0.05, "អនុញ្ញាត (អ្នកផ្គត់ផ្គង់ប្រកាសខ្វះ)", "បានប្រកាស (អនុញ្ញាត)"), IF(AND(Q4117=FALSE, R4117=FALSE, S4117=FALSE), "ព្យួរទុក (មិនមានទិន្នន័យ)", "ប្រកាសខុស (ព្យួរទុក)"))</f>
        <v/>
      </c>
      <c r="K4117" s="462" t="inlineStr"/>
      <c r="L4117" s="462" t="inlineStr"/>
      <c r="M4117" s="464">
        <f>AH4117</f>
        <v/>
      </c>
      <c r="N4117" s="464">
        <f>IF(W4117&lt;0,AH4117,I4117)</f>
        <v/>
      </c>
      <c r="O4117" s="464">
        <f>I4117-M4117</f>
        <v/>
      </c>
      <c r="P4117" s="462" t="n"/>
      <c r="Q4117" s="462">
        <f>V4117=W4117</f>
        <v/>
      </c>
      <c r="R4117" s="462">
        <f>AND(MONTH(F4117)=MONTH(X4117), YEAR(F4117)=YEAR(X4117))</f>
        <v/>
      </c>
      <c r="S4117" s="462">
        <f>AC4117="L001-901905215"</f>
        <v/>
      </c>
      <c r="T4117" s="464">
        <f>G4117-AH4117</f>
        <v/>
      </c>
      <c r="U4117" s="462" t="n"/>
      <c r="V4117" s="462" t="inlineStr">
        <is>
          <t>IN2020120027</t>
        </is>
      </c>
      <c r="W4117" s="462" t="inlineStr">
        <is>
          <t>IN2020120027</t>
        </is>
      </c>
      <c r="X4117" s="463" t="n">
        <v>44183</v>
      </c>
      <c r="Y4117" s="462" t="inlineStr">
        <is>
          <t>IN202012-0027</t>
        </is>
      </c>
      <c r="Z4117" s="462" t="inlineStr"/>
      <c r="AA4117" s="462" t="inlineStr">
        <is>
          <t>បុគ្គលជាប់អាករ</t>
        </is>
      </c>
      <c r="AB4117" s="462" t="inlineStr">
        <is>
          <t>L001-901905215</t>
        </is>
      </c>
      <c r="AC4117" s="462" t="inlineStr">
        <is>
          <t>វីអ៊ីស៊ិន (ខេមបូឌា) អ៊ិនដាសស្ទ្រី ឯ.ក</t>
        </is>
      </c>
      <c r="AD4117" s="464" t="n">
        <v>2820543</v>
      </c>
      <c r="AE4117" s="464" t="n">
        <v>2564130</v>
      </c>
      <c r="AF4117" s="464" t="n">
        <v>0</v>
      </c>
      <c r="AG4117" s="464" t="n">
        <v>0</v>
      </c>
      <c r="AH4117" s="464" t="n">
        <v>256413</v>
      </c>
      <c r="AI4117" s="464" t="n">
        <v>0</v>
      </c>
      <c r="AJ4117" s="464" t="n">
        <v>0</v>
      </c>
      <c r="AK4117" s="464" t="n">
        <v>0</v>
      </c>
      <c r="AL4117" s="464" t="n">
        <v>0</v>
      </c>
      <c r="AM4117" s="464" t="n">
        <v>0</v>
      </c>
      <c r="AN4117" s="464" t="n">
        <v>0</v>
      </c>
      <c r="AO4117" s="464" t="n">
        <v>0</v>
      </c>
      <c r="AP4117" s="464" t="n">
        <v>0</v>
      </c>
      <c r="AQ4117" s="462" t="inlineStr"/>
      <c r="AR4117" s="462" t="inlineStr"/>
      <c r="AS4117" s="462" t="inlineStr">
        <is>
          <t>បានប្រកាសពន្ធ</t>
        </is>
      </c>
    </row>
    <row r="4118">
      <c r="A4118" s="461" t="n">
        <v>4110</v>
      </c>
      <c r="B4118" s="462" t="inlineStr"/>
      <c r="C4118" s="462" t="inlineStr">
        <is>
          <t>56ប៊ី-លីង សឹបផ្លាយ ឆេន មេនេចម៉ិន ឯ.ក</t>
        </is>
      </c>
      <c r="D4118" s="462" t="inlineStr">
        <is>
          <t>K004-902004795</t>
        </is>
      </c>
      <c r="E4118" s="462" t="inlineStr">
        <is>
          <t>IN202012-0026</t>
        </is>
      </c>
      <c r="F4118" s="463" t="n">
        <v>44183</v>
      </c>
      <c r="G4118" s="464" t="n">
        <v>904960</v>
      </c>
      <c r="H4118" s="462" t="n"/>
      <c r="I4118" s="464">
        <f>G4118</f>
        <v/>
      </c>
      <c r="J4118" s="462">
        <f>IF(AND(Q4118=TRUE, R4118=TRUE, S4118=TRUE), IF(W4118&lt;-0.05, "អនុញ្ញាត (អ្នកផ្គត់ផ្គង់ប្រកាសខ្វះ)", "បានប្រកាស (អនុញ្ញាត)"), IF(AND(Q4118=FALSE, R4118=FALSE, S4118=FALSE), "ព្យួរទុក (មិនមានទិន្នន័យ)", "ប្រកាសខុស (ព្យួរទុក)"))</f>
        <v/>
      </c>
      <c r="K4118" s="462" t="inlineStr"/>
      <c r="L4118" s="462" t="inlineStr"/>
      <c r="M4118" s="464">
        <f>AH4118</f>
        <v/>
      </c>
      <c r="N4118" s="464">
        <f>IF(W4118&lt;0,AH4118,I4118)</f>
        <v/>
      </c>
      <c r="O4118" s="464">
        <f>I4118-M4118</f>
        <v/>
      </c>
      <c r="P4118" s="462" t="n"/>
      <c r="Q4118" s="462">
        <f>V4118=W4118</f>
        <v/>
      </c>
      <c r="R4118" s="462">
        <f>AND(MONTH(F4118)=MONTH(X4118), YEAR(F4118)=YEAR(X4118))</f>
        <v/>
      </c>
      <c r="S4118" s="462">
        <f>AC4118="L001-901905215"</f>
        <v/>
      </c>
      <c r="T4118" s="464">
        <f>G4118-AH4118</f>
        <v/>
      </c>
      <c r="U4118" s="462" t="n"/>
      <c r="V4118" s="462" t="inlineStr">
        <is>
          <t>IN2020120026</t>
        </is>
      </c>
      <c r="W4118" s="462" t="inlineStr">
        <is>
          <t>IN2020120026</t>
        </is>
      </c>
      <c r="X4118" s="463" t="n">
        <v>44183</v>
      </c>
      <c r="Y4118" s="462" t="inlineStr">
        <is>
          <t>IN202012-0026</t>
        </is>
      </c>
      <c r="Z4118" s="462" t="inlineStr"/>
      <c r="AA4118" s="462" t="inlineStr">
        <is>
          <t>បុគ្គលជាប់អាករ</t>
        </is>
      </c>
      <c r="AB4118" s="462" t="inlineStr">
        <is>
          <t>L001-901905215</t>
        </is>
      </c>
      <c r="AC4118" s="462" t="inlineStr">
        <is>
          <t>វីអ៊ីស៊ិន (ខេមបូឌា) អ៊ិនដាសស្ទ្រី ឯ.ក</t>
        </is>
      </c>
      <c r="AD4118" s="464" t="n">
        <v>9954560</v>
      </c>
      <c r="AE4118" s="464" t="n">
        <v>9049600</v>
      </c>
      <c r="AF4118" s="464" t="n">
        <v>0</v>
      </c>
      <c r="AG4118" s="464" t="n">
        <v>0</v>
      </c>
      <c r="AH4118" s="464" t="n">
        <v>904960</v>
      </c>
      <c r="AI4118" s="464" t="n">
        <v>0</v>
      </c>
      <c r="AJ4118" s="464" t="n">
        <v>0</v>
      </c>
      <c r="AK4118" s="464" t="n">
        <v>0</v>
      </c>
      <c r="AL4118" s="464" t="n">
        <v>0</v>
      </c>
      <c r="AM4118" s="464" t="n">
        <v>0</v>
      </c>
      <c r="AN4118" s="464" t="n">
        <v>0</v>
      </c>
      <c r="AO4118" s="464" t="n">
        <v>0</v>
      </c>
      <c r="AP4118" s="464" t="n">
        <v>0</v>
      </c>
      <c r="AQ4118" s="462" t="inlineStr"/>
      <c r="AR4118" s="462" t="inlineStr"/>
      <c r="AS4118" s="462" t="inlineStr">
        <is>
          <t>បានប្រកាសពន្ធ</t>
        </is>
      </c>
    </row>
    <row r="4119">
      <c r="A4119" s="461" t="n">
        <v>4111</v>
      </c>
      <c r="B4119" s="462" t="inlineStr"/>
      <c r="C4119" s="462" t="inlineStr">
        <is>
          <t>56ប៊ី-លីង សឹបផ្លាយ ឆេន មេនេចម៉ិន ឯ.ក</t>
        </is>
      </c>
      <c r="D4119" s="462" t="inlineStr">
        <is>
          <t>K004-902004795</t>
        </is>
      </c>
      <c r="E4119" s="462" t="inlineStr">
        <is>
          <t>IN202012-0025</t>
        </is>
      </c>
      <c r="F4119" s="463" t="n">
        <v>44182</v>
      </c>
      <c r="G4119" s="464" t="n">
        <v>268660</v>
      </c>
      <c r="H4119" s="462" t="n"/>
      <c r="I4119" s="464">
        <f>G4119</f>
        <v/>
      </c>
      <c r="J4119" s="462">
        <f>IF(AND(Q4119=TRUE, R4119=TRUE, S4119=TRUE), IF(W4119&lt;-0.05, "អនុញ្ញាត (អ្នកផ្គត់ផ្គង់ប្រកាសខ្វះ)", "បានប្រកាស (អនុញ្ញាត)"), IF(AND(Q4119=FALSE, R4119=FALSE, S4119=FALSE), "ព្យួរទុក (មិនមានទិន្នន័យ)", "ប្រកាសខុស (ព្យួរទុក)"))</f>
        <v/>
      </c>
      <c r="K4119" s="462" t="inlineStr"/>
      <c r="L4119" s="462" t="inlineStr"/>
      <c r="M4119" s="464">
        <f>AH4119</f>
        <v/>
      </c>
      <c r="N4119" s="464">
        <f>IF(W4119&lt;0,AH4119,I4119)</f>
        <v/>
      </c>
      <c r="O4119" s="464">
        <f>I4119-M4119</f>
        <v/>
      </c>
      <c r="P4119" s="462" t="n"/>
      <c r="Q4119" s="462">
        <f>V4119=W4119</f>
        <v/>
      </c>
      <c r="R4119" s="462">
        <f>AND(MONTH(F4119)=MONTH(X4119), YEAR(F4119)=YEAR(X4119))</f>
        <v/>
      </c>
      <c r="S4119" s="462">
        <f>AC4119="L001-901905215"</f>
        <v/>
      </c>
      <c r="T4119" s="464">
        <f>G4119-AH4119</f>
        <v/>
      </c>
      <c r="U4119" s="462" t="n"/>
      <c r="V4119" s="462" t="inlineStr">
        <is>
          <t>IN2020120025</t>
        </is>
      </c>
      <c r="W4119" s="462" t="inlineStr">
        <is>
          <t>IN2020120025</t>
        </is>
      </c>
      <c r="X4119" s="463" t="n">
        <v>44182</v>
      </c>
      <c r="Y4119" s="462" t="inlineStr">
        <is>
          <t>IN202012-0025</t>
        </is>
      </c>
      <c r="Z4119" s="462" t="inlineStr"/>
      <c r="AA4119" s="462" t="inlineStr">
        <is>
          <t>បុគ្គលជាប់អាករ</t>
        </is>
      </c>
      <c r="AB4119" s="462" t="inlineStr">
        <is>
          <t>L001-901905215</t>
        </is>
      </c>
      <c r="AC4119" s="462" t="inlineStr">
        <is>
          <t>វីអ៊ីស៊ិន (ខេមបូឌា) អ៊ិនដាសស្ទ្រី ឯ.ក</t>
        </is>
      </c>
      <c r="AD4119" s="464" t="n">
        <v>2655260</v>
      </c>
      <c r="AE4119" s="464" t="n">
        <v>2413873</v>
      </c>
      <c r="AF4119" s="464" t="n">
        <v>0</v>
      </c>
      <c r="AG4119" s="464" t="n">
        <v>0</v>
      </c>
      <c r="AH4119" s="464" t="n">
        <v>241387</v>
      </c>
      <c r="AI4119" s="464" t="n">
        <v>0</v>
      </c>
      <c r="AJ4119" s="464" t="n">
        <v>0</v>
      </c>
      <c r="AK4119" s="464" t="n">
        <v>0</v>
      </c>
      <c r="AL4119" s="464" t="n">
        <v>0</v>
      </c>
      <c r="AM4119" s="464" t="n">
        <v>0</v>
      </c>
      <c r="AN4119" s="464" t="n">
        <v>0</v>
      </c>
      <c r="AO4119" s="464" t="n">
        <v>0</v>
      </c>
      <c r="AP4119" s="464" t="n">
        <v>0</v>
      </c>
      <c r="AQ4119" s="462" t="inlineStr"/>
      <c r="AR4119" s="462" t="inlineStr"/>
      <c r="AS4119" s="462" t="inlineStr">
        <is>
          <t>បានប្រកាសពន្ធ</t>
        </is>
      </c>
    </row>
    <row r="4120">
      <c r="A4120" s="461" t="n">
        <v>4112</v>
      </c>
      <c r="B4120" s="462" t="inlineStr"/>
      <c r="C4120" s="462" t="inlineStr">
        <is>
          <t>56ប៊ី-លីង សឹបផ្លាយ ឆេន មេនេចម៉ិន ឯ.ក</t>
        </is>
      </c>
      <c r="D4120" s="462" t="inlineStr">
        <is>
          <t>K004-902004795</t>
        </is>
      </c>
      <c r="E4120" s="462" t="inlineStr">
        <is>
          <t>IN202012-0024</t>
        </is>
      </c>
      <c r="F4120" s="463" t="n">
        <v>44182</v>
      </c>
      <c r="G4120" s="464" t="n">
        <v>460560</v>
      </c>
      <c r="H4120" s="462" t="n"/>
      <c r="I4120" s="464">
        <f>G4120</f>
        <v/>
      </c>
      <c r="J4120" s="462">
        <f>IF(AND(Q4120=TRUE, R4120=TRUE, S4120=TRUE), IF(W4120&lt;-0.05, "អនុញ្ញាត (អ្នកផ្គត់ផ្គង់ប្រកាសខ្វះ)", "បានប្រកាស (អនុញ្ញាត)"), IF(AND(Q4120=FALSE, R4120=FALSE, S4120=FALSE), "ព្យួរទុក (មិនមានទិន្នន័យ)", "ប្រកាសខុស (ព្យួរទុក)"))</f>
        <v/>
      </c>
      <c r="K4120" s="462" t="inlineStr"/>
      <c r="L4120" s="462" t="inlineStr"/>
      <c r="M4120" s="464">
        <f>AH4120</f>
        <v/>
      </c>
      <c r="N4120" s="464">
        <f>IF(W4120&lt;0,AH4120,I4120)</f>
        <v/>
      </c>
      <c r="O4120" s="464">
        <f>I4120-M4120</f>
        <v/>
      </c>
      <c r="P4120" s="462" t="n"/>
      <c r="Q4120" s="462">
        <f>V4120=W4120</f>
        <v/>
      </c>
      <c r="R4120" s="462">
        <f>AND(MONTH(F4120)=MONTH(X4120), YEAR(F4120)=YEAR(X4120))</f>
        <v/>
      </c>
      <c r="S4120" s="462">
        <f>AC4120="L001-901905215"</f>
        <v/>
      </c>
      <c r="T4120" s="464">
        <f>G4120-AH4120</f>
        <v/>
      </c>
      <c r="U4120" s="462" t="n"/>
      <c r="V4120" s="462" t="inlineStr">
        <is>
          <t>IN2020120024</t>
        </is>
      </c>
      <c r="W4120" s="462" t="inlineStr">
        <is>
          <t>IN2020120024</t>
        </is>
      </c>
      <c r="X4120" s="463" t="n">
        <v>44182</v>
      </c>
      <c r="Y4120" s="462" t="inlineStr">
        <is>
          <t>IN202012-0024</t>
        </is>
      </c>
      <c r="Z4120" s="462" t="inlineStr"/>
      <c r="AA4120" s="462" t="inlineStr">
        <is>
          <t>បុគ្គលជាប់អាករ</t>
        </is>
      </c>
      <c r="AB4120" s="462" t="inlineStr">
        <is>
          <t>L001-901905215</t>
        </is>
      </c>
      <c r="AC4120" s="462" t="inlineStr">
        <is>
          <t>វីអ៊ីស៊ិន (ខេមបូឌា) អ៊ិនដាសស្ទ្រី ឯ.ក</t>
        </is>
      </c>
      <c r="AD4120" s="464" t="n">
        <v>5066160</v>
      </c>
      <c r="AE4120" s="464" t="n">
        <v>4605600</v>
      </c>
      <c r="AF4120" s="464" t="n">
        <v>0</v>
      </c>
      <c r="AG4120" s="464" t="n">
        <v>0</v>
      </c>
      <c r="AH4120" s="464" t="n">
        <v>460560</v>
      </c>
      <c r="AI4120" s="464" t="n">
        <v>0</v>
      </c>
      <c r="AJ4120" s="464" t="n">
        <v>0</v>
      </c>
      <c r="AK4120" s="464" t="n">
        <v>0</v>
      </c>
      <c r="AL4120" s="464" t="n">
        <v>0</v>
      </c>
      <c r="AM4120" s="464" t="n">
        <v>0</v>
      </c>
      <c r="AN4120" s="464" t="n">
        <v>0</v>
      </c>
      <c r="AO4120" s="464" t="n">
        <v>0</v>
      </c>
      <c r="AP4120" s="464" t="n">
        <v>0</v>
      </c>
      <c r="AQ4120" s="462" t="inlineStr"/>
      <c r="AR4120" s="462" t="inlineStr"/>
      <c r="AS4120" s="462" t="inlineStr">
        <is>
          <t>បានប្រកាសពន្ធ</t>
        </is>
      </c>
    </row>
    <row r="4121">
      <c r="A4121" s="461" t="n">
        <v>4113</v>
      </c>
      <c r="B4121" s="462" t="inlineStr"/>
      <c r="C4121" s="462" t="inlineStr">
        <is>
          <t>56ប៊ី-លីង សឹបផ្លាយ ឆេន មេនេចម៉ិន ឯ.ក</t>
        </is>
      </c>
      <c r="D4121" s="462" t="inlineStr">
        <is>
          <t>K004-902004795</t>
        </is>
      </c>
      <c r="E4121" s="462" t="inlineStr">
        <is>
          <t>IN202012-0023</t>
        </is>
      </c>
      <c r="F4121" s="463" t="n">
        <v>44182</v>
      </c>
      <c r="G4121" s="464" t="n">
        <v>478740</v>
      </c>
      <c r="H4121" s="462" t="n"/>
      <c r="I4121" s="464">
        <f>G4121</f>
        <v/>
      </c>
      <c r="J4121" s="462">
        <f>IF(AND(Q4121=TRUE, R4121=TRUE, S4121=TRUE), IF(W4121&lt;-0.05, "អនុញ្ញាត (អ្នកផ្គត់ផ្គង់ប្រកាសខ្វះ)", "បានប្រកាស (អនុញ្ញាត)"), IF(AND(Q4121=FALSE, R4121=FALSE, S4121=FALSE), "ព្យួរទុក (មិនមានទិន្នន័យ)", "ប្រកាសខុស (ព្យួរទុក)"))</f>
        <v/>
      </c>
      <c r="K4121" s="462" t="inlineStr"/>
      <c r="L4121" s="462" t="inlineStr"/>
      <c r="M4121" s="464">
        <f>AH4121</f>
        <v/>
      </c>
      <c r="N4121" s="464">
        <f>IF(W4121&lt;0,AH4121,I4121)</f>
        <v/>
      </c>
      <c r="O4121" s="464">
        <f>I4121-M4121</f>
        <v/>
      </c>
      <c r="P4121" s="462" t="n"/>
      <c r="Q4121" s="462">
        <f>V4121=W4121</f>
        <v/>
      </c>
      <c r="R4121" s="462">
        <f>AND(MONTH(F4121)=MONTH(X4121), YEAR(F4121)=YEAR(X4121))</f>
        <v/>
      </c>
      <c r="S4121" s="462">
        <f>AC4121="L001-901905215"</f>
        <v/>
      </c>
      <c r="T4121" s="464">
        <f>G4121-AH4121</f>
        <v/>
      </c>
      <c r="U4121" s="462" t="n"/>
      <c r="V4121" s="462" t="inlineStr">
        <is>
          <t>IN2020120023</t>
        </is>
      </c>
      <c r="W4121" s="462" t="inlineStr">
        <is>
          <t>IN2020120023</t>
        </is>
      </c>
      <c r="X4121" s="463" t="n">
        <v>44182</v>
      </c>
      <c r="Y4121" s="462" t="inlineStr">
        <is>
          <t>IN202012-0023</t>
        </is>
      </c>
      <c r="Z4121" s="462" t="inlineStr"/>
      <c r="AA4121" s="462" t="inlineStr">
        <is>
          <t>បុគ្គលជាប់អាករ</t>
        </is>
      </c>
      <c r="AB4121" s="462" t="inlineStr">
        <is>
          <t>L001-901905215</t>
        </is>
      </c>
      <c r="AC4121" s="462" t="inlineStr">
        <is>
          <t>វីអ៊ីស៊ិន (ខេមបូឌា) អ៊ិនដាសស្ទ្រី ឯ.ក</t>
        </is>
      </c>
      <c r="AD4121" s="464" t="n">
        <v>5266140</v>
      </c>
      <c r="AE4121" s="464" t="n">
        <v>4787400</v>
      </c>
      <c r="AF4121" s="464" t="n">
        <v>0</v>
      </c>
      <c r="AG4121" s="464" t="n">
        <v>0</v>
      </c>
      <c r="AH4121" s="464" t="n">
        <v>478740</v>
      </c>
      <c r="AI4121" s="464" t="n">
        <v>0</v>
      </c>
      <c r="AJ4121" s="464" t="n">
        <v>0</v>
      </c>
      <c r="AK4121" s="464" t="n">
        <v>0</v>
      </c>
      <c r="AL4121" s="464" t="n">
        <v>0</v>
      </c>
      <c r="AM4121" s="464" t="n">
        <v>0</v>
      </c>
      <c r="AN4121" s="464" t="n">
        <v>0</v>
      </c>
      <c r="AO4121" s="464" t="n">
        <v>0</v>
      </c>
      <c r="AP4121" s="464" t="n">
        <v>0</v>
      </c>
      <c r="AQ4121" s="462" t="inlineStr"/>
      <c r="AR4121" s="462" t="inlineStr"/>
      <c r="AS4121" s="462" t="inlineStr">
        <is>
          <t>បានប្រកាសពន្ធ</t>
        </is>
      </c>
    </row>
    <row r="4122">
      <c r="A4122" s="461" t="n">
        <v>4114</v>
      </c>
      <c r="B4122" s="462" t="inlineStr"/>
      <c r="C4122" s="462" t="inlineStr">
        <is>
          <t>56ប៊ី-លីង សឹបផ្លាយ ឆេន មេនេចម៉ិន ឯ.ក</t>
        </is>
      </c>
      <c r="D4122" s="462" t="inlineStr">
        <is>
          <t>K004-902004795</t>
        </is>
      </c>
      <c r="E4122" s="462" t="inlineStr">
        <is>
          <t>IN202012-0022</t>
        </is>
      </c>
      <c r="F4122" s="463" t="n">
        <v>44182</v>
      </c>
      <c r="G4122" s="464" t="n">
        <v>256540</v>
      </c>
      <c r="H4122" s="462" t="n"/>
      <c r="I4122" s="464">
        <f>G4122</f>
        <v/>
      </c>
      <c r="J4122" s="462">
        <f>IF(AND(Q4122=TRUE, R4122=TRUE, S4122=TRUE), IF(W4122&lt;-0.05, "អនុញ្ញាត (អ្នកផ្គត់ផ្គង់ប្រកាសខ្វះ)", "បានប្រកាស (អនុញ្ញាត)"), IF(AND(Q4122=FALSE, R4122=FALSE, S4122=FALSE), "ព្យួរទុក (មិនមានទិន្នន័យ)", "ប្រកាសខុស (ព្យួរទុក)"))</f>
        <v/>
      </c>
      <c r="K4122" s="462" t="inlineStr"/>
      <c r="L4122" s="462" t="inlineStr"/>
      <c r="M4122" s="464">
        <f>AH4122</f>
        <v/>
      </c>
      <c r="N4122" s="464">
        <f>IF(W4122&lt;0,AH4122,I4122)</f>
        <v/>
      </c>
      <c r="O4122" s="464">
        <f>I4122-M4122</f>
        <v/>
      </c>
      <c r="P4122" s="462" t="n"/>
      <c r="Q4122" s="462">
        <f>V4122=W4122</f>
        <v/>
      </c>
      <c r="R4122" s="462">
        <f>AND(MONTH(F4122)=MONTH(X4122), YEAR(F4122)=YEAR(X4122))</f>
        <v/>
      </c>
      <c r="S4122" s="462">
        <f>AC4122="L001-901905215"</f>
        <v/>
      </c>
      <c r="T4122" s="464">
        <f>G4122-AH4122</f>
        <v/>
      </c>
      <c r="U4122" s="462" t="n"/>
      <c r="V4122" s="462" t="inlineStr">
        <is>
          <t>IN2020120022</t>
        </is>
      </c>
      <c r="W4122" s="462" t="inlineStr">
        <is>
          <t>IN2020120022</t>
        </is>
      </c>
      <c r="X4122" s="463" t="n">
        <v>44182</v>
      </c>
      <c r="Y4122" s="462" t="inlineStr">
        <is>
          <t>IN202012-0022</t>
        </is>
      </c>
      <c r="Z4122" s="462" t="inlineStr"/>
      <c r="AA4122" s="462" t="inlineStr">
        <is>
          <t>បុគ្គលជាប់អាករ</t>
        </is>
      </c>
      <c r="AB4122" s="462" t="inlineStr">
        <is>
          <t>L001-901905215</t>
        </is>
      </c>
      <c r="AC4122" s="462" t="inlineStr">
        <is>
          <t>វីអ៊ីស៊ិន (ខេមបូឌា) អ៊ិនដាសស្ទ្រី ឯ.ក</t>
        </is>
      </c>
      <c r="AD4122" s="464" t="n">
        <v>2821940</v>
      </c>
      <c r="AE4122" s="464" t="n">
        <v>2565400</v>
      </c>
      <c r="AF4122" s="464" t="n">
        <v>0</v>
      </c>
      <c r="AG4122" s="464" t="n">
        <v>0</v>
      </c>
      <c r="AH4122" s="464" t="n">
        <v>256540</v>
      </c>
      <c r="AI4122" s="464" t="n">
        <v>0</v>
      </c>
      <c r="AJ4122" s="464" t="n">
        <v>0</v>
      </c>
      <c r="AK4122" s="464" t="n">
        <v>0</v>
      </c>
      <c r="AL4122" s="464" t="n">
        <v>0</v>
      </c>
      <c r="AM4122" s="464" t="n">
        <v>0</v>
      </c>
      <c r="AN4122" s="464" t="n">
        <v>0</v>
      </c>
      <c r="AO4122" s="464" t="n">
        <v>0</v>
      </c>
      <c r="AP4122" s="464" t="n">
        <v>0</v>
      </c>
      <c r="AQ4122" s="462" t="inlineStr"/>
      <c r="AR4122" s="462" t="inlineStr"/>
      <c r="AS4122" s="462" t="inlineStr">
        <is>
          <t>បានប្រកាសពន្ធ</t>
        </is>
      </c>
    </row>
    <row r="4123">
      <c r="A4123" s="461" t="n">
        <v>4115</v>
      </c>
      <c r="B4123" s="462" t="inlineStr"/>
      <c r="C4123" s="462" t="inlineStr">
        <is>
          <t>អ៊ិចស្ពែឌីធ័រ ខេមបូឌា អិលធីឌី</t>
        </is>
      </c>
      <c r="D4123" s="462" t="inlineStr">
        <is>
          <t>L001-100045898</t>
        </is>
      </c>
      <c r="E4123" s="462" t="inlineStr">
        <is>
          <t>TI-0190134</t>
        </is>
      </c>
      <c r="F4123" s="463" t="n">
        <v>44193</v>
      </c>
      <c r="G4123" s="464" t="n">
        <v>68879</v>
      </c>
      <c r="H4123" s="462" t="n"/>
      <c r="I4123" s="464">
        <f>G4123</f>
        <v/>
      </c>
      <c r="J4123" s="462">
        <f>IF(AND(Q4123=TRUE, R4123=TRUE, S4123=TRUE), IF(W4123&lt;-0.05, "អនុញ្ញាត (អ្នកផ្គត់ផ្គង់ប្រកាសខ្វះ)", "បានប្រកាស (អនុញ្ញាត)"), IF(AND(Q4123=FALSE, R4123=FALSE, S4123=FALSE), "ព្យួរទុក (មិនមានទិន្នន័យ)", "ប្រកាសខុស (ព្យួរទុក)"))</f>
        <v/>
      </c>
      <c r="K4123" s="462" t="inlineStr"/>
      <c r="L4123" s="462" t="inlineStr"/>
      <c r="M4123" s="464">
        <f>AH4123</f>
        <v/>
      </c>
      <c r="N4123" s="464">
        <f>IF(W4123&lt;0,AH4123,I4123)</f>
        <v/>
      </c>
      <c r="O4123" s="464">
        <f>I4123-M4123</f>
        <v/>
      </c>
      <c r="P4123" s="462" t="n"/>
      <c r="Q4123" s="462">
        <f>V4123=W4123</f>
        <v/>
      </c>
      <c r="R4123" s="462">
        <f>AND(MONTH(F4123)=MONTH(X4123), YEAR(F4123)=YEAR(X4123))</f>
        <v/>
      </c>
      <c r="S4123" s="462">
        <f>AC4123="L001-901905215"</f>
        <v/>
      </c>
      <c r="T4123" s="464">
        <f>G4123-AH4123</f>
        <v/>
      </c>
      <c r="U4123" s="462" t="n"/>
      <c r="V4123" s="462" t="inlineStr">
        <is>
          <t>TI0190134</t>
        </is>
      </c>
      <c r="W4123" s="462" t="inlineStr"/>
      <c r="X4123" s="499" t="n"/>
      <c r="Y4123" s="462" t="n"/>
      <c r="Z4123" s="462" t="n"/>
      <c r="AA4123" s="462" t="n"/>
      <c r="AB4123" s="462" t="n"/>
      <c r="AC4123" s="462" t="n"/>
      <c r="AD4123" s="462" t="n"/>
      <c r="AE4123" s="462" t="n"/>
      <c r="AF4123" s="462" t="n"/>
      <c r="AG4123" s="462" t="n"/>
      <c r="AH4123" s="462" t="n"/>
      <c r="AI4123" s="462" t="n"/>
      <c r="AJ4123" s="462" t="n"/>
      <c r="AK4123" s="462" t="n"/>
      <c r="AL4123" s="462" t="n"/>
      <c r="AM4123" s="462" t="n"/>
      <c r="AN4123" s="462" t="n"/>
      <c r="AO4123" s="462" t="n"/>
      <c r="AP4123" s="462" t="n"/>
      <c r="AQ4123" s="462" t="n"/>
      <c r="AR4123" s="462" t="n"/>
      <c r="AS4123" s="462" t="n"/>
    </row>
    <row r="4124">
      <c r="A4124" s="461" t="n">
        <v>4116</v>
      </c>
      <c r="B4124" s="462" t="inlineStr"/>
      <c r="C4124" s="462" t="inlineStr">
        <is>
          <t>អ៊ិចស្ពែឌីធ័រ ខេមបូឌា អិលធីឌី</t>
        </is>
      </c>
      <c r="D4124" s="462" t="inlineStr">
        <is>
          <t>L001-100045898</t>
        </is>
      </c>
      <c r="E4124" s="462" t="inlineStr">
        <is>
          <t>TI-0190058</t>
        </is>
      </c>
      <c r="F4124" s="463" t="n">
        <v>44193</v>
      </c>
      <c r="G4124" s="464" t="n">
        <v>214692</v>
      </c>
      <c r="H4124" s="462" t="n"/>
      <c r="I4124" s="464">
        <f>G4124</f>
        <v/>
      </c>
      <c r="J4124" s="462">
        <f>IF(AND(Q4124=TRUE, R4124=TRUE, S4124=TRUE), IF(W4124&lt;-0.05, "អនុញ្ញាត (អ្នកផ្គត់ផ្គង់ប្រកាសខ្វះ)", "បានប្រកាស (អនុញ្ញាត)"), IF(AND(Q4124=FALSE, R4124=FALSE, S4124=FALSE), "ព្យួរទុក (មិនមានទិន្នន័យ)", "ប្រកាសខុស (ព្យួរទុក)"))</f>
        <v/>
      </c>
      <c r="K4124" s="462" t="inlineStr"/>
      <c r="L4124" s="462" t="inlineStr"/>
      <c r="M4124" s="464">
        <f>AH4124</f>
        <v/>
      </c>
      <c r="N4124" s="464">
        <f>IF(W4124&lt;0,AH4124,I4124)</f>
        <v/>
      </c>
      <c r="O4124" s="464">
        <f>I4124-M4124</f>
        <v/>
      </c>
      <c r="P4124" s="462" t="n"/>
      <c r="Q4124" s="462">
        <f>V4124=W4124</f>
        <v/>
      </c>
      <c r="R4124" s="462">
        <f>AND(MONTH(F4124)=MONTH(X4124), YEAR(F4124)=YEAR(X4124))</f>
        <v/>
      </c>
      <c r="S4124" s="462">
        <f>AC4124="L001-901905215"</f>
        <v/>
      </c>
      <c r="T4124" s="464">
        <f>G4124-AH4124</f>
        <v/>
      </c>
      <c r="U4124" s="462" t="n"/>
      <c r="V4124" s="462" t="inlineStr">
        <is>
          <t>TI0190058</t>
        </is>
      </c>
      <c r="W4124" s="462" t="inlineStr"/>
      <c r="X4124" s="499" t="n"/>
      <c r="Y4124" s="462" t="n"/>
      <c r="Z4124" s="462" t="n"/>
      <c r="AA4124" s="462" t="n"/>
      <c r="AB4124" s="462" t="n"/>
      <c r="AC4124" s="462" t="n"/>
      <c r="AD4124" s="462" t="n"/>
      <c r="AE4124" s="462" t="n"/>
      <c r="AF4124" s="462" t="n"/>
      <c r="AG4124" s="462" t="n"/>
      <c r="AH4124" s="462" t="n"/>
      <c r="AI4124" s="462" t="n"/>
      <c r="AJ4124" s="462" t="n"/>
      <c r="AK4124" s="462" t="n"/>
      <c r="AL4124" s="462" t="n"/>
      <c r="AM4124" s="462" t="n"/>
      <c r="AN4124" s="462" t="n"/>
      <c r="AO4124" s="462" t="n"/>
      <c r="AP4124" s="462" t="n"/>
      <c r="AQ4124" s="462" t="n"/>
      <c r="AR4124" s="462" t="n"/>
      <c r="AS4124" s="462" t="n"/>
    </row>
    <row r="4125">
      <c r="A4125" s="461" t="n">
        <v>4117</v>
      </c>
      <c r="B4125" s="462" t="inlineStr"/>
      <c r="C4125" s="462" t="inlineStr">
        <is>
          <t>អ៊ិចស្ពែឌីធ័រ ខេមបូឌា អិលធីឌី</t>
        </is>
      </c>
      <c r="D4125" s="462" t="inlineStr">
        <is>
          <t>L001-100045898</t>
        </is>
      </c>
      <c r="E4125" s="462" t="inlineStr">
        <is>
          <t>TI-0189891</t>
        </is>
      </c>
      <c r="F4125" s="463" t="n">
        <v>44189</v>
      </c>
      <c r="G4125" s="464" t="n">
        <v>16926</v>
      </c>
      <c r="H4125" s="462" t="n"/>
      <c r="I4125" s="464">
        <f>G4125</f>
        <v/>
      </c>
      <c r="J4125" s="462">
        <f>IF(AND(Q4125=TRUE, R4125=TRUE, S4125=TRUE), IF(W4125&lt;-0.05, "អនុញ្ញាត (អ្នកផ្គត់ផ្គង់ប្រកាសខ្វះ)", "បានប្រកាស (អនុញ្ញាត)"), IF(AND(Q4125=FALSE, R4125=FALSE, S4125=FALSE), "ព្យួរទុក (មិនមានទិន្នន័យ)", "ប្រកាសខុស (ព្យួរទុក)"))</f>
        <v/>
      </c>
      <c r="K4125" s="462" t="inlineStr"/>
      <c r="L4125" s="462" t="inlineStr"/>
      <c r="M4125" s="464">
        <f>AH4125</f>
        <v/>
      </c>
      <c r="N4125" s="464">
        <f>IF(W4125&lt;0,AH4125,I4125)</f>
        <v/>
      </c>
      <c r="O4125" s="464">
        <f>I4125-M4125</f>
        <v/>
      </c>
      <c r="P4125" s="462" t="n"/>
      <c r="Q4125" s="462">
        <f>V4125=W4125</f>
        <v/>
      </c>
      <c r="R4125" s="462">
        <f>AND(MONTH(F4125)=MONTH(X4125), YEAR(F4125)=YEAR(X4125))</f>
        <v/>
      </c>
      <c r="S4125" s="462">
        <f>AC4125="L001-901905215"</f>
        <v/>
      </c>
      <c r="T4125" s="464">
        <f>G4125-AH4125</f>
        <v/>
      </c>
      <c r="U4125" s="462" t="n"/>
      <c r="V4125" s="462" t="inlineStr">
        <is>
          <t>TI0189891</t>
        </is>
      </c>
      <c r="W4125" s="462" t="inlineStr"/>
      <c r="X4125" s="499" t="n"/>
      <c r="Y4125" s="462" t="n"/>
      <c r="Z4125" s="462" t="n"/>
      <c r="AA4125" s="462" t="n"/>
      <c r="AB4125" s="462" t="n"/>
      <c r="AC4125" s="462" t="n"/>
      <c r="AD4125" s="462" t="n"/>
      <c r="AE4125" s="462" t="n"/>
      <c r="AF4125" s="462" t="n"/>
      <c r="AG4125" s="462" t="n"/>
      <c r="AH4125" s="462" t="n"/>
      <c r="AI4125" s="462" t="n"/>
      <c r="AJ4125" s="462" t="n"/>
      <c r="AK4125" s="462" t="n"/>
      <c r="AL4125" s="462" t="n"/>
      <c r="AM4125" s="462" t="n"/>
      <c r="AN4125" s="462" t="n"/>
      <c r="AO4125" s="462" t="n"/>
      <c r="AP4125" s="462" t="n"/>
      <c r="AQ4125" s="462" t="n"/>
      <c r="AR4125" s="462" t="n"/>
      <c r="AS4125" s="462" t="n"/>
    </row>
    <row r="4126">
      <c r="A4126" s="461" t="n">
        <v>4118</v>
      </c>
      <c r="B4126" s="462" t="inlineStr"/>
      <c r="C4126" s="462" t="inlineStr">
        <is>
          <t>អ៊ិចស្ពែឌីធ័រ ខេមបូឌា អិលធីឌី</t>
        </is>
      </c>
      <c r="D4126" s="462" t="inlineStr">
        <is>
          <t>L001-100045898</t>
        </is>
      </c>
      <c r="E4126" s="462" t="inlineStr">
        <is>
          <t>TI-0189825</t>
        </is>
      </c>
      <c r="F4126" s="463" t="n">
        <v>44188</v>
      </c>
      <c r="G4126" s="464" t="n">
        <v>808418</v>
      </c>
      <c r="H4126" s="462" t="n"/>
      <c r="I4126" s="464">
        <f>G4126</f>
        <v/>
      </c>
      <c r="J4126" s="462">
        <f>IF(AND(Q4126=TRUE, R4126=TRUE, S4126=TRUE), IF(W4126&lt;-0.05, "អនុញ្ញាត (អ្នកផ្គត់ផ្គង់ប្រកាសខ្វះ)", "បានប្រកាស (អនុញ្ញាត)"), IF(AND(Q4126=FALSE, R4126=FALSE, S4126=FALSE), "ព្យួរទុក (មិនមានទិន្នន័យ)", "ប្រកាសខុស (ព្យួរទុក)"))</f>
        <v/>
      </c>
      <c r="K4126" s="462" t="inlineStr"/>
      <c r="L4126" s="462" t="inlineStr"/>
      <c r="M4126" s="464">
        <f>AH4126</f>
        <v/>
      </c>
      <c r="N4126" s="464">
        <f>IF(W4126&lt;0,AH4126,I4126)</f>
        <v/>
      </c>
      <c r="O4126" s="464">
        <f>I4126-M4126</f>
        <v/>
      </c>
      <c r="P4126" s="462" t="n"/>
      <c r="Q4126" s="462">
        <f>V4126=W4126</f>
        <v/>
      </c>
      <c r="R4126" s="462">
        <f>AND(MONTH(F4126)=MONTH(X4126), YEAR(F4126)=YEAR(X4126))</f>
        <v/>
      </c>
      <c r="S4126" s="462">
        <f>AC4126="L001-901905215"</f>
        <v/>
      </c>
      <c r="T4126" s="464">
        <f>G4126-AH4126</f>
        <v/>
      </c>
      <c r="U4126" s="462" t="n"/>
      <c r="V4126" s="462" t="inlineStr">
        <is>
          <t>TI0189825</t>
        </is>
      </c>
      <c r="W4126" s="462" t="inlineStr"/>
      <c r="X4126" s="499" t="n"/>
      <c r="Y4126" s="462" t="n"/>
      <c r="Z4126" s="462" t="n"/>
      <c r="AA4126" s="462" t="n"/>
      <c r="AB4126" s="462" t="n"/>
      <c r="AC4126" s="462" t="n"/>
      <c r="AD4126" s="462" t="n"/>
      <c r="AE4126" s="462" t="n"/>
      <c r="AF4126" s="462" t="n"/>
      <c r="AG4126" s="462" t="n"/>
      <c r="AH4126" s="462" t="n"/>
      <c r="AI4126" s="462" t="n"/>
      <c r="AJ4126" s="462" t="n"/>
      <c r="AK4126" s="462" t="n"/>
      <c r="AL4126" s="462" t="n"/>
      <c r="AM4126" s="462" t="n"/>
      <c r="AN4126" s="462" t="n"/>
      <c r="AO4126" s="462" t="n"/>
      <c r="AP4126" s="462" t="n"/>
      <c r="AQ4126" s="462" t="n"/>
      <c r="AR4126" s="462" t="n"/>
      <c r="AS4126" s="462" t="n"/>
    </row>
    <row r="4127">
      <c r="A4127" s="461" t="n">
        <v>4119</v>
      </c>
      <c r="B4127" s="462" t="inlineStr"/>
      <c r="C4127" s="462" t="inlineStr">
        <is>
          <t>អ៊ិចស្ពែឌីធ័រ ខេមបូឌា អិលធីឌី</t>
        </is>
      </c>
      <c r="D4127" s="462" t="inlineStr">
        <is>
          <t>L001-100045898</t>
        </is>
      </c>
      <c r="E4127" s="462" t="inlineStr">
        <is>
          <t>TI-0189820</t>
        </is>
      </c>
      <c r="F4127" s="463" t="n">
        <v>44188</v>
      </c>
      <c r="G4127" s="464" t="n">
        <v>69177</v>
      </c>
      <c r="H4127" s="462" t="n"/>
      <c r="I4127" s="464">
        <f>G4127</f>
        <v/>
      </c>
      <c r="J4127" s="462">
        <f>IF(AND(Q4127=TRUE, R4127=TRUE, S4127=TRUE), IF(W4127&lt;-0.05, "អនុញ្ញាត (អ្នកផ្គត់ផ្គង់ប្រកាសខ្វះ)", "បានប្រកាស (អនុញ្ញាត)"), IF(AND(Q4127=FALSE, R4127=FALSE, S4127=FALSE), "ព្យួរទុក (មិនមានទិន្នន័យ)", "ប្រកាសខុស (ព្យួរទុក)"))</f>
        <v/>
      </c>
      <c r="K4127" s="462" t="inlineStr"/>
      <c r="L4127" s="462" t="inlineStr"/>
      <c r="M4127" s="464">
        <f>AH4127</f>
        <v/>
      </c>
      <c r="N4127" s="464">
        <f>IF(W4127&lt;0,AH4127,I4127)</f>
        <v/>
      </c>
      <c r="O4127" s="464">
        <f>I4127-M4127</f>
        <v/>
      </c>
      <c r="P4127" s="462" t="n"/>
      <c r="Q4127" s="462">
        <f>V4127=W4127</f>
        <v/>
      </c>
      <c r="R4127" s="462">
        <f>AND(MONTH(F4127)=MONTH(X4127), YEAR(F4127)=YEAR(X4127))</f>
        <v/>
      </c>
      <c r="S4127" s="462">
        <f>AC4127="L001-901905215"</f>
        <v/>
      </c>
      <c r="T4127" s="464">
        <f>G4127-AH4127</f>
        <v/>
      </c>
      <c r="U4127" s="462" t="n"/>
      <c r="V4127" s="462" t="inlineStr">
        <is>
          <t>TI0189820</t>
        </is>
      </c>
      <c r="W4127" s="462" t="inlineStr"/>
      <c r="X4127" s="499" t="n"/>
      <c r="Y4127" s="462" t="n"/>
      <c r="Z4127" s="462" t="n"/>
      <c r="AA4127" s="462" t="n"/>
      <c r="AB4127" s="462" t="n"/>
      <c r="AC4127" s="462" t="n"/>
      <c r="AD4127" s="462" t="n"/>
      <c r="AE4127" s="462" t="n"/>
      <c r="AF4127" s="462" t="n"/>
      <c r="AG4127" s="462" t="n"/>
      <c r="AH4127" s="462" t="n"/>
      <c r="AI4127" s="462" t="n"/>
      <c r="AJ4127" s="462" t="n"/>
      <c r="AK4127" s="462" t="n"/>
      <c r="AL4127" s="462" t="n"/>
      <c r="AM4127" s="462" t="n"/>
      <c r="AN4127" s="462" t="n"/>
      <c r="AO4127" s="462" t="n"/>
      <c r="AP4127" s="462" t="n"/>
      <c r="AQ4127" s="462" t="n"/>
      <c r="AR4127" s="462" t="n"/>
      <c r="AS4127" s="462" t="n"/>
    </row>
    <row r="4128">
      <c r="A4128" s="461" t="n">
        <v>4120</v>
      </c>
      <c r="B4128" s="462" t="inlineStr"/>
      <c r="C4128" s="462" t="inlineStr">
        <is>
          <t>អ៊ិចស្ពែឌីធ័រ ខេមបូឌា អិលធីឌី</t>
        </is>
      </c>
      <c r="D4128" s="462" t="inlineStr">
        <is>
          <t>L001-100045898</t>
        </is>
      </c>
      <c r="E4128" s="462" t="inlineStr">
        <is>
          <t>TI-0189789</t>
        </is>
      </c>
      <c r="F4128" s="463" t="n">
        <v>44188</v>
      </c>
      <c r="G4128" s="464" t="n">
        <v>241800</v>
      </c>
      <c r="H4128" s="462" t="n"/>
      <c r="I4128" s="464">
        <f>G4128</f>
        <v/>
      </c>
      <c r="J4128" s="462">
        <f>IF(AND(Q4128=TRUE, R4128=TRUE, S4128=TRUE), IF(W4128&lt;-0.05, "អនុញ្ញាត (អ្នកផ្គត់ផ្គង់ប្រកាសខ្វះ)", "បានប្រកាស (អនុញ្ញាត)"), IF(AND(Q4128=FALSE, R4128=FALSE, S4128=FALSE), "ព្យួរទុក (មិនមានទិន្នន័យ)", "ប្រកាសខុស (ព្យួរទុក)"))</f>
        <v/>
      </c>
      <c r="K4128" s="462" t="inlineStr"/>
      <c r="L4128" s="462" t="inlineStr"/>
      <c r="M4128" s="464">
        <f>AH4128</f>
        <v/>
      </c>
      <c r="N4128" s="464">
        <f>IF(W4128&lt;0,AH4128,I4128)</f>
        <v/>
      </c>
      <c r="O4128" s="464">
        <f>I4128-M4128</f>
        <v/>
      </c>
      <c r="P4128" s="462" t="n"/>
      <c r="Q4128" s="462">
        <f>V4128=W4128</f>
        <v/>
      </c>
      <c r="R4128" s="462">
        <f>AND(MONTH(F4128)=MONTH(X4128), YEAR(F4128)=YEAR(X4128))</f>
        <v/>
      </c>
      <c r="S4128" s="462">
        <f>AC4128="L001-901905215"</f>
        <v/>
      </c>
      <c r="T4128" s="464">
        <f>G4128-AH4128</f>
        <v/>
      </c>
      <c r="U4128" s="462" t="n"/>
      <c r="V4128" s="462" t="inlineStr">
        <is>
          <t>TI0189789</t>
        </is>
      </c>
      <c r="W4128" s="462" t="inlineStr"/>
      <c r="X4128" s="499" t="n"/>
      <c r="Y4128" s="462" t="n"/>
      <c r="Z4128" s="462" t="n"/>
      <c r="AA4128" s="462" t="n"/>
      <c r="AB4128" s="462" t="n"/>
      <c r="AC4128" s="462" t="n"/>
      <c r="AD4128" s="462" t="n"/>
      <c r="AE4128" s="462" t="n"/>
      <c r="AF4128" s="462" t="n"/>
      <c r="AG4128" s="462" t="n"/>
      <c r="AH4128" s="462" t="n"/>
      <c r="AI4128" s="462" t="n"/>
      <c r="AJ4128" s="462" t="n"/>
      <c r="AK4128" s="462" t="n"/>
      <c r="AL4128" s="462" t="n"/>
      <c r="AM4128" s="462" t="n"/>
      <c r="AN4128" s="462" t="n"/>
      <c r="AO4128" s="462" t="n"/>
      <c r="AP4128" s="462" t="n"/>
      <c r="AQ4128" s="462" t="n"/>
      <c r="AR4128" s="462" t="n"/>
      <c r="AS4128" s="462" t="n"/>
    </row>
    <row r="4129">
      <c r="A4129" s="461" t="n">
        <v>4121</v>
      </c>
      <c r="B4129" s="462" t="inlineStr"/>
      <c r="C4129" s="462" t="inlineStr">
        <is>
          <t>អ៊ិចស្ពែឌីធ័រ ខេមបូឌា អិលធីឌី</t>
        </is>
      </c>
      <c r="D4129" s="462" t="inlineStr">
        <is>
          <t>L001-100045898</t>
        </is>
      </c>
      <c r="E4129" s="462" t="inlineStr">
        <is>
          <t>TI-0189778</t>
        </is>
      </c>
      <c r="F4129" s="463" t="n">
        <v>44188</v>
      </c>
      <c r="G4129" s="464" t="n">
        <v>404209</v>
      </c>
      <c r="H4129" s="462" t="n"/>
      <c r="I4129" s="464">
        <f>G4129</f>
        <v/>
      </c>
      <c r="J4129" s="462">
        <f>IF(AND(Q4129=TRUE, R4129=TRUE, S4129=TRUE), IF(W4129&lt;-0.05, "អនុញ្ញាត (អ្នកផ្គត់ផ្គង់ប្រកាសខ្វះ)", "បានប្រកាស (អនុញ្ញាត)"), IF(AND(Q4129=FALSE, R4129=FALSE, S4129=FALSE), "ព្យួរទុក (មិនមានទិន្នន័យ)", "ប្រកាសខុស (ព្យួរទុក)"))</f>
        <v/>
      </c>
      <c r="K4129" s="462" t="inlineStr"/>
      <c r="L4129" s="462" t="inlineStr"/>
      <c r="M4129" s="464">
        <f>AH4129</f>
        <v/>
      </c>
      <c r="N4129" s="464">
        <f>IF(W4129&lt;0,AH4129,I4129)</f>
        <v/>
      </c>
      <c r="O4129" s="464">
        <f>I4129-M4129</f>
        <v/>
      </c>
      <c r="P4129" s="462" t="n"/>
      <c r="Q4129" s="462">
        <f>V4129=W4129</f>
        <v/>
      </c>
      <c r="R4129" s="462">
        <f>AND(MONTH(F4129)=MONTH(X4129), YEAR(F4129)=YEAR(X4129))</f>
        <v/>
      </c>
      <c r="S4129" s="462">
        <f>AC4129="L001-901905215"</f>
        <v/>
      </c>
      <c r="T4129" s="464">
        <f>G4129-AH4129</f>
        <v/>
      </c>
      <c r="U4129" s="462" t="n"/>
      <c r="V4129" s="462" t="inlineStr">
        <is>
          <t>TI0189778</t>
        </is>
      </c>
      <c r="W4129" s="462" t="inlineStr"/>
      <c r="X4129" s="499" t="n"/>
      <c r="Y4129" s="462" t="n"/>
      <c r="Z4129" s="462" t="n"/>
      <c r="AA4129" s="462" t="n"/>
      <c r="AB4129" s="462" t="n"/>
      <c r="AC4129" s="462" t="n"/>
      <c r="AD4129" s="462" t="n"/>
      <c r="AE4129" s="462" t="n"/>
      <c r="AF4129" s="462" t="n"/>
      <c r="AG4129" s="462" t="n"/>
      <c r="AH4129" s="462" t="n"/>
      <c r="AI4129" s="462" t="n"/>
      <c r="AJ4129" s="462" t="n"/>
      <c r="AK4129" s="462" t="n"/>
      <c r="AL4129" s="462" t="n"/>
      <c r="AM4129" s="462" t="n"/>
      <c r="AN4129" s="462" t="n"/>
      <c r="AO4129" s="462" t="n"/>
      <c r="AP4129" s="462" t="n"/>
      <c r="AQ4129" s="462" t="n"/>
      <c r="AR4129" s="462" t="n"/>
      <c r="AS4129" s="462" t="n"/>
    </row>
    <row r="4130">
      <c r="A4130" s="461" t="n">
        <v>4122</v>
      </c>
      <c r="B4130" s="462" t="inlineStr"/>
      <c r="C4130" s="462" t="inlineStr">
        <is>
          <t>អ៊ិចស្ពែឌីធ័រ ខេមបូឌា អិលធីឌី</t>
        </is>
      </c>
      <c r="D4130" s="462" t="inlineStr">
        <is>
          <t>L001-100045898</t>
        </is>
      </c>
      <c r="E4130" s="462" t="inlineStr">
        <is>
          <t>TI-0189777</t>
        </is>
      </c>
      <c r="F4130" s="463" t="n">
        <v>44188</v>
      </c>
      <c r="G4130" s="464" t="n">
        <v>458211</v>
      </c>
      <c r="H4130" s="462" t="n"/>
      <c r="I4130" s="464">
        <f>G4130</f>
        <v/>
      </c>
      <c r="J4130" s="462">
        <f>IF(AND(Q4130=TRUE, R4130=TRUE, S4130=TRUE), IF(W4130&lt;-0.05, "អនុញ្ញាត (អ្នកផ្គត់ផ្គង់ប្រកាសខ្វះ)", "បានប្រកាស (អនុញ្ញាត)"), IF(AND(Q4130=FALSE, R4130=FALSE, S4130=FALSE), "ព្យួរទុក (មិនមានទិន្នន័យ)", "ប្រកាសខុស (ព្យួរទុក)"))</f>
        <v/>
      </c>
      <c r="K4130" s="462" t="inlineStr"/>
      <c r="L4130" s="462" t="inlineStr"/>
      <c r="M4130" s="464">
        <f>AH4130</f>
        <v/>
      </c>
      <c r="N4130" s="464">
        <f>IF(W4130&lt;0,AH4130,I4130)</f>
        <v/>
      </c>
      <c r="O4130" s="464">
        <f>I4130-M4130</f>
        <v/>
      </c>
      <c r="P4130" s="462" t="n"/>
      <c r="Q4130" s="462">
        <f>V4130=W4130</f>
        <v/>
      </c>
      <c r="R4130" s="462">
        <f>AND(MONTH(F4130)=MONTH(X4130), YEAR(F4130)=YEAR(X4130))</f>
        <v/>
      </c>
      <c r="S4130" s="462">
        <f>AC4130="L001-901905215"</f>
        <v/>
      </c>
      <c r="T4130" s="464">
        <f>G4130-AH4130</f>
        <v/>
      </c>
      <c r="U4130" s="462" t="n"/>
      <c r="V4130" s="462" t="inlineStr">
        <is>
          <t>TI0189777</t>
        </is>
      </c>
      <c r="W4130" s="462" t="inlineStr"/>
      <c r="X4130" s="499" t="n"/>
      <c r="Y4130" s="462" t="n"/>
      <c r="Z4130" s="462" t="n"/>
      <c r="AA4130" s="462" t="n"/>
      <c r="AB4130" s="462" t="n"/>
      <c r="AC4130" s="462" t="n"/>
      <c r="AD4130" s="462" t="n"/>
      <c r="AE4130" s="462" t="n"/>
      <c r="AF4130" s="462" t="n"/>
      <c r="AG4130" s="462" t="n"/>
      <c r="AH4130" s="462" t="n"/>
      <c r="AI4130" s="462" t="n"/>
      <c r="AJ4130" s="462" t="n"/>
      <c r="AK4130" s="462" t="n"/>
      <c r="AL4130" s="462" t="n"/>
      <c r="AM4130" s="462" t="n"/>
      <c r="AN4130" s="462" t="n"/>
      <c r="AO4130" s="462" t="n"/>
      <c r="AP4130" s="462" t="n"/>
      <c r="AQ4130" s="462" t="n"/>
      <c r="AR4130" s="462" t="n"/>
      <c r="AS4130" s="462" t="n"/>
    </row>
    <row r="4131">
      <c r="A4131" s="461" t="n">
        <v>4123</v>
      </c>
      <c r="B4131" s="462" t="inlineStr"/>
      <c r="C4131" s="462" t="inlineStr">
        <is>
          <t>អ៊ិចស្ពែឌីធ័រ ខេមបូឌា អិលធីឌី</t>
        </is>
      </c>
      <c r="D4131" s="462" t="inlineStr">
        <is>
          <t>L001-100045898</t>
        </is>
      </c>
      <c r="E4131" s="462" t="inlineStr">
        <is>
          <t>TI-0189776</t>
        </is>
      </c>
      <c r="F4131" s="463" t="n">
        <v>44188</v>
      </c>
      <c r="G4131" s="464" t="n">
        <v>483600</v>
      </c>
      <c r="H4131" s="462" t="n"/>
      <c r="I4131" s="464">
        <f>G4131</f>
        <v/>
      </c>
      <c r="J4131" s="462">
        <f>IF(AND(Q4131=TRUE, R4131=TRUE, S4131=TRUE), IF(W4131&lt;-0.05, "អនុញ្ញាត (អ្នកផ្គត់ផ្គង់ប្រកាសខ្វះ)", "បានប្រកាស (អនុញ្ញាត)"), IF(AND(Q4131=FALSE, R4131=FALSE, S4131=FALSE), "ព្យួរទុក (មិនមានទិន្នន័យ)", "ប្រកាសខុស (ព្យួរទុក)"))</f>
        <v/>
      </c>
      <c r="K4131" s="462" t="inlineStr"/>
      <c r="L4131" s="462" t="inlineStr"/>
      <c r="M4131" s="464">
        <f>AH4131</f>
        <v/>
      </c>
      <c r="N4131" s="464">
        <f>IF(W4131&lt;0,AH4131,I4131)</f>
        <v/>
      </c>
      <c r="O4131" s="464">
        <f>I4131-M4131</f>
        <v/>
      </c>
      <c r="P4131" s="462" t="n"/>
      <c r="Q4131" s="462">
        <f>V4131=W4131</f>
        <v/>
      </c>
      <c r="R4131" s="462">
        <f>AND(MONTH(F4131)=MONTH(X4131), YEAR(F4131)=YEAR(X4131))</f>
        <v/>
      </c>
      <c r="S4131" s="462">
        <f>AC4131="L001-901905215"</f>
        <v/>
      </c>
      <c r="T4131" s="464">
        <f>G4131-AH4131</f>
        <v/>
      </c>
      <c r="U4131" s="462" t="n"/>
      <c r="V4131" s="462" t="inlineStr">
        <is>
          <t>TI0189776</t>
        </is>
      </c>
      <c r="W4131" s="462" t="inlineStr"/>
      <c r="X4131" s="499" t="n"/>
      <c r="Y4131" s="462" t="n"/>
      <c r="Z4131" s="462" t="n"/>
      <c r="AA4131" s="462" t="n"/>
      <c r="AB4131" s="462" t="n"/>
      <c r="AC4131" s="462" t="n"/>
      <c r="AD4131" s="462" t="n"/>
      <c r="AE4131" s="462" t="n"/>
      <c r="AF4131" s="462" t="n"/>
      <c r="AG4131" s="462" t="n"/>
      <c r="AH4131" s="462" t="n"/>
      <c r="AI4131" s="462" t="n"/>
      <c r="AJ4131" s="462" t="n"/>
      <c r="AK4131" s="462" t="n"/>
      <c r="AL4131" s="462" t="n"/>
      <c r="AM4131" s="462" t="n"/>
      <c r="AN4131" s="462" t="n"/>
      <c r="AO4131" s="462" t="n"/>
      <c r="AP4131" s="462" t="n"/>
      <c r="AQ4131" s="462" t="n"/>
      <c r="AR4131" s="462" t="n"/>
      <c r="AS4131" s="462" t="n"/>
    </row>
    <row r="4132">
      <c r="A4132" s="461" t="n">
        <v>4124</v>
      </c>
      <c r="B4132" s="462" t="inlineStr"/>
      <c r="C4132" s="462" t="inlineStr">
        <is>
          <t>អ៊ិចស្ពែឌីធ័រ ខេមបូឌា អិលធីឌី</t>
        </is>
      </c>
      <c r="D4132" s="462" t="inlineStr">
        <is>
          <t>L001-100045898</t>
        </is>
      </c>
      <c r="E4132" s="462" t="inlineStr">
        <is>
          <t>TI-0189775</t>
        </is>
      </c>
      <c r="F4132" s="463" t="n">
        <v>44188</v>
      </c>
      <c r="G4132" s="464" t="n">
        <v>609336</v>
      </c>
      <c r="H4132" s="462" t="n"/>
      <c r="I4132" s="464">
        <f>G4132</f>
        <v/>
      </c>
      <c r="J4132" s="462">
        <f>IF(AND(Q4132=TRUE, R4132=TRUE, S4132=TRUE), IF(W4132&lt;-0.05, "អនុញ្ញាត (អ្នកផ្គត់ផ្គង់ប្រកាសខ្វះ)", "បានប្រកាស (អនុញ្ញាត)"), IF(AND(Q4132=FALSE, R4132=FALSE, S4132=FALSE), "ព្យួរទុក (មិនមានទិន្នន័យ)", "ប្រកាសខុស (ព្យួរទុក)"))</f>
        <v/>
      </c>
      <c r="K4132" s="462" t="inlineStr"/>
      <c r="L4132" s="462" t="inlineStr"/>
      <c r="M4132" s="464">
        <f>AH4132</f>
        <v/>
      </c>
      <c r="N4132" s="464">
        <f>IF(W4132&lt;0,AH4132,I4132)</f>
        <v/>
      </c>
      <c r="O4132" s="464">
        <f>I4132-M4132</f>
        <v/>
      </c>
      <c r="P4132" s="462" t="n"/>
      <c r="Q4132" s="462">
        <f>V4132=W4132</f>
        <v/>
      </c>
      <c r="R4132" s="462">
        <f>AND(MONTH(F4132)=MONTH(X4132), YEAR(F4132)=YEAR(X4132))</f>
        <v/>
      </c>
      <c r="S4132" s="462">
        <f>AC4132="L001-901905215"</f>
        <v/>
      </c>
      <c r="T4132" s="464">
        <f>G4132-AH4132</f>
        <v/>
      </c>
      <c r="U4132" s="462" t="n"/>
      <c r="V4132" s="462" t="inlineStr">
        <is>
          <t>TI0189775</t>
        </is>
      </c>
      <c r="W4132" s="462" t="inlineStr"/>
      <c r="X4132" s="499" t="n"/>
      <c r="Y4132" s="462" t="n"/>
      <c r="Z4132" s="462" t="n"/>
      <c r="AA4132" s="462" t="n"/>
      <c r="AB4132" s="462" t="n"/>
      <c r="AC4132" s="462" t="n"/>
      <c r="AD4132" s="462" t="n"/>
      <c r="AE4132" s="462" t="n"/>
      <c r="AF4132" s="462" t="n"/>
      <c r="AG4132" s="462" t="n"/>
      <c r="AH4132" s="462" t="n"/>
      <c r="AI4132" s="462" t="n"/>
      <c r="AJ4132" s="462" t="n"/>
      <c r="AK4132" s="462" t="n"/>
      <c r="AL4132" s="462" t="n"/>
      <c r="AM4132" s="462" t="n"/>
      <c r="AN4132" s="462" t="n"/>
      <c r="AO4132" s="462" t="n"/>
      <c r="AP4132" s="462" t="n"/>
      <c r="AQ4132" s="462" t="n"/>
      <c r="AR4132" s="462" t="n"/>
      <c r="AS4132" s="462" t="n"/>
    </row>
    <row r="4133">
      <c r="A4133" s="461" t="n">
        <v>4125</v>
      </c>
      <c r="B4133" s="462" t="inlineStr"/>
      <c r="C4133" s="462" t="inlineStr">
        <is>
          <t>អ៊ិចស្ពែឌីធ័រ ខេមបូឌា អិលធីឌី</t>
        </is>
      </c>
      <c r="D4133" s="462" t="inlineStr">
        <is>
          <t>L001-100045898</t>
        </is>
      </c>
      <c r="E4133" s="462" t="inlineStr">
        <is>
          <t>TI-0189676</t>
        </is>
      </c>
      <c r="F4133" s="463" t="n">
        <v>44187</v>
      </c>
      <c r="G4133" s="464" t="n">
        <v>271277</v>
      </c>
      <c r="H4133" s="462" t="n"/>
      <c r="I4133" s="464">
        <f>G4133</f>
        <v/>
      </c>
      <c r="J4133" s="462">
        <f>IF(AND(Q4133=TRUE, R4133=TRUE, S4133=TRUE), IF(W4133&lt;-0.05, "អនុញ្ញាត (អ្នកផ្គត់ផ្គង់ប្រកាសខ្វះ)", "បានប្រកាស (អនុញ្ញាត)"), IF(AND(Q4133=FALSE, R4133=FALSE, S4133=FALSE), "ព្យួរទុក (មិនមានទិន្នន័យ)", "ប្រកាសខុស (ព្យួរទុក)"))</f>
        <v/>
      </c>
      <c r="K4133" s="462" t="inlineStr"/>
      <c r="L4133" s="462" t="inlineStr"/>
      <c r="M4133" s="464">
        <f>AH4133</f>
        <v/>
      </c>
      <c r="N4133" s="464">
        <f>IF(W4133&lt;0,AH4133,I4133)</f>
        <v/>
      </c>
      <c r="O4133" s="464">
        <f>I4133-M4133</f>
        <v/>
      </c>
      <c r="P4133" s="462" t="n"/>
      <c r="Q4133" s="462">
        <f>V4133=W4133</f>
        <v/>
      </c>
      <c r="R4133" s="462">
        <f>AND(MONTH(F4133)=MONTH(X4133), YEAR(F4133)=YEAR(X4133))</f>
        <v/>
      </c>
      <c r="S4133" s="462">
        <f>AC4133="L001-901905215"</f>
        <v/>
      </c>
      <c r="T4133" s="464">
        <f>G4133-AH4133</f>
        <v/>
      </c>
      <c r="U4133" s="462" t="n"/>
      <c r="V4133" s="462" t="inlineStr">
        <is>
          <t>TI0189676</t>
        </is>
      </c>
      <c r="W4133" s="462" t="inlineStr"/>
      <c r="X4133" s="499" t="n"/>
      <c r="Y4133" s="462" t="n"/>
      <c r="Z4133" s="462" t="n"/>
      <c r="AA4133" s="462" t="n"/>
      <c r="AB4133" s="462" t="n"/>
      <c r="AC4133" s="462" t="n"/>
      <c r="AD4133" s="462" t="n"/>
      <c r="AE4133" s="462" t="n"/>
      <c r="AF4133" s="462" t="n"/>
      <c r="AG4133" s="462" t="n"/>
      <c r="AH4133" s="462" t="n"/>
      <c r="AI4133" s="462" t="n"/>
      <c r="AJ4133" s="462" t="n"/>
      <c r="AK4133" s="462" t="n"/>
      <c r="AL4133" s="462" t="n"/>
      <c r="AM4133" s="462" t="n"/>
      <c r="AN4133" s="462" t="n"/>
      <c r="AO4133" s="462" t="n"/>
      <c r="AP4133" s="462" t="n"/>
      <c r="AQ4133" s="462" t="n"/>
      <c r="AR4133" s="462" t="n"/>
      <c r="AS4133" s="462" t="n"/>
    </row>
    <row r="4134">
      <c r="A4134" s="461" t="n">
        <v>4126</v>
      </c>
      <c r="B4134" s="462" t="inlineStr"/>
      <c r="C4134" s="462" t="inlineStr">
        <is>
          <t>អ៊ិចស្ពែឌីធ័រ ខេមបូឌា អិលធីឌី</t>
        </is>
      </c>
      <c r="D4134" s="462" t="inlineStr">
        <is>
          <t>L001-100045898</t>
        </is>
      </c>
      <c r="E4134" s="462" t="inlineStr">
        <is>
          <t>TI-0189666</t>
        </is>
      </c>
      <c r="F4134" s="463" t="n">
        <v>44187</v>
      </c>
      <c r="G4134" s="464" t="n">
        <v>432955</v>
      </c>
      <c r="H4134" s="462" t="n"/>
      <c r="I4134" s="464">
        <f>G4134</f>
        <v/>
      </c>
      <c r="J4134" s="462">
        <f>IF(AND(Q4134=TRUE, R4134=TRUE, S4134=TRUE), IF(W4134&lt;-0.05, "អនុញ្ញាត (អ្នកផ្គត់ផ្គង់ប្រកាសខ្វះ)", "បានប្រកាស (អនុញ្ញាត)"), IF(AND(Q4134=FALSE, R4134=FALSE, S4134=FALSE), "ព្យួរទុក (មិនមានទិន្នន័យ)", "ប្រកាសខុស (ព្យួរទុក)"))</f>
        <v/>
      </c>
      <c r="K4134" s="462" t="inlineStr"/>
      <c r="L4134" s="462" t="inlineStr"/>
      <c r="M4134" s="464">
        <f>AH4134</f>
        <v/>
      </c>
      <c r="N4134" s="464">
        <f>IF(W4134&lt;0,AH4134,I4134)</f>
        <v/>
      </c>
      <c r="O4134" s="464">
        <f>I4134-M4134</f>
        <v/>
      </c>
      <c r="P4134" s="462" t="n"/>
      <c r="Q4134" s="462">
        <f>V4134=W4134</f>
        <v/>
      </c>
      <c r="R4134" s="462">
        <f>AND(MONTH(F4134)=MONTH(X4134), YEAR(F4134)=YEAR(X4134))</f>
        <v/>
      </c>
      <c r="S4134" s="462">
        <f>AC4134="L001-901905215"</f>
        <v/>
      </c>
      <c r="T4134" s="464">
        <f>G4134-AH4134</f>
        <v/>
      </c>
      <c r="U4134" s="462" t="n"/>
      <c r="V4134" s="462" t="inlineStr">
        <is>
          <t>TI0189666</t>
        </is>
      </c>
      <c r="W4134" s="462" t="inlineStr"/>
      <c r="X4134" s="499" t="n"/>
      <c r="Y4134" s="462" t="n"/>
      <c r="Z4134" s="462" t="n"/>
      <c r="AA4134" s="462" t="n"/>
      <c r="AB4134" s="462" t="n"/>
      <c r="AC4134" s="462" t="n"/>
      <c r="AD4134" s="462" t="n"/>
      <c r="AE4134" s="462" t="n"/>
      <c r="AF4134" s="462" t="n"/>
      <c r="AG4134" s="462" t="n"/>
      <c r="AH4134" s="462" t="n"/>
      <c r="AI4134" s="462" t="n"/>
      <c r="AJ4134" s="462" t="n"/>
      <c r="AK4134" s="462" t="n"/>
      <c r="AL4134" s="462" t="n"/>
      <c r="AM4134" s="462" t="n"/>
      <c r="AN4134" s="462" t="n"/>
      <c r="AO4134" s="462" t="n"/>
      <c r="AP4134" s="462" t="n"/>
      <c r="AQ4134" s="462" t="n"/>
      <c r="AR4134" s="462" t="n"/>
      <c r="AS4134" s="462" t="n"/>
    </row>
    <row r="4135">
      <c r="A4135" s="461" t="n">
        <v>4127</v>
      </c>
      <c r="B4135" s="462" t="inlineStr"/>
      <c r="C4135" s="462" t="inlineStr">
        <is>
          <t>អ៊ិចស្ពែឌីធ័រ ខេមបូឌា អិលធីឌី</t>
        </is>
      </c>
      <c r="D4135" s="462" t="inlineStr">
        <is>
          <t>L001-100045898</t>
        </is>
      </c>
      <c r="E4135" s="462" t="inlineStr">
        <is>
          <t>TI-0189136</t>
        </is>
      </c>
      <c r="F4135" s="463" t="n">
        <v>44180</v>
      </c>
      <c r="G4135" s="464" t="n">
        <v>351510</v>
      </c>
      <c r="H4135" s="462" t="n"/>
      <c r="I4135" s="464">
        <f>G4135</f>
        <v/>
      </c>
      <c r="J4135" s="462">
        <f>IF(AND(Q4135=TRUE, R4135=TRUE, S4135=TRUE), IF(W4135&lt;-0.05, "អនុញ្ញាត (អ្នកផ្គត់ផ្គង់ប្រកាសខ្វះ)", "បានប្រកាស (អនុញ្ញាត)"), IF(AND(Q4135=FALSE, R4135=FALSE, S4135=FALSE), "ព្យួរទុក (មិនមានទិន្នន័យ)", "ប្រកាសខុស (ព្យួរទុក)"))</f>
        <v/>
      </c>
      <c r="K4135" s="462" t="inlineStr"/>
      <c r="L4135" s="462" t="inlineStr"/>
      <c r="M4135" s="464">
        <f>AH4135</f>
        <v/>
      </c>
      <c r="N4135" s="464">
        <f>IF(W4135&lt;0,AH4135,I4135)</f>
        <v/>
      </c>
      <c r="O4135" s="464">
        <f>I4135-M4135</f>
        <v/>
      </c>
      <c r="P4135" s="462" t="n"/>
      <c r="Q4135" s="462">
        <f>V4135=W4135</f>
        <v/>
      </c>
      <c r="R4135" s="462">
        <f>AND(MONTH(F4135)=MONTH(X4135), YEAR(F4135)=YEAR(X4135))</f>
        <v/>
      </c>
      <c r="S4135" s="462">
        <f>AC4135="L001-901905215"</f>
        <v/>
      </c>
      <c r="T4135" s="464">
        <f>G4135-AH4135</f>
        <v/>
      </c>
      <c r="U4135" s="462" t="n"/>
      <c r="V4135" s="462" t="inlineStr">
        <is>
          <t>TI0189136</t>
        </is>
      </c>
      <c r="W4135" s="462" t="inlineStr"/>
      <c r="X4135" s="499" t="n"/>
      <c r="Y4135" s="462" t="n"/>
      <c r="Z4135" s="462" t="n"/>
      <c r="AA4135" s="462" t="n"/>
      <c r="AB4135" s="462" t="n"/>
      <c r="AC4135" s="462" t="n"/>
      <c r="AD4135" s="462" t="n"/>
      <c r="AE4135" s="462" t="n"/>
      <c r="AF4135" s="462" t="n"/>
      <c r="AG4135" s="462" t="n"/>
      <c r="AH4135" s="462" t="n"/>
      <c r="AI4135" s="462" t="n"/>
      <c r="AJ4135" s="462" t="n"/>
      <c r="AK4135" s="462" t="n"/>
      <c r="AL4135" s="462" t="n"/>
      <c r="AM4135" s="462" t="n"/>
      <c r="AN4135" s="462" t="n"/>
      <c r="AO4135" s="462" t="n"/>
      <c r="AP4135" s="462" t="n"/>
      <c r="AQ4135" s="462" t="n"/>
      <c r="AR4135" s="462" t="n"/>
      <c r="AS4135" s="462" t="n"/>
    </row>
    <row r="4136">
      <c r="A4136" s="461" t="n">
        <v>4128</v>
      </c>
      <c r="B4136" s="462" t="inlineStr"/>
      <c r="C4136" s="462" t="inlineStr">
        <is>
          <t>អ៊ិចស្ពែឌីធ័រ ខេមបូឌា អិលធីឌី</t>
        </is>
      </c>
      <c r="D4136" s="462" t="inlineStr">
        <is>
          <t>L001-100045898</t>
        </is>
      </c>
      <c r="E4136" s="462" t="inlineStr">
        <is>
          <t>TI-0189135</t>
        </is>
      </c>
      <c r="F4136" s="463" t="n">
        <v>44180</v>
      </c>
      <c r="G4136" s="464" t="n">
        <v>499557</v>
      </c>
      <c r="H4136" s="462" t="n"/>
      <c r="I4136" s="464">
        <f>G4136</f>
        <v/>
      </c>
      <c r="J4136" s="462">
        <f>IF(AND(Q4136=TRUE, R4136=TRUE, S4136=TRUE), IF(W4136&lt;-0.05, "អនុញ្ញាត (អ្នកផ្គត់ផ្គង់ប្រកាសខ្វះ)", "បានប្រកាស (អនុញ្ញាត)"), IF(AND(Q4136=FALSE, R4136=FALSE, S4136=FALSE), "ព្យួរទុក (មិនមានទិន្នន័យ)", "ប្រកាសខុស (ព្យួរទុក)"))</f>
        <v/>
      </c>
      <c r="K4136" s="462" t="inlineStr"/>
      <c r="L4136" s="462" t="inlineStr"/>
      <c r="M4136" s="464">
        <f>AH4136</f>
        <v/>
      </c>
      <c r="N4136" s="464">
        <f>IF(W4136&lt;0,AH4136,I4136)</f>
        <v/>
      </c>
      <c r="O4136" s="464">
        <f>I4136-M4136</f>
        <v/>
      </c>
      <c r="P4136" s="462" t="n"/>
      <c r="Q4136" s="462">
        <f>V4136=W4136</f>
        <v/>
      </c>
      <c r="R4136" s="462">
        <f>AND(MONTH(F4136)=MONTH(X4136), YEAR(F4136)=YEAR(X4136))</f>
        <v/>
      </c>
      <c r="S4136" s="462">
        <f>AC4136="L001-901905215"</f>
        <v/>
      </c>
      <c r="T4136" s="464">
        <f>G4136-AH4136</f>
        <v/>
      </c>
      <c r="U4136" s="462" t="n"/>
      <c r="V4136" s="462" t="inlineStr">
        <is>
          <t>TI0189135</t>
        </is>
      </c>
      <c r="W4136" s="462" t="inlineStr"/>
      <c r="X4136" s="499" t="n"/>
      <c r="Y4136" s="462" t="n"/>
      <c r="Z4136" s="462" t="n"/>
      <c r="AA4136" s="462" t="n"/>
      <c r="AB4136" s="462" t="n"/>
      <c r="AC4136" s="462" t="n"/>
      <c r="AD4136" s="462" t="n"/>
      <c r="AE4136" s="462" t="n"/>
      <c r="AF4136" s="462" t="n"/>
      <c r="AG4136" s="462" t="n"/>
      <c r="AH4136" s="462" t="n"/>
      <c r="AI4136" s="462" t="n"/>
      <c r="AJ4136" s="462" t="n"/>
      <c r="AK4136" s="462" t="n"/>
      <c r="AL4136" s="462" t="n"/>
      <c r="AM4136" s="462" t="n"/>
      <c r="AN4136" s="462" t="n"/>
      <c r="AO4136" s="462" t="n"/>
      <c r="AP4136" s="462" t="n"/>
      <c r="AQ4136" s="462" t="n"/>
      <c r="AR4136" s="462" t="n"/>
      <c r="AS4136" s="462" t="n"/>
    </row>
    <row r="4137">
      <c r="A4137" s="461" t="n">
        <v>4129</v>
      </c>
      <c r="B4137" s="462" t="inlineStr"/>
      <c r="C4137" s="462" t="inlineStr">
        <is>
          <t>អ៊ិចស្ពែឌីធ័រ ខេមបូឌា អិលធីឌី</t>
        </is>
      </c>
      <c r="D4137" s="462" t="inlineStr">
        <is>
          <t>L001-100045898</t>
        </is>
      </c>
      <c r="E4137" s="462" t="inlineStr">
        <is>
          <t>TI-0189134</t>
        </is>
      </c>
      <c r="F4137" s="463" t="n">
        <v>44178</v>
      </c>
      <c r="G4137" s="464" t="n">
        <v>869675</v>
      </c>
      <c r="H4137" s="462" t="n"/>
      <c r="I4137" s="464">
        <f>G4137</f>
        <v/>
      </c>
      <c r="J4137" s="462">
        <f>IF(AND(Q4137=TRUE, R4137=TRUE, S4137=TRUE), IF(W4137&lt;-0.05, "អនុញ្ញាត (អ្នកផ្គត់ផ្គង់ប្រកាសខ្វះ)", "បានប្រកាស (អនុញ្ញាត)"), IF(AND(Q4137=FALSE, R4137=FALSE, S4137=FALSE), "ព្យួរទុក (មិនមានទិន្នន័យ)", "ប្រកាសខុស (ព្យួរទុក)"))</f>
        <v/>
      </c>
      <c r="K4137" s="462" t="inlineStr"/>
      <c r="L4137" s="462" t="inlineStr"/>
      <c r="M4137" s="464">
        <f>AH4137</f>
        <v/>
      </c>
      <c r="N4137" s="464">
        <f>IF(W4137&lt;0,AH4137,I4137)</f>
        <v/>
      </c>
      <c r="O4137" s="464">
        <f>I4137-M4137</f>
        <v/>
      </c>
      <c r="P4137" s="462" t="n"/>
      <c r="Q4137" s="462">
        <f>V4137=W4137</f>
        <v/>
      </c>
      <c r="R4137" s="462">
        <f>AND(MONTH(F4137)=MONTH(X4137), YEAR(F4137)=YEAR(X4137))</f>
        <v/>
      </c>
      <c r="S4137" s="462">
        <f>AC4137="L001-901905215"</f>
        <v/>
      </c>
      <c r="T4137" s="464">
        <f>G4137-AH4137</f>
        <v/>
      </c>
      <c r="U4137" s="462" t="n"/>
      <c r="V4137" s="462" t="inlineStr">
        <is>
          <t>TI0189134</t>
        </is>
      </c>
      <c r="W4137" s="462" t="inlineStr"/>
      <c r="X4137" s="499" t="n"/>
      <c r="Y4137" s="462" t="n"/>
      <c r="Z4137" s="462" t="n"/>
      <c r="AA4137" s="462" t="n"/>
      <c r="AB4137" s="462" t="n"/>
      <c r="AC4137" s="462" t="n"/>
      <c r="AD4137" s="462" t="n"/>
      <c r="AE4137" s="462" t="n"/>
      <c r="AF4137" s="462" t="n"/>
      <c r="AG4137" s="462" t="n"/>
      <c r="AH4137" s="462" t="n"/>
      <c r="AI4137" s="462" t="n"/>
      <c r="AJ4137" s="462" t="n"/>
      <c r="AK4137" s="462" t="n"/>
      <c r="AL4137" s="462" t="n"/>
      <c r="AM4137" s="462" t="n"/>
      <c r="AN4137" s="462" t="n"/>
      <c r="AO4137" s="462" t="n"/>
      <c r="AP4137" s="462" t="n"/>
      <c r="AQ4137" s="462" t="n"/>
      <c r="AR4137" s="462" t="n"/>
      <c r="AS4137" s="462" t="n"/>
    </row>
    <row r="4138">
      <c r="A4138" s="461" t="n">
        <v>4130</v>
      </c>
      <c r="B4138" s="462" t="inlineStr"/>
      <c r="C4138" s="462" t="inlineStr">
        <is>
          <t>អ៊ិចស្ពែឌីធ័រ ខេមបូឌា អិលធីឌី</t>
        </is>
      </c>
      <c r="D4138" s="462" t="inlineStr">
        <is>
          <t>L001-100045898</t>
        </is>
      </c>
      <c r="E4138" s="462" t="inlineStr">
        <is>
          <t>TI-0188570</t>
        </is>
      </c>
      <c r="F4138" s="463" t="n">
        <v>44175</v>
      </c>
      <c r="G4138" s="464" t="n">
        <v>300282</v>
      </c>
      <c r="H4138" s="462" t="n"/>
      <c r="I4138" s="464">
        <f>G4138</f>
        <v/>
      </c>
      <c r="J4138" s="462">
        <f>IF(AND(Q4138=TRUE, R4138=TRUE, S4138=TRUE), IF(W4138&lt;-0.05, "អនុញ្ញាត (អ្នកផ្គត់ផ្គង់ប្រកាសខ្វះ)", "បានប្រកាស (អនុញ្ញាត)"), IF(AND(Q4138=FALSE, R4138=FALSE, S4138=FALSE), "ព្យួរទុក (មិនមានទិន្នន័យ)", "ប្រកាសខុស (ព្យួរទុក)"))</f>
        <v/>
      </c>
      <c r="K4138" s="462" t="inlineStr"/>
      <c r="L4138" s="462" t="inlineStr"/>
      <c r="M4138" s="464">
        <f>AH4138</f>
        <v/>
      </c>
      <c r="N4138" s="464">
        <f>IF(W4138&lt;0,AH4138,I4138)</f>
        <v/>
      </c>
      <c r="O4138" s="464">
        <f>I4138-M4138</f>
        <v/>
      </c>
      <c r="P4138" s="462" t="n"/>
      <c r="Q4138" s="462">
        <f>V4138=W4138</f>
        <v/>
      </c>
      <c r="R4138" s="462">
        <f>AND(MONTH(F4138)=MONTH(X4138), YEAR(F4138)=YEAR(X4138))</f>
        <v/>
      </c>
      <c r="S4138" s="462">
        <f>AC4138="L001-901905215"</f>
        <v/>
      </c>
      <c r="T4138" s="464">
        <f>G4138-AH4138</f>
        <v/>
      </c>
      <c r="U4138" s="462" t="n"/>
      <c r="V4138" s="462" t="inlineStr">
        <is>
          <t>TI0188570</t>
        </is>
      </c>
      <c r="W4138" s="462" t="inlineStr"/>
      <c r="X4138" s="499" t="n"/>
      <c r="Y4138" s="462" t="n"/>
      <c r="Z4138" s="462" t="n"/>
      <c r="AA4138" s="462" t="n"/>
      <c r="AB4138" s="462" t="n"/>
      <c r="AC4138" s="462" t="n"/>
      <c r="AD4138" s="462" t="n"/>
      <c r="AE4138" s="462" t="n"/>
      <c r="AF4138" s="462" t="n"/>
      <c r="AG4138" s="462" t="n"/>
      <c r="AH4138" s="462" t="n"/>
      <c r="AI4138" s="462" t="n"/>
      <c r="AJ4138" s="462" t="n"/>
      <c r="AK4138" s="462" t="n"/>
      <c r="AL4138" s="462" t="n"/>
      <c r="AM4138" s="462" t="n"/>
      <c r="AN4138" s="462" t="n"/>
      <c r="AO4138" s="462" t="n"/>
      <c r="AP4138" s="462" t="n"/>
      <c r="AQ4138" s="462" t="n"/>
      <c r="AR4138" s="462" t="n"/>
      <c r="AS4138" s="462" t="n"/>
    </row>
    <row r="4139">
      <c r="A4139" s="461" t="n">
        <v>4131</v>
      </c>
      <c r="B4139" s="462" t="inlineStr"/>
      <c r="C4139" s="462" t="inlineStr">
        <is>
          <t>អ៊ិចស្ពែឌីធ័រ ខេមបូឌា អិលធីឌី</t>
        </is>
      </c>
      <c r="D4139" s="462" t="inlineStr">
        <is>
          <t>L001-100045898</t>
        </is>
      </c>
      <c r="E4139" s="462" t="inlineStr">
        <is>
          <t>TI-0188543</t>
        </is>
      </c>
      <c r="F4139" s="463" t="n">
        <v>44175</v>
      </c>
      <c r="G4139" s="464" t="n">
        <v>356805</v>
      </c>
      <c r="H4139" s="462" t="n"/>
      <c r="I4139" s="464">
        <f>G4139</f>
        <v/>
      </c>
      <c r="J4139" s="462">
        <f>IF(AND(Q4139=TRUE, R4139=TRUE, S4139=TRUE), IF(W4139&lt;-0.05, "អនុញ្ញាត (អ្នកផ្គត់ផ្គង់ប្រកាសខ្វះ)", "បានប្រកាស (អនុញ្ញាត)"), IF(AND(Q4139=FALSE, R4139=FALSE, S4139=FALSE), "ព្យួរទុក (មិនមានទិន្នន័យ)", "ប្រកាសខុស (ព្យួរទុក)"))</f>
        <v/>
      </c>
      <c r="K4139" s="462" t="inlineStr"/>
      <c r="L4139" s="462" t="inlineStr"/>
      <c r="M4139" s="464">
        <f>AH4139</f>
        <v/>
      </c>
      <c r="N4139" s="464">
        <f>IF(W4139&lt;0,AH4139,I4139)</f>
        <v/>
      </c>
      <c r="O4139" s="464">
        <f>I4139-M4139</f>
        <v/>
      </c>
      <c r="P4139" s="462" t="n"/>
      <c r="Q4139" s="462">
        <f>V4139=W4139</f>
        <v/>
      </c>
      <c r="R4139" s="462">
        <f>AND(MONTH(F4139)=MONTH(X4139), YEAR(F4139)=YEAR(X4139))</f>
        <v/>
      </c>
      <c r="S4139" s="462">
        <f>AC4139="L001-901905215"</f>
        <v/>
      </c>
      <c r="T4139" s="464">
        <f>G4139-AH4139</f>
        <v/>
      </c>
      <c r="U4139" s="462" t="n"/>
      <c r="V4139" s="462" t="inlineStr">
        <is>
          <t>TI0188543</t>
        </is>
      </c>
      <c r="W4139" s="462" t="inlineStr"/>
      <c r="X4139" s="499" t="n"/>
      <c r="Y4139" s="462" t="n"/>
      <c r="Z4139" s="462" t="n"/>
      <c r="AA4139" s="462" t="n"/>
      <c r="AB4139" s="462" t="n"/>
      <c r="AC4139" s="462" t="n"/>
      <c r="AD4139" s="462" t="n"/>
      <c r="AE4139" s="462" t="n"/>
      <c r="AF4139" s="462" t="n"/>
      <c r="AG4139" s="462" t="n"/>
      <c r="AH4139" s="462" t="n"/>
      <c r="AI4139" s="462" t="n"/>
      <c r="AJ4139" s="462" t="n"/>
      <c r="AK4139" s="462" t="n"/>
      <c r="AL4139" s="462" t="n"/>
      <c r="AM4139" s="462" t="n"/>
      <c r="AN4139" s="462" t="n"/>
      <c r="AO4139" s="462" t="n"/>
      <c r="AP4139" s="462" t="n"/>
      <c r="AQ4139" s="462" t="n"/>
      <c r="AR4139" s="462" t="n"/>
      <c r="AS4139" s="462" t="n"/>
    </row>
    <row r="4140">
      <c r="A4140" s="461" t="n">
        <v>4132</v>
      </c>
      <c r="B4140" s="462" t="inlineStr"/>
      <c r="C4140" s="462" t="inlineStr">
        <is>
          <t>អ៊ិចស្ពែឌីធ័រ ខេមបូឌា អិលធីឌី</t>
        </is>
      </c>
      <c r="D4140" s="462" t="inlineStr">
        <is>
          <t>L001-100045898</t>
        </is>
      </c>
      <c r="E4140" s="462" t="inlineStr">
        <is>
          <t>TI-0188542</t>
        </is>
      </c>
      <c r="F4140" s="463" t="n">
        <v>44175</v>
      </c>
      <c r="G4140" s="464" t="n">
        <v>334935</v>
      </c>
      <c r="H4140" s="462" t="n"/>
      <c r="I4140" s="464">
        <f>G4140</f>
        <v/>
      </c>
      <c r="J4140" s="462">
        <f>IF(AND(Q4140=TRUE, R4140=TRUE, S4140=TRUE), IF(W4140&lt;-0.05, "អនុញ្ញាត (អ្នកផ្គត់ផ្គង់ប្រកាសខ្វះ)", "បានប្រកាស (អនុញ្ញាត)"), IF(AND(Q4140=FALSE, R4140=FALSE, S4140=FALSE), "ព្យួរទុក (មិនមានទិន្នន័យ)", "ប្រកាសខុស (ព្យួរទុក)"))</f>
        <v/>
      </c>
      <c r="K4140" s="462" t="inlineStr"/>
      <c r="L4140" s="462" t="inlineStr"/>
      <c r="M4140" s="464">
        <f>AH4140</f>
        <v/>
      </c>
      <c r="N4140" s="464">
        <f>IF(W4140&lt;0,AH4140,I4140)</f>
        <v/>
      </c>
      <c r="O4140" s="464">
        <f>I4140-M4140</f>
        <v/>
      </c>
      <c r="P4140" s="462" t="n"/>
      <c r="Q4140" s="462">
        <f>V4140=W4140</f>
        <v/>
      </c>
      <c r="R4140" s="462">
        <f>AND(MONTH(F4140)=MONTH(X4140), YEAR(F4140)=YEAR(X4140))</f>
        <v/>
      </c>
      <c r="S4140" s="462">
        <f>AC4140="L001-901905215"</f>
        <v/>
      </c>
      <c r="T4140" s="464">
        <f>G4140-AH4140</f>
        <v/>
      </c>
      <c r="U4140" s="462" t="n"/>
      <c r="V4140" s="462" t="inlineStr">
        <is>
          <t>TI0188542</t>
        </is>
      </c>
      <c r="W4140" s="462" t="inlineStr"/>
      <c r="X4140" s="499" t="n"/>
      <c r="Y4140" s="462" t="n"/>
      <c r="Z4140" s="462" t="n"/>
      <c r="AA4140" s="462" t="n"/>
      <c r="AB4140" s="462" t="n"/>
      <c r="AC4140" s="462" t="n"/>
      <c r="AD4140" s="462" t="n"/>
      <c r="AE4140" s="462" t="n"/>
      <c r="AF4140" s="462" t="n"/>
      <c r="AG4140" s="462" t="n"/>
      <c r="AH4140" s="462" t="n"/>
      <c r="AI4140" s="462" t="n"/>
      <c r="AJ4140" s="462" t="n"/>
      <c r="AK4140" s="462" t="n"/>
      <c r="AL4140" s="462" t="n"/>
      <c r="AM4140" s="462" t="n"/>
      <c r="AN4140" s="462" t="n"/>
      <c r="AO4140" s="462" t="n"/>
      <c r="AP4140" s="462" t="n"/>
      <c r="AQ4140" s="462" t="n"/>
      <c r="AR4140" s="462" t="n"/>
      <c r="AS4140" s="462" t="n"/>
    </row>
    <row r="4141">
      <c r="A4141" s="461" t="n">
        <v>4133</v>
      </c>
      <c r="B4141" s="462" t="inlineStr"/>
      <c r="C4141" s="462" t="inlineStr">
        <is>
          <t>កំពង់ផែស្វយ័តក្រុងព្រះសីហនុ</t>
        </is>
      </c>
      <c r="D4141" s="462" t="inlineStr">
        <is>
          <t>L001-100044638</t>
        </is>
      </c>
      <c r="E4141" s="462" t="inlineStr">
        <is>
          <t>195767</t>
        </is>
      </c>
      <c r="F4141" s="463" t="n">
        <v>44191</v>
      </c>
      <c r="G4141" s="464" t="n">
        <v>2417</v>
      </c>
      <c r="H4141" s="462" t="n"/>
      <c r="I4141" s="464">
        <f>G4141</f>
        <v/>
      </c>
      <c r="J4141" s="462">
        <f>IF(AND(Q4141=TRUE, R4141=TRUE, S4141=TRUE), IF(W4141&lt;-0.05, "អនុញ្ញាត (អ្នកផ្គត់ផ្គង់ប្រកាសខ្វះ)", "បានប្រកាស (អនុញ្ញាត)"), IF(AND(Q4141=FALSE, R4141=FALSE, S4141=FALSE), "ព្យួរទុក (មិនមានទិន្នន័យ)", "ប្រកាសខុស (ព្យួរទុក)"))</f>
        <v/>
      </c>
      <c r="K4141" s="462" t="inlineStr"/>
      <c r="L4141" s="462" t="inlineStr"/>
      <c r="M4141" s="464">
        <f>AH4141</f>
        <v/>
      </c>
      <c r="N4141" s="464">
        <f>IF(W4141&lt;0,AH4141,I4141)</f>
        <v/>
      </c>
      <c r="O4141" s="464">
        <f>I4141-M4141</f>
        <v/>
      </c>
      <c r="P4141" s="462" t="n"/>
      <c r="Q4141" s="462">
        <f>V4141=W4141</f>
        <v/>
      </c>
      <c r="R4141" s="462">
        <f>AND(MONTH(F4141)=MONTH(X4141), YEAR(F4141)=YEAR(X4141))</f>
        <v/>
      </c>
      <c r="S4141" s="462">
        <f>AC4141="L001-901905215"</f>
        <v/>
      </c>
      <c r="T4141" s="464">
        <f>G4141-AH4141</f>
        <v/>
      </c>
      <c r="U4141" s="462" t="n"/>
      <c r="V4141" s="462" t="inlineStr">
        <is>
          <t>195767</t>
        </is>
      </c>
      <c r="W4141" s="462" t="inlineStr"/>
      <c r="X4141" s="499" t="n"/>
      <c r="Y4141" s="462" t="n"/>
      <c r="Z4141" s="462" t="n"/>
      <c r="AA4141" s="462" t="n"/>
      <c r="AB4141" s="462" t="n"/>
      <c r="AC4141" s="462" t="n"/>
      <c r="AD4141" s="462" t="n"/>
      <c r="AE4141" s="462" t="n"/>
      <c r="AF4141" s="462" t="n"/>
      <c r="AG4141" s="462" t="n"/>
      <c r="AH4141" s="462" t="n"/>
      <c r="AI4141" s="462" t="n"/>
      <c r="AJ4141" s="462" t="n"/>
      <c r="AK4141" s="462" t="n"/>
      <c r="AL4141" s="462" t="n"/>
      <c r="AM4141" s="462" t="n"/>
      <c r="AN4141" s="462" t="n"/>
      <c r="AO4141" s="462" t="n"/>
      <c r="AP4141" s="462" t="n"/>
      <c r="AQ4141" s="462" t="n"/>
      <c r="AR4141" s="462" t="n"/>
      <c r="AS4141" s="462" t="n"/>
    </row>
    <row r="4142">
      <c r="A4142" s="461" t="n">
        <v>4134</v>
      </c>
      <c r="B4142" s="462" t="inlineStr"/>
      <c r="C4142" s="462" t="inlineStr">
        <is>
          <t>កំពង់ផែស្វយ័តក្រុងព្រះសីហនុ</t>
        </is>
      </c>
      <c r="D4142" s="462" t="inlineStr">
        <is>
          <t>L001-100044638</t>
        </is>
      </c>
      <c r="E4142" s="462" t="inlineStr">
        <is>
          <t>194344</t>
        </is>
      </c>
      <c r="F4142" s="463" t="n">
        <v>44190</v>
      </c>
      <c r="G4142" s="464" t="n">
        <v>4834</v>
      </c>
      <c r="H4142" s="462" t="n"/>
      <c r="I4142" s="464">
        <f>G4142</f>
        <v/>
      </c>
      <c r="J4142" s="462">
        <f>IF(AND(Q4142=TRUE, R4142=TRUE, S4142=TRUE), IF(W4142&lt;-0.05, "អនុញ្ញាត (អ្នកផ្គត់ផ្គង់ប្រកាសខ្វះ)", "បានប្រកាស (អនុញ្ញាត)"), IF(AND(Q4142=FALSE, R4142=FALSE, S4142=FALSE), "ព្យួរទុក (មិនមានទិន្នន័យ)", "ប្រកាសខុស (ព្យួរទុក)"))</f>
        <v/>
      </c>
      <c r="K4142" s="462" t="inlineStr"/>
      <c r="L4142" s="462" t="inlineStr"/>
      <c r="M4142" s="464">
        <f>AH4142</f>
        <v/>
      </c>
      <c r="N4142" s="464">
        <f>IF(W4142&lt;0,AH4142,I4142)</f>
        <v/>
      </c>
      <c r="O4142" s="464">
        <f>I4142-M4142</f>
        <v/>
      </c>
      <c r="P4142" s="462" t="n"/>
      <c r="Q4142" s="462">
        <f>V4142=W4142</f>
        <v/>
      </c>
      <c r="R4142" s="462">
        <f>AND(MONTH(F4142)=MONTH(X4142), YEAR(F4142)=YEAR(X4142))</f>
        <v/>
      </c>
      <c r="S4142" s="462">
        <f>AC4142="L001-901905215"</f>
        <v/>
      </c>
      <c r="T4142" s="464">
        <f>G4142-AH4142</f>
        <v/>
      </c>
      <c r="U4142" s="462" t="n"/>
      <c r="V4142" s="462" t="inlineStr">
        <is>
          <t>194344</t>
        </is>
      </c>
      <c r="W4142" s="462" t="inlineStr"/>
      <c r="X4142" s="499" t="n"/>
      <c r="Y4142" s="462" t="n"/>
      <c r="Z4142" s="462" t="n"/>
      <c r="AA4142" s="462" t="n"/>
      <c r="AB4142" s="462" t="n"/>
      <c r="AC4142" s="462" t="n"/>
      <c r="AD4142" s="462" t="n"/>
      <c r="AE4142" s="462" t="n"/>
      <c r="AF4142" s="462" t="n"/>
      <c r="AG4142" s="462" t="n"/>
      <c r="AH4142" s="462" t="n"/>
      <c r="AI4142" s="462" t="n"/>
      <c r="AJ4142" s="462" t="n"/>
      <c r="AK4142" s="462" t="n"/>
      <c r="AL4142" s="462" t="n"/>
      <c r="AM4142" s="462" t="n"/>
      <c r="AN4142" s="462" t="n"/>
      <c r="AO4142" s="462" t="n"/>
      <c r="AP4142" s="462" t="n"/>
      <c r="AQ4142" s="462" t="n"/>
      <c r="AR4142" s="462" t="n"/>
      <c r="AS4142" s="462" t="n"/>
    </row>
    <row r="4143">
      <c r="A4143" s="461" t="n">
        <v>4135</v>
      </c>
      <c r="B4143" s="462" t="inlineStr"/>
      <c r="C4143" s="462" t="inlineStr">
        <is>
          <t>កំពង់ផែស្វយ័តក្រុងព្រះសីហនុ</t>
        </is>
      </c>
      <c r="D4143" s="462" t="inlineStr">
        <is>
          <t>L001-100044638</t>
        </is>
      </c>
      <c r="E4143" s="462" t="inlineStr">
        <is>
          <t>193262</t>
        </is>
      </c>
      <c r="F4143" s="463" t="n">
        <v>44190</v>
      </c>
      <c r="G4143" s="464" t="n">
        <v>83421</v>
      </c>
      <c r="H4143" s="462" t="n"/>
      <c r="I4143" s="464">
        <f>G4143</f>
        <v/>
      </c>
      <c r="J4143" s="462">
        <f>IF(AND(Q4143=TRUE, R4143=TRUE, S4143=TRUE), IF(W4143&lt;-0.05, "អនុញ្ញាត (អ្នកផ្គត់ផ្គង់ប្រកាសខ្វះ)", "បានប្រកាស (អនុញ្ញាត)"), IF(AND(Q4143=FALSE, R4143=FALSE, S4143=FALSE), "ព្យួរទុក (មិនមានទិន្នន័យ)", "ប្រកាសខុស (ព្យួរទុក)"))</f>
        <v/>
      </c>
      <c r="K4143" s="462" t="inlineStr"/>
      <c r="L4143" s="462" t="inlineStr"/>
      <c r="M4143" s="464">
        <f>AH4143</f>
        <v/>
      </c>
      <c r="N4143" s="464">
        <f>IF(W4143&lt;0,AH4143,I4143)</f>
        <v/>
      </c>
      <c r="O4143" s="464">
        <f>I4143-M4143</f>
        <v/>
      </c>
      <c r="P4143" s="462" t="n"/>
      <c r="Q4143" s="462">
        <f>V4143=W4143</f>
        <v/>
      </c>
      <c r="R4143" s="462">
        <f>AND(MONTH(F4143)=MONTH(X4143), YEAR(F4143)=YEAR(X4143))</f>
        <v/>
      </c>
      <c r="S4143" s="462">
        <f>AC4143="L001-901905215"</f>
        <v/>
      </c>
      <c r="T4143" s="464">
        <f>G4143-AH4143</f>
        <v/>
      </c>
      <c r="U4143" s="462" t="n"/>
      <c r="V4143" s="462" t="inlineStr">
        <is>
          <t>193262</t>
        </is>
      </c>
      <c r="W4143" s="462" t="inlineStr"/>
      <c r="X4143" s="499" t="n"/>
      <c r="Y4143" s="462" t="n"/>
      <c r="Z4143" s="462" t="n"/>
      <c r="AA4143" s="462" t="n"/>
      <c r="AB4143" s="462" t="n"/>
      <c r="AC4143" s="462" t="n"/>
      <c r="AD4143" s="462" t="n"/>
      <c r="AE4143" s="462" t="n"/>
      <c r="AF4143" s="462" t="n"/>
      <c r="AG4143" s="462" t="n"/>
      <c r="AH4143" s="462" t="n"/>
      <c r="AI4143" s="462" t="n"/>
      <c r="AJ4143" s="462" t="n"/>
      <c r="AK4143" s="462" t="n"/>
      <c r="AL4143" s="462" t="n"/>
      <c r="AM4143" s="462" t="n"/>
      <c r="AN4143" s="462" t="n"/>
      <c r="AO4143" s="462" t="n"/>
      <c r="AP4143" s="462" t="n"/>
      <c r="AQ4143" s="462" t="n"/>
      <c r="AR4143" s="462" t="n"/>
      <c r="AS4143" s="462" t="n"/>
    </row>
    <row r="4144">
      <c r="A4144" s="461" t="n">
        <v>4136</v>
      </c>
      <c r="B4144" s="462" t="inlineStr"/>
      <c r="C4144" s="462" t="inlineStr">
        <is>
          <t>កំពង់ផែស្វយ័តក្រុងព្រះសីហនុ</t>
        </is>
      </c>
      <c r="D4144" s="462" t="inlineStr">
        <is>
          <t>L001-100044638</t>
        </is>
      </c>
      <c r="E4144" s="462" t="inlineStr">
        <is>
          <t>194804</t>
        </is>
      </c>
      <c r="F4144" s="463" t="n">
        <v>44190</v>
      </c>
      <c r="G4144" s="464" t="n">
        <v>183677</v>
      </c>
      <c r="H4144" s="462" t="n"/>
      <c r="I4144" s="464">
        <f>G4144</f>
        <v/>
      </c>
      <c r="J4144" s="462">
        <f>IF(AND(Q4144=TRUE, R4144=TRUE, S4144=TRUE), IF(W4144&lt;-0.05, "អនុញ្ញាត (អ្នកផ្គត់ផ្គង់ប្រកាសខ្វះ)", "បានប្រកាស (អនុញ្ញាត)"), IF(AND(Q4144=FALSE, R4144=FALSE, S4144=FALSE), "ព្យួរទុក (មិនមានទិន្នន័យ)", "ប្រកាសខុស (ព្យួរទុក)"))</f>
        <v/>
      </c>
      <c r="K4144" s="462" t="inlineStr"/>
      <c r="L4144" s="462" t="inlineStr"/>
      <c r="M4144" s="464">
        <f>AH4144</f>
        <v/>
      </c>
      <c r="N4144" s="464">
        <f>IF(W4144&lt;0,AH4144,I4144)</f>
        <v/>
      </c>
      <c r="O4144" s="464">
        <f>I4144-M4144</f>
        <v/>
      </c>
      <c r="P4144" s="462" t="n"/>
      <c r="Q4144" s="462">
        <f>V4144=W4144</f>
        <v/>
      </c>
      <c r="R4144" s="462">
        <f>AND(MONTH(F4144)=MONTH(X4144), YEAR(F4144)=YEAR(X4144))</f>
        <v/>
      </c>
      <c r="S4144" s="462">
        <f>AC4144="L001-901905215"</f>
        <v/>
      </c>
      <c r="T4144" s="464">
        <f>G4144-AH4144</f>
        <v/>
      </c>
      <c r="U4144" s="462" t="n"/>
      <c r="V4144" s="462" t="inlineStr">
        <is>
          <t>194804</t>
        </is>
      </c>
      <c r="W4144" s="462" t="inlineStr"/>
      <c r="X4144" s="499" t="n"/>
      <c r="Y4144" s="462" t="n"/>
      <c r="Z4144" s="462" t="n"/>
      <c r="AA4144" s="462" t="n"/>
      <c r="AB4144" s="462" t="n"/>
      <c r="AC4144" s="462" t="n"/>
      <c r="AD4144" s="462" t="n"/>
      <c r="AE4144" s="462" t="n"/>
      <c r="AF4144" s="462" t="n"/>
      <c r="AG4144" s="462" t="n"/>
      <c r="AH4144" s="462" t="n"/>
      <c r="AI4144" s="462" t="n"/>
      <c r="AJ4144" s="462" t="n"/>
      <c r="AK4144" s="462" t="n"/>
      <c r="AL4144" s="462" t="n"/>
      <c r="AM4144" s="462" t="n"/>
      <c r="AN4144" s="462" t="n"/>
      <c r="AO4144" s="462" t="n"/>
      <c r="AP4144" s="462" t="n"/>
      <c r="AQ4144" s="462" t="n"/>
      <c r="AR4144" s="462" t="n"/>
      <c r="AS4144" s="462" t="n"/>
    </row>
    <row r="4145">
      <c r="A4145" s="461" t="n">
        <v>4137</v>
      </c>
      <c r="B4145" s="462" t="inlineStr"/>
      <c r="C4145" s="462" t="inlineStr">
        <is>
          <t>កំពង់ផែស្វយ័តក្រុងព្រះសីហនុ</t>
        </is>
      </c>
      <c r="D4145" s="462" t="inlineStr">
        <is>
          <t>L001-100044638</t>
        </is>
      </c>
      <c r="E4145" s="462" t="inlineStr">
        <is>
          <t>194814</t>
        </is>
      </c>
      <c r="F4145" s="463" t="n">
        <v>44190</v>
      </c>
      <c r="G4145" s="464" t="n">
        <v>35044</v>
      </c>
      <c r="H4145" s="462" t="n"/>
      <c r="I4145" s="464">
        <f>G4145</f>
        <v/>
      </c>
      <c r="J4145" s="462">
        <f>IF(AND(Q4145=TRUE, R4145=TRUE, S4145=TRUE), IF(W4145&lt;-0.05, "អនុញ្ញាត (អ្នកផ្គត់ផ្គង់ប្រកាសខ្វះ)", "បានប្រកាស (អនុញ្ញាត)"), IF(AND(Q4145=FALSE, R4145=FALSE, S4145=FALSE), "ព្យួរទុក (មិនមានទិន្នន័យ)", "ប្រកាសខុស (ព្យួរទុក)"))</f>
        <v/>
      </c>
      <c r="K4145" s="462" t="inlineStr"/>
      <c r="L4145" s="462" t="inlineStr"/>
      <c r="M4145" s="464">
        <f>AH4145</f>
        <v/>
      </c>
      <c r="N4145" s="464">
        <f>IF(W4145&lt;0,AH4145,I4145)</f>
        <v/>
      </c>
      <c r="O4145" s="464">
        <f>I4145-M4145</f>
        <v/>
      </c>
      <c r="P4145" s="462" t="n"/>
      <c r="Q4145" s="462">
        <f>V4145=W4145</f>
        <v/>
      </c>
      <c r="R4145" s="462">
        <f>AND(MONTH(F4145)=MONTH(X4145), YEAR(F4145)=YEAR(X4145))</f>
        <v/>
      </c>
      <c r="S4145" s="462">
        <f>AC4145="L001-901905215"</f>
        <v/>
      </c>
      <c r="T4145" s="464">
        <f>G4145-AH4145</f>
        <v/>
      </c>
      <c r="U4145" s="462" t="n"/>
      <c r="V4145" s="462" t="inlineStr">
        <is>
          <t>194814</t>
        </is>
      </c>
      <c r="W4145" s="462" t="inlineStr"/>
      <c r="X4145" s="499" t="n"/>
      <c r="Y4145" s="462" t="n"/>
      <c r="Z4145" s="462" t="n"/>
      <c r="AA4145" s="462" t="n"/>
      <c r="AB4145" s="462" t="n"/>
      <c r="AC4145" s="462" t="n"/>
      <c r="AD4145" s="462" t="n"/>
      <c r="AE4145" s="462" t="n"/>
      <c r="AF4145" s="462" t="n"/>
      <c r="AG4145" s="462" t="n"/>
      <c r="AH4145" s="462" t="n"/>
      <c r="AI4145" s="462" t="n"/>
      <c r="AJ4145" s="462" t="n"/>
      <c r="AK4145" s="462" t="n"/>
      <c r="AL4145" s="462" t="n"/>
      <c r="AM4145" s="462" t="n"/>
      <c r="AN4145" s="462" t="n"/>
      <c r="AO4145" s="462" t="n"/>
      <c r="AP4145" s="462" t="n"/>
      <c r="AQ4145" s="462" t="n"/>
      <c r="AR4145" s="462" t="n"/>
      <c r="AS4145" s="462" t="n"/>
    </row>
    <row r="4146">
      <c r="A4146" s="461" t="n">
        <v>4138</v>
      </c>
      <c r="B4146" s="462" t="inlineStr"/>
      <c r="C4146" s="462" t="inlineStr">
        <is>
          <t>កំពង់ផែស្វយ័តក្រុងព្រះសីហនុ</t>
        </is>
      </c>
      <c r="D4146" s="462" t="inlineStr">
        <is>
          <t>L001-100044638</t>
        </is>
      </c>
      <c r="E4146" s="462" t="inlineStr">
        <is>
          <t>184575</t>
        </is>
      </c>
      <c r="F4146" s="463" t="n">
        <v>44170</v>
      </c>
      <c r="G4146" s="464" t="n">
        <v>128854</v>
      </c>
      <c r="H4146" s="462" t="n"/>
      <c r="I4146" s="464">
        <f>G4146</f>
        <v/>
      </c>
      <c r="J4146" s="462">
        <f>IF(AND(Q4146=TRUE, R4146=TRUE, S4146=TRUE), IF(W4146&lt;-0.05, "អនុញ្ញាត (អ្នកផ្គត់ផ្គង់ប្រកាសខ្វះ)", "បានប្រកាស (អនុញ្ញាត)"), IF(AND(Q4146=FALSE, R4146=FALSE, S4146=FALSE), "ព្យួរទុក (មិនមានទិន្នន័យ)", "ប្រកាសខុស (ព្យួរទុក)"))</f>
        <v/>
      </c>
      <c r="K4146" s="462" t="inlineStr"/>
      <c r="L4146" s="462" t="inlineStr"/>
      <c r="M4146" s="464">
        <f>AH4146</f>
        <v/>
      </c>
      <c r="N4146" s="464">
        <f>IF(W4146&lt;0,AH4146,I4146)</f>
        <v/>
      </c>
      <c r="O4146" s="464">
        <f>I4146-M4146</f>
        <v/>
      </c>
      <c r="P4146" s="462" t="n"/>
      <c r="Q4146" s="462">
        <f>V4146=W4146</f>
        <v/>
      </c>
      <c r="R4146" s="462">
        <f>AND(MONTH(F4146)=MONTH(X4146), YEAR(F4146)=YEAR(X4146))</f>
        <v/>
      </c>
      <c r="S4146" s="462">
        <f>AC4146="L001-901905215"</f>
        <v/>
      </c>
      <c r="T4146" s="464">
        <f>G4146-AH4146</f>
        <v/>
      </c>
      <c r="U4146" s="462" t="n"/>
      <c r="V4146" s="462" t="inlineStr">
        <is>
          <t>184575</t>
        </is>
      </c>
      <c r="W4146" s="462" t="inlineStr"/>
      <c r="X4146" s="499" t="n"/>
      <c r="Y4146" s="462" t="n"/>
      <c r="Z4146" s="462" t="n"/>
      <c r="AA4146" s="462" t="n"/>
      <c r="AB4146" s="462" t="n"/>
      <c r="AC4146" s="462" t="n"/>
      <c r="AD4146" s="462" t="n"/>
      <c r="AE4146" s="462" t="n"/>
      <c r="AF4146" s="462" t="n"/>
      <c r="AG4146" s="462" t="n"/>
      <c r="AH4146" s="462" t="n"/>
      <c r="AI4146" s="462" t="n"/>
      <c r="AJ4146" s="462" t="n"/>
      <c r="AK4146" s="462" t="n"/>
      <c r="AL4146" s="462" t="n"/>
      <c r="AM4146" s="462" t="n"/>
      <c r="AN4146" s="462" t="n"/>
      <c r="AO4146" s="462" t="n"/>
      <c r="AP4146" s="462" t="n"/>
      <c r="AQ4146" s="462" t="n"/>
      <c r="AR4146" s="462" t="n"/>
      <c r="AS4146" s="462" t="n"/>
    </row>
    <row r="4147">
      <c r="A4147" s="461" t="n">
        <v>4139</v>
      </c>
      <c r="B4147" s="462" t="inlineStr"/>
      <c r="C4147" s="462" t="inlineStr">
        <is>
          <t>សូស៊ីយេតេ កុងសេស្យូនែរ ដឺ ឡាអេរ៉ូព័រ</t>
        </is>
      </c>
      <c r="D4147" s="462" t="inlineStr">
        <is>
          <t>L001-100047300</t>
        </is>
      </c>
      <c r="E4147" s="462" t="inlineStr">
        <is>
          <t>2000-061046</t>
        </is>
      </c>
      <c r="F4147" s="463" t="n">
        <v>44174</v>
      </c>
      <c r="G4147" s="464" t="n">
        <v>19321</v>
      </c>
      <c r="H4147" s="462" t="n"/>
      <c r="I4147" s="464">
        <f>G4147</f>
        <v/>
      </c>
      <c r="J4147" s="462">
        <f>IF(AND(Q4147=TRUE, R4147=TRUE, S4147=TRUE), IF(W4147&lt;-0.05, "អនុញ្ញាត (អ្នកផ្គត់ផ្គង់ប្រកាសខ្វះ)", "បានប្រកាស (អនុញ្ញាត)"), IF(AND(Q4147=FALSE, R4147=FALSE, S4147=FALSE), "ព្យួរទុក (មិនមានទិន្នន័យ)", "ប្រកាសខុស (ព្យួរទុក)"))</f>
        <v/>
      </c>
      <c r="K4147" s="462" t="inlineStr"/>
      <c r="L4147" s="462" t="inlineStr"/>
      <c r="M4147" s="464">
        <f>AH4147</f>
        <v/>
      </c>
      <c r="N4147" s="464">
        <f>IF(W4147&lt;0,AH4147,I4147)</f>
        <v/>
      </c>
      <c r="O4147" s="464">
        <f>I4147-M4147</f>
        <v/>
      </c>
      <c r="P4147" s="462" t="n"/>
      <c r="Q4147" s="462">
        <f>V4147=W4147</f>
        <v/>
      </c>
      <c r="R4147" s="462">
        <f>AND(MONTH(F4147)=MONTH(X4147), YEAR(F4147)=YEAR(X4147))</f>
        <v/>
      </c>
      <c r="S4147" s="462">
        <f>AC4147="L001-901905215"</f>
        <v/>
      </c>
      <c r="T4147" s="464">
        <f>G4147-AH4147</f>
        <v/>
      </c>
      <c r="U4147" s="462" t="n"/>
      <c r="V4147" s="462" t="inlineStr">
        <is>
          <t>2000061046</t>
        </is>
      </c>
      <c r="W4147" s="462" t="inlineStr"/>
      <c r="X4147" s="499" t="n"/>
      <c r="Y4147" s="462" t="n"/>
      <c r="Z4147" s="462" t="n"/>
      <c r="AA4147" s="462" t="n"/>
      <c r="AB4147" s="462" t="n"/>
      <c r="AC4147" s="462" t="n"/>
      <c r="AD4147" s="462" t="n"/>
      <c r="AE4147" s="462" t="n"/>
      <c r="AF4147" s="462" t="n"/>
      <c r="AG4147" s="462" t="n"/>
      <c r="AH4147" s="462" t="n"/>
      <c r="AI4147" s="462" t="n"/>
      <c r="AJ4147" s="462" t="n"/>
      <c r="AK4147" s="462" t="n"/>
      <c r="AL4147" s="462" t="n"/>
      <c r="AM4147" s="462" t="n"/>
      <c r="AN4147" s="462" t="n"/>
      <c r="AO4147" s="462" t="n"/>
      <c r="AP4147" s="462" t="n"/>
      <c r="AQ4147" s="462" t="n"/>
      <c r="AR4147" s="462" t="n"/>
      <c r="AS4147" s="462" t="n"/>
    </row>
    <row r="4148">
      <c r="A4148" s="461" t="n">
        <v>4140</v>
      </c>
      <c r="B4148" s="462" t="inlineStr"/>
      <c r="C4148" s="462" t="inlineStr">
        <is>
          <t>អ៊ិចស្ពែឌីធ័រ ខេមបូឌា អិលធីឌី</t>
        </is>
      </c>
      <c r="D4148" s="462" t="inlineStr">
        <is>
          <t>L001-100045898</t>
        </is>
      </c>
      <c r="E4148" s="462" t="inlineStr">
        <is>
          <t>TI-0188525</t>
        </is>
      </c>
      <c r="F4148" s="463" t="n">
        <v>44173</v>
      </c>
      <c r="G4148" s="464" t="n">
        <v>171720</v>
      </c>
      <c r="H4148" s="462" t="n"/>
      <c r="I4148" s="464">
        <f>G4148</f>
        <v/>
      </c>
      <c r="J4148" s="462">
        <f>IF(AND(Q4148=TRUE, R4148=TRUE, S4148=TRUE), IF(W4148&lt;-0.05, "អនុញ្ញាត (អ្នកផ្គត់ផ្គង់ប្រកាសខ្វះ)", "បានប្រកាស (អនុញ្ញាត)"), IF(AND(Q4148=FALSE, R4148=FALSE, S4148=FALSE), "ព្យួរទុក (មិនមានទិន្នន័យ)", "ប្រកាសខុស (ព្យួរទុក)"))</f>
        <v/>
      </c>
      <c r="K4148" s="462" t="inlineStr"/>
      <c r="L4148" s="462" t="inlineStr"/>
      <c r="M4148" s="464">
        <f>AH4148</f>
        <v/>
      </c>
      <c r="N4148" s="464">
        <f>IF(W4148&lt;0,AH4148,I4148)</f>
        <v/>
      </c>
      <c r="O4148" s="464">
        <f>I4148-M4148</f>
        <v/>
      </c>
      <c r="P4148" s="462" t="n"/>
      <c r="Q4148" s="462">
        <f>V4148=W4148</f>
        <v/>
      </c>
      <c r="R4148" s="462">
        <f>AND(MONTH(F4148)=MONTH(X4148), YEAR(F4148)=YEAR(X4148))</f>
        <v/>
      </c>
      <c r="S4148" s="462">
        <f>AC4148="L001-901905215"</f>
        <v/>
      </c>
      <c r="T4148" s="464">
        <f>G4148-AH4148</f>
        <v/>
      </c>
      <c r="U4148" s="462" t="n"/>
      <c r="V4148" s="462" t="inlineStr">
        <is>
          <t>TI0188525</t>
        </is>
      </c>
      <c r="W4148" s="462" t="inlineStr"/>
      <c r="X4148" s="499" t="n"/>
      <c r="Y4148" s="462" t="n"/>
      <c r="Z4148" s="462" t="n"/>
      <c r="AA4148" s="462" t="n"/>
      <c r="AB4148" s="462" t="n"/>
      <c r="AC4148" s="462" t="n"/>
      <c r="AD4148" s="462" t="n"/>
      <c r="AE4148" s="462" t="n"/>
      <c r="AF4148" s="462" t="n"/>
      <c r="AG4148" s="462" t="n"/>
      <c r="AH4148" s="462" t="n"/>
      <c r="AI4148" s="462" t="n"/>
      <c r="AJ4148" s="462" t="n"/>
      <c r="AK4148" s="462" t="n"/>
      <c r="AL4148" s="462" t="n"/>
      <c r="AM4148" s="462" t="n"/>
      <c r="AN4148" s="462" t="n"/>
      <c r="AO4148" s="462" t="n"/>
      <c r="AP4148" s="462" t="n"/>
      <c r="AQ4148" s="462" t="n"/>
      <c r="AR4148" s="462" t="n"/>
      <c r="AS4148" s="462" t="n"/>
    </row>
    <row r="4149">
      <c r="A4149" s="461" t="n">
        <v>4141</v>
      </c>
      <c r="B4149" s="462" t="inlineStr"/>
      <c r="C4149" s="462" t="inlineStr">
        <is>
          <t>អ៊ិចស្ពែឌីធ័រ ខេមបូឌា អិលធីឌី</t>
        </is>
      </c>
      <c r="D4149" s="462" t="inlineStr">
        <is>
          <t>L001-100045898</t>
        </is>
      </c>
      <c r="E4149" s="462" t="inlineStr">
        <is>
          <t>TI-0188368</t>
        </is>
      </c>
      <c r="F4149" s="463" t="n">
        <v>44173</v>
      </c>
      <c r="G4149" s="464" t="n">
        <v>348501</v>
      </c>
      <c r="H4149" s="462" t="n"/>
      <c r="I4149" s="464">
        <f>G4149</f>
        <v/>
      </c>
      <c r="J4149" s="462">
        <f>IF(AND(Q4149=TRUE, R4149=TRUE, S4149=TRUE), IF(W4149&lt;-0.05, "អនុញ្ញាត (អ្នកផ្គត់ផ្គង់ប្រកាសខ្វះ)", "បានប្រកាស (អនុញ្ញាត)"), IF(AND(Q4149=FALSE, R4149=FALSE, S4149=FALSE), "ព្យួរទុក (មិនមានទិន្នន័យ)", "ប្រកាសខុស (ព្យួរទុក)"))</f>
        <v/>
      </c>
      <c r="K4149" s="462" t="inlineStr"/>
      <c r="L4149" s="462" t="inlineStr"/>
      <c r="M4149" s="464">
        <f>AH4149</f>
        <v/>
      </c>
      <c r="N4149" s="464">
        <f>IF(W4149&lt;0,AH4149,I4149)</f>
        <v/>
      </c>
      <c r="O4149" s="464">
        <f>I4149-M4149</f>
        <v/>
      </c>
      <c r="P4149" s="462" t="n"/>
      <c r="Q4149" s="462">
        <f>V4149=W4149</f>
        <v/>
      </c>
      <c r="R4149" s="462">
        <f>AND(MONTH(F4149)=MONTH(X4149), YEAR(F4149)=YEAR(X4149))</f>
        <v/>
      </c>
      <c r="S4149" s="462">
        <f>AC4149="L001-901905215"</f>
        <v/>
      </c>
      <c r="T4149" s="464">
        <f>G4149-AH4149</f>
        <v/>
      </c>
      <c r="U4149" s="462" t="n"/>
      <c r="V4149" s="462" t="inlineStr">
        <is>
          <t>TI0188368</t>
        </is>
      </c>
      <c r="W4149" s="462" t="inlineStr"/>
      <c r="X4149" s="499" t="n"/>
      <c r="Y4149" s="462" t="n"/>
      <c r="Z4149" s="462" t="n"/>
      <c r="AA4149" s="462" t="n"/>
      <c r="AB4149" s="462" t="n"/>
      <c r="AC4149" s="462" t="n"/>
      <c r="AD4149" s="462" t="n"/>
      <c r="AE4149" s="462" t="n"/>
      <c r="AF4149" s="462" t="n"/>
      <c r="AG4149" s="462" t="n"/>
      <c r="AH4149" s="462" t="n"/>
      <c r="AI4149" s="462" t="n"/>
      <c r="AJ4149" s="462" t="n"/>
      <c r="AK4149" s="462" t="n"/>
      <c r="AL4149" s="462" t="n"/>
      <c r="AM4149" s="462" t="n"/>
      <c r="AN4149" s="462" t="n"/>
      <c r="AO4149" s="462" t="n"/>
      <c r="AP4149" s="462" t="n"/>
      <c r="AQ4149" s="462" t="n"/>
      <c r="AR4149" s="462" t="n"/>
      <c r="AS4149" s="462" t="n"/>
    </row>
    <row r="4150">
      <c r="A4150" s="461" t="n">
        <v>4142</v>
      </c>
      <c r="B4150" s="462" t="inlineStr"/>
      <c r="C4150" s="462" t="inlineStr">
        <is>
          <t>សូស៊ីយេតេ កុងសេស្យូនែរ ដឺ ឡាអេរ៉ូព័រ</t>
        </is>
      </c>
      <c r="D4150" s="462" t="inlineStr">
        <is>
          <t>L001-100047300</t>
        </is>
      </c>
      <c r="E4150" s="462" t="inlineStr">
        <is>
          <t>2000-060908</t>
        </is>
      </c>
      <c r="F4150" s="463" t="n">
        <v>44173</v>
      </c>
      <c r="G4150" s="464" t="n">
        <v>11541</v>
      </c>
      <c r="H4150" s="462" t="n"/>
      <c r="I4150" s="464">
        <f>G4150</f>
        <v/>
      </c>
      <c r="J4150" s="462">
        <f>IF(AND(Q4150=TRUE, R4150=TRUE, S4150=TRUE), IF(W4150&lt;-0.05, "អនុញ្ញាត (អ្នកផ្គត់ផ្គង់ប្រកាសខ្វះ)", "បានប្រកាស (អនុញ្ញាត)"), IF(AND(Q4150=FALSE, R4150=FALSE, S4150=FALSE), "ព្យួរទុក (មិនមានទិន្នន័យ)", "ប្រកាសខុស (ព្យួរទុក)"))</f>
        <v/>
      </c>
      <c r="K4150" s="462" t="inlineStr"/>
      <c r="L4150" s="462" t="inlineStr"/>
      <c r="M4150" s="464">
        <f>AH4150</f>
        <v/>
      </c>
      <c r="N4150" s="464">
        <f>IF(W4150&lt;0,AH4150,I4150)</f>
        <v/>
      </c>
      <c r="O4150" s="464">
        <f>I4150-M4150</f>
        <v/>
      </c>
      <c r="P4150" s="462" t="n"/>
      <c r="Q4150" s="462">
        <f>V4150=W4150</f>
        <v/>
      </c>
      <c r="R4150" s="462">
        <f>AND(MONTH(F4150)=MONTH(X4150), YEAR(F4150)=YEAR(X4150))</f>
        <v/>
      </c>
      <c r="S4150" s="462">
        <f>AC4150="L001-901905215"</f>
        <v/>
      </c>
      <c r="T4150" s="464">
        <f>G4150-AH4150</f>
        <v/>
      </c>
      <c r="U4150" s="462" t="n"/>
      <c r="V4150" s="462" t="inlineStr">
        <is>
          <t>2000060908</t>
        </is>
      </c>
      <c r="W4150" s="462" t="inlineStr"/>
      <c r="X4150" s="499" t="n"/>
      <c r="Y4150" s="462" t="n"/>
      <c r="Z4150" s="462" t="n"/>
      <c r="AA4150" s="462" t="n"/>
      <c r="AB4150" s="462" t="n"/>
      <c r="AC4150" s="462" t="n"/>
      <c r="AD4150" s="462" t="n"/>
      <c r="AE4150" s="462" t="n"/>
      <c r="AF4150" s="462" t="n"/>
      <c r="AG4150" s="462" t="n"/>
      <c r="AH4150" s="462" t="n"/>
      <c r="AI4150" s="462" t="n"/>
      <c r="AJ4150" s="462" t="n"/>
      <c r="AK4150" s="462" t="n"/>
      <c r="AL4150" s="462" t="n"/>
      <c r="AM4150" s="462" t="n"/>
      <c r="AN4150" s="462" t="n"/>
      <c r="AO4150" s="462" t="n"/>
      <c r="AP4150" s="462" t="n"/>
      <c r="AQ4150" s="462" t="n"/>
      <c r="AR4150" s="462" t="n"/>
      <c r="AS4150" s="462" t="n"/>
    </row>
    <row r="4151">
      <c r="A4151" s="461" t="n">
        <v>4143</v>
      </c>
      <c r="B4151" s="462" t="inlineStr"/>
      <c r="C4151" s="462" t="inlineStr">
        <is>
          <t>ឆាយ ដា ឡូយីស្ទីក</t>
        </is>
      </c>
      <c r="D4151" s="462" t="inlineStr">
        <is>
          <t>L001-100063098</t>
        </is>
      </c>
      <c r="E4151" s="462" t="inlineStr">
        <is>
          <t>2012010990</t>
        </is>
      </c>
      <c r="F4151" s="463" t="n">
        <v>44172</v>
      </c>
      <c r="G4151" s="464" t="n">
        <v>192065</v>
      </c>
      <c r="H4151" s="462" t="n"/>
      <c r="I4151" s="464">
        <f>G4151</f>
        <v/>
      </c>
      <c r="J4151" s="462">
        <f>IF(AND(Q4151=TRUE, R4151=TRUE, S4151=TRUE), IF(W4151&lt;-0.05, "អនុញ្ញាត (អ្នកផ្គត់ផ្គង់ប្រកាសខ្វះ)", "បានប្រកាស (អនុញ្ញាត)"), IF(AND(Q4151=FALSE, R4151=FALSE, S4151=FALSE), "ព្យួរទុក (មិនមានទិន្នន័យ)", "ប្រកាសខុស (ព្យួរទុក)"))</f>
        <v/>
      </c>
      <c r="K4151" s="462" t="inlineStr"/>
      <c r="L4151" s="462" t="inlineStr"/>
      <c r="M4151" s="464">
        <f>AH4151</f>
        <v/>
      </c>
      <c r="N4151" s="464">
        <f>IF(W4151&lt;0,AH4151,I4151)</f>
        <v/>
      </c>
      <c r="O4151" s="464">
        <f>I4151-M4151</f>
        <v/>
      </c>
      <c r="P4151" s="462" t="n"/>
      <c r="Q4151" s="462">
        <f>V4151=W4151</f>
        <v/>
      </c>
      <c r="R4151" s="462">
        <f>AND(MONTH(F4151)=MONTH(X4151), YEAR(F4151)=YEAR(X4151))</f>
        <v/>
      </c>
      <c r="S4151" s="462">
        <f>AC4151="L001-901905215"</f>
        <v/>
      </c>
      <c r="T4151" s="464">
        <f>G4151-AH4151</f>
        <v/>
      </c>
      <c r="U4151" s="462" t="n"/>
      <c r="V4151" s="462" t="inlineStr">
        <is>
          <t>2012010990</t>
        </is>
      </c>
      <c r="W4151" s="462" t="inlineStr">
        <is>
          <t>2012010990</t>
        </is>
      </c>
      <c r="X4151" s="463" t="n">
        <v>44172</v>
      </c>
      <c r="Y4151" s="462" t="inlineStr">
        <is>
          <t>2012010990</t>
        </is>
      </c>
      <c r="Z4151" s="462" t="inlineStr"/>
      <c r="AA4151" s="462" t="inlineStr">
        <is>
          <t>បុគ្គលជាប់អាករ</t>
        </is>
      </c>
      <c r="AB4151" s="462" t="inlineStr">
        <is>
          <t>L001-901905215</t>
        </is>
      </c>
      <c r="AC4151" s="462" t="inlineStr">
        <is>
          <t>វីអ៊ីស៊ិន (ខេមបូឌា) អ៊ិនដាសស្ទ្រី ឯ.ក</t>
        </is>
      </c>
      <c r="AD4151" s="464" t="n">
        <v>2112713</v>
      </c>
      <c r="AE4151" s="464" t="n">
        <v>1920648</v>
      </c>
      <c r="AF4151" s="464" t="n">
        <v>0</v>
      </c>
      <c r="AG4151" s="464" t="n">
        <v>0</v>
      </c>
      <c r="AH4151" s="464" t="n">
        <v>192065</v>
      </c>
      <c r="AI4151" s="464" t="n">
        <v>0</v>
      </c>
      <c r="AJ4151" s="464" t="n">
        <v>0</v>
      </c>
      <c r="AK4151" s="464" t="n">
        <v>0</v>
      </c>
      <c r="AL4151" s="464" t="n">
        <v>0</v>
      </c>
      <c r="AM4151" s="464" t="n">
        <v>0</v>
      </c>
      <c r="AN4151" s="464" t="n">
        <v>0</v>
      </c>
      <c r="AO4151" s="464" t="n">
        <v>0</v>
      </c>
      <c r="AP4151" s="464" t="n">
        <v>0</v>
      </c>
      <c r="AQ4151" s="462" t="inlineStr"/>
      <c r="AR4151" s="462" t="inlineStr"/>
      <c r="AS4151" s="462" t="inlineStr">
        <is>
          <t>បានប្រកាសពន្ធ</t>
        </is>
      </c>
    </row>
    <row r="4152">
      <c r="A4152" s="461" t="n">
        <v>4144</v>
      </c>
      <c r="B4152" s="462" t="inlineStr"/>
      <c r="C4152" s="462" t="inlineStr">
        <is>
          <t>អ៊ែរ៉ូ ស៊ីបភីង អេជេនស៊ី</t>
        </is>
      </c>
      <c r="D4152" s="462" t="inlineStr">
        <is>
          <t>K004-901635903</t>
        </is>
      </c>
      <c r="E4152" s="462" t="inlineStr">
        <is>
          <t>IKPSA2020531653</t>
        </is>
      </c>
      <c r="F4152" s="463" t="n">
        <v>44172</v>
      </c>
      <c r="G4152" s="464" t="n">
        <v>42730</v>
      </c>
      <c r="H4152" s="462" t="n"/>
      <c r="I4152" s="464">
        <f>G4152</f>
        <v/>
      </c>
      <c r="J4152" s="462">
        <f>IF(AND(Q4152=TRUE, R4152=TRUE, S4152=TRUE), IF(W4152&lt;-0.05, "អនុញ្ញាត (អ្នកផ្គត់ផ្គង់ប្រកាសខ្វះ)", "បានប្រកាស (អនុញ្ញាត)"), IF(AND(Q4152=FALSE, R4152=FALSE, S4152=FALSE), "ព្យួរទុក (មិនមានទិន្នន័យ)", "ប្រកាសខុស (ព្យួរទុក)"))</f>
        <v/>
      </c>
      <c r="K4152" s="462" t="inlineStr"/>
      <c r="L4152" s="462" t="inlineStr"/>
      <c r="M4152" s="464">
        <f>AH4152</f>
        <v/>
      </c>
      <c r="N4152" s="464">
        <f>IF(W4152&lt;0,AH4152,I4152)</f>
        <v/>
      </c>
      <c r="O4152" s="464">
        <f>I4152-M4152</f>
        <v/>
      </c>
      <c r="P4152" s="462" t="n"/>
      <c r="Q4152" s="462">
        <f>V4152=W4152</f>
        <v/>
      </c>
      <c r="R4152" s="462">
        <f>AND(MONTH(F4152)=MONTH(X4152), YEAR(F4152)=YEAR(X4152))</f>
        <v/>
      </c>
      <c r="S4152" s="462">
        <f>AC4152="L001-901905215"</f>
        <v/>
      </c>
      <c r="T4152" s="464">
        <f>G4152-AH4152</f>
        <v/>
      </c>
      <c r="U4152" s="462" t="n"/>
      <c r="V4152" s="462" t="inlineStr">
        <is>
          <t>IKPSA2020531653</t>
        </is>
      </c>
      <c r="W4152" s="462" t="inlineStr">
        <is>
          <t>IKPSA2020531653</t>
        </is>
      </c>
      <c r="X4152" s="463" t="n">
        <v>44172</v>
      </c>
      <c r="Y4152" s="462" t="inlineStr">
        <is>
          <t>IKPSA2020531653</t>
        </is>
      </c>
      <c r="Z4152" s="462" t="inlineStr"/>
      <c r="AA4152" s="462" t="inlineStr">
        <is>
          <t>បុគ្គលជាប់អាករ</t>
        </is>
      </c>
      <c r="AB4152" s="462" t="inlineStr">
        <is>
          <t>L001-901905215</t>
        </is>
      </c>
      <c r="AC4152" s="462" t="inlineStr">
        <is>
          <t>វីអ៊ីស៊ិន (ខេមបូឌា) អ៊ិនដាសស្ទ្រី ឯ.ក</t>
        </is>
      </c>
      <c r="AD4152" s="464" t="n">
        <v>469220</v>
      </c>
      <c r="AE4152" s="464" t="n">
        <v>426564</v>
      </c>
      <c r="AF4152" s="464" t="n">
        <v>0</v>
      </c>
      <c r="AG4152" s="464" t="n">
        <v>0</v>
      </c>
      <c r="AH4152" s="464" t="n">
        <v>42656</v>
      </c>
      <c r="AI4152" s="464" t="n">
        <v>0</v>
      </c>
      <c r="AJ4152" s="464" t="n">
        <v>0</v>
      </c>
      <c r="AK4152" s="464" t="n">
        <v>0</v>
      </c>
      <c r="AL4152" s="464" t="n">
        <v>0</v>
      </c>
      <c r="AM4152" s="464" t="n">
        <v>0</v>
      </c>
      <c r="AN4152" s="464" t="n">
        <v>0</v>
      </c>
      <c r="AO4152" s="464" t="n">
        <v>0</v>
      </c>
      <c r="AP4152" s="464" t="n">
        <v>0</v>
      </c>
      <c r="AQ4152" s="462" t="inlineStr"/>
      <c r="AR4152" s="462" t="inlineStr"/>
      <c r="AS4152" s="462" t="inlineStr">
        <is>
          <t>បានប្រកាសពន្ធ</t>
        </is>
      </c>
    </row>
    <row r="4153">
      <c r="A4153" s="461" t="n">
        <v>4145</v>
      </c>
      <c r="B4153" s="462" t="inlineStr"/>
      <c r="C4153" s="462" t="inlineStr">
        <is>
          <t>អ៊ែរ៉ូ ស៊ីបភីង អេជេនស៊ី</t>
        </is>
      </c>
      <c r="D4153" s="462" t="inlineStr">
        <is>
          <t>K004-901635903</t>
        </is>
      </c>
      <c r="E4153" s="462" t="inlineStr">
        <is>
          <t>IKPSA2020531633</t>
        </is>
      </c>
      <c r="F4153" s="463" t="n">
        <v>44172</v>
      </c>
      <c r="G4153" s="464" t="n">
        <v>7367</v>
      </c>
      <c r="H4153" s="462" t="n"/>
      <c r="I4153" s="464">
        <f>G4153</f>
        <v/>
      </c>
      <c r="J4153" s="462">
        <f>IF(AND(Q4153=TRUE, R4153=TRUE, S4153=TRUE), IF(W4153&lt;-0.05, "អនុញ្ញាត (អ្នកផ្គត់ផ្គង់ប្រកាសខ្វះ)", "បានប្រកាស (អនុញ្ញាត)"), IF(AND(Q4153=FALSE, R4153=FALSE, S4153=FALSE), "ព្យួរទុក (មិនមានទិន្នន័យ)", "ប្រកាសខុស (ព្យួរទុក)"))</f>
        <v/>
      </c>
      <c r="K4153" s="462" t="inlineStr"/>
      <c r="L4153" s="462" t="inlineStr"/>
      <c r="M4153" s="464">
        <f>AH4153</f>
        <v/>
      </c>
      <c r="N4153" s="464">
        <f>IF(W4153&lt;0,AH4153,I4153)</f>
        <v/>
      </c>
      <c r="O4153" s="464">
        <f>I4153-M4153</f>
        <v/>
      </c>
      <c r="P4153" s="462" t="n"/>
      <c r="Q4153" s="462">
        <f>V4153=W4153</f>
        <v/>
      </c>
      <c r="R4153" s="462">
        <f>AND(MONTH(F4153)=MONTH(X4153), YEAR(F4153)=YEAR(X4153))</f>
        <v/>
      </c>
      <c r="S4153" s="462">
        <f>AC4153="L001-901905215"</f>
        <v/>
      </c>
      <c r="T4153" s="464">
        <f>G4153-AH4153</f>
        <v/>
      </c>
      <c r="U4153" s="462" t="n"/>
      <c r="V4153" s="462" t="inlineStr">
        <is>
          <t>IKPSA2020531633</t>
        </is>
      </c>
      <c r="W4153" s="462" t="inlineStr">
        <is>
          <t>IKPSA2020531633</t>
        </is>
      </c>
      <c r="X4153" s="463" t="n">
        <v>44172</v>
      </c>
      <c r="Y4153" s="462" t="inlineStr">
        <is>
          <t>IKPSA2020531633</t>
        </is>
      </c>
      <c r="Z4153" s="462" t="inlineStr"/>
      <c r="AA4153" s="462" t="inlineStr">
        <is>
          <t>បុគ្គលជាប់អាករ</t>
        </is>
      </c>
      <c r="AB4153" s="462" t="inlineStr">
        <is>
          <t>L001-901905215</t>
        </is>
      </c>
      <c r="AC4153" s="462" t="inlineStr">
        <is>
          <t>វីអ៊ីស៊ិន (ខេមបូឌា) អ៊ិនដាសស្ទ្រី ឯ.ក</t>
        </is>
      </c>
      <c r="AD4153" s="464" t="n">
        <v>80900</v>
      </c>
      <c r="AE4153" s="464" t="n">
        <v>73545</v>
      </c>
      <c r="AF4153" s="464" t="n">
        <v>0</v>
      </c>
      <c r="AG4153" s="464" t="n">
        <v>0</v>
      </c>
      <c r="AH4153" s="464" t="n">
        <v>7355</v>
      </c>
      <c r="AI4153" s="464" t="n">
        <v>0</v>
      </c>
      <c r="AJ4153" s="464" t="n">
        <v>0</v>
      </c>
      <c r="AK4153" s="464" t="n">
        <v>0</v>
      </c>
      <c r="AL4153" s="464" t="n">
        <v>0</v>
      </c>
      <c r="AM4153" s="464" t="n">
        <v>0</v>
      </c>
      <c r="AN4153" s="464" t="n">
        <v>0</v>
      </c>
      <c r="AO4153" s="464" t="n">
        <v>0</v>
      </c>
      <c r="AP4153" s="464" t="n">
        <v>0</v>
      </c>
      <c r="AQ4153" s="462" t="inlineStr"/>
      <c r="AR4153" s="462" t="inlineStr"/>
      <c r="AS4153" s="462" t="inlineStr">
        <is>
          <t>បានប្រកាសពន្ធ</t>
        </is>
      </c>
    </row>
    <row r="4154">
      <c r="A4154" s="461" t="n">
        <v>4146</v>
      </c>
      <c r="B4154" s="462" t="inlineStr"/>
      <c r="C4154" s="462" t="inlineStr">
        <is>
          <t>ឆាយ ដា ឡូយីស្ទីក</t>
        </is>
      </c>
      <c r="D4154" s="462" t="inlineStr">
        <is>
          <t>L001-100063098</t>
        </is>
      </c>
      <c r="E4154" s="462" t="inlineStr">
        <is>
          <t>2012010984</t>
        </is>
      </c>
      <c r="F4154" s="463" t="n">
        <v>44172</v>
      </c>
      <c r="G4154" s="464" t="n">
        <v>88739</v>
      </c>
      <c r="H4154" s="462" t="n"/>
      <c r="I4154" s="464">
        <f>G4154</f>
        <v/>
      </c>
      <c r="J4154" s="462">
        <f>IF(AND(Q4154=TRUE, R4154=TRUE, S4154=TRUE), IF(W4154&lt;-0.05, "អនុញ្ញាត (អ្នកផ្គត់ផ្គង់ប្រកាសខ្វះ)", "បានប្រកាស (អនុញ្ញាត)"), IF(AND(Q4154=FALSE, R4154=FALSE, S4154=FALSE), "ព្យួរទុក (មិនមានទិន្នន័យ)", "ប្រកាសខុស (ព្យួរទុក)"))</f>
        <v/>
      </c>
      <c r="K4154" s="462" t="inlineStr"/>
      <c r="L4154" s="462" t="inlineStr"/>
      <c r="M4154" s="464">
        <f>AH4154</f>
        <v/>
      </c>
      <c r="N4154" s="464">
        <f>IF(W4154&lt;0,AH4154,I4154)</f>
        <v/>
      </c>
      <c r="O4154" s="464">
        <f>I4154-M4154</f>
        <v/>
      </c>
      <c r="P4154" s="462" t="n"/>
      <c r="Q4154" s="462">
        <f>V4154=W4154</f>
        <v/>
      </c>
      <c r="R4154" s="462">
        <f>AND(MONTH(F4154)=MONTH(X4154), YEAR(F4154)=YEAR(X4154))</f>
        <v/>
      </c>
      <c r="S4154" s="462">
        <f>AC4154="L001-901905215"</f>
        <v/>
      </c>
      <c r="T4154" s="464">
        <f>G4154-AH4154</f>
        <v/>
      </c>
      <c r="U4154" s="462" t="n"/>
      <c r="V4154" s="462" t="inlineStr">
        <is>
          <t>2012010984</t>
        </is>
      </c>
      <c r="W4154" s="462" t="inlineStr">
        <is>
          <t>2012010984</t>
        </is>
      </c>
      <c r="X4154" s="463" t="n">
        <v>44172</v>
      </c>
      <c r="Y4154" s="462" t="inlineStr">
        <is>
          <t>2012010984</t>
        </is>
      </c>
      <c r="Z4154" s="462" t="inlineStr"/>
      <c r="AA4154" s="462" t="inlineStr">
        <is>
          <t>បុគ្គលជាប់អាករ</t>
        </is>
      </c>
      <c r="AB4154" s="462" t="inlineStr">
        <is>
          <t>L001-901905215</t>
        </is>
      </c>
      <c r="AC4154" s="462" t="inlineStr">
        <is>
          <t>វីអ៊ីស៊ិន (ខេមបូឌា) អ៊ិនដាសស្ទ្រី ឯ.ក</t>
        </is>
      </c>
      <c r="AD4154" s="464" t="n">
        <v>976127</v>
      </c>
      <c r="AE4154" s="464" t="n">
        <v>887388</v>
      </c>
      <c r="AF4154" s="464" t="n">
        <v>0</v>
      </c>
      <c r="AG4154" s="464" t="n">
        <v>0</v>
      </c>
      <c r="AH4154" s="464" t="n">
        <v>88739</v>
      </c>
      <c r="AI4154" s="464" t="n">
        <v>0</v>
      </c>
      <c r="AJ4154" s="464" t="n">
        <v>0</v>
      </c>
      <c r="AK4154" s="464" t="n">
        <v>0</v>
      </c>
      <c r="AL4154" s="464" t="n">
        <v>0</v>
      </c>
      <c r="AM4154" s="464" t="n">
        <v>0</v>
      </c>
      <c r="AN4154" s="464" t="n">
        <v>0</v>
      </c>
      <c r="AO4154" s="464" t="n">
        <v>0</v>
      </c>
      <c r="AP4154" s="464" t="n">
        <v>0</v>
      </c>
      <c r="AQ4154" s="462" t="inlineStr"/>
      <c r="AR4154" s="462" t="inlineStr"/>
      <c r="AS4154" s="462" t="inlineStr">
        <is>
          <t>បានប្រកាសពន្ធ</t>
        </is>
      </c>
    </row>
    <row r="4155">
      <c r="A4155" s="461" t="n">
        <v>4147</v>
      </c>
      <c r="B4155" s="462" t="inlineStr"/>
      <c r="C4155" s="462" t="inlineStr">
        <is>
          <t>កំពង់ផែស្វយ័តក្រុងព្រះសីហនុ</t>
        </is>
      </c>
      <c r="D4155" s="462" t="inlineStr">
        <is>
          <t>L001-100044638</t>
        </is>
      </c>
      <c r="E4155" s="462" t="inlineStr">
        <is>
          <t>180796</t>
        </is>
      </c>
      <c r="F4155" s="463" t="n">
        <v>44170</v>
      </c>
      <c r="G4155" s="464" t="n">
        <v>49815</v>
      </c>
      <c r="H4155" s="462" t="n"/>
      <c r="I4155" s="464">
        <f>G4155</f>
        <v/>
      </c>
      <c r="J4155" s="462">
        <f>IF(AND(Q4155=TRUE, R4155=TRUE, S4155=TRUE), IF(W4155&lt;-0.05, "អនុញ្ញាត (អ្នកផ្គត់ផ្គង់ប្រកាសខ្វះ)", "បានប្រកាស (អនុញ្ញាត)"), IF(AND(Q4155=FALSE, R4155=FALSE, S4155=FALSE), "ព្យួរទុក (មិនមានទិន្នន័យ)", "ប្រកាសខុស (ព្យួរទុក)"))</f>
        <v/>
      </c>
      <c r="K4155" s="462" t="inlineStr"/>
      <c r="L4155" s="462" t="inlineStr"/>
      <c r="M4155" s="464">
        <f>AH4155</f>
        <v/>
      </c>
      <c r="N4155" s="464">
        <f>IF(W4155&lt;0,AH4155,I4155)</f>
        <v/>
      </c>
      <c r="O4155" s="464">
        <f>I4155-M4155</f>
        <v/>
      </c>
      <c r="P4155" s="462" t="n"/>
      <c r="Q4155" s="462">
        <f>V4155=W4155</f>
        <v/>
      </c>
      <c r="R4155" s="462">
        <f>AND(MONTH(F4155)=MONTH(X4155), YEAR(F4155)=YEAR(X4155))</f>
        <v/>
      </c>
      <c r="S4155" s="462">
        <f>AC4155="L001-901905215"</f>
        <v/>
      </c>
      <c r="T4155" s="464">
        <f>G4155-AH4155</f>
        <v/>
      </c>
      <c r="U4155" s="462" t="n"/>
      <c r="V4155" s="462" t="inlineStr">
        <is>
          <t>180796</t>
        </is>
      </c>
      <c r="W4155" s="462" t="inlineStr"/>
      <c r="X4155" s="499" t="n"/>
      <c r="Y4155" s="462" t="n"/>
      <c r="Z4155" s="462" t="n"/>
      <c r="AA4155" s="462" t="n"/>
      <c r="AB4155" s="462" t="n"/>
      <c r="AC4155" s="462" t="n"/>
      <c r="AD4155" s="462" t="n"/>
      <c r="AE4155" s="462" t="n"/>
      <c r="AF4155" s="462" t="n"/>
      <c r="AG4155" s="462" t="n"/>
      <c r="AH4155" s="462" t="n"/>
      <c r="AI4155" s="462" t="n"/>
      <c r="AJ4155" s="462" t="n"/>
      <c r="AK4155" s="462" t="n"/>
      <c r="AL4155" s="462" t="n"/>
      <c r="AM4155" s="462" t="n"/>
      <c r="AN4155" s="462" t="n"/>
      <c r="AO4155" s="462" t="n"/>
      <c r="AP4155" s="462" t="n"/>
      <c r="AQ4155" s="462" t="n"/>
      <c r="AR4155" s="462" t="n"/>
      <c r="AS4155" s="462" t="n"/>
    </row>
    <row r="4156">
      <c r="A4156" s="461" t="n">
        <v>4148</v>
      </c>
      <c r="B4156" s="462" t="inlineStr"/>
      <c r="C4156" s="462" t="inlineStr">
        <is>
          <t>កំពង់ផែស្វយ័តក្រុងព្រះសីហនុ</t>
        </is>
      </c>
      <c r="D4156" s="462" t="inlineStr">
        <is>
          <t>L001-100044638</t>
        </is>
      </c>
      <c r="E4156" s="462" t="inlineStr">
        <is>
          <t>183322</t>
        </is>
      </c>
      <c r="F4156" s="463" t="n">
        <v>44170</v>
      </c>
      <c r="G4156" s="464" t="n">
        <v>6885</v>
      </c>
      <c r="H4156" s="462" t="n"/>
      <c r="I4156" s="464">
        <f>G4156</f>
        <v/>
      </c>
      <c r="J4156" s="462">
        <f>IF(AND(Q4156=TRUE, R4156=TRUE, S4156=TRUE), IF(W4156&lt;-0.05, "អនុញ្ញាត (អ្នកផ្គត់ផ្គង់ប្រកាសខ្វះ)", "បានប្រកាស (អនុញ្ញាត)"), IF(AND(Q4156=FALSE, R4156=FALSE, S4156=FALSE), "ព្យួរទុក (មិនមានទិន្នន័យ)", "ប្រកាសខុស (ព្យួរទុក)"))</f>
        <v/>
      </c>
      <c r="K4156" s="462" t="inlineStr"/>
      <c r="L4156" s="462" t="inlineStr"/>
      <c r="M4156" s="464">
        <f>AH4156</f>
        <v/>
      </c>
      <c r="N4156" s="464">
        <f>IF(W4156&lt;0,AH4156,I4156)</f>
        <v/>
      </c>
      <c r="O4156" s="464">
        <f>I4156-M4156</f>
        <v/>
      </c>
      <c r="P4156" s="462" t="n"/>
      <c r="Q4156" s="462">
        <f>V4156=W4156</f>
        <v/>
      </c>
      <c r="R4156" s="462">
        <f>AND(MONTH(F4156)=MONTH(X4156), YEAR(F4156)=YEAR(X4156))</f>
        <v/>
      </c>
      <c r="S4156" s="462">
        <f>AC4156="L001-901905215"</f>
        <v/>
      </c>
      <c r="T4156" s="464">
        <f>G4156-AH4156</f>
        <v/>
      </c>
      <c r="U4156" s="462" t="n"/>
      <c r="V4156" s="462" t="inlineStr">
        <is>
          <t>183322</t>
        </is>
      </c>
      <c r="W4156" s="462" t="inlineStr"/>
      <c r="X4156" s="499" t="n"/>
      <c r="Y4156" s="462" t="n"/>
      <c r="Z4156" s="462" t="n"/>
      <c r="AA4156" s="462" t="n"/>
      <c r="AB4156" s="462" t="n"/>
      <c r="AC4156" s="462" t="n"/>
      <c r="AD4156" s="462" t="n"/>
      <c r="AE4156" s="462" t="n"/>
      <c r="AF4156" s="462" t="n"/>
      <c r="AG4156" s="462" t="n"/>
      <c r="AH4156" s="462" t="n"/>
      <c r="AI4156" s="462" t="n"/>
      <c r="AJ4156" s="462" t="n"/>
      <c r="AK4156" s="462" t="n"/>
      <c r="AL4156" s="462" t="n"/>
      <c r="AM4156" s="462" t="n"/>
      <c r="AN4156" s="462" t="n"/>
      <c r="AO4156" s="462" t="n"/>
      <c r="AP4156" s="462" t="n"/>
      <c r="AQ4156" s="462" t="n"/>
      <c r="AR4156" s="462" t="n"/>
      <c r="AS4156" s="462" t="n"/>
    </row>
    <row r="4157">
      <c r="A4157" s="461" t="n">
        <v>4149</v>
      </c>
      <c r="B4157" s="462" t="inlineStr"/>
      <c r="C4157" s="462" t="inlineStr">
        <is>
          <t>យីងកឺ ខេម ឯ.ក</t>
        </is>
      </c>
      <c r="D4157" s="462" t="inlineStr">
        <is>
          <t>K003-901900367</t>
        </is>
      </c>
      <c r="E4157" s="462" t="inlineStr">
        <is>
          <t>YK20-096</t>
        </is>
      </c>
      <c r="F4157" s="463" t="n">
        <v>44169</v>
      </c>
      <c r="G4157" s="464" t="n">
        <v>239318</v>
      </c>
      <c r="H4157" s="462" t="n"/>
      <c r="I4157" s="464">
        <f>G4157</f>
        <v/>
      </c>
      <c r="J4157" s="462">
        <f>IF(AND(Q4157=TRUE, R4157=TRUE, S4157=TRUE), IF(W4157&lt;-0.05, "អនុញ្ញាត (អ្នកផ្គត់ផ្គង់ប្រកាសខ្វះ)", "បានប្រកាស (អនុញ្ញាត)"), IF(AND(Q4157=FALSE, R4157=FALSE, S4157=FALSE), "ព្យួរទុក (មិនមានទិន្នន័យ)", "ប្រកាសខុស (ព្យួរទុក)"))</f>
        <v/>
      </c>
      <c r="K4157" s="462" t="inlineStr"/>
      <c r="L4157" s="462" t="inlineStr"/>
      <c r="M4157" s="464">
        <f>AH4157</f>
        <v/>
      </c>
      <c r="N4157" s="464">
        <f>IF(W4157&lt;0,AH4157,I4157)</f>
        <v/>
      </c>
      <c r="O4157" s="464">
        <f>I4157-M4157</f>
        <v/>
      </c>
      <c r="P4157" s="462" t="n"/>
      <c r="Q4157" s="462">
        <f>V4157=W4157</f>
        <v/>
      </c>
      <c r="R4157" s="462">
        <f>AND(MONTH(F4157)=MONTH(X4157), YEAR(F4157)=YEAR(X4157))</f>
        <v/>
      </c>
      <c r="S4157" s="462">
        <f>AC4157="L001-901905215"</f>
        <v/>
      </c>
      <c r="T4157" s="464">
        <f>G4157-AH4157</f>
        <v/>
      </c>
      <c r="U4157" s="462" t="n"/>
      <c r="V4157" s="462" t="inlineStr">
        <is>
          <t>YK20096</t>
        </is>
      </c>
      <c r="W4157" s="462" t="inlineStr">
        <is>
          <t>YK20096</t>
        </is>
      </c>
      <c r="X4157" s="463" t="n">
        <v>44169</v>
      </c>
      <c r="Y4157" s="462" t="inlineStr">
        <is>
          <t>YK20-096</t>
        </is>
      </c>
      <c r="Z4157" s="462" t="inlineStr"/>
      <c r="AA4157" s="462" t="inlineStr">
        <is>
          <t>បុគ្គលជាប់អាករ</t>
        </is>
      </c>
      <c r="AB4157" s="462" t="inlineStr">
        <is>
          <t>L001-901905215</t>
        </is>
      </c>
      <c r="AC4157" s="462" t="inlineStr">
        <is>
          <t>វីអ៊ីស៊ិន (ខេមបូឌា) អ៊ិនដាសស្ទ្រី ឯ.ក</t>
        </is>
      </c>
      <c r="AD4157" s="464" t="n">
        <v>2632500</v>
      </c>
      <c r="AE4157" s="464" t="n">
        <v>2393182</v>
      </c>
      <c r="AF4157" s="464" t="n">
        <v>0</v>
      </c>
      <c r="AG4157" s="464" t="n">
        <v>0</v>
      </c>
      <c r="AH4157" s="464" t="n">
        <v>239318</v>
      </c>
      <c r="AI4157" s="464" t="n">
        <v>0</v>
      </c>
      <c r="AJ4157" s="464" t="n">
        <v>0</v>
      </c>
      <c r="AK4157" s="464" t="n">
        <v>0</v>
      </c>
      <c r="AL4157" s="464" t="n">
        <v>0</v>
      </c>
      <c r="AM4157" s="464" t="n">
        <v>0</v>
      </c>
      <c r="AN4157" s="464" t="n">
        <v>0</v>
      </c>
      <c r="AO4157" s="464" t="n">
        <v>0</v>
      </c>
      <c r="AP4157" s="464" t="n">
        <v>0</v>
      </c>
      <c r="AQ4157" s="462" t="inlineStr"/>
      <c r="AR4157" s="462" t="inlineStr"/>
      <c r="AS4157" s="462" t="inlineStr">
        <is>
          <t>បានប្រកាសពន្ធ</t>
        </is>
      </c>
    </row>
    <row r="4158">
      <c r="A4158" s="461" t="n">
        <v>4150</v>
      </c>
      <c r="B4158" s="462" t="inlineStr"/>
      <c r="C4158" s="462" t="inlineStr">
        <is>
          <t>អ៊ិចស្ពែឌីធ័រ ខេមបូឌា អិលធីឌី</t>
        </is>
      </c>
      <c r="D4158" s="462" t="inlineStr">
        <is>
          <t>L001-100045898</t>
        </is>
      </c>
      <c r="E4158" s="462" t="inlineStr">
        <is>
          <t>TI-0188075</t>
        </is>
      </c>
      <c r="F4158" s="463" t="n">
        <v>44168</v>
      </c>
      <c r="G4158" s="464" t="n">
        <v>466582</v>
      </c>
      <c r="H4158" s="462" t="n"/>
      <c r="I4158" s="464">
        <f>G4158</f>
        <v/>
      </c>
      <c r="J4158" s="462">
        <f>IF(AND(Q4158=TRUE, R4158=TRUE, S4158=TRUE), IF(W4158&lt;-0.05, "អនុញ្ញាត (អ្នកផ្គត់ផ្គង់ប្រកាសខ្វះ)", "បានប្រកាស (អនុញ្ញាត)"), IF(AND(Q4158=FALSE, R4158=FALSE, S4158=FALSE), "ព្យួរទុក (មិនមានទិន្នន័យ)", "ប្រកាសខុស (ព្យួរទុក)"))</f>
        <v/>
      </c>
      <c r="K4158" s="462" t="inlineStr"/>
      <c r="L4158" s="462" t="inlineStr"/>
      <c r="M4158" s="464">
        <f>AH4158</f>
        <v/>
      </c>
      <c r="N4158" s="464">
        <f>IF(W4158&lt;0,AH4158,I4158)</f>
        <v/>
      </c>
      <c r="O4158" s="464">
        <f>I4158-M4158</f>
        <v/>
      </c>
      <c r="P4158" s="462" t="n"/>
      <c r="Q4158" s="462">
        <f>V4158=W4158</f>
        <v/>
      </c>
      <c r="R4158" s="462">
        <f>AND(MONTH(F4158)=MONTH(X4158), YEAR(F4158)=YEAR(X4158))</f>
        <v/>
      </c>
      <c r="S4158" s="462">
        <f>AC4158="L001-901905215"</f>
        <v/>
      </c>
      <c r="T4158" s="464">
        <f>G4158-AH4158</f>
        <v/>
      </c>
      <c r="U4158" s="462" t="n"/>
      <c r="V4158" s="462" t="inlineStr">
        <is>
          <t>TI0188075</t>
        </is>
      </c>
      <c r="W4158" s="462" t="inlineStr"/>
      <c r="X4158" s="499" t="n"/>
      <c r="Y4158" s="462" t="n"/>
      <c r="Z4158" s="462" t="n"/>
      <c r="AA4158" s="462" t="n"/>
      <c r="AB4158" s="462" t="n"/>
      <c r="AC4158" s="462" t="n"/>
      <c r="AD4158" s="462" t="n"/>
      <c r="AE4158" s="462" t="n"/>
      <c r="AF4158" s="462" t="n"/>
      <c r="AG4158" s="462" t="n"/>
      <c r="AH4158" s="462" t="n"/>
      <c r="AI4158" s="462" t="n"/>
      <c r="AJ4158" s="462" t="n"/>
      <c r="AK4158" s="462" t="n"/>
      <c r="AL4158" s="462" t="n"/>
      <c r="AM4158" s="462" t="n"/>
      <c r="AN4158" s="462" t="n"/>
      <c r="AO4158" s="462" t="n"/>
      <c r="AP4158" s="462" t="n"/>
      <c r="AQ4158" s="462" t="n"/>
      <c r="AR4158" s="462" t="n"/>
      <c r="AS4158" s="462" t="n"/>
    </row>
    <row r="4159">
      <c r="A4159" s="461" t="n">
        <v>4151</v>
      </c>
      <c r="B4159" s="462" t="inlineStr"/>
      <c r="C4159" s="462" t="inlineStr">
        <is>
          <t>ឃែរី ឡូជីស្ទីក (ខេមបូឌា) ភីធីអ៊ី អិលធីឌី</t>
        </is>
      </c>
      <c r="D4159" s="462" t="inlineStr">
        <is>
          <t>L001-100074669</t>
        </is>
      </c>
      <c r="E4159" s="462" t="inlineStr">
        <is>
          <t>INVK117970</t>
        </is>
      </c>
      <c r="F4159" s="463" t="n">
        <v>44166</v>
      </c>
      <c r="G4159" s="464" t="n">
        <v>362028</v>
      </c>
      <c r="H4159" s="462" t="n"/>
      <c r="I4159" s="464">
        <f>G4159</f>
        <v/>
      </c>
      <c r="J4159" s="462">
        <f>IF(AND(Q4159=TRUE, R4159=TRUE, S4159=TRUE), IF(W4159&lt;-0.05, "អនុញ្ញាត (អ្នកផ្គត់ផ្គង់ប្រកាសខ្វះ)", "បានប្រកាស (អនុញ្ញាត)"), IF(AND(Q4159=FALSE, R4159=FALSE, S4159=FALSE), "ព្យួរទុក (មិនមានទិន្នន័យ)", "ប្រកាសខុស (ព្យួរទុក)"))</f>
        <v/>
      </c>
      <c r="K4159" s="462" t="inlineStr"/>
      <c r="L4159" s="462" t="inlineStr"/>
      <c r="M4159" s="464">
        <f>AH4159</f>
        <v/>
      </c>
      <c r="N4159" s="464">
        <f>IF(W4159&lt;0,AH4159,I4159)</f>
        <v/>
      </c>
      <c r="O4159" s="464">
        <f>I4159-M4159</f>
        <v/>
      </c>
      <c r="P4159" s="462" t="n"/>
      <c r="Q4159" s="462">
        <f>V4159=W4159</f>
        <v/>
      </c>
      <c r="R4159" s="462">
        <f>AND(MONTH(F4159)=MONTH(X4159), YEAR(F4159)=YEAR(X4159))</f>
        <v/>
      </c>
      <c r="S4159" s="462">
        <f>AC4159="L001-901905215"</f>
        <v/>
      </c>
      <c r="T4159" s="464">
        <f>G4159-AH4159</f>
        <v/>
      </c>
      <c r="U4159" s="462" t="n"/>
      <c r="V4159" s="462" t="inlineStr">
        <is>
          <t>INVK117970</t>
        </is>
      </c>
      <c r="W4159" s="462" t="inlineStr"/>
      <c r="X4159" s="499" t="n"/>
      <c r="Y4159" s="462" t="n"/>
      <c r="Z4159" s="462" t="n"/>
      <c r="AA4159" s="462" t="n"/>
      <c r="AB4159" s="462" t="n"/>
      <c r="AC4159" s="462" t="n"/>
      <c r="AD4159" s="462" t="n"/>
      <c r="AE4159" s="462" t="n"/>
      <c r="AF4159" s="462" t="n"/>
      <c r="AG4159" s="462" t="n"/>
      <c r="AH4159" s="462" t="n"/>
      <c r="AI4159" s="462" t="n"/>
      <c r="AJ4159" s="462" t="n"/>
      <c r="AK4159" s="462" t="n"/>
      <c r="AL4159" s="462" t="n"/>
      <c r="AM4159" s="462" t="n"/>
      <c r="AN4159" s="462" t="n"/>
      <c r="AO4159" s="462" t="n"/>
      <c r="AP4159" s="462" t="n"/>
      <c r="AQ4159" s="462" t="n"/>
      <c r="AR4159" s="462" t="n"/>
      <c r="AS4159" s="462" t="n"/>
    </row>
    <row r="4160">
      <c r="A4160" s="461" t="n">
        <v>4152</v>
      </c>
      <c r="B4160" s="462" t="inlineStr"/>
      <c r="C4160" s="462" t="inlineStr">
        <is>
          <t>មើស្គ (ខេមបូឌា)</t>
        </is>
      </c>
      <c r="D4160" s="462" t="inlineStr">
        <is>
          <t>L001-100045200</t>
        </is>
      </c>
      <c r="E4160" s="462" t="inlineStr">
        <is>
          <t>5995867251</t>
        </is>
      </c>
      <c r="F4160" s="463" t="n">
        <v>44183</v>
      </c>
      <c r="G4160" s="464" t="n">
        <v>118606</v>
      </c>
      <c r="H4160" s="462" t="n"/>
      <c r="I4160" s="464">
        <f>G4160</f>
        <v/>
      </c>
      <c r="J4160" s="462">
        <f>IF(AND(Q4160=TRUE, R4160=TRUE, S4160=TRUE), IF(W4160&lt;-0.05, "អនុញ្ញាត (អ្នកផ្គត់ផ្គង់ប្រកាសខ្វះ)", "បានប្រកាស (អនុញ្ញាត)"), IF(AND(Q4160=FALSE, R4160=FALSE, S4160=FALSE), "ព្យួរទុក (មិនមានទិន្នន័យ)", "ប្រកាសខុស (ព្យួរទុក)"))</f>
        <v/>
      </c>
      <c r="K4160" s="462" t="inlineStr"/>
      <c r="L4160" s="462" t="inlineStr"/>
      <c r="M4160" s="464">
        <f>AH4160</f>
        <v/>
      </c>
      <c r="N4160" s="464">
        <f>IF(W4160&lt;0,AH4160,I4160)</f>
        <v/>
      </c>
      <c r="O4160" s="464">
        <f>I4160-M4160</f>
        <v/>
      </c>
      <c r="P4160" s="462" t="n"/>
      <c r="Q4160" s="462">
        <f>V4160=W4160</f>
        <v/>
      </c>
      <c r="R4160" s="462">
        <f>AND(MONTH(F4160)=MONTH(X4160), YEAR(F4160)=YEAR(X4160))</f>
        <v/>
      </c>
      <c r="S4160" s="462">
        <f>AC4160="L001-901905215"</f>
        <v/>
      </c>
      <c r="T4160" s="464">
        <f>G4160-AH4160</f>
        <v/>
      </c>
      <c r="U4160" s="462" t="n"/>
      <c r="V4160" s="462" t="inlineStr">
        <is>
          <t>5995867251</t>
        </is>
      </c>
      <c r="W4160" s="462" t="inlineStr"/>
      <c r="X4160" s="499" t="n"/>
      <c r="Y4160" s="462" t="n"/>
      <c r="Z4160" s="462" t="n"/>
      <c r="AA4160" s="462" t="n"/>
      <c r="AB4160" s="462" t="n"/>
      <c r="AC4160" s="462" t="n"/>
      <c r="AD4160" s="462" t="n"/>
      <c r="AE4160" s="462" t="n"/>
      <c r="AF4160" s="462" t="n"/>
      <c r="AG4160" s="462" t="n"/>
      <c r="AH4160" s="462" t="n"/>
      <c r="AI4160" s="462" t="n"/>
      <c r="AJ4160" s="462" t="n"/>
      <c r="AK4160" s="462" t="n"/>
      <c r="AL4160" s="462" t="n"/>
      <c r="AM4160" s="462" t="n"/>
      <c r="AN4160" s="462" t="n"/>
      <c r="AO4160" s="462" t="n"/>
      <c r="AP4160" s="462" t="n"/>
      <c r="AQ4160" s="462" t="n"/>
      <c r="AR4160" s="462" t="n"/>
      <c r="AS4160" s="462" t="n"/>
    </row>
    <row r="4161">
      <c r="A4161" s="461" t="n">
        <v>4153</v>
      </c>
      <c r="B4161" s="462" t="inlineStr"/>
      <c r="C4161" s="462" t="inlineStr">
        <is>
          <t>មើស្គ (ខេមបូឌា)</t>
        </is>
      </c>
      <c r="D4161" s="462" t="inlineStr">
        <is>
          <t>L001-100045200</t>
        </is>
      </c>
      <c r="E4161" s="462" t="inlineStr">
        <is>
          <t>5995866161</t>
        </is>
      </c>
      <c r="F4161" s="463" t="n">
        <v>44166</v>
      </c>
      <c r="G4161" s="464" t="n">
        <v>118606</v>
      </c>
      <c r="H4161" s="462" t="n"/>
      <c r="I4161" s="464">
        <f>G4161</f>
        <v/>
      </c>
      <c r="J4161" s="462">
        <f>IF(AND(Q4161=TRUE, R4161=TRUE, S4161=TRUE), IF(W4161&lt;-0.05, "អនុញ្ញាត (អ្នកផ្គត់ផ្គង់ប្រកាសខ្វះ)", "បានប្រកាស (អនុញ្ញាត)"), IF(AND(Q4161=FALSE, R4161=FALSE, S4161=FALSE), "ព្យួរទុក (មិនមានទិន្នន័យ)", "ប្រកាសខុស (ព្យួរទុក)"))</f>
        <v/>
      </c>
      <c r="K4161" s="462" t="inlineStr"/>
      <c r="L4161" s="462" t="inlineStr"/>
      <c r="M4161" s="464">
        <f>AH4161</f>
        <v/>
      </c>
      <c r="N4161" s="464">
        <f>IF(W4161&lt;0,AH4161,I4161)</f>
        <v/>
      </c>
      <c r="O4161" s="464">
        <f>I4161-M4161</f>
        <v/>
      </c>
      <c r="P4161" s="462" t="n"/>
      <c r="Q4161" s="462">
        <f>V4161=W4161</f>
        <v/>
      </c>
      <c r="R4161" s="462">
        <f>AND(MONTH(F4161)=MONTH(X4161), YEAR(F4161)=YEAR(X4161))</f>
        <v/>
      </c>
      <c r="S4161" s="462">
        <f>AC4161="L001-901905215"</f>
        <v/>
      </c>
      <c r="T4161" s="464">
        <f>G4161-AH4161</f>
        <v/>
      </c>
      <c r="U4161" s="462" t="n"/>
      <c r="V4161" s="462" t="inlineStr">
        <is>
          <t>5995866161</t>
        </is>
      </c>
      <c r="W4161" s="462" t="inlineStr"/>
      <c r="X4161" s="499" t="n"/>
      <c r="Y4161" s="462" t="n"/>
      <c r="Z4161" s="462" t="n"/>
      <c r="AA4161" s="462" t="n"/>
      <c r="AB4161" s="462" t="n"/>
      <c r="AC4161" s="462" t="n"/>
      <c r="AD4161" s="462" t="n"/>
      <c r="AE4161" s="462" t="n"/>
      <c r="AF4161" s="462" t="n"/>
      <c r="AG4161" s="462" t="n"/>
      <c r="AH4161" s="462" t="n"/>
      <c r="AI4161" s="462" t="n"/>
      <c r="AJ4161" s="462" t="n"/>
      <c r="AK4161" s="462" t="n"/>
      <c r="AL4161" s="462" t="n"/>
      <c r="AM4161" s="462" t="n"/>
      <c r="AN4161" s="462" t="n"/>
      <c r="AO4161" s="462" t="n"/>
      <c r="AP4161" s="462" t="n"/>
      <c r="AQ4161" s="462" t="n"/>
      <c r="AR4161" s="462" t="n"/>
      <c r="AS4161" s="462" t="n"/>
    </row>
    <row r="4162">
      <c r="A4162" s="461" t="n">
        <v>4154</v>
      </c>
      <c r="B4162" s="462" t="inlineStr"/>
      <c r="C4162" s="462" t="inlineStr">
        <is>
          <t>កំពង់ផែស្វយ័តក្រុងព្រះសីហនុ</t>
        </is>
      </c>
      <c r="D4162" s="462" t="inlineStr">
        <is>
          <t>L001-100044638</t>
        </is>
      </c>
      <c r="E4162" s="462" t="inlineStr">
        <is>
          <t>179898</t>
        </is>
      </c>
      <c r="F4162" s="463" t="n">
        <v>44166</v>
      </c>
      <c r="G4162" s="464" t="n">
        <v>70435</v>
      </c>
      <c r="H4162" s="462" t="n"/>
      <c r="I4162" s="464">
        <f>G4162</f>
        <v/>
      </c>
      <c r="J4162" s="462">
        <f>IF(AND(Q4162=TRUE, R4162=TRUE, S4162=TRUE), IF(W4162&lt;-0.05, "អនុញ្ញាត (អ្នកផ្គត់ផ្គង់ប្រកាសខ្វះ)", "បានប្រកាស (អនុញ្ញាត)"), IF(AND(Q4162=FALSE, R4162=FALSE, S4162=FALSE), "ព្យួរទុក (មិនមានទិន្នន័យ)", "ប្រកាសខុស (ព្យួរទុក)"))</f>
        <v/>
      </c>
      <c r="K4162" s="462" t="inlineStr"/>
      <c r="L4162" s="462" t="inlineStr"/>
      <c r="M4162" s="464">
        <f>AH4162</f>
        <v/>
      </c>
      <c r="N4162" s="464">
        <f>IF(W4162&lt;0,AH4162,I4162)</f>
        <v/>
      </c>
      <c r="O4162" s="464">
        <f>I4162-M4162</f>
        <v/>
      </c>
      <c r="P4162" s="462" t="n"/>
      <c r="Q4162" s="462">
        <f>V4162=W4162</f>
        <v/>
      </c>
      <c r="R4162" s="462">
        <f>AND(MONTH(F4162)=MONTH(X4162), YEAR(F4162)=YEAR(X4162))</f>
        <v/>
      </c>
      <c r="S4162" s="462">
        <f>AC4162="L001-901905215"</f>
        <v/>
      </c>
      <c r="T4162" s="464">
        <f>G4162-AH4162</f>
        <v/>
      </c>
      <c r="U4162" s="462" t="n"/>
      <c r="V4162" s="462" t="inlineStr">
        <is>
          <t>179898</t>
        </is>
      </c>
      <c r="W4162" s="462" t="inlineStr"/>
      <c r="X4162" s="499" t="n"/>
      <c r="Y4162" s="462" t="n"/>
      <c r="Z4162" s="462" t="n"/>
      <c r="AA4162" s="462" t="n"/>
      <c r="AB4162" s="462" t="n"/>
      <c r="AC4162" s="462" t="n"/>
      <c r="AD4162" s="462" t="n"/>
      <c r="AE4162" s="462" t="n"/>
      <c r="AF4162" s="462" t="n"/>
      <c r="AG4162" s="462" t="n"/>
      <c r="AH4162" s="462" t="n"/>
      <c r="AI4162" s="462" t="n"/>
      <c r="AJ4162" s="462" t="n"/>
      <c r="AK4162" s="462" t="n"/>
      <c r="AL4162" s="462" t="n"/>
      <c r="AM4162" s="462" t="n"/>
      <c r="AN4162" s="462" t="n"/>
      <c r="AO4162" s="462" t="n"/>
      <c r="AP4162" s="462" t="n"/>
      <c r="AQ4162" s="462" t="n"/>
      <c r="AR4162" s="462" t="n"/>
      <c r="AS4162" s="462" t="n"/>
    </row>
    <row r="4163">
      <c r="A4163" s="461" t="n">
        <v>4155</v>
      </c>
      <c r="B4163" s="462" t="inlineStr"/>
      <c r="C4163" s="462" t="inlineStr">
        <is>
          <t>យូសេន ឡូជីស្ទីក (ខេមបូឌា) ខូ អិលធីឌី</t>
        </is>
      </c>
      <c r="D4163" s="462" t="inlineStr">
        <is>
          <t>L001-104015799</t>
        </is>
      </c>
      <c r="E4163" s="462" t="inlineStr">
        <is>
          <t>PNHTI0014478</t>
        </is>
      </c>
      <c r="F4163" s="463" t="n">
        <v>44166</v>
      </c>
      <c r="G4163" s="464" t="n">
        <v>157872</v>
      </c>
      <c r="H4163" s="462" t="n"/>
      <c r="I4163" s="464">
        <f>G4163</f>
        <v/>
      </c>
      <c r="J4163" s="462">
        <f>IF(AND(Q4163=TRUE, R4163=TRUE, S4163=TRUE), IF(W4163&lt;-0.05, "អនុញ្ញាត (អ្នកផ្គត់ផ្គង់ប្រកាសខ្វះ)", "បានប្រកាស (អនុញ្ញាត)"), IF(AND(Q4163=FALSE, R4163=FALSE, S4163=FALSE), "ព្យួរទុក (មិនមានទិន្នន័យ)", "ប្រកាសខុស (ព្យួរទុក)"))</f>
        <v/>
      </c>
      <c r="K4163" s="462" t="inlineStr"/>
      <c r="L4163" s="462" t="inlineStr"/>
      <c r="M4163" s="464">
        <f>AH4163</f>
        <v/>
      </c>
      <c r="N4163" s="464">
        <f>IF(W4163&lt;0,AH4163,I4163)</f>
        <v/>
      </c>
      <c r="O4163" s="464">
        <f>I4163-M4163</f>
        <v/>
      </c>
      <c r="P4163" s="462" t="n"/>
      <c r="Q4163" s="462">
        <f>V4163=W4163</f>
        <v/>
      </c>
      <c r="R4163" s="462">
        <f>AND(MONTH(F4163)=MONTH(X4163), YEAR(F4163)=YEAR(X4163))</f>
        <v/>
      </c>
      <c r="S4163" s="462">
        <f>AC4163="L001-901905215"</f>
        <v/>
      </c>
      <c r="T4163" s="464">
        <f>G4163-AH4163</f>
        <v/>
      </c>
      <c r="U4163" s="462" t="n"/>
      <c r="V4163" s="462" t="inlineStr">
        <is>
          <t>PNHTI0014478</t>
        </is>
      </c>
      <c r="W4163" s="462" t="inlineStr"/>
      <c r="X4163" s="499" t="n"/>
      <c r="Y4163" s="462" t="n"/>
      <c r="Z4163" s="462" t="n"/>
      <c r="AA4163" s="462" t="n"/>
      <c r="AB4163" s="462" t="n"/>
      <c r="AC4163" s="462" t="n"/>
      <c r="AD4163" s="462" t="n"/>
      <c r="AE4163" s="462" t="n"/>
      <c r="AF4163" s="462" t="n"/>
      <c r="AG4163" s="462" t="n"/>
      <c r="AH4163" s="462" t="n"/>
      <c r="AI4163" s="462" t="n"/>
      <c r="AJ4163" s="462" t="n"/>
      <c r="AK4163" s="462" t="n"/>
      <c r="AL4163" s="462" t="n"/>
      <c r="AM4163" s="462" t="n"/>
      <c r="AN4163" s="462" t="n"/>
      <c r="AO4163" s="462" t="n"/>
      <c r="AP4163" s="462" t="n"/>
      <c r="AQ4163" s="462" t="n"/>
      <c r="AR4163" s="462" t="n"/>
      <c r="AS4163" s="462" t="n"/>
    </row>
    <row r="4164">
      <c r="A4164" s="461" t="n">
        <v>4156</v>
      </c>
      <c r="B4164" s="462" t="inlineStr"/>
      <c r="C4164" s="462" t="inlineStr">
        <is>
          <t>កំពង់ផែស្វយ័តក្រុងព្រះសីហនុ</t>
        </is>
      </c>
      <c r="D4164" s="462" t="inlineStr">
        <is>
          <t>L001-100044638</t>
        </is>
      </c>
      <c r="E4164" s="462" t="inlineStr">
        <is>
          <t>167689</t>
        </is>
      </c>
      <c r="F4164" s="463" t="n">
        <v>44166</v>
      </c>
      <c r="G4164" s="464" t="n">
        <v>35322</v>
      </c>
      <c r="H4164" s="462" t="n"/>
      <c r="I4164" s="464">
        <f>G4164</f>
        <v/>
      </c>
      <c r="J4164" s="462">
        <f>IF(AND(Q4164=TRUE, R4164=TRUE, S4164=TRUE), IF(W4164&lt;-0.05, "អនុញ្ញាត (អ្នកផ្គត់ផ្គង់ប្រកាសខ្វះ)", "បានប្រកាស (អនុញ្ញាត)"), IF(AND(Q4164=FALSE, R4164=FALSE, S4164=FALSE), "ព្យួរទុក (មិនមានទិន្នន័យ)", "ប្រកាសខុស (ព្យួរទុក)"))</f>
        <v/>
      </c>
      <c r="K4164" s="462" t="inlineStr"/>
      <c r="L4164" s="462" t="inlineStr"/>
      <c r="M4164" s="464">
        <f>AH4164</f>
        <v/>
      </c>
      <c r="N4164" s="464">
        <f>IF(W4164&lt;0,AH4164,I4164)</f>
        <v/>
      </c>
      <c r="O4164" s="464">
        <f>I4164-M4164</f>
        <v/>
      </c>
      <c r="P4164" s="462" t="n"/>
      <c r="Q4164" s="462">
        <f>V4164=W4164</f>
        <v/>
      </c>
      <c r="R4164" s="462">
        <f>AND(MONTH(F4164)=MONTH(X4164), YEAR(F4164)=YEAR(X4164))</f>
        <v/>
      </c>
      <c r="S4164" s="462">
        <f>AC4164="L001-901905215"</f>
        <v/>
      </c>
      <c r="T4164" s="464">
        <f>G4164-AH4164</f>
        <v/>
      </c>
      <c r="U4164" s="462" t="n"/>
      <c r="V4164" s="462" t="inlineStr">
        <is>
          <t>167689</t>
        </is>
      </c>
      <c r="W4164" s="462" t="inlineStr">
        <is>
          <t>167689</t>
        </is>
      </c>
      <c r="X4164" s="463" t="n">
        <v>44407</v>
      </c>
      <c r="Y4164" s="462" t="inlineStr">
        <is>
          <t>167689</t>
        </is>
      </c>
      <c r="Z4164" s="462" t="inlineStr"/>
      <c r="AA4164" s="462" t="inlineStr">
        <is>
          <t>បុគ្គលមិនជាប់អាករ</t>
        </is>
      </c>
      <c r="AB4164" s="462" t="inlineStr">
        <is>
          <t>GS0000001</t>
        </is>
      </c>
      <c r="AC4164" s="462" t="inlineStr">
        <is>
          <t>អ្នកផ្គត់ផ្គងទូទៅ</t>
        </is>
      </c>
      <c r="AD4164" s="464" t="n">
        <v>20360</v>
      </c>
      <c r="AE4164" s="464" t="n">
        <v>18509</v>
      </c>
      <c r="AF4164" s="464" t="n">
        <v>0</v>
      </c>
      <c r="AG4164" s="464" t="n">
        <v>0</v>
      </c>
      <c r="AH4164" s="464" t="n">
        <v>1851</v>
      </c>
      <c r="AI4164" s="464" t="n">
        <v>0</v>
      </c>
      <c r="AJ4164" s="464" t="n">
        <v>0</v>
      </c>
      <c r="AK4164" s="464" t="n">
        <v>0</v>
      </c>
      <c r="AL4164" s="464" t="n">
        <v>0</v>
      </c>
      <c r="AM4164" s="464" t="n">
        <v>0</v>
      </c>
      <c r="AN4164" s="464" t="n">
        <v>0</v>
      </c>
      <c r="AO4164" s="464" t="n">
        <v>0</v>
      </c>
      <c r="AP4164" s="464" t="n">
        <v>0</v>
      </c>
      <c r="AQ4164" s="462" t="inlineStr"/>
      <c r="AR4164" s="462" t="inlineStr">
        <is>
          <t>Gate Fee 3-5T</t>
        </is>
      </c>
      <c r="AS4164" s="462" t="inlineStr">
        <is>
          <t>បានប្រកាសពន្ធ</t>
        </is>
      </c>
    </row>
    <row r="4165">
      <c r="A4165" s="461" t="n">
        <v>4157</v>
      </c>
      <c r="B4165" s="462" t="inlineStr"/>
      <c r="C4165" s="462" t="inlineStr">
        <is>
          <t>ស្ត្រេតស៍ អ៊ិនធើណេសិនណល ភីធីអ៊ី អិលធីឌី</t>
        </is>
      </c>
      <c r="D4165" s="462" t="inlineStr">
        <is>
          <t>L001-100045162</t>
        </is>
      </c>
      <c r="E4165" s="462" t="inlineStr">
        <is>
          <t>2022081</t>
        </is>
      </c>
      <c r="F4165" s="463" t="n">
        <v>44166</v>
      </c>
      <c r="G4165" s="464" t="n">
        <v>111375</v>
      </c>
      <c r="H4165" s="462" t="n"/>
      <c r="I4165" s="464">
        <f>G4165</f>
        <v/>
      </c>
      <c r="J4165" s="462">
        <f>IF(AND(Q4165=TRUE, R4165=TRUE, S4165=TRUE), IF(W4165&lt;-0.05, "អនុញ្ញាត (អ្នកផ្គត់ផ្គង់ប្រកាសខ្វះ)", "បានប្រកាស (អនុញ្ញាត)"), IF(AND(Q4165=FALSE, R4165=FALSE, S4165=FALSE), "ព្យួរទុក (មិនមានទិន្នន័យ)", "ប្រកាសខុស (ព្យួរទុក)"))</f>
        <v/>
      </c>
      <c r="K4165" s="462" t="inlineStr"/>
      <c r="L4165" s="462" t="inlineStr"/>
      <c r="M4165" s="464">
        <f>AH4165</f>
        <v/>
      </c>
      <c r="N4165" s="464">
        <f>IF(W4165&lt;0,AH4165,I4165)</f>
        <v/>
      </c>
      <c r="O4165" s="464">
        <f>I4165-M4165</f>
        <v/>
      </c>
      <c r="P4165" s="462" t="n"/>
      <c r="Q4165" s="462">
        <f>V4165=W4165</f>
        <v/>
      </c>
      <c r="R4165" s="462">
        <f>AND(MONTH(F4165)=MONTH(X4165), YEAR(F4165)=YEAR(X4165))</f>
        <v/>
      </c>
      <c r="S4165" s="462">
        <f>AC4165="L001-901905215"</f>
        <v/>
      </c>
      <c r="T4165" s="464">
        <f>G4165-AH4165</f>
        <v/>
      </c>
      <c r="U4165" s="462" t="n"/>
      <c r="V4165" s="462" t="inlineStr">
        <is>
          <t>2022081</t>
        </is>
      </c>
      <c r="W4165" s="462" t="inlineStr">
        <is>
          <t>2022081</t>
        </is>
      </c>
      <c r="X4165" s="463" t="n">
        <v>44159</v>
      </c>
      <c r="Y4165" s="462" t="inlineStr">
        <is>
          <t>2022081</t>
        </is>
      </c>
      <c r="Z4165" s="462" t="inlineStr"/>
      <c r="AA4165" s="462" t="inlineStr">
        <is>
          <t>បុគ្គលជាប់អាករ</t>
        </is>
      </c>
      <c r="AB4165" s="462" t="inlineStr">
        <is>
          <t>L001-901905215</t>
        </is>
      </c>
      <c r="AC4165" s="462" t="inlineStr">
        <is>
          <t>វីអ៊ីស៊ិន (ខេមបូឌា) អ៊ិនដាសស្ទ្រី ឯ.ក</t>
        </is>
      </c>
      <c r="AD4165" s="464" t="n">
        <v>1225125</v>
      </c>
      <c r="AE4165" s="464" t="n">
        <v>1113750</v>
      </c>
      <c r="AF4165" s="464" t="n">
        <v>0</v>
      </c>
      <c r="AG4165" s="464" t="n">
        <v>0</v>
      </c>
      <c r="AH4165" s="464" t="n">
        <v>111375</v>
      </c>
      <c r="AI4165" s="464" t="n">
        <v>0</v>
      </c>
      <c r="AJ4165" s="464" t="n">
        <v>0</v>
      </c>
      <c r="AK4165" s="464" t="n">
        <v>0</v>
      </c>
      <c r="AL4165" s="464" t="n">
        <v>0</v>
      </c>
      <c r="AM4165" s="464" t="n">
        <v>0</v>
      </c>
      <c r="AN4165" s="464" t="n">
        <v>0</v>
      </c>
      <c r="AO4165" s="464" t="n">
        <v>0</v>
      </c>
      <c r="AP4165" s="464" t="n">
        <v>0</v>
      </c>
      <c r="AQ4165" s="462" t="inlineStr"/>
      <c r="AR4165" s="462" t="inlineStr"/>
      <c r="AS4165" s="462" t="inlineStr">
        <is>
          <t>បានប្រកាសពន្ធ</t>
        </is>
      </c>
    </row>
    <row r="4166">
      <c r="A4166" s="461" t="n">
        <v>4158</v>
      </c>
      <c r="B4166" s="462" t="inlineStr"/>
      <c r="C4166" s="462" t="inlineStr">
        <is>
          <t>យីងកឺ ខេម ឯ.ក</t>
        </is>
      </c>
      <c r="D4166" s="462" t="inlineStr">
        <is>
          <t>K003-901900367</t>
        </is>
      </c>
      <c r="E4166" s="462" t="inlineStr">
        <is>
          <t>YK20-092</t>
        </is>
      </c>
      <c r="F4166" s="463" t="n">
        <v>44166</v>
      </c>
      <c r="G4166" s="464" t="n">
        <v>240205</v>
      </c>
      <c r="H4166" s="462" t="n"/>
      <c r="I4166" s="464">
        <f>G4166</f>
        <v/>
      </c>
      <c r="J4166" s="462">
        <f>IF(AND(Q4166=TRUE, R4166=TRUE, S4166=TRUE), IF(W4166&lt;-0.05, "អនុញ្ញាត (អ្នកផ្គត់ផ្គង់ប្រកាសខ្វះ)", "បានប្រកាស (អនុញ្ញាត)"), IF(AND(Q4166=FALSE, R4166=FALSE, S4166=FALSE), "ព្យួរទុក (មិនមានទិន្នន័យ)", "ប្រកាសខុស (ព្យួរទុក)"))</f>
        <v/>
      </c>
      <c r="K4166" s="462" t="inlineStr"/>
      <c r="L4166" s="462" t="inlineStr"/>
      <c r="M4166" s="464">
        <f>AH4166</f>
        <v/>
      </c>
      <c r="N4166" s="464">
        <f>IF(W4166&lt;0,AH4166,I4166)</f>
        <v/>
      </c>
      <c r="O4166" s="464">
        <f>I4166-M4166</f>
        <v/>
      </c>
      <c r="P4166" s="462" t="n"/>
      <c r="Q4166" s="462">
        <f>V4166=W4166</f>
        <v/>
      </c>
      <c r="R4166" s="462">
        <f>AND(MONTH(F4166)=MONTH(X4166), YEAR(F4166)=YEAR(X4166))</f>
        <v/>
      </c>
      <c r="S4166" s="462">
        <f>AC4166="L001-901905215"</f>
        <v/>
      </c>
      <c r="T4166" s="464">
        <f>G4166-AH4166</f>
        <v/>
      </c>
      <c r="U4166" s="462" t="n"/>
      <c r="V4166" s="462" t="inlineStr">
        <is>
          <t>YK20092</t>
        </is>
      </c>
      <c r="W4166" s="462" t="inlineStr">
        <is>
          <t>YK20092</t>
        </is>
      </c>
      <c r="X4166" s="463" t="n">
        <v>44141</v>
      </c>
      <c r="Y4166" s="462" t="inlineStr">
        <is>
          <t>YK20-092</t>
        </is>
      </c>
      <c r="Z4166" s="462" t="inlineStr"/>
      <c r="AA4166" s="462" t="inlineStr">
        <is>
          <t>បុគ្គលជាប់អាករ</t>
        </is>
      </c>
      <c r="AB4166" s="462" t="inlineStr">
        <is>
          <t>L001-901905215</t>
        </is>
      </c>
      <c r="AC4166" s="462" t="inlineStr">
        <is>
          <t>វីអ៊ីស៊ិន (ខេមបូឌា) អ៊ិនដាសស្ទ្រី ឯ.ក</t>
        </is>
      </c>
      <c r="AD4166" s="464" t="n">
        <v>2642250</v>
      </c>
      <c r="AE4166" s="464" t="n">
        <v>2402045</v>
      </c>
      <c r="AF4166" s="464" t="n">
        <v>0</v>
      </c>
      <c r="AG4166" s="464" t="n">
        <v>0</v>
      </c>
      <c r="AH4166" s="464" t="n">
        <v>240205</v>
      </c>
      <c r="AI4166" s="464" t="n">
        <v>0</v>
      </c>
      <c r="AJ4166" s="464" t="n">
        <v>0</v>
      </c>
      <c r="AK4166" s="464" t="n">
        <v>0</v>
      </c>
      <c r="AL4166" s="464" t="n">
        <v>0</v>
      </c>
      <c r="AM4166" s="464" t="n">
        <v>0</v>
      </c>
      <c r="AN4166" s="464" t="n">
        <v>0</v>
      </c>
      <c r="AO4166" s="464" t="n">
        <v>0</v>
      </c>
      <c r="AP4166" s="464" t="n">
        <v>0</v>
      </c>
      <c r="AQ4166" s="462" t="inlineStr"/>
      <c r="AR4166" s="462" t="inlineStr"/>
      <c r="AS4166" s="462" t="inlineStr">
        <is>
          <t>បានប្រកាសពន្ធ</t>
        </is>
      </c>
    </row>
    <row r="4167">
      <c r="A4167" s="461" t="n">
        <v>4159</v>
      </c>
      <c r="B4167" s="462" t="inlineStr"/>
      <c r="C4167" s="462" t="inlineStr">
        <is>
          <t>កំពង់ផែស្វយ័តភ្នំពេញ "ក.ស.ភ"</t>
        </is>
      </c>
      <c r="D4167" s="462" t="inlineStr">
        <is>
          <t>L001-100044999</t>
        </is>
      </c>
      <c r="E4167" s="462" t="inlineStr">
        <is>
          <t>INV20201259802</t>
        </is>
      </c>
      <c r="F4167" s="463" t="n">
        <v>44186</v>
      </c>
      <c r="G4167" s="464" t="n">
        <v>28890</v>
      </c>
      <c r="H4167" s="462" t="n"/>
      <c r="I4167" s="464">
        <f>G4167</f>
        <v/>
      </c>
      <c r="J4167" s="462">
        <f>IF(AND(Q4167=TRUE, R4167=TRUE, S4167=TRUE), IF(W4167&lt;-0.05, "អនុញ្ញាត (អ្នកផ្គត់ផ្គង់ប្រកាសខ្វះ)", "បានប្រកាស (អនុញ្ញាត)"), IF(AND(Q4167=FALSE, R4167=FALSE, S4167=FALSE), "ព្យួរទុក (មិនមានទិន្នន័យ)", "ប្រកាសខុស (ព្យួរទុក)"))</f>
        <v/>
      </c>
      <c r="K4167" s="462" t="inlineStr"/>
      <c r="L4167" s="462" t="inlineStr"/>
      <c r="M4167" s="464">
        <f>AH4167</f>
        <v/>
      </c>
      <c r="N4167" s="464">
        <f>IF(W4167&lt;0,AH4167,I4167)</f>
        <v/>
      </c>
      <c r="O4167" s="464">
        <f>I4167-M4167</f>
        <v/>
      </c>
      <c r="P4167" s="462" t="n"/>
      <c r="Q4167" s="462">
        <f>V4167=W4167</f>
        <v/>
      </c>
      <c r="R4167" s="462">
        <f>AND(MONTH(F4167)=MONTH(X4167), YEAR(F4167)=YEAR(X4167))</f>
        <v/>
      </c>
      <c r="S4167" s="462">
        <f>AC4167="L001-901905215"</f>
        <v/>
      </c>
      <c r="T4167" s="464">
        <f>G4167-AH4167</f>
        <v/>
      </c>
      <c r="U4167" s="462" t="n"/>
      <c r="V4167" s="462" t="inlineStr">
        <is>
          <t>INV20201259802</t>
        </is>
      </c>
      <c r="W4167" s="462" t="inlineStr"/>
      <c r="X4167" s="499" t="n"/>
      <c r="Y4167" s="462" t="n"/>
      <c r="Z4167" s="462" t="n"/>
      <c r="AA4167" s="462" t="n"/>
      <c r="AB4167" s="462" t="n"/>
      <c r="AC4167" s="462" t="n"/>
      <c r="AD4167" s="462" t="n"/>
      <c r="AE4167" s="462" t="n"/>
      <c r="AF4167" s="462" t="n"/>
      <c r="AG4167" s="462" t="n"/>
      <c r="AH4167" s="462" t="n"/>
      <c r="AI4167" s="462" t="n"/>
      <c r="AJ4167" s="462" t="n"/>
      <c r="AK4167" s="462" t="n"/>
      <c r="AL4167" s="462" t="n"/>
      <c r="AM4167" s="462" t="n"/>
      <c r="AN4167" s="462" t="n"/>
      <c r="AO4167" s="462" t="n"/>
      <c r="AP4167" s="462" t="n"/>
      <c r="AQ4167" s="462" t="n"/>
      <c r="AR4167" s="462" t="n"/>
      <c r="AS4167" s="462" t="n"/>
    </row>
    <row r="4168">
      <c r="A4168" s="461" t="n">
        <v>4160</v>
      </c>
      <c r="B4168" s="462" t="inlineStr"/>
      <c r="C4168" s="462" t="inlineStr">
        <is>
          <t>កំពង់ផែស្វយ័តភ្នំពេញ "ក.ស.ភ"</t>
        </is>
      </c>
      <c r="D4168" s="462" t="inlineStr">
        <is>
          <t>L001-100044999</t>
        </is>
      </c>
      <c r="E4168" s="462" t="inlineStr">
        <is>
          <t>INV20201259801</t>
        </is>
      </c>
      <c r="F4168" s="463" t="n">
        <v>44186</v>
      </c>
      <c r="G4168" s="464" t="n">
        <v>28890</v>
      </c>
      <c r="H4168" s="462" t="n"/>
      <c r="I4168" s="464">
        <f>G4168</f>
        <v/>
      </c>
      <c r="J4168" s="462">
        <f>IF(AND(Q4168=TRUE, R4168=TRUE, S4168=TRUE), IF(W4168&lt;-0.05, "អនុញ្ញាត (អ្នកផ្គត់ផ្គង់ប្រកាសខ្វះ)", "បានប្រកាស (អនុញ្ញាត)"), IF(AND(Q4168=FALSE, R4168=FALSE, S4168=FALSE), "ព្យួរទុក (មិនមានទិន្នន័យ)", "ប្រកាសខុស (ព្យួរទុក)"))</f>
        <v/>
      </c>
      <c r="K4168" s="462" t="inlineStr"/>
      <c r="L4168" s="462" t="inlineStr"/>
      <c r="M4168" s="464">
        <f>AH4168</f>
        <v/>
      </c>
      <c r="N4168" s="464">
        <f>IF(W4168&lt;0,AH4168,I4168)</f>
        <v/>
      </c>
      <c r="O4168" s="464">
        <f>I4168-M4168</f>
        <v/>
      </c>
      <c r="P4168" s="462" t="n"/>
      <c r="Q4168" s="462">
        <f>V4168=W4168</f>
        <v/>
      </c>
      <c r="R4168" s="462">
        <f>AND(MONTH(F4168)=MONTH(X4168), YEAR(F4168)=YEAR(X4168))</f>
        <v/>
      </c>
      <c r="S4168" s="462">
        <f>AC4168="L001-901905215"</f>
        <v/>
      </c>
      <c r="T4168" s="464">
        <f>G4168-AH4168</f>
        <v/>
      </c>
      <c r="U4168" s="462" t="n"/>
      <c r="V4168" s="462" t="inlineStr">
        <is>
          <t>INV20201259801</t>
        </is>
      </c>
      <c r="W4168" s="462" t="inlineStr"/>
      <c r="X4168" s="499" t="n"/>
      <c r="Y4168" s="462" t="n"/>
      <c r="Z4168" s="462" t="n"/>
      <c r="AA4168" s="462" t="n"/>
      <c r="AB4168" s="462" t="n"/>
      <c r="AC4168" s="462" t="n"/>
      <c r="AD4168" s="462" t="n"/>
      <c r="AE4168" s="462" t="n"/>
      <c r="AF4168" s="462" t="n"/>
      <c r="AG4168" s="462" t="n"/>
      <c r="AH4168" s="462" t="n"/>
      <c r="AI4168" s="462" t="n"/>
      <c r="AJ4168" s="462" t="n"/>
      <c r="AK4168" s="462" t="n"/>
      <c r="AL4168" s="462" t="n"/>
      <c r="AM4168" s="462" t="n"/>
      <c r="AN4168" s="462" t="n"/>
      <c r="AO4168" s="462" t="n"/>
      <c r="AP4168" s="462" t="n"/>
      <c r="AQ4168" s="462" t="n"/>
      <c r="AR4168" s="462" t="n"/>
      <c r="AS4168" s="462" t="n"/>
    </row>
    <row r="4169">
      <c r="A4169" s="461" t="n">
        <v>4161</v>
      </c>
      <c r="B4169" s="462" t="inlineStr"/>
      <c r="C4169" s="462" t="inlineStr">
        <is>
          <t>កំពង់ផែស្វយ័តភ្នំពេញ "ក.ស.ភ"</t>
        </is>
      </c>
      <c r="D4169" s="462" t="inlineStr">
        <is>
          <t>L001-100044999</t>
        </is>
      </c>
      <c r="E4169" s="462" t="inlineStr">
        <is>
          <t>INV20201258048</t>
        </is>
      </c>
      <c r="F4169" s="463" t="n">
        <v>44177</v>
      </c>
      <c r="G4169" s="464" t="n">
        <v>28976</v>
      </c>
      <c r="H4169" s="462" t="n"/>
      <c r="I4169" s="464">
        <f>G4169</f>
        <v/>
      </c>
      <c r="J4169" s="462">
        <f>IF(AND(Q4169=TRUE, R4169=TRUE, S4169=TRUE), IF(W4169&lt;-0.05, "អនុញ្ញាត (អ្នកផ្គត់ផ្គង់ប្រកាសខ្វះ)", "បានប្រកាស (អនុញ្ញាត)"), IF(AND(Q4169=FALSE, R4169=FALSE, S4169=FALSE), "ព្យួរទុក (មិនមានទិន្នន័យ)", "ប្រកាសខុស (ព្យួរទុក)"))</f>
        <v/>
      </c>
      <c r="K4169" s="462" t="inlineStr"/>
      <c r="L4169" s="462" t="inlineStr"/>
      <c r="M4169" s="464">
        <f>AH4169</f>
        <v/>
      </c>
      <c r="N4169" s="464">
        <f>IF(W4169&lt;0,AH4169,I4169)</f>
        <v/>
      </c>
      <c r="O4169" s="464">
        <f>I4169-M4169</f>
        <v/>
      </c>
      <c r="P4169" s="462" t="n"/>
      <c r="Q4169" s="462">
        <f>V4169=W4169</f>
        <v/>
      </c>
      <c r="R4169" s="462">
        <f>AND(MONTH(F4169)=MONTH(X4169), YEAR(F4169)=YEAR(X4169))</f>
        <v/>
      </c>
      <c r="S4169" s="462">
        <f>AC4169="L001-901905215"</f>
        <v/>
      </c>
      <c r="T4169" s="464">
        <f>G4169-AH4169</f>
        <v/>
      </c>
      <c r="U4169" s="462" t="n"/>
      <c r="V4169" s="462" t="inlineStr">
        <is>
          <t>INV20201258048</t>
        </is>
      </c>
      <c r="W4169" s="462" t="inlineStr"/>
      <c r="X4169" s="499" t="n"/>
      <c r="Y4169" s="462" t="n"/>
      <c r="Z4169" s="462" t="n"/>
      <c r="AA4169" s="462" t="n"/>
      <c r="AB4169" s="462" t="n"/>
      <c r="AC4169" s="462" t="n"/>
      <c r="AD4169" s="462" t="n"/>
      <c r="AE4169" s="462" t="n"/>
      <c r="AF4169" s="462" t="n"/>
      <c r="AG4169" s="462" t="n"/>
      <c r="AH4169" s="462" t="n"/>
      <c r="AI4169" s="462" t="n"/>
      <c r="AJ4169" s="462" t="n"/>
      <c r="AK4169" s="462" t="n"/>
      <c r="AL4169" s="462" t="n"/>
      <c r="AM4169" s="462" t="n"/>
      <c r="AN4169" s="462" t="n"/>
      <c r="AO4169" s="462" t="n"/>
      <c r="AP4169" s="462" t="n"/>
      <c r="AQ4169" s="462" t="n"/>
      <c r="AR4169" s="462" t="n"/>
      <c r="AS4169" s="462" t="n"/>
    </row>
    <row r="4170">
      <c r="A4170" s="461" t="n">
        <v>4162</v>
      </c>
      <c r="B4170" s="462" t="inlineStr"/>
      <c r="C4170" s="462" t="inlineStr">
        <is>
          <t>កំពង់ផែស្វយ័តភ្នំពេញ "ក.ស.ភ"</t>
        </is>
      </c>
      <c r="D4170" s="462" t="inlineStr">
        <is>
          <t>L001-100044999</t>
        </is>
      </c>
      <c r="E4170" s="462" t="inlineStr">
        <is>
          <t>INV20201258047</t>
        </is>
      </c>
      <c r="F4170" s="463" t="n">
        <v>44177</v>
      </c>
      <c r="G4170" s="464" t="n">
        <v>115904</v>
      </c>
      <c r="H4170" s="462" t="n"/>
      <c r="I4170" s="464">
        <f>G4170</f>
        <v/>
      </c>
      <c r="J4170" s="462">
        <f>IF(AND(Q4170=TRUE, R4170=TRUE, S4170=TRUE), IF(W4170&lt;-0.05, "អនុញ្ញាត (អ្នកផ្គត់ផ្គង់ប្រកាសខ្វះ)", "បានប្រកាស (អនុញ្ញាត)"), IF(AND(Q4170=FALSE, R4170=FALSE, S4170=FALSE), "ព្យួរទុក (មិនមានទិន្នន័យ)", "ប្រកាសខុស (ព្យួរទុក)"))</f>
        <v/>
      </c>
      <c r="K4170" s="462" t="inlineStr"/>
      <c r="L4170" s="462" t="inlineStr"/>
      <c r="M4170" s="464">
        <f>AH4170</f>
        <v/>
      </c>
      <c r="N4170" s="464">
        <f>IF(W4170&lt;0,AH4170,I4170)</f>
        <v/>
      </c>
      <c r="O4170" s="464">
        <f>I4170-M4170</f>
        <v/>
      </c>
      <c r="P4170" s="462" t="n"/>
      <c r="Q4170" s="462">
        <f>V4170=W4170</f>
        <v/>
      </c>
      <c r="R4170" s="462">
        <f>AND(MONTH(F4170)=MONTH(X4170), YEAR(F4170)=YEAR(X4170))</f>
        <v/>
      </c>
      <c r="S4170" s="462">
        <f>AC4170="L001-901905215"</f>
        <v/>
      </c>
      <c r="T4170" s="464">
        <f>G4170-AH4170</f>
        <v/>
      </c>
      <c r="U4170" s="462" t="n"/>
      <c r="V4170" s="462" t="inlineStr">
        <is>
          <t>INV20201258047</t>
        </is>
      </c>
      <c r="W4170" s="462" t="inlineStr"/>
      <c r="X4170" s="499" t="n"/>
      <c r="Y4170" s="462" t="n"/>
      <c r="Z4170" s="462" t="n"/>
      <c r="AA4170" s="462" t="n"/>
      <c r="AB4170" s="462" t="n"/>
      <c r="AC4170" s="462" t="n"/>
      <c r="AD4170" s="462" t="n"/>
      <c r="AE4170" s="462" t="n"/>
      <c r="AF4170" s="462" t="n"/>
      <c r="AG4170" s="462" t="n"/>
      <c r="AH4170" s="462" t="n"/>
      <c r="AI4170" s="462" t="n"/>
      <c r="AJ4170" s="462" t="n"/>
      <c r="AK4170" s="462" t="n"/>
      <c r="AL4170" s="462" t="n"/>
      <c r="AM4170" s="462" t="n"/>
      <c r="AN4170" s="462" t="n"/>
      <c r="AO4170" s="462" t="n"/>
      <c r="AP4170" s="462" t="n"/>
      <c r="AQ4170" s="462" t="n"/>
      <c r="AR4170" s="462" t="n"/>
      <c r="AS4170" s="462" t="n"/>
    </row>
    <row r="4171">
      <c r="A4171" s="461" t="n">
        <v>4163</v>
      </c>
      <c r="B4171" s="462" t="inlineStr"/>
      <c r="C4171" s="462" t="inlineStr">
        <is>
          <t>កំពង់ផែស្វយ័តភ្នំពេញ "ក.ស.ភ"</t>
        </is>
      </c>
      <c r="D4171" s="462" t="inlineStr">
        <is>
          <t>L001-100044999</t>
        </is>
      </c>
      <c r="E4171" s="462" t="inlineStr">
        <is>
          <t>INV20201155711</t>
        </is>
      </c>
      <c r="F4171" s="463" t="n">
        <v>44166</v>
      </c>
      <c r="G4171" s="464" t="n">
        <v>28962</v>
      </c>
      <c r="H4171" s="462" t="n"/>
      <c r="I4171" s="464">
        <f>G4171</f>
        <v/>
      </c>
      <c r="J4171" s="462">
        <f>IF(AND(Q4171=TRUE, R4171=TRUE, S4171=TRUE), IF(W4171&lt;-0.05, "អនុញ្ញាត (អ្នកផ្គត់ផ្គង់ប្រកាសខ្វះ)", "បានប្រកាស (អនុញ្ញាត)"), IF(AND(Q4171=FALSE, R4171=FALSE, S4171=FALSE), "ព្យួរទុក (មិនមានទិន្នន័យ)", "ប្រកាសខុស (ព្យួរទុក)"))</f>
        <v/>
      </c>
      <c r="K4171" s="462" t="inlineStr"/>
      <c r="L4171" s="462" t="inlineStr"/>
      <c r="M4171" s="464">
        <f>AH4171</f>
        <v/>
      </c>
      <c r="N4171" s="464">
        <f>IF(W4171&lt;0,AH4171,I4171)</f>
        <v/>
      </c>
      <c r="O4171" s="464">
        <f>I4171-M4171</f>
        <v/>
      </c>
      <c r="P4171" s="462" t="n"/>
      <c r="Q4171" s="462">
        <f>V4171=W4171</f>
        <v/>
      </c>
      <c r="R4171" s="462">
        <f>AND(MONTH(F4171)=MONTH(X4171), YEAR(F4171)=YEAR(X4171))</f>
        <v/>
      </c>
      <c r="S4171" s="462">
        <f>AC4171="L001-901905215"</f>
        <v/>
      </c>
      <c r="T4171" s="464">
        <f>G4171-AH4171</f>
        <v/>
      </c>
      <c r="U4171" s="462" t="n"/>
      <c r="V4171" s="462" t="inlineStr">
        <is>
          <t>INV20201155711</t>
        </is>
      </c>
      <c r="W4171" s="462" t="inlineStr"/>
      <c r="X4171" s="499" t="n"/>
      <c r="Y4171" s="462" t="n"/>
      <c r="Z4171" s="462" t="n"/>
      <c r="AA4171" s="462" t="n"/>
      <c r="AB4171" s="462" t="n"/>
      <c r="AC4171" s="462" t="n"/>
      <c r="AD4171" s="462" t="n"/>
      <c r="AE4171" s="462" t="n"/>
      <c r="AF4171" s="462" t="n"/>
      <c r="AG4171" s="462" t="n"/>
      <c r="AH4171" s="462" t="n"/>
      <c r="AI4171" s="462" t="n"/>
      <c r="AJ4171" s="462" t="n"/>
      <c r="AK4171" s="462" t="n"/>
      <c r="AL4171" s="462" t="n"/>
      <c r="AM4171" s="462" t="n"/>
      <c r="AN4171" s="462" t="n"/>
      <c r="AO4171" s="462" t="n"/>
      <c r="AP4171" s="462" t="n"/>
      <c r="AQ4171" s="462" t="n"/>
      <c r="AR4171" s="462" t="n"/>
      <c r="AS4171" s="462" t="n"/>
    </row>
    <row r="4172">
      <c r="A4172" s="461" t="n">
        <v>4164</v>
      </c>
      <c r="B4172" s="462" t="inlineStr"/>
      <c r="C4172" s="462" t="inlineStr">
        <is>
          <t>កំពង់ផែស្វយ័តភ្នំពេញ "ក.ស.ភ"</t>
        </is>
      </c>
      <c r="D4172" s="462" t="inlineStr">
        <is>
          <t>L001-100044999</t>
        </is>
      </c>
      <c r="E4172" s="462" t="inlineStr">
        <is>
          <t>INV20201256725</t>
        </is>
      </c>
      <c r="F4172" s="463" t="n">
        <v>44170</v>
      </c>
      <c r="G4172" s="464" t="n">
        <v>28976</v>
      </c>
      <c r="H4172" s="462" t="n"/>
      <c r="I4172" s="464">
        <f>G4172</f>
        <v/>
      </c>
      <c r="J4172" s="462">
        <f>IF(AND(Q4172=TRUE, R4172=TRUE, S4172=TRUE), IF(W4172&lt;-0.05, "អនុញ្ញាត (អ្នកផ្គត់ផ្គង់ប្រកាសខ្វះ)", "បានប្រកាស (អនុញ្ញាត)"), IF(AND(Q4172=FALSE, R4172=FALSE, S4172=FALSE), "ព្យួរទុក (មិនមានទិន្នន័យ)", "ប្រកាសខុស (ព្យួរទុក)"))</f>
        <v/>
      </c>
      <c r="K4172" s="462" t="inlineStr"/>
      <c r="L4172" s="462" t="inlineStr"/>
      <c r="M4172" s="464">
        <f>AH4172</f>
        <v/>
      </c>
      <c r="N4172" s="464">
        <f>IF(W4172&lt;0,AH4172,I4172)</f>
        <v/>
      </c>
      <c r="O4172" s="464">
        <f>I4172-M4172</f>
        <v/>
      </c>
      <c r="P4172" s="462" t="n"/>
      <c r="Q4172" s="462">
        <f>V4172=W4172</f>
        <v/>
      </c>
      <c r="R4172" s="462">
        <f>AND(MONTH(F4172)=MONTH(X4172), YEAR(F4172)=YEAR(X4172))</f>
        <v/>
      </c>
      <c r="S4172" s="462">
        <f>AC4172="L001-901905215"</f>
        <v/>
      </c>
      <c r="T4172" s="464">
        <f>G4172-AH4172</f>
        <v/>
      </c>
      <c r="U4172" s="462" t="n"/>
      <c r="V4172" s="462" t="inlineStr">
        <is>
          <t>INV20201256725</t>
        </is>
      </c>
      <c r="W4172" s="462" t="inlineStr"/>
      <c r="X4172" s="499" t="n"/>
      <c r="Y4172" s="462" t="n"/>
      <c r="Z4172" s="462" t="n"/>
      <c r="AA4172" s="462" t="n"/>
      <c r="AB4172" s="462" t="n"/>
      <c r="AC4172" s="462" t="n"/>
      <c r="AD4172" s="462" t="n"/>
      <c r="AE4172" s="462" t="n"/>
      <c r="AF4172" s="462" t="n"/>
      <c r="AG4172" s="462" t="n"/>
      <c r="AH4172" s="462" t="n"/>
      <c r="AI4172" s="462" t="n"/>
      <c r="AJ4172" s="462" t="n"/>
      <c r="AK4172" s="462" t="n"/>
      <c r="AL4172" s="462" t="n"/>
      <c r="AM4172" s="462" t="n"/>
      <c r="AN4172" s="462" t="n"/>
      <c r="AO4172" s="462" t="n"/>
      <c r="AP4172" s="462" t="n"/>
      <c r="AQ4172" s="462" t="n"/>
      <c r="AR4172" s="462" t="n"/>
      <c r="AS4172" s="462" t="n"/>
    </row>
    <row r="4173">
      <c r="A4173" s="461" t="n">
        <v>4165</v>
      </c>
      <c r="B4173" s="462" t="inlineStr"/>
      <c r="C4173" s="462" t="inlineStr">
        <is>
          <t>កំពង់ផែស្វយ័តភ្នំពេញ "ក.ស.ភ"</t>
        </is>
      </c>
      <c r="D4173" s="462" t="inlineStr">
        <is>
          <t>L001-100044999</t>
        </is>
      </c>
      <c r="E4173" s="462" t="inlineStr">
        <is>
          <t>INV20201256726</t>
        </is>
      </c>
      <c r="F4173" s="463" t="n">
        <v>44170</v>
      </c>
      <c r="G4173" s="464" t="n">
        <v>28976</v>
      </c>
      <c r="H4173" s="462" t="n"/>
      <c r="I4173" s="464">
        <f>G4173</f>
        <v/>
      </c>
      <c r="J4173" s="462">
        <f>IF(AND(Q4173=TRUE, R4173=TRUE, S4173=TRUE), IF(W4173&lt;-0.05, "អនុញ្ញាត (អ្នកផ្គត់ផ្គង់ប្រកាសខ្វះ)", "បានប្រកាស (អនុញ្ញាត)"), IF(AND(Q4173=FALSE, R4173=FALSE, S4173=FALSE), "ព្យួរទុក (មិនមានទិន្នន័យ)", "ប្រកាសខុស (ព្យួរទុក)"))</f>
        <v/>
      </c>
      <c r="K4173" s="462" t="inlineStr"/>
      <c r="L4173" s="462" t="inlineStr"/>
      <c r="M4173" s="464">
        <f>AH4173</f>
        <v/>
      </c>
      <c r="N4173" s="464">
        <f>IF(W4173&lt;0,AH4173,I4173)</f>
        <v/>
      </c>
      <c r="O4173" s="464">
        <f>I4173-M4173</f>
        <v/>
      </c>
      <c r="P4173" s="462" t="n"/>
      <c r="Q4173" s="462">
        <f>V4173=W4173</f>
        <v/>
      </c>
      <c r="R4173" s="462">
        <f>AND(MONTH(F4173)=MONTH(X4173), YEAR(F4173)=YEAR(X4173))</f>
        <v/>
      </c>
      <c r="S4173" s="462">
        <f>AC4173="L001-901905215"</f>
        <v/>
      </c>
      <c r="T4173" s="464">
        <f>G4173-AH4173</f>
        <v/>
      </c>
      <c r="U4173" s="462" t="n"/>
      <c r="V4173" s="462" t="inlineStr">
        <is>
          <t>INV20201256726</t>
        </is>
      </c>
      <c r="W4173" s="462" t="inlineStr"/>
      <c r="X4173" s="499" t="n"/>
      <c r="Y4173" s="462" t="n"/>
      <c r="Z4173" s="462" t="n"/>
      <c r="AA4173" s="462" t="n"/>
      <c r="AB4173" s="462" t="n"/>
      <c r="AC4173" s="462" t="n"/>
      <c r="AD4173" s="462" t="n"/>
      <c r="AE4173" s="462" t="n"/>
      <c r="AF4173" s="462" t="n"/>
      <c r="AG4173" s="462" t="n"/>
      <c r="AH4173" s="462" t="n"/>
      <c r="AI4173" s="462" t="n"/>
      <c r="AJ4173" s="462" t="n"/>
      <c r="AK4173" s="462" t="n"/>
      <c r="AL4173" s="462" t="n"/>
      <c r="AM4173" s="462" t="n"/>
      <c r="AN4173" s="462" t="n"/>
      <c r="AO4173" s="462" t="n"/>
      <c r="AP4173" s="462" t="n"/>
      <c r="AQ4173" s="462" t="n"/>
      <c r="AR4173" s="462" t="n"/>
      <c r="AS4173" s="462" t="n"/>
    </row>
    <row r="4174">
      <c r="A4174" s="461" t="n">
        <v>4166</v>
      </c>
      <c r="B4174" s="462" t="inlineStr">
        <is>
          <t>Sampling and Travel fee</t>
        </is>
      </c>
      <c r="C4174" s="462" t="inlineStr">
        <is>
          <t>អេសជីអេស (ខេមបូឌា) លីមីធីត</t>
        </is>
      </c>
      <c r="D4174" s="462" t="inlineStr">
        <is>
          <t>L001-107030519</t>
        </is>
      </c>
      <c r="E4174" s="462" t="inlineStr">
        <is>
          <t>10016199</t>
        </is>
      </c>
      <c r="F4174" s="463" t="n">
        <v>44558</v>
      </c>
      <c r="G4174" s="464" t="n">
        <v>105131</v>
      </c>
      <c r="H4174" s="462" t="n"/>
      <c r="I4174" s="464">
        <f>G4174</f>
        <v/>
      </c>
      <c r="J4174" s="462">
        <f>IF(AND(Q4174=TRUE, R4174=TRUE, S4174=TRUE), IF(W4174&lt;-0.05, "អនុញ្ញាត (អ្នកផ្គត់ផ្គង់ប្រកាសខ្វះ)", "បានប្រកាស (អនុញ្ញាត)"), IF(AND(Q4174=FALSE, R4174=FALSE, S4174=FALSE), "ព្យួរទុក (មិនមានទិន្នន័យ)", "ប្រកាសខុស (ព្យួរទុក)"))</f>
        <v/>
      </c>
      <c r="K4174" s="462" t="inlineStr"/>
      <c r="L4174" s="462" t="inlineStr"/>
      <c r="M4174" s="464">
        <f>AH4174</f>
        <v/>
      </c>
      <c r="N4174" s="464">
        <f>IF(W4174&lt;0,AH4174,I4174)</f>
        <v/>
      </c>
      <c r="O4174" s="464">
        <f>I4174-M4174</f>
        <v/>
      </c>
      <c r="P4174" s="462" t="n"/>
      <c r="Q4174" s="462">
        <f>V4174=W4174</f>
        <v/>
      </c>
      <c r="R4174" s="462">
        <f>AND(MONTH(F4174)=MONTH(X4174), YEAR(F4174)=YEAR(X4174))</f>
        <v/>
      </c>
      <c r="S4174" s="462">
        <f>AC4174="L001-901905215"</f>
        <v/>
      </c>
      <c r="T4174" s="464">
        <f>G4174-AH4174</f>
        <v/>
      </c>
      <c r="U4174" s="462" t="n"/>
      <c r="V4174" s="462" t="inlineStr">
        <is>
          <t>10016199</t>
        </is>
      </c>
      <c r="W4174" s="462" t="inlineStr">
        <is>
          <t>10016199</t>
        </is>
      </c>
      <c r="X4174" s="463" t="n">
        <v>44558</v>
      </c>
      <c r="Y4174" s="462" t="inlineStr">
        <is>
          <t>10016199</t>
        </is>
      </c>
      <c r="Z4174" s="462" t="inlineStr"/>
      <c r="AA4174" s="462" t="inlineStr">
        <is>
          <t>បុគ្គលជាប់អាករ</t>
        </is>
      </c>
      <c r="AB4174" s="462" t="inlineStr">
        <is>
          <t>L001-901905215</t>
        </is>
      </c>
      <c r="AC4174" s="462" t="inlineStr">
        <is>
          <t>វីអ៊ីស៊ិន (ខេមបូឌា) អ៊ិនដាសស្ទ្រី ឯ.ក</t>
        </is>
      </c>
      <c r="AD4174" s="464" t="n">
        <v>1169645</v>
      </c>
      <c r="AE4174" s="464" t="n">
        <v>1063314</v>
      </c>
      <c r="AF4174" s="464" t="n">
        <v>0</v>
      </c>
      <c r="AG4174" s="464" t="n">
        <v>0</v>
      </c>
      <c r="AH4174" s="464" t="n">
        <v>106331</v>
      </c>
      <c r="AI4174" s="464" t="n">
        <v>0</v>
      </c>
      <c r="AJ4174" s="464" t="n">
        <v>0</v>
      </c>
      <c r="AK4174" s="464" t="n">
        <v>0</v>
      </c>
      <c r="AL4174" s="464" t="n">
        <v>0</v>
      </c>
      <c r="AM4174" s="464" t="n">
        <v>0</v>
      </c>
      <c r="AN4174" s="464" t="n">
        <v>0</v>
      </c>
      <c r="AO4174" s="464" t="n">
        <v>0</v>
      </c>
      <c r="AP4174" s="464" t="n">
        <v>0</v>
      </c>
      <c r="AQ4174" s="462" t="inlineStr"/>
      <c r="AR4174" s="462" t="inlineStr">
        <is>
          <t>Sampling - Mdy - Trade - C&amp;P</t>
        </is>
      </c>
      <c r="AS4174" s="462" t="inlineStr">
        <is>
          <t>បានប្រកាសពន្ធ</t>
        </is>
      </c>
    </row>
    <row r="4175">
      <c r="A4175" s="461" t="n">
        <v>4167</v>
      </c>
      <c r="B4175" s="462" t="inlineStr">
        <is>
          <t>Express fee</t>
        </is>
      </c>
      <c r="C4175" s="462" t="inlineStr">
        <is>
          <t>ឌី អេច អិល អិចប្រេស (ខេមបូឌា)</t>
        </is>
      </c>
      <c r="D4175" s="462" t="inlineStr">
        <is>
          <t>L001-100045197</t>
        </is>
      </c>
      <c r="E4175" s="462" t="inlineStr">
        <is>
          <t>PNHR000406838</t>
        </is>
      </c>
      <c r="F4175" s="463" t="n">
        <v>44561</v>
      </c>
      <c r="G4175" s="464" t="n">
        <v>139033</v>
      </c>
      <c r="H4175" s="462" t="n"/>
      <c r="I4175" s="464">
        <f>G4175</f>
        <v/>
      </c>
      <c r="J4175" s="462">
        <f>IF(AND(Q4175=TRUE, R4175=TRUE, S4175=TRUE), IF(W4175&lt;-0.05, "អនុញ្ញាត (អ្នកផ្គត់ផ្គង់ប្រកាសខ្វះ)", "បានប្រកាស (អនុញ្ញាត)"), IF(AND(Q4175=FALSE, R4175=FALSE, S4175=FALSE), "ព្យួរទុក (មិនមានទិន្នន័យ)", "ប្រកាសខុស (ព្យួរទុក)"))</f>
        <v/>
      </c>
      <c r="K4175" s="462" t="inlineStr"/>
      <c r="L4175" s="462" t="inlineStr"/>
      <c r="M4175" s="464">
        <f>AH4175</f>
        <v/>
      </c>
      <c r="N4175" s="464">
        <f>IF(W4175&lt;0,AH4175,I4175)</f>
        <v/>
      </c>
      <c r="O4175" s="464">
        <f>I4175-M4175</f>
        <v/>
      </c>
      <c r="P4175" s="462" t="n"/>
      <c r="Q4175" s="462">
        <f>V4175=W4175</f>
        <v/>
      </c>
      <c r="R4175" s="462">
        <f>AND(MONTH(F4175)=MONTH(X4175), YEAR(F4175)=YEAR(X4175))</f>
        <v/>
      </c>
      <c r="S4175" s="462">
        <f>AC4175="L001-901905215"</f>
        <v/>
      </c>
      <c r="T4175" s="464">
        <f>G4175-AH4175</f>
        <v/>
      </c>
      <c r="U4175" s="462" t="n"/>
      <c r="V4175" s="462" t="inlineStr">
        <is>
          <t>PNHR000406838</t>
        </is>
      </c>
      <c r="W4175" s="462" t="inlineStr"/>
      <c r="X4175" s="499" t="n"/>
      <c r="Y4175" s="462" t="n"/>
      <c r="Z4175" s="462" t="n"/>
      <c r="AA4175" s="462" t="n"/>
      <c r="AB4175" s="462" t="n"/>
      <c r="AC4175" s="462" t="n"/>
      <c r="AD4175" s="462" t="n"/>
      <c r="AE4175" s="462" t="n"/>
      <c r="AF4175" s="462" t="n"/>
      <c r="AG4175" s="462" t="n"/>
      <c r="AH4175" s="462" t="n"/>
      <c r="AI4175" s="462" t="n"/>
      <c r="AJ4175" s="462" t="n"/>
      <c r="AK4175" s="462" t="n"/>
      <c r="AL4175" s="462" t="n"/>
      <c r="AM4175" s="462" t="n"/>
      <c r="AN4175" s="462" t="n"/>
      <c r="AO4175" s="462" t="n"/>
      <c r="AP4175" s="462" t="n"/>
      <c r="AQ4175" s="462" t="n"/>
      <c r="AR4175" s="462" t="n"/>
      <c r="AS4175" s="462" t="n"/>
    </row>
    <row r="4176">
      <c r="A4176" s="461" t="n">
        <v>4168</v>
      </c>
      <c r="B4176" s="462" t="inlineStr">
        <is>
          <t>Plastic material(ABS black color)</t>
        </is>
      </c>
      <c r="C4176" s="462" t="inlineStr">
        <is>
          <t>ស៊ីអិន ប៉ាវ តាវ ហ្រ្គីន ខនស្ត្រាក់សិន មេធៀរៀល ឯ.ក</t>
        </is>
      </c>
      <c r="D4176" s="462" t="inlineStr">
        <is>
          <t>K007-902101486</t>
        </is>
      </c>
      <c r="E4176" s="462" t="inlineStr">
        <is>
          <t>0457</t>
        </is>
      </c>
      <c r="F4176" s="463" t="n">
        <v>44553</v>
      </c>
      <c r="G4176" s="464" t="n">
        <v>13554944</v>
      </c>
      <c r="H4176" s="462" t="n"/>
      <c r="I4176" s="464">
        <f>G4176</f>
        <v/>
      </c>
      <c r="J4176" s="462">
        <f>IF(AND(Q4176=TRUE, R4176=TRUE, S4176=TRUE), IF(W4176&lt;-0.05, "អនុញ្ញាត (អ្នកផ្គត់ផ្គង់ប្រកាសខ្វះ)", "បានប្រកាស (អនុញ្ញាត)"), IF(AND(Q4176=FALSE, R4176=FALSE, S4176=FALSE), "ព្យួរទុក (មិនមានទិន្នន័យ)", "ប្រកាសខុស (ព្យួរទុក)"))</f>
        <v/>
      </c>
      <c r="K4176" s="462" t="inlineStr"/>
      <c r="L4176" s="462" t="inlineStr"/>
      <c r="M4176" s="464">
        <f>AH4176</f>
        <v/>
      </c>
      <c r="N4176" s="464">
        <f>IF(W4176&lt;0,AH4176,I4176)</f>
        <v/>
      </c>
      <c r="O4176" s="464">
        <f>I4176-M4176</f>
        <v/>
      </c>
      <c r="P4176" s="462" t="n"/>
      <c r="Q4176" s="462">
        <f>V4176=W4176</f>
        <v/>
      </c>
      <c r="R4176" s="462">
        <f>AND(MONTH(F4176)=MONTH(X4176), YEAR(F4176)=YEAR(X4176))</f>
        <v/>
      </c>
      <c r="S4176" s="462">
        <f>AC4176="L001-901905215"</f>
        <v/>
      </c>
      <c r="T4176" s="464">
        <f>G4176-AH4176</f>
        <v/>
      </c>
      <c r="U4176" s="462" t="n"/>
      <c r="V4176" s="462" t="inlineStr">
        <is>
          <t>0457</t>
        </is>
      </c>
      <c r="W4176" s="462" t="inlineStr">
        <is>
          <t>0457</t>
        </is>
      </c>
      <c r="X4176" s="463" t="n">
        <v>44553</v>
      </c>
      <c r="Y4176" s="462" t="inlineStr">
        <is>
          <t>0457</t>
        </is>
      </c>
      <c r="Z4176" s="462" t="inlineStr"/>
      <c r="AA4176" s="462" t="inlineStr">
        <is>
          <t>បុគ្គលជាប់អាករ</t>
        </is>
      </c>
      <c r="AB4176" s="462" t="inlineStr">
        <is>
          <t>L001-901905215</t>
        </is>
      </c>
      <c r="AC4176" s="462" t="inlineStr">
        <is>
          <t>វីអ៊ីស៊ិន (ខេមបូឌា) អ៊ិនដាសស្ទ្រី ឯ.ក</t>
        </is>
      </c>
      <c r="AD4176" s="464" t="n">
        <v>149104384</v>
      </c>
      <c r="AE4176" s="464" t="n">
        <v>135549440</v>
      </c>
      <c r="AF4176" s="464" t="n">
        <v>0</v>
      </c>
      <c r="AG4176" s="464" t="n">
        <v>0</v>
      </c>
      <c r="AH4176" s="464" t="n">
        <v>13554944</v>
      </c>
      <c r="AI4176" s="464" t="n">
        <v>0</v>
      </c>
      <c r="AJ4176" s="464" t="n">
        <v>0</v>
      </c>
      <c r="AK4176" s="464" t="n">
        <v>0</v>
      </c>
      <c r="AL4176" s="464" t="n">
        <v>0</v>
      </c>
      <c r="AM4176" s="464" t="n">
        <v>0</v>
      </c>
      <c r="AN4176" s="464" t="n">
        <v>0</v>
      </c>
      <c r="AO4176" s="464" t="n">
        <v>0</v>
      </c>
      <c r="AP4176" s="464" t="n">
        <v>0</v>
      </c>
      <c r="AQ4176" s="462" t="inlineStr"/>
      <c r="AR4176" s="462" t="inlineStr"/>
      <c r="AS4176" s="462" t="inlineStr">
        <is>
          <t>បានប្រកាសពន្ធ</t>
        </is>
      </c>
    </row>
    <row r="4177">
      <c r="A4177" s="461" t="n">
        <v>4169</v>
      </c>
      <c r="B4177" s="462" t="inlineStr">
        <is>
          <t>Monthly Security service forNon &amp; Dec 2021</t>
        </is>
      </c>
      <c r="C4177" s="462" t="inlineStr">
        <is>
          <t>យីងកឺ ខេម ថេក អ៊ែតវ៉ាយហ្សឺរី ឯ.ក</t>
        </is>
      </c>
      <c r="D4177" s="462" t="inlineStr">
        <is>
          <t>K003-902005313</t>
        </is>
      </c>
      <c r="E4177" s="462" t="inlineStr">
        <is>
          <t>YKT21-183</t>
        </is>
      </c>
      <c r="F4177" s="463" t="n">
        <v>44536</v>
      </c>
      <c r="G4177" s="464" t="n">
        <v>570080</v>
      </c>
      <c r="H4177" s="462" t="n"/>
      <c r="I4177" s="464">
        <f>G4177</f>
        <v/>
      </c>
      <c r="J4177" s="462">
        <f>IF(AND(Q4177=TRUE, R4177=TRUE, S4177=TRUE), IF(W4177&lt;-0.05, "អនុញ្ញាត (អ្នកផ្គត់ផ្គង់ប្រកាសខ្វះ)", "បានប្រកាស (អនុញ្ញាត)"), IF(AND(Q4177=FALSE, R4177=FALSE, S4177=FALSE), "ព្យួរទុក (មិនមានទិន្នន័យ)", "ប្រកាសខុស (ព្យួរទុក)"))</f>
        <v/>
      </c>
      <c r="K4177" s="462" t="inlineStr"/>
      <c r="L4177" s="462" t="inlineStr"/>
      <c r="M4177" s="464">
        <f>AH4177</f>
        <v/>
      </c>
      <c r="N4177" s="464">
        <f>IF(W4177&lt;0,AH4177,I4177)</f>
        <v/>
      </c>
      <c r="O4177" s="464">
        <f>I4177-M4177</f>
        <v/>
      </c>
      <c r="P4177" s="462" t="n"/>
      <c r="Q4177" s="462">
        <f>V4177=W4177</f>
        <v/>
      </c>
      <c r="R4177" s="462">
        <f>AND(MONTH(F4177)=MONTH(X4177), YEAR(F4177)=YEAR(X4177))</f>
        <v/>
      </c>
      <c r="S4177" s="462">
        <f>AC4177="L001-901905215"</f>
        <v/>
      </c>
      <c r="T4177" s="464">
        <f>G4177-AH4177</f>
        <v/>
      </c>
      <c r="U4177" s="462" t="n"/>
      <c r="V4177" s="462" t="inlineStr">
        <is>
          <t>YKT21183</t>
        </is>
      </c>
      <c r="W4177" s="462" t="inlineStr">
        <is>
          <t>YKT21183</t>
        </is>
      </c>
      <c r="X4177" s="463" t="n">
        <v>44536</v>
      </c>
      <c r="Y4177" s="462" t="inlineStr">
        <is>
          <t>YKT21-183</t>
        </is>
      </c>
      <c r="Z4177" s="462" t="inlineStr"/>
      <c r="AA4177" s="462" t="inlineStr">
        <is>
          <t>បុគ្គលជាប់អាករ</t>
        </is>
      </c>
      <c r="AB4177" s="462" t="inlineStr">
        <is>
          <t>L001-901905215</t>
        </is>
      </c>
      <c r="AC4177" s="462" t="inlineStr">
        <is>
          <t>វីអ៊ីស៊ិន (ខេមបូឌា) អ៊ិនដាសស្ទ្រី ឯ.ក</t>
        </is>
      </c>
      <c r="AD4177" s="464" t="n">
        <v>6270880</v>
      </c>
      <c r="AE4177" s="464" t="n">
        <v>5700800</v>
      </c>
      <c r="AF4177" s="464" t="n">
        <v>0</v>
      </c>
      <c r="AG4177" s="464" t="n">
        <v>0</v>
      </c>
      <c r="AH4177" s="464" t="n">
        <v>570080</v>
      </c>
      <c r="AI4177" s="464" t="n">
        <v>0</v>
      </c>
      <c r="AJ4177" s="464" t="n">
        <v>0</v>
      </c>
      <c r="AK4177" s="464" t="n">
        <v>0</v>
      </c>
      <c r="AL4177" s="464" t="n">
        <v>0</v>
      </c>
      <c r="AM4177" s="464" t="n">
        <v>0</v>
      </c>
      <c r="AN4177" s="464" t="n">
        <v>0</v>
      </c>
      <c r="AO4177" s="464" t="n">
        <v>0</v>
      </c>
      <c r="AP4177" s="464" t="n">
        <v>0</v>
      </c>
      <c r="AQ4177" s="462" t="inlineStr"/>
      <c r="AR4177" s="462" t="inlineStr">
        <is>
          <t>សេវារៀបចំលិខិតប្រកាសពន្ធខែ វិច្ជិកា និង ធ្នូ ឆ្នាំ2021</t>
        </is>
      </c>
      <c r="AS4177" s="462" t="inlineStr">
        <is>
          <t>បានប្រកាសពន្ធ</t>
        </is>
      </c>
    </row>
    <row r="4178">
      <c r="A4178" s="461" t="n">
        <v>4170</v>
      </c>
      <c r="B4178" s="462" t="inlineStr">
        <is>
          <t>Truck booking cancellation</t>
        </is>
      </c>
      <c r="C4178" s="462" t="inlineStr">
        <is>
          <t>56ប៊ី-លីង សឹបផ្លាយ ឆេន មេនេចម៉ិន ឯ.ក</t>
        </is>
      </c>
      <c r="D4178" s="462" t="inlineStr">
        <is>
          <t>K004-902004795</t>
        </is>
      </c>
      <c r="E4178" s="462" t="inlineStr">
        <is>
          <t>IN202112-0776</t>
        </is>
      </c>
      <c r="F4178" s="463" t="n">
        <v>44554</v>
      </c>
      <c r="G4178" s="464" t="n">
        <v>56207</v>
      </c>
      <c r="H4178" s="462" t="n"/>
      <c r="I4178" s="464">
        <f>G4178</f>
        <v/>
      </c>
      <c r="J4178" s="462">
        <f>IF(AND(Q4178=TRUE, R4178=TRUE, S4178=TRUE), IF(W4178&lt;-0.05, "អនុញ្ញាត (អ្នកផ្គត់ផ្គង់ប្រកាសខ្វះ)", "បានប្រកាស (អនុញ្ញាត)"), IF(AND(Q4178=FALSE, R4178=FALSE, S4178=FALSE), "ព្យួរទុក (មិនមានទិន្នន័យ)", "ប្រកាសខុស (ព្យួរទុក)"))</f>
        <v/>
      </c>
      <c r="K4178" s="462" t="inlineStr"/>
      <c r="L4178" s="462" t="inlineStr"/>
      <c r="M4178" s="464">
        <f>AH4178</f>
        <v/>
      </c>
      <c r="N4178" s="464">
        <f>IF(W4178&lt;0,AH4178,I4178)</f>
        <v/>
      </c>
      <c r="O4178" s="464">
        <f>I4178-M4178</f>
        <v/>
      </c>
      <c r="P4178" s="462" t="n"/>
      <c r="Q4178" s="462">
        <f>V4178=W4178</f>
        <v/>
      </c>
      <c r="R4178" s="462">
        <f>AND(MONTH(F4178)=MONTH(X4178), YEAR(F4178)=YEAR(X4178))</f>
        <v/>
      </c>
      <c r="S4178" s="462">
        <f>AC4178="L001-901905215"</f>
        <v/>
      </c>
      <c r="T4178" s="464">
        <f>G4178-AH4178</f>
        <v/>
      </c>
      <c r="U4178" s="462" t="n"/>
      <c r="V4178" s="462" t="inlineStr">
        <is>
          <t>IN2021120776</t>
        </is>
      </c>
      <c r="W4178" s="462" t="inlineStr">
        <is>
          <t>IN2021120776</t>
        </is>
      </c>
      <c r="X4178" s="463" t="n">
        <v>44554</v>
      </c>
      <c r="Y4178" s="462" t="inlineStr">
        <is>
          <t>IN202112-0776</t>
        </is>
      </c>
      <c r="Z4178" s="462" t="inlineStr"/>
      <c r="AA4178" s="462" t="inlineStr">
        <is>
          <t>បុគ្គលជាប់អាករ</t>
        </is>
      </c>
      <c r="AB4178" s="462" t="inlineStr">
        <is>
          <t>L001-901905215</t>
        </is>
      </c>
      <c r="AC4178" s="462" t="inlineStr">
        <is>
          <t>វីអ៊ីស៊ិន (ខេមបូឌា) អ៊ិនដាសស្ទ្រី ឯ.ក</t>
        </is>
      </c>
      <c r="AD4178" s="464" t="n">
        <v>618281</v>
      </c>
      <c r="AE4178" s="464" t="n">
        <v>562074</v>
      </c>
      <c r="AF4178" s="464" t="n">
        <v>0</v>
      </c>
      <c r="AG4178" s="464" t="n">
        <v>0</v>
      </c>
      <c r="AH4178" s="464" t="n">
        <v>56207</v>
      </c>
      <c r="AI4178" s="464" t="n">
        <v>0</v>
      </c>
      <c r="AJ4178" s="464" t="n">
        <v>0</v>
      </c>
      <c r="AK4178" s="464" t="n">
        <v>0</v>
      </c>
      <c r="AL4178" s="464" t="n">
        <v>0</v>
      </c>
      <c r="AM4178" s="464" t="n">
        <v>0</v>
      </c>
      <c r="AN4178" s="464" t="n">
        <v>0</v>
      </c>
      <c r="AO4178" s="464" t="n">
        <v>0</v>
      </c>
      <c r="AP4178" s="464" t="n">
        <v>0</v>
      </c>
      <c r="AQ4178" s="462" t="inlineStr"/>
      <c r="AR4178" s="462" t="inlineStr">
        <is>
          <t>Custom clearance and Trucking fee</t>
        </is>
      </c>
      <c r="AS4178" s="462" t="inlineStr">
        <is>
          <t>បានប្រកាសពន្ធ</t>
        </is>
      </c>
    </row>
    <row r="4179">
      <c r="A4179" s="461" t="n">
        <v>4171</v>
      </c>
      <c r="B4179" s="462" t="inlineStr">
        <is>
          <t>ក្រដាសកាតុងធ្វើកេស</t>
        </is>
      </c>
      <c r="C4179" s="462" t="inlineStr">
        <is>
          <t>យី មីង ភែកឃីជីង ឯ.ក</t>
        </is>
      </c>
      <c r="D4179" s="462" t="inlineStr">
        <is>
          <t>B108-902101335</t>
        </is>
      </c>
      <c r="E4179" s="462" t="inlineStr">
        <is>
          <t>YM-0009</t>
        </is>
      </c>
      <c r="F4179" s="463" t="n">
        <v>44561</v>
      </c>
      <c r="G4179" s="464" t="n">
        <v>16335373</v>
      </c>
      <c r="H4179" s="462" t="n"/>
      <c r="I4179" s="464">
        <f>G4179</f>
        <v/>
      </c>
      <c r="J4179" s="462">
        <f>IF(AND(Q4179=TRUE, R4179=TRUE, S4179=TRUE), IF(W4179&lt;-0.05, "អនុញ្ញាត (អ្នកផ្គត់ផ្គង់ប្រកាសខ្វះ)", "បានប្រកាស (អនុញ្ញាត)"), IF(AND(Q4179=FALSE, R4179=FALSE, S4179=FALSE), "ព្យួរទុក (មិនមានទិន្នន័យ)", "ប្រកាសខុស (ព្យួរទុក)"))</f>
        <v/>
      </c>
      <c r="K4179" s="462" t="inlineStr"/>
      <c r="L4179" s="462" t="inlineStr"/>
      <c r="M4179" s="464">
        <f>AH4179</f>
        <v/>
      </c>
      <c r="N4179" s="464">
        <f>IF(W4179&lt;0,AH4179,I4179)</f>
        <v/>
      </c>
      <c r="O4179" s="464">
        <f>I4179-M4179</f>
        <v/>
      </c>
      <c r="P4179" s="462" t="n"/>
      <c r="Q4179" s="462">
        <f>V4179=W4179</f>
        <v/>
      </c>
      <c r="R4179" s="462">
        <f>AND(MONTH(F4179)=MONTH(X4179), YEAR(F4179)=YEAR(X4179))</f>
        <v/>
      </c>
      <c r="S4179" s="462">
        <f>AC4179="L001-901905215"</f>
        <v/>
      </c>
      <c r="T4179" s="464">
        <f>G4179-AH4179</f>
        <v/>
      </c>
      <c r="U4179" s="462" t="n"/>
      <c r="V4179" s="462" t="inlineStr">
        <is>
          <t>YM0009</t>
        </is>
      </c>
      <c r="W4179" s="462" t="inlineStr">
        <is>
          <t>YM0009</t>
        </is>
      </c>
      <c r="X4179" s="463" t="n">
        <v>44561</v>
      </c>
      <c r="Y4179" s="462" t="inlineStr">
        <is>
          <t>YM-0009</t>
        </is>
      </c>
      <c r="Z4179" s="462" t="inlineStr"/>
      <c r="AA4179" s="462" t="inlineStr">
        <is>
          <t>បុគ្គលជាប់អាករ</t>
        </is>
      </c>
      <c r="AB4179" s="462" t="inlineStr">
        <is>
          <t>L001-901905215</t>
        </is>
      </c>
      <c r="AC4179" s="462" t="inlineStr">
        <is>
          <t>វីអ៊ីស៊ិន (ខេមបូឌា) អ៊ិនដាសស្ទ្រី ឯ.ក</t>
        </is>
      </c>
      <c r="AD4179" s="464" t="n">
        <v>179689107</v>
      </c>
      <c r="AE4179" s="464" t="n">
        <v>163353734</v>
      </c>
      <c r="AF4179" s="464" t="n">
        <v>0</v>
      </c>
      <c r="AG4179" s="464" t="n">
        <v>0</v>
      </c>
      <c r="AH4179" s="464" t="n">
        <v>16335373</v>
      </c>
      <c r="AI4179" s="464" t="n">
        <v>0</v>
      </c>
      <c r="AJ4179" s="464" t="n">
        <v>0</v>
      </c>
      <c r="AK4179" s="464" t="n">
        <v>0</v>
      </c>
      <c r="AL4179" s="464" t="n">
        <v>0</v>
      </c>
      <c r="AM4179" s="464" t="n">
        <v>0</v>
      </c>
      <c r="AN4179" s="464" t="n">
        <v>0</v>
      </c>
      <c r="AO4179" s="464" t="n">
        <v>0</v>
      </c>
      <c r="AP4179" s="464" t="n">
        <v>0</v>
      </c>
      <c r="AQ4179" s="462" t="inlineStr"/>
      <c r="AR4179" s="462" t="inlineStr">
        <is>
          <t>ក្រដាសកាតុងធ្វើកេស</t>
        </is>
      </c>
      <c r="AS4179" s="462" t="inlineStr">
        <is>
          <t>បានប្រកាសពន្ធ</t>
        </is>
      </c>
    </row>
    <row r="4180">
      <c r="A4180" s="461" t="n">
        <v>4172</v>
      </c>
      <c r="B4180" s="462" t="inlineStr">
        <is>
          <t>Paper label</t>
        </is>
      </c>
      <c r="C4180" s="462" t="inlineStr">
        <is>
          <t>ស៊ីន ហ្វី យ៉ាង ព្រីនធីង &amp; អិកសេសសឺរី ឯ.ក</t>
        </is>
      </c>
      <c r="D4180" s="462" t="inlineStr">
        <is>
          <t>K010-901906822</t>
        </is>
      </c>
      <c r="E4180" s="462" t="inlineStr">
        <is>
          <t>XFY-YD2021188</t>
        </is>
      </c>
      <c r="F4180" s="463" t="n">
        <v>44560</v>
      </c>
      <c r="G4180" s="464" t="n">
        <v>9310990</v>
      </c>
      <c r="H4180" s="462" t="n"/>
      <c r="I4180" s="464">
        <f>G4180</f>
        <v/>
      </c>
      <c r="J4180" s="462">
        <f>IF(AND(Q4180=TRUE, R4180=TRUE, S4180=TRUE), IF(W4180&lt;-0.05, "អនុញ្ញាត (អ្នកផ្គត់ផ្គង់ប្រកាសខ្វះ)", "បានប្រកាស (អនុញ្ញាត)"), IF(AND(Q4180=FALSE, R4180=FALSE, S4180=FALSE), "ព្យួរទុក (មិនមានទិន្នន័យ)", "ប្រកាសខុស (ព្យួរទុក)"))</f>
        <v/>
      </c>
      <c r="K4180" s="462" t="inlineStr"/>
      <c r="L4180" s="462" t="inlineStr"/>
      <c r="M4180" s="464">
        <f>AH4180</f>
        <v/>
      </c>
      <c r="N4180" s="464">
        <f>IF(W4180&lt;0,AH4180,I4180)</f>
        <v/>
      </c>
      <c r="O4180" s="464">
        <f>I4180-M4180</f>
        <v/>
      </c>
      <c r="P4180" s="462" t="n"/>
      <c r="Q4180" s="462">
        <f>V4180=W4180</f>
        <v/>
      </c>
      <c r="R4180" s="462">
        <f>AND(MONTH(F4180)=MONTH(X4180), YEAR(F4180)=YEAR(X4180))</f>
        <v/>
      </c>
      <c r="S4180" s="462">
        <f>AC4180="L001-901905215"</f>
        <v/>
      </c>
      <c r="T4180" s="464">
        <f>G4180-AH4180</f>
        <v/>
      </c>
      <c r="U4180" s="462" t="n"/>
      <c r="V4180" s="462" t="inlineStr">
        <is>
          <t>XFYYD2021188</t>
        </is>
      </c>
      <c r="W4180" s="462" t="inlineStr">
        <is>
          <t>XFYYD2021188</t>
        </is>
      </c>
      <c r="X4180" s="463" t="n">
        <v>44560</v>
      </c>
      <c r="Y4180" s="462" t="inlineStr">
        <is>
          <t>XFY-YD2021188</t>
        </is>
      </c>
      <c r="Z4180" s="462" t="inlineStr"/>
      <c r="AA4180" s="462" t="inlineStr">
        <is>
          <t>បុគ្គលជាប់អាករ</t>
        </is>
      </c>
      <c r="AB4180" s="462" t="inlineStr">
        <is>
          <t>L001-901905215</t>
        </is>
      </c>
      <c r="AC4180" s="462" t="inlineStr">
        <is>
          <t>វីអ៊ីស៊ិន (ខេមបូឌា) អ៊ិនដាសស្ទ្រី ឯ.ក</t>
        </is>
      </c>
      <c r="AD4180" s="464" t="n">
        <v>102420894</v>
      </c>
      <c r="AE4180" s="464" t="n">
        <v>93109904</v>
      </c>
      <c r="AF4180" s="464" t="n">
        <v>0</v>
      </c>
      <c r="AG4180" s="464" t="n">
        <v>0</v>
      </c>
      <c r="AH4180" s="464" t="n">
        <v>9310990</v>
      </c>
      <c r="AI4180" s="464" t="n">
        <v>0</v>
      </c>
      <c r="AJ4180" s="464" t="n">
        <v>0</v>
      </c>
      <c r="AK4180" s="464" t="n">
        <v>0</v>
      </c>
      <c r="AL4180" s="464" t="n">
        <v>0</v>
      </c>
      <c r="AM4180" s="464" t="n">
        <v>0</v>
      </c>
      <c r="AN4180" s="464" t="n">
        <v>0</v>
      </c>
      <c r="AO4180" s="464" t="n">
        <v>0</v>
      </c>
      <c r="AP4180" s="464" t="n">
        <v>0</v>
      </c>
      <c r="AQ4180" s="462" t="inlineStr"/>
      <c r="AR4180" s="462" t="inlineStr">
        <is>
          <t>Paper Label</t>
        </is>
      </c>
      <c r="AS4180" s="462" t="inlineStr">
        <is>
          <t>បានប្រកាសពន្ធ</t>
        </is>
      </c>
    </row>
    <row r="4181">
      <c r="A4181" s="461" t="n">
        <v>4173</v>
      </c>
      <c r="B4181" s="462" t="inlineStr">
        <is>
          <t>Color box,Paper card and PDQ</t>
        </is>
      </c>
      <c r="C4181" s="462" t="inlineStr">
        <is>
          <t>វីង ចេង ភែកឃីជីង ឯ.ក</t>
        </is>
      </c>
      <c r="D4181" s="462" t="inlineStr">
        <is>
          <t>L001-902102915</t>
        </is>
      </c>
      <c r="E4181" s="462" t="inlineStr">
        <is>
          <t>TI0139</t>
        </is>
      </c>
      <c r="F4181" s="463" t="n">
        <v>44561</v>
      </c>
      <c r="G4181" s="464" t="n">
        <v>52268492</v>
      </c>
      <c r="H4181" s="462" t="n"/>
      <c r="I4181" s="464">
        <f>G4181</f>
        <v/>
      </c>
      <c r="J4181" s="462">
        <f>IF(AND(Q4181=TRUE, R4181=TRUE, S4181=TRUE), IF(W4181&lt;-0.05, "អនុញ្ញាត (អ្នកផ្គត់ផ្គង់ប្រកាសខ្វះ)", "បានប្រកាស (អនុញ្ញាត)"), IF(AND(Q4181=FALSE, R4181=FALSE, S4181=FALSE), "ព្យួរទុក (មិនមានទិន្នន័យ)", "ប្រកាសខុស (ព្យួរទុក)"))</f>
        <v/>
      </c>
      <c r="K4181" s="462" t="inlineStr"/>
      <c r="L4181" s="462" t="inlineStr"/>
      <c r="M4181" s="464">
        <f>AH4181</f>
        <v/>
      </c>
      <c r="N4181" s="464">
        <f>IF(W4181&lt;0,AH4181,I4181)</f>
        <v/>
      </c>
      <c r="O4181" s="464">
        <f>I4181-M4181</f>
        <v/>
      </c>
      <c r="P4181" s="462" t="n"/>
      <c r="Q4181" s="462">
        <f>V4181=W4181</f>
        <v/>
      </c>
      <c r="R4181" s="462">
        <f>AND(MONTH(F4181)=MONTH(X4181), YEAR(F4181)=YEAR(X4181))</f>
        <v/>
      </c>
      <c r="S4181" s="462">
        <f>AC4181="L001-901905215"</f>
        <v/>
      </c>
      <c r="T4181" s="464">
        <f>G4181-AH4181</f>
        <v/>
      </c>
      <c r="U4181" s="462" t="n"/>
      <c r="V4181" s="462" t="inlineStr">
        <is>
          <t>TI0139</t>
        </is>
      </c>
      <c r="W4181" s="462" t="inlineStr">
        <is>
          <t>TI0139</t>
        </is>
      </c>
      <c r="X4181" s="463" t="n">
        <v>44561</v>
      </c>
      <c r="Y4181" s="462" t="inlineStr">
        <is>
          <t>TI0139</t>
        </is>
      </c>
      <c r="Z4181" s="462" t="inlineStr"/>
      <c r="AA4181" s="462" t="inlineStr">
        <is>
          <t>បុគ្គលជាប់អាករ</t>
        </is>
      </c>
      <c r="AB4181" s="462" t="inlineStr">
        <is>
          <t>L001-901905215</t>
        </is>
      </c>
      <c r="AC4181" s="462" t="inlineStr">
        <is>
          <t>វីអ៊ីស៊ិន (ខេមបូឌា) អ៊ិនដាសស្ទ្រី ឯ.ក</t>
        </is>
      </c>
      <c r="AD4181" s="464" t="n">
        <v>574953402</v>
      </c>
      <c r="AE4181" s="464" t="n">
        <v>522684911</v>
      </c>
      <c r="AF4181" s="464" t="n">
        <v>0</v>
      </c>
      <c r="AG4181" s="464" t="n">
        <v>0</v>
      </c>
      <c r="AH4181" s="464" t="n">
        <v>52268491</v>
      </c>
      <c r="AI4181" s="464" t="n">
        <v>0</v>
      </c>
      <c r="AJ4181" s="464" t="n">
        <v>0</v>
      </c>
      <c r="AK4181" s="464" t="n">
        <v>0</v>
      </c>
      <c r="AL4181" s="464" t="n">
        <v>0</v>
      </c>
      <c r="AM4181" s="464" t="n">
        <v>0</v>
      </c>
      <c r="AN4181" s="464" t="n">
        <v>0</v>
      </c>
      <c r="AO4181" s="464" t="n">
        <v>0</v>
      </c>
      <c r="AP4181" s="464" t="n">
        <v>0</v>
      </c>
      <c r="AQ4181" s="462" t="inlineStr"/>
      <c r="AR4181" s="462" t="inlineStr">
        <is>
          <t>ចំណូលពីការលក់ Color Box, Paper Card and PDQ</t>
        </is>
      </c>
      <c r="AS4181" s="462" t="inlineStr">
        <is>
          <t>បានប្រកាសពន្ធ</t>
        </is>
      </c>
    </row>
    <row r="4182">
      <c r="A4182" s="461" t="n">
        <v>4174</v>
      </c>
      <c r="B4182" s="462" t="inlineStr">
        <is>
          <t>ផ្លាសក្រដាស និង ក្រដាស</t>
        </is>
      </c>
      <c r="C4182" s="462" t="inlineStr">
        <is>
          <t>ដុងគ័ន ស៊ីធី ហ្វាញស្តារ ព្រីនធីង (ខេមបូឌា)</t>
        </is>
      </c>
      <c r="D4182" s="462" t="inlineStr">
        <is>
          <t>L001-100193021</t>
        </is>
      </c>
      <c r="E4182" s="462" t="inlineStr">
        <is>
          <t>000543</t>
        </is>
      </c>
      <c r="F4182" s="463" t="n">
        <v>44550</v>
      </c>
      <c r="G4182" s="464" t="n">
        <v>14137171</v>
      </c>
      <c r="H4182" s="462" t="n"/>
      <c r="I4182" s="464">
        <f>G4182</f>
        <v/>
      </c>
      <c r="J4182" s="462">
        <f>IF(AND(Q4182=TRUE, R4182=TRUE, S4182=TRUE), IF(W4182&lt;-0.05, "អនុញ្ញាត (អ្នកផ្គត់ផ្គង់ប្រកាសខ្វះ)", "បានប្រកាស (អនុញ្ញាត)"), IF(AND(Q4182=FALSE, R4182=FALSE, S4182=FALSE), "ព្យួរទុក (មិនមានទិន្នន័យ)", "ប្រកាសខុស (ព្យួរទុក)"))</f>
        <v/>
      </c>
      <c r="K4182" s="462" t="inlineStr"/>
      <c r="L4182" s="462" t="inlineStr"/>
      <c r="M4182" s="464">
        <f>AH4182</f>
        <v/>
      </c>
      <c r="N4182" s="464">
        <f>IF(W4182&lt;0,AH4182,I4182)</f>
        <v/>
      </c>
      <c r="O4182" s="464">
        <f>I4182-M4182</f>
        <v/>
      </c>
      <c r="P4182" s="462" t="n"/>
      <c r="Q4182" s="462">
        <f>V4182=W4182</f>
        <v/>
      </c>
      <c r="R4182" s="462">
        <f>AND(MONTH(F4182)=MONTH(X4182), YEAR(F4182)=YEAR(X4182))</f>
        <v/>
      </c>
      <c r="S4182" s="462">
        <f>AC4182="L001-901905215"</f>
        <v/>
      </c>
      <c r="T4182" s="464">
        <f>G4182-AH4182</f>
        <v/>
      </c>
      <c r="U4182" s="462" t="n"/>
      <c r="V4182" s="462" t="inlineStr">
        <is>
          <t>000543</t>
        </is>
      </c>
      <c r="W4182" s="462" t="inlineStr"/>
      <c r="X4182" s="499" t="n"/>
      <c r="Y4182" s="462" t="n"/>
      <c r="Z4182" s="462" t="n"/>
      <c r="AA4182" s="462" t="n"/>
      <c r="AB4182" s="462" t="n"/>
      <c r="AC4182" s="462" t="n"/>
      <c r="AD4182" s="462" t="n"/>
      <c r="AE4182" s="462" t="n"/>
      <c r="AF4182" s="462" t="n"/>
      <c r="AG4182" s="462" t="n"/>
      <c r="AH4182" s="462" t="n"/>
      <c r="AI4182" s="462" t="n"/>
      <c r="AJ4182" s="462" t="n"/>
      <c r="AK4182" s="462" t="n"/>
      <c r="AL4182" s="462" t="n"/>
      <c r="AM4182" s="462" t="n"/>
      <c r="AN4182" s="462" t="n"/>
      <c r="AO4182" s="462" t="n"/>
      <c r="AP4182" s="462" t="n"/>
      <c r="AQ4182" s="462" t="n"/>
      <c r="AR4182" s="462" t="n"/>
      <c r="AS4182" s="462" t="n"/>
    </row>
    <row r="4183">
      <c r="A4183" s="461" t="n">
        <v>4175</v>
      </c>
      <c r="B4183" s="462" t="inlineStr">
        <is>
          <t>THC and management fee</t>
        </is>
      </c>
      <c r="C4183" s="462" t="inlineStr">
        <is>
          <t>អ៊ិចស្ពែឌីធ័រ ខេមបូឌា អិលធីឌី</t>
        </is>
      </c>
      <c r="D4183" s="462" t="inlineStr">
        <is>
          <t>L001-100045898</t>
        </is>
      </c>
      <c r="E4183" s="462" t="inlineStr">
        <is>
          <t>TI-0218420</t>
        </is>
      </c>
      <c r="F4183" s="463" t="n">
        <v>44560</v>
      </c>
      <c r="G4183" s="464" t="n">
        <v>1237074</v>
      </c>
      <c r="H4183" s="462" t="n"/>
      <c r="I4183" s="464">
        <f>G4183</f>
        <v/>
      </c>
      <c r="J4183" s="462">
        <f>IF(AND(Q4183=TRUE, R4183=TRUE, S4183=TRUE), IF(W4183&lt;-0.05, "អនុញ្ញាត (អ្នកផ្គត់ផ្គង់ប្រកាសខ្វះ)", "បានប្រកាស (អនុញ្ញាត)"), IF(AND(Q4183=FALSE, R4183=FALSE, S4183=FALSE), "ព្យួរទុក (មិនមានទិន្នន័យ)", "ប្រកាសខុស (ព្យួរទុក)"))</f>
        <v/>
      </c>
      <c r="K4183" s="462" t="inlineStr"/>
      <c r="L4183" s="462" t="inlineStr"/>
      <c r="M4183" s="464">
        <f>AH4183</f>
        <v/>
      </c>
      <c r="N4183" s="464">
        <f>IF(W4183&lt;0,AH4183,I4183)</f>
        <v/>
      </c>
      <c r="O4183" s="464">
        <f>I4183-M4183</f>
        <v/>
      </c>
      <c r="P4183" s="462" t="n"/>
      <c r="Q4183" s="462">
        <f>V4183=W4183</f>
        <v/>
      </c>
      <c r="R4183" s="462">
        <f>AND(MONTH(F4183)=MONTH(X4183), YEAR(F4183)=YEAR(X4183))</f>
        <v/>
      </c>
      <c r="S4183" s="462">
        <f>AC4183="L001-901905215"</f>
        <v/>
      </c>
      <c r="T4183" s="464">
        <f>G4183-AH4183</f>
        <v/>
      </c>
      <c r="U4183" s="462" t="n"/>
      <c r="V4183" s="462" t="inlineStr">
        <is>
          <t>TI0218420</t>
        </is>
      </c>
      <c r="W4183" s="462" t="inlineStr">
        <is>
          <t>TI0218420</t>
        </is>
      </c>
      <c r="X4183" s="463" t="n">
        <v>44560</v>
      </c>
      <c r="Y4183" s="462" t="inlineStr">
        <is>
          <t>TI-0218420</t>
        </is>
      </c>
      <c r="Z4183" s="462" t="inlineStr"/>
      <c r="AA4183" s="462" t="inlineStr">
        <is>
          <t>បុគ្គលជាប់អាករ</t>
        </is>
      </c>
      <c r="AB4183" s="462" t="inlineStr">
        <is>
          <t>L001-901905215</t>
        </is>
      </c>
      <c r="AC4183" s="462" t="inlineStr">
        <is>
          <t>វីអ៊ីស៊ិន (ខេមបូឌា) អ៊ិនដាសស្ទ្រី ឯ.ក</t>
        </is>
      </c>
      <c r="AD4183" s="464" t="n">
        <v>13607810</v>
      </c>
      <c r="AE4183" s="464" t="n">
        <v>12370736</v>
      </c>
      <c r="AF4183" s="464" t="n">
        <v>0</v>
      </c>
      <c r="AG4183" s="464" t="n">
        <v>0</v>
      </c>
      <c r="AH4183" s="464" t="n">
        <v>1237074</v>
      </c>
      <c r="AI4183" s="464" t="n">
        <v>0</v>
      </c>
      <c r="AJ4183" s="464" t="n">
        <v>0</v>
      </c>
      <c r="AK4183" s="464" t="n">
        <v>0</v>
      </c>
      <c r="AL4183" s="464" t="n">
        <v>0</v>
      </c>
      <c r="AM4183" s="464" t="n">
        <v>0</v>
      </c>
      <c r="AN4183" s="464" t="n">
        <v>0</v>
      </c>
      <c r="AO4183" s="464" t="n">
        <v>0</v>
      </c>
      <c r="AP4183" s="464" t="n">
        <v>0</v>
      </c>
      <c r="AQ4183" s="462" t="inlineStr"/>
      <c r="AR4183" s="462" t="inlineStr">
        <is>
          <t>Local Charge</t>
        </is>
      </c>
      <c r="AS4183" s="462" t="inlineStr">
        <is>
          <t>បានប្រកាសពន្ធ</t>
        </is>
      </c>
    </row>
    <row r="4184">
      <c r="A4184" s="461" t="n">
        <v>4176</v>
      </c>
      <c r="B4184" s="462" t="inlineStr">
        <is>
          <t>THC and management fee</t>
        </is>
      </c>
      <c r="C4184" s="462" t="inlineStr">
        <is>
          <t>អ៊ិចស្ពែឌីធ័រ ខេមបូឌា អិលធីឌី</t>
        </is>
      </c>
      <c r="D4184" s="462" t="inlineStr">
        <is>
          <t>L001-100045898</t>
        </is>
      </c>
      <c r="E4184" s="462" t="inlineStr">
        <is>
          <t>TI-0218419</t>
        </is>
      </c>
      <c r="F4184" s="463" t="n">
        <v>44560</v>
      </c>
      <c r="G4184" s="464" t="n">
        <v>589218</v>
      </c>
      <c r="H4184" s="462" t="n"/>
      <c r="I4184" s="464">
        <f>G4184</f>
        <v/>
      </c>
      <c r="J4184" s="462">
        <f>IF(AND(Q4184=TRUE, R4184=TRUE, S4184=TRUE), IF(W4184&lt;-0.05, "អនុញ្ញាត (អ្នកផ្គត់ផ្គង់ប្រកាសខ្វះ)", "បានប្រកាស (អនុញ្ញាត)"), IF(AND(Q4184=FALSE, R4184=FALSE, S4184=FALSE), "ព្យួរទុក (មិនមានទិន្នន័យ)", "ប្រកាសខុស (ព្យួរទុក)"))</f>
        <v/>
      </c>
      <c r="K4184" s="462" t="inlineStr"/>
      <c r="L4184" s="462" t="inlineStr"/>
      <c r="M4184" s="464">
        <f>AH4184</f>
        <v/>
      </c>
      <c r="N4184" s="464">
        <f>IF(W4184&lt;0,AH4184,I4184)</f>
        <v/>
      </c>
      <c r="O4184" s="464">
        <f>I4184-M4184</f>
        <v/>
      </c>
      <c r="P4184" s="462" t="n"/>
      <c r="Q4184" s="462">
        <f>V4184=W4184</f>
        <v/>
      </c>
      <c r="R4184" s="462">
        <f>AND(MONTH(F4184)=MONTH(X4184), YEAR(F4184)=YEAR(X4184))</f>
        <v/>
      </c>
      <c r="S4184" s="462">
        <f>AC4184="L001-901905215"</f>
        <v/>
      </c>
      <c r="T4184" s="464">
        <f>G4184-AH4184</f>
        <v/>
      </c>
      <c r="U4184" s="462" t="n"/>
      <c r="V4184" s="462" t="inlineStr">
        <is>
          <t>TI0218419</t>
        </is>
      </c>
      <c r="W4184" s="462" t="inlineStr">
        <is>
          <t>TI0218419</t>
        </is>
      </c>
      <c r="X4184" s="463" t="n">
        <v>44560</v>
      </c>
      <c r="Y4184" s="462" t="inlineStr">
        <is>
          <t>TI-0218419</t>
        </is>
      </c>
      <c r="Z4184" s="462" t="inlineStr"/>
      <c r="AA4184" s="462" t="inlineStr">
        <is>
          <t>បុគ្គលជាប់អាករ</t>
        </is>
      </c>
      <c r="AB4184" s="462" t="inlineStr">
        <is>
          <t>L001-901905215</t>
        </is>
      </c>
      <c r="AC4184" s="462" t="inlineStr">
        <is>
          <t>វីអ៊ីស៊ិន (ខេមបូឌា) អ៊ិនដាសស្ទ្រី ឯ.ក</t>
        </is>
      </c>
      <c r="AD4184" s="464" t="n">
        <v>6481402</v>
      </c>
      <c r="AE4184" s="464" t="n">
        <v>5892184</v>
      </c>
      <c r="AF4184" s="464" t="n">
        <v>0</v>
      </c>
      <c r="AG4184" s="464" t="n">
        <v>0</v>
      </c>
      <c r="AH4184" s="464" t="n">
        <v>589218</v>
      </c>
      <c r="AI4184" s="464" t="n">
        <v>0</v>
      </c>
      <c r="AJ4184" s="464" t="n">
        <v>0</v>
      </c>
      <c r="AK4184" s="464" t="n">
        <v>0</v>
      </c>
      <c r="AL4184" s="464" t="n">
        <v>0</v>
      </c>
      <c r="AM4184" s="464" t="n">
        <v>0</v>
      </c>
      <c r="AN4184" s="464" t="n">
        <v>0</v>
      </c>
      <c r="AO4184" s="464" t="n">
        <v>0</v>
      </c>
      <c r="AP4184" s="464" t="n">
        <v>0</v>
      </c>
      <c r="AQ4184" s="462" t="inlineStr"/>
      <c r="AR4184" s="462" t="inlineStr">
        <is>
          <t>Local Charge</t>
        </is>
      </c>
      <c r="AS4184" s="462" t="inlineStr">
        <is>
          <t>បានប្រកាសពន្ធ</t>
        </is>
      </c>
    </row>
    <row r="4185">
      <c r="A4185" s="461" t="n">
        <v>4177</v>
      </c>
      <c r="B4185" s="462" t="inlineStr">
        <is>
          <t>THC and management fee</t>
        </is>
      </c>
      <c r="C4185" s="462" t="inlineStr">
        <is>
          <t>អ៊ិចស្ពែឌីធ័រ ខេមបូឌា អិលធីឌី</t>
        </is>
      </c>
      <c r="D4185" s="462" t="inlineStr">
        <is>
          <t>L001-100045898</t>
        </is>
      </c>
      <c r="E4185" s="462" t="inlineStr">
        <is>
          <t>TI-0218418</t>
        </is>
      </c>
      <c r="F4185" s="463" t="n">
        <v>44560</v>
      </c>
      <c r="G4185" s="464" t="n">
        <v>1394660</v>
      </c>
      <c r="H4185" s="462" t="n"/>
      <c r="I4185" s="464">
        <f>G4185</f>
        <v/>
      </c>
      <c r="J4185" s="462">
        <f>IF(AND(Q4185=TRUE, R4185=TRUE, S4185=TRUE), IF(W4185&lt;-0.05, "អនុញ្ញាត (អ្នកផ្គត់ផ្គង់ប្រកាសខ្វះ)", "បានប្រកាស (អនុញ្ញាត)"), IF(AND(Q4185=FALSE, R4185=FALSE, S4185=FALSE), "ព្យួរទុក (មិនមានទិន្នន័យ)", "ប្រកាសខុស (ព្យួរទុក)"))</f>
        <v/>
      </c>
      <c r="K4185" s="462" t="inlineStr"/>
      <c r="L4185" s="462" t="inlineStr"/>
      <c r="M4185" s="464">
        <f>AH4185</f>
        <v/>
      </c>
      <c r="N4185" s="464">
        <f>IF(W4185&lt;0,AH4185,I4185)</f>
        <v/>
      </c>
      <c r="O4185" s="464">
        <f>I4185-M4185</f>
        <v/>
      </c>
      <c r="P4185" s="462" t="n"/>
      <c r="Q4185" s="462">
        <f>V4185=W4185</f>
        <v/>
      </c>
      <c r="R4185" s="462">
        <f>AND(MONTH(F4185)=MONTH(X4185), YEAR(F4185)=YEAR(X4185))</f>
        <v/>
      </c>
      <c r="S4185" s="462">
        <f>AC4185="L001-901905215"</f>
        <v/>
      </c>
      <c r="T4185" s="464">
        <f>G4185-AH4185</f>
        <v/>
      </c>
      <c r="U4185" s="462" t="n"/>
      <c r="V4185" s="462" t="inlineStr">
        <is>
          <t>TI0218418</t>
        </is>
      </c>
      <c r="W4185" s="462" t="inlineStr">
        <is>
          <t>TI0218418</t>
        </is>
      </c>
      <c r="X4185" s="463" t="n">
        <v>44560</v>
      </c>
      <c r="Y4185" s="462" t="inlineStr">
        <is>
          <t>TI-0218418</t>
        </is>
      </c>
      <c r="Z4185" s="462" t="inlineStr"/>
      <c r="AA4185" s="462" t="inlineStr">
        <is>
          <t>បុគ្គលជាប់អាករ</t>
        </is>
      </c>
      <c r="AB4185" s="462" t="inlineStr">
        <is>
          <t>L001-901905215</t>
        </is>
      </c>
      <c r="AC4185" s="462" t="inlineStr">
        <is>
          <t>វីអ៊ីស៊ិន (ខេមបូឌា) អ៊ិនដាសស្ទ្រី ឯ.ក</t>
        </is>
      </c>
      <c r="AD4185" s="464" t="n">
        <v>15341260</v>
      </c>
      <c r="AE4185" s="464" t="n">
        <v>13946600</v>
      </c>
      <c r="AF4185" s="464" t="n">
        <v>0</v>
      </c>
      <c r="AG4185" s="464" t="n">
        <v>0</v>
      </c>
      <c r="AH4185" s="464" t="n">
        <v>1394660</v>
      </c>
      <c r="AI4185" s="464" t="n">
        <v>0</v>
      </c>
      <c r="AJ4185" s="464" t="n">
        <v>0</v>
      </c>
      <c r="AK4185" s="464" t="n">
        <v>0</v>
      </c>
      <c r="AL4185" s="464" t="n">
        <v>0</v>
      </c>
      <c r="AM4185" s="464" t="n">
        <v>0</v>
      </c>
      <c r="AN4185" s="464" t="n">
        <v>0</v>
      </c>
      <c r="AO4185" s="464" t="n">
        <v>0</v>
      </c>
      <c r="AP4185" s="464" t="n">
        <v>0</v>
      </c>
      <c r="AQ4185" s="462" t="inlineStr"/>
      <c r="AR4185" s="462" t="inlineStr">
        <is>
          <t>Local Charge</t>
        </is>
      </c>
      <c r="AS4185" s="462" t="inlineStr">
        <is>
          <t>បានប្រកាសពន្ធ</t>
        </is>
      </c>
    </row>
    <row r="4186">
      <c r="A4186" s="461" t="n">
        <v>4178</v>
      </c>
      <c r="B4186" s="462" t="inlineStr">
        <is>
          <t>THC and management fee</t>
        </is>
      </c>
      <c r="C4186" s="462" t="inlineStr">
        <is>
          <t>អ៊ិចស្ពែឌីធ័រ ខេមបូឌា អិលធីឌី</t>
        </is>
      </c>
      <c r="D4186" s="462" t="inlineStr">
        <is>
          <t>L001-100045898</t>
        </is>
      </c>
      <c r="E4186" s="462" t="inlineStr">
        <is>
          <t>TI-0218417</t>
        </is>
      </c>
      <c r="F4186" s="463" t="n">
        <v>44560</v>
      </c>
      <c r="G4186" s="464" t="n">
        <v>1042636</v>
      </c>
      <c r="H4186" s="462" t="n"/>
      <c r="I4186" s="464">
        <f>G4186</f>
        <v/>
      </c>
      <c r="J4186" s="462">
        <f>IF(AND(Q4186=TRUE, R4186=TRUE, S4186=TRUE), IF(W4186&lt;-0.05, "អនុញ្ញាត (អ្នកផ្គត់ផ្គង់ប្រកាសខ្វះ)", "បានប្រកាស (អនុញ្ញាត)"), IF(AND(Q4186=FALSE, R4186=FALSE, S4186=FALSE), "ព្យួរទុក (មិនមានទិន្នន័យ)", "ប្រកាសខុស (ព្យួរទុក)"))</f>
        <v/>
      </c>
      <c r="K4186" s="462" t="inlineStr"/>
      <c r="L4186" s="462" t="inlineStr"/>
      <c r="M4186" s="464">
        <f>AH4186</f>
        <v/>
      </c>
      <c r="N4186" s="464">
        <f>IF(W4186&lt;0,AH4186,I4186)</f>
        <v/>
      </c>
      <c r="O4186" s="464">
        <f>I4186-M4186</f>
        <v/>
      </c>
      <c r="P4186" s="462" t="n"/>
      <c r="Q4186" s="462">
        <f>V4186=W4186</f>
        <v/>
      </c>
      <c r="R4186" s="462">
        <f>AND(MONTH(F4186)=MONTH(X4186), YEAR(F4186)=YEAR(X4186))</f>
        <v/>
      </c>
      <c r="S4186" s="462">
        <f>AC4186="L001-901905215"</f>
        <v/>
      </c>
      <c r="T4186" s="464">
        <f>G4186-AH4186</f>
        <v/>
      </c>
      <c r="U4186" s="462" t="n"/>
      <c r="V4186" s="462" t="inlineStr">
        <is>
          <t>TI0218417</t>
        </is>
      </c>
      <c r="W4186" s="462" t="inlineStr">
        <is>
          <t>TI0218417</t>
        </is>
      </c>
      <c r="X4186" s="463" t="n">
        <v>44560</v>
      </c>
      <c r="Y4186" s="462" t="inlineStr">
        <is>
          <t>TI-0218417</t>
        </is>
      </c>
      <c r="Z4186" s="462" t="inlineStr"/>
      <c r="AA4186" s="462" t="inlineStr">
        <is>
          <t>បុគ្គលជាប់អាករ</t>
        </is>
      </c>
      <c r="AB4186" s="462" t="inlineStr">
        <is>
          <t>L001-901905215</t>
        </is>
      </c>
      <c r="AC4186" s="462" t="inlineStr">
        <is>
          <t>វីអ៊ីស៊ិន (ខេមបូឌា) អ៊ិនដាសស្ទ្រី ឯ.ក</t>
        </is>
      </c>
      <c r="AD4186" s="464" t="n">
        <v>11468992</v>
      </c>
      <c r="AE4186" s="464" t="n">
        <v>10426356</v>
      </c>
      <c r="AF4186" s="464" t="n">
        <v>0</v>
      </c>
      <c r="AG4186" s="464" t="n">
        <v>0</v>
      </c>
      <c r="AH4186" s="464" t="n">
        <v>1042636</v>
      </c>
      <c r="AI4186" s="464" t="n">
        <v>0</v>
      </c>
      <c r="AJ4186" s="464" t="n">
        <v>0</v>
      </c>
      <c r="AK4186" s="464" t="n">
        <v>0</v>
      </c>
      <c r="AL4186" s="464" t="n">
        <v>0</v>
      </c>
      <c r="AM4186" s="464" t="n">
        <v>0</v>
      </c>
      <c r="AN4186" s="464" t="n">
        <v>0</v>
      </c>
      <c r="AO4186" s="464" t="n">
        <v>0</v>
      </c>
      <c r="AP4186" s="464" t="n">
        <v>0</v>
      </c>
      <c r="AQ4186" s="462" t="inlineStr"/>
      <c r="AR4186" s="462" t="inlineStr">
        <is>
          <t>Local Charge</t>
        </is>
      </c>
      <c r="AS4186" s="462" t="inlineStr">
        <is>
          <t>បានប្រកាសពន្ធ</t>
        </is>
      </c>
    </row>
    <row r="4187">
      <c r="A4187" s="461" t="n">
        <v>4179</v>
      </c>
      <c r="B4187" s="462" t="inlineStr">
        <is>
          <t>THC and management fee</t>
        </is>
      </c>
      <c r="C4187" s="462" t="inlineStr">
        <is>
          <t>អ៊ិចស្ពែឌីធ័រ ខេមបូឌា អិលធីឌី</t>
        </is>
      </c>
      <c r="D4187" s="462" t="inlineStr">
        <is>
          <t>L001-100045898</t>
        </is>
      </c>
      <c r="E4187" s="462" t="inlineStr">
        <is>
          <t>TI-0218416</t>
        </is>
      </c>
      <c r="F4187" s="463" t="n">
        <v>44560</v>
      </c>
      <c r="G4187" s="464" t="n">
        <v>767572</v>
      </c>
      <c r="H4187" s="462" t="n"/>
      <c r="I4187" s="464">
        <f>G4187</f>
        <v/>
      </c>
      <c r="J4187" s="462">
        <f>IF(AND(Q4187=TRUE, R4187=TRUE, S4187=TRUE), IF(W4187&lt;-0.05, "អនុញ្ញាត (អ្នកផ្គត់ផ្គង់ប្រកាសខ្វះ)", "បានប្រកាស (អនុញ្ញាត)"), IF(AND(Q4187=FALSE, R4187=FALSE, S4187=FALSE), "ព្យួរទុក (មិនមានទិន្នន័យ)", "ប្រកាសខុស (ព្យួរទុក)"))</f>
        <v/>
      </c>
      <c r="K4187" s="462" t="inlineStr"/>
      <c r="L4187" s="462" t="inlineStr"/>
      <c r="M4187" s="464">
        <f>AH4187</f>
        <v/>
      </c>
      <c r="N4187" s="464">
        <f>IF(W4187&lt;0,AH4187,I4187)</f>
        <v/>
      </c>
      <c r="O4187" s="464">
        <f>I4187-M4187</f>
        <v/>
      </c>
      <c r="P4187" s="462" t="n"/>
      <c r="Q4187" s="462">
        <f>V4187=W4187</f>
        <v/>
      </c>
      <c r="R4187" s="462">
        <f>AND(MONTH(F4187)=MONTH(X4187), YEAR(F4187)=YEAR(X4187))</f>
        <v/>
      </c>
      <c r="S4187" s="462">
        <f>AC4187="L001-901905215"</f>
        <v/>
      </c>
      <c r="T4187" s="464">
        <f>G4187-AH4187</f>
        <v/>
      </c>
      <c r="U4187" s="462" t="n"/>
      <c r="V4187" s="462" t="inlineStr">
        <is>
          <t>TI0218416</t>
        </is>
      </c>
      <c r="W4187" s="462" t="inlineStr">
        <is>
          <t>TI0218416</t>
        </is>
      </c>
      <c r="X4187" s="463" t="n">
        <v>44560</v>
      </c>
      <c r="Y4187" s="462" t="inlineStr">
        <is>
          <t>TI-0218416</t>
        </is>
      </c>
      <c r="Z4187" s="462" t="inlineStr"/>
      <c r="AA4187" s="462" t="inlineStr">
        <is>
          <t>បុគ្គលជាប់អាករ</t>
        </is>
      </c>
      <c r="AB4187" s="462" t="inlineStr">
        <is>
          <t>L001-901905215</t>
        </is>
      </c>
      <c r="AC4187" s="462" t="inlineStr">
        <is>
          <t>វីអ៊ីស៊ិន (ខេមបូឌា) អ៊ិនដាសស្ទ្រី ឯ.ក</t>
        </is>
      </c>
      <c r="AD4187" s="464" t="n">
        <v>8443292</v>
      </c>
      <c r="AE4187" s="464" t="n">
        <v>7675720</v>
      </c>
      <c r="AF4187" s="464" t="n">
        <v>0</v>
      </c>
      <c r="AG4187" s="464" t="n">
        <v>0</v>
      </c>
      <c r="AH4187" s="464" t="n">
        <v>767572</v>
      </c>
      <c r="AI4187" s="464" t="n">
        <v>0</v>
      </c>
      <c r="AJ4187" s="464" t="n">
        <v>0</v>
      </c>
      <c r="AK4187" s="464" t="n">
        <v>0</v>
      </c>
      <c r="AL4187" s="464" t="n">
        <v>0</v>
      </c>
      <c r="AM4187" s="464" t="n">
        <v>0</v>
      </c>
      <c r="AN4187" s="464" t="n">
        <v>0</v>
      </c>
      <c r="AO4187" s="464" t="n">
        <v>0</v>
      </c>
      <c r="AP4187" s="464" t="n">
        <v>0</v>
      </c>
      <c r="AQ4187" s="462" t="inlineStr"/>
      <c r="AR4187" s="462" t="inlineStr">
        <is>
          <t>Local Charge</t>
        </is>
      </c>
      <c r="AS4187" s="462" t="inlineStr">
        <is>
          <t>បានប្រកាសពន្ធ</t>
        </is>
      </c>
    </row>
    <row r="4188">
      <c r="A4188" s="461" t="n">
        <v>4180</v>
      </c>
      <c r="B4188" s="462" t="inlineStr">
        <is>
          <t>Service fee</t>
        </is>
      </c>
      <c r="C4188" s="462" t="inlineStr">
        <is>
          <t>ប្យួរ៉ូ វេរីតាស (ខេមបូឌា) លីមីធីត</t>
        </is>
      </c>
      <c r="D4188" s="462" t="inlineStr">
        <is>
          <t>L001-107024462</t>
        </is>
      </c>
      <c r="E4188" s="462" t="inlineStr">
        <is>
          <t>59011506</t>
        </is>
      </c>
      <c r="F4188" s="463" t="n">
        <v>44561</v>
      </c>
      <c r="G4188" s="464" t="n">
        <v>165549</v>
      </c>
      <c r="H4188" s="462" t="n"/>
      <c r="I4188" s="464">
        <f>G4188</f>
        <v/>
      </c>
      <c r="J4188" s="462">
        <f>IF(AND(Q4188=TRUE, R4188=TRUE, S4188=TRUE), IF(W4188&lt;-0.05, "អនុញ្ញាត (អ្នកផ្គត់ផ្គង់ប្រកាសខ្វះ)", "បានប្រកាស (អនុញ្ញាត)"), IF(AND(Q4188=FALSE, R4188=FALSE, S4188=FALSE), "ព្យួរទុក (មិនមានទិន្នន័យ)", "ប្រកាសខុស (ព្យួរទុក)"))</f>
        <v/>
      </c>
      <c r="K4188" s="462" t="inlineStr"/>
      <c r="L4188" s="462" t="inlineStr"/>
      <c r="M4188" s="464">
        <f>AH4188</f>
        <v/>
      </c>
      <c r="N4188" s="464">
        <f>IF(W4188&lt;0,AH4188,I4188)</f>
        <v/>
      </c>
      <c r="O4188" s="464">
        <f>I4188-M4188</f>
        <v/>
      </c>
      <c r="P4188" s="462" t="n"/>
      <c r="Q4188" s="462">
        <f>V4188=W4188</f>
        <v/>
      </c>
      <c r="R4188" s="462">
        <f>AND(MONTH(F4188)=MONTH(X4188), YEAR(F4188)=YEAR(X4188))</f>
        <v/>
      </c>
      <c r="S4188" s="462">
        <f>AC4188="L001-901905215"</f>
        <v/>
      </c>
      <c r="T4188" s="464">
        <f>G4188-AH4188</f>
        <v/>
      </c>
      <c r="U4188" s="462" t="n"/>
      <c r="V4188" s="462" t="inlineStr">
        <is>
          <t>59011506</t>
        </is>
      </c>
      <c r="W4188" s="462" t="inlineStr">
        <is>
          <t>59011506</t>
        </is>
      </c>
      <c r="X4188" s="463" t="n">
        <v>44561</v>
      </c>
      <c r="Y4188" s="462" t="inlineStr">
        <is>
          <t>59011506</t>
        </is>
      </c>
      <c r="Z4188" s="462" t="inlineStr"/>
      <c r="AA4188" s="462" t="inlineStr">
        <is>
          <t>បុគ្គលជាប់អាករ</t>
        </is>
      </c>
      <c r="AB4188" s="462" t="inlineStr">
        <is>
          <t>L001-901905215</t>
        </is>
      </c>
      <c r="AC4188" s="462" t="inlineStr">
        <is>
          <t>វីអ៊ីស៊ិន (ខេមបូឌា) អ៊ិនដាសស្ទ្រី ឯ.ក</t>
        </is>
      </c>
      <c r="AD4188" s="464" t="n">
        <v>1821037</v>
      </c>
      <c r="AE4188" s="464" t="n">
        <v>1655488</v>
      </c>
      <c r="AF4188" s="464" t="n">
        <v>0</v>
      </c>
      <c r="AG4188" s="464" t="n">
        <v>0</v>
      </c>
      <c r="AH4188" s="464" t="n">
        <v>165549</v>
      </c>
      <c r="AI4188" s="464" t="n">
        <v>0</v>
      </c>
      <c r="AJ4188" s="464" t="n">
        <v>0</v>
      </c>
      <c r="AK4188" s="464" t="n">
        <v>0</v>
      </c>
      <c r="AL4188" s="464" t="n">
        <v>0</v>
      </c>
      <c r="AM4188" s="464" t="n">
        <v>0</v>
      </c>
      <c r="AN4188" s="464" t="n">
        <v>0</v>
      </c>
      <c r="AO4188" s="464" t="n">
        <v>0</v>
      </c>
      <c r="AP4188" s="464" t="n">
        <v>0</v>
      </c>
      <c r="AQ4188" s="462" t="inlineStr"/>
      <c r="AR4188" s="462" t="inlineStr">
        <is>
          <t>ចំនូលបានមកពីការលក់</t>
        </is>
      </c>
      <c r="AS4188" s="462" t="inlineStr">
        <is>
          <t>បានប្រកាសពន្ធ</t>
        </is>
      </c>
    </row>
    <row r="4189">
      <c r="A4189" s="461" t="n">
        <v>4181</v>
      </c>
      <c r="B4189" s="462" t="inlineStr">
        <is>
          <t>Service fee</t>
        </is>
      </c>
      <c r="C4189" s="462" t="inlineStr">
        <is>
          <t>ប្យួរ៉ូ វេរីតាស (ខេមបូឌា) លីមីធីត</t>
        </is>
      </c>
      <c r="D4189" s="462" t="inlineStr">
        <is>
          <t>L001-107024462</t>
        </is>
      </c>
      <c r="E4189" s="462" t="inlineStr">
        <is>
          <t>59011481</t>
        </is>
      </c>
      <c r="F4189" s="463" t="n">
        <v>44558</v>
      </c>
      <c r="G4189" s="464" t="n">
        <v>55157</v>
      </c>
      <c r="H4189" s="462" t="n"/>
      <c r="I4189" s="464">
        <f>G4189</f>
        <v/>
      </c>
      <c r="J4189" s="462">
        <f>IF(AND(Q4189=TRUE, R4189=TRUE, S4189=TRUE), IF(W4189&lt;-0.05, "អនុញ្ញាត (អ្នកផ្គត់ផ្គង់ប្រកាសខ្វះ)", "បានប្រកាស (អនុញ្ញាត)"), IF(AND(Q4189=FALSE, R4189=FALSE, S4189=FALSE), "ព្យួរទុក (មិនមានទិន្នន័យ)", "ប្រកាសខុស (ព្យួរទុក)"))</f>
        <v/>
      </c>
      <c r="K4189" s="462" t="inlineStr"/>
      <c r="L4189" s="462" t="inlineStr"/>
      <c r="M4189" s="464">
        <f>AH4189</f>
        <v/>
      </c>
      <c r="N4189" s="464">
        <f>IF(W4189&lt;0,AH4189,I4189)</f>
        <v/>
      </c>
      <c r="O4189" s="464">
        <f>I4189-M4189</f>
        <v/>
      </c>
      <c r="P4189" s="462" t="n"/>
      <c r="Q4189" s="462">
        <f>V4189=W4189</f>
        <v/>
      </c>
      <c r="R4189" s="462">
        <f>AND(MONTH(F4189)=MONTH(X4189), YEAR(F4189)=YEAR(X4189))</f>
        <v/>
      </c>
      <c r="S4189" s="462">
        <f>AC4189="L001-901905215"</f>
        <v/>
      </c>
      <c r="T4189" s="464">
        <f>G4189-AH4189</f>
        <v/>
      </c>
      <c r="U4189" s="462" t="n"/>
      <c r="V4189" s="462" t="inlineStr">
        <is>
          <t>59011481</t>
        </is>
      </c>
      <c r="W4189" s="462" t="inlineStr">
        <is>
          <t>59011481</t>
        </is>
      </c>
      <c r="X4189" s="463" t="n">
        <v>44558</v>
      </c>
      <c r="Y4189" s="462" t="inlineStr">
        <is>
          <t>59011481</t>
        </is>
      </c>
      <c r="Z4189" s="462" t="inlineStr"/>
      <c r="AA4189" s="462" t="inlineStr">
        <is>
          <t>បុគ្គលជាប់អាករ</t>
        </is>
      </c>
      <c r="AB4189" s="462" t="inlineStr">
        <is>
          <t>L001-901905215</t>
        </is>
      </c>
      <c r="AC4189" s="462" t="inlineStr">
        <is>
          <t>វីអ៊ីស៊ិន (ខេមបូឌា) អ៊ិនដាសស្ទ្រី ឯ.ក</t>
        </is>
      </c>
      <c r="AD4189" s="464" t="n">
        <v>606728</v>
      </c>
      <c r="AE4189" s="464" t="n">
        <v>551571</v>
      </c>
      <c r="AF4189" s="464" t="n">
        <v>0</v>
      </c>
      <c r="AG4189" s="464" t="n">
        <v>0</v>
      </c>
      <c r="AH4189" s="464" t="n">
        <v>55157</v>
      </c>
      <c r="AI4189" s="464" t="n">
        <v>0</v>
      </c>
      <c r="AJ4189" s="464" t="n">
        <v>0</v>
      </c>
      <c r="AK4189" s="464" t="n">
        <v>0</v>
      </c>
      <c r="AL4189" s="464" t="n">
        <v>0</v>
      </c>
      <c r="AM4189" s="464" t="n">
        <v>0</v>
      </c>
      <c r="AN4189" s="464" t="n">
        <v>0</v>
      </c>
      <c r="AO4189" s="464" t="n">
        <v>0</v>
      </c>
      <c r="AP4189" s="464" t="n">
        <v>0</v>
      </c>
      <c r="AQ4189" s="462" t="inlineStr"/>
      <c r="AR4189" s="462" t="inlineStr">
        <is>
          <t>ចំនូលបានមកពីការលក់</t>
        </is>
      </c>
      <c r="AS4189" s="462" t="inlineStr">
        <is>
          <t>បានប្រកាសពន្ធ</t>
        </is>
      </c>
    </row>
    <row r="4190">
      <c r="A4190" s="461" t="n">
        <v>4182</v>
      </c>
      <c r="B4190" s="462" t="inlineStr">
        <is>
          <t>Service fee</t>
        </is>
      </c>
      <c r="C4190" s="462" t="inlineStr">
        <is>
          <t>ប្យួរ៉ូ វេរីតាស (ខេមបូឌា) លីមីធីត</t>
        </is>
      </c>
      <c r="D4190" s="462" t="inlineStr">
        <is>
          <t>L001-107024462</t>
        </is>
      </c>
      <c r="E4190" s="462" t="inlineStr">
        <is>
          <t>59011479</t>
        </is>
      </c>
      <c r="F4190" s="463" t="n">
        <v>44558</v>
      </c>
      <c r="G4190" s="464" t="n">
        <v>55157</v>
      </c>
      <c r="H4190" s="462" t="n"/>
      <c r="I4190" s="464">
        <f>G4190</f>
        <v/>
      </c>
      <c r="J4190" s="462">
        <f>IF(AND(Q4190=TRUE, R4190=TRUE, S4190=TRUE), IF(W4190&lt;-0.05, "អនុញ្ញាត (អ្នកផ្គត់ផ្គង់ប្រកាសខ្វះ)", "បានប្រកាស (អនុញ្ញាត)"), IF(AND(Q4190=FALSE, R4190=FALSE, S4190=FALSE), "ព្យួរទុក (មិនមានទិន្នន័យ)", "ប្រកាសខុស (ព្យួរទុក)"))</f>
        <v/>
      </c>
      <c r="K4190" s="462" t="inlineStr"/>
      <c r="L4190" s="462" t="inlineStr"/>
      <c r="M4190" s="464">
        <f>AH4190</f>
        <v/>
      </c>
      <c r="N4190" s="464">
        <f>IF(W4190&lt;0,AH4190,I4190)</f>
        <v/>
      </c>
      <c r="O4190" s="464">
        <f>I4190-M4190</f>
        <v/>
      </c>
      <c r="P4190" s="462" t="n"/>
      <c r="Q4190" s="462">
        <f>V4190=W4190</f>
        <v/>
      </c>
      <c r="R4190" s="462">
        <f>AND(MONTH(F4190)=MONTH(X4190), YEAR(F4190)=YEAR(X4190))</f>
        <v/>
      </c>
      <c r="S4190" s="462">
        <f>AC4190="L001-901905215"</f>
        <v/>
      </c>
      <c r="T4190" s="464">
        <f>G4190-AH4190</f>
        <v/>
      </c>
      <c r="U4190" s="462" t="n"/>
      <c r="V4190" s="462" t="inlineStr">
        <is>
          <t>59011479</t>
        </is>
      </c>
      <c r="W4190" s="462" t="inlineStr">
        <is>
          <t>59011479</t>
        </is>
      </c>
      <c r="X4190" s="463" t="n">
        <v>44558</v>
      </c>
      <c r="Y4190" s="462" t="inlineStr">
        <is>
          <t>59011479</t>
        </is>
      </c>
      <c r="Z4190" s="462" t="inlineStr"/>
      <c r="AA4190" s="462" t="inlineStr">
        <is>
          <t>បុគ្គលជាប់អាករ</t>
        </is>
      </c>
      <c r="AB4190" s="462" t="inlineStr">
        <is>
          <t>L001-901905215</t>
        </is>
      </c>
      <c r="AC4190" s="462" t="inlineStr">
        <is>
          <t>វីអ៊ីស៊ិន (ខេមបូឌា) អ៊ិនដាសស្ទ្រី ឯ.ក</t>
        </is>
      </c>
      <c r="AD4190" s="464" t="n">
        <v>606728</v>
      </c>
      <c r="AE4190" s="464" t="n">
        <v>551571</v>
      </c>
      <c r="AF4190" s="464" t="n">
        <v>0</v>
      </c>
      <c r="AG4190" s="464" t="n">
        <v>0</v>
      </c>
      <c r="AH4190" s="464" t="n">
        <v>55157</v>
      </c>
      <c r="AI4190" s="464" t="n">
        <v>0</v>
      </c>
      <c r="AJ4190" s="464" t="n">
        <v>0</v>
      </c>
      <c r="AK4190" s="464" t="n">
        <v>0</v>
      </c>
      <c r="AL4190" s="464" t="n">
        <v>0</v>
      </c>
      <c r="AM4190" s="464" t="n">
        <v>0</v>
      </c>
      <c r="AN4190" s="464" t="n">
        <v>0</v>
      </c>
      <c r="AO4190" s="464" t="n">
        <v>0</v>
      </c>
      <c r="AP4190" s="464" t="n">
        <v>0</v>
      </c>
      <c r="AQ4190" s="462" t="inlineStr"/>
      <c r="AR4190" s="462" t="inlineStr">
        <is>
          <t>ចំនូលបានមកពីការលក់</t>
        </is>
      </c>
      <c r="AS4190" s="462" t="inlineStr">
        <is>
          <t>បានប្រកាសពន្ធ</t>
        </is>
      </c>
    </row>
    <row r="4191">
      <c r="A4191" s="461" t="n">
        <v>4183</v>
      </c>
      <c r="B4191" s="462" t="inlineStr">
        <is>
          <t>Service fee</t>
        </is>
      </c>
      <c r="C4191" s="462" t="inlineStr">
        <is>
          <t>ប្យួរ៉ូ វេរីតាស (ខេមបូឌា) លីមីធីត</t>
        </is>
      </c>
      <c r="D4191" s="462" t="inlineStr">
        <is>
          <t>L001-107024462</t>
        </is>
      </c>
      <c r="E4191" s="462" t="inlineStr">
        <is>
          <t>59011464</t>
        </is>
      </c>
      <c r="F4191" s="463" t="n">
        <v>44557</v>
      </c>
      <c r="G4191" s="464" t="n">
        <v>55171</v>
      </c>
      <c r="H4191" s="462" t="n"/>
      <c r="I4191" s="464">
        <f>G4191</f>
        <v/>
      </c>
      <c r="J4191" s="462">
        <f>IF(AND(Q4191=TRUE, R4191=TRUE, S4191=TRUE), IF(W4191&lt;-0.05, "អនុញ្ញាត (អ្នកផ្គត់ផ្គង់ប្រកាសខ្វះ)", "បានប្រកាស (អនុញ្ញាត)"), IF(AND(Q4191=FALSE, R4191=FALSE, S4191=FALSE), "ព្យួរទុក (មិនមានទិន្នន័យ)", "ប្រកាសខុស (ព្យួរទុក)"))</f>
        <v/>
      </c>
      <c r="K4191" s="462" t="inlineStr"/>
      <c r="L4191" s="462" t="inlineStr"/>
      <c r="M4191" s="464">
        <f>AH4191</f>
        <v/>
      </c>
      <c r="N4191" s="464">
        <f>IF(W4191&lt;0,AH4191,I4191)</f>
        <v/>
      </c>
      <c r="O4191" s="464">
        <f>I4191-M4191</f>
        <v/>
      </c>
      <c r="P4191" s="462" t="n"/>
      <c r="Q4191" s="462">
        <f>V4191=W4191</f>
        <v/>
      </c>
      <c r="R4191" s="462">
        <f>AND(MONTH(F4191)=MONTH(X4191), YEAR(F4191)=YEAR(X4191))</f>
        <v/>
      </c>
      <c r="S4191" s="462">
        <f>AC4191="L001-901905215"</f>
        <v/>
      </c>
      <c r="T4191" s="464">
        <f>G4191-AH4191</f>
        <v/>
      </c>
      <c r="U4191" s="462" t="n"/>
      <c r="V4191" s="462" t="inlineStr">
        <is>
          <t>59011464</t>
        </is>
      </c>
      <c r="W4191" s="462" t="inlineStr">
        <is>
          <t>59011464</t>
        </is>
      </c>
      <c r="X4191" s="463" t="n">
        <v>44557</v>
      </c>
      <c r="Y4191" s="462" t="inlineStr">
        <is>
          <t>59011464</t>
        </is>
      </c>
      <c r="Z4191" s="462" t="inlineStr"/>
      <c r="AA4191" s="462" t="inlineStr">
        <is>
          <t>បុគ្គលជាប់អាករ</t>
        </is>
      </c>
      <c r="AB4191" s="462" t="inlineStr">
        <is>
          <t>L001-901905215</t>
        </is>
      </c>
      <c r="AC4191" s="462" t="inlineStr">
        <is>
          <t>វីអ៊ីស៊ិន (ខេមបូឌា) អ៊ិនដាសស្ទ្រី ឯ.ក</t>
        </is>
      </c>
      <c r="AD4191" s="464" t="n">
        <v>606877</v>
      </c>
      <c r="AE4191" s="464" t="n">
        <v>551706</v>
      </c>
      <c r="AF4191" s="464" t="n">
        <v>0</v>
      </c>
      <c r="AG4191" s="464" t="n">
        <v>0</v>
      </c>
      <c r="AH4191" s="464" t="n">
        <v>55171</v>
      </c>
      <c r="AI4191" s="464" t="n">
        <v>0</v>
      </c>
      <c r="AJ4191" s="464" t="n">
        <v>0</v>
      </c>
      <c r="AK4191" s="464" t="n">
        <v>0</v>
      </c>
      <c r="AL4191" s="464" t="n">
        <v>0</v>
      </c>
      <c r="AM4191" s="464" t="n">
        <v>0</v>
      </c>
      <c r="AN4191" s="464" t="n">
        <v>0</v>
      </c>
      <c r="AO4191" s="464" t="n">
        <v>0</v>
      </c>
      <c r="AP4191" s="464" t="n">
        <v>0</v>
      </c>
      <c r="AQ4191" s="462" t="inlineStr"/>
      <c r="AR4191" s="462" t="inlineStr">
        <is>
          <t>ចំនូលបានមកពីការលក់</t>
        </is>
      </c>
      <c r="AS4191" s="462" t="inlineStr">
        <is>
          <t>បានប្រកាសពន្ធ</t>
        </is>
      </c>
    </row>
    <row r="4192">
      <c r="A4192" s="461" t="n">
        <v>4184</v>
      </c>
      <c r="B4192" s="462" t="inlineStr">
        <is>
          <t>Service fee</t>
        </is>
      </c>
      <c r="C4192" s="462" t="inlineStr">
        <is>
          <t>ប្យួរ៉ូ វេរីតាស (ខេមបូឌា) លីមីធីត</t>
        </is>
      </c>
      <c r="D4192" s="462" t="inlineStr">
        <is>
          <t>L001-107024462</t>
        </is>
      </c>
      <c r="E4192" s="462" t="inlineStr">
        <is>
          <t>59011462</t>
        </is>
      </c>
      <c r="F4192" s="463" t="n">
        <v>44557</v>
      </c>
      <c r="G4192" s="464" t="n">
        <v>55171</v>
      </c>
      <c r="H4192" s="462" t="n"/>
      <c r="I4192" s="464">
        <f>G4192</f>
        <v/>
      </c>
      <c r="J4192" s="462">
        <f>IF(AND(Q4192=TRUE, R4192=TRUE, S4192=TRUE), IF(W4192&lt;-0.05, "អនុញ្ញាត (អ្នកផ្គត់ផ្គង់ប្រកាសខ្វះ)", "បានប្រកាស (អនុញ្ញាត)"), IF(AND(Q4192=FALSE, R4192=FALSE, S4192=FALSE), "ព្យួរទុក (មិនមានទិន្នន័យ)", "ប្រកាសខុស (ព្យួរទុក)"))</f>
        <v/>
      </c>
      <c r="K4192" s="462" t="inlineStr"/>
      <c r="L4192" s="462" t="inlineStr"/>
      <c r="M4192" s="464">
        <f>AH4192</f>
        <v/>
      </c>
      <c r="N4192" s="464">
        <f>IF(W4192&lt;0,AH4192,I4192)</f>
        <v/>
      </c>
      <c r="O4192" s="464">
        <f>I4192-M4192</f>
        <v/>
      </c>
      <c r="P4192" s="462" t="n"/>
      <c r="Q4192" s="462">
        <f>V4192=W4192</f>
        <v/>
      </c>
      <c r="R4192" s="462">
        <f>AND(MONTH(F4192)=MONTH(X4192), YEAR(F4192)=YEAR(X4192))</f>
        <v/>
      </c>
      <c r="S4192" s="462">
        <f>AC4192="L001-901905215"</f>
        <v/>
      </c>
      <c r="T4192" s="464">
        <f>G4192-AH4192</f>
        <v/>
      </c>
      <c r="U4192" s="462" t="n"/>
      <c r="V4192" s="462" t="inlineStr">
        <is>
          <t>59011462</t>
        </is>
      </c>
      <c r="W4192" s="462" t="inlineStr">
        <is>
          <t>59011462</t>
        </is>
      </c>
      <c r="X4192" s="463" t="n">
        <v>44557</v>
      </c>
      <c r="Y4192" s="462" t="inlineStr">
        <is>
          <t>59011462</t>
        </is>
      </c>
      <c r="Z4192" s="462" t="inlineStr"/>
      <c r="AA4192" s="462" t="inlineStr">
        <is>
          <t>បុគ្គលជាប់អាករ</t>
        </is>
      </c>
      <c r="AB4192" s="462" t="inlineStr">
        <is>
          <t>L001-901905215</t>
        </is>
      </c>
      <c r="AC4192" s="462" t="inlineStr">
        <is>
          <t>វីអ៊ីស៊ិន (ខេមបូឌា) អ៊ិនដាសស្ទ្រី ឯ.ក</t>
        </is>
      </c>
      <c r="AD4192" s="464" t="n">
        <v>606877</v>
      </c>
      <c r="AE4192" s="464" t="n">
        <v>551706</v>
      </c>
      <c r="AF4192" s="464" t="n">
        <v>0</v>
      </c>
      <c r="AG4192" s="464" t="n">
        <v>0</v>
      </c>
      <c r="AH4192" s="464" t="n">
        <v>55171</v>
      </c>
      <c r="AI4192" s="464" t="n">
        <v>0</v>
      </c>
      <c r="AJ4192" s="464" t="n">
        <v>0</v>
      </c>
      <c r="AK4192" s="464" t="n">
        <v>0</v>
      </c>
      <c r="AL4192" s="464" t="n">
        <v>0</v>
      </c>
      <c r="AM4192" s="464" t="n">
        <v>0</v>
      </c>
      <c r="AN4192" s="464" t="n">
        <v>0</v>
      </c>
      <c r="AO4192" s="464" t="n">
        <v>0</v>
      </c>
      <c r="AP4192" s="464" t="n">
        <v>0</v>
      </c>
      <c r="AQ4192" s="462" t="inlineStr"/>
      <c r="AR4192" s="462" t="inlineStr">
        <is>
          <t>ចំនូលបានមកពីការលក់</t>
        </is>
      </c>
      <c r="AS4192" s="462" t="inlineStr">
        <is>
          <t>បានប្រកាសពន្ធ</t>
        </is>
      </c>
    </row>
    <row r="4193">
      <c r="A4193" s="461" t="n">
        <v>4185</v>
      </c>
      <c r="B4193" s="462" t="inlineStr">
        <is>
          <t>Service fee</t>
        </is>
      </c>
      <c r="C4193" s="462" t="inlineStr">
        <is>
          <t>ប្យួរ៉ូ វេរីតាស (ខេមបូឌា) លីមីធីត</t>
        </is>
      </c>
      <c r="D4193" s="462" t="inlineStr">
        <is>
          <t>L001-107024462</t>
        </is>
      </c>
      <c r="E4193" s="462" t="inlineStr">
        <is>
          <t>59011407</t>
        </is>
      </c>
      <c r="F4193" s="463" t="n">
        <v>44552</v>
      </c>
      <c r="G4193" s="464" t="n">
        <v>165549</v>
      </c>
      <c r="H4193" s="462" t="n"/>
      <c r="I4193" s="464">
        <f>G4193</f>
        <v/>
      </c>
      <c r="J4193" s="462">
        <f>IF(AND(Q4193=TRUE, R4193=TRUE, S4193=TRUE), IF(W4193&lt;-0.05, "អនុញ្ញាត (អ្នកផ្គត់ផ្គង់ប្រកាសខ្វះ)", "បានប្រកាស (អនុញ្ញាត)"), IF(AND(Q4193=FALSE, R4193=FALSE, S4193=FALSE), "ព្យួរទុក (មិនមានទិន្នន័យ)", "ប្រកាសខុស (ព្យួរទុក)"))</f>
        <v/>
      </c>
      <c r="K4193" s="462" t="inlineStr"/>
      <c r="L4193" s="462" t="inlineStr"/>
      <c r="M4193" s="464">
        <f>AH4193</f>
        <v/>
      </c>
      <c r="N4193" s="464">
        <f>IF(W4193&lt;0,AH4193,I4193)</f>
        <v/>
      </c>
      <c r="O4193" s="464">
        <f>I4193-M4193</f>
        <v/>
      </c>
      <c r="P4193" s="462" t="n"/>
      <c r="Q4193" s="462">
        <f>V4193=W4193</f>
        <v/>
      </c>
      <c r="R4193" s="462">
        <f>AND(MONTH(F4193)=MONTH(X4193), YEAR(F4193)=YEAR(X4193))</f>
        <v/>
      </c>
      <c r="S4193" s="462">
        <f>AC4193="L001-901905215"</f>
        <v/>
      </c>
      <c r="T4193" s="464">
        <f>G4193-AH4193</f>
        <v/>
      </c>
      <c r="U4193" s="462" t="n"/>
      <c r="V4193" s="462" t="inlineStr">
        <is>
          <t>59011407</t>
        </is>
      </c>
      <c r="W4193" s="462" t="inlineStr">
        <is>
          <t>59011407</t>
        </is>
      </c>
      <c r="X4193" s="463" t="n">
        <v>44552</v>
      </c>
      <c r="Y4193" s="462" t="inlineStr">
        <is>
          <t>59011407</t>
        </is>
      </c>
      <c r="Z4193" s="462" t="inlineStr"/>
      <c r="AA4193" s="462" t="inlineStr">
        <is>
          <t>បុគ្គលជាប់អាករ</t>
        </is>
      </c>
      <c r="AB4193" s="462" t="inlineStr">
        <is>
          <t>L001-901905215</t>
        </is>
      </c>
      <c r="AC4193" s="462" t="inlineStr">
        <is>
          <t>វីអ៊ីស៊ិន (ខេមបូឌា) អ៊ិនដាសស្ទ្រី ឯ.ក</t>
        </is>
      </c>
      <c r="AD4193" s="464" t="n">
        <v>1821037</v>
      </c>
      <c r="AE4193" s="464" t="n">
        <v>1655488</v>
      </c>
      <c r="AF4193" s="464" t="n">
        <v>0</v>
      </c>
      <c r="AG4193" s="464" t="n">
        <v>0</v>
      </c>
      <c r="AH4193" s="464" t="n">
        <v>165549</v>
      </c>
      <c r="AI4193" s="464" t="n">
        <v>0</v>
      </c>
      <c r="AJ4193" s="464" t="n">
        <v>0</v>
      </c>
      <c r="AK4193" s="464" t="n">
        <v>0</v>
      </c>
      <c r="AL4193" s="464" t="n">
        <v>0</v>
      </c>
      <c r="AM4193" s="464" t="n">
        <v>0</v>
      </c>
      <c r="AN4193" s="464" t="n">
        <v>0</v>
      </c>
      <c r="AO4193" s="464" t="n">
        <v>0</v>
      </c>
      <c r="AP4193" s="464" t="n">
        <v>0</v>
      </c>
      <c r="AQ4193" s="462" t="inlineStr"/>
      <c r="AR4193" s="462" t="inlineStr">
        <is>
          <t>ចំនូលបានមកពីការលក់</t>
        </is>
      </c>
      <c r="AS4193" s="462" t="inlineStr">
        <is>
          <t>បានប្រកាសពន្ធ</t>
        </is>
      </c>
    </row>
    <row r="4194">
      <c r="A4194" s="461" t="n">
        <v>4186</v>
      </c>
      <c r="B4194" s="462" t="inlineStr">
        <is>
          <t>Service fee</t>
        </is>
      </c>
      <c r="C4194" s="462" t="inlineStr">
        <is>
          <t>ប្យួរ៉ូ វេរីតាស (ខេមបូឌា) លីមីធីត</t>
        </is>
      </c>
      <c r="D4194" s="462" t="inlineStr">
        <is>
          <t>L001-107024462</t>
        </is>
      </c>
      <c r="E4194" s="462" t="inlineStr">
        <is>
          <t>59011398</t>
        </is>
      </c>
      <c r="F4194" s="463" t="n">
        <v>44550</v>
      </c>
      <c r="G4194" s="464" t="n">
        <v>110365</v>
      </c>
      <c r="H4194" s="462" t="n"/>
      <c r="I4194" s="464">
        <f>G4194</f>
        <v/>
      </c>
      <c r="J4194" s="462">
        <f>IF(AND(Q4194=TRUE, R4194=TRUE, S4194=TRUE), IF(W4194&lt;-0.05, "អនុញ្ញាត (អ្នកផ្គត់ផ្គង់ប្រកាសខ្វះ)", "បានប្រកាស (អនុញ្ញាត)"), IF(AND(Q4194=FALSE, R4194=FALSE, S4194=FALSE), "ព្យួរទុក (មិនមានទិន្នន័យ)", "ប្រកាសខុស (ព្យួរទុក)"))</f>
        <v/>
      </c>
      <c r="K4194" s="462" t="inlineStr"/>
      <c r="L4194" s="462" t="inlineStr"/>
      <c r="M4194" s="464">
        <f>AH4194</f>
        <v/>
      </c>
      <c r="N4194" s="464">
        <f>IF(W4194&lt;0,AH4194,I4194)</f>
        <v/>
      </c>
      <c r="O4194" s="464">
        <f>I4194-M4194</f>
        <v/>
      </c>
      <c r="P4194" s="462" t="n"/>
      <c r="Q4194" s="462">
        <f>V4194=W4194</f>
        <v/>
      </c>
      <c r="R4194" s="462">
        <f>AND(MONTH(F4194)=MONTH(X4194), YEAR(F4194)=YEAR(X4194))</f>
        <v/>
      </c>
      <c r="S4194" s="462">
        <f>AC4194="L001-901905215"</f>
        <v/>
      </c>
      <c r="T4194" s="464">
        <f>G4194-AH4194</f>
        <v/>
      </c>
      <c r="U4194" s="462" t="n"/>
      <c r="V4194" s="462" t="inlineStr">
        <is>
          <t>59011398</t>
        </is>
      </c>
      <c r="W4194" s="462" t="inlineStr">
        <is>
          <t>59011398</t>
        </is>
      </c>
      <c r="X4194" s="463" t="n">
        <v>44550</v>
      </c>
      <c r="Y4194" s="462" t="inlineStr">
        <is>
          <t>59011398</t>
        </is>
      </c>
      <c r="Z4194" s="462" t="inlineStr"/>
      <c r="AA4194" s="462" t="inlineStr">
        <is>
          <t>បុគ្គលជាប់អាករ</t>
        </is>
      </c>
      <c r="AB4194" s="462" t="inlineStr">
        <is>
          <t>L001-901905215</t>
        </is>
      </c>
      <c r="AC4194" s="462" t="inlineStr">
        <is>
          <t>វីអ៊ីស៊ិន (ខេមបូឌា) អ៊ិនដាសស្ទ្រី ឯ.ក</t>
        </is>
      </c>
      <c r="AD4194" s="464" t="n">
        <v>1214011</v>
      </c>
      <c r="AE4194" s="464" t="n">
        <v>1103646</v>
      </c>
      <c r="AF4194" s="464" t="n">
        <v>0</v>
      </c>
      <c r="AG4194" s="464" t="n">
        <v>0</v>
      </c>
      <c r="AH4194" s="464" t="n">
        <v>110365</v>
      </c>
      <c r="AI4194" s="464" t="n">
        <v>0</v>
      </c>
      <c r="AJ4194" s="464" t="n">
        <v>0</v>
      </c>
      <c r="AK4194" s="464" t="n">
        <v>0</v>
      </c>
      <c r="AL4194" s="464" t="n">
        <v>0</v>
      </c>
      <c r="AM4194" s="464" t="n">
        <v>0</v>
      </c>
      <c r="AN4194" s="464" t="n">
        <v>0</v>
      </c>
      <c r="AO4194" s="464" t="n">
        <v>0</v>
      </c>
      <c r="AP4194" s="464" t="n">
        <v>0</v>
      </c>
      <c r="AQ4194" s="462" t="inlineStr"/>
      <c r="AR4194" s="462" t="inlineStr">
        <is>
          <t>ចំនូលបានមកពីការលក់</t>
        </is>
      </c>
      <c r="AS4194" s="462" t="inlineStr">
        <is>
          <t>បានប្រកាសពន្ធ</t>
        </is>
      </c>
    </row>
    <row r="4195">
      <c r="A4195" s="461" t="n">
        <v>4187</v>
      </c>
      <c r="B4195" s="462" t="inlineStr">
        <is>
          <t>Service fee</t>
        </is>
      </c>
      <c r="C4195" s="462" t="inlineStr">
        <is>
          <t>ប្យួរ៉ូ វេរីតាស (ខេមបូឌា) លីមីធីត</t>
        </is>
      </c>
      <c r="D4195" s="462" t="inlineStr">
        <is>
          <t>L001-107024462</t>
        </is>
      </c>
      <c r="E4195" s="462" t="inlineStr">
        <is>
          <t>59011394</t>
        </is>
      </c>
      <c r="F4195" s="463" t="n">
        <v>44550</v>
      </c>
      <c r="G4195" s="464" t="n">
        <v>55184</v>
      </c>
      <c r="H4195" s="462" t="n"/>
      <c r="I4195" s="464">
        <f>G4195</f>
        <v/>
      </c>
      <c r="J4195" s="462">
        <f>IF(AND(Q4195=TRUE, R4195=TRUE, S4195=TRUE), IF(W4195&lt;-0.05, "អនុញ្ញាត (អ្នកផ្គត់ផ្គង់ប្រកាសខ្វះ)", "បានប្រកាស (អនុញ្ញាត)"), IF(AND(Q4195=FALSE, R4195=FALSE, S4195=FALSE), "ព្យួរទុក (មិនមានទិន្នន័យ)", "ប្រកាសខុស (ព្យួរទុក)"))</f>
        <v/>
      </c>
      <c r="K4195" s="462" t="inlineStr"/>
      <c r="L4195" s="462" t="inlineStr"/>
      <c r="M4195" s="464">
        <f>AH4195</f>
        <v/>
      </c>
      <c r="N4195" s="464">
        <f>IF(W4195&lt;0,AH4195,I4195)</f>
        <v/>
      </c>
      <c r="O4195" s="464">
        <f>I4195-M4195</f>
        <v/>
      </c>
      <c r="P4195" s="462" t="n"/>
      <c r="Q4195" s="462">
        <f>V4195=W4195</f>
        <v/>
      </c>
      <c r="R4195" s="462">
        <f>AND(MONTH(F4195)=MONTH(X4195), YEAR(F4195)=YEAR(X4195))</f>
        <v/>
      </c>
      <c r="S4195" s="462">
        <f>AC4195="L001-901905215"</f>
        <v/>
      </c>
      <c r="T4195" s="464">
        <f>G4195-AH4195</f>
        <v/>
      </c>
      <c r="U4195" s="462" t="n"/>
      <c r="V4195" s="462" t="inlineStr">
        <is>
          <t>59011394</t>
        </is>
      </c>
      <c r="W4195" s="462" t="inlineStr">
        <is>
          <t>59011394</t>
        </is>
      </c>
      <c r="X4195" s="463" t="n">
        <v>44550</v>
      </c>
      <c r="Y4195" s="462" t="inlineStr">
        <is>
          <t>59011394</t>
        </is>
      </c>
      <c r="Z4195" s="462" t="inlineStr"/>
      <c r="AA4195" s="462" t="inlineStr">
        <is>
          <t>បុគ្គលជាប់អាករ</t>
        </is>
      </c>
      <c r="AB4195" s="462" t="inlineStr">
        <is>
          <t>L001-901905215</t>
        </is>
      </c>
      <c r="AC4195" s="462" t="inlineStr">
        <is>
          <t>វីអ៊ីស៊ិន (ខេមបូឌា) អ៊ិនដាសស្ទ្រី ឯ.ក</t>
        </is>
      </c>
      <c r="AD4195" s="464" t="n">
        <v>607026</v>
      </c>
      <c r="AE4195" s="464" t="n">
        <v>551842</v>
      </c>
      <c r="AF4195" s="464" t="n">
        <v>0</v>
      </c>
      <c r="AG4195" s="464" t="n">
        <v>0</v>
      </c>
      <c r="AH4195" s="464" t="n">
        <v>55184</v>
      </c>
      <c r="AI4195" s="464" t="n">
        <v>0</v>
      </c>
      <c r="AJ4195" s="464" t="n">
        <v>0</v>
      </c>
      <c r="AK4195" s="464" t="n">
        <v>0</v>
      </c>
      <c r="AL4195" s="464" t="n">
        <v>0</v>
      </c>
      <c r="AM4195" s="464" t="n">
        <v>0</v>
      </c>
      <c r="AN4195" s="464" t="n">
        <v>0</v>
      </c>
      <c r="AO4195" s="464" t="n">
        <v>0</v>
      </c>
      <c r="AP4195" s="464" t="n">
        <v>0</v>
      </c>
      <c r="AQ4195" s="462" t="inlineStr"/>
      <c r="AR4195" s="462" t="inlineStr">
        <is>
          <t>ចំនូលបានមកពីការលក់</t>
        </is>
      </c>
      <c r="AS4195" s="462" t="inlineStr">
        <is>
          <t>បានប្រកាសពន្ធ</t>
        </is>
      </c>
    </row>
    <row r="4196">
      <c r="A4196" s="461" t="n">
        <v>4188</v>
      </c>
      <c r="B4196" s="462" t="inlineStr">
        <is>
          <t>Service fee</t>
        </is>
      </c>
      <c r="C4196" s="462" t="inlineStr">
        <is>
          <t>ប្យួរ៉ូ វេរីតាស (ខេមបូឌា) លីមីធីត</t>
        </is>
      </c>
      <c r="D4196" s="462" t="inlineStr">
        <is>
          <t>L001-107024462</t>
        </is>
      </c>
      <c r="E4196" s="462" t="inlineStr">
        <is>
          <t>59011391</t>
        </is>
      </c>
      <c r="F4196" s="463" t="n">
        <v>44550</v>
      </c>
      <c r="G4196" s="464" t="n">
        <v>55184</v>
      </c>
      <c r="H4196" s="462" t="n"/>
      <c r="I4196" s="464">
        <f>G4196</f>
        <v/>
      </c>
      <c r="J4196" s="462">
        <f>IF(AND(Q4196=TRUE, R4196=TRUE, S4196=TRUE), IF(W4196&lt;-0.05, "អនុញ្ញាត (អ្នកផ្គត់ផ្គង់ប្រកាសខ្វះ)", "បានប្រកាស (អនុញ្ញាត)"), IF(AND(Q4196=FALSE, R4196=FALSE, S4196=FALSE), "ព្យួរទុក (មិនមានទិន្នន័យ)", "ប្រកាសខុស (ព្យួរទុក)"))</f>
        <v/>
      </c>
      <c r="K4196" s="462" t="inlineStr"/>
      <c r="L4196" s="462" t="inlineStr"/>
      <c r="M4196" s="464">
        <f>AH4196</f>
        <v/>
      </c>
      <c r="N4196" s="464">
        <f>IF(W4196&lt;0,AH4196,I4196)</f>
        <v/>
      </c>
      <c r="O4196" s="464">
        <f>I4196-M4196</f>
        <v/>
      </c>
      <c r="P4196" s="462" t="n"/>
      <c r="Q4196" s="462">
        <f>V4196=W4196</f>
        <v/>
      </c>
      <c r="R4196" s="462">
        <f>AND(MONTH(F4196)=MONTH(X4196), YEAR(F4196)=YEAR(X4196))</f>
        <v/>
      </c>
      <c r="S4196" s="462">
        <f>AC4196="L001-901905215"</f>
        <v/>
      </c>
      <c r="T4196" s="464">
        <f>G4196-AH4196</f>
        <v/>
      </c>
      <c r="U4196" s="462" t="n"/>
      <c r="V4196" s="462" t="inlineStr">
        <is>
          <t>59011391</t>
        </is>
      </c>
      <c r="W4196" s="462" t="inlineStr">
        <is>
          <t>59011391</t>
        </is>
      </c>
      <c r="X4196" s="463" t="n">
        <v>44550</v>
      </c>
      <c r="Y4196" s="462" t="inlineStr">
        <is>
          <t>59011391</t>
        </is>
      </c>
      <c r="Z4196" s="462" t="inlineStr"/>
      <c r="AA4196" s="462" t="inlineStr">
        <is>
          <t>បុគ្គលជាប់អាករ</t>
        </is>
      </c>
      <c r="AB4196" s="462" t="inlineStr">
        <is>
          <t>L001-901905215</t>
        </is>
      </c>
      <c r="AC4196" s="462" t="inlineStr">
        <is>
          <t>វីអ៊ីស៊ិន (ខេមបូឌា) អ៊ិនដាសស្ទ្រី ឯ.ក</t>
        </is>
      </c>
      <c r="AD4196" s="464" t="n">
        <v>607026</v>
      </c>
      <c r="AE4196" s="464" t="n">
        <v>551842</v>
      </c>
      <c r="AF4196" s="464" t="n">
        <v>0</v>
      </c>
      <c r="AG4196" s="464" t="n">
        <v>0</v>
      </c>
      <c r="AH4196" s="464" t="n">
        <v>55184</v>
      </c>
      <c r="AI4196" s="464" t="n">
        <v>0</v>
      </c>
      <c r="AJ4196" s="464" t="n">
        <v>0</v>
      </c>
      <c r="AK4196" s="464" t="n">
        <v>0</v>
      </c>
      <c r="AL4196" s="464" t="n">
        <v>0</v>
      </c>
      <c r="AM4196" s="464" t="n">
        <v>0</v>
      </c>
      <c r="AN4196" s="464" t="n">
        <v>0</v>
      </c>
      <c r="AO4196" s="464" t="n">
        <v>0</v>
      </c>
      <c r="AP4196" s="464" t="n">
        <v>0</v>
      </c>
      <c r="AQ4196" s="462" t="inlineStr"/>
      <c r="AR4196" s="462" t="inlineStr">
        <is>
          <t>ចំនូលបានមកពីការលក់</t>
        </is>
      </c>
      <c r="AS4196" s="462" t="inlineStr">
        <is>
          <t>បានប្រកាសពន្ធ</t>
        </is>
      </c>
    </row>
    <row r="4197">
      <c r="A4197" s="461" t="n">
        <v>4189</v>
      </c>
      <c r="B4197" s="462" t="inlineStr">
        <is>
          <t>Lift off and Gate fee charge</t>
        </is>
      </c>
      <c r="C4197" s="462" t="inlineStr">
        <is>
          <t>កំពង់ផែស្វយ័តភ្នំពេញ "ក.ស.ភ"</t>
        </is>
      </c>
      <c r="D4197" s="462" t="inlineStr">
        <is>
          <t>L001-100044999</t>
        </is>
      </c>
      <c r="E4197" s="462" t="inlineStr">
        <is>
          <t>INV20211279175</t>
        </is>
      </c>
      <c r="F4197" s="463" t="n">
        <v>44561</v>
      </c>
      <c r="G4197" s="464" t="n">
        <v>87998</v>
      </c>
      <c r="H4197" s="462" t="n"/>
      <c r="I4197" s="464">
        <f>G4197</f>
        <v/>
      </c>
      <c r="J4197" s="462">
        <f>IF(AND(Q4197=TRUE, R4197=TRUE, S4197=TRUE), IF(W4197&lt;-0.05, "អនុញ្ញាត (អ្នកផ្គត់ផ្គង់ប្រកាសខ្វះ)", "បានប្រកាស (អនុញ្ញាត)"), IF(AND(Q4197=FALSE, R4197=FALSE, S4197=FALSE), "ព្យួរទុក (មិនមានទិន្នន័យ)", "ប្រកាសខុស (ព្យួរទុក)"))</f>
        <v/>
      </c>
      <c r="K4197" s="462" t="inlineStr"/>
      <c r="L4197" s="462" t="inlineStr"/>
      <c r="M4197" s="464">
        <f>AH4197</f>
        <v/>
      </c>
      <c r="N4197" s="464">
        <f>IF(W4197&lt;0,AH4197,I4197)</f>
        <v/>
      </c>
      <c r="O4197" s="464">
        <f>I4197-M4197</f>
        <v/>
      </c>
      <c r="P4197" s="462" t="n"/>
      <c r="Q4197" s="462">
        <f>V4197=W4197</f>
        <v/>
      </c>
      <c r="R4197" s="462">
        <f>AND(MONTH(F4197)=MONTH(X4197), YEAR(F4197)=YEAR(X4197))</f>
        <v/>
      </c>
      <c r="S4197" s="462">
        <f>AC4197="L001-901905215"</f>
        <v/>
      </c>
      <c r="T4197" s="464">
        <f>G4197-AH4197</f>
        <v/>
      </c>
      <c r="U4197" s="462" t="n"/>
      <c r="V4197" s="462" t="inlineStr">
        <is>
          <t>INV20211279175</t>
        </is>
      </c>
      <c r="W4197" s="462" t="inlineStr"/>
      <c r="X4197" s="499" t="n"/>
      <c r="Y4197" s="462" t="n"/>
      <c r="Z4197" s="462" t="n"/>
      <c r="AA4197" s="462" t="n"/>
      <c r="AB4197" s="462" t="n"/>
      <c r="AC4197" s="462" t="n"/>
      <c r="AD4197" s="462" t="n"/>
      <c r="AE4197" s="462" t="n"/>
      <c r="AF4197" s="462" t="n"/>
      <c r="AG4197" s="462" t="n"/>
      <c r="AH4197" s="462" t="n"/>
      <c r="AI4197" s="462" t="n"/>
      <c r="AJ4197" s="462" t="n"/>
      <c r="AK4197" s="462" t="n"/>
      <c r="AL4197" s="462" t="n"/>
      <c r="AM4197" s="462" t="n"/>
      <c r="AN4197" s="462" t="n"/>
      <c r="AO4197" s="462" t="n"/>
      <c r="AP4197" s="462" t="n"/>
      <c r="AQ4197" s="462" t="n"/>
      <c r="AR4197" s="462" t="n"/>
      <c r="AS4197" s="462" t="n"/>
    </row>
    <row r="4198">
      <c r="A4198" s="461" t="n">
        <v>4190</v>
      </c>
      <c r="B4198" s="462" t="inlineStr">
        <is>
          <t>Customs clearence and Trucking fee</t>
        </is>
      </c>
      <c r="C4198" s="462" t="inlineStr">
        <is>
          <t>56ប៊ី-លីង សឹបផ្លាយ ឆេន មេនេចម៉ិន ឯ.ក</t>
        </is>
      </c>
      <c r="D4198" s="462" t="inlineStr">
        <is>
          <t>K004-902004795</t>
        </is>
      </c>
      <c r="E4198" s="462" t="inlineStr">
        <is>
          <t>IN202112-0810</t>
        </is>
      </c>
      <c r="F4198" s="463" t="n">
        <v>44560</v>
      </c>
      <c r="G4198" s="464" t="n">
        <v>698348</v>
      </c>
      <c r="H4198" s="462" t="n"/>
      <c r="I4198" s="464">
        <f>G4198</f>
        <v/>
      </c>
      <c r="J4198" s="462">
        <f>IF(AND(Q4198=TRUE, R4198=TRUE, S4198=TRUE), IF(W4198&lt;-0.05, "អនុញ្ញាត (អ្នកផ្គត់ផ្គង់ប្រកាសខ្វះ)", "បានប្រកាស (អនុញ្ញាត)"), IF(AND(Q4198=FALSE, R4198=FALSE, S4198=FALSE), "ព្យួរទុក (មិនមានទិន្នន័យ)", "ប្រកាសខុស (ព្យួរទុក)"))</f>
        <v/>
      </c>
      <c r="K4198" s="462" t="inlineStr"/>
      <c r="L4198" s="462" t="inlineStr"/>
      <c r="M4198" s="464">
        <f>AH4198</f>
        <v/>
      </c>
      <c r="N4198" s="464">
        <f>IF(W4198&lt;0,AH4198,I4198)</f>
        <v/>
      </c>
      <c r="O4198" s="464">
        <f>I4198-M4198</f>
        <v/>
      </c>
      <c r="P4198" s="462" t="n"/>
      <c r="Q4198" s="462">
        <f>V4198=W4198</f>
        <v/>
      </c>
      <c r="R4198" s="462">
        <f>AND(MONTH(F4198)=MONTH(X4198), YEAR(F4198)=YEAR(X4198))</f>
        <v/>
      </c>
      <c r="S4198" s="462">
        <f>AC4198="L001-901905215"</f>
        <v/>
      </c>
      <c r="T4198" s="464">
        <f>G4198-AH4198</f>
        <v/>
      </c>
      <c r="U4198" s="462" t="n"/>
      <c r="V4198" s="462" t="inlineStr">
        <is>
          <t>IN2021120810</t>
        </is>
      </c>
      <c r="W4198" s="462" t="inlineStr">
        <is>
          <t>IN2021120810</t>
        </is>
      </c>
      <c r="X4198" s="463" t="n">
        <v>44560</v>
      </c>
      <c r="Y4198" s="462" t="inlineStr">
        <is>
          <t>IN202112-0810</t>
        </is>
      </c>
      <c r="Z4198" s="462" t="inlineStr"/>
      <c r="AA4198" s="462" t="inlineStr">
        <is>
          <t>បុគ្គលជាប់អាករ</t>
        </is>
      </c>
      <c r="AB4198" s="462" t="inlineStr">
        <is>
          <t>L001-901905215</t>
        </is>
      </c>
      <c r="AC4198" s="462" t="inlineStr">
        <is>
          <t>វីអ៊ីស៊ិន (ខេមបូឌា) អ៊ិនដាសស្ទ្រី ឯ.ក</t>
        </is>
      </c>
      <c r="AD4198" s="464" t="n">
        <v>7681828</v>
      </c>
      <c r="AE4198" s="464" t="n">
        <v>6983480</v>
      </c>
      <c r="AF4198" s="464" t="n">
        <v>0</v>
      </c>
      <c r="AG4198" s="464" t="n">
        <v>0</v>
      </c>
      <c r="AH4198" s="464" t="n">
        <v>698348</v>
      </c>
      <c r="AI4198" s="464" t="n">
        <v>0</v>
      </c>
      <c r="AJ4198" s="464" t="n">
        <v>0</v>
      </c>
      <c r="AK4198" s="464" t="n">
        <v>0</v>
      </c>
      <c r="AL4198" s="464" t="n">
        <v>0</v>
      </c>
      <c r="AM4198" s="464" t="n">
        <v>0</v>
      </c>
      <c r="AN4198" s="464" t="n">
        <v>0</v>
      </c>
      <c r="AO4198" s="464" t="n">
        <v>0</v>
      </c>
      <c r="AP4198" s="464" t="n">
        <v>0</v>
      </c>
      <c r="AQ4198" s="462" t="inlineStr"/>
      <c r="AR4198" s="462" t="inlineStr">
        <is>
          <t>Custom clearance and Trucking fee</t>
        </is>
      </c>
      <c r="AS4198" s="462" t="inlineStr">
        <is>
          <t>បានប្រកាសពន្ធ</t>
        </is>
      </c>
    </row>
    <row r="4199">
      <c r="A4199" s="461" t="n">
        <v>4191</v>
      </c>
      <c r="B4199" s="462" t="inlineStr">
        <is>
          <t>Lift off and Gate fee charge</t>
        </is>
      </c>
      <c r="C4199" s="462" t="inlineStr">
        <is>
          <t>កំពង់ផែស្វយ័តភ្នំពេញ "ក.ស.ភ"</t>
        </is>
      </c>
      <c r="D4199" s="462" t="inlineStr">
        <is>
          <t>L001-100044999</t>
        </is>
      </c>
      <c r="E4199" s="462" t="inlineStr">
        <is>
          <t>INV20211279190</t>
        </is>
      </c>
      <c r="F4199" s="463" t="n">
        <v>44561</v>
      </c>
      <c r="G4199" s="464" t="n">
        <v>48888</v>
      </c>
      <c r="H4199" s="462" t="n"/>
      <c r="I4199" s="464">
        <f>G4199</f>
        <v/>
      </c>
      <c r="J4199" s="462">
        <f>IF(AND(Q4199=TRUE, R4199=TRUE, S4199=TRUE), IF(W4199&lt;-0.05, "អនុញ្ញាត (អ្នកផ្គត់ផ្គង់ប្រកាសខ្វះ)", "បានប្រកាស (អនុញ្ញាត)"), IF(AND(Q4199=FALSE, R4199=FALSE, S4199=FALSE), "ព្យួរទុក (មិនមានទិន្នន័យ)", "ប្រកាសខុស (ព្យួរទុក)"))</f>
        <v/>
      </c>
      <c r="K4199" s="462" t="inlineStr"/>
      <c r="L4199" s="462" t="inlineStr"/>
      <c r="M4199" s="464">
        <f>AH4199</f>
        <v/>
      </c>
      <c r="N4199" s="464">
        <f>IF(W4199&lt;0,AH4199,I4199)</f>
        <v/>
      </c>
      <c r="O4199" s="464">
        <f>I4199-M4199</f>
        <v/>
      </c>
      <c r="P4199" s="462" t="n"/>
      <c r="Q4199" s="462">
        <f>V4199=W4199</f>
        <v/>
      </c>
      <c r="R4199" s="462">
        <f>AND(MONTH(F4199)=MONTH(X4199), YEAR(F4199)=YEAR(X4199))</f>
        <v/>
      </c>
      <c r="S4199" s="462">
        <f>AC4199="L001-901905215"</f>
        <v/>
      </c>
      <c r="T4199" s="464">
        <f>G4199-AH4199</f>
        <v/>
      </c>
      <c r="U4199" s="462" t="n"/>
      <c r="V4199" s="462" t="inlineStr">
        <is>
          <t>INV20211279190</t>
        </is>
      </c>
      <c r="W4199" s="462" t="inlineStr"/>
      <c r="X4199" s="499" t="n"/>
      <c r="Y4199" s="462" t="n"/>
      <c r="Z4199" s="462" t="n"/>
      <c r="AA4199" s="462" t="n"/>
      <c r="AB4199" s="462" t="n"/>
      <c r="AC4199" s="462" t="n"/>
      <c r="AD4199" s="462" t="n"/>
      <c r="AE4199" s="462" t="n"/>
      <c r="AF4199" s="462" t="n"/>
      <c r="AG4199" s="462" t="n"/>
      <c r="AH4199" s="462" t="n"/>
      <c r="AI4199" s="462" t="n"/>
      <c r="AJ4199" s="462" t="n"/>
      <c r="AK4199" s="462" t="n"/>
      <c r="AL4199" s="462" t="n"/>
      <c r="AM4199" s="462" t="n"/>
      <c r="AN4199" s="462" t="n"/>
      <c r="AO4199" s="462" t="n"/>
      <c r="AP4199" s="462" t="n"/>
      <c r="AQ4199" s="462" t="n"/>
      <c r="AR4199" s="462" t="n"/>
      <c r="AS4199" s="462" t="n"/>
    </row>
    <row r="4200">
      <c r="A4200" s="461" t="n">
        <v>4192</v>
      </c>
      <c r="B4200" s="462" t="inlineStr">
        <is>
          <t>Customs clearence and Trucking fee</t>
        </is>
      </c>
      <c r="C4200" s="462" t="inlineStr">
        <is>
          <t>56ប៊ី-លីង សឹបផ្លាយ ឆេន មេនេចម៉ិន ឯ.ក</t>
        </is>
      </c>
      <c r="D4200" s="462" t="inlineStr">
        <is>
          <t>K004-902004795</t>
        </is>
      </c>
      <c r="E4200" s="462" t="inlineStr">
        <is>
          <t>IN202112-0809</t>
        </is>
      </c>
      <c r="F4200" s="463" t="n">
        <v>44560</v>
      </c>
      <c r="G4200" s="464" t="n">
        <v>199625</v>
      </c>
      <c r="H4200" s="462" t="n"/>
      <c r="I4200" s="464">
        <f>G4200</f>
        <v/>
      </c>
      <c r="J4200" s="462">
        <f>IF(AND(Q4200=TRUE, R4200=TRUE, S4200=TRUE), IF(W4200&lt;-0.05, "អនុញ្ញាត (អ្នកផ្គត់ផ្គង់ប្រកាសខ្វះ)", "បានប្រកាស (អនុញ្ញាត)"), IF(AND(Q4200=FALSE, R4200=FALSE, S4200=FALSE), "ព្យួរទុក (មិនមានទិន្នន័យ)", "ប្រកាសខុស (ព្យួរទុក)"))</f>
        <v/>
      </c>
      <c r="K4200" s="462" t="inlineStr"/>
      <c r="L4200" s="462" t="inlineStr"/>
      <c r="M4200" s="464">
        <f>AH4200</f>
        <v/>
      </c>
      <c r="N4200" s="464">
        <f>IF(W4200&lt;0,AH4200,I4200)</f>
        <v/>
      </c>
      <c r="O4200" s="464">
        <f>I4200-M4200</f>
        <v/>
      </c>
      <c r="P4200" s="462" t="n"/>
      <c r="Q4200" s="462">
        <f>V4200=W4200</f>
        <v/>
      </c>
      <c r="R4200" s="462">
        <f>AND(MONTH(F4200)=MONTH(X4200), YEAR(F4200)=YEAR(X4200))</f>
        <v/>
      </c>
      <c r="S4200" s="462">
        <f>AC4200="L001-901905215"</f>
        <v/>
      </c>
      <c r="T4200" s="464">
        <f>G4200-AH4200</f>
        <v/>
      </c>
      <c r="U4200" s="462" t="n"/>
      <c r="V4200" s="462" t="inlineStr">
        <is>
          <t>IN2021120809</t>
        </is>
      </c>
      <c r="W4200" s="462" t="inlineStr">
        <is>
          <t>IN2021120809</t>
        </is>
      </c>
      <c r="X4200" s="463" t="n">
        <v>44560</v>
      </c>
      <c r="Y4200" s="462" t="inlineStr">
        <is>
          <t>IN202112-0809</t>
        </is>
      </c>
      <c r="Z4200" s="462" t="inlineStr"/>
      <c r="AA4200" s="462" t="inlineStr">
        <is>
          <t>បុគ្គលជាប់អាករ</t>
        </is>
      </c>
      <c r="AB4200" s="462" t="inlineStr">
        <is>
          <t>L001-901905215</t>
        </is>
      </c>
      <c r="AC4200" s="462" t="inlineStr">
        <is>
          <t>វីអ៊ីស៊ិន (ខេមបូឌា) អ៊ិនដាសស្ទ្រី ឯ.ក</t>
        </is>
      </c>
      <c r="AD4200" s="464" t="n">
        <v>5195872</v>
      </c>
      <c r="AE4200" s="464" t="n">
        <v>4723520</v>
      </c>
      <c r="AF4200" s="464" t="n">
        <v>0</v>
      </c>
      <c r="AG4200" s="464" t="n">
        <v>0</v>
      </c>
      <c r="AH4200" s="464" t="n">
        <v>472352</v>
      </c>
      <c r="AI4200" s="464" t="n">
        <v>0</v>
      </c>
      <c r="AJ4200" s="464" t="n">
        <v>0</v>
      </c>
      <c r="AK4200" s="464" t="n">
        <v>0</v>
      </c>
      <c r="AL4200" s="464" t="n">
        <v>0</v>
      </c>
      <c r="AM4200" s="464" t="n">
        <v>0</v>
      </c>
      <c r="AN4200" s="464" t="n">
        <v>0</v>
      </c>
      <c r="AO4200" s="464" t="n">
        <v>0</v>
      </c>
      <c r="AP4200" s="464" t="n">
        <v>0</v>
      </c>
      <c r="AQ4200" s="462" t="inlineStr"/>
      <c r="AR4200" s="462" t="inlineStr">
        <is>
          <t>Custom clearance and Trucking fee</t>
        </is>
      </c>
      <c r="AS4200" s="462" t="inlineStr">
        <is>
          <t>បានប្រកាសពន្ធ</t>
        </is>
      </c>
    </row>
    <row r="4201">
      <c r="A4201" s="461" t="n">
        <v>4193</v>
      </c>
      <c r="B4201" s="462" t="inlineStr">
        <is>
          <t>Lift off and Gate fee charge</t>
        </is>
      </c>
      <c r="C4201" s="462" t="inlineStr">
        <is>
          <t>កំពង់ផែស្វយ័តភ្នំពេញ "ក.ស.ភ"</t>
        </is>
      </c>
      <c r="D4201" s="462" t="inlineStr">
        <is>
          <t>L001-100044999</t>
        </is>
      </c>
      <c r="E4201" s="462" t="inlineStr">
        <is>
          <t>INV2021279191</t>
        </is>
      </c>
      <c r="F4201" s="463" t="n">
        <v>44561</v>
      </c>
      <c r="G4201" s="464" t="n">
        <v>29333</v>
      </c>
      <c r="H4201" s="462" t="n"/>
      <c r="I4201" s="464">
        <f>G4201</f>
        <v/>
      </c>
      <c r="J4201" s="462">
        <f>IF(AND(Q4201=TRUE, R4201=TRUE, S4201=TRUE), IF(W4201&lt;-0.05, "អនុញ្ញាត (អ្នកផ្គត់ផ្គង់ប្រកាសខ្វះ)", "បានប្រកាស (អនុញ្ញាត)"), IF(AND(Q4201=FALSE, R4201=FALSE, S4201=FALSE), "ព្យួរទុក (មិនមានទិន្នន័យ)", "ប្រកាសខុស (ព្យួរទុក)"))</f>
        <v/>
      </c>
      <c r="K4201" s="462" t="inlineStr"/>
      <c r="L4201" s="462" t="inlineStr"/>
      <c r="M4201" s="464">
        <f>AH4201</f>
        <v/>
      </c>
      <c r="N4201" s="464">
        <f>IF(W4201&lt;0,AH4201,I4201)</f>
        <v/>
      </c>
      <c r="O4201" s="464">
        <f>I4201-M4201</f>
        <v/>
      </c>
      <c r="P4201" s="462" t="n"/>
      <c r="Q4201" s="462">
        <f>V4201=W4201</f>
        <v/>
      </c>
      <c r="R4201" s="462">
        <f>AND(MONTH(F4201)=MONTH(X4201), YEAR(F4201)=YEAR(X4201))</f>
        <v/>
      </c>
      <c r="S4201" s="462">
        <f>AC4201="L001-901905215"</f>
        <v/>
      </c>
      <c r="T4201" s="464">
        <f>G4201-AH4201</f>
        <v/>
      </c>
      <c r="U4201" s="462" t="n"/>
      <c r="V4201" s="462" t="inlineStr">
        <is>
          <t>INV2021279191</t>
        </is>
      </c>
      <c r="W4201" s="462" t="inlineStr"/>
      <c r="X4201" s="499" t="n"/>
      <c r="Y4201" s="462" t="n"/>
      <c r="Z4201" s="462" t="n"/>
      <c r="AA4201" s="462" t="n"/>
      <c r="AB4201" s="462" t="n"/>
      <c r="AC4201" s="462" t="n"/>
      <c r="AD4201" s="462" t="n"/>
      <c r="AE4201" s="462" t="n"/>
      <c r="AF4201" s="462" t="n"/>
      <c r="AG4201" s="462" t="n"/>
      <c r="AH4201" s="462" t="n"/>
      <c r="AI4201" s="462" t="n"/>
      <c r="AJ4201" s="462" t="n"/>
      <c r="AK4201" s="462" t="n"/>
      <c r="AL4201" s="462" t="n"/>
      <c r="AM4201" s="462" t="n"/>
      <c r="AN4201" s="462" t="n"/>
      <c r="AO4201" s="462" t="n"/>
      <c r="AP4201" s="462" t="n"/>
      <c r="AQ4201" s="462" t="n"/>
      <c r="AR4201" s="462" t="n"/>
      <c r="AS4201" s="462" t="n"/>
    </row>
    <row r="4202">
      <c r="A4202" s="461" t="n">
        <v>4194</v>
      </c>
      <c r="B4202" s="462" t="inlineStr">
        <is>
          <t>Customs clearence and Trucking fee</t>
        </is>
      </c>
      <c r="C4202" s="462" t="inlineStr">
        <is>
          <t>56ប៊ី-លីង សឹបផ្លាយ ឆេន មេនេចម៉ិន ឯ.ក</t>
        </is>
      </c>
      <c r="D4202" s="462" t="inlineStr">
        <is>
          <t>K004-902004795</t>
        </is>
      </c>
      <c r="E4202" s="462" t="inlineStr">
        <is>
          <t>IN202112-0808</t>
        </is>
      </c>
      <c r="F4202" s="463" t="n">
        <v>44560</v>
      </c>
      <c r="G4202" s="464" t="n">
        <v>270788</v>
      </c>
      <c r="H4202" s="462" t="n"/>
      <c r="I4202" s="464">
        <f>G4202</f>
        <v/>
      </c>
      <c r="J4202" s="462">
        <f>IF(AND(Q4202=TRUE, R4202=TRUE, S4202=TRUE), IF(W4202&lt;-0.05, "អនុញ្ញាត (អ្នកផ្គត់ផ្គង់ប្រកាសខ្វះ)", "បានប្រកាស (អនុញ្ញាត)"), IF(AND(Q4202=FALSE, R4202=FALSE, S4202=FALSE), "ព្យួរទុក (មិនមានទិន្នន័យ)", "ប្រកាសខុស (ព្យួរទុក)"))</f>
        <v/>
      </c>
      <c r="K4202" s="462" t="inlineStr"/>
      <c r="L4202" s="462" t="inlineStr"/>
      <c r="M4202" s="464">
        <f>AH4202</f>
        <v/>
      </c>
      <c r="N4202" s="464">
        <f>IF(W4202&lt;0,AH4202,I4202)</f>
        <v/>
      </c>
      <c r="O4202" s="464">
        <f>I4202-M4202</f>
        <v/>
      </c>
      <c r="P4202" s="462" t="n"/>
      <c r="Q4202" s="462">
        <f>V4202=W4202</f>
        <v/>
      </c>
      <c r="R4202" s="462">
        <f>AND(MONTH(F4202)=MONTH(X4202), YEAR(F4202)=YEAR(X4202))</f>
        <v/>
      </c>
      <c r="S4202" s="462">
        <f>AC4202="L001-901905215"</f>
        <v/>
      </c>
      <c r="T4202" s="464">
        <f>G4202-AH4202</f>
        <v/>
      </c>
      <c r="U4202" s="462" t="n"/>
      <c r="V4202" s="462" t="inlineStr">
        <is>
          <t>IN2021120808</t>
        </is>
      </c>
      <c r="W4202" s="462" t="inlineStr">
        <is>
          <t>IN2021120808</t>
        </is>
      </c>
      <c r="X4202" s="463" t="n">
        <v>44560</v>
      </c>
      <c r="Y4202" s="462" t="inlineStr">
        <is>
          <t>IN202112-0808</t>
        </is>
      </c>
      <c r="Z4202" s="462" t="inlineStr"/>
      <c r="AA4202" s="462" t="inlineStr">
        <is>
          <t>បុគ្គលជាប់អាករ</t>
        </is>
      </c>
      <c r="AB4202" s="462" t="inlineStr">
        <is>
          <t>L001-901905215</t>
        </is>
      </c>
      <c r="AC4202" s="462" t="inlineStr">
        <is>
          <t>វីអ៊ីស៊ិន (ខេមបូឌា) អ៊ិនដាសស្ទ្រី ឯ.ក</t>
        </is>
      </c>
      <c r="AD4202" s="464" t="n">
        <v>2978668</v>
      </c>
      <c r="AE4202" s="464" t="n">
        <v>2707880</v>
      </c>
      <c r="AF4202" s="464" t="n">
        <v>0</v>
      </c>
      <c r="AG4202" s="464" t="n">
        <v>0</v>
      </c>
      <c r="AH4202" s="464" t="n">
        <v>270788</v>
      </c>
      <c r="AI4202" s="464" t="n">
        <v>0</v>
      </c>
      <c r="AJ4202" s="464" t="n">
        <v>0</v>
      </c>
      <c r="AK4202" s="464" t="n">
        <v>0</v>
      </c>
      <c r="AL4202" s="464" t="n">
        <v>0</v>
      </c>
      <c r="AM4202" s="464" t="n">
        <v>0</v>
      </c>
      <c r="AN4202" s="464" t="n">
        <v>0</v>
      </c>
      <c r="AO4202" s="464" t="n">
        <v>0</v>
      </c>
      <c r="AP4202" s="464" t="n">
        <v>0</v>
      </c>
      <c r="AQ4202" s="462" t="inlineStr"/>
      <c r="AR4202" s="462" t="inlineStr">
        <is>
          <t>Custom clearance and Trucking fee</t>
        </is>
      </c>
      <c r="AS4202" s="462" t="inlineStr">
        <is>
          <t>បានប្រកាសពន្ធ</t>
        </is>
      </c>
    </row>
    <row r="4203">
      <c r="A4203" s="461" t="n">
        <v>4195</v>
      </c>
      <c r="B4203" s="462" t="inlineStr">
        <is>
          <t>Lift off and Gate fee charge</t>
        </is>
      </c>
      <c r="C4203" s="462" t="inlineStr">
        <is>
          <t>កំពង់ផែស្វយ័តភ្នំពេញ "ក.ស.ភ"</t>
        </is>
      </c>
      <c r="D4203" s="462" t="inlineStr">
        <is>
          <t>L001-100044999</t>
        </is>
      </c>
      <c r="E4203" s="462" t="inlineStr">
        <is>
          <t>INV0211279174</t>
        </is>
      </c>
      <c r="F4203" s="463" t="n">
        <v>44561</v>
      </c>
      <c r="G4203" s="464" t="n">
        <v>29333</v>
      </c>
      <c r="H4203" s="462" t="n"/>
      <c r="I4203" s="464">
        <f>G4203</f>
        <v/>
      </c>
      <c r="J4203" s="462">
        <f>IF(AND(Q4203=TRUE, R4203=TRUE, S4203=TRUE), IF(W4203&lt;-0.05, "អនុញ្ញាត (អ្នកផ្គត់ផ្គង់ប្រកាសខ្វះ)", "បានប្រកាស (អនុញ្ញាត)"), IF(AND(Q4203=FALSE, R4203=FALSE, S4203=FALSE), "ព្យួរទុក (មិនមានទិន្នន័យ)", "ប្រកាសខុស (ព្យួរទុក)"))</f>
        <v/>
      </c>
      <c r="K4203" s="462" t="inlineStr"/>
      <c r="L4203" s="462" t="inlineStr"/>
      <c r="M4203" s="464">
        <f>AH4203</f>
        <v/>
      </c>
      <c r="N4203" s="464">
        <f>IF(W4203&lt;0,AH4203,I4203)</f>
        <v/>
      </c>
      <c r="O4203" s="464">
        <f>I4203-M4203</f>
        <v/>
      </c>
      <c r="P4203" s="462" t="n"/>
      <c r="Q4203" s="462">
        <f>V4203=W4203</f>
        <v/>
      </c>
      <c r="R4203" s="462">
        <f>AND(MONTH(F4203)=MONTH(X4203), YEAR(F4203)=YEAR(X4203))</f>
        <v/>
      </c>
      <c r="S4203" s="462">
        <f>AC4203="L001-901905215"</f>
        <v/>
      </c>
      <c r="T4203" s="464">
        <f>G4203-AH4203</f>
        <v/>
      </c>
      <c r="U4203" s="462" t="n"/>
      <c r="V4203" s="462" t="inlineStr">
        <is>
          <t>INV0211279174</t>
        </is>
      </c>
      <c r="W4203" s="462" t="inlineStr"/>
      <c r="X4203" s="499" t="n"/>
      <c r="Y4203" s="462" t="n"/>
      <c r="Z4203" s="462" t="n"/>
      <c r="AA4203" s="462" t="n"/>
      <c r="AB4203" s="462" t="n"/>
      <c r="AC4203" s="462" t="n"/>
      <c r="AD4203" s="462" t="n"/>
      <c r="AE4203" s="462" t="n"/>
      <c r="AF4203" s="462" t="n"/>
      <c r="AG4203" s="462" t="n"/>
      <c r="AH4203" s="462" t="n"/>
      <c r="AI4203" s="462" t="n"/>
      <c r="AJ4203" s="462" t="n"/>
      <c r="AK4203" s="462" t="n"/>
      <c r="AL4203" s="462" t="n"/>
      <c r="AM4203" s="462" t="n"/>
      <c r="AN4203" s="462" t="n"/>
      <c r="AO4203" s="462" t="n"/>
      <c r="AP4203" s="462" t="n"/>
      <c r="AQ4203" s="462" t="n"/>
      <c r="AR4203" s="462" t="n"/>
      <c r="AS4203" s="462" t="n"/>
    </row>
    <row r="4204">
      <c r="A4204" s="461" t="n">
        <v>4196</v>
      </c>
      <c r="B4204" s="462" t="inlineStr">
        <is>
          <t>Customs clearence and Trucking fee</t>
        </is>
      </c>
      <c r="C4204" s="462" t="inlineStr">
        <is>
          <t>56ប៊ី-លីង សឹបផ្លាយ ឆេន មេនេចម៉ិន ឯ.ក</t>
        </is>
      </c>
      <c r="D4204" s="462" t="inlineStr">
        <is>
          <t>K004-902004795</t>
        </is>
      </c>
      <c r="E4204" s="462" t="inlineStr">
        <is>
          <t>IN202112-0807</t>
        </is>
      </c>
      <c r="F4204" s="463" t="n">
        <v>44560</v>
      </c>
      <c r="G4204" s="464" t="n">
        <v>270788</v>
      </c>
      <c r="H4204" s="462" t="n"/>
      <c r="I4204" s="464">
        <f>G4204</f>
        <v/>
      </c>
      <c r="J4204" s="462">
        <f>IF(AND(Q4204=TRUE, R4204=TRUE, S4204=TRUE), IF(W4204&lt;-0.05, "អនុញ្ញាត (អ្នកផ្គត់ផ្គង់ប្រកាសខ្វះ)", "បានប្រកាស (អនុញ្ញាត)"), IF(AND(Q4204=FALSE, R4204=FALSE, S4204=FALSE), "ព្យួរទុក (មិនមានទិន្នន័យ)", "ប្រកាសខុស (ព្យួរទុក)"))</f>
        <v/>
      </c>
      <c r="K4204" s="462" t="inlineStr"/>
      <c r="L4204" s="462" t="inlineStr"/>
      <c r="M4204" s="464">
        <f>AH4204</f>
        <v/>
      </c>
      <c r="N4204" s="464">
        <f>IF(W4204&lt;0,AH4204,I4204)</f>
        <v/>
      </c>
      <c r="O4204" s="464">
        <f>I4204-M4204</f>
        <v/>
      </c>
      <c r="P4204" s="462" t="n"/>
      <c r="Q4204" s="462">
        <f>V4204=W4204</f>
        <v/>
      </c>
      <c r="R4204" s="462">
        <f>AND(MONTH(F4204)=MONTH(X4204), YEAR(F4204)=YEAR(X4204))</f>
        <v/>
      </c>
      <c r="S4204" s="462">
        <f>AC4204="L001-901905215"</f>
        <v/>
      </c>
      <c r="T4204" s="464">
        <f>G4204-AH4204</f>
        <v/>
      </c>
      <c r="U4204" s="462" t="n"/>
      <c r="V4204" s="462" t="inlineStr">
        <is>
          <t>IN2021120807</t>
        </is>
      </c>
      <c r="W4204" s="462" t="inlineStr">
        <is>
          <t>IN2021120807</t>
        </is>
      </c>
      <c r="X4204" s="463" t="n">
        <v>44560</v>
      </c>
      <c r="Y4204" s="462" t="inlineStr">
        <is>
          <t>IN202112-0807</t>
        </is>
      </c>
      <c r="Z4204" s="462" t="inlineStr"/>
      <c r="AA4204" s="462" t="inlineStr">
        <is>
          <t>បុគ្គលជាប់អាករ</t>
        </is>
      </c>
      <c r="AB4204" s="462" t="inlineStr">
        <is>
          <t>L001-901905215</t>
        </is>
      </c>
      <c r="AC4204" s="462" t="inlineStr">
        <is>
          <t>វីអ៊ីស៊ិន (ខេមបូឌា) អ៊ិនដាសស្ទ្រី ឯ.ក</t>
        </is>
      </c>
      <c r="AD4204" s="464" t="n">
        <v>2978668</v>
      </c>
      <c r="AE4204" s="464" t="n">
        <v>2707880</v>
      </c>
      <c r="AF4204" s="464" t="n">
        <v>0</v>
      </c>
      <c r="AG4204" s="464" t="n">
        <v>0</v>
      </c>
      <c r="AH4204" s="464" t="n">
        <v>270788</v>
      </c>
      <c r="AI4204" s="464" t="n">
        <v>0</v>
      </c>
      <c r="AJ4204" s="464" t="n">
        <v>0</v>
      </c>
      <c r="AK4204" s="464" t="n">
        <v>0</v>
      </c>
      <c r="AL4204" s="464" t="n">
        <v>0</v>
      </c>
      <c r="AM4204" s="464" t="n">
        <v>0</v>
      </c>
      <c r="AN4204" s="464" t="n">
        <v>0</v>
      </c>
      <c r="AO4204" s="464" t="n">
        <v>0</v>
      </c>
      <c r="AP4204" s="464" t="n">
        <v>0</v>
      </c>
      <c r="AQ4204" s="462" t="inlineStr"/>
      <c r="AR4204" s="462" t="inlineStr">
        <is>
          <t>Custom clearance and Trucking fee</t>
        </is>
      </c>
      <c r="AS4204" s="462" t="inlineStr">
        <is>
          <t>បានប្រកាសពន្ធ</t>
        </is>
      </c>
    </row>
    <row r="4205">
      <c r="A4205" s="461" t="n">
        <v>4197</v>
      </c>
      <c r="B4205" s="462" t="inlineStr">
        <is>
          <t>Lift off and Gate fee charge</t>
        </is>
      </c>
      <c r="C4205" s="462" t="inlineStr">
        <is>
          <t>កំពង់ផែស្វយ័តភ្នំពេញ "ក.ស.ភ"</t>
        </is>
      </c>
      <c r="D4205" s="462" t="inlineStr">
        <is>
          <t>L001-100044999</t>
        </is>
      </c>
      <c r="E4205" s="462" t="inlineStr">
        <is>
          <t>INV20211279173</t>
        </is>
      </c>
      <c r="F4205" s="463" t="n">
        <v>44561</v>
      </c>
      <c r="G4205" s="464" t="n">
        <v>5866</v>
      </c>
      <c r="H4205" s="462" t="n"/>
      <c r="I4205" s="464">
        <f>G4205</f>
        <v/>
      </c>
      <c r="J4205" s="462">
        <f>IF(AND(Q4205=TRUE, R4205=TRUE, S4205=TRUE), IF(W4205&lt;-0.05, "អនុញ្ញាត (អ្នកផ្គត់ផ្គង់ប្រកាសខ្វះ)", "បានប្រកាស (អនុញ្ញាត)"), IF(AND(Q4205=FALSE, R4205=FALSE, S4205=FALSE), "ព្យួរទុក (មិនមានទិន្នន័យ)", "ប្រកាសខុស (ព្យួរទុក)"))</f>
        <v/>
      </c>
      <c r="K4205" s="462" t="inlineStr"/>
      <c r="L4205" s="462" t="inlineStr"/>
      <c r="M4205" s="464">
        <f>AH4205</f>
        <v/>
      </c>
      <c r="N4205" s="464">
        <f>IF(W4205&lt;0,AH4205,I4205)</f>
        <v/>
      </c>
      <c r="O4205" s="464">
        <f>I4205-M4205</f>
        <v/>
      </c>
      <c r="P4205" s="462" t="n"/>
      <c r="Q4205" s="462">
        <f>V4205=W4205</f>
        <v/>
      </c>
      <c r="R4205" s="462">
        <f>AND(MONTH(F4205)=MONTH(X4205), YEAR(F4205)=YEAR(X4205))</f>
        <v/>
      </c>
      <c r="S4205" s="462">
        <f>AC4205="L001-901905215"</f>
        <v/>
      </c>
      <c r="T4205" s="464">
        <f>G4205-AH4205</f>
        <v/>
      </c>
      <c r="U4205" s="462" t="n"/>
      <c r="V4205" s="462" t="inlineStr">
        <is>
          <t>INV20211279173</t>
        </is>
      </c>
      <c r="W4205" s="462" t="inlineStr"/>
      <c r="X4205" s="499" t="n"/>
      <c r="Y4205" s="462" t="n"/>
      <c r="Z4205" s="462" t="n"/>
      <c r="AA4205" s="462" t="n"/>
      <c r="AB4205" s="462" t="n"/>
      <c r="AC4205" s="462" t="n"/>
      <c r="AD4205" s="462" t="n"/>
      <c r="AE4205" s="462" t="n"/>
      <c r="AF4205" s="462" t="n"/>
      <c r="AG4205" s="462" t="n"/>
      <c r="AH4205" s="462" t="n"/>
      <c r="AI4205" s="462" t="n"/>
      <c r="AJ4205" s="462" t="n"/>
      <c r="AK4205" s="462" t="n"/>
      <c r="AL4205" s="462" t="n"/>
      <c r="AM4205" s="462" t="n"/>
      <c r="AN4205" s="462" t="n"/>
      <c r="AO4205" s="462" t="n"/>
      <c r="AP4205" s="462" t="n"/>
      <c r="AQ4205" s="462" t="n"/>
      <c r="AR4205" s="462" t="n"/>
      <c r="AS4205" s="462" t="n"/>
    </row>
    <row r="4206">
      <c r="A4206" s="461" t="n">
        <v>4198</v>
      </c>
      <c r="B4206" s="462" t="inlineStr">
        <is>
          <t>Customs clearence and Trucking fee</t>
        </is>
      </c>
      <c r="C4206" s="462" t="inlineStr">
        <is>
          <t>56ប៊ី-លីង សឹបផ្លាយ ឆេន មេនេចម៉ិន ឯ.ក</t>
        </is>
      </c>
      <c r="D4206" s="462" t="inlineStr">
        <is>
          <t>K004-902004795</t>
        </is>
      </c>
      <c r="E4206" s="462" t="inlineStr">
        <is>
          <t>IN202112-0806</t>
        </is>
      </c>
      <c r="F4206" s="463" t="n">
        <v>44560</v>
      </c>
      <c r="G4206" s="464" t="n">
        <v>484568</v>
      </c>
      <c r="H4206" s="462" t="n"/>
      <c r="I4206" s="464">
        <f>G4206</f>
        <v/>
      </c>
      <c r="J4206" s="462">
        <f>IF(AND(Q4206=TRUE, R4206=TRUE, S4206=TRUE), IF(W4206&lt;-0.05, "អនុញ្ញាត (អ្នកផ្គត់ផ្គង់ប្រកាសខ្វះ)", "បានប្រកាស (អនុញ្ញាត)"), IF(AND(Q4206=FALSE, R4206=FALSE, S4206=FALSE), "ព្យួរទុក (មិនមានទិន្នន័យ)", "ប្រកាសខុស (ព្យួរទុក)"))</f>
        <v/>
      </c>
      <c r="K4206" s="462" t="inlineStr"/>
      <c r="L4206" s="462" t="inlineStr"/>
      <c r="M4206" s="464">
        <f>AH4206</f>
        <v/>
      </c>
      <c r="N4206" s="464">
        <f>IF(W4206&lt;0,AH4206,I4206)</f>
        <v/>
      </c>
      <c r="O4206" s="464">
        <f>I4206-M4206</f>
        <v/>
      </c>
      <c r="P4206" s="462" t="n"/>
      <c r="Q4206" s="462">
        <f>V4206=W4206</f>
        <v/>
      </c>
      <c r="R4206" s="462">
        <f>AND(MONTH(F4206)=MONTH(X4206), YEAR(F4206)=YEAR(X4206))</f>
        <v/>
      </c>
      <c r="S4206" s="462">
        <f>AC4206="L001-901905215"</f>
        <v/>
      </c>
      <c r="T4206" s="464">
        <f>G4206-AH4206</f>
        <v/>
      </c>
      <c r="U4206" s="462" t="n"/>
      <c r="V4206" s="462" t="inlineStr">
        <is>
          <t>IN2021120806</t>
        </is>
      </c>
      <c r="W4206" s="462" t="inlineStr">
        <is>
          <t>IN2021120806</t>
        </is>
      </c>
      <c r="X4206" s="463" t="n">
        <v>44560</v>
      </c>
      <c r="Y4206" s="462" t="inlineStr">
        <is>
          <t>IN202112-0806</t>
        </is>
      </c>
      <c r="Z4206" s="462" t="inlineStr"/>
      <c r="AA4206" s="462" t="inlineStr">
        <is>
          <t>បុគ្គលជាប់អាករ</t>
        </is>
      </c>
      <c r="AB4206" s="462" t="inlineStr">
        <is>
          <t>L001-901905215</t>
        </is>
      </c>
      <c r="AC4206" s="462" t="inlineStr">
        <is>
          <t>វីអ៊ីស៊ិន (ខេមបូឌា) អ៊ិនដាសស្ទ្រី ឯ.ក</t>
        </is>
      </c>
      <c r="AD4206" s="464" t="n">
        <v>5330248</v>
      </c>
      <c r="AE4206" s="464" t="n">
        <v>4845680</v>
      </c>
      <c r="AF4206" s="464" t="n">
        <v>0</v>
      </c>
      <c r="AG4206" s="464" t="n">
        <v>0</v>
      </c>
      <c r="AH4206" s="464" t="n">
        <v>484568</v>
      </c>
      <c r="AI4206" s="464" t="n">
        <v>0</v>
      </c>
      <c r="AJ4206" s="464" t="n">
        <v>0</v>
      </c>
      <c r="AK4206" s="464" t="n">
        <v>0</v>
      </c>
      <c r="AL4206" s="464" t="n">
        <v>0</v>
      </c>
      <c r="AM4206" s="464" t="n">
        <v>0</v>
      </c>
      <c r="AN4206" s="464" t="n">
        <v>0</v>
      </c>
      <c r="AO4206" s="464" t="n">
        <v>0</v>
      </c>
      <c r="AP4206" s="464" t="n">
        <v>0</v>
      </c>
      <c r="AQ4206" s="462" t="inlineStr"/>
      <c r="AR4206" s="462" t="inlineStr">
        <is>
          <t>Custom clearance and Trucking fee</t>
        </is>
      </c>
      <c r="AS4206" s="462" t="inlineStr">
        <is>
          <t>បានប្រកាសពន្ធ</t>
        </is>
      </c>
    </row>
    <row r="4207">
      <c r="A4207" s="461" t="n">
        <v>4199</v>
      </c>
      <c r="B4207" s="462" t="inlineStr">
        <is>
          <t>Lift off</t>
        </is>
      </c>
      <c r="C4207" s="462" t="inlineStr">
        <is>
          <t>កំពង់ផែស្វយ័តក្រុងព្រះសីហនុ</t>
        </is>
      </c>
      <c r="D4207" s="462" t="inlineStr">
        <is>
          <t>L001-100044638</t>
        </is>
      </c>
      <c r="E4207" s="462" t="inlineStr">
        <is>
          <t>218115</t>
        </is>
      </c>
      <c r="F4207" s="463" t="n">
        <v>44561</v>
      </c>
      <c r="G4207" s="464" t="n">
        <v>6922</v>
      </c>
      <c r="H4207" s="462" t="n"/>
      <c r="I4207" s="464">
        <f>G4207</f>
        <v/>
      </c>
      <c r="J4207" s="462">
        <f>IF(AND(Q4207=TRUE, R4207=TRUE, S4207=TRUE), IF(W4207&lt;-0.05, "អនុញ្ញាត (អ្នកផ្គត់ផ្គង់ប្រកាសខ្វះ)", "បានប្រកាស (អនុញ្ញាត)"), IF(AND(Q4207=FALSE, R4207=FALSE, S4207=FALSE), "ព្យួរទុក (មិនមានទិន្នន័យ)", "ប្រកាសខុស (ព្យួរទុក)"))</f>
        <v/>
      </c>
      <c r="K4207" s="462" t="inlineStr"/>
      <c r="L4207" s="462" t="inlineStr"/>
      <c r="M4207" s="464">
        <f>AH4207</f>
        <v/>
      </c>
      <c r="N4207" s="464">
        <f>IF(W4207&lt;0,AH4207,I4207)</f>
        <v/>
      </c>
      <c r="O4207" s="464">
        <f>I4207-M4207</f>
        <v/>
      </c>
      <c r="P4207" s="462" t="n"/>
      <c r="Q4207" s="462">
        <f>V4207=W4207</f>
        <v/>
      </c>
      <c r="R4207" s="462">
        <f>AND(MONTH(F4207)=MONTH(X4207), YEAR(F4207)=YEAR(X4207))</f>
        <v/>
      </c>
      <c r="S4207" s="462">
        <f>AC4207="L001-901905215"</f>
        <v/>
      </c>
      <c r="T4207" s="464">
        <f>G4207-AH4207</f>
        <v/>
      </c>
      <c r="U4207" s="462" t="n"/>
      <c r="V4207" s="462" t="inlineStr">
        <is>
          <t>218115</t>
        </is>
      </c>
      <c r="W4207" s="462" t="inlineStr"/>
      <c r="X4207" s="499" t="n"/>
      <c r="Y4207" s="462" t="n"/>
      <c r="Z4207" s="462" t="n"/>
      <c r="AA4207" s="462" t="n"/>
      <c r="AB4207" s="462" t="n"/>
      <c r="AC4207" s="462" t="n"/>
      <c r="AD4207" s="462" t="n"/>
      <c r="AE4207" s="462" t="n"/>
      <c r="AF4207" s="462" t="n"/>
      <c r="AG4207" s="462" t="n"/>
      <c r="AH4207" s="462" t="n"/>
      <c r="AI4207" s="462" t="n"/>
      <c r="AJ4207" s="462" t="n"/>
      <c r="AK4207" s="462" t="n"/>
      <c r="AL4207" s="462" t="n"/>
      <c r="AM4207" s="462" t="n"/>
      <c r="AN4207" s="462" t="n"/>
      <c r="AO4207" s="462" t="n"/>
      <c r="AP4207" s="462" t="n"/>
      <c r="AQ4207" s="462" t="n"/>
      <c r="AR4207" s="462" t="n"/>
      <c r="AS4207" s="462" t="n"/>
    </row>
    <row r="4208">
      <c r="A4208" s="461" t="n">
        <v>4200</v>
      </c>
      <c r="B4208" s="462" t="inlineStr">
        <is>
          <t>Customs clearence and Trucking fee</t>
        </is>
      </c>
      <c r="C4208" s="462" t="inlineStr">
        <is>
          <t>56ប៊ី-លីង សឹបផ្លាយ ឆេន មេនេចម៉ិន ឯ.ក</t>
        </is>
      </c>
      <c r="D4208" s="462" t="inlineStr">
        <is>
          <t>K004-902004795</t>
        </is>
      </c>
      <c r="E4208" s="462" t="inlineStr">
        <is>
          <t>IN202112-0805</t>
        </is>
      </c>
      <c r="F4208" s="463" t="n">
        <v>44560</v>
      </c>
      <c r="G4208" s="464" t="n">
        <v>299292</v>
      </c>
      <c r="H4208" s="462" t="n"/>
      <c r="I4208" s="464">
        <f>G4208</f>
        <v/>
      </c>
      <c r="J4208" s="462">
        <f>IF(AND(Q4208=TRUE, R4208=TRUE, S4208=TRUE), IF(W4208&lt;-0.05, "អនុញ្ញាត (អ្នកផ្គត់ផ្គង់ប្រកាសខ្វះ)", "បានប្រកាស (អនុញ្ញាត)"), IF(AND(Q4208=FALSE, R4208=FALSE, S4208=FALSE), "ព្យួរទុក (មិនមានទិន្នន័យ)", "ប្រកាសខុស (ព្យួរទុក)"))</f>
        <v/>
      </c>
      <c r="K4208" s="462" t="inlineStr"/>
      <c r="L4208" s="462" t="inlineStr"/>
      <c r="M4208" s="464">
        <f>AH4208</f>
        <v/>
      </c>
      <c r="N4208" s="464">
        <f>IF(W4208&lt;0,AH4208,I4208)</f>
        <v/>
      </c>
      <c r="O4208" s="464">
        <f>I4208-M4208</f>
        <v/>
      </c>
      <c r="P4208" s="462" t="n"/>
      <c r="Q4208" s="462">
        <f>V4208=W4208</f>
        <v/>
      </c>
      <c r="R4208" s="462">
        <f>AND(MONTH(F4208)=MONTH(X4208), YEAR(F4208)=YEAR(X4208))</f>
        <v/>
      </c>
      <c r="S4208" s="462">
        <f>AC4208="L001-901905215"</f>
        <v/>
      </c>
      <c r="T4208" s="464">
        <f>G4208-AH4208</f>
        <v/>
      </c>
      <c r="U4208" s="462" t="n"/>
      <c r="V4208" s="462" t="inlineStr">
        <is>
          <t>IN2021120805</t>
        </is>
      </c>
      <c r="W4208" s="462" t="inlineStr">
        <is>
          <t>IN2021120805</t>
        </is>
      </c>
      <c r="X4208" s="463" t="n">
        <v>44560</v>
      </c>
      <c r="Y4208" s="462" t="inlineStr">
        <is>
          <t>IN202112-0805</t>
        </is>
      </c>
      <c r="Z4208" s="462" t="inlineStr"/>
      <c r="AA4208" s="462" t="inlineStr">
        <is>
          <t>បុគ្គលជាប់អាករ</t>
        </is>
      </c>
      <c r="AB4208" s="462" t="inlineStr">
        <is>
          <t>L001-901905215</t>
        </is>
      </c>
      <c r="AC4208" s="462" t="inlineStr">
        <is>
          <t>វីអ៊ីស៊ិន (ខេមបូឌា) អ៊ិនដាសស្ទ្រី ឯ.ក</t>
        </is>
      </c>
      <c r="AD4208" s="464" t="n">
        <v>3292212</v>
      </c>
      <c r="AE4208" s="464" t="n">
        <v>2992920</v>
      </c>
      <c r="AF4208" s="464" t="n">
        <v>0</v>
      </c>
      <c r="AG4208" s="464" t="n">
        <v>0</v>
      </c>
      <c r="AH4208" s="464" t="n">
        <v>299292</v>
      </c>
      <c r="AI4208" s="464" t="n">
        <v>0</v>
      </c>
      <c r="AJ4208" s="464" t="n">
        <v>0</v>
      </c>
      <c r="AK4208" s="464" t="n">
        <v>0</v>
      </c>
      <c r="AL4208" s="464" t="n">
        <v>0</v>
      </c>
      <c r="AM4208" s="464" t="n">
        <v>0</v>
      </c>
      <c r="AN4208" s="464" t="n">
        <v>0</v>
      </c>
      <c r="AO4208" s="464" t="n">
        <v>0</v>
      </c>
      <c r="AP4208" s="464" t="n">
        <v>0</v>
      </c>
      <c r="AQ4208" s="462" t="inlineStr"/>
      <c r="AR4208" s="462" t="inlineStr">
        <is>
          <t>Custom clearance and Trucking fee</t>
        </is>
      </c>
      <c r="AS4208" s="462" t="inlineStr">
        <is>
          <t>បានប្រកាសពន្ធ</t>
        </is>
      </c>
    </row>
    <row r="4209">
      <c r="A4209" s="461" t="n">
        <v>4201</v>
      </c>
      <c r="B4209" s="462" t="inlineStr">
        <is>
          <t>Lift off and Gate fee charge</t>
        </is>
      </c>
      <c r="C4209" s="462" t="inlineStr">
        <is>
          <t>កំពង់ផែស្វយ័តភ្នំពេញ "ក.ស.ភ"</t>
        </is>
      </c>
      <c r="D4209" s="462" t="inlineStr">
        <is>
          <t>L001-100044999</t>
        </is>
      </c>
      <c r="E4209" s="462" t="inlineStr">
        <is>
          <t>INV20211277771</t>
        </is>
      </c>
      <c r="F4209" s="463" t="n">
        <v>44557</v>
      </c>
      <c r="G4209" s="464" t="n">
        <v>117302</v>
      </c>
      <c r="H4209" s="462" t="n"/>
      <c r="I4209" s="464">
        <f>G4209</f>
        <v/>
      </c>
      <c r="J4209" s="462">
        <f>IF(AND(Q4209=TRUE, R4209=TRUE, S4209=TRUE), IF(W4209&lt;-0.05, "អនុញ្ញាត (អ្នកផ្គត់ផ្គង់ប្រកាសខ្វះ)", "បានប្រកាស (អនុញ្ញាត)"), IF(AND(Q4209=FALSE, R4209=FALSE, S4209=FALSE), "ព្យួរទុក (មិនមានទិន្នន័យ)", "ប្រកាសខុស (ព្យួរទុក)"))</f>
        <v/>
      </c>
      <c r="K4209" s="462" t="inlineStr"/>
      <c r="L4209" s="462" t="inlineStr"/>
      <c r="M4209" s="464">
        <f>AH4209</f>
        <v/>
      </c>
      <c r="N4209" s="464">
        <f>IF(W4209&lt;0,AH4209,I4209)</f>
        <v/>
      </c>
      <c r="O4209" s="464">
        <f>I4209-M4209</f>
        <v/>
      </c>
      <c r="P4209" s="462" t="n"/>
      <c r="Q4209" s="462">
        <f>V4209=W4209</f>
        <v/>
      </c>
      <c r="R4209" s="462">
        <f>AND(MONTH(F4209)=MONTH(X4209), YEAR(F4209)=YEAR(X4209))</f>
        <v/>
      </c>
      <c r="S4209" s="462">
        <f>AC4209="L001-901905215"</f>
        <v/>
      </c>
      <c r="T4209" s="464">
        <f>G4209-AH4209</f>
        <v/>
      </c>
      <c r="U4209" s="462" t="n"/>
      <c r="V4209" s="462" t="inlineStr">
        <is>
          <t>INV20211277771</t>
        </is>
      </c>
      <c r="W4209" s="462" t="inlineStr"/>
      <c r="X4209" s="499" t="n"/>
      <c r="Y4209" s="462" t="n"/>
      <c r="Z4209" s="462" t="n"/>
      <c r="AA4209" s="462" t="n"/>
      <c r="AB4209" s="462" t="n"/>
      <c r="AC4209" s="462" t="n"/>
      <c r="AD4209" s="462" t="n"/>
      <c r="AE4209" s="462" t="n"/>
      <c r="AF4209" s="462" t="n"/>
      <c r="AG4209" s="462" t="n"/>
      <c r="AH4209" s="462" t="n"/>
      <c r="AI4209" s="462" t="n"/>
      <c r="AJ4209" s="462" t="n"/>
      <c r="AK4209" s="462" t="n"/>
      <c r="AL4209" s="462" t="n"/>
      <c r="AM4209" s="462" t="n"/>
      <c r="AN4209" s="462" t="n"/>
      <c r="AO4209" s="462" t="n"/>
      <c r="AP4209" s="462" t="n"/>
      <c r="AQ4209" s="462" t="n"/>
      <c r="AR4209" s="462" t="n"/>
      <c r="AS4209" s="462" t="n"/>
    </row>
    <row r="4210">
      <c r="A4210" s="461" t="n">
        <v>4202</v>
      </c>
      <c r="B4210" s="462" t="inlineStr">
        <is>
          <t>Customs clearence and Trucking fee</t>
        </is>
      </c>
      <c r="C4210" s="462" t="inlineStr">
        <is>
          <t>56ប៊ី-លីង សឹបផ្លាយ ឆេន មេនេចម៉ិន ឯ.ក</t>
        </is>
      </c>
      <c r="D4210" s="462" t="inlineStr">
        <is>
          <t>K004-902004795</t>
        </is>
      </c>
      <c r="E4210" s="462" t="inlineStr">
        <is>
          <t>IN202112-0797</t>
        </is>
      </c>
      <c r="F4210" s="463" t="n">
        <v>44560</v>
      </c>
      <c r="G4210" s="464" t="n">
        <v>912128</v>
      </c>
      <c r="H4210" s="462" t="n"/>
      <c r="I4210" s="464">
        <f>G4210</f>
        <v/>
      </c>
      <c r="J4210" s="462">
        <f>IF(AND(Q4210=TRUE, R4210=TRUE, S4210=TRUE), IF(W4210&lt;-0.05, "អនុញ្ញាត (អ្នកផ្គត់ផ្គង់ប្រកាសខ្វះ)", "បានប្រកាស (អនុញ្ញាត)"), IF(AND(Q4210=FALSE, R4210=FALSE, S4210=FALSE), "ព្យួរទុក (មិនមានទិន្នន័យ)", "ប្រកាសខុស (ព្យួរទុក)"))</f>
        <v/>
      </c>
      <c r="K4210" s="462" t="inlineStr"/>
      <c r="L4210" s="462" t="inlineStr"/>
      <c r="M4210" s="464">
        <f>AH4210</f>
        <v/>
      </c>
      <c r="N4210" s="464">
        <f>IF(W4210&lt;0,AH4210,I4210)</f>
        <v/>
      </c>
      <c r="O4210" s="464">
        <f>I4210-M4210</f>
        <v/>
      </c>
      <c r="P4210" s="462" t="n"/>
      <c r="Q4210" s="462">
        <f>V4210=W4210</f>
        <v/>
      </c>
      <c r="R4210" s="462">
        <f>AND(MONTH(F4210)=MONTH(X4210), YEAR(F4210)=YEAR(X4210))</f>
        <v/>
      </c>
      <c r="S4210" s="462">
        <f>AC4210="L001-901905215"</f>
        <v/>
      </c>
      <c r="T4210" s="464">
        <f>G4210-AH4210</f>
        <v/>
      </c>
      <c r="U4210" s="462" t="n"/>
      <c r="V4210" s="462" t="inlineStr">
        <is>
          <t>IN2021120797</t>
        </is>
      </c>
      <c r="W4210" s="462" t="inlineStr">
        <is>
          <t>IN2021120797</t>
        </is>
      </c>
      <c r="X4210" s="463" t="n">
        <v>44560</v>
      </c>
      <c r="Y4210" s="462" t="inlineStr">
        <is>
          <t>IN202112-0797</t>
        </is>
      </c>
      <c r="Z4210" s="462" t="inlineStr"/>
      <c r="AA4210" s="462" t="inlineStr">
        <is>
          <t>បុគ្គលជាប់អាករ</t>
        </is>
      </c>
      <c r="AB4210" s="462" t="inlineStr">
        <is>
          <t>L001-901905215</t>
        </is>
      </c>
      <c r="AC4210" s="462" t="inlineStr">
        <is>
          <t>វីអ៊ីស៊ិន (ខេមបូឌា) អ៊ិនដាសស្ទ្រី ឯ.ក</t>
        </is>
      </c>
      <c r="AD4210" s="464" t="n">
        <v>10033408</v>
      </c>
      <c r="AE4210" s="464" t="n">
        <v>9121280</v>
      </c>
      <c r="AF4210" s="464" t="n">
        <v>0</v>
      </c>
      <c r="AG4210" s="464" t="n">
        <v>0</v>
      </c>
      <c r="AH4210" s="464" t="n">
        <v>912128</v>
      </c>
      <c r="AI4210" s="464" t="n">
        <v>0</v>
      </c>
      <c r="AJ4210" s="464" t="n">
        <v>0</v>
      </c>
      <c r="AK4210" s="464" t="n">
        <v>0</v>
      </c>
      <c r="AL4210" s="464" t="n">
        <v>0</v>
      </c>
      <c r="AM4210" s="464" t="n">
        <v>0</v>
      </c>
      <c r="AN4210" s="464" t="n">
        <v>0</v>
      </c>
      <c r="AO4210" s="464" t="n">
        <v>0</v>
      </c>
      <c r="AP4210" s="464" t="n">
        <v>0</v>
      </c>
      <c r="AQ4210" s="462" t="inlineStr"/>
      <c r="AR4210" s="462" t="inlineStr">
        <is>
          <t>Custom clearance and Trucking fee</t>
        </is>
      </c>
      <c r="AS4210" s="462" t="inlineStr">
        <is>
          <t>បានប្រកាសពន្ធ</t>
        </is>
      </c>
    </row>
    <row r="4211">
      <c r="A4211" s="461" t="n">
        <v>4203</v>
      </c>
      <c r="B4211" s="462" t="inlineStr">
        <is>
          <t>Lift off and Gate fee charge</t>
        </is>
      </c>
      <c r="C4211" s="462" t="inlineStr">
        <is>
          <t>កំពង់ផែស្វយ័តភ្នំពេញ "ក.ស.ភ"</t>
        </is>
      </c>
      <c r="D4211" s="462" t="inlineStr">
        <is>
          <t>L001-100044999</t>
        </is>
      </c>
      <c r="E4211" s="462" t="inlineStr">
        <is>
          <t>INV20211277770</t>
        </is>
      </c>
      <c r="F4211" s="463" t="n">
        <v>44557</v>
      </c>
      <c r="G4211" s="464" t="n">
        <v>117302</v>
      </c>
      <c r="H4211" s="462" t="n"/>
      <c r="I4211" s="464">
        <f>G4211</f>
        <v/>
      </c>
      <c r="J4211" s="462">
        <f>IF(AND(Q4211=TRUE, R4211=TRUE, S4211=TRUE), IF(W4211&lt;-0.05, "អនុញ្ញាត (អ្នកផ្គត់ផ្គង់ប្រកាសខ្វះ)", "បានប្រកាស (អនុញ្ញាត)"), IF(AND(Q4211=FALSE, R4211=FALSE, S4211=FALSE), "ព្យួរទុក (មិនមានទិន្នន័យ)", "ប្រកាសខុស (ព្យួរទុក)"))</f>
        <v/>
      </c>
      <c r="K4211" s="462" t="inlineStr"/>
      <c r="L4211" s="462" t="inlineStr"/>
      <c r="M4211" s="464">
        <f>AH4211</f>
        <v/>
      </c>
      <c r="N4211" s="464">
        <f>IF(W4211&lt;0,AH4211,I4211)</f>
        <v/>
      </c>
      <c r="O4211" s="464">
        <f>I4211-M4211</f>
        <v/>
      </c>
      <c r="P4211" s="462" t="n"/>
      <c r="Q4211" s="462">
        <f>V4211=W4211</f>
        <v/>
      </c>
      <c r="R4211" s="462">
        <f>AND(MONTH(F4211)=MONTH(X4211), YEAR(F4211)=YEAR(X4211))</f>
        <v/>
      </c>
      <c r="S4211" s="462">
        <f>AC4211="L001-901905215"</f>
        <v/>
      </c>
      <c r="T4211" s="464">
        <f>G4211-AH4211</f>
        <v/>
      </c>
      <c r="U4211" s="462" t="n"/>
      <c r="V4211" s="462" t="inlineStr">
        <is>
          <t>INV20211277770</t>
        </is>
      </c>
      <c r="W4211" s="462" t="inlineStr"/>
      <c r="X4211" s="499" t="n"/>
      <c r="Y4211" s="462" t="n"/>
      <c r="Z4211" s="462" t="n"/>
      <c r="AA4211" s="462" t="n"/>
      <c r="AB4211" s="462" t="n"/>
      <c r="AC4211" s="462" t="n"/>
      <c r="AD4211" s="462" t="n"/>
      <c r="AE4211" s="462" t="n"/>
      <c r="AF4211" s="462" t="n"/>
      <c r="AG4211" s="462" t="n"/>
      <c r="AH4211" s="462" t="n"/>
      <c r="AI4211" s="462" t="n"/>
      <c r="AJ4211" s="462" t="n"/>
      <c r="AK4211" s="462" t="n"/>
      <c r="AL4211" s="462" t="n"/>
      <c r="AM4211" s="462" t="n"/>
      <c r="AN4211" s="462" t="n"/>
      <c r="AO4211" s="462" t="n"/>
      <c r="AP4211" s="462" t="n"/>
      <c r="AQ4211" s="462" t="n"/>
      <c r="AR4211" s="462" t="n"/>
      <c r="AS4211" s="462" t="n"/>
    </row>
    <row r="4212">
      <c r="A4212" s="461" t="n">
        <v>4204</v>
      </c>
      <c r="B4212" s="462" t="inlineStr">
        <is>
          <t>Customs clearence and Trucking fee</t>
        </is>
      </c>
      <c r="C4212" s="462" t="inlineStr">
        <is>
          <t>56ប៊ី-លីង សឹបផ្លាយ ឆេន មេនេចម៉ិន ឯ.ក</t>
        </is>
      </c>
      <c r="D4212" s="462" t="inlineStr">
        <is>
          <t>K004-902004795</t>
        </is>
      </c>
      <c r="E4212" s="462" t="inlineStr">
        <is>
          <t>IN202112-0796</t>
        </is>
      </c>
      <c r="F4212" s="463" t="n">
        <v>44560</v>
      </c>
      <c r="G4212" s="464" t="n">
        <v>912128</v>
      </c>
      <c r="H4212" s="462" t="n"/>
      <c r="I4212" s="464">
        <f>G4212</f>
        <v/>
      </c>
      <c r="J4212" s="462">
        <f>IF(AND(Q4212=TRUE, R4212=TRUE, S4212=TRUE), IF(W4212&lt;-0.05, "អនុញ្ញាត (អ្នកផ្គត់ផ្គង់ប្រកាសខ្វះ)", "បានប្រកាស (អនុញ្ញាត)"), IF(AND(Q4212=FALSE, R4212=FALSE, S4212=FALSE), "ព្យួរទុក (មិនមានទិន្នន័យ)", "ប្រកាសខុស (ព្យួរទុក)"))</f>
        <v/>
      </c>
      <c r="K4212" s="462" t="inlineStr"/>
      <c r="L4212" s="462" t="inlineStr"/>
      <c r="M4212" s="464">
        <f>AH4212</f>
        <v/>
      </c>
      <c r="N4212" s="464">
        <f>IF(W4212&lt;0,AH4212,I4212)</f>
        <v/>
      </c>
      <c r="O4212" s="464">
        <f>I4212-M4212</f>
        <v/>
      </c>
      <c r="P4212" s="462" t="n"/>
      <c r="Q4212" s="462">
        <f>V4212=W4212</f>
        <v/>
      </c>
      <c r="R4212" s="462">
        <f>AND(MONTH(F4212)=MONTH(X4212), YEAR(F4212)=YEAR(X4212))</f>
        <v/>
      </c>
      <c r="S4212" s="462">
        <f>AC4212="L001-901905215"</f>
        <v/>
      </c>
      <c r="T4212" s="464">
        <f>G4212-AH4212</f>
        <v/>
      </c>
      <c r="U4212" s="462" t="n"/>
      <c r="V4212" s="462" t="inlineStr">
        <is>
          <t>IN2021120796</t>
        </is>
      </c>
      <c r="W4212" s="462" t="inlineStr">
        <is>
          <t>IN2021120796</t>
        </is>
      </c>
      <c r="X4212" s="463" t="n">
        <v>44560</v>
      </c>
      <c r="Y4212" s="462" t="inlineStr">
        <is>
          <t>IN202112-0796</t>
        </is>
      </c>
      <c r="Z4212" s="462" t="inlineStr"/>
      <c r="AA4212" s="462" t="inlineStr">
        <is>
          <t>បុគ្គលជាប់អាករ</t>
        </is>
      </c>
      <c r="AB4212" s="462" t="inlineStr">
        <is>
          <t>L001-901905215</t>
        </is>
      </c>
      <c r="AC4212" s="462" t="inlineStr">
        <is>
          <t>វីអ៊ីស៊ិន (ខេមបូឌា) អ៊ិនដាសស្ទ្រី ឯ.ក</t>
        </is>
      </c>
      <c r="AD4212" s="464" t="n">
        <v>10033408</v>
      </c>
      <c r="AE4212" s="464" t="n">
        <v>9121280</v>
      </c>
      <c r="AF4212" s="464" t="n">
        <v>0</v>
      </c>
      <c r="AG4212" s="464" t="n">
        <v>0</v>
      </c>
      <c r="AH4212" s="464" t="n">
        <v>912128</v>
      </c>
      <c r="AI4212" s="464" t="n">
        <v>0</v>
      </c>
      <c r="AJ4212" s="464" t="n">
        <v>0</v>
      </c>
      <c r="AK4212" s="464" t="n">
        <v>0</v>
      </c>
      <c r="AL4212" s="464" t="n">
        <v>0</v>
      </c>
      <c r="AM4212" s="464" t="n">
        <v>0</v>
      </c>
      <c r="AN4212" s="464" t="n">
        <v>0</v>
      </c>
      <c r="AO4212" s="464" t="n">
        <v>0</v>
      </c>
      <c r="AP4212" s="464" t="n">
        <v>0</v>
      </c>
      <c r="AQ4212" s="462" t="inlineStr"/>
      <c r="AR4212" s="462" t="inlineStr">
        <is>
          <t>Custom clearance and Trucking fee</t>
        </is>
      </c>
      <c r="AS4212" s="462" t="inlineStr">
        <is>
          <t>បានប្រកាសពន្ធ</t>
        </is>
      </c>
    </row>
    <row r="4213">
      <c r="A4213" s="461" t="n">
        <v>4205</v>
      </c>
      <c r="B4213" s="462" t="inlineStr">
        <is>
          <t>Lift off</t>
        </is>
      </c>
      <c r="C4213" s="462" t="inlineStr">
        <is>
          <t>កំពង់ផែស្វយ័តក្រុងព្រះសីហនុ</t>
        </is>
      </c>
      <c r="D4213" s="462" t="inlineStr">
        <is>
          <t>L001-100044638</t>
        </is>
      </c>
      <c r="E4213" s="462" t="inlineStr">
        <is>
          <t>213792</t>
        </is>
      </c>
      <c r="F4213" s="463" t="n">
        <v>44555</v>
      </c>
      <c r="G4213" s="464" t="n">
        <v>20772</v>
      </c>
      <c r="H4213" s="462" t="n"/>
      <c r="I4213" s="464">
        <f>G4213</f>
        <v/>
      </c>
      <c r="J4213" s="462">
        <f>IF(AND(Q4213=TRUE, R4213=TRUE, S4213=TRUE), IF(W4213&lt;-0.05, "អនុញ្ញាត (អ្នកផ្គត់ផ្គង់ប្រកាសខ្វះ)", "បានប្រកាស (អនុញ្ញាត)"), IF(AND(Q4213=FALSE, R4213=FALSE, S4213=FALSE), "ព្យួរទុក (មិនមានទិន្នន័យ)", "ប្រកាសខុស (ព្យួរទុក)"))</f>
        <v/>
      </c>
      <c r="K4213" s="462" t="inlineStr"/>
      <c r="L4213" s="462" t="inlineStr"/>
      <c r="M4213" s="464">
        <f>AH4213</f>
        <v/>
      </c>
      <c r="N4213" s="464">
        <f>IF(W4213&lt;0,AH4213,I4213)</f>
        <v/>
      </c>
      <c r="O4213" s="464">
        <f>I4213-M4213</f>
        <v/>
      </c>
      <c r="P4213" s="462" t="n"/>
      <c r="Q4213" s="462">
        <f>V4213=W4213</f>
        <v/>
      </c>
      <c r="R4213" s="462">
        <f>AND(MONTH(F4213)=MONTH(X4213), YEAR(F4213)=YEAR(X4213))</f>
        <v/>
      </c>
      <c r="S4213" s="462">
        <f>AC4213="L001-901905215"</f>
        <v/>
      </c>
      <c r="T4213" s="464">
        <f>G4213-AH4213</f>
        <v/>
      </c>
      <c r="U4213" s="462" t="n"/>
      <c r="V4213" s="462" t="inlineStr">
        <is>
          <t>213792</t>
        </is>
      </c>
      <c r="W4213" s="462" t="inlineStr"/>
      <c r="X4213" s="499" t="n"/>
      <c r="Y4213" s="462" t="n"/>
      <c r="Z4213" s="462" t="n"/>
      <c r="AA4213" s="462" t="n"/>
      <c r="AB4213" s="462" t="n"/>
      <c r="AC4213" s="462" t="n"/>
      <c r="AD4213" s="462" t="n"/>
      <c r="AE4213" s="462" t="n"/>
      <c r="AF4213" s="462" t="n"/>
      <c r="AG4213" s="462" t="n"/>
      <c r="AH4213" s="462" t="n"/>
      <c r="AI4213" s="462" t="n"/>
      <c r="AJ4213" s="462" t="n"/>
      <c r="AK4213" s="462" t="n"/>
      <c r="AL4213" s="462" t="n"/>
      <c r="AM4213" s="462" t="n"/>
      <c r="AN4213" s="462" t="n"/>
      <c r="AO4213" s="462" t="n"/>
      <c r="AP4213" s="462" t="n"/>
      <c r="AQ4213" s="462" t="n"/>
      <c r="AR4213" s="462" t="n"/>
      <c r="AS4213" s="462" t="n"/>
    </row>
    <row r="4214">
      <c r="A4214" s="461" t="n">
        <v>4206</v>
      </c>
      <c r="B4214" s="462" t="inlineStr">
        <is>
          <t>Lift off</t>
        </is>
      </c>
      <c r="C4214" s="462" t="inlineStr">
        <is>
          <t>កំពង់ផែស្វយ័តក្រុងព្រះសីហនុ</t>
        </is>
      </c>
      <c r="D4214" s="462" t="inlineStr">
        <is>
          <t>L001-100044638</t>
        </is>
      </c>
      <c r="E4214" s="462" t="inlineStr">
        <is>
          <t>213796</t>
        </is>
      </c>
      <c r="F4214" s="463" t="n">
        <v>44555</v>
      </c>
      <c r="G4214" s="464" t="n">
        <v>20772</v>
      </c>
      <c r="H4214" s="462" t="n"/>
      <c r="I4214" s="464">
        <f>G4214</f>
        <v/>
      </c>
      <c r="J4214" s="462">
        <f>IF(AND(Q4214=TRUE, R4214=TRUE, S4214=TRUE), IF(W4214&lt;-0.05, "អនុញ្ញាត (អ្នកផ្គត់ផ្គង់ប្រកាសខ្វះ)", "បានប្រកាស (អនុញ្ញាត)"), IF(AND(Q4214=FALSE, R4214=FALSE, S4214=FALSE), "ព្យួរទុក (មិនមានទិន្នន័យ)", "ប្រកាសខុស (ព្យួរទុក)"))</f>
        <v/>
      </c>
      <c r="K4214" s="462" t="inlineStr"/>
      <c r="L4214" s="462" t="inlineStr"/>
      <c r="M4214" s="464">
        <f>AH4214</f>
        <v/>
      </c>
      <c r="N4214" s="464">
        <f>IF(W4214&lt;0,AH4214,I4214)</f>
        <v/>
      </c>
      <c r="O4214" s="464">
        <f>I4214-M4214</f>
        <v/>
      </c>
      <c r="P4214" s="462" t="n"/>
      <c r="Q4214" s="462">
        <f>V4214=W4214</f>
        <v/>
      </c>
      <c r="R4214" s="462">
        <f>AND(MONTH(F4214)=MONTH(X4214), YEAR(F4214)=YEAR(X4214))</f>
        <v/>
      </c>
      <c r="S4214" s="462">
        <f>AC4214="L001-901905215"</f>
        <v/>
      </c>
      <c r="T4214" s="464">
        <f>G4214-AH4214</f>
        <v/>
      </c>
      <c r="U4214" s="462" t="n"/>
      <c r="V4214" s="462" t="inlineStr">
        <is>
          <t>213796</t>
        </is>
      </c>
      <c r="W4214" s="462" t="inlineStr"/>
      <c r="X4214" s="499" t="n"/>
      <c r="Y4214" s="462" t="n"/>
      <c r="Z4214" s="462" t="n"/>
      <c r="AA4214" s="462" t="n"/>
      <c r="AB4214" s="462" t="n"/>
      <c r="AC4214" s="462" t="n"/>
      <c r="AD4214" s="462" t="n"/>
      <c r="AE4214" s="462" t="n"/>
      <c r="AF4214" s="462" t="n"/>
      <c r="AG4214" s="462" t="n"/>
      <c r="AH4214" s="462" t="n"/>
      <c r="AI4214" s="462" t="n"/>
      <c r="AJ4214" s="462" t="n"/>
      <c r="AK4214" s="462" t="n"/>
      <c r="AL4214" s="462" t="n"/>
      <c r="AM4214" s="462" t="n"/>
      <c r="AN4214" s="462" t="n"/>
      <c r="AO4214" s="462" t="n"/>
      <c r="AP4214" s="462" t="n"/>
      <c r="AQ4214" s="462" t="n"/>
      <c r="AR4214" s="462" t="n"/>
      <c r="AS4214" s="462" t="n"/>
    </row>
    <row r="4215">
      <c r="A4215" s="461" t="n">
        <v>4207</v>
      </c>
      <c r="B4215" s="462" t="inlineStr">
        <is>
          <t>Lift off</t>
        </is>
      </c>
      <c r="C4215" s="462" t="inlineStr">
        <is>
          <t>កំពង់ផែស្វយ័តក្រុងព្រះសីហនុ</t>
        </is>
      </c>
      <c r="D4215" s="462" t="inlineStr">
        <is>
          <t>L001-100044638</t>
        </is>
      </c>
      <c r="E4215" s="462" t="inlineStr">
        <is>
          <t>213798</t>
        </is>
      </c>
      <c r="F4215" s="463" t="n">
        <v>44555</v>
      </c>
      <c r="G4215" s="464" t="n">
        <v>20772</v>
      </c>
      <c r="H4215" s="462" t="n"/>
      <c r="I4215" s="464">
        <f>G4215</f>
        <v/>
      </c>
      <c r="J4215" s="462">
        <f>IF(AND(Q4215=TRUE, R4215=TRUE, S4215=TRUE), IF(W4215&lt;-0.05, "អនុញ្ញាត (អ្នកផ្គត់ផ្គង់ប្រកាសខ្វះ)", "បានប្រកាស (អនុញ្ញាត)"), IF(AND(Q4215=FALSE, R4215=FALSE, S4215=FALSE), "ព្យួរទុក (មិនមានទិន្នន័យ)", "ប្រកាសខុស (ព្យួរទុក)"))</f>
        <v/>
      </c>
      <c r="K4215" s="462" t="inlineStr"/>
      <c r="L4215" s="462" t="inlineStr"/>
      <c r="M4215" s="464">
        <f>AH4215</f>
        <v/>
      </c>
      <c r="N4215" s="464">
        <f>IF(W4215&lt;0,AH4215,I4215)</f>
        <v/>
      </c>
      <c r="O4215" s="464">
        <f>I4215-M4215</f>
        <v/>
      </c>
      <c r="P4215" s="462" t="n"/>
      <c r="Q4215" s="462">
        <f>V4215=W4215</f>
        <v/>
      </c>
      <c r="R4215" s="462">
        <f>AND(MONTH(F4215)=MONTH(X4215), YEAR(F4215)=YEAR(X4215))</f>
        <v/>
      </c>
      <c r="S4215" s="462">
        <f>AC4215="L001-901905215"</f>
        <v/>
      </c>
      <c r="T4215" s="464">
        <f>G4215-AH4215</f>
        <v/>
      </c>
      <c r="U4215" s="462" t="n"/>
      <c r="V4215" s="462" t="inlineStr">
        <is>
          <t>213798</t>
        </is>
      </c>
      <c r="W4215" s="462" t="inlineStr"/>
      <c r="X4215" s="499" t="n"/>
      <c r="Y4215" s="462" t="n"/>
      <c r="Z4215" s="462" t="n"/>
      <c r="AA4215" s="462" t="n"/>
      <c r="AB4215" s="462" t="n"/>
      <c r="AC4215" s="462" t="n"/>
      <c r="AD4215" s="462" t="n"/>
      <c r="AE4215" s="462" t="n"/>
      <c r="AF4215" s="462" t="n"/>
      <c r="AG4215" s="462" t="n"/>
      <c r="AH4215" s="462" t="n"/>
      <c r="AI4215" s="462" t="n"/>
      <c r="AJ4215" s="462" t="n"/>
      <c r="AK4215" s="462" t="n"/>
      <c r="AL4215" s="462" t="n"/>
      <c r="AM4215" s="462" t="n"/>
      <c r="AN4215" s="462" t="n"/>
      <c r="AO4215" s="462" t="n"/>
      <c r="AP4215" s="462" t="n"/>
      <c r="AQ4215" s="462" t="n"/>
      <c r="AR4215" s="462" t="n"/>
      <c r="AS4215" s="462" t="n"/>
    </row>
    <row r="4216">
      <c r="A4216" s="461" t="n">
        <v>4208</v>
      </c>
      <c r="B4216" s="462" t="inlineStr">
        <is>
          <t>Lift off</t>
        </is>
      </c>
      <c r="C4216" s="462" t="inlineStr">
        <is>
          <t>កំពង់ផែស្វយ័តក្រុងព្រះសីហនុ</t>
        </is>
      </c>
      <c r="D4216" s="462" t="inlineStr">
        <is>
          <t>L001-100044638</t>
        </is>
      </c>
      <c r="E4216" s="462" t="inlineStr">
        <is>
          <t>213800</t>
        </is>
      </c>
      <c r="F4216" s="463" t="n">
        <v>44555</v>
      </c>
      <c r="G4216" s="464" t="n">
        <v>20772</v>
      </c>
      <c r="H4216" s="462" t="n"/>
      <c r="I4216" s="464">
        <f>G4216</f>
        <v/>
      </c>
      <c r="J4216" s="462">
        <f>IF(AND(Q4216=TRUE, R4216=TRUE, S4216=TRUE), IF(W4216&lt;-0.05, "អនុញ្ញាត (អ្នកផ្គត់ផ្គង់ប្រកាសខ្វះ)", "បានប្រកាស (អនុញ្ញាត)"), IF(AND(Q4216=FALSE, R4216=FALSE, S4216=FALSE), "ព្យួរទុក (មិនមានទិន្នន័យ)", "ប្រកាសខុស (ព្យួរទុក)"))</f>
        <v/>
      </c>
      <c r="K4216" s="462" t="inlineStr"/>
      <c r="L4216" s="462" t="inlineStr"/>
      <c r="M4216" s="464">
        <f>AH4216</f>
        <v/>
      </c>
      <c r="N4216" s="464">
        <f>IF(W4216&lt;0,AH4216,I4216)</f>
        <v/>
      </c>
      <c r="O4216" s="464">
        <f>I4216-M4216</f>
        <v/>
      </c>
      <c r="P4216" s="462" t="n"/>
      <c r="Q4216" s="462">
        <f>V4216=W4216</f>
        <v/>
      </c>
      <c r="R4216" s="462">
        <f>AND(MONTH(F4216)=MONTH(X4216), YEAR(F4216)=YEAR(X4216))</f>
        <v/>
      </c>
      <c r="S4216" s="462">
        <f>AC4216="L001-901905215"</f>
        <v/>
      </c>
      <c r="T4216" s="464">
        <f>G4216-AH4216</f>
        <v/>
      </c>
      <c r="U4216" s="462" t="n"/>
      <c r="V4216" s="462" t="inlineStr">
        <is>
          <t>213800</t>
        </is>
      </c>
      <c r="W4216" s="462" t="inlineStr"/>
      <c r="X4216" s="499" t="n"/>
      <c r="Y4216" s="462" t="n"/>
      <c r="Z4216" s="462" t="n"/>
      <c r="AA4216" s="462" t="n"/>
      <c r="AB4216" s="462" t="n"/>
      <c r="AC4216" s="462" t="n"/>
      <c r="AD4216" s="462" t="n"/>
      <c r="AE4216" s="462" t="n"/>
      <c r="AF4216" s="462" t="n"/>
      <c r="AG4216" s="462" t="n"/>
      <c r="AH4216" s="462" t="n"/>
      <c r="AI4216" s="462" t="n"/>
      <c r="AJ4216" s="462" t="n"/>
      <c r="AK4216" s="462" t="n"/>
      <c r="AL4216" s="462" t="n"/>
      <c r="AM4216" s="462" t="n"/>
      <c r="AN4216" s="462" t="n"/>
      <c r="AO4216" s="462" t="n"/>
      <c r="AP4216" s="462" t="n"/>
      <c r="AQ4216" s="462" t="n"/>
      <c r="AR4216" s="462" t="n"/>
      <c r="AS4216" s="462" t="n"/>
    </row>
    <row r="4217">
      <c r="A4217" s="461" t="n">
        <v>4209</v>
      </c>
      <c r="B4217" s="462" t="inlineStr">
        <is>
          <t>Lift off</t>
        </is>
      </c>
      <c r="C4217" s="462" t="inlineStr">
        <is>
          <t>កំពង់ផែស្វយ័តក្រុងព្រះសីហនុ</t>
        </is>
      </c>
      <c r="D4217" s="462" t="inlineStr">
        <is>
          <t>L001-100044638</t>
        </is>
      </c>
      <c r="E4217" s="462" t="inlineStr">
        <is>
          <t>213802</t>
        </is>
      </c>
      <c r="F4217" s="463" t="n">
        <v>44555</v>
      </c>
      <c r="G4217" s="464" t="n">
        <v>20772</v>
      </c>
      <c r="H4217" s="462" t="n"/>
      <c r="I4217" s="464">
        <f>G4217</f>
        <v/>
      </c>
      <c r="J4217" s="462">
        <f>IF(AND(Q4217=TRUE, R4217=TRUE, S4217=TRUE), IF(W4217&lt;-0.05, "អនុញ្ញាត (អ្នកផ្គត់ផ្គង់ប្រកាសខ្វះ)", "បានប្រកាស (អនុញ្ញាត)"), IF(AND(Q4217=FALSE, R4217=FALSE, S4217=FALSE), "ព្យួរទុក (មិនមានទិន្នន័យ)", "ប្រកាសខុស (ព្យួរទុក)"))</f>
        <v/>
      </c>
      <c r="K4217" s="462" t="inlineStr"/>
      <c r="L4217" s="462" t="inlineStr"/>
      <c r="M4217" s="464">
        <f>AH4217</f>
        <v/>
      </c>
      <c r="N4217" s="464">
        <f>IF(W4217&lt;0,AH4217,I4217)</f>
        <v/>
      </c>
      <c r="O4217" s="464">
        <f>I4217-M4217</f>
        <v/>
      </c>
      <c r="P4217" s="462" t="n"/>
      <c r="Q4217" s="462">
        <f>V4217=W4217</f>
        <v/>
      </c>
      <c r="R4217" s="462">
        <f>AND(MONTH(F4217)=MONTH(X4217), YEAR(F4217)=YEAR(X4217))</f>
        <v/>
      </c>
      <c r="S4217" s="462">
        <f>AC4217="L001-901905215"</f>
        <v/>
      </c>
      <c r="T4217" s="464">
        <f>G4217-AH4217</f>
        <v/>
      </c>
      <c r="U4217" s="462" t="n"/>
      <c r="V4217" s="462" t="inlineStr">
        <is>
          <t>213802</t>
        </is>
      </c>
      <c r="W4217" s="462" t="inlineStr"/>
      <c r="X4217" s="499" t="n"/>
      <c r="Y4217" s="462" t="n"/>
      <c r="Z4217" s="462" t="n"/>
      <c r="AA4217" s="462" t="n"/>
      <c r="AB4217" s="462" t="n"/>
      <c r="AC4217" s="462" t="n"/>
      <c r="AD4217" s="462" t="n"/>
      <c r="AE4217" s="462" t="n"/>
      <c r="AF4217" s="462" t="n"/>
      <c r="AG4217" s="462" t="n"/>
      <c r="AH4217" s="462" t="n"/>
      <c r="AI4217" s="462" t="n"/>
      <c r="AJ4217" s="462" t="n"/>
      <c r="AK4217" s="462" t="n"/>
      <c r="AL4217" s="462" t="n"/>
      <c r="AM4217" s="462" t="n"/>
      <c r="AN4217" s="462" t="n"/>
      <c r="AO4217" s="462" t="n"/>
      <c r="AP4217" s="462" t="n"/>
      <c r="AQ4217" s="462" t="n"/>
      <c r="AR4217" s="462" t="n"/>
      <c r="AS4217" s="462" t="n"/>
    </row>
    <row r="4218">
      <c r="A4218" s="461" t="n">
        <v>4210</v>
      </c>
      <c r="B4218" s="462" t="inlineStr">
        <is>
          <t>Lift off</t>
        </is>
      </c>
      <c r="C4218" s="462" t="inlineStr">
        <is>
          <t>កំពង់ផែស្វយ័តក្រុងព្រះសីហនុ</t>
        </is>
      </c>
      <c r="D4218" s="462" t="inlineStr">
        <is>
          <t>L001-100044638</t>
        </is>
      </c>
      <c r="E4218" s="462" t="inlineStr">
        <is>
          <t>213803</t>
        </is>
      </c>
      <c r="F4218" s="463" t="n">
        <v>44555</v>
      </c>
      <c r="G4218" s="464" t="n">
        <v>20772</v>
      </c>
      <c r="H4218" s="462" t="n"/>
      <c r="I4218" s="464">
        <f>G4218</f>
        <v/>
      </c>
      <c r="J4218" s="462">
        <f>IF(AND(Q4218=TRUE, R4218=TRUE, S4218=TRUE), IF(W4218&lt;-0.05, "អនុញ្ញាត (អ្នកផ្គត់ផ្គង់ប្រកាសខ្វះ)", "បានប្រកាស (អនុញ្ញាត)"), IF(AND(Q4218=FALSE, R4218=FALSE, S4218=FALSE), "ព្យួរទុក (មិនមានទិន្នន័យ)", "ប្រកាសខុស (ព្យួរទុក)"))</f>
        <v/>
      </c>
      <c r="K4218" s="462" t="inlineStr"/>
      <c r="L4218" s="462" t="inlineStr"/>
      <c r="M4218" s="464">
        <f>AH4218</f>
        <v/>
      </c>
      <c r="N4218" s="464">
        <f>IF(W4218&lt;0,AH4218,I4218)</f>
        <v/>
      </c>
      <c r="O4218" s="464">
        <f>I4218-M4218</f>
        <v/>
      </c>
      <c r="P4218" s="462" t="n"/>
      <c r="Q4218" s="462">
        <f>V4218=W4218</f>
        <v/>
      </c>
      <c r="R4218" s="462">
        <f>AND(MONTH(F4218)=MONTH(X4218), YEAR(F4218)=YEAR(X4218))</f>
        <v/>
      </c>
      <c r="S4218" s="462">
        <f>AC4218="L001-901905215"</f>
        <v/>
      </c>
      <c r="T4218" s="464">
        <f>G4218-AH4218</f>
        <v/>
      </c>
      <c r="U4218" s="462" t="n"/>
      <c r="V4218" s="462" t="inlineStr">
        <is>
          <t>213803</t>
        </is>
      </c>
      <c r="W4218" s="462" t="inlineStr"/>
      <c r="X4218" s="499" t="n"/>
      <c r="Y4218" s="462" t="n"/>
      <c r="Z4218" s="462" t="n"/>
      <c r="AA4218" s="462" t="n"/>
      <c r="AB4218" s="462" t="n"/>
      <c r="AC4218" s="462" t="n"/>
      <c r="AD4218" s="462" t="n"/>
      <c r="AE4218" s="462" t="n"/>
      <c r="AF4218" s="462" t="n"/>
      <c r="AG4218" s="462" t="n"/>
      <c r="AH4218" s="462" t="n"/>
      <c r="AI4218" s="462" t="n"/>
      <c r="AJ4218" s="462" t="n"/>
      <c r="AK4218" s="462" t="n"/>
      <c r="AL4218" s="462" t="n"/>
      <c r="AM4218" s="462" t="n"/>
      <c r="AN4218" s="462" t="n"/>
      <c r="AO4218" s="462" t="n"/>
      <c r="AP4218" s="462" t="n"/>
      <c r="AQ4218" s="462" t="n"/>
      <c r="AR4218" s="462" t="n"/>
      <c r="AS4218" s="462" t="n"/>
    </row>
    <row r="4219">
      <c r="A4219" s="461" t="n">
        <v>4211</v>
      </c>
      <c r="B4219" s="462" t="inlineStr">
        <is>
          <t>Lift off</t>
        </is>
      </c>
      <c r="C4219" s="462" t="inlineStr">
        <is>
          <t>កំពង់ផែស្វយ័តក្រុងព្រះសីហនុ</t>
        </is>
      </c>
      <c r="D4219" s="462" t="inlineStr">
        <is>
          <t>L001-100044638</t>
        </is>
      </c>
      <c r="E4219" s="462" t="inlineStr">
        <is>
          <t>213804</t>
        </is>
      </c>
      <c r="F4219" s="463" t="n">
        <v>44555</v>
      </c>
      <c r="G4219" s="464" t="n">
        <v>20772</v>
      </c>
      <c r="H4219" s="462" t="n"/>
      <c r="I4219" s="464">
        <f>G4219</f>
        <v/>
      </c>
      <c r="J4219" s="462">
        <f>IF(AND(Q4219=TRUE, R4219=TRUE, S4219=TRUE), IF(W4219&lt;-0.05, "អនុញ្ញាត (អ្នកផ្គត់ផ្គង់ប្រកាសខ្វះ)", "បានប្រកាស (អនុញ្ញាត)"), IF(AND(Q4219=FALSE, R4219=FALSE, S4219=FALSE), "ព្យួរទុក (មិនមានទិន្នន័យ)", "ប្រកាសខុស (ព្យួរទុក)"))</f>
        <v/>
      </c>
      <c r="K4219" s="462" t="inlineStr"/>
      <c r="L4219" s="462" t="inlineStr"/>
      <c r="M4219" s="464">
        <f>AH4219</f>
        <v/>
      </c>
      <c r="N4219" s="464">
        <f>IF(W4219&lt;0,AH4219,I4219)</f>
        <v/>
      </c>
      <c r="O4219" s="464">
        <f>I4219-M4219</f>
        <v/>
      </c>
      <c r="P4219" s="462" t="n"/>
      <c r="Q4219" s="462">
        <f>V4219=W4219</f>
        <v/>
      </c>
      <c r="R4219" s="462">
        <f>AND(MONTH(F4219)=MONTH(X4219), YEAR(F4219)=YEAR(X4219))</f>
        <v/>
      </c>
      <c r="S4219" s="462">
        <f>AC4219="L001-901905215"</f>
        <v/>
      </c>
      <c r="T4219" s="464">
        <f>G4219-AH4219</f>
        <v/>
      </c>
      <c r="U4219" s="462" t="n"/>
      <c r="V4219" s="462" t="inlineStr">
        <is>
          <t>213804</t>
        </is>
      </c>
      <c r="W4219" s="462" t="inlineStr"/>
      <c r="X4219" s="499" t="n"/>
      <c r="Y4219" s="462" t="n"/>
      <c r="Z4219" s="462" t="n"/>
      <c r="AA4219" s="462" t="n"/>
      <c r="AB4219" s="462" t="n"/>
      <c r="AC4219" s="462" t="n"/>
      <c r="AD4219" s="462" t="n"/>
      <c r="AE4219" s="462" t="n"/>
      <c r="AF4219" s="462" t="n"/>
      <c r="AG4219" s="462" t="n"/>
      <c r="AH4219" s="462" t="n"/>
      <c r="AI4219" s="462" t="n"/>
      <c r="AJ4219" s="462" t="n"/>
      <c r="AK4219" s="462" t="n"/>
      <c r="AL4219" s="462" t="n"/>
      <c r="AM4219" s="462" t="n"/>
      <c r="AN4219" s="462" t="n"/>
      <c r="AO4219" s="462" t="n"/>
      <c r="AP4219" s="462" t="n"/>
      <c r="AQ4219" s="462" t="n"/>
      <c r="AR4219" s="462" t="n"/>
      <c r="AS4219" s="462" t="n"/>
    </row>
    <row r="4220">
      <c r="A4220" s="461" t="n">
        <v>4212</v>
      </c>
      <c r="B4220" s="462" t="inlineStr">
        <is>
          <t>Customs clearence and Trucking fee</t>
        </is>
      </c>
      <c r="C4220" s="462" t="inlineStr">
        <is>
          <t>56ប៊ី-លីង សឹបផ្លាយ ឆេន មេនេចម៉ិន ឯ.ក</t>
        </is>
      </c>
      <c r="D4220" s="462" t="inlineStr">
        <is>
          <t>K004-902004795</t>
        </is>
      </c>
      <c r="E4220" s="462" t="inlineStr">
        <is>
          <t>IN202112-0795</t>
        </is>
      </c>
      <c r="F4220" s="463" t="n">
        <v>44560</v>
      </c>
      <c r="G4220" s="464" t="n">
        <v>1752996</v>
      </c>
      <c r="H4220" s="462" t="n"/>
      <c r="I4220" s="464">
        <f>G4220</f>
        <v/>
      </c>
      <c r="J4220" s="462">
        <f>IF(AND(Q4220=TRUE, R4220=TRUE, S4220=TRUE), IF(W4220&lt;-0.05, "អនុញ្ញាត (អ្នកផ្គត់ផ្គង់ប្រកាសខ្វះ)", "បានប្រកាស (អនុញ្ញាត)"), IF(AND(Q4220=FALSE, R4220=FALSE, S4220=FALSE), "ព្យួរទុក (មិនមានទិន្នន័យ)", "ប្រកាសខុស (ព្យួរទុក)"))</f>
        <v/>
      </c>
      <c r="K4220" s="462" t="inlineStr"/>
      <c r="L4220" s="462" t="inlineStr"/>
      <c r="M4220" s="464">
        <f>AH4220</f>
        <v/>
      </c>
      <c r="N4220" s="464">
        <f>IF(W4220&lt;0,AH4220,I4220)</f>
        <v/>
      </c>
      <c r="O4220" s="464">
        <f>I4220-M4220</f>
        <v/>
      </c>
      <c r="P4220" s="462" t="n"/>
      <c r="Q4220" s="462">
        <f>V4220=W4220</f>
        <v/>
      </c>
      <c r="R4220" s="462">
        <f>AND(MONTH(F4220)=MONTH(X4220), YEAR(F4220)=YEAR(X4220))</f>
        <v/>
      </c>
      <c r="S4220" s="462">
        <f>AC4220="L001-901905215"</f>
        <v/>
      </c>
      <c r="T4220" s="464">
        <f>G4220-AH4220</f>
        <v/>
      </c>
      <c r="U4220" s="462" t="n"/>
      <c r="V4220" s="462" t="inlineStr">
        <is>
          <t>IN2021120795</t>
        </is>
      </c>
      <c r="W4220" s="462" t="inlineStr">
        <is>
          <t>IN2021120795</t>
        </is>
      </c>
      <c r="X4220" s="463" t="n">
        <v>44560</v>
      </c>
      <c r="Y4220" s="462" t="inlineStr">
        <is>
          <t>IN202112-0795</t>
        </is>
      </c>
      <c r="Z4220" s="462" t="inlineStr"/>
      <c r="AA4220" s="462" t="inlineStr">
        <is>
          <t>បុគ្គលជាប់អាករ</t>
        </is>
      </c>
      <c r="AB4220" s="462" t="inlineStr">
        <is>
          <t>L001-901905215</t>
        </is>
      </c>
      <c r="AC4220" s="462" t="inlineStr">
        <is>
          <t>វីអ៊ីស៊ិន (ខេមបូឌា) អ៊ិនដាសស្ទ្រី ឯ.ក</t>
        </is>
      </c>
      <c r="AD4220" s="464" t="n">
        <v>19282956</v>
      </c>
      <c r="AE4220" s="464" t="n">
        <v>17529960</v>
      </c>
      <c r="AF4220" s="464" t="n">
        <v>0</v>
      </c>
      <c r="AG4220" s="464" t="n">
        <v>0</v>
      </c>
      <c r="AH4220" s="464" t="n">
        <v>1752996</v>
      </c>
      <c r="AI4220" s="464" t="n">
        <v>0</v>
      </c>
      <c r="AJ4220" s="464" t="n">
        <v>0</v>
      </c>
      <c r="AK4220" s="464" t="n">
        <v>0</v>
      </c>
      <c r="AL4220" s="464" t="n">
        <v>0</v>
      </c>
      <c r="AM4220" s="464" t="n">
        <v>0</v>
      </c>
      <c r="AN4220" s="464" t="n">
        <v>0</v>
      </c>
      <c r="AO4220" s="464" t="n">
        <v>0</v>
      </c>
      <c r="AP4220" s="464" t="n">
        <v>0</v>
      </c>
      <c r="AQ4220" s="462" t="inlineStr"/>
      <c r="AR4220" s="462" t="inlineStr">
        <is>
          <t>Custom clearance and Trucking fee</t>
        </is>
      </c>
      <c r="AS4220" s="462" t="inlineStr">
        <is>
          <t>បានប្រកាសពន្ធ</t>
        </is>
      </c>
    </row>
    <row r="4221">
      <c r="A4221" s="461" t="n">
        <v>4213</v>
      </c>
      <c r="B4221" s="462" t="inlineStr">
        <is>
          <t>Lift off</t>
        </is>
      </c>
      <c r="C4221" s="462" t="inlineStr">
        <is>
          <t>កំពង់ផែស្វយ័តក្រុងព្រះសីហនុ</t>
        </is>
      </c>
      <c r="D4221" s="462" t="inlineStr">
        <is>
          <t>L001-100044638</t>
        </is>
      </c>
      <c r="E4221" s="462" t="inlineStr">
        <is>
          <t>213808</t>
        </is>
      </c>
      <c r="F4221" s="463" t="n">
        <v>44555</v>
      </c>
      <c r="G4221" s="464" t="n">
        <v>20772</v>
      </c>
      <c r="H4221" s="462" t="n"/>
      <c r="I4221" s="464">
        <f>G4221</f>
        <v/>
      </c>
      <c r="J4221" s="462">
        <f>IF(AND(Q4221=TRUE, R4221=TRUE, S4221=TRUE), IF(W4221&lt;-0.05, "អនុញ្ញាត (អ្នកផ្គត់ផ្គង់ប្រកាសខ្វះ)", "បានប្រកាស (អនុញ្ញាត)"), IF(AND(Q4221=FALSE, R4221=FALSE, S4221=FALSE), "ព្យួរទុក (មិនមានទិន្នន័យ)", "ប្រកាសខុស (ព្យួរទុក)"))</f>
        <v/>
      </c>
      <c r="K4221" s="462" t="inlineStr"/>
      <c r="L4221" s="462" t="inlineStr"/>
      <c r="M4221" s="464">
        <f>AH4221</f>
        <v/>
      </c>
      <c r="N4221" s="464">
        <f>IF(W4221&lt;0,AH4221,I4221)</f>
        <v/>
      </c>
      <c r="O4221" s="464">
        <f>I4221-M4221</f>
        <v/>
      </c>
      <c r="P4221" s="462" t="n"/>
      <c r="Q4221" s="462">
        <f>V4221=W4221</f>
        <v/>
      </c>
      <c r="R4221" s="462">
        <f>AND(MONTH(F4221)=MONTH(X4221), YEAR(F4221)=YEAR(X4221))</f>
        <v/>
      </c>
      <c r="S4221" s="462">
        <f>AC4221="L001-901905215"</f>
        <v/>
      </c>
      <c r="T4221" s="464">
        <f>G4221-AH4221</f>
        <v/>
      </c>
      <c r="U4221" s="462" t="n"/>
      <c r="V4221" s="462" t="inlineStr">
        <is>
          <t>213808</t>
        </is>
      </c>
      <c r="W4221" s="462" t="inlineStr"/>
      <c r="X4221" s="499" t="n"/>
      <c r="Y4221" s="462" t="n"/>
      <c r="Z4221" s="462" t="n"/>
      <c r="AA4221" s="462" t="n"/>
      <c r="AB4221" s="462" t="n"/>
      <c r="AC4221" s="462" t="n"/>
      <c r="AD4221" s="462" t="n"/>
      <c r="AE4221" s="462" t="n"/>
      <c r="AF4221" s="462" t="n"/>
      <c r="AG4221" s="462" t="n"/>
      <c r="AH4221" s="462" t="n"/>
      <c r="AI4221" s="462" t="n"/>
      <c r="AJ4221" s="462" t="n"/>
      <c r="AK4221" s="462" t="n"/>
      <c r="AL4221" s="462" t="n"/>
      <c r="AM4221" s="462" t="n"/>
      <c r="AN4221" s="462" t="n"/>
      <c r="AO4221" s="462" t="n"/>
      <c r="AP4221" s="462" t="n"/>
      <c r="AQ4221" s="462" t="n"/>
      <c r="AR4221" s="462" t="n"/>
      <c r="AS4221" s="462" t="n"/>
    </row>
    <row r="4222">
      <c r="A4222" s="461" t="n">
        <v>4214</v>
      </c>
      <c r="B4222" s="462" t="inlineStr">
        <is>
          <t>Lift off</t>
        </is>
      </c>
      <c r="C4222" s="462" t="inlineStr">
        <is>
          <t>កំពង់ផែស្វយ័តក្រុងព្រះសីហនុ</t>
        </is>
      </c>
      <c r="D4222" s="462" t="inlineStr">
        <is>
          <t>L001-100044638</t>
        </is>
      </c>
      <c r="E4222" s="462" t="inlineStr">
        <is>
          <t>213811</t>
        </is>
      </c>
      <c r="F4222" s="463" t="n">
        <v>44555</v>
      </c>
      <c r="G4222" s="464" t="n">
        <v>15477</v>
      </c>
      <c r="H4222" s="462" t="n"/>
      <c r="I4222" s="464">
        <f>G4222</f>
        <v/>
      </c>
      <c r="J4222" s="462">
        <f>IF(AND(Q4222=TRUE, R4222=TRUE, S4222=TRUE), IF(W4222&lt;-0.05, "អនុញ្ញាត (អ្នកផ្គត់ផ្គង់ប្រកាសខ្វះ)", "បានប្រកាស (អនុញ្ញាត)"), IF(AND(Q4222=FALSE, R4222=FALSE, S4222=FALSE), "ព្យួរទុក (មិនមានទិន្នន័យ)", "ប្រកាសខុស (ព្យួរទុក)"))</f>
        <v/>
      </c>
      <c r="K4222" s="462" t="inlineStr"/>
      <c r="L4222" s="462" t="inlineStr"/>
      <c r="M4222" s="464">
        <f>AH4222</f>
        <v/>
      </c>
      <c r="N4222" s="464">
        <f>IF(W4222&lt;0,AH4222,I4222)</f>
        <v/>
      </c>
      <c r="O4222" s="464">
        <f>I4222-M4222</f>
        <v/>
      </c>
      <c r="P4222" s="462" t="n"/>
      <c r="Q4222" s="462">
        <f>V4222=W4222</f>
        <v/>
      </c>
      <c r="R4222" s="462">
        <f>AND(MONTH(F4222)=MONTH(X4222), YEAR(F4222)=YEAR(X4222))</f>
        <v/>
      </c>
      <c r="S4222" s="462">
        <f>AC4222="L001-901905215"</f>
        <v/>
      </c>
      <c r="T4222" s="464">
        <f>G4222-AH4222</f>
        <v/>
      </c>
      <c r="U4222" s="462" t="n"/>
      <c r="V4222" s="462" t="inlineStr">
        <is>
          <t>213811</t>
        </is>
      </c>
      <c r="W4222" s="462" t="inlineStr"/>
      <c r="X4222" s="499" t="n"/>
      <c r="Y4222" s="462" t="n"/>
      <c r="Z4222" s="462" t="n"/>
      <c r="AA4222" s="462" t="n"/>
      <c r="AB4222" s="462" t="n"/>
      <c r="AC4222" s="462" t="n"/>
      <c r="AD4222" s="462" t="n"/>
      <c r="AE4222" s="462" t="n"/>
      <c r="AF4222" s="462" t="n"/>
      <c r="AG4222" s="462" t="n"/>
      <c r="AH4222" s="462" t="n"/>
      <c r="AI4222" s="462" t="n"/>
      <c r="AJ4222" s="462" t="n"/>
      <c r="AK4222" s="462" t="n"/>
      <c r="AL4222" s="462" t="n"/>
      <c r="AM4222" s="462" t="n"/>
      <c r="AN4222" s="462" t="n"/>
      <c r="AO4222" s="462" t="n"/>
      <c r="AP4222" s="462" t="n"/>
      <c r="AQ4222" s="462" t="n"/>
      <c r="AR4222" s="462" t="n"/>
      <c r="AS4222" s="462" t="n"/>
    </row>
    <row r="4223">
      <c r="A4223" s="461" t="n">
        <v>4215</v>
      </c>
      <c r="B4223" s="462" t="inlineStr">
        <is>
          <t>Lift off</t>
        </is>
      </c>
      <c r="C4223" s="462" t="inlineStr">
        <is>
          <t>កំពង់ផែស្វយ័តក្រុងព្រះសីហនុ</t>
        </is>
      </c>
      <c r="D4223" s="462" t="inlineStr">
        <is>
          <t>L001-100044638</t>
        </is>
      </c>
      <c r="E4223" s="462" t="inlineStr">
        <is>
          <t>213810</t>
        </is>
      </c>
      <c r="F4223" s="463" t="n">
        <v>44555</v>
      </c>
      <c r="G4223" s="464" t="n">
        <v>20772</v>
      </c>
      <c r="H4223" s="462" t="n"/>
      <c r="I4223" s="464">
        <f>G4223</f>
        <v/>
      </c>
      <c r="J4223" s="462">
        <f>IF(AND(Q4223=TRUE, R4223=TRUE, S4223=TRUE), IF(W4223&lt;-0.05, "អនុញ្ញាត (អ្នកផ្គត់ផ្គង់ប្រកាសខ្វះ)", "បានប្រកាស (អនុញ្ញាត)"), IF(AND(Q4223=FALSE, R4223=FALSE, S4223=FALSE), "ព្យួរទុក (មិនមានទិន្នន័យ)", "ប្រកាសខុស (ព្យួរទុក)"))</f>
        <v/>
      </c>
      <c r="K4223" s="462" t="inlineStr"/>
      <c r="L4223" s="462" t="inlineStr"/>
      <c r="M4223" s="464">
        <f>AH4223</f>
        <v/>
      </c>
      <c r="N4223" s="464">
        <f>IF(W4223&lt;0,AH4223,I4223)</f>
        <v/>
      </c>
      <c r="O4223" s="464">
        <f>I4223-M4223</f>
        <v/>
      </c>
      <c r="P4223" s="462" t="n"/>
      <c r="Q4223" s="462">
        <f>V4223=W4223</f>
        <v/>
      </c>
      <c r="R4223" s="462">
        <f>AND(MONTH(F4223)=MONTH(X4223), YEAR(F4223)=YEAR(X4223))</f>
        <v/>
      </c>
      <c r="S4223" s="462">
        <f>AC4223="L001-901905215"</f>
        <v/>
      </c>
      <c r="T4223" s="464">
        <f>G4223-AH4223</f>
        <v/>
      </c>
      <c r="U4223" s="462" t="n"/>
      <c r="V4223" s="462" t="inlineStr">
        <is>
          <t>213810</t>
        </is>
      </c>
      <c r="W4223" s="462" t="inlineStr"/>
      <c r="X4223" s="499" t="n"/>
      <c r="Y4223" s="462" t="n"/>
      <c r="Z4223" s="462" t="n"/>
      <c r="AA4223" s="462" t="n"/>
      <c r="AB4223" s="462" t="n"/>
      <c r="AC4223" s="462" t="n"/>
      <c r="AD4223" s="462" t="n"/>
      <c r="AE4223" s="462" t="n"/>
      <c r="AF4223" s="462" t="n"/>
      <c r="AG4223" s="462" t="n"/>
      <c r="AH4223" s="462" t="n"/>
      <c r="AI4223" s="462" t="n"/>
      <c r="AJ4223" s="462" t="n"/>
      <c r="AK4223" s="462" t="n"/>
      <c r="AL4223" s="462" t="n"/>
      <c r="AM4223" s="462" t="n"/>
      <c r="AN4223" s="462" t="n"/>
      <c r="AO4223" s="462" t="n"/>
      <c r="AP4223" s="462" t="n"/>
      <c r="AQ4223" s="462" t="n"/>
      <c r="AR4223" s="462" t="n"/>
      <c r="AS4223" s="462" t="n"/>
    </row>
    <row r="4224">
      <c r="A4224" s="461" t="n">
        <v>4216</v>
      </c>
      <c r="B4224" s="462" t="inlineStr">
        <is>
          <t>Lift off</t>
        </is>
      </c>
      <c r="C4224" s="462" t="inlineStr">
        <is>
          <t>កំពង់ផែស្វយ័តក្រុងព្រះសីហនុ</t>
        </is>
      </c>
      <c r="D4224" s="462" t="inlineStr">
        <is>
          <t>L001-100044638</t>
        </is>
      </c>
      <c r="E4224" s="462" t="inlineStr">
        <is>
          <t>213809</t>
        </is>
      </c>
      <c r="F4224" s="463" t="n">
        <v>44555</v>
      </c>
      <c r="G4224" s="464" t="n">
        <v>20772</v>
      </c>
      <c r="H4224" s="462" t="n"/>
      <c r="I4224" s="464">
        <f>G4224</f>
        <v/>
      </c>
      <c r="J4224" s="462">
        <f>IF(AND(Q4224=TRUE, R4224=TRUE, S4224=TRUE), IF(W4224&lt;-0.05, "អនុញ្ញាត (អ្នកផ្គត់ផ្គង់ប្រកាសខ្វះ)", "បានប្រកាស (អនុញ្ញាត)"), IF(AND(Q4224=FALSE, R4224=FALSE, S4224=FALSE), "ព្យួរទុក (មិនមានទិន្នន័យ)", "ប្រកាសខុស (ព្យួរទុក)"))</f>
        <v/>
      </c>
      <c r="K4224" s="462" t="inlineStr"/>
      <c r="L4224" s="462" t="inlineStr"/>
      <c r="M4224" s="464">
        <f>AH4224</f>
        <v/>
      </c>
      <c r="N4224" s="464">
        <f>IF(W4224&lt;0,AH4224,I4224)</f>
        <v/>
      </c>
      <c r="O4224" s="464">
        <f>I4224-M4224</f>
        <v/>
      </c>
      <c r="P4224" s="462" t="n"/>
      <c r="Q4224" s="462">
        <f>V4224=W4224</f>
        <v/>
      </c>
      <c r="R4224" s="462">
        <f>AND(MONTH(F4224)=MONTH(X4224), YEAR(F4224)=YEAR(X4224))</f>
        <v/>
      </c>
      <c r="S4224" s="462">
        <f>AC4224="L001-901905215"</f>
        <v/>
      </c>
      <c r="T4224" s="464">
        <f>G4224-AH4224</f>
        <v/>
      </c>
      <c r="U4224" s="462" t="n"/>
      <c r="V4224" s="462" t="inlineStr">
        <is>
          <t>213809</t>
        </is>
      </c>
      <c r="W4224" s="462" t="inlineStr"/>
      <c r="X4224" s="499" t="n"/>
      <c r="Y4224" s="462" t="n"/>
      <c r="Z4224" s="462" t="n"/>
      <c r="AA4224" s="462" t="n"/>
      <c r="AB4224" s="462" t="n"/>
      <c r="AC4224" s="462" t="n"/>
      <c r="AD4224" s="462" t="n"/>
      <c r="AE4224" s="462" t="n"/>
      <c r="AF4224" s="462" t="n"/>
      <c r="AG4224" s="462" t="n"/>
      <c r="AH4224" s="462" t="n"/>
      <c r="AI4224" s="462" t="n"/>
      <c r="AJ4224" s="462" t="n"/>
      <c r="AK4224" s="462" t="n"/>
      <c r="AL4224" s="462" t="n"/>
      <c r="AM4224" s="462" t="n"/>
      <c r="AN4224" s="462" t="n"/>
      <c r="AO4224" s="462" t="n"/>
      <c r="AP4224" s="462" t="n"/>
      <c r="AQ4224" s="462" t="n"/>
      <c r="AR4224" s="462" t="n"/>
      <c r="AS4224" s="462" t="n"/>
    </row>
    <row r="4225">
      <c r="A4225" s="461" t="n">
        <v>4217</v>
      </c>
      <c r="B4225" s="462" t="inlineStr">
        <is>
          <t>Lift off</t>
        </is>
      </c>
      <c r="C4225" s="462" t="inlineStr">
        <is>
          <t>កំពង់ផែស្វយ័តក្រុងព្រះសីហនុ</t>
        </is>
      </c>
      <c r="D4225" s="462" t="inlineStr">
        <is>
          <t>L001-100044638</t>
        </is>
      </c>
      <c r="E4225" s="462" t="inlineStr">
        <is>
          <t>213806</t>
        </is>
      </c>
      <c r="F4225" s="463" t="n">
        <v>44555</v>
      </c>
      <c r="G4225" s="464" t="n">
        <v>20772</v>
      </c>
      <c r="H4225" s="462" t="n"/>
      <c r="I4225" s="464">
        <f>G4225</f>
        <v/>
      </c>
      <c r="J4225" s="462">
        <f>IF(AND(Q4225=TRUE, R4225=TRUE, S4225=TRUE), IF(W4225&lt;-0.05, "អនុញ្ញាត (អ្នកផ្គត់ផ្គង់ប្រកាសខ្វះ)", "បានប្រកាស (អនុញ្ញាត)"), IF(AND(Q4225=FALSE, R4225=FALSE, S4225=FALSE), "ព្យួរទុក (មិនមានទិន្នន័យ)", "ប្រកាសខុស (ព្យួរទុក)"))</f>
        <v/>
      </c>
      <c r="K4225" s="462" t="inlineStr"/>
      <c r="L4225" s="462" t="inlineStr"/>
      <c r="M4225" s="464">
        <f>AH4225</f>
        <v/>
      </c>
      <c r="N4225" s="464">
        <f>IF(W4225&lt;0,AH4225,I4225)</f>
        <v/>
      </c>
      <c r="O4225" s="464">
        <f>I4225-M4225</f>
        <v/>
      </c>
      <c r="P4225" s="462" t="n"/>
      <c r="Q4225" s="462">
        <f>V4225=W4225</f>
        <v/>
      </c>
      <c r="R4225" s="462">
        <f>AND(MONTH(F4225)=MONTH(X4225), YEAR(F4225)=YEAR(X4225))</f>
        <v/>
      </c>
      <c r="S4225" s="462">
        <f>AC4225="L001-901905215"</f>
        <v/>
      </c>
      <c r="T4225" s="464">
        <f>G4225-AH4225</f>
        <v/>
      </c>
      <c r="U4225" s="462" t="n"/>
      <c r="V4225" s="462" t="inlineStr">
        <is>
          <t>213806</t>
        </is>
      </c>
      <c r="W4225" s="462" t="inlineStr"/>
      <c r="X4225" s="499" t="n"/>
      <c r="Y4225" s="462" t="n"/>
      <c r="Z4225" s="462" t="n"/>
      <c r="AA4225" s="462" t="n"/>
      <c r="AB4225" s="462" t="n"/>
      <c r="AC4225" s="462" t="n"/>
      <c r="AD4225" s="462" t="n"/>
      <c r="AE4225" s="462" t="n"/>
      <c r="AF4225" s="462" t="n"/>
      <c r="AG4225" s="462" t="n"/>
      <c r="AH4225" s="462" t="n"/>
      <c r="AI4225" s="462" t="n"/>
      <c r="AJ4225" s="462" t="n"/>
      <c r="AK4225" s="462" t="n"/>
      <c r="AL4225" s="462" t="n"/>
      <c r="AM4225" s="462" t="n"/>
      <c r="AN4225" s="462" t="n"/>
      <c r="AO4225" s="462" t="n"/>
      <c r="AP4225" s="462" t="n"/>
      <c r="AQ4225" s="462" t="n"/>
      <c r="AR4225" s="462" t="n"/>
      <c r="AS4225" s="462" t="n"/>
    </row>
    <row r="4226">
      <c r="A4226" s="461" t="n">
        <v>4218</v>
      </c>
      <c r="B4226" s="462" t="inlineStr">
        <is>
          <t>Customs clearence and Trucking fee</t>
        </is>
      </c>
      <c r="C4226" s="462" t="inlineStr">
        <is>
          <t>56ប៊ី-លីង សឹបផ្លាយ ឆេន មេនេចម៉ិន ឯ.ក</t>
        </is>
      </c>
      <c r="D4226" s="462" t="inlineStr">
        <is>
          <t>K004-902004795</t>
        </is>
      </c>
      <c r="E4226" s="462" t="inlineStr">
        <is>
          <t>IN202112-0778</t>
        </is>
      </c>
      <c r="F4226" s="463" t="n">
        <v>44554</v>
      </c>
      <c r="G4226" s="464" t="n">
        <v>1264667</v>
      </c>
      <c r="H4226" s="462" t="n"/>
      <c r="I4226" s="464">
        <f>G4226</f>
        <v/>
      </c>
      <c r="J4226" s="462">
        <f>IF(AND(Q4226=TRUE, R4226=TRUE, S4226=TRUE), IF(W4226&lt;-0.05, "អនុញ្ញាត (អ្នកផ្គត់ផ្គង់ប្រកាសខ្វះ)", "បានប្រកាស (អនុញ្ញាត)"), IF(AND(Q4226=FALSE, R4226=FALSE, S4226=FALSE), "ព្យួរទុក (មិនមានទិន្នន័យ)", "ប្រកាសខុស (ព្យួរទុក)"))</f>
        <v/>
      </c>
      <c r="K4226" s="462" t="inlineStr"/>
      <c r="L4226" s="462" t="inlineStr"/>
      <c r="M4226" s="464">
        <f>AH4226</f>
        <v/>
      </c>
      <c r="N4226" s="464">
        <f>IF(W4226&lt;0,AH4226,I4226)</f>
        <v/>
      </c>
      <c r="O4226" s="464">
        <f>I4226-M4226</f>
        <v/>
      </c>
      <c r="P4226" s="462" t="n"/>
      <c r="Q4226" s="462">
        <f>V4226=W4226</f>
        <v/>
      </c>
      <c r="R4226" s="462">
        <f>AND(MONTH(F4226)=MONTH(X4226), YEAR(F4226)=YEAR(X4226))</f>
        <v/>
      </c>
      <c r="S4226" s="462">
        <f>AC4226="L001-901905215"</f>
        <v/>
      </c>
      <c r="T4226" s="464">
        <f>G4226-AH4226</f>
        <v/>
      </c>
      <c r="U4226" s="462" t="n"/>
      <c r="V4226" s="462" t="inlineStr">
        <is>
          <t>IN2021120778</t>
        </is>
      </c>
      <c r="W4226" s="462" t="inlineStr">
        <is>
          <t>IN2021120778</t>
        </is>
      </c>
      <c r="X4226" s="463" t="n">
        <v>44554</v>
      </c>
      <c r="Y4226" s="462" t="inlineStr">
        <is>
          <t>IN202112-0778</t>
        </is>
      </c>
      <c r="Z4226" s="462" t="inlineStr"/>
      <c r="AA4226" s="462" t="inlineStr">
        <is>
          <t>បុគ្គលជាប់អាករ</t>
        </is>
      </c>
      <c r="AB4226" s="462" t="inlineStr">
        <is>
          <t>L001-901905215</t>
        </is>
      </c>
      <c r="AC4226" s="462" t="inlineStr">
        <is>
          <t>វីអ៊ីស៊ិន (ខេមបូឌា) អ៊ិនដាសស្ទ្រី ឯ.ក</t>
        </is>
      </c>
      <c r="AD4226" s="464" t="n">
        <v>13911332</v>
      </c>
      <c r="AE4226" s="464" t="n">
        <v>12646665</v>
      </c>
      <c r="AF4226" s="464" t="n">
        <v>0</v>
      </c>
      <c r="AG4226" s="464" t="n">
        <v>0</v>
      </c>
      <c r="AH4226" s="464" t="n">
        <v>1264667</v>
      </c>
      <c r="AI4226" s="464" t="n">
        <v>0</v>
      </c>
      <c r="AJ4226" s="464" t="n">
        <v>0</v>
      </c>
      <c r="AK4226" s="464" t="n">
        <v>0</v>
      </c>
      <c r="AL4226" s="464" t="n">
        <v>0</v>
      </c>
      <c r="AM4226" s="464" t="n">
        <v>0</v>
      </c>
      <c r="AN4226" s="464" t="n">
        <v>0</v>
      </c>
      <c r="AO4226" s="464" t="n">
        <v>0</v>
      </c>
      <c r="AP4226" s="464" t="n">
        <v>0</v>
      </c>
      <c r="AQ4226" s="462" t="inlineStr"/>
      <c r="AR4226" s="462" t="inlineStr">
        <is>
          <t>Custom clearance and Trucking fee</t>
        </is>
      </c>
      <c r="AS4226" s="462" t="inlineStr">
        <is>
          <t>បានប្រកាសពន្ធ</t>
        </is>
      </c>
    </row>
    <row r="4227">
      <c r="A4227" s="461" t="n">
        <v>4219</v>
      </c>
      <c r="B4227" s="462" t="inlineStr">
        <is>
          <t>Lift off and Gate fee charge</t>
        </is>
      </c>
      <c r="C4227" s="462" t="inlineStr">
        <is>
          <t>កំពង់ផែស្វយ័តភ្នំពេញ "ក.ស.ភ"</t>
        </is>
      </c>
      <c r="D4227" s="462" t="inlineStr">
        <is>
          <t>L001-100044999</t>
        </is>
      </c>
      <c r="E4227" s="462" t="inlineStr">
        <is>
          <t>INV20211277598</t>
        </is>
      </c>
      <c r="F4227" s="463" t="n">
        <v>44555</v>
      </c>
      <c r="G4227" s="464" t="n">
        <v>205279</v>
      </c>
      <c r="H4227" s="462" t="n"/>
      <c r="I4227" s="464">
        <f>G4227</f>
        <v/>
      </c>
      <c r="J4227" s="462">
        <f>IF(AND(Q4227=TRUE, R4227=TRUE, S4227=TRUE), IF(W4227&lt;-0.05, "អនុញ្ញាត (អ្នកផ្គត់ផ្គង់ប្រកាសខ្វះ)", "បានប្រកាស (អនុញ្ញាត)"), IF(AND(Q4227=FALSE, R4227=FALSE, S4227=FALSE), "ព្យួរទុក (មិនមានទិន្នន័យ)", "ប្រកាសខុស (ព្យួរទុក)"))</f>
        <v/>
      </c>
      <c r="K4227" s="462" t="inlineStr"/>
      <c r="L4227" s="462" t="inlineStr"/>
      <c r="M4227" s="464">
        <f>AH4227</f>
        <v/>
      </c>
      <c r="N4227" s="464">
        <f>IF(W4227&lt;0,AH4227,I4227)</f>
        <v/>
      </c>
      <c r="O4227" s="464">
        <f>I4227-M4227</f>
        <v/>
      </c>
      <c r="P4227" s="462" t="n"/>
      <c r="Q4227" s="462">
        <f>V4227=W4227</f>
        <v/>
      </c>
      <c r="R4227" s="462">
        <f>AND(MONTH(F4227)=MONTH(X4227), YEAR(F4227)=YEAR(X4227))</f>
        <v/>
      </c>
      <c r="S4227" s="462">
        <f>AC4227="L001-901905215"</f>
        <v/>
      </c>
      <c r="T4227" s="464">
        <f>G4227-AH4227</f>
        <v/>
      </c>
      <c r="U4227" s="462" t="n"/>
      <c r="V4227" s="462" t="inlineStr">
        <is>
          <t>INV20211277598</t>
        </is>
      </c>
      <c r="W4227" s="462" t="inlineStr"/>
      <c r="X4227" s="499" t="n"/>
      <c r="Y4227" s="462" t="n"/>
      <c r="Z4227" s="462" t="n"/>
      <c r="AA4227" s="462" t="n"/>
      <c r="AB4227" s="462" t="n"/>
      <c r="AC4227" s="462" t="n"/>
      <c r="AD4227" s="462" t="n"/>
      <c r="AE4227" s="462" t="n"/>
      <c r="AF4227" s="462" t="n"/>
      <c r="AG4227" s="462" t="n"/>
      <c r="AH4227" s="462" t="n"/>
      <c r="AI4227" s="462" t="n"/>
      <c r="AJ4227" s="462" t="n"/>
      <c r="AK4227" s="462" t="n"/>
      <c r="AL4227" s="462" t="n"/>
      <c r="AM4227" s="462" t="n"/>
      <c r="AN4227" s="462" t="n"/>
      <c r="AO4227" s="462" t="n"/>
      <c r="AP4227" s="462" t="n"/>
      <c r="AQ4227" s="462" t="n"/>
      <c r="AR4227" s="462" t="n"/>
      <c r="AS4227" s="462" t="n"/>
    </row>
    <row r="4228">
      <c r="A4228" s="461" t="n">
        <v>4220</v>
      </c>
      <c r="B4228" s="462" t="inlineStr">
        <is>
          <t>Customs clearence and Trucking fee</t>
        </is>
      </c>
      <c r="C4228" s="462" t="inlineStr">
        <is>
          <t>56ប៊ី-លីង សឹបផ្លាយ ឆេន មេនេចម៉ិន ឯ.ក</t>
        </is>
      </c>
      <c r="D4228" s="462" t="inlineStr">
        <is>
          <t>K004-902004795</t>
        </is>
      </c>
      <c r="E4228" s="462" t="inlineStr">
        <is>
          <t>IN20212-0777</t>
        </is>
      </c>
      <c r="F4228" s="463" t="n">
        <v>44554</v>
      </c>
      <c r="G4228" s="464" t="n">
        <v>1553850</v>
      </c>
      <c r="H4228" s="462" t="n"/>
      <c r="I4228" s="464">
        <f>G4228</f>
        <v/>
      </c>
      <c r="J4228" s="462">
        <f>IF(AND(Q4228=TRUE, R4228=TRUE, S4228=TRUE), IF(W4228&lt;-0.05, "អនុញ្ញាត (អ្នកផ្គត់ផ្គង់ប្រកាសខ្វះ)", "បានប្រកាស (អនុញ្ញាត)"), IF(AND(Q4228=FALSE, R4228=FALSE, S4228=FALSE), "ព្យួរទុក (មិនមានទិន្នន័យ)", "ប្រកាសខុស (ព្យួរទុក)"))</f>
        <v/>
      </c>
      <c r="K4228" s="462" t="inlineStr"/>
      <c r="L4228" s="462" t="inlineStr"/>
      <c r="M4228" s="464">
        <f>AH4228</f>
        <v/>
      </c>
      <c r="N4228" s="464">
        <f>IF(W4228&lt;0,AH4228,I4228)</f>
        <v/>
      </c>
      <c r="O4228" s="464">
        <f>I4228-M4228</f>
        <v/>
      </c>
      <c r="P4228" s="462" t="n"/>
      <c r="Q4228" s="462">
        <f>V4228=W4228</f>
        <v/>
      </c>
      <c r="R4228" s="462">
        <f>AND(MONTH(F4228)=MONTH(X4228), YEAR(F4228)=YEAR(X4228))</f>
        <v/>
      </c>
      <c r="S4228" s="462">
        <f>AC4228="L001-901905215"</f>
        <v/>
      </c>
      <c r="T4228" s="464">
        <f>G4228-AH4228</f>
        <v/>
      </c>
      <c r="U4228" s="462" t="n"/>
      <c r="V4228" s="462" t="inlineStr">
        <is>
          <t>IN202120777</t>
        </is>
      </c>
      <c r="W4228" s="462" t="inlineStr"/>
      <c r="X4228" s="499" t="n"/>
      <c r="Y4228" s="462" t="n"/>
      <c r="Z4228" s="462" t="n"/>
      <c r="AA4228" s="462" t="n"/>
      <c r="AB4228" s="462" t="n"/>
      <c r="AC4228" s="462" t="n"/>
      <c r="AD4228" s="462" t="n"/>
      <c r="AE4228" s="462" t="n"/>
      <c r="AF4228" s="462" t="n"/>
      <c r="AG4228" s="462" t="n"/>
      <c r="AH4228" s="462" t="n"/>
      <c r="AI4228" s="462" t="n"/>
      <c r="AJ4228" s="462" t="n"/>
      <c r="AK4228" s="462" t="n"/>
      <c r="AL4228" s="462" t="n"/>
      <c r="AM4228" s="462" t="n"/>
      <c r="AN4228" s="462" t="n"/>
      <c r="AO4228" s="462" t="n"/>
      <c r="AP4228" s="462" t="n"/>
      <c r="AQ4228" s="462" t="n"/>
      <c r="AR4228" s="462" t="n"/>
      <c r="AS4228" s="462" t="n"/>
    </row>
    <row r="4229">
      <c r="A4229" s="461" t="n">
        <v>4221</v>
      </c>
      <c r="B4229" s="462" t="inlineStr">
        <is>
          <t>Lift off and Gate fee charge</t>
        </is>
      </c>
      <c r="C4229" s="462" t="inlineStr">
        <is>
          <t>កំពង់ផែស្វយ័តភ្នំពេញ "ក.ស.ភ"</t>
        </is>
      </c>
      <c r="D4229" s="462" t="inlineStr">
        <is>
          <t>L001-100044999</t>
        </is>
      </c>
      <c r="E4229" s="462" t="inlineStr">
        <is>
          <t>INV20211275475</t>
        </is>
      </c>
      <c r="F4229" s="463" t="n">
        <v>44547</v>
      </c>
      <c r="G4229" s="464" t="n">
        <v>29333</v>
      </c>
      <c r="H4229" s="462" t="n"/>
      <c r="I4229" s="464">
        <f>G4229</f>
        <v/>
      </c>
      <c r="J4229" s="462">
        <f>IF(AND(Q4229=TRUE, R4229=TRUE, S4229=TRUE), IF(W4229&lt;-0.05, "អនុញ្ញាត (អ្នកផ្គត់ផ្គង់ប្រកាសខ្វះ)", "បានប្រកាស (អនុញ្ញាត)"), IF(AND(Q4229=FALSE, R4229=FALSE, S4229=FALSE), "ព្យួរទុក (មិនមានទិន្នន័យ)", "ប្រកាសខុស (ព្យួរទុក)"))</f>
        <v/>
      </c>
      <c r="K4229" s="462" t="inlineStr"/>
      <c r="L4229" s="462" t="inlineStr"/>
      <c r="M4229" s="464">
        <f>AH4229</f>
        <v/>
      </c>
      <c r="N4229" s="464">
        <f>IF(W4229&lt;0,AH4229,I4229)</f>
        <v/>
      </c>
      <c r="O4229" s="464">
        <f>I4229-M4229</f>
        <v/>
      </c>
      <c r="P4229" s="462" t="n"/>
      <c r="Q4229" s="462">
        <f>V4229=W4229</f>
        <v/>
      </c>
      <c r="R4229" s="462">
        <f>AND(MONTH(F4229)=MONTH(X4229), YEAR(F4229)=YEAR(X4229))</f>
        <v/>
      </c>
      <c r="S4229" s="462">
        <f>AC4229="L001-901905215"</f>
        <v/>
      </c>
      <c r="T4229" s="464">
        <f>G4229-AH4229</f>
        <v/>
      </c>
      <c r="U4229" s="462" t="n"/>
      <c r="V4229" s="462" t="inlineStr">
        <is>
          <t>INV20211275475</t>
        </is>
      </c>
      <c r="W4229" s="462" t="inlineStr"/>
      <c r="X4229" s="499" t="n"/>
      <c r="Y4229" s="462" t="n"/>
      <c r="Z4229" s="462" t="n"/>
      <c r="AA4229" s="462" t="n"/>
      <c r="AB4229" s="462" t="n"/>
      <c r="AC4229" s="462" t="n"/>
      <c r="AD4229" s="462" t="n"/>
      <c r="AE4229" s="462" t="n"/>
      <c r="AF4229" s="462" t="n"/>
      <c r="AG4229" s="462" t="n"/>
      <c r="AH4229" s="462" t="n"/>
      <c r="AI4229" s="462" t="n"/>
      <c r="AJ4229" s="462" t="n"/>
      <c r="AK4229" s="462" t="n"/>
      <c r="AL4229" s="462" t="n"/>
      <c r="AM4229" s="462" t="n"/>
      <c r="AN4229" s="462" t="n"/>
      <c r="AO4229" s="462" t="n"/>
      <c r="AP4229" s="462" t="n"/>
      <c r="AQ4229" s="462" t="n"/>
      <c r="AR4229" s="462" t="n"/>
      <c r="AS4229" s="462" t="n"/>
    </row>
    <row r="4230">
      <c r="A4230" s="461" t="n">
        <v>4222</v>
      </c>
      <c r="B4230" s="462" t="inlineStr">
        <is>
          <t>Customs clearence and Trucking fee</t>
        </is>
      </c>
      <c r="C4230" s="462" t="inlineStr">
        <is>
          <t>56ប៊ី-លីង សឹបផ្លាយ ឆេន មេនេចម៉ិន ឯ.ក</t>
        </is>
      </c>
      <c r="D4230" s="462" t="inlineStr">
        <is>
          <t>K004-902004795</t>
        </is>
      </c>
      <c r="E4230" s="462" t="inlineStr">
        <is>
          <t>IN202112-0775</t>
        </is>
      </c>
      <c r="F4230" s="463" t="n">
        <v>44554</v>
      </c>
      <c r="G4230" s="464" t="n">
        <v>270855</v>
      </c>
      <c r="H4230" s="462" t="n"/>
      <c r="I4230" s="464">
        <f>G4230</f>
        <v/>
      </c>
      <c r="J4230" s="462">
        <f>IF(AND(Q4230=TRUE, R4230=TRUE, S4230=TRUE), IF(W4230&lt;-0.05, "អនុញ្ញាត (អ្នកផ្គត់ផ្គង់ប្រកាសខ្វះ)", "បានប្រកាស (អនុញ្ញាត)"), IF(AND(Q4230=FALSE, R4230=FALSE, S4230=FALSE), "ព្យួរទុក (មិនមានទិន្នន័យ)", "ប្រកាសខុស (ព្យួរទុក)"))</f>
        <v/>
      </c>
      <c r="K4230" s="462" t="inlineStr"/>
      <c r="L4230" s="462" t="inlineStr"/>
      <c r="M4230" s="464">
        <f>AH4230</f>
        <v/>
      </c>
      <c r="N4230" s="464">
        <f>IF(W4230&lt;0,AH4230,I4230)</f>
        <v/>
      </c>
      <c r="O4230" s="464">
        <f>I4230-M4230</f>
        <v/>
      </c>
      <c r="P4230" s="462" t="n"/>
      <c r="Q4230" s="462">
        <f>V4230=W4230</f>
        <v/>
      </c>
      <c r="R4230" s="462">
        <f>AND(MONTH(F4230)=MONTH(X4230), YEAR(F4230)=YEAR(X4230))</f>
        <v/>
      </c>
      <c r="S4230" s="462">
        <f>AC4230="L001-901905215"</f>
        <v/>
      </c>
      <c r="T4230" s="464">
        <f>G4230-AH4230</f>
        <v/>
      </c>
      <c r="U4230" s="462" t="n"/>
      <c r="V4230" s="462" t="inlineStr">
        <is>
          <t>IN2021120775</t>
        </is>
      </c>
      <c r="W4230" s="462" t="inlineStr">
        <is>
          <t>IN2021120775</t>
        </is>
      </c>
      <c r="X4230" s="463" t="n">
        <v>44554</v>
      </c>
      <c r="Y4230" s="462" t="inlineStr">
        <is>
          <t>IN202112-0775</t>
        </is>
      </c>
      <c r="Z4230" s="462" t="inlineStr"/>
      <c r="AA4230" s="462" t="inlineStr">
        <is>
          <t>បុគ្គលជាប់អាករ</t>
        </is>
      </c>
      <c r="AB4230" s="462" t="inlineStr">
        <is>
          <t>L001-901905215</t>
        </is>
      </c>
      <c r="AC4230" s="462" t="inlineStr">
        <is>
          <t>វីអ៊ីស៊ិន (ខេមបូឌា) អ៊ិនដាសស្ទ្រី ឯ.ក</t>
        </is>
      </c>
      <c r="AD4230" s="464" t="n">
        <v>2979400</v>
      </c>
      <c r="AE4230" s="464" t="n">
        <v>2708545</v>
      </c>
      <c r="AF4230" s="464" t="n">
        <v>0</v>
      </c>
      <c r="AG4230" s="464" t="n">
        <v>0</v>
      </c>
      <c r="AH4230" s="464" t="n">
        <v>270855</v>
      </c>
      <c r="AI4230" s="464" t="n">
        <v>0</v>
      </c>
      <c r="AJ4230" s="464" t="n">
        <v>0</v>
      </c>
      <c r="AK4230" s="464" t="n">
        <v>0</v>
      </c>
      <c r="AL4230" s="464" t="n">
        <v>0</v>
      </c>
      <c r="AM4230" s="464" t="n">
        <v>0</v>
      </c>
      <c r="AN4230" s="464" t="n">
        <v>0</v>
      </c>
      <c r="AO4230" s="464" t="n">
        <v>0</v>
      </c>
      <c r="AP4230" s="464" t="n">
        <v>0</v>
      </c>
      <c r="AQ4230" s="462" t="inlineStr"/>
      <c r="AR4230" s="462" t="inlineStr">
        <is>
          <t>Custom clearance and Trucking fee</t>
        </is>
      </c>
      <c r="AS4230" s="462" t="inlineStr">
        <is>
          <t>បានប្រកាសពន្ធ</t>
        </is>
      </c>
    </row>
    <row r="4231">
      <c r="A4231" s="461" t="n">
        <v>4223</v>
      </c>
      <c r="B4231" s="462" t="inlineStr">
        <is>
          <t>Lift off and Gate fee charge</t>
        </is>
      </c>
      <c r="C4231" s="462" t="inlineStr">
        <is>
          <t>កំពង់ផែស្វយ័តភ្នំពេញ "ក.ស.ភ"</t>
        </is>
      </c>
      <c r="D4231" s="462" t="inlineStr">
        <is>
          <t>L001-100044999</t>
        </is>
      </c>
      <c r="E4231" s="462" t="inlineStr">
        <is>
          <t>INV20211275476</t>
        </is>
      </c>
      <c r="F4231" s="463" t="n">
        <v>44547</v>
      </c>
      <c r="G4231" s="464" t="n">
        <v>19555</v>
      </c>
      <c r="H4231" s="462" t="n"/>
      <c r="I4231" s="464">
        <f>G4231</f>
        <v/>
      </c>
      <c r="J4231" s="462">
        <f>IF(AND(Q4231=TRUE, R4231=TRUE, S4231=TRUE), IF(W4231&lt;-0.05, "អនុញ្ញាត (អ្នកផ្គត់ផ្គង់ប្រកាសខ្វះ)", "បានប្រកាស (អនុញ្ញាត)"), IF(AND(Q4231=FALSE, R4231=FALSE, S4231=FALSE), "ព្យួរទុក (មិនមានទិន្នន័យ)", "ប្រកាសខុស (ព្យួរទុក)"))</f>
        <v/>
      </c>
      <c r="K4231" s="462" t="inlineStr"/>
      <c r="L4231" s="462" t="inlineStr"/>
      <c r="M4231" s="464">
        <f>AH4231</f>
        <v/>
      </c>
      <c r="N4231" s="464">
        <f>IF(W4231&lt;0,AH4231,I4231)</f>
        <v/>
      </c>
      <c r="O4231" s="464">
        <f>I4231-M4231</f>
        <v/>
      </c>
      <c r="P4231" s="462" t="n"/>
      <c r="Q4231" s="462">
        <f>V4231=W4231</f>
        <v/>
      </c>
      <c r="R4231" s="462">
        <f>AND(MONTH(F4231)=MONTH(X4231), YEAR(F4231)=YEAR(X4231))</f>
        <v/>
      </c>
      <c r="S4231" s="462">
        <f>AC4231="L001-901905215"</f>
        <v/>
      </c>
      <c r="T4231" s="464">
        <f>G4231-AH4231</f>
        <v/>
      </c>
      <c r="U4231" s="462" t="n"/>
      <c r="V4231" s="462" t="inlineStr">
        <is>
          <t>INV20211275476</t>
        </is>
      </c>
      <c r="W4231" s="462" t="inlineStr"/>
      <c r="X4231" s="499" t="n"/>
      <c r="Y4231" s="462" t="n"/>
      <c r="Z4231" s="462" t="n"/>
      <c r="AA4231" s="462" t="n"/>
      <c r="AB4231" s="462" t="n"/>
      <c r="AC4231" s="462" t="n"/>
      <c r="AD4231" s="462" t="n"/>
      <c r="AE4231" s="462" t="n"/>
      <c r="AF4231" s="462" t="n"/>
      <c r="AG4231" s="462" t="n"/>
      <c r="AH4231" s="462" t="n"/>
      <c r="AI4231" s="462" t="n"/>
      <c r="AJ4231" s="462" t="n"/>
      <c r="AK4231" s="462" t="n"/>
      <c r="AL4231" s="462" t="n"/>
      <c r="AM4231" s="462" t="n"/>
      <c r="AN4231" s="462" t="n"/>
      <c r="AO4231" s="462" t="n"/>
      <c r="AP4231" s="462" t="n"/>
      <c r="AQ4231" s="462" t="n"/>
      <c r="AR4231" s="462" t="n"/>
      <c r="AS4231" s="462" t="n"/>
    </row>
    <row r="4232">
      <c r="A4232" s="461" t="n">
        <v>4224</v>
      </c>
      <c r="B4232" s="462" t="inlineStr">
        <is>
          <t>Customs clearence and Trucking fee</t>
        </is>
      </c>
      <c r="C4232" s="462" t="inlineStr">
        <is>
          <t>56ប៊ី-លីង សឹបផ្លាយ ឆេន មេនេចម៉ិន ឯ.ក</t>
        </is>
      </c>
      <c r="D4232" s="462" t="inlineStr">
        <is>
          <t>K004-902004795</t>
        </is>
      </c>
      <c r="E4232" s="462" t="inlineStr">
        <is>
          <t>IN202112-0774</t>
        </is>
      </c>
      <c r="F4232" s="463" t="n">
        <v>44554</v>
      </c>
      <c r="G4232" s="464" t="n">
        <v>258636</v>
      </c>
      <c r="H4232" s="462" t="n"/>
      <c r="I4232" s="464">
        <f>G4232</f>
        <v/>
      </c>
      <c r="J4232" s="462">
        <f>IF(AND(Q4232=TRUE, R4232=TRUE, S4232=TRUE), IF(W4232&lt;-0.05, "អនុញ្ញាត (អ្នកផ្គត់ផ្គង់ប្រកាសខ្វះ)", "បានប្រកាស (អនុញ្ញាត)"), IF(AND(Q4232=FALSE, R4232=FALSE, S4232=FALSE), "ព្យួរទុក (មិនមានទិន្នន័យ)", "ប្រកាសខុស (ព្យួរទុក)"))</f>
        <v/>
      </c>
      <c r="K4232" s="462" t="inlineStr"/>
      <c r="L4232" s="462" t="inlineStr"/>
      <c r="M4232" s="464">
        <f>AH4232</f>
        <v/>
      </c>
      <c r="N4232" s="464">
        <f>IF(W4232&lt;0,AH4232,I4232)</f>
        <v/>
      </c>
      <c r="O4232" s="464">
        <f>I4232-M4232</f>
        <v/>
      </c>
      <c r="P4232" s="462" t="n"/>
      <c r="Q4232" s="462">
        <f>V4232=W4232</f>
        <v/>
      </c>
      <c r="R4232" s="462">
        <f>AND(MONTH(F4232)=MONTH(X4232), YEAR(F4232)=YEAR(X4232))</f>
        <v/>
      </c>
      <c r="S4232" s="462">
        <f>AC4232="L001-901905215"</f>
        <v/>
      </c>
      <c r="T4232" s="464">
        <f>G4232-AH4232</f>
        <v/>
      </c>
      <c r="U4232" s="462" t="n"/>
      <c r="V4232" s="462" t="inlineStr">
        <is>
          <t>IN2021120774</t>
        </is>
      </c>
      <c r="W4232" s="462" t="inlineStr">
        <is>
          <t>IN2021120774</t>
        </is>
      </c>
      <c r="X4232" s="463" t="n">
        <v>44554</v>
      </c>
      <c r="Y4232" s="462" t="inlineStr">
        <is>
          <t>IN202112-0774</t>
        </is>
      </c>
      <c r="Z4232" s="462" t="inlineStr"/>
      <c r="AA4232" s="462" t="inlineStr">
        <is>
          <t>បុគ្គលជាប់អាករ</t>
        </is>
      </c>
      <c r="AB4232" s="462" t="inlineStr">
        <is>
          <t>L001-901905215</t>
        </is>
      </c>
      <c r="AC4232" s="462" t="inlineStr">
        <is>
          <t>វីអ៊ីស៊ិន (ខេមបូឌា) អ៊ិនដាសស្ទ្រី ឯ.ក</t>
        </is>
      </c>
      <c r="AD4232" s="464" t="n">
        <v>2844991</v>
      </c>
      <c r="AE4232" s="464" t="n">
        <v>2586355</v>
      </c>
      <c r="AF4232" s="464" t="n">
        <v>0</v>
      </c>
      <c r="AG4232" s="464" t="n">
        <v>0</v>
      </c>
      <c r="AH4232" s="464" t="n">
        <v>258636</v>
      </c>
      <c r="AI4232" s="464" t="n">
        <v>0</v>
      </c>
      <c r="AJ4232" s="464" t="n">
        <v>0</v>
      </c>
      <c r="AK4232" s="464" t="n">
        <v>0</v>
      </c>
      <c r="AL4232" s="464" t="n">
        <v>0</v>
      </c>
      <c r="AM4232" s="464" t="n">
        <v>0</v>
      </c>
      <c r="AN4232" s="464" t="n">
        <v>0</v>
      </c>
      <c r="AO4232" s="464" t="n">
        <v>0</v>
      </c>
      <c r="AP4232" s="464" t="n">
        <v>0</v>
      </c>
      <c r="AQ4232" s="462" t="inlineStr"/>
      <c r="AR4232" s="462" t="inlineStr">
        <is>
          <t>Custom clearance and Trucking fee</t>
        </is>
      </c>
      <c r="AS4232" s="462" t="inlineStr">
        <is>
          <t>បានប្រកាសពន្ធ</t>
        </is>
      </c>
    </row>
    <row r="4233">
      <c r="A4233" s="461" t="n">
        <v>4225</v>
      </c>
      <c r="B4233" s="462" t="inlineStr">
        <is>
          <t>Lift off and Gate fee charge</t>
        </is>
      </c>
      <c r="C4233" s="462" t="inlineStr">
        <is>
          <t>កំពង់ផែស្វយ័តភ្នំពេញ "ក.ស.ភ"</t>
        </is>
      </c>
      <c r="D4233" s="462" t="inlineStr">
        <is>
          <t>L001-100044999</t>
        </is>
      </c>
      <c r="E4233" s="462" t="inlineStr">
        <is>
          <t>INV20211273739</t>
        </is>
      </c>
      <c r="F4233" s="463" t="n">
        <v>44540</v>
      </c>
      <c r="G4233" s="464" t="n">
        <v>117274</v>
      </c>
      <c r="H4233" s="462" t="n"/>
      <c r="I4233" s="464">
        <f>G4233</f>
        <v/>
      </c>
      <c r="J4233" s="462">
        <f>IF(AND(Q4233=TRUE, R4233=TRUE, S4233=TRUE), IF(W4233&lt;-0.05, "អនុញ្ញាត (អ្នកផ្គត់ផ្គង់ប្រកាសខ្វះ)", "បានប្រកាស (អនុញ្ញាត)"), IF(AND(Q4233=FALSE, R4233=FALSE, S4233=FALSE), "ព្យួរទុក (មិនមានទិន្នន័យ)", "ប្រកាសខុស (ព្យួរទុក)"))</f>
        <v/>
      </c>
      <c r="K4233" s="462" t="inlineStr"/>
      <c r="L4233" s="462" t="inlineStr"/>
      <c r="M4233" s="464">
        <f>AH4233</f>
        <v/>
      </c>
      <c r="N4233" s="464">
        <f>IF(W4233&lt;0,AH4233,I4233)</f>
        <v/>
      </c>
      <c r="O4233" s="464">
        <f>I4233-M4233</f>
        <v/>
      </c>
      <c r="P4233" s="462" t="n"/>
      <c r="Q4233" s="462">
        <f>V4233=W4233</f>
        <v/>
      </c>
      <c r="R4233" s="462">
        <f>AND(MONTH(F4233)=MONTH(X4233), YEAR(F4233)=YEAR(X4233))</f>
        <v/>
      </c>
      <c r="S4233" s="462">
        <f>AC4233="L001-901905215"</f>
        <v/>
      </c>
      <c r="T4233" s="464">
        <f>G4233-AH4233</f>
        <v/>
      </c>
      <c r="U4233" s="462" t="n"/>
      <c r="V4233" s="462" t="inlineStr">
        <is>
          <t>INV20211273739</t>
        </is>
      </c>
      <c r="W4233" s="462" t="inlineStr"/>
      <c r="X4233" s="499" t="n"/>
      <c r="Y4233" s="462" t="n"/>
      <c r="Z4233" s="462" t="n"/>
      <c r="AA4233" s="462" t="n"/>
      <c r="AB4233" s="462" t="n"/>
      <c r="AC4233" s="462" t="n"/>
      <c r="AD4233" s="462" t="n"/>
      <c r="AE4233" s="462" t="n"/>
      <c r="AF4233" s="462" t="n"/>
      <c r="AG4233" s="462" t="n"/>
      <c r="AH4233" s="462" t="n"/>
      <c r="AI4233" s="462" t="n"/>
      <c r="AJ4233" s="462" t="n"/>
      <c r="AK4233" s="462" t="n"/>
      <c r="AL4233" s="462" t="n"/>
      <c r="AM4233" s="462" t="n"/>
      <c r="AN4233" s="462" t="n"/>
      <c r="AO4233" s="462" t="n"/>
      <c r="AP4233" s="462" t="n"/>
      <c r="AQ4233" s="462" t="n"/>
      <c r="AR4233" s="462" t="n"/>
      <c r="AS4233" s="462" t="n"/>
    </row>
    <row r="4234">
      <c r="A4234" s="461" t="n">
        <v>4226</v>
      </c>
      <c r="B4234" s="462" t="inlineStr">
        <is>
          <t>Customs clearence and Trucking fee</t>
        </is>
      </c>
      <c r="C4234" s="462" t="inlineStr">
        <is>
          <t>56ប៊ី-លីង សឹបផ្លាយ ឆេន មេនេចម៉ិន ឯ.ក</t>
        </is>
      </c>
      <c r="D4234" s="462" t="inlineStr">
        <is>
          <t>K004-902004795</t>
        </is>
      </c>
      <c r="E4234" s="462" t="inlineStr">
        <is>
          <t>IN202112-0773</t>
        </is>
      </c>
      <c r="F4234" s="463" t="n">
        <v>44554</v>
      </c>
      <c r="G4234" s="464" t="n">
        <v>912352</v>
      </c>
      <c r="H4234" s="462" t="n"/>
      <c r="I4234" s="464">
        <f>G4234</f>
        <v/>
      </c>
      <c r="J4234" s="462">
        <f>IF(AND(Q4234=TRUE, R4234=TRUE, S4234=TRUE), IF(W4234&lt;-0.05, "អនុញ្ញាត (អ្នកផ្គត់ផ្គង់ប្រកាសខ្វះ)", "បានប្រកាស (អនុញ្ញាត)"), IF(AND(Q4234=FALSE, R4234=FALSE, S4234=FALSE), "ព្យួរទុក (មិនមានទិន្នន័យ)", "ប្រកាសខុស (ព្យួរទុក)"))</f>
        <v/>
      </c>
      <c r="K4234" s="462" t="inlineStr"/>
      <c r="L4234" s="462" t="inlineStr"/>
      <c r="M4234" s="464">
        <f>AH4234</f>
        <v/>
      </c>
      <c r="N4234" s="464">
        <f>IF(W4234&lt;0,AH4234,I4234)</f>
        <v/>
      </c>
      <c r="O4234" s="464">
        <f>I4234-M4234</f>
        <v/>
      </c>
      <c r="P4234" s="462" t="n"/>
      <c r="Q4234" s="462">
        <f>V4234=W4234</f>
        <v/>
      </c>
      <c r="R4234" s="462">
        <f>AND(MONTH(F4234)=MONTH(X4234), YEAR(F4234)=YEAR(X4234))</f>
        <v/>
      </c>
      <c r="S4234" s="462">
        <f>AC4234="L001-901905215"</f>
        <v/>
      </c>
      <c r="T4234" s="464">
        <f>G4234-AH4234</f>
        <v/>
      </c>
      <c r="U4234" s="462" t="n"/>
      <c r="V4234" s="462" t="inlineStr">
        <is>
          <t>IN2021120773</t>
        </is>
      </c>
      <c r="W4234" s="462" t="inlineStr">
        <is>
          <t>IN2021120773</t>
        </is>
      </c>
      <c r="X4234" s="463" t="n">
        <v>44554</v>
      </c>
      <c r="Y4234" s="462" t="inlineStr">
        <is>
          <t>IN202112-0773</t>
        </is>
      </c>
      <c r="Z4234" s="462" t="inlineStr"/>
      <c r="AA4234" s="462" t="inlineStr">
        <is>
          <t>បុគ្គលជាប់អាករ</t>
        </is>
      </c>
      <c r="AB4234" s="462" t="inlineStr">
        <is>
          <t>L001-901905215</t>
        </is>
      </c>
      <c r="AC4234" s="462" t="inlineStr">
        <is>
          <t>វីអ៊ីស៊ិន (ខេមបូឌា) អ៊ិនដាសស្ទ្រី ឯ.ក</t>
        </is>
      </c>
      <c r="AD4234" s="464" t="n">
        <v>10035872</v>
      </c>
      <c r="AE4234" s="464" t="n">
        <v>9123520</v>
      </c>
      <c r="AF4234" s="464" t="n">
        <v>0</v>
      </c>
      <c r="AG4234" s="464" t="n">
        <v>0</v>
      </c>
      <c r="AH4234" s="464" t="n">
        <v>912352</v>
      </c>
      <c r="AI4234" s="464" t="n">
        <v>0</v>
      </c>
      <c r="AJ4234" s="464" t="n">
        <v>0</v>
      </c>
      <c r="AK4234" s="464" t="n">
        <v>0</v>
      </c>
      <c r="AL4234" s="464" t="n">
        <v>0</v>
      </c>
      <c r="AM4234" s="464" t="n">
        <v>0</v>
      </c>
      <c r="AN4234" s="464" t="n">
        <v>0</v>
      </c>
      <c r="AO4234" s="464" t="n">
        <v>0</v>
      </c>
      <c r="AP4234" s="464" t="n">
        <v>0</v>
      </c>
      <c r="AQ4234" s="462" t="inlineStr"/>
      <c r="AR4234" s="462" t="inlineStr">
        <is>
          <t>Custom clearance and Trucking fee</t>
        </is>
      </c>
      <c r="AS4234" s="462" t="inlineStr">
        <is>
          <t>បានប្រកាសពន្ធ</t>
        </is>
      </c>
    </row>
    <row r="4235">
      <c r="A4235" s="461" t="n">
        <v>4227</v>
      </c>
      <c r="B4235" s="462" t="inlineStr">
        <is>
          <t>Lift off and Gate fee charge</t>
        </is>
      </c>
      <c r="C4235" s="462" t="inlineStr">
        <is>
          <t>កំពង់ផែស្វយ័តភ្នំពេញ "ក.ស.ភ"</t>
        </is>
      </c>
      <c r="D4235" s="462" t="inlineStr">
        <is>
          <t>L001-100044999</t>
        </is>
      </c>
      <c r="E4235" s="462" t="inlineStr">
        <is>
          <t>INV20211274020</t>
        </is>
      </c>
      <c r="F4235" s="463" t="n">
        <v>44541</v>
      </c>
      <c r="G4235" s="464" t="n">
        <v>136819</v>
      </c>
      <c r="H4235" s="462" t="n"/>
      <c r="I4235" s="464">
        <f>G4235</f>
        <v/>
      </c>
      <c r="J4235" s="462">
        <f>IF(AND(Q4235=TRUE, R4235=TRUE, S4235=TRUE), IF(W4235&lt;-0.05, "អនុញ្ញាត (អ្នកផ្គត់ផ្គង់ប្រកាសខ្វះ)", "បានប្រកាស (អនុញ្ញាត)"), IF(AND(Q4235=FALSE, R4235=FALSE, S4235=FALSE), "ព្យួរទុក (មិនមានទិន្នន័យ)", "ប្រកាសខុស (ព្យួរទុក)"))</f>
        <v/>
      </c>
      <c r="K4235" s="462" t="inlineStr"/>
      <c r="L4235" s="462" t="inlineStr"/>
      <c r="M4235" s="464">
        <f>AH4235</f>
        <v/>
      </c>
      <c r="N4235" s="464">
        <f>IF(W4235&lt;0,AH4235,I4235)</f>
        <v/>
      </c>
      <c r="O4235" s="464">
        <f>I4235-M4235</f>
        <v/>
      </c>
      <c r="P4235" s="462" t="n"/>
      <c r="Q4235" s="462">
        <f>V4235=W4235</f>
        <v/>
      </c>
      <c r="R4235" s="462">
        <f>AND(MONTH(F4235)=MONTH(X4235), YEAR(F4235)=YEAR(X4235))</f>
        <v/>
      </c>
      <c r="S4235" s="462">
        <f>AC4235="L001-901905215"</f>
        <v/>
      </c>
      <c r="T4235" s="464">
        <f>G4235-AH4235</f>
        <v/>
      </c>
      <c r="U4235" s="462" t="n"/>
      <c r="V4235" s="462" t="inlineStr">
        <is>
          <t>INV20211274020</t>
        </is>
      </c>
      <c r="W4235" s="462" t="inlineStr"/>
      <c r="X4235" s="499" t="n"/>
      <c r="Y4235" s="462" t="n"/>
      <c r="Z4235" s="462" t="n"/>
      <c r="AA4235" s="462" t="n"/>
      <c r="AB4235" s="462" t="n"/>
      <c r="AC4235" s="462" t="n"/>
      <c r="AD4235" s="462" t="n"/>
      <c r="AE4235" s="462" t="n"/>
      <c r="AF4235" s="462" t="n"/>
      <c r="AG4235" s="462" t="n"/>
      <c r="AH4235" s="462" t="n"/>
      <c r="AI4235" s="462" t="n"/>
      <c r="AJ4235" s="462" t="n"/>
      <c r="AK4235" s="462" t="n"/>
      <c r="AL4235" s="462" t="n"/>
      <c r="AM4235" s="462" t="n"/>
      <c r="AN4235" s="462" t="n"/>
      <c r="AO4235" s="462" t="n"/>
      <c r="AP4235" s="462" t="n"/>
      <c r="AQ4235" s="462" t="n"/>
      <c r="AR4235" s="462" t="n"/>
      <c r="AS4235" s="462" t="n"/>
    </row>
    <row r="4236">
      <c r="A4236" s="461" t="n">
        <v>4228</v>
      </c>
      <c r="B4236" s="462" t="inlineStr">
        <is>
          <t>Customs clearence and Trucking fee</t>
        </is>
      </c>
      <c r="C4236" s="462" t="inlineStr">
        <is>
          <t>56ប៊ី-លីង សឹបផ្លាយ ឆេន មេនេចម៉ិន ឯ.ក</t>
        </is>
      </c>
      <c r="D4236" s="462" t="inlineStr">
        <is>
          <t>K004-902004795</t>
        </is>
      </c>
      <c r="E4236" s="462" t="inlineStr">
        <is>
          <t>IN202112-0755</t>
        </is>
      </c>
      <c r="F4236" s="463" t="n">
        <v>44547</v>
      </c>
      <c r="G4236" s="464" t="n">
        <v>1291458</v>
      </c>
      <c r="H4236" s="462" t="n"/>
      <c r="I4236" s="464">
        <f>G4236</f>
        <v/>
      </c>
      <c r="J4236" s="462">
        <f>IF(AND(Q4236=TRUE, R4236=TRUE, S4236=TRUE), IF(W4236&lt;-0.05, "អនុញ្ញាត (អ្នកផ្គត់ផ្គង់ប្រកាសខ្វះ)", "បានប្រកាស (អនុញ្ញាត)"), IF(AND(Q4236=FALSE, R4236=FALSE, S4236=FALSE), "ព្យួរទុក (មិនមានទិន្នន័យ)", "ប្រកាសខុស (ព្យួរទុក)"))</f>
        <v/>
      </c>
      <c r="K4236" s="462" t="inlineStr"/>
      <c r="L4236" s="462" t="inlineStr"/>
      <c r="M4236" s="464">
        <f>AH4236</f>
        <v/>
      </c>
      <c r="N4236" s="464">
        <f>IF(W4236&lt;0,AH4236,I4236)</f>
        <v/>
      </c>
      <c r="O4236" s="464">
        <f>I4236-M4236</f>
        <v/>
      </c>
      <c r="P4236" s="462" t="n"/>
      <c r="Q4236" s="462">
        <f>V4236=W4236</f>
        <v/>
      </c>
      <c r="R4236" s="462">
        <f>AND(MONTH(F4236)=MONTH(X4236), YEAR(F4236)=YEAR(X4236))</f>
        <v/>
      </c>
      <c r="S4236" s="462">
        <f>AC4236="L001-901905215"</f>
        <v/>
      </c>
      <c r="T4236" s="464">
        <f>G4236-AH4236</f>
        <v/>
      </c>
      <c r="U4236" s="462" t="n"/>
      <c r="V4236" s="462" t="inlineStr">
        <is>
          <t>IN2021120755</t>
        </is>
      </c>
      <c r="W4236" s="462" t="inlineStr">
        <is>
          <t>IN2021120755</t>
        </is>
      </c>
      <c r="X4236" s="463" t="n">
        <v>44547</v>
      </c>
      <c r="Y4236" s="462" t="inlineStr">
        <is>
          <t>IN202112-0755</t>
        </is>
      </c>
      <c r="Z4236" s="462" t="inlineStr"/>
      <c r="AA4236" s="462" t="inlineStr">
        <is>
          <t>បុគ្គលជាប់អាករ</t>
        </is>
      </c>
      <c r="AB4236" s="462" t="inlineStr">
        <is>
          <t>L001-901905215</t>
        </is>
      </c>
      <c r="AC4236" s="462" t="inlineStr">
        <is>
          <t>វីអ៊ីស៊ិន (ខេមបូឌា) អ៊ិនដាសស្ទ្រី ឯ.ក</t>
        </is>
      </c>
      <c r="AD4236" s="464" t="n">
        <v>14206038</v>
      </c>
      <c r="AE4236" s="464" t="n">
        <v>12914580</v>
      </c>
      <c r="AF4236" s="464" t="n">
        <v>0</v>
      </c>
      <c r="AG4236" s="464" t="n">
        <v>0</v>
      </c>
      <c r="AH4236" s="464" t="n">
        <v>1291458</v>
      </c>
      <c r="AI4236" s="464" t="n">
        <v>0</v>
      </c>
      <c r="AJ4236" s="464" t="n">
        <v>0</v>
      </c>
      <c r="AK4236" s="464" t="n">
        <v>0</v>
      </c>
      <c r="AL4236" s="464" t="n">
        <v>0</v>
      </c>
      <c r="AM4236" s="464" t="n">
        <v>0</v>
      </c>
      <c r="AN4236" s="464" t="n">
        <v>0</v>
      </c>
      <c r="AO4236" s="464" t="n">
        <v>0</v>
      </c>
      <c r="AP4236" s="464" t="n">
        <v>0</v>
      </c>
      <c r="AQ4236" s="462" t="inlineStr"/>
      <c r="AR4236" s="462" t="inlineStr">
        <is>
          <t>Custom clearance and Trucking fee</t>
        </is>
      </c>
      <c r="AS4236" s="462" t="inlineStr">
        <is>
          <t>បានប្រកាសពន្ធ</t>
        </is>
      </c>
    </row>
    <row r="4237">
      <c r="A4237" s="461" t="n">
        <v>4229</v>
      </c>
      <c r="B4237" s="462" t="inlineStr">
        <is>
          <t>Lift off and Gate fee charge</t>
        </is>
      </c>
      <c r="C4237" s="462" t="inlineStr">
        <is>
          <t>កំពង់ផែស្វយ័តភ្នំពេញ "ក.ស.ភ"</t>
        </is>
      </c>
      <c r="D4237" s="462" t="inlineStr">
        <is>
          <t>L001-100044999</t>
        </is>
      </c>
      <c r="E4237" s="462" t="inlineStr">
        <is>
          <t>INV20211274019</t>
        </is>
      </c>
      <c r="F4237" s="463" t="n">
        <v>44541</v>
      </c>
      <c r="G4237" s="464" t="n">
        <v>58637</v>
      </c>
      <c r="H4237" s="462" t="n"/>
      <c r="I4237" s="464">
        <f>G4237</f>
        <v/>
      </c>
      <c r="J4237" s="462">
        <f>IF(AND(Q4237=TRUE, R4237=TRUE, S4237=TRUE), IF(W4237&lt;-0.05, "អនុញ្ញាត (អ្នកផ្គត់ផ្គង់ប្រកាសខ្វះ)", "បានប្រកាស (អនុញ្ញាត)"), IF(AND(Q4237=FALSE, R4237=FALSE, S4237=FALSE), "ព្យួរទុក (មិនមានទិន្នន័យ)", "ប្រកាសខុស (ព្យួរទុក)"))</f>
        <v/>
      </c>
      <c r="K4237" s="462" t="inlineStr"/>
      <c r="L4237" s="462" t="inlineStr"/>
      <c r="M4237" s="464">
        <f>AH4237</f>
        <v/>
      </c>
      <c r="N4237" s="464">
        <f>IF(W4237&lt;0,AH4237,I4237)</f>
        <v/>
      </c>
      <c r="O4237" s="464">
        <f>I4237-M4237</f>
        <v/>
      </c>
      <c r="P4237" s="462" t="n"/>
      <c r="Q4237" s="462">
        <f>V4237=W4237</f>
        <v/>
      </c>
      <c r="R4237" s="462">
        <f>AND(MONTH(F4237)=MONTH(X4237), YEAR(F4237)=YEAR(X4237))</f>
        <v/>
      </c>
      <c r="S4237" s="462">
        <f>AC4237="L001-901905215"</f>
        <v/>
      </c>
      <c r="T4237" s="464">
        <f>G4237-AH4237</f>
        <v/>
      </c>
      <c r="U4237" s="462" t="n"/>
      <c r="V4237" s="462" t="inlineStr">
        <is>
          <t>INV20211274019</t>
        </is>
      </c>
      <c r="W4237" s="462" t="inlineStr"/>
      <c r="X4237" s="499" t="n"/>
      <c r="Y4237" s="462" t="n"/>
      <c r="Z4237" s="462" t="n"/>
      <c r="AA4237" s="462" t="n"/>
      <c r="AB4237" s="462" t="n"/>
      <c r="AC4237" s="462" t="n"/>
      <c r="AD4237" s="462" t="n"/>
      <c r="AE4237" s="462" t="n"/>
      <c r="AF4237" s="462" t="n"/>
      <c r="AG4237" s="462" t="n"/>
      <c r="AH4237" s="462" t="n"/>
      <c r="AI4237" s="462" t="n"/>
      <c r="AJ4237" s="462" t="n"/>
      <c r="AK4237" s="462" t="n"/>
      <c r="AL4237" s="462" t="n"/>
      <c r="AM4237" s="462" t="n"/>
      <c r="AN4237" s="462" t="n"/>
      <c r="AO4237" s="462" t="n"/>
      <c r="AP4237" s="462" t="n"/>
      <c r="AQ4237" s="462" t="n"/>
      <c r="AR4237" s="462" t="n"/>
      <c r="AS4237" s="462" t="n"/>
    </row>
    <row r="4238">
      <c r="A4238" s="461" t="n">
        <v>4230</v>
      </c>
      <c r="B4238" s="462" t="inlineStr">
        <is>
          <t>Customs clearence and Trucking fee</t>
        </is>
      </c>
      <c r="C4238" s="462" t="inlineStr">
        <is>
          <t>56ប៊ី-លីង សឹបផ្លាយ ឆេន មេនេចម៉ិន ឯ.ក</t>
        </is>
      </c>
      <c r="D4238" s="462" t="inlineStr">
        <is>
          <t>K004-902004795</t>
        </is>
      </c>
      <c r="E4238" s="462" t="inlineStr">
        <is>
          <t>IN202112-0754</t>
        </is>
      </c>
      <c r="F4238" s="463" t="n">
        <v>44547</v>
      </c>
      <c r="G4238" s="464" t="n">
        <v>484806</v>
      </c>
      <c r="H4238" s="462" t="n"/>
      <c r="I4238" s="464">
        <f>G4238</f>
        <v/>
      </c>
      <c r="J4238" s="462">
        <f>IF(AND(Q4238=TRUE, R4238=TRUE, S4238=TRUE), IF(W4238&lt;-0.05, "អនុញ្ញាត (អ្នកផ្គត់ផ្គង់ប្រកាសខ្វះ)", "បានប្រកាស (អនុញ្ញាត)"), IF(AND(Q4238=FALSE, R4238=FALSE, S4238=FALSE), "ព្យួរទុក (មិនមានទិន្នន័យ)", "ប្រកាសខុស (ព្យួរទុក)"))</f>
        <v/>
      </c>
      <c r="K4238" s="462" t="inlineStr"/>
      <c r="L4238" s="462" t="inlineStr"/>
      <c r="M4238" s="464">
        <f>AH4238</f>
        <v/>
      </c>
      <c r="N4238" s="464">
        <f>IF(W4238&lt;0,AH4238,I4238)</f>
        <v/>
      </c>
      <c r="O4238" s="464">
        <f>I4238-M4238</f>
        <v/>
      </c>
      <c r="P4238" s="462" t="n"/>
      <c r="Q4238" s="462">
        <f>V4238=W4238</f>
        <v/>
      </c>
      <c r="R4238" s="462">
        <f>AND(MONTH(F4238)=MONTH(X4238), YEAR(F4238)=YEAR(X4238))</f>
        <v/>
      </c>
      <c r="S4238" s="462">
        <f>AC4238="L001-901905215"</f>
        <v/>
      </c>
      <c r="T4238" s="464">
        <f>G4238-AH4238</f>
        <v/>
      </c>
      <c r="U4238" s="462" t="n"/>
      <c r="V4238" s="462" t="inlineStr">
        <is>
          <t>IN2021120754</t>
        </is>
      </c>
      <c r="W4238" s="462" t="inlineStr">
        <is>
          <t>IN2021120754</t>
        </is>
      </c>
      <c r="X4238" s="463" t="n">
        <v>44547</v>
      </c>
      <c r="Y4238" s="462" t="inlineStr">
        <is>
          <t>IN202112-0754</t>
        </is>
      </c>
      <c r="Z4238" s="462" t="inlineStr"/>
      <c r="AA4238" s="462" t="inlineStr">
        <is>
          <t>បុគ្គលជាប់អាករ</t>
        </is>
      </c>
      <c r="AB4238" s="462" t="inlineStr">
        <is>
          <t>L001-901905215</t>
        </is>
      </c>
      <c r="AC4238" s="462" t="inlineStr">
        <is>
          <t>វីអ៊ីស៊ិន (ខេមបូឌា) អ៊ិនដាសស្ទ្រី ឯ.ក</t>
        </is>
      </c>
      <c r="AD4238" s="464" t="n">
        <v>5332866</v>
      </c>
      <c r="AE4238" s="464" t="n">
        <v>4848060</v>
      </c>
      <c r="AF4238" s="464" t="n">
        <v>0</v>
      </c>
      <c r="AG4238" s="464" t="n">
        <v>0</v>
      </c>
      <c r="AH4238" s="464" t="n">
        <v>484806</v>
      </c>
      <c r="AI4238" s="464" t="n">
        <v>0</v>
      </c>
      <c r="AJ4238" s="464" t="n">
        <v>0</v>
      </c>
      <c r="AK4238" s="464" t="n">
        <v>0</v>
      </c>
      <c r="AL4238" s="464" t="n">
        <v>0</v>
      </c>
      <c r="AM4238" s="464" t="n">
        <v>0</v>
      </c>
      <c r="AN4238" s="464" t="n">
        <v>0</v>
      </c>
      <c r="AO4238" s="464" t="n">
        <v>0</v>
      </c>
      <c r="AP4238" s="464" t="n">
        <v>0</v>
      </c>
      <c r="AQ4238" s="462" t="inlineStr"/>
      <c r="AR4238" s="462" t="inlineStr">
        <is>
          <t>Custom clearance and Trucking fee</t>
        </is>
      </c>
      <c r="AS4238" s="462" t="inlineStr">
        <is>
          <t>បានប្រកាសពន្ធ</t>
        </is>
      </c>
    </row>
    <row r="4239">
      <c r="A4239" s="461" t="n">
        <v>4231</v>
      </c>
      <c r="B4239" s="462" t="inlineStr">
        <is>
          <t>Lift off and Gate fee charge</t>
        </is>
      </c>
      <c r="C4239" s="462" t="inlineStr">
        <is>
          <t>កំពង់ផែស្វយ័តភ្នំពេញ "ក.ស.ភ"</t>
        </is>
      </c>
      <c r="D4239" s="462" t="inlineStr">
        <is>
          <t>L001-100044999</t>
        </is>
      </c>
      <c r="E4239" s="462" t="inlineStr">
        <is>
          <t>INV20211274013</t>
        </is>
      </c>
      <c r="F4239" s="463" t="n">
        <v>44541</v>
      </c>
      <c r="G4239" s="464" t="n">
        <v>48864</v>
      </c>
      <c r="H4239" s="462" t="n"/>
      <c r="I4239" s="464">
        <f>G4239</f>
        <v/>
      </c>
      <c r="J4239" s="462">
        <f>IF(AND(Q4239=TRUE, R4239=TRUE, S4239=TRUE), IF(W4239&lt;-0.05, "អនុញ្ញាត (អ្នកផ្គត់ផ្គង់ប្រកាសខ្វះ)", "បានប្រកាស (អនុញ្ញាត)"), IF(AND(Q4239=FALSE, R4239=FALSE, S4239=FALSE), "ព្យួរទុក (មិនមានទិន្នន័យ)", "ប្រកាសខុស (ព្យួរទុក)"))</f>
        <v/>
      </c>
      <c r="K4239" s="462" t="inlineStr"/>
      <c r="L4239" s="462" t="inlineStr"/>
      <c r="M4239" s="464">
        <f>AH4239</f>
        <v/>
      </c>
      <c r="N4239" s="464">
        <f>IF(W4239&lt;0,AH4239,I4239)</f>
        <v/>
      </c>
      <c r="O4239" s="464">
        <f>I4239-M4239</f>
        <v/>
      </c>
      <c r="P4239" s="462" t="n"/>
      <c r="Q4239" s="462">
        <f>V4239=W4239</f>
        <v/>
      </c>
      <c r="R4239" s="462">
        <f>AND(MONTH(F4239)=MONTH(X4239), YEAR(F4239)=YEAR(X4239))</f>
        <v/>
      </c>
      <c r="S4239" s="462">
        <f>AC4239="L001-901905215"</f>
        <v/>
      </c>
      <c r="T4239" s="464">
        <f>G4239-AH4239</f>
        <v/>
      </c>
      <c r="U4239" s="462" t="n"/>
      <c r="V4239" s="462" t="inlineStr">
        <is>
          <t>INV20211274013</t>
        </is>
      </c>
      <c r="W4239" s="462" t="inlineStr"/>
      <c r="X4239" s="499" t="n"/>
      <c r="Y4239" s="462" t="n"/>
      <c r="Z4239" s="462" t="n"/>
      <c r="AA4239" s="462" t="n"/>
      <c r="AB4239" s="462" t="n"/>
      <c r="AC4239" s="462" t="n"/>
      <c r="AD4239" s="462" t="n"/>
      <c r="AE4239" s="462" t="n"/>
      <c r="AF4239" s="462" t="n"/>
      <c r="AG4239" s="462" t="n"/>
      <c r="AH4239" s="462" t="n"/>
      <c r="AI4239" s="462" t="n"/>
      <c r="AJ4239" s="462" t="n"/>
      <c r="AK4239" s="462" t="n"/>
      <c r="AL4239" s="462" t="n"/>
      <c r="AM4239" s="462" t="n"/>
      <c r="AN4239" s="462" t="n"/>
      <c r="AO4239" s="462" t="n"/>
      <c r="AP4239" s="462" t="n"/>
      <c r="AQ4239" s="462" t="n"/>
      <c r="AR4239" s="462" t="n"/>
      <c r="AS4239" s="462" t="n"/>
    </row>
    <row r="4240">
      <c r="A4240" s="461" t="n">
        <v>4232</v>
      </c>
      <c r="B4240" s="462" t="inlineStr">
        <is>
          <t>Customs clearence and Trucking fee</t>
        </is>
      </c>
      <c r="C4240" s="462" t="inlineStr">
        <is>
          <t>56ប៊ី-លីង សឹបផ្លាយ ឆេន មេនេចម៉ិន ឯ.ក</t>
        </is>
      </c>
      <c r="D4240" s="462" t="inlineStr">
        <is>
          <t>K004-902004795</t>
        </is>
      </c>
      <c r="E4240" s="462" t="inlineStr">
        <is>
          <t>IN202112-0753</t>
        </is>
      </c>
      <c r="F4240" s="463" t="n">
        <v>44547</v>
      </c>
      <c r="G4240" s="464" t="n">
        <v>472584</v>
      </c>
      <c r="H4240" s="462" t="n"/>
      <c r="I4240" s="464">
        <f>G4240</f>
        <v/>
      </c>
      <c r="J4240" s="462">
        <f>IF(AND(Q4240=TRUE, R4240=TRUE, S4240=TRUE), IF(W4240&lt;-0.05, "អនុញ្ញាត (អ្នកផ្គត់ផ្គង់ប្រកាសខ្វះ)", "បានប្រកាស (អនុញ្ញាត)"), IF(AND(Q4240=FALSE, R4240=FALSE, S4240=FALSE), "ព្យួរទុក (មិនមានទិន្នន័យ)", "ប្រកាសខុស (ព្យួរទុក)"))</f>
        <v/>
      </c>
      <c r="K4240" s="462" t="inlineStr"/>
      <c r="L4240" s="462" t="inlineStr"/>
      <c r="M4240" s="464">
        <f>AH4240</f>
        <v/>
      </c>
      <c r="N4240" s="464">
        <f>IF(W4240&lt;0,AH4240,I4240)</f>
        <v/>
      </c>
      <c r="O4240" s="464">
        <f>I4240-M4240</f>
        <v/>
      </c>
      <c r="P4240" s="462" t="n"/>
      <c r="Q4240" s="462">
        <f>V4240=W4240</f>
        <v/>
      </c>
      <c r="R4240" s="462">
        <f>AND(MONTH(F4240)=MONTH(X4240), YEAR(F4240)=YEAR(X4240))</f>
        <v/>
      </c>
      <c r="S4240" s="462">
        <f>AC4240="L001-901905215"</f>
        <v/>
      </c>
      <c r="T4240" s="464">
        <f>G4240-AH4240</f>
        <v/>
      </c>
      <c r="U4240" s="462" t="n"/>
      <c r="V4240" s="462" t="inlineStr">
        <is>
          <t>IN2021120753</t>
        </is>
      </c>
      <c r="W4240" s="462" t="inlineStr">
        <is>
          <t>IN2021120753</t>
        </is>
      </c>
      <c r="X4240" s="463" t="n">
        <v>44547</v>
      </c>
      <c r="Y4240" s="462" t="inlineStr">
        <is>
          <t>IN202112-0753</t>
        </is>
      </c>
      <c r="Z4240" s="462" t="inlineStr"/>
      <c r="AA4240" s="462" t="inlineStr">
        <is>
          <t>បុគ្គលជាប់អាករ</t>
        </is>
      </c>
      <c r="AB4240" s="462" t="inlineStr">
        <is>
          <t>L001-901905215</t>
        </is>
      </c>
      <c r="AC4240" s="462" t="inlineStr">
        <is>
          <t>វីអ៊ីស៊ិន (ខេមបូឌា) អ៊ិនដាសស្ទ្រី ឯ.ក</t>
        </is>
      </c>
      <c r="AD4240" s="464" t="n">
        <v>5198424</v>
      </c>
      <c r="AE4240" s="464" t="n">
        <v>4725840</v>
      </c>
      <c r="AF4240" s="464" t="n">
        <v>0</v>
      </c>
      <c r="AG4240" s="464" t="n">
        <v>0</v>
      </c>
      <c r="AH4240" s="464" t="n">
        <v>472584</v>
      </c>
      <c r="AI4240" s="464" t="n">
        <v>0</v>
      </c>
      <c r="AJ4240" s="464" t="n">
        <v>0</v>
      </c>
      <c r="AK4240" s="464" t="n">
        <v>0</v>
      </c>
      <c r="AL4240" s="464" t="n">
        <v>0</v>
      </c>
      <c r="AM4240" s="464" t="n">
        <v>0</v>
      </c>
      <c r="AN4240" s="464" t="n">
        <v>0</v>
      </c>
      <c r="AO4240" s="464" t="n">
        <v>0</v>
      </c>
      <c r="AP4240" s="464" t="n">
        <v>0</v>
      </c>
      <c r="AQ4240" s="462" t="inlineStr"/>
      <c r="AR4240" s="462" t="inlineStr">
        <is>
          <t>Custom clearance and Trucking fee</t>
        </is>
      </c>
      <c r="AS4240" s="462" t="inlineStr">
        <is>
          <t>បានប្រកាសពន្ធ</t>
        </is>
      </c>
    </row>
    <row r="4241">
      <c r="A4241" s="461" t="n">
        <v>4233</v>
      </c>
      <c r="B4241" s="462" t="inlineStr">
        <is>
          <t>Lift off and Gate fee charge</t>
        </is>
      </c>
      <c r="C4241" s="462" t="inlineStr">
        <is>
          <t>កំពង់ផែស្វយ័តភ្នំពេញ "ក.ស.ភ"</t>
        </is>
      </c>
      <c r="D4241" s="462" t="inlineStr">
        <is>
          <t>L001-100044999</t>
        </is>
      </c>
      <c r="E4241" s="462" t="inlineStr">
        <is>
          <t>INV20211273740</t>
        </is>
      </c>
      <c r="F4241" s="463" t="n">
        <v>44540</v>
      </c>
      <c r="G4241" s="464" t="n">
        <v>117274</v>
      </c>
      <c r="H4241" s="462" t="n"/>
      <c r="I4241" s="464">
        <f>G4241</f>
        <v/>
      </c>
      <c r="J4241" s="462">
        <f>IF(AND(Q4241=TRUE, R4241=TRUE, S4241=TRUE), IF(W4241&lt;-0.05, "អនុញ្ញាត (អ្នកផ្គត់ផ្គង់ប្រកាសខ្វះ)", "បានប្រកាស (អនុញ្ញាត)"), IF(AND(Q4241=FALSE, R4241=FALSE, S4241=FALSE), "ព្យួរទុក (មិនមានទិន្នន័យ)", "ប្រកាសខុស (ព្យួរទុក)"))</f>
        <v/>
      </c>
      <c r="K4241" s="462" t="inlineStr"/>
      <c r="L4241" s="462" t="inlineStr"/>
      <c r="M4241" s="464">
        <f>AH4241</f>
        <v/>
      </c>
      <c r="N4241" s="464">
        <f>IF(W4241&lt;0,AH4241,I4241)</f>
        <v/>
      </c>
      <c r="O4241" s="464">
        <f>I4241-M4241</f>
        <v/>
      </c>
      <c r="P4241" s="462" t="n"/>
      <c r="Q4241" s="462">
        <f>V4241=W4241</f>
        <v/>
      </c>
      <c r="R4241" s="462">
        <f>AND(MONTH(F4241)=MONTH(X4241), YEAR(F4241)=YEAR(X4241))</f>
        <v/>
      </c>
      <c r="S4241" s="462">
        <f>AC4241="L001-901905215"</f>
        <v/>
      </c>
      <c r="T4241" s="464">
        <f>G4241-AH4241</f>
        <v/>
      </c>
      <c r="U4241" s="462" t="n"/>
      <c r="V4241" s="462" t="inlineStr">
        <is>
          <t>INV20211273740</t>
        </is>
      </c>
      <c r="W4241" s="462" t="inlineStr"/>
      <c r="X4241" s="499" t="n"/>
      <c r="Y4241" s="462" t="n"/>
      <c r="Z4241" s="462" t="n"/>
      <c r="AA4241" s="462" t="n"/>
      <c r="AB4241" s="462" t="n"/>
      <c r="AC4241" s="462" t="n"/>
      <c r="AD4241" s="462" t="n"/>
      <c r="AE4241" s="462" t="n"/>
      <c r="AF4241" s="462" t="n"/>
      <c r="AG4241" s="462" t="n"/>
      <c r="AH4241" s="462" t="n"/>
      <c r="AI4241" s="462" t="n"/>
      <c r="AJ4241" s="462" t="n"/>
      <c r="AK4241" s="462" t="n"/>
      <c r="AL4241" s="462" t="n"/>
      <c r="AM4241" s="462" t="n"/>
      <c r="AN4241" s="462" t="n"/>
      <c r="AO4241" s="462" t="n"/>
      <c r="AP4241" s="462" t="n"/>
      <c r="AQ4241" s="462" t="n"/>
      <c r="AR4241" s="462" t="n"/>
      <c r="AS4241" s="462" t="n"/>
    </row>
    <row r="4242">
      <c r="A4242" s="461" t="n">
        <v>4234</v>
      </c>
      <c r="B4242" s="462" t="inlineStr">
        <is>
          <t>Customs clearence and Trucking fee</t>
        </is>
      </c>
      <c r="C4242" s="462" t="inlineStr">
        <is>
          <t>56ប៊ី-លីង សឹបផ្លាយ ឆេន មេនេចម៉ិន ឯ.ក</t>
        </is>
      </c>
      <c r="D4242" s="462" t="inlineStr">
        <is>
          <t>K004-902004795</t>
        </is>
      </c>
      <c r="E4242" s="462" t="inlineStr">
        <is>
          <t>IN202112-0752</t>
        </is>
      </c>
      <c r="F4242" s="463" t="n">
        <v>44547</v>
      </c>
      <c r="G4242" s="464" t="n">
        <v>912576</v>
      </c>
      <c r="H4242" s="462" t="n"/>
      <c r="I4242" s="464">
        <f>G4242</f>
        <v/>
      </c>
      <c r="J4242" s="462">
        <f>IF(AND(Q4242=TRUE, R4242=TRUE, S4242=TRUE), IF(W4242&lt;-0.05, "អនុញ្ញាត (អ្នកផ្គត់ផ្គង់ប្រកាសខ្វះ)", "បានប្រកាស (អនុញ្ញាត)"), IF(AND(Q4242=FALSE, R4242=FALSE, S4242=FALSE), "ព្យួរទុក (មិនមានទិន្នន័យ)", "ប្រកាសខុស (ព្យួរទុក)"))</f>
        <v/>
      </c>
      <c r="K4242" s="462" t="inlineStr"/>
      <c r="L4242" s="462" t="inlineStr"/>
      <c r="M4242" s="464">
        <f>AH4242</f>
        <v/>
      </c>
      <c r="N4242" s="464">
        <f>IF(W4242&lt;0,AH4242,I4242)</f>
        <v/>
      </c>
      <c r="O4242" s="464">
        <f>I4242-M4242</f>
        <v/>
      </c>
      <c r="P4242" s="462" t="n"/>
      <c r="Q4242" s="462">
        <f>V4242=W4242</f>
        <v/>
      </c>
      <c r="R4242" s="462">
        <f>AND(MONTH(F4242)=MONTH(X4242), YEAR(F4242)=YEAR(X4242))</f>
        <v/>
      </c>
      <c r="S4242" s="462">
        <f>AC4242="L001-901905215"</f>
        <v/>
      </c>
      <c r="T4242" s="464">
        <f>G4242-AH4242</f>
        <v/>
      </c>
      <c r="U4242" s="462" t="n"/>
      <c r="V4242" s="462" t="inlineStr">
        <is>
          <t>IN2021120752</t>
        </is>
      </c>
      <c r="W4242" s="462" t="inlineStr">
        <is>
          <t>IN2021120752</t>
        </is>
      </c>
      <c r="X4242" s="463" t="n">
        <v>44547</v>
      </c>
      <c r="Y4242" s="462" t="inlineStr">
        <is>
          <t>IN202112-0752</t>
        </is>
      </c>
      <c r="Z4242" s="462" t="inlineStr"/>
      <c r="AA4242" s="462" t="inlineStr">
        <is>
          <t>បុគ្គលជាប់អាករ</t>
        </is>
      </c>
      <c r="AB4242" s="462" t="inlineStr">
        <is>
          <t>L001-901905215</t>
        </is>
      </c>
      <c r="AC4242" s="462" t="inlineStr">
        <is>
          <t>វីអ៊ីស៊ិន (ខេមបូឌា) អ៊ិនដាសស្ទ្រី ឯ.ក</t>
        </is>
      </c>
      <c r="AD4242" s="464" t="n">
        <v>10038336</v>
      </c>
      <c r="AE4242" s="464" t="n">
        <v>9125760</v>
      </c>
      <c r="AF4242" s="464" t="n">
        <v>0</v>
      </c>
      <c r="AG4242" s="464" t="n">
        <v>0</v>
      </c>
      <c r="AH4242" s="464" t="n">
        <v>912576</v>
      </c>
      <c r="AI4242" s="464" t="n">
        <v>0</v>
      </c>
      <c r="AJ4242" s="464" t="n">
        <v>0</v>
      </c>
      <c r="AK4242" s="464" t="n">
        <v>0</v>
      </c>
      <c r="AL4242" s="464" t="n">
        <v>0</v>
      </c>
      <c r="AM4242" s="464" t="n">
        <v>0</v>
      </c>
      <c r="AN4242" s="464" t="n">
        <v>0</v>
      </c>
      <c r="AO4242" s="464" t="n">
        <v>0</v>
      </c>
      <c r="AP4242" s="464" t="n">
        <v>0</v>
      </c>
      <c r="AQ4242" s="462" t="inlineStr"/>
      <c r="AR4242" s="462" t="inlineStr">
        <is>
          <t>Custom clearance and Trucking fee</t>
        </is>
      </c>
      <c r="AS4242" s="462" t="inlineStr">
        <is>
          <t>បានប្រកាសពន្ធ</t>
        </is>
      </c>
    </row>
    <row r="4243">
      <c r="A4243" s="461" t="n">
        <v>4235</v>
      </c>
      <c r="B4243" s="462" t="inlineStr">
        <is>
          <t>Lift off and Gate fee charge</t>
        </is>
      </c>
      <c r="C4243" s="462" t="inlineStr">
        <is>
          <t>កំពង់ផែស្វយ័តភ្នំពេញ "ក.ស.ភ"</t>
        </is>
      </c>
      <c r="D4243" s="462" t="inlineStr">
        <is>
          <t>L001-100044999</t>
        </is>
      </c>
      <c r="E4243" s="462" t="inlineStr">
        <is>
          <t>INV20211273738</t>
        </is>
      </c>
      <c r="F4243" s="463" t="n">
        <v>44540</v>
      </c>
      <c r="G4243" s="464" t="n">
        <v>87955</v>
      </c>
      <c r="H4243" s="462" t="n"/>
      <c r="I4243" s="464">
        <f>G4243</f>
        <v/>
      </c>
      <c r="J4243" s="462">
        <f>IF(AND(Q4243=TRUE, R4243=TRUE, S4243=TRUE), IF(W4243&lt;-0.05, "អនុញ្ញាត (អ្នកផ្គត់ផ្គង់ប្រកាសខ្វះ)", "បានប្រកាស (អនុញ្ញាត)"), IF(AND(Q4243=FALSE, R4243=FALSE, S4243=FALSE), "ព្យួរទុក (មិនមានទិន្នន័យ)", "ប្រកាសខុស (ព្យួរទុក)"))</f>
        <v/>
      </c>
      <c r="K4243" s="462" t="inlineStr"/>
      <c r="L4243" s="462" t="inlineStr"/>
      <c r="M4243" s="464">
        <f>AH4243</f>
        <v/>
      </c>
      <c r="N4243" s="464">
        <f>IF(W4243&lt;0,AH4243,I4243)</f>
        <v/>
      </c>
      <c r="O4243" s="464">
        <f>I4243-M4243</f>
        <v/>
      </c>
      <c r="P4243" s="462" t="n"/>
      <c r="Q4243" s="462">
        <f>V4243=W4243</f>
        <v/>
      </c>
      <c r="R4243" s="462">
        <f>AND(MONTH(F4243)=MONTH(X4243), YEAR(F4243)=YEAR(X4243))</f>
        <v/>
      </c>
      <c r="S4243" s="462">
        <f>AC4243="L001-901905215"</f>
        <v/>
      </c>
      <c r="T4243" s="464">
        <f>G4243-AH4243</f>
        <v/>
      </c>
      <c r="U4243" s="462" t="n"/>
      <c r="V4243" s="462" t="inlineStr">
        <is>
          <t>INV20211273738</t>
        </is>
      </c>
      <c r="W4243" s="462" t="inlineStr"/>
      <c r="X4243" s="499" t="n"/>
      <c r="Y4243" s="462" t="n"/>
      <c r="Z4243" s="462" t="n"/>
      <c r="AA4243" s="462" t="n"/>
      <c r="AB4243" s="462" t="n"/>
      <c r="AC4243" s="462" t="n"/>
      <c r="AD4243" s="462" t="n"/>
      <c r="AE4243" s="462" t="n"/>
      <c r="AF4243" s="462" t="n"/>
      <c r="AG4243" s="462" t="n"/>
      <c r="AH4243" s="462" t="n"/>
      <c r="AI4243" s="462" t="n"/>
      <c r="AJ4243" s="462" t="n"/>
      <c r="AK4243" s="462" t="n"/>
      <c r="AL4243" s="462" t="n"/>
      <c r="AM4243" s="462" t="n"/>
      <c r="AN4243" s="462" t="n"/>
      <c r="AO4243" s="462" t="n"/>
      <c r="AP4243" s="462" t="n"/>
      <c r="AQ4243" s="462" t="n"/>
      <c r="AR4243" s="462" t="n"/>
      <c r="AS4243" s="462" t="n"/>
    </row>
    <row r="4244">
      <c r="A4244" s="461" t="n">
        <v>4236</v>
      </c>
      <c r="B4244" s="462" t="inlineStr">
        <is>
          <t>Customs clearence and Trucking fee</t>
        </is>
      </c>
      <c r="C4244" s="462" t="inlineStr">
        <is>
          <t>56ប៊ី-លីង សឹបផ្លាយ ឆេន មេនេចម៉ិន ឯ.ក</t>
        </is>
      </c>
      <c r="D4244" s="462" t="inlineStr">
        <is>
          <t>K004-902004795</t>
        </is>
      </c>
      <c r="E4244" s="462" t="inlineStr">
        <is>
          <t>IN202112-0751</t>
        </is>
      </c>
      <c r="F4244" s="463" t="n">
        <v>44547</v>
      </c>
      <c r="G4244" s="464" t="n">
        <v>698691</v>
      </c>
      <c r="H4244" s="462" t="n"/>
      <c r="I4244" s="464">
        <f>G4244</f>
        <v/>
      </c>
      <c r="J4244" s="462">
        <f>IF(AND(Q4244=TRUE, R4244=TRUE, S4244=TRUE), IF(W4244&lt;-0.05, "អនុញ្ញាត (អ្នកផ្គត់ផ្គង់ប្រកាសខ្វះ)", "បានប្រកាស (អនុញ្ញាត)"), IF(AND(Q4244=FALSE, R4244=FALSE, S4244=FALSE), "ព្យួរទុក (មិនមានទិន្នន័យ)", "ប្រកាសខុស (ព្យួរទុក)"))</f>
        <v/>
      </c>
      <c r="K4244" s="462" t="inlineStr"/>
      <c r="L4244" s="462" t="inlineStr"/>
      <c r="M4244" s="464">
        <f>AH4244</f>
        <v/>
      </c>
      <c r="N4244" s="464">
        <f>IF(W4244&lt;0,AH4244,I4244)</f>
        <v/>
      </c>
      <c r="O4244" s="464">
        <f>I4244-M4244</f>
        <v/>
      </c>
      <c r="P4244" s="462" t="n"/>
      <c r="Q4244" s="462">
        <f>V4244=W4244</f>
        <v/>
      </c>
      <c r="R4244" s="462">
        <f>AND(MONTH(F4244)=MONTH(X4244), YEAR(F4244)=YEAR(X4244))</f>
        <v/>
      </c>
      <c r="S4244" s="462">
        <f>AC4244="L001-901905215"</f>
        <v/>
      </c>
      <c r="T4244" s="464">
        <f>G4244-AH4244</f>
        <v/>
      </c>
      <c r="U4244" s="462" t="n"/>
      <c r="V4244" s="462" t="inlineStr">
        <is>
          <t>IN2021120751</t>
        </is>
      </c>
      <c r="W4244" s="462" t="inlineStr">
        <is>
          <t>IN2021120751</t>
        </is>
      </c>
      <c r="X4244" s="463" t="n">
        <v>44547</v>
      </c>
      <c r="Y4244" s="462" t="inlineStr">
        <is>
          <t>IN202112-0751</t>
        </is>
      </c>
      <c r="Z4244" s="462" t="inlineStr"/>
      <c r="AA4244" s="462" t="inlineStr">
        <is>
          <t>បុគ្គលជាប់អាករ</t>
        </is>
      </c>
      <c r="AB4244" s="462" t="inlineStr">
        <is>
          <t>L001-901905215</t>
        </is>
      </c>
      <c r="AC4244" s="462" t="inlineStr">
        <is>
          <t>វីអ៊ីស៊ិន (ខេមបូឌា) អ៊ិនដាសស្ទ្រី ឯ.ក</t>
        </is>
      </c>
      <c r="AD4244" s="464" t="n">
        <v>7685601</v>
      </c>
      <c r="AE4244" s="464" t="n">
        <v>6986910</v>
      </c>
      <c r="AF4244" s="464" t="n">
        <v>0</v>
      </c>
      <c r="AG4244" s="464" t="n">
        <v>0</v>
      </c>
      <c r="AH4244" s="464" t="n">
        <v>698691</v>
      </c>
      <c r="AI4244" s="464" t="n">
        <v>0</v>
      </c>
      <c r="AJ4244" s="464" t="n">
        <v>0</v>
      </c>
      <c r="AK4244" s="464" t="n">
        <v>0</v>
      </c>
      <c r="AL4244" s="464" t="n">
        <v>0</v>
      </c>
      <c r="AM4244" s="464" t="n">
        <v>0</v>
      </c>
      <c r="AN4244" s="464" t="n">
        <v>0</v>
      </c>
      <c r="AO4244" s="464" t="n">
        <v>0</v>
      </c>
      <c r="AP4244" s="464" t="n">
        <v>0</v>
      </c>
      <c r="AQ4244" s="462" t="inlineStr"/>
      <c r="AR4244" s="462" t="inlineStr">
        <is>
          <t>Custom clearance and Trucking fee</t>
        </is>
      </c>
      <c r="AS4244" s="462" t="inlineStr">
        <is>
          <t>បានប្រកាសពន្ធ</t>
        </is>
      </c>
    </row>
    <row r="4245">
      <c r="A4245" s="461" t="n">
        <v>4237</v>
      </c>
      <c r="B4245" s="462" t="inlineStr">
        <is>
          <t>Lift off and Gate fee charge</t>
        </is>
      </c>
      <c r="C4245" s="462" t="inlineStr">
        <is>
          <t>កំពង់ផែស្វយ័តភ្នំពេញ "ក.ស.ភ"</t>
        </is>
      </c>
      <c r="D4245" s="462" t="inlineStr">
        <is>
          <t>L001-100044999</t>
        </is>
      </c>
      <c r="E4245" s="462" t="inlineStr">
        <is>
          <t>INV20211274016</t>
        </is>
      </c>
      <c r="F4245" s="463" t="n">
        <v>44541</v>
      </c>
      <c r="G4245" s="464" t="n">
        <v>48864</v>
      </c>
      <c r="H4245" s="462" t="n"/>
      <c r="I4245" s="464">
        <f>G4245</f>
        <v/>
      </c>
      <c r="J4245" s="462">
        <f>IF(AND(Q4245=TRUE, R4245=TRUE, S4245=TRUE), IF(W4245&lt;-0.05, "អនុញ្ញាត (អ្នកផ្គត់ផ្គង់ប្រកាសខ្វះ)", "បានប្រកាស (អនុញ្ញាត)"), IF(AND(Q4245=FALSE, R4245=FALSE, S4245=FALSE), "ព្យួរទុក (មិនមានទិន្នន័យ)", "ប្រកាសខុស (ព្យួរទុក)"))</f>
        <v/>
      </c>
      <c r="K4245" s="462" t="inlineStr"/>
      <c r="L4245" s="462" t="inlineStr"/>
      <c r="M4245" s="464">
        <f>AH4245</f>
        <v/>
      </c>
      <c r="N4245" s="464">
        <f>IF(W4245&lt;0,AH4245,I4245)</f>
        <v/>
      </c>
      <c r="O4245" s="464">
        <f>I4245-M4245</f>
        <v/>
      </c>
      <c r="P4245" s="462" t="n"/>
      <c r="Q4245" s="462">
        <f>V4245=W4245</f>
        <v/>
      </c>
      <c r="R4245" s="462">
        <f>AND(MONTH(F4245)=MONTH(X4245), YEAR(F4245)=YEAR(X4245))</f>
        <v/>
      </c>
      <c r="S4245" s="462">
        <f>AC4245="L001-901905215"</f>
        <v/>
      </c>
      <c r="T4245" s="464">
        <f>G4245-AH4245</f>
        <v/>
      </c>
      <c r="U4245" s="462" t="n"/>
      <c r="V4245" s="462" t="inlineStr">
        <is>
          <t>INV20211274016</t>
        </is>
      </c>
      <c r="W4245" s="462" t="inlineStr"/>
      <c r="X4245" s="499" t="n"/>
      <c r="Y4245" s="462" t="n"/>
      <c r="Z4245" s="462" t="n"/>
      <c r="AA4245" s="462" t="n"/>
      <c r="AB4245" s="462" t="n"/>
      <c r="AC4245" s="462" t="n"/>
      <c r="AD4245" s="462" t="n"/>
      <c r="AE4245" s="462" t="n"/>
      <c r="AF4245" s="462" t="n"/>
      <c r="AG4245" s="462" t="n"/>
      <c r="AH4245" s="462" t="n"/>
      <c r="AI4245" s="462" t="n"/>
      <c r="AJ4245" s="462" t="n"/>
      <c r="AK4245" s="462" t="n"/>
      <c r="AL4245" s="462" t="n"/>
      <c r="AM4245" s="462" t="n"/>
      <c r="AN4245" s="462" t="n"/>
      <c r="AO4245" s="462" t="n"/>
      <c r="AP4245" s="462" t="n"/>
      <c r="AQ4245" s="462" t="n"/>
      <c r="AR4245" s="462" t="n"/>
      <c r="AS4245" s="462" t="n"/>
    </row>
    <row r="4246">
      <c r="A4246" s="461" t="n">
        <v>4238</v>
      </c>
      <c r="B4246" s="462" t="inlineStr">
        <is>
          <t>Customs clearence and Trucking fee</t>
        </is>
      </c>
      <c r="C4246" s="462" t="inlineStr">
        <is>
          <t>56ប៊ី-លីង សឹបផ្លាយ ឆេន មេនេចម៉ិន ឯ.ក</t>
        </is>
      </c>
      <c r="D4246" s="462" t="inlineStr">
        <is>
          <t>K004-902004795</t>
        </is>
      </c>
      <c r="E4246" s="462" t="inlineStr">
        <is>
          <t>IN202112-0750</t>
        </is>
      </c>
      <c r="F4246" s="463" t="n">
        <v>44547</v>
      </c>
      <c r="G4246" s="464" t="n">
        <v>472584</v>
      </c>
      <c r="H4246" s="462" t="n"/>
      <c r="I4246" s="464">
        <f>G4246</f>
        <v/>
      </c>
      <c r="J4246" s="462">
        <f>IF(AND(Q4246=TRUE, R4246=TRUE, S4246=TRUE), IF(W4246&lt;-0.05, "អនុញ្ញាត (អ្នកផ្គត់ផ្គង់ប្រកាសខ្វះ)", "បានប្រកាស (អនុញ្ញាត)"), IF(AND(Q4246=FALSE, R4246=FALSE, S4246=FALSE), "ព្យួរទុក (មិនមានទិន្នន័យ)", "ប្រកាសខុស (ព្យួរទុក)"))</f>
        <v/>
      </c>
      <c r="K4246" s="462" t="inlineStr"/>
      <c r="L4246" s="462" t="inlineStr"/>
      <c r="M4246" s="464">
        <f>AH4246</f>
        <v/>
      </c>
      <c r="N4246" s="464">
        <f>IF(W4246&lt;0,AH4246,I4246)</f>
        <v/>
      </c>
      <c r="O4246" s="464">
        <f>I4246-M4246</f>
        <v/>
      </c>
      <c r="P4246" s="462" t="n"/>
      <c r="Q4246" s="462">
        <f>V4246=W4246</f>
        <v/>
      </c>
      <c r="R4246" s="462">
        <f>AND(MONTH(F4246)=MONTH(X4246), YEAR(F4246)=YEAR(X4246))</f>
        <v/>
      </c>
      <c r="S4246" s="462">
        <f>AC4246="L001-901905215"</f>
        <v/>
      </c>
      <c r="T4246" s="464">
        <f>G4246-AH4246</f>
        <v/>
      </c>
      <c r="U4246" s="462" t="n"/>
      <c r="V4246" s="462" t="inlineStr">
        <is>
          <t>IN2021120750</t>
        </is>
      </c>
      <c r="W4246" s="462" t="inlineStr">
        <is>
          <t>IN2021120750</t>
        </is>
      </c>
      <c r="X4246" s="463" t="n">
        <v>44547</v>
      </c>
      <c r="Y4246" s="462" t="inlineStr">
        <is>
          <t>IN202112-0750</t>
        </is>
      </c>
      <c r="Z4246" s="462" t="inlineStr"/>
      <c r="AA4246" s="462" t="inlineStr">
        <is>
          <t>បុគ្គលជាប់អាករ</t>
        </is>
      </c>
      <c r="AB4246" s="462" t="inlineStr">
        <is>
          <t>L001-901905215</t>
        </is>
      </c>
      <c r="AC4246" s="462" t="inlineStr">
        <is>
          <t>វីអ៊ីស៊ិន (ខេមបូឌា) អ៊ិនដាសស្ទ្រី ឯ.ក</t>
        </is>
      </c>
      <c r="AD4246" s="464" t="n">
        <v>5198424</v>
      </c>
      <c r="AE4246" s="464" t="n">
        <v>4725840</v>
      </c>
      <c r="AF4246" s="464" t="n">
        <v>0</v>
      </c>
      <c r="AG4246" s="464" t="n">
        <v>0</v>
      </c>
      <c r="AH4246" s="464" t="n">
        <v>472584</v>
      </c>
      <c r="AI4246" s="464" t="n">
        <v>0</v>
      </c>
      <c r="AJ4246" s="464" t="n">
        <v>0</v>
      </c>
      <c r="AK4246" s="464" t="n">
        <v>0</v>
      </c>
      <c r="AL4246" s="464" t="n">
        <v>0</v>
      </c>
      <c r="AM4246" s="464" t="n">
        <v>0</v>
      </c>
      <c r="AN4246" s="464" t="n">
        <v>0</v>
      </c>
      <c r="AO4246" s="464" t="n">
        <v>0</v>
      </c>
      <c r="AP4246" s="464" t="n">
        <v>0</v>
      </c>
      <c r="AQ4246" s="462" t="inlineStr"/>
      <c r="AR4246" s="462" t="inlineStr">
        <is>
          <t>Custom clearance and Trucking fee</t>
        </is>
      </c>
      <c r="AS4246" s="462" t="inlineStr">
        <is>
          <t>បានប្រកាសពន្ធ</t>
        </is>
      </c>
    </row>
    <row r="4247">
      <c r="A4247" s="461" t="n">
        <v>4239</v>
      </c>
      <c r="B4247" s="462" t="inlineStr">
        <is>
          <t>Lift off and Gate fee charge</t>
        </is>
      </c>
      <c r="C4247" s="462" t="inlineStr">
        <is>
          <t>កំពង់ផែស្វយ័តភ្នំពេញ "ក.ស.ភ"</t>
        </is>
      </c>
      <c r="D4247" s="462" t="inlineStr">
        <is>
          <t>L001-100044999</t>
        </is>
      </c>
      <c r="E4247" s="462" t="inlineStr">
        <is>
          <t>INV20211273631</t>
        </is>
      </c>
      <c r="F4247" s="463" t="n">
        <v>44538</v>
      </c>
      <c r="G4247" s="464" t="n">
        <v>4886</v>
      </c>
      <c r="H4247" s="462" t="n"/>
      <c r="I4247" s="464">
        <f>G4247</f>
        <v/>
      </c>
      <c r="J4247" s="462">
        <f>IF(AND(Q4247=TRUE, R4247=TRUE, S4247=TRUE), IF(W4247&lt;-0.05, "អនុញ្ញាត (អ្នកផ្គត់ផ្គង់ប្រកាសខ្វះ)", "បានប្រកាស (អនុញ្ញាត)"), IF(AND(Q4247=FALSE, R4247=FALSE, S4247=FALSE), "ព្យួរទុក (មិនមានទិន្នន័យ)", "ប្រកាសខុស (ព្យួរទុក)"))</f>
        <v/>
      </c>
      <c r="K4247" s="462" t="inlineStr"/>
      <c r="L4247" s="462" t="inlineStr"/>
      <c r="M4247" s="464">
        <f>AH4247</f>
        <v/>
      </c>
      <c r="N4247" s="464">
        <f>IF(W4247&lt;0,AH4247,I4247)</f>
        <v/>
      </c>
      <c r="O4247" s="464">
        <f>I4247-M4247</f>
        <v/>
      </c>
      <c r="P4247" s="462" t="n"/>
      <c r="Q4247" s="462">
        <f>V4247=W4247</f>
        <v/>
      </c>
      <c r="R4247" s="462">
        <f>AND(MONTH(F4247)=MONTH(X4247), YEAR(F4247)=YEAR(X4247))</f>
        <v/>
      </c>
      <c r="S4247" s="462">
        <f>AC4247="L001-901905215"</f>
        <v/>
      </c>
      <c r="T4247" s="464">
        <f>G4247-AH4247</f>
        <v/>
      </c>
      <c r="U4247" s="462" t="n"/>
      <c r="V4247" s="462" t="inlineStr">
        <is>
          <t>INV20211273631</t>
        </is>
      </c>
      <c r="W4247" s="462" t="inlineStr"/>
      <c r="X4247" s="499" t="n"/>
      <c r="Y4247" s="462" t="n"/>
      <c r="Z4247" s="462" t="n"/>
      <c r="AA4247" s="462" t="n"/>
      <c r="AB4247" s="462" t="n"/>
      <c r="AC4247" s="462" t="n"/>
      <c r="AD4247" s="462" t="n"/>
      <c r="AE4247" s="462" t="n"/>
      <c r="AF4247" s="462" t="n"/>
      <c r="AG4247" s="462" t="n"/>
      <c r="AH4247" s="462" t="n"/>
      <c r="AI4247" s="462" t="n"/>
      <c r="AJ4247" s="462" t="n"/>
      <c r="AK4247" s="462" t="n"/>
      <c r="AL4247" s="462" t="n"/>
      <c r="AM4247" s="462" t="n"/>
      <c r="AN4247" s="462" t="n"/>
      <c r="AO4247" s="462" t="n"/>
      <c r="AP4247" s="462" t="n"/>
      <c r="AQ4247" s="462" t="n"/>
      <c r="AR4247" s="462" t="n"/>
      <c r="AS4247" s="462" t="n"/>
    </row>
    <row r="4248">
      <c r="A4248" s="461" t="n">
        <v>4240</v>
      </c>
      <c r="B4248" s="462" t="inlineStr">
        <is>
          <t>Lift off and Gate fee charge</t>
        </is>
      </c>
      <c r="C4248" s="462" t="inlineStr">
        <is>
          <t>កំពង់ផែស្វយ័តភ្នំពេញ "ក.ស.ភ"</t>
        </is>
      </c>
      <c r="D4248" s="462" t="inlineStr">
        <is>
          <t>L001-100044999</t>
        </is>
      </c>
      <c r="E4248" s="462" t="inlineStr">
        <is>
          <t>INV20211272037</t>
        </is>
      </c>
      <c r="F4248" s="463" t="n">
        <v>44532</v>
      </c>
      <c r="G4248" s="464" t="n">
        <v>117245</v>
      </c>
      <c r="H4248" s="462" t="n"/>
      <c r="I4248" s="464">
        <f>G4248</f>
        <v/>
      </c>
      <c r="J4248" s="462">
        <f>IF(AND(Q4248=TRUE, R4248=TRUE, S4248=TRUE), IF(W4248&lt;-0.05, "អនុញ្ញាត (អ្នកផ្គត់ផ្គង់ប្រកាសខ្វះ)", "បានប្រកាស (អនុញ្ញាត)"), IF(AND(Q4248=FALSE, R4248=FALSE, S4248=FALSE), "ព្យួរទុក (មិនមានទិន្នន័យ)", "ប្រកាសខុស (ព្យួរទុក)"))</f>
        <v/>
      </c>
      <c r="K4248" s="462" t="inlineStr"/>
      <c r="L4248" s="462" t="inlineStr"/>
      <c r="M4248" s="464">
        <f>AH4248</f>
        <v/>
      </c>
      <c r="N4248" s="464">
        <f>IF(W4248&lt;0,AH4248,I4248)</f>
        <v/>
      </c>
      <c r="O4248" s="464">
        <f>I4248-M4248</f>
        <v/>
      </c>
      <c r="P4248" s="462" t="n"/>
      <c r="Q4248" s="462">
        <f>V4248=W4248</f>
        <v/>
      </c>
      <c r="R4248" s="462">
        <f>AND(MONTH(F4248)=MONTH(X4248), YEAR(F4248)=YEAR(X4248))</f>
        <v/>
      </c>
      <c r="S4248" s="462">
        <f>AC4248="L001-901905215"</f>
        <v/>
      </c>
      <c r="T4248" s="464">
        <f>G4248-AH4248</f>
        <v/>
      </c>
      <c r="U4248" s="462" t="n"/>
      <c r="V4248" s="462" t="inlineStr">
        <is>
          <t>INV20211272037</t>
        </is>
      </c>
      <c r="W4248" s="462" t="inlineStr"/>
      <c r="X4248" s="499" t="n"/>
      <c r="Y4248" s="462" t="n"/>
      <c r="Z4248" s="462" t="n"/>
      <c r="AA4248" s="462" t="n"/>
      <c r="AB4248" s="462" t="n"/>
      <c r="AC4248" s="462" t="n"/>
      <c r="AD4248" s="462" t="n"/>
      <c r="AE4248" s="462" t="n"/>
      <c r="AF4248" s="462" t="n"/>
      <c r="AG4248" s="462" t="n"/>
      <c r="AH4248" s="462" t="n"/>
      <c r="AI4248" s="462" t="n"/>
      <c r="AJ4248" s="462" t="n"/>
      <c r="AK4248" s="462" t="n"/>
      <c r="AL4248" s="462" t="n"/>
      <c r="AM4248" s="462" t="n"/>
      <c r="AN4248" s="462" t="n"/>
      <c r="AO4248" s="462" t="n"/>
      <c r="AP4248" s="462" t="n"/>
      <c r="AQ4248" s="462" t="n"/>
      <c r="AR4248" s="462" t="n"/>
      <c r="AS4248" s="462" t="n"/>
    </row>
    <row r="4249">
      <c r="A4249" s="461" t="n">
        <v>4241</v>
      </c>
      <c r="B4249" s="462" t="inlineStr">
        <is>
          <t>Customs clearence and Trucking fee</t>
        </is>
      </c>
      <c r="C4249" s="462" t="inlineStr">
        <is>
          <t>56ប៊ី-លីង សឹបផ្លាយ ឆេន មេនេចម៉ិន ឯ.ក</t>
        </is>
      </c>
      <c r="D4249" s="462" t="inlineStr">
        <is>
          <t>K004-902004795</t>
        </is>
      </c>
      <c r="E4249" s="462" t="inlineStr">
        <is>
          <t>IN202112-0742</t>
        </is>
      </c>
      <c r="F4249" s="463" t="n">
        <v>44543</v>
      </c>
      <c r="G4249" s="464" t="n">
        <v>912128</v>
      </c>
      <c r="H4249" s="462" t="n"/>
      <c r="I4249" s="464">
        <f>G4249</f>
        <v/>
      </c>
      <c r="J4249" s="462">
        <f>IF(AND(Q4249=TRUE, R4249=TRUE, S4249=TRUE), IF(W4249&lt;-0.05, "អនុញ្ញាត (អ្នកផ្គត់ផ្គង់ប្រកាសខ្វះ)", "បានប្រកាស (អនុញ្ញាត)"), IF(AND(Q4249=FALSE, R4249=FALSE, S4249=FALSE), "ព្យួរទុក (មិនមានទិន្នន័យ)", "ប្រកាសខុស (ព្យួរទុក)"))</f>
        <v/>
      </c>
      <c r="K4249" s="462" t="inlineStr"/>
      <c r="L4249" s="462" t="inlineStr"/>
      <c r="M4249" s="464">
        <f>AH4249</f>
        <v/>
      </c>
      <c r="N4249" s="464">
        <f>IF(W4249&lt;0,AH4249,I4249)</f>
        <v/>
      </c>
      <c r="O4249" s="464">
        <f>I4249-M4249</f>
        <v/>
      </c>
      <c r="P4249" s="462" t="n"/>
      <c r="Q4249" s="462">
        <f>V4249=W4249</f>
        <v/>
      </c>
      <c r="R4249" s="462">
        <f>AND(MONTH(F4249)=MONTH(X4249), YEAR(F4249)=YEAR(X4249))</f>
        <v/>
      </c>
      <c r="S4249" s="462">
        <f>AC4249="L001-901905215"</f>
        <v/>
      </c>
      <c r="T4249" s="464">
        <f>G4249-AH4249</f>
        <v/>
      </c>
      <c r="U4249" s="462" t="n"/>
      <c r="V4249" s="462" t="inlineStr">
        <is>
          <t>IN2021120742</t>
        </is>
      </c>
      <c r="W4249" s="462" t="inlineStr">
        <is>
          <t>IN2021120742</t>
        </is>
      </c>
      <c r="X4249" s="463" t="n">
        <v>44543</v>
      </c>
      <c r="Y4249" s="462" t="inlineStr">
        <is>
          <t>IN202112-0742</t>
        </is>
      </c>
      <c r="Z4249" s="462" t="inlineStr"/>
      <c r="AA4249" s="462" t="inlineStr">
        <is>
          <t>បុគ្គលជាប់អាករ</t>
        </is>
      </c>
      <c r="AB4249" s="462" t="inlineStr">
        <is>
          <t>L001-901905215</t>
        </is>
      </c>
      <c r="AC4249" s="462" t="inlineStr">
        <is>
          <t>វីអ៊ីស៊ិន (ខេមបូឌា) អ៊ិនដាសស្ទ្រី ឯ.ក</t>
        </is>
      </c>
      <c r="AD4249" s="464" t="n">
        <v>10033408</v>
      </c>
      <c r="AE4249" s="464" t="n">
        <v>9121280</v>
      </c>
      <c r="AF4249" s="464" t="n">
        <v>0</v>
      </c>
      <c r="AG4249" s="464" t="n">
        <v>0</v>
      </c>
      <c r="AH4249" s="464" t="n">
        <v>912128</v>
      </c>
      <c r="AI4249" s="464" t="n">
        <v>0</v>
      </c>
      <c r="AJ4249" s="464" t="n">
        <v>0</v>
      </c>
      <c r="AK4249" s="464" t="n">
        <v>0</v>
      </c>
      <c r="AL4249" s="464" t="n">
        <v>0</v>
      </c>
      <c r="AM4249" s="464" t="n">
        <v>0</v>
      </c>
      <c r="AN4249" s="464" t="n">
        <v>0</v>
      </c>
      <c r="AO4249" s="464" t="n">
        <v>0</v>
      </c>
      <c r="AP4249" s="464" t="n">
        <v>0</v>
      </c>
      <c r="AQ4249" s="462" t="inlineStr"/>
      <c r="AR4249" s="462" t="inlineStr">
        <is>
          <t>Custom clearance and Trucking fee</t>
        </is>
      </c>
      <c r="AS4249" s="462" t="inlineStr">
        <is>
          <t>បានប្រកាសពន្ធ</t>
        </is>
      </c>
    </row>
    <row r="4250">
      <c r="A4250" s="461" t="n">
        <v>4242</v>
      </c>
      <c r="B4250" s="462" t="inlineStr">
        <is>
          <t>Lift off and Gate fee charge</t>
        </is>
      </c>
      <c r="C4250" s="462" t="inlineStr">
        <is>
          <t>កំពង់ផែស្វយ័តភ្នំពេញ "ក.ស.ភ"</t>
        </is>
      </c>
      <c r="D4250" s="462" t="inlineStr">
        <is>
          <t>L001-100044999</t>
        </is>
      </c>
      <c r="E4250" s="462" t="inlineStr">
        <is>
          <t>INV20211272350</t>
        </is>
      </c>
      <c r="F4250" s="463" t="n">
        <v>44534</v>
      </c>
      <c r="G4250" s="464" t="n">
        <v>19546</v>
      </c>
      <c r="H4250" s="462" t="n"/>
      <c r="I4250" s="464">
        <f>G4250</f>
        <v/>
      </c>
      <c r="J4250" s="462">
        <f>IF(AND(Q4250=TRUE, R4250=TRUE, S4250=TRUE), IF(W4250&lt;-0.05, "អនុញ្ញាត (អ្នកផ្គត់ផ្គង់ប្រកាសខ្វះ)", "បានប្រកាស (អនុញ្ញាត)"), IF(AND(Q4250=FALSE, R4250=FALSE, S4250=FALSE), "ព្យួរទុក (មិនមានទិន្នន័យ)", "ប្រកាសខុស (ព្យួរទុក)"))</f>
        <v/>
      </c>
      <c r="K4250" s="462" t="inlineStr"/>
      <c r="L4250" s="462" t="inlineStr"/>
      <c r="M4250" s="464">
        <f>AH4250</f>
        <v/>
      </c>
      <c r="N4250" s="464">
        <f>IF(W4250&lt;0,AH4250,I4250)</f>
        <v/>
      </c>
      <c r="O4250" s="464">
        <f>I4250-M4250</f>
        <v/>
      </c>
      <c r="P4250" s="462" t="n"/>
      <c r="Q4250" s="462">
        <f>V4250=W4250</f>
        <v/>
      </c>
      <c r="R4250" s="462">
        <f>AND(MONTH(F4250)=MONTH(X4250), YEAR(F4250)=YEAR(X4250))</f>
        <v/>
      </c>
      <c r="S4250" s="462">
        <f>AC4250="L001-901905215"</f>
        <v/>
      </c>
      <c r="T4250" s="464">
        <f>G4250-AH4250</f>
        <v/>
      </c>
      <c r="U4250" s="462" t="n"/>
      <c r="V4250" s="462" t="inlineStr">
        <is>
          <t>INV20211272350</t>
        </is>
      </c>
      <c r="W4250" s="462" t="inlineStr"/>
      <c r="X4250" s="499" t="n"/>
      <c r="Y4250" s="462" t="n"/>
      <c r="Z4250" s="462" t="n"/>
      <c r="AA4250" s="462" t="n"/>
      <c r="AB4250" s="462" t="n"/>
      <c r="AC4250" s="462" t="n"/>
      <c r="AD4250" s="462" t="n"/>
      <c r="AE4250" s="462" t="n"/>
      <c r="AF4250" s="462" t="n"/>
      <c r="AG4250" s="462" t="n"/>
      <c r="AH4250" s="462" t="n"/>
      <c r="AI4250" s="462" t="n"/>
      <c r="AJ4250" s="462" t="n"/>
      <c r="AK4250" s="462" t="n"/>
      <c r="AL4250" s="462" t="n"/>
      <c r="AM4250" s="462" t="n"/>
      <c r="AN4250" s="462" t="n"/>
      <c r="AO4250" s="462" t="n"/>
      <c r="AP4250" s="462" t="n"/>
      <c r="AQ4250" s="462" t="n"/>
      <c r="AR4250" s="462" t="n"/>
      <c r="AS4250" s="462" t="n"/>
    </row>
    <row r="4251">
      <c r="A4251" s="461" t="n">
        <v>4243</v>
      </c>
      <c r="B4251" s="462" t="inlineStr">
        <is>
          <t>Customs clearence and Trucking fee</t>
        </is>
      </c>
      <c r="C4251" s="462" t="inlineStr">
        <is>
          <t>56ប៊ី-លីង សឹបផ្លាយ ឆេន មេនេចម៉ិន ឯ.ក</t>
        </is>
      </c>
      <c r="D4251" s="462" t="inlineStr">
        <is>
          <t>K004-902004795</t>
        </is>
      </c>
      <c r="E4251" s="462" t="inlineStr">
        <is>
          <t>IN202112-0741</t>
        </is>
      </c>
      <c r="F4251" s="463" t="n">
        <v>44543</v>
      </c>
      <c r="G4251" s="464" t="n">
        <v>258572</v>
      </c>
      <c r="H4251" s="462" t="n"/>
      <c r="I4251" s="464">
        <f>G4251</f>
        <v/>
      </c>
      <c r="J4251" s="462">
        <f>IF(AND(Q4251=TRUE, R4251=TRUE, S4251=TRUE), IF(W4251&lt;-0.05, "អនុញ្ញាត (អ្នកផ្គត់ផ្គង់ប្រកាសខ្វះ)", "បានប្រកាស (អនុញ្ញាត)"), IF(AND(Q4251=FALSE, R4251=FALSE, S4251=FALSE), "ព្យួរទុក (មិនមានទិន្នន័យ)", "ប្រកាសខុស (ព្យួរទុក)"))</f>
        <v/>
      </c>
      <c r="K4251" s="462" t="inlineStr"/>
      <c r="L4251" s="462" t="inlineStr"/>
      <c r="M4251" s="464">
        <f>AH4251</f>
        <v/>
      </c>
      <c r="N4251" s="464">
        <f>IF(W4251&lt;0,AH4251,I4251)</f>
        <v/>
      </c>
      <c r="O4251" s="464">
        <f>I4251-M4251</f>
        <v/>
      </c>
      <c r="P4251" s="462" t="n"/>
      <c r="Q4251" s="462">
        <f>V4251=W4251</f>
        <v/>
      </c>
      <c r="R4251" s="462">
        <f>AND(MONTH(F4251)=MONTH(X4251), YEAR(F4251)=YEAR(X4251))</f>
        <v/>
      </c>
      <c r="S4251" s="462">
        <f>AC4251="L001-901905215"</f>
        <v/>
      </c>
      <c r="T4251" s="464">
        <f>G4251-AH4251</f>
        <v/>
      </c>
      <c r="U4251" s="462" t="n"/>
      <c r="V4251" s="462" t="inlineStr">
        <is>
          <t>IN2021120741</t>
        </is>
      </c>
      <c r="W4251" s="462" t="inlineStr">
        <is>
          <t>IN2021120741</t>
        </is>
      </c>
      <c r="X4251" s="463" t="n">
        <v>44543</v>
      </c>
      <c r="Y4251" s="462" t="inlineStr">
        <is>
          <t>IN202112-0741</t>
        </is>
      </c>
      <c r="Z4251" s="462" t="inlineStr"/>
      <c r="AA4251" s="462" t="inlineStr">
        <is>
          <t>បុគ្គលជាប់អាករ</t>
        </is>
      </c>
      <c r="AB4251" s="462" t="inlineStr">
        <is>
          <t>L001-901905215</t>
        </is>
      </c>
      <c r="AC4251" s="462" t="inlineStr">
        <is>
          <t>វីអ៊ីស៊ិន (ខេមបូឌា) អ៊ិនដាសស្ទ្រី ឯ.ក</t>
        </is>
      </c>
      <c r="AD4251" s="464" t="n">
        <v>2844292</v>
      </c>
      <c r="AE4251" s="464" t="n">
        <v>2585720</v>
      </c>
      <c r="AF4251" s="464" t="n">
        <v>0</v>
      </c>
      <c r="AG4251" s="464" t="n">
        <v>0</v>
      </c>
      <c r="AH4251" s="464" t="n">
        <v>258572</v>
      </c>
      <c r="AI4251" s="464" t="n">
        <v>0</v>
      </c>
      <c r="AJ4251" s="464" t="n">
        <v>0</v>
      </c>
      <c r="AK4251" s="464" t="n">
        <v>0</v>
      </c>
      <c r="AL4251" s="464" t="n">
        <v>0</v>
      </c>
      <c r="AM4251" s="464" t="n">
        <v>0</v>
      </c>
      <c r="AN4251" s="464" t="n">
        <v>0</v>
      </c>
      <c r="AO4251" s="464" t="n">
        <v>0</v>
      </c>
      <c r="AP4251" s="464" t="n">
        <v>0</v>
      </c>
      <c r="AQ4251" s="462" t="inlineStr"/>
      <c r="AR4251" s="462" t="inlineStr">
        <is>
          <t>Custom clearance and Trucking fee</t>
        </is>
      </c>
      <c r="AS4251" s="462" t="inlineStr">
        <is>
          <t>បានប្រកាសពន្ធ</t>
        </is>
      </c>
    </row>
    <row r="4252">
      <c r="A4252" s="461" t="n">
        <v>4244</v>
      </c>
      <c r="B4252" s="462" t="inlineStr">
        <is>
          <t>Lift off and Gate fee charge</t>
        </is>
      </c>
      <c r="C4252" s="462" t="inlineStr">
        <is>
          <t>កំពង់ផែស្វយ័តភ្នំពេញ "ក.ស.ភ"</t>
        </is>
      </c>
      <c r="D4252" s="462" t="inlineStr">
        <is>
          <t>L001-100044999</t>
        </is>
      </c>
      <c r="E4252" s="462" t="inlineStr">
        <is>
          <t>INV20211272363</t>
        </is>
      </c>
      <c r="F4252" s="463" t="n">
        <v>44534</v>
      </c>
      <c r="G4252" s="464" t="n">
        <v>254093</v>
      </c>
      <c r="H4252" s="462" t="n"/>
      <c r="I4252" s="464">
        <f>G4252</f>
        <v/>
      </c>
      <c r="J4252" s="462">
        <f>IF(AND(Q4252=TRUE, R4252=TRUE, S4252=TRUE), IF(W4252&lt;-0.05, "អនុញ្ញាត (អ្នកផ្គត់ផ្គង់ប្រកាសខ្វះ)", "បានប្រកាស (អនុញ្ញាត)"), IF(AND(Q4252=FALSE, R4252=FALSE, S4252=FALSE), "ព្យួរទុក (មិនមានទិន្នន័យ)", "ប្រកាសខុស (ព្យួរទុក)"))</f>
        <v/>
      </c>
      <c r="K4252" s="462" t="inlineStr"/>
      <c r="L4252" s="462" t="inlineStr"/>
      <c r="M4252" s="464">
        <f>AH4252</f>
        <v/>
      </c>
      <c r="N4252" s="464">
        <f>IF(W4252&lt;0,AH4252,I4252)</f>
        <v/>
      </c>
      <c r="O4252" s="464">
        <f>I4252-M4252</f>
        <v/>
      </c>
      <c r="P4252" s="462" t="n"/>
      <c r="Q4252" s="462">
        <f>V4252=W4252</f>
        <v/>
      </c>
      <c r="R4252" s="462">
        <f>AND(MONTH(F4252)=MONTH(X4252), YEAR(F4252)=YEAR(X4252))</f>
        <v/>
      </c>
      <c r="S4252" s="462">
        <f>AC4252="L001-901905215"</f>
        <v/>
      </c>
      <c r="T4252" s="464">
        <f>G4252-AH4252</f>
        <v/>
      </c>
      <c r="U4252" s="462" t="n"/>
      <c r="V4252" s="462" t="inlineStr">
        <is>
          <t>INV20211272363</t>
        </is>
      </c>
      <c r="W4252" s="462" t="inlineStr"/>
      <c r="X4252" s="499" t="n"/>
      <c r="Y4252" s="462" t="n"/>
      <c r="Z4252" s="462" t="n"/>
      <c r="AA4252" s="462" t="n"/>
      <c r="AB4252" s="462" t="n"/>
      <c r="AC4252" s="462" t="n"/>
      <c r="AD4252" s="462" t="n"/>
      <c r="AE4252" s="462" t="n"/>
      <c r="AF4252" s="462" t="n"/>
      <c r="AG4252" s="462" t="n"/>
      <c r="AH4252" s="462" t="n"/>
      <c r="AI4252" s="462" t="n"/>
      <c r="AJ4252" s="462" t="n"/>
      <c r="AK4252" s="462" t="n"/>
      <c r="AL4252" s="462" t="n"/>
      <c r="AM4252" s="462" t="n"/>
      <c r="AN4252" s="462" t="n"/>
      <c r="AO4252" s="462" t="n"/>
      <c r="AP4252" s="462" t="n"/>
      <c r="AQ4252" s="462" t="n"/>
      <c r="AR4252" s="462" t="n"/>
      <c r="AS4252" s="462" t="n"/>
    </row>
    <row r="4253">
      <c r="A4253" s="461" t="n">
        <v>4245</v>
      </c>
      <c r="B4253" s="462" t="inlineStr">
        <is>
          <t>Customs clearence and Trucking fee</t>
        </is>
      </c>
      <c r="C4253" s="462" t="inlineStr">
        <is>
          <t>56ប៊ី-លីង សឹបផ្លាយ ឆេន មេនេចម៉ិន ឯ.ក</t>
        </is>
      </c>
      <c r="D4253" s="462" t="inlineStr">
        <is>
          <t>K004-902004795</t>
        </is>
      </c>
      <c r="E4253" s="462" t="inlineStr">
        <is>
          <t>IN202112-0740</t>
        </is>
      </c>
      <c r="F4253" s="463" t="n">
        <v>44543</v>
      </c>
      <c r="G4253" s="464" t="n">
        <v>1968812</v>
      </c>
      <c r="H4253" s="462" t="n"/>
      <c r="I4253" s="464">
        <f>G4253</f>
        <v/>
      </c>
      <c r="J4253" s="462">
        <f>IF(AND(Q4253=TRUE, R4253=TRUE, S4253=TRUE), IF(W4253&lt;-0.05, "អនុញ្ញាត (អ្នកផ្គត់ផ្គង់ប្រកាសខ្វះ)", "បានប្រកាស (អនុញ្ញាត)"), IF(AND(Q4253=FALSE, R4253=FALSE, S4253=FALSE), "ព្យួរទុក (មិនមានទិន្នន័យ)", "ប្រកាសខុស (ព្យួរទុក)"))</f>
        <v/>
      </c>
      <c r="K4253" s="462" t="inlineStr"/>
      <c r="L4253" s="462" t="inlineStr"/>
      <c r="M4253" s="464">
        <f>AH4253</f>
        <v/>
      </c>
      <c r="N4253" s="464">
        <f>IF(W4253&lt;0,AH4253,I4253)</f>
        <v/>
      </c>
      <c r="O4253" s="464">
        <f>I4253-M4253</f>
        <v/>
      </c>
      <c r="P4253" s="462" t="n"/>
      <c r="Q4253" s="462">
        <f>V4253=W4253</f>
        <v/>
      </c>
      <c r="R4253" s="462">
        <f>AND(MONTH(F4253)=MONTH(X4253), YEAR(F4253)=YEAR(X4253))</f>
        <v/>
      </c>
      <c r="S4253" s="462">
        <f>AC4253="L001-901905215"</f>
        <v/>
      </c>
      <c r="T4253" s="464">
        <f>G4253-AH4253</f>
        <v/>
      </c>
      <c r="U4253" s="462" t="n"/>
      <c r="V4253" s="462" t="inlineStr">
        <is>
          <t>IN2021120740</t>
        </is>
      </c>
      <c r="W4253" s="462" t="inlineStr">
        <is>
          <t>IN2021120740</t>
        </is>
      </c>
      <c r="X4253" s="463" t="n">
        <v>44543</v>
      </c>
      <c r="Y4253" s="462" t="inlineStr">
        <is>
          <t>IN202112-0740</t>
        </is>
      </c>
      <c r="Z4253" s="462" t="inlineStr"/>
      <c r="AA4253" s="462" t="inlineStr">
        <is>
          <t>បុគ្គលជាប់អាករ</t>
        </is>
      </c>
      <c r="AB4253" s="462" t="inlineStr">
        <is>
          <t>L001-901905215</t>
        </is>
      </c>
      <c r="AC4253" s="462" t="inlineStr">
        <is>
          <t>វីអ៊ីស៊ិន (ខេមបូឌា) អ៊ិនដាសស្ទ្រី ឯ.ក</t>
        </is>
      </c>
      <c r="AD4253" s="464" t="n">
        <v>21656932</v>
      </c>
      <c r="AE4253" s="464" t="n">
        <v>19688120</v>
      </c>
      <c r="AF4253" s="464" t="n">
        <v>0</v>
      </c>
      <c r="AG4253" s="464" t="n">
        <v>0</v>
      </c>
      <c r="AH4253" s="464" t="n">
        <v>1968812</v>
      </c>
      <c r="AI4253" s="464" t="n">
        <v>0</v>
      </c>
      <c r="AJ4253" s="464" t="n">
        <v>0</v>
      </c>
      <c r="AK4253" s="464" t="n">
        <v>0</v>
      </c>
      <c r="AL4253" s="464" t="n">
        <v>0</v>
      </c>
      <c r="AM4253" s="464" t="n">
        <v>0</v>
      </c>
      <c r="AN4253" s="464" t="n">
        <v>0</v>
      </c>
      <c r="AO4253" s="464" t="n">
        <v>0</v>
      </c>
      <c r="AP4253" s="464" t="n">
        <v>0</v>
      </c>
      <c r="AQ4253" s="462" t="inlineStr"/>
      <c r="AR4253" s="462" t="inlineStr">
        <is>
          <t>Custom clearance and Trucking fee</t>
        </is>
      </c>
      <c r="AS4253" s="462" t="inlineStr">
        <is>
          <t>បានប្រកាសពន្ធ</t>
        </is>
      </c>
    </row>
    <row r="4254">
      <c r="A4254" s="461" t="n">
        <v>4246</v>
      </c>
      <c r="B4254" s="462" t="inlineStr">
        <is>
          <t>Lift off and Gate fee charge</t>
        </is>
      </c>
      <c r="C4254" s="462" t="inlineStr">
        <is>
          <t>កំពង់ផែស្វយ័តភ្នំពេញ "ក.ស.ភ"</t>
        </is>
      </c>
      <c r="D4254" s="462" t="inlineStr">
        <is>
          <t>L001-100044999</t>
        </is>
      </c>
      <c r="E4254" s="462" t="inlineStr">
        <is>
          <t>INV20211272353</t>
        </is>
      </c>
      <c r="F4254" s="463" t="n">
        <v>44534</v>
      </c>
      <c r="G4254" s="464" t="n">
        <v>48864</v>
      </c>
      <c r="H4254" s="462" t="n"/>
      <c r="I4254" s="464">
        <f>G4254</f>
        <v/>
      </c>
      <c r="J4254" s="462">
        <f>IF(AND(Q4254=TRUE, R4254=TRUE, S4254=TRUE), IF(W4254&lt;-0.05, "អនុញ្ញាត (អ្នកផ្គត់ផ្គង់ប្រកាសខ្វះ)", "បានប្រកាស (អនុញ្ញាត)"), IF(AND(Q4254=FALSE, R4254=FALSE, S4254=FALSE), "ព្យួរទុក (មិនមានទិន្នន័យ)", "ប្រកាសខុស (ព្យួរទុក)"))</f>
        <v/>
      </c>
      <c r="K4254" s="462" t="inlineStr"/>
      <c r="L4254" s="462" t="inlineStr"/>
      <c r="M4254" s="464">
        <f>AH4254</f>
        <v/>
      </c>
      <c r="N4254" s="464">
        <f>IF(W4254&lt;0,AH4254,I4254)</f>
        <v/>
      </c>
      <c r="O4254" s="464">
        <f>I4254-M4254</f>
        <v/>
      </c>
      <c r="P4254" s="462" t="n"/>
      <c r="Q4254" s="462">
        <f>V4254=W4254</f>
        <v/>
      </c>
      <c r="R4254" s="462">
        <f>AND(MONTH(F4254)=MONTH(X4254), YEAR(F4254)=YEAR(X4254))</f>
        <v/>
      </c>
      <c r="S4254" s="462">
        <f>AC4254="L001-901905215"</f>
        <v/>
      </c>
      <c r="T4254" s="464">
        <f>G4254-AH4254</f>
        <v/>
      </c>
      <c r="U4254" s="462" t="n"/>
      <c r="V4254" s="462" t="inlineStr">
        <is>
          <t>INV20211272353</t>
        </is>
      </c>
      <c r="W4254" s="462" t="inlineStr"/>
      <c r="X4254" s="499" t="n"/>
      <c r="Y4254" s="462" t="n"/>
      <c r="Z4254" s="462" t="n"/>
      <c r="AA4254" s="462" t="n"/>
      <c r="AB4254" s="462" t="n"/>
      <c r="AC4254" s="462" t="n"/>
      <c r="AD4254" s="462" t="n"/>
      <c r="AE4254" s="462" t="n"/>
      <c r="AF4254" s="462" t="n"/>
      <c r="AG4254" s="462" t="n"/>
      <c r="AH4254" s="462" t="n"/>
      <c r="AI4254" s="462" t="n"/>
      <c r="AJ4254" s="462" t="n"/>
      <c r="AK4254" s="462" t="n"/>
      <c r="AL4254" s="462" t="n"/>
      <c r="AM4254" s="462" t="n"/>
      <c r="AN4254" s="462" t="n"/>
      <c r="AO4254" s="462" t="n"/>
      <c r="AP4254" s="462" t="n"/>
      <c r="AQ4254" s="462" t="n"/>
      <c r="AR4254" s="462" t="n"/>
      <c r="AS4254" s="462" t="n"/>
    </row>
    <row r="4255">
      <c r="A4255" s="461" t="n">
        <v>4247</v>
      </c>
      <c r="B4255" s="462" t="inlineStr">
        <is>
          <t>Customs clearence and Trucking fee</t>
        </is>
      </c>
      <c r="C4255" s="462" t="inlineStr">
        <is>
          <t>56ប៊ី-លីង សឹបផ្លាយ ឆេន មេនេចម៉ិន ឯ.ក</t>
        </is>
      </c>
      <c r="D4255" s="462" t="inlineStr">
        <is>
          <t>K004-902004795</t>
        </is>
      </c>
      <c r="E4255" s="462" t="inlineStr">
        <is>
          <t>IN202112-0739</t>
        </is>
      </c>
      <c r="F4255" s="463" t="n">
        <v>44543</v>
      </c>
      <c r="G4255" s="464" t="n">
        <v>472352</v>
      </c>
      <c r="H4255" s="462" t="n"/>
      <c r="I4255" s="464">
        <f>G4255</f>
        <v/>
      </c>
      <c r="J4255" s="462">
        <f>IF(AND(Q4255=TRUE, R4255=TRUE, S4255=TRUE), IF(W4255&lt;-0.05, "អនុញ្ញាត (អ្នកផ្គត់ផ្គង់ប្រកាសខ្វះ)", "បានប្រកាស (អនុញ្ញាត)"), IF(AND(Q4255=FALSE, R4255=FALSE, S4255=FALSE), "ព្យួរទុក (មិនមានទិន្នន័យ)", "ប្រកាសខុស (ព្យួរទុក)"))</f>
        <v/>
      </c>
      <c r="K4255" s="462" t="inlineStr"/>
      <c r="L4255" s="462" t="inlineStr"/>
      <c r="M4255" s="464">
        <f>AH4255</f>
        <v/>
      </c>
      <c r="N4255" s="464">
        <f>IF(W4255&lt;0,AH4255,I4255)</f>
        <v/>
      </c>
      <c r="O4255" s="464">
        <f>I4255-M4255</f>
        <v/>
      </c>
      <c r="P4255" s="462" t="n"/>
      <c r="Q4255" s="462">
        <f>V4255=W4255</f>
        <v/>
      </c>
      <c r="R4255" s="462">
        <f>AND(MONTH(F4255)=MONTH(X4255), YEAR(F4255)=YEAR(X4255))</f>
        <v/>
      </c>
      <c r="S4255" s="462">
        <f>AC4255="L001-901905215"</f>
        <v/>
      </c>
      <c r="T4255" s="464">
        <f>G4255-AH4255</f>
        <v/>
      </c>
      <c r="U4255" s="462" t="n"/>
      <c r="V4255" s="462" t="inlineStr">
        <is>
          <t>IN2021120739</t>
        </is>
      </c>
      <c r="W4255" s="462" t="inlineStr">
        <is>
          <t>IN2021120739</t>
        </is>
      </c>
      <c r="X4255" s="463" t="n">
        <v>44543</v>
      </c>
      <c r="Y4255" s="462" t="inlineStr">
        <is>
          <t>IN202112-0739</t>
        </is>
      </c>
      <c r="Z4255" s="462" t="inlineStr"/>
      <c r="AA4255" s="462" t="inlineStr">
        <is>
          <t>បុគ្គលជាប់អាករ</t>
        </is>
      </c>
      <c r="AB4255" s="462" t="inlineStr">
        <is>
          <t>L001-901905215</t>
        </is>
      </c>
      <c r="AC4255" s="462" t="inlineStr">
        <is>
          <t>វីអ៊ីស៊ិន (ខេមបូឌា) អ៊ិនដាសស្ទ្រី ឯ.ក</t>
        </is>
      </c>
      <c r="AD4255" s="464" t="n">
        <v>5195872</v>
      </c>
      <c r="AE4255" s="464" t="n">
        <v>4723520</v>
      </c>
      <c r="AF4255" s="464" t="n">
        <v>0</v>
      </c>
      <c r="AG4255" s="464" t="n">
        <v>0</v>
      </c>
      <c r="AH4255" s="464" t="n">
        <v>472352</v>
      </c>
      <c r="AI4255" s="464" t="n">
        <v>0</v>
      </c>
      <c r="AJ4255" s="464" t="n">
        <v>0</v>
      </c>
      <c r="AK4255" s="464" t="n">
        <v>0</v>
      </c>
      <c r="AL4255" s="464" t="n">
        <v>0</v>
      </c>
      <c r="AM4255" s="464" t="n">
        <v>0</v>
      </c>
      <c r="AN4255" s="464" t="n">
        <v>0</v>
      </c>
      <c r="AO4255" s="464" t="n">
        <v>0</v>
      </c>
      <c r="AP4255" s="464" t="n">
        <v>0</v>
      </c>
      <c r="AQ4255" s="462" t="inlineStr"/>
      <c r="AR4255" s="462" t="inlineStr">
        <is>
          <t>Custom clearance and Trucking fee</t>
        </is>
      </c>
      <c r="AS4255" s="462" t="inlineStr">
        <is>
          <t>បានប្រកាសពន្ធ</t>
        </is>
      </c>
    </row>
    <row r="4256">
      <c r="A4256" s="461" t="n">
        <v>4248</v>
      </c>
      <c r="B4256" s="462" t="inlineStr">
        <is>
          <t>Lift off and Gate fee charge</t>
        </is>
      </c>
      <c r="C4256" s="462" t="inlineStr">
        <is>
          <t>កំពង់ផែស្វយ័តភ្នំពេញ "ក.ស.ភ"</t>
        </is>
      </c>
      <c r="D4256" s="462" t="inlineStr">
        <is>
          <t>L001-100044999</t>
        </is>
      </c>
      <c r="E4256" s="462" t="inlineStr">
        <is>
          <t>INV20211272356</t>
        </is>
      </c>
      <c r="F4256" s="463" t="n">
        <v>44534</v>
      </c>
      <c r="G4256" s="464" t="n">
        <v>31364</v>
      </c>
      <c r="H4256" s="462" t="n"/>
      <c r="I4256" s="464">
        <f>G4256</f>
        <v/>
      </c>
      <c r="J4256" s="462">
        <f>IF(AND(Q4256=TRUE, R4256=TRUE, S4256=TRUE), IF(W4256&lt;-0.05, "អនុញ្ញាត (អ្នកផ្គត់ផ្គង់ប្រកាសខ្វះ)", "បានប្រកាស (អនុញ្ញាត)"), IF(AND(Q4256=FALSE, R4256=FALSE, S4256=FALSE), "ព្យួរទុក (មិនមានទិន្នន័យ)", "ប្រកាសខុស (ព្យួរទុក)"))</f>
        <v/>
      </c>
      <c r="K4256" s="462" t="inlineStr"/>
      <c r="L4256" s="462" t="inlineStr"/>
      <c r="M4256" s="464">
        <f>AH4256</f>
        <v/>
      </c>
      <c r="N4256" s="464">
        <f>IF(W4256&lt;0,AH4256,I4256)</f>
        <v/>
      </c>
      <c r="O4256" s="464">
        <f>I4256-M4256</f>
        <v/>
      </c>
      <c r="P4256" s="462" t="n"/>
      <c r="Q4256" s="462">
        <f>V4256=W4256</f>
        <v/>
      </c>
      <c r="R4256" s="462">
        <f>AND(MONTH(F4256)=MONTH(X4256), YEAR(F4256)=YEAR(X4256))</f>
        <v/>
      </c>
      <c r="S4256" s="462">
        <f>AC4256="L001-901905215"</f>
        <v/>
      </c>
      <c r="T4256" s="464">
        <f>G4256-AH4256</f>
        <v/>
      </c>
      <c r="U4256" s="462" t="n"/>
      <c r="V4256" s="462" t="inlineStr">
        <is>
          <t>INV20211272356</t>
        </is>
      </c>
      <c r="W4256" s="462" t="inlineStr"/>
      <c r="X4256" s="499" t="n"/>
      <c r="Y4256" s="462" t="n"/>
      <c r="Z4256" s="462" t="n"/>
      <c r="AA4256" s="462" t="n"/>
      <c r="AB4256" s="462" t="n"/>
      <c r="AC4256" s="462" t="n"/>
      <c r="AD4256" s="462" t="n"/>
      <c r="AE4256" s="462" t="n"/>
      <c r="AF4256" s="462" t="n"/>
      <c r="AG4256" s="462" t="n"/>
      <c r="AH4256" s="462" t="n"/>
      <c r="AI4256" s="462" t="n"/>
      <c r="AJ4256" s="462" t="n"/>
      <c r="AK4256" s="462" t="n"/>
      <c r="AL4256" s="462" t="n"/>
      <c r="AM4256" s="462" t="n"/>
      <c r="AN4256" s="462" t="n"/>
      <c r="AO4256" s="462" t="n"/>
      <c r="AP4256" s="462" t="n"/>
      <c r="AQ4256" s="462" t="n"/>
      <c r="AR4256" s="462" t="n"/>
      <c r="AS4256" s="462" t="n"/>
    </row>
    <row r="4257">
      <c r="A4257" s="461" t="n">
        <v>4249</v>
      </c>
      <c r="B4257" s="462" t="inlineStr">
        <is>
          <t>Customs clearance and Trucking fee</t>
        </is>
      </c>
      <c r="C4257" s="462" t="inlineStr">
        <is>
          <t>56ប៊ី-លីង សឹបផ្លាយ ឆេន មេនេចម៉ិន ឯ.ក</t>
        </is>
      </c>
      <c r="D4257" s="462" t="inlineStr">
        <is>
          <t>K004-902004795</t>
        </is>
      </c>
      <c r="E4257" s="462" t="inlineStr">
        <is>
          <t>IN202112-0738</t>
        </is>
      </c>
      <c r="F4257" s="463" t="n">
        <v>44543</v>
      </c>
      <c r="G4257" s="464" t="n">
        <v>484568</v>
      </c>
      <c r="H4257" s="462" t="n"/>
      <c r="I4257" s="464">
        <f>G4257</f>
        <v/>
      </c>
      <c r="J4257" s="462">
        <f>IF(AND(Q4257=TRUE, R4257=TRUE, S4257=TRUE), IF(W4257&lt;-0.05, "អនុញ្ញាត (អ្នកផ្គត់ផ្គង់ប្រកាសខ្វះ)", "បានប្រកាស (អនុញ្ញាត)"), IF(AND(Q4257=FALSE, R4257=FALSE, S4257=FALSE), "ព្យួរទុក (មិនមានទិន្នន័យ)", "ប្រកាសខុស (ព្យួរទុក)"))</f>
        <v/>
      </c>
      <c r="K4257" s="462" t="inlineStr"/>
      <c r="L4257" s="462" t="inlineStr"/>
      <c r="M4257" s="464">
        <f>AH4257</f>
        <v/>
      </c>
      <c r="N4257" s="464">
        <f>IF(W4257&lt;0,AH4257,I4257)</f>
        <v/>
      </c>
      <c r="O4257" s="464">
        <f>I4257-M4257</f>
        <v/>
      </c>
      <c r="P4257" s="462" t="n"/>
      <c r="Q4257" s="462">
        <f>V4257=W4257</f>
        <v/>
      </c>
      <c r="R4257" s="462">
        <f>AND(MONTH(F4257)=MONTH(X4257), YEAR(F4257)=YEAR(X4257))</f>
        <v/>
      </c>
      <c r="S4257" s="462">
        <f>AC4257="L001-901905215"</f>
        <v/>
      </c>
      <c r="T4257" s="464">
        <f>G4257-AH4257</f>
        <v/>
      </c>
      <c r="U4257" s="462" t="n"/>
      <c r="V4257" s="462" t="inlineStr">
        <is>
          <t>IN2021120738</t>
        </is>
      </c>
      <c r="W4257" s="462" t="inlineStr">
        <is>
          <t>IN2021120738</t>
        </is>
      </c>
      <c r="X4257" s="463" t="n">
        <v>44543</v>
      </c>
      <c r="Y4257" s="462" t="inlineStr">
        <is>
          <t>IN202112-0738</t>
        </is>
      </c>
      <c r="Z4257" s="462" t="inlineStr"/>
      <c r="AA4257" s="462" t="inlineStr">
        <is>
          <t>បុគ្គលជាប់អាករ</t>
        </is>
      </c>
      <c r="AB4257" s="462" t="inlineStr">
        <is>
          <t>L001-901905215</t>
        </is>
      </c>
      <c r="AC4257" s="462" t="inlineStr">
        <is>
          <t>វីអ៊ីស៊ិន (ខេមបូឌា) អ៊ិនដាសស្ទ្រី ឯ.ក</t>
        </is>
      </c>
      <c r="AD4257" s="464" t="n">
        <v>5330248</v>
      </c>
      <c r="AE4257" s="464" t="n">
        <v>4845680</v>
      </c>
      <c r="AF4257" s="464" t="n">
        <v>0</v>
      </c>
      <c r="AG4257" s="464" t="n">
        <v>0</v>
      </c>
      <c r="AH4257" s="464" t="n">
        <v>484568</v>
      </c>
      <c r="AI4257" s="464" t="n">
        <v>0</v>
      </c>
      <c r="AJ4257" s="464" t="n">
        <v>0</v>
      </c>
      <c r="AK4257" s="464" t="n">
        <v>0</v>
      </c>
      <c r="AL4257" s="464" t="n">
        <v>0</v>
      </c>
      <c r="AM4257" s="464" t="n">
        <v>0</v>
      </c>
      <c r="AN4257" s="464" t="n">
        <v>0</v>
      </c>
      <c r="AO4257" s="464" t="n">
        <v>0</v>
      </c>
      <c r="AP4257" s="464" t="n">
        <v>0</v>
      </c>
      <c r="AQ4257" s="462" t="inlineStr"/>
      <c r="AR4257" s="462" t="inlineStr">
        <is>
          <t>Custom clearance and Trucking fee</t>
        </is>
      </c>
      <c r="AS4257" s="462" t="inlineStr">
        <is>
          <t>បានប្រកាសពន្ធ</t>
        </is>
      </c>
    </row>
    <row r="4258">
      <c r="A4258" s="461" t="n">
        <v>4250</v>
      </c>
      <c r="B4258" s="462" t="inlineStr">
        <is>
          <t>Import clearance</t>
        </is>
      </c>
      <c r="C4258" s="462" t="inlineStr">
        <is>
          <t>អូរៀនថល ឡូជីស្ទីក &amp; ឌីស្ទ្រីប៊្យូសិន (ខេមបូឌា)</t>
        </is>
      </c>
      <c r="D4258" s="462" t="inlineStr">
        <is>
          <t>L001-103007369</t>
        </is>
      </c>
      <c r="E4258" s="462" t="inlineStr">
        <is>
          <t>SIBVT2112-R0724</t>
        </is>
      </c>
      <c r="F4258" s="463" t="n">
        <v>44554</v>
      </c>
      <c r="G4258" s="464" t="n">
        <v>225161</v>
      </c>
      <c r="H4258" s="462" t="n"/>
      <c r="I4258" s="464">
        <f>G4258</f>
        <v/>
      </c>
      <c r="J4258" s="462">
        <f>IF(AND(Q4258=TRUE, R4258=TRUE, S4258=TRUE), IF(W4258&lt;-0.05, "អនុញ្ញាត (អ្នកផ្គត់ផ្គង់ប្រកាសខ្វះ)", "បានប្រកាស (អនុញ្ញាត)"), IF(AND(Q4258=FALSE, R4258=FALSE, S4258=FALSE), "ព្យួរទុក (មិនមានទិន្នន័យ)", "ប្រកាសខុស (ព្យួរទុក)"))</f>
        <v/>
      </c>
      <c r="K4258" s="462" t="inlineStr"/>
      <c r="L4258" s="462" t="inlineStr"/>
      <c r="M4258" s="464">
        <f>AH4258</f>
        <v/>
      </c>
      <c r="N4258" s="464">
        <f>IF(W4258&lt;0,AH4258,I4258)</f>
        <v/>
      </c>
      <c r="O4258" s="464">
        <f>I4258-M4258</f>
        <v/>
      </c>
      <c r="P4258" s="462" t="n"/>
      <c r="Q4258" s="462">
        <f>V4258=W4258</f>
        <v/>
      </c>
      <c r="R4258" s="462">
        <f>AND(MONTH(F4258)=MONTH(X4258), YEAR(F4258)=YEAR(X4258))</f>
        <v/>
      </c>
      <c r="S4258" s="462">
        <f>AC4258="L001-901905215"</f>
        <v/>
      </c>
      <c r="T4258" s="464">
        <f>G4258-AH4258</f>
        <v/>
      </c>
      <c r="U4258" s="462" t="n"/>
      <c r="V4258" s="462" t="inlineStr">
        <is>
          <t>SIBVT2112R0724</t>
        </is>
      </c>
      <c r="W4258" s="462" t="inlineStr"/>
      <c r="X4258" s="499" t="n"/>
      <c r="Y4258" s="462" t="n"/>
      <c r="Z4258" s="462" t="n"/>
      <c r="AA4258" s="462" t="n"/>
      <c r="AB4258" s="462" t="n"/>
      <c r="AC4258" s="462" t="n"/>
      <c r="AD4258" s="462" t="n"/>
      <c r="AE4258" s="462" t="n"/>
      <c r="AF4258" s="462" t="n"/>
      <c r="AG4258" s="462" t="n"/>
      <c r="AH4258" s="462" t="n"/>
      <c r="AI4258" s="462" t="n"/>
      <c r="AJ4258" s="462" t="n"/>
      <c r="AK4258" s="462" t="n"/>
      <c r="AL4258" s="462" t="n"/>
      <c r="AM4258" s="462" t="n"/>
      <c r="AN4258" s="462" t="n"/>
      <c r="AO4258" s="462" t="n"/>
      <c r="AP4258" s="462" t="n"/>
      <c r="AQ4258" s="462" t="n"/>
      <c r="AR4258" s="462" t="n"/>
      <c r="AS4258" s="462" t="n"/>
    </row>
    <row r="4259">
      <c r="A4259" s="461" t="n">
        <v>4251</v>
      </c>
      <c r="B4259" s="462" t="inlineStr">
        <is>
          <t>Terminal handlingcharge</t>
        </is>
      </c>
      <c r="C4259" s="462" t="inlineStr">
        <is>
          <t>យូសេន ឡូជីស្ទីក (ខេមបូឌា) ខូ អិលធីឌី</t>
        </is>
      </c>
      <c r="D4259" s="462" t="inlineStr">
        <is>
          <t>L001-104015799</t>
        </is>
      </c>
      <c r="E4259" s="462" t="inlineStr">
        <is>
          <t>PNHTI0029134</t>
        </is>
      </c>
      <c r="F4259" s="463" t="n">
        <v>44536</v>
      </c>
      <c r="G4259" s="464" t="n">
        <v>191384</v>
      </c>
      <c r="H4259" s="462" t="n"/>
      <c r="I4259" s="464">
        <f>G4259</f>
        <v/>
      </c>
      <c r="J4259" s="462">
        <f>IF(AND(Q4259=TRUE, R4259=TRUE, S4259=TRUE), IF(W4259&lt;-0.05, "អនុញ្ញាត (អ្នកផ្គត់ផ្គង់ប្រកាសខ្វះ)", "បានប្រកាស (អនុញ្ញាត)"), IF(AND(Q4259=FALSE, R4259=FALSE, S4259=FALSE), "ព្យួរទុក (មិនមានទិន្នន័យ)", "ប្រកាសខុស (ព្យួរទុក)"))</f>
        <v/>
      </c>
      <c r="K4259" s="462" t="inlineStr"/>
      <c r="L4259" s="462" t="inlineStr"/>
      <c r="M4259" s="464">
        <f>AH4259</f>
        <v/>
      </c>
      <c r="N4259" s="464">
        <f>IF(W4259&lt;0,AH4259,I4259)</f>
        <v/>
      </c>
      <c r="O4259" s="464">
        <f>I4259-M4259</f>
        <v/>
      </c>
      <c r="P4259" s="462" t="n"/>
      <c r="Q4259" s="462">
        <f>V4259=W4259</f>
        <v/>
      </c>
      <c r="R4259" s="462">
        <f>AND(MONTH(F4259)=MONTH(X4259), YEAR(F4259)=YEAR(X4259))</f>
        <v/>
      </c>
      <c r="S4259" s="462">
        <f>AC4259="L001-901905215"</f>
        <v/>
      </c>
      <c r="T4259" s="464">
        <f>G4259-AH4259</f>
        <v/>
      </c>
      <c r="U4259" s="462" t="n"/>
      <c r="V4259" s="462" t="inlineStr">
        <is>
          <t>PNHTI0029134</t>
        </is>
      </c>
      <c r="W4259" s="462" t="inlineStr">
        <is>
          <t>PNHTI0029134</t>
        </is>
      </c>
      <c r="X4259" s="463" t="n">
        <v>44536</v>
      </c>
      <c r="Y4259" s="462" t="inlineStr">
        <is>
          <t>PNHTI0029134</t>
        </is>
      </c>
      <c r="Z4259" s="462" t="inlineStr"/>
      <c r="AA4259" s="462" t="inlineStr">
        <is>
          <t>បុគ្គលជាប់អាករ</t>
        </is>
      </c>
      <c r="AB4259" s="462" t="inlineStr">
        <is>
          <t>L001-901905215</t>
        </is>
      </c>
      <c r="AC4259" s="462" t="inlineStr">
        <is>
          <t>វីអ៊ីស៊ិន (ខេមបូឌា) អ៊ិនដាសស្ទ្រី ឯ.ក</t>
        </is>
      </c>
      <c r="AD4259" s="464" t="n">
        <v>2105224</v>
      </c>
      <c r="AE4259" s="464" t="n">
        <v>1913840</v>
      </c>
      <c r="AF4259" s="464" t="n">
        <v>0</v>
      </c>
      <c r="AG4259" s="464" t="n">
        <v>0</v>
      </c>
      <c r="AH4259" s="464" t="n">
        <v>191384</v>
      </c>
      <c r="AI4259" s="464" t="n">
        <v>0</v>
      </c>
      <c r="AJ4259" s="464" t="n">
        <v>0</v>
      </c>
      <c r="AK4259" s="464" t="n">
        <v>0</v>
      </c>
      <c r="AL4259" s="464" t="n">
        <v>0</v>
      </c>
      <c r="AM4259" s="464" t="n">
        <v>0</v>
      </c>
      <c r="AN4259" s="464" t="n">
        <v>0</v>
      </c>
      <c r="AO4259" s="464" t="n">
        <v>0</v>
      </c>
      <c r="AP4259" s="464" t="n">
        <v>0</v>
      </c>
      <c r="AQ4259" s="462" t="inlineStr"/>
      <c r="AR4259" s="462" t="inlineStr">
        <is>
          <t>ថ្លៃរៀបចំឯកសារ</t>
        </is>
      </c>
      <c r="AS4259" s="462" t="inlineStr">
        <is>
          <t>បានប្រកាសពន្ធ</t>
        </is>
      </c>
    </row>
    <row r="4260">
      <c r="A4260" s="461" t="n">
        <v>4252</v>
      </c>
      <c r="B4260" s="462" t="inlineStr">
        <is>
          <t>Documentation and Terminal handing service</t>
        </is>
      </c>
      <c r="C4260" s="462" t="inlineStr">
        <is>
          <t>មើស្គ (ខេមបូឌា)</t>
        </is>
      </c>
      <c r="D4260" s="462" t="inlineStr">
        <is>
          <t>L001-100045200</t>
        </is>
      </c>
      <c r="E4260" s="462" t="inlineStr">
        <is>
          <t>5995884053</t>
        </is>
      </c>
      <c r="F4260" s="463" t="n">
        <v>44537</v>
      </c>
      <c r="G4260" s="464" t="n">
        <v>218259</v>
      </c>
      <c r="H4260" s="462" t="n"/>
      <c r="I4260" s="464">
        <f>G4260</f>
        <v/>
      </c>
      <c r="J4260" s="462">
        <f>IF(AND(Q4260=TRUE, R4260=TRUE, S4260=TRUE), IF(W4260&lt;-0.05, "អនុញ្ញាត (អ្នកផ្គត់ផ្គង់ប្រកាសខ្វះ)", "បានប្រកាស (អនុញ្ញាត)"), IF(AND(Q4260=FALSE, R4260=FALSE, S4260=FALSE), "ព្យួរទុក (មិនមានទិន្នន័យ)", "ប្រកាសខុស (ព្យួរទុក)"))</f>
        <v/>
      </c>
      <c r="K4260" s="462" t="inlineStr"/>
      <c r="L4260" s="462" t="inlineStr"/>
      <c r="M4260" s="464">
        <f>AH4260</f>
        <v/>
      </c>
      <c r="N4260" s="464">
        <f>IF(W4260&lt;0,AH4260,I4260)</f>
        <v/>
      </c>
      <c r="O4260" s="464">
        <f>I4260-M4260</f>
        <v/>
      </c>
      <c r="P4260" s="462" t="n"/>
      <c r="Q4260" s="462">
        <f>V4260=W4260</f>
        <v/>
      </c>
      <c r="R4260" s="462">
        <f>AND(MONTH(F4260)=MONTH(X4260), YEAR(F4260)=YEAR(X4260))</f>
        <v/>
      </c>
      <c r="S4260" s="462">
        <f>AC4260="L001-901905215"</f>
        <v/>
      </c>
      <c r="T4260" s="464">
        <f>G4260-AH4260</f>
        <v/>
      </c>
      <c r="U4260" s="462" t="n"/>
      <c r="V4260" s="462" t="inlineStr">
        <is>
          <t>5995884053</t>
        </is>
      </c>
      <c r="W4260" s="462" t="inlineStr">
        <is>
          <t>5995884053</t>
        </is>
      </c>
      <c r="X4260" s="463" t="n">
        <v>44537</v>
      </c>
      <c r="Y4260" s="462" t="inlineStr">
        <is>
          <t>5995884053</t>
        </is>
      </c>
      <c r="Z4260" s="462" t="inlineStr"/>
      <c r="AA4260" s="462" t="inlineStr">
        <is>
          <t>បុគ្គលជាប់អាករ</t>
        </is>
      </c>
      <c r="AB4260" s="462" t="inlineStr">
        <is>
          <t>L001-901905215</t>
        </is>
      </c>
      <c r="AC4260" s="462" t="inlineStr">
        <is>
          <t>វីអ៊ីស៊ិន (ខេមបូឌា) អ៊ិនដាសស្ទ្រី ឯ.ក</t>
        </is>
      </c>
      <c r="AD4260" s="464" t="n">
        <v>2400851</v>
      </c>
      <c r="AE4260" s="464" t="n">
        <v>2182592</v>
      </c>
      <c r="AF4260" s="464" t="n">
        <v>0</v>
      </c>
      <c r="AG4260" s="464" t="n">
        <v>0</v>
      </c>
      <c r="AH4260" s="464" t="n">
        <v>218259</v>
      </c>
      <c r="AI4260" s="464" t="n">
        <v>0</v>
      </c>
      <c r="AJ4260" s="464" t="n">
        <v>0</v>
      </c>
      <c r="AK4260" s="464" t="n">
        <v>0</v>
      </c>
      <c r="AL4260" s="464" t="n">
        <v>0</v>
      </c>
      <c r="AM4260" s="464" t="n">
        <v>0</v>
      </c>
      <c r="AN4260" s="464" t="n">
        <v>0</v>
      </c>
      <c r="AO4260" s="464" t="n">
        <v>0</v>
      </c>
      <c r="AP4260" s="464" t="n">
        <v>0</v>
      </c>
      <c r="AQ4260" s="462" t="inlineStr"/>
      <c r="AR4260" s="462" t="inlineStr">
        <is>
          <t>Import Service</t>
        </is>
      </c>
      <c r="AS4260" s="462" t="inlineStr">
        <is>
          <t>បានប្រកាសពន្ធ</t>
        </is>
      </c>
    </row>
    <row r="4261">
      <c r="A4261" s="461" t="n">
        <v>4253</v>
      </c>
      <c r="B4261" s="462" t="inlineStr">
        <is>
          <t>Lift-On &amp; Lift-Off</t>
        </is>
      </c>
      <c r="C4261" s="462" t="inlineStr">
        <is>
          <t>កំពង់ផែស្វយ័តក្រុងព្រះសីហនុ</t>
        </is>
      </c>
      <c r="D4261" s="462" t="inlineStr">
        <is>
          <t>L001-100044638</t>
        </is>
      </c>
      <c r="E4261" s="462" t="inlineStr">
        <is>
          <t>0206752</t>
        </is>
      </c>
      <c r="F4261" s="463" t="n">
        <v>44544</v>
      </c>
      <c r="G4261" s="464" t="n">
        <v>70853</v>
      </c>
      <c r="H4261" s="462" t="n"/>
      <c r="I4261" s="464">
        <f>G4261</f>
        <v/>
      </c>
      <c r="J4261" s="462">
        <f>IF(AND(Q4261=TRUE, R4261=TRUE, S4261=TRUE), IF(W4261&lt;-0.05, "អនុញ្ញាត (អ្នកផ្គត់ផ្គង់ប្រកាសខ្វះ)", "បានប្រកាស (អនុញ្ញាត)"), IF(AND(Q4261=FALSE, R4261=FALSE, S4261=FALSE), "ព្យួរទុក (មិនមានទិន្នន័យ)", "ប្រកាសខុស (ព្យួរទុក)"))</f>
        <v/>
      </c>
      <c r="K4261" s="462" t="inlineStr"/>
      <c r="L4261" s="462" t="inlineStr"/>
      <c r="M4261" s="464">
        <f>AH4261</f>
        <v/>
      </c>
      <c r="N4261" s="464">
        <f>IF(W4261&lt;0,AH4261,I4261)</f>
        <v/>
      </c>
      <c r="O4261" s="464">
        <f>I4261-M4261</f>
        <v/>
      </c>
      <c r="P4261" s="462" t="n"/>
      <c r="Q4261" s="462">
        <f>V4261=W4261</f>
        <v/>
      </c>
      <c r="R4261" s="462">
        <f>AND(MONTH(F4261)=MONTH(X4261), YEAR(F4261)=YEAR(X4261))</f>
        <v/>
      </c>
      <c r="S4261" s="462">
        <f>AC4261="L001-901905215"</f>
        <v/>
      </c>
      <c r="T4261" s="464">
        <f>G4261-AH4261</f>
        <v/>
      </c>
      <c r="U4261" s="462" t="n"/>
      <c r="V4261" s="462" t="inlineStr">
        <is>
          <t>0206752</t>
        </is>
      </c>
      <c r="W4261" s="462" t="inlineStr"/>
      <c r="X4261" s="499" t="n"/>
      <c r="Y4261" s="462" t="n"/>
      <c r="Z4261" s="462" t="n"/>
      <c r="AA4261" s="462" t="n"/>
      <c r="AB4261" s="462" t="n"/>
      <c r="AC4261" s="462" t="n"/>
      <c r="AD4261" s="462" t="n"/>
      <c r="AE4261" s="462" t="n"/>
      <c r="AF4261" s="462" t="n"/>
      <c r="AG4261" s="462" t="n"/>
      <c r="AH4261" s="462" t="n"/>
      <c r="AI4261" s="462" t="n"/>
      <c r="AJ4261" s="462" t="n"/>
      <c r="AK4261" s="462" t="n"/>
      <c r="AL4261" s="462" t="n"/>
      <c r="AM4261" s="462" t="n"/>
      <c r="AN4261" s="462" t="n"/>
      <c r="AO4261" s="462" t="n"/>
      <c r="AP4261" s="462" t="n"/>
      <c r="AQ4261" s="462" t="n"/>
      <c r="AR4261" s="462" t="n"/>
      <c r="AS4261" s="462" t="n"/>
    </row>
    <row r="4262">
      <c r="A4262" s="461" t="n">
        <v>4254</v>
      </c>
      <c r="B4262" s="462" t="inlineStr">
        <is>
          <t>Trucking Import and Handling Fee</t>
        </is>
      </c>
      <c r="C4262" s="462" t="inlineStr">
        <is>
          <t>ហុង តុង អ៊ិនធើណេសិនណល ឡូជីស្ទីក ឯ.ក</t>
        </is>
      </c>
      <c r="D4262" s="462" t="inlineStr">
        <is>
          <t>K003-902006166</t>
        </is>
      </c>
      <c r="E4262" s="462" t="inlineStr">
        <is>
          <t>HT20210161</t>
        </is>
      </c>
      <c r="F4262" s="463" t="n">
        <v>44559</v>
      </c>
      <c r="G4262" s="464" t="n">
        <v>260608</v>
      </c>
      <c r="H4262" s="462" t="n"/>
      <c r="I4262" s="464">
        <f>G4262</f>
        <v/>
      </c>
      <c r="J4262" s="462">
        <f>IF(AND(Q4262=TRUE, R4262=TRUE, S4262=TRUE), IF(W4262&lt;-0.05, "អនុញ្ញាត (អ្នកផ្គត់ផ្គង់ប្រកាសខ្វះ)", "បានប្រកាស (អនុញ្ញាត)"), IF(AND(Q4262=FALSE, R4262=FALSE, S4262=FALSE), "ព្យួរទុក (មិនមានទិន្នន័យ)", "ប្រកាសខុស (ព្យួរទុក)"))</f>
        <v/>
      </c>
      <c r="K4262" s="462" t="inlineStr"/>
      <c r="L4262" s="462" t="inlineStr"/>
      <c r="M4262" s="464">
        <f>AH4262</f>
        <v/>
      </c>
      <c r="N4262" s="464">
        <f>IF(W4262&lt;0,AH4262,I4262)</f>
        <v/>
      </c>
      <c r="O4262" s="464">
        <f>I4262-M4262</f>
        <v/>
      </c>
      <c r="P4262" s="462" t="n"/>
      <c r="Q4262" s="462">
        <f>V4262=W4262</f>
        <v/>
      </c>
      <c r="R4262" s="462">
        <f>AND(MONTH(F4262)=MONTH(X4262), YEAR(F4262)=YEAR(X4262))</f>
        <v/>
      </c>
      <c r="S4262" s="462">
        <f>AC4262="L001-901905215"</f>
        <v/>
      </c>
      <c r="T4262" s="464">
        <f>G4262-AH4262</f>
        <v/>
      </c>
      <c r="U4262" s="462" t="n"/>
      <c r="V4262" s="462" t="inlineStr">
        <is>
          <t>HT20210161</t>
        </is>
      </c>
      <c r="W4262" s="462" t="inlineStr">
        <is>
          <t>HT20210161</t>
        </is>
      </c>
      <c r="X4262" s="463" t="n">
        <v>44559</v>
      </c>
      <c r="Y4262" s="462" t="inlineStr">
        <is>
          <t>HT20210161</t>
        </is>
      </c>
      <c r="Z4262" s="462" t="inlineStr"/>
      <c r="AA4262" s="462" t="inlineStr">
        <is>
          <t>បុគ្គលជាប់អាករ</t>
        </is>
      </c>
      <c r="AB4262" s="462" t="inlineStr">
        <is>
          <t>L001-901905215</t>
        </is>
      </c>
      <c r="AC4262" s="462" t="inlineStr">
        <is>
          <t>វីអ៊ីស៊ិន (ខេមបូឌា) អ៊ិនដាសស្ទ្រី ឯ.ក</t>
        </is>
      </c>
      <c r="AD4262" s="464" t="n">
        <v>2866688</v>
      </c>
      <c r="AE4262" s="464" t="n">
        <v>2606080</v>
      </c>
      <c r="AF4262" s="464" t="n">
        <v>0</v>
      </c>
      <c r="AG4262" s="464" t="n">
        <v>0</v>
      </c>
      <c r="AH4262" s="464" t="n">
        <v>260608</v>
      </c>
      <c r="AI4262" s="464" t="n">
        <v>0</v>
      </c>
      <c r="AJ4262" s="464" t="n">
        <v>0</v>
      </c>
      <c r="AK4262" s="464" t="n">
        <v>0</v>
      </c>
      <c r="AL4262" s="464" t="n">
        <v>0</v>
      </c>
      <c r="AM4262" s="464" t="n">
        <v>0</v>
      </c>
      <c r="AN4262" s="464" t="n">
        <v>0</v>
      </c>
      <c r="AO4262" s="464" t="n">
        <v>0</v>
      </c>
      <c r="AP4262" s="464" t="n">
        <v>0</v>
      </c>
      <c r="AQ4262" s="462" t="inlineStr"/>
      <c r="AR4262" s="462" t="inlineStr">
        <is>
          <t>Trucking service</t>
        </is>
      </c>
      <c r="AS4262" s="462" t="inlineStr">
        <is>
          <t>បានប្រកាសពន្ធ</t>
        </is>
      </c>
    </row>
    <row r="4263">
      <c r="A4263" s="461" t="n">
        <v>4255</v>
      </c>
      <c r="B4263" s="462" t="inlineStr">
        <is>
          <t>Documentation and Terminal handing service</t>
        </is>
      </c>
      <c r="C4263" s="462" t="inlineStr">
        <is>
          <t>មើស្គ (ខេមបូឌា)</t>
        </is>
      </c>
      <c r="D4263" s="462" t="inlineStr">
        <is>
          <t>L001-100045200</t>
        </is>
      </c>
      <c r="E4263" s="462" t="inlineStr">
        <is>
          <t>5995883077</t>
        </is>
      </c>
      <c r="F4263" s="463" t="n">
        <v>44531</v>
      </c>
      <c r="G4263" s="464" t="n">
        <v>218045</v>
      </c>
      <c r="H4263" s="462" t="n"/>
      <c r="I4263" s="464">
        <f>G4263</f>
        <v/>
      </c>
      <c r="J4263" s="462">
        <f>IF(AND(Q4263=TRUE, R4263=TRUE, S4263=TRUE), IF(W4263&lt;-0.05, "អនុញ្ញាត (អ្នកផ្គត់ផ្គង់ប្រកាសខ្វះ)", "បានប្រកាស (អនុញ្ញាត)"), IF(AND(Q4263=FALSE, R4263=FALSE, S4263=FALSE), "ព្យួរទុក (មិនមានទិន្នន័យ)", "ប្រកាសខុស (ព្យួរទុក)"))</f>
        <v/>
      </c>
      <c r="K4263" s="462" t="inlineStr"/>
      <c r="L4263" s="462" t="inlineStr"/>
      <c r="M4263" s="464">
        <f>AH4263</f>
        <v/>
      </c>
      <c r="N4263" s="464">
        <f>IF(W4263&lt;0,AH4263,I4263)</f>
        <v/>
      </c>
      <c r="O4263" s="464">
        <f>I4263-M4263</f>
        <v/>
      </c>
      <c r="P4263" s="462" t="n"/>
      <c r="Q4263" s="462">
        <f>V4263=W4263</f>
        <v/>
      </c>
      <c r="R4263" s="462">
        <f>AND(MONTH(F4263)=MONTH(X4263), YEAR(F4263)=YEAR(X4263))</f>
        <v/>
      </c>
      <c r="S4263" s="462">
        <f>AC4263="L001-901905215"</f>
        <v/>
      </c>
      <c r="T4263" s="464">
        <f>G4263-AH4263</f>
        <v/>
      </c>
      <c r="U4263" s="462" t="n"/>
      <c r="V4263" s="462" t="inlineStr">
        <is>
          <t>5995883077</t>
        </is>
      </c>
      <c r="W4263" s="462" t="inlineStr">
        <is>
          <t>5995883077</t>
        </is>
      </c>
      <c r="X4263" s="463" t="n">
        <v>44519</v>
      </c>
      <c r="Y4263" s="462" t="inlineStr">
        <is>
          <t>5995883077</t>
        </is>
      </c>
      <c r="Z4263" s="462" t="inlineStr"/>
      <c r="AA4263" s="462" t="inlineStr">
        <is>
          <t>បុគ្គលជាប់អាករ</t>
        </is>
      </c>
      <c r="AB4263" s="462" t="inlineStr">
        <is>
          <t>L001-901905215</t>
        </is>
      </c>
      <c r="AC4263" s="462" t="inlineStr">
        <is>
          <t>វីអ៊ីស៊ិន (ខេមបូឌា) អ៊ិនដាសស្ទ្រី ឯ.ក</t>
        </is>
      </c>
      <c r="AD4263" s="464" t="n">
        <v>2398493</v>
      </c>
      <c r="AE4263" s="464" t="n">
        <v>2180448</v>
      </c>
      <c r="AF4263" s="464" t="n">
        <v>0</v>
      </c>
      <c r="AG4263" s="464" t="n">
        <v>0</v>
      </c>
      <c r="AH4263" s="464" t="n">
        <v>218045</v>
      </c>
      <c r="AI4263" s="464" t="n">
        <v>0</v>
      </c>
      <c r="AJ4263" s="464" t="n">
        <v>0</v>
      </c>
      <c r="AK4263" s="464" t="n">
        <v>0</v>
      </c>
      <c r="AL4263" s="464" t="n">
        <v>0</v>
      </c>
      <c r="AM4263" s="464" t="n">
        <v>0</v>
      </c>
      <c r="AN4263" s="464" t="n">
        <v>0</v>
      </c>
      <c r="AO4263" s="464" t="n">
        <v>0</v>
      </c>
      <c r="AP4263" s="464" t="n">
        <v>0</v>
      </c>
      <c r="AQ4263" s="462" t="inlineStr"/>
      <c r="AR4263" s="462" t="inlineStr"/>
      <c r="AS4263" s="462" t="inlineStr">
        <is>
          <t>បានប្រកាសពន្ធ</t>
        </is>
      </c>
    </row>
    <row r="4264">
      <c r="A4264" s="461" t="n">
        <v>4256</v>
      </c>
      <c r="B4264" s="462" t="inlineStr">
        <is>
          <t>Lift-On &amp; Lift-Off</t>
        </is>
      </c>
      <c r="C4264" s="462" t="inlineStr">
        <is>
          <t>កំពង់ផែស្វយ័តក្រុងព្រះសីហនុ</t>
        </is>
      </c>
      <c r="D4264" s="462" t="inlineStr">
        <is>
          <t>L001-100044638</t>
        </is>
      </c>
      <c r="E4264" s="462" t="inlineStr">
        <is>
          <t>196227</t>
        </is>
      </c>
      <c r="F4264" s="463" t="n">
        <v>44531</v>
      </c>
      <c r="G4264" s="464" t="n">
        <v>70801</v>
      </c>
      <c r="H4264" s="462" t="n"/>
      <c r="I4264" s="464">
        <f>G4264</f>
        <v/>
      </c>
      <c r="J4264" s="462">
        <f>IF(AND(Q4264=TRUE, R4264=TRUE, S4264=TRUE), IF(W4264&lt;-0.05, "អនុញ្ញាត (អ្នកផ្គត់ផ្គង់ប្រកាសខ្វះ)", "បានប្រកាស (អនុញ្ញាត)"), IF(AND(Q4264=FALSE, R4264=FALSE, S4264=FALSE), "ព្យួរទុក (មិនមានទិន្នន័យ)", "ប្រកាសខុស (ព្យួរទុក)"))</f>
        <v/>
      </c>
      <c r="K4264" s="462" t="inlineStr"/>
      <c r="L4264" s="462" t="inlineStr"/>
      <c r="M4264" s="464">
        <f>AH4264</f>
        <v/>
      </c>
      <c r="N4264" s="464">
        <f>IF(W4264&lt;0,AH4264,I4264)</f>
        <v/>
      </c>
      <c r="O4264" s="464">
        <f>I4264-M4264</f>
        <v/>
      </c>
      <c r="P4264" s="462" t="n"/>
      <c r="Q4264" s="462">
        <f>V4264=W4264</f>
        <v/>
      </c>
      <c r="R4264" s="462">
        <f>AND(MONTH(F4264)=MONTH(X4264), YEAR(F4264)=YEAR(X4264))</f>
        <v/>
      </c>
      <c r="S4264" s="462">
        <f>AC4264="L001-901905215"</f>
        <v/>
      </c>
      <c r="T4264" s="464">
        <f>G4264-AH4264</f>
        <v/>
      </c>
      <c r="U4264" s="462" t="n"/>
      <c r="V4264" s="462" t="inlineStr">
        <is>
          <t>196227</t>
        </is>
      </c>
      <c r="W4264" s="462" t="inlineStr"/>
      <c r="X4264" s="499" t="n"/>
      <c r="Y4264" s="462" t="n"/>
      <c r="Z4264" s="462" t="n"/>
      <c r="AA4264" s="462" t="n"/>
      <c r="AB4264" s="462" t="n"/>
      <c r="AC4264" s="462" t="n"/>
      <c r="AD4264" s="462" t="n"/>
      <c r="AE4264" s="462" t="n"/>
      <c r="AF4264" s="462" t="n"/>
      <c r="AG4264" s="462" t="n"/>
      <c r="AH4264" s="462" t="n"/>
      <c r="AI4264" s="462" t="n"/>
      <c r="AJ4264" s="462" t="n"/>
      <c r="AK4264" s="462" t="n"/>
      <c r="AL4264" s="462" t="n"/>
      <c r="AM4264" s="462" t="n"/>
      <c r="AN4264" s="462" t="n"/>
      <c r="AO4264" s="462" t="n"/>
      <c r="AP4264" s="462" t="n"/>
      <c r="AQ4264" s="462" t="n"/>
      <c r="AR4264" s="462" t="n"/>
      <c r="AS4264" s="462" t="n"/>
    </row>
    <row r="4265">
      <c r="A4265" s="461" t="n">
        <v>4257</v>
      </c>
      <c r="B4265" s="462" t="inlineStr">
        <is>
          <t>Trucking Import and Handling Fee</t>
        </is>
      </c>
      <c r="C4265" s="462" t="inlineStr">
        <is>
          <t>ហុង តុង អ៊ិនធើណេសិនណល ឡូជីស្ទីក ឯ.ក</t>
        </is>
      </c>
      <c r="D4265" s="462" t="inlineStr">
        <is>
          <t>K003-902006166</t>
        </is>
      </c>
      <c r="E4265" s="462" t="inlineStr">
        <is>
          <t>HT20210156</t>
        </is>
      </c>
      <c r="F4265" s="463" t="n">
        <v>44551</v>
      </c>
      <c r="G4265" s="464" t="n">
        <v>260736</v>
      </c>
      <c r="H4265" s="462" t="n"/>
      <c r="I4265" s="464">
        <f>G4265</f>
        <v/>
      </c>
      <c r="J4265" s="462">
        <f>IF(AND(Q4265=TRUE, R4265=TRUE, S4265=TRUE), IF(W4265&lt;-0.05, "អនុញ្ញាត (អ្នកផ្គត់ផ្គង់ប្រកាសខ្វះ)", "បានប្រកាស (អនុញ្ញាត)"), IF(AND(Q4265=FALSE, R4265=FALSE, S4265=FALSE), "ព្យួរទុក (មិនមានទិន្នន័យ)", "ប្រកាសខុស (ព្យួរទុក)"))</f>
        <v/>
      </c>
      <c r="K4265" s="462" t="inlineStr"/>
      <c r="L4265" s="462" t="inlineStr"/>
      <c r="M4265" s="464">
        <f>AH4265</f>
        <v/>
      </c>
      <c r="N4265" s="464">
        <f>IF(W4265&lt;0,AH4265,I4265)</f>
        <v/>
      </c>
      <c r="O4265" s="464">
        <f>I4265-M4265</f>
        <v/>
      </c>
      <c r="P4265" s="462" t="n"/>
      <c r="Q4265" s="462">
        <f>V4265=W4265</f>
        <v/>
      </c>
      <c r="R4265" s="462">
        <f>AND(MONTH(F4265)=MONTH(X4265), YEAR(F4265)=YEAR(X4265))</f>
        <v/>
      </c>
      <c r="S4265" s="462">
        <f>AC4265="L001-901905215"</f>
        <v/>
      </c>
      <c r="T4265" s="464">
        <f>G4265-AH4265</f>
        <v/>
      </c>
      <c r="U4265" s="462" t="n"/>
      <c r="V4265" s="462" t="inlineStr">
        <is>
          <t>HT20210156</t>
        </is>
      </c>
      <c r="W4265" s="462" t="inlineStr">
        <is>
          <t>HT20210156</t>
        </is>
      </c>
      <c r="X4265" s="463" t="n">
        <v>44551</v>
      </c>
      <c r="Y4265" s="462" t="inlineStr">
        <is>
          <t>HT20210156</t>
        </is>
      </c>
      <c r="Z4265" s="462" t="inlineStr"/>
      <c r="AA4265" s="462" t="inlineStr">
        <is>
          <t>បុគ្គលជាប់អាករ</t>
        </is>
      </c>
      <c r="AB4265" s="462" t="inlineStr">
        <is>
          <t>L001-901905215</t>
        </is>
      </c>
      <c r="AC4265" s="462" t="inlineStr">
        <is>
          <t>វីអ៊ីស៊ិន (ខេមបូឌា) អ៊ិនដាសស្ទ្រី ឯ.ក</t>
        </is>
      </c>
      <c r="AD4265" s="464" t="n">
        <v>2868096</v>
      </c>
      <c r="AE4265" s="464" t="n">
        <v>2607360</v>
      </c>
      <c r="AF4265" s="464" t="n">
        <v>0</v>
      </c>
      <c r="AG4265" s="464" t="n">
        <v>0</v>
      </c>
      <c r="AH4265" s="464" t="n">
        <v>260736</v>
      </c>
      <c r="AI4265" s="464" t="n">
        <v>0</v>
      </c>
      <c r="AJ4265" s="464" t="n">
        <v>0</v>
      </c>
      <c r="AK4265" s="464" t="n">
        <v>0</v>
      </c>
      <c r="AL4265" s="464" t="n">
        <v>0</v>
      </c>
      <c r="AM4265" s="464" t="n">
        <v>0</v>
      </c>
      <c r="AN4265" s="464" t="n">
        <v>0</v>
      </c>
      <c r="AO4265" s="464" t="n">
        <v>0</v>
      </c>
      <c r="AP4265" s="464" t="n">
        <v>0</v>
      </c>
      <c r="AQ4265" s="462" t="inlineStr"/>
      <c r="AR4265" s="462" t="inlineStr">
        <is>
          <t>Trucking service</t>
        </is>
      </c>
      <c r="AS4265" s="462" t="inlineStr">
        <is>
          <t>បានប្រកាសពន្ធ</t>
        </is>
      </c>
    </row>
    <row r="4266">
      <c r="A4266" s="461" t="n">
        <v>4258</v>
      </c>
      <c r="B4266" s="462" t="inlineStr">
        <is>
          <t>Express fee</t>
        </is>
      </c>
      <c r="C4266" s="462" t="inlineStr">
        <is>
          <t>សូស៊ីយេតេ កុងសេស្យូនែរ ដឺ ឡាអេរ៉ូព័រ</t>
        </is>
      </c>
      <c r="D4266" s="462" t="inlineStr">
        <is>
          <t>L001-100047300</t>
        </is>
      </c>
      <c r="E4266" s="462" t="inlineStr">
        <is>
          <t>2100-072734</t>
        </is>
      </c>
      <c r="F4266" s="463" t="n">
        <v>44533</v>
      </c>
      <c r="G4266" s="464" t="n">
        <v>3128</v>
      </c>
      <c r="H4266" s="462" t="n"/>
      <c r="I4266" s="464">
        <f>G4266</f>
        <v/>
      </c>
      <c r="J4266" s="462">
        <f>IF(AND(Q4266=TRUE, R4266=TRUE, S4266=TRUE), IF(W4266&lt;-0.05, "អនុញ្ញាត (អ្នកផ្គត់ផ្គង់ប្រកាសខ្វះ)", "បានប្រកាស (អនុញ្ញាត)"), IF(AND(Q4266=FALSE, R4266=FALSE, S4266=FALSE), "ព្យួរទុក (មិនមានទិន្នន័យ)", "ប្រកាសខុស (ព្យួរទុក)"))</f>
        <v/>
      </c>
      <c r="K4266" s="462" t="inlineStr"/>
      <c r="L4266" s="462" t="inlineStr"/>
      <c r="M4266" s="464">
        <f>AH4266</f>
        <v/>
      </c>
      <c r="N4266" s="464">
        <f>IF(W4266&lt;0,AH4266,I4266)</f>
        <v/>
      </c>
      <c r="O4266" s="464">
        <f>I4266-M4266</f>
        <v/>
      </c>
      <c r="P4266" s="462" t="n"/>
      <c r="Q4266" s="462">
        <f>V4266=W4266</f>
        <v/>
      </c>
      <c r="R4266" s="462">
        <f>AND(MONTH(F4266)=MONTH(X4266), YEAR(F4266)=YEAR(X4266))</f>
        <v/>
      </c>
      <c r="S4266" s="462">
        <f>AC4266="L001-901905215"</f>
        <v/>
      </c>
      <c r="T4266" s="464">
        <f>G4266-AH4266</f>
        <v/>
      </c>
      <c r="U4266" s="462" t="n"/>
      <c r="V4266" s="462" t="inlineStr">
        <is>
          <t>2100072734</t>
        </is>
      </c>
      <c r="W4266" s="462" t="inlineStr"/>
      <c r="X4266" s="499" t="n"/>
      <c r="Y4266" s="462" t="n"/>
      <c r="Z4266" s="462" t="n"/>
      <c r="AA4266" s="462" t="n"/>
      <c r="AB4266" s="462" t="n"/>
      <c r="AC4266" s="462" t="n"/>
      <c r="AD4266" s="462" t="n"/>
      <c r="AE4266" s="462" t="n"/>
      <c r="AF4266" s="462" t="n"/>
      <c r="AG4266" s="462" t="n"/>
      <c r="AH4266" s="462" t="n"/>
      <c r="AI4266" s="462" t="n"/>
      <c r="AJ4266" s="462" t="n"/>
      <c r="AK4266" s="462" t="n"/>
      <c r="AL4266" s="462" t="n"/>
      <c r="AM4266" s="462" t="n"/>
      <c r="AN4266" s="462" t="n"/>
      <c r="AO4266" s="462" t="n"/>
      <c r="AP4266" s="462" t="n"/>
      <c r="AQ4266" s="462" t="n"/>
      <c r="AR4266" s="462" t="n"/>
      <c r="AS4266" s="462" t="n"/>
    </row>
    <row r="4267">
      <c r="A4267" s="461" t="n">
        <v>4259</v>
      </c>
      <c r="B4267" s="462" t="inlineStr">
        <is>
          <t>Trucking Import and Handling Fee</t>
        </is>
      </c>
      <c r="C4267" s="462" t="inlineStr">
        <is>
          <t>ហុង តុង អ៊ិនធើណេសិនណល ឡូជីស្ទីក ឯ.ក</t>
        </is>
      </c>
      <c r="D4267" s="462" t="inlineStr">
        <is>
          <t>K003-902006166</t>
        </is>
      </c>
      <c r="E4267" s="462" t="inlineStr">
        <is>
          <t>HT20210144</t>
        </is>
      </c>
      <c r="F4267" s="463" t="n">
        <v>44545</v>
      </c>
      <c r="G4267" s="464" t="n">
        <v>28504</v>
      </c>
      <c r="H4267" s="462" t="n"/>
      <c r="I4267" s="464">
        <f>G4267</f>
        <v/>
      </c>
      <c r="J4267" s="462">
        <f>IF(AND(Q4267=TRUE, R4267=TRUE, S4267=TRUE), IF(W4267&lt;-0.05, "អនុញ្ញាត (អ្នកផ្គត់ផ្គង់ប្រកាសខ្វះ)", "បានប្រកាស (អនុញ្ញាត)"), IF(AND(Q4267=FALSE, R4267=FALSE, S4267=FALSE), "ព្យួរទុក (មិនមានទិន្នន័យ)", "ប្រកាសខុស (ព្យួរទុក)"))</f>
        <v/>
      </c>
      <c r="K4267" s="462" t="inlineStr"/>
      <c r="L4267" s="462" t="inlineStr"/>
      <c r="M4267" s="464">
        <f>AH4267</f>
        <v/>
      </c>
      <c r="N4267" s="464">
        <f>IF(W4267&lt;0,AH4267,I4267)</f>
        <v/>
      </c>
      <c r="O4267" s="464">
        <f>I4267-M4267</f>
        <v/>
      </c>
      <c r="P4267" s="462" t="n"/>
      <c r="Q4267" s="462">
        <f>V4267=W4267</f>
        <v/>
      </c>
      <c r="R4267" s="462">
        <f>AND(MONTH(F4267)=MONTH(X4267), YEAR(F4267)=YEAR(X4267))</f>
        <v/>
      </c>
      <c r="S4267" s="462">
        <f>AC4267="L001-901905215"</f>
        <v/>
      </c>
      <c r="T4267" s="464">
        <f>G4267-AH4267</f>
        <v/>
      </c>
      <c r="U4267" s="462" t="n"/>
      <c r="V4267" s="462" t="inlineStr">
        <is>
          <t>HT20210144</t>
        </is>
      </c>
      <c r="W4267" s="462" t="inlineStr">
        <is>
          <t>HT20210144</t>
        </is>
      </c>
      <c r="X4267" s="463" t="n">
        <v>44545</v>
      </c>
      <c r="Y4267" s="462" t="inlineStr">
        <is>
          <t>HT20210144</t>
        </is>
      </c>
      <c r="Z4267" s="462" t="inlineStr"/>
      <c r="AA4267" s="462" t="inlineStr">
        <is>
          <t>បុគ្គលជាប់អាករ</t>
        </is>
      </c>
      <c r="AB4267" s="462" t="inlineStr">
        <is>
          <t>L001-901905215</t>
        </is>
      </c>
      <c r="AC4267" s="462" t="inlineStr">
        <is>
          <t>វីអ៊ីស៊ិន (ខេមបូឌា) អ៊ិនដាសស្ទ្រី ឯ.ក</t>
        </is>
      </c>
      <c r="AD4267" s="464" t="n">
        <v>313544</v>
      </c>
      <c r="AE4267" s="464" t="n">
        <v>285040</v>
      </c>
      <c r="AF4267" s="464" t="n">
        <v>0</v>
      </c>
      <c r="AG4267" s="464" t="n">
        <v>0</v>
      </c>
      <c r="AH4267" s="464" t="n">
        <v>28504</v>
      </c>
      <c r="AI4267" s="464" t="n">
        <v>0</v>
      </c>
      <c r="AJ4267" s="464" t="n">
        <v>0</v>
      </c>
      <c r="AK4267" s="464" t="n">
        <v>0</v>
      </c>
      <c r="AL4267" s="464" t="n">
        <v>0</v>
      </c>
      <c r="AM4267" s="464" t="n">
        <v>0</v>
      </c>
      <c r="AN4267" s="464" t="n">
        <v>0</v>
      </c>
      <c r="AO4267" s="464" t="n">
        <v>0</v>
      </c>
      <c r="AP4267" s="464" t="n">
        <v>0</v>
      </c>
      <c r="AQ4267" s="462" t="inlineStr"/>
      <c r="AR4267" s="462" t="inlineStr">
        <is>
          <t>Trucking service</t>
        </is>
      </c>
      <c r="AS4267" s="462" t="inlineStr">
        <is>
          <t>បានប្រកាសពន្ធ</t>
        </is>
      </c>
    </row>
    <row r="4268">
      <c r="A4268" s="461" t="n">
        <v>4260</v>
      </c>
      <c r="B4268" s="462" t="inlineStr">
        <is>
          <t>Documentation and Terminal handing service</t>
        </is>
      </c>
      <c r="C4268" s="462" t="inlineStr">
        <is>
          <t>មើស្គ (ខេមបូឌា)</t>
        </is>
      </c>
      <c r="D4268" s="462" t="inlineStr">
        <is>
          <t>L001-100045200</t>
        </is>
      </c>
      <c r="E4268" s="462" t="inlineStr">
        <is>
          <t>5995883260</t>
        </is>
      </c>
      <c r="F4268" s="463" t="n">
        <v>44531</v>
      </c>
      <c r="G4268" s="464" t="n">
        <v>121256</v>
      </c>
      <c r="H4268" s="462" t="n"/>
      <c r="I4268" s="464">
        <f>G4268</f>
        <v/>
      </c>
      <c r="J4268" s="462">
        <f>IF(AND(Q4268=TRUE, R4268=TRUE, S4268=TRUE), IF(W4268&lt;-0.05, "អនុញ្ញាត (អ្នកផ្គត់ផ្គង់ប្រកាសខ្វះ)", "បានប្រកាស (អនុញ្ញាត)"), IF(AND(Q4268=FALSE, R4268=FALSE, S4268=FALSE), "ព្យួរទុក (មិនមានទិន្នន័យ)", "ប្រកាសខុស (ព្យួរទុក)"))</f>
        <v/>
      </c>
      <c r="K4268" s="462" t="inlineStr"/>
      <c r="L4268" s="462" t="inlineStr"/>
      <c r="M4268" s="464">
        <f>AH4268</f>
        <v/>
      </c>
      <c r="N4268" s="464">
        <f>IF(W4268&lt;0,AH4268,I4268)</f>
        <v/>
      </c>
      <c r="O4268" s="464">
        <f>I4268-M4268</f>
        <v/>
      </c>
      <c r="P4268" s="462" t="n"/>
      <c r="Q4268" s="462">
        <f>V4268=W4268</f>
        <v/>
      </c>
      <c r="R4268" s="462">
        <f>AND(MONTH(F4268)=MONTH(X4268), YEAR(F4268)=YEAR(X4268))</f>
        <v/>
      </c>
      <c r="S4268" s="462">
        <f>AC4268="L001-901905215"</f>
        <v/>
      </c>
      <c r="T4268" s="464">
        <f>G4268-AH4268</f>
        <v/>
      </c>
      <c r="U4268" s="462" t="n"/>
      <c r="V4268" s="462" t="inlineStr">
        <is>
          <t>5995883260</t>
        </is>
      </c>
      <c r="W4268" s="462" t="inlineStr">
        <is>
          <t>5995883260</t>
        </is>
      </c>
      <c r="X4268" s="463" t="n">
        <v>44525</v>
      </c>
      <c r="Y4268" s="462" t="inlineStr">
        <is>
          <t>5995883260</t>
        </is>
      </c>
      <c r="Z4268" s="462" t="inlineStr"/>
      <c r="AA4268" s="462" t="inlineStr">
        <is>
          <t>បុគ្គលជាប់អាករ</t>
        </is>
      </c>
      <c r="AB4268" s="462" t="inlineStr">
        <is>
          <t>L001-901905215</t>
        </is>
      </c>
      <c r="AC4268" s="462" t="inlineStr">
        <is>
          <t>វីអ៊ីស៊ិន (ខេមបូឌា) អ៊ិនដាសស្ទ្រី ឯ.ក</t>
        </is>
      </c>
      <c r="AD4268" s="464" t="n">
        <v>1333818</v>
      </c>
      <c r="AE4268" s="464" t="n">
        <v>1212562</v>
      </c>
      <c r="AF4268" s="464" t="n">
        <v>0</v>
      </c>
      <c r="AG4268" s="464" t="n">
        <v>0</v>
      </c>
      <c r="AH4268" s="464" t="n">
        <v>121256</v>
      </c>
      <c r="AI4268" s="464" t="n">
        <v>0</v>
      </c>
      <c r="AJ4268" s="464" t="n">
        <v>0</v>
      </c>
      <c r="AK4268" s="464" t="n">
        <v>0</v>
      </c>
      <c r="AL4268" s="464" t="n">
        <v>0</v>
      </c>
      <c r="AM4268" s="464" t="n">
        <v>0</v>
      </c>
      <c r="AN4268" s="464" t="n">
        <v>0</v>
      </c>
      <c r="AO4268" s="464" t="n">
        <v>0</v>
      </c>
      <c r="AP4268" s="464" t="n">
        <v>0</v>
      </c>
      <c r="AQ4268" s="462" t="inlineStr"/>
      <c r="AR4268" s="462" t="inlineStr"/>
      <c r="AS4268" s="462" t="inlineStr">
        <is>
          <t>បានប្រកាសពន្ធ</t>
        </is>
      </c>
    </row>
    <row r="4269">
      <c r="A4269" s="461" t="n">
        <v>4261</v>
      </c>
      <c r="B4269" s="462" t="inlineStr">
        <is>
          <t>Lift-On &amp; Lift-Off</t>
        </is>
      </c>
      <c r="C4269" s="462" t="inlineStr">
        <is>
          <t>កំពង់ផែស្វយ័តក្រុងព្រះសីហនុ</t>
        </is>
      </c>
      <c r="D4269" s="462" t="inlineStr">
        <is>
          <t>L001-100044638</t>
        </is>
      </c>
      <c r="E4269" s="462" t="inlineStr">
        <is>
          <t>198601</t>
        </is>
      </c>
      <c r="F4269" s="463" t="n">
        <v>44531</v>
      </c>
      <c r="G4269" s="464" t="n">
        <v>35409</v>
      </c>
      <c r="H4269" s="462" t="n"/>
      <c r="I4269" s="464">
        <f>G4269</f>
        <v/>
      </c>
      <c r="J4269" s="462">
        <f>IF(AND(Q4269=TRUE, R4269=TRUE, S4269=TRUE), IF(W4269&lt;-0.05, "អនុញ្ញាត (អ្នកផ្គត់ផ្គង់ប្រកាសខ្វះ)", "បានប្រកាស (អនុញ្ញាត)"), IF(AND(Q4269=FALSE, R4269=FALSE, S4269=FALSE), "ព្យួរទុក (មិនមានទិន្នន័យ)", "ប្រកាសខុស (ព្យួរទុក)"))</f>
        <v/>
      </c>
      <c r="K4269" s="462" t="inlineStr"/>
      <c r="L4269" s="462" t="inlineStr"/>
      <c r="M4269" s="464">
        <f>AH4269</f>
        <v/>
      </c>
      <c r="N4269" s="464">
        <f>IF(W4269&lt;0,AH4269,I4269)</f>
        <v/>
      </c>
      <c r="O4269" s="464">
        <f>I4269-M4269</f>
        <v/>
      </c>
      <c r="P4269" s="462" t="n"/>
      <c r="Q4269" s="462">
        <f>V4269=W4269</f>
        <v/>
      </c>
      <c r="R4269" s="462">
        <f>AND(MONTH(F4269)=MONTH(X4269), YEAR(F4269)=YEAR(X4269))</f>
        <v/>
      </c>
      <c r="S4269" s="462">
        <f>AC4269="L001-901905215"</f>
        <v/>
      </c>
      <c r="T4269" s="464">
        <f>G4269-AH4269</f>
        <v/>
      </c>
      <c r="U4269" s="462" t="n"/>
      <c r="V4269" s="462" t="inlineStr">
        <is>
          <t>198601</t>
        </is>
      </c>
      <c r="W4269" s="462" t="inlineStr"/>
      <c r="X4269" s="499" t="n"/>
      <c r="Y4269" s="462" t="n"/>
      <c r="Z4269" s="462" t="n"/>
      <c r="AA4269" s="462" t="n"/>
      <c r="AB4269" s="462" t="n"/>
      <c r="AC4269" s="462" t="n"/>
      <c r="AD4269" s="462" t="n"/>
      <c r="AE4269" s="462" t="n"/>
      <c r="AF4269" s="462" t="n"/>
      <c r="AG4269" s="462" t="n"/>
      <c r="AH4269" s="462" t="n"/>
      <c r="AI4269" s="462" t="n"/>
      <c r="AJ4269" s="462" t="n"/>
      <c r="AK4269" s="462" t="n"/>
      <c r="AL4269" s="462" t="n"/>
      <c r="AM4269" s="462" t="n"/>
      <c r="AN4269" s="462" t="n"/>
      <c r="AO4269" s="462" t="n"/>
      <c r="AP4269" s="462" t="n"/>
      <c r="AQ4269" s="462" t="n"/>
      <c r="AR4269" s="462" t="n"/>
      <c r="AS4269" s="462" t="n"/>
    </row>
    <row r="4270">
      <c r="A4270" s="461" t="n">
        <v>4262</v>
      </c>
      <c r="B4270" s="462" t="inlineStr">
        <is>
          <t>Trucking Import and Handling Fee</t>
        </is>
      </c>
      <c r="C4270" s="462" t="inlineStr">
        <is>
          <t>ហុង តុង អ៊ិនធើណេសិនណល ឡូជីស្ទីក ឯ.ក</t>
        </is>
      </c>
      <c r="D4270" s="462" t="inlineStr">
        <is>
          <t>K003-902006166</t>
        </is>
      </c>
      <c r="E4270" s="462" t="inlineStr">
        <is>
          <t>HT20210143</t>
        </is>
      </c>
      <c r="F4270" s="463" t="n">
        <v>44545</v>
      </c>
      <c r="G4270" s="464" t="n">
        <v>130304</v>
      </c>
      <c r="H4270" s="462" t="n"/>
      <c r="I4270" s="464">
        <f>G4270</f>
        <v/>
      </c>
      <c r="J4270" s="462">
        <f>IF(AND(Q4270=TRUE, R4270=TRUE, S4270=TRUE), IF(W4270&lt;-0.05, "អនុញ្ញាត (អ្នកផ្គត់ផ្គង់ប្រកាសខ្វះ)", "បានប្រកាស (អនុញ្ញាត)"), IF(AND(Q4270=FALSE, R4270=FALSE, S4270=FALSE), "ព្យួរទុក (មិនមានទិន្នន័យ)", "ប្រកាសខុស (ព្យួរទុក)"))</f>
        <v/>
      </c>
      <c r="K4270" s="462" t="inlineStr"/>
      <c r="L4270" s="462" t="inlineStr"/>
      <c r="M4270" s="464">
        <f>AH4270</f>
        <v/>
      </c>
      <c r="N4270" s="464">
        <f>IF(W4270&lt;0,AH4270,I4270)</f>
        <v/>
      </c>
      <c r="O4270" s="464">
        <f>I4270-M4270</f>
        <v/>
      </c>
      <c r="P4270" s="462" t="n"/>
      <c r="Q4270" s="462">
        <f>V4270=W4270</f>
        <v/>
      </c>
      <c r="R4270" s="462">
        <f>AND(MONTH(F4270)=MONTH(X4270), YEAR(F4270)=YEAR(X4270))</f>
        <v/>
      </c>
      <c r="S4270" s="462">
        <f>AC4270="L001-901905215"</f>
        <v/>
      </c>
      <c r="T4270" s="464">
        <f>G4270-AH4270</f>
        <v/>
      </c>
      <c r="U4270" s="462" t="n"/>
      <c r="V4270" s="462" t="inlineStr">
        <is>
          <t>HT20210143</t>
        </is>
      </c>
      <c r="W4270" s="462" t="inlineStr">
        <is>
          <t>HT20210143</t>
        </is>
      </c>
      <c r="X4270" s="463" t="n">
        <v>44545</v>
      </c>
      <c r="Y4270" s="462" t="inlineStr">
        <is>
          <t>HT20210143</t>
        </is>
      </c>
      <c r="Z4270" s="462" t="inlineStr"/>
      <c r="AA4270" s="462" t="inlineStr">
        <is>
          <t>បុគ្គលជាប់អាករ</t>
        </is>
      </c>
      <c r="AB4270" s="462" t="inlineStr">
        <is>
          <t>L001-901905215</t>
        </is>
      </c>
      <c r="AC4270" s="462" t="inlineStr">
        <is>
          <t>វីអ៊ីស៊ិន (ខេមបូឌា) អ៊ិនដាសស្ទ្រី ឯ.ក</t>
        </is>
      </c>
      <c r="AD4270" s="464" t="n">
        <v>1433344</v>
      </c>
      <c r="AE4270" s="464" t="n">
        <v>1303040</v>
      </c>
      <c r="AF4270" s="464" t="n">
        <v>0</v>
      </c>
      <c r="AG4270" s="464" t="n">
        <v>0</v>
      </c>
      <c r="AH4270" s="464" t="n">
        <v>130304</v>
      </c>
      <c r="AI4270" s="464" t="n">
        <v>0</v>
      </c>
      <c r="AJ4270" s="464" t="n">
        <v>0</v>
      </c>
      <c r="AK4270" s="464" t="n">
        <v>0</v>
      </c>
      <c r="AL4270" s="464" t="n">
        <v>0</v>
      </c>
      <c r="AM4270" s="464" t="n">
        <v>0</v>
      </c>
      <c r="AN4270" s="464" t="n">
        <v>0</v>
      </c>
      <c r="AO4270" s="464" t="n">
        <v>0</v>
      </c>
      <c r="AP4270" s="464" t="n">
        <v>0</v>
      </c>
      <c r="AQ4270" s="462" t="inlineStr"/>
      <c r="AR4270" s="462" t="inlineStr">
        <is>
          <t>Trucking service</t>
        </is>
      </c>
      <c r="AS4270" s="462" t="inlineStr">
        <is>
          <t>បានប្រកាសពន្ធ</t>
        </is>
      </c>
    </row>
    <row r="4271">
      <c r="A4271" s="461" t="n">
        <v>4263</v>
      </c>
      <c r="B4271" s="462" t="inlineStr">
        <is>
          <t>KHCIC</t>
        </is>
      </c>
      <c r="C4271" s="462" t="inlineStr">
        <is>
          <t>អេសអាយធីស៊ី ខិនថេនើរ ឡាញ (ខេមបូឌា)</t>
        </is>
      </c>
      <c r="D4271" s="462" t="inlineStr">
        <is>
          <t>L001-107035863</t>
        </is>
      </c>
      <c r="E4271" s="462" t="inlineStr">
        <is>
          <t>SITC2021-021921</t>
        </is>
      </c>
      <c r="F4271" s="463" t="n">
        <v>44531</v>
      </c>
      <c r="G4271" s="464" t="n">
        <v>225719</v>
      </c>
      <c r="H4271" s="462" t="n"/>
      <c r="I4271" s="464">
        <f>G4271</f>
        <v/>
      </c>
      <c r="J4271" s="462">
        <f>IF(AND(Q4271=TRUE, R4271=TRUE, S4271=TRUE), IF(W4271&lt;-0.05, "អនុញ្ញាត (អ្នកផ្គត់ផ្គង់ប្រកាសខ្វះ)", "បានប្រកាស (អនុញ្ញាត)"), IF(AND(Q4271=FALSE, R4271=FALSE, S4271=FALSE), "ព្យួរទុក (មិនមានទិន្នន័យ)", "ប្រកាសខុស (ព្យួរទុក)"))</f>
        <v/>
      </c>
      <c r="K4271" s="462" t="inlineStr"/>
      <c r="L4271" s="462" t="inlineStr"/>
      <c r="M4271" s="464">
        <f>AH4271</f>
        <v/>
      </c>
      <c r="N4271" s="464">
        <f>IF(W4271&lt;0,AH4271,I4271)</f>
        <v/>
      </c>
      <c r="O4271" s="464">
        <f>I4271-M4271</f>
        <v/>
      </c>
      <c r="P4271" s="462" t="n"/>
      <c r="Q4271" s="462">
        <f>V4271=W4271</f>
        <v/>
      </c>
      <c r="R4271" s="462">
        <f>AND(MONTH(F4271)=MONTH(X4271), YEAR(F4271)=YEAR(X4271))</f>
        <v/>
      </c>
      <c r="S4271" s="462">
        <f>AC4271="L001-901905215"</f>
        <v/>
      </c>
      <c r="T4271" s="464">
        <f>G4271-AH4271</f>
        <v/>
      </c>
      <c r="U4271" s="462" t="n"/>
      <c r="V4271" s="462" t="inlineStr">
        <is>
          <t>SITC2021021921</t>
        </is>
      </c>
      <c r="W4271" s="462" t="inlineStr">
        <is>
          <t>SITC2021021921</t>
        </is>
      </c>
      <c r="X4271" s="463" t="n">
        <v>44522</v>
      </c>
      <c r="Y4271" s="462" t="inlineStr">
        <is>
          <t>SITC2021-021921</t>
        </is>
      </c>
      <c r="Z4271" s="462" t="inlineStr"/>
      <c r="AA4271" s="462" t="inlineStr">
        <is>
          <t>បុគ្គលជាប់អាករ</t>
        </is>
      </c>
      <c r="AB4271" s="462" t="inlineStr">
        <is>
          <t>L001-901905215</t>
        </is>
      </c>
      <c r="AC4271" s="462" t="inlineStr">
        <is>
          <t>វីអ៊ីស៊ិន (ខេមបូឌា) អ៊ិនដាសស្ទ្រី ឯ.ក</t>
        </is>
      </c>
      <c r="AD4271" s="464" t="n">
        <v>2482904</v>
      </c>
      <c r="AE4271" s="464" t="n">
        <v>2257185</v>
      </c>
      <c r="AF4271" s="464" t="n">
        <v>0</v>
      </c>
      <c r="AG4271" s="464" t="n">
        <v>0</v>
      </c>
      <c r="AH4271" s="464" t="n">
        <v>225719</v>
      </c>
      <c r="AI4271" s="464" t="n">
        <v>0</v>
      </c>
      <c r="AJ4271" s="464" t="n">
        <v>0</v>
      </c>
      <c r="AK4271" s="464" t="n">
        <v>0</v>
      </c>
      <c r="AL4271" s="464" t="n">
        <v>0</v>
      </c>
      <c r="AM4271" s="464" t="n">
        <v>0</v>
      </c>
      <c r="AN4271" s="464" t="n">
        <v>0</v>
      </c>
      <c r="AO4271" s="464" t="n">
        <v>0</v>
      </c>
      <c r="AP4271" s="464" t="n">
        <v>0</v>
      </c>
      <c r="AQ4271" s="462" t="inlineStr"/>
      <c r="AR4271" s="462" t="inlineStr">
        <is>
          <t>EIB,KHTHC,KHDOC,EMF,KHCIC</t>
        </is>
      </c>
      <c r="AS4271" s="462" t="inlineStr">
        <is>
          <t>បានប្រកាសពន្ធ</t>
        </is>
      </c>
    </row>
    <row r="4272">
      <c r="A4272" s="461" t="n">
        <v>4264</v>
      </c>
      <c r="B4272" s="462" t="inlineStr">
        <is>
          <t>Lift-On &amp; Lift-Off</t>
        </is>
      </c>
      <c r="C4272" s="462" t="inlineStr">
        <is>
          <t>កំពង់ផែស្វយ័តក្រុងព្រះសីហនុ</t>
        </is>
      </c>
      <c r="D4272" s="462" t="inlineStr">
        <is>
          <t>L001-100044638</t>
        </is>
      </c>
      <c r="E4272" s="462" t="inlineStr">
        <is>
          <t>194052</t>
        </is>
      </c>
      <c r="F4272" s="463" t="n">
        <v>44531</v>
      </c>
      <c r="G4272" s="464" t="n">
        <v>35400</v>
      </c>
      <c r="H4272" s="462" t="n"/>
      <c r="I4272" s="464">
        <f>G4272</f>
        <v/>
      </c>
      <c r="J4272" s="462">
        <f>IF(AND(Q4272=TRUE, R4272=TRUE, S4272=TRUE), IF(W4272&lt;-0.05, "អនុញ្ញាត (អ្នកផ្គត់ផ្គង់ប្រកាសខ្វះ)", "បានប្រកាស (អនុញ្ញាត)"), IF(AND(Q4272=FALSE, R4272=FALSE, S4272=FALSE), "ព្យួរទុក (មិនមានទិន្នន័យ)", "ប្រកាសខុស (ព្យួរទុក)"))</f>
        <v/>
      </c>
      <c r="K4272" s="462" t="inlineStr"/>
      <c r="L4272" s="462" t="inlineStr"/>
      <c r="M4272" s="464">
        <f>AH4272</f>
        <v/>
      </c>
      <c r="N4272" s="464">
        <f>IF(W4272&lt;0,AH4272,I4272)</f>
        <v/>
      </c>
      <c r="O4272" s="464">
        <f>I4272-M4272</f>
        <v/>
      </c>
      <c r="P4272" s="462" t="n"/>
      <c r="Q4272" s="462">
        <f>V4272=W4272</f>
        <v/>
      </c>
      <c r="R4272" s="462">
        <f>AND(MONTH(F4272)=MONTH(X4272), YEAR(F4272)=YEAR(X4272))</f>
        <v/>
      </c>
      <c r="S4272" s="462">
        <f>AC4272="L001-901905215"</f>
        <v/>
      </c>
      <c r="T4272" s="464">
        <f>G4272-AH4272</f>
        <v/>
      </c>
      <c r="U4272" s="462" t="n"/>
      <c r="V4272" s="462" t="inlineStr">
        <is>
          <t>194052</t>
        </is>
      </c>
      <c r="W4272" s="462" t="inlineStr"/>
      <c r="X4272" s="499" t="n"/>
      <c r="Y4272" s="462" t="n"/>
      <c r="Z4272" s="462" t="n"/>
      <c r="AA4272" s="462" t="n"/>
      <c r="AB4272" s="462" t="n"/>
      <c r="AC4272" s="462" t="n"/>
      <c r="AD4272" s="462" t="n"/>
      <c r="AE4272" s="462" t="n"/>
      <c r="AF4272" s="462" t="n"/>
      <c r="AG4272" s="462" t="n"/>
      <c r="AH4272" s="462" t="n"/>
      <c r="AI4272" s="462" t="n"/>
      <c r="AJ4272" s="462" t="n"/>
      <c r="AK4272" s="462" t="n"/>
      <c r="AL4272" s="462" t="n"/>
      <c r="AM4272" s="462" t="n"/>
      <c r="AN4272" s="462" t="n"/>
      <c r="AO4272" s="462" t="n"/>
      <c r="AP4272" s="462" t="n"/>
      <c r="AQ4272" s="462" t="n"/>
      <c r="AR4272" s="462" t="n"/>
      <c r="AS4272" s="462" t="n"/>
    </row>
    <row r="4273">
      <c r="A4273" s="461" t="n">
        <v>4265</v>
      </c>
      <c r="B4273" s="462" t="inlineStr">
        <is>
          <t>Trucking Import and Handling Fee</t>
        </is>
      </c>
      <c r="C4273" s="462" t="inlineStr">
        <is>
          <t>ហុង តុង អ៊ិនធើណេសិនណល ឡូជីស្ទីក ឯ.ក</t>
        </is>
      </c>
      <c r="D4273" s="462" t="inlineStr">
        <is>
          <t>K003-902006166</t>
        </is>
      </c>
      <c r="E4273" s="462" t="inlineStr">
        <is>
          <t>HT20210142</t>
        </is>
      </c>
      <c r="F4273" s="463" t="n">
        <v>44544</v>
      </c>
      <c r="G4273" s="464" t="n">
        <v>130304</v>
      </c>
      <c r="H4273" s="462" t="n"/>
      <c r="I4273" s="464">
        <f>G4273</f>
        <v/>
      </c>
      <c r="J4273" s="462">
        <f>IF(AND(Q4273=TRUE, R4273=TRUE, S4273=TRUE), IF(W4273&lt;-0.05, "អនុញ្ញាត (អ្នកផ្គត់ផ្គង់ប្រកាសខ្វះ)", "បានប្រកាស (អនុញ្ញាត)"), IF(AND(Q4273=FALSE, R4273=FALSE, S4273=FALSE), "ព្យួរទុក (មិនមានទិន្នន័យ)", "ប្រកាសខុស (ព្យួរទុក)"))</f>
        <v/>
      </c>
      <c r="K4273" s="462" t="inlineStr"/>
      <c r="L4273" s="462" t="inlineStr"/>
      <c r="M4273" s="464">
        <f>AH4273</f>
        <v/>
      </c>
      <c r="N4273" s="464">
        <f>IF(W4273&lt;0,AH4273,I4273)</f>
        <v/>
      </c>
      <c r="O4273" s="464">
        <f>I4273-M4273</f>
        <v/>
      </c>
      <c r="P4273" s="462" t="n"/>
      <c r="Q4273" s="462">
        <f>V4273=W4273</f>
        <v/>
      </c>
      <c r="R4273" s="462">
        <f>AND(MONTH(F4273)=MONTH(X4273), YEAR(F4273)=YEAR(X4273))</f>
        <v/>
      </c>
      <c r="S4273" s="462">
        <f>AC4273="L001-901905215"</f>
        <v/>
      </c>
      <c r="T4273" s="464">
        <f>G4273-AH4273</f>
        <v/>
      </c>
      <c r="U4273" s="462" t="n"/>
      <c r="V4273" s="462" t="inlineStr">
        <is>
          <t>HT20210142</t>
        </is>
      </c>
      <c r="W4273" s="462" t="inlineStr">
        <is>
          <t>HT20210142</t>
        </is>
      </c>
      <c r="X4273" s="463" t="n">
        <v>44544</v>
      </c>
      <c r="Y4273" s="462" t="inlineStr">
        <is>
          <t>HT20210142</t>
        </is>
      </c>
      <c r="Z4273" s="462" t="inlineStr"/>
      <c r="AA4273" s="462" t="inlineStr">
        <is>
          <t>បុគ្គលជាប់អាករ</t>
        </is>
      </c>
      <c r="AB4273" s="462" t="inlineStr">
        <is>
          <t>L001-901905215</t>
        </is>
      </c>
      <c r="AC4273" s="462" t="inlineStr">
        <is>
          <t>វីអ៊ីស៊ិន (ខេមបូឌា) អ៊ិនដាសស្ទ្រី ឯ.ក</t>
        </is>
      </c>
      <c r="AD4273" s="464" t="n">
        <v>1433344</v>
      </c>
      <c r="AE4273" s="464" t="n">
        <v>1303040</v>
      </c>
      <c r="AF4273" s="464" t="n">
        <v>0</v>
      </c>
      <c r="AG4273" s="464" t="n">
        <v>0</v>
      </c>
      <c r="AH4273" s="464" t="n">
        <v>130304</v>
      </c>
      <c r="AI4273" s="464" t="n">
        <v>0</v>
      </c>
      <c r="AJ4273" s="464" t="n">
        <v>0</v>
      </c>
      <c r="AK4273" s="464" t="n">
        <v>0</v>
      </c>
      <c r="AL4273" s="464" t="n">
        <v>0</v>
      </c>
      <c r="AM4273" s="464" t="n">
        <v>0</v>
      </c>
      <c r="AN4273" s="464" t="n">
        <v>0</v>
      </c>
      <c r="AO4273" s="464" t="n">
        <v>0</v>
      </c>
      <c r="AP4273" s="464" t="n">
        <v>0</v>
      </c>
      <c r="AQ4273" s="462" t="inlineStr"/>
      <c r="AR4273" s="462" t="inlineStr">
        <is>
          <t>Trucking service</t>
        </is>
      </c>
      <c r="AS4273" s="462" t="inlineStr">
        <is>
          <t>បានប្រកាសពន្ធ</t>
        </is>
      </c>
    </row>
    <row r="4274">
      <c r="A4274" s="461" t="n">
        <v>4266</v>
      </c>
      <c r="B4274" s="462" t="inlineStr">
        <is>
          <t>Handing and Management fee</t>
        </is>
      </c>
      <c r="C4274" s="462" t="inlineStr">
        <is>
          <t>អ៊ែរ៉ូ ស៊ីបភីង អេជេនស៊ី</t>
        </is>
      </c>
      <c r="D4274" s="462" t="inlineStr">
        <is>
          <t>K004-901635903</t>
        </is>
      </c>
      <c r="E4274" s="462" t="inlineStr">
        <is>
          <t>IKPSA2021536818</t>
        </is>
      </c>
      <c r="F4274" s="463" t="n">
        <v>44531</v>
      </c>
      <c r="G4274" s="464" t="n">
        <v>113904</v>
      </c>
      <c r="H4274" s="462" t="n"/>
      <c r="I4274" s="464">
        <f>G4274</f>
        <v/>
      </c>
      <c r="J4274" s="462">
        <f>IF(AND(Q4274=TRUE, R4274=TRUE, S4274=TRUE), IF(W4274&lt;-0.05, "អនុញ្ញាត (អ្នកផ្គត់ផ្គង់ប្រកាសខ្វះ)", "បានប្រកាស (អនុញ្ញាត)"), IF(AND(Q4274=FALSE, R4274=FALSE, S4274=FALSE), "ព្យួរទុក (មិនមានទិន្នន័យ)", "ប្រកាសខុស (ព្យួរទុក)"))</f>
        <v/>
      </c>
      <c r="K4274" s="462" t="inlineStr"/>
      <c r="L4274" s="462" t="inlineStr"/>
      <c r="M4274" s="464">
        <f>AH4274</f>
        <v/>
      </c>
      <c r="N4274" s="464">
        <f>IF(W4274&lt;0,AH4274,I4274)</f>
        <v/>
      </c>
      <c r="O4274" s="464">
        <f>I4274-M4274</f>
        <v/>
      </c>
      <c r="P4274" s="462" t="n"/>
      <c r="Q4274" s="462">
        <f>V4274=W4274</f>
        <v/>
      </c>
      <c r="R4274" s="462">
        <f>AND(MONTH(F4274)=MONTH(X4274), YEAR(F4274)=YEAR(X4274))</f>
        <v/>
      </c>
      <c r="S4274" s="462">
        <f>AC4274="L001-901905215"</f>
        <v/>
      </c>
      <c r="T4274" s="464">
        <f>G4274-AH4274</f>
        <v/>
      </c>
      <c r="U4274" s="462" t="n"/>
      <c r="V4274" s="462" t="inlineStr">
        <is>
          <t>IKPSA2021536818</t>
        </is>
      </c>
      <c r="W4274" s="462" t="inlineStr">
        <is>
          <t>IKPSA2021536818</t>
        </is>
      </c>
      <c r="X4274" s="463" t="n">
        <v>44516</v>
      </c>
      <c r="Y4274" s="462" t="inlineStr">
        <is>
          <t>IKPSA2021536818</t>
        </is>
      </c>
      <c r="Z4274" s="462" t="inlineStr"/>
      <c r="AA4274" s="462" t="inlineStr">
        <is>
          <t>បុគ្គលជាប់អាករ</t>
        </is>
      </c>
      <c r="AB4274" s="462" t="inlineStr">
        <is>
          <t>L001-901905215</t>
        </is>
      </c>
      <c r="AC4274" s="462" t="inlineStr">
        <is>
          <t>វីអ៊ីស៊ិន (ខេមបូឌា) អ៊ិនដាសស្ទ្រី ឯ.ក</t>
        </is>
      </c>
      <c r="AD4274" s="464" t="n">
        <v>1253252</v>
      </c>
      <c r="AE4274" s="464" t="n">
        <v>1139320</v>
      </c>
      <c r="AF4274" s="464" t="n">
        <v>0</v>
      </c>
      <c r="AG4274" s="464" t="n">
        <v>0</v>
      </c>
      <c r="AH4274" s="464" t="n">
        <v>113932</v>
      </c>
      <c r="AI4274" s="464" t="n">
        <v>0</v>
      </c>
      <c r="AJ4274" s="464" t="n">
        <v>0</v>
      </c>
      <c r="AK4274" s="464" t="n">
        <v>0</v>
      </c>
      <c r="AL4274" s="464" t="n">
        <v>0</v>
      </c>
      <c r="AM4274" s="464" t="n">
        <v>0</v>
      </c>
      <c r="AN4274" s="464" t="n">
        <v>0</v>
      </c>
      <c r="AO4274" s="464" t="n">
        <v>0</v>
      </c>
      <c r="AP4274" s="464" t="n">
        <v>0</v>
      </c>
      <c r="AQ4274" s="462" t="inlineStr"/>
      <c r="AR4274" s="462" t="inlineStr">
        <is>
          <t>THC &amp; DOC FEE</t>
        </is>
      </c>
      <c r="AS4274" s="462" t="inlineStr">
        <is>
          <t>បានប្រកាសពន្ធ</t>
        </is>
      </c>
    </row>
    <row r="4275">
      <c r="A4275" s="461" t="n">
        <v>4267</v>
      </c>
      <c r="B4275" s="462" t="inlineStr">
        <is>
          <t>LOCVASTRUCKIRAIL</t>
        </is>
      </c>
      <c r="C4275" s="462" t="inlineStr">
        <is>
          <t>អ៊ែរ៉ូ ស៊ីបភីង អេជេនស៊ី</t>
        </is>
      </c>
      <c r="D4275" s="462" t="inlineStr">
        <is>
          <t>K004-901635903</t>
        </is>
      </c>
      <c r="E4275" s="462" t="inlineStr">
        <is>
          <t>IKPSA2021536816</t>
        </is>
      </c>
      <c r="F4275" s="463" t="n">
        <v>44531</v>
      </c>
      <c r="G4275" s="464" t="n">
        <v>1849</v>
      </c>
      <c r="H4275" s="462" t="n"/>
      <c r="I4275" s="464">
        <f>G4275</f>
        <v/>
      </c>
      <c r="J4275" s="462">
        <f>IF(AND(Q4275=TRUE, R4275=TRUE, S4275=TRUE), IF(W4275&lt;-0.05, "អនុញ្ញាត (អ្នកផ្គត់ផ្គង់ប្រកាសខ្វះ)", "បានប្រកាស (អនុញ្ញាត)"), IF(AND(Q4275=FALSE, R4275=FALSE, S4275=FALSE), "ព្យួរទុក (មិនមានទិន្នន័យ)", "ប្រកាសខុស (ព្យួរទុក)"))</f>
        <v/>
      </c>
      <c r="K4275" s="462" t="inlineStr"/>
      <c r="L4275" s="462" t="inlineStr"/>
      <c r="M4275" s="464">
        <f>AH4275</f>
        <v/>
      </c>
      <c r="N4275" s="464">
        <f>IF(W4275&lt;0,AH4275,I4275)</f>
        <v/>
      </c>
      <c r="O4275" s="464">
        <f>I4275-M4275</f>
        <v/>
      </c>
      <c r="P4275" s="462" t="n"/>
      <c r="Q4275" s="462">
        <f>V4275=W4275</f>
        <v/>
      </c>
      <c r="R4275" s="462">
        <f>AND(MONTH(F4275)=MONTH(X4275), YEAR(F4275)=YEAR(X4275))</f>
        <v/>
      </c>
      <c r="S4275" s="462">
        <f>AC4275="L001-901905215"</f>
        <v/>
      </c>
      <c r="T4275" s="464">
        <f>G4275-AH4275</f>
        <v/>
      </c>
      <c r="U4275" s="462" t="n"/>
      <c r="V4275" s="462" t="inlineStr">
        <is>
          <t>IKPSA2021536816</t>
        </is>
      </c>
      <c r="W4275" s="462" t="inlineStr">
        <is>
          <t>IKPSA2021536816</t>
        </is>
      </c>
      <c r="X4275" s="463" t="n">
        <v>44516</v>
      </c>
      <c r="Y4275" s="462" t="inlineStr">
        <is>
          <t>IKPSA2021536816</t>
        </is>
      </c>
      <c r="Z4275" s="462" t="inlineStr"/>
      <c r="AA4275" s="462" t="inlineStr">
        <is>
          <t>បុគ្គលជាប់អាករ</t>
        </is>
      </c>
      <c r="AB4275" s="462" t="inlineStr">
        <is>
          <t>L001-901905215</t>
        </is>
      </c>
      <c r="AC4275" s="462" t="inlineStr">
        <is>
          <t>វីអ៊ីស៊ិន (ខេមបូឌា) អ៊ិនដាសស្ទ្រី ឯ.ក</t>
        </is>
      </c>
      <c r="AD4275" s="464" t="n">
        <v>20365</v>
      </c>
      <c r="AE4275" s="464" t="n">
        <v>18514</v>
      </c>
      <c r="AF4275" s="464" t="n">
        <v>0</v>
      </c>
      <c r="AG4275" s="464" t="n">
        <v>0</v>
      </c>
      <c r="AH4275" s="464" t="n">
        <v>1851</v>
      </c>
      <c r="AI4275" s="464" t="n">
        <v>0</v>
      </c>
      <c r="AJ4275" s="464" t="n">
        <v>0</v>
      </c>
      <c r="AK4275" s="464" t="n">
        <v>0</v>
      </c>
      <c r="AL4275" s="464" t="n">
        <v>0</v>
      </c>
      <c r="AM4275" s="464" t="n">
        <v>0</v>
      </c>
      <c r="AN4275" s="464" t="n">
        <v>0</v>
      </c>
      <c r="AO4275" s="464" t="n">
        <v>0</v>
      </c>
      <c r="AP4275" s="464" t="n">
        <v>0</v>
      </c>
      <c r="AQ4275" s="462" t="inlineStr"/>
      <c r="AR4275" s="462" t="inlineStr">
        <is>
          <t>VAS</t>
        </is>
      </c>
      <c r="AS4275" s="462" t="inlineStr">
        <is>
          <t>បានប្រកាសពន្ធ</t>
        </is>
      </c>
    </row>
    <row r="4276">
      <c r="A4276" s="461" t="n">
        <v>4268</v>
      </c>
      <c r="B4276" s="462" t="inlineStr">
        <is>
          <t>CONTAINER IMBALANCE CHRG</t>
        </is>
      </c>
      <c r="C4276" s="462" t="inlineStr">
        <is>
          <t>អ៊ែរ៉ូ ស៊ីបភីង អេជេនស៊ី</t>
        </is>
      </c>
      <c r="D4276" s="462" t="inlineStr">
        <is>
          <t>K004-901635903</t>
        </is>
      </c>
      <c r="E4276" s="462" t="inlineStr">
        <is>
          <t>IKPSA2021536815</t>
        </is>
      </c>
      <c r="F4276" s="463" t="n">
        <v>44531</v>
      </c>
      <c r="G4276" s="464" t="n">
        <v>97632</v>
      </c>
      <c r="H4276" s="462" t="n"/>
      <c r="I4276" s="464">
        <f>G4276</f>
        <v/>
      </c>
      <c r="J4276" s="462">
        <f>IF(AND(Q4276=TRUE, R4276=TRUE, S4276=TRUE), IF(W4276&lt;-0.05, "អនុញ្ញាត (អ្នកផ្គត់ផ្គង់ប្រកាសខ្វះ)", "បានប្រកាស (អនុញ្ញាត)"), IF(AND(Q4276=FALSE, R4276=FALSE, S4276=FALSE), "ព្យួរទុក (មិនមានទិន្នន័យ)", "ប្រកាសខុស (ព្យួរទុក)"))</f>
        <v/>
      </c>
      <c r="K4276" s="462" t="inlineStr"/>
      <c r="L4276" s="462" t="inlineStr"/>
      <c r="M4276" s="464">
        <f>AH4276</f>
        <v/>
      </c>
      <c r="N4276" s="464">
        <f>IF(W4276&lt;0,AH4276,I4276)</f>
        <v/>
      </c>
      <c r="O4276" s="464">
        <f>I4276-M4276</f>
        <v/>
      </c>
      <c r="P4276" s="462" t="n"/>
      <c r="Q4276" s="462">
        <f>V4276=W4276</f>
        <v/>
      </c>
      <c r="R4276" s="462">
        <f>AND(MONTH(F4276)=MONTH(X4276), YEAR(F4276)=YEAR(X4276))</f>
        <v/>
      </c>
      <c r="S4276" s="462">
        <f>AC4276="L001-901905215"</f>
        <v/>
      </c>
      <c r="T4276" s="464">
        <f>G4276-AH4276</f>
        <v/>
      </c>
      <c r="U4276" s="462" t="n"/>
      <c r="V4276" s="462" t="inlineStr">
        <is>
          <t>IKPSA2021536815</t>
        </is>
      </c>
      <c r="W4276" s="462" t="inlineStr">
        <is>
          <t>IKPSA2021536815</t>
        </is>
      </c>
      <c r="X4276" s="463" t="n">
        <v>44516</v>
      </c>
      <c r="Y4276" s="462" t="inlineStr">
        <is>
          <t>IKPSA2021536815</t>
        </is>
      </c>
      <c r="Z4276" s="462" t="inlineStr"/>
      <c r="AA4276" s="462" t="inlineStr">
        <is>
          <t>បុគ្គលជាប់អាករ</t>
        </is>
      </c>
      <c r="AB4276" s="462" t="inlineStr">
        <is>
          <t>L001-901905215</t>
        </is>
      </c>
      <c r="AC4276" s="462" t="inlineStr">
        <is>
          <t>វីអ៊ីស៊ិន (ខេមបូឌា) អ៊ិនដាសស្ទ្រី ឯ.ក</t>
        </is>
      </c>
      <c r="AD4276" s="464" t="n">
        <v>1074216</v>
      </c>
      <c r="AE4276" s="464" t="n">
        <v>976560</v>
      </c>
      <c r="AF4276" s="464" t="n">
        <v>0</v>
      </c>
      <c r="AG4276" s="464" t="n">
        <v>0</v>
      </c>
      <c r="AH4276" s="464" t="n">
        <v>97656</v>
      </c>
      <c r="AI4276" s="464" t="n">
        <v>0</v>
      </c>
      <c r="AJ4276" s="464" t="n">
        <v>0</v>
      </c>
      <c r="AK4276" s="464" t="n">
        <v>0</v>
      </c>
      <c r="AL4276" s="464" t="n">
        <v>0</v>
      </c>
      <c r="AM4276" s="464" t="n">
        <v>0</v>
      </c>
      <c r="AN4276" s="464" t="n">
        <v>0</v>
      </c>
      <c r="AO4276" s="464" t="n">
        <v>0</v>
      </c>
      <c r="AP4276" s="464" t="n">
        <v>0</v>
      </c>
      <c r="AQ4276" s="462" t="inlineStr"/>
      <c r="AR4276" s="462" t="inlineStr">
        <is>
          <t>CIC​ CHARGE</t>
        </is>
      </c>
      <c r="AS4276" s="462" t="inlineStr">
        <is>
          <t>បានប្រកាសពន្ធ</t>
        </is>
      </c>
    </row>
    <row r="4277">
      <c r="A4277" s="461" t="n">
        <v>4269</v>
      </c>
      <c r="B4277" s="462" t="inlineStr">
        <is>
          <t>Lift-On &amp; Lift-Off</t>
        </is>
      </c>
      <c r="C4277" s="462" t="inlineStr">
        <is>
          <t>កំពង់ផែស្វយ័តក្រុងព្រះសីហនុ</t>
        </is>
      </c>
      <c r="D4277" s="462" t="inlineStr">
        <is>
          <t>L001-100044638</t>
        </is>
      </c>
      <c r="E4277" s="462" t="inlineStr">
        <is>
          <t>192545</t>
        </is>
      </c>
      <c r="F4277" s="463" t="n">
        <v>44531</v>
      </c>
      <c r="G4277" s="464" t="n">
        <v>35383</v>
      </c>
      <c r="H4277" s="462" t="n"/>
      <c r="I4277" s="464">
        <f>G4277</f>
        <v/>
      </c>
      <c r="J4277" s="462">
        <f>IF(AND(Q4277=TRUE, R4277=TRUE, S4277=TRUE), IF(W4277&lt;-0.05, "អនុញ្ញាត (អ្នកផ្គត់ផ្គង់ប្រកាសខ្វះ)", "បានប្រកាស (អនុញ្ញាត)"), IF(AND(Q4277=FALSE, R4277=FALSE, S4277=FALSE), "ព្យួរទុក (មិនមានទិន្នន័យ)", "ប្រកាសខុស (ព្យួរទុក)"))</f>
        <v/>
      </c>
      <c r="K4277" s="462" t="inlineStr"/>
      <c r="L4277" s="462" t="inlineStr"/>
      <c r="M4277" s="464">
        <f>AH4277</f>
        <v/>
      </c>
      <c r="N4277" s="464">
        <f>IF(W4277&lt;0,AH4277,I4277)</f>
        <v/>
      </c>
      <c r="O4277" s="464">
        <f>I4277-M4277</f>
        <v/>
      </c>
      <c r="P4277" s="462" t="n"/>
      <c r="Q4277" s="462">
        <f>V4277=W4277</f>
        <v/>
      </c>
      <c r="R4277" s="462">
        <f>AND(MONTH(F4277)=MONTH(X4277), YEAR(F4277)=YEAR(X4277))</f>
        <v/>
      </c>
      <c r="S4277" s="462">
        <f>AC4277="L001-901905215"</f>
        <v/>
      </c>
      <c r="T4277" s="464">
        <f>G4277-AH4277</f>
        <v/>
      </c>
      <c r="U4277" s="462" t="n"/>
      <c r="V4277" s="462" t="inlineStr">
        <is>
          <t>192545</t>
        </is>
      </c>
      <c r="W4277" s="462" t="inlineStr"/>
      <c r="X4277" s="499" t="n"/>
      <c r="Y4277" s="462" t="n"/>
      <c r="Z4277" s="462" t="n"/>
      <c r="AA4277" s="462" t="n"/>
      <c r="AB4277" s="462" t="n"/>
      <c r="AC4277" s="462" t="n"/>
      <c r="AD4277" s="462" t="n"/>
      <c r="AE4277" s="462" t="n"/>
      <c r="AF4277" s="462" t="n"/>
      <c r="AG4277" s="462" t="n"/>
      <c r="AH4277" s="462" t="n"/>
      <c r="AI4277" s="462" t="n"/>
      <c r="AJ4277" s="462" t="n"/>
      <c r="AK4277" s="462" t="n"/>
      <c r="AL4277" s="462" t="n"/>
      <c r="AM4277" s="462" t="n"/>
      <c r="AN4277" s="462" t="n"/>
      <c r="AO4277" s="462" t="n"/>
      <c r="AP4277" s="462" t="n"/>
      <c r="AQ4277" s="462" t="n"/>
      <c r="AR4277" s="462" t="n"/>
      <c r="AS4277" s="462" t="n"/>
    </row>
    <row r="4278">
      <c r="A4278" s="461" t="n">
        <v>4270</v>
      </c>
      <c r="B4278" s="462" t="inlineStr">
        <is>
          <t>Trucking Import and Handling Fee</t>
        </is>
      </c>
      <c r="C4278" s="462" t="inlineStr">
        <is>
          <t>ហុង តុង អ៊ិនធើណេសិនណល ឡូជីស្ទីក ឯ.ក</t>
        </is>
      </c>
      <c r="D4278" s="462" t="inlineStr">
        <is>
          <t>K003-902006166</t>
        </is>
      </c>
      <c r="E4278" s="462" t="inlineStr">
        <is>
          <t>HT20210141</t>
        </is>
      </c>
      <c r="F4278" s="463" t="n">
        <v>44544</v>
      </c>
      <c r="G4278" s="464" t="n">
        <v>130304</v>
      </c>
      <c r="H4278" s="462" t="n"/>
      <c r="I4278" s="464">
        <f>G4278</f>
        <v/>
      </c>
      <c r="J4278" s="462">
        <f>IF(AND(Q4278=TRUE, R4278=TRUE, S4278=TRUE), IF(W4278&lt;-0.05, "អនុញ្ញាត (អ្នកផ្គត់ផ្គង់ប្រកាសខ្វះ)", "បានប្រកាស (អនុញ្ញាត)"), IF(AND(Q4278=FALSE, R4278=FALSE, S4278=FALSE), "ព្យួរទុក (មិនមានទិន្នន័យ)", "ប្រកាសខុស (ព្យួរទុក)"))</f>
        <v/>
      </c>
      <c r="K4278" s="462" t="inlineStr"/>
      <c r="L4278" s="462" t="inlineStr"/>
      <c r="M4278" s="464">
        <f>AH4278</f>
        <v/>
      </c>
      <c r="N4278" s="464">
        <f>IF(W4278&lt;0,AH4278,I4278)</f>
        <v/>
      </c>
      <c r="O4278" s="464">
        <f>I4278-M4278</f>
        <v/>
      </c>
      <c r="P4278" s="462" t="n"/>
      <c r="Q4278" s="462">
        <f>V4278=W4278</f>
        <v/>
      </c>
      <c r="R4278" s="462">
        <f>AND(MONTH(F4278)=MONTH(X4278), YEAR(F4278)=YEAR(X4278))</f>
        <v/>
      </c>
      <c r="S4278" s="462">
        <f>AC4278="L001-901905215"</f>
        <v/>
      </c>
      <c r="T4278" s="464">
        <f>G4278-AH4278</f>
        <v/>
      </c>
      <c r="U4278" s="462" t="n"/>
      <c r="V4278" s="462" t="inlineStr">
        <is>
          <t>HT20210141</t>
        </is>
      </c>
      <c r="W4278" s="462" t="inlineStr">
        <is>
          <t>HT20210141</t>
        </is>
      </c>
      <c r="X4278" s="463" t="n">
        <v>44544</v>
      </c>
      <c r="Y4278" s="462" t="inlineStr">
        <is>
          <t>HT20210141</t>
        </is>
      </c>
      <c r="Z4278" s="462" t="inlineStr"/>
      <c r="AA4278" s="462" t="inlineStr">
        <is>
          <t>បុគ្គលជាប់អាករ</t>
        </is>
      </c>
      <c r="AB4278" s="462" t="inlineStr">
        <is>
          <t>L001-901905215</t>
        </is>
      </c>
      <c r="AC4278" s="462" t="inlineStr">
        <is>
          <t>វីអ៊ីស៊ិន (ខេមបូឌា) អ៊ិនដាសស្ទ្រី ឯ.ក</t>
        </is>
      </c>
      <c r="AD4278" s="464" t="n">
        <v>1433344</v>
      </c>
      <c r="AE4278" s="464" t="n">
        <v>1303040</v>
      </c>
      <c r="AF4278" s="464" t="n">
        <v>0</v>
      </c>
      <c r="AG4278" s="464" t="n">
        <v>0</v>
      </c>
      <c r="AH4278" s="464" t="n">
        <v>130304</v>
      </c>
      <c r="AI4278" s="464" t="n">
        <v>0</v>
      </c>
      <c r="AJ4278" s="464" t="n">
        <v>0</v>
      </c>
      <c r="AK4278" s="464" t="n">
        <v>0</v>
      </c>
      <c r="AL4278" s="464" t="n">
        <v>0</v>
      </c>
      <c r="AM4278" s="464" t="n">
        <v>0</v>
      </c>
      <c r="AN4278" s="464" t="n">
        <v>0</v>
      </c>
      <c r="AO4278" s="464" t="n">
        <v>0</v>
      </c>
      <c r="AP4278" s="464" t="n">
        <v>0</v>
      </c>
      <c r="AQ4278" s="462" t="inlineStr"/>
      <c r="AR4278" s="462" t="inlineStr">
        <is>
          <t>Trucking service</t>
        </is>
      </c>
      <c r="AS4278" s="462" t="inlineStr">
        <is>
          <t>បានប្រកាសពន្ធ</t>
        </is>
      </c>
    </row>
    <row r="4279">
      <c r="A4279" s="461" t="n">
        <v>4271</v>
      </c>
      <c r="B4279" s="462" t="inlineStr">
        <is>
          <t>THC and DOC fee</t>
        </is>
      </c>
      <c r="C4279" s="462" t="inlineStr">
        <is>
          <t>ស្ត្រេតស៍ អ៊ិនធើណេសិនណល ភីធីអ៊ី អិលធីឌី</t>
        </is>
      </c>
      <c r="D4279" s="462" t="inlineStr">
        <is>
          <t>L001-100045162</t>
        </is>
      </c>
      <c r="E4279" s="462" t="inlineStr">
        <is>
          <t>2121383</t>
        </is>
      </c>
      <c r="F4279" s="463" t="n">
        <v>44531</v>
      </c>
      <c r="G4279" s="464" t="n">
        <v>83517</v>
      </c>
      <c r="H4279" s="462" t="n"/>
      <c r="I4279" s="464">
        <f>G4279</f>
        <v/>
      </c>
      <c r="J4279" s="462">
        <f>IF(AND(Q4279=TRUE, R4279=TRUE, S4279=TRUE), IF(W4279&lt;-0.05, "អនុញ្ញាត (អ្នកផ្គត់ផ្គង់ប្រកាសខ្វះ)", "បានប្រកាស (អនុញ្ញាត)"), IF(AND(Q4279=FALSE, R4279=FALSE, S4279=FALSE), "ព្យួរទុក (មិនមានទិន្នន័យ)", "ប្រកាសខុស (ព្យួរទុក)"))</f>
        <v/>
      </c>
      <c r="K4279" s="462" t="inlineStr"/>
      <c r="L4279" s="462" t="inlineStr"/>
      <c r="M4279" s="464">
        <f>AH4279</f>
        <v/>
      </c>
      <c r="N4279" s="464">
        <f>IF(W4279&lt;0,AH4279,I4279)</f>
        <v/>
      </c>
      <c r="O4279" s="464">
        <f>I4279-M4279</f>
        <v/>
      </c>
      <c r="P4279" s="462" t="n"/>
      <c r="Q4279" s="462">
        <f>V4279=W4279</f>
        <v/>
      </c>
      <c r="R4279" s="462">
        <f>AND(MONTH(F4279)=MONTH(X4279), YEAR(F4279)=YEAR(X4279))</f>
        <v/>
      </c>
      <c r="S4279" s="462">
        <f>AC4279="L001-901905215"</f>
        <v/>
      </c>
      <c r="T4279" s="464">
        <f>G4279-AH4279</f>
        <v/>
      </c>
      <c r="U4279" s="462" t="n"/>
      <c r="V4279" s="462" t="inlineStr">
        <is>
          <t>2121383</t>
        </is>
      </c>
      <c r="W4279" s="462" t="inlineStr">
        <is>
          <t>2121383</t>
        </is>
      </c>
      <c r="X4279" s="463" t="n">
        <v>44508</v>
      </c>
      <c r="Y4279" s="462" t="inlineStr">
        <is>
          <t>2121383</t>
        </is>
      </c>
      <c r="Z4279" s="462" t="inlineStr"/>
      <c r="AA4279" s="462" t="inlineStr">
        <is>
          <t>បុគ្គលជាប់អាករ</t>
        </is>
      </c>
      <c r="AB4279" s="462" t="inlineStr">
        <is>
          <t>L001-901905215</t>
        </is>
      </c>
      <c r="AC4279" s="462" t="inlineStr">
        <is>
          <t>វីអ៊ីស៊ិន (ខេមបូឌា) អ៊ិនដាសស្ទ្រី ឯ.ក</t>
        </is>
      </c>
      <c r="AD4279" s="464" t="n">
        <v>918687</v>
      </c>
      <c r="AE4279" s="464" t="n">
        <v>835170</v>
      </c>
      <c r="AF4279" s="464" t="n">
        <v>0</v>
      </c>
      <c r="AG4279" s="464" t="n">
        <v>0</v>
      </c>
      <c r="AH4279" s="464" t="n">
        <v>83517</v>
      </c>
      <c r="AI4279" s="464" t="n">
        <v>0</v>
      </c>
      <c r="AJ4279" s="464" t="n">
        <v>0</v>
      </c>
      <c r="AK4279" s="464" t="n">
        <v>0</v>
      </c>
      <c r="AL4279" s="464" t="n">
        <v>0</v>
      </c>
      <c r="AM4279" s="464" t="n">
        <v>0</v>
      </c>
      <c r="AN4279" s="464" t="n">
        <v>0</v>
      </c>
      <c r="AO4279" s="464" t="n">
        <v>0</v>
      </c>
      <c r="AP4279" s="464" t="n">
        <v>0</v>
      </c>
      <c r="AQ4279" s="462" t="inlineStr"/>
      <c r="AR4279" s="462" t="inlineStr">
        <is>
          <t>ថ្លៃTHCនិងធ្វើឯកសារ</t>
        </is>
      </c>
      <c r="AS4279" s="462" t="inlineStr">
        <is>
          <t>បានប្រកាសពន្ធ</t>
        </is>
      </c>
    </row>
    <row r="4280">
      <c r="A4280" s="461" t="n">
        <v>4272</v>
      </c>
      <c r="B4280" s="462" t="inlineStr">
        <is>
          <t>Lift-On &amp; Lift-Off</t>
        </is>
      </c>
      <c r="C4280" s="462" t="inlineStr">
        <is>
          <t>កំពង់ផែស្វយ័តក្រុងព្រះសីហនុ</t>
        </is>
      </c>
      <c r="D4280" s="462" t="inlineStr">
        <is>
          <t>L001-100044638</t>
        </is>
      </c>
      <c r="E4280" s="462" t="inlineStr">
        <is>
          <t>188199</t>
        </is>
      </c>
      <c r="F4280" s="463" t="n">
        <v>44531</v>
      </c>
      <c r="G4280" s="464" t="n">
        <v>23188</v>
      </c>
      <c r="H4280" s="462" t="n"/>
      <c r="I4280" s="464">
        <f>G4280</f>
        <v/>
      </c>
      <c r="J4280" s="462">
        <f>IF(AND(Q4280=TRUE, R4280=TRUE, S4280=TRUE), IF(W4280&lt;-0.05, "អនុញ្ញាត (អ្នកផ្គត់ផ្គង់ប្រកាសខ្វះ)", "បានប្រកាស (អនុញ្ញាត)"), IF(AND(Q4280=FALSE, R4280=FALSE, S4280=FALSE), "ព្យួរទុក (មិនមានទិន្នន័យ)", "ប្រកាសខុស (ព្យួរទុក)"))</f>
        <v/>
      </c>
      <c r="K4280" s="462" t="inlineStr"/>
      <c r="L4280" s="462" t="inlineStr"/>
      <c r="M4280" s="464">
        <f>AH4280</f>
        <v/>
      </c>
      <c r="N4280" s="464">
        <f>IF(W4280&lt;0,AH4280,I4280)</f>
        <v/>
      </c>
      <c r="O4280" s="464">
        <f>I4280-M4280</f>
        <v/>
      </c>
      <c r="P4280" s="462" t="n"/>
      <c r="Q4280" s="462">
        <f>V4280=W4280</f>
        <v/>
      </c>
      <c r="R4280" s="462">
        <f>AND(MONTH(F4280)=MONTH(X4280), YEAR(F4280)=YEAR(X4280))</f>
        <v/>
      </c>
      <c r="S4280" s="462">
        <f>AC4280="L001-901905215"</f>
        <v/>
      </c>
      <c r="T4280" s="464">
        <f>G4280-AH4280</f>
        <v/>
      </c>
      <c r="U4280" s="462" t="n"/>
      <c r="V4280" s="462" t="inlineStr">
        <is>
          <t>188199</t>
        </is>
      </c>
      <c r="W4280" s="462" t="inlineStr"/>
      <c r="X4280" s="499" t="n"/>
      <c r="Y4280" s="462" t="n"/>
      <c r="Z4280" s="462" t="n"/>
      <c r="AA4280" s="462" t="n"/>
      <c r="AB4280" s="462" t="n"/>
      <c r="AC4280" s="462" t="n"/>
      <c r="AD4280" s="462" t="n"/>
      <c r="AE4280" s="462" t="n"/>
      <c r="AF4280" s="462" t="n"/>
      <c r="AG4280" s="462" t="n"/>
      <c r="AH4280" s="462" t="n"/>
      <c r="AI4280" s="462" t="n"/>
      <c r="AJ4280" s="462" t="n"/>
      <c r="AK4280" s="462" t="n"/>
      <c r="AL4280" s="462" t="n"/>
      <c r="AM4280" s="462" t="n"/>
      <c r="AN4280" s="462" t="n"/>
      <c r="AO4280" s="462" t="n"/>
      <c r="AP4280" s="462" t="n"/>
      <c r="AQ4280" s="462" t="n"/>
      <c r="AR4280" s="462" t="n"/>
      <c r="AS4280" s="462" t="n"/>
    </row>
    <row r="4281">
      <c r="A4281" s="461" t="n">
        <v>4273</v>
      </c>
      <c r="B4281" s="462" t="inlineStr">
        <is>
          <t>Trucking Import and Handling Fee</t>
        </is>
      </c>
      <c r="C4281" s="462" t="inlineStr">
        <is>
          <t>ហុង តុង អ៊ិនធើណេសិនណល ឡូជីស្ទីក ឯ.ក</t>
        </is>
      </c>
      <c r="D4281" s="462" t="inlineStr">
        <is>
          <t>K003-902006166</t>
        </is>
      </c>
      <c r="E4281" s="462" t="inlineStr">
        <is>
          <t>HT20210140</t>
        </is>
      </c>
      <c r="F4281" s="463" t="n">
        <v>44539</v>
      </c>
      <c r="G4281" s="464" t="n">
        <v>126232</v>
      </c>
      <c r="H4281" s="462" t="n"/>
      <c r="I4281" s="464">
        <f>G4281</f>
        <v/>
      </c>
      <c r="J4281" s="462">
        <f>IF(AND(Q4281=TRUE, R4281=TRUE, S4281=TRUE), IF(W4281&lt;-0.05, "អនុញ្ញាត (អ្នកផ្គត់ផ្គង់ប្រកាសខ្វះ)", "បានប្រកាស (អនុញ្ញាត)"), IF(AND(Q4281=FALSE, R4281=FALSE, S4281=FALSE), "ព្យួរទុក (មិនមានទិន្នន័យ)", "ប្រកាសខុស (ព្យួរទុក)"))</f>
        <v/>
      </c>
      <c r="K4281" s="462" t="inlineStr"/>
      <c r="L4281" s="462" t="inlineStr"/>
      <c r="M4281" s="464">
        <f>AH4281</f>
        <v/>
      </c>
      <c r="N4281" s="464">
        <f>IF(W4281&lt;0,AH4281,I4281)</f>
        <v/>
      </c>
      <c r="O4281" s="464">
        <f>I4281-M4281</f>
        <v/>
      </c>
      <c r="P4281" s="462" t="n"/>
      <c r="Q4281" s="462">
        <f>V4281=W4281</f>
        <v/>
      </c>
      <c r="R4281" s="462">
        <f>AND(MONTH(F4281)=MONTH(X4281), YEAR(F4281)=YEAR(X4281))</f>
        <v/>
      </c>
      <c r="S4281" s="462">
        <f>AC4281="L001-901905215"</f>
        <v/>
      </c>
      <c r="T4281" s="464">
        <f>G4281-AH4281</f>
        <v/>
      </c>
      <c r="U4281" s="462" t="n"/>
      <c r="V4281" s="462" t="inlineStr">
        <is>
          <t>HT20210140</t>
        </is>
      </c>
      <c r="W4281" s="462" t="inlineStr">
        <is>
          <t>HT20210140</t>
        </is>
      </c>
      <c r="X4281" s="463" t="n">
        <v>44539</v>
      </c>
      <c r="Y4281" s="462" t="inlineStr">
        <is>
          <t>HT20210140</t>
        </is>
      </c>
      <c r="Z4281" s="462" t="inlineStr"/>
      <c r="AA4281" s="462" t="inlineStr">
        <is>
          <t>បុគ្គលជាប់អាករ</t>
        </is>
      </c>
      <c r="AB4281" s="462" t="inlineStr">
        <is>
          <t>L001-901905215</t>
        </is>
      </c>
      <c r="AC4281" s="462" t="inlineStr">
        <is>
          <t>វីអ៊ីស៊ិន (ខេមបូឌា) អ៊ិនដាសស្ទ្រី ឯ.ក</t>
        </is>
      </c>
      <c r="AD4281" s="464" t="n">
        <v>1388552</v>
      </c>
      <c r="AE4281" s="464" t="n">
        <v>1262320</v>
      </c>
      <c r="AF4281" s="464" t="n">
        <v>0</v>
      </c>
      <c r="AG4281" s="464" t="n">
        <v>0</v>
      </c>
      <c r="AH4281" s="464" t="n">
        <v>126232</v>
      </c>
      <c r="AI4281" s="464" t="n">
        <v>0</v>
      </c>
      <c r="AJ4281" s="464" t="n">
        <v>0</v>
      </c>
      <c r="AK4281" s="464" t="n">
        <v>0</v>
      </c>
      <c r="AL4281" s="464" t="n">
        <v>0</v>
      </c>
      <c r="AM4281" s="464" t="n">
        <v>0</v>
      </c>
      <c r="AN4281" s="464" t="n">
        <v>0</v>
      </c>
      <c r="AO4281" s="464" t="n">
        <v>0</v>
      </c>
      <c r="AP4281" s="464" t="n">
        <v>0</v>
      </c>
      <c r="AQ4281" s="462" t="inlineStr"/>
      <c r="AR4281" s="462" t="inlineStr">
        <is>
          <t>Trucking service</t>
        </is>
      </c>
      <c r="AS4281" s="462" t="inlineStr">
        <is>
          <t>បានប្រកាសពន្ធ</t>
        </is>
      </c>
    </row>
    <row r="4282">
      <c r="A4282" s="461" t="n">
        <v>4274</v>
      </c>
      <c r="B4282" s="462" t="inlineStr">
        <is>
          <t>Documentation and Terminal handing service</t>
        </is>
      </c>
      <c r="C4282" s="462" t="inlineStr">
        <is>
          <t>មើស្គ (ខេមបូឌា)</t>
        </is>
      </c>
      <c r="D4282" s="462" t="inlineStr">
        <is>
          <t>L001-100045200</t>
        </is>
      </c>
      <c r="E4282" s="462" t="inlineStr">
        <is>
          <t>5995882402</t>
        </is>
      </c>
      <c r="F4282" s="463" t="n">
        <v>44531</v>
      </c>
      <c r="G4282" s="464" t="n">
        <v>218152</v>
      </c>
      <c r="H4282" s="462" t="n"/>
      <c r="I4282" s="464">
        <f>G4282</f>
        <v/>
      </c>
      <c r="J4282" s="462">
        <f>IF(AND(Q4282=TRUE, R4282=TRUE, S4282=TRUE), IF(W4282&lt;-0.05, "អនុញ្ញាត (អ្នកផ្គត់ផ្គង់ប្រកាសខ្វះ)", "បានប្រកាស (អនុញ្ញាត)"), IF(AND(Q4282=FALSE, R4282=FALSE, S4282=FALSE), "ព្យួរទុក (មិនមានទិន្នន័យ)", "ប្រកាសខុស (ព្យួរទុក)"))</f>
        <v/>
      </c>
      <c r="K4282" s="462" t="inlineStr"/>
      <c r="L4282" s="462" t="inlineStr"/>
      <c r="M4282" s="464">
        <f>AH4282</f>
        <v/>
      </c>
      <c r="N4282" s="464">
        <f>IF(W4282&lt;0,AH4282,I4282)</f>
        <v/>
      </c>
      <c r="O4282" s="464">
        <f>I4282-M4282</f>
        <v/>
      </c>
      <c r="P4282" s="462" t="n"/>
      <c r="Q4282" s="462">
        <f>V4282=W4282</f>
        <v/>
      </c>
      <c r="R4282" s="462">
        <f>AND(MONTH(F4282)=MONTH(X4282), YEAR(F4282)=YEAR(X4282))</f>
        <v/>
      </c>
      <c r="S4282" s="462">
        <f>AC4282="L001-901905215"</f>
        <v/>
      </c>
      <c r="T4282" s="464">
        <f>G4282-AH4282</f>
        <v/>
      </c>
      <c r="U4282" s="462" t="n"/>
      <c r="V4282" s="462" t="inlineStr">
        <is>
          <t>5995882402</t>
        </is>
      </c>
      <c r="W4282" s="462" t="inlineStr">
        <is>
          <t>5995882402</t>
        </is>
      </c>
      <c r="X4282" s="463" t="n">
        <v>44504</v>
      </c>
      <c r="Y4282" s="462" t="inlineStr">
        <is>
          <t>5995882402</t>
        </is>
      </c>
      <c r="Z4282" s="462" t="inlineStr"/>
      <c r="AA4282" s="462" t="inlineStr">
        <is>
          <t>បុគ្គលជាប់អាករ</t>
        </is>
      </c>
      <c r="AB4282" s="462" t="inlineStr">
        <is>
          <t>L001-901905215</t>
        </is>
      </c>
      <c r="AC4282" s="462" t="inlineStr">
        <is>
          <t>វីអ៊ីស៊ិន (ខេមបូឌា) អ៊ិនដាសស្ទ្រី ឯ.ក</t>
        </is>
      </c>
      <c r="AD4282" s="464" t="n">
        <v>2399672</v>
      </c>
      <c r="AE4282" s="464" t="n">
        <v>2181520</v>
      </c>
      <c r="AF4282" s="464" t="n">
        <v>0</v>
      </c>
      <c r="AG4282" s="464" t="n">
        <v>0</v>
      </c>
      <c r="AH4282" s="464" t="n">
        <v>218152</v>
      </c>
      <c r="AI4282" s="464" t="n">
        <v>0</v>
      </c>
      <c r="AJ4282" s="464" t="n">
        <v>0</v>
      </c>
      <c r="AK4282" s="464" t="n">
        <v>0</v>
      </c>
      <c r="AL4282" s="464" t="n">
        <v>0</v>
      </c>
      <c r="AM4282" s="464" t="n">
        <v>0</v>
      </c>
      <c r="AN4282" s="464" t="n">
        <v>0</v>
      </c>
      <c r="AO4282" s="464" t="n">
        <v>0</v>
      </c>
      <c r="AP4282" s="464" t="n">
        <v>0</v>
      </c>
      <c r="AQ4282" s="462" t="inlineStr"/>
      <c r="AR4282" s="462" t="inlineStr"/>
      <c r="AS4282" s="462" t="inlineStr">
        <is>
          <t>បានប្រកាសពន្ធ</t>
        </is>
      </c>
    </row>
    <row r="4283">
      <c r="A4283" s="461" t="n">
        <v>4275</v>
      </c>
      <c r="B4283" s="462" t="inlineStr">
        <is>
          <t>Lift-On &amp; Lift-Off</t>
        </is>
      </c>
      <c r="C4283" s="462" t="inlineStr">
        <is>
          <t>កំពង់ផែស្វយ័តក្រុងព្រះសីហនុ</t>
        </is>
      </c>
      <c r="D4283" s="462" t="inlineStr">
        <is>
          <t>L001-100044638</t>
        </is>
      </c>
      <c r="E4283" s="462" t="inlineStr">
        <is>
          <t>186403</t>
        </is>
      </c>
      <c r="F4283" s="463" t="n">
        <v>44531</v>
      </c>
      <c r="G4283" s="464" t="n">
        <v>70835</v>
      </c>
      <c r="H4283" s="462" t="n"/>
      <c r="I4283" s="464">
        <f>G4283</f>
        <v/>
      </c>
      <c r="J4283" s="462">
        <f>IF(AND(Q4283=TRUE, R4283=TRUE, S4283=TRUE), IF(W4283&lt;-0.05, "អនុញ្ញាត (អ្នកផ្គត់ផ្គង់ប្រកាសខ្វះ)", "បានប្រកាស (អនុញ្ញាត)"), IF(AND(Q4283=FALSE, R4283=FALSE, S4283=FALSE), "ព្យួរទុក (មិនមានទិន្នន័យ)", "ប្រកាសខុស (ព្យួរទុក)"))</f>
        <v/>
      </c>
      <c r="K4283" s="462" t="inlineStr"/>
      <c r="L4283" s="462" t="inlineStr"/>
      <c r="M4283" s="464">
        <f>AH4283</f>
        <v/>
      </c>
      <c r="N4283" s="464">
        <f>IF(W4283&lt;0,AH4283,I4283)</f>
        <v/>
      </c>
      <c r="O4283" s="464">
        <f>I4283-M4283</f>
        <v/>
      </c>
      <c r="P4283" s="462" t="n"/>
      <c r="Q4283" s="462">
        <f>V4283=W4283</f>
        <v/>
      </c>
      <c r="R4283" s="462">
        <f>AND(MONTH(F4283)=MONTH(X4283), YEAR(F4283)=YEAR(X4283))</f>
        <v/>
      </c>
      <c r="S4283" s="462">
        <f>AC4283="L001-901905215"</f>
        <v/>
      </c>
      <c r="T4283" s="464">
        <f>G4283-AH4283</f>
        <v/>
      </c>
      <c r="U4283" s="462" t="n"/>
      <c r="V4283" s="462" t="inlineStr">
        <is>
          <t>186403</t>
        </is>
      </c>
      <c r="W4283" s="462" t="inlineStr"/>
      <c r="X4283" s="499" t="n"/>
      <c r="Y4283" s="462" t="n"/>
      <c r="Z4283" s="462" t="n"/>
      <c r="AA4283" s="462" t="n"/>
      <c r="AB4283" s="462" t="n"/>
      <c r="AC4283" s="462" t="n"/>
      <c r="AD4283" s="462" t="n"/>
      <c r="AE4283" s="462" t="n"/>
      <c r="AF4283" s="462" t="n"/>
      <c r="AG4283" s="462" t="n"/>
      <c r="AH4283" s="462" t="n"/>
      <c r="AI4283" s="462" t="n"/>
      <c r="AJ4283" s="462" t="n"/>
      <c r="AK4283" s="462" t="n"/>
      <c r="AL4283" s="462" t="n"/>
      <c r="AM4283" s="462" t="n"/>
      <c r="AN4283" s="462" t="n"/>
      <c r="AO4283" s="462" t="n"/>
      <c r="AP4283" s="462" t="n"/>
      <c r="AQ4283" s="462" t="n"/>
      <c r="AR4283" s="462" t="n"/>
      <c r="AS4283" s="462" t="n"/>
    </row>
    <row r="4284">
      <c r="A4284" s="461" t="n">
        <v>4276</v>
      </c>
      <c r="B4284" s="462" t="inlineStr">
        <is>
          <t>Trucking Import and Handling Fee</t>
        </is>
      </c>
      <c r="C4284" s="462" t="inlineStr">
        <is>
          <t>ហុង តុង អ៊ិនធើណេសិនណល ឡូជីស្ទីក ឯ.ក</t>
        </is>
      </c>
      <c r="D4284" s="462" t="inlineStr">
        <is>
          <t>K003-902006166</t>
        </is>
      </c>
      <c r="E4284" s="462" t="inlineStr">
        <is>
          <t>HT202101139</t>
        </is>
      </c>
      <c r="F4284" s="463" t="n">
        <v>44539</v>
      </c>
      <c r="G4284" s="464" t="n">
        <v>260608</v>
      </c>
      <c r="H4284" s="462" t="n"/>
      <c r="I4284" s="464">
        <f>G4284</f>
        <v/>
      </c>
      <c r="J4284" s="462">
        <f>IF(AND(Q4284=TRUE, R4284=TRUE, S4284=TRUE), IF(W4284&lt;-0.05, "អនុញ្ញាត (អ្នកផ្គត់ផ្គង់ប្រកាសខ្វះ)", "បានប្រកាស (អនុញ្ញាត)"), IF(AND(Q4284=FALSE, R4284=FALSE, S4284=FALSE), "ព្យួរទុក (មិនមានទិន្នន័យ)", "ប្រកាសខុស (ព្យួរទុក)"))</f>
        <v/>
      </c>
      <c r="K4284" s="462" t="inlineStr"/>
      <c r="L4284" s="462" t="inlineStr"/>
      <c r="M4284" s="464">
        <f>AH4284</f>
        <v/>
      </c>
      <c r="N4284" s="464">
        <f>IF(W4284&lt;0,AH4284,I4284)</f>
        <v/>
      </c>
      <c r="O4284" s="464">
        <f>I4284-M4284</f>
        <v/>
      </c>
      <c r="P4284" s="462" t="n"/>
      <c r="Q4284" s="462">
        <f>V4284=W4284</f>
        <v/>
      </c>
      <c r="R4284" s="462">
        <f>AND(MONTH(F4284)=MONTH(X4284), YEAR(F4284)=YEAR(X4284))</f>
        <v/>
      </c>
      <c r="S4284" s="462">
        <f>AC4284="L001-901905215"</f>
        <v/>
      </c>
      <c r="T4284" s="464">
        <f>G4284-AH4284</f>
        <v/>
      </c>
      <c r="U4284" s="462" t="n"/>
      <c r="V4284" s="462" t="inlineStr">
        <is>
          <t>HT202101139</t>
        </is>
      </c>
      <c r="W4284" s="462" t="inlineStr"/>
      <c r="X4284" s="499" t="n"/>
      <c r="Y4284" s="462" t="n"/>
      <c r="Z4284" s="462" t="n"/>
      <c r="AA4284" s="462" t="n"/>
      <c r="AB4284" s="462" t="n"/>
      <c r="AC4284" s="462" t="n"/>
      <c r="AD4284" s="462" t="n"/>
      <c r="AE4284" s="462" t="n"/>
      <c r="AF4284" s="462" t="n"/>
      <c r="AG4284" s="462" t="n"/>
      <c r="AH4284" s="462" t="n"/>
      <c r="AI4284" s="462" t="n"/>
      <c r="AJ4284" s="462" t="n"/>
      <c r="AK4284" s="462" t="n"/>
      <c r="AL4284" s="462" t="n"/>
      <c r="AM4284" s="462" t="n"/>
      <c r="AN4284" s="462" t="n"/>
      <c r="AO4284" s="462" t="n"/>
      <c r="AP4284" s="462" t="n"/>
      <c r="AQ4284" s="462" t="n"/>
      <c r="AR4284" s="462" t="n"/>
      <c r="AS4284" s="462" t="n"/>
    </row>
    <row r="4285">
      <c r="A4285" s="461" t="n">
        <v>4277</v>
      </c>
      <c r="B4285" s="462" t="inlineStr">
        <is>
          <t>THC and management fee</t>
        </is>
      </c>
      <c r="C4285" s="462" t="inlineStr">
        <is>
          <t>អ៊ិចស្ពែឌីធ័រ ខេមបូឌា អិលធីឌី</t>
        </is>
      </c>
      <c r="D4285" s="462" t="inlineStr">
        <is>
          <t>L001-100045898</t>
        </is>
      </c>
      <c r="E4285" s="462" t="inlineStr">
        <is>
          <t>TI-0217707</t>
        </is>
      </c>
      <c r="F4285" s="463" t="n">
        <v>44552</v>
      </c>
      <c r="G4285" s="464" t="n">
        <v>156034</v>
      </c>
      <c r="H4285" s="462" t="n"/>
      <c r="I4285" s="464">
        <f>G4285</f>
        <v/>
      </c>
      <c r="J4285" s="462">
        <f>IF(AND(Q4285=TRUE, R4285=TRUE, S4285=TRUE), IF(W4285&lt;-0.05, "អនុញ្ញាត (អ្នកផ្គត់ផ្គង់ប្រកាសខ្វះ)", "បានប្រកាស (អនុញ្ញាត)"), IF(AND(Q4285=FALSE, R4285=FALSE, S4285=FALSE), "ព្យួរទុក (មិនមានទិន្នន័យ)", "ប្រកាសខុស (ព្យួរទុក)"))</f>
        <v/>
      </c>
      <c r="K4285" s="462" t="inlineStr"/>
      <c r="L4285" s="462" t="inlineStr"/>
      <c r="M4285" s="464">
        <f>AH4285</f>
        <v/>
      </c>
      <c r="N4285" s="464">
        <f>IF(W4285&lt;0,AH4285,I4285)</f>
        <v/>
      </c>
      <c r="O4285" s="464">
        <f>I4285-M4285</f>
        <v/>
      </c>
      <c r="P4285" s="462" t="n"/>
      <c r="Q4285" s="462">
        <f>V4285=W4285</f>
        <v/>
      </c>
      <c r="R4285" s="462">
        <f>AND(MONTH(F4285)=MONTH(X4285), YEAR(F4285)=YEAR(X4285))</f>
        <v/>
      </c>
      <c r="S4285" s="462">
        <f>AC4285="L001-901905215"</f>
        <v/>
      </c>
      <c r="T4285" s="464">
        <f>G4285-AH4285</f>
        <v/>
      </c>
      <c r="U4285" s="462" t="n"/>
      <c r="V4285" s="462" t="inlineStr">
        <is>
          <t>TI0217707</t>
        </is>
      </c>
      <c r="W4285" s="462" t="inlineStr">
        <is>
          <t>TI0217707</t>
        </is>
      </c>
      <c r="X4285" s="463" t="n">
        <v>44552</v>
      </c>
      <c r="Y4285" s="462" t="inlineStr">
        <is>
          <t>TI-0217707</t>
        </is>
      </c>
      <c r="Z4285" s="462" t="inlineStr"/>
      <c r="AA4285" s="462" t="inlineStr">
        <is>
          <t>បុគ្គលជាប់អាករ</t>
        </is>
      </c>
      <c r="AB4285" s="462" t="inlineStr">
        <is>
          <t>L001-901905215</t>
        </is>
      </c>
      <c r="AC4285" s="462" t="inlineStr">
        <is>
          <t>វីអ៊ីស៊ិន (ខេមបូឌា) អ៊ិនដាសស្ទ្រី ឯ.ក</t>
        </is>
      </c>
      <c r="AD4285" s="464" t="n">
        <v>1716376</v>
      </c>
      <c r="AE4285" s="464" t="n">
        <v>1560342</v>
      </c>
      <c r="AF4285" s="464" t="n">
        <v>0</v>
      </c>
      <c r="AG4285" s="464" t="n">
        <v>0</v>
      </c>
      <c r="AH4285" s="464" t="n">
        <v>156034</v>
      </c>
      <c r="AI4285" s="464" t="n">
        <v>0</v>
      </c>
      <c r="AJ4285" s="464" t="n">
        <v>0</v>
      </c>
      <c r="AK4285" s="464" t="n">
        <v>0</v>
      </c>
      <c r="AL4285" s="464" t="n">
        <v>0</v>
      </c>
      <c r="AM4285" s="464" t="n">
        <v>0</v>
      </c>
      <c r="AN4285" s="464" t="n">
        <v>0</v>
      </c>
      <c r="AO4285" s="464" t="n">
        <v>0</v>
      </c>
      <c r="AP4285" s="464" t="n">
        <v>0</v>
      </c>
      <c r="AQ4285" s="462" t="inlineStr"/>
      <c r="AR4285" s="462" t="inlineStr">
        <is>
          <t>Local Charge</t>
        </is>
      </c>
      <c r="AS4285" s="462" t="inlineStr">
        <is>
          <t>បានប្រកាសពន្ធ</t>
        </is>
      </c>
    </row>
    <row r="4286">
      <c r="A4286" s="461" t="n">
        <v>4278</v>
      </c>
      <c r="B4286" s="462" t="inlineStr">
        <is>
          <t>THC and management fee</t>
        </is>
      </c>
      <c r="C4286" s="462" t="inlineStr">
        <is>
          <t>អ៊ិចស្ពែឌីធ័រ ខេមបូឌា អិលធីឌី</t>
        </is>
      </c>
      <c r="D4286" s="462" t="inlineStr">
        <is>
          <t>L001-100045898</t>
        </is>
      </c>
      <c r="E4286" s="462" t="inlineStr">
        <is>
          <t>TI-0217706</t>
        </is>
      </c>
      <c r="F4286" s="463" t="n">
        <v>44552</v>
      </c>
      <c r="G4286" s="464" t="n">
        <v>180478</v>
      </c>
      <c r="H4286" s="462" t="n"/>
      <c r="I4286" s="464">
        <f>G4286</f>
        <v/>
      </c>
      <c r="J4286" s="462">
        <f>IF(AND(Q4286=TRUE, R4286=TRUE, S4286=TRUE), IF(W4286&lt;-0.05, "អនុញ្ញាត (អ្នកផ្គត់ផ្គង់ប្រកាសខ្វះ)", "បានប្រកាស (អនុញ្ញាត)"), IF(AND(Q4286=FALSE, R4286=FALSE, S4286=FALSE), "ព្យួរទុក (មិនមានទិន្នន័យ)", "ប្រកាសខុស (ព្យួរទុក)"))</f>
        <v/>
      </c>
      <c r="K4286" s="462" t="inlineStr"/>
      <c r="L4286" s="462" t="inlineStr"/>
      <c r="M4286" s="464">
        <f>AH4286</f>
        <v/>
      </c>
      <c r="N4286" s="464">
        <f>IF(W4286&lt;0,AH4286,I4286)</f>
        <v/>
      </c>
      <c r="O4286" s="464">
        <f>I4286-M4286</f>
        <v/>
      </c>
      <c r="P4286" s="462" t="n"/>
      <c r="Q4286" s="462">
        <f>V4286=W4286</f>
        <v/>
      </c>
      <c r="R4286" s="462">
        <f>AND(MONTH(F4286)=MONTH(X4286), YEAR(F4286)=YEAR(X4286))</f>
        <v/>
      </c>
      <c r="S4286" s="462">
        <f>AC4286="L001-901905215"</f>
        <v/>
      </c>
      <c r="T4286" s="464">
        <f>G4286-AH4286</f>
        <v/>
      </c>
      <c r="U4286" s="462" t="n"/>
      <c r="V4286" s="462" t="inlineStr">
        <is>
          <t>TI0217706</t>
        </is>
      </c>
      <c r="W4286" s="462" t="inlineStr">
        <is>
          <t>TI0217706</t>
        </is>
      </c>
      <c r="X4286" s="463" t="n">
        <v>44552</v>
      </c>
      <c r="Y4286" s="462" t="inlineStr">
        <is>
          <t>TI-0217706</t>
        </is>
      </c>
      <c r="Z4286" s="462" t="inlineStr"/>
      <c r="AA4286" s="462" t="inlineStr">
        <is>
          <t>បុគ្គលជាប់អាករ</t>
        </is>
      </c>
      <c r="AB4286" s="462" t="inlineStr">
        <is>
          <t>L001-901905215</t>
        </is>
      </c>
      <c r="AC4286" s="462" t="inlineStr">
        <is>
          <t>វីអ៊ីស៊ិន (ខេមបូឌា) អ៊ិនដាសស្ទ្រី ឯ.ក</t>
        </is>
      </c>
      <c r="AD4286" s="464" t="n">
        <v>1985260</v>
      </c>
      <c r="AE4286" s="464" t="n">
        <v>1804782</v>
      </c>
      <c r="AF4286" s="464" t="n">
        <v>0</v>
      </c>
      <c r="AG4286" s="464" t="n">
        <v>0</v>
      </c>
      <c r="AH4286" s="464" t="n">
        <v>180478</v>
      </c>
      <c r="AI4286" s="464" t="n">
        <v>0</v>
      </c>
      <c r="AJ4286" s="464" t="n">
        <v>0</v>
      </c>
      <c r="AK4286" s="464" t="n">
        <v>0</v>
      </c>
      <c r="AL4286" s="464" t="n">
        <v>0</v>
      </c>
      <c r="AM4286" s="464" t="n">
        <v>0</v>
      </c>
      <c r="AN4286" s="464" t="n">
        <v>0</v>
      </c>
      <c r="AO4286" s="464" t="n">
        <v>0</v>
      </c>
      <c r="AP4286" s="464" t="n">
        <v>0</v>
      </c>
      <c r="AQ4286" s="462" t="inlineStr"/>
      <c r="AR4286" s="462" t="inlineStr">
        <is>
          <t>Local Charge</t>
        </is>
      </c>
      <c r="AS4286" s="462" t="inlineStr">
        <is>
          <t>បានប្រកាសពន្ធ</t>
        </is>
      </c>
    </row>
    <row r="4287">
      <c r="A4287" s="461" t="n">
        <v>4279</v>
      </c>
      <c r="B4287" s="462" t="inlineStr">
        <is>
          <t>THC and management fee</t>
        </is>
      </c>
      <c r="C4287" s="462" t="inlineStr">
        <is>
          <t>អ៊ិចស្ពែឌីធ័រ ខេមបូឌា អិលធីឌី</t>
        </is>
      </c>
      <c r="D4287" s="462" t="inlineStr">
        <is>
          <t>L001-100045898</t>
        </is>
      </c>
      <c r="E4287" s="462" t="inlineStr">
        <is>
          <t>TI-0216971</t>
        </is>
      </c>
      <c r="F4287" s="463" t="n">
        <v>44544</v>
      </c>
      <c r="G4287" s="464" t="n">
        <v>456878</v>
      </c>
      <c r="H4287" s="462" t="n"/>
      <c r="I4287" s="464">
        <f>G4287</f>
        <v/>
      </c>
      <c r="J4287" s="462">
        <f>IF(AND(Q4287=TRUE, R4287=TRUE, S4287=TRUE), IF(W4287&lt;-0.05, "អនុញ្ញាត (អ្នកផ្គត់ផ្គង់ប្រកាសខ្វះ)", "បានប្រកាស (អនុញ្ញាត)"), IF(AND(Q4287=FALSE, R4287=FALSE, S4287=FALSE), "ព្យួរទុក (មិនមានទិន្នន័យ)", "ប្រកាសខុស (ព្យួរទុក)"))</f>
        <v/>
      </c>
      <c r="K4287" s="462" t="inlineStr"/>
      <c r="L4287" s="462" t="inlineStr"/>
      <c r="M4287" s="464">
        <f>AH4287</f>
        <v/>
      </c>
      <c r="N4287" s="464">
        <f>IF(W4287&lt;0,AH4287,I4287)</f>
        <v/>
      </c>
      <c r="O4287" s="464">
        <f>I4287-M4287</f>
        <v/>
      </c>
      <c r="P4287" s="462" t="n"/>
      <c r="Q4287" s="462">
        <f>V4287=W4287</f>
        <v/>
      </c>
      <c r="R4287" s="462">
        <f>AND(MONTH(F4287)=MONTH(X4287), YEAR(F4287)=YEAR(X4287))</f>
        <v/>
      </c>
      <c r="S4287" s="462">
        <f>AC4287="L001-901905215"</f>
        <v/>
      </c>
      <c r="T4287" s="464">
        <f>G4287-AH4287</f>
        <v/>
      </c>
      <c r="U4287" s="462" t="n"/>
      <c r="V4287" s="462" t="inlineStr">
        <is>
          <t>TI0216971</t>
        </is>
      </c>
      <c r="W4287" s="462" t="inlineStr">
        <is>
          <t>TI0216971</t>
        </is>
      </c>
      <c r="X4287" s="463" t="n">
        <v>44544</v>
      </c>
      <c r="Y4287" s="462" t="inlineStr">
        <is>
          <t>TI-0216971</t>
        </is>
      </c>
      <c r="Z4287" s="462" t="inlineStr"/>
      <c r="AA4287" s="462" t="inlineStr">
        <is>
          <t>បុគ្គលជាប់អាករ</t>
        </is>
      </c>
      <c r="AB4287" s="462" t="inlineStr">
        <is>
          <t>L001-901905215</t>
        </is>
      </c>
      <c r="AC4287" s="462" t="inlineStr">
        <is>
          <t>វីអ៊ីស៊ិន (ខេមបូឌា) អ៊ិនដាសស្ទ្រី ឯ.ក</t>
        </is>
      </c>
      <c r="AD4287" s="464" t="n">
        <v>5025662</v>
      </c>
      <c r="AE4287" s="464" t="n">
        <v>4568784</v>
      </c>
      <c r="AF4287" s="464" t="n">
        <v>0</v>
      </c>
      <c r="AG4287" s="464" t="n">
        <v>0</v>
      </c>
      <c r="AH4287" s="464" t="n">
        <v>456878</v>
      </c>
      <c r="AI4287" s="464" t="n">
        <v>0</v>
      </c>
      <c r="AJ4287" s="464" t="n">
        <v>0</v>
      </c>
      <c r="AK4287" s="464" t="n">
        <v>0</v>
      </c>
      <c r="AL4287" s="464" t="n">
        <v>0</v>
      </c>
      <c r="AM4287" s="464" t="n">
        <v>0</v>
      </c>
      <c r="AN4287" s="464" t="n">
        <v>0</v>
      </c>
      <c r="AO4287" s="464" t="n">
        <v>0</v>
      </c>
      <c r="AP4287" s="464" t="n">
        <v>0</v>
      </c>
      <c r="AQ4287" s="462" t="inlineStr"/>
      <c r="AR4287" s="462" t="inlineStr">
        <is>
          <t>Local Charge</t>
        </is>
      </c>
      <c r="AS4287" s="462" t="inlineStr">
        <is>
          <t>បានប្រកាសពន្ធ</t>
        </is>
      </c>
    </row>
    <row r="4288">
      <c r="A4288" s="461" t="n">
        <v>4280</v>
      </c>
      <c r="B4288" s="462" t="inlineStr">
        <is>
          <t>THC and management fee</t>
        </is>
      </c>
      <c r="C4288" s="462" t="inlineStr">
        <is>
          <t>អ៊ិចស្ពែឌីធ័រ ខេមបូឌា អិលធីឌី</t>
        </is>
      </c>
      <c r="D4288" s="462" t="inlineStr">
        <is>
          <t>L001-100045898</t>
        </is>
      </c>
      <c r="E4288" s="462" t="inlineStr">
        <is>
          <t>TI-0216970</t>
        </is>
      </c>
      <c r="F4288" s="463" t="n">
        <v>44544</v>
      </c>
      <c r="G4288" s="464" t="n">
        <v>336347</v>
      </c>
      <c r="H4288" s="462" t="n"/>
      <c r="I4288" s="464">
        <f>G4288</f>
        <v/>
      </c>
      <c r="J4288" s="462">
        <f>IF(AND(Q4288=TRUE, R4288=TRUE, S4288=TRUE), IF(W4288&lt;-0.05, "អនុញ្ញាត (អ្នកផ្គត់ផ្គង់ប្រកាសខ្វះ)", "បានប្រកាស (អនុញ្ញាត)"), IF(AND(Q4288=FALSE, R4288=FALSE, S4288=FALSE), "ព្យួរទុក (មិនមានទិន្នន័យ)", "ប្រកាសខុស (ព្យួរទុក)"))</f>
        <v/>
      </c>
      <c r="K4288" s="462" t="inlineStr"/>
      <c r="L4288" s="462" t="inlineStr"/>
      <c r="M4288" s="464">
        <f>AH4288</f>
        <v/>
      </c>
      <c r="N4288" s="464">
        <f>IF(W4288&lt;0,AH4288,I4288)</f>
        <v/>
      </c>
      <c r="O4288" s="464">
        <f>I4288-M4288</f>
        <v/>
      </c>
      <c r="P4288" s="462" t="n"/>
      <c r="Q4288" s="462">
        <f>V4288=W4288</f>
        <v/>
      </c>
      <c r="R4288" s="462">
        <f>AND(MONTH(F4288)=MONTH(X4288), YEAR(F4288)=YEAR(X4288))</f>
        <v/>
      </c>
      <c r="S4288" s="462">
        <f>AC4288="L001-901905215"</f>
        <v/>
      </c>
      <c r="T4288" s="464">
        <f>G4288-AH4288</f>
        <v/>
      </c>
      <c r="U4288" s="462" t="n"/>
      <c r="V4288" s="462" t="inlineStr">
        <is>
          <t>TI0216970</t>
        </is>
      </c>
      <c r="W4288" s="462" t="inlineStr">
        <is>
          <t>TI0216970</t>
        </is>
      </c>
      <c r="X4288" s="463" t="n">
        <v>44544</v>
      </c>
      <c r="Y4288" s="462" t="inlineStr">
        <is>
          <t>TI-0216970</t>
        </is>
      </c>
      <c r="Z4288" s="462" t="inlineStr"/>
      <c r="AA4288" s="462" t="inlineStr">
        <is>
          <t>បុគ្គលជាប់អាករ</t>
        </is>
      </c>
      <c r="AB4288" s="462" t="inlineStr">
        <is>
          <t>L001-901905215</t>
        </is>
      </c>
      <c r="AC4288" s="462" t="inlineStr">
        <is>
          <t>វីអ៊ីស៊ិន (ខេមបូឌា) អ៊ិនដាសស្ទ្រី ឯ.ក</t>
        </is>
      </c>
      <c r="AD4288" s="464" t="n">
        <v>3699819</v>
      </c>
      <c r="AE4288" s="464" t="n">
        <v>3363472</v>
      </c>
      <c r="AF4288" s="464" t="n">
        <v>0</v>
      </c>
      <c r="AG4288" s="464" t="n">
        <v>0</v>
      </c>
      <c r="AH4288" s="464" t="n">
        <v>336347</v>
      </c>
      <c r="AI4288" s="464" t="n">
        <v>0</v>
      </c>
      <c r="AJ4288" s="464" t="n">
        <v>0</v>
      </c>
      <c r="AK4288" s="464" t="n">
        <v>0</v>
      </c>
      <c r="AL4288" s="464" t="n">
        <v>0</v>
      </c>
      <c r="AM4288" s="464" t="n">
        <v>0</v>
      </c>
      <c r="AN4288" s="464" t="n">
        <v>0</v>
      </c>
      <c r="AO4288" s="464" t="n">
        <v>0</v>
      </c>
      <c r="AP4288" s="464" t="n">
        <v>0</v>
      </c>
      <c r="AQ4288" s="462" t="inlineStr"/>
      <c r="AR4288" s="462" t="inlineStr">
        <is>
          <t>Local Charge</t>
        </is>
      </c>
      <c r="AS4288" s="462" t="inlineStr">
        <is>
          <t>បានប្រកាសពន្ធ</t>
        </is>
      </c>
    </row>
    <row r="4289">
      <c r="A4289" s="461" t="n">
        <v>4281</v>
      </c>
      <c r="B4289" s="462" t="inlineStr">
        <is>
          <t>THC and management fee</t>
        </is>
      </c>
      <c r="C4289" s="462" t="inlineStr">
        <is>
          <t>អ៊ិចស្ពែឌីធ័រ ខេមបូឌា អិលធីឌី</t>
        </is>
      </c>
      <c r="D4289" s="462" t="inlineStr">
        <is>
          <t>L001-100045898</t>
        </is>
      </c>
      <c r="E4289" s="462" t="inlineStr">
        <is>
          <t>100045898</t>
        </is>
      </c>
      <c r="F4289" s="463" t="n">
        <v>44544</v>
      </c>
      <c r="G4289" s="464" t="n">
        <v>552978</v>
      </c>
      <c r="H4289" s="462" t="n"/>
      <c r="I4289" s="464">
        <f>G4289</f>
        <v/>
      </c>
      <c r="J4289" s="462">
        <f>IF(AND(Q4289=TRUE, R4289=TRUE, S4289=TRUE), IF(W4289&lt;-0.05, "អនុញ្ញាត (អ្នកផ្គត់ផ្គង់ប្រកាសខ្វះ)", "បានប្រកាស (អនុញ្ញាត)"), IF(AND(Q4289=FALSE, R4289=FALSE, S4289=FALSE), "ព្យួរទុក (មិនមានទិន្នន័យ)", "ប្រកាសខុស (ព្យួរទុក)"))</f>
        <v/>
      </c>
      <c r="K4289" s="462" t="inlineStr"/>
      <c r="L4289" s="462" t="inlineStr"/>
      <c r="M4289" s="464">
        <f>AH4289</f>
        <v/>
      </c>
      <c r="N4289" s="464">
        <f>IF(W4289&lt;0,AH4289,I4289)</f>
        <v/>
      </c>
      <c r="O4289" s="464">
        <f>I4289-M4289</f>
        <v/>
      </c>
      <c r="P4289" s="462" t="n"/>
      <c r="Q4289" s="462">
        <f>V4289=W4289</f>
        <v/>
      </c>
      <c r="R4289" s="462">
        <f>AND(MONTH(F4289)=MONTH(X4289), YEAR(F4289)=YEAR(X4289))</f>
        <v/>
      </c>
      <c r="S4289" s="462">
        <f>AC4289="L001-901905215"</f>
        <v/>
      </c>
      <c r="T4289" s="464">
        <f>G4289-AH4289</f>
        <v/>
      </c>
      <c r="U4289" s="462" t="n"/>
      <c r="V4289" s="462" t="inlineStr">
        <is>
          <t>100045898</t>
        </is>
      </c>
      <c r="W4289" s="462" t="inlineStr"/>
      <c r="X4289" s="499" t="n"/>
      <c r="Y4289" s="462" t="n"/>
      <c r="Z4289" s="462" t="n"/>
      <c r="AA4289" s="462" t="n"/>
      <c r="AB4289" s="462" t="n"/>
      <c r="AC4289" s="462" t="n"/>
      <c r="AD4289" s="462" t="n"/>
      <c r="AE4289" s="462" t="n"/>
      <c r="AF4289" s="462" t="n"/>
      <c r="AG4289" s="462" t="n"/>
      <c r="AH4289" s="462" t="n"/>
      <c r="AI4289" s="462" t="n"/>
      <c r="AJ4289" s="462" t="n"/>
      <c r="AK4289" s="462" t="n"/>
      <c r="AL4289" s="462" t="n"/>
      <c r="AM4289" s="462" t="n"/>
      <c r="AN4289" s="462" t="n"/>
      <c r="AO4289" s="462" t="n"/>
      <c r="AP4289" s="462" t="n"/>
      <c r="AQ4289" s="462" t="n"/>
      <c r="AR4289" s="462" t="n"/>
      <c r="AS4289" s="462" t="n"/>
    </row>
    <row r="4290">
      <c r="A4290" s="461" t="n">
        <v>4282</v>
      </c>
      <c r="B4290" s="462" t="inlineStr">
        <is>
          <t>THC and management fee</t>
        </is>
      </c>
      <c r="C4290" s="462" t="inlineStr">
        <is>
          <t>អ៊ិចស្ពែឌីធ័រ ខេមបូឌា អិលធីឌី</t>
        </is>
      </c>
      <c r="D4290" s="462" t="inlineStr">
        <is>
          <t>L001-100045898</t>
        </is>
      </c>
      <c r="E4290" s="462" t="inlineStr">
        <is>
          <t>TI-0216968</t>
        </is>
      </c>
      <c r="F4290" s="463" t="n">
        <v>44544</v>
      </c>
      <c r="G4290" s="464" t="n">
        <v>336347</v>
      </c>
      <c r="H4290" s="462" t="n"/>
      <c r="I4290" s="464">
        <f>G4290</f>
        <v/>
      </c>
      <c r="J4290" s="462">
        <f>IF(AND(Q4290=TRUE, R4290=TRUE, S4290=TRUE), IF(W4290&lt;-0.05, "អនុញ្ញាត (អ្នកផ្គត់ផ្គង់ប្រកាសខ្វះ)", "បានប្រកាស (អនុញ្ញាត)"), IF(AND(Q4290=FALSE, R4290=FALSE, S4290=FALSE), "ព្យួរទុក (មិនមានទិន្នន័យ)", "ប្រកាសខុស (ព្យួរទុក)"))</f>
        <v/>
      </c>
      <c r="K4290" s="462" t="inlineStr"/>
      <c r="L4290" s="462" t="inlineStr"/>
      <c r="M4290" s="464">
        <f>AH4290</f>
        <v/>
      </c>
      <c r="N4290" s="464">
        <f>IF(W4290&lt;0,AH4290,I4290)</f>
        <v/>
      </c>
      <c r="O4290" s="464">
        <f>I4290-M4290</f>
        <v/>
      </c>
      <c r="P4290" s="462" t="n"/>
      <c r="Q4290" s="462">
        <f>V4290=W4290</f>
        <v/>
      </c>
      <c r="R4290" s="462">
        <f>AND(MONTH(F4290)=MONTH(X4290), YEAR(F4290)=YEAR(X4290))</f>
        <v/>
      </c>
      <c r="S4290" s="462">
        <f>AC4290="L001-901905215"</f>
        <v/>
      </c>
      <c r="T4290" s="464">
        <f>G4290-AH4290</f>
        <v/>
      </c>
      <c r="U4290" s="462" t="n"/>
      <c r="V4290" s="462" t="inlineStr">
        <is>
          <t>TI0216968</t>
        </is>
      </c>
      <c r="W4290" s="462" t="inlineStr">
        <is>
          <t>TI0216968</t>
        </is>
      </c>
      <c r="X4290" s="463" t="n">
        <v>44544</v>
      </c>
      <c r="Y4290" s="462" t="inlineStr">
        <is>
          <t>TI-0216968</t>
        </is>
      </c>
      <c r="Z4290" s="462" t="inlineStr"/>
      <c r="AA4290" s="462" t="inlineStr">
        <is>
          <t>បុគ្គលជាប់អាករ</t>
        </is>
      </c>
      <c r="AB4290" s="462" t="inlineStr">
        <is>
          <t>L001-901905215</t>
        </is>
      </c>
      <c r="AC4290" s="462" t="inlineStr">
        <is>
          <t>វីអ៊ីស៊ិន (ខេមបូឌា) អ៊ិនដាសស្ទ្រី ឯ.ក</t>
        </is>
      </c>
      <c r="AD4290" s="464" t="n">
        <v>3699819</v>
      </c>
      <c r="AE4290" s="464" t="n">
        <v>3363472</v>
      </c>
      <c r="AF4290" s="464" t="n">
        <v>0</v>
      </c>
      <c r="AG4290" s="464" t="n">
        <v>0</v>
      </c>
      <c r="AH4290" s="464" t="n">
        <v>336347</v>
      </c>
      <c r="AI4290" s="464" t="n">
        <v>0</v>
      </c>
      <c r="AJ4290" s="464" t="n">
        <v>0</v>
      </c>
      <c r="AK4290" s="464" t="n">
        <v>0</v>
      </c>
      <c r="AL4290" s="464" t="n">
        <v>0</v>
      </c>
      <c r="AM4290" s="464" t="n">
        <v>0</v>
      </c>
      <c r="AN4290" s="464" t="n">
        <v>0</v>
      </c>
      <c r="AO4290" s="464" t="n">
        <v>0</v>
      </c>
      <c r="AP4290" s="464" t="n">
        <v>0</v>
      </c>
      <c r="AQ4290" s="462" t="inlineStr"/>
      <c r="AR4290" s="462" t="inlineStr">
        <is>
          <t>Local Charge</t>
        </is>
      </c>
      <c r="AS4290" s="462" t="inlineStr">
        <is>
          <t>បានប្រកាសពន្ធ</t>
        </is>
      </c>
    </row>
    <row r="4291">
      <c r="A4291" s="461" t="n">
        <v>4283</v>
      </c>
      <c r="B4291" s="462" t="inlineStr">
        <is>
          <t>THC and management fee</t>
        </is>
      </c>
      <c r="C4291" s="462" t="inlineStr">
        <is>
          <t>អ៊ិចស្ពែឌីធ័រ ខេមបូឌា អិលធីឌី</t>
        </is>
      </c>
      <c r="D4291" s="462" t="inlineStr">
        <is>
          <t>L001-100045898</t>
        </is>
      </c>
      <c r="E4291" s="462" t="inlineStr">
        <is>
          <t>TI-0216967</t>
        </is>
      </c>
      <c r="F4291" s="463" t="n">
        <v>44544</v>
      </c>
      <c r="G4291" s="464" t="n">
        <v>552978</v>
      </c>
      <c r="H4291" s="462" t="n"/>
      <c r="I4291" s="464">
        <f>G4291</f>
        <v/>
      </c>
      <c r="J4291" s="462">
        <f>IF(AND(Q4291=TRUE, R4291=TRUE, S4291=TRUE), IF(W4291&lt;-0.05, "អនុញ្ញាត (អ្នកផ្គត់ផ្គង់ប្រកាសខ្វះ)", "បានប្រកាស (អនុញ្ញាត)"), IF(AND(Q4291=FALSE, R4291=FALSE, S4291=FALSE), "ព្យួរទុក (មិនមានទិន្នន័យ)", "ប្រកាសខុស (ព្យួរទុក)"))</f>
        <v/>
      </c>
      <c r="K4291" s="462" t="inlineStr"/>
      <c r="L4291" s="462" t="inlineStr"/>
      <c r="M4291" s="464">
        <f>AH4291</f>
        <v/>
      </c>
      <c r="N4291" s="464">
        <f>IF(W4291&lt;0,AH4291,I4291)</f>
        <v/>
      </c>
      <c r="O4291" s="464">
        <f>I4291-M4291</f>
        <v/>
      </c>
      <c r="P4291" s="462" t="n"/>
      <c r="Q4291" s="462">
        <f>V4291=W4291</f>
        <v/>
      </c>
      <c r="R4291" s="462">
        <f>AND(MONTH(F4291)=MONTH(X4291), YEAR(F4291)=YEAR(X4291))</f>
        <v/>
      </c>
      <c r="S4291" s="462">
        <f>AC4291="L001-901905215"</f>
        <v/>
      </c>
      <c r="T4291" s="464">
        <f>G4291-AH4291</f>
        <v/>
      </c>
      <c r="U4291" s="462" t="n"/>
      <c r="V4291" s="462" t="inlineStr">
        <is>
          <t>TI0216967</t>
        </is>
      </c>
      <c r="W4291" s="462" t="inlineStr">
        <is>
          <t>TI0216967</t>
        </is>
      </c>
      <c r="X4291" s="463" t="n">
        <v>44544</v>
      </c>
      <c r="Y4291" s="462" t="inlineStr">
        <is>
          <t>TI-0216967</t>
        </is>
      </c>
      <c r="Z4291" s="462" t="inlineStr"/>
      <c r="AA4291" s="462" t="inlineStr">
        <is>
          <t>បុគ្គលជាប់អាករ</t>
        </is>
      </c>
      <c r="AB4291" s="462" t="inlineStr">
        <is>
          <t>L001-901905215</t>
        </is>
      </c>
      <c r="AC4291" s="462" t="inlineStr">
        <is>
          <t>វីអ៊ីស៊ិន (ខេមបូឌា) អ៊ិនដាសស្ទ្រី ឯ.ក</t>
        </is>
      </c>
      <c r="AD4291" s="464" t="n">
        <v>6082754</v>
      </c>
      <c r="AE4291" s="464" t="n">
        <v>5529776</v>
      </c>
      <c r="AF4291" s="464" t="n">
        <v>0</v>
      </c>
      <c r="AG4291" s="464" t="n">
        <v>0</v>
      </c>
      <c r="AH4291" s="464" t="n">
        <v>552978</v>
      </c>
      <c r="AI4291" s="464" t="n">
        <v>0</v>
      </c>
      <c r="AJ4291" s="464" t="n">
        <v>0</v>
      </c>
      <c r="AK4291" s="464" t="n">
        <v>0</v>
      </c>
      <c r="AL4291" s="464" t="n">
        <v>0</v>
      </c>
      <c r="AM4291" s="464" t="n">
        <v>0</v>
      </c>
      <c r="AN4291" s="464" t="n">
        <v>0</v>
      </c>
      <c r="AO4291" s="464" t="n">
        <v>0</v>
      </c>
      <c r="AP4291" s="464" t="n">
        <v>0</v>
      </c>
      <c r="AQ4291" s="462" t="inlineStr"/>
      <c r="AR4291" s="462" t="inlineStr">
        <is>
          <t>Local Charge</t>
        </is>
      </c>
      <c r="AS4291" s="462" t="inlineStr">
        <is>
          <t>បានប្រកាសពន្ធ</t>
        </is>
      </c>
    </row>
    <row r="4292">
      <c r="A4292" s="461" t="n">
        <v>4284</v>
      </c>
      <c r="B4292" s="462" t="inlineStr">
        <is>
          <t>THC and management fee</t>
        </is>
      </c>
      <c r="C4292" s="462" t="inlineStr">
        <is>
          <t>អ៊ិចស្ពែឌីធ័រ ខេមបូឌា អិលធីឌី</t>
        </is>
      </c>
      <c r="D4292" s="462" t="inlineStr">
        <is>
          <t>L001-100045898</t>
        </is>
      </c>
      <c r="E4292" s="462" t="inlineStr">
        <is>
          <t>TI-0216966</t>
        </is>
      </c>
      <c r="F4292" s="463" t="n">
        <v>44544</v>
      </c>
      <c r="G4292" s="464" t="n">
        <v>360779</v>
      </c>
      <c r="H4292" s="462" t="n"/>
      <c r="I4292" s="464">
        <f>G4292</f>
        <v/>
      </c>
      <c r="J4292" s="462">
        <f>IF(AND(Q4292=TRUE, R4292=TRUE, S4292=TRUE), IF(W4292&lt;-0.05, "អនុញ្ញាត (អ្នកផ្គត់ផ្គង់ប្រកាសខ្វះ)", "បានប្រកាស (អនុញ្ញាត)"), IF(AND(Q4292=FALSE, R4292=FALSE, S4292=FALSE), "ព្យួរទុក (មិនមានទិន្នន័យ)", "ប្រកាសខុស (ព្យួរទុក)"))</f>
        <v/>
      </c>
      <c r="K4292" s="462" t="inlineStr"/>
      <c r="L4292" s="462" t="inlineStr"/>
      <c r="M4292" s="464">
        <f>AH4292</f>
        <v/>
      </c>
      <c r="N4292" s="464">
        <f>IF(W4292&lt;0,AH4292,I4292)</f>
        <v/>
      </c>
      <c r="O4292" s="464">
        <f>I4292-M4292</f>
        <v/>
      </c>
      <c r="P4292" s="462" t="n"/>
      <c r="Q4292" s="462">
        <f>V4292=W4292</f>
        <v/>
      </c>
      <c r="R4292" s="462">
        <f>AND(MONTH(F4292)=MONTH(X4292), YEAR(F4292)=YEAR(X4292))</f>
        <v/>
      </c>
      <c r="S4292" s="462">
        <f>AC4292="L001-901905215"</f>
        <v/>
      </c>
      <c r="T4292" s="464">
        <f>G4292-AH4292</f>
        <v/>
      </c>
      <c r="U4292" s="462" t="n"/>
      <c r="V4292" s="462" t="inlineStr">
        <is>
          <t>TI0216966</t>
        </is>
      </c>
      <c r="W4292" s="462" t="inlineStr">
        <is>
          <t>TI0216966</t>
        </is>
      </c>
      <c r="X4292" s="463" t="n">
        <v>44544</v>
      </c>
      <c r="Y4292" s="462" t="inlineStr">
        <is>
          <t>TI-0216966</t>
        </is>
      </c>
      <c r="Z4292" s="462" t="inlineStr"/>
      <c r="AA4292" s="462" t="inlineStr">
        <is>
          <t>បុគ្គលជាប់អាករ</t>
        </is>
      </c>
      <c r="AB4292" s="462" t="inlineStr">
        <is>
          <t>L001-901905215</t>
        </is>
      </c>
      <c r="AC4292" s="462" t="inlineStr">
        <is>
          <t>វីអ៊ីស៊ិន (ខេមបូឌា) អ៊ិនដាសស្ទ្រី ឯ.ក</t>
        </is>
      </c>
      <c r="AD4292" s="464" t="n">
        <v>3968571</v>
      </c>
      <c r="AE4292" s="464" t="n">
        <v>3607792</v>
      </c>
      <c r="AF4292" s="464" t="n">
        <v>0</v>
      </c>
      <c r="AG4292" s="464" t="n">
        <v>0</v>
      </c>
      <c r="AH4292" s="464" t="n">
        <v>360779</v>
      </c>
      <c r="AI4292" s="464" t="n">
        <v>0</v>
      </c>
      <c r="AJ4292" s="464" t="n">
        <v>0</v>
      </c>
      <c r="AK4292" s="464" t="n">
        <v>0</v>
      </c>
      <c r="AL4292" s="464" t="n">
        <v>0</v>
      </c>
      <c r="AM4292" s="464" t="n">
        <v>0</v>
      </c>
      <c r="AN4292" s="464" t="n">
        <v>0</v>
      </c>
      <c r="AO4292" s="464" t="n">
        <v>0</v>
      </c>
      <c r="AP4292" s="464" t="n">
        <v>0</v>
      </c>
      <c r="AQ4292" s="462" t="inlineStr"/>
      <c r="AR4292" s="462" t="inlineStr">
        <is>
          <t>Local Charge</t>
        </is>
      </c>
      <c r="AS4292" s="462" t="inlineStr">
        <is>
          <t>បានប្រកាសពន្ធ</t>
        </is>
      </c>
    </row>
    <row r="4293">
      <c r="A4293" s="461" t="n">
        <v>4285</v>
      </c>
      <c r="B4293" s="462" t="inlineStr">
        <is>
          <t>THC and management fee</t>
        </is>
      </c>
      <c r="C4293" s="462" t="inlineStr">
        <is>
          <t>អ៊ិចស្ពែឌីធ័រ ខេមបូឌា អិលធីឌី</t>
        </is>
      </c>
      <c r="D4293" s="462" t="inlineStr">
        <is>
          <t>L001-100045898</t>
        </is>
      </c>
      <c r="E4293" s="462" t="inlineStr">
        <is>
          <t>TI-0216965</t>
        </is>
      </c>
      <c r="F4293" s="463" t="n">
        <v>44544</v>
      </c>
      <c r="G4293" s="464" t="n">
        <v>787932</v>
      </c>
      <c r="H4293" s="462" t="n"/>
      <c r="I4293" s="464">
        <f>G4293</f>
        <v/>
      </c>
      <c r="J4293" s="462">
        <f>IF(AND(Q4293=TRUE, R4293=TRUE, S4293=TRUE), IF(W4293&lt;-0.05, "អនុញ្ញាត (អ្នកផ្គត់ផ្គង់ប្រកាសខ្វះ)", "បានប្រកាស (អនុញ្ញាត)"), IF(AND(Q4293=FALSE, R4293=FALSE, S4293=FALSE), "ព្យួរទុក (មិនមានទិន្នន័យ)", "ប្រកាសខុស (ព្យួរទុក)"))</f>
        <v/>
      </c>
      <c r="K4293" s="462" t="inlineStr"/>
      <c r="L4293" s="462" t="inlineStr"/>
      <c r="M4293" s="464">
        <f>AH4293</f>
        <v/>
      </c>
      <c r="N4293" s="464">
        <f>IF(W4293&lt;0,AH4293,I4293)</f>
        <v/>
      </c>
      <c r="O4293" s="464">
        <f>I4293-M4293</f>
        <v/>
      </c>
      <c r="P4293" s="462" t="n"/>
      <c r="Q4293" s="462">
        <f>V4293=W4293</f>
        <v/>
      </c>
      <c r="R4293" s="462">
        <f>AND(MONTH(F4293)=MONTH(X4293), YEAR(F4293)=YEAR(X4293))</f>
        <v/>
      </c>
      <c r="S4293" s="462">
        <f>AC4293="L001-901905215"</f>
        <v/>
      </c>
      <c r="T4293" s="464">
        <f>G4293-AH4293</f>
        <v/>
      </c>
      <c r="U4293" s="462" t="n"/>
      <c r="V4293" s="462" t="inlineStr">
        <is>
          <t>TI0216965</t>
        </is>
      </c>
      <c r="W4293" s="462" t="inlineStr">
        <is>
          <t>TI0216965</t>
        </is>
      </c>
      <c r="X4293" s="463" t="n">
        <v>44544</v>
      </c>
      <c r="Y4293" s="462" t="inlineStr">
        <is>
          <t>TI-0216965</t>
        </is>
      </c>
      <c r="Z4293" s="462" t="inlineStr"/>
      <c r="AA4293" s="462" t="inlineStr">
        <is>
          <t>បុគ្គលជាប់អាករ</t>
        </is>
      </c>
      <c r="AB4293" s="462" t="inlineStr">
        <is>
          <t>L001-901905215</t>
        </is>
      </c>
      <c r="AC4293" s="462" t="inlineStr">
        <is>
          <t>វីអ៊ីស៊ិន (ខេមបូឌា) អ៊ិនដាសស្ទ្រី ឯ.ក</t>
        </is>
      </c>
      <c r="AD4293" s="464" t="n">
        <v>8667252</v>
      </c>
      <c r="AE4293" s="464" t="n">
        <v>7879320</v>
      </c>
      <c r="AF4293" s="464" t="n">
        <v>0</v>
      </c>
      <c r="AG4293" s="464" t="n">
        <v>0</v>
      </c>
      <c r="AH4293" s="464" t="n">
        <v>787932</v>
      </c>
      <c r="AI4293" s="464" t="n">
        <v>0</v>
      </c>
      <c r="AJ4293" s="464" t="n">
        <v>0</v>
      </c>
      <c r="AK4293" s="464" t="n">
        <v>0</v>
      </c>
      <c r="AL4293" s="464" t="n">
        <v>0</v>
      </c>
      <c r="AM4293" s="464" t="n">
        <v>0</v>
      </c>
      <c r="AN4293" s="464" t="n">
        <v>0</v>
      </c>
      <c r="AO4293" s="464" t="n">
        <v>0</v>
      </c>
      <c r="AP4293" s="464" t="n">
        <v>0</v>
      </c>
      <c r="AQ4293" s="462" t="inlineStr"/>
      <c r="AR4293" s="462" t="inlineStr">
        <is>
          <t>Local Charge</t>
        </is>
      </c>
      <c r="AS4293" s="462" t="inlineStr">
        <is>
          <t>បានប្រកាសពន្ធ</t>
        </is>
      </c>
    </row>
    <row r="4294">
      <c r="A4294" s="461" t="n">
        <v>4286</v>
      </c>
      <c r="B4294" s="462" t="inlineStr">
        <is>
          <t>THC and management fee</t>
        </is>
      </c>
      <c r="C4294" s="462" t="inlineStr">
        <is>
          <t>អ៊ិចស្ពែឌីធ័រ ខេមបូឌា អិលធីឌី</t>
        </is>
      </c>
      <c r="D4294" s="462" t="inlineStr">
        <is>
          <t>L001-100045898</t>
        </is>
      </c>
      <c r="E4294" s="462" t="inlineStr">
        <is>
          <t>TI-0216402</t>
        </is>
      </c>
      <c r="F4294" s="463" t="n">
        <v>44538</v>
      </c>
      <c r="G4294" s="464" t="n">
        <v>282190</v>
      </c>
      <c r="H4294" s="462" t="n"/>
      <c r="I4294" s="464">
        <f>G4294</f>
        <v/>
      </c>
      <c r="J4294" s="462">
        <f>IF(AND(Q4294=TRUE, R4294=TRUE, S4294=TRUE), IF(W4294&lt;-0.05, "អនុញ្ញាត (អ្នកផ្គត់ផ្គង់ប្រកាសខ្វះ)", "បានប្រកាស (អនុញ្ញាត)"), IF(AND(Q4294=FALSE, R4294=FALSE, S4294=FALSE), "ព្យួរទុក (មិនមានទិន្នន័យ)", "ប្រកាសខុស (ព្យួរទុក)"))</f>
        <v/>
      </c>
      <c r="K4294" s="462" t="inlineStr"/>
      <c r="L4294" s="462" t="inlineStr"/>
      <c r="M4294" s="464">
        <f>AH4294</f>
        <v/>
      </c>
      <c r="N4294" s="464">
        <f>IF(W4294&lt;0,AH4294,I4294)</f>
        <v/>
      </c>
      <c r="O4294" s="464">
        <f>I4294-M4294</f>
        <v/>
      </c>
      <c r="P4294" s="462" t="n"/>
      <c r="Q4294" s="462">
        <f>V4294=W4294</f>
        <v/>
      </c>
      <c r="R4294" s="462">
        <f>AND(MONTH(F4294)=MONTH(X4294), YEAR(F4294)=YEAR(X4294))</f>
        <v/>
      </c>
      <c r="S4294" s="462">
        <f>AC4294="L001-901905215"</f>
        <v/>
      </c>
      <c r="T4294" s="464">
        <f>G4294-AH4294</f>
        <v/>
      </c>
      <c r="U4294" s="462" t="n"/>
      <c r="V4294" s="462" t="inlineStr">
        <is>
          <t>TI0216402</t>
        </is>
      </c>
      <c r="W4294" s="462" t="inlineStr">
        <is>
          <t>TI0216402</t>
        </is>
      </c>
      <c r="X4294" s="463" t="n">
        <v>44538</v>
      </c>
      <c r="Y4294" s="462" t="inlineStr">
        <is>
          <t>TI-0216402</t>
        </is>
      </c>
      <c r="Z4294" s="462" t="inlineStr"/>
      <c r="AA4294" s="462" t="inlineStr">
        <is>
          <t>បុគ្គលជាប់អាករ</t>
        </is>
      </c>
      <c r="AB4294" s="462" t="inlineStr">
        <is>
          <t>L001-901905215</t>
        </is>
      </c>
      <c r="AC4294" s="462" t="inlineStr">
        <is>
          <t>វីអ៊ីស៊ិន (ខេមបូឌា) អ៊ិនដាសស្ទ្រី ឯ.ក</t>
        </is>
      </c>
      <c r="AD4294" s="464" t="n">
        <v>3104086</v>
      </c>
      <c r="AE4294" s="464" t="n">
        <v>2821896</v>
      </c>
      <c r="AF4294" s="464" t="n">
        <v>0</v>
      </c>
      <c r="AG4294" s="464" t="n">
        <v>0</v>
      </c>
      <c r="AH4294" s="464" t="n">
        <v>282190</v>
      </c>
      <c r="AI4294" s="464" t="n">
        <v>0</v>
      </c>
      <c r="AJ4294" s="464" t="n">
        <v>0</v>
      </c>
      <c r="AK4294" s="464" t="n">
        <v>0</v>
      </c>
      <c r="AL4294" s="464" t="n">
        <v>0</v>
      </c>
      <c r="AM4294" s="464" t="n">
        <v>0</v>
      </c>
      <c r="AN4294" s="464" t="n">
        <v>0</v>
      </c>
      <c r="AO4294" s="464" t="n">
        <v>0</v>
      </c>
      <c r="AP4294" s="464" t="n">
        <v>0</v>
      </c>
      <c r="AQ4294" s="462" t="inlineStr"/>
      <c r="AR4294" s="462" t="inlineStr">
        <is>
          <t>Local Charge</t>
        </is>
      </c>
      <c r="AS4294" s="462" t="inlineStr">
        <is>
          <t>បានប្រកាសពន្ធ</t>
        </is>
      </c>
    </row>
    <row r="4295">
      <c r="A4295" s="461" t="n">
        <v>4287</v>
      </c>
      <c r="B4295" s="462" t="inlineStr">
        <is>
          <t>THC and management fee</t>
        </is>
      </c>
      <c r="C4295" s="462" t="inlineStr">
        <is>
          <t>អ៊ិចស្ពែឌីធ័រ ខេមបូឌា អិលធីឌី</t>
        </is>
      </c>
      <c r="D4295" s="462" t="inlineStr">
        <is>
          <t>L001-100045898</t>
        </is>
      </c>
      <c r="E4295" s="462" t="inlineStr">
        <is>
          <t>TI-0216401</t>
        </is>
      </c>
      <c r="F4295" s="463" t="n">
        <v>44538</v>
      </c>
      <c r="G4295" s="464" t="n">
        <v>416973</v>
      </c>
      <c r="H4295" s="462" t="n"/>
      <c r="I4295" s="464">
        <f>G4295</f>
        <v/>
      </c>
      <c r="J4295" s="462">
        <f>IF(AND(Q4295=TRUE, R4295=TRUE, S4295=TRUE), IF(W4295&lt;-0.05, "អនុញ្ញាត (អ្នកផ្គត់ផ្គង់ប្រកាសខ្វះ)", "បានប្រកាស (អនុញ្ញាត)"), IF(AND(Q4295=FALSE, R4295=FALSE, S4295=FALSE), "ព្យួរទុក (មិនមានទិន្នន័យ)", "ប្រកាសខុស (ព្យួរទុក)"))</f>
        <v/>
      </c>
      <c r="K4295" s="462" t="inlineStr"/>
      <c r="L4295" s="462" t="inlineStr"/>
      <c r="M4295" s="464">
        <f>AH4295</f>
        <v/>
      </c>
      <c r="N4295" s="464">
        <f>IF(W4295&lt;0,AH4295,I4295)</f>
        <v/>
      </c>
      <c r="O4295" s="464">
        <f>I4295-M4295</f>
        <v/>
      </c>
      <c r="P4295" s="462" t="n"/>
      <c r="Q4295" s="462">
        <f>V4295=W4295</f>
        <v/>
      </c>
      <c r="R4295" s="462">
        <f>AND(MONTH(F4295)=MONTH(X4295), YEAR(F4295)=YEAR(X4295))</f>
        <v/>
      </c>
      <c r="S4295" s="462">
        <f>AC4295="L001-901905215"</f>
        <v/>
      </c>
      <c r="T4295" s="464">
        <f>G4295-AH4295</f>
        <v/>
      </c>
      <c r="U4295" s="462" t="n"/>
      <c r="V4295" s="462" t="inlineStr">
        <is>
          <t>TI0216401</t>
        </is>
      </c>
      <c r="W4295" s="462" t="inlineStr">
        <is>
          <t>TI0216401</t>
        </is>
      </c>
      <c r="X4295" s="463" t="n">
        <v>44538</v>
      </c>
      <c r="Y4295" s="462" t="inlineStr">
        <is>
          <t>TI-0216401</t>
        </is>
      </c>
      <c r="Z4295" s="462" t="inlineStr"/>
      <c r="AA4295" s="462" t="inlineStr">
        <is>
          <t>បុគ្គលជាប់អាករ</t>
        </is>
      </c>
      <c r="AB4295" s="462" t="inlineStr">
        <is>
          <t>L001-901905215</t>
        </is>
      </c>
      <c r="AC4295" s="462" t="inlineStr">
        <is>
          <t>វីអ៊ីស៊ិន (ខេមបូឌា) អ៊ិនដាសស្ទ្រី ឯ.ក</t>
        </is>
      </c>
      <c r="AD4295" s="464" t="n">
        <v>4586701</v>
      </c>
      <c r="AE4295" s="464" t="n">
        <v>4169728</v>
      </c>
      <c r="AF4295" s="464" t="n">
        <v>0</v>
      </c>
      <c r="AG4295" s="464" t="n">
        <v>0</v>
      </c>
      <c r="AH4295" s="464" t="n">
        <v>416973</v>
      </c>
      <c r="AI4295" s="464" t="n">
        <v>0</v>
      </c>
      <c r="AJ4295" s="464" t="n">
        <v>0</v>
      </c>
      <c r="AK4295" s="464" t="n">
        <v>0</v>
      </c>
      <c r="AL4295" s="464" t="n">
        <v>0</v>
      </c>
      <c r="AM4295" s="464" t="n">
        <v>0</v>
      </c>
      <c r="AN4295" s="464" t="n">
        <v>0</v>
      </c>
      <c r="AO4295" s="464" t="n">
        <v>0</v>
      </c>
      <c r="AP4295" s="464" t="n">
        <v>0</v>
      </c>
      <c r="AQ4295" s="462" t="inlineStr"/>
      <c r="AR4295" s="462" t="inlineStr">
        <is>
          <t>Local Charge</t>
        </is>
      </c>
      <c r="AS4295" s="462" t="inlineStr">
        <is>
          <t>បានប្រកាសពន្ធ</t>
        </is>
      </c>
    </row>
    <row r="4296">
      <c r="A4296" s="461" t="n">
        <v>4288</v>
      </c>
      <c r="B4296" s="462" t="inlineStr">
        <is>
          <t>THC and management fee</t>
        </is>
      </c>
      <c r="C4296" s="462" t="inlineStr">
        <is>
          <t>អ៊ិចស្ពែឌីធ័រ ខេមបូឌា អិលធីឌី</t>
        </is>
      </c>
      <c r="D4296" s="462" t="inlineStr">
        <is>
          <t>L001-100045898</t>
        </is>
      </c>
      <c r="E4296" s="462" t="inlineStr">
        <is>
          <t>TI-0216398</t>
        </is>
      </c>
      <c r="F4296" s="463" t="n">
        <v>44538</v>
      </c>
      <c r="G4296" s="464" t="n">
        <v>749655</v>
      </c>
      <c r="H4296" s="462" t="n"/>
      <c r="I4296" s="464">
        <f>G4296</f>
        <v/>
      </c>
      <c r="J4296" s="462">
        <f>IF(AND(Q4296=TRUE, R4296=TRUE, S4296=TRUE), IF(W4296&lt;-0.05, "អនុញ្ញាត (អ្នកផ្គត់ផ្គង់ប្រកាសខ្វះ)", "បានប្រកាស (អនុញ្ញាត)"), IF(AND(Q4296=FALSE, R4296=FALSE, S4296=FALSE), "ព្យួរទុក (មិនមានទិន្នន័យ)", "ប្រកាសខុស (ព្យួរទុក)"))</f>
        <v/>
      </c>
      <c r="K4296" s="462" t="inlineStr"/>
      <c r="L4296" s="462" t="inlineStr"/>
      <c r="M4296" s="464">
        <f>AH4296</f>
        <v/>
      </c>
      <c r="N4296" s="464">
        <f>IF(W4296&lt;0,AH4296,I4296)</f>
        <v/>
      </c>
      <c r="O4296" s="464">
        <f>I4296-M4296</f>
        <v/>
      </c>
      <c r="P4296" s="462" t="n"/>
      <c r="Q4296" s="462">
        <f>V4296=W4296</f>
        <v/>
      </c>
      <c r="R4296" s="462">
        <f>AND(MONTH(F4296)=MONTH(X4296), YEAR(F4296)=YEAR(X4296))</f>
        <v/>
      </c>
      <c r="S4296" s="462">
        <f>AC4296="L001-901905215"</f>
        <v/>
      </c>
      <c r="T4296" s="464">
        <f>G4296-AH4296</f>
        <v/>
      </c>
      <c r="U4296" s="462" t="n"/>
      <c r="V4296" s="462" t="inlineStr">
        <is>
          <t>TI0216398</t>
        </is>
      </c>
      <c r="W4296" s="462" t="inlineStr">
        <is>
          <t>TI0216398</t>
        </is>
      </c>
      <c r="X4296" s="463" t="n">
        <v>44538</v>
      </c>
      <c r="Y4296" s="462" t="inlineStr">
        <is>
          <t>TI-0216398</t>
        </is>
      </c>
      <c r="Z4296" s="462" t="inlineStr"/>
      <c r="AA4296" s="462" t="inlineStr">
        <is>
          <t>បុគ្គលជាប់អាករ</t>
        </is>
      </c>
      <c r="AB4296" s="462" t="inlineStr">
        <is>
          <t>L001-901905215</t>
        </is>
      </c>
      <c r="AC4296" s="462" t="inlineStr">
        <is>
          <t>វីអ៊ីស៊ិន (ខេមបូឌា) អ៊ិនដាសស្ទ្រី ឯ.ក</t>
        </is>
      </c>
      <c r="AD4296" s="464" t="n">
        <v>8246207</v>
      </c>
      <c r="AE4296" s="464" t="n">
        <v>7496552</v>
      </c>
      <c r="AF4296" s="464" t="n">
        <v>0</v>
      </c>
      <c r="AG4296" s="464" t="n">
        <v>0</v>
      </c>
      <c r="AH4296" s="464" t="n">
        <v>749655</v>
      </c>
      <c r="AI4296" s="464" t="n">
        <v>0</v>
      </c>
      <c r="AJ4296" s="464" t="n">
        <v>0</v>
      </c>
      <c r="AK4296" s="464" t="n">
        <v>0</v>
      </c>
      <c r="AL4296" s="464" t="n">
        <v>0</v>
      </c>
      <c r="AM4296" s="464" t="n">
        <v>0</v>
      </c>
      <c r="AN4296" s="464" t="n">
        <v>0</v>
      </c>
      <c r="AO4296" s="464" t="n">
        <v>0</v>
      </c>
      <c r="AP4296" s="464" t="n">
        <v>0</v>
      </c>
      <c r="AQ4296" s="462" t="inlineStr"/>
      <c r="AR4296" s="462" t="inlineStr">
        <is>
          <t>Local Charge</t>
        </is>
      </c>
      <c r="AS4296" s="462" t="inlineStr">
        <is>
          <t>បានប្រកាសពន្ធ</t>
        </is>
      </c>
    </row>
    <row r="4297">
      <c r="A4297" s="461" t="n">
        <v>4289</v>
      </c>
      <c r="B4297" s="462" t="inlineStr">
        <is>
          <t>THC and management fee</t>
        </is>
      </c>
      <c r="C4297" s="462" t="inlineStr">
        <is>
          <t>អ៊ិចស្ពែឌីធ័រ ខេមបូឌា អិលធីឌី</t>
        </is>
      </c>
      <c r="D4297" s="462" t="inlineStr">
        <is>
          <t>L001-100045898</t>
        </is>
      </c>
      <c r="E4297" s="462" t="inlineStr">
        <is>
          <t>TI-0216397</t>
        </is>
      </c>
      <c r="F4297" s="463" t="n">
        <v>44538</v>
      </c>
      <c r="G4297" s="464" t="n">
        <v>155958</v>
      </c>
      <c r="H4297" s="462" t="n"/>
      <c r="I4297" s="464">
        <f>G4297</f>
        <v/>
      </c>
      <c r="J4297" s="462">
        <f>IF(AND(Q4297=TRUE, R4297=TRUE, S4297=TRUE), IF(W4297&lt;-0.05, "អនុញ្ញាត (អ្នកផ្គត់ផ្គង់ប្រកាសខ្វះ)", "បានប្រកាស (អនុញ្ញាត)"), IF(AND(Q4297=FALSE, R4297=FALSE, S4297=FALSE), "ព្យួរទុក (មិនមានទិន្នន័យ)", "ប្រកាសខុស (ព្យួរទុក)"))</f>
        <v/>
      </c>
      <c r="K4297" s="462" t="inlineStr"/>
      <c r="L4297" s="462" t="inlineStr"/>
      <c r="M4297" s="464">
        <f>AH4297</f>
        <v/>
      </c>
      <c r="N4297" s="464">
        <f>IF(W4297&lt;0,AH4297,I4297)</f>
        <v/>
      </c>
      <c r="O4297" s="464">
        <f>I4297-M4297</f>
        <v/>
      </c>
      <c r="P4297" s="462" t="n"/>
      <c r="Q4297" s="462">
        <f>V4297=W4297</f>
        <v/>
      </c>
      <c r="R4297" s="462">
        <f>AND(MONTH(F4297)=MONTH(X4297), YEAR(F4297)=YEAR(X4297))</f>
        <v/>
      </c>
      <c r="S4297" s="462">
        <f>AC4297="L001-901905215"</f>
        <v/>
      </c>
      <c r="T4297" s="464">
        <f>G4297-AH4297</f>
        <v/>
      </c>
      <c r="U4297" s="462" t="n"/>
      <c r="V4297" s="462" t="inlineStr">
        <is>
          <t>TI0216397</t>
        </is>
      </c>
      <c r="W4297" s="462" t="inlineStr">
        <is>
          <t>TI0216397</t>
        </is>
      </c>
      <c r="X4297" s="463" t="n">
        <v>44538</v>
      </c>
      <c r="Y4297" s="462" t="inlineStr">
        <is>
          <t>TI-0216397</t>
        </is>
      </c>
      <c r="Z4297" s="462" t="inlineStr"/>
      <c r="AA4297" s="462" t="inlineStr">
        <is>
          <t>បុគ្គលជាប់អាករ</t>
        </is>
      </c>
      <c r="AB4297" s="462" t="inlineStr">
        <is>
          <t>L001-901905215</t>
        </is>
      </c>
      <c r="AC4297" s="462" t="inlineStr">
        <is>
          <t>វីអ៊ីស៊ិន (ខេមបូឌា) អ៊ិនដាសស្ទ្រី ឯ.ក</t>
        </is>
      </c>
      <c r="AD4297" s="464" t="n">
        <v>1715534</v>
      </c>
      <c r="AE4297" s="464" t="n">
        <v>1559576</v>
      </c>
      <c r="AF4297" s="464" t="n">
        <v>0</v>
      </c>
      <c r="AG4297" s="464" t="n">
        <v>0</v>
      </c>
      <c r="AH4297" s="464" t="n">
        <v>155958</v>
      </c>
      <c r="AI4297" s="464" t="n">
        <v>0</v>
      </c>
      <c r="AJ4297" s="464" t="n">
        <v>0</v>
      </c>
      <c r="AK4297" s="464" t="n">
        <v>0</v>
      </c>
      <c r="AL4297" s="464" t="n">
        <v>0</v>
      </c>
      <c r="AM4297" s="464" t="n">
        <v>0</v>
      </c>
      <c r="AN4297" s="464" t="n">
        <v>0</v>
      </c>
      <c r="AO4297" s="464" t="n">
        <v>0</v>
      </c>
      <c r="AP4297" s="464" t="n">
        <v>0</v>
      </c>
      <c r="AQ4297" s="462" t="inlineStr"/>
      <c r="AR4297" s="462" t="inlineStr">
        <is>
          <t>Local Charge</t>
        </is>
      </c>
      <c r="AS4297" s="462" t="inlineStr">
        <is>
          <t>បានប្រកាសពន្ធ</t>
        </is>
      </c>
    </row>
    <row r="4298">
      <c r="A4298" s="461" t="n">
        <v>4290</v>
      </c>
      <c r="B4298" s="462" t="inlineStr">
        <is>
          <t>THC and management fee</t>
        </is>
      </c>
      <c r="C4298" s="462" t="inlineStr">
        <is>
          <t>អ៊ិចស្ពែឌីធ័រ ខេមបូឌា អិលធីឌី</t>
        </is>
      </c>
      <c r="D4298" s="462" t="inlineStr">
        <is>
          <t>L001-100045898</t>
        </is>
      </c>
      <c r="E4298" s="462" t="inlineStr">
        <is>
          <t>TI-0216396</t>
        </is>
      </c>
      <c r="F4298" s="463" t="n">
        <v>44538</v>
      </c>
      <c r="G4298" s="464" t="n">
        <v>1184341</v>
      </c>
      <c r="H4298" s="462" t="n"/>
      <c r="I4298" s="464">
        <f>G4298</f>
        <v/>
      </c>
      <c r="J4298" s="462">
        <f>IF(AND(Q4298=TRUE, R4298=TRUE, S4298=TRUE), IF(W4298&lt;-0.05, "អនុញ្ញាត (អ្នកផ្គត់ផ្គង់ប្រកាសខ្វះ)", "បានប្រកាស (អនុញ្ញាត)"), IF(AND(Q4298=FALSE, R4298=FALSE, S4298=FALSE), "ព្យួរទុក (មិនមានទិន្នន័យ)", "ប្រកាសខុស (ព្យួរទុក)"))</f>
        <v/>
      </c>
      <c r="K4298" s="462" t="inlineStr"/>
      <c r="L4298" s="462" t="inlineStr"/>
      <c r="M4298" s="464">
        <f>AH4298</f>
        <v/>
      </c>
      <c r="N4298" s="464">
        <f>IF(W4298&lt;0,AH4298,I4298)</f>
        <v/>
      </c>
      <c r="O4298" s="464">
        <f>I4298-M4298</f>
        <v/>
      </c>
      <c r="P4298" s="462" t="n"/>
      <c r="Q4298" s="462">
        <f>V4298=W4298</f>
        <v/>
      </c>
      <c r="R4298" s="462">
        <f>AND(MONTH(F4298)=MONTH(X4298), YEAR(F4298)=YEAR(X4298))</f>
        <v/>
      </c>
      <c r="S4298" s="462">
        <f>AC4298="L001-901905215"</f>
        <v/>
      </c>
      <c r="T4298" s="464">
        <f>G4298-AH4298</f>
        <v/>
      </c>
      <c r="U4298" s="462" t="n"/>
      <c r="V4298" s="462" t="inlineStr">
        <is>
          <t>TI0216396</t>
        </is>
      </c>
      <c r="W4298" s="462" t="inlineStr">
        <is>
          <t>TI0216396</t>
        </is>
      </c>
      <c r="X4298" s="463" t="n">
        <v>44538</v>
      </c>
      <c r="Y4298" s="462" t="inlineStr">
        <is>
          <t>TI-0216396</t>
        </is>
      </c>
      <c r="Z4298" s="462" t="inlineStr"/>
      <c r="AA4298" s="462" t="inlineStr">
        <is>
          <t>បុគ្គលជាប់អាករ</t>
        </is>
      </c>
      <c r="AB4298" s="462" t="inlineStr">
        <is>
          <t>L001-901905215</t>
        </is>
      </c>
      <c r="AC4298" s="462" t="inlineStr">
        <is>
          <t>វីអ៊ីស៊ិន (ខេមបូឌា) អ៊ិនដាសស្ទ្រី ឯ.ក</t>
        </is>
      </c>
      <c r="AD4298" s="464" t="n">
        <v>13027753</v>
      </c>
      <c r="AE4298" s="464" t="n">
        <v>11843412</v>
      </c>
      <c r="AF4298" s="464" t="n">
        <v>0</v>
      </c>
      <c r="AG4298" s="464" t="n">
        <v>0</v>
      </c>
      <c r="AH4298" s="464" t="n">
        <v>1184341</v>
      </c>
      <c r="AI4298" s="464" t="n">
        <v>0</v>
      </c>
      <c r="AJ4298" s="464" t="n">
        <v>0</v>
      </c>
      <c r="AK4298" s="464" t="n">
        <v>0</v>
      </c>
      <c r="AL4298" s="464" t="n">
        <v>0</v>
      </c>
      <c r="AM4298" s="464" t="n">
        <v>0</v>
      </c>
      <c r="AN4298" s="464" t="n">
        <v>0</v>
      </c>
      <c r="AO4298" s="464" t="n">
        <v>0</v>
      </c>
      <c r="AP4298" s="464" t="n">
        <v>0</v>
      </c>
      <c r="AQ4298" s="462" t="inlineStr"/>
      <c r="AR4298" s="462" t="inlineStr">
        <is>
          <t>Local Charge</t>
        </is>
      </c>
      <c r="AS4298" s="462" t="inlineStr">
        <is>
          <t>បានប្រកាសពន្ធ</t>
        </is>
      </c>
    </row>
    <row r="4299">
      <c r="A4299" s="461" t="n">
        <v>4291</v>
      </c>
      <c r="B4299" s="462" t="inlineStr">
        <is>
          <t>ស្គុត  ថងប្លាស្ទិចរំុ  កំទេសក្រណាត</t>
        </is>
      </c>
      <c r="C4299" s="462" t="inlineStr">
        <is>
          <t>ស៊ីន ឌីងយ័ន ស៊ូ មេធៀរៀល ឯ.ក</t>
        </is>
      </c>
      <c r="D4299" s="462" t="inlineStr">
        <is>
          <t>K010-902100418</t>
        </is>
      </c>
      <c r="E4299" s="462" t="inlineStr">
        <is>
          <t>0000104</t>
        </is>
      </c>
      <c r="F4299" s="463" t="n">
        <v>44551</v>
      </c>
      <c r="G4299" s="464" t="n">
        <v>2244041</v>
      </c>
      <c r="H4299" s="462" t="n"/>
      <c r="I4299" s="464">
        <f>G4299</f>
        <v/>
      </c>
      <c r="J4299" s="462">
        <f>IF(AND(Q4299=TRUE, R4299=TRUE, S4299=TRUE), IF(W4299&lt;-0.05, "អនុញ្ញាត (អ្នកផ្គត់ផ្គង់ប្រកាសខ្វះ)", "បានប្រកាស (អនុញ្ញាត)"), IF(AND(Q4299=FALSE, R4299=FALSE, S4299=FALSE), "ព្យួរទុក (មិនមានទិន្នន័យ)", "ប្រកាសខុស (ព្យួរទុក)"))</f>
        <v/>
      </c>
      <c r="K4299" s="462" t="inlineStr"/>
      <c r="L4299" s="462" t="inlineStr"/>
      <c r="M4299" s="464">
        <f>AH4299</f>
        <v/>
      </c>
      <c r="N4299" s="464">
        <f>IF(W4299&lt;0,AH4299,I4299)</f>
        <v/>
      </c>
      <c r="O4299" s="464">
        <f>I4299-M4299</f>
        <v/>
      </c>
      <c r="P4299" s="462" t="n"/>
      <c r="Q4299" s="462">
        <f>V4299=W4299</f>
        <v/>
      </c>
      <c r="R4299" s="462">
        <f>AND(MONTH(F4299)=MONTH(X4299), YEAR(F4299)=YEAR(X4299))</f>
        <v/>
      </c>
      <c r="S4299" s="462">
        <f>AC4299="L001-901905215"</f>
        <v/>
      </c>
      <c r="T4299" s="464">
        <f>G4299-AH4299</f>
        <v/>
      </c>
      <c r="U4299" s="462" t="n"/>
      <c r="V4299" s="462" t="inlineStr">
        <is>
          <t>0000104</t>
        </is>
      </c>
      <c r="W4299" s="462" t="inlineStr">
        <is>
          <t>0000104</t>
        </is>
      </c>
      <c r="X4299" s="463" t="n">
        <v>44551</v>
      </c>
      <c r="Y4299" s="462" t="inlineStr">
        <is>
          <t>0000104</t>
        </is>
      </c>
      <c r="Z4299" s="462" t="inlineStr"/>
      <c r="AA4299" s="462" t="inlineStr">
        <is>
          <t>បុគ្គលជាប់អាករ</t>
        </is>
      </c>
      <c r="AB4299" s="462" t="inlineStr">
        <is>
          <t>L001-901905215</t>
        </is>
      </c>
      <c r="AC4299" s="462" t="inlineStr">
        <is>
          <t>វីអ៊ីស៊ិន (ខេមបូឌា) អ៊ិនដាសស្ទ្រី ឯ.ក</t>
        </is>
      </c>
      <c r="AD4299" s="464" t="n">
        <v>24684447</v>
      </c>
      <c r="AE4299" s="464" t="n">
        <v>22440406</v>
      </c>
      <c r="AF4299" s="464" t="n">
        <v>0</v>
      </c>
      <c r="AG4299" s="464" t="n">
        <v>0</v>
      </c>
      <c r="AH4299" s="464" t="n">
        <v>2244041</v>
      </c>
      <c r="AI4299" s="464" t="n">
        <v>0</v>
      </c>
      <c r="AJ4299" s="464" t="n">
        <v>0</v>
      </c>
      <c r="AK4299" s="464" t="n">
        <v>0</v>
      </c>
      <c r="AL4299" s="464" t="n">
        <v>0</v>
      </c>
      <c r="AM4299" s="464" t="n">
        <v>0</v>
      </c>
      <c r="AN4299" s="464" t="n">
        <v>0</v>
      </c>
      <c r="AO4299" s="464" t="n">
        <v>0</v>
      </c>
      <c r="AP4299" s="464" t="n">
        <v>0</v>
      </c>
      <c r="AQ4299" s="462" t="inlineStr"/>
      <c r="AR4299" s="462" t="inlineStr"/>
      <c r="AS4299" s="462" t="inlineStr">
        <is>
          <t>បានប្រកាសពន្ធ</t>
        </is>
      </c>
    </row>
    <row r="4300">
      <c r="A4300" s="461" t="n">
        <v>4292</v>
      </c>
      <c r="B4300" s="462" t="inlineStr">
        <is>
          <t>ទ្រនាប់កាតុង</t>
        </is>
      </c>
      <c r="C4300" s="462" t="inlineStr">
        <is>
          <t>ស៊ីងហ្គាពួរ កាតុង (ខេមបូឌា)</t>
        </is>
      </c>
      <c r="D4300" s="462" t="inlineStr">
        <is>
          <t>L001-100121322</t>
        </is>
      </c>
      <c r="E4300" s="462" t="inlineStr">
        <is>
          <t>V0018099</t>
        </is>
      </c>
      <c r="F4300" s="463" t="n">
        <v>44545</v>
      </c>
      <c r="G4300" s="464" t="n">
        <v>674600</v>
      </c>
      <c r="H4300" s="462" t="n"/>
      <c r="I4300" s="464">
        <f>G4300</f>
        <v/>
      </c>
      <c r="J4300" s="462">
        <f>IF(AND(Q4300=TRUE, R4300=TRUE, S4300=TRUE), IF(W4300&lt;-0.05, "អនុញ្ញាត (អ្នកផ្គត់ផ្គង់ប្រកាសខ្វះ)", "បានប្រកាស (អនុញ្ញាត)"), IF(AND(Q4300=FALSE, R4300=FALSE, S4300=FALSE), "ព្យួរទុក (មិនមានទិន្នន័យ)", "ប្រកាសខុស (ព្យួរទុក)"))</f>
        <v/>
      </c>
      <c r="K4300" s="462" t="inlineStr"/>
      <c r="L4300" s="462" t="inlineStr"/>
      <c r="M4300" s="464">
        <f>AH4300</f>
        <v/>
      </c>
      <c r="N4300" s="464">
        <f>IF(W4300&lt;0,AH4300,I4300)</f>
        <v/>
      </c>
      <c r="O4300" s="464">
        <f>I4300-M4300</f>
        <v/>
      </c>
      <c r="P4300" s="462" t="n"/>
      <c r="Q4300" s="462">
        <f>V4300=W4300</f>
        <v/>
      </c>
      <c r="R4300" s="462">
        <f>AND(MONTH(F4300)=MONTH(X4300), YEAR(F4300)=YEAR(X4300))</f>
        <v/>
      </c>
      <c r="S4300" s="462">
        <f>AC4300="L001-901905215"</f>
        <v/>
      </c>
      <c r="T4300" s="464">
        <f>G4300-AH4300</f>
        <v/>
      </c>
      <c r="U4300" s="462" t="n"/>
      <c r="V4300" s="462" t="inlineStr">
        <is>
          <t>V0018099</t>
        </is>
      </c>
      <c r="W4300" s="462" t="inlineStr">
        <is>
          <t>V0018099</t>
        </is>
      </c>
      <c r="X4300" s="463" t="n">
        <v>44545</v>
      </c>
      <c r="Y4300" s="462" t="inlineStr">
        <is>
          <t>V0018099</t>
        </is>
      </c>
      <c r="Z4300" s="462" t="inlineStr"/>
      <c r="AA4300" s="462" t="inlineStr">
        <is>
          <t>បុគ្គលជាប់អាករ</t>
        </is>
      </c>
      <c r="AB4300" s="462" t="inlineStr">
        <is>
          <t>L001-901905215</t>
        </is>
      </c>
      <c r="AC4300" s="462" t="inlineStr">
        <is>
          <t>វីអ៊ីស៊ិន (ខេមបូឌា) អ៊ិនដាសស្ទ្រី ឯ.ក</t>
        </is>
      </c>
      <c r="AD4300" s="464" t="n">
        <v>7424254</v>
      </c>
      <c r="AE4300" s="464" t="n">
        <v>6749322</v>
      </c>
      <c r="AF4300" s="464" t="n">
        <v>0</v>
      </c>
      <c r="AG4300" s="464" t="n">
        <v>0</v>
      </c>
      <c r="AH4300" s="464" t="n">
        <v>674932</v>
      </c>
      <c r="AI4300" s="464" t="n">
        <v>0</v>
      </c>
      <c r="AJ4300" s="464" t="n">
        <v>0</v>
      </c>
      <c r="AK4300" s="464" t="n">
        <v>0</v>
      </c>
      <c r="AL4300" s="464" t="n">
        <v>0</v>
      </c>
      <c r="AM4300" s="464" t="n">
        <v>0</v>
      </c>
      <c r="AN4300" s="464" t="n">
        <v>0</v>
      </c>
      <c r="AO4300" s="464" t="n">
        <v>0</v>
      </c>
      <c r="AP4300" s="464" t="n">
        <v>0</v>
      </c>
      <c r="AQ4300" s="462" t="inlineStr"/>
      <c r="AR4300" s="462" t="inlineStr">
        <is>
          <t>កេសកាតុង</t>
        </is>
      </c>
      <c r="AS4300" s="462" t="inlineStr">
        <is>
          <t>បានប្រកាសពន្ធ</t>
        </is>
      </c>
    </row>
    <row r="4301">
      <c r="A4301" s="461" t="n">
        <v>4293</v>
      </c>
      <c r="B4301" s="462" t="inlineStr">
        <is>
          <t>ទ្រនាប់កាតុង</t>
        </is>
      </c>
      <c r="C4301" s="462" t="inlineStr">
        <is>
          <t>ស៊ីងហ្គាពួរ កាតុង (ខេមបូឌា)</t>
        </is>
      </c>
      <c r="D4301" s="462" t="inlineStr">
        <is>
          <t>L001-100121322</t>
        </is>
      </c>
      <c r="E4301" s="462" t="inlineStr">
        <is>
          <t>V0018098</t>
        </is>
      </c>
      <c r="F4301" s="463" t="n">
        <v>44545</v>
      </c>
      <c r="G4301" s="464" t="n">
        <v>112166</v>
      </c>
      <c r="H4301" s="462" t="n"/>
      <c r="I4301" s="464">
        <f>G4301</f>
        <v/>
      </c>
      <c r="J4301" s="462">
        <f>IF(AND(Q4301=TRUE, R4301=TRUE, S4301=TRUE), IF(W4301&lt;-0.05, "អនុញ្ញាត (អ្នកផ្គត់ផ្គង់ប្រកាសខ្វះ)", "បានប្រកាស (អនុញ្ញាត)"), IF(AND(Q4301=FALSE, R4301=FALSE, S4301=FALSE), "ព្យួរទុក (មិនមានទិន្នន័យ)", "ប្រកាសខុស (ព្យួរទុក)"))</f>
        <v/>
      </c>
      <c r="K4301" s="462" t="inlineStr"/>
      <c r="L4301" s="462" t="inlineStr"/>
      <c r="M4301" s="464">
        <f>AH4301</f>
        <v/>
      </c>
      <c r="N4301" s="464">
        <f>IF(W4301&lt;0,AH4301,I4301)</f>
        <v/>
      </c>
      <c r="O4301" s="464">
        <f>I4301-M4301</f>
        <v/>
      </c>
      <c r="P4301" s="462" t="n"/>
      <c r="Q4301" s="462">
        <f>V4301=W4301</f>
        <v/>
      </c>
      <c r="R4301" s="462">
        <f>AND(MONTH(F4301)=MONTH(X4301), YEAR(F4301)=YEAR(X4301))</f>
        <v/>
      </c>
      <c r="S4301" s="462">
        <f>AC4301="L001-901905215"</f>
        <v/>
      </c>
      <c r="T4301" s="464">
        <f>G4301-AH4301</f>
        <v/>
      </c>
      <c r="U4301" s="462" t="n"/>
      <c r="V4301" s="462" t="inlineStr">
        <is>
          <t>V0018098</t>
        </is>
      </c>
      <c r="W4301" s="462" t="inlineStr">
        <is>
          <t>V0018098</t>
        </is>
      </c>
      <c r="X4301" s="463" t="n">
        <v>44545</v>
      </c>
      <c r="Y4301" s="462" t="inlineStr">
        <is>
          <t>V0018098</t>
        </is>
      </c>
      <c r="Z4301" s="462" t="inlineStr"/>
      <c r="AA4301" s="462" t="inlineStr">
        <is>
          <t>បុគ្គលជាប់អាករ</t>
        </is>
      </c>
      <c r="AB4301" s="462" t="inlineStr">
        <is>
          <t>L001-901905215</t>
        </is>
      </c>
      <c r="AC4301" s="462" t="inlineStr">
        <is>
          <t>វីអ៊ីស៊ិន (ខេមបូឌា) អ៊ិនដាសស្ទ្រី ឯ.ក</t>
        </is>
      </c>
      <c r="AD4301" s="464" t="n">
        <v>1234422</v>
      </c>
      <c r="AE4301" s="464" t="n">
        <v>1122202</v>
      </c>
      <c r="AF4301" s="464" t="n">
        <v>0</v>
      </c>
      <c r="AG4301" s="464" t="n">
        <v>0</v>
      </c>
      <c r="AH4301" s="464" t="n">
        <v>112220</v>
      </c>
      <c r="AI4301" s="464" t="n">
        <v>0</v>
      </c>
      <c r="AJ4301" s="464" t="n">
        <v>0</v>
      </c>
      <c r="AK4301" s="464" t="n">
        <v>0</v>
      </c>
      <c r="AL4301" s="464" t="n">
        <v>0</v>
      </c>
      <c r="AM4301" s="464" t="n">
        <v>0</v>
      </c>
      <c r="AN4301" s="464" t="n">
        <v>0</v>
      </c>
      <c r="AO4301" s="464" t="n">
        <v>0</v>
      </c>
      <c r="AP4301" s="464" t="n">
        <v>0</v>
      </c>
      <c r="AQ4301" s="462" t="inlineStr"/>
      <c r="AR4301" s="462" t="inlineStr">
        <is>
          <t>កេសកាតុង</t>
        </is>
      </c>
      <c r="AS4301" s="462" t="inlineStr">
        <is>
          <t>បានប្រកាសពន្ធ</t>
        </is>
      </c>
    </row>
    <row r="4302">
      <c r="A4302" s="461" t="n">
        <v>4294</v>
      </c>
      <c r="B4302" s="462" t="inlineStr">
        <is>
          <t>កេសកាតុង</t>
        </is>
      </c>
      <c r="C4302" s="462" t="inlineStr">
        <is>
          <t>ស៊ីងហ្គាពួរ កាតុង (ខេមបូឌា)</t>
        </is>
      </c>
      <c r="D4302" s="462" t="inlineStr">
        <is>
          <t>L001-100121322</t>
        </is>
      </c>
      <c r="E4302" s="462" t="inlineStr">
        <is>
          <t>V0017959</t>
        </is>
      </c>
      <c r="F4302" s="463" t="n">
        <v>44532</v>
      </c>
      <c r="G4302" s="464" t="n">
        <v>767311</v>
      </c>
      <c r="H4302" s="462" t="n"/>
      <c r="I4302" s="464">
        <f>G4302</f>
        <v/>
      </c>
      <c r="J4302" s="462">
        <f>IF(AND(Q4302=TRUE, R4302=TRUE, S4302=TRUE), IF(W4302&lt;-0.05, "អនុញ្ញាត (អ្នកផ្គត់ផ្គង់ប្រកាសខ្វះ)", "បានប្រកាស (អនុញ្ញាត)"), IF(AND(Q4302=FALSE, R4302=FALSE, S4302=FALSE), "ព្យួរទុក (មិនមានទិន្នន័យ)", "ប្រកាសខុស (ព្យួរទុក)"))</f>
        <v/>
      </c>
      <c r="K4302" s="462" t="inlineStr"/>
      <c r="L4302" s="462" t="inlineStr"/>
      <c r="M4302" s="464">
        <f>AH4302</f>
        <v/>
      </c>
      <c r="N4302" s="464">
        <f>IF(W4302&lt;0,AH4302,I4302)</f>
        <v/>
      </c>
      <c r="O4302" s="464">
        <f>I4302-M4302</f>
        <v/>
      </c>
      <c r="P4302" s="462" t="n"/>
      <c r="Q4302" s="462">
        <f>V4302=W4302</f>
        <v/>
      </c>
      <c r="R4302" s="462">
        <f>AND(MONTH(F4302)=MONTH(X4302), YEAR(F4302)=YEAR(X4302))</f>
        <v/>
      </c>
      <c r="S4302" s="462">
        <f>AC4302="L001-901905215"</f>
        <v/>
      </c>
      <c r="T4302" s="464">
        <f>G4302-AH4302</f>
        <v/>
      </c>
      <c r="U4302" s="462" t="n"/>
      <c r="V4302" s="462" t="inlineStr">
        <is>
          <t>V0017959</t>
        </is>
      </c>
      <c r="W4302" s="462" t="inlineStr">
        <is>
          <t>V0017959</t>
        </is>
      </c>
      <c r="X4302" s="463" t="n">
        <v>44532</v>
      </c>
      <c r="Y4302" s="462" t="inlineStr">
        <is>
          <t>V0017959</t>
        </is>
      </c>
      <c r="Z4302" s="462" t="inlineStr"/>
      <c r="AA4302" s="462" t="inlineStr">
        <is>
          <t>បុគ្គលជាប់អាករ</t>
        </is>
      </c>
      <c r="AB4302" s="462" t="inlineStr">
        <is>
          <t>L001-901905215</t>
        </is>
      </c>
      <c r="AC4302" s="462" t="inlineStr">
        <is>
          <t>វីអ៊ីស៊ិន (ខេមបូឌា) អ៊ិនដាសស្ទ្រី ឯ.ក</t>
        </is>
      </c>
      <c r="AD4302" s="464" t="n">
        <v>8446665</v>
      </c>
      <c r="AE4302" s="464" t="n">
        <v>7678786</v>
      </c>
      <c r="AF4302" s="464" t="n">
        <v>0</v>
      </c>
      <c r="AG4302" s="464" t="n">
        <v>0</v>
      </c>
      <c r="AH4302" s="464" t="n">
        <v>767879</v>
      </c>
      <c r="AI4302" s="464" t="n">
        <v>0</v>
      </c>
      <c r="AJ4302" s="464" t="n">
        <v>0</v>
      </c>
      <c r="AK4302" s="464" t="n">
        <v>0</v>
      </c>
      <c r="AL4302" s="464" t="n">
        <v>0</v>
      </c>
      <c r="AM4302" s="464" t="n">
        <v>0</v>
      </c>
      <c r="AN4302" s="464" t="n">
        <v>0</v>
      </c>
      <c r="AO4302" s="464" t="n">
        <v>0</v>
      </c>
      <c r="AP4302" s="464" t="n">
        <v>0</v>
      </c>
      <c r="AQ4302" s="462" t="inlineStr"/>
      <c r="AR4302" s="462" t="inlineStr">
        <is>
          <t>កេសកាតុង</t>
        </is>
      </c>
      <c r="AS4302" s="462" t="inlineStr">
        <is>
          <t>បានប្រកាសពន្ធ</t>
        </is>
      </c>
    </row>
    <row r="4303">
      <c r="A4303" s="461" t="n">
        <v>4295</v>
      </c>
      <c r="B4303" s="462" t="inlineStr">
        <is>
          <t>កេសកាតុង</t>
        </is>
      </c>
      <c r="C4303" s="462" t="inlineStr">
        <is>
          <t>ស៊ីងហ្គាពួរ កាតុង (ខេមបូឌា)</t>
        </is>
      </c>
      <c r="D4303" s="462" t="inlineStr">
        <is>
          <t>L001-100121322</t>
        </is>
      </c>
      <c r="E4303" s="462" t="inlineStr">
        <is>
          <t>V0018128</t>
        </is>
      </c>
      <c r="F4303" s="463" t="n">
        <v>44547</v>
      </c>
      <c r="G4303" s="464" t="n">
        <v>1091786</v>
      </c>
      <c r="H4303" s="462" t="n"/>
      <c r="I4303" s="464">
        <f>G4303</f>
        <v/>
      </c>
      <c r="J4303" s="462">
        <f>IF(AND(Q4303=TRUE, R4303=TRUE, S4303=TRUE), IF(W4303&lt;-0.05, "អនុញ្ញាត (អ្នកផ្គត់ផ្គង់ប្រកាសខ្វះ)", "បានប្រកាស (អនុញ្ញាត)"), IF(AND(Q4303=FALSE, R4303=FALSE, S4303=FALSE), "ព្យួរទុក (មិនមានទិន្នន័យ)", "ប្រកាសខុស (ព្យួរទុក)"))</f>
        <v/>
      </c>
      <c r="K4303" s="462" t="inlineStr"/>
      <c r="L4303" s="462" t="inlineStr"/>
      <c r="M4303" s="464">
        <f>AH4303</f>
        <v/>
      </c>
      <c r="N4303" s="464">
        <f>IF(W4303&lt;0,AH4303,I4303)</f>
        <v/>
      </c>
      <c r="O4303" s="464">
        <f>I4303-M4303</f>
        <v/>
      </c>
      <c r="P4303" s="462" t="n"/>
      <c r="Q4303" s="462">
        <f>V4303=W4303</f>
        <v/>
      </c>
      <c r="R4303" s="462">
        <f>AND(MONTH(F4303)=MONTH(X4303), YEAR(F4303)=YEAR(X4303))</f>
        <v/>
      </c>
      <c r="S4303" s="462">
        <f>AC4303="L001-901905215"</f>
        <v/>
      </c>
      <c r="T4303" s="464">
        <f>G4303-AH4303</f>
        <v/>
      </c>
      <c r="U4303" s="462" t="n"/>
      <c r="V4303" s="462" t="inlineStr">
        <is>
          <t>V0018128</t>
        </is>
      </c>
      <c r="W4303" s="462" t="inlineStr">
        <is>
          <t>V0018128</t>
        </is>
      </c>
      <c r="X4303" s="463" t="n">
        <v>44547</v>
      </c>
      <c r="Y4303" s="462" t="inlineStr">
        <is>
          <t>V0018128</t>
        </is>
      </c>
      <c r="Z4303" s="462" t="inlineStr"/>
      <c r="AA4303" s="462" t="inlineStr">
        <is>
          <t>បុគ្គលជាប់អាករ</t>
        </is>
      </c>
      <c r="AB4303" s="462" t="inlineStr">
        <is>
          <t>L001-901905215</t>
        </is>
      </c>
      <c r="AC4303" s="462" t="inlineStr">
        <is>
          <t>វីអ៊ីស៊ិន (ខេមបូឌា) អ៊ិនដាសស្ទ្រី ឯ.ក</t>
        </is>
      </c>
      <c r="AD4303" s="464" t="n">
        <v>12009663</v>
      </c>
      <c r="AE4303" s="464" t="n">
        <v>10917875</v>
      </c>
      <c r="AF4303" s="464" t="n">
        <v>0</v>
      </c>
      <c r="AG4303" s="464" t="n">
        <v>0</v>
      </c>
      <c r="AH4303" s="464" t="n">
        <v>1091788</v>
      </c>
      <c r="AI4303" s="464" t="n">
        <v>0</v>
      </c>
      <c r="AJ4303" s="464" t="n">
        <v>0</v>
      </c>
      <c r="AK4303" s="464" t="n">
        <v>0</v>
      </c>
      <c r="AL4303" s="464" t="n">
        <v>0</v>
      </c>
      <c r="AM4303" s="464" t="n">
        <v>0</v>
      </c>
      <c r="AN4303" s="464" t="n">
        <v>0</v>
      </c>
      <c r="AO4303" s="464" t="n">
        <v>0</v>
      </c>
      <c r="AP4303" s="464" t="n">
        <v>0</v>
      </c>
      <c r="AQ4303" s="462" t="inlineStr"/>
      <c r="AR4303" s="462" t="inlineStr">
        <is>
          <t>កេសកាតុង</t>
        </is>
      </c>
      <c r="AS4303" s="462" t="inlineStr">
        <is>
          <t>បានប្រកាសពន្ធ</t>
        </is>
      </c>
    </row>
    <row r="4304">
      <c r="A4304" s="461" t="n">
        <v>4296</v>
      </c>
      <c r="B4304" s="462" t="inlineStr">
        <is>
          <t>កេសកាតុង</t>
        </is>
      </c>
      <c r="C4304" s="462" t="inlineStr">
        <is>
          <t>ស៊ីងហ្គាពួរ កាតុង (ខេមបូឌា)</t>
        </is>
      </c>
      <c r="D4304" s="462" t="inlineStr">
        <is>
          <t>L001-100121322</t>
        </is>
      </c>
      <c r="E4304" s="462" t="inlineStr">
        <is>
          <t>V0018127</t>
        </is>
      </c>
      <c r="F4304" s="463" t="n">
        <v>44547</v>
      </c>
      <c r="G4304" s="464" t="n">
        <v>28492</v>
      </c>
      <c r="H4304" s="462" t="n"/>
      <c r="I4304" s="464">
        <f>G4304</f>
        <v/>
      </c>
      <c r="J4304" s="462">
        <f>IF(AND(Q4304=TRUE, R4304=TRUE, S4304=TRUE), IF(W4304&lt;-0.05, "អនុញ្ញាត (អ្នកផ្គត់ផ្គង់ប្រកាសខ្វះ)", "បានប្រកាស (អនុញ្ញាត)"), IF(AND(Q4304=FALSE, R4304=FALSE, S4304=FALSE), "ព្យួរទុក (មិនមានទិន្នន័យ)", "ប្រកាសខុស (ព្យួរទុក)"))</f>
        <v/>
      </c>
      <c r="K4304" s="462" t="inlineStr"/>
      <c r="L4304" s="462" t="inlineStr"/>
      <c r="M4304" s="464">
        <f>AH4304</f>
        <v/>
      </c>
      <c r="N4304" s="464">
        <f>IF(W4304&lt;0,AH4304,I4304)</f>
        <v/>
      </c>
      <c r="O4304" s="464">
        <f>I4304-M4304</f>
        <v/>
      </c>
      <c r="P4304" s="462" t="n"/>
      <c r="Q4304" s="462">
        <f>V4304=W4304</f>
        <v/>
      </c>
      <c r="R4304" s="462">
        <f>AND(MONTH(F4304)=MONTH(X4304), YEAR(F4304)=YEAR(X4304))</f>
        <v/>
      </c>
      <c r="S4304" s="462">
        <f>AC4304="L001-901905215"</f>
        <v/>
      </c>
      <c r="T4304" s="464">
        <f>G4304-AH4304</f>
        <v/>
      </c>
      <c r="U4304" s="462" t="n"/>
      <c r="V4304" s="462" t="inlineStr">
        <is>
          <t>V0018127</t>
        </is>
      </c>
      <c r="W4304" s="462" t="inlineStr">
        <is>
          <t>V0018127</t>
        </is>
      </c>
      <c r="X4304" s="463" t="n">
        <v>44547</v>
      </c>
      <c r="Y4304" s="462" t="inlineStr">
        <is>
          <t>V0018127</t>
        </is>
      </c>
      <c r="Z4304" s="462" t="inlineStr"/>
      <c r="AA4304" s="462" t="inlineStr">
        <is>
          <t>បុគ្គលជាប់អាករ</t>
        </is>
      </c>
      <c r="AB4304" s="462" t="inlineStr">
        <is>
          <t>L001-901905215</t>
        </is>
      </c>
      <c r="AC4304" s="462" t="inlineStr">
        <is>
          <t>វីអ៊ីស៊ិន (ខេមបូឌា) អ៊ិនដាសស្ទ្រី ឯ.ក</t>
        </is>
      </c>
      <c r="AD4304" s="464" t="n">
        <v>313413</v>
      </c>
      <c r="AE4304" s="464" t="n">
        <v>284921</v>
      </c>
      <c r="AF4304" s="464" t="n">
        <v>0</v>
      </c>
      <c r="AG4304" s="464" t="n">
        <v>0</v>
      </c>
      <c r="AH4304" s="464" t="n">
        <v>28492</v>
      </c>
      <c r="AI4304" s="464" t="n">
        <v>0</v>
      </c>
      <c r="AJ4304" s="464" t="n">
        <v>0</v>
      </c>
      <c r="AK4304" s="464" t="n">
        <v>0</v>
      </c>
      <c r="AL4304" s="464" t="n">
        <v>0</v>
      </c>
      <c r="AM4304" s="464" t="n">
        <v>0</v>
      </c>
      <c r="AN4304" s="464" t="n">
        <v>0</v>
      </c>
      <c r="AO4304" s="464" t="n">
        <v>0</v>
      </c>
      <c r="AP4304" s="464" t="n">
        <v>0</v>
      </c>
      <c r="AQ4304" s="462" t="inlineStr"/>
      <c r="AR4304" s="462" t="inlineStr">
        <is>
          <t>កេសកាតុង</t>
        </is>
      </c>
      <c r="AS4304" s="462" t="inlineStr">
        <is>
          <t>បានប្រកាសពន្ធ</t>
        </is>
      </c>
    </row>
    <row r="4305">
      <c r="A4305" s="461" t="n">
        <v>4297</v>
      </c>
      <c r="B4305" s="462" t="inlineStr">
        <is>
          <t>ទ្រនាប់កាតុង</t>
        </is>
      </c>
      <c r="C4305" s="462" t="inlineStr">
        <is>
          <t>ស៊ីងហ្គាពួរ កាតុង (ខេមបូឌា)</t>
        </is>
      </c>
      <c r="D4305" s="462" t="inlineStr">
        <is>
          <t>L001-100121322</t>
        </is>
      </c>
      <c r="E4305" s="462" t="inlineStr">
        <is>
          <t>V0018101</t>
        </is>
      </c>
      <c r="F4305" s="463" t="n">
        <v>44545</v>
      </c>
      <c r="G4305" s="464" t="n">
        <v>656723</v>
      </c>
      <c r="H4305" s="462" t="n"/>
      <c r="I4305" s="464">
        <f>G4305</f>
        <v/>
      </c>
      <c r="J4305" s="462">
        <f>IF(AND(Q4305=TRUE, R4305=TRUE, S4305=TRUE), IF(W4305&lt;-0.05, "អនុញ្ញាត (អ្នកផ្គត់ផ្គង់ប្រកាសខ្វះ)", "បានប្រកាស (អនុញ្ញាត)"), IF(AND(Q4305=FALSE, R4305=FALSE, S4305=FALSE), "ព្យួរទុក (មិនមានទិន្នន័យ)", "ប្រកាសខុស (ព្យួរទុក)"))</f>
        <v/>
      </c>
      <c r="K4305" s="462" t="inlineStr"/>
      <c r="L4305" s="462" t="inlineStr"/>
      <c r="M4305" s="464">
        <f>AH4305</f>
        <v/>
      </c>
      <c r="N4305" s="464">
        <f>IF(W4305&lt;0,AH4305,I4305)</f>
        <v/>
      </c>
      <c r="O4305" s="464">
        <f>I4305-M4305</f>
        <v/>
      </c>
      <c r="P4305" s="462" t="n"/>
      <c r="Q4305" s="462">
        <f>V4305=W4305</f>
        <v/>
      </c>
      <c r="R4305" s="462">
        <f>AND(MONTH(F4305)=MONTH(X4305), YEAR(F4305)=YEAR(X4305))</f>
        <v/>
      </c>
      <c r="S4305" s="462">
        <f>AC4305="L001-901905215"</f>
        <v/>
      </c>
      <c r="T4305" s="464">
        <f>G4305-AH4305</f>
        <v/>
      </c>
      <c r="U4305" s="462" t="n"/>
      <c r="V4305" s="462" t="inlineStr">
        <is>
          <t>V0018101</t>
        </is>
      </c>
      <c r="W4305" s="462" t="inlineStr">
        <is>
          <t>V0018101</t>
        </is>
      </c>
      <c r="X4305" s="463" t="n">
        <v>44545</v>
      </c>
      <c r="Y4305" s="462" t="inlineStr">
        <is>
          <t>V0018101</t>
        </is>
      </c>
      <c r="Z4305" s="462" t="inlineStr"/>
      <c r="AA4305" s="462" t="inlineStr">
        <is>
          <t>បុគ្គលជាប់អាករ</t>
        </is>
      </c>
      <c r="AB4305" s="462" t="inlineStr">
        <is>
          <t>L001-901905215</t>
        </is>
      </c>
      <c r="AC4305" s="462" t="inlineStr">
        <is>
          <t>វីអ៊ីស៊ិន (ខេមបូឌា) អ៊ិនដាសស្ទ្រី ឯ.ក</t>
        </is>
      </c>
      <c r="AD4305" s="464" t="n">
        <v>7227480</v>
      </c>
      <c r="AE4305" s="464" t="n">
        <v>6570436</v>
      </c>
      <c r="AF4305" s="464" t="n">
        <v>0</v>
      </c>
      <c r="AG4305" s="464" t="n">
        <v>0</v>
      </c>
      <c r="AH4305" s="464" t="n">
        <v>657044</v>
      </c>
      <c r="AI4305" s="464" t="n">
        <v>0</v>
      </c>
      <c r="AJ4305" s="464" t="n">
        <v>0</v>
      </c>
      <c r="AK4305" s="464" t="n">
        <v>0</v>
      </c>
      <c r="AL4305" s="464" t="n">
        <v>0</v>
      </c>
      <c r="AM4305" s="464" t="n">
        <v>0</v>
      </c>
      <c r="AN4305" s="464" t="n">
        <v>0</v>
      </c>
      <c r="AO4305" s="464" t="n">
        <v>0</v>
      </c>
      <c r="AP4305" s="464" t="n">
        <v>0</v>
      </c>
      <c r="AQ4305" s="462" t="inlineStr"/>
      <c r="AR4305" s="462" t="inlineStr">
        <is>
          <t>កេសកាតុង</t>
        </is>
      </c>
      <c r="AS4305" s="462" t="inlineStr">
        <is>
          <t>បានប្រកាសពន្ធ</t>
        </is>
      </c>
    </row>
    <row r="4306">
      <c r="A4306" s="461" t="n">
        <v>4298</v>
      </c>
      <c r="B4306" s="462" t="inlineStr">
        <is>
          <t>ទ្រនាប់កាតុង</t>
        </is>
      </c>
      <c r="C4306" s="462" t="inlineStr">
        <is>
          <t>ស៊ីងហ្គាពួរ កាតុង (ខេមបូឌា)</t>
        </is>
      </c>
      <c r="D4306" s="462" t="inlineStr">
        <is>
          <t>L001-100121322</t>
        </is>
      </c>
      <c r="E4306" s="462" t="inlineStr">
        <is>
          <t>V0018100</t>
        </is>
      </c>
      <c r="F4306" s="463" t="n">
        <v>44545</v>
      </c>
      <c r="G4306" s="464" t="n">
        <v>38200</v>
      </c>
      <c r="H4306" s="462" t="n"/>
      <c r="I4306" s="464">
        <f>G4306</f>
        <v/>
      </c>
      <c r="J4306" s="462">
        <f>IF(AND(Q4306=TRUE, R4306=TRUE, S4306=TRUE), IF(W4306&lt;-0.05, "អនុញ្ញាត (អ្នកផ្គត់ផ្គង់ប្រកាសខ្វះ)", "បានប្រកាស (អនុញ្ញាត)"), IF(AND(Q4306=FALSE, R4306=FALSE, S4306=FALSE), "ព្យួរទុក (មិនមានទិន្នន័យ)", "ប្រកាសខុស (ព្យួរទុក)"))</f>
        <v/>
      </c>
      <c r="K4306" s="462" t="inlineStr"/>
      <c r="L4306" s="462" t="inlineStr"/>
      <c r="M4306" s="464">
        <f>AH4306</f>
        <v/>
      </c>
      <c r="N4306" s="464">
        <f>IF(W4306&lt;0,AH4306,I4306)</f>
        <v/>
      </c>
      <c r="O4306" s="464">
        <f>I4306-M4306</f>
        <v/>
      </c>
      <c r="P4306" s="462" t="n"/>
      <c r="Q4306" s="462">
        <f>V4306=W4306</f>
        <v/>
      </c>
      <c r="R4306" s="462">
        <f>AND(MONTH(F4306)=MONTH(X4306), YEAR(F4306)=YEAR(X4306))</f>
        <v/>
      </c>
      <c r="S4306" s="462">
        <f>AC4306="L001-901905215"</f>
        <v/>
      </c>
      <c r="T4306" s="464">
        <f>G4306-AH4306</f>
        <v/>
      </c>
      <c r="U4306" s="462" t="n"/>
      <c r="V4306" s="462" t="inlineStr">
        <is>
          <t>V0018100</t>
        </is>
      </c>
      <c r="W4306" s="462" t="inlineStr">
        <is>
          <t>V0018100</t>
        </is>
      </c>
      <c r="X4306" s="463" t="n">
        <v>44545</v>
      </c>
      <c r="Y4306" s="462" t="inlineStr">
        <is>
          <t>V0018100</t>
        </is>
      </c>
      <c r="Z4306" s="462" t="inlineStr"/>
      <c r="AA4306" s="462" t="inlineStr">
        <is>
          <t>បុគ្គលជាប់អាករ</t>
        </is>
      </c>
      <c r="AB4306" s="462" t="inlineStr">
        <is>
          <t>L001-901905215</t>
        </is>
      </c>
      <c r="AC4306" s="462" t="inlineStr">
        <is>
          <t>វីអ៊ីស៊ិន (ខេមបូឌា) អ៊ិនដាសស្ទ្រី ឯ.ក</t>
        </is>
      </c>
      <c r="AD4306" s="464" t="n">
        <v>420396</v>
      </c>
      <c r="AE4306" s="464" t="n">
        <v>382178</v>
      </c>
      <c r="AF4306" s="464" t="n">
        <v>0</v>
      </c>
      <c r="AG4306" s="464" t="n">
        <v>0</v>
      </c>
      <c r="AH4306" s="464" t="n">
        <v>38218</v>
      </c>
      <c r="AI4306" s="464" t="n">
        <v>0</v>
      </c>
      <c r="AJ4306" s="464" t="n">
        <v>0</v>
      </c>
      <c r="AK4306" s="464" t="n">
        <v>0</v>
      </c>
      <c r="AL4306" s="464" t="n">
        <v>0</v>
      </c>
      <c r="AM4306" s="464" t="n">
        <v>0</v>
      </c>
      <c r="AN4306" s="464" t="n">
        <v>0</v>
      </c>
      <c r="AO4306" s="464" t="n">
        <v>0</v>
      </c>
      <c r="AP4306" s="464" t="n">
        <v>0</v>
      </c>
      <c r="AQ4306" s="462" t="inlineStr"/>
      <c r="AR4306" s="462" t="inlineStr">
        <is>
          <t>កេសកាតុង</t>
        </is>
      </c>
      <c r="AS4306" s="462" t="inlineStr">
        <is>
          <t>បានប្រកាសពន្ធ</t>
        </is>
      </c>
    </row>
    <row r="4307">
      <c r="A4307" s="461" t="n">
        <v>4299</v>
      </c>
      <c r="B4307" s="462" t="inlineStr">
        <is>
          <t>កេសកាតុង</t>
        </is>
      </c>
      <c r="C4307" s="462" t="inlineStr">
        <is>
          <t>ស៊ីងហ្គាពួរ កាតុង (ខេមបូឌា)</t>
        </is>
      </c>
      <c r="D4307" s="462" t="inlineStr">
        <is>
          <t>L001-100121322</t>
        </is>
      </c>
      <c r="E4307" s="462" t="inlineStr">
        <is>
          <t>V0018189</t>
        </is>
      </c>
      <c r="F4307" s="463" t="n">
        <v>44554</v>
      </c>
      <c r="G4307" s="464" t="n">
        <v>349496</v>
      </c>
      <c r="H4307" s="462" t="n"/>
      <c r="I4307" s="464">
        <f>G4307</f>
        <v/>
      </c>
      <c r="J4307" s="462">
        <f>IF(AND(Q4307=TRUE, R4307=TRUE, S4307=TRUE), IF(W4307&lt;-0.05, "អនុញ្ញាត (អ្នកផ្គត់ផ្គង់ប្រកាសខ្វះ)", "បានប្រកាស (អនុញ្ញាត)"), IF(AND(Q4307=FALSE, R4307=FALSE, S4307=FALSE), "ព្យួរទុក (មិនមានទិន្នន័យ)", "ប្រកាសខុស (ព្យួរទុក)"))</f>
        <v/>
      </c>
      <c r="K4307" s="462" t="inlineStr"/>
      <c r="L4307" s="462" t="inlineStr"/>
      <c r="M4307" s="464">
        <f>AH4307</f>
        <v/>
      </c>
      <c r="N4307" s="464">
        <f>IF(W4307&lt;0,AH4307,I4307)</f>
        <v/>
      </c>
      <c r="O4307" s="464">
        <f>I4307-M4307</f>
        <v/>
      </c>
      <c r="P4307" s="462" t="n"/>
      <c r="Q4307" s="462">
        <f>V4307=W4307</f>
        <v/>
      </c>
      <c r="R4307" s="462">
        <f>AND(MONTH(F4307)=MONTH(X4307), YEAR(F4307)=YEAR(X4307))</f>
        <v/>
      </c>
      <c r="S4307" s="462">
        <f>AC4307="L001-901905215"</f>
        <v/>
      </c>
      <c r="T4307" s="464">
        <f>G4307-AH4307</f>
        <v/>
      </c>
      <c r="U4307" s="462" t="n"/>
      <c r="V4307" s="462" t="inlineStr">
        <is>
          <t>V0018189</t>
        </is>
      </c>
      <c r="W4307" s="462" t="inlineStr">
        <is>
          <t>V0018189</t>
        </is>
      </c>
      <c r="X4307" s="463" t="n">
        <v>44554</v>
      </c>
      <c r="Y4307" s="462" t="inlineStr">
        <is>
          <t>V0018189</t>
        </is>
      </c>
      <c r="Z4307" s="462" t="inlineStr"/>
      <c r="AA4307" s="462" t="inlineStr">
        <is>
          <t>បុគ្គលជាប់អាករ</t>
        </is>
      </c>
      <c r="AB4307" s="462" t="inlineStr">
        <is>
          <t>L001-901905215</t>
        </is>
      </c>
      <c r="AC4307" s="462" t="inlineStr">
        <is>
          <t>វីអ៊ីស៊ិន (ខេមបូឌា) អ៊ិនដាសស្ទ្រី ឯ.ក</t>
        </is>
      </c>
      <c r="AD4307" s="464" t="n">
        <v>3845408</v>
      </c>
      <c r="AE4307" s="464" t="n">
        <v>3495825</v>
      </c>
      <c r="AF4307" s="464" t="n">
        <v>0</v>
      </c>
      <c r="AG4307" s="464" t="n">
        <v>0</v>
      </c>
      <c r="AH4307" s="464" t="n">
        <v>349583</v>
      </c>
      <c r="AI4307" s="464" t="n">
        <v>0</v>
      </c>
      <c r="AJ4307" s="464" t="n">
        <v>0</v>
      </c>
      <c r="AK4307" s="464" t="n">
        <v>0</v>
      </c>
      <c r="AL4307" s="464" t="n">
        <v>0</v>
      </c>
      <c r="AM4307" s="464" t="n">
        <v>0</v>
      </c>
      <c r="AN4307" s="464" t="n">
        <v>0</v>
      </c>
      <c r="AO4307" s="464" t="n">
        <v>0</v>
      </c>
      <c r="AP4307" s="464" t="n">
        <v>0</v>
      </c>
      <c r="AQ4307" s="462" t="inlineStr"/>
      <c r="AR4307" s="462" t="inlineStr">
        <is>
          <t>កេសកាតុង</t>
        </is>
      </c>
      <c r="AS4307" s="462" t="inlineStr">
        <is>
          <t>បានប្រកាសពន្ធ</t>
        </is>
      </c>
    </row>
    <row r="4308">
      <c r="A4308" s="461" t="n">
        <v>4300</v>
      </c>
      <c r="B4308" s="462" t="inlineStr">
        <is>
          <t>កេសកាតុង</t>
        </is>
      </c>
      <c r="C4308" s="462" t="inlineStr">
        <is>
          <t>ស៊ីងហ្គាពួរ កាតុង (ខេមបូឌា)</t>
        </is>
      </c>
      <c r="D4308" s="462" t="inlineStr">
        <is>
          <t>L001-100121322</t>
        </is>
      </c>
      <c r="E4308" s="462" t="inlineStr">
        <is>
          <t>V0017949</t>
        </is>
      </c>
      <c r="F4308" s="463" t="n">
        <v>44531</v>
      </c>
      <c r="G4308" s="464" t="n">
        <v>1010988</v>
      </c>
      <c r="H4308" s="462" t="n"/>
      <c r="I4308" s="464">
        <f>G4308</f>
        <v/>
      </c>
      <c r="J4308" s="462">
        <f>IF(AND(Q4308=TRUE, R4308=TRUE, S4308=TRUE), IF(W4308&lt;-0.05, "អនុញ្ញាត (អ្នកផ្គត់ផ្គង់ប្រកាសខ្វះ)", "បានប្រកាស (អនុញ្ញាត)"), IF(AND(Q4308=FALSE, R4308=FALSE, S4308=FALSE), "ព្យួរទុក (មិនមានទិន្នន័យ)", "ប្រកាសខុស (ព្យួរទុក)"))</f>
        <v/>
      </c>
      <c r="K4308" s="462" t="inlineStr"/>
      <c r="L4308" s="462" t="inlineStr"/>
      <c r="M4308" s="464">
        <f>AH4308</f>
        <v/>
      </c>
      <c r="N4308" s="464">
        <f>IF(W4308&lt;0,AH4308,I4308)</f>
        <v/>
      </c>
      <c r="O4308" s="464">
        <f>I4308-M4308</f>
        <v/>
      </c>
      <c r="P4308" s="462" t="n"/>
      <c r="Q4308" s="462">
        <f>V4308=W4308</f>
        <v/>
      </c>
      <c r="R4308" s="462">
        <f>AND(MONTH(F4308)=MONTH(X4308), YEAR(F4308)=YEAR(X4308))</f>
        <v/>
      </c>
      <c r="S4308" s="462">
        <f>AC4308="L001-901905215"</f>
        <v/>
      </c>
      <c r="T4308" s="464">
        <f>G4308-AH4308</f>
        <v/>
      </c>
      <c r="U4308" s="462" t="n"/>
      <c r="V4308" s="462" t="inlineStr">
        <is>
          <t>V0017949</t>
        </is>
      </c>
      <c r="W4308" s="462" t="inlineStr">
        <is>
          <t>V0017949</t>
        </is>
      </c>
      <c r="X4308" s="463" t="n">
        <v>44531</v>
      </c>
      <c r="Y4308" s="462" t="inlineStr">
        <is>
          <t>V0017949</t>
        </is>
      </c>
      <c r="Z4308" s="462" t="inlineStr"/>
      <c r="AA4308" s="462" t="inlineStr">
        <is>
          <t>បុគ្គលជាប់អាករ</t>
        </is>
      </c>
      <c r="AB4308" s="462" t="inlineStr">
        <is>
          <t>L001-901905215</t>
        </is>
      </c>
      <c r="AC4308" s="462" t="inlineStr">
        <is>
          <t>វីអ៊ីស៊ិន (ខេមបូឌា) អ៊ិនដាសស្ទ្រី ឯ.ក</t>
        </is>
      </c>
      <c r="AD4308" s="464" t="n">
        <v>11131798</v>
      </c>
      <c r="AE4308" s="464" t="n">
        <v>10119816</v>
      </c>
      <c r="AF4308" s="464" t="n">
        <v>0</v>
      </c>
      <c r="AG4308" s="464" t="n">
        <v>0</v>
      </c>
      <c r="AH4308" s="464" t="n">
        <v>1011982</v>
      </c>
      <c r="AI4308" s="464" t="n">
        <v>0</v>
      </c>
      <c r="AJ4308" s="464" t="n">
        <v>0</v>
      </c>
      <c r="AK4308" s="464" t="n">
        <v>0</v>
      </c>
      <c r="AL4308" s="464" t="n">
        <v>0</v>
      </c>
      <c r="AM4308" s="464" t="n">
        <v>0</v>
      </c>
      <c r="AN4308" s="464" t="n">
        <v>0</v>
      </c>
      <c r="AO4308" s="464" t="n">
        <v>0</v>
      </c>
      <c r="AP4308" s="464" t="n">
        <v>0</v>
      </c>
      <c r="AQ4308" s="462" t="inlineStr"/>
      <c r="AR4308" s="462" t="inlineStr">
        <is>
          <t>កេសកាតុង</t>
        </is>
      </c>
      <c r="AS4308" s="462" t="inlineStr">
        <is>
          <t>បានប្រកាសពន្ធ</t>
        </is>
      </c>
    </row>
    <row r="4309">
      <c r="A4309" s="461" t="n">
        <v>4301</v>
      </c>
      <c r="B4309" s="462" t="inlineStr">
        <is>
          <t>Plastic</t>
        </is>
      </c>
      <c r="C4309" s="462" t="inlineStr">
        <is>
          <t>ឌើ សឹង ហ្វា ភែកឃីជីង អ៊ិនដាសស្រ្ទៀល ឯ.ក</t>
        </is>
      </c>
      <c r="D4309" s="462" t="inlineStr">
        <is>
          <t>L001-901638065</t>
        </is>
      </c>
      <c r="E4309" s="462" t="inlineStr">
        <is>
          <t>DSF202100605</t>
        </is>
      </c>
      <c r="F4309" s="463" t="n">
        <v>44557</v>
      </c>
      <c r="G4309" s="464" t="n">
        <v>1208255</v>
      </c>
      <c r="H4309" s="462" t="n"/>
      <c r="I4309" s="464">
        <f>G4309</f>
        <v/>
      </c>
      <c r="J4309" s="462">
        <f>IF(AND(Q4309=TRUE, R4309=TRUE, S4309=TRUE), IF(W4309&lt;-0.05, "អនុញ្ញាត (អ្នកផ្គត់ផ្គង់ប្រកាសខ្វះ)", "បានប្រកាស (អនុញ្ញាត)"), IF(AND(Q4309=FALSE, R4309=FALSE, S4309=FALSE), "ព្យួរទុក (មិនមានទិន្នន័យ)", "ប្រកាសខុស (ព្យួរទុក)"))</f>
        <v/>
      </c>
      <c r="K4309" s="462" t="inlineStr"/>
      <c r="L4309" s="462" t="inlineStr"/>
      <c r="M4309" s="464">
        <f>AH4309</f>
        <v/>
      </c>
      <c r="N4309" s="464">
        <f>IF(W4309&lt;0,AH4309,I4309)</f>
        <v/>
      </c>
      <c r="O4309" s="464">
        <f>I4309-M4309</f>
        <v/>
      </c>
      <c r="P4309" s="462" t="n"/>
      <c r="Q4309" s="462">
        <f>V4309=W4309</f>
        <v/>
      </c>
      <c r="R4309" s="462">
        <f>AND(MONTH(F4309)=MONTH(X4309), YEAR(F4309)=YEAR(X4309))</f>
        <v/>
      </c>
      <c r="S4309" s="462">
        <f>AC4309="L001-901905215"</f>
        <v/>
      </c>
      <c r="T4309" s="464">
        <f>G4309-AH4309</f>
        <v/>
      </c>
      <c r="U4309" s="462" t="n"/>
      <c r="V4309" s="462" t="inlineStr">
        <is>
          <t>DSF202100605</t>
        </is>
      </c>
      <c r="W4309" s="462" t="inlineStr">
        <is>
          <t>DSF202100605</t>
        </is>
      </c>
      <c r="X4309" s="463" t="n">
        <v>44557</v>
      </c>
      <c r="Y4309" s="462" t="inlineStr">
        <is>
          <t>DSF202100605</t>
        </is>
      </c>
      <c r="Z4309" s="462" t="inlineStr"/>
      <c r="AA4309" s="462" t="inlineStr">
        <is>
          <t>បុគ្គលជាប់អាករ</t>
        </is>
      </c>
      <c r="AB4309" s="462" t="inlineStr">
        <is>
          <t>L001-901905215</t>
        </is>
      </c>
      <c r="AC4309" s="462" t="inlineStr">
        <is>
          <t>វីអ៊ីស៊ិន (ខេមបូឌា) អ៊ិនដាសស្ទ្រី ឯ.ក</t>
        </is>
      </c>
      <c r="AD4309" s="464" t="n">
        <v>13290801</v>
      </c>
      <c r="AE4309" s="464" t="n">
        <v>12082546</v>
      </c>
      <c r="AF4309" s="464" t="n">
        <v>0</v>
      </c>
      <c r="AG4309" s="464" t="n">
        <v>0</v>
      </c>
      <c r="AH4309" s="464" t="n">
        <v>1208255</v>
      </c>
      <c r="AI4309" s="464" t="n">
        <v>0</v>
      </c>
      <c r="AJ4309" s="464" t="n">
        <v>0</v>
      </c>
      <c r="AK4309" s="464" t="n">
        <v>0</v>
      </c>
      <c r="AL4309" s="464" t="n">
        <v>0</v>
      </c>
      <c r="AM4309" s="464" t="n">
        <v>0</v>
      </c>
      <c r="AN4309" s="464" t="n">
        <v>0</v>
      </c>
      <c r="AO4309" s="464" t="n">
        <v>0</v>
      </c>
      <c r="AP4309" s="464" t="n">
        <v>0</v>
      </c>
      <c r="AQ4309" s="462" t="inlineStr"/>
      <c r="AR4309" s="462" t="inlineStr">
        <is>
          <t>PLASTIC (OPEN)</t>
        </is>
      </c>
      <c r="AS4309" s="462" t="inlineStr">
        <is>
          <t>បានប្រកាសពន្ធ</t>
        </is>
      </c>
    </row>
    <row r="4310">
      <c r="A4310" s="461" t="n">
        <v>4302</v>
      </c>
      <c r="B4310" s="462" t="inlineStr">
        <is>
          <t>Waste collection service for Dec 2021</t>
        </is>
      </c>
      <c r="C4310" s="462" t="inlineStr">
        <is>
          <t>ហ្គោមី រីសាយឃល110</t>
        </is>
      </c>
      <c r="D4310" s="462" t="inlineStr">
        <is>
          <t>K010-901503890</t>
        </is>
      </c>
      <c r="E4310" s="462" t="inlineStr">
        <is>
          <t>GR-TIN21/12-026</t>
        </is>
      </c>
      <c r="F4310" s="463" t="n">
        <v>44560</v>
      </c>
      <c r="G4310" s="464" t="n">
        <v>16288</v>
      </c>
      <c r="H4310" s="462" t="n"/>
      <c r="I4310" s="464">
        <f>G4310</f>
        <v/>
      </c>
      <c r="J4310" s="462">
        <f>IF(AND(Q4310=TRUE, R4310=TRUE, S4310=TRUE), IF(W4310&lt;-0.05, "អនុញ្ញាត (អ្នកផ្គត់ផ្គង់ប្រកាសខ្វះ)", "បានប្រកាស (អនុញ្ញាត)"), IF(AND(Q4310=FALSE, R4310=FALSE, S4310=FALSE), "ព្យួរទុក (មិនមានទិន្នន័យ)", "ប្រកាសខុស (ព្យួរទុក)"))</f>
        <v/>
      </c>
      <c r="K4310" s="462" t="inlineStr"/>
      <c r="L4310" s="462" t="inlineStr"/>
      <c r="M4310" s="464">
        <f>AH4310</f>
        <v/>
      </c>
      <c r="N4310" s="464">
        <f>IF(W4310&lt;0,AH4310,I4310)</f>
        <v/>
      </c>
      <c r="O4310" s="464">
        <f>I4310-M4310</f>
        <v/>
      </c>
      <c r="P4310" s="462" t="n"/>
      <c r="Q4310" s="462">
        <f>V4310=W4310</f>
        <v/>
      </c>
      <c r="R4310" s="462">
        <f>AND(MONTH(F4310)=MONTH(X4310), YEAR(F4310)=YEAR(X4310))</f>
        <v/>
      </c>
      <c r="S4310" s="462">
        <f>AC4310="L001-901905215"</f>
        <v/>
      </c>
      <c r="T4310" s="464">
        <f>G4310-AH4310</f>
        <v/>
      </c>
      <c r="U4310" s="462" t="n"/>
      <c r="V4310" s="462" t="inlineStr">
        <is>
          <t>GRTIN2112026</t>
        </is>
      </c>
      <c r="W4310" s="462" t="inlineStr">
        <is>
          <t>GRTIN2112026</t>
        </is>
      </c>
      <c r="X4310" s="463" t="n">
        <v>44560</v>
      </c>
      <c r="Y4310" s="462" t="inlineStr">
        <is>
          <t>GR-TIN21/12-026</t>
        </is>
      </c>
      <c r="Z4310" s="462" t="inlineStr"/>
      <c r="AA4310" s="462" t="inlineStr">
        <is>
          <t>បុគ្គលជាប់អាករ</t>
        </is>
      </c>
      <c r="AB4310" s="462" t="inlineStr">
        <is>
          <t>L001-901905215</t>
        </is>
      </c>
      <c r="AC4310" s="462" t="inlineStr">
        <is>
          <t>វីអ៊ីស៊ិន (ខេមបូឌា) អ៊ិនដាសស្ទ្រី ឯ.ក</t>
        </is>
      </c>
      <c r="AD4310" s="464" t="n">
        <v>179168</v>
      </c>
      <c r="AE4310" s="464" t="n">
        <v>162880</v>
      </c>
      <c r="AF4310" s="464" t="n">
        <v>0</v>
      </c>
      <c r="AG4310" s="464" t="n">
        <v>0</v>
      </c>
      <c r="AH4310" s="464" t="n">
        <v>16288</v>
      </c>
      <c r="AI4310" s="464" t="n">
        <v>0</v>
      </c>
      <c r="AJ4310" s="464" t="n">
        <v>0</v>
      </c>
      <c r="AK4310" s="464" t="n">
        <v>0</v>
      </c>
      <c r="AL4310" s="464" t="n">
        <v>0</v>
      </c>
      <c r="AM4310" s="464" t="n">
        <v>0</v>
      </c>
      <c r="AN4310" s="464" t="n">
        <v>0</v>
      </c>
      <c r="AO4310" s="464" t="n">
        <v>0</v>
      </c>
      <c r="AP4310" s="464" t="n">
        <v>0</v>
      </c>
      <c r="AQ4310" s="462" t="inlineStr"/>
      <c r="AR4310" s="462" t="inlineStr">
        <is>
          <t>waste Collection</t>
        </is>
      </c>
      <c r="AS4310" s="462" t="inlineStr">
        <is>
          <t>បានប្រកាសពន្ធ</t>
        </is>
      </c>
    </row>
    <row r="4311">
      <c r="A4311" s="461" t="n">
        <v>4303</v>
      </c>
      <c r="B4311" s="462" t="inlineStr">
        <is>
          <t>Express fee</t>
        </is>
      </c>
      <c r="C4311" s="462" t="inlineStr">
        <is>
          <t>ឌី អេច អិល អិចប្រេស (ខេមបូឌា)</t>
        </is>
      </c>
      <c r="D4311" s="462" t="inlineStr">
        <is>
          <t>L001-100045197</t>
        </is>
      </c>
      <c r="E4311" s="462" t="inlineStr">
        <is>
          <t>PNHR000404253</t>
        </is>
      </c>
      <c r="F4311" s="463" t="n">
        <v>44539</v>
      </c>
      <c r="G4311" s="464" t="n">
        <v>9056</v>
      </c>
      <c r="H4311" s="462" t="n"/>
      <c r="I4311" s="464">
        <f>G4311</f>
        <v/>
      </c>
      <c r="J4311" s="462">
        <f>IF(AND(Q4311=TRUE, R4311=TRUE, S4311=TRUE), IF(W4311&lt;-0.05, "អនុញ្ញាត (អ្នកផ្គត់ផ្គង់ប្រកាសខ្វះ)", "បានប្រកាស (អនុញ្ញាត)"), IF(AND(Q4311=FALSE, R4311=FALSE, S4311=FALSE), "ព្យួរទុក (មិនមានទិន្នន័យ)", "ប្រកាសខុស (ព្យួរទុក)"))</f>
        <v/>
      </c>
      <c r="K4311" s="462" t="inlineStr"/>
      <c r="L4311" s="462" t="inlineStr"/>
      <c r="M4311" s="464">
        <f>AH4311</f>
        <v/>
      </c>
      <c r="N4311" s="464">
        <f>IF(W4311&lt;0,AH4311,I4311)</f>
        <v/>
      </c>
      <c r="O4311" s="464">
        <f>I4311-M4311</f>
        <v/>
      </c>
      <c r="P4311" s="462" t="n"/>
      <c r="Q4311" s="462">
        <f>V4311=W4311</f>
        <v/>
      </c>
      <c r="R4311" s="462">
        <f>AND(MONTH(F4311)=MONTH(X4311), YEAR(F4311)=YEAR(X4311))</f>
        <v/>
      </c>
      <c r="S4311" s="462">
        <f>AC4311="L001-901905215"</f>
        <v/>
      </c>
      <c r="T4311" s="464">
        <f>G4311-AH4311</f>
        <v/>
      </c>
      <c r="U4311" s="462" t="n"/>
      <c r="V4311" s="462" t="inlineStr">
        <is>
          <t>PNHR000404253</t>
        </is>
      </c>
      <c r="W4311" s="462" t="inlineStr"/>
      <c r="X4311" s="499" t="n"/>
      <c r="Y4311" s="462" t="n"/>
      <c r="Z4311" s="462" t="n"/>
      <c r="AA4311" s="462" t="n"/>
      <c r="AB4311" s="462" t="n"/>
      <c r="AC4311" s="462" t="n"/>
      <c r="AD4311" s="462" t="n"/>
      <c r="AE4311" s="462" t="n"/>
      <c r="AF4311" s="462" t="n"/>
      <c r="AG4311" s="462" t="n"/>
      <c r="AH4311" s="462" t="n"/>
      <c r="AI4311" s="462" t="n"/>
      <c r="AJ4311" s="462" t="n"/>
      <c r="AK4311" s="462" t="n"/>
      <c r="AL4311" s="462" t="n"/>
      <c r="AM4311" s="462" t="n"/>
      <c r="AN4311" s="462" t="n"/>
      <c r="AO4311" s="462" t="n"/>
      <c r="AP4311" s="462" t="n"/>
      <c r="AQ4311" s="462" t="n"/>
      <c r="AR4311" s="462" t="n"/>
      <c r="AS4311" s="462" t="n"/>
    </row>
    <row r="4312">
      <c r="A4312" s="461" t="n">
        <v>4304</v>
      </c>
      <c r="B4312" s="462" t="inlineStr">
        <is>
          <t>Express fee</t>
        </is>
      </c>
      <c r="C4312" s="462" t="inlineStr">
        <is>
          <t>ឌី អេច អិល អិចប្រេស (ខេមបូឌា)</t>
        </is>
      </c>
      <c r="D4312" s="462" t="inlineStr">
        <is>
          <t>L001-100045197</t>
        </is>
      </c>
      <c r="E4312" s="462" t="inlineStr">
        <is>
          <t>PNHIR00124826</t>
        </is>
      </c>
      <c r="F4312" s="463" t="n">
        <v>44533</v>
      </c>
      <c r="G4312" s="464" t="n">
        <v>5082</v>
      </c>
      <c r="H4312" s="462" t="n"/>
      <c r="I4312" s="464">
        <f>G4312</f>
        <v/>
      </c>
      <c r="J4312" s="462">
        <f>IF(AND(Q4312=TRUE, R4312=TRUE, S4312=TRUE), IF(W4312&lt;-0.05, "អនុញ្ញាត (អ្នកផ្គត់ផ្គង់ប្រកាសខ្វះ)", "បានប្រកាស (អនុញ្ញាត)"), IF(AND(Q4312=FALSE, R4312=FALSE, S4312=FALSE), "ព្យួរទុក (មិនមានទិន្នន័យ)", "ប្រកាសខុស (ព្យួរទុក)"))</f>
        <v/>
      </c>
      <c r="K4312" s="462" t="inlineStr"/>
      <c r="L4312" s="462" t="inlineStr"/>
      <c r="M4312" s="464">
        <f>AH4312</f>
        <v/>
      </c>
      <c r="N4312" s="464">
        <f>IF(W4312&lt;0,AH4312,I4312)</f>
        <v/>
      </c>
      <c r="O4312" s="464">
        <f>I4312-M4312</f>
        <v/>
      </c>
      <c r="P4312" s="462" t="n"/>
      <c r="Q4312" s="462">
        <f>V4312=W4312</f>
        <v/>
      </c>
      <c r="R4312" s="462">
        <f>AND(MONTH(F4312)=MONTH(X4312), YEAR(F4312)=YEAR(X4312))</f>
        <v/>
      </c>
      <c r="S4312" s="462">
        <f>AC4312="L001-901905215"</f>
        <v/>
      </c>
      <c r="T4312" s="464">
        <f>G4312-AH4312</f>
        <v/>
      </c>
      <c r="U4312" s="462" t="n"/>
      <c r="V4312" s="462" t="inlineStr">
        <is>
          <t>PNHIR00124826</t>
        </is>
      </c>
      <c r="W4312" s="462" t="inlineStr"/>
      <c r="X4312" s="499" t="n"/>
      <c r="Y4312" s="462" t="n"/>
      <c r="Z4312" s="462" t="n"/>
      <c r="AA4312" s="462" t="n"/>
      <c r="AB4312" s="462" t="n"/>
      <c r="AC4312" s="462" t="n"/>
      <c r="AD4312" s="462" t="n"/>
      <c r="AE4312" s="462" t="n"/>
      <c r="AF4312" s="462" t="n"/>
      <c r="AG4312" s="462" t="n"/>
      <c r="AH4312" s="462" t="n"/>
      <c r="AI4312" s="462" t="n"/>
      <c r="AJ4312" s="462" t="n"/>
      <c r="AK4312" s="462" t="n"/>
      <c r="AL4312" s="462" t="n"/>
      <c r="AM4312" s="462" t="n"/>
      <c r="AN4312" s="462" t="n"/>
      <c r="AO4312" s="462" t="n"/>
      <c r="AP4312" s="462" t="n"/>
      <c r="AQ4312" s="462" t="n"/>
      <c r="AR4312" s="462" t="n"/>
      <c r="AS4312" s="462" t="n"/>
    </row>
    <row r="4313">
      <c r="A4313" s="461" t="n">
        <v>4305</v>
      </c>
      <c r="B4313" s="462" t="inlineStr">
        <is>
          <t>Express fee</t>
        </is>
      </c>
      <c r="C4313" s="462" t="inlineStr">
        <is>
          <t>ឌី អេច អិល អិចប្រេស (ខេមបូឌា)</t>
        </is>
      </c>
      <c r="D4313" s="462" t="inlineStr">
        <is>
          <t>L001-100045197</t>
        </is>
      </c>
      <c r="E4313" s="462" t="inlineStr">
        <is>
          <t>PNHR000403298</t>
        </is>
      </c>
      <c r="F4313" s="463" t="n">
        <v>44531</v>
      </c>
      <c r="G4313" s="464" t="n">
        <v>54728</v>
      </c>
      <c r="H4313" s="462" t="n"/>
      <c r="I4313" s="464">
        <f>G4313</f>
        <v/>
      </c>
      <c r="J4313" s="462">
        <f>IF(AND(Q4313=TRUE, R4313=TRUE, S4313=TRUE), IF(W4313&lt;-0.05, "អនុញ្ញាត (អ្នកផ្គត់ផ្គង់ប្រកាសខ្វះ)", "បានប្រកាស (អនុញ្ញាត)"), IF(AND(Q4313=FALSE, R4313=FALSE, S4313=FALSE), "ព្យួរទុក (មិនមានទិន្នន័យ)", "ប្រកាសខុស (ព្យួរទុក)"))</f>
        <v/>
      </c>
      <c r="K4313" s="462" t="inlineStr"/>
      <c r="L4313" s="462" t="inlineStr"/>
      <c r="M4313" s="464">
        <f>AH4313</f>
        <v/>
      </c>
      <c r="N4313" s="464">
        <f>IF(W4313&lt;0,AH4313,I4313)</f>
        <v/>
      </c>
      <c r="O4313" s="464">
        <f>I4313-M4313</f>
        <v/>
      </c>
      <c r="P4313" s="462" t="n"/>
      <c r="Q4313" s="462">
        <f>V4313=W4313</f>
        <v/>
      </c>
      <c r="R4313" s="462">
        <f>AND(MONTH(F4313)=MONTH(X4313), YEAR(F4313)=YEAR(X4313))</f>
        <v/>
      </c>
      <c r="S4313" s="462">
        <f>AC4313="L001-901905215"</f>
        <v/>
      </c>
      <c r="T4313" s="464">
        <f>G4313-AH4313</f>
        <v/>
      </c>
      <c r="U4313" s="462" t="n"/>
      <c r="V4313" s="462" t="inlineStr">
        <is>
          <t>PNHR000403298</t>
        </is>
      </c>
      <c r="W4313" s="462" t="inlineStr"/>
      <c r="X4313" s="499" t="n"/>
      <c r="Y4313" s="462" t="n"/>
      <c r="Z4313" s="462" t="n"/>
      <c r="AA4313" s="462" t="n"/>
      <c r="AB4313" s="462" t="n"/>
      <c r="AC4313" s="462" t="n"/>
      <c r="AD4313" s="462" t="n"/>
      <c r="AE4313" s="462" t="n"/>
      <c r="AF4313" s="462" t="n"/>
      <c r="AG4313" s="462" t="n"/>
      <c r="AH4313" s="462" t="n"/>
      <c r="AI4313" s="462" t="n"/>
      <c r="AJ4313" s="462" t="n"/>
      <c r="AK4313" s="462" t="n"/>
      <c r="AL4313" s="462" t="n"/>
      <c r="AM4313" s="462" t="n"/>
      <c r="AN4313" s="462" t="n"/>
      <c r="AO4313" s="462" t="n"/>
      <c r="AP4313" s="462" t="n"/>
      <c r="AQ4313" s="462" t="n"/>
      <c r="AR4313" s="462" t="n"/>
      <c r="AS4313" s="462" t="n"/>
    </row>
    <row r="4314">
      <c r="A4314" s="461" t="n">
        <v>4306</v>
      </c>
      <c r="B4314" s="462" t="inlineStr">
        <is>
          <t>Express fee</t>
        </is>
      </c>
      <c r="C4314" s="462" t="inlineStr">
        <is>
          <t>ឌី អេច អិល អិចប្រេស (ខេមបូឌា)</t>
        </is>
      </c>
      <c r="D4314" s="462" t="inlineStr">
        <is>
          <t>L001-100045197</t>
        </is>
      </c>
      <c r="E4314" s="462" t="inlineStr">
        <is>
          <t>PNHR000402604</t>
        </is>
      </c>
      <c r="F4314" s="463" t="n">
        <v>44531</v>
      </c>
      <c r="G4314" s="464" t="n">
        <v>31262</v>
      </c>
      <c r="H4314" s="462" t="n"/>
      <c r="I4314" s="464">
        <f>G4314</f>
        <v/>
      </c>
      <c r="J4314" s="462">
        <f>IF(AND(Q4314=TRUE, R4314=TRUE, S4314=TRUE), IF(W4314&lt;-0.05, "អនុញ្ញាត (អ្នកផ្គត់ផ្គង់ប្រកាសខ្វះ)", "បានប្រកាស (អនុញ្ញាត)"), IF(AND(Q4314=FALSE, R4314=FALSE, S4314=FALSE), "ព្យួរទុក (មិនមានទិន្នន័យ)", "ប្រកាសខុស (ព្យួរទុក)"))</f>
        <v/>
      </c>
      <c r="K4314" s="462" t="inlineStr"/>
      <c r="L4314" s="462" t="inlineStr"/>
      <c r="M4314" s="464">
        <f>AH4314</f>
        <v/>
      </c>
      <c r="N4314" s="464">
        <f>IF(W4314&lt;0,AH4314,I4314)</f>
        <v/>
      </c>
      <c r="O4314" s="464">
        <f>I4314-M4314</f>
        <v/>
      </c>
      <c r="P4314" s="462" t="n"/>
      <c r="Q4314" s="462">
        <f>V4314=W4314</f>
        <v/>
      </c>
      <c r="R4314" s="462">
        <f>AND(MONTH(F4314)=MONTH(X4314), YEAR(F4314)=YEAR(X4314))</f>
        <v/>
      </c>
      <c r="S4314" s="462">
        <f>AC4314="L001-901905215"</f>
        <v/>
      </c>
      <c r="T4314" s="464">
        <f>G4314-AH4314</f>
        <v/>
      </c>
      <c r="U4314" s="462" t="n"/>
      <c r="V4314" s="462" t="inlineStr">
        <is>
          <t>PNHR000402604</t>
        </is>
      </c>
      <c r="W4314" s="462" t="inlineStr"/>
      <c r="X4314" s="499" t="n"/>
      <c r="Y4314" s="462" t="n"/>
      <c r="Z4314" s="462" t="n"/>
      <c r="AA4314" s="462" t="n"/>
      <c r="AB4314" s="462" t="n"/>
      <c r="AC4314" s="462" t="n"/>
      <c r="AD4314" s="462" t="n"/>
      <c r="AE4314" s="462" t="n"/>
      <c r="AF4314" s="462" t="n"/>
      <c r="AG4314" s="462" t="n"/>
      <c r="AH4314" s="462" t="n"/>
      <c r="AI4314" s="462" t="n"/>
      <c r="AJ4314" s="462" t="n"/>
      <c r="AK4314" s="462" t="n"/>
      <c r="AL4314" s="462" t="n"/>
      <c r="AM4314" s="462" t="n"/>
      <c r="AN4314" s="462" t="n"/>
      <c r="AO4314" s="462" t="n"/>
      <c r="AP4314" s="462" t="n"/>
      <c r="AQ4314" s="462" t="n"/>
      <c r="AR4314" s="462" t="n"/>
      <c r="AS4314" s="462" t="n"/>
    </row>
    <row r="4315">
      <c r="A4315" s="461" t="n">
        <v>4307</v>
      </c>
      <c r="B4315" s="462" t="inlineStr">
        <is>
          <t>General pest control service on Dec 2021</t>
        </is>
      </c>
      <c r="C4315" s="462" t="inlineStr">
        <is>
          <t>ភីស៊ីអាយ សឺវីស</t>
        </is>
      </c>
      <c r="D4315" s="462" t="inlineStr">
        <is>
          <t>K010-901639639</t>
        </is>
      </c>
      <c r="E4315" s="462" t="inlineStr">
        <is>
          <t>2021-0199</t>
        </is>
      </c>
      <c r="F4315" s="463" t="n">
        <v>44550</v>
      </c>
      <c r="G4315" s="464" t="n">
        <v>80960</v>
      </c>
      <c r="H4315" s="462" t="n"/>
      <c r="I4315" s="464">
        <f>G4315</f>
        <v/>
      </c>
      <c r="J4315" s="462">
        <f>IF(AND(Q4315=TRUE, R4315=TRUE, S4315=TRUE), IF(W4315&lt;-0.05, "អនុញ្ញាត (អ្នកផ្គត់ផ្គង់ប្រកាសខ្វះ)", "បានប្រកាស (អនុញ្ញាត)"), IF(AND(Q4315=FALSE, R4315=FALSE, S4315=FALSE), "ព្យួរទុក (មិនមានទិន្នន័យ)", "ប្រកាសខុស (ព្យួរទុក)"))</f>
        <v/>
      </c>
      <c r="K4315" s="462" t="inlineStr"/>
      <c r="L4315" s="462" t="inlineStr"/>
      <c r="M4315" s="464">
        <f>AH4315</f>
        <v/>
      </c>
      <c r="N4315" s="464">
        <f>IF(W4315&lt;0,AH4315,I4315)</f>
        <v/>
      </c>
      <c r="O4315" s="464">
        <f>I4315-M4315</f>
        <v/>
      </c>
      <c r="P4315" s="462" t="n"/>
      <c r="Q4315" s="462">
        <f>V4315=W4315</f>
        <v/>
      </c>
      <c r="R4315" s="462">
        <f>AND(MONTH(F4315)=MONTH(X4315), YEAR(F4315)=YEAR(X4315))</f>
        <v/>
      </c>
      <c r="S4315" s="462">
        <f>AC4315="L001-901905215"</f>
        <v/>
      </c>
      <c r="T4315" s="464">
        <f>G4315-AH4315</f>
        <v/>
      </c>
      <c r="U4315" s="462" t="n"/>
      <c r="V4315" s="462" t="inlineStr">
        <is>
          <t>20210199</t>
        </is>
      </c>
      <c r="W4315" s="462" t="inlineStr"/>
      <c r="X4315" s="499" t="n"/>
      <c r="Y4315" s="462" t="n"/>
      <c r="Z4315" s="462" t="n"/>
      <c r="AA4315" s="462" t="n"/>
      <c r="AB4315" s="462" t="n"/>
      <c r="AC4315" s="462" t="n"/>
      <c r="AD4315" s="462" t="n"/>
      <c r="AE4315" s="462" t="n"/>
      <c r="AF4315" s="462" t="n"/>
      <c r="AG4315" s="462" t="n"/>
      <c r="AH4315" s="462" t="n"/>
      <c r="AI4315" s="462" t="n"/>
      <c r="AJ4315" s="462" t="n"/>
      <c r="AK4315" s="462" t="n"/>
      <c r="AL4315" s="462" t="n"/>
      <c r="AM4315" s="462" t="n"/>
      <c r="AN4315" s="462" t="n"/>
      <c r="AO4315" s="462" t="n"/>
      <c r="AP4315" s="462" t="n"/>
      <c r="AQ4315" s="462" t="n"/>
      <c r="AR4315" s="462" t="n"/>
      <c r="AS4315" s="462" t="n"/>
    </row>
    <row r="4316">
      <c r="A4316" s="461" t="n">
        <v>4308</v>
      </c>
      <c r="B4316" s="462" t="inlineStr">
        <is>
          <t>Rental Copy Machine</t>
        </is>
      </c>
      <c r="C4316" s="462" t="inlineStr">
        <is>
          <t xml:space="preserve">អិនធីអិល តិចណូឡូជី </t>
        </is>
      </c>
      <c r="D4316" s="462" t="inlineStr">
        <is>
          <t>K005-901900283</t>
        </is>
      </c>
      <c r="E4316" s="462" t="inlineStr">
        <is>
          <t>21-003364</t>
        </is>
      </c>
      <c r="F4316" s="463" t="n">
        <v>44548</v>
      </c>
      <c r="G4316" s="464" t="n">
        <v>28022</v>
      </c>
      <c r="H4316" s="462" t="n"/>
      <c r="I4316" s="464">
        <f>G4316</f>
        <v/>
      </c>
      <c r="J4316" s="462">
        <f>IF(AND(Q4316=TRUE, R4316=TRUE, S4316=TRUE), IF(W4316&lt;-0.05, "អនុញ្ញាត (អ្នកផ្គត់ផ្គង់ប្រកាសខ្វះ)", "បានប្រកាស (អនុញ្ញាត)"), IF(AND(Q4316=FALSE, R4316=FALSE, S4316=FALSE), "ព្យួរទុក (មិនមានទិន្នន័យ)", "ប្រកាសខុស (ព្យួរទុក)"))</f>
        <v/>
      </c>
      <c r="K4316" s="462" t="inlineStr"/>
      <c r="L4316" s="462" t="inlineStr"/>
      <c r="M4316" s="464">
        <f>AH4316</f>
        <v/>
      </c>
      <c r="N4316" s="464">
        <f>IF(W4316&lt;0,AH4316,I4316)</f>
        <v/>
      </c>
      <c r="O4316" s="464">
        <f>I4316-M4316</f>
        <v/>
      </c>
      <c r="P4316" s="462" t="n"/>
      <c r="Q4316" s="462">
        <f>V4316=W4316</f>
        <v/>
      </c>
      <c r="R4316" s="462">
        <f>AND(MONTH(F4316)=MONTH(X4316), YEAR(F4316)=YEAR(X4316))</f>
        <v/>
      </c>
      <c r="S4316" s="462">
        <f>AC4316="L001-901905215"</f>
        <v/>
      </c>
      <c r="T4316" s="464">
        <f>G4316-AH4316</f>
        <v/>
      </c>
      <c r="U4316" s="462" t="n"/>
      <c r="V4316" s="462" t="inlineStr">
        <is>
          <t>21003364</t>
        </is>
      </c>
      <c r="W4316" s="462" t="inlineStr">
        <is>
          <t>21003364</t>
        </is>
      </c>
      <c r="X4316" s="463" t="n">
        <v>44548</v>
      </c>
      <c r="Y4316" s="462" t="inlineStr">
        <is>
          <t>21-003364</t>
        </is>
      </c>
      <c r="Z4316" s="462" t="inlineStr"/>
      <c r="AA4316" s="462" t="inlineStr">
        <is>
          <t>បុគ្គលជាប់អាករ</t>
        </is>
      </c>
      <c r="AB4316" s="462" t="inlineStr">
        <is>
          <t>L001-901905215</t>
        </is>
      </c>
      <c r="AC4316" s="462" t="inlineStr">
        <is>
          <t>វីអ៊ីស៊ិន (ខេមបូឌា) អ៊ិនដាសស្ទ្រី ឯ.ក</t>
        </is>
      </c>
      <c r="AD4316" s="464" t="n">
        <v>308239</v>
      </c>
      <c r="AE4316" s="464" t="n">
        <v>280217</v>
      </c>
      <c r="AF4316" s="464" t="n">
        <v>0</v>
      </c>
      <c r="AG4316" s="464" t="n">
        <v>0</v>
      </c>
      <c r="AH4316" s="464" t="n">
        <v>28022</v>
      </c>
      <c r="AI4316" s="464" t="n">
        <v>0</v>
      </c>
      <c r="AJ4316" s="464" t="n">
        <v>0</v>
      </c>
      <c r="AK4316" s="464" t="n">
        <v>0</v>
      </c>
      <c r="AL4316" s="464" t="n">
        <v>0</v>
      </c>
      <c r="AM4316" s="464" t="n">
        <v>0</v>
      </c>
      <c r="AN4316" s="464" t="n">
        <v>0</v>
      </c>
      <c r="AO4316" s="464" t="n">
        <v>0</v>
      </c>
      <c r="AP4316" s="464" t="n">
        <v>0</v>
      </c>
      <c r="AQ4316" s="462" t="inlineStr"/>
      <c r="AR4316" s="462" t="inlineStr">
        <is>
          <t>Rental Machine Photocopier CANON iR-2525</t>
        </is>
      </c>
      <c r="AS4316" s="462" t="inlineStr">
        <is>
          <t>បានប្រកាសពន្ធ</t>
        </is>
      </c>
    </row>
    <row r="4317">
      <c r="A4317" s="461" t="n">
        <v>4309</v>
      </c>
      <c r="B4317" s="462" t="inlineStr">
        <is>
          <t>Building rental charge and management fee for Dec 2021</t>
        </is>
      </c>
      <c r="C4317" s="462" t="inlineStr">
        <is>
          <t>មេហ្គា លេបឹល &amp; ស្ទីកឃើរ (ខេមបូឌា)</t>
        </is>
      </c>
      <c r="D4317" s="462" t="inlineStr">
        <is>
          <t>L001-100185983</t>
        </is>
      </c>
      <c r="E4317" s="462" t="inlineStr">
        <is>
          <t>INV20211201</t>
        </is>
      </c>
      <c r="F4317" s="463" t="n">
        <v>44531</v>
      </c>
      <c r="G4317" s="464" t="n">
        <v>4542860</v>
      </c>
      <c r="H4317" s="462" t="n"/>
      <c r="I4317" s="464">
        <f>G4317</f>
        <v/>
      </c>
      <c r="J4317" s="462">
        <f>IF(AND(Q4317=TRUE, R4317=TRUE, S4317=TRUE), IF(W4317&lt;-0.05, "អនុញ្ញាត (អ្នកផ្គត់ផ្គង់ប្រកាសខ្វះ)", "បានប្រកាស (អនុញ្ញាត)"), IF(AND(Q4317=FALSE, R4317=FALSE, S4317=FALSE), "ព្យួរទុក (មិនមានទិន្នន័យ)", "ប្រកាសខុស (ព្យួរទុក)"))</f>
        <v/>
      </c>
      <c r="K4317" s="462" t="inlineStr"/>
      <c r="L4317" s="462" t="inlineStr"/>
      <c r="M4317" s="464">
        <f>AH4317</f>
        <v/>
      </c>
      <c r="N4317" s="464">
        <f>IF(W4317&lt;0,AH4317,I4317)</f>
        <v/>
      </c>
      <c r="O4317" s="464">
        <f>I4317-M4317</f>
        <v/>
      </c>
      <c r="P4317" s="462" t="n"/>
      <c r="Q4317" s="462">
        <f>V4317=W4317</f>
        <v/>
      </c>
      <c r="R4317" s="462">
        <f>AND(MONTH(F4317)=MONTH(X4317), YEAR(F4317)=YEAR(X4317))</f>
        <v/>
      </c>
      <c r="S4317" s="462">
        <f>AC4317="L001-901905215"</f>
        <v/>
      </c>
      <c r="T4317" s="464">
        <f>G4317-AH4317</f>
        <v/>
      </c>
      <c r="U4317" s="462" t="n"/>
      <c r="V4317" s="462" t="inlineStr">
        <is>
          <t>INV20211201</t>
        </is>
      </c>
      <c r="W4317" s="462" t="inlineStr">
        <is>
          <t>INV20211201</t>
        </is>
      </c>
      <c r="X4317" s="463" t="n">
        <v>44531</v>
      </c>
      <c r="Y4317" s="462" t="inlineStr">
        <is>
          <t>INV20211201</t>
        </is>
      </c>
      <c r="Z4317" s="462" t="inlineStr"/>
      <c r="AA4317" s="462" t="inlineStr">
        <is>
          <t>បុគ្គលជាប់អាករ</t>
        </is>
      </c>
      <c r="AB4317" s="462" t="inlineStr">
        <is>
          <t>L001-901905215</t>
        </is>
      </c>
      <c r="AC4317" s="462" t="inlineStr">
        <is>
          <t>វីអ៊ីស៊ិន (ខេមបូឌា) អ៊ិនដាសស្ទ្រី ឯ.ក</t>
        </is>
      </c>
      <c r="AD4317" s="464" t="n">
        <v>49971460</v>
      </c>
      <c r="AE4317" s="464" t="n">
        <v>45428600</v>
      </c>
      <c r="AF4317" s="464" t="n">
        <v>0</v>
      </c>
      <c r="AG4317" s="464" t="n">
        <v>0</v>
      </c>
      <c r="AH4317" s="464" t="n">
        <v>4542860</v>
      </c>
      <c r="AI4317" s="464" t="n">
        <v>0</v>
      </c>
      <c r="AJ4317" s="464" t="n">
        <v>0</v>
      </c>
      <c r="AK4317" s="464" t="n">
        <v>0</v>
      </c>
      <c r="AL4317" s="464" t="n">
        <v>0</v>
      </c>
      <c r="AM4317" s="464" t="n">
        <v>0</v>
      </c>
      <c r="AN4317" s="464" t="n">
        <v>0</v>
      </c>
      <c r="AO4317" s="464" t="n">
        <v>0</v>
      </c>
      <c r="AP4317" s="464" t="n">
        <v>0</v>
      </c>
      <c r="AQ4317" s="462" t="inlineStr"/>
      <c r="AR4317" s="462" t="inlineStr">
        <is>
          <t>RENTAL</t>
        </is>
      </c>
      <c r="AS4317" s="462" t="inlineStr">
        <is>
          <t>បានប្រកាសពន្ធ</t>
        </is>
      </c>
    </row>
    <row r="4318">
      <c r="A4318" s="461" t="n">
        <v>4310</v>
      </c>
      <c r="B4318" s="462" t="inlineStr">
        <is>
          <t>Security guard fee</t>
        </is>
      </c>
      <c r="C4318" s="462" t="inlineStr">
        <is>
          <t>សហ័ស សិឃ្យូរិធី ឯ.ក</t>
        </is>
      </c>
      <c r="D4318" s="462" t="inlineStr">
        <is>
          <t>K010-107032600</t>
        </is>
      </c>
      <c r="E4318" s="462" t="inlineStr">
        <is>
          <t>SHTI210584</t>
        </is>
      </c>
      <c r="F4318" s="463" t="n">
        <v>44552</v>
      </c>
      <c r="G4318" s="464" t="n">
        <v>228144</v>
      </c>
      <c r="H4318" s="462" t="n"/>
      <c r="I4318" s="464">
        <f>G4318</f>
        <v/>
      </c>
      <c r="J4318" s="462">
        <f>IF(AND(Q4318=TRUE, R4318=TRUE, S4318=TRUE), IF(W4318&lt;-0.05, "អនុញ្ញាត (អ្នកផ្គត់ផ្គង់ប្រកាសខ្វះ)", "បានប្រកាស (អនុញ្ញាត)"), IF(AND(Q4318=FALSE, R4318=FALSE, S4318=FALSE), "ព្យួរទុក (មិនមានទិន្នន័យ)", "ប្រកាសខុស (ព្យួរទុក)"))</f>
        <v/>
      </c>
      <c r="K4318" s="462" t="inlineStr"/>
      <c r="L4318" s="462" t="inlineStr"/>
      <c r="M4318" s="464">
        <f>AH4318</f>
        <v/>
      </c>
      <c r="N4318" s="464">
        <f>IF(W4318&lt;0,AH4318,I4318)</f>
        <v/>
      </c>
      <c r="O4318" s="464">
        <f>I4318-M4318</f>
        <v/>
      </c>
      <c r="P4318" s="462" t="n"/>
      <c r="Q4318" s="462">
        <f>V4318=W4318</f>
        <v/>
      </c>
      <c r="R4318" s="462">
        <f>AND(MONTH(F4318)=MONTH(X4318), YEAR(F4318)=YEAR(X4318))</f>
        <v/>
      </c>
      <c r="S4318" s="462">
        <f>AC4318="L001-901905215"</f>
        <v/>
      </c>
      <c r="T4318" s="464">
        <f>G4318-AH4318</f>
        <v/>
      </c>
      <c r="U4318" s="462" t="n"/>
      <c r="V4318" s="462" t="inlineStr">
        <is>
          <t>SHTI210584</t>
        </is>
      </c>
      <c r="W4318" s="462" t="inlineStr">
        <is>
          <t>SHTI210584</t>
        </is>
      </c>
      <c r="X4318" s="463" t="n">
        <v>44552</v>
      </c>
      <c r="Y4318" s="462" t="inlineStr">
        <is>
          <t>SHTI210584</t>
        </is>
      </c>
      <c r="Z4318" s="462" t="inlineStr"/>
      <c r="AA4318" s="462" t="inlineStr">
        <is>
          <t>បុគ្គលជាប់អាករ</t>
        </is>
      </c>
      <c r="AB4318" s="462" t="inlineStr">
        <is>
          <t>L001-901905215</t>
        </is>
      </c>
      <c r="AC4318" s="462" t="inlineStr">
        <is>
          <t>វីអ៊ីស៊ិន (ខេមបូឌា) អ៊ិនដាសស្ទ្រី ឯ.ក</t>
        </is>
      </c>
      <c r="AD4318" s="464" t="n">
        <v>2509584</v>
      </c>
      <c r="AE4318" s="464" t="n">
        <v>2281440</v>
      </c>
      <c r="AF4318" s="464" t="n">
        <v>0</v>
      </c>
      <c r="AG4318" s="464" t="n">
        <v>0</v>
      </c>
      <c r="AH4318" s="464" t="n">
        <v>228144</v>
      </c>
      <c r="AI4318" s="464" t="n">
        <v>0</v>
      </c>
      <c r="AJ4318" s="464" t="n">
        <v>0</v>
      </c>
      <c r="AK4318" s="464" t="n">
        <v>0</v>
      </c>
      <c r="AL4318" s="464" t="n">
        <v>0</v>
      </c>
      <c r="AM4318" s="464" t="n">
        <v>0</v>
      </c>
      <c r="AN4318" s="464" t="n">
        <v>0</v>
      </c>
      <c r="AO4318" s="464" t="n">
        <v>0</v>
      </c>
      <c r="AP4318" s="464" t="n">
        <v>0</v>
      </c>
      <c r="AQ4318" s="462" t="inlineStr"/>
      <c r="AR4318" s="462" t="inlineStr">
        <is>
          <t>Security guards service fee in December 2021</t>
        </is>
      </c>
      <c r="AS4318" s="462" t="inlineStr">
        <is>
          <t>បានប្រកាសពន្ធ</t>
        </is>
      </c>
    </row>
    <row r="4319">
      <c r="A4319" s="461" t="n">
        <v>4311</v>
      </c>
      <c r="B4319" s="462" t="inlineStr">
        <is>
          <t>Monthly Security service for Dec 2021</t>
        </is>
      </c>
      <c r="C4319" s="462" t="inlineStr">
        <is>
          <t>ភី.អិល (ខេមបូឌា) ស៊ីឃ្យួរឹធី</t>
        </is>
      </c>
      <c r="D4319" s="462" t="inlineStr">
        <is>
          <t>K010-901502809</t>
        </is>
      </c>
      <c r="E4319" s="462" t="inlineStr">
        <is>
          <t>PL000879</t>
        </is>
      </c>
      <c r="F4319" s="463" t="n">
        <v>44561</v>
      </c>
      <c r="G4319" s="464" t="n">
        <v>203700</v>
      </c>
      <c r="H4319" s="462" t="n"/>
      <c r="I4319" s="464">
        <f>G4319</f>
        <v/>
      </c>
      <c r="J4319" s="462">
        <f>IF(AND(Q4319=TRUE, R4319=TRUE, S4319=TRUE), IF(W4319&lt;-0.05, "អនុញ្ញាត (អ្នកផ្គត់ផ្គង់ប្រកាសខ្វះ)", "បានប្រកាស (អនុញ្ញាត)"), IF(AND(Q4319=FALSE, R4319=FALSE, S4319=FALSE), "ព្យួរទុក (មិនមានទិន្នន័យ)", "ប្រកាសខុស (ព្យួរទុក)"))</f>
        <v/>
      </c>
      <c r="K4319" s="462" t="inlineStr"/>
      <c r="L4319" s="462" t="inlineStr"/>
      <c r="M4319" s="464">
        <f>AH4319</f>
        <v/>
      </c>
      <c r="N4319" s="464">
        <f>IF(W4319&lt;0,AH4319,I4319)</f>
        <v/>
      </c>
      <c r="O4319" s="464">
        <f>I4319-M4319</f>
        <v/>
      </c>
      <c r="P4319" s="462" t="n"/>
      <c r="Q4319" s="462">
        <f>V4319=W4319</f>
        <v/>
      </c>
      <c r="R4319" s="462">
        <f>AND(MONTH(F4319)=MONTH(X4319), YEAR(F4319)=YEAR(X4319))</f>
        <v/>
      </c>
      <c r="S4319" s="462">
        <f>AC4319="L001-901905215"</f>
        <v/>
      </c>
      <c r="T4319" s="464">
        <f>G4319-AH4319</f>
        <v/>
      </c>
      <c r="U4319" s="462" t="n"/>
      <c r="V4319" s="462" t="inlineStr">
        <is>
          <t>PL000879</t>
        </is>
      </c>
      <c r="W4319" s="462" t="inlineStr">
        <is>
          <t>PL000879</t>
        </is>
      </c>
      <c r="X4319" s="463" t="n">
        <v>44561</v>
      </c>
      <c r="Y4319" s="462" t="inlineStr">
        <is>
          <t>PL000879</t>
        </is>
      </c>
      <c r="Z4319" s="462" t="inlineStr"/>
      <c r="AA4319" s="462" t="inlineStr">
        <is>
          <t>បុគ្គលជាប់អាករ</t>
        </is>
      </c>
      <c r="AB4319" s="462" t="inlineStr">
        <is>
          <t>L001-901905215</t>
        </is>
      </c>
      <c r="AC4319" s="462" t="inlineStr">
        <is>
          <t>វីអ៊ីស៊ិន (ខេមបូឌា) អ៊ិនដាសស្ទ្រី ឯ.ក</t>
        </is>
      </c>
      <c r="AD4319" s="464" t="n">
        <v>2240700</v>
      </c>
      <c r="AE4319" s="464" t="n">
        <v>2037000</v>
      </c>
      <c r="AF4319" s="464" t="n">
        <v>0</v>
      </c>
      <c r="AG4319" s="464" t="n">
        <v>0</v>
      </c>
      <c r="AH4319" s="464" t="n">
        <v>203700</v>
      </c>
      <c r="AI4319" s="464" t="n">
        <v>0</v>
      </c>
      <c r="AJ4319" s="464" t="n">
        <v>0</v>
      </c>
      <c r="AK4319" s="464" t="n">
        <v>0</v>
      </c>
      <c r="AL4319" s="464" t="n">
        <v>0</v>
      </c>
      <c r="AM4319" s="464" t="n">
        <v>0</v>
      </c>
      <c r="AN4319" s="464" t="n">
        <v>0</v>
      </c>
      <c r="AO4319" s="464" t="n">
        <v>0</v>
      </c>
      <c r="AP4319" s="464" t="n">
        <v>0</v>
      </c>
      <c r="AQ4319" s="462" t="inlineStr"/>
      <c r="AR4319" s="462" t="inlineStr"/>
      <c r="AS4319" s="462" t="inlineStr">
        <is>
          <t>បានប្រកាសពន្ធ</t>
        </is>
      </c>
    </row>
    <row r="4320">
      <c r="A4320" s="461" t="n">
        <v>4312</v>
      </c>
      <c r="B4320" s="462" t="inlineStr">
        <is>
          <t>Infrastructure maintenance fee for Dec 2021</t>
        </is>
      </c>
      <c r="C4320" s="462" t="inlineStr">
        <is>
          <t>ភ្នំពេញ អេសអ៊ីហ្សិត ភីអិលស៊ី</t>
        </is>
      </c>
      <c r="D4320" s="462" t="inlineStr">
        <is>
          <t>L001-100046592</t>
        </is>
      </c>
      <c r="E4320" s="462" t="inlineStr">
        <is>
          <t>2021-05924</t>
        </is>
      </c>
      <c r="F4320" s="463" t="n">
        <v>44546</v>
      </c>
      <c r="G4320" s="464" t="n">
        <v>164949</v>
      </c>
      <c r="H4320" s="462" t="n"/>
      <c r="I4320" s="464">
        <f>G4320</f>
        <v/>
      </c>
      <c r="J4320" s="462">
        <f>IF(AND(Q4320=TRUE, R4320=TRUE, S4320=TRUE), IF(W4320&lt;-0.05, "អនុញ្ញាត (អ្នកផ្គត់ផ្គង់ប្រកាសខ្វះ)", "បានប្រកាស (អនុញ្ញាត)"), IF(AND(Q4320=FALSE, R4320=FALSE, S4320=FALSE), "ព្យួរទុក (មិនមានទិន្នន័យ)", "ប្រកាសខុស (ព្យួរទុក)"))</f>
        <v/>
      </c>
      <c r="K4320" s="462" t="inlineStr"/>
      <c r="L4320" s="462" t="inlineStr"/>
      <c r="M4320" s="464">
        <f>AH4320</f>
        <v/>
      </c>
      <c r="N4320" s="464">
        <f>IF(W4320&lt;0,AH4320,I4320)</f>
        <v/>
      </c>
      <c r="O4320" s="464">
        <f>I4320-M4320</f>
        <v/>
      </c>
      <c r="P4320" s="462" t="n"/>
      <c r="Q4320" s="462">
        <f>V4320=W4320</f>
        <v/>
      </c>
      <c r="R4320" s="462">
        <f>AND(MONTH(F4320)=MONTH(X4320), YEAR(F4320)=YEAR(X4320))</f>
        <v/>
      </c>
      <c r="S4320" s="462">
        <f>AC4320="L001-901905215"</f>
        <v/>
      </c>
      <c r="T4320" s="464">
        <f>G4320-AH4320</f>
        <v/>
      </c>
      <c r="U4320" s="462" t="n"/>
      <c r="V4320" s="462" t="inlineStr">
        <is>
          <t>202105924</t>
        </is>
      </c>
      <c r="W4320" s="462" t="inlineStr">
        <is>
          <t>202105924</t>
        </is>
      </c>
      <c r="X4320" s="463" t="n">
        <v>44546</v>
      </c>
      <c r="Y4320" s="462" t="inlineStr">
        <is>
          <t>2021-05924</t>
        </is>
      </c>
      <c r="Z4320" s="462" t="inlineStr"/>
      <c r="AA4320" s="462" t="inlineStr">
        <is>
          <t>បុគ្គលជាប់អាករ</t>
        </is>
      </c>
      <c r="AB4320" s="462" t="inlineStr">
        <is>
          <t>L001-901905215</t>
        </is>
      </c>
      <c r="AC4320" s="462" t="inlineStr">
        <is>
          <t>វីអ៊ីស៊ិន (ខេមបូឌា) អ៊ិនដាសស្ទ្រី ឯ.ក</t>
        </is>
      </c>
      <c r="AD4320" s="464" t="n">
        <v>1814429</v>
      </c>
      <c r="AE4320" s="464" t="n">
        <v>1649481</v>
      </c>
      <c r="AF4320" s="464" t="n">
        <v>0</v>
      </c>
      <c r="AG4320" s="464" t="n">
        <v>0</v>
      </c>
      <c r="AH4320" s="464" t="n">
        <v>164948</v>
      </c>
      <c r="AI4320" s="464" t="n">
        <v>0</v>
      </c>
      <c r="AJ4320" s="464" t="n">
        <v>0</v>
      </c>
      <c r="AK4320" s="464" t="n">
        <v>0</v>
      </c>
      <c r="AL4320" s="464" t="n">
        <v>0</v>
      </c>
      <c r="AM4320" s="464" t="n">
        <v>0</v>
      </c>
      <c r="AN4320" s="464" t="n">
        <v>0</v>
      </c>
      <c r="AO4320" s="464" t="n">
        <v>0</v>
      </c>
      <c r="AP4320" s="464" t="n">
        <v>0</v>
      </c>
      <c r="AQ4320" s="462" t="inlineStr"/>
      <c r="AR4320" s="462" t="inlineStr">
        <is>
          <t>Infrastructure Maintenance fee for December 2021</t>
        </is>
      </c>
      <c r="AS4320" s="462" t="inlineStr">
        <is>
          <t>បានប្រកាសពន្ធ</t>
        </is>
      </c>
    </row>
    <row r="4321">
      <c r="A4321" s="461" t="n">
        <v>4313</v>
      </c>
      <c r="B4321" s="462" t="inlineStr">
        <is>
          <t>Infrastructure maintenance fee for Dec 2021</t>
        </is>
      </c>
      <c r="C4321" s="462" t="inlineStr">
        <is>
          <t>ភ្នំពេញ អេសអ៊ីហ្សិត ភីអិលស៊ី</t>
        </is>
      </c>
      <c r="D4321" s="462" t="inlineStr">
        <is>
          <t>L001-100046592</t>
        </is>
      </c>
      <c r="E4321" s="462" t="inlineStr">
        <is>
          <t>2021-05915</t>
        </is>
      </c>
      <c r="F4321" s="463" t="n">
        <v>44546</v>
      </c>
      <c r="G4321" s="464" t="n">
        <v>200833</v>
      </c>
      <c r="H4321" s="462" t="n"/>
      <c r="I4321" s="464">
        <f>G4321</f>
        <v/>
      </c>
      <c r="J4321" s="462">
        <f>IF(AND(Q4321=TRUE, R4321=TRUE, S4321=TRUE), IF(W4321&lt;-0.05, "អនុញ្ញាត (អ្នកផ្គត់ផ្គង់ប្រកាសខ្វះ)", "បានប្រកាស (អនុញ្ញាត)"), IF(AND(Q4321=FALSE, R4321=FALSE, S4321=FALSE), "ព្យួរទុក (មិនមានទិន្នន័យ)", "ប្រកាសខុស (ព្យួរទុក)"))</f>
        <v/>
      </c>
      <c r="K4321" s="462" t="inlineStr"/>
      <c r="L4321" s="462" t="inlineStr"/>
      <c r="M4321" s="464">
        <f>AH4321</f>
        <v/>
      </c>
      <c r="N4321" s="464">
        <f>IF(W4321&lt;0,AH4321,I4321)</f>
        <v/>
      </c>
      <c r="O4321" s="464">
        <f>I4321-M4321</f>
        <v/>
      </c>
      <c r="P4321" s="462" t="n"/>
      <c r="Q4321" s="462">
        <f>V4321=W4321</f>
        <v/>
      </c>
      <c r="R4321" s="462">
        <f>AND(MONTH(F4321)=MONTH(X4321), YEAR(F4321)=YEAR(X4321))</f>
        <v/>
      </c>
      <c r="S4321" s="462">
        <f>AC4321="L001-901905215"</f>
        <v/>
      </c>
      <c r="T4321" s="464">
        <f>G4321-AH4321</f>
        <v/>
      </c>
      <c r="U4321" s="462" t="n"/>
      <c r="V4321" s="462" t="inlineStr">
        <is>
          <t>202105915</t>
        </is>
      </c>
      <c r="W4321" s="462" t="inlineStr">
        <is>
          <t>202105915</t>
        </is>
      </c>
      <c r="X4321" s="463" t="n">
        <v>44546</v>
      </c>
      <c r="Y4321" s="462" t="inlineStr">
        <is>
          <t>2021-05915</t>
        </is>
      </c>
      <c r="Z4321" s="462" t="inlineStr"/>
      <c r="AA4321" s="462" t="inlineStr">
        <is>
          <t>បុគ្គលជាប់អាករ</t>
        </is>
      </c>
      <c r="AB4321" s="462" t="inlineStr">
        <is>
          <t>L001-901905215</t>
        </is>
      </c>
      <c r="AC4321" s="462" t="inlineStr">
        <is>
          <t>វីអ៊ីស៊ិន (ខេមបូឌា) អ៊ិនដាសស្ទ្រី ឯ.ក</t>
        </is>
      </c>
      <c r="AD4321" s="464" t="n">
        <v>2209151</v>
      </c>
      <c r="AE4321" s="464" t="n">
        <v>2008319</v>
      </c>
      <c r="AF4321" s="464" t="n">
        <v>0</v>
      </c>
      <c r="AG4321" s="464" t="n">
        <v>0</v>
      </c>
      <c r="AH4321" s="464" t="n">
        <v>200832</v>
      </c>
      <c r="AI4321" s="464" t="n">
        <v>0</v>
      </c>
      <c r="AJ4321" s="464" t="n">
        <v>0</v>
      </c>
      <c r="AK4321" s="464" t="n">
        <v>0</v>
      </c>
      <c r="AL4321" s="464" t="n">
        <v>0</v>
      </c>
      <c r="AM4321" s="464" t="n">
        <v>0</v>
      </c>
      <c r="AN4321" s="464" t="n">
        <v>0</v>
      </c>
      <c r="AO4321" s="464" t="n">
        <v>0</v>
      </c>
      <c r="AP4321" s="464" t="n">
        <v>0</v>
      </c>
      <c r="AQ4321" s="462" t="inlineStr"/>
      <c r="AR4321" s="462" t="inlineStr">
        <is>
          <t>Infrastructure Maintenance fee for December 2021</t>
        </is>
      </c>
      <c r="AS4321" s="462" t="inlineStr">
        <is>
          <t>បានប្រកាសពន្ធ</t>
        </is>
      </c>
    </row>
    <row r="4322">
      <c r="A4322" s="461" t="n">
        <v>4314</v>
      </c>
      <c r="B4322" s="462" t="inlineStr">
        <is>
          <t>Sampling and Travel fee</t>
        </is>
      </c>
      <c r="C4322" s="462" t="inlineStr">
        <is>
          <t>អេសជីអេស (ខេមបូឌា) លីមីធីត</t>
        </is>
      </c>
      <c r="D4322" s="462" t="inlineStr">
        <is>
          <t>L001-107030519</t>
        </is>
      </c>
      <c r="E4322" s="462" t="inlineStr">
        <is>
          <t>10015795</t>
        </is>
      </c>
      <c r="F4322" s="463" t="n">
        <v>44539</v>
      </c>
      <c r="G4322" s="464" t="n">
        <v>106279</v>
      </c>
      <c r="H4322" s="462" t="n"/>
      <c r="I4322" s="464">
        <f>G4322</f>
        <v/>
      </c>
      <c r="J4322" s="462">
        <f>IF(AND(Q4322=TRUE, R4322=TRUE, S4322=TRUE), IF(W4322&lt;-0.05, "អនុញ្ញាត (អ្នកផ្គត់ផ្គង់ប្រកាសខ្វះ)", "បានប្រកាស (អនុញ្ញាត)"), IF(AND(Q4322=FALSE, R4322=FALSE, S4322=FALSE), "ព្យួរទុក (មិនមានទិន្នន័យ)", "ប្រកាសខុស (ព្យួរទុក)"))</f>
        <v/>
      </c>
      <c r="K4322" s="462" t="inlineStr"/>
      <c r="L4322" s="462" t="inlineStr"/>
      <c r="M4322" s="464">
        <f>AH4322</f>
        <v/>
      </c>
      <c r="N4322" s="464">
        <f>IF(W4322&lt;0,AH4322,I4322)</f>
        <v/>
      </c>
      <c r="O4322" s="464">
        <f>I4322-M4322</f>
        <v/>
      </c>
      <c r="P4322" s="462" t="n"/>
      <c r="Q4322" s="462">
        <f>V4322=W4322</f>
        <v/>
      </c>
      <c r="R4322" s="462">
        <f>AND(MONTH(F4322)=MONTH(X4322), YEAR(F4322)=YEAR(X4322))</f>
        <v/>
      </c>
      <c r="S4322" s="462">
        <f>AC4322="L001-901905215"</f>
        <v/>
      </c>
      <c r="T4322" s="464">
        <f>G4322-AH4322</f>
        <v/>
      </c>
      <c r="U4322" s="462" t="n"/>
      <c r="V4322" s="462" t="inlineStr">
        <is>
          <t>10015795</t>
        </is>
      </c>
      <c r="W4322" s="462" t="inlineStr">
        <is>
          <t>10015795</t>
        </is>
      </c>
      <c r="X4322" s="463" t="n">
        <v>44539</v>
      </c>
      <c r="Y4322" s="462" t="inlineStr">
        <is>
          <t>10015795</t>
        </is>
      </c>
      <c r="Z4322" s="462" t="inlineStr"/>
      <c r="AA4322" s="462" t="inlineStr">
        <is>
          <t>បុគ្គលជាប់អាករ</t>
        </is>
      </c>
      <c r="AB4322" s="462" t="inlineStr">
        <is>
          <t>L001-901905215</t>
        </is>
      </c>
      <c r="AC4322" s="462" t="inlineStr">
        <is>
          <t>វីអ៊ីស៊ិន (ខេមបូឌា) អ៊ិនដាសស្ទ្រី ឯ.ក</t>
        </is>
      </c>
      <c r="AD4322" s="464" t="n">
        <v>1169645</v>
      </c>
      <c r="AE4322" s="464" t="n">
        <v>1063314</v>
      </c>
      <c r="AF4322" s="464" t="n">
        <v>0</v>
      </c>
      <c r="AG4322" s="464" t="n">
        <v>0</v>
      </c>
      <c r="AH4322" s="464" t="n">
        <v>106331</v>
      </c>
      <c r="AI4322" s="464" t="n">
        <v>0</v>
      </c>
      <c r="AJ4322" s="464" t="n">
        <v>0</v>
      </c>
      <c r="AK4322" s="464" t="n">
        <v>0</v>
      </c>
      <c r="AL4322" s="464" t="n">
        <v>0</v>
      </c>
      <c r="AM4322" s="464" t="n">
        <v>0</v>
      </c>
      <c r="AN4322" s="464" t="n">
        <v>0</v>
      </c>
      <c r="AO4322" s="464" t="n">
        <v>0</v>
      </c>
      <c r="AP4322" s="464" t="n">
        <v>0</v>
      </c>
      <c r="AQ4322" s="462" t="inlineStr"/>
      <c r="AR4322" s="462" t="inlineStr">
        <is>
          <t>Sampling - Mdy - Trade - C&amp;P</t>
        </is>
      </c>
      <c r="AS4322" s="462" t="inlineStr">
        <is>
          <t>បានប្រកាសពន្ធ</t>
        </is>
      </c>
    </row>
    <row r="4323">
      <c r="A4323" s="461" t="n">
        <v>4315</v>
      </c>
      <c r="B4323" s="462" t="inlineStr">
        <is>
          <t>LIFT-OFF Charges and Gate Fee Charge</t>
        </is>
      </c>
      <c r="C4323" s="462" t="inlineStr">
        <is>
          <t>កំពង់ផែស្វយ័តភ្នំពេញ "ក.ស.ភ"</t>
        </is>
      </c>
      <c r="D4323" s="462" t="inlineStr">
        <is>
          <t>L001-100044999</t>
        </is>
      </c>
      <c r="E4323" s="462" t="inlineStr">
        <is>
          <t>INV20221286855</t>
        </is>
      </c>
      <c r="F4323" s="463" t="n">
        <v>44902</v>
      </c>
      <c r="G4323" s="464" t="n">
        <v>29678</v>
      </c>
      <c r="H4323" s="462" t="n"/>
      <c r="I4323" s="464">
        <f>G4323</f>
        <v/>
      </c>
      <c r="J4323" s="462">
        <f>IF(AND(Q4323=TRUE, R4323=TRUE, S4323=TRUE), IF(W4323&lt;-0.05, "អនុញ្ញាត (អ្នកផ្គត់ផ្គង់ប្រកាសខ្វះ)", "បានប្រកាស (អនុញ្ញាត)"), IF(AND(Q4323=FALSE, R4323=FALSE, S4323=FALSE), "ព្យួរទុក (មិនមានទិន្នន័យ)", "ប្រកាសខុស (ព្យួរទុក)"))</f>
        <v/>
      </c>
      <c r="K4323" s="462" t="inlineStr"/>
      <c r="L4323" s="462" t="inlineStr"/>
      <c r="M4323" s="464">
        <f>AH4323</f>
        <v/>
      </c>
      <c r="N4323" s="464">
        <f>IF(W4323&lt;0,AH4323,I4323)</f>
        <v/>
      </c>
      <c r="O4323" s="464">
        <f>I4323-M4323</f>
        <v/>
      </c>
      <c r="P4323" s="462" t="n"/>
      <c r="Q4323" s="462">
        <f>V4323=W4323</f>
        <v/>
      </c>
      <c r="R4323" s="462">
        <f>AND(MONTH(F4323)=MONTH(X4323), YEAR(F4323)=YEAR(X4323))</f>
        <v/>
      </c>
      <c r="S4323" s="462">
        <f>AC4323="L001-901905215"</f>
        <v/>
      </c>
      <c r="T4323" s="464">
        <f>G4323-AH4323</f>
        <v/>
      </c>
      <c r="U4323" s="462" t="n"/>
      <c r="V4323" s="462" t="inlineStr">
        <is>
          <t>INV20221286855</t>
        </is>
      </c>
      <c r="W4323" s="462" t="inlineStr"/>
      <c r="X4323" s="499" t="n"/>
      <c r="Y4323" s="462" t="n"/>
      <c r="Z4323" s="462" t="n"/>
      <c r="AA4323" s="462" t="n"/>
      <c r="AB4323" s="462" t="n"/>
      <c r="AC4323" s="462" t="n"/>
      <c r="AD4323" s="462" t="n"/>
      <c r="AE4323" s="462" t="n"/>
      <c r="AF4323" s="462" t="n"/>
      <c r="AG4323" s="462" t="n"/>
      <c r="AH4323" s="462" t="n"/>
      <c r="AI4323" s="462" t="n"/>
      <c r="AJ4323" s="462" t="n"/>
      <c r="AK4323" s="462" t="n"/>
      <c r="AL4323" s="462" t="n"/>
      <c r="AM4323" s="462" t="n"/>
      <c r="AN4323" s="462" t="n"/>
      <c r="AO4323" s="462" t="n"/>
      <c r="AP4323" s="462" t="n"/>
      <c r="AQ4323" s="462" t="n"/>
      <c r="AR4323" s="462" t="n"/>
      <c r="AS4323" s="462" t="n"/>
    </row>
    <row r="4324">
      <c r="A4324" s="461" t="n">
        <v>4316</v>
      </c>
      <c r="B4324" s="462" t="inlineStr">
        <is>
          <t>Lift-On &amp; Lift-Off</t>
        </is>
      </c>
      <c r="C4324" s="462" t="inlineStr">
        <is>
          <t>កំពង់ផែស្វយ័តក្រុងព្រះសីហនុ</t>
        </is>
      </c>
      <c r="D4324" s="462" t="inlineStr">
        <is>
          <t>L001-100044638</t>
        </is>
      </c>
      <c r="E4324" s="462" t="inlineStr">
        <is>
          <t>214602</t>
        </is>
      </c>
      <c r="F4324" s="463" t="n">
        <v>44902</v>
      </c>
      <c r="G4324" s="464" t="n">
        <v>6989</v>
      </c>
      <c r="H4324" s="462" t="n"/>
      <c r="I4324" s="464">
        <f>G4324</f>
        <v/>
      </c>
      <c r="J4324" s="462">
        <f>IF(AND(Q4324=TRUE, R4324=TRUE, S4324=TRUE), IF(W4324&lt;-0.05, "អនុញ្ញាត (អ្នកផ្គត់ផ្គង់ប្រកាសខ្វះ)", "បានប្រកាស (អនុញ្ញាត)"), IF(AND(Q4324=FALSE, R4324=FALSE, S4324=FALSE), "ព្យួរទុក (មិនមានទិន្នន័យ)", "ប្រកាសខុស (ព្យួរទុក)"))</f>
        <v/>
      </c>
      <c r="K4324" s="462" t="inlineStr"/>
      <c r="L4324" s="462" t="inlineStr"/>
      <c r="M4324" s="464">
        <f>AH4324</f>
        <v/>
      </c>
      <c r="N4324" s="464">
        <f>IF(W4324&lt;0,AH4324,I4324)</f>
        <v/>
      </c>
      <c r="O4324" s="464">
        <f>I4324-M4324</f>
        <v/>
      </c>
      <c r="P4324" s="462" t="n"/>
      <c r="Q4324" s="462">
        <f>V4324=W4324</f>
        <v/>
      </c>
      <c r="R4324" s="462">
        <f>AND(MONTH(F4324)=MONTH(X4324), YEAR(F4324)=YEAR(X4324))</f>
        <v/>
      </c>
      <c r="S4324" s="462">
        <f>AC4324="L001-901905215"</f>
        <v/>
      </c>
      <c r="T4324" s="464">
        <f>G4324-AH4324</f>
        <v/>
      </c>
      <c r="U4324" s="462" t="n"/>
      <c r="V4324" s="462" t="inlineStr">
        <is>
          <t>214602</t>
        </is>
      </c>
      <c r="W4324" s="462" t="inlineStr"/>
      <c r="X4324" s="499" t="n"/>
      <c r="Y4324" s="462" t="n"/>
      <c r="Z4324" s="462" t="n"/>
      <c r="AA4324" s="462" t="n"/>
      <c r="AB4324" s="462" t="n"/>
      <c r="AC4324" s="462" t="n"/>
      <c r="AD4324" s="462" t="n"/>
      <c r="AE4324" s="462" t="n"/>
      <c r="AF4324" s="462" t="n"/>
      <c r="AG4324" s="462" t="n"/>
      <c r="AH4324" s="462" t="n"/>
      <c r="AI4324" s="462" t="n"/>
      <c r="AJ4324" s="462" t="n"/>
      <c r="AK4324" s="462" t="n"/>
      <c r="AL4324" s="462" t="n"/>
      <c r="AM4324" s="462" t="n"/>
      <c r="AN4324" s="462" t="n"/>
      <c r="AO4324" s="462" t="n"/>
      <c r="AP4324" s="462" t="n"/>
      <c r="AQ4324" s="462" t="n"/>
      <c r="AR4324" s="462" t="n"/>
      <c r="AS4324" s="462" t="n"/>
    </row>
    <row r="4325">
      <c r="A4325" s="461" t="n">
        <v>4317</v>
      </c>
      <c r="B4325" s="462" t="inlineStr">
        <is>
          <t>LIFT-OFF Charges and Gate Fee Charge</t>
        </is>
      </c>
      <c r="C4325" s="462" t="inlineStr">
        <is>
          <t>កំពង់ផែស្វយ័តភ្នំពេញ "ក.ស.ភ"</t>
        </is>
      </c>
      <c r="D4325" s="462" t="inlineStr">
        <is>
          <t>L001-100044999</t>
        </is>
      </c>
      <c r="E4325" s="462" t="inlineStr">
        <is>
          <t>INV20221289760</t>
        </is>
      </c>
      <c r="F4325" s="463" t="n">
        <v>44915</v>
      </c>
      <c r="G4325" s="464" t="n">
        <v>29628</v>
      </c>
      <c r="H4325" s="462" t="n"/>
      <c r="I4325" s="464">
        <f>G4325</f>
        <v/>
      </c>
      <c r="J4325" s="462">
        <f>IF(AND(Q4325=TRUE, R4325=TRUE, S4325=TRUE), IF(W4325&lt;-0.05, "អនុញ្ញាត (អ្នកផ្គត់ផ្គង់ប្រកាសខ្វះ)", "បានប្រកាស (អនុញ្ញាត)"), IF(AND(Q4325=FALSE, R4325=FALSE, S4325=FALSE), "ព្យួរទុក (មិនមានទិន្នន័យ)", "ប្រកាសខុស (ព្យួរទុក)"))</f>
        <v/>
      </c>
      <c r="K4325" s="462" t="inlineStr"/>
      <c r="L4325" s="462" t="inlineStr"/>
      <c r="M4325" s="464">
        <f>AH4325</f>
        <v/>
      </c>
      <c r="N4325" s="464">
        <f>IF(W4325&lt;0,AH4325,I4325)</f>
        <v/>
      </c>
      <c r="O4325" s="464">
        <f>I4325-M4325</f>
        <v/>
      </c>
      <c r="P4325" s="462" t="n"/>
      <c r="Q4325" s="462">
        <f>V4325=W4325</f>
        <v/>
      </c>
      <c r="R4325" s="462">
        <f>AND(MONTH(F4325)=MONTH(X4325), YEAR(F4325)=YEAR(X4325))</f>
        <v/>
      </c>
      <c r="S4325" s="462">
        <f>AC4325="L001-901905215"</f>
        <v/>
      </c>
      <c r="T4325" s="464">
        <f>G4325-AH4325</f>
        <v/>
      </c>
      <c r="U4325" s="462" t="n"/>
      <c r="V4325" s="462" t="inlineStr">
        <is>
          <t>INV20221289760</t>
        </is>
      </c>
      <c r="W4325" s="462" t="inlineStr"/>
      <c r="X4325" s="499" t="n"/>
      <c r="Y4325" s="462" t="n"/>
      <c r="Z4325" s="462" t="n"/>
      <c r="AA4325" s="462" t="n"/>
      <c r="AB4325" s="462" t="n"/>
      <c r="AC4325" s="462" t="n"/>
      <c r="AD4325" s="462" t="n"/>
      <c r="AE4325" s="462" t="n"/>
      <c r="AF4325" s="462" t="n"/>
      <c r="AG4325" s="462" t="n"/>
      <c r="AH4325" s="462" t="n"/>
      <c r="AI4325" s="462" t="n"/>
      <c r="AJ4325" s="462" t="n"/>
      <c r="AK4325" s="462" t="n"/>
      <c r="AL4325" s="462" t="n"/>
      <c r="AM4325" s="462" t="n"/>
      <c r="AN4325" s="462" t="n"/>
      <c r="AO4325" s="462" t="n"/>
      <c r="AP4325" s="462" t="n"/>
      <c r="AQ4325" s="462" t="n"/>
      <c r="AR4325" s="462" t="n"/>
      <c r="AS4325" s="462" t="n"/>
    </row>
    <row r="4326">
      <c r="A4326" s="461" t="n">
        <v>4318</v>
      </c>
      <c r="B4326" s="462" t="inlineStr">
        <is>
          <t>LIFT-OFF Charges and Gate Fee Charge</t>
        </is>
      </c>
      <c r="C4326" s="462" t="inlineStr">
        <is>
          <t>កំពង់ផែស្វយ័តភ្នំពេញ "ក.ស.ភ"</t>
        </is>
      </c>
      <c r="D4326" s="462" t="inlineStr">
        <is>
          <t>L001-100044999</t>
        </is>
      </c>
      <c r="E4326" s="462" t="inlineStr">
        <is>
          <t>INV20221290051</t>
        </is>
      </c>
      <c r="F4326" s="463" t="n">
        <v>44917</v>
      </c>
      <c r="G4326" s="464" t="n">
        <v>59256</v>
      </c>
      <c r="H4326" s="462" t="n"/>
      <c r="I4326" s="464">
        <f>G4326</f>
        <v/>
      </c>
      <c r="J4326" s="462">
        <f>IF(AND(Q4326=TRUE, R4326=TRUE, S4326=TRUE), IF(W4326&lt;-0.05, "អនុញ្ញាត (អ្នកផ្គត់ផ្គង់ប្រកាសខ្វះ)", "បានប្រកាស (អនុញ្ញាត)"), IF(AND(Q4326=FALSE, R4326=FALSE, S4326=FALSE), "ព្យួរទុក (មិនមានទិន្នន័យ)", "ប្រកាសខុស (ព្យួរទុក)"))</f>
        <v/>
      </c>
      <c r="K4326" s="462" t="inlineStr"/>
      <c r="L4326" s="462" t="inlineStr"/>
      <c r="M4326" s="464">
        <f>AH4326</f>
        <v/>
      </c>
      <c r="N4326" s="464">
        <f>IF(W4326&lt;0,AH4326,I4326)</f>
        <v/>
      </c>
      <c r="O4326" s="464">
        <f>I4326-M4326</f>
        <v/>
      </c>
      <c r="P4326" s="462" t="n"/>
      <c r="Q4326" s="462">
        <f>V4326=W4326</f>
        <v/>
      </c>
      <c r="R4326" s="462">
        <f>AND(MONTH(F4326)=MONTH(X4326), YEAR(F4326)=YEAR(X4326))</f>
        <v/>
      </c>
      <c r="S4326" s="462">
        <f>AC4326="L001-901905215"</f>
        <v/>
      </c>
      <c r="T4326" s="464">
        <f>G4326-AH4326</f>
        <v/>
      </c>
      <c r="U4326" s="462" t="n"/>
      <c r="V4326" s="462" t="inlineStr">
        <is>
          <t>INV20221290051</t>
        </is>
      </c>
      <c r="W4326" s="462" t="inlineStr"/>
      <c r="X4326" s="499" t="n"/>
      <c r="Y4326" s="462" t="n"/>
      <c r="Z4326" s="462" t="n"/>
      <c r="AA4326" s="462" t="n"/>
      <c r="AB4326" s="462" t="n"/>
      <c r="AC4326" s="462" t="n"/>
      <c r="AD4326" s="462" t="n"/>
      <c r="AE4326" s="462" t="n"/>
      <c r="AF4326" s="462" t="n"/>
      <c r="AG4326" s="462" t="n"/>
      <c r="AH4326" s="462" t="n"/>
      <c r="AI4326" s="462" t="n"/>
      <c r="AJ4326" s="462" t="n"/>
      <c r="AK4326" s="462" t="n"/>
      <c r="AL4326" s="462" t="n"/>
      <c r="AM4326" s="462" t="n"/>
      <c r="AN4326" s="462" t="n"/>
      <c r="AO4326" s="462" t="n"/>
      <c r="AP4326" s="462" t="n"/>
      <c r="AQ4326" s="462" t="n"/>
      <c r="AR4326" s="462" t="n"/>
      <c r="AS4326" s="462" t="n"/>
    </row>
    <row r="4327">
      <c r="A4327" s="461" t="n">
        <v>4319</v>
      </c>
      <c r="B4327" s="462" t="inlineStr">
        <is>
          <t>LIFT-OFF Charges and Gate Fee Charge</t>
        </is>
      </c>
      <c r="C4327" s="462" t="inlineStr">
        <is>
          <t>កំពង់ផែស្វយ័តភ្នំពេញ "ក.ស.ភ"</t>
        </is>
      </c>
      <c r="D4327" s="462" t="inlineStr">
        <is>
          <t>L001-100044999</t>
        </is>
      </c>
      <c r="E4327" s="462" t="inlineStr">
        <is>
          <t>INV20221288021</t>
        </is>
      </c>
      <c r="F4327" s="463" t="n">
        <v>44907</v>
      </c>
      <c r="G4327" s="464" t="n">
        <v>29671</v>
      </c>
      <c r="H4327" s="462" t="n"/>
      <c r="I4327" s="464">
        <f>G4327</f>
        <v/>
      </c>
      <c r="J4327" s="462">
        <f>IF(AND(Q4327=TRUE, R4327=TRUE, S4327=TRUE), IF(W4327&lt;-0.05, "អនុញ្ញាត (អ្នកផ្គត់ផ្គង់ប្រកាសខ្វះ)", "បានប្រកាស (អនុញ្ញាត)"), IF(AND(Q4327=FALSE, R4327=FALSE, S4327=FALSE), "ព្យួរទុក (មិនមានទិន្នន័យ)", "ប្រកាសខុស (ព្យួរទុក)"))</f>
        <v/>
      </c>
      <c r="K4327" s="462" t="inlineStr"/>
      <c r="L4327" s="462" t="inlineStr"/>
      <c r="M4327" s="464">
        <f>AH4327</f>
        <v/>
      </c>
      <c r="N4327" s="464">
        <f>IF(W4327&lt;0,AH4327,I4327)</f>
        <v/>
      </c>
      <c r="O4327" s="464">
        <f>I4327-M4327</f>
        <v/>
      </c>
      <c r="P4327" s="462" t="n"/>
      <c r="Q4327" s="462">
        <f>V4327=W4327</f>
        <v/>
      </c>
      <c r="R4327" s="462">
        <f>AND(MONTH(F4327)=MONTH(X4327), YEAR(F4327)=YEAR(X4327))</f>
        <v/>
      </c>
      <c r="S4327" s="462">
        <f>AC4327="L001-901905215"</f>
        <v/>
      </c>
      <c r="T4327" s="464">
        <f>G4327-AH4327</f>
        <v/>
      </c>
      <c r="U4327" s="462" t="n"/>
      <c r="V4327" s="462" t="inlineStr">
        <is>
          <t>INV20221288021</t>
        </is>
      </c>
      <c r="W4327" s="462" t="inlineStr"/>
      <c r="X4327" s="499" t="n"/>
      <c r="Y4327" s="462" t="n"/>
      <c r="Z4327" s="462" t="n"/>
      <c r="AA4327" s="462" t="n"/>
      <c r="AB4327" s="462" t="n"/>
      <c r="AC4327" s="462" t="n"/>
      <c r="AD4327" s="462" t="n"/>
      <c r="AE4327" s="462" t="n"/>
      <c r="AF4327" s="462" t="n"/>
      <c r="AG4327" s="462" t="n"/>
      <c r="AH4327" s="462" t="n"/>
      <c r="AI4327" s="462" t="n"/>
      <c r="AJ4327" s="462" t="n"/>
      <c r="AK4327" s="462" t="n"/>
      <c r="AL4327" s="462" t="n"/>
      <c r="AM4327" s="462" t="n"/>
      <c r="AN4327" s="462" t="n"/>
      <c r="AO4327" s="462" t="n"/>
      <c r="AP4327" s="462" t="n"/>
      <c r="AQ4327" s="462" t="n"/>
      <c r="AR4327" s="462" t="n"/>
      <c r="AS4327" s="462" t="n"/>
    </row>
    <row r="4328">
      <c r="A4328" s="461" t="n">
        <v>4320</v>
      </c>
      <c r="B4328" s="462" t="inlineStr">
        <is>
          <t>Lift-On &amp; Lift-Off</t>
        </is>
      </c>
      <c r="C4328" s="462" t="inlineStr">
        <is>
          <t>កំពង់ផែស្វយ័តក្រុងព្រះសីហនុ</t>
        </is>
      </c>
      <c r="D4328" s="462" t="inlineStr">
        <is>
          <t>L001-100044638</t>
        </is>
      </c>
      <c r="E4328" s="462" t="inlineStr">
        <is>
          <t>210876</t>
        </is>
      </c>
      <c r="F4328" s="463" t="n">
        <v>44904</v>
      </c>
      <c r="G4328" s="464" t="n">
        <v>21022</v>
      </c>
      <c r="H4328" s="462" t="n"/>
      <c r="I4328" s="464">
        <f>G4328</f>
        <v/>
      </c>
      <c r="J4328" s="462">
        <f>IF(AND(Q4328=TRUE, R4328=TRUE, S4328=TRUE), IF(W4328&lt;-0.05, "អនុញ្ញាត (អ្នកផ្គត់ផ្គង់ប្រកាសខ្វះ)", "បានប្រកាស (អនុញ្ញាត)"), IF(AND(Q4328=FALSE, R4328=FALSE, S4328=FALSE), "ព្យួរទុក (មិនមានទិន្នន័យ)", "ប្រកាសខុស (ព្យួរទុក)"))</f>
        <v/>
      </c>
      <c r="K4328" s="462" t="inlineStr"/>
      <c r="L4328" s="462" t="inlineStr"/>
      <c r="M4328" s="464">
        <f>AH4328</f>
        <v/>
      </c>
      <c r="N4328" s="464">
        <f>IF(W4328&lt;0,AH4328,I4328)</f>
        <v/>
      </c>
      <c r="O4328" s="464">
        <f>I4328-M4328</f>
        <v/>
      </c>
      <c r="P4328" s="462" t="n"/>
      <c r="Q4328" s="462">
        <f>V4328=W4328</f>
        <v/>
      </c>
      <c r="R4328" s="462">
        <f>AND(MONTH(F4328)=MONTH(X4328), YEAR(F4328)=YEAR(X4328))</f>
        <v/>
      </c>
      <c r="S4328" s="462">
        <f>AC4328="L001-901905215"</f>
        <v/>
      </c>
      <c r="T4328" s="464">
        <f>G4328-AH4328</f>
        <v/>
      </c>
      <c r="U4328" s="462" t="n"/>
      <c r="V4328" s="462" t="inlineStr">
        <is>
          <t>210876</t>
        </is>
      </c>
      <c r="W4328" s="462" t="inlineStr"/>
      <c r="X4328" s="499" t="n"/>
      <c r="Y4328" s="462" t="n"/>
      <c r="Z4328" s="462" t="n"/>
      <c r="AA4328" s="462" t="n"/>
      <c r="AB4328" s="462" t="n"/>
      <c r="AC4328" s="462" t="n"/>
      <c r="AD4328" s="462" t="n"/>
      <c r="AE4328" s="462" t="n"/>
      <c r="AF4328" s="462" t="n"/>
      <c r="AG4328" s="462" t="n"/>
      <c r="AH4328" s="462" t="n"/>
      <c r="AI4328" s="462" t="n"/>
      <c r="AJ4328" s="462" t="n"/>
      <c r="AK4328" s="462" t="n"/>
      <c r="AL4328" s="462" t="n"/>
      <c r="AM4328" s="462" t="n"/>
      <c r="AN4328" s="462" t="n"/>
      <c r="AO4328" s="462" t="n"/>
      <c r="AP4328" s="462" t="n"/>
      <c r="AQ4328" s="462" t="n"/>
      <c r="AR4328" s="462" t="n"/>
      <c r="AS4328" s="462" t="n"/>
    </row>
    <row r="4329">
      <c r="A4329" s="461" t="n">
        <v>4321</v>
      </c>
      <c r="B4329" s="462" t="inlineStr">
        <is>
          <t>Express Fee</t>
        </is>
      </c>
      <c r="C4329" s="462" t="inlineStr">
        <is>
          <t>ឌី អេច អិល អិចប្រេស (ខេមបូឌា)</t>
        </is>
      </c>
      <c r="D4329" s="462" t="inlineStr">
        <is>
          <t>L001-100045197</t>
        </is>
      </c>
      <c r="E4329" s="462" t="inlineStr">
        <is>
          <t>PNHIR000446785</t>
        </is>
      </c>
      <c r="F4329" s="463" t="n">
        <v>44926</v>
      </c>
      <c r="G4329" s="464" t="n">
        <v>49392</v>
      </c>
      <c r="H4329" s="462" t="n"/>
      <c r="I4329" s="464">
        <f>G4329</f>
        <v/>
      </c>
      <c r="J4329" s="462">
        <f>IF(AND(Q4329=TRUE, R4329=TRUE, S4329=TRUE), IF(W4329&lt;-0.05, "អនុញ្ញាត (អ្នកផ្គត់ផ្គង់ប្រកាសខ្វះ)", "បានប្រកាស (អនុញ្ញាត)"), IF(AND(Q4329=FALSE, R4329=FALSE, S4329=FALSE), "ព្យួរទុក (មិនមានទិន្នន័យ)", "ប្រកាសខុស (ព្យួរទុក)"))</f>
        <v/>
      </c>
      <c r="K4329" s="462" t="inlineStr"/>
      <c r="L4329" s="462" t="inlineStr"/>
      <c r="M4329" s="464">
        <f>AH4329</f>
        <v/>
      </c>
      <c r="N4329" s="464">
        <f>IF(W4329&lt;0,AH4329,I4329)</f>
        <v/>
      </c>
      <c r="O4329" s="464">
        <f>I4329-M4329</f>
        <v/>
      </c>
      <c r="P4329" s="462" t="n"/>
      <c r="Q4329" s="462">
        <f>V4329=W4329</f>
        <v/>
      </c>
      <c r="R4329" s="462">
        <f>AND(MONTH(F4329)=MONTH(X4329), YEAR(F4329)=YEAR(X4329))</f>
        <v/>
      </c>
      <c r="S4329" s="462">
        <f>AC4329="L001-901905215"</f>
        <v/>
      </c>
      <c r="T4329" s="464">
        <f>G4329-AH4329</f>
        <v/>
      </c>
      <c r="U4329" s="462" t="n"/>
      <c r="V4329" s="462" t="inlineStr">
        <is>
          <t>PNHIR000446785</t>
        </is>
      </c>
      <c r="W4329" s="462" t="inlineStr"/>
      <c r="X4329" s="499" t="n"/>
      <c r="Y4329" s="462" t="n"/>
      <c r="Z4329" s="462" t="n"/>
      <c r="AA4329" s="462" t="n"/>
      <c r="AB4329" s="462" t="n"/>
      <c r="AC4329" s="462" t="n"/>
      <c r="AD4329" s="462" t="n"/>
      <c r="AE4329" s="462" t="n"/>
      <c r="AF4329" s="462" t="n"/>
      <c r="AG4329" s="462" t="n"/>
      <c r="AH4329" s="462" t="n"/>
      <c r="AI4329" s="462" t="n"/>
      <c r="AJ4329" s="462" t="n"/>
      <c r="AK4329" s="462" t="n"/>
      <c r="AL4329" s="462" t="n"/>
      <c r="AM4329" s="462" t="n"/>
      <c r="AN4329" s="462" t="n"/>
      <c r="AO4329" s="462" t="n"/>
      <c r="AP4329" s="462" t="n"/>
      <c r="AQ4329" s="462" t="n"/>
      <c r="AR4329" s="462" t="n"/>
      <c r="AS4329" s="462" t="n"/>
    </row>
    <row r="4330">
      <c r="A4330" s="461" t="n">
        <v>4322</v>
      </c>
      <c r="B4330" s="462" t="inlineStr">
        <is>
          <t>Express Fee</t>
        </is>
      </c>
      <c r="C4330" s="462" t="inlineStr">
        <is>
          <t>ឌី អេច អិល អិចប្រេស (ខេមបូឌា)</t>
        </is>
      </c>
      <c r="D4330" s="462" t="inlineStr">
        <is>
          <t>L001-100045197</t>
        </is>
      </c>
      <c r="E4330" s="462" t="inlineStr">
        <is>
          <t>PNHIR000446322</t>
        </is>
      </c>
      <c r="F4330" s="463" t="n">
        <v>44924</v>
      </c>
      <c r="G4330" s="464" t="n">
        <v>89714</v>
      </c>
      <c r="H4330" s="462" t="n"/>
      <c r="I4330" s="464">
        <f>G4330</f>
        <v/>
      </c>
      <c r="J4330" s="462">
        <f>IF(AND(Q4330=TRUE, R4330=TRUE, S4330=TRUE), IF(W4330&lt;-0.05, "អនុញ្ញាត (អ្នកផ្គត់ផ្គង់ប្រកាសខ្វះ)", "បានប្រកាស (អនុញ្ញាត)"), IF(AND(Q4330=FALSE, R4330=FALSE, S4330=FALSE), "ព្យួរទុក (មិនមានទិន្នន័យ)", "ប្រកាសខុស (ព្យួរទុក)"))</f>
        <v/>
      </c>
      <c r="K4330" s="462" t="inlineStr"/>
      <c r="L4330" s="462" t="inlineStr"/>
      <c r="M4330" s="464">
        <f>AH4330</f>
        <v/>
      </c>
      <c r="N4330" s="464">
        <f>IF(W4330&lt;0,AH4330,I4330)</f>
        <v/>
      </c>
      <c r="O4330" s="464">
        <f>I4330-M4330</f>
        <v/>
      </c>
      <c r="P4330" s="462" t="n"/>
      <c r="Q4330" s="462">
        <f>V4330=W4330</f>
        <v/>
      </c>
      <c r="R4330" s="462">
        <f>AND(MONTH(F4330)=MONTH(X4330), YEAR(F4330)=YEAR(X4330))</f>
        <v/>
      </c>
      <c r="S4330" s="462">
        <f>AC4330="L001-901905215"</f>
        <v/>
      </c>
      <c r="T4330" s="464">
        <f>G4330-AH4330</f>
        <v/>
      </c>
      <c r="U4330" s="462" t="n"/>
      <c r="V4330" s="462" t="inlineStr">
        <is>
          <t>PNHIR000446322</t>
        </is>
      </c>
      <c r="W4330" s="462" t="inlineStr"/>
      <c r="X4330" s="499" t="n"/>
      <c r="Y4330" s="462" t="n"/>
      <c r="Z4330" s="462" t="n"/>
      <c r="AA4330" s="462" t="n"/>
      <c r="AB4330" s="462" t="n"/>
      <c r="AC4330" s="462" t="n"/>
      <c r="AD4330" s="462" t="n"/>
      <c r="AE4330" s="462" t="n"/>
      <c r="AF4330" s="462" t="n"/>
      <c r="AG4330" s="462" t="n"/>
      <c r="AH4330" s="462" t="n"/>
      <c r="AI4330" s="462" t="n"/>
      <c r="AJ4330" s="462" t="n"/>
      <c r="AK4330" s="462" t="n"/>
      <c r="AL4330" s="462" t="n"/>
      <c r="AM4330" s="462" t="n"/>
      <c r="AN4330" s="462" t="n"/>
      <c r="AO4330" s="462" t="n"/>
      <c r="AP4330" s="462" t="n"/>
      <c r="AQ4330" s="462" t="n"/>
      <c r="AR4330" s="462" t="n"/>
      <c r="AS4330" s="462" t="n"/>
    </row>
    <row r="4331">
      <c r="A4331" s="461" t="n">
        <v>4323</v>
      </c>
      <c r="B4331" s="462" t="inlineStr">
        <is>
          <t>Express Fee</t>
        </is>
      </c>
      <c r="C4331" s="462" t="inlineStr">
        <is>
          <t>ឌី អេច អិល អិចប្រេស (ខេមបូឌា)</t>
        </is>
      </c>
      <c r="D4331" s="462" t="inlineStr">
        <is>
          <t>L001-100045197</t>
        </is>
      </c>
      <c r="E4331" s="462" t="inlineStr">
        <is>
          <t>PNHIR000445639</t>
        </is>
      </c>
      <c r="F4331" s="463" t="n">
        <v>44917</v>
      </c>
      <c r="G4331" s="464" t="n">
        <v>29834</v>
      </c>
      <c r="H4331" s="462" t="n"/>
      <c r="I4331" s="464">
        <f>G4331</f>
        <v/>
      </c>
      <c r="J4331" s="462">
        <f>IF(AND(Q4331=TRUE, R4331=TRUE, S4331=TRUE), IF(W4331&lt;-0.05, "អនុញ្ញាត (អ្នកផ្គត់ផ្គង់ប្រកាសខ្វះ)", "បានប្រកាស (អនុញ្ញាត)"), IF(AND(Q4331=FALSE, R4331=FALSE, S4331=FALSE), "ព្យួរទុក (មិនមានទិន្នន័យ)", "ប្រកាសខុស (ព្យួរទុក)"))</f>
        <v/>
      </c>
      <c r="K4331" s="462" t="inlineStr"/>
      <c r="L4331" s="462" t="inlineStr"/>
      <c r="M4331" s="464">
        <f>AH4331</f>
        <v/>
      </c>
      <c r="N4331" s="464">
        <f>IF(W4331&lt;0,AH4331,I4331)</f>
        <v/>
      </c>
      <c r="O4331" s="464">
        <f>I4331-M4331</f>
        <v/>
      </c>
      <c r="P4331" s="462" t="n"/>
      <c r="Q4331" s="462">
        <f>V4331=W4331</f>
        <v/>
      </c>
      <c r="R4331" s="462">
        <f>AND(MONTH(F4331)=MONTH(X4331), YEAR(F4331)=YEAR(X4331))</f>
        <v/>
      </c>
      <c r="S4331" s="462">
        <f>AC4331="L001-901905215"</f>
        <v/>
      </c>
      <c r="T4331" s="464">
        <f>G4331-AH4331</f>
        <v/>
      </c>
      <c r="U4331" s="462" t="n"/>
      <c r="V4331" s="462" t="inlineStr">
        <is>
          <t>PNHIR000445639</t>
        </is>
      </c>
      <c r="W4331" s="462" t="inlineStr"/>
      <c r="X4331" s="499" t="n"/>
      <c r="Y4331" s="462" t="n"/>
      <c r="Z4331" s="462" t="n"/>
      <c r="AA4331" s="462" t="n"/>
      <c r="AB4331" s="462" t="n"/>
      <c r="AC4331" s="462" t="n"/>
      <c r="AD4331" s="462" t="n"/>
      <c r="AE4331" s="462" t="n"/>
      <c r="AF4331" s="462" t="n"/>
      <c r="AG4331" s="462" t="n"/>
      <c r="AH4331" s="462" t="n"/>
      <c r="AI4331" s="462" t="n"/>
      <c r="AJ4331" s="462" t="n"/>
      <c r="AK4331" s="462" t="n"/>
      <c r="AL4331" s="462" t="n"/>
      <c r="AM4331" s="462" t="n"/>
      <c r="AN4331" s="462" t="n"/>
      <c r="AO4331" s="462" t="n"/>
      <c r="AP4331" s="462" t="n"/>
      <c r="AQ4331" s="462" t="n"/>
      <c r="AR4331" s="462" t="n"/>
      <c r="AS4331" s="462" t="n"/>
    </row>
    <row r="4332">
      <c r="A4332" s="461" t="n">
        <v>4324</v>
      </c>
      <c r="B4332" s="462" t="inlineStr">
        <is>
          <t>Express Fee</t>
        </is>
      </c>
      <c r="C4332" s="462" t="inlineStr">
        <is>
          <t>ឌី អេច អិល អិចប្រេស (ខេមបូឌា)</t>
        </is>
      </c>
      <c r="D4332" s="462" t="inlineStr">
        <is>
          <t>L001-100045197</t>
        </is>
      </c>
      <c r="E4332" s="462" t="inlineStr">
        <is>
          <t>PNHIR000444887</t>
        </is>
      </c>
      <c r="F4332" s="463" t="n">
        <v>44910</v>
      </c>
      <c r="G4332" s="464" t="n">
        <v>13289</v>
      </c>
      <c r="H4332" s="462" t="n"/>
      <c r="I4332" s="464">
        <f>G4332</f>
        <v/>
      </c>
      <c r="J4332" s="462">
        <f>IF(AND(Q4332=TRUE, R4332=TRUE, S4332=TRUE), IF(W4332&lt;-0.05, "អនុញ្ញាត (អ្នកផ្គត់ផ្គង់ប្រកាសខ្វះ)", "បានប្រកាស (អនុញ្ញាត)"), IF(AND(Q4332=FALSE, R4332=FALSE, S4332=FALSE), "ព្យួរទុក (មិនមានទិន្នន័យ)", "ប្រកាសខុស (ព្យួរទុក)"))</f>
        <v/>
      </c>
      <c r="K4332" s="462" t="inlineStr"/>
      <c r="L4332" s="462" t="inlineStr"/>
      <c r="M4332" s="464">
        <f>AH4332</f>
        <v/>
      </c>
      <c r="N4332" s="464">
        <f>IF(W4332&lt;0,AH4332,I4332)</f>
        <v/>
      </c>
      <c r="O4332" s="464">
        <f>I4332-M4332</f>
        <v/>
      </c>
      <c r="P4332" s="462" t="n"/>
      <c r="Q4332" s="462">
        <f>V4332=W4332</f>
        <v/>
      </c>
      <c r="R4332" s="462">
        <f>AND(MONTH(F4332)=MONTH(X4332), YEAR(F4332)=YEAR(X4332))</f>
        <v/>
      </c>
      <c r="S4332" s="462">
        <f>AC4332="L001-901905215"</f>
        <v/>
      </c>
      <c r="T4332" s="464">
        <f>G4332-AH4332</f>
        <v/>
      </c>
      <c r="U4332" s="462" t="n"/>
      <c r="V4332" s="462" t="inlineStr">
        <is>
          <t>PNHIR000444887</t>
        </is>
      </c>
      <c r="W4332" s="462" t="inlineStr"/>
      <c r="X4332" s="499" t="n"/>
      <c r="Y4332" s="462" t="n"/>
      <c r="Z4332" s="462" t="n"/>
      <c r="AA4332" s="462" t="n"/>
      <c r="AB4332" s="462" t="n"/>
      <c r="AC4332" s="462" t="n"/>
      <c r="AD4332" s="462" t="n"/>
      <c r="AE4332" s="462" t="n"/>
      <c r="AF4332" s="462" t="n"/>
      <c r="AG4332" s="462" t="n"/>
      <c r="AH4332" s="462" t="n"/>
      <c r="AI4332" s="462" t="n"/>
      <c r="AJ4332" s="462" t="n"/>
      <c r="AK4332" s="462" t="n"/>
      <c r="AL4332" s="462" t="n"/>
      <c r="AM4332" s="462" t="n"/>
      <c r="AN4332" s="462" t="n"/>
      <c r="AO4332" s="462" t="n"/>
      <c r="AP4332" s="462" t="n"/>
      <c r="AQ4332" s="462" t="n"/>
      <c r="AR4332" s="462" t="n"/>
      <c r="AS4332" s="462" t="n"/>
    </row>
    <row r="4333">
      <c r="A4333" s="461" t="n">
        <v>4325</v>
      </c>
      <c r="B4333" s="462" t="inlineStr">
        <is>
          <t>Express Fee</t>
        </is>
      </c>
      <c r="C4333" s="462" t="inlineStr">
        <is>
          <t>ឌី អេច អិល អិចប្រេស (ខេមបូឌា)</t>
        </is>
      </c>
      <c r="D4333" s="462" t="inlineStr">
        <is>
          <t>L001-100045197</t>
        </is>
      </c>
      <c r="E4333" s="462" t="inlineStr">
        <is>
          <t>PNHIR000444200</t>
        </is>
      </c>
      <c r="F4333" s="463" t="n">
        <v>44903</v>
      </c>
      <c r="G4333" s="464" t="n">
        <v>11044</v>
      </c>
      <c r="H4333" s="462" t="n"/>
      <c r="I4333" s="464">
        <f>G4333</f>
        <v/>
      </c>
      <c r="J4333" s="462">
        <f>IF(AND(Q4333=TRUE, R4333=TRUE, S4333=TRUE), IF(W4333&lt;-0.05, "អនុញ្ញាត (អ្នកផ្គត់ផ្គង់ប្រកាសខ្វះ)", "បានប្រកាស (អនុញ្ញាត)"), IF(AND(Q4333=FALSE, R4333=FALSE, S4333=FALSE), "ព្យួរទុក (មិនមានទិន្នន័យ)", "ប្រកាសខុស (ព្យួរទុក)"))</f>
        <v/>
      </c>
      <c r="K4333" s="462" t="inlineStr"/>
      <c r="L4333" s="462" t="inlineStr"/>
      <c r="M4333" s="464">
        <f>AH4333</f>
        <v/>
      </c>
      <c r="N4333" s="464">
        <f>IF(W4333&lt;0,AH4333,I4333)</f>
        <v/>
      </c>
      <c r="O4333" s="464">
        <f>I4333-M4333</f>
        <v/>
      </c>
      <c r="P4333" s="462" t="n"/>
      <c r="Q4333" s="462">
        <f>V4333=W4333</f>
        <v/>
      </c>
      <c r="R4333" s="462">
        <f>AND(MONTH(F4333)=MONTH(X4333), YEAR(F4333)=YEAR(X4333))</f>
        <v/>
      </c>
      <c r="S4333" s="462">
        <f>AC4333="L001-901905215"</f>
        <v/>
      </c>
      <c r="T4333" s="464">
        <f>G4333-AH4333</f>
        <v/>
      </c>
      <c r="U4333" s="462" t="n"/>
      <c r="V4333" s="462" t="inlineStr">
        <is>
          <t>PNHIR000444200</t>
        </is>
      </c>
      <c r="W4333" s="462" t="inlineStr"/>
      <c r="X4333" s="499" t="n"/>
      <c r="Y4333" s="462" t="n"/>
      <c r="Z4333" s="462" t="n"/>
      <c r="AA4333" s="462" t="n"/>
      <c r="AB4333" s="462" t="n"/>
      <c r="AC4333" s="462" t="n"/>
      <c r="AD4333" s="462" t="n"/>
      <c r="AE4333" s="462" t="n"/>
      <c r="AF4333" s="462" t="n"/>
      <c r="AG4333" s="462" t="n"/>
      <c r="AH4333" s="462" t="n"/>
      <c r="AI4333" s="462" t="n"/>
      <c r="AJ4333" s="462" t="n"/>
      <c r="AK4333" s="462" t="n"/>
      <c r="AL4333" s="462" t="n"/>
      <c r="AM4333" s="462" t="n"/>
      <c r="AN4333" s="462" t="n"/>
      <c r="AO4333" s="462" t="n"/>
      <c r="AP4333" s="462" t="n"/>
      <c r="AQ4333" s="462" t="n"/>
      <c r="AR4333" s="462" t="n"/>
      <c r="AS4333" s="462" t="n"/>
    </row>
    <row r="4334">
      <c r="A4334" s="461" t="n">
        <v>4326</v>
      </c>
      <c r="B4334" s="462" t="inlineStr">
        <is>
          <t>Express Fee</t>
        </is>
      </c>
      <c r="C4334" s="462" t="inlineStr">
        <is>
          <t>ឌី អេច អិល អិចប្រេស (ខេមបូឌា)</t>
        </is>
      </c>
      <c r="D4334" s="462" t="inlineStr">
        <is>
          <t>L001-100045197</t>
        </is>
      </c>
      <c r="E4334" s="462" t="inlineStr">
        <is>
          <t>PNHIR00152622</t>
        </is>
      </c>
      <c r="F4334" s="463" t="n">
        <v>44926</v>
      </c>
      <c r="G4334" s="464" t="n">
        <v>11989</v>
      </c>
      <c r="H4334" s="462" t="n"/>
      <c r="I4334" s="464">
        <f>G4334</f>
        <v/>
      </c>
      <c r="J4334" s="462">
        <f>IF(AND(Q4334=TRUE, R4334=TRUE, S4334=TRUE), IF(W4334&lt;-0.05, "អនុញ្ញាត (អ្នកផ្គត់ផ្គង់ប្រកាសខ្វះ)", "បានប្រកាស (អនុញ្ញាត)"), IF(AND(Q4334=FALSE, R4334=FALSE, S4334=FALSE), "ព្យួរទុក (មិនមានទិន្នន័យ)", "ប្រកាសខុស (ព្យួរទុក)"))</f>
        <v/>
      </c>
      <c r="K4334" s="462" t="inlineStr"/>
      <c r="L4334" s="462" t="inlineStr"/>
      <c r="M4334" s="464">
        <f>AH4334</f>
        <v/>
      </c>
      <c r="N4334" s="464">
        <f>IF(W4334&lt;0,AH4334,I4334)</f>
        <v/>
      </c>
      <c r="O4334" s="464">
        <f>I4334-M4334</f>
        <v/>
      </c>
      <c r="P4334" s="462" t="n"/>
      <c r="Q4334" s="462">
        <f>V4334=W4334</f>
        <v/>
      </c>
      <c r="R4334" s="462">
        <f>AND(MONTH(F4334)=MONTH(X4334), YEAR(F4334)=YEAR(X4334))</f>
        <v/>
      </c>
      <c r="S4334" s="462">
        <f>AC4334="L001-901905215"</f>
        <v/>
      </c>
      <c r="T4334" s="464">
        <f>G4334-AH4334</f>
        <v/>
      </c>
      <c r="U4334" s="462" t="n"/>
      <c r="V4334" s="462" t="inlineStr">
        <is>
          <t>PNHIR00152622</t>
        </is>
      </c>
      <c r="W4334" s="462" t="inlineStr">
        <is>
          <t>PNHIR00152622</t>
        </is>
      </c>
      <c r="X4334" s="463" t="n">
        <v>44926</v>
      </c>
      <c r="Y4334" s="462" t="inlineStr">
        <is>
          <t>PNHIR00152622</t>
        </is>
      </c>
      <c r="Z4334" s="462" t="inlineStr"/>
      <c r="AA4334" s="462" t="inlineStr">
        <is>
          <t>បុគ្គលជាប់អាករ</t>
        </is>
      </c>
      <c r="AB4334" s="462" t="inlineStr">
        <is>
          <t>L001-901905215</t>
        </is>
      </c>
      <c r="AC4334" s="462" t="inlineStr">
        <is>
          <t>វីអ៊ីស៊ិន (ខេមបូឌា) អ៊ិនដាសស្ទ្រី ឯ.ក</t>
        </is>
      </c>
      <c r="AD4334" s="464" t="n">
        <v>131868</v>
      </c>
      <c r="AE4334" s="464" t="n">
        <v>119880</v>
      </c>
      <c r="AF4334" s="464" t="n">
        <v>0</v>
      </c>
      <c r="AG4334" s="464" t="n">
        <v>0</v>
      </c>
      <c r="AH4334" s="464" t="n">
        <v>11988</v>
      </c>
      <c r="AI4334" s="464" t="n">
        <v>0</v>
      </c>
      <c r="AJ4334" s="464" t="n">
        <v>0</v>
      </c>
      <c r="AK4334" s="464" t="n">
        <v>0</v>
      </c>
      <c r="AL4334" s="464" t="n">
        <v>0</v>
      </c>
      <c r="AM4334" s="464" t="n">
        <v>0</v>
      </c>
      <c r="AN4334" s="464" t="n">
        <v>0</v>
      </c>
      <c r="AO4334" s="464" t="n">
        <v>0</v>
      </c>
      <c r="AP4334" s="464" t="n">
        <v>0</v>
      </c>
      <c r="AQ4334" s="462" t="inlineStr"/>
      <c r="AR4334" s="462" t="inlineStr">
        <is>
          <t>Revenue in December 2022</t>
        </is>
      </c>
      <c r="AS4334" s="462" t="inlineStr">
        <is>
          <t>បានប្រកាសពន្ធ</t>
        </is>
      </c>
    </row>
    <row r="4335">
      <c r="A4335" s="461" t="n">
        <v>4327</v>
      </c>
      <c r="B4335" s="462" t="inlineStr">
        <is>
          <t>Express Fee</t>
        </is>
      </c>
      <c r="C4335" s="462" t="inlineStr">
        <is>
          <t>ឌី អេច អិល អិចប្រេស (ខេមបូឌា)</t>
        </is>
      </c>
      <c r="D4335" s="462" t="inlineStr">
        <is>
          <t>L001-100045197</t>
        </is>
      </c>
      <c r="E4335" s="462" t="inlineStr">
        <is>
          <t>PNHIR00152125</t>
        </is>
      </c>
      <c r="F4335" s="463" t="n">
        <v>44921</v>
      </c>
      <c r="G4335" s="464" t="n">
        <v>8228</v>
      </c>
      <c r="H4335" s="462" t="n"/>
      <c r="I4335" s="464">
        <f>G4335</f>
        <v/>
      </c>
      <c r="J4335" s="462">
        <f>IF(AND(Q4335=TRUE, R4335=TRUE, S4335=TRUE), IF(W4335&lt;-0.05, "អនុញ្ញាត (អ្នកផ្គត់ផ្គង់ប្រកាសខ្វះ)", "បានប្រកាស (អនុញ្ញាត)"), IF(AND(Q4335=FALSE, R4335=FALSE, S4335=FALSE), "ព្យួរទុក (មិនមានទិន្នន័យ)", "ប្រកាសខុស (ព្យួរទុក)"))</f>
        <v/>
      </c>
      <c r="K4335" s="462" t="inlineStr"/>
      <c r="L4335" s="462" t="inlineStr"/>
      <c r="M4335" s="464">
        <f>AH4335</f>
        <v/>
      </c>
      <c r="N4335" s="464">
        <f>IF(W4335&lt;0,AH4335,I4335)</f>
        <v/>
      </c>
      <c r="O4335" s="464">
        <f>I4335-M4335</f>
        <v/>
      </c>
      <c r="P4335" s="462" t="n"/>
      <c r="Q4335" s="462">
        <f>V4335=W4335</f>
        <v/>
      </c>
      <c r="R4335" s="462">
        <f>AND(MONTH(F4335)=MONTH(X4335), YEAR(F4335)=YEAR(X4335))</f>
        <v/>
      </c>
      <c r="S4335" s="462">
        <f>AC4335="L001-901905215"</f>
        <v/>
      </c>
      <c r="T4335" s="464">
        <f>G4335-AH4335</f>
        <v/>
      </c>
      <c r="U4335" s="462" t="n"/>
      <c r="V4335" s="462" t="inlineStr">
        <is>
          <t>PNHIR00152125</t>
        </is>
      </c>
      <c r="W4335" s="462" t="inlineStr">
        <is>
          <t>PNHIR00152125</t>
        </is>
      </c>
      <c r="X4335" s="463" t="n">
        <v>44921</v>
      </c>
      <c r="Y4335" s="462" t="inlineStr">
        <is>
          <t>PNHIR00152125</t>
        </is>
      </c>
      <c r="Z4335" s="462" t="inlineStr"/>
      <c r="AA4335" s="462" t="inlineStr">
        <is>
          <t>បុគ្គលជាប់អាករ</t>
        </is>
      </c>
      <c r="AB4335" s="462" t="inlineStr">
        <is>
          <t>L001-901905215</t>
        </is>
      </c>
      <c r="AC4335" s="462" t="inlineStr">
        <is>
          <t>វីអ៊ីស៊ិន (ខេមបូឌា) អ៊ិនដាសស្ទ្រី ឯ.ក</t>
        </is>
      </c>
      <c r="AD4335" s="464" t="n">
        <v>90508</v>
      </c>
      <c r="AE4335" s="464" t="n">
        <v>82280</v>
      </c>
      <c r="AF4335" s="464" t="n">
        <v>0</v>
      </c>
      <c r="AG4335" s="464" t="n">
        <v>0</v>
      </c>
      <c r="AH4335" s="464" t="n">
        <v>8228</v>
      </c>
      <c r="AI4335" s="464" t="n">
        <v>0</v>
      </c>
      <c r="AJ4335" s="464" t="n">
        <v>0</v>
      </c>
      <c r="AK4335" s="464" t="n">
        <v>0</v>
      </c>
      <c r="AL4335" s="464" t="n">
        <v>0</v>
      </c>
      <c r="AM4335" s="464" t="n">
        <v>0</v>
      </c>
      <c r="AN4335" s="464" t="n">
        <v>0</v>
      </c>
      <c r="AO4335" s="464" t="n">
        <v>0</v>
      </c>
      <c r="AP4335" s="464" t="n">
        <v>0</v>
      </c>
      <c r="AQ4335" s="462" t="inlineStr"/>
      <c r="AR4335" s="462" t="inlineStr">
        <is>
          <t>Revenue in December 2022</t>
        </is>
      </c>
      <c r="AS4335" s="462" t="inlineStr">
        <is>
          <t>បានប្រកាសពន្ធ</t>
        </is>
      </c>
    </row>
    <row r="4336">
      <c r="A4336" s="461" t="n">
        <v>4328</v>
      </c>
      <c r="B4336" s="462" t="inlineStr">
        <is>
          <t>Express Fee</t>
        </is>
      </c>
      <c r="C4336" s="462" t="inlineStr">
        <is>
          <t>ឌី អេច អិល អិចប្រេស (ខេមបូឌា)</t>
        </is>
      </c>
      <c r="D4336" s="462" t="inlineStr">
        <is>
          <t>L001-100045197</t>
        </is>
      </c>
      <c r="E4336" s="462" t="inlineStr">
        <is>
          <t>PNHIR00150358</t>
        </is>
      </c>
      <c r="F4336" s="463" t="n">
        <v>44900</v>
      </c>
      <c r="G4336" s="464" t="n">
        <v>1643</v>
      </c>
      <c r="H4336" s="462" t="n"/>
      <c r="I4336" s="464">
        <f>G4336</f>
        <v/>
      </c>
      <c r="J4336" s="462">
        <f>IF(AND(Q4336=TRUE, R4336=TRUE, S4336=TRUE), IF(W4336&lt;-0.05, "អនុញ្ញាត (អ្នកផ្គត់ផ្គង់ប្រកាសខ្វះ)", "បានប្រកាស (អនុញ្ញាត)"), IF(AND(Q4336=FALSE, R4336=FALSE, S4336=FALSE), "ព្យួរទុក (មិនមានទិន្នន័យ)", "ប្រកាសខុស (ព្យួរទុក)"))</f>
        <v/>
      </c>
      <c r="K4336" s="462" t="inlineStr"/>
      <c r="L4336" s="462" t="inlineStr"/>
      <c r="M4336" s="464">
        <f>AH4336</f>
        <v/>
      </c>
      <c r="N4336" s="464">
        <f>IF(W4336&lt;0,AH4336,I4336)</f>
        <v/>
      </c>
      <c r="O4336" s="464">
        <f>I4336-M4336</f>
        <v/>
      </c>
      <c r="P4336" s="462" t="n"/>
      <c r="Q4336" s="462">
        <f>V4336=W4336</f>
        <v/>
      </c>
      <c r="R4336" s="462">
        <f>AND(MONTH(F4336)=MONTH(X4336), YEAR(F4336)=YEAR(X4336))</f>
        <v/>
      </c>
      <c r="S4336" s="462">
        <f>AC4336="L001-901905215"</f>
        <v/>
      </c>
      <c r="T4336" s="464">
        <f>G4336-AH4336</f>
        <v/>
      </c>
      <c r="U4336" s="462" t="n"/>
      <c r="V4336" s="462" t="inlineStr">
        <is>
          <t>PNHIR00150358</t>
        </is>
      </c>
      <c r="W4336" s="462" t="inlineStr">
        <is>
          <t>PNHIR00150358</t>
        </is>
      </c>
      <c r="X4336" s="463" t="n">
        <v>44900</v>
      </c>
      <c r="Y4336" s="462" t="inlineStr">
        <is>
          <t>PNHIR00150358.</t>
        </is>
      </c>
      <c r="Z4336" s="462" t="inlineStr"/>
      <c r="AA4336" s="462" t="inlineStr">
        <is>
          <t>បុគ្គលជាប់អាករ</t>
        </is>
      </c>
      <c r="AB4336" s="462" t="inlineStr">
        <is>
          <t>L001-901905215</t>
        </is>
      </c>
      <c r="AC4336" s="462" t="inlineStr">
        <is>
          <t>វីអ៊ីស៊ិន (ខេមបូឌា) អ៊ិនដាសស្ទ្រី ឯ.ក</t>
        </is>
      </c>
      <c r="AD4336" s="464" t="n">
        <v>65728</v>
      </c>
      <c r="AE4336" s="464" t="n">
        <v>65728</v>
      </c>
      <c r="AF4336" s="464" t="n">
        <v>0</v>
      </c>
      <c r="AG4336" s="464" t="n">
        <v>0</v>
      </c>
      <c r="AH4336" s="464" t="n">
        <v>0</v>
      </c>
      <c r="AI4336" s="464" t="n">
        <v>0</v>
      </c>
      <c r="AJ4336" s="464" t="n">
        <v>0</v>
      </c>
      <c r="AK4336" s="464" t="n">
        <v>0</v>
      </c>
      <c r="AL4336" s="464" t="n">
        <v>0</v>
      </c>
      <c r="AM4336" s="464" t="n">
        <v>0</v>
      </c>
      <c r="AN4336" s="464" t="n">
        <v>0</v>
      </c>
      <c r="AO4336" s="464" t="n">
        <v>0</v>
      </c>
      <c r="AP4336" s="464" t="n">
        <v>0</v>
      </c>
      <c r="AQ4336" s="462" t="inlineStr"/>
      <c r="AR4336" s="462" t="inlineStr">
        <is>
          <t>Revenue in December 2022</t>
        </is>
      </c>
      <c r="AS4336" s="462" t="inlineStr">
        <is>
          <t>បានប្រកាសពន្ធ</t>
        </is>
      </c>
    </row>
    <row r="4337">
      <c r="A4337" s="461" t="n">
        <v>4329</v>
      </c>
      <c r="B4337" s="462" t="inlineStr">
        <is>
          <t>Lift-On &amp; Lift-Off</t>
        </is>
      </c>
      <c r="C4337" s="462" t="inlineStr">
        <is>
          <t>កំពង់ផែស្វយ័តក្រុងព្រះសីហនុ</t>
        </is>
      </c>
      <c r="D4337" s="462" t="inlineStr">
        <is>
          <t>L001-100044638</t>
        </is>
      </c>
      <c r="E4337" s="462" t="inlineStr">
        <is>
          <t>205311</t>
        </is>
      </c>
      <c r="F4337" s="463" t="n">
        <v>44896</v>
      </c>
      <c r="G4337" s="464" t="n">
        <v>21022</v>
      </c>
      <c r="H4337" s="462" t="n"/>
      <c r="I4337" s="464">
        <f>G4337</f>
        <v/>
      </c>
      <c r="J4337" s="462">
        <f>IF(AND(Q4337=TRUE, R4337=TRUE, S4337=TRUE), IF(W4337&lt;-0.05, "អនុញ្ញាត (អ្នកផ្គត់ផ្គង់ប្រកាសខ្វះ)", "បានប្រកាស (អនុញ្ញាត)"), IF(AND(Q4337=FALSE, R4337=FALSE, S4337=FALSE), "ព្យួរទុក (មិនមានទិន្នន័យ)", "ប្រកាសខុស (ព្យួរទុក)"))</f>
        <v/>
      </c>
      <c r="K4337" s="462" t="inlineStr"/>
      <c r="L4337" s="462" t="inlineStr"/>
      <c r="M4337" s="464">
        <f>AH4337</f>
        <v/>
      </c>
      <c r="N4337" s="464">
        <f>IF(W4337&lt;0,AH4337,I4337)</f>
        <v/>
      </c>
      <c r="O4337" s="464">
        <f>I4337-M4337</f>
        <v/>
      </c>
      <c r="P4337" s="462" t="n"/>
      <c r="Q4337" s="462">
        <f>V4337=W4337</f>
        <v/>
      </c>
      <c r="R4337" s="462">
        <f>AND(MONTH(F4337)=MONTH(X4337), YEAR(F4337)=YEAR(X4337))</f>
        <v/>
      </c>
      <c r="S4337" s="462">
        <f>AC4337="L001-901905215"</f>
        <v/>
      </c>
      <c r="T4337" s="464">
        <f>G4337-AH4337</f>
        <v/>
      </c>
      <c r="U4337" s="462" t="n"/>
      <c r="V4337" s="462" t="inlineStr">
        <is>
          <t>205311</t>
        </is>
      </c>
      <c r="W4337" s="462" t="inlineStr"/>
      <c r="X4337" s="499" t="n"/>
      <c r="Y4337" s="462" t="n"/>
      <c r="Z4337" s="462" t="n"/>
      <c r="AA4337" s="462" t="n"/>
      <c r="AB4337" s="462" t="n"/>
      <c r="AC4337" s="462" t="n"/>
      <c r="AD4337" s="462" t="n"/>
      <c r="AE4337" s="462" t="n"/>
      <c r="AF4337" s="462" t="n"/>
      <c r="AG4337" s="462" t="n"/>
      <c r="AH4337" s="462" t="n"/>
      <c r="AI4337" s="462" t="n"/>
      <c r="AJ4337" s="462" t="n"/>
      <c r="AK4337" s="462" t="n"/>
      <c r="AL4337" s="462" t="n"/>
      <c r="AM4337" s="462" t="n"/>
      <c r="AN4337" s="462" t="n"/>
      <c r="AO4337" s="462" t="n"/>
      <c r="AP4337" s="462" t="n"/>
      <c r="AQ4337" s="462" t="n"/>
      <c r="AR4337" s="462" t="n"/>
      <c r="AS4337" s="462" t="n"/>
    </row>
    <row r="4338">
      <c r="A4338" s="461" t="n">
        <v>4330</v>
      </c>
      <c r="B4338" s="462" t="inlineStr">
        <is>
          <t>Rental Machine for  Dec 2022</t>
        </is>
      </c>
      <c r="C4338" s="462" t="inlineStr">
        <is>
          <t xml:space="preserve">អិនធីអិល តិចណូឡូជី </t>
        </is>
      </c>
      <c r="D4338" s="462" t="inlineStr">
        <is>
          <t>K005-901900283</t>
        </is>
      </c>
      <c r="E4338" s="462" t="inlineStr">
        <is>
          <t>22004523</t>
        </is>
      </c>
      <c r="F4338" s="463" t="n">
        <v>44914</v>
      </c>
      <c r="G4338" s="464" t="n">
        <v>23091</v>
      </c>
      <c r="H4338" s="462" t="n"/>
      <c r="I4338" s="464">
        <f>G4338</f>
        <v/>
      </c>
      <c r="J4338" s="462">
        <f>IF(AND(Q4338=TRUE, R4338=TRUE, S4338=TRUE), IF(W4338&lt;-0.05, "អនុញ្ញាត (អ្នកផ្គត់ផ្គង់ប្រកាសខ្វះ)", "បានប្រកាស (អនុញ្ញាត)"), IF(AND(Q4338=FALSE, R4338=FALSE, S4338=FALSE), "ព្យួរទុក (មិនមានទិន្នន័យ)", "ប្រកាសខុស (ព្យួរទុក)"))</f>
        <v/>
      </c>
      <c r="K4338" s="462" t="inlineStr"/>
      <c r="L4338" s="462" t="inlineStr"/>
      <c r="M4338" s="464">
        <f>AH4338</f>
        <v/>
      </c>
      <c r="N4338" s="464">
        <f>IF(W4338&lt;0,AH4338,I4338)</f>
        <v/>
      </c>
      <c r="O4338" s="464">
        <f>I4338-M4338</f>
        <v/>
      </c>
      <c r="P4338" s="462" t="n"/>
      <c r="Q4338" s="462">
        <f>V4338=W4338</f>
        <v/>
      </c>
      <c r="R4338" s="462">
        <f>AND(MONTH(F4338)=MONTH(X4338), YEAR(F4338)=YEAR(X4338))</f>
        <v/>
      </c>
      <c r="S4338" s="462">
        <f>AC4338="L001-901905215"</f>
        <v/>
      </c>
      <c r="T4338" s="464">
        <f>G4338-AH4338</f>
        <v/>
      </c>
      <c r="U4338" s="462" t="n"/>
      <c r="V4338" s="462" t="inlineStr">
        <is>
          <t>22004523</t>
        </is>
      </c>
      <c r="W4338" s="462" t="inlineStr">
        <is>
          <t>22004523</t>
        </is>
      </c>
      <c r="X4338" s="463" t="n">
        <v>44914</v>
      </c>
      <c r="Y4338" s="462" t="inlineStr">
        <is>
          <t>22-004523</t>
        </is>
      </c>
      <c r="Z4338" s="462" t="inlineStr"/>
      <c r="AA4338" s="462" t="inlineStr">
        <is>
          <t>បុគ្គលជាប់អាករ</t>
        </is>
      </c>
      <c r="AB4338" s="462" t="inlineStr">
        <is>
          <t>L001-901905215</t>
        </is>
      </c>
      <c r="AC4338" s="462" t="inlineStr">
        <is>
          <t>វីអ៊ីស៊ិន (ខេមបូឌា) អ៊ិនដាសស្ទ្រី ឯ.ក</t>
        </is>
      </c>
      <c r="AD4338" s="464" t="n">
        <v>253998</v>
      </c>
      <c r="AE4338" s="464" t="n">
        <v>230907</v>
      </c>
      <c r="AF4338" s="464" t="n">
        <v>0</v>
      </c>
      <c r="AG4338" s="464" t="n">
        <v>0</v>
      </c>
      <c r="AH4338" s="464" t="n">
        <v>23091</v>
      </c>
      <c r="AI4338" s="464" t="n">
        <v>0</v>
      </c>
      <c r="AJ4338" s="464" t="n">
        <v>0</v>
      </c>
      <c r="AK4338" s="464" t="n">
        <v>0</v>
      </c>
      <c r="AL4338" s="464" t="n">
        <v>0</v>
      </c>
      <c r="AM4338" s="464" t="n">
        <v>0</v>
      </c>
      <c r="AN4338" s="464" t="n">
        <v>0</v>
      </c>
      <c r="AO4338" s="464" t="n">
        <v>0</v>
      </c>
      <c r="AP4338" s="464" t="n">
        <v>0</v>
      </c>
      <c r="AQ4338" s="462" t="inlineStr"/>
      <c r="AR4338" s="462" t="inlineStr">
        <is>
          <t>Rental Machine Photocopier CANON iR-2525</t>
        </is>
      </c>
      <c r="AS4338" s="462" t="inlineStr">
        <is>
          <t>បានប្រកាសពន្ធ</t>
        </is>
      </c>
    </row>
    <row r="4339">
      <c r="A4339" s="461" t="n">
        <v>4331</v>
      </c>
      <c r="B4339" s="462" t="inlineStr">
        <is>
          <t>Rental Machine for Nov and Dec 2022</t>
        </is>
      </c>
      <c r="C4339" s="462" t="inlineStr">
        <is>
          <t xml:space="preserve">អិនធីអិល តិចណូឡូជី </t>
        </is>
      </c>
      <c r="D4339" s="462" t="inlineStr">
        <is>
          <t>K005-901900283</t>
        </is>
      </c>
      <c r="E4339" s="462" t="inlineStr">
        <is>
          <t>22-004113</t>
        </is>
      </c>
      <c r="F4339" s="463" t="n">
        <v>44896</v>
      </c>
      <c r="G4339" s="464" t="n">
        <v>20685</v>
      </c>
      <c r="H4339" s="462" t="n"/>
      <c r="I4339" s="464">
        <f>G4339</f>
        <v/>
      </c>
      <c r="J4339" s="462">
        <f>IF(AND(Q4339=TRUE, R4339=TRUE, S4339=TRUE), IF(W4339&lt;-0.05, "អនុញ្ញាត (អ្នកផ្គត់ផ្គង់ប្រកាសខ្វះ)", "បានប្រកាស (អនុញ្ញាត)"), IF(AND(Q4339=FALSE, R4339=FALSE, S4339=FALSE), "ព្យួរទុក (មិនមានទិន្នន័យ)", "ប្រកាសខុស (ព្យួរទុក)"))</f>
        <v/>
      </c>
      <c r="K4339" s="462" t="inlineStr"/>
      <c r="L4339" s="462" t="inlineStr"/>
      <c r="M4339" s="464">
        <f>AH4339</f>
        <v/>
      </c>
      <c r="N4339" s="464">
        <f>IF(W4339&lt;0,AH4339,I4339)</f>
        <v/>
      </c>
      <c r="O4339" s="464">
        <f>I4339-M4339</f>
        <v/>
      </c>
      <c r="P4339" s="462" t="n"/>
      <c r="Q4339" s="462">
        <f>V4339=W4339</f>
        <v/>
      </c>
      <c r="R4339" s="462">
        <f>AND(MONTH(F4339)=MONTH(X4339), YEAR(F4339)=YEAR(X4339))</f>
        <v/>
      </c>
      <c r="S4339" s="462">
        <f>AC4339="L001-901905215"</f>
        <v/>
      </c>
      <c r="T4339" s="464">
        <f>G4339-AH4339</f>
        <v/>
      </c>
      <c r="U4339" s="462" t="n"/>
      <c r="V4339" s="462" t="inlineStr">
        <is>
          <t>22004113</t>
        </is>
      </c>
      <c r="W4339" s="462" t="inlineStr">
        <is>
          <t>22004113</t>
        </is>
      </c>
      <c r="X4339" s="463" t="n">
        <v>44886</v>
      </c>
      <c r="Y4339" s="462" t="inlineStr">
        <is>
          <t>22-004113</t>
        </is>
      </c>
      <c r="Z4339" s="462" t="inlineStr"/>
      <c r="AA4339" s="462" t="inlineStr">
        <is>
          <t>បុគ្គលជាប់អាករ</t>
        </is>
      </c>
      <c r="AB4339" s="462" t="inlineStr">
        <is>
          <t>L001-901905215</t>
        </is>
      </c>
      <c r="AC4339" s="462" t="inlineStr">
        <is>
          <t>វីអ៊ីស៊ិន (ខេមបូឌា) អ៊ិនដាសស្ទ្រី ឯ.ក</t>
        </is>
      </c>
      <c r="AD4339" s="464" t="n">
        <v>227535</v>
      </c>
      <c r="AE4339" s="464" t="n">
        <v>206850</v>
      </c>
      <c r="AF4339" s="464" t="n">
        <v>0</v>
      </c>
      <c r="AG4339" s="464" t="n">
        <v>0</v>
      </c>
      <c r="AH4339" s="464" t="n">
        <v>20685</v>
      </c>
      <c r="AI4339" s="464" t="n">
        <v>0</v>
      </c>
      <c r="AJ4339" s="464" t="n">
        <v>0</v>
      </c>
      <c r="AK4339" s="464" t="n">
        <v>0</v>
      </c>
      <c r="AL4339" s="464" t="n">
        <v>0</v>
      </c>
      <c r="AM4339" s="464" t="n">
        <v>0</v>
      </c>
      <c r="AN4339" s="464" t="n">
        <v>0</v>
      </c>
      <c r="AO4339" s="464" t="n">
        <v>0</v>
      </c>
      <c r="AP4339" s="464" t="n">
        <v>0</v>
      </c>
      <c r="AQ4339" s="462" t="inlineStr"/>
      <c r="AR4339" s="462" t="inlineStr">
        <is>
          <t>Rental Machine Photocopier CANON iR-2525</t>
        </is>
      </c>
      <c r="AS4339" s="462" t="inlineStr">
        <is>
          <t>បានប្រកាសពន្ធ</t>
        </is>
      </c>
    </row>
    <row r="4340">
      <c r="A4340" s="461" t="n">
        <v>4332</v>
      </c>
      <c r="B4340" s="462" t="inlineStr">
        <is>
          <t>Internet Service Fee</t>
        </is>
      </c>
      <c r="C4340" s="462" t="inlineStr">
        <is>
          <t>វៀតធេល (ខេមបូឌា)</t>
        </is>
      </c>
      <c r="D4340" s="462" t="inlineStr">
        <is>
          <t>L001-100121845</t>
        </is>
      </c>
      <c r="E4340" s="462" t="inlineStr">
        <is>
          <t>MC/2022-0771055</t>
        </is>
      </c>
      <c r="F4340" s="463" t="n">
        <v>44923</v>
      </c>
      <c r="G4340" s="464" t="n">
        <v>205750</v>
      </c>
      <c r="H4340" s="462" t="n"/>
      <c r="I4340" s="464">
        <f>G4340</f>
        <v/>
      </c>
      <c r="J4340" s="462">
        <f>IF(AND(Q4340=TRUE, R4340=TRUE, S4340=TRUE), IF(W4340&lt;-0.05, "អនុញ្ញាត (អ្នកផ្គត់ផ្គង់ប្រកាសខ្វះ)", "បានប្រកាស (អនុញ្ញាត)"), IF(AND(Q4340=FALSE, R4340=FALSE, S4340=FALSE), "ព្យួរទុក (មិនមានទិន្នន័យ)", "ប្រកាសខុស (ព្យួរទុក)"))</f>
        <v/>
      </c>
      <c r="K4340" s="462" t="inlineStr"/>
      <c r="L4340" s="462" t="inlineStr"/>
      <c r="M4340" s="464">
        <f>AH4340</f>
        <v/>
      </c>
      <c r="N4340" s="464">
        <f>IF(W4340&lt;0,AH4340,I4340)</f>
        <v/>
      </c>
      <c r="O4340" s="464">
        <f>I4340-M4340</f>
        <v/>
      </c>
      <c r="P4340" s="462" t="n"/>
      <c r="Q4340" s="462">
        <f>V4340=W4340</f>
        <v/>
      </c>
      <c r="R4340" s="462">
        <f>AND(MONTH(F4340)=MONTH(X4340), YEAR(F4340)=YEAR(X4340))</f>
        <v/>
      </c>
      <c r="S4340" s="462">
        <f>AC4340="L001-901905215"</f>
        <v/>
      </c>
      <c r="T4340" s="464">
        <f>G4340-AH4340</f>
        <v/>
      </c>
      <c r="U4340" s="462" t="n"/>
      <c r="V4340" s="462" t="inlineStr">
        <is>
          <t>MC20220771055</t>
        </is>
      </c>
      <c r="W4340" s="462" t="inlineStr"/>
      <c r="X4340" s="499" t="n"/>
      <c r="Y4340" s="462" t="n"/>
      <c r="Z4340" s="462" t="n"/>
      <c r="AA4340" s="462" t="n"/>
      <c r="AB4340" s="462" t="n"/>
      <c r="AC4340" s="462" t="n"/>
      <c r="AD4340" s="462" t="n"/>
      <c r="AE4340" s="462" t="n"/>
      <c r="AF4340" s="462" t="n"/>
      <c r="AG4340" s="462" t="n"/>
      <c r="AH4340" s="462" t="n"/>
      <c r="AI4340" s="462" t="n"/>
      <c r="AJ4340" s="462" t="n"/>
      <c r="AK4340" s="462" t="n"/>
      <c r="AL4340" s="462" t="n"/>
      <c r="AM4340" s="462" t="n"/>
      <c r="AN4340" s="462" t="n"/>
      <c r="AO4340" s="462" t="n"/>
      <c r="AP4340" s="462" t="n"/>
      <c r="AQ4340" s="462" t="n"/>
      <c r="AR4340" s="462" t="n"/>
      <c r="AS4340" s="462" t="n"/>
    </row>
    <row r="4341">
      <c r="A4341" s="461" t="n">
        <v>4333</v>
      </c>
      <c r="B4341" s="462" t="inlineStr">
        <is>
          <t>Security Guard for Dec 2022</t>
        </is>
      </c>
      <c r="C4341" s="462" t="inlineStr">
        <is>
          <t>អេសអេហ្វអាយ​ ស៊ីឃ្យួរឹធី ហ្វសស៍ អ៊ិនធើណេសិនណល ឯ.ក</t>
        </is>
      </c>
      <c r="D4341" s="462" t="inlineStr">
        <is>
          <t>K010-901908100</t>
        </is>
      </c>
      <c r="E4341" s="462" t="inlineStr">
        <is>
          <t>SFI2022/484</t>
        </is>
      </c>
      <c r="F4341" s="463" t="n">
        <v>44921</v>
      </c>
      <c r="G4341" s="464" t="n">
        <v>230384</v>
      </c>
      <c r="H4341" s="462" t="n"/>
      <c r="I4341" s="464">
        <f>G4341</f>
        <v/>
      </c>
      <c r="J4341" s="462">
        <f>IF(AND(Q4341=TRUE, R4341=TRUE, S4341=TRUE), IF(W4341&lt;-0.05, "អនុញ្ញាត (អ្នកផ្គត់ផ្គង់ប្រកាសខ្វះ)", "បានប្រកាស (អនុញ្ញាត)"), IF(AND(Q4341=FALSE, R4341=FALSE, S4341=FALSE), "ព្យួរទុក (មិនមានទិន្នន័យ)", "ប្រកាសខុស (ព្យួរទុក)"))</f>
        <v/>
      </c>
      <c r="K4341" s="462" t="inlineStr"/>
      <c r="L4341" s="462" t="inlineStr"/>
      <c r="M4341" s="464">
        <f>AH4341</f>
        <v/>
      </c>
      <c r="N4341" s="464">
        <f>IF(W4341&lt;0,AH4341,I4341)</f>
        <v/>
      </c>
      <c r="O4341" s="464">
        <f>I4341-M4341</f>
        <v/>
      </c>
      <c r="P4341" s="462" t="n"/>
      <c r="Q4341" s="462">
        <f>V4341=W4341</f>
        <v/>
      </c>
      <c r="R4341" s="462">
        <f>AND(MONTH(F4341)=MONTH(X4341), YEAR(F4341)=YEAR(X4341))</f>
        <v/>
      </c>
      <c r="S4341" s="462">
        <f>AC4341="L001-901905215"</f>
        <v/>
      </c>
      <c r="T4341" s="464">
        <f>G4341-AH4341</f>
        <v/>
      </c>
      <c r="U4341" s="462" t="n"/>
      <c r="V4341" s="462" t="inlineStr">
        <is>
          <t>SFI2022484</t>
        </is>
      </c>
      <c r="W4341" s="462" t="inlineStr">
        <is>
          <t>SFI2022484</t>
        </is>
      </c>
      <c r="X4341" s="463" t="n">
        <v>44921</v>
      </c>
      <c r="Y4341" s="462" t="inlineStr">
        <is>
          <t>SFI2022/484</t>
        </is>
      </c>
      <c r="Z4341" s="462" t="inlineStr"/>
      <c r="AA4341" s="462" t="inlineStr">
        <is>
          <t>បុគ្គលជាប់អាករ</t>
        </is>
      </c>
      <c r="AB4341" s="462" t="inlineStr">
        <is>
          <t>L001-901905215</t>
        </is>
      </c>
      <c r="AC4341" s="462" t="inlineStr">
        <is>
          <t>វីអ៊ីស៊ិន (ខេមបូឌា) អ៊ិនដាសស្ទ្រី ឯ.ក</t>
        </is>
      </c>
      <c r="AD4341" s="464" t="n">
        <v>2536072</v>
      </c>
      <c r="AE4341" s="464" t="n">
        <v>2305520</v>
      </c>
      <c r="AF4341" s="464" t="n">
        <v>0</v>
      </c>
      <c r="AG4341" s="464" t="n">
        <v>0</v>
      </c>
      <c r="AH4341" s="464" t="n">
        <v>230552</v>
      </c>
      <c r="AI4341" s="464" t="n">
        <v>0</v>
      </c>
      <c r="AJ4341" s="464" t="n">
        <v>0</v>
      </c>
      <c r="AK4341" s="464" t="n">
        <v>0</v>
      </c>
      <c r="AL4341" s="464" t="n">
        <v>0</v>
      </c>
      <c r="AM4341" s="464" t="n">
        <v>0</v>
      </c>
      <c r="AN4341" s="464" t="n">
        <v>0</v>
      </c>
      <c r="AO4341" s="464" t="n">
        <v>0</v>
      </c>
      <c r="AP4341" s="464" t="n">
        <v>0</v>
      </c>
      <c r="AQ4341" s="462" t="inlineStr"/>
      <c r="AR4341" s="462" t="inlineStr">
        <is>
          <t>Security service fee for Dec 2022</t>
        </is>
      </c>
      <c r="AS4341" s="462" t="inlineStr">
        <is>
          <t>បានប្រកាសពន្ធ</t>
        </is>
      </c>
    </row>
    <row r="4342">
      <c r="A4342" s="461" t="n">
        <v>4334</v>
      </c>
      <c r="B4342" s="462" t="inlineStr">
        <is>
          <t>Building Rental and Management Fee for Dec 2022</t>
        </is>
      </c>
      <c r="C4342" s="462" t="inlineStr">
        <is>
          <t>មេហ្គា លេបឹល &amp; ស្ទីកឃើរ (ខេមបូឌា)</t>
        </is>
      </c>
      <c r="D4342" s="462" t="inlineStr">
        <is>
          <t>L001-100185983</t>
        </is>
      </c>
      <c r="E4342" s="462" t="inlineStr">
        <is>
          <t>INV20221201</t>
        </is>
      </c>
      <c r="F4342" s="463" t="n">
        <v>44926</v>
      </c>
      <c r="G4342" s="464" t="n">
        <v>1556154</v>
      </c>
      <c r="H4342" s="462" t="n"/>
      <c r="I4342" s="464">
        <f>G4342</f>
        <v/>
      </c>
      <c r="J4342" s="462">
        <f>IF(AND(Q4342=TRUE, R4342=TRUE, S4342=TRUE), IF(W4342&lt;-0.05, "អនុញ្ញាត (អ្នកផ្គត់ផ្គង់ប្រកាសខ្វះ)", "បានប្រកាស (អនុញ្ញាត)"), IF(AND(Q4342=FALSE, R4342=FALSE, S4342=FALSE), "ព្យួរទុក (មិនមានទិន្នន័យ)", "ប្រកាសខុស (ព្យួរទុក)"))</f>
        <v/>
      </c>
      <c r="K4342" s="462" t="inlineStr"/>
      <c r="L4342" s="462" t="inlineStr"/>
      <c r="M4342" s="464">
        <f>AH4342</f>
        <v/>
      </c>
      <c r="N4342" s="464">
        <f>IF(W4342&lt;0,AH4342,I4342)</f>
        <v/>
      </c>
      <c r="O4342" s="464">
        <f>I4342-M4342</f>
        <v/>
      </c>
      <c r="P4342" s="462" t="n"/>
      <c r="Q4342" s="462">
        <f>V4342=W4342</f>
        <v/>
      </c>
      <c r="R4342" s="462">
        <f>AND(MONTH(F4342)=MONTH(X4342), YEAR(F4342)=YEAR(X4342))</f>
        <v/>
      </c>
      <c r="S4342" s="462">
        <f>AC4342="L001-901905215"</f>
        <v/>
      </c>
      <c r="T4342" s="464">
        <f>G4342-AH4342</f>
        <v/>
      </c>
      <c r="U4342" s="462" t="n"/>
      <c r="V4342" s="462" t="inlineStr">
        <is>
          <t>INV20221201</t>
        </is>
      </c>
      <c r="W4342" s="462" t="inlineStr">
        <is>
          <t>INV20221201</t>
        </is>
      </c>
      <c r="X4342" s="463" t="n">
        <v>44896</v>
      </c>
      <c r="Y4342" s="462" t="inlineStr">
        <is>
          <t>INV20221201</t>
        </is>
      </c>
      <c r="Z4342" s="462" t="inlineStr"/>
      <c r="AA4342" s="462" t="inlineStr">
        <is>
          <t>បុគ្គលជាប់អាករ</t>
        </is>
      </c>
      <c r="AB4342" s="462" t="inlineStr">
        <is>
          <t>L001-901905215</t>
        </is>
      </c>
      <c r="AC4342" s="462" t="inlineStr">
        <is>
          <t>វីអ៊ីស៊ិន (ខេមបូឌា) អ៊ិនដាសស្ទ្រី ឯ.ក</t>
        </is>
      </c>
      <c r="AD4342" s="464" t="n">
        <v>17177689</v>
      </c>
      <c r="AE4342" s="464" t="n">
        <v>15616081</v>
      </c>
      <c r="AF4342" s="464" t="n">
        <v>0</v>
      </c>
      <c r="AG4342" s="464" t="n">
        <v>0</v>
      </c>
      <c r="AH4342" s="464" t="n">
        <v>1561608</v>
      </c>
      <c r="AI4342" s="464" t="n">
        <v>0</v>
      </c>
      <c r="AJ4342" s="464" t="n">
        <v>0</v>
      </c>
      <c r="AK4342" s="464" t="n">
        <v>0</v>
      </c>
      <c r="AL4342" s="464" t="n">
        <v>0</v>
      </c>
      <c r="AM4342" s="464" t="n">
        <v>0</v>
      </c>
      <c r="AN4342" s="464" t="n">
        <v>0</v>
      </c>
      <c r="AO4342" s="464" t="n">
        <v>0</v>
      </c>
      <c r="AP4342" s="464" t="n">
        <v>0</v>
      </c>
      <c r="AQ4342" s="462" t="inlineStr"/>
      <c r="AR4342" s="462" t="inlineStr">
        <is>
          <t>Building rental charge</t>
        </is>
      </c>
      <c r="AS4342" s="462" t="inlineStr">
        <is>
          <t>បានប្រកាសពន្ធ</t>
        </is>
      </c>
    </row>
    <row r="4343">
      <c r="A4343" s="461" t="n">
        <v>4335</v>
      </c>
      <c r="B4343" s="462" t="inlineStr">
        <is>
          <t>Carbon Dioxide</t>
        </is>
      </c>
      <c r="C4343" s="462" t="inlineStr">
        <is>
          <t>ធីវីសីុ ហ្គាស សឹលូសិន</t>
        </is>
      </c>
      <c r="D4343" s="462" t="inlineStr">
        <is>
          <t>K005-901501105</t>
        </is>
      </c>
      <c r="E4343" s="462" t="inlineStr">
        <is>
          <t>2022-2193</t>
        </is>
      </c>
      <c r="F4343" s="463" t="n">
        <v>44926</v>
      </c>
      <c r="G4343" s="464" t="n">
        <v>5286228</v>
      </c>
      <c r="H4343" s="462" t="n"/>
      <c r="I4343" s="464">
        <f>G4343</f>
        <v/>
      </c>
      <c r="J4343" s="462">
        <f>IF(AND(Q4343=TRUE, R4343=TRUE, S4343=TRUE), IF(W4343&lt;-0.05, "អនុញ្ញាត (អ្នកផ្គត់ផ្គង់ប្រកាសខ្វះ)", "បានប្រកាស (អនុញ្ញាត)"), IF(AND(Q4343=FALSE, R4343=FALSE, S4343=FALSE), "ព្យួរទុក (មិនមានទិន្នន័យ)", "ប្រកាសខុស (ព្យួរទុក)"))</f>
        <v/>
      </c>
      <c r="K4343" s="462" t="inlineStr"/>
      <c r="L4343" s="462" t="inlineStr"/>
      <c r="M4343" s="464">
        <f>AH4343</f>
        <v/>
      </c>
      <c r="N4343" s="464">
        <f>IF(W4343&lt;0,AH4343,I4343)</f>
        <v/>
      </c>
      <c r="O4343" s="464">
        <f>I4343-M4343</f>
        <v/>
      </c>
      <c r="P4343" s="462" t="n"/>
      <c r="Q4343" s="462">
        <f>V4343=W4343</f>
        <v/>
      </c>
      <c r="R4343" s="462">
        <f>AND(MONTH(F4343)=MONTH(X4343), YEAR(F4343)=YEAR(X4343))</f>
        <v/>
      </c>
      <c r="S4343" s="462">
        <f>AC4343="L001-901905215"</f>
        <v/>
      </c>
      <c r="T4343" s="464">
        <f>G4343-AH4343</f>
        <v/>
      </c>
      <c r="U4343" s="462" t="n"/>
      <c r="V4343" s="462" t="inlineStr">
        <is>
          <t>20222193</t>
        </is>
      </c>
      <c r="W4343" s="462" t="inlineStr">
        <is>
          <t>20222193</t>
        </is>
      </c>
      <c r="X4343" s="463" t="n">
        <v>44926</v>
      </c>
      <c r="Y4343" s="462" t="inlineStr">
        <is>
          <t>2022-2193</t>
        </is>
      </c>
      <c r="Z4343" s="462" t="inlineStr"/>
      <c r="AA4343" s="462" t="inlineStr">
        <is>
          <t>បុគ្គលជាប់អាករ</t>
        </is>
      </c>
      <c r="AB4343" s="462" t="inlineStr">
        <is>
          <t>L001-901905215</t>
        </is>
      </c>
      <c r="AC4343" s="462" t="inlineStr">
        <is>
          <t>វីអ៊ីស៊ិន (ខេមបូឌា) អ៊ិនដាសស្ទ្រី ឯ.ក</t>
        </is>
      </c>
      <c r="AD4343" s="464" t="n">
        <v>58148508</v>
      </c>
      <c r="AE4343" s="464" t="n">
        <v>52862280</v>
      </c>
      <c r="AF4343" s="464" t="n">
        <v>0</v>
      </c>
      <c r="AG4343" s="464" t="n">
        <v>0</v>
      </c>
      <c r="AH4343" s="464" t="n">
        <v>5286228</v>
      </c>
      <c r="AI4343" s="464" t="n">
        <v>0</v>
      </c>
      <c r="AJ4343" s="464" t="n">
        <v>0</v>
      </c>
      <c r="AK4343" s="464" t="n">
        <v>0</v>
      </c>
      <c r="AL4343" s="464" t="n">
        <v>0</v>
      </c>
      <c r="AM4343" s="464" t="n">
        <v>0</v>
      </c>
      <c r="AN4343" s="464" t="n">
        <v>0</v>
      </c>
      <c r="AO4343" s="464" t="n">
        <v>0</v>
      </c>
      <c r="AP4343" s="464" t="n">
        <v>0</v>
      </c>
      <c r="AQ4343" s="462" t="inlineStr"/>
      <c r="AR4343" s="462" t="inlineStr">
        <is>
          <t>Carbon Dioxide 40L</t>
        </is>
      </c>
      <c r="AS4343" s="462" t="inlineStr">
        <is>
          <t>បានប្រកាសពន្ធ</t>
        </is>
      </c>
    </row>
    <row r="4344">
      <c r="A4344" s="461" t="n">
        <v>4336</v>
      </c>
      <c r="B4344" s="462" t="inlineStr">
        <is>
          <t>Trucking Fee</t>
        </is>
      </c>
      <c r="C4344" s="462" t="inlineStr">
        <is>
          <t>អេសអាយធីស៊ី ខិនថេនើរ ឡាញ (ខេមបូឌា)</t>
        </is>
      </c>
      <c r="D4344" s="462" t="inlineStr">
        <is>
          <t>L001-107035863</t>
        </is>
      </c>
      <c r="E4344" s="462" t="inlineStr">
        <is>
          <t>SITC2022-023601</t>
        </is>
      </c>
      <c r="F4344" s="463" t="n">
        <v>44896</v>
      </c>
      <c r="G4344" s="464" t="n">
        <v>436243</v>
      </c>
      <c r="H4344" s="462" t="n"/>
      <c r="I4344" s="464">
        <f>G4344</f>
        <v/>
      </c>
      <c r="J4344" s="462">
        <f>IF(AND(Q4344=TRUE, R4344=TRUE, S4344=TRUE), IF(W4344&lt;-0.05, "អនុញ្ញាត (អ្នកផ្គត់ផ្គង់ប្រកាសខ្វះ)", "បានប្រកាស (អនុញ្ញាត)"), IF(AND(Q4344=FALSE, R4344=FALSE, S4344=FALSE), "ព្យួរទុក (មិនមានទិន្នន័យ)", "ប្រកាសខុស (ព្យួរទុក)"))</f>
        <v/>
      </c>
      <c r="K4344" s="462" t="inlineStr"/>
      <c r="L4344" s="462" t="inlineStr"/>
      <c r="M4344" s="464">
        <f>AH4344</f>
        <v/>
      </c>
      <c r="N4344" s="464">
        <f>IF(W4344&lt;0,AH4344,I4344)</f>
        <v/>
      </c>
      <c r="O4344" s="464">
        <f>I4344-M4344</f>
        <v/>
      </c>
      <c r="P4344" s="462" t="n"/>
      <c r="Q4344" s="462">
        <f>V4344=W4344</f>
        <v/>
      </c>
      <c r="R4344" s="462">
        <f>AND(MONTH(F4344)=MONTH(X4344), YEAR(F4344)=YEAR(X4344))</f>
        <v/>
      </c>
      <c r="S4344" s="462">
        <f>AC4344="L001-901905215"</f>
        <v/>
      </c>
      <c r="T4344" s="464">
        <f>G4344-AH4344</f>
        <v/>
      </c>
      <c r="U4344" s="462" t="n"/>
      <c r="V4344" s="462" t="inlineStr">
        <is>
          <t>SITC2022023601</t>
        </is>
      </c>
      <c r="W4344" s="462" t="inlineStr">
        <is>
          <t>SITC2022023601</t>
        </is>
      </c>
      <c r="X4344" s="463" t="n">
        <v>44889</v>
      </c>
      <c r="Y4344" s="462" t="inlineStr">
        <is>
          <t>SITC2022-023601</t>
        </is>
      </c>
      <c r="Z4344" s="462" t="inlineStr"/>
      <c r="AA4344" s="462" t="inlineStr">
        <is>
          <t>បុគ្គលជាប់អាករ</t>
        </is>
      </c>
      <c r="AB4344" s="462" t="inlineStr">
        <is>
          <t>L001-901905215</t>
        </is>
      </c>
      <c r="AC4344" s="462" t="inlineStr">
        <is>
          <t>វីអ៊ីស៊ិន (ខេមបូឌា) អ៊ិនដាសស្ទ្រី ឯ.ក</t>
        </is>
      </c>
      <c r="AD4344" s="464" t="n">
        <v>4798668</v>
      </c>
      <c r="AE4344" s="464" t="n">
        <v>4362425</v>
      </c>
      <c r="AF4344" s="464" t="n">
        <v>0</v>
      </c>
      <c r="AG4344" s="464" t="n">
        <v>0</v>
      </c>
      <c r="AH4344" s="464" t="n">
        <v>436243</v>
      </c>
      <c r="AI4344" s="464" t="n">
        <v>0</v>
      </c>
      <c r="AJ4344" s="464" t="n">
        <v>0</v>
      </c>
      <c r="AK4344" s="464" t="n">
        <v>0</v>
      </c>
      <c r="AL4344" s="464" t="n">
        <v>0</v>
      </c>
      <c r="AM4344" s="464" t="n">
        <v>0</v>
      </c>
      <c r="AN4344" s="464" t="n">
        <v>0</v>
      </c>
      <c r="AO4344" s="464" t="n">
        <v>0</v>
      </c>
      <c r="AP4344" s="464" t="n">
        <v>0</v>
      </c>
      <c r="AQ4344" s="462" t="inlineStr"/>
      <c r="AR4344" s="462" t="inlineStr">
        <is>
          <t>KHCIC,EMF,KHTHC,EIB,KHDOC</t>
        </is>
      </c>
      <c r="AS4344" s="462" t="inlineStr">
        <is>
          <t>បានប្រកាសពន្ធ</t>
        </is>
      </c>
    </row>
    <row r="4345">
      <c r="A4345" s="461" t="n">
        <v>4337</v>
      </c>
      <c r="B4345" s="462" t="inlineStr">
        <is>
          <t>Lift-On &amp; Lift-Off</t>
        </is>
      </c>
      <c r="C4345" s="462" t="inlineStr">
        <is>
          <t>កំពង់ផែស្វយ័តក្រុងព្រះសីហនុ</t>
        </is>
      </c>
      <c r="D4345" s="462" t="inlineStr">
        <is>
          <t>L001-100044638</t>
        </is>
      </c>
      <c r="E4345" s="462" t="inlineStr">
        <is>
          <t>204119</t>
        </is>
      </c>
      <c r="F4345" s="463" t="n">
        <v>44896</v>
      </c>
      <c r="G4345" s="464" t="n">
        <v>71932</v>
      </c>
      <c r="H4345" s="462" t="n"/>
      <c r="I4345" s="464">
        <f>G4345</f>
        <v/>
      </c>
      <c r="J4345" s="462">
        <f>IF(AND(Q4345=TRUE, R4345=TRUE, S4345=TRUE), IF(W4345&lt;-0.05, "អនុញ្ញាត (អ្នកផ្គត់ផ្គង់ប្រកាសខ្វះ)", "បានប្រកាស (អនុញ្ញាត)"), IF(AND(Q4345=FALSE, R4345=FALSE, S4345=FALSE), "ព្យួរទុក (មិនមានទិន្នន័យ)", "ប្រកាសខុស (ព្យួរទុក)"))</f>
        <v/>
      </c>
      <c r="K4345" s="462" t="inlineStr"/>
      <c r="L4345" s="462" t="inlineStr"/>
      <c r="M4345" s="464">
        <f>AH4345</f>
        <v/>
      </c>
      <c r="N4345" s="464">
        <f>IF(W4345&lt;0,AH4345,I4345)</f>
        <v/>
      </c>
      <c r="O4345" s="464">
        <f>I4345-M4345</f>
        <v/>
      </c>
      <c r="P4345" s="462" t="n"/>
      <c r="Q4345" s="462">
        <f>V4345=W4345</f>
        <v/>
      </c>
      <c r="R4345" s="462">
        <f>AND(MONTH(F4345)=MONTH(X4345), YEAR(F4345)=YEAR(X4345))</f>
        <v/>
      </c>
      <c r="S4345" s="462">
        <f>AC4345="L001-901905215"</f>
        <v/>
      </c>
      <c r="T4345" s="464">
        <f>G4345-AH4345</f>
        <v/>
      </c>
      <c r="U4345" s="462" t="n"/>
      <c r="V4345" s="462" t="inlineStr">
        <is>
          <t>204119</t>
        </is>
      </c>
      <c r="W4345" s="462" t="inlineStr"/>
      <c r="X4345" s="499" t="n"/>
      <c r="Y4345" s="462" t="n"/>
      <c r="Z4345" s="462" t="n"/>
      <c r="AA4345" s="462" t="n"/>
      <c r="AB4345" s="462" t="n"/>
      <c r="AC4345" s="462" t="n"/>
      <c r="AD4345" s="462" t="n"/>
      <c r="AE4345" s="462" t="n"/>
      <c r="AF4345" s="462" t="n"/>
      <c r="AG4345" s="462" t="n"/>
      <c r="AH4345" s="462" t="n"/>
      <c r="AI4345" s="462" t="n"/>
      <c r="AJ4345" s="462" t="n"/>
      <c r="AK4345" s="462" t="n"/>
      <c r="AL4345" s="462" t="n"/>
      <c r="AM4345" s="462" t="n"/>
      <c r="AN4345" s="462" t="n"/>
      <c r="AO4345" s="462" t="n"/>
      <c r="AP4345" s="462" t="n"/>
      <c r="AQ4345" s="462" t="n"/>
      <c r="AR4345" s="462" t="n"/>
      <c r="AS4345" s="462" t="n"/>
    </row>
    <row r="4346">
      <c r="A4346" s="461" t="n">
        <v>4338</v>
      </c>
      <c r="B4346" s="462" t="inlineStr">
        <is>
          <t>Lift-On &amp; Lift-Off</t>
        </is>
      </c>
      <c r="C4346" s="462" t="inlineStr">
        <is>
          <t>កំពង់ផែស្វយ័តក្រុងព្រះសីហនុ</t>
        </is>
      </c>
      <c r="D4346" s="462" t="inlineStr">
        <is>
          <t>L001-100044638</t>
        </is>
      </c>
      <c r="E4346" s="462" t="inlineStr">
        <is>
          <t>214141</t>
        </is>
      </c>
      <c r="F4346" s="463" t="n">
        <v>44910</v>
      </c>
      <c r="G4346" s="464" t="n">
        <v>93685</v>
      </c>
      <c r="H4346" s="462" t="n"/>
      <c r="I4346" s="464">
        <f>G4346</f>
        <v/>
      </c>
      <c r="J4346" s="462">
        <f>IF(AND(Q4346=TRUE, R4346=TRUE, S4346=TRUE), IF(W4346&lt;-0.05, "អនុញ្ញាត (អ្នកផ្គត់ផ្គង់ប្រកាសខ្វះ)", "បានប្រកាស (អនុញ្ញាត)"), IF(AND(Q4346=FALSE, R4346=FALSE, S4346=FALSE), "ព្យួរទុក (មិនមានទិន្នន័យ)", "ប្រកាសខុស (ព្យួរទុក)"))</f>
        <v/>
      </c>
      <c r="K4346" s="462" t="inlineStr"/>
      <c r="L4346" s="462" t="inlineStr"/>
      <c r="M4346" s="464">
        <f>AH4346</f>
        <v/>
      </c>
      <c r="N4346" s="464">
        <f>IF(W4346&lt;0,AH4346,I4346)</f>
        <v/>
      </c>
      <c r="O4346" s="464">
        <f>I4346-M4346</f>
        <v/>
      </c>
      <c r="P4346" s="462" t="n"/>
      <c r="Q4346" s="462">
        <f>V4346=W4346</f>
        <v/>
      </c>
      <c r="R4346" s="462">
        <f>AND(MONTH(F4346)=MONTH(X4346), YEAR(F4346)=YEAR(X4346))</f>
        <v/>
      </c>
      <c r="S4346" s="462">
        <f>AC4346="L001-901905215"</f>
        <v/>
      </c>
      <c r="T4346" s="464">
        <f>G4346-AH4346</f>
        <v/>
      </c>
      <c r="U4346" s="462" t="n"/>
      <c r="V4346" s="462" t="inlineStr">
        <is>
          <t>214141</t>
        </is>
      </c>
      <c r="W4346" s="462" t="inlineStr"/>
      <c r="X4346" s="499" t="n"/>
      <c r="Y4346" s="462" t="n"/>
      <c r="Z4346" s="462" t="n"/>
      <c r="AA4346" s="462" t="n"/>
      <c r="AB4346" s="462" t="n"/>
      <c r="AC4346" s="462" t="n"/>
      <c r="AD4346" s="462" t="n"/>
      <c r="AE4346" s="462" t="n"/>
      <c r="AF4346" s="462" t="n"/>
      <c r="AG4346" s="462" t="n"/>
      <c r="AH4346" s="462" t="n"/>
      <c r="AI4346" s="462" t="n"/>
      <c r="AJ4346" s="462" t="n"/>
      <c r="AK4346" s="462" t="n"/>
      <c r="AL4346" s="462" t="n"/>
      <c r="AM4346" s="462" t="n"/>
      <c r="AN4346" s="462" t="n"/>
      <c r="AO4346" s="462" t="n"/>
      <c r="AP4346" s="462" t="n"/>
      <c r="AQ4346" s="462" t="n"/>
      <c r="AR4346" s="462" t="n"/>
      <c r="AS4346" s="462" t="n"/>
    </row>
    <row r="4347">
      <c r="A4347" s="461" t="n">
        <v>4339</v>
      </c>
      <c r="B4347" s="462" t="inlineStr">
        <is>
          <t>Trucking Fee</t>
        </is>
      </c>
      <c r="C4347" s="462" t="inlineStr">
        <is>
          <t>ហាវតាយ អ៊ិនធើណេសិនណល ឡូជីស្ទីក ឯ.ក</t>
        </is>
      </c>
      <c r="D4347" s="462" t="inlineStr">
        <is>
          <t>K007-902202863</t>
        </is>
      </c>
      <c r="E4347" s="462" t="inlineStr">
        <is>
          <t>HT220093</t>
        </is>
      </c>
      <c r="F4347" s="463" t="n">
        <v>44922</v>
      </c>
      <c r="G4347" s="464" t="n">
        <v>501908</v>
      </c>
      <c r="H4347" s="462" t="n"/>
      <c r="I4347" s="464">
        <f>G4347</f>
        <v/>
      </c>
      <c r="J4347" s="462">
        <f>IF(AND(Q4347=TRUE, R4347=TRUE, S4347=TRUE), IF(W4347&lt;-0.05, "អនុញ្ញាត (អ្នកផ្គត់ផ្គង់ប្រកាសខ្វះ)", "បានប្រកាស (អនុញ្ញាត)"), IF(AND(Q4347=FALSE, R4347=FALSE, S4347=FALSE), "ព្យួរទុក (មិនមានទិន្នន័យ)", "ប្រកាសខុស (ព្យួរទុក)"))</f>
        <v/>
      </c>
      <c r="K4347" s="462" t="inlineStr"/>
      <c r="L4347" s="462" t="inlineStr"/>
      <c r="M4347" s="464">
        <f>AH4347</f>
        <v/>
      </c>
      <c r="N4347" s="464">
        <f>IF(W4347&lt;0,AH4347,I4347)</f>
        <v/>
      </c>
      <c r="O4347" s="464">
        <f>I4347-M4347</f>
        <v/>
      </c>
      <c r="P4347" s="462" t="n"/>
      <c r="Q4347" s="462">
        <f>V4347=W4347</f>
        <v/>
      </c>
      <c r="R4347" s="462">
        <f>AND(MONTH(F4347)=MONTH(X4347), YEAR(F4347)=YEAR(X4347))</f>
        <v/>
      </c>
      <c r="S4347" s="462">
        <f>AC4347="L001-901905215"</f>
        <v/>
      </c>
      <c r="T4347" s="464">
        <f>G4347-AH4347</f>
        <v/>
      </c>
      <c r="U4347" s="462" t="n"/>
      <c r="V4347" s="462" t="inlineStr">
        <is>
          <t>HT220093</t>
        </is>
      </c>
      <c r="W4347" s="462" t="inlineStr">
        <is>
          <t>HT220093</t>
        </is>
      </c>
      <c r="X4347" s="463" t="n">
        <v>44922</v>
      </c>
      <c r="Y4347" s="462" t="inlineStr">
        <is>
          <t>HT220093</t>
        </is>
      </c>
      <c r="Z4347" s="462" t="inlineStr"/>
      <c r="AA4347" s="462" t="inlineStr">
        <is>
          <t>បុគ្គលជាប់អាករ</t>
        </is>
      </c>
      <c r="AB4347" s="462" t="inlineStr">
        <is>
          <t>L001-901905215</t>
        </is>
      </c>
      <c r="AC4347" s="462" t="inlineStr">
        <is>
          <t>វីអ៊ីស៊ិន (ខេមបូឌា) អ៊ិនដាសស្ទ្រី ឯ.ក</t>
        </is>
      </c>
      <c r="AD4347" s="464" t="n">
        <v>5520988</v>
      </c>
      <c r="AE4347" s="464" t="n">
        <v>5019080</v>
      </c>
      <c r="AF4347" s="464" t="n">
        <v>0</v>
      </c>
      <c r="AG4347" s="464" t="n">
        <v>0</v>
      </c>
      <c r="AH4347" s="464" t="n">
        <v>501908</v>
      </c>
      <c r="AI4347" s="464" t="n">
        <v>0</v>
      </c>
      <c r="AJ4347" s="464" t="n">
        <v>0</v>
      </c>
      <c r="AK4347" s="464" t="n">
        <v>0</v>
      </c>
      <c r="AL4347" s="464" t="n">
        <v>0</v>
      </c>
      <c r="AM4347" s="464" t="n">
        <v>0</v>
      </c>
      <c r="AN4347" s="464" t="n">
        <v>0</v>
      </c>
      <c r="AO4347" s="464" t="n">
        <v>0</v>
      </c>
      <c r="AP4347" s="464" t="n">
        <v>0</v>
      </c>
      <c r="AQ4347" s="462" t="inlineStr"/>
      <c r="AR4347" s="462" t="inlineStr">
        <is>
          <t>Trucking service</t>
        </is>
      </c>
      <c r="AS4347" s="462" t="inlineStr">
        <is>
          <t>បានប្រកាសពន្ធ</t>
        </is>
      </c>
    </row>
    <row r="4348">
      <c r="A4348" s="461" t="n">
        <v>4340</v>
      </c>
      <c r="B4348" s="462" t="inlineStr">
        <is>
          <t>Trucking Fee</t>
        </is>
      </c>
      <c r="C4348" s="462" t="inlineStr">
        <is>
          <t>អេសអាយធីស៊ី ខិនថេនើរ ឡាញ (ខេមបូឌា)</t>
        </is>
      </c>
      <c r="D4348" s="462" t="inlineStr">
        <is>
          <t>L001-107035863</t>
        </is>
      </c>
      <c r="E4348" s="462" t="inlineStr">
        <is>
          <t>SITC2022-023811</t>
        </is>
      </c>
      <c r="F4348" s="463" t="n">
        <v>44896</v>
      </c>
      <c r="G4348" s="464" t="n">
        <v>436137</v>
      </c>
      <c r="H4348" s="462" t="n"/>
      <c r="I4348" s="464">
        <f>G4348</f>
        <v/>
      </c>
      <c r="J4348" s="462">
        <f>IF(AND(Q4348=TRUE, R4348=TRUE, S4348=TRUE), IF(W4348&lt;-0.05, "អនុញ្ញាត (អ្នកផ្គត់ផ្គង់ប្រកាសខ្វះ)", "បានប្រកាស (អនុញ្ញាត)"), IF(AND(Q4348=FALSE, R4348=FALSE, S4348=FALSE), "ព្យួរទុក (មិនមានទិន្នន័យ)", "ប្រកាសខុស (ព្យួរទុក)"))</f>
        <v/>
      </c>
      <c r="K4348" s="462" t="inlineStr"/>
      <c r="L4348" s="462" t="inlineStr"/>
      <c r="M4348" s="464">
        <f>AH4348</f>
        <v/>
      </c>
      <c r="N4348" s="464">
        <f>IF(W4348&lt;0,AH4348,I4348)</f>
        <v/>
      </c>
      <c r="O4348" s="464">
        <f>I4348-M4348</f>
        <v/>
      </c>
      <c r="P4348" s="462" t="n"/>
      <c r="Q4348" s="462">
        <f>V4348=W4348</f>
        <v/>
      </c>
      <c r="R4348" s="462">
        <f>AND(MONTH(F4348)=MONTH(X4348), YEAR(F4348)=YEAR(X4348))</f>
        <v/>
      </c>
      <c r="S4348" s="462">
        <f>AC4348="L001-901905215"</f>
        <v/>
      </c>
      <c r="T4348" s="464">
        <f>G4348-AH4348</f>
        <v/>
      </c>
      <c r="U4348" s="462" t="n"/>
      <c r="V4348" s="462" t="inlineStr">
        <is>
          <t>SITC2022023811</t>
        </is>
      </c>
      <c r="W4348" s="462" t="inlineStr">
        <is>
          <t>SITC2022023811</t>
        </is>
      </c>
      <c r="X4348" s="463" t="n">
        <v>44890</v>
      </c>
      <c r="Y4348" s="462" t="inlineStr">
        <is>
          <t>SITC2022-023811</t>
        </is>
      </c>
      <c r="Z4348" s="462" t="inlineStr"/>
      <c r="AA4348" s="462" t="inlineStr">
        <is>
          <t>បុគ្គលជាប់អាករ</t>
        </is>
      </c>
      <c r="AB4348" s="462" t="inlineStr">
        <is>
          <t>L001-901905215</t>
        </is>
      </c>
      <c r="AC4348" s="462" t="inlineStr">
        <is>
          <t>វីអ៊ីស៊ិន (ខេមបូឌា) អ៊ិនដាសស្ទ្រី ឯ.ក</t>
        </is>
      </c>
      <c r="AD4348" s="464" t="n">
        <v>4797507</v>
      </c>
      <c r="AE4348" s="464" t="n">
        <v>4361370</v>
      </c>
      <c r="AF4348" s="464" t="n">
        <v>0</v>
      </c>
      <c r="AG4348" s="464" t="n">
        <v>0</v>
      </c>
      <c r="AH4348" s="464" t="n">
        <v>436137</v>
      </c>
      <c r="AI4348" s="464" t="n">
        <v>0</v>
      </c>
      <c r="AJ4348" s="464" t="n">
        <v>0</v>
      </c>
      <c r="AK4348" s="464" t="n">
        <v>0</v>
      </c>
      <c r="AL4348" s="464" t="n">
        <v>0</v>
      </c>
      <c r="AM4348" s="464" t="n">
        <v>0</v>
      </c>
      <c r="AN4348" s="464" t="n">
        <v>0</v>
      </c>
      <c r="AO4348" s="464" t="n">
        <v>0</v>
      </c>
      <c r="AP4348" s="464" t="n">
        <v>0</v>
      </c>
      <c r="AQ4348" s="462" t="inlineStr"/>
      <c r="AR4348" s="462" t="inlineStr">
        <is>
          <t>EMF,EIB,KHTHC,KHCIC,KHDOC</t>
        </is>
      </c>
      <c r="AS4348" s="462" t="inlineStr">
        <is>
          <t>បានប្រកាសពន្ធ</t>
        </is>
      </c>
    </row>
    <row r="4349">
      <c r="A4349" s="461" t="n">
        <v>4341</v>
      </c>
      <c r="B4349" s="462" t="inlineStr">
        <is>
          <t>Lift-On &amp; Lift-Off</t>
        </is>
      </c>
      <c r="C4349" s="462" t="inlineStr">
        <is>
          <t>កំពង់ផែស្វយ័តក្រុងព្រះសីហនុ</t>
        </is>
      </c>
      <c r="D4349" s="462" t="inlineStr">
        <is>
          <t>L001-100044638</t>
        </is>
      </c>
      <c r="E4349" s="462" t="inlineStr">
        <is>
          <t>204738</t>
        </is>
      </c>
      <c r="F4349" s="463" t="n">
        <v>44896</v>
      </c>
      <c r="G4349" s="464" t="n">
        <v>71792</v>
      </c>
      <c r="H4349" s="462" t="n"/>
      <c r="I4349" s="464">
        <f>G4349</f>
        <v/>
      </c>
      <c r="J4349" s="462">
        <f>IF(AND(Q4349=TRUE, R4349=TRUE, S4349=TRUE), IF(W4349&lt;-0.05, "អនុញ្ញាត (អ្នកផ្គត់ផ្គង់ប្រកាសខ្វះ)", "បានប្រកាស (អនុញ្ញាត)"), IF(AND(Q4349=FALSE, R4349=FALSE, S4349=FALSE), "ព្យួរទុក (មិនមានទិន្នន័យ)", "ប្រកាសខុស (ព្យួរទុក)"))</f>
        <v/>
      </c>
      <c r="K4349" s="462" t="inlineStr"/>
      <c r="L4349" s="462" t="inlineStr"/>
      <c r="M4349" s="464">
        <f>AH4349</f>
        <v/>
      </c>
      <c r="N4349" s="464">
        <f>IF(W4349&lt;0,AH4349,I4349)</f>
        <v/>
      </c>
      <c r="O4349" s="464">
        <f>I4349-M4349</f>
        <v/>
      </c>
      <c r="P4349" s="462" t="n"/>
      <c r="Q4349" s="462">
        <f>V4349=W4349</f>
        <v/>
      </c>
      <c r="R4349" s="462">
        <f>AND(MONTH(F4349)=MONTH(X4349), YEAR(F4349)=YEAR(X4349))</f>
        <v/>
      </c>
      <c r="S4349" s="462">
        <f>AC4349="L001-901905215"</f>
        <v/>
      </c>
      <c r="T4349" s="464">
        <f>G4349-AH4349</f>
        <v/>
      </c>
      <c r="U4349" s="462" t="n"/>
      <c r="V4349" s="462" t="inlineStr">
        <is>
          <t>204738</t>
        </is>
      </c>
      <c r="W4349" s="462" t="inlineStr"/>
      <c r="X4349" s="499" t="n"/>
      <c r="Y4349" s="462" t="n"/>
      <c r="Z4349" s="462" t="n"/>
      <c r="AA4349" s="462" t="n"/>
      <c r="AB4349" s="462" t="n"/>
      <c r="AC4349" s="462" t="n"/>
      <c r="AD4349" s="462" t="n"/>
      <c r="AE4349" s="462" t="n"/>
      <c r="AF4349" s="462" t="n"/>
      <c r="AG4349" s="462" t="n"/>
      <c r="AH4349" s="462" t="n"/>
      <c r="AI4349" s="462" t="n"/>
      <c r="AJ4349" s="462" t="n"/>
      <c r="AK4349" s="462" t="n"/>
      <c r="AL4349" s="462" t="n"/>
      <c r="AM4349" s="462" t="n"/>
      <c r="AN4349" s="462" t="n"/>
      <c r="AO4349" s="462" t="n"/>
      <c r="AP4349" s="462" t="n"/>
      <c r="AQ4349" s="462" t="n"/>
      <c r="AR4349" s="462" t="n"/>
      <c r="AS4349" s="462" t="n"/>
    </row>
    <row r="4350">
      <c r="A4350" s="461" t="n">
        <v>4342</v>
      </c>
      <c r="B4350" s="462" t="inlineStr">
        <is>
          <t>Trucking Fee</t>
        </is>
      </c>
      <c r="C4350" s="462" t="inlineStr">
        <is>
          <t>ហាវតាយ អ៊ិនធើណេសិនណល ឡូជីស្ទីក ឯ.ក</t>
        </is>
      </c>
      <c r="D4350" s="462" t="inlineStr">
        <is>
          <t>K007-902202863</t>
        </is>
      </c>
      <c r="E4350" s="462" t="inlineStr">
        <is>
          <t>HT220092</t>
        </is>
      </c>
      <c r="F4350" s="463" t="n">
        <v>44922</v>
      </c>
      <c r="G4350" s="464" t="n">
        <v>501908</v>
      </c>
      <c r="H4350" s="462" t="n"/>
      <c r="I4350" s="464">
        <f>G4350</f>
        <v/>
      </c>
      <c r="J4350" s="462">
        <f>IF(AND(Q4350=TRUE, R4350=TRUE, S4350=TRUE), IF(W4350&lt;-0.05, "អនុញ្ញាត (អ្នកផ្គត់ផ្គង់ប្រកាសខ្វះ)", "បានប្រកាស (អនុញ្ញាត)"), IF(AND(Q4350=FALSE, R4350=FALSE, S4350=FALSE), "ព្យួរទុក (មិនមានទិន្នន័យ)", "ប្រកាសខុស (ព្យួរទុក)"))</f>
        <v/>
      </c>
      <c r="K4350" s="462" t="inlineStr"/>
      <c r="L4350" s="462" t="inlineStr"/>
      <c r="M4350" s="464">
        <f>AH4350</f>
        <v/>
      </c>
      <c r="N4350" s="464">
        <f>IF(W4350&lt;0,AH4350,I4350)</f>
        <v/>
      </c>
      <c r="O4350" s="464">
        <f>I4350-M4350</f>
        <v/>
      </c>
      <c r="P4350" s="462" t="n"/>
      <c r="Q4350" s="462">
        <f>V4350=W4350</f>
        <v/>
      </c>
      <c r="R4350" s="462">
        <f>AND(MONTH(F4350)=MONTH(X4350), YEAR(F4350)=YEAR(X4350))</f>
        <v/>
      </c>
      <c r="S4350" s="462">
        <f>AC4350="L001-901905215"</f>
        <v/>
      </c>
      <c r="T4350" s="464">
        <f>G4350-AH4350</f>
        <v/>
      </c>
      <c r="U4350" s="462" t="n"/>
      <c r="V4350" s="462" t="inlineStr">
        <is>
          <t>HT220092</t>
        </is>
      </c>
      <c r="W4350" s="462" t="inlineStr">
        <is>
          <t>HT220092</t>
        </is>
      </c>
      <c r="X4350" s="463" t="n">
        <v>44922</v>
      </c>
      <c r="Y4350" s="462" t="inlineStr">
        <is>
          <t>HT220092</t>
        </is>
      </c>
      <c r="Z4350" s="462" t="inlineStr"/>
      <c r="AA4350" s="462" t="inlineStr">
        <is>
          <t>បុគ្គលជាប់អាករ</t>
        </is>
      </c>
      <c r="AB4350" s="462" t="inlineStr">
        <is>
          <t>L001-901905215</t>
        </is>
      </c>
      <c r="AC4350" s="462" t="inlineStr">
        <is>
          <t>វីអ៊ីស៊ិន (ខេមបូឌា) អ៊ិនដាសស្ទ្រី ឯ.ក</t>
        </is>
      </c>
      <c r="AD4350" s="464" t="n">
        <v>5520988</v>
      </c>
      <c r="AE4350" s="464" t="n">
        <v>5019080</v>
      </c>
      <c r="AF4350" s="464" t="n">
        <v>0</v>
      </c>
      <c r="AG4350" s="464" t="n">
        <v>0</v>
      </c>
      <c r="AH4350" s="464" t="n">
        <v>501908</v>
      </c>
      <c r="AI4350" s="464" t="n">
        <v>0</v>
      </c>
      <c r="AJ4350" s="464" t="n">
        <v>0</v>
      </c>
      <c r="AK4350" s="464" t="n">
        <v>0</v>
      </c>
      <c r="AL4350" s="464" t="n">
        <v>0</v>
      </c>
      <c r="AM4350" s="464" t="n">
        <v>0</v>
      </c>
      <c r="AN4350" s="464" t="n">
        <v>0</v>
      </c>
      <c r="AO4350" s="464" t="n">
        <v>0</v>
      </c>
      <c r="AP4350" s="464" t="n">
        <v>0</v>
      </c>
      <c r="AQ4350" s="462" t="inlineStr"/>
      <c r="AR4350" s="462" t="inlineStr">
        <is>
          <t>Trucking service</t>
        </is>
      </c>
      <c r="AS4350" s="462" t="inlineStr">
        <is>
          <t>បានប្រកាសពន្ធ</t>
        </is>
      </c>
    </row>
    <row r="4351">
      <c r="A4351" s="461" t="n">
        <v>4343</v>
      </c>
      <c r="B4351" s="462" t="inlineStr">
        <is>
          <t>Trucking Fee</t>
        </is>
      </c>
      <c r="C4351" s="462" t="inlineStr">
        <is>
          <t>អេសអាយធីស៊ី ខិនថេនើរ ឡាញ (ខេមបូឌា)</t>
        </is>
      </c>
      <c r="D4351" s="462" t="inlineStr">
        <is>
          <t>L001-107035863</t>
        </is>
      </c>
      <c r="E4351" s="462" t="inlineStr">
        <is>
          <t>SITC2022-024620</t>
        </is>
      </c>
      <c r="F4351" s="463" t="n">
        <v>44908</v>
      </c>
      <c r="G4351" s="464" t="n">
        <v>228161</v>
      </c>
      <c r="H4351" s="462" t="n"/>
      <c r="I4351" s="464">
        <f>G4351</f>
        <v/>
      </c>
      <c r="J4351" s="462">
        <f>IF(AND(Q4351=TRUE, R4351=TRUE, S4351=TRUE), IF(W4351&lt;-0.05, "អនុញ្ញាត (អ្នកផ្គត់ផ្គង់ប្រកាសខ្វះ)", "បានប្រកាស (អនុញ្ញាត)"), IF(AND(Q4351=FALSE, R4351=FALSE, S4351=FALSE), "ព្យួរទុក (មិនមានទិន្នន័យ)", "ប្រកាសខុស (ព្យួរទុក)"))</f>
        <v/>
      </c>
      <c r="K4351" s="462" t="inlineStr"/>
      <c r="L4351" s="462" t="inlineStr"/>
      <c r="M4351" s="464">
        <f>AH4351</f>
        <v/>
      </c>
      <c r="N4351" s="464">
        <f>IF(W4351&lt;0,AH4351,I4351)</f>
        <v/>
      </c>
      <c r="O4351" s="464">
        <f>I4351-M4351</f>
        <v/>
      </c>
      <c r="P4351" s="462" t="n"/>
      <c r="Q4351" s="462">
        <f>V4351=W4351</f>
        <v/>
      </c>
      <c r="R4351" s="462">
        <f>AND(MONTH(F4351)=MONTH(X4351), YEAR(F4351)=YEAR(X4351))</f>
        <v/>
      </c>
      <c r="S4351" s="462">
        <f>AC4351="L001-901905215"</f>
        <v/>
      </c>
      <c r="T4351" s="464">
        <f>G4351-AH4351</f>
        <v/>
      </c>
      <c r="U4351" s="462" t="n"/>
      <c r="V4351" s="462" t="inlineStr">
        <is>
          <t>SITC2022024620</t>
        </is>
      </c>
      <c r="W4351" s="462" t="inlineStr">
        <is>
          <t>SITC2022024620</t>
        </is>
      </c>
      <c r="X4351" s="463" t="n">
        <v>44908</v>
      </c>
      <c r="Y4351" s="462" t="inlineStr">
        <is>
          <t>SITC2022-024620</t>
        </is>
      </c>
      <c r="Z4351" s="462" t="inlineStr"/>
      <c r="AA4351" s="462" t="inlineStr">
        <is>
          <t>បុគ្គលជាប់អាករ</t>
        </is>
      </c>
      <c r="AB4351" s="462" t="inlineStr">
        <is>
          <t>L001-901905215</t>
        </is>
      </c>
      <c r="AC4351" s="462" t="inlineStr">
        <is>
          <t>វីអ៊ីស៊ិន (ខេមបូឌា) អ៊ិនដាសស្ទ្រី ឯ.ក</t>
        </is>
      </c>
      <c r="AD4351" s="464" t="n">
        <v>2509766</v>
      </c>
      <c r="AE4351" s="464" t="n">
        <v>2281605</v>
      </c>
      <c r="AF4351" s="464" t="n">
        <v>0</v>
      </c>
      <c r="AG4351" s="464" t="n">
        <v>0</v>
      </c>
      <c r="AH4351" s="464" t="n">
        <v>228161</v>
      </c>
      <c r="AI4351" s="464" t="n">
        <v>0</v>
      </c>
      <c r="AJ4351" s="464" t="n">
        <v>0</v>
      </c>
      <c r="AK4351" s="464" t="n">
        <v>0</v>
      </c>
      <c r="AL4351" s="464" t="n">
        <v>0</v>
      </c>
      <c r="AM4351" s="464" t="n">
        <v>0</v>
      </c>
      <c r="AN4351" s="464" t="n">
        <v>0</v>
      </c>
      <c r="AO4351" s="464" t="n">
        <v>0</v>
      </c>
      <c r="AP4351" s="464" t="n">
        <v>0</v>
      </c>
      <c r="AQ4351" s="462" t="inlineStr"/>
      <c r="AR4351" s="462" t="inlineStr">
        <is>
          <t>KHDOC,KHCIC,EIB,KHTHC,EMF</t>
        </is>
      </c>
      <c r="AS4351" s="462" t="inlineStr">
        <is>
          <t>បានប្រកាសពន្ធ</t>
        </is>
      </c>
    </row>
    <row r="4352">
      <c r="A4352" s="461" t="n">
        <v>4344</v>
      </c>
      <c r="B4352" s="462" t="inlineStr">
        <is>
          <t>Lift-On &amp; Lift-Off</t>
        </is>
      </c>
      <c r="C4352" s="462" t="inlineStr">
        <is>
          <t>កំពង់ផែស្វយ័តក្រុងព្រះសីហនុ</t>
        </is>
      </c>
      <c r="D4352" s="462" t="inlineStr">
        <is>
          <t>L001-100044638</t>
        </is>
      </c>
      <c r="E4352" s="462" t="inlineStr">
        <is>
          <t>213359</t>
        </is>
      </c>
      <c r="F4352" s="463" t="n">
        <v>44909</v>
      </c>
      <c r="G4352" s="464" t="n">
        <v>35757</v>
      </c>
      <c r="H4352" s="462" t="n"/>
      <c r="I4352" s="464">
        <f>G4352</f>
        <v/>
      </c>
      <c r="J4352" s="462">
        <f>IF(AND(Q4352=TRUE, R4352=TRUE, S4352=TRUE), IF(W4352&lt;-0.05, "អនុញ្ញាត (អ្នកផ្គត់ផ្គង់ប្រកាសខ្វះ)", "បានប្រកាស (អនុញ្ញាត)"), IF(AND(Q4352=FALSE, R4352=FALSE, S4352=FALSE), "ព្យួរទុក (មិនមានទិន្នន័យ)", "ប្រកាសខុស (ព្យួរទុក)"))</f>
        <v/>
      </c>
      <c r="K4352" s="462" t="inlineStr"/>
      <c r="L4352" s="462" t="inlineStr"/>
      <c r="M4352" s="464">
        <f>AH4352</f>
        <v/>
      </c>
      <c r="N4352" s="464">
        <f>IF(W4352&lt;0,AH4352,I4352)</f>
        <v/>
      </c>
      <c r="O4352" s="464">
        <f>I4352-M4352</f>
        <v/>
      </c>
      <c r="P4352" s="462" t="n"/>
      <c r="Q4352" s="462">
        <f>V4352=W4352</f>
        <v/>
      </c>
      <c r="R4352" s="462">
        <f>AND(MONTH(F4352)=MONTH(X4352), YEAR(F4352)=YEAR(X4352))</f>
        <v/>
      </c>
      <c r="S4352" s="462">
        <f>AC4352="L001-901905215"</f>
        <v/>
      </c>
      <c r="T4352" s="464">
        <f>G4352-AH4352</f>
        <v/>
      </c>
      <c r="U4352" s="462" t="n"/>
      <c r="V4352" s="462" t="inlineStr">
        <is>
          <t>213359</t>
        </is>
      </c>
      <c r="W4352" s="462" t="inlineStr"/>
      <c r="X4352" s="499" t="n"/>
      <c r="Y4352" s="462" t="n"/>
      <c r="Z4352" s="462" t="n"/>
      <c r="AA4352" s="462" t="n"/>
      <c r="AB4352" s="462" t="n"/>
      <c r="AC4352" s="462" t="n"/>
      <c r="AD4352" s="462" t="n"/>
      <c r="AE4352" s="462" t="n"/>
      <c r="AF4352" s="462" t="n"/>
      <c r="AG4352" s="462" t="n"/>
      <c r="AH4352" s="462" t="n"/>
      <c r="AI4352" s="462" t="n"/>
      <c r="AJ4352" s="462" t="n"/>
      <c r="AK4352" s="462" t="n"/>
      <c r="AL4352" s="462" t="n"/>
      <c r="AM4352" s="462" t="n"/>
      <c r="AN4352" s="462" t="n"/>
      <c r="AO4352" s="462" t="n"/>
      <c r="AP4352" s="462" t="n"/>
      <c r="AQ4352" s="462" t="n"/>
      <c r="AR4352" s="462" t="n"/>
      <c r="AS4352" s="462" t="n"/>
    </row>
    <row r="4353">
      <c r="A4353" s="461" t="n">
        <v>4345</v>
      </c>
      <c r="B4353" s="462" t="inlineStr">
        <is>
          <t>Trucking Fee</t>
        </is>
      </c>
      <c r="C4353" s="462" t="inlineStr">
        <is>
          <t>ហាវតាយ អ៊ិនធើណេសិនណល ឡូជីស្ទីក ឯ.ក</t>
        </is>
      </c>
      <c r="D4353" s="462" t="inlineStr">
        <is>
          <t>K007-902202863</t>
        </is>
      </c>
      <c r="E4353" s="462" t="inlineStr">
        <is>
          <t>HT220091</t>
        </is>
      </c>
      <c r="F4353" s="463" t="n">
        <v>44922</v>
      </c>
      <c r="G4353" s="464" t="n">
        <v>250954</v>
      </c>
      <c r="H4353" s="462" t="n"/>
      <c r="I4353" s="464">
        <f>G4353</f>
        <v/>
      </c>
      <c r="J4353" s="462">
        <f>IF(AND(Q4353=TRUE, R4353=TRUE, S4353=TRUE), IF(W4353&lt;-0.05, "អនុញ្ញាត (អ្នកផ្គត់ផ្គង់ប្រកាសខ្វះ)", "បានប្រកាស (អនុញ្ញាត)"), IF(AND(Q4353=FALSE, R4353=FALSE, S4353=FALSE), "ព្យួរទុក (មិនមានទិន្នន័យ)", "ប្រកាសខុស (ព្យួរទុក)"))</f>
        <v/>
      </c>
      <c r="K4353" s="462" t="inlineStr"/>
      <c r="L4353" s="462" t="inlineStr"/>
      <c r="M4353" s="464">
        <f>AH4353</f>
        <v/>
      </c>
      <c r="N4353" s="464">
        <f>IF(W4353&lt;0,AH4353,I4353)</f>
        <v/>
      </c>
      <c r="O4353" s="464">
        <f>I4353-M4353</f>
        <v/>
      </c>
      <c r="P4353" s="462" t="n"/>
      <c r="Q4353" s="462">
        <f>V4353=W4353</f>
        <v/>
      </c>
      <c r="R4353" s="462">
        <f>AND(MONTH(F4353)=MONTH(X4353), YEAR(F4353)=YEAR(X4353))</f>
        <v/>
      </c>
      <c r="S4353" s="462">
        <f>AC4353="L001-901905215"</f>
        <v/>
      </c>
      <c r="T4353" s="464">
        <f>G4353-AH4353</f>
        <v/>
      </c>
      <c r="U4353" s="462" t="n"/>
      <c r="V4353" s="462" t="inlineStr">
        <is>
          <t>HT220091</t>
        </is>
      </c>
      <c r="W4353" s="462" t="inlineStr">
        <is>
          <t>HT220091</t>
        </is>
      </c>
      <c r="X4353" s="463" t="n">
        <v>44922</v>
      </c>
      <c r="Y4353" s="462" t="inlineStr">
        <is>
          <t>HT220091</t>
        </is>
      </c>
      <c r="Z4353" s="462" t="inlineStr"/>
      <c r="AA4353" s="462" t="inlineStr">
        <is>
          <t>បុគ្គលជាប់អាករ</t>
        </is>
      </c>
      <c r="AB4353" s="462" t="inlineStr">
        <is>
          <t>L001-901905215</t>
        </is>
      </c>
      <c r="AC4353" s="462" t="inlineStr">
        <is>
          <t>វីអ៊ីស៊ិន (ខេមបូឌា) អ៊ិនដាសស្ទ្រី ឯ.ក</t>
        </is>
      </c>
      <c r="AD4353" s="464" t="n">
        <v>2760494</v>
      </c>
      <c r="AE4353" s="464" t="n">
        <v>2509540</v>
      </c>
      <c r="AF4353" s="464" t="n">
        <v>0</v>
      </c>
      <c r="AG4353" s="464" t="n">
        <v>0</v>
      </c>
      <c r="AH4353" s="464" t="n">
        <v>250954</v>
      </c>
      <c r="AI4353" s="464" t="n">
        <v>0</v>
      </c>
      <c r="AJ4353" s="464" t="n">
        <v>0</v>
      </c>
      <c r="AK4353" s="464" t="n">
        <v>0</v>
      </c>
      <c r="AL4353" s="464" t="n">
        <v>0</v>
      </c>
      <c r="AM4353" s="464" t="n">
        <v>0</v>
      </c>
      <c r="AN4353" s="464" t="n">
        <v>0</v>
      </c>
      <c r="AO4353" s="464" t="n">
        <v>0</v>
      </c>
      <c r="AP4353" s="464" t="n">
        <v>0</v>
      </c>
      <c r="AQ4353" s="462" t="inlineStr"/>
      <c r="AR4353" s="462" t="inlineStr">
        <is>
          <t>Trucking service</t>
        </is>
      </c>
      <c r="AS4353" s="462" t="inlineStr">
        <is>
          <t>បានប្រកាសពន្ធ</t>
        </is>
      </c>
    </row>
    <row r="4354">
      <c r="A4354" s="461" t="n">
        <v>4346</v>
      </c>
      <c r="B4354" s="462" t="inlineStr">
        <is>
          <t>Trucking Fee</t>
        </is>
      </c>
      <c r="C4354" s="462" t="inlineStr">
        <is>
          <t>អេសអាយធីស៊ី ខិនថេនើរ ឡាញ (ខេមបូឌា)</t>
        </is>
      </c>
      <c r="D4354" s="462" t="inlineStr">
        <is>
          <t>L001-107035863</t>
        </is>
      </c>
      <c r="E4354" s="462" t="inlineStr">
        <is>
          <t>SITC2022-024049</t>
        </is>
      </c>
      <c r="F4354" s="463" t="n">
        <v>44898</v>
      </c>
      <c r="G4354" s="464" t="n">
        <v>433183</v>
      </c>
      <c r="H4354" s="462" t="n"/>
      <c r="I4354" s="464">
        <f>G4354</f>
        <v/>
      </c>
      <c r="J4354" s="462">
        <f>IF(AND(Q4354=TRUE, R4354=TRUE, S4354=TRUE), IF(W4354&lt;-0.05, "អនុញ្ញាត (អ្នកផ្គត់ផ្គង់ប្រកាសខ្វះ)", "បានប្រកាស (អនុញ្ញាត)"), IF(AND(Q4354=FALSE, R4354=FALSE, S4354=FALSE), "ព្យួរទុក (មិនមានទិន្នន័យ)", "ប្រកាសខុស (ព្យួរទុក)"))</f>
        <v/>
      </c>
      <c r="K4354" s="462" t="inlineStr"/>
      <c r="L4354" s="462" t="inlineStr"/>
      <c r="M4354" s="464">
        <f>AH4354</f>
        <v/>
      </c>
      <c r="N4354" s="464">
        <f>IF(W4354&lt;0,AH4354,I4354)</f>
        <v/>
      </c>
      <c r="O4354" s="464">
        <f>I4354-M4354</f>
        <v/>
      </c>
      <c r="P4354" s="462" t="n"/>
      <c r="Q4354" s="462">
        <f>V4354=W4354</f>
        <v/>
      </c>
      <c r="R4354" s="462">
        <f>AND(MONTH(F4354)=MONTH(X4354), YEAR(F4354)=YEAR(X4354))</f>
        <v/>
      </c>
      <c r="S4354" s="462">
        <f>AC4354="L001-901905215"</f>
        <v/>
      </c>
      <c r="T4354" s="464">
        <f>G4354-AH4354</f>
        <v/>
      </c>
      <c r="U4354" s="462" t="n"/>
      <c r="V4354" s="462" t="inlineStr">
        <is>
          <t>SITC2022024049</t>
        </is>
      </c>
      <c r="W4354" s="462" t="inlineStr">
        <is>
          <t>SITC2022024049</t>
        </is>
      </c>
      <c r="X4354" s="463" t="n">
        <v>44898</v>
      </c>
      <c r="Y4354" s="462" t="inlineStr">
        <is>
          <t>SITC2022-024049</t>
        </is>
      </c>
      <c r="Z4354" s="462" t="inlineStr"/>
      <c r="AA4354" s="462" t="inlineStr">
        <is>
          <t>បុគ្គលជាប់អាករ</t>
        </is>
      </c>
      <c r="AB4354" s="462" t="inlineStr">
        <is>
          <t>L001-901905215</t>
        </is>
      </c>
      <c r="AC4354" s="462" t="inlineStr">
        <is>
          <t>វីអ៊ីស៊ិន (ខេមបូឌា) អ៊ិនដាសស្ទ្រី ឯ.ក</t>
        </is>
      </c>
      <c r="AD4354" s="464" t="n">
        <v>4765013</v>
      </c>
      <c r="AE4354" s="464" t="n">
        <v>4331830</v>
      </c>
      <c r="AF4354" s="464" t="n">
        <v>0</v>
      </c>
      <c r="AG4354" s="464" t="n">
        <v>0</v>
      </c>
      <c r="AH4354" s="464" t="n">
        <v>433183</v>
      </c>
      <c r="AI4354" s="464" t="n">
        <v>0</v>
      </c>
      <c r="AJ4354" s="464" t="n">
        <v>0</v>
      </c>
      <c r="AK4354" s="464" t="n">
        <v>0</v>
      </c>
      <c r="AL4354" s="464" t="n">
        <v>0</v>
      </c>
      <c r="AM4354" s="464" t="n">
        <v>0</v>
      </c>
      <c r="AN4354" s="464" t="n">
        <v>0</v>
      </c>
      <c r="AO4354" s="464" t="n">
        <v>0</v>
      </c>
      <c r="AP4354" s="464" t="n">
        <v>0</v>
      </c>
      <c r="AQ4354" s="462" t="inlineStr"/>
      <c r="AR4354" s="462" t="inlineStr">
        <is>
          <t>KHTHC,EIB,EMF,KHCIC,KHDOC</t>
        </is>
      </c>
      <c r="AS4354" s="462" t="inlineStr">
        <is>
          <t>បានប្រកាសពន្ធ</t>
        </is>
      </c>
    </row>
    <row r="4355">
      <c r="A4355" s="461" t="n">
        <v>4347</v>
      </c>
      <c r="B4355" s="462" t="inlineStr">
        <is>
          <t>Lift-On &amp; Lift-Off</t>
        </is>
      </c>
      <c r="C4355" s="462" t="inlineStr">
        <is>
          <t>កំពង់ផែស្វយ័តក្រុងព្រះសីហនុ</t>
        </is>
      </c>
      <c r="D4355" s="462" t="inlineStr">
        <is>
          <t>L001-100044638</t>
        </is>
      </c>
      <c r="E4355" s="462" t="inlineStr">
        <is>
          <t>208428</t>
        </is>
      </c>
      <c r="F4355" s="463" t="n">
        <v>44901</v>
      </c>
      <c r="G4355" s="464" t="n">
        <v>71671</v>
      </c>
      <c r="H4355" s="462" t="n"/>
      <c r="I4355" s="464">
        <f>G4355</f>
        <v/>
      </c>
      <c r="J4355" s="462">
        <f>IF(AND(Q4355=TRUE, R4355=TRUE, S4355=TRUE), IF(W4355&lt;-0.05, "អនុញ្ញាត (អ្នកផ្គត់ផ្គង់ប្រកាសខ្វះ)", "បានប្រកាស (អនុញ្ញាត)"), IF(AND(Q4355=FALSE, R4355=FALSE, S4355=FALSE), "ព្យួរទុក (មិនមានទិន្នន័យ)", "ប្រកាសខុស (ព្យួរទុក)"))</f>
        <v/>
      </c>
      <c r="K4355" s="462" t="inlineStr"/>
      <c r="L4355" s="462" t="inlineStr"/>
      <c r="M4355" s="464">
        <f>AH4355</f>
        <v/>
      </c>
      <c r="N4355" s="464">
        <f>IF(W4355&lt;0,AH4355,I4355)</f>
        <v/>
      </c>
      <c r="O4355" s="464">
        <f>I4355-M4355</f>
        <v/>
      </c>
      <c r="P4355" s="462" t="n"/>
      <c r="Q4355" s="462">
        <f>V4355=W4355</f>
        <v/>
      </c>
      <c r="R4355" s="462">
        <f>AND(MONTH(F4355)=MONTH(X4355), YEAR(F4355)=YEAR(X4355))</f>
        <v/>
      </c>
      <c r="S4355" s="462">
        <f>AC4355="L001-901905215"</f>
        <v/>
      </c>
      <c r="T4355" s="464">
        <f>G4355-AH4355</f>
        <v/>
      </c>
      <c r="U4355" s="462" t="n"/>
      <c r="V4355" s="462" t="inlineStr">
        <is>
          <t>208428</t>
        </is>
      </c>
      <c r="W4355" s="462" t="inlineStr"/>
      <c r="X4355" s="499" t="n"/>
      <c r="Y4355" s="462" t="n"/>
      <c r="Z4355" s="462" t="n"/>
      <c r="AA4355" s="462" t="n"/>
      <c r="AB4355" s="462" t="n"/>
      <c r="AC4355" s="462" t="n"/>
      <c r="AD4355" s="462" t="n"/>
      <c r="AE4355" s="462" t="n"/>
      <c r="AF4355" s="462" t="n"/>
      <c r="AG4355" s="462" t="n"/>
      <c r="AH4355" s="462" t="n"/>
      <c r="AI4355" s="462" t="n"/>
      <c r="AJ4355" s="462" t="n"/>
      <c r="AK4355" s="462" t="n"/>
      <c r="AL4355" s="462" t="n"/>
      <c r="AM4355" s="462" t="n"/>
      <c r="AN4355" s="462" t="n"/>
      <c r="AO4355" s="462" t="n"/>
      <c r="AP4355" s="462" t="n"/>
      <c r="AQ4355" s="462" t="n"/>
      <c r="AR4355" s="462" t="n"/>
      <c r="AS4355" s="462" t="n"/>
    </row>
    <row r="4356">
      <c r="A4356" s="461" t="n">
        <v>4348</v>
      </c>
      <c r="B4356" s="462" t="inlineStr">
        <is>
          <t>Trucking Fee</t>
        </is>
      </c>
      <c r="C4356" s="462" t="inlineStr">
        <is>
          <t>ហាវតាយ អ៊ិនធើណេសិនណល ឡូជីស្ទីក ឯ.ក</t>
        </is>
      </c>
      <c r="D4356" s="462" t="inlineStr">
        <is>
          <t>K007-902202863</t>
        </is>
      </c>
      <c r="E4356" s="462" t="inlineStr">
        <is>
          <t>HT220090</t>
        </is>
      </c>
      <c r="F4356" s="463" t="n">
        <v>44922</v>
      </c>
      <c r="G4356" s="464" t="n">
        <v>501908</v>
      </c>
      <c r="H4356" s="462" t="n"/>
      <c r="I4356" s="464">
        <f>G4356</f>
        <v/>
      </c>
      <c r="J4356" s="462">
        <f>IF(AND(Q4356=TRUE, R4356=TRUE, S4356=TRUE), IF(W4356&lt;-0.05, "អនុញ្ញាត (អ្នកផ្គត់ផ្គង់ប្រកាសខ្វះ)", "បានប្រកាស (អនុញ្ញាត)"), IF(AND(Q4356=FALSE, R4356=FALSE, S4356=FALSE), "ព្យួរទុក (មិនមានទិន្នន័យ)", "ប្រកាសខុស (ព្យួរទុក)"))</f>
        <v/>
      </c>
      <c r="K4356" s="462" t="inlineStr"/>
      <c r="L4356" s="462" t="inlineStr"/>
      <c r="M4356" s="464">
        <f>AH4356</f>
        <v/>
      </c>
      <c r="N4356" s="464">
        <f>IF(W4356&lt;0,AH4356,I4356)</f>
        <v/>
      </c>
      <c r="O4356" s="464">
        <f>I4356-M4356</f>
        <v/>
      </c>
      <c r="P4356" s="462" t="n"/>
      <c r="Q4356" s="462">
        <f>V4356=W4356</f>
        <v/>
      </c>
      <c r="R4356" s="462">
        <f>AND(MONTH(F4356)=MONTH(X4356), YEAR(F4356)=YEAR(X4356))</f>
        <v/>
      </c>
      <c r="S4356" s="462">
        <f>AC4356="L001-901905215"</f>
        <v/>
      </c>
      <c r="T4356" s="464">
        <f>G4356-AH4356</f>
        <v/>
      </c>
      <c r="U4356" s="462" t="n"/>
      <c r="V4356" s="462" t="inlineStr">
        <is>
          <t>HT220090</t>
        </is>
      </c>
      <c r="W4356" s="462" t="inlineStr">
        <is>
          <t>HT220090</t>
        </is>
      </c>
      <c r="X4356" s="463" t="n">
        <v>44922</v>
      </c>
      <c r="Y4356" s="462" t="inlineStr">
        <is>
          <t>HT220090</t>
        </is>
      </c>
      <c r="Z4356" s="462" t="inlineStr"/>
      <c r="AA4356" s="462" t="inlineStr">
        <is>
          <t>បុគ្គលជាប់អាករ</t>
        </is>
      </c>
      <c r="AB4356" s="462" t="inlineStr">
        <is>
          <t>L001-901905215</t>
        </is>
      </c>
      <c r="AC4356" s="462" t="inlineStr">
        <is>
          <t>វីអ៊ីស៊ិន (ខេមបូឌា) អ៊ិនដាសស្ទ្រី ឯ.ក</t>
        </is>
      </c>
      <c r="AD4356" s="464" t="n">
        <v>5520988</v>
      </c>
      <c r="AE4356" s="464" t="n">
        <v>5019080</v>
      </c>
      <c r="AF4356" s="464" t="n">
        <v>0</v>
      </c>
      <c r="AG4356" s="464" t="n">
        <v>0</v>
      </c>
      <c r="AH4356" s="464" t="n">
        <v>501908</v>
      </c>
      <c r="AI4356" s="464" t="n">
        <v>0</v>
      </c>
      <c r="AJ4356" s="464" t="n">
        <v>0</v>
      </c>
      <c r="AK4356" s="464" t="n">
        <v>0</v>
      </c>
      <c r="AL4356" s="464" t="n">
        <v>0</v>
      </c>
      <c r="AM4356" s="464" t="n">
        <v>0</v>
      </c>
      <c r="AN4356" s="464" t="n">
        <v>0</v>
      </c>
      <c r="AO4356" s="464" t="n">
        <v>0</v>
      </c>
      <c r="AP4356" s="464" t="n">
        <v>0</v>
      </c>
      <c r="AQ4356" s="462" t="inlineStr"/>
      <c r="AR4356" s="462" t="inlineStr">
        <is>
          <t>Trucking service</t>
        </is>
      </c>
      <c r="AS4356" s="462" t="inlineStr">
        <is>
          <t>បានប្រកាសពន្ធ</t>
        </is>
      </c>
    </row>
    <row r="4357">
      <c r="A4357" s="461" t="n">
        <v>4349</v>
      </c>
      <c r="B4357" s="462" t="inlineStr">
        <is>
          <t>Trucking Fee</t>
        </is>
      </c>
      <c r="C4357" s="462" t="inlineStr">
        <is>
          <t>ស្ត្រេតស៍ អ៊ិនធើណេសិនណល ភីធីអ៊ី អិលធីឌី</t>
        </is>
      </c>
      <c r="D4357" s="462" t="inlineStr">
        <is>
          <t>L001-100045162</t>
        </is>
      </c>
      <c r="E4357" s="462" t="inlineStr">
        <is>
          <t>2222829</t>
        </is>
      </c>
      <c r="F4357" s="463" t="n">
        <v>44896</v>
      </c>
      <c r="G4357" s="464" t="n">
        <v>113108</v>
      </c>
      <c r="H4357" s="462" t="n"/>
      <c r="I4357" s="464">
        <f>G4357</f>
        <v/>
      </c>
      <c r="J4357" s="462">
        <f>IF(AND(Q4357=TRUE, R4357=TRUE, S4357=TRUE), IF(W4357&lt;-0.05, "អនុញ្ញាត (អ្នកផ្គត់ផ្គង់ប្រកាសខ្វះ)", "បានប្រកាស (អនុញ្ញាត)"), IF(AND(Q4357=FALSE, R4357=FALSE, S4357=FALSE), "ព្យួរទុក (មិនមានទិន្នន័យ)", "ប្រកាសខុស (ព្យួរទុក)"))</f>
        <v/>
      </c>
      <c r="K4357" s="462" t="inlineStr"/>
      <c r="L4357" s="462" t="inlineStr"/>
      <c r="M4357" s="464">
        <f>AH4357</f>
        <v/>
      </c>
      <c r="N4357" s="464">
        <f>IF(W4357&lt;0,AH4357,I4357)</f>
        <v/>
      </c>
      <c r="O4357" s="464">
        <f>I4357-M4357</f>
        <v/>
      </c>
      <c r="P4357" s="462" t="n"/>
      <c r="Q4357" s="462">
        <f>V4357=W4357</f>
        <v/>
      </c>
      <c r="R4357" s="462">
        <f>AND(MONTH(F4357)=MONTH(X4357), YEAR(F4357)=YEAR(X4357))</f>
        <v/>
      </c>
      <c r="S4357" s="462">
        <f>AC4357="L001-901905215"</f>
        <v/>
      </c>
      <c r="T4357" s="464">
        <f>G4357-AH4357</f>
        <v/>
      </c>
      <c r="U4357" s="462" t="n"/>
      <c r="V4357" s="462" t="inlineStr">
        <is>
          <t>2222829</t>
        </is>
      </c>
      <c r="W4357" s="462" t="inlineStr">
        <is>
          <t>2222829</t>
        </is>
      </c>
      <c r="X4357" s="463" t="n">
        <v>44896</v>
      </c>
      <c r="Y4357" s="462" t="inlineStr">
        <is>
          <t>2222829</t>
        </is>
      </c>
      <c r="Z4357" s="462" t="inlineStr"/>
      <c r="AA4357" s="462" t="inlineStr">
        <is>
          <t>បុគ្គលជាប់អាករ</t>
        </is>
      </c>
      <c r="AB4357" s="462" t="inlineStr">
        <is>
          <t>L001-901905215</t>
        </is>
      </c>
      <c r="AC4357" s="462" t="inlineStr">
        <is>
          <t>វីអ៊ីស៊ិន (ខេមបូឌា) អ៊ិនដាសស្ទ្រី ឯ.ក</t>
        </is>
      </c>
      <c r="AD4357" s="464" t="n">
        <v>1244183</v>
      </c>
      <c r="AE4357" s="464" t="n">
        <v>1131075</v>
      </c>
      <c r="AF4357" s="464" t="n">
        <v>0</v>
      </c>
      <c r="AG4357" s="464" t="n">
        <v>0</v>
      </c>
      <c r="AH4357" s="464" t="n">
        <v>113108</v>
      </c>
      <c r="AI4357" s="464" t="n">
        <v>0</v>
      </c>
      <c r="AJ4357" s="464" t="n">
        <v>0</v>
      </c>
      <c r="AK4357" s="464" t="n">
        <v>0</v>
      </c>
      <c r="AL4357" s="464" t="n">
        <v>0</v>
      </c>
      <c r="AM4357" s="464" t="n">
        <v>0</v>
      </c>
      <c r="AN4357" s="464" t="n">
        <v>0</v>
      </c>
      <c r="AO4357" s="464" t="n">
        <v>0</v>
      </c>
      <c r="AP4357" s="464" t="n">
        <v>0</v>
      </c>
      <c r="AQ4357" s="462" t="inlineStr"/>
      <c r="AR4357" s="462" t="inlineStr">
        <is>
          <t>ថ្លៃTHCនិងធ្វើឯកសារ</t>
        </is>
      </c>
      <c r="AS4357" s="462" t="inlineStr">
        <is>
          <t>បានប្រកាសពន្ធ</t>
        </is>
      </c>
    </row>
    <row r="4358">
      <c r="A4358" s="461" t="n">
        <v>4350</v>
      </c>
      <c r="B4358" s="462" t="inlineStr">
        <is>
          <t>Lift-On &amp; Lift-Off</t>
        </is>
      </c>
      <c r="C4358" s="462" t="inlineStr">
        <is>
          <t>កំពង់ផែស្វយ័តក្រុងព្រះសីហនុ</t>
        </is>
      </c>
      <c r="D4358" s="462" t="inlineStr">
        <is>
          <t>L001-100044638</t>
        </is>
      </c>
      <c r="E4358" s="462" t="inlineStr">
        <is>
          <t>208429</t>
        </is>
      </c>
      <c r="F4358" s="463" t="n">
        <v>44901</v>
      </c>
      <c r="G4358" s="464" t="n">
        <v>35835</v>
      </c>
      <c r="H4358" s="462" t="n"/>
      <c r="I4358" s="464">
        <f>G4358</f>
        <v/>
      </c>
      <c r="J4358" s="462">
        <f>IF(AND(Q4358=TRUE, R4358=TRUE, S4358=TRUE), IF(W4358&lt;-0.05, "អនុញ្ញាត (អ្នកផ្គត់ផ្គង់ប្រកាសខ្វះ)", "បានប្រកាស (អនុញ្ញាត)"), IF(AND(Q4358=FALSE, R4358=FALSE, S4358=FALSE), "ព្យួរទុក (មិនមានទិន្នន័យ)", "ប្រកាសខុស (ព្យួរទុក)"))</f>
        <v/>
      </c>
      <c r="K4358" s="462" t="inlineStr"/>
      <c r="L4358" s="462" t="inlineStr"/>
      <c r="M4358" s="464">
        <f>AH4358</f>
        <v/>
      </c>
      <c r="N4358" s="464">
        <f>IF(W4358&lt;0,AH4358,I4358)</f>
        <v/>
      </c>
      <c r="O4358" s="464">
        <f>I4358-M4358</f>
        <v/>
      </c>
      <c r="P4358" s="462" t="n"/>
      <c r="Q4358" s="462">
        <f>V4358=W4358</f>
        <v/>
      </c>
      <c r="R4358" s="462">
        <f>AND(MONTH(F4358)=MONTH(X4358), YEAR(F4358)=YEAR(X4358))</f>
        <v/>
      </c>
      <c r="S4358" s="462">
        <f>AC4358="L001-901905215"</f>
        <v/>
      </c>
      <c r="T4358" s="464">
        <f>G4358-AH4358</f>
        <v/>
      </c>
      <c r="U4358" s="462" t="n"/>
      <c r="V4358" s="462" t="inlineStr">
        <is>
          <t>208429</t>
        </is>
      </c>
      <c r="W4358" s="462" t="inlineStr"/>
      <c r="X4358" s="499" t="n"/>
      <c r="Y4358" s="462" t="n"/>
      <c r="Z4358" s="462" t="n"/>
      <c r="AA4358" s="462" t="n"/>
      <c r="AB4358" s="462" t="n"/>
      <c r="AC4358" s="462" t="n"/>
      <c r="AD4358" s="462" t="n"/>
      <c r="AE4358" s="462" t="n"/>
      <c r="AF4358" s="462" t="n"/>
      <c r="AG4358" s="462" t="n"/>
      <c r="AH4358" s="462" t="n"/>
      <c r="AI4358" s="462" t="n"/>
      <c r="AJ4358" s="462" t="n"/>
      <c r="AK4358" s="462" t="n"/>
      <c r="AL4358" s="462" t="n"/>
      <c r="AM4358" s="462" t="n"/>
      <c r="AN4358" s="462" t="n"/>
      <c r="AO4358" s="462" t="n"/>
      <c r="AP4358" s="462" t="n"/>
      <c r="AQ4358" s="462" t="n"/>
      <c r="AR4358" s="462" t="n"/>
      <c r="AS4358" s="462" t="n"/>
    </row>
    <row r="4359">
      <c r="A4359" s="461" t="n">
        <v>4351</v>
      </c>
      <c r="B4359" s="462" t="inlineStr">
        <is>
          <t>Trucking Fee</t>
        </is>
      </c>
      <c r="C4359" s="462" t="inlineStr">
        <is>
          <t>ហាវតាយ អ៊ិនធើណេសិនណល ឡូជីស្ទីក ឯ.ក</t>
        </is>
      </c>
      <c r="D4359" s="462" t="inlineStr">
        <is>
          <t>K007-902202863</t>
        </is>
      </c>
      <c r="E4359" s="462" t="inlineStr">
        <is>
          <t>HT220089</t>
        </is>
      </c>
      <c r="F4359" s="463" t="n">
        <v>44922</v>
      </c>
      <c r="G4359" s="464" t="n">
        <v>250954</v>
      </c>
      <c r="H4359" s="462" t="n"/>
      <c r="I4359" s="464">
        <f>G4359</f>
        <v/>
      </c>
      <c r="J4359" s="462">
        <f>IF(AND(Q4359=TRUE, R4359=TRUE, S4359=TRUE), IF(W4359&lt;-0.05, "អនុញ្ញាត (អ្នកផ្គត់ផ្គង់ប្រកាសខ្វះ)", "បានប្រកាស (អនុញ្ញាត)"), IF(AND(Q4359=FALSE, R4359=FALSE, S4359=FALSE), "ព្យួរទុក (មិនមានទិន្នន័យ)", "ប្រកាសខុស (ព្យួរទុក)"))</f>
        <v/>
      </c>
      <c r="K4359" s="462" t="inlineStr"/>
      <c r="L4359" s="462" t="inlineStr"/>
      <c r="M4359" s="464">
        <f>AH4359</f>
        <v/>
      </c>
      <c r="N4359" s="464">
        <f>IF(W4359&lt;0,AH4359,I4359)</f>
        <v/>
      </c>
      <c r="O4359" s="464">
        <f>I4359-M4359</f>
        <v/>
      </c>
      <c r="P4359" s="462" t="n"/>
      <c r="Q4359" s="462">
        <f>V4359=W4359</f>
        <v/>
      </c>
      <c r="R4359" s="462">
        <f>AND(MONTH(F4359)=MONTH(X4359), YEAR(F4359)=YEAR(X4359))</f>
        <v/>
      </c>
      <c r="S4359" s="462">
        <f>AC4359="L001-901905215"</f>
        <v/>
      </c>
      <c r="T4359" s="464">
        <f>G4359-AH4359</f>
        <v/>
      </c>
      <c r="U4359" s="462" t="n"/>
      <c r="V4359" s="462" t="inlineStr">
        <is>
          <t>HT220089</t>
        </is>
      </c>
      <c r="W4359" s="462" t="inlineStr">
        <is>
          <t>HT220089</t>
        </is>
      </c>
      <c r="X4359" s="463" t="n">
        <v>44922</v>
      </c>
      <c r="Y4359" s="462" t="inlineStr">
        <is>
          <t>HT220089</t>
        </is>
      </c>
      <c r="Z4359" s="462" t="inlineStr"/>
      <c r="AA4359" s="462" t="inlineStr">
        <is>
          <t>បុគ្គលជាប់អាករ</t>
        </is>
      </c>
      <c r="AB4359" s="462" t="inlineStr">
        <is>
          <t>L001-901905215</t>
        </is>
      </c>
      <c r="AC4359" s="462" t="inlineStr">
        <is>
          <t>វីអ៊ីស៊ិន (ខេមបូឌា) អ៊ិនដាសស្ទ្រី ឯ.ក</t>
        </is>
      </c>
      <c r="AD4359" s="464" t="n">
        <v>2760494</v>
      </c>
      <c r="AE4359" s="464" t="n">
        <v>2509540</v>
      </c>
      <c r="AF4359" s="464" t="n">
        <v>0</v>
      </c>
      <c r="AG4359" s="464" t="n">
        <v>0</v>
      </c>
      <c r="AH4359" s="464" t="n">
        <v>250954</v>
      </c>
      <c r="AI4359" s="464" t="n">
        <v>0</v>
      </c>
      <c r="AJ4359" s="464" t="n">
        <v>0</v>
      </c>
      <c r="AK4359" s="464" t="n">
        <v>0</v>
      </c>
      <c r="AL4359" s="464" t="n">
        <v>0</v>
      </c>
      <c r="AM4359" s="464" t="n">
        <v>0</v>
      </c>
      <c r="AN4359" s="464" t="n">
        <v>0</v>
      </c>
      <c r="AO4359" s="464" t="n">
        <v>0</v>
      </c>
      <c r="AP4359" s="464" t="n">
        <v>0</v>
      </c>
      <c r="AQ4359" s="462" t="inlineStr"/>
      <c r="AR4359" s="462" t="inlineStr">
        <is>
          <t>Trucking service</t>
        </is>
      </c>
      <c r="AS4359" s="462" t="inlineStr">
        <is>
          <t>បានប្រកាសពន្ធ</t>
        </is>
      </c>
    </row>
    <row r="4360">
      <c r="A4360" s="461" t="n">
        <v>4352</v>
      </c>
      <c r="B4360" s="462" t="inlineStr">
        <is>
          <t>Foreign Sale</t>
        </is>
      </c>
      <c r="C4360" s="462" t="inlineStr">
        <is>
          <t>មើស្គ (ខេមបូឌា)</t>
        </is>
      </c>
      <c r="D4360" s="462" t="inlineStr">
        <is>
          <t>L001-100045200</t>
        </is>
      </c>
      <c r="E4360" s="462" t="inlineStr">
        <is>
          <t>5995907068</t>
        </is>
      </c>
      <c r="F4360" s="463" t="n">
        <v>44897</v>
      </c>
      <c r="G4360" s="464" t="n">
        <v>125233</v>
      </c>
      <c r="H4360" s="462" t="n"/>
      <c r="I4360" s="464">
        <f>G4360</f>
        <v/>
      </c>
      <c r="J4360" s="462">
        <f>IF(AND(Q4360=TRUE, R4360=TRUE, S4360=TRUE), IF(W4360&lt;-0.05, "អនុញ្ញាត (អ្នកផ្គត់ផ្គង់ប្រកាសខ្វះ)", "បានប្រកាស (អនុញ្ញាត)"), IF(AND(Q4360=FALSE, R4360=FALSE, S4360=FALSE), "ព្យួរទុក (មិនមានទិន្នន័យ)", "ប្រកាសខុស (ព្យួរទុក)"))</f>
        <v/>
      </c>
      <c r="K4360" s="462" t="inlineStr"/>
      <c r="L4360" s="462" t="inlineStr"/>
      <c r="M4360" s="464">
        <f>AH4360</f>
        <v/>
      </c>
      <c r="N4360" s="464">
        <f>IF(W4360&lt;0,AH4360,I4360)</f>
        <v/>
      </c>
      <c r="O4360" s="464">
        <f>I4360-M4360</f>
        <v/>
      </c>
      <c r="P4360" s="462" t="n"/>
      <c r="Q4360" s="462">
        <f>V4360=W4360</f>
        <v/>
      </c>
      <c r="R4360" s="462">
        <f>AND(MONTH(F4360)=MONTH(X4360), YEAR(F4360)=YEAR(X4360))</f>
        <v/>
      </c>
      <c r="S4360" s="462">
        <f>AC4360="L001-901905215"</f>
        <v/>
      </c>
      <c r="T4360" s="464">
        <f>G4360-AH4360</f>
        <v/>
      </c>
      <c r="U4360" s="462" t="n"/>
      <c r="V4360" s="462" t="inlineStr">
        <is>
          <t>5995907068</t>
        </is>
      </c>
      <c r="W4360" s="462" t="inlineStr">
        <is>
          <t>5995907068</t>
        </is>
      </c>
      <c r="X4360" s="463" t="n">
        <v>44897</v>
      </c>
      <c r="Y4360" s="462" t="inlineStr">
        <is>
          <t>5995907068</t>
        </is>
      </c>
      <c r="Z4360" s="462" t="inlineStr"/>
      <c r="AA4360" s="462" t="inlineStr">
        <is>
          <t>បុគ្គលជាប់អាករ</t>
        </is>
      </c>
      <c r="AB4360" s="462" t="inlineStr">
        <is>
          <t>L001-901905215</t>
        </is>
      </c>
      <c r="AC4360" s="462" t="inlineStr">
        <is>
          <t>វីអ៊ីស៊ិន (ខេមបូឌា) អ៊ិនដាសស្ទ្រី ឯ.ក</t>
        </is>
      </c>
      <c r="AD4360" s="464" t="n">
        <v>1377563</v>
      </c>
      <c r="AE4360" s="464" t="n">
        <v>1252330</v>
      </c>
      <c r="AF4360" s="464" t="n">
        <v>0</v>
      </c>
      <c r="AG4360" s="464" t="n">
        <v>0</v>
      </c>
      <c r="AH4360" s="464" t="n">
        <v>125233</v>
      </c>
      <c r="AI4360" s="464" t="n">
        <v>0</v>
      </c>
      <c r="AJ4360" s="464" t="n">
        <v>0</v>
      </c>
      <c r="AK4360" s="464" t="n">
        <v>0</v>
      </c>
      <c r="AL4360" s="464" t="n">
        <v>0</v>
      </c>
      <c r="AM4360" s="464" t="n">
        <v>0</v>
      </c>
      <c r="AN4360" s="464" t="n">
        <v>0</v>
      </c>
      <c r="AO4360" s="464" t="n">
        <v>0</v>
      </c>
      <c r="AP4360" s="464" t="n">
        <v>0</v>
      </c>
      <c r="AQ4360" s="462" t="inlineStr"/>
      <c r="AR4360" s="462" t="inlineStr">
        <is>
          <t>Documentation fee - Destination</t>
        </is>
      </c>
      <c r="AS4360" s="462" t="inlineStr">
        <is>
          <t>បានប្រកាសពន្ធ</t>
        </is>
      </c>
    </row>
    <row r="4361">
      <c r="A4361" s="461" t="n">
        <v>4353</v>
      </c>
      <c r="B4361" s="462" t="inlineStr">
        <is>
          <t>Lift-On &amp; Lift-Off</t>
        </is>
      </c>
      <c r="C4361" s="462" t="inlineStr">
        <is>
          <t>កំពង់ផែស្វយ័តក្រុងព្រះសីហនុ</t>
        </is>
      </c>
      <c r="D4361" s="462" t="inlineStr">
        <is>
          <t>L001-100044638</t>
        </is>
      </c>
      <c r="E4361" s="462" t="inlineStr">
        <is>
          <t>210131</t>
        </is>
      </c>
      <c r="F4361" s="463" t="n">
        <v>44903</v>
      </c>
      <c r="G4361" s="464" t="n">
        <v>35879</v>
      </c>
      <c r="H4361" s="462" t="n"/>
      <c r="I4361" s="464">
        <f>G4361</f>
        <v/>
      </c>
      <c r="J4361" s="462">
        <f>IF(AND(Q4361=TRUE, R4361=TRUE, S4361=TRUE), IF(W4361&lt;-0.05, "អនុញ្ញាត (អ្នកផ្គត់ផ្គង់ប្រកាសខ្វះ)", "បានប្រកាស (អនុញ្ញាត)"), IF(AND(Q4361=FALSE, R4361=FALSE, S4361=FALSE), "ព្យួរទុក (មិនមានទិន្នន័យ)", "ប្រកាសខុស (ព្យួរទុក)"))</f>
        <v/>
      </c>
      <c r="K4361" s="462" t="inlineStr"/>
      <c r="L4361" s="462" t="inlineStr"/>
      <c r="M4361" s="464">
        <f>AH4361</f>
        <v/>
      </c>
      <c r="N4361" s="464">
        <f>IF(W4361&lt;0,AH4361,I4361)</f>
        <v/>
      </c>
      <c r="O4361" s="464">
        <f>I4361-M4361</f>
        <v/>
      </c>
      <c r="P4361" s="462" t="n"/>
      <c r="Q4361" s="462">
        <f>V4361=W4361</f>
        <v/>
      </c>
      <c r="R4361" s="462">
        <f>AND(MONTH(F4361)=MONTH(X4361), YEAR(F4361)=YEAR(X4361))</f>
        <v/>
      </c>
      <c r="S4361" s="462">
        <f>AC4361="L001-901905215"</f>
        <v/>
      </c>
      <c r="T4361" s="464">
        <f>G4361-AH4361</f>
        <v/>
      </c>
      <c r="U4361" s="462" t="n"/>
      <c r="V4361" s="462" t="inlineStr">
        <is>
          <t>210131</t>
        </is>
      </c>
      <c r="W4361" s="462" t="inlineStr"/>
      <c r="X4361" s="499" t="n"/>
      <c r="Y4361" s="462" t="n"/>
      <c r="Z4361" s="462" t="n"/>
      <c r="AA4361" s="462" t="n"/>
      <c r="AB4361" s="462" t="n"/>
      <c r="AC4361" s="462" t="n"/>
      <c r="AD4361" s="462" t="n"/>
      <c r="AE4361" s="462" t="n"/>
      <c r="AF4361" s="462" t="n"/>
      <c r="AG4361" s="462" t="n"/>
      <c r="AH4361" s="462" t="n"/>
      <c r="AI4361" s="462" t="n"/>
      <c r="AJ4361" s="462" t="n"/>
      <c r="AK4361" s="462" t="n"/>
      <c r="AL4361" s="462" t="n"/>
      <c r="AM4361" s="462" t="n"/>
      <c r="AN4361" s="462" t="n"/>
      <c r="AO4361" s="462" t="n"/>
      <c r="AP4361" s="462" t="n"/>
      <c r="AQ4361" s="462" t="n"/>
      <c r="AR4361" s="462" t="n"/>
      <c r="AS4361" s="462" t="n"/>
    </row>
    <row r="4362">
      <c r="A4362" s="461" t="n">
        <v>4354</v>
      </c>
      <c r="B4362" s="462" t="inlineStr">
        <is>
          <t>Trucking Fee</t>
        </is>
      </c>
      <c r="C4362" s="462" t="inlineStr">
        <is>
          <t>ហាវតាយ អ៊ិនធើណេសិនណល ឡូជីស្ទីក ឯ.ក</t>
        </is>
      </c>
      <c r="D4362" s="462" t="inlineStr">
        <is>
          <t>K007-902202863</t>
        </is>
      </c>
      <c r="E4362" s="462" t="inlineStr">
        <is>
          <t>HT220088</t>
        </is>
      </c>
      <c r="F4362" s="463" t="n">
        <v>44922</v>
      </c>
      <c r="G4362" s="464" t="n">
        <v>250954</v>
      </c>
      <c r="H4362" s="462" t="n"/>
      <c r="I4362" s="464">
        <f>G4362</f>
        <v/>
      </c>
      <c r="J4362" s="462">
        <f>IF(AND(Q4362=TRUE, R4362=TRUE, S4362=TRUE), IF(W4362&lt;-0.05, "អនុញ្ញាត (អ្នកផ្គត់ផ្គង់ប្រកាសខ្វះ)", "បានប្រកាស (អនុញ្ញាត)"), IF(AND(Q4362=FALSE, R4362=FALSE, S4362=FALSE), "ព្យួរទុក (មិនមានទិន្នន័យ)", "ប្រកាសខុស (ព្យួរទុក)"))</f>
        <v/>
      </c>
      <c r="K4362" s="462" t="inlineStr"/>
      <c r="L4362" s="462" t="inlineStr"/>
      <c r="M4362" s="464">
        <f>AH4362</f>
        <v/>
      </c>
      <c r="N4362" s="464">
        <f>IF(W4362&lt;0,AH4362,I4362)</f>
        <v/>
      </c>
      <c r="O4362" s="464">
        <f>I4362-M4362</f>
        <v/>
      </c>
      <c r="P4362" s="462" t="n"/>
      <c r="Q4362" s="462">
        <f>V4362=W4362</f>
        <v/>
      </c>
      <c r="R4362" s="462">
        <f>AND(MONTH(F4362)=MONTH(X4362), YEAR(F4362)=YEAR(X4362))</f>
        <v/>
      </c>
      <c r="S4362" s="462">
        <f>AC4362="L001-901905215"</f>
        <v/>
      </c>
      <c r="T4362" s="464">
        <f>G4362-AH4362</f>
        <v/>
      </c>
      <c r="U4362" s="462" t="n"/>
      <c r="V4362" s="462" t="inlineStr">
        <is>
          <t>HT220088</t>
        </is>
      </c>
      <c r="W4362" s="462" t="inlineStr">
        <is>
          <t>HT220088</t>
        </is>
      </c>
      <c r="X4362" s="463" t="n">
        <v>44922</v>
      </c>
      <c r="Y4362" s="462" t="inlineStr">
        <is>
          <t>HT220088</t>
        </is>
      </c>
      <c r="Z4362" s="462" t="inlineStr"/>
      <c r="AA4362" s="462" t="inlineStr">
        <is>
          <t>បុគ្គលជាប់អាករ</t>
        </is>
      </c>
      <c r="AB4362" s="462" t="inlineStr">
        <is>
          <t>L001-901905215</t>
        </is>
      </c>
      <c r="AC4362" s="462" t="inlineStr">
        <is>
          <t>វីអ៊ីស៊ិន (ខេមបូឌា) អ៊ិនដាសស្ទ្រី ឯ.ក</t>
        </is>
      </c>
      <c r="AD4362" s="464" t="n">
        <v>2760494</v>
      </c>
      <c r="AE4362" s="464" t="n">
        <v>2509540</v>
      </c>
      <c r="AF4362" s="464" t="n">
        <v>0</v>
      </c>
      <c r="AG4362" s="464" t="n">
        <v>0</v>
      </c>
      <c r="AH4362" s="464" t="n">
        <v>250954</v>
      </c>
      <c r="AI4362" s="464" t="n">
        <v>0</v>
      </c>
      <c r="AJ4362" s="464" t="n">
        <v>0</v>
      </c>
      <c r="AK4362" s="464" t="n">
        <v>0</v>
      </c>
      <c r="AL4362" s="464" t="n">
        <v>0</v>
      </c>
      <c r="AM4362" s="464" t="n">
        <v>0</v>
      </c>
      <c r="AN4362" s="464" t="n">
        <v>0</v>
      </c>
      <c r="AO4362" s="464" t="n">
        <v>0</v>
      </c>
      <c r="AP4362" s="464" t="n">
        <v>0</v>
      </c>
      <c r="AQ4362" s="462" t="inlineStr"/>
      <c r="AR4362" s="462" t="inlineStr">
        <is>
          <t>Trucking service</t>
        </is>
      </c>
      <c r="AS4362" s="462" t="inlineStr">
        <is>
          <t>បានប្រកាសពន្ធ</t>
        </is>
      </c>
    </row>
    <row r="4363">
      <c r="A4363" s="461" t="n">
        <v>4355</v>
      </c>
      <c r="B4363" s="462" t="inlineStr">
        <is>
          <t>Terminal Handling Charge</t>
        </is>
      </c>
      <c r="C4363" s="462" t="inlineStr">
        <is>
          <t>អេវើរហ្គ្រីន ស៊ីបភីង សឺវីស (ខេមបូឌា) ឯ.ក</t>
        </is>
      </c>
      <c r="D4363" s="462" t="inlineStr">
        <is>
          <t>L001-901705421</t>
        </is>
      </c>
      <c r="E4363" s="462" t="inlineStr">
        <is>
          <t>IY22010936</t>
        </is>
      </c>
      <c r="F4363" s="463" t="n">
        <v>44896</v>
      </c>
      <c r="G4363" s="464" t="n">
        <v>212901</v>
      </c>
      <c r="H4363" s="462" t="n"/>
      <c r="I4363" s="464">
        <f>G4363</f>
        <v/>
      </c>
      <c r="J4363" s="462">
        <f>IF(AND(Q4363=TRUE, R4363=TRUE, S4363=TRUE), IF(W4363&lt;-0.05, "អនុញ្ញាត (អ្នកផ្គត់ផ្គង់ប្រកាសខ្វះ)", "បានប្រកាស (អនុញ្ញាត)"), IF(AND(Q4363=FALSE, R4363=FALSE, S4363=FALSE), "ព្យួរទុក (មិនមានទិន្នន័យ)", "ប្រកាសខុស (ព្យួរទុក)"))</f>
        <v/>
      </c>
      <c r="K4363" s="462" t="inlineStr"/>
      <c r="L4363" s="462" t="inlineStr"/>
      <c r="M4363" s="464">
        <f>AH4363</f>
        <v/>
      </c>
      <c r="N4363" s="464">
        <f>IF(W4363&lt;0,AH4363,I4363)</f>
        <v/>
      </c>
      <c r="O4363" s="464">
        <f>I4363-M4363</f>
        <v/>
      </c>
      <c r="P4363" s="462" t="n"/>
      <c r="Q4363" s="462">
        <f>V4363=W4363</f>
        <v/>
      </c>
      <c r="R4363" s="462">
        <f>AND(MONTH(F4363)=MONTH(X4363), YEAR(F4363)=YEAR(X4363))</f>
        <v/>
      </c>
      <c r="S4363" s="462">
        <f>AC4363="L001-901905215"</f>
        <v/>
      </c>
      <c r="T4363" s="464">
        <f>G4363-AH4363</f>
        <v/>
      </c>
      <c r="U4363" s="462" t="n"/>
      <c r="V4363" s="462" t="inlineStr">
        <is>
          <t>IY22010936</t>
        </is>
      </c>
      <c r="W4363" s="462" t="inlineStr">
        <is>
          <t>IY22010936</t>
        </is>
      </c>
      <c r="X4363" s="463" t="n">
        <v>44891</v>
      </c>
      <c r="Y4363" s="462" t="inlineStr">
        <is>
          <t>IY22010936</t>
        </is>
      </c>
      <c r="Z4363" s="462" t="inlineStr"/>
      <c r="AA4363" s="462" t="inlineStr">
        <is>
          <t>បុគ្គលជាប់អាករ</t>
        </is>
      </c>
      <c r="AB4363" s="462" t="inlineStr">
        <is>
          <t>L001-901905215</t>
        </is>
      </c>
      <c r="AC4363" s="462" t="inlineStr">
        <is>
          <t>វីអ៊ីស៊ិន (ខេមបូឌា) អ៊ិនដាសស្ទ្រី ឯ.ក</t>
        </is>
      </c>
      <c r="AD4363" s="464" t="n">
        <v>2341911</v>
      </c>
      <c r="AE4363" s="464" t="n">
        <v>2129010</v>
      </c>
      <c r="AF4363" s="464" t="n">
        <v>0</v>
      </c>
      <c r="AG4363" s="464" t="n">
        <v>0</v>
      </c>
      <c r="AH4363" s="464" t="n">
        <v>212901</v>
      </c>
      <c r="AI4363" s="464" t="n">
        <v>0</v>
      </c>
      <c r="AJ4363" s="464" t="n">
        <v>0</v>
      </c>
      <c r="AK4363" s="464" t="n">
        <v>0</v>
      </c>
      <c r="AL4363" s="464" t="n">
        <v>0</v>
      </c>
      <c r="AM4363" s="464" t="n">
        <v>0</v>
      </c>
      <c r="AN4363" s="464" t="n">
        <v>0</v>
      </c>
      <c r="AO4363" s="464" t="n">
        <v>0</v>
      </c>
      <c r="AP4363" s="464" t="n">
        <v>0</v>
      </c>
      <c r="AQ4363" s="462" t="inlineStr"/>
      <c r="AR4363" s="462" t="inlineStr">
        <is>
          <t>THC, DOCUMENT FEE…..</t>
        </is>
      </c>
      <c r="AS4363" s="462" t="inlineStr">
        <is>
          <t>បានប្រកាសពន្ធ</t>
        </is>
      </c>
    </row>
    <row r="4364">
      <c r="A4364" s="461" t="n">
        <v>4356</v>
      </c>
      <c r="B4364" s="462" t="inlineStr">
        <is>
          <t>Lift-On &amp; Lift-Off</t>
        </is>
      </c>
      <c r="C4364" s="462" t="inlineStr">
        <is>
          <t>កំពង់ផែស្វយ័តក្រុងព្រះសីហនុ</t>
        </is>
      </c>
      <c r="D4364" s="462" t="inlineStr">
        <is>
          <t>L001-100044638</t>
        </is>
      </c>
      <c r="E4364" s="462" t="inlineStr">
        <is>
          <t>206508</t>
        </is>
      </c>
      <c r="F4364" s="463" t="n">
        <v>44896</v>
      </c>
      <c r="G4364" s="464" t="n">
        <v>71566</v>
      </c>
      <c r="H4364" s="462" t="n"/>
      <c r="I4364" s="464">
        <f>G4364</f>
        <v/>
      </c>
      <c r="J4364" s="462">
        <f>IF(AND(Q4364=TRUE, R4364=TRUE, S4364=TRUE), IF(W4364&lt;-0.05, "អនុញ្ញាត (អ្នកផ្គត់ផ្គង់ប្រកាសខ្វះ)", "បានប្រកាស (អនុញ្ញាត)"), IF(AND(Q4364=FALSE, R4364=FALSE, S4364=FALSE), "ព្យួរទុក (មិនមានទិន្នន័យ)", "ប្រកាសខុស (ព្យួរទុក)"))</f>
        <v/>
      </c>
      <c r="K4364" s="462" t="inlineStr"/>
      <c r="L4364" s="462" t="inlineStr"/>
      <c r="M4364" s="464">
        <f>AH4364</f>
        <v/>
      </c>
      <c r="N4364" s="464">
        <f>IF(W4364&lt;0,AH4364,I4364)</f>
        <v/>
      </c>
      <c r="O4364" s="464">
        <f>I4364-M4364</f>
        <v/>
      </c>
      <c r="P4364" s="462" t="n"/>
      <c r="Q4364" s="462">
        <f>V4364=W4364</f>
        <v/>
      </c>
      <c r="R4364" s="462">
        <f>AND(MONTH(F4364)=MONTH(X4364), YEAR(F4364)=YEAR(X4364))</f>
        <v/>
      </c>
      <c r="S4364" s="462">
        <f>AC4364="L001-901905215"</f>
        <v/>
      </c>
      <c r="T4364" s="464">
        <f>G4364-AH4364</f>
        <v/>
      </c>
      <c r="U4364" s="462" t="n"/>
      <c r="V4364" s="462" t="inlineStr">
        <is>
          <t>206508</t>
        </is>
      </c>
      <c r="W4364" s="462" t="inlineStr"/>
      <c r="X4364" s="499" t="n"/>
      <c r="Y4364" s="462" t="n"/>
      <c r="Z4364" s="462" t="n"/>
      <c r="AA4364" s="462" t="n"/>
      <c r="AB4364" s="462" t="n"/>
      <c r="AC4364" s="462" t="n"/>
      <c r="AD4364" s="462" t="n"/>
      <c r="AE4364" s="462" t="n"/>
      <c r="AF4364" s="462" t="n"/>
      <c r="AG4364" s="462" t="n"/>
      <c r="AH4364" s="462" t="n"/>
      <c r="AI4364" s="462" t="n"/>
      <c r="AJ4364" s="462" t="n"/>
      <c r="AK4364" s="462" t="n"/>
      <c r="AL4364" s="462" t="n"/>
      <c r="AM4364" s="462" t="n"/>
      <c r="AN4364" s="462" t="n"/>
      <c r="AO4364" s="462" t="n"/>
      <c r="AP4364" s="462" t="n"/>
      <c r="AQ4364" s="462" t="n"/>
      <c r="AR4364" s="462" t="n"/>
      <c r="AS4364" s="462" t="n"/>
    </row>
    <row r="4365">
      <c r="A4365" s="461" t="n">
        <v>4357</v>
      </c>
      <c r="B4365" s="462" t="inlineStr">
        <is>
          <t>Trucking Fee</t>
        </is>
      </c>
      <c r="C4365" s="462" t="inlineStr">
        <is>
          <t>ហាវតាយ អ៊ិនធើណេសិនណល ឡូជីស្ទីក ឯ.ក</t>
        </is>
      </c>
      <c r="D4365" s="462" t="inlineStr">
        <is>
          <t>K007-902202863</t>
        </is>
      </c>
      <c r="E4365" s="462" t="inlineStr">
        <is>
          <t>HT220087</t>
        </is>
      </c>
      <c r="F4365" s="463" t="n">
        <v>44896</v>
      </c>
      <c r="G4365" s="464" t="n">
        <v>501908</v>
      </c>
      <c r="H4365" s="462" t="n"/>
      <c r="I4365" s="464">
        <f>G4365</f>
        <v/>
      </c>
      <c r="J4365" s="462">
        <f>IF(AND(Q4365=TRUE, R4365=TRUE, S4365=TRUE), IF(W4365&lt;-0.05, "អនុញ្ញាត (អ្នកផ្គត់ផ្គង់ប្រកាសខ្វះ)", "បានប្រកាស (អនុញ្ញាត)"), IF(AND(Q4365=FALSE, R4365=FALSE, S4365=FALSE), "ព្យួរទុក (មិនមានទិន្នន័យ)", "ប្រកាសខុស (ព្យួរទុក)"))</f>
        <v/>
      </c>
      <c r="K4365" s="462" t="inlineStr"/>
      <c r="L4365" s="462" t="inlineStr"/>
      <c r="M4365" s="464">
        <f>AH4365</f>
        <v/>
      </c>
      <c r="N4365" s="464">
        <f>IF(W4365&lt;0,AH4365,I4365)</f>
        <v/>
      </c>
      <c r="O4365" s="464">
        <f>I4365-M4365</f>
        <v/>
      </c>
      <c r="P4365" s="462" t="n"/>
      <c r="Q4365" s="462">
        <f>V4365=W4365</f>
        <v/>
      </c>
      <c r="R4365" s="462">
        <f>AND(MONTH(F4365)=MONTH(X4365), YEAR(F4365)=YEAR(X4365))</f>
        <v/>
      </c>
      <c r="S4365" s="462">
        <f>AC4365="L001-901905215"</f>
        <v/>
      </c>
      <c r="T4365" s="464">
        <f>G4365-AH4365</f>
        <v/>
      </c>
      <c r="U4365" s="462" t="n"/>
      <c r="V4365" s="462" t="inlineStr">
        <is>
          <t>HT220087</t>
        </is>
      </c>
      <c r="W4365" s="462" t="inlineStr">
        <is>
          <t>HT220087</t>
        </is>
      </c>
      <c r="X4365" s="463" t="n">
        <v>44922</v>
      </c>
      <c r="Y4365" s="462" t="inlineStr">
        <is>
          <t>HT220087</t>
        </is>
      </c>
      <c r="Z4365" s="462" t="inlineStr"/>
      <c r="AA4365" s="462" t="inlineStr">
        <is>
          <t>បុគ្គលជាប់អាករ</t>
        </is>
      </c>
      <c r="AB4365" s="462" t="inlineStr">
        <is>
          <t>L001-901905215</t>
        </is>
      </c>
      <c r="AC4365" s="462" t="inlineStr">
        <is>
          <t>វីអ៊ីស៊ិន (ខេមបូឌា) អ៊ិនដាសស្ទ្រី ឯ.ក</t>
        </is>
      </c>
      <c r="AD4365" s="464" t="n">
        <v>5520988</v>
      </c>
      <c r="AE4365" s="464" t="n">
        <v>5019080</v>
      </c>
      <c r="AF4365" s="464" t="n">
        <v>0</v>
      </c>
      <c r="AG4365" s="464" t="n">
        <v>0</v>
      </c>
      <c r="AH4365" s="464" t="n">
        <v>501908</v>
      </c>
      <c r="AI4365" s="464" t="n">
        <v>0</v>
      </c>
      <c r="AJ4365" s="464" t="n">
        <v>0</v>
      </c>
      <c r="AK4365" s="464" t="n">
        <v>0</v>
      </c>
      <c r="AL4365" s="464" t="n">
        <v>0</v>
      </c>
      <c r="AM4365" s="464" t="n">
        <v>0</v>
      </c>
      <c r="AN4365" s="464" t="n">
        <v>0</v>
      </c>
      <c r="AO4365" s="464" t="n">
        <v>0</v>
      </c>
      <c r="AP4365" s="464" t="n">
        <v>0</v>
      </c>
      <c r="AQ4365" s="462" t="inlineStr"/>
      <c r="AR4365" s="462" t="inlineStr">
        <is>
          <t>Trucking service</t>
        </is>
      </c>
      <c r="AS4365" s="462" t="inlineStr">
        <is>
          <t>បានប្រកាសពន្ធ</t>
        </is>
      </c>
    </row>
    <row r="4366">
      <c r="A4366" s="461" t="n">
        <v>4358</v>
      </c>
      <c r="B4366" s="462" t="inlineStr">
        <is>
          <t>Trucking Fee</t>
        </is>
      </c>
      <c r="C4366" s="462" t="inlineStr">
        <is>
          <t>អេសអាយធីស៊ី ខិនថេនើរ ឡាញ (ខេមបូឌា)</t>
        </is>
      </c>
      <c r="D4366" s="462" t="inlineStr">
        <is>
          <t>L001-107035863</t>
        </is>
      </c>
      <c r="E4366" s="462" t="inlineStr">
        <is>
          <t>SITC2022-023852</t>
        </is>
      </c>
      <c r="F4366" s="463" t="n">
        <v>44896</v>
      </c>
      <c r="G4366" s="464" t="n">
        <v>229437</v>
      </c>
      <c r="H4366" s="462" t="n"/>
      <c r="I4366" s="464">
        <f>G4366</f>
        <v/>
      </c>
      <c r="J4366" s="462">
        <f>IF(AND(Q4366=TRUE, R4366=TRUE, S4366=TRUE), IF(W4366&lt;-0.05, "អនុញ្ញាត (អ្នកផ្គត់ផ្គង់ប្រកាសខ្វះ)", "បានប្រកាស (អនុញ្ញាត)"), IF(AND(Q4366=FALSE, R4366=FALSE, S4366=FALSE), "ព្យួរទុក (មិនមានទិន្នន័យ)", "ប្រកាសខុស (ព្យួរទុក)"))</f>
        <v/>
      </c>
      <c r="K4366" s="462" t="inlineStr"/>
      <c r="L4366" s="462" t="inlineStr"/>
      <c r="M4366" s="464">
        <f>AH4366</f>
        <v/>
      </c>
      <c r="N4366" s="464">
        <f>IF(W4366&lt;0,AH4366,I4366)</f>
        <v/>
      </c>
      <c r="O4366" s="464">
        <f>I4366-M4366</f>
        <v/>
      </c>
      <c r="P4366" s="462" t="n"/>
      <c r="Q4366" s="462">
        <f>V4366=W4366</f>
        <v/>
      </c>
      <c r="R4366" s="462">
        <f>AND(MONTH(F4366)=MONTH(X4366), YEAR(F4366)=YEAR(X4366))</f>
        <v/>
      </c>
      <c r="S4366" s="462">
        <f>AC4366="L001-901905215"</f>
        <v/>
      </c>
      <c r="T4366" s="464">
        <f>G4366-AH4366</f>
        <v/>
      </c>
      <c r="U4366" s="462" t="n"/>
      <c r="V4366" s="462" t="inlineStr">
        <is>
          <t>SITC2022023852</t>
        </is>
      </c>
      <c r="W4366" s="462" t="inlineStr">
        <is>
          <t>SITC2022023852</t>
        </is>
      </c>
      <c r="X4366" s="463" t="n">
        <v>44893</v>
      </c>
      <c r="Y4366" s="462" t="inlineStr">
        <is>
          <t>SITC2022-023852</t>
        </is>
      </c>
      <c r="Z4366" s="462" t="inlineStr"/>
      <c r="AA4366" s="462" t="inlineStr">
        <is>
          <t>បុគ្គលជាប់អាករ</t>
        </is>
      </c>
      <c r="AB4366" s="462" t="inlineStr">
        <is>
          <t>L001-901905215</t>
        </is>
      </c>
      <c r="AC4366" s="462" t="inlineStr">
        <is>
          <t>វីអ៊ីស៊ិន (ខេមបូឌា) អ៊ិនដាសស្ទ្រី ឯ.ក</t>
        </is>
      </c>
      <c r="AD4366" s="464" t="n">
        <v>2523807</v>
      </c>
      <c r="AE4366" s="464" t="n">
        <v>2294370</v>
      </c>
      <c r="AF4366" s="464" t="n">
        <v>0</v>
      </c>
      <c r="AG4366" s="464" t="n">
        <v>0</v>
      </c>
      <c r="AH4366" s="464" t="n">
        <v>229437</v>
      </c>
      <c r="AI4366" s="464" t="n">
        <v>0</v>
      </c>
      <c r="AJ4366" s="464" t="n">
        <v>0</v>
      </c>
      <c r="AK4366" s="464" t="n">
        <v>0</v>
      </c>
      <c r="AL4366" s="464" t="n">
        <v>0</v>
      </c>
      <c r="AM4366" s="464" t="n">
        <v>0</v>
      </c>
      <c r="AN4366" s="464" t="n">
        <v>0</v>
      </c>
      <c r="AO4366" s="464" t="n">
        <v>0</v>
      </c>
      <c r="AP4366" s="464" t="n">
        <v>0</v>
      </c>
      <c r="AQ4366" s="462" t="inlineStr"/>
      <c r="AR4366" s="462" t="inlineStr">
        <is>
          <t>KHCIC,KHTHC,KHDOC,EMF,EIB</t>
        </is>
      </c>
      <c r="AS4366" s="462" t="inlineStr">
        <is>
          <t>បានប្រកាសពន្ធ</t>
        </is>
      </c>
    </row>
    <row r="4367">
      <c r="A4367" s="461" t="n">
        <v>4359</v>
      </c>
      <c r="B4367" s="462" t="inlineStr">
        <is>
          <t>Lift-On &amp; Lift-Off</t>
        </is>
      </c>
      <c r="C4367" s="462" t="inlineStr">
        <is>
          <t>កំពង់ផែស្វយ័តក្រុងព្រះសីហនុ</t>
        </is>
      </c>
      <c r="D4367" s="462" t="inlineStr">
        <is>
          <t>L001-100044638</t>
        </is>
      </c>
      <c r="E4367" s="462" t="inlineStr">
        <is>
          <t>206512</t>
        </is>
      </c>
      <c r="F4367" s="463" t="n">
        <v>44896</v>
      </c>
      <c r="G4367" s="464" t="n">
        <v>35783</v>
      </c>
      <c r="H4367" s="462" t="n"/>
      <c r="I4367" s="464">
        <f>G4367</f>
        <v/>
      </c>
      <c r="J4367" s="462">
        <f>IF(AND(Q4367=TRUE, R4367=TRUE, S4367=TRUE), IF(W4367&lt;-0.05, "អនុញ្ញាត (អ្នកផ្គត់ផ្គង់ប្រកាសខ្វះ)", "បានប្រកាស (អនុញ្ញាត)"), IF(AND(Q4367=FALSE, R4367=FALSE, S4367=FALSE), "ព្យួរទុក (មិនមានទិន្នន័យ)", "ប្រកាសខុស (ព្យួរទុក)"))</f>
        <v/>
      </c>
      <c r="K4367" s="462" t="inlineStr"/>
      <c r="L4367" s="462" t="inlineStr"/>
      <c r="M4367" s="464">
        <f>AH4367</f>
        <v/>
      </c>
      <c r="N4367" s="464">
        <f>IF(W4367&lt;0,AH4367,I4367)</f>
        <v/>
      </c>
      <c r="O4367" s="464">
        <f>I4367-M4367</f>
        <v/>
      </c>
      <c r="P4367" s="462" t="n"/>
      <c r="Q4367" s="462">
        <f>V4367=W4367</f>
        <v/>
      </c>
      <c r="R4367" s="462">
        <f>AND(MONTH(F4367)=MONTH(X4367), YEAR(F4367)=YEAR(X4367))</f>
        <v/>
      </c>
      <c r="S4367" s="462">
        <f>AC4367="L001-901905215"</f>
        <v/>
      </c>
      <c r="T4367" s="464">
        <f>G4367-AH4367</f>
        <v/>
      </c>
      <c r="U4367" s="462" t="n"/>
      <c r="V4367" s="462" t="inlineStr">
        <is>
          <t>206512</t>
        </is>
      </c>
      <c r="W4367" s="462" t="inlineStr"/>
      <c r="X4367" s="499" t="n"/>
      <c r="Y4367" s="462" t="n"/>
      <c r="Z4367" s="462" t="n"/>
      <c r="AA4367" s="462" t="n"/>
      <c r="AB4367" s="462" t="n"/>
      <c r="AC4367" s="462" t="n"/>
      <c r="AD4367" s="462" t="n"/>
      <c r="AE4367" s="462" t="n"/>
      <c r="AF4367" s="462" t="n"/>
      <c r="AG4367" s="462" t="n"/>
      <c r="AH4367" s="462" t="n"/>
      <c r="AI4367" s="462" t="n"/>
      <c r="AJ4367" s="462" t="n"/>
      <c r="AK4367" s="462" t="n"/>
      <c r="AL4367" s="462" t="n"/>
      <c r="AM4367" s="462" t="n"/>
      <c r="AN4367" s="462" t="n"/>
      <c r="AO4367" s="462" t="n"/>
      <c r="AP4367" s="462" t="n"/>
      <c r="AQ4367" s="462" t="n"/>
      <c r="AR4367" s="462" t="n"/>
      <c r="AS4367" s="462" t="n"/>
    </row>
    <row r="4368">
      <c r="A4368" s="461" t="n">
        <v>4360</v>
      </c>
      <c r="B4368" s="462" t="inlineStr">
        <is>
          <t>Trucking Fee</t>
        </is>
      </c>
      <c r="C4368" s="462" t="inlineStr">
        <is>
          <t>ហាវតាយ អ៊ិនធើណេសិនណល ឡូជីស្ទីក ឯ.ក</t>
        </is>
      </c>
      <c r="D4368" s="462" t="inlineStr">
        <is>
          <t>K007-902202863</t>
        </is>
      </c>
      <c r="E4368" s="462" t="inlineStr">
        <is>
          <t>HT220086</t>
        </is>
      </c>
      <c r="F4368" s="463" t="n">
        <v>44922</v>
      </c>
      <c r="G4368" s="464" t="n">
        <v>250954</v>
      </c>
      <c r="H4368" s="462" t="n"/>
      <c r="I4368" s="464">
        <f>G4368</f>
        <v/>
      </c>
      <c r="J4368" s="462">
        <f>IF(AND(Q4368=TRUE, R4368=TRUE, S4368=TRUE), IF(W4368&lt;-0.05, "អនុញ្ញាត (អ្នកផ្គត់ផ្គង់ប្រកាសខ្វះ)", "បានប្រកាស (អនុញ្ញាត)"), IF(AND(Q4368=FALSE, R4368=FALSE, S4368=FALSE), "ព្យួរទុក (មិនមានទិន្នន័យ)", "ប្រកាសខុស (ព្យួរទុក)"))</f>
        <v/>
      </c>
      <c r="K4368" s="462" t="inlineStr"/>
      <c r="L4368" s="462" t="inlineStr"/>
      <c r="M4368" s="464">
        <f>AH4368</f>
        <v/>
      </c>
      <c r="N4368" s="464">
        <f>IF(W4368&lt;0,AH4368,I4368)</f>
        <v/>
      </c>
      <c r="O4368" s="464">
        <f>I4368-M4368</f>
        <v/>
      </c>
      <c r="P4368" s="462" t="n"/>
      <c r="Q4368" s="462">
        <f>V4368=W4368</f>
        <v/>
      </c>
      <c r="R4368" s="462">
        <f>AND(MONTH(F4368)=MONTH(X4368), YEAR(F4368)=YEAR(X4368))</f>
        <v/>
      </c>
      <c r="S4368" s="462">
        <f>AC4368="L001-901905215"</f>
        <v/>
      </c>
      <c r="T4368" s="464">
        <f>G4368-AH4368</f>
        <v/>
      </c>
      <c r="U4368" s="462" t="n"/>
      <c r="V4368" s="462" t="inlineStr">
        <is>
          <t>HT220086</t>
        </is>
      </c>
      <c r="W4368" s="462" t="inlineStr">
        <is>
          <t>HT220086</t>
        </is>
      </c>
      <c r="X4368" s="463" t="n">
        <v>44922</v>
      </c>
      <c r="Y4368" s="462" t="inlineStr">
        <is>
          <t>HT220086</t>
        </is>
      </c>
      <c r="Z4368" s="462" t="inlineStr"/>
      <c r="AA4368" s="462" t="inlineStr">
        <is>
          <t>បុគ្គលជាប់អាករ</t>
        </is>
      </c>
      <c r="AB4368" s="462" t="inlineStr">
        <is>
          <t>L001-901905215</t>
        </is>
      </c>
      <c r="AC4368" s="462" t="inlineStr">
        <is>
          <t>វីអ៊ីស៊ិន (ខេមបូឌា) អ៊ិនដាសស្ទ្រី ឯ.ក</t>
        </is>
      </c>
      <c r="AD4368" s="464" t="n">
        <v>2760494</v>
      </c>
      <c r="AE4368" s="464" t="n">
        <v>2509540</v>
      </c>
      <c r="AF4368" s="464" t="n">
        <v>0</v>
      </c>
      <c r="AG4368" s="464" t="n">
        <v>0</v>
      </c>
      <c r="AH4368" s="464" t="n">
        <v>250954</v>
      </c>
      <c r="AI4368" s="464" t="n">
        <v>0</v>
      </c>
      <c r="AJ4368" s="464" t="n">
        <v>0</v>
      </c>
      <c r="AK4368" s="464" t="n">
        <v>0</v>
      </c>
      <c r="AL4368" s="464" t="n">
        <v>0</v>
      </c>
      <c r="AM4368" s="464" t="n">
        <v>0</v>
      </c>
      <c r="AN4368" s="464" t="n">
        <v>0</v>
      </c>
      <c r="AO4368" s="464" t="n">
        <v>0</v>
      </c>
      <c r="AP4368" s="464" t="n">
        <v>0</v>
      </c>
      <c r="AQ4368" s="462" t="inlineStr"/>
      <c r="AR4368" s="462" t="inlineStr">
        <is>
          <t>Trucking service</t>
        </is>
      </c>
      <c r="AS4368" s="462" t="inlineStr">
        <is>
          <t>បានប្រកាសពន្ធ</t>
        </is>
      </c>
    </row>
    <row r="4369">
      <c r="A4369" s="461" t="n">
        <v>4361</v>
      </c>
      <c r="B4369" s="462" t="inlineStr">
        <is>
          <t>Trucking Fee</t>
        </is>
      </c>
      <c r="C4369" s="462" t="inlineStr">
        <is>
          <t>អេសអាយធីស៊ី ខិនថេនើរ ឡាញ (ខេមបូឌា)</t>
        </is>
      </c>
      <c r="D4369" s="462" t="inlineStr">
        <is>
          <t>L001-107035863</t>
        </is>
      </c>
      <c r="E4369" s="462" t="inlineStr">
        <is>
          <t>SITC2022-023597</t>
        </is>
      </c>
      <c r="F4369" s="463" t="n">
        <v>44896</v>
      </c>
      <c r="G4369" s="464" t="n">
        <v>229493</v>
      </c>
      <c r="H4369" s="462" t="n"/>
      <c r="I4369" s="464">
        <f>G4369</f>
        <v/>
      </c>
      <c r="J4369" s="462">
        <f>IF(AND(Q4369=TRUE, R4369=TRUE, S4369=TRUE), IF(W4369&lt;-0.05, "អនុញ្ញាត (អ្នកផ្គត់ផ្គង់ប្រកាសខ្វះ)", "បានប្រកាស (អនុញ្ញាត)"), IF(AND(Q4369=FALSE, R4369=FALSE, S4369=FALSE), "ព្យួរទុក (មិនមានទិន្នន័យ)", "ប្រកាសខុស (ព្យួរទុក)"))</f>
        <v/>
      </c>
      <c r="K4369" s="462" t="inlineStr"/>
      <c r="L4369" s="462" t="inlineStr"/>
      <c r="M4369" s="464">
        <f>AH4369</f>
        <v/>
      </c>
      <c r="N4369" s="464">
        <f>IF(W4369&lt;0,AH4369,I4369)</f>
        <v/>
      </c>
      <c r="O4369" s="464">
        <f>I4369-M4369</f>
        <v/>
      </c>
      <c r="P4369" s="462" t="n"/>
      <c r="Q4369" s="462">
        <f>V4369=W4369</f>
        <v/>
      </c>
      <c r="R4369" s="462">
        <f>AND(MONTH(F4369)=MONTH(X4369), YEAR(F4369)=YEAR(X4369))</f>
        <v/>
      </c>
      <c r="S4369" s="462">
        <f>AC4369="L001-901905215"</f>
        <v/>
      </c>
      <c r="T4369" s="464">
        <f>G4369-AH4369</f>
        <v/>
      </c>
      <c r="U4369" s="462" t="n"/>
      <c r="V4369" s="462" t="inlineStr">
        <is>
          <t>SITC2022023597</t>
        </is>
      </c>
      <c r="W4369" s="462" t="inlineStr">
        <is>
          <t>SITC2022023597</t>
        </is>
      </c>
      <c r="X4369" s="463" t="n">
        <v>44889</v>
      </c>
      <c r="Y4369" s="462" t="inlineStr">
        <is>
          <t>SITC2022-023597</t>
        </is>
      </c>
      <c r="Z4369" s="462" t="inlineStr"/>
      <c r="AA4369" s="462" t="inlineStr">
        <is>
          <t>បុគ្គលជាប់អាករ</t>
        </is>
      </c>
      <c r="AB4369" s="462" t="inlineStr">
        <is>
          <t>L001-901905215</t>
        </is>
      </c>
      <c r="AC4369" s="462" t="inlineStr">
        <is>
          <t>វីអ៊ីស៊ិន (ខេមបូឌា) អ៊ិនដាសស្ទ្រី ឯ.ក</t>
        </is>
      </c>
      <c r="AD4369" s="464" t="n">
        <v>2524418</v>
      </c>
      <c r="AE4369" s="464" t="n">
        <v>2294925</v>
      </c>
      <c r="AF4369" s="464" t="n">
        <v>0</v>
      </c>
      <c r="AG4369" s="464" t="n">
        <v>0</v>
      </c>
      <c r="AH4369" s="464" t="n">
        <v>229493</v>
      </c>
      <c r="AI4369" s="464" t="n">
        <v>0</v>
      </c>
      <c r="AJ4369" s="464" t="n">
        <v>0</v>
      </c>
      <c r="AK4369" s="464" t="n">
        <v>0</v>
      </c>
      <c r="AL4369" s="464" t="n">
        <v>0</v>
      </c>
      <c r="AM4369" s="464" t="n">
        <v>0</v>
      </c>
      <c r="AN4369" s="464" t="n">
        <v>0</v>
      </c>
      <c r="AO4369" s="464" t="n">
        <v>0</v>
      </c>
      <c r="AP4369" s="464" t="n">
        <v>0</v>
      </c>
      <c r="AQ4369" s="462" t="inlineStr"/>
      <c r="AR4369" s="462" t="inlineStr">
        <is>
          <t>KHTHC,EMF,KHDOC,EIB,KHCIC</t>
        </is>
      </c>
      <c r="AS4369" s="462" t="inlineStr">
        <is>
          <t>បានប្រកាសពន្ធ</t>
        </is>
      </c>
    </row>
    <row r="4370">
      <c r="A4370" s="461" t="n">
        <v>4362</v>
      </c>
      <c r="B4370" s="462" t="inlineStr">
        <is>
          <t>Lift-On &amp; Lift-Off</t>
        </is>
      </c>
      <c r="C4370" s="462" t="inlineStr">
        <is>
          <t>កំពង់ផែស្វយ័តក្រុងព្រះសីហនុ</t>
        </is>
      </c>
      <c r="D4370" s="462" t="inlineStr">
        <is>
          <t>L001-100044638</t>
        </is>
      </c>
      <c r="E4370" s="462" t="inlineStr">
        <is>
          <t>204115</t>
        </is>
      </c>
      <c r="F4370" s="463" t="n">
        <v>44896</v>
      </c>
      <c r="G4370" s="464" t="n">
        <v>35966</v>
      </c>
      <c r="H4370" s="462" t="n"/>
      <c r="I4370" s="464">
        <f>G4370</f>
        <v/>
      </c>
      <c r="J4370" s="462">
        <f>IF(AND(Q4370=TRUE, R4370=TRUE, S4370=TRUE), IF(W4370&lt;-0.05, "អនុញ្ញាត (អ្នកផ្គត់ផ្គង់ប្រកាសខ្វះ)", "បានប្រកាស (អនុញ្ញាត)"), IF(AND(Q4370=FALSE, R4370=FALSE, S4370=FALSE), "ព្យួរទុក (មិនមានទិន្នន័យ)", "ប្រកាសខុស (ព្យួរទុក)"))</f>
        <v/>
      </c>
      <c r="K4370" s="462" t="inlineStr"/>
      <c r="L4370" s="462" t="inlineStr"/>
      <c r="M4370" s="464">
        <f>AH4370</f>
        <v/>
      </c>
      <c r="N4370" s="464">
        <f>IF(W4370&lt;0,AH4370,I4370)</f>
        <v/>
      </c>
      <c r="O4370" s="464">
        <f>I4370-M4370</f>
        <v/>
      </c>
      <c r="P4370" s="462" t="n"/>
      <c r="Q4370" s="462">
        <f>V4370=W4370</f>
        <v/>
      </c>
      <c r="R4370" s="462">
        <f>AND(MONTH(F4370)=MONTH(X4370), YEAR(F4370)=YEAR(X4370))</f>
        <v/>
      </c>
      <c r="S4370" s="462">
        <f>AC4370="L001-901905215"</f>
        <v/>
      </c>
      <c r="T4370" s="464">
        <f>G4370-AH4370</f>
        <v/>
      </c>
      <c r="U4370" s="462" t="n"/>
      <c r="V4370" s="462" t="inlineStr">
        <is>
          <t>204115</t>
        </is>
      </c>
      <c r="W4370" s="462" t="inlineStr"/>
      <c r="X4370" s="499" t="n"/>
      <c r="Y4370" s="462" t="n"/>
      <c r="Z4370" s="462" t="n"/>
      <c r="AA4370" s="462" t="n"/>
      <c r="AB4370" s="462" t="n"/>
      <c r="AC4370" s="462" t="n"/>
      <c r="AD4370" s="462" t="n"/>
      <c r="AE4370" s="462" t="n"/>
      <c r="AF4370" s="462" t="n"/>
      <c r="AG4370" s="462" t="n"/>
      <c r="AH4370" s="462" t="n"/>
      <c r="AI4370" s="462" t="n"/>
      <c r="AJ4370" s="462" t="n"/>
      <c r="AK4370" s="462" t="n"/>
      <c r="AL4370" s="462" t="n"/>
      <c r="AM4370" s="462" t="n"/>
      <c r="AN4370" s="462" t="n"/>
      <c r="AO4370" s="462" t="n"/>
      <c r="AP4370" s="462" t="n"/>
      <c r="AQ4370" s="462" t="n"/>
      <c r="AR4370" s="462" t="n"/>
      <c r="AS4370" s="462" t="n"/>
    </row>
    <row r="4371">
      <c r="A4371" s="461" t="n">
        <v>4363</v>
      </c>
      <c r="B4371" s="462" t="inlineStr">
        <is>
          <t>Trucking Fee</t>
        </is>
      </c>
      <c r="C4371" s="462" t="inlineStr">
        <is>
          <t>ហាវតាយ អ៊ិនធើណេសិនណល ឡូជីស្ទីក ឯ.ក</t>
        </is>
      </c>
      <c r="D4371" s="462" t="inlineStr">
        <is>
          <t>K007-902202863</t>
        </is>
      </c>
      <c r="E4371" s="462" t="inlineStr">
        <is>
          <t>HT220085</t>
        </is>
      </c>
      <c r="F4371" s="463" t="n">
        <v>44922</v>
      </c>
      <c r="G4371" s="464" t="n">
        <v>250954</v>
      </c>
      <c r="H4371" s="462" t="n"/>
      <c r="I4371" s="464">
        <f>G4371</f>
        <v/>
      </c>
      <c r="J4371" s="462">
        <f>IF(AND(Q4371=TRUE, R4371=TRUE, S4371=TRUE), IF(W4371&lt;-0.05, "អនុញ្ញាត (អ្នកផ្គត់ផ្គង់ប្រកាសខ្វះ)", "បានប្រកាស (អនុញ្ញាត)"), IF(AND(Q4371=FALSE, R4371=FALSE, S4371=FALSE), "ព្យួរទុក (មិនមានទិន្នន័យ)", "ប្រកាសខុស (ព្យួរទុក)"))</f>
        <v/>
      </c>
      <c r="K4371" s="462" t="inlineStr"/>
      <c r="L4371" s="462" t="inlineStr"/>
      <c r="M4371" s="464">
        <f>AH4371</f>
        <v/>
      </c>
      <c r="N4371" s="464">
        <f>IF(W4371&lt;0,AH4371,I4371)</f>
        <v/>
      </c>
      <c r="O4371" s="464">
        <f>I4371-M4371</f>
        <v/>
      </c>
      <c r="P4371" s="462" t="n"/>
      <c r="Q4371" s="462">
        <f>V4371=W4371</f>
        <v/>
      </c>
      <c r="R4371" s="462">
        <f>AND(MONTH(F4371)=MONTH(X4371), YEAR(F4371)=YEAR(X4371))</f>
        <v/>
      </c>
      <c r="S4371" s="462">
        <f>AC4371="L001-901905215"</f>
        <v/>
      </c>
      <c r="T4371" s="464">
        <f>G4371-AH4371</f>
        <v/>
      </c>
      <c r="U4371" s="462" t="n"/>
      <c r="V4371" s="462" t="inlineStr">
        <is>
          <t>HT220085</t>
        </is>
      </c>
      <c r="W4371" s="462" t="inlineStr">
        <is>
          <t>HT220085</t>
        </is>
      </c>
      <c r="X4371" s="463" t="n">
        <v>44922</v>
      </c>
      <c r="Y4371" s="462" t="inlineStr">
        <is>
          <t>HT220085</t>
        </is>
      </c>
      <c r="Z4371" s="462" t="inlineStr"/>
      <c r="AA4371" s="462" t="inlineStr">
        <is>
          <t>បុគ្គលជាប់អាករ</t>
        </is>
      </c>
      <c r="AB4371" s="462" t="inlineStr">
        <is>
          <t>L001-901905215</t>
        </is>
      </c>
      <c r="AC4371" s="462" t="inlineStr">
        <is>
          <t>វីអ៊ីស៊ិន (ខេមបូឌា) អ៊ិនដាសស្ទ្រី ឯ.ក</t>
        </is>
      </c>
      <c r="AD4371" s="464" t="n">
        <v>2760494</v>
      </c>
      <c r="AE4371" s="464" t="n">
        <v>2509540</v>
      </c>
      <c r="AF4371" s="464" t="n">
        <v>0</v>
      </c>
      <c r="AG4371" s="464" t="n">
        <v>0</v>
      </c>
      <c r="AH4371" s="464" t="n">
        <v>250954</v>
      </c>
      <c r="AI4371" s="464" t="n">
        <v>0</v>
      </c>
      <c r="AJ4371" s="464" t="n">
        <v>0</v>
      </c>
      <c r="AK4371" s="464" t="n">
        <v>0</v>
      </c>
      <c r="AL4371" s="464" t="n">
        <v>0</v>
      </c>
      <c r="AM4371" s="464" t="n">
        <v>0</v>
      </c>
      <c r="AN4371" s="464" t="n">
        <v>0</v>
      </c>
      <c r="AO4371" s="464" t="n">
        <v>0</v>
      </c>
      <c r="AP4371" s="464" t="n">
        <v>0</v>
      </c>
      <c r="AQ4371" s="462" t="inlineStr"/>
      <c r="AR4371" s="462" t="inlineStr">
        <is>
          <t>Trucking service</t>
        </is>
      </c>
      <c r="AS4371" s="462" t="inlineStr">
        <is>
          <t>បានប្រកាសពន្ធ</t>
        </is>
      </c>
    </row>
    <row r="4372">
      <c r="A4372" s="461" t="n">
        <v>4364</v>
      </c>
      <c r="B4372" s="462" t="inlineStr">
        <is>
          <t>Trucking Fee</t>
        </is>
      </c>
      <c r="C4372" s="462" t="inlineStr">
        <is>
          <t>អេសអាយធីស៊ី ខិនថេនើរ ឡាញ (ខេមបូឌា)</t>
        </is>
      </c>
      <c r="D4372" s="462" t="inlineStr">
        <is>
          <t>L001-107035863</t>
        </is>
      </c>
      <c r="E4372" s="462" t="inlineStr">
        <is>
          <t>SITC2022-023772</t>
        </is>
      </c>
      <c r="F4372" s="463" t="n">
        <v>44896</v>
      </c>
      <c r="G4372" s="464" t="n">
        <v>229437</v>
      </c>
      <c r="H4372" s="462" t="n"/>
      <c r="I4372" s="464">
        <f>G4372</f>
        <v/>
      </c>
      <c r="J4372" s="462">
        <f>IF(AND(Q4372=TRUE, R4372=TRUE, S4372=TRUE), IF(W4372&lt;-0.05, "អនុញ្ញាត (អ្នកផ្គត់ផ្គង់ប្រកាសខ្វះ)", "បានប្រកាស (អនុញ្ញាត)"), IF(AND(Q4372=FALSE, R4372=FALSE, S4372=FALSE), "ព្យួរទុក (មិនមានទិន្នន័យ)", "ប្រកាសខុស (ព្យួរទុក)"))</f>
        <v/>
      </c>
      <c r="K4372" s="462" t="inlineStr"/>
      <c r="L4372" s="462" t="inlineStr"/>
      <c r="M4372" s="464">
        <f>AH4372</f>
        <v/>
      </c>
      <c r="N4372" s="464">
        <f>IF(W4372&lt;0,AH4372,I4372)</f>
        <v/>
      </c>
      <c r="O4372" s="464">
        <f>I4372-M4372</f>
        <v/>
      </c>
      <c r="P4372" s="462" t="n"/>
      <c r="Q4372" s="462">
        <f>V4372=W4372</f>
        <v/>
      </c>
      <c r="R4372" s="462">
        <f>AND(MONTH(F4372)=MONTH(X4372), YEAR(F4372)=YEAR(X4372))</f>
        <v/>
      </c>
      <c r="S4372" s="462">
        <f>AC4372="L001-901905215"</f>
        <v/>
      </c>
      <c r="T4372" s="464">
        <f>G4372-AH4372</f>
        <v/>
      </c>
      <c r="U4372" s="462" t="n"/>
      <c r="V4372" s="462" t="inlineStr">
        <is>
          <t>SITC2022023772</t>
        </is>
      </c>
      <c r="W4372" s="462" t="inlineStr">
        <is>
          <t>SITC2022023772</t>
        </is>
      </c>
      <c r="X4372" s="463" t="n">
        <v>44890</v>
      </c>
      <c r="Y4372" s="462" t="inlineStr">
        <is>
          <t>SITC2022-023772</t>
        </is>
      </c>
      <c r="Z4372" s="462" t="inlineStr"/>
      <c r="AA4372" s="462" t="inlineStr">
        <is>
          <t>បុគ្គលជាប់អាករ</t>
        </is>
      </c>
      <c r="AB4372" s="462" t="inlineStr">
        <is>
          <t>L001-901905215</t>
        </is>
      </c>
      <c r="AC4372" s="462" t="inlineStr">
        <is>
          <t>វីអ៊ីស៊ិន (ខេមបូឌា) អ៊ិនដាសស្ទ្រី ឯ.ក</t>
        </is>
      </c>
      <c r="AD4372" s="464" t="n">
        <v>2523807</v>
      </c>
      <c r="AE4372" s="464" t="n">
        <v>2294370</v>
      </c>
      <c r="AF4372" s="464" t="n">
        <v>0</v>
      </c>
      <c r="AG4372" s="464" t="n">
        <v>0</v>
      </c>
      <c r="AH4372" s="464" t="n">
        <v>229437</v>
      </c>
      <c r="AI4372" s="464" t="n">
        <v>0</v>
      </c>
      <c r="AJ4372" s="464" t="n">
        <v>0</v>
      </c>
      <c r="AK4372" s="464" t="n">
        <v>0</v>
      </c>
      <c r="AL4372" s="464" t="n">
        <v>0</v>
      </c>
      <c r="AM4372" s="464" t="n">
        <v>0</v>
      </c>
      <c r="AN4372" s="464" t="n">
        <v>0</v>
      </c>
      <c r="AO4372" s="464" t="n">
        <v>0</v>
      </c>
      <c r="AP4372" s="464" t="n">
        <v>0</v>
      </c>
      <c r="AQ4372" s="462" t="inlineStr"/>
      <c r="AR4372" s="462" t="inlineStr">
        <is>
          <t>EIB,KHDOC,EMF,KHCIC,KHTHC</t>
        </is>
      </c>
      <c r="AS4372" s="462" t="inlineStr">
        <is>
          <t>បានប្រកាសពន្ធ</t>
        </is>
      </c>
    </row>
    <row r="4373">
      <c r="A4373" s="461" t="n">
        <v>4365</v>
      </c>
      <c r="B4373" s="462" t="inlineStr">
        <is>
          <t>Lift-On &amp; Lift-Off</t>
        </is>
      </c>
      <c r="C4373" s="462" t="inlineStr">
        <is>
          <t>កំពង់ផែស្វយ័តក្រុងព្រះសីហនុ</t>
        </is>
      </c>
      <c r="D4373" s="462" t="inlineStr">
        <is>
          <t>L001-100044638</t>
        </is>
      </c>
      <c r="E4373" s="462" t="inlineStr">
        <is>
          <t>204739</t>
        </is>
      </c>
      <c r="F4373" s="463" t="n">
        <v>44896</v>
      </c>
      <c r="G4373" s="464" t="n">
        <v>35896</v>
      </c>
      <c r="H4373" s="462" t="n"/>
      <c r="I4373" s="464">
        <f>G4373</f>
        <v/>
      </c>
      <c r="J4373" s="462">
        <f>IF(AND(Q4373=TRUE, R4373=TRUE, S4373=TRUE), IF(W4373&lt;-0.05, "អនុញ្ញាត (អ្នកផ្គត់ផ្គង់ប្រកាសខ្វះ)", "បានប្រកាស (អនុញ្ញាត)"), IF(AND(Q4373=FALSE, R4373=FALSE, S4373=FALSE), "ព្យួរទុក (មិនមានទិន្នន័យ)", "ប្រកាសខុស (ព្យួរទុក)"))</f>
        <v/>
      </c>
      <c r="K4373" s="462" t="inlineStr"/>
      <c r="L4373" s="462" t="inlineStr"/>
      <c r="M4373" s="464">
        <f>AH4373</f>
        <v/>
      </c>
      <c r="N4373" s="464">
        <f>IF(W4373&lt;0,AH4373,I4373)</f>
        <v/>
      </c>
      <c r="O4373" s="464">
        <f>I4373-M4373</f>
        <v/>
      </c>
      <c r="P4373" s="462" t="n"/>
      <c r="Q4373" s="462">
        <f>V4373=W4373</f>
        <v/>
      </c>
      <c r="R4373" s="462">
        <f>AND(MONTH(F4373)=MONTH(X4373), YEAR(F4373)=YEAR(X4373))</f>
        <v/>
      </c>
      <c r="S4373" s="462">
        <f>AC4373="L001-901905215"</f>
        <v/>
      </c>
      <c r="T4373" s="464">
        <f>G4373-AH4373</f>
        <v/>
      </c>
      <c r="U4373" s="462" t="n"/>
      <c r="V4373" s="462" t="inlineStr">
        <is>
          <t>204739</t>
        </is>
      </c>
      <c r="W4373" s="462" t="inlineStr"/>
      <c r="X4373" s="499" t="n"/>
      <c r="Y4373" s="462" t="n"/>
      <c r="Z4373" s="462" t="n"/>
      <c r="AA4373" s="462" t="n"/>
      <c r="AB4373" s="462" t="n"/>
      <c r="AC4373" s="462" t="n"/>
      <c r="AD4373" s="462" t="n"/>
      <c r="AE4373" s="462" t="n"/>
      <c r="AF4373" s="462" t="n"/>
      <c r="AG4373" s="462" t="n"/>
      <c r="AH4373" s="462" t="n"/>
      <c r="AI4373" s="462" t="n"/>
      <c r="AJ4373" s="462" t="n"/>
      <c r="AK4373" s="462" t="n"/>
      <c r="AL4373" s="462" t="n"/>
      <c r="AM4373" s="462" t="n"/>
      <c r="AN4373" s="462" t="n"/>
      <c r="AO4373" s="462" t="n"/>
      <c r="AP4373" s="462" t="n"/>
      <c r="AQ4373" s="462" t="n"/>
      <c r="AR4373" s="462" t="n"/>
      <c r="AS4373" s="462" t="n"/>
    </row>
    <row r="4374">
      <c r="A4374" s="461" t="n">
        <v>4366</v>
      </c>
      <c r="B4374" s="462" t="inlineStr">
        <is>
          <t>Trucking Fee</t>
        </is>
      </c>
      <c r="C4374" s="462" t="inlineStr">
        <is>
          <t>ហាវតាយ អ៊ិនធើណេសិនណល ឡូជីស្ទីក ឯ.ក</t>
        </is>
      </c>
      <c r="D4374" s="462" t="inlineStr">
        <is>
          <t>K007-902202863</t>
        </is>
      </c>
      <c r="E4374" s="462" t="inlineStr">
        <is>
          <t>HT220084</t>
        </is>
      </c>
      <c r="F4374" s="463" t="n">
        <v>44896</v>
      </c>
      <c r="G4374" s="464" t="n">
        <v>250954</v>
      </c>
      <c r="H4374" s="462" t="n"/>
      <c r="I4374" s="464">
        <f>G4374</f>
        <v/>
      </c>
      <c r="J4374" s="462">
        <f>IF(AND(Q4374=TRUE, R4374=TRUE, S4374=TRUE), IF(W4374&lt;-0.05, "អនុញ្ញាត (អ្នកផ្គត់ផ្គង់ប្រកាសខ្វះ)", "បានប្រកាស (អនុញ្ញាត)"), IF(AND(Q4374=FALSE, R4374=FALSE, S4374=FALSE), "ព្យួរទុក (មិនមានទិន្នន័យ)", "ប្រកាសខុស (ព្យួរទុក)"))</f>
        <v/>
      </c>
      <c r="K4374" s="462" t="inlineStr"/>
      <c r="L4374" s="462" t="inlineStr"/>
      <c r="M4374" s="464">
        <f>AH4374</f>
        <v/>
      </c>
      <c r="N4374" s="464">
        <f>IF(W4374&lt;0,AH4374,I4374)</f>
        <v/>
      </c>
      <c r="O4374" s="464">
        <f>I4374-M4374</f>
        <v/>
      </c>
      <c r="P4374" s="462" t="n"/>
      <c r="Q4374" s="462">
        <f>V4374=W4374</f>
        <v/>
      </c>
      <c r="R4374" s="462">
        <f>AND(MONTH(F4374)=MONTH(X4374), YEAR(F4374)=YEAR(X4374))</f>
        <v/>
      </c>
      <c r="S4374" s="462">
        <f>AC4374="L001-901905215"</f>
        <v/>
      </c>
      <c r="T4374" s="464">
        <f>G4374-AH4374</f>
        <v/>
      </c>
      <c r="U4374" s="462" t="n"/>
      <c r="V4374" s="462" t="inlineStr">
        <is>
          <t>HT220084</t>
        </is>
      </c>
      <c r="W4374" s="462" t="inlineStr">
        <is>
          <t>HT220084</t>
        </is>
      </c>
      <c r="X4374" s="463" t="n">
        <v>44922</v>
      </c>
      <c r="Y4374" s="462" t="inlineStr">
        <is>
          <t>HT220084</t>
        </is>
      </c>
      <c r="Z4374" s="462" t="inlineStr"/>
      <c r="AA4374" s="462" t="inlineStr">
        <is>
          <t>បុគ្គលជាប់អាករ</t>
        </is>
      </c>
      <c r="AB4374" s="462" t="inlineStr">
        <is>
          <t>L001-901905215</t>
        </is>
      </c>
      <c r="AC4374" s="462" t="inlineStr">
        <is>
          <t>វីអ៊ីស៊ិន (ខេមបូឌា) អ៊ិនដាសស្ទ្រី ឯ.ក</t>
        </is>
      </c>
      <c r="AD4374" s="464" t="n">
        <v>2760494</v>
      </c>
      <c r="AE4374" s="464" t="n">
        <v>2509540</v>
      </c>
      <c r="AF4374" s="464" t="n">
        <v>0</v>
      </c>
      <c r="AG4374" s="464" t="n">
        <v>0</v>
      </c>
      <c r="AH4374" s="464" t="n">
        <v>250954</v>
      </c>
      <c r="AI4374" s="464" t="n">
        <v>0</v>
      </c>
      <c r="AJ4374" s="464" t="n">
        <v>0</v>
      </c>
      <c r="AK4374" s="464" t="n">
        <v>0</v>
      </c>
      <c r="AL4374" s="464" t="n">
        <v>0</v>
      </c>
      <c r="AM4374" s="464" t="n">
        <v>0</v>
      </c>
      <c r="AN4374" s="464" t="n">
        <v>0</v>
      </c>
      <c r="AO4374" s="464" t="n">
        <v>0</v>
      </c>
      <c r="AP4374" s="464" t="n">
        <v>0</v>
      </c>
      <c r="AQ4374" s="462" t="inlineStr"/>
      <c r="AR4374" s="462" t="inlineStr">
        <is>
          <t>Trucking service</t>
        </is>
      </c>
      <c r="AS4374" s="462" t="inlineStr">
        <is>
          <t>បានប្រកាសពន្ធ</t>
        </is>
      </c>
    </row>
    <row r="4375">
      <c r="A4375" s="461" t="n">
        <v>4367</v>
      </c>
      <c r="B4375" s="462" t="inlineStr">
        <is>
          <t>LIFT-OFF Charges and Gate Fee Charge</t>
        </is>
      </c>
      <c r="C4375" s="462" t="inlineStr">
        <is>
          <t>កំពង់ផែស្វយ័តភ្នំពេញ "ក.ស.ភ"</t>
        </is>
      </c>
      <c r="D4375" s="462" t="inlineStr">
        <is>
          <t>L001-100044999</t>
        </is>
      </c>
      <c r="E4375" s="462" t="inlineStr">
        <is>
          <t>INV20221286854</t>
        </is>
      </c>
      <c r="F4375" s="463" t="n">
        <v>44902</v>
      </c>
      <c r="G4375" s="464" t="n">
        <v>29678</v>
      </c>
      <c r="H4375" s="462" t="n"/>
      <c r="I4375" s="464">
        <f>G4375</f>
        <v/>
      </c>
      <c r="J4375" s="462">
        <f>IF(AND(Q4375=TRUE, R4375=TRUE, S4375=TRUE), IF(W4375&lt;-0.05, "អនុញ្ញាត (អ្នកផ្គត់ផ្គង់ប្រកាសខ្វះ)", "បានប្រកាស (អនុញ្ញាត)"), IF(AND(Q4375=FALSE, R4375=FALSE, S4375=FALSE), "ព្យួរទុក (មិនមានទិន្នន័យ)", "ប្រកាសខុស (ព្យួរទុក)"))</f>
        <v/>
      </c>
      <c r="K4375" s="462" t="inlineStr"/>
      <c r="L4375" s="462" t="inlineStr"/>
      <c r="M4375" s="464">
        <f>AH4375</f>
        <v/>
      </c>
      <c r="N4375" s="464">
        <f>IF(W4375&lt;0,AH4375,I4375)</f>
        <v/>
      </c>
      <c r="O4375" s="464">
        <f>I4375-M4375</f>
        <v/>
      </c>
      <c r="P4375" s="462" t="n"/>
      <c r="Q4375" s="462">
        <f>V4375=W4375</f>
        <v/>
      </c>
      <c r="R4375" s="462">
        <f>AND(MONTH(F4375)=MONTH(X4375), YEAR(F4375)=YEAR(X4375))</f>
        <v/>
      </c>
      <c r="S4375" s="462">
        <f>AC4375="L001-901905215"</f>
        <v/>
      </c>
      <c r="T4375" s="464">
        <f>G4375-AH4375</f>
        <v/>
      </c>
      <c r="U4375" s="462" t="n"/>
      <c r="V4375" s="462" t="inlineStr">
        <is>
          <t>INV20221286854</t>
        </is>
      </c>
      <c r="W4375" s="462" t="inlineStr"/>
      <c r="X4375" s="499" t="n"/>
      <c r="Y4375" s="462" t="n"/>
      <c r="Z4375" s="462" t="n"/>
      <c r="AA4375" s="462" t="n"/>
      <c r="AB4375" s="462" t="n"/>
      <c r="AC4375" s="462" t="n"/>
      <c r="AD4375" s="462" t="n"/>
      <c r="AE4375" s="462" t="n"/>
      <c r="AF4375" s="462" t="n"/>
      <c r="AG4375" s="462" t="n"/>
      <c r="AH4375" s="462" t="n"/>
      <c r="AI4375" s="462" t="n"/>
      <c r="AJ4375" s="462" t="n"/>
      <c r="AK4375" s="462" t="n"/>
      <c r="AL4375" s="462" t="n"/>
      <c r="AM4375" s="462" t="n"/>
      <c r="AN4375" s="462" t="n"/>
      <c r="AO4375" s="462" t="n"/>
      <c r="AP4375" s="462" t="n"/>
      <c r="AQ4375" s="462" t="n"/>
      <c r="AR4375" s="462" t="n"/>
      <c r="AS4375" s="462" t="n"/>
    </row>
    <row r="4376">
      <c r="A4376" s="461" t="n">
        <v>4368</v>
      </c>
      <c r="B4376" s="462" t="inlineStr">
        <is>
          <t>Lift-On &amp; Lift-Off</t>
        </is>
      </c>
      <c r="C4376" s="462" t="inlineStr">
        <is>
          <t>កំពង់ផែស្វយ័តក្រុងព្រះសីហនុ</t>
        </is>
      </c>
      <c r="D4376" s="462" t="inlineStr">
        <is>
          <t>L001-100044638</t>
        </is>
      </c>
      <c r="E4376" s="462" t="inlineStr">
        <is>
          <t>218473</t>
        </is>
      </c>
      <c r="F4376" s="463" t="n">
        <v>44918</v>
      </c>
      <c r="G4376" s="464" t="n">
        <v>20981</v>
      </c>
      <c r="H4376" s="462" t="n"/>
      <c r="I4376" s="464">
        <f>G4376</f>
        <v/>
      </c>
      <c r="J4376" s="462">
        <f>IF(AND(Q4376=TRUE, R4376=TRUE, S4376=TRUE), IF(W4376&lt;-0.05, "អនុញ្ញាត (អ្នកផ្គត់ផ្គង់ប្រកាសខ្វះ)", "បានប្រកាស (អនុញ្ញាត)"), IF(AND(Q4376=FALSE, R4376=FALSE, S4376=FALSE), "ព្យួរទុក (មិនមានទិន្នន័យ)", "ប្រកាសខុស (ព្យួរទុក)"))</f>
        <v/>
      </c>
      <c r="K4376" s="462" t="inlineStr"/>
      <c r="L4376" s="462" t="inlineStr"/>
      <c r="M4376" s="464">
        <f>AH4376</f>
        <v/>
      </c>
      <c r="N4376" s="464">
        <f>IF(W4376&lt;0,AH4376,I4376)</f>
        <v/>
      </c>
      <c r="O4376" s="464">
        <f>I4376-M4376</f>
        <v/>
      </c>
      <c r="P4376" s="462" t="n"/>
      <c r="Q4376" s="462">
        <f>V4376=W4376</f>
        <v/>
      </c>
      <c r="R4376" s="462">
        <f>AND(MONTH(F4376)=MONTH(X4376), YEAR(F4376)=YEAR(X4376))</f>
        <v/>
      </c>
      <c r="S4376" s="462">
        <f>AC4376="L001-901905215"</f>
        <v/>
      </c>
      <c r="T4376" s="464">
        <f>G4376-AH4376</f>
        <v/>
      </c>
      <c r="U4376" s="462" t="n"/>
      <c r="V4376" s="462" t="inlineStr">
        <is>
          <t>218473</t>
        </is>
      </c>
      <c r="W4376" s="462" t="inlineStr"/>
      <c r="X4376" s="499" t="n"/>
      <c r="Y4376" s="462" t="n"/>
      <c r="Z4376" s="462" t="n"/>
      <c r="AA4376" s="462" t="n"/>
      <c r="AB4376" s="462" t="n"/>
      <c r="AC4376" s="462" t="n"/>
      <c r="AD4376" s="462" t="n"/>
      <c r="AE4376" s="462" t="n"/>
      <c r="AF4376" s="462" t="n"/>
      <c r="AG4376" s="462" t="n"/>
      <c r="AH4376" s="462" t="n"/>
      <c r="AI4376" s="462" t="n"/>
      <c r="AJ4376" s="462" t="n"/>
      <c r="AK4376" s="462" t="n"/>
      <c r="AL4376" s="462" t="n"/>
      <c r="AM4376" s="462" t="n"/>
      <c r="AN4376" s="462" t="n"/>
      <c r="AO4376" s="462" t="n"/>
      <c r="AP4376" s="462" t="n"/>
      <c r="AQ4376" s="462" t="n"/>
      <c r="AR4376" s="462" t="n"/>
      <c r="AS4376" s="462" t="n"/>
    </row>
    <row r="4377">
      <c r="A4377" s="461" t="n">
        <v>4369</v>
      </c>
      <c r="B4377" s="462" t="inlineStr">
        <is>
          <t>LIFT-OFF Charges and Gate Fee Charge</t>
        </is>
      </c>
      <c r="C4377" s="462" t="inlineStr">
        <is>
          <t>កំពង់ផែស្វយ័តភ្នំពេញ "ក.ស.ភ"</t>
        </is>
      </c>
      <c r="D4377" s="462" t="inlineStr">
        <is>
          <t>L001-100044999</t>
        </is>
      </c>
      <c r="E4377" s="462" t="inlineStr">
        <is>
          <t>INV20221291080</t>
        </is>
      </c>
      <c r="F4377" s="463" t="n">
        <v>44922</v>
      </c>
      <c r="G4377" s="464" t="n">
        <v>29621</v>
      </c>
      <c r="H4377" s="462" t="n"/>
      <c r="I4377" s="464">
        <f>G4377</f>
        <v/>
      </c>
      <c r="J4377" s="462">
        <f>IF(AND(Q4377=TRUE, R4377=TRUE, S4377=TRUE), IF(W4377&lt;-0.05, "អនុញ្ញាត (អ្នកផ្គត់ផ្គង់ប្រកាសខ្វះ)", "បានប្រកាស (អនុញ្ញាត)"), IF(AND(Q4377=FALSE, R4377=FALSE, S4377=FALSE), "ព្យួរទុក (មិនមានទិន្នន័យ)", "ប្រកាសខុស (ព្យួរទុក)"))</f>
        <v/>
      </c>
      <c r="K4377" s="462" t="inlineStr"/>
      <c r="L4377" s="462" t="inlineStr"/>
      <c r="M4377" s="464">
        <f>AH4377</f>
        <v/>
      </c>
      <c r="N4377" s="464">
        <f>IF(W4377&lt;0,AH4377,I4377)</f>
        <v/>
      </c>
      <c r="O4377" s="464">
        <f>I4377-M4377</f>
        <v/>
      </c>
      <c r="P4377" s="462" t="n"/>
      <c r="Q4377" s="462">
        <f>V4377=W4377</f>
        <v/>
      </c>
      <c r="R4377" s="462">
        <f>AND(MONTH(F4377)=MONTH(X4377), YEAR(F4377)=YEAR(X4377))</f>
        <v/>
      </c>
      <c r="S4377" s="462">
        <f>AC4377="L001-901905215"</f>
        <v/>
      </c>
      <c r="T4377" s="464">
        <f>G4377-AH4377</f>
        <v/>
      </c>
      <c r="U4377" s="462" t="n"/>
      <c r="V4377" s="462" t="inlineStr">
        <is>
          <t>INV20221291080</t>
        </is>
      </c>
      <c r="W4377" s="462" t="inlineStr"/>
      <c r="X4377" s="499" t="n"/>
      <c r="Y4377" s="462" t="n"/>
      <c r="Z4377" s="462" t="n"/>
      <c r="AA4377" s="462" t="n"/>
      <c r="AB4377" s="462" t="n"/>
      <c r="AC4377" s="462" t="n"/>
      <c r="AD4377" s="462" t="n"/>
      <c r="AE4377" s="462" t="n"/>
      <c r="AF4377" s="462" t="n"/>
      <c r="AG4377" s="462" t="n"/>
      <c r="AH4377" s="462" t="n"/>
      <c r="AI4377" s="462" t="n"/>
      <c r="AJ4377" s="462" t="n"/>
      <c r="AK4377" s="462" t="n"/>
      <c r="AL4377" s="462" t="n"/>
      <c r="AM4377" s="462" t="n"/>
      <c r="AN4377" s="462" t="n"/>
      <c r="AO4377" s="462" t="n"/>
      <c r="AP4377" s="462" t="n"/>
      <c r="AQ4377" s="462" t="n"/>
      <c r="AR4377" s="462" t="n"/>
      <c r="AS4377" s="462" t="n"/>
    </row>
    <row r="4378">
      <c r="A4378" s="461" t="n">
        <v>4370</v>
      </c>
      <c r="B4378" s="462" t="inlineStr">
        <is>
          <t>LIFT-OFF Charges and Gate Fee Charge</t>
        </is>
      </c>
      <c r="C4378" s="462" t="inlineStr">
        <is>
          <t>កំពង់ផែស្វយ័តភ្នំពេញ "ក.ស.ភ"</t>
        </is>
      </c>
      <c r="D4378" s="462" t="inlineStr">
        <is>
          <t>L001-100044999</t>
        </is>
      </c>
      <c r="E4378" s="462" t="inlineStr">
        <is>
          <t>INV20221291079</t>
        </is>
      </c>
      <c r="F4378" s="463" t="n">
        <v>44922</v>
      </c>
      <c r="G4378" s="464" t="n">
        <v>59242</v>
      </c>
      <c r="H4378" s="462" t="n"/>
      <c r="I4378" s="464">
        <f>G4378</f>
        <v/>
      </c>
      <c r="J4378" s="462">
        <f>IF(AND(Q4378=TRUE, R4378=TRUE, S4378=TRUE), IF(W4378&lt;-0.05, "អនុញ្ញាត (អ្នកផ្គត់ផ្គង់ប្រកាសខ្វះ)", "បានប្រកាស (អនុញ្ញាត)"), IF(AND(Q4378=FALSE, R4378=FALSE, S4378=FALSE), "ព្យួរទុក (មិនមានទិន្នន័យ)", "ប្រកាសខុស (ព្យួរទុក)"))</f>
        <v/>
      </c>
      <c r="K4378" s="462" t="inlineStr"/>
      <c r="L4378" s="462" t="inlineStr"/>
      <c r="M4378" s="464">
        <f>AH4378</f>
        <v/>
      </c>
      <c r="N4378" s="464">
        <f>IF(W4378&lt;0,AH4378,I4378)</f>
        <v/>
      </c>
      <c r="O4378" s="464">
        <f>I4378-M4378</f>
        <v/>
      </c>
      <c r="P4378" s="462" t="n"/>
      <c r="Q4378" s="462">
        <f>V4378=W4378</f>
        <v/>
      </c>
      <c r="R4378" s="462">
        <f>AND(MONTH(F4378)=MONTH(X4378), YEAR(F4378)=YEAR(X4378))</f>
        <v/>
      </c>
      <c r="S4378" s="462">
        <f>AC4378="L001-901905215"</f>
        <v/>
      </c>
      <c r="T4378" s="464">
        <f>G4378-AH4378</f>
        <v/>
      </c>
      <c r="U4378" s="462" t="n"/>
      <c r="V4378" s="462" t="inlineStr">
        <is>
          <t>INV20221291079</t>
        </is>
      </c>
      <c r="W4378" s="462" t="inlineStr"/>
      <c r="X4378" s="499" t="n"/>
      <c r="Y4378" s="462" t="n"/>
      <c r="Z4378" s="462" t="n"/>
      <c r="AA4378" s="462" t="n"/>
      <c r="AB4378" s="462" t="n"/>
      <c r="AC4378" s="462" t="n"/>
      <c r="AD4378" s="462" t="n"/>
      <c r="AE4378" s="462" t="n"/>
      <c r="AF4378" s="462" t="n"/>
      <c r="AG4378" s="462" t="n"/>
      <c r="AH4378" s="462" t="n"/>
      <c r="AI4378" s="462" t="n"/>
      <c r="AJ4378" s="462" t="n"/>
      <c r="AK4378" s="462" t="n"/>
      <c r="AL4378" s="462" t="n"/>
      <c r="AM4378" s="462" t="n"/>
      <c r="AN4378" s="462" t="n"/>
      <c r="AO4378" s="462" t="n"/>
      <c r="AP4378" s="462" t="n"/>
      <c r="AQ4378" s="462" t="n"/>
      <c r="AR4378" s="462" t="n"/>
      <c r="AS4378" s="462" t="n"/>
    </row>
    <row r="4379">
      <c r="A4379" s="461" t="n">
        <v>4371</v>
      </c>
      <c r="B4379" s="462" t="inlineStr">
        <is>
          <t>LIFT-OFF Charges and Gate Fee Charge</t>
        </is>
      </c>
      <c r="C4379" s="462" t="inlineStr">
        <is>
          <t>កំពង់ផែស្វយ័តភ្នំពេញ "ក.ស.ភ"</t>
        </is>
      </c>
      <c r="D4379" s="462" t="inlineStr">
        <is>
          <t>L001-100044999</t>
        </is>
      </c>
      <c r="E4379" s="462" t="inlineStr">
        <is>
          <t>INV20221289758</t>
        </is>
      </c>
      <c r="F4379" s="463" t="n">
        <v>44915</v>
      </c>
      <c r="G4379" s="464" t="n">
        <v>59256</v>
      </c>
      <c r="H4379" s="462" t="n"/>
      <c r="I4379" s="464">
        <f>G4379</f>
        <v/>
      </c>
      <c r="J4379" s="462">
        <f>IF(AND(Q4379=TRUE, R4379=TRUE, S4379=TRUE), IF(W4379&lt;-0.05, "អនុញ្ញាត (អ្នកផ្គត់ផ្គង់ប្រកាសខ្វះ)", "បានប្រកាស (អនុញ្ញាត)"), IF(AND(Q4379=FALSE, R4379=FALSE, S4379=FALSE), "ព្យួរទុក (មិនមានទិន្នន័យ)", "ប្រកាសខុស (ព្យួរទុក)"))</f>
        <v/>
      </c>
      <c r="K4379" s="462" t="inlineStr"/>
      <c r="L4379" s="462" t="inlineStr"/>
      <c r="M4379" s="464">
        <f>AH4379</f>
        <v/>
      </c>
      <c r="N4379" s="464">
        <f>IF(W4379&lt;0,AH4379,I4379)</f>
        <v/>
      </c>
      <c r="O4379" s="464">
        <f>I4379-M4379</f>
        <v/>
      </c>
      <c r="P4379" s="462" t="n"/>
      <c r="Q4379" s="462">
        <f>V4379=W4379</f>
        <v/>
      </c>
      <c r="R4379" s="462">
        <f>AND(MONTH(F4379)=MONTH(X4379), YEAR(F4379)=YEAR(X4379))</f>
        <v/>
      </c>
      <c r="S4379" s="462">
        <f>AC4379="L001-901905215"</f>
        <v/>
      </c>
      <c r="T4379" s="464">
        <f>G4379-AH4379</f>
        <v/>
      </c>
      <c r="U4379" s="462" t="n"/>
      <c r="V4379" s="462" t="inlineStr">
        <is>
          <t>INV20221289758</t>
        </is>
      </c>
      <c r="W4379" s="462" t="inlineStr"/>
      <c r="X4379" s="499" t="n"/>
      <c r="Y4379" s="462" t="n"/>
      <c r="Z4379" s="462" t="n"/>
      <c r="AA4379" s="462" t="n"/>
      <c r="AB4379" s="462" t="n"/>
      <c r="AC4379" s="462" t="n"/>
      <c r="AD4379" s="462" t="n"/>
      <c r="AE4379" s="462" t="n"/>
      <c r="AF4379" s="462" t="n"/>
      <c r="AG4379" s="462" t="n"/>
      <c r="AH4379" s="462" t="n"/>
      <c r="AI4379" s="462" t="n"/>
      <c r="AJ4379" s="462" t="n"/>
      <c r="AK4379" s="462" t="n"/>
      <c r="AL4379" s="462" t="n"/>
      <c r="AM4379" s="462" t="n"/>
      <c r="AN4379" s="462" t="n"/>
      <c r="AO4379" s="462" t="n"/>
      <c r="AP4379" s="462" t="n"/>
      <c r="AQ4379" s="462" t="n"/>
      <c r="AR4379" s="462" t="n"/>
      <c r="AS4379" s="462" t="n"/>
    </row>
    <row r="4380">
      <c r="A4380" s="461" t="n">
        <v>4372</v>
      </c>
      <c r="B4380" s="462" t="inlineStr">
        <is>
          <t>LIFT-OFF Charges and Gate Fee Charge</t>
        </is>
      </c>
      <c r="C4380" s="462" t="inlineStr">
        <is>
          <t>កំពង់ផែស្វយ័តភ្នំពេញ "ក.ស.ភ"</t>
        </is>
      </c>
      <c r="D4380" s="462" t="inlineStr">
        <is>
          <t>L001-100044999</t>
        </is>
      </c>
      <c r="E4380" s="462" t="inlineStr">
        <is>
          <t>INV20221289759</t>
        </is>
      </c>
      <c r="F4380" s="463" t="n">
        <v>44915</v>
      </c>
      <c r="G4380" s="464" t="n">
        <v>59256</v>
      </c>
      <c r="H4380" s="462" t="n"/>
      <c r="I4380" s="464">
        <f>G4380</f>
        <v/>
      </c>
      <c r="J4380" s="462">
        <f>IF(AND(Q4380=TRUE, R4380=TRUE, S4380=TRUE), IF(W4380&lt;-0.05, "អនុញ្ញាត (អ្នកផ្គត់ផ្គង់ប្រកាសខ្វះ)", "បានប្រកាស (អនុញ្ញាត)"), IF(AND(Q4380=FALSE, R4380=FALSE, S4380=FALSE), "ព្យួរទុក (មិនមានទិន្នន័យ)", "ប្រកាសខុស (ព្យួរទុក)"))</f>
        <v/>
      </c>
      <c r="K4380" s="462" t="inlineStr"/>
      <c r="L4380" s="462" t="inlineStr"/>
      <c r="M4380" s="464">
        <f>AH4380</f>
        <v/>
      </c>
      <c r="N4380" s="464">
        <f>IF(W4380&lt;0,AH4380,I4380)</f>
        <v/>
      </c>
      <c r="O4380" s="464">
        <f>I4380-M4380</f>
        <v/>
      </c>
      <c r="P4380" s="462" t="n"/>
      <c r="Q4380" s="462">
        <f>V4380=W4380</f>
        <v/>
      </c>
      <c r="R4380" s="462">
        <f>AND(MONTH(F4380)=MONTH(X4380), YEAR(F4380)=YEAR(X4380))</f>
        <v/>
      </c>
      <c r="S4380" s="462">
        <f>AC4380="L001-901905215"</f>
        <v/>
      </c>
      <c r="T4380" s="464">
        <f>G4380-AH4380</f>
        <v/>
      </c>
      <c r="U4380" s="462" t="n"/>
      <c r="V4380" s="462" t="inlineStr">
        <is>
          <t>INV20221289759</t>
        </is>
      </c>
      <c r="W4380" s="462" t="inlineStr"/>
      <c r="X4380" s="499" t="n"/>
      <c r="Y4380" s="462" t="n"/>
      <c r="Z4380" s="462" t="n"/>
      <c r="AA4380" s="462" t="n"/>
      <c r="AB4380" s="462" t="n"/>
      <c r="AC4380" s="462" t="n"/>
      <c r="AD4380" s="462" t="n"/>
      <c r="AE4380" s="462" t="n"/>
      <c r="AF4380" s="462" t="n"/>
      <c r="AG4380" s="462" t="n"/>
      <c r="AH4380" s="462" t="n"/>
      <c r="AI4380" s="462" t="n"/>
      <c r="AJ4380" s="462" t="n"/>
      <c r="AK4380" s="462" t="n"/>
      <c r="AL4380" s="462" t="n"/>
      <c r="AM4380" s="462" t="n"/>
      <c r="AN4380" s="462" t="n"/>
      <c r="AO4380" s="462" t="n"/>
      <c r="AP4380" s="462" t="n"/>
      <c r="AQ4380" s="462" t="n"/>
      <c r="AR4380" s="462" t="n"/>
      <c r="AS4380" s="462" t="n"/>
    </row>
    <row r="4381">
      <c r="A4381" s="461" t="n">
        <v>4373</v>
      </c>
      <c r="B4381" s="462" t="inlineStr">
        <is>
          <t>Lift-On &amp; Lift-Off</t>
        </is>
      </c>
      <c r="C4381" s="462" t="inlineStr">
        <is>
          <t>កំពង់ផែស្វយ័តក្រុងព្រះសីហនុ</t>
        </is>
      </c>
      <c r="D4381" s="462" t="inlineStr">
        <is>
          <t>L001-100044638</t>
        </is>
      </c>
      <c r="E4381" s="462" t="inlineStr">
        <is>
          <t>214461</t>
        </is>
      </c>
      <c r="F4381" s="463" t="n">
        <v>44910</v>
      </c>
      <c r="G4381" s="464" t="n">
        <v>6985</v>
      </c>
      <c r="H4381" s="462" t="n"/>
      <c r="I4381" s="464">
        <f>G4381</f>
        <v/>
      </c>
      <c r="J4381" s="462">
        <f>IF(AND(Q4381=TRUE, R4381=TRUE, S4381=TRUE), IF(W4381&lt;-0.05, "អនុញ្ញាត (អ្នកផ្គត់ផ្គង់ប្រកាសខ្វះ)", "បានប្រកាស (អនុញ្ញាត)"), IF(AND(Q4381=FALSE, R4381=FALSE, S4381=FALSE), "ព្យួរទុក (មិនមានទិន្នន័យ)", "ប្រកាសខុស (ព្យួរទុក)"))</f>
        <v/>
      </c>
      <c r="K4381" s="462" t="inlineStr"/>
      <c r="L4381" s="462" t="inlineStr"/>
      <c r="M4381" s="464">
        <f>AH4381</f>
        <v/>
      </c>
      <c r="N4381" s="464">
        <f>IF(W4381&lt;0,AH4381,I4381)</f>
        <v/>
      </c>
      <c r="O4381" s="464">
        <f>I4381-M4381</f>
        <v/>
      </c>
      <c r="P4381" s="462" t="n"/>
      <c r="Q4381" s="462">
        <f>V4381=W4381</f>
        <v/>
      </c>
      <c r="R4381" s="462">
        <f>AND(MONTH(F4381)=MONTH(X4381), YEAR(F4381)=YEAR(X4381))</f>
        <v/>
      </c>
      <c r="S4381" s="462">
        <f>AC4381="L001-901905215"</f>
        <v/>
      </c>
      <c r="T4381" s="464">
        <f>G4381-AH4381</f>
        <v/>
      </c>
      <c r="U4381" s="462" t="n"/>
      <c r="V4381" s="462" t="inlineStr">
        <is>
          <t>214461</t>
        </is>
      </c>
      <c r="W4381" s="462" t="inlineStr"/>
      <c r="X4381" s="499" t="n"/>
      <c r="Y4381" s="462" t="n"/>
      <c r="Z4381" s="462" t="n"/>
      <c r="AA4381" s="462" t="n"/>
      <c r="AB4381" s="462" t="n"/>
      <c r="AC4381" s="462" t="n"/>
      <c r="AD4381" s="462" t="n"/>
      <c r="AE4381" s="462" t="n"/>
      <c r="AF4381" s="462" t="n"/>
      <c r="AG4381" s="462" t="n"/>
      <c r="AH4381" s="462" t="n"/>
      <c r="AI4381" s="462" t="n"/>
      <c r="AJ4381" s="462" t="n"/>
      <c r="AK4381" s="462" t="n"/>
      <c r="AL4381" s="462" t="n"/>
      <c r="AM4381" s="462" t="n"/>
      <c r="AN4381" s="462" t="n"/>
      <c r="AO4381" s="462" t="n"/>
      <c r="AP4381" s="462" t="n"/>
      <c r="AQ4381" s="462" t="n"/>
      <c r="AR4381" s="462" t="n"/>
      <c r="AS4381" s="462" t="n"/>
    </row>
    <row r="4382">
      <c r="A4382" s="461" t="n">
        <v>4374</v>
      </c>
      <c r="B4382" s="462" t="inlineStr">
        <is>
          <t>LIFT-OFF Charges and Gate Fee Charge</t>
        </is>
      </c>
      <c r="C4382" s="462" t="inlineStr">
        <is>
          <t>កំពង់ផែស្វយ័តភ្នំពេញ "ក.ស.ភ"</t>
        </is>
      </c>
      <c r="D4382" s="462" t="inlineStr">
        <is>
          <t>L001-100044999</t>
        </is>
      </c>
      <c r="E4382" s="462" t="inlineStr">
        <is>
          <t>INV20221289761</t>
        </is>
      </c>
      <c r="F4382" s="463" t="n">
        <v>44915</v>
      </c>
      <c r="G4382" s="464" t="n">
        <v>59256</v>
      </c>
      <c r="H4382" s="462" t="n"/>
      <c r="I4382" s="464">
        <f>G4382</f>
        <v/>
      </c>
      <c r="J4382" s="462">
        <f>IF(AND(Q4382=TRUE, R4382=TRUE, S4382=TRUE), IF(W4382&lt;-0.05, "អនុញ្ញាត (អ្នកផ្គត់ផ្គង់ប្រកាសខ្វះ)", "បានប្រកាស (អនុញ្ញាត)"), IF(AND(Q4382=FALSE, R4382=FALSE, S4382=FALSE), "ព្យួរទុក (មិនមានទិន្នន័យ)", "ប្រកាសខុស (ព្យួរទុក)"))</f>
        <v/>
      </c>
      <c r="K4382" s="462" t="inlineStr"/>
      <c r="L4382" s="462" t="inlineStr"/>
      <c r="M4382" s="464">
        <f>AH4382</f>
        <v/>
      </c>
      <c r="N4382" s="464">
        <f>IF(W4382&lt;0,AH4382,I4382)</f>
        <v/>
      </c>
      <c r="O4382" s="464">
        <f>I4382-M4382</f>
        <v/>
      </c>
      <c r="P4382" s="462" t="n"/>
      <c r="Q4382" s="462">
        <f>V4382=W4382</f>
        <v/>
      </c>
      <c r="R4382" s="462">
        <f>AND(MONTH(F4382)=MONTH(X4382), YEAR(F4382)=YEAR(X4382))</f>
        <v/>
      </c>
      <c r="S4382" s="462">
        <f>AC4382="L001-901905215"</f>
        <v/>
      </c>
      <c r="T4382" s="464">
        <f>G4382-AH4382</f>
        <v/>
      </c>
      <c r="U4382" s="462" t="n"/>
      <c r="V4382" s="462" t="inlineStr">
        <is>
          <t>INV20221289761</t>
        </is>
      </c>
      <c r="W4382" s="462" t="inlineStr"/>
      <c r="X4382" s="499" t="n"/>
      <c r="Y4382" s="462" t="n"/>
      <c r="Z4382" s="462" t="n"/>
      <c r="AA4382" s="462" t="n"/>
      <c r="AB4382" s="462" t="n"/>
      <c r="AC4382" s="462" t="n"/>
      <c r="AD4382" s="462" t="n"/>
      <c r="AE4382" s="462" t="n"/>
      <c r="AF4382" s="462" t="n"/>
      <c r="AG4382" s="462" t="n"/>
      <c r="AH4382" s="462" t="n"/>
      <c r="AI4382" s="462" t="n"/>
      <c r="AJ4382" s="462" t="n"/>
      <c r="AK4382" s="462" t="n"/>
      <c r="AL4382" s="462" t="n"/>
      <c r="AM4382" s="462" t="n"/>
      <c r="AN4382" s="462" t="n"/>
      <c r="AO4382" s="462" t="n"/>
      <c r="AP4382" s="462" t="n"/>
      <c r="AQ4382" s="462" t="n"/>
      <c r="AR4382" s="462" t="n"/>
      <c r="AS4382" s="462" t="n"/>
    </row>
    <row r="4383">
      <c r="A4383" s="461" t="n">
        <v>4375</v>
      </c>
      <c r="B4383" s="462" t="inlineStr">
        <is>
          <t>Clearance &amp; Trucking Fee</t>
        </is>
      </c>
      <c r="C4383" s="462" t="inlineStr">
        <is>
          <t>56ប៊ី-លីង សឹបផ្លាយ ឆេន មេនេចម៉ិន ឯ.ក</t>
        </is>
      </c>
      <c r="D4383" s="462" t="inlineStr">
        <is>
          <t>K004-902004795</t>
        </is>
      </c>
      <c r="E4383" s="462" t="inlineStr">
        <is>
          <t>TI2022-0907</t>
        </is>
      </c>
      <c r="F4383" s="463" t="n">
        <v>44900</v>
      </c>
      <c r="G4383" s="464" t="n">
        <v>273182</v>
      </c>
      <c r="H4383" s="462" t="n"/>
      <c r="I4383" s="464">
        <f>G4383</f>
        <v/>
      </c>
      <c r="J4383" s="462">
        <f>IF(AND(Q4383=TRUE, R4383=TRUE, S4383=TRUE), IF(W4383&lt;-0.05, "អនុញ្ញាត (អ្នកផ្គត់ផ្គង់ប្រកាសខ្វះ)", "បានប្រកាស (អនុញ្ញាត)"), IF(AND(Q4383=FALSE, R4383=FALSE, S4383=FALSE), "ព្យួរទុក (មិនមានទិន្នន័យ)", "ប្រកាសខុស (ព្យួរទុក)"))</f>
        <v/>
      </c>
      <c r="K4383" s="462" t="inlineStr"/>
      <c r="L4383" s="462" t="inlineStr"/>
      <c r="M4383" s="464">
        <f>AH4383</f>
        <v/>
      </c>
      <c r="N4383" s="464">
        <f>IF(W4383&lt;0,AH4383,I4383)</f>
        <v/>
      </c>
      <c r="O4383" s="464">
        <f>I4383-M4383</f>
        <v/>
      </c>
      <c r="P4383" s="462" t="n"/>
      <c r="Q4383" s="462">
        <f>V4383=W4383</f>
        <v/>
      </c>
      <c r="R4383" s="462">
        <f>AND(MONTH(F4383)=MONTH(X4383), YEAR(F4383)=YEAR(X4383))</f>
        <v/>
      </c>
      <c r="S4383" s="462">
        <f>AC4383="L001-901905215"</f>
        <v/>
      </c>
      <c r="T4383" s="464">
        <f>G4383-AH4383</f>
        <v/>
      </c>
      <c r="U4383" s="462" t="n"/>
      <c r="V4383" s="462" t="inlineStr">
        <is>
          <t>TI20220907</t>
        </is>
      </c>
      <c r="W4383" s="462" t="inlineStr">
        <is>
          <t>TI20220907</t>
        </is>
      </c>
      <c r="X4383" s="463" t="n">
        <v>44900</v>
      </c>
      <c r="Y4383" s="462" t="inlineStr">
        <is>
          <t>TI2022-0907</t>
        </is>
      </c>
      <c r="Z4383" s="462" t="inlineStr"/>
      <c r="AA4383" s="462" t="inlineStr">
        <is>
          <t>បុគ្គលជាប់អាករ</t>
        </is>
      </c>
      <c r="AB4383" s="462" t="inlineStr">
        <is>
          <t>L001-901905215</t>
        </is>
      </c>
      <c r="AC4383" s="462" t="inlineStr">
        <is>
          <t>វីអ៊ីស៊ិន (ខេមបូឌា) អ៊ិនដាសស្ទ្រី ឯ.ក</t>
        </is>
      </c>
      <c r="AD4383" s="464" t="n">
        <v>3005002</v>
      </c>
      <c r="AE4383" s="464" t="n">
        <v>2731820</v>
      </c>
      <c r="AF4383" s="464" t="n">
        <v>0</v>
      </c>
      <c r="AG4383" s="464" t="n">
        <v>0</v>
      </c>
      <c r="AH4383" s="464" t="n">
        <v>273182</v>
      </c>
      <c r="AI4383" s="464" t="n">
        <v>0</v>
      </c>
      <c r="AJ4383" s="464" t="n">
        <v>0</v>
      </c>
      <c r="AK4383" s="464" t="n">
        <v>0</v>
      </c>
      <c r="AL4383" s="464" t="n">
        <v>0</v>
      </c>
      <c r="AM4383" s="464" t="n">
        <v>0</v>
      </c>
      <c r="AN4383" s="464" t="n">
        <v>0</v>
      </c>
      <c r="AO4383" s="464" t="n">
        <v>0</v>
      </c>
      <c r="AP4383" s="464" t="n">
        <v>0</v>
      </c>
      <c r="AQ4383" s="462" t="inlineStr"/>
      <c r="AR4383" s="462" t="inlineStr">
        <is>
          <t>CLEARANCE &amp; TRUCKING FEE</t>
        </is>
      </c>
      <c r="AS4383" s="462" t="inlineStr">
        <is>
          <t>បានប្រកាសពន្ធ</t>
        </is>
      </c>
    </row>
    <row r="4384">
      <c r="A4384" s="461" t="n">
        <v>4376</v>
      </c>
      <c r="B4384" s="462" t="inlineStr">
        <is>
          <t>Clearance &amp; Trucking Fee</t>
        </is>
      </c>
      <c r="C4384" s="462" t="inlineStr">
        <is>
          <t>56ប៊ី-លីង សឹបផ្លាយ ឆេន មេនេចម៉ិន ឯ.ក</t>
        </is>
      </c>
      <c r="D4384" s="462" t="inlineStr">
        <is>
          <t>K004-902004795</t>
        </is>
      </c>
      <c r="E4384" s="462" t="inlineStr">
        <is>
          <t>TI2022-0906</t>
        </is>
      </c>
      <c r="F4384" s="463" t="n">
        <v>44900</v>
      </c>
      <c r="G4384" s="464" t="n">
        <v>273182</v>
      </c>
      <c r="H4384" s="462" t="n"/>
      <c r="I4384" s="464">
        <f>G4384</f>
        <v/>
      </c>
      <c r="J4384" s="462">
        <f>IF(AND(Q4384=TRUE, R4384=TRUE, S4384=TRUE), IF(W4384&lt;-0.05, "អនុញ្ញាត (អ្នកផ្គត់ផ្គង់ប្រកាសខ្វះ)", "បានប្រកាស (អនុញ្ញាត)"), IF(AND(Q4384=FALSE, R4384=FALSE, S4384=FALSE), "ព្យួរទុក (មិនមានទិន្នន័យ)", "ប្រកាសខុស (ព្យួរទុក)"))</f>
        <v/>
      </c>
      <c r="K4384" s="462" t="inlineStr"/>
      <c r="L4384" s="462" t="inlineStr"/>
      <c r="M4384" s="464">
        <f>AH4384</f>
        <v/>
      </c>
      <c r="N4384" s="464">
        <f>IF(W4384&lt;0,AH4384,I4384)</f>
        <v/>
      </c>
      <c r="O4384" s="464">
        <f>I4384-M4384</f>
        <v/>
      </c>
      <c r="P4384" s="462" t="n"/>
      <c r="Q4384" s="462">
        <f>V4384=W4384</f>
        <v/>
      </c>
      <c r="R4384" s="462">
        <f>AND(MONTH(F4384)=MONTH(X4384), YEAR(F4384)=YEAR(X4384))</f>
        <v/>
      </c>
      <c r="S4384" s="462">
        <f>AC4384="L001-901905215"</f>
        <v/>
      </c>
      <c r="T4384" s="464">
        <f>G4384-AH4384</f>
        <v/>
      </c>
      <c r="U4384" s="462" t="n"/>
      <c r="V4384" s="462" t="inlineStr">
        <is>
          <t>TI20220906</t>
        </is>
      </c>
      <c r="W4384" s="462" t="inlineStr">
        <is>
          <t>TI20220906</t>
        </is>
      </c>
      <c r="X4384" s="463" t="n">
        <v>44900</v>
      </c>
      <c r="Y4384" s="462" t="inlineStr">
        <is>
          <t>TI2022-0906</t>
        </is>
      </c>
      <c r="Z4384" s="462" t="inlineStr"/>
      <c r="AA4384" s="462" t="inlineStr">
        <is>
          <t>បុគ្គលជាប់អាករ</t>
        </is>
      </c>
      <c r="AB4384" s="462" t="inlineStr">
        <is>
          <t>L001-901905215</t>
        </is>
      </c>
      <c r="AC4384" s="462" t="inlineStr">
        <is>
          <t>វីអ៊ីស៊ិន (ខេមបូឌា) អ៊ិនដាសស្ទ្រី ឯ.ក</t>
        </is>
      </c>
      <c r="AD4384" s="464" t="n">
        <v>3005002</v>
      </c>
      <c r="AE4384" s="464" t="n">
        <v>2731820</v>
      </c>
      <c r="AF4384" s="464" t="n">
        <v>0</v>
      </c>
      <c r="AG4384" s="464" t="n">
        <v>0</v>
      </c>
      <c r="AH4384" s="464" t="n">
        <v>273182</v>
      </c>
      <c r="AI4384" s="464" t="n">
        <v>0</v>
      </c>
      <c r="AJ4384" s="464" t="n">
        <v>0</v>
      </c>
      <c r="AK4384" s="464" t="n">
        <v>0</v>
      </c>
      <c r="AL4384" s="464" t="n">
        <v>0</v>
      </c>
      <c r="AM4384" s="464" t="n">
        <v>0</v>
      </c>
      <c r="AN4384" s="464" t="n">
        <v>0</v>
      </c>
      <c r="AO4384" s="464" t="n">
        <v>0</v>
      </c>
      <c r="AP4384" s="464" t="n">
        <v>0</v>
      </c>
      <c r="AQ4384" s="462" t="inlineStr"/>
      <c r="AR4384" s="462" t="inlineStr">
        <is>
          <t>CLEARANCE &amp; TRUCKING FEE</t>
        </is>
      </c>
      <c r="AS4384" s="462" t="inlineStr">
        <is>
          <t>បានប្រកាសពន្ធ</t>
        </is>
      </c>
    </row>
    <row r="4385">
      <c r="A4385" s="461" t="n">
        <v>4377</v>
      </c>
      <c r="B4385" s="462" t="inlineStr">
        <is>
          <t>Clearance &amp; Trucking Fee</t>
        </is>
      </c>
      <c r="C4385" s="462" t="inlineStr">
        <is>
          <t>56ប៊ី-លីង សឹបផ្លាយ ឆេន មេនេចម៉ិន ឯ.ក</t>
        </is>
      </c>
      <c r="D4385" s="462" t="inlineStr">
        <is>
          <t>K004-902004795</t>
        </is>
      </c>
      <c r="E4385" s="462" t="inlineStr">
        <is>
          <t>TI2022-0976</t>
        </is>
      </c>
      <c r="F4385" s="463" t="n">
        <v>44925</v>
      </c>
      <c r="G4385" s="464" t="n">
        <v>302600</v>
      </c>
      <c r="H4385" s="462" t="n"/>
      <c r="I4385" s="464">
        <f>G4385</f>
        <v/>
      </c>
      <c r="J4385" s="462">
        <f>IF(AND(Q4385=TRUE, R4385=TRUE, S4385=TRUE), IF(W4385&lt;-0.05, "អនុញ្ញាត (អ្នកផ្គត់ផ្គង់ប្រកាសខ្វះ)", "បានប្រកាស (អនុញ្ញាត)"), IF(AND(Q4385=FALSE, R4385=FALSE, S4385=FALSE), "ព្យួរទុក (មិនមានទិន្នន័យ)", "ប្រកាសខុស (ព្យួរទុក)"))</f>
        <v/>
      </c>
      <c r="K4385" s="462" t="inlineStr"/>
      <c r="L4385" s="462" t="inlineStr"/>
      <c r="M4385" s="464">
        <f>AH4385</f>
        <v/>
      </c>
      <c r="N4385" s="464">
        <f>IF(W4385&lt;0,AH4385,I4385)</f>
        <v/>
      </c>
      <c r="O4385" s="464">
        <f>I4385-M4385</f>
        <v/>
      </c>
      <c r="P4385" s="462" t="n"/>
      <c r="Q4385" s="462">
        <f>V4385=W4385</f>
        <v/>
      </c>
      <c r="R4385" s="462">
        <f>AND(MONTH(F4385)=MONTH(X4385), YEAR(F4385)=YEAR(X4385))</f>
        <v/>
      </c>
      <c r="S4385" s="462">
        <f>AC4385="L001-901905215"</f>
        <v/>
      </c>
      <c r="T4385" s="464">
        <f>G4385-AH4385</f>
        <v/>
      </c>
      <c r="U4385" s="462" t="n"/>
      <c r="V4385" s="462" t="inlineStr">
        <is>
          <t>TI20220976</t>
        </is>
      </c>
      <c r="W4385" s="462" t="inlineStr">
        <is>
          <t>TI20220976</t>
        </is>
      </c>
      <c r="X4385" s="463" t="n">
        <v>44925</v>
      </c>
      <c r="Y4385" s="462" t="inlineStr">
        <is>
          <t>TI2022-0976</t>
        </is>
      </c>
      <c r="Z4385" s="462" t="inlineStr"/>
      <c r="AA4385" s="462" t="inlineStr">
        <is>
          <t>បុគ្គលជាប់អាករ</t>
        </is>
      </c>
      <c r="AB4385" s="462" t="inlineStr">
        <is>
          <t>L001-901905215</t>
        </is>
      </c>
      <c r="AC4385" s="462" t="inlineStr">
        <is>
          <t>វីអ៊ីស៊ិន (ខេមបូឌា) អ៊ិនដាសស្ទ្រី ឯ.ក</t>
        </is>
      </c>
      <c r="AD4385" s="464" t="n">
        <v>3328595</v>
      </c>
      <c r="AE4385" s="464" t="n">
        <v>3025995</v>
      </c>
      <c r="AF4385" s="464" t="n">
        <v>0</v>
      </c>
      <c r="AG4385" s="464" t="n">
        <v>0</v>
      </c>
      <c r="AH4385" s="464" t="n">
        <v>302600</v>
      </c>
      <c r="AI4385" s="464" t="n">
        <v>0</v>
      </c>
      <c r="AJ4385" s="464" t="n">
        <v>0</v>
      </c>
      <c r="AK4385" s="464" t="n">
        <v>0</v>
      </c>
      <c r="AL4385" s="464" t="n">
        <v>0</v>
      </c>
      <c r="AM4385" s="464" t="n">
        <v>0</v>
      </c>
      <c r="AN4385" s="464" t="n">
        <v>0</v>
      </c>
      <c r="AO4385" s="464" t="n">
        <v>0</v>
      </c>
      <c r="AP4385" s="464" t="n">
        <v>0</v>
      </c>
      <c r="AQ4385" s="462" t="inlineStr"/>
      <c r="AR4385" s="462" t="inlineStr">
        <is>
          <t>CLEARANCE &amp; TRUCKING FEE</t>
        </is>
      </c>
      <c r="AS4385" s="462" t="inlineStr">
        <is>
          <t>បានប្រកាសពន្ធ</t>
        </is>
      </c>
    </row>
    <row r="4386">
      <c r="A4386" s="461" t="n">
        <v>4378</v>
      </c>
      <c r="B4386" s="462" t="inlineStr">
        <is>
          <t>Clearance &amp; Trucking Fee</t>
        </is>
      </c>
      <c r="C4386" s="462" t="inlineStr">
        <is>
          <t>56ប៊ី-លីង សឹបផ្លាយ ឆេន មេនេចម៉ិន ឯ.ក</t>
        </is>
      </c>
      <c r="D4386" s="462" t="inlineStr">
        <is>
          <t>K004-902004795</t>
        </is>
      </c>
      <c r="E4386" s="462" t="inlineStr">
        <is>
          <t>TI2022-0975</t>
        </is>
      </c>
      <c r="F4386" s="463" t="n">
        <v>44925</v>
      </c>
      <c r="G4386" s="464" t="n">
        <v>212026</v>
      </c>
      <c r="H4386" s="462" t="n"/>
      <c r="I4386" s="464">
        <f>G4386</f>
        <v/>
      </c>
      <c r="J4386" s="462">
        <f>IF(AND(Q4386=TRUE, R4386=TRUE, S4386=TRUE), IF(W4386&lt;-0.05, "អនុញ្ញាត (អ្នកផ្គត់ផ្គង់ប្រកាសខ្វះ)", "បានប្រកាស (អនុញ្ញាត)"), IF(AND(Q4386=FALSE, R4386=FALSE, S4386=FALSE), "ព្យួរទុក (មិនមានទិន្នន័យ)", "ប្រកាសខុស (ព្យួរទុក)"))</f>
        <v/>
      </c>
      <c r="K4386" s="462" t="inlineStr"/>
      <c r="L4386" s="462" t="inlineStr"/>
      <c r="M4386" s="464">
        <f>AH4386</f>
        <v/>
      </c>
      <c r="N4386" s="464">
        <f>IF(W4386&lt;0,AH4386,I4386)</f>
        <v/>
      </c>
      <c r="O4386" s="464">
        <f>I4386-M4386</f>
        <v/>
      </c>
      <c r="P4386" s="462" t="n"/>
      <c r="Q4386" s="462">
        <f>V4386=W4386</f>
        <v/>
      </c>
      <c r="R4386" s="462">
        <f>AND(MONTH(F4386)=MONTH(X4386), YEAR(F4386)=YEAR(X4386))</f>
        <v/>
      </c>
      <c r="S4386" s="462">
        <f>AC4386="L001-901905215"</f>
        <v/>
      </c>
      <c r="T4386" s="464">
        <f>G4386-AH4386</f>
        <v/>
      </c>
      <c r="U4386" s="462" t="n"/>
      <c r="V4386" s="462" t="inlineStr">
        <is>
          <t>TI20220975</t>
        </is>
      </c>
      <c r="W4386" s="462" t="inlineStr">
        <is>
          <t>TI20220975</t>
        </is>
      </c>
      <c r="X4386" s="463" t="n">
        <v>44925</v>
      </c>
      <c r="Y4386" s="462" t="inlineStr">
        <is>
          <t>TI2022-0975</t>
        </is>
      </c>
      <c r="Z4386" s="462" t="inlineStr"/>
      <c r="AA4386" s="462" t="inlineStr">
        <is>
          <t>បុគ្គលជាប់អាករ</t>
        </is>
      </c>
      <c r="AB4386" s="462" t="inlineStr">
        <is>
          <t>L001-901905215</t>
        </is>
      </c>
      <c r="AC4386" s="462" t="inlineStr">
        <is>
          <t>វីអ៊ីស៊ិន (ខេមបូឌា) អ៊ិនដាសស្ទ្រី ឯ.ក</t>
        </is>
      </c>
      <c r="AD4386" s="464" t="n">
        <v>2332281</v>
      </c>
      <c r="AE4386" s="464" t="n">
        <v>2120255</v>
      </c>
      <c r="AF4386" s="464" t="n">
        <v>0</v>
      </c>
      <c r="AG4386" s="464" t="n">
        <v>0</v>
      </c>
      <c r="AH4386" s="464" t="n">
        <v>212026</v>
      </c>
      <c r="AI4386" s="464" t="n">
        <v>0</v>
      </c>
      <c r="AJ4386" s="464" t="n">
        <v>0</v>
      </c>
      <c r="AK4386" s="464" t="n">
        <v>0</v>
      </c>
      <c r="AL4386" s="464" t="n">
        <v>0</v>
      </c>
      <c r="AM4386" s="464" t="n">
        <v>0</v>
      </c>
      <c r="AN4386" s="464" t="n">
        <v>0</v>
      </c>
      <c r="AO4386" s="464" t="n">
        <v>0</v>
      </c>
      <c r="AP4386" s="464" t="n">
        <v>0</v>
      </c>
      <c r="AQ4386" s="462" t="inlineStr"/>
      <c r="AR4386" s="462" t="inlineStr">
        <is>
          <t>CLEARANCE &amp; TRUCKING FEE</t>
        </is>
      </c>
      <c r="AS4386" s="462" t="inlineStr">
        <is>
          <t>បានប្រកាសពន្ធ</t>
        </is>
      </c>
    </row>
    <row r="4387">
      <c r="A4387" s="461" t="n">
        <v>4379</v>
      </c>
      <c r="B4387" s="462" t="inlineStr">
        <is>
          <t>Clearance &amp; Trucking Fee</t>
        </is>
      </c>
      <c r="C4387" s="462" t="inlineStr">
        <is>
          <t>56ប៊ី-លីង សឹបផ្លាយ ឆេន មេនេចម៉ិន ឯ.ក</t>
        </is>
      </c>
      <c r="D4387" s="462" t="inlineStr">
        <is>
          <t>K004-902004795</t>
        </is>
      </c>
      <c r="E4387" s="462" t="inlineStr">
        <is>
          <t>TI2022-0974</t>
        </is>
      </c>
      <c r="F4387" s="463" t="n">
        <v>44925</v>
      </c>
      <c r="G4387" s="464" t="n">
        <v>273781</v>
      </c>
      <c r="H4387" s="462" t="n"/>
      <c r="I4387" s="464">
        <f>G4387</f>
        <v/>
      </c>
      <c r="J4387" s="462">
        <f>IF(AND(Q4387=TRUE, R4387=TRUE, S4387=TRUE), IF(W4387&lt;-0.05, "អនុញ្ញាត (អ្នកផ្គត់ផ្គង់ប្រកាសខ្វះ)", "បានប្រកាស (អនុញ្ញាត)"), IF(AND(Q4387=FALSE, R4387=FALSE, S4387=FALSE), "ព្យួរទុក (មិនមានទិន្នន័យ)", "ប្រកាសខុស (ព្យួរទុក)"))</f>
        <v/>
      </c>
      <c r="K4387" s="462" t="inlineStr"/>
      <c r="L4387" s="462" t="inlineStr"/>
      <c r="M4387" s="464">
        <f>AH4387</f>
        <v/>
      </c>
      <c r="N4387" s="464">
        <f>IF(W4387&lt;0,AH4387,I4387)</f>
        <v/>
      </c>
      <c r="O4387" s="464">
        <f>I4387-M4387</f>
        <v/>
      </c>
      <c r="P4387" s="462" t="n"/>
      <c r="Q4387" s="462">
        <f>V4387=W4387</f>
        <v/>
      </c>
      <c r="R4387" s="462">
        <f>AND(MONTH(F4387)=MONTH(X4387), YEAR(F4387)=YEAR(X4387))</f>
        <v/>
      </c>
      <c r="S4387" s="462">
        <f>AC4387="L001-901905215"</f>
        <v/>
      </c>
      <c r="T4387" s="464">
        <f>G4387-AH4387</f>
        <v/>
      </c>
      <c r="U4387" s="462" t="n"/>
      <c r="V4387" s="462" t="inlineStr">
        <is>
          <t>TI20220974</t>
        </is>
      </c>
      <c r="W4387" s="462" t="inlineStr">
        <is>
          <t>TI20220974</t>
        </is>
      </c>
      <c r="X4387" s="463" t="n">
        <v>44925</v>
      </c>
      <c r="Y4387" s="462" t="inlineStr">
        <is>
          <t>TI2022-0974</t>
        </is>
      </c>
      <c r="Z4387" s="462" t="inlineStr"/>
      <c r="AA4387" s="462" t="inlineStr">
        <is>
          <t>បុគ្គលជាប់អាករ</t>
        </is>
      </c>
      <c r="AB4387" s="462" t="inlineStr">
        <is>
          <t>L001-901905215</t>
        </is>
      </c>
      <c r="AC4387" s="462" t="inlineStr">
        <is>
          <t>វីអ៊ីស៊ិន (ខេមបូឌា) អ៊ិនដាសស្ទ្រី ឯ.ក</t>
        </is>
      </c>
      <c r="AD4387" s="464" t="n">
        <v>3011586</v>
      </c>
      <c r="AE4387" s="464" t="n">
        <v>2737805</v>
      </c>
      <c r="AF4387" s="464" t="n">
        <v>0</v>
      </c>
      <c r="AG4387" s="464" t="n">
        <v>0</v>
      </c>
      <c r="AH4387" s="464" t="n">
        <v>273781</v>
      </c>
      <c r="AI4387" s="464" t="n">
        <v>0</v>
      </c>
      <c r="AJ4387" s="464" t="n">
        <v>0</v>
      </c>
      <c r="AK4387" s="464" t="n">
        <v>0</v>
      </c>
      <c r="AL4387" s="464" t="n">
        <v>0</v>
      </c>
      <c r="AM4387" s="464" t="n">
        <v>0</v>
      </c>
      <c r="AN4387" s="464" t="n">
        <v>0</v>
      </c>
      <c r="AO4387" s="464" t="n">
        <v>0</v>
      </c>
      <c r="AP4387" s="464" t="n">
        <v>0</v>
      </c>
      <c r="AQ4387" s="462" t="inlineStr"/>
      <c r="AR4387" s="462" t="inlineStr">
        <is>
          <t>CLEARANCE &amp; TRUCKING FEE</t>
        </is>
      </c>
      <c r="AS4387" s="462" t="inlineStr">
        <is>
          <t>បានប្រកាសពន្ធ</t>
        </is>
      </c>
    </row>
    <row r="4388">
      <c r="A4388" s="461" t="n">
        <v>4380</v>
      </c>
      <c r="B4388" s="462" t="inlineStr">
        <is>
          <t>Clearance &amp; Trucking Fee</t>
        </is>
      </c>
      <c r="C4388" s="462" t="inlineStr">
        <is>
          <t>56ប៊ី-លីង សឹបផ្លាយ ឆេន មេនេចម៉ិន ឯ.ក</t>
        </is>
      </c>
      <c r="D4388" s="462" t="inlineStr">
        <is>
          <t>K004-902004795</t>
        </is>
      </c>
      <c r="E4388" s="462" t="inlineStr">
        <is>
          <t>TI2022-0960</t>
        </is>
      </c>
      <c r="F4388" s="463" t="n">
        <v>44918</v>
      </c>
      <c r="G4388" s="464" t="n">
        <v>489566</v>
      </c>
      <c r="H4388" s="462" t="n"/>
      <c r="I4388" s="464">
        <f>G4388</f>
        <v/>
      </c>
      <c r="J4388" s="462">
        <f>IF(AND(Q4388=TRUE, R4388=TRUE, S4388=TRUE), IF(W4388&lt;-0.05, "អនុញ្ញាត (អ្នកផ្គត់ផ្គង់ប្រកាសខ្វះ)", "បានប្រកាស (អនុញ្ញាត)"), IF(AND(Q4388=FALSE, R4388=FALSE, S4388=FALSE), "ព្យួរទុក (មិនមានទិន្នន័យ)", "ប្រកាសខុស (ព្យួរទុក)"))</f>
        <v/>
      </c>
      <c r="K4388" s="462" t="inlineStr"/>
      <c r="L4388" s="462" t="inlineStr"/>
      <c r="M4388" s="464">
        <f>AH4388</f>
        <v/>
      </c>
      <c r="N4388" s="464">
        <f>IF(W4388&lt;0,AH4388,I4388)</f>
        <v/>
      </c>
      <c r="O4388" s="464">
        <f>I4388-M4388</f>
        <v/>
      </c>
      <c r="P4388" s="462" t="n"/>
      <c r="Q4388" s="462">
        <f>V4388=W4388</f>
        <v/>
      </c>
      <c r="R4388" s="462">
        <f>AND(MONTH(F4388)=MONTH(X4388), YEAR(F4388)=YEAR(X4388))</f>
        <v/>
      </c>
      <c r="S4388" s="462">
        <f>AC4388="L001-901905215"</f>
        <v/>
      </c>
      <c r="T4388" s="464">
        <f>G4388-AH4388</f>
        <v/>
      </c>
      <c r="U4388" s="462" t="n"/>
      <c r="V4388" s="462" t="inlineStr">
        <is>
          <t>TI20220960</t>
        </is>
      </c>
      <c r="W4388" s="462" t="inlineStr">
        <is>
          <t>TI20220960</t>
        </is>
      </c>
      <c r="X4388" s="463" t="n">
        <v>44918</v>
      </c>
      <c r="Y4388" s="462" t="inlineStr">
        <is>
          <t>TI2022-0960</t>
        </is>
      </c>
      <c r="Z4388" s="462" t="inlineStr"/>
      <c r="AA4388" s="462" t="inlineStr">
        <is>
          <t>បុគ្គលជាប់អាករ</t>
        </is>
      </c>
      <c r="AB4388" s="462" t="inlineStr">
        <is>
          <t>L001-901905215</t>
        </is>
      </c>
      <c r="AC4388" s="462" t="inlineStr">
        <is>
          <t>វីអ៊ីស៊ិន (ខេមបូឌា) អ៊ិនដាសស្ទ្រី ឯ.ក</t>
        </is>
      </c>
      <c r="AD4388" s="464" t="n">
        <v>5385226</v>
      </c>
      <c r="AE4388" s="464" t="n">
        <v>4895660</v>
      </c>
      <c r="AF4388" s="464" t="n">
        <v>0</v>
      </c>
      <c r="AG4388" s="464" t="n">
        <v>0</v>
      </c>
      <c r="AH4388" s="464" t="n">
        <v>489566</v>
      </c>
      <c r="AI4388" s="464" t="n">
        <v>0</v>
      </c>
      <c r="AJ4388" s="464" t="n">
        <v>0</v>
      </c>
      <c r="AK4388" s="464" t="n">
        <v>0</v>
      </c>
      <c r="AL4388" s="464" t="n">
        <v>0</v>
      </c>
      <c r="AM4388" s="464" t="n">
        <v>0</v>
      </c>
      <c r="AN4388" s="464" t="n">
        <v>0</v>
      </c>
      <c r="AO4388" s="464" t="n">
        <v>0</v>
      </c>
      <c r="AP4388" s="464" t="n">
        <v>0</v>
      </c>
      <c r="AQ4388" s="462" t="inlineStr"/>
      <c r="AR4388" s="462" t="inlineStr">
        <is>
          <t>CLEARANCE &amp; TRUCKING FEE</t>
        </is>
      </c>
      <c r="AS4388" s="462" t="inlineStr">
        <is>
          <t>បានប្រកាសពន្ធ</t>
        </is>
      </c>
    </row>
    <row r="4389">
      <c r="A4389" s="461" t="n">
        <v>4381</v>
      </c>
      <c r="B4389" s="462" t="inlineStr">
        <is>
          <t>Clearance &amp; Trucking Fee</t>
        </is>
      </c>
      <c r="C4389" s="462" t="inlineStr">
        <is>
          <t>56ប៊ី-លីង សឹបផ្លាយ ឆេន មេនេចម៉ិន ឯ.ក</t>
        </is>
      </c>
      <c r="D4389" s="462" t="inlineStr">
        <is>
          <t>K004-902004795</t>
        </is>
      </c>
      <c r="E4389" s="462" t="inlineStr">
        <is>
          <t>TI2022-0959</t>
        </is>
      </c>
      <c r="F4389" s="463" t="n">
        <v>44918</v>
      </c>
      <c r="G4389" s="464" t="n">
        <v>211871</v>
      </c>
      <c r="H4389" s="462" t="n"/>
      <c r="I4389" s="464">
        <f>G4389</f>
        <v/>
      </c>
      <c r="J4389" s="462">
        <f>IF(AND(Q4389=TRUE, R4389=TRUE, S4389=TRUE), IF(W4389&lt;-0.05, "អនុញ្ញាត (អ្នកផ្គត់ផ្គង់ប្រកាសខ្វះ)", "បានប្រកាស (អនុញ្ញាត)"), IF(AND(Q4389=FALSE, R4389=FALSE, S4389=FALSE), "ព្យួរទុក (មិនមានទិន្នន័យ)", "ប្រកាសខុស (ព្យួរទុក)"))</f>
        <v/>
      </c>
      <c r="K4389" s="462" t="inlineStr"/>
      <c r="L4389" s="462" t="inlineStr"/>
      <c r="M4389" s="464">
        <f>AH4389</f>
        <v/>
      </c>
      <c r="N4389" s="464">
        <f>IF(W4389&lt;0,AH4389,I4389)</f>
        <v/>
      </c>
      <c r="O4389" s="464">
        <f>I4389-M4389</f>
        <v/>
      </c>
      <c r="P4389" s="462" t="n"/>
      <c r="Q4389" s="462">
        <f>V4389=W4389</f>
        <v/>
      </c>
      <c r="R4389" s="462">
        <f>AND(MONTH(F4389)=MONTH(X4389), YEAR(F4389)=YEAR(X4389))</f>
        <v/>
      </c>
      <c r="S4389" s="462">
        <f>AC4389="L001-901905215"</f>
        <v/>
      </c>
      <c r="T4389" s="464">
        <f>G4389-AH4389</f>
        <v/>
      </c>
      <c r="U4389" s="462" t="n"/>
      <c r="V4389" s="462" t="inlineStr">
        <is>
          <t>TI20220959</t>
        </is>
      </c>
      <c r="W4389" s="462" t="inlineStr">
        <is>
          <t>TI20220959</t>
        </is>
      </c>
      <c r="X4389" s="463" t="n">
        <v>44918</v>
      </c>
      <c r="Y4389" s="462" t="inlineStr">
        <is>
          <t>TI2022-0959</t>
        </is>
      </c>
      <c r="Z4389" s="462" t="inlineStr"/>
      <c r="AA4389" s="462" t="inlineStr">
        <is>
          <t>បុគ្គលជាប់អាករ</t>
        </is>
      </c>
      <c r="AB4389" s="462" t="inlineStr">
        <is>
          <t>L001-901905215</t>
        </is>
      </c>
      <c r="AC4389" s="462" t="inlineStr">
        <is>
          <t>វីអ៊ីស៊ិន (ខេមបូឌា) អ៊ិនដាសស្ទ្រី ឯ.ក</t>
        </is>
      </c>
      <c r="AD4389" s="464" t="n">
        <v>2330581</v>
      </c>
      <c r="AE4389" s="464" t="n">
        <v>2118710</v>
      </c>
      <c r="AF4389" s="464" t="n">
        <v>0</v>
      </c>
      <c r="AG4389" s="464" t="n">
        <v>0</v>
      </c>
      <c r="AH4389" s="464" t="n">
        <v>211871</v>
      </c>
      <c r="AI4389" s="464" t="n">
        <v>0</v>
      </c>
      <c r="AJ4389" s="464" t="n">
        <v>0</v>
      </c>
      <c r="AK4389" s="464" t="n">
        <v>0</v>
      </c>
      <c r="AL4389" s="464" t="n">
        <v>0</v>
      </c>
      <c r="AM4389" s="464" t="n">
        <v>0</v>
      </c>
      <c r="AN4389" s="464" t="n">
        <v>0</v>
      </c>
      <c r="AO4389" s="464" t="n">
        <v>0</v>
      </c>
      <c r="AP4389" s="464" t="n">
        <v>0</v>
      </c>
      <c r="AQ4389" s="462" t="inlineStr"/>
      <c r="AR4389" s="462" t="inlineStr">
        <is>
          <t>CLEARANCE &amp; TRUCKING FEE</t>
        </is>
      </c>
      <c r="AS4389" s="462" t="inlineStr">
        <is>
          <t>បានប្រកាសពន្ធ</t>
        </is>
      </c>
    </row>
    <row r="4390">
      <c r="A4390" s="461" t="n">
        <v>4382</v>
      </c>
      <c r="B4390" s="462" t="inlineStr">
        <is>
          <t>Clearance &amp; Trucking Fee</t>
        </is>
      </c>
      <c r="C4390" s="462" t="inlineStr">
        <is>
          <t>56ប៊ី-លីង សឹបផ្លាយ ឆេន មេនេចម៉ិន ឯ.ក</t>
        </is>
      </c>
      <c r="D4390" s="462" t="inlineStr">
        <is>
          <t>K004-902004795</t>
        </is>
      </c>
      <c r="E4390" s="462" t="inlineStr">
        <is>
          <t>TI2022-0958</t>
        </is>
      </c>
      <c r="F4390" s="463" t="n">
        <v>44918</v>
      </c>
      <c r="G4390" s="464" t="n">
        <v>489566</v>
      </c>
      <c r="H4390" s="462" t="n"/>
      <c r="I4390" s="464">
        <f>G4390</f>
        <v/>
      </c>
      <c r="J4390" s="462">
        <f>IF(AND(Q4390=TRUE, R4390=TRUE, S4390=TRUE), IF(W4390&lt;-0.05, "អនុញ្ញាត (អ្នកផ្គត់ផ្គង់ប្រកាសខ្វះ)", "បានប្រកាស (អនុញ្ញាត)"), IF(AND(Q4390=FALSE, R4390=FALSE, S4390=FALSE), "ព្យួរទុក (មិនមានទិន្នន័យ)", "ប្រកាសខុស (ព្យួរទុក)"))</f>
        <v/>
      </c>
      <c r="K4390" s="462" t="inlineStr"/>
      <c r="L4390" s="462" t="inlineStr"/>
      <c r="M4390" s="464">
        <f>AH4390</f>
        <v/>
      </c>
      <c r="N4390" s="464">
        <f>IF(W4390&lt;0,AH4390,I4390)</f>
        <v/>
      </c>
      <c r="O4390" s="464">
        <f>I4390-M4390</f>
        <v/>
      </c>
      <c r="P4390" s="462" t="n"/>
      <c r="Q4390" s="462">
        <f>V4390=W4390</f>
        <v/>
      </c>
      <c r="R4390" s="462">
        <f>AND(MONTH(F4390)=MONTH(X4390), YEAR(F4390)=YEAR(X4390))</f>
        <v/>
      </c>
      <c r="S4390" s="462">
        <f>AC4390="L001-901905215"</f>
        <v/>
      </c>
      <c r="T4390" s="464">
        <f>G4390-AH4390</f>
        <v/>
      </c>
      <c r="U4390" s="462" t="n"/>
      <c r="V4390" s="462" t="inlineStr">
        <is>
          <t>TI20220958</t>
        </is>
      </c>
      <c r="W4390" s="462" t="inlineStr">
        <is>
          <t>TI20220958</t>
        </is>
      </c>
      <c r="X4390" s="463" t="n">
        <v>44918</v>
      </c>
      <c r="Y4390" s="462" t="inlineStr">
        <is>
          <t>TI2022-0958</t>
        </is>
      </c>
      <c r="Z4390" s="462" t="inlineStr"/>
      <c r="AA4390" s="462" t="inlineStr">
        <is>
          <t>បុគ្គលជាប់អាករ</t>
        </is>
      </c>
      <c r="AB4390" s="462" t="inlineStr">
        <is>
          <t>L001-901905215</t>
        </is>
      </c>
      <c r="AC4390" s="462" t="inlineStr">
        <is>
          <t>វីអ៊ីស៊ិន (ខេមបូឌា) អ៊ិនដាសស្ទ្រី ឯ.ក</t>
        </is>
      </c>
      <c r="AD4390" s="464" t="n">
        <v>5385226</v>
      </c>
      <c r="AE4390" s="464" t="n">
        <v>4895660</v>
      </c>
      <c r="AF4390" s="464" t="n">
        <v>0</v>
      </c>
      <c r="AG4390" s="464" t="n">
        <v>0</v>
      </c>
      <c r="AH4390" s="464" t="n">
        <v>489566</v>
      </c>
      <c r="AI4390" s="464" t="n">
        <v>0</v>
      </c>
      <c r="AJ4390" s="464" t="n">
        <v>0</v>
      </c>
      <c r="AK4390" s="464" t="n">
        <v>0</v>
      </c>
      <c r="AL4390" s="464" t="n">
        <v>0</v>
      </c>
      <c r="AM4390" s="464" t="n">
        <v>0</v>
      </c>
      <c r="AN4390" s="464" t="n">
        <v>0</v>
      </c>
      <c r="AO4390" s="464" t="n">
        <v>0</v>
      </c>
      <c r="AP4390" s="464" t="n">
        <v>0</v>
      </c>
      <c r="AQ4390" s="462" t="inlineStr"/>
      <c r="AR4390" s="462" t="inlineStr">
        <is>
          <t>CLEARANCE &amp; TRUCKING FEE</t>
        </is>
      </c>
      <c r="AS4390" s="462" t="inlineStr">
        <is>
          <t>បានប្រកាសពន្ធ</t>
        </is>
      </c>
    </row>
    <row r="4391">
      <c r="A4391" s="461" t="n">
        <v>4383</v>
      </c>
      <c r="B4391" s="462" t="inlineStr">
        <is>
          <t>Clearance &amp; Trucking Fee</t>
        </is>
      </c>
      <c r="C4391" s="462" t="inlineStr">
        <is>
          <t>56ប៊ី-លីង សឹបផ្លាយ ឆេន មេនេចម៉ិន ឯ.ក</t>
        </is>
      </c>
      <c r="D4391" s="462" t="inlineStr">
        <is>
          <t>K004-902004795</t>
        </is>
      </c>
      <c r="E4391" s="462" t="inlineStr">
        <is>
          <t>TI2022-0957</t>
        </is>
      </c>
      <c r="F4391" s="463" t="n">
        <v>44918</v>
      </c>
      <c r="G4391" s="464" t="n">
        <v>489566</v>
      </c>
      <c r="H4391" s="462" t="n"/>
      <c r="I4391" s="464">
        <f>G4391</f>
        <v/>
      </c>
      <c r="J4391" s="462">
        <f>IF(AND(Q4391=TRUE, R4391=TRUE, S4391=TRUE), IF(W4391&lt;-0.05, "អនុញ្ញាត (អ្នកផ្គត់ផ្គង់ប្រកាសខ្វះ)", "បានប្រកាស (អនុញ្ញាត)"), IF(AND(Q4391=FALSE, R4391=FALSE, S4391=FALSE), "ព្យួរទុក (មិនមានទិន្នន័យ)", "ប្រកាសខុស (ព្យួរទុក)"))</f>
        <v/>
      </c>
      <c r="K4391" s="462" t="inlineStr"/>
      <c r="L4391" s="462" t="inlineStr"/>
      <c r="M4391" s="464">
        <f>AH4391</f>
        <v/>
      </c>
      <c r="N4391" s="464">
        <f>IF(W4391&lt;0,AH4391,I4391)</f>
        <v/>
      </c>
      <c r="O4391" s="464">
        <f>I4391-M4391</f>
        <v/>
      </c>
      <c r="P4391" s="462" t="n"/>
      <c r="Q4391" s="462">
        <f>V4391=W4391</f>
        <v/>
      </c>
      <c r="R4391" s="462">
        <f>AND(MONTH(F4391)=MONTH(X4391), YEAR(F4391)=YEAR(X4391))</f>
        <v/>
      </c>
      <c r="S4391" s="462">
        <f>AC4391="L001-901905215"</f>
        <v/>
      </c>
      <c r="T4391" s="464">
        <f>G4391-AH4391</f>
        <v/>
      </c>
      <c r="U4391" s="462" t="n"/>
      <c r="V4391" s="462" t="inlineStr">
        <is>
          <t>TI20220957</t>
        </is>
      </c>
      <c r="W4391" s="462" t="inlineStr">
        <is>
          <t>TI20220957</t>
        </is>
      </c>
      <c r="X4391" s="463" t="n">
        <v>44918</v>
      </c>
      <c r="Y4391" s="462" t="inlineStr">
        <is>
          <t>TI2022-0957</t>
        </is>
      </c>
      <c r="Z4391" s="462" t="inlineStr"/>
      <c r="AA4391" s="462" t="inlineStr">
        <is>
          <t>បុគ្គលជាប់អាករ</t>
        </is>
      </c>
      <c r="AB4391" s="462" t="inlineStr">
        <is>
          <t>L001-901905215</t>
        </is>
      </c>
      <c r="AC4391" s="462" t="inlineStr">
        <is>
          <t>វីអ៊ីស៊ិន (ខេមបូឌា) អ៊ិនដាសស្ទ្រី ឯ.ក</t>
        </is>
      </c>
      <c r="AD4391" s="464" t="n">
        <v>5385226</v>
      </c>
      <c r="AE4391" s="464" t="n">
        <v>4895660</v>
      </c>
      <c r="AF4391" s="464" t="n">
        <v>0</v>
      </c>
      <c r="AG4391" s="464" t="n">
        <v>0</v>
      </c>
      <c r="AH4391" s="464" t="n">
        <v>489566</v>
      </c>
      <c r="AI4391" s="464" t="n">
        <v>0</v>
      </c>
      <c r="AJ4391" s="464" t="n">
        <v>0</v>
      </c>
      <c r="AK4391" s="464" t="n">
        <v>0</v>
      </c>
      <c r="AL4391" s="464" t="n">
        <v>0</v>
      </c>
      <c r="AM4391" s="464" t="n">
        <v>0</v>
      </c>
      <c r="AN4391" s="464" t="n">
        <v>0</v>
      </c>
      <c r="AO4391" s="464" t="n">
        <v>0</v>
      </c>
      <c r="AP4391" s="464" t="n">
        <v>0</v>
      </c>
      <c r="AQ4391" s="462" t="inlineStr"/>
      <c r="AR4391" s="462" t="inlineStr">
        <is>
          <t>CLEARANCE &amp; TRUCKING FEE</t>
        </is>
      </c>
      <c r="AS4391" s="462" t="inlineStr">
        <is>
          <t>បានប្រកាសពន្ធ</t>
        </is>
      </c>
    </row>
    <row r="4392">
      <c r="A4392" s="461" t="n">
        <v>4384</v>
      </c>
      <c r="B4392" s="462" t="inlineStr">
        <is>
          <t>Clearance &amp; Trucking Fee</t>
        </is>
      </c>
      <c r="C4392" s="462" t="inlineStr">
        <is>
          <t>56ប៊ី-លីង សឹបផ្លាយ ឆេន មេនេចម៉ិន ឯ.ក</t>
        </is>
      </c>
      <c r="D4392" s="462" t="inlineStr">
        <is>
          <t>K004-902004795</t>
        </is>
      </c>
      <c r="E4392" s="462" t="inlineStr">
        <is>
          <t>TI2022-0956</t>
        </is>
      </c>
      <c r="F4392" s="463" t="n">
        <v>44918</v>
      </c>
      <c r="G4392" s="464" t="n">
        <v>172788</v>
      </c>
      <c r="H4392" s="462" t="n"/>
      <c r="I4392" s="464">
        <f>G4392</f>
        <v/>
      </c>
      <c r="J4392" s="462">
        <f>IF(AND(Q4392=TRUE, R4392=TRUE, S4392=TRUE), IF(W4392&lt;-0.05, "អនុញ្ញាត (អ្នកផ្គត់ផ្គង់ប្រកាសខ្វះ)", "បានប្រកាស (អនុញ្ញាត)"), IF(AND(Q4392=FALSE, R4392=FALSE, S4392=FALSE), "ព្យួរទុក (មិនមានទិន្នន័យ)", "ប្រកាសខុស (ព្យួរទុក)"))</f>
        <v/>
      </c>
      <c r="K4392" s="462" t="inlineStr"/>
      <c r="L4392" s="462" t="inlineStr"/>
      <c r="M4392" s="464">
        <f>AH4392</f>
        <v/>
      </c>
      <c r="N4392" s="464">
        <f>IF(W4392&lt;0,AH4392,I4392)</f>
        <v/>
      </c>
      <c r="O4392" s="464">
        <f>I4392-M4392</f>
        <v/>
      </c>
      <c r="P4392" s="462" t="n"/>
      <c r="Q4392" s="462">
        <f>V4392=W4392</f>
        <v/>
      </c>
      <c r="R4392" s="462">
        <f>AND(MONTH(F4392)=MONTH(X4392), YEAR(F4392)=YEAR(X4392))</f>
        <v/>
      </c>
      <c r="S4392" s="462">
        <f>AC4392="L001-901905215"</f>
        <v/>
      </c>
      <c r="T4392" s="464">
        <f>G4392-AH4392</f>
        <v/>
      </c>
      <c r="U4392" s="462" t="n"/>
      <c r="V4392" s="462" t="inlineStr">
        <is>
          <t>TI20220956</t>
        </is>
      </c>
      <c r="W4392" s="462" t="inlineStr">
        <is>
          <t>TI20220956</t>
        </is>
      </c>
      <c r="X4392" s="463" t="n">
        <v>44918</v>
      </c>
      <c r="Y4392" s="462" t="inlineStr">
        <is>
          <t>TI2022-0956</t>
        </is>
      </c>
      <c r="Z4392" s="462" t="inlineStr"/>
      <c r="AA4392" s="462" t="inlineStr">
        <is>
          <t>បុគ្គលជាប់អាករ</t>
        </is>
      </c>
      <c r="AB4392" s="462" t="inlineStr">
        <is>
          <t>L001-901905215</t>
        </is>
      </c>
      <c r="AC4392" s="462" t="inlineStr">
        <is>
          <t>វីអ៊ីស៊ិន (ខេមបូឌា) អ៊ិនដាសស្ទ្រី ឯ.ក</t>
        </is>
      </c>
      <c r="AD4392" s="464" t="n">
        <v>1900668</v>
      </c>
      <c r="AE4392" s="464" t="n">
        <v>1727880</v>
      </c>
      <c r="AF4392" s="464" t="n">
        <v>0</v>
      </c>
      <c r="AG4392" s="464" t="n">
        <v>0</v>
      </c>
      <c r="AH4392" s="464" t="n">
        <v>172788</v>
      </c>
      <c r="AI4392" s="464" t="n">
        <v>0</v>
      </c>
      <c r="AJ4392" s="464" t="n">
        <v>0</v>
      </c>
      <c r="AK4392" s="464" t="n">
        <v>0</v>
      </c>
      <c r="AL4392" s="464" t="n">
        <v>0</v>
      </c>
      <c r="AM4392" s="464" t="n">
        <v>0</v>
      </c>
      <c r="AN4392" s="464" t="n">
        <v>0</v>
      </c>
      <c r="AO4392" s="464" t="n">
        <v>0</v>
      </c>
      <c r="AP4392" s="464" t="n">
        <v>0</v>
      </c>
      <c r="AQ4392" s="462" t="inlineStr"/>
      <c r="AR4392" s="462" t="inlineStr">
        <is>
          <t>CLEARANCE &amp; TRUCKING FEE</t>
        </is>
      </c>
      <c r="AS4392" s="462" t="inlineStr">
        <is>
          <t>បានប្រកាសពន្ធ</t>
        </is>
      </c>
    </row>
    <row r="4393">
      <c r="A4393" s="461" t="n">
        <v>4385</v>
      </c>
      <c r="B4393" s="462" t="inlineStr">
        <is>
          <t>Clearance &amp; Trucking Fee</t>
        </is>
      </c>
      <c r="C4393" s="462" t="inlineStr">
        <is>
          <t>56ប៊ី-លីង សឹបផ្លាយ ឆេន មេនេចម៉ិន ឯ.ក</t>
        </is>
      </c>
      <c r="D4393" s="462" t="inlineStr">
        <is>
          <t>K004-902004795</t>
        </is>
      </c>
      <c r="E4393" s="462" t="inlineStr">
        <is>
          <t>TI2022-0955</t>
        </is>
      </c>
      <c r="F4393" s="463" t="n">
        <v>44918</v>
      </c>
      <c r="G4393" s="464" t="n">
        <v>211871</v>
      </c>
      <c r="H4393" s="462" t="n"/>
      <c r="I4393" s="464">
        <f>G4393</f>
        <v/>
      </c>
      <c r="J4393" s="462">
        <f>IF(AND(Q4393=TRUE, R4393=TRUE, S4393=TRUE), IF(W4393&lt;-0.05, "អនុញ្ញាត (អ្នកផ្គត់ផ្គង់ប្រកាសខ្វះ)", "បានប្រកាស (អនុញ្ញាត)"), IF(AND(Q4393=FALSE, R4393=FALSE, S4393=FALSE), "ព្យួរទុក (មិនមានទិន្នន័យ)", "ប្រកាសខុស (ព្យួរទុក)"))</f>
        <v/>
      </c>
      <c r="K4393" s="462" t="inlineStr"/>
      <c r="L4393" s="462" t="inlineStr"/>
      <c r="M4393" s="464">
        <f>AH4393</f>
        <v/>
      </c>
      <c r="N4393" s="464">
        <f>IF(W4393&lt;0,AH4393,I4393)</f>
        <v/>
      </c>
      <c r="O4393" s="464">
        <f>I4393-M4393</f>
        <v/>
      </c>
      <c r="P4393" s="462" t="n"/>
      <c r="Q4393" s="462">
        <f>V4393=W4393</f>
        <v/>
      </c>
      <c r="R4393" s="462">
        <f>AND(MONTH(F4393)=MONTH(X4393), YEAR(F4393)=YEAR(X4393))</f>
        <v/>
      </c>
      <c r="S4393" s="462">
        <f>AC4393="L001-901905215"</f>
        <v/>
      </c>
      <c r="T4393" s="464">
        <f>G4393-AH4393</f>
        <v/>
      </c>
      <c r="U4393" s="462" t="n"/>
      <c r="V4393" s="462" t="inlineStr">
        <is>
          <t>TI20220955</t>
        </is>
      </c>
      <c r="W4393" s="462" t="inlineStr">
        <is>
          <t>TI20220955</t>
        </is>
      </c>
      <c r="X4393" s="463" t="n">
        <v>44918</v>
      </c>
      <c r="Y4393" s="462" t="inlineStr">
        <is>
          <t>TI2022-0955</t>
        </is>
      </c>
      <c r="Z4393" s="462" t="inlineStr"/>
      <c r="AA4393" s="462" t="inlineStr">
        <is>
          <t>បុគ្គលជាប់អាករ</t>
        </is>
      </c>
      <c r="AB4393" s="462" t="inlineStr">
        <is>
          <t>L001-901905215</t>
        </is>
      </c>
      <c r="AC4393" s="462" t="inlineStr">
        <is>
          <t>វីអ៊ីស៊ិន (ខេមបូឌា) អ៊ិនដាសស្ទ្រី ឯ.ក</t>
        </is>
      </c>
      <c r="AD4393" s="464" t="n">
        <v>2330581</v>
      </c>
      <c r="AE4393" s="464" t="n">
        <v>2118710</v>
      </c>
      <c r="AF4393" s="464" t="n">
        <v>0</v>
      </c>
      <c r="AG4393" s="464" t="n">
        <v>0</v>
      </c>
      <c r="AH4393" s="464" t="n">
        <v>211871</v>
      </c>
      <c r="AI4393" s="464" t="n">
        <v>0</v>
      </c>
      <c r="AJ4393" s="464" t="n">
        <v>0</v>
      </c>
      <c r="AK4393" s="464" t="n">
        <v>0</v>
      </c>
      <c r="AL4393" s="464" t="n">
        <v>0</v>
      </c>
      <c r="AM4393" s="464" t="n">
        <v>0</v>
      </c>
      <c r="AN4393" s="464" t="n">
        <v>0</v>
      </c>
      <c r="AO4393" s="464" t="n">
        <v>0</v>
      </c>
      <c r="AP4393" s="464" t="n">
        <v>0</v>
      </c>
      <c r="AQ4393" s="462" t="inlineStr"/>
      <c r="AR4393" s="462" t="inlineStr">
        <is>
          <t>CLEARANCE &amp; TRUCKING FEE</t>
        </is>
      </c>
      <c r="AS4393" s="462" t="inlineStr">
        <is>
          <t>បានប្រកាសពន្ធ</t>
        </is>
      </c>
    </row>
    <row r="4394">
      <c r="A4394" s="461" t="n">
        <v>4386</v>
      </c>
      <c r="B4394" s="462" t="inlineStr">
        <is>
          <t>Clearance &amp; Trucking Fee</t>
        </is>
      </c>
      <c r="C4394" s="462" t="inlineStr">
        <is>
          <t>56ប៊ី-លីង សឹបផ្លាយ ឆេន មេនេចម៉ិន ឯ.ក</t>
        </is>
      </c>
      <c r="D4394" s="462" t="inlineStr">
        <is>
          <t>K004-902004795</t>
        </is>
      </c>
      <c r="E4394" s="462" t="inlineStr">
        <is>
          <t>TI2022-0951</t>
        </is>
      </c>
      <c r="F4394" s="463" t="n">
        <v>44918</v>
      </c>
      <c r="G4394" s="464" t="n">
        <v>302379</v>
      </c>
      <c r="H4394" s="462" t="n"/>
      <c r="I4394" s="464">
        <f>G4394</f>
        <v/>
      </c>
      <c r="J4394" s="462">
        <f>IF(AND(Q4394=TRUE, R4394=TRUE, S4394=TRUE), IF(W4394&lt;-0.05, "អនុញ្ញាត (អ្នកផ្គត់ផ្គង់ប្រកាសខ្វះ)", "បានប្រកាស (អនុញ្ញាត)"), IF(AND(Q4394=FALSE, R4394=FALSE, S4394=FALSE), "ព្យួរទុក (មិនមានទិន្នន័យ)", "ប្រកាសខុស (ព្យួរទុក)"))</f>
        <v/>
      </c>
      <c r="K4394" s="462" t="inlineStr"/>
      <c r="L4394" s="462" t="inlineStr"/>
      <c r="M4394" s="464">
        <f>AH4394</f>
        <v/>
      </c>
      <c r="N4394" s="464">
        <f>IF(W4394&lt;0,AH4394,I4394)</f>
        <v/>
      </c>
      <c r="O4394" s="464">
        <f>I4394-M4394</f>
        <v/>
      </c>
      <c r="P4394" s="462" t="n"/>
      <c r="Q4394" s="462">
        <f>V4394=W4394</f>
        <v/>
      </c>
      <c r="R4394" s="462">
        <f>AND(MONTH(F4394)=MONTH(X4394), YEAR(F4394)=YEAR(X4394))</f>
        <v/>
      </c>
      <c r="S4394" s="462">
        <f>AC4394="L001-901905215"</f>
        <v/>
      </c>
      <c r="T4394" s="464">
        <f>G4394-AH4394</f>
        <v/>
      </c>
      <c r="U4394" s="462" t="n"/>
      <c r="V4394" s="462" t="inlineStr">
        <is>
          <t>TI20220951</t>
        </is>
      </c>
      <c r="W4394" s="462" t="inlineStr">
        <is>
          <t>TI20220951</t>
        </is>
      </c>
      <c r="X4394" s="463" t="n">
        <v>44918</v>
      </c>
      <c r="Y4394" s="462" t="inlineStr">
        <is>
          <t>TI2022-0951</t>
        </is>
      </c>
      <c r="Z4394" s="462" t="inlineStr"/>
      <c r="AA4394" s="462" t="inlineStr">
        <is>
          <t>បុគ្គលជាប់អាករ</t>
        </is>
      </c>
      <c r="AB4394" s="462" t="inlineStr">
        <is>
          <t>L001-901905215</t>
        </is>
      </c>
      <c r="AC4394" s="462" t="inlineStr">
        <is>
          <t>វីអ៊ីស៊ិន (ខេមបូឌា) អ៊ិនដាសស្ទ្រី ឯ.ក</t>
        </is>
      </c>
      <c r="AD4394" s="464" t="n">
        <v>3326169</v>
      </c>
      <c r="AE4394" s="464" t="n">
        <v>3023790</v>
      </c>
      <c r="AF4394" s="464" t="n">
        <v>0</v>
      </c>
      <c r="AG4394" s="464" t="n">
        <v>0</v>
      </c>
      <c r="AH4394" s="464" t="n">
        <v>302379</v>
      </c>
      <c r="AI4394" s="464" t="n">
        <v>0</v>
      </c>
      <c r="AJ4394" s="464" t="n">
        <v>0</v>
      </c>
      <c r="AK4394" s="464" t="n">
        <v>0</v>
      </c>
      <c r="AL4394" s="464" t="n">
        <v>0</v>
      </c>
      <c r="AM4394" s="464" t="n">
        <v>0</v>
      </c>
      <c r="AN4394" s="464" t="n">
        <v>0</v>
      </c>
      <c r="AO4394" s="464" t="n">
        <v>0</v>
      </c>
      <c r="AP4394" s="464" t="n">
        <v>0</v>
      </c>
      <c r="AQ4394" s="462" t="inlineStr"/>
      <c r="AR4394" s="462" t="inlineStr">
        <is>
          <t>CLEARANCE &amp; TRUCKING FEE</t>
        </is>
      </c>
      <c r="AS4394" s="462" t="inlineStr">
        <is>
          <t>បានប្រកាសពន្ធ</t>
        </is>
      </c>
    </row>
    <row r="4395">
      <c r="A4395" s="461" t="n">
        <v>4387</v>
      </c>
      <c r="B4395" s="462" t="inlineStr">
        <is>
          <t>Clearance &amp; Trucking Fee</t>
        </is>
      </c>
      <c r="C4395" s="462" t="inlineStr">
        <is>
          <t>56ប៊ី-លីង សឹបផ្លាយ ឆេន មេនេចម៉ិន ឯ.ក</t>
        </is>
      </c>
      <c r="D4395" s="462" t="inlineStr">
        <is>
          <t>K004-902004795</t>
        </is>
      </c>
      <c r="E4395" s="462" t="inlineStr">
        <is>
          <t>TI2022-0950</t>
        </is>
      </c>
      <c r="F4395" s="463" t="n">
        <v>44918</v>
      </c>
      <c r="G4395" s="464" t="n">
        <v>302379</v>
      </c>
      <c r="H4395" s="462" t="n"/>
      <c r="I4395" s="464">
        <f>G4395</f>
        <v/>
      </c>
      <c r="J4395" s="462">
        <f>IF(AND(Q4395=TRUE, R4395=TRUE, S4395=TRUE), IF(W4395&lt;-0.05, "អនុញ្ញាត (អ្នកផ្គត់ផ្គង់ប្រកាសខ្វះ)", "បានប្រកាស (អនុញ្ញាត)"), IF(AND(Q4395=FALSE, R4395=FALSE, S4395=FALSE), "ព្យួរទុក (មិនមានទិន្នន័យ)", "ប្រកាសខុស (ព្យួរទុក)"))</f>
        <v/>
      </c>
      <c r="K4395" s="462" t="inlineStr"/>
      <c r="L4395" s="462" t="inlineStr"/>
      <c r="M4395" s="464">
        <f>AH4395</f>
        <v/>
      </c>
      <c r="N4395" s="464">
        <f>IF(W4395&lt;0,AH4395,I4395)</f>
        <v/>
      </c>
      <c r="O4395" s="464">
        <f>I4395-M4395</f>
        <v/>
      </c>
      <c r="P4395" s="462" t="n"/>
      <c r="Q4395" s="462">
        <f>V4395=W4395</f>
        <v/>
      </c>
      <c r="R4395" s="462">
        <f>AND(MONTH(F4395)=MONTH(X4395), YEAR(F4395)=YEAR(X4395))</f>
        <v/>
      </c>
      <c r="S4395" s="462">
        <f>AC4395="L001-901905215"</f>
        <v/>
      </c>
      <c r="T4395" s="464">
        <f>G4395-AH4395</f>
        <v/>
      </c>
      <c r="U4395" s="462" t="n"/>
      <c r="V4395" s="462" t="inlineStr">
        <is>
          <t>TI20220950</t>
        </is>
      </c>
      <c r="W4395" s="462" t="inlineStr">
        <is>
          <t>TI20220950</t>
        </is>
      </c>
      <c r="X4395" s="463" t="n">
        <v>44918</v>
      </c>
      <c r="Y4395" s="462" t="inlineStr">
        <is>
          <t>TI2022-0950</t>
        </is>
      </c>
      <c r="Z4395" s="462" t="inlineStr"/>
      <c r="AA4395" s="462" t="inlineStr">
        <is>
          <t>បុគ្គលជាប់អាករ</t>
        </is>
      </c>
      <c r="AB4395" s="462" t="inlineStr">
        <is>
          <t>L001-901905215</t>
        </is>
      </c>
      <c r="AC4395" s="462" t="inlineStr">
        <is>
          <t>វីអ៊ីស៊ិន (ខេមបូឌា) អ៊ិនដាសស្ទ្រី ឯ.ក</t>
        </is>
      </c>
      <c r="AD4395" s="464" t="n">
        <v>3326169</v>
      </c>
      <c r="AE4395" s="464" t="n">
        <v>3023790</v>
      </c>
      <c r="AF4395" s="464" t="n">
        <v>0</v>
      </c>
      <c r="AG4395" s="464" t="n">
        <v>0</v>
      </c>
      <c r="AH4395" s="464" t="n">
        <v>302379</v>
      </c>
      <c r="AI4395" s="464" t="n">
        <v>0</v>
      </c>
      <c r="AJ4395" s="464" t="n">
        <v>0</v>
      </c>
      <c r="AK4395" s="464" t="n">
        <v>0</v>
      </c>
      <c r="AL4395" s="464" t="n">
        <v>0</v>
      </c>
      <c r="AM4395" s="464" t="n">
        <v>0</v>
      </c>
      <c r="AN4395" s="464" t="n">
        <v>0</v>
      </c>
      <c r="AO4395" s="464" t="n">
        <v>0</v>
      </c>
      <c r="AP4395" s="464" t="n">
        <v>0</v>
      </c>
      <c r="AQ4395" s="462" t="inlineStr"/>
      <c r="AR4395" s="462" t="inlineStr">
        <is>
          <t>CLEARANCE &amp; TRUCKING FEE</t>
        </is>
      </c>
      <c r="AS4395" s="462" t="inlineStr">
        <is>
          <t>បានប្រកាសពន្ធ</t>
        </is>
      </c>
    </row>
    <row r="4396">
      <c r="A4396" s="461" t="n">
        <v>4388</v>
      </c>
      <c r="B4396" s="462" t="inlineStr">
        <is>
          <t>Clearance &amp; Trucking Fee</t>
        </is>
      </c>
      <c r="C4396" s="462" t="inlineStr">
        <is>
          <t>56ប៊ី-លីង សឹបផ្លាយ ឆេន មេនេចម៉ិន ឯ.ក</t>
        </is>
      </c>
      <c r="D4396" s="462" t="inlineStr">
        <is>
          <t>K004-902004795</t>
        </is>
      </c>
      <c r="E4396" s="462" t="inlineStr">
        <is>
          <t>TI2022-0949</t>
        </is>
      </c>
      <c r="F4396" s="463" t="n">
        <v>44918</v>
      </c>
      <c r="G4396" s="464" t="n">
        <v>489566</v>
      </c>
      <c r="H4396" s="462" t="n"/>
      <c r="I4396" s="464">
        <f>G4396</f>
        <v/>
      </c>
      <c r="J4396" s="462">
        <f>IF(AND(Q4396=TRUE, R4396=TRUE, S4396=TRUE), IF(W4396&lt;-0.05, "អនុញ្ញាត (អ្នកផ្គត់ផ្គង់ប្រកាសខ្វះ)", "បានប្រកាស (អនុញ្ញាត)"), IF(AND(Q4396=FALSE, R4396=FALSE, S4396=FALSE), "ព្យួរទុក (មិនមានទិន្នន័យ)", "ប្រកាសខុស (ព្យួរទុក)"))</f>
        <v/>
      </c>
      <c r="K4396" s="462" t="inlineStr"/>
      <c r="L4396" s="462" t="inlineStr"/>
      <c r="M4396" s="464">
        <f>AH4396</f>
        <v/>
      </c>
      <c r="N4396" s="464">
        <f>IF(W4396&lt;0,AH4396,I4396)</f>
        <v/>
      </c>
      <c r="O4396" s="464">
        <f>I4396-M4396</f>
        <v/>
      </c>
      <c r="P4396" s="462" t="n"/>
      <c r="Q4396" s="462">
        <f>V4396=W4396</f>
        <v/>
      </c>
      <c r="R4396" s="462">
        <f>AND(MONTH(F4396)=MONTH(X4396), YEAR(F4396)=YEAR(X4396))</f>
        <v/>
      </c>
      <c r="S4396" s="462">
        <f>AC4396="L001-901905215"</f>
        <v/>
      </c>
      <c r="T4396" s="464">
        <f>G4396-AH4396</f>
        <v/>
      </c>
      <c r="U4396" s="462" t="n"/>
      <c r="V4396" s="462" t="inlineStr">
        <is>
          <t>TI20220949</t>
        </is>
      </c>
      <c r="W4396" s="462" t="inlineStr">
        <is>
          <t>TI20220949</t>
        </is>
      </c>
      <c r="X4396" s="463" t="n">
        <v>44918</v>
      </c>
      <c r="Y4396" s="462" t="inlineStr">
        <is>
          <t>TI2022-0949</t>
        </is>
      </c>
      <c r="Z4396" s="462" t="inlineStr"/>
      <c r="AA4396" s="462" t="inlineStr">
        <is>
          <t>បុគ្គលជាប់អាករ</t>
        </is>
      </c>
      <c r="AB4396" s="462" t="inlineStr">
        <is>
          <t>L001-901905215</t>
        </is>
      </c>
      <c r="AC4396" s="462" t="inlineStr">
        <is>
          <t>វីអ៊ីស៊ិន (ខេមបូឌា) អ៊ិនដាសស្ទ្រី ឯ.ក</t>
        </is>
      </c>
      <c r="AD4396" s="464" t="n">
        <v>5385226</v>
      </c>
      <c r="AE4396" s="464" t="n">
        <v>4895660</v>
      </c>
      <c r="AF4396" s="464" t="n">
        <v>0</v>
      </c>
      <c r="AG4396" s="464" t="n">
        <v>0</v>
      </c>
      <c r="AH4396" s="464" t="n">
        <v>489566</v>
      </c>
      <c r="AI4396" s="464" t="n">
        <v>0</v>
      </c>
      <c r="AJ4396" s="464" t="n">
        <v>0</v>
      </c>
      <c r="AK4396" s="464" t="n">
        <v>0</v>
      </c>
      <c r="AL4396" s="464" t="n">
        <v>0</v>
      </c>
      <c r="AM4396" s="464" t="n">
        <v>0</v>
      </c>
      <c r="AN4396" s="464" t="n">
        <v>0</v>
      </c>
      <c r="AO4396" s="464" t="n">
        <v>0</v>
      </c>
      <c r="AP4396" s="464" t="n">
        <v>0</v>
      </c>
      <c r="AQ4396" s="462" t="inlineStr"/>
      <c r="AR4396" s="462" t="inlineStr">
        <is>
          <t>CLEARANCE &amp; TRUCKING FEE</t>
        </is>
      </c>
      <c r="AS4396" s="462" t="inlineStr">
        <is>
          <t>បានប្រកាសពន្ធ</t>
        </is>
      </c>
    </row>
    <row r="4397">
      <c r="A4397" s="461" t="n">
        <v>4389</v>
      </c>
      <c r="B4397" s="462" t="inlineStr">
        <is>
          <t>Clearance &amp; Trucking Fee</t>
        </is>
      </c>
      <c r="C4397" s="462" t="inlineStr">
        <is>
          <t>56ប៊ី-លីង សឹបផ្លាយ ឆេន មេនេចម៉ិន ឯ.ក</t>
        </is>
      </c>
      <c r="D4397" s="462" t="inlineStr">
        <is>
          <t>K004-902004795</t>
        </is>
      </c>
      <c r="E4397" s="462" t="inlineStr">
        <is>
          <t>TI2022-0947</t>
        </is>
      </c>
      <c r="F4397" s="463" t="n">
        <v>44918</v>
      </c>
      <c r="G4397" s="464" t="n">
        <v>211871</v>
      </c>
      <c r="H4397" s="462" t="n"/>
      <c r="I4397" s="464">
        <f>G4397</f>
        <v/>
      </c>
      <c r="J4397" s="462">
        <f>IF(AND(Q4397=TRUE, R4397=TRUE, S4397=TRUE), IF(W4397&lt;-0.05, "អនុញ្ញាត (អ្នកផ្គត់ផ្គង់ប្រកាសខ្វះ)", "បានប្រកាស (អនុញ្ញាត)"), IF(AND(Q4397=FALSE, R4397=FALSE, S4397=FALSE), "ព្យួរទុក (មិនមានទិន្នន័យ)", "ប្រកាសខុស (ព្យួរទុក)"))</f>
        <v/>
      </c>
      <c r="K4397" s="462" t="inlineStr"/>
      <c r="L4397" s="462" t="inlineStr"/>
      <c r="M4397" s="464">
        <f>AH4397</f>
        <v/>
      </c>
      <c r="N4397" s="464">
        <f>IF(W4397&lt;0,AH4397,I4397)</f>
        <v/>
      </c>
      <c r="O4397" s="464">
        <f>I4397-M4397</f>
        <v/>
      </c>
      <c r="P4397" s="462" t="n"/>
      <c r="Q4397" s="462">
        <f>V4397=W4397</f>
        <v/>
      </c>
      <c r="R4397" s="462">
        <f>AND(MONTH(F4397)=MONTH(X4397), YEAR(F4397)=YEAR(X4397))</f>
        <v/>
      </c>
      <c r="S4397" s="462">
        <f>AC4397="L001-901905215"</f>
        <v/>
      </c>
      <c r="T4397" s="464">
        <f>G4397-AH4397</f>
        <v/>
      </c>
      <c r="U4397" s="462" t="n"/>
      <c r="V4397" s="462" t="inlineStr">
        <is>
          <t>TI20220947</t>
        </is>
      </c>
      <c r="W4397" s="462" t="inlineStr">
        <is>
          <t>TI20220947</t>
        </is>
      </c>
      <c r="X4397" s="463" t="n">
        <v>44918</v>
      </c>
      <c r="Y4397" s="462" t="inlineStr">
        <is>
          <t>TI2022-0947</t>
        </is>
      </c>
      <c r="Z4397" s="462" t="inlineStr"/>
      <c r="AA4397" s="462" t="inlineStr">
        <is>
          <t>បុគ្គលជាប់អាករ</t>
        </is>
      </c>
      <c r="AB4397" s="462" t="inlineStr">
        <is>
          <t>L001-901905215</t>
        </is>
      </c>
      <c r="AC4397" s="462" t="inlineStr">
        <is>
          <t>វីអ៊ីស៊ិន (ខេមបូឌា) អ៊ិនដាសស្ទ្រី ឯ.ក</t>
        </is>
      </c>
      <c r="AD4397" s="464" t="n">
        <v>2330581</v>
      </c>
      <c r="AE4397" s="464" t="n">
        <v>2118710</v>
      </c>
      <c r="AF4397" s="464" t="n">
        <v>0</v>
      </c>
      <c r="AG4397" s="464" t="n">
        <v>0</v>
      </c>
      <c r="AH4397" s="464" t="n">
        <v>211871</v>
      </c>
      <c r="AI4397" s="464" t="n">
        <v>0</v>
      </c>
      <c r="AJ4397" s="464" t="n">
        <v>0</v>
      </c>
      <c r="AK4397" s="464" t="n">
        <v>0</v>
      </c>
      <c r="AL4397" s="464" t="n">
        <v>0</v>
      </c>
      <c r="AM4397" s="464" t="n">
        <v>0</v>
      </c>
      <c r="AN4397" s="464" t="n">
        <v>0</v>
      </c>
      <c r="AO4397" s="464" t="n">
        <v>0</v>
      </c>
      <c r="AP4397" s="464" t="n">
        <v>0</v>
      </c>
      <c r="AQ4397" s="462" t="inlineStr"/>
      <c r="AR4397" s="462" t="inlineStr">
        <is>
          <t>CLEARANCE &amp; TRUCKING FEE</t>
        </is>
      </c>
      <c r="AS4397" s="462" t="inlineStr">
        <is>
          <t>បានប្រកាសពន្ធ</t>
        </is>
      </c>
    </row>
    <row r="4398">
      <c r="A4398" s="461" t="n">
        <v>4390</v>
      </c>
      <c r="B4398" s="462" t="inlineStr">
        <is>
          <t>Clearance &amp; Trucking Fee</t>
        </is>
      </c>
      <c r="C4398" s="462" t="inlineStr">
        <is>
          <t>56ប៊ី-លីង សឹបផ្លាយ ឆេន មេនេចម៉ិន ឯ.ក</t>
        </is>
      </c>
      <c r="D4398" s="462" t="inlineStr">
        <is>
          <t>K004-902004795</t>
        </is>
      </c>
      <c r="E4398" s="462" t="inlineStr">
        <is>
          <t>TI2022-0945</t>
        </is>
      </c>
      <c r="F4398" s="463" t="n">
        <v>44909</v>
      </c>
      <c r="G4398" s="464" t="n">
        <v>211665</v>
      </c>
      <c r="H4398" s="462" t="n"/>
      <c r="I4398" s="464">
        <f>G4398</f>
        <v/>
      </c>
      <c r="J4398" s="462">
        <f>IF(AND(Q4398=TRUE, R4398=TRUE, S4398=TRUE), IF(W4398&lt;-0.05, "អនុញ្ញាត (អ្នកផ្គត់ផ្គង់ប្រកាសខ្វះ)", "បានប្រកាស (អនុញ្ញាត)"), IF(AND(Q4398=FALSE, R4398=FALSE, S4398=FALSE), "ព្យួរទុក (មិនមានទិន្នន័យ)", "ប្រកាសខុស (ព្យួរទុក)"))</f>
        <v/>
      </c>
      <c r="K4398" s="462" t="inlineStr"/>
      <c r="L4398" s="462" t="inlineStr"/>
      <c r="M4398" s="464">
        <f>AH4398</f>
        <v/>
      </c>
      <c r="N4398" s="464">
        <f>IF(W4398&lt;0,AH4398,I4398)</f>
        <v/>
      </c>
      <c r="O4398" s="464">
        <f>I4398-M4398</f>
        <v/>
      </c>
      <c r="P4398" s="462" t="n"/>
      <c r="Q4398" s="462">
        <f>V4398=W4398</f>
        <v/>
      </c>
      <c r="R4398" s="462">
        <f>AND(MONTH(F4398)=MONTH(X4398), YEAR(F4398)=YEAR(X4398))</f>
        <v/>
      </c>
      <c r="S4398" s="462">
        <f>AC4398="L001-901905215"</f>
        <v/>
      </c>
      <c r="T4398" s="464">
        <f>G4398-AH4398</f>
        <v/>
      </c>
      <c r="U4398" s="462" t="n"/>
      <c r="V4398" s="462" t="inlineStr">
        <is>
          <t>TI20220945</t>
        </is>
      </c>
      <c r="W4398" s="462" t="inlineStr">
        <is>
          <t>TI20220945</t>
        </is>
      </c>
      <c r="X4398" s="463" t="n">
        <v>44909</v>
      </c>
      <c r="Y4398" s="462" t="inlineStr">
        <is>
          <t>TI2022-0945</t>
        </is>
      </c>
      <c r="Z4398" s="462" t="inlineStr"/>
      <c r="AA4398" s="462" t="inlineStr">
        <is>
          <t>បុគ្គលជាប់អាករ</t>
        </is>
      </c>
      <c r="AB4398" s="462" t="inlineStr">
        <is>
          <t>L001-901905215</t>
        </is>
      </c>
      <c r="AC4398" s="462" t="inlineStr">
        <is>
          <t>វីអ៊ីស៊ិន (ខេមបូឌា) អ៊ិនដាសស្ទ្រី ឯ.ក</t>
        </is>
      </c>
      <c r="AD4398" s="464" t="n">
        <v>2328315</v>
      </c>
      <c r="AE4398" s="464" t="n">
        <v>2116650</v>
      </c>
      <c r="AF4398" s="464" t="n">
        <v>0</v>
      </c>
      <c r="AG4398" s="464" t="n">
        <v>0</v>
      </c>
      <c r="AH4398" s="464" t="n">
        <v>211665</v>
      </c>
      <c r="AI4398" s="464" t="n">
        <v>0</v>
      </c>
      <c r="AJ4398" s="464" t="n">
        <v>0</v>
      </c>
      <c r="AK4398" s="464" t="n">
        <v>0</v>
      </c>
      <c r="AL4398" s="464" t="n">
        <v>0</v>
      </c>
      <c r="AM4398" s="464" t="n">
        <v>0</v>
      </c>
      <c r="AN4398" s="464" t="n">
        <v>0</v>
      </c>
      <c r="AO4398" s="464" t="n">
        <v>0</v>
      </c>
      <c r="AP4398" s="464" t="n">
        <v>0</v>
      </c>
      <c r="AQ4398" s="462" t="inlineStr"/>
      <c r="AR4398" s="462" t="inlineStr">
        <is>
          <t>CLEARANCE &amp; TRUCKING FEE</t>
        </is>
      </c>
      <c r="AS4398" s="462" t="inlineStr">
        <is>
          <t>បានប្រកាសពន្ធ</t>
        </is>
      </c>
    </row>
    <row r="4399">
      <c r="A4399" s="461" t="n">
        <v>4391</v>
      </c>
      <c r="B4399" s="462" t="inlineStr">
        <is>
          <t>Clearance &amp; Trucking Fee</t>
        </is>
      </c>
      <c r="C4399" s="462" t="inlineStr">
        <is>
          <t>56ប៊ី-លីង សឹបផ្លាយ ឆេន មេនេចម៉ិន ឯ.ក</t>
        </is>
      </c>
      <c r="D4399" s="462" t="inlineStr">
        <is>
          <t>K004-902004795</t>
        </is>
      </c>
      <c r="E4399" s="462" t="inlineStr">
        <is>
          <t>TI2022-0944</t>
        </is>
      </c>
      <c r="F4399" s="463" t="n">
        <v>44909</v>
      </c>
      <c r="G4399" s="464" t="n">
        <v>273315</v>
      </c>
      <c r="H4399" s="462" t="n"/>
      <c r="I4399" s="464">
        <f>G4399</f>
        <v/>
      </c>
      <c r="J4399" s="462">
        <f>IF(AND(Q4399=TRUE, R4399=TRUE, S4399=TRUE), IF(W4399&lt;-0.05, "អនុញ្ញាត (អ្នកផ្គត់ផ្គង់ប្រកាសខ្វះ)", "បានប្រកាស (អនុញ្ញាត)"), IF(AND(Q4399=FALSE, R4399=FALSE, S4399=FALSE), "ព្យួរទុក (មិនមានទិន្នន័យ)", "ប្រកាសខុស (ព្យួរទុក)"))</f>
        <v/>
      </c>
      <c r="K4399" s="462" t="inlineStr"/>
      <c r="L4399" s="462" t="inlineStr"/>
      <c r="M4399" s="464">
        <f>AH4399</f>
        <v/>
      </c>
      <c r="N4399" s="464">
        <f>IF(W4399&lt;0,AH4399,I4399)</f>
        <v/>
      </c>
      <c r="O4399" s="464">
        <f>I4399-M4399</f>
        <v/>
      </c>
      <c r="P4399" s="462" t="n"/>
      <c r="Q4399" s="462">
        <f>V4399=W4399</f>
        <v/>
      </c>
      <c r="R4399" s="462">
        <f>AND(MONTH(F4399)=MONTH(X4399), YEAR(F4399)=YEAR(X4399))</f>
        <v/>
      </c>
      <c r="S4399" s="462">
        <f>AC4399="L001-901905215"</f>
        <v/>
      </c>
      <c r="T4399" s="464">
        <f>G4399-AH4399</f>
        <v/>
      </c>
      <c r="U4399" s="462" t="n"/>
      <c r="V4399" s="462" t="inlineStr">
        <is>
          <t>TI20220944</t>
        </is>
      </c>
      <c r="W4399" s="462" t="inlineStr">
        <is>
          <t>TI20220944</t>
        </is>
      </c>
      <c r="X4399" s="463" t="n">
        <v>44909</v>
      </c>
      <c r="Y4399" s="462" t="inlineStr">
        <is>
          <t>TI2022-0944</t>
        </is>
      </c>
      <c r="Z4399" s="462" t="inlineStr"/>
      <c r="AA4399" s="462" t="inlineStr">
        <is>
          <t>បុគ្គលជាប់អាករ</t>
        </is>
      </c>
      <c r="AB4399" s="462" t="inlineStr">
        <is>
          <t>L001-901905215</t>
        </is>
      </c>
      <c r="AC4399" s="462" t="inlineStr">
        <is>
          <t>វីអ៊ីស៊ិន (ខេមបូឌា) អ៊ិនដាសស្ទ្រី ឯ.ក</t>
        </is>
      </c>
      <c r="AD4399" s="464" t="n">
        <v>3006465</v>
      </c>
      <c r="AE4399" s="464" t="n">
        <v>2733150</v>
      </c>
      <c r="AF4399" s="464" t="n">
        <v>0</v>
      </c>
      <c r="AG4399" s="464" t="n">
        <v>0</v>
      </c>
      <c r="AH4399" s="464" t="n">
        <v>273315</v>
      </c>
      <c r="AI4399" s="464" t="n">
        <v>0</v>
      </c>
      <c r="AJ4399" s="464" t="n">
        <v>0</v>
      </c>
      <c r="AK4399" s="464" t="n">
        <v>0</v>
      </c>
      <c r="AL4399" s="464" t="n">
        <v>0</v>
      </c>
      <c r="AM4399" s="464" t="n">
        <v>0</v>
      </c>
      <c r="AN4399" s="464" t="n">
        <v>0</v>
      </c>
      <c r="AO4399" s="464" t="n">
        <v>0</v>
      </c>
      <c r="AP4399" s="464" t="n">
        <v>0</v>
      </c>
      <c r="AQ4399" s="462" t="inlineStr"/>
      <c r="AR4399" s="462" t="inlineStr">
        <is>
          <t>CLEARANCE &amp; TRUCKING FEE</t>
        </is>
      </c>
      <c r="AS4399" s="462" t="inlineStr">
        <is>
          <t>បានប្រកាសពន្ធ</t>
        </is>
      </c>
    </row>
    <row r="4400">
      <c r="A4400" s="461" t="n">
        <v>4392</v>
      </c>
      <c r="B4400" s="462" t="inlineStr">
        <is>
          <t>Clearance &amp; Trucking Fee</t>
        </is>
      </c>
      <c r="C4400" s="462" t="inlineStr">
        <is>
          <t>56ប៊ី-លីង សឹបផ្លាយ ឆេន មេនេចម៉ិន ឯ.ក</t>
        </is>
      </c>
      <c r="D4400" s="462" t="inlineStr">
        <is>
          <t>K004-902004795</t>
        </is>
      </c>
      <c r="E4400" s="462" t="inlineStr">
        <is>
          <t>TI2022-0943</t>
        </is>
      </c>
      <c r="F4400" s="463" t="n">
        <v>44909</v>
      </c>
      <c r="G4400" s="464" t="n">
        <v>489090</v>
      </c>
      <c r="H4400" s="462" t="n"/>
      <c r="I4400" s="464">
        <f>G4400</f>
        <v/>
      </c>
      <c r="J4400" s="462">
        <f>IF(AND(Q4400=TRUE, R4400=TRUE, S4400=TRUE), IF(W4400&lt;-0.05, "អនុញ្ញាត (អ្នកផ្គត់ផ្គង់ប្រកាសខ្វះ)", "បានប្រកាស (អនុញ្ញាត)"), IF(AND(Q4400=FALSE, R4400=FALSE, S4400=FALSE), "ព្យួរទុក (មិនមានទិន្នន័យ)", "ប្រកាសខុស (ព្យួរទុក)"))</f>
        <v/>
      </c>
      <c r="K4400" s="462" t="inlineStr"/>
      <c r="L4400" s="462" t="inlineStr"/>
      <c r="M4400" s="464">
        <f>AH4400</f>
        <v/>
      </c>
      <c r="N4400" s="464">
        <f>IF(W4400&lt;0,AH4400,I4400)</f>
        <v/>
      </c>
      <c r="O4400" s="464">
        <f>I4400-M4400</f>
        <v/>
      </c>
      <c r="P4400" s="462" t="n"/>
      <c r="Q4400" s="462">
        <f>V4400=W4400</f>
        <v/>
      </c>
      <c r="R4400" s="462">
        <f>AND(MONTH(F4400)=MONTH(X4400), YEAR(F4400)=YEAR(X4400))</f>
        <v/>
      </c>
      <c r="S4400" s="462">
        <f>AC4400="L001-901905215"</f>
        <v/>
      </c>
      <c r="T4400" s="464">
        <f>G4400-AH4400</f>
        <v/>
      </c>
      <c r="U4400" s="462" t="n"/>
      <c r="V4400" s="462" t="inlineStr">
        <is>
          <t>TI20220943</t>
        </is>
      </c>
      <c r="W4400" s="462" t="inlineStr">
        <is>
          <t>TI20220943</t>
        </is>
      </c>
      <c r="X4400" s="463" t="n">
        <v>44909</v>
      </c>
      <c r="Y4400" s="462" t="inlineStr">
        <is>
          <t>TI2022-0943</t>
        </is>
      </c>
      <c r="Z4400" s="462" t="inlineStr"/>
      <c r="AA4400" s="462" t="inlineStr">
        <is>
          <t>បុគ្គលជាប់អាករ</t>
        </is>
      </c>
      <c r="AB4400" s="462" t="inlineStr">
        <is>
          <t>L001-901905215</t>
        </is>
      </c>
      <c r="AC4400" s="462" t="inlineStr">
        <is>
          <t>វីអ៊ីស៊ិន (ខេមបូឌា) អ៊ិនដាសស្ទ្រី ឯ.ក</t>
        </is>
      </c>
      <c r="AD4400" s="464" t="n">
        <v>5379990</v>
      </c>
      <c r="AE4400" s="464" t="n">
        <v>4890900</v>
      </c>
      <c r="AF4400" s="464" t="n">
        <v>0</v>
      </c>
      <c r="AG4400" s="464" t="n">
        <v>0</v>
      </c>
      <c r="AH4400" s="464" t="n">
        <v>489090</v>
      </c>
      <c r="AI4400" s="464" t="n">
        <v>0</v>
      </c>
      <c r="AJ4400" s="464" t="n">
        <v>0</v>
      </c>
      <c r="AK4400" s="464" t="n">
        <v>0</v>
      </c>
      <c r="AL4400" s="464" t="n">
        <v>0</v>
      </c>
      <c r="AM4400" s="464" t="n">
        <v>0</v>
      </c>
      <c r="AN4400" s="464" t="n">
        <v>0</v>
      </c>
      <c r="AO4400" s="464" t="n">
        <v>0</v>
      </c>
      <c r="AP4400" s="464" t="n">
        <v>0</v>
      </c>
      <c r="AQ4400" s="462" t="inlineStr"/>
      <c r="AR4400" s="462" t="inlineStr">
        <is>
          <t>CLEARANCE &amp; TRUCKING FEE</t>
        </is>
      </c>
      <c r="AS4400" s="462" t="inlineStr">
        <is>
          <t>បានប្រកាសពន្ធ</t>
        </is>
      </c>
    </row>
    <row r="4401">
      <c r="A4401" s="461" t="n">
        <v>4393</v>
      </c>
      <c r="B4401" s="462" t="inlineStr">
        <is>
          <t>Clearance &amp; Trucking Fee</t>
        </is>
      </c>
      <c r="C4401" s="462" t="inlineStr">
        <is>
          <t>56ប៊ី-លីង សឹបផ្លាយ ឆេន មេនេចម៉ិន ឯ.ក</t>
        </is>
      </c>
      <c r="D4401" s="462" t="inlineStr">
        <is>
          <t>K004-902004795</t>
        </is>
      </c>
      <c r="E4401" s="462" t="inlineStr">
        <is>
          <t>TI2022-0948</t>
        </is>
      </c>
      <c r="F4401" s="463" t="n">
        <v>44918</v>
      </c>
      <c r="G4401" s="464" t="n">
        <v>172788</v>
      </c>
      <c r="H4401" s="462" t="n"/>
      <c r="I4401" s="464">
        <f>G4401</f>
        <v/>
      </c>
      <c r="J4401" s="462">
        <f>IF(AND(Q4401=TRUE, R4401=TRUE, S4401=TRUE), IF(W4401&lt;-0.05, "អនុញ្ញាត (អ្នកផ្គត់ផ្គង់ប្រកាសខ្វះ)", "បានប្រកាស (អនុញ្ញាត)"), IF(AND(Q4401=FALSE, R4401=FALSE, S4401=FALSE), "ព្យួរទុក (មិនមានទិន្នន័យ)", "ប្រកាសខុស (ព្យួរទុក)"))</f>
        <v/>
      </c>
      <c r="K4401" s="462" t="inlineStr"/>
      <c r="L4401" s="462" t="inlineStr"/>
      <c r="M4401" s="464">
        <f>AH4401</f>
        <v/>
      </c>
      <c r="N4401" s="464">
        <f>IF(W4401&lt;0,AH4401,I4401)</f>
        <v/>
      </c>
      <c r="O4401" s="464">
        <f>I4401-M4401</f>
        <v/>
      </c>
      <c r="P4401" s="462" t="n"/>
      <c r="Q4401" s="462">
        <f>V4401=W4401</f>
        <v/>
      </c>
      <c r="R4401" s="462">
        <f>AND(MONTH(F4401)=MONTH(X4401), YEAR(F4401)=YEAR(X4401))</f>
        <v/>
      </c>
      <c r="S4401" s="462">
        <f>AC4401="L001-901905215"</f>
        <v/>
      </c>
      <c r="T4401" s="464">
        <f>G4401-AH4401</f>
        <v/>
      </c>
      <c r="U4401" s="462" t="n"/>
      <c r="V4401" s="462" t="inlineStr">
        <is>
          <t>TI20220948</t>
        </is>
      </c>
      <c r="W4401" s="462" t="inlineStr">
        <is>
          <t>TI20220948</t>
        </is>
      </c>
      <c r="X4401" s="463" t="n">
        <v>44918</v>
      </c>
      <c r="Y4401" s="462" t="inlineStr">
        <is>
          <t>TI2022-0948</t>
        </is>
      </c>
      <c r="Z4401" s="462" t="inlineStr"/>
      <c r="AA4401" s="462" t="inlineStr">
        <is>
          <t>បុគ្គលជាប់អាករ</t>
        </is>
      </c>
      <c r="AB4401" s="462" t="inlineStr">
        <is>
          <t>L001-901905215</t>
        </is>
      </c>
      <c r="AC4401" s="462" t="inlineStr">
        <is>
          <t>វីអ៊ីស៊ិន (ខេមបូឌា) អ៊ិនដាសស្ទ្រី ឯ.ក</t>
        </is>
      </c>
      <c r="AD4401" s="464" t="n">
        <v>1900668</v>
      </c>
      <c r="AE4401" s="464" t="n">
        <v>1727880</v>
      </c>
      <c r="AF4401" s="464" t="n">
        <v>0</v>
      </c>
      <c r="AG4401" s="464" t="n">
        <v>0</v>
      </c>
      <c r="AH4401" s="464" t="n">
        <v>172788</v>
      </c>
      <c r="AI4401" s="464" t="n">
        <v>0</v>
      </c>
      <c r="AJ4401" s="464" t="n">
        <v>0</v>
      </c>
      <c r="AK4401" s="464" t="n">
        <v>0</v>
      </c>
      <c r="AL4401" s="464" t="n">
        <v>0</v>
      </c>
      <c r="AM4401" s="464" t="n">
        <v>0</v>
      </c>
      <c r="AN4401" s="464" t="n">
        <v>0</v>
      </c>
      <c r="AO4401" s="464" t="n">
        <v>0</v>
      </c>
      <c r="AP4401" s="464" t="n">
        <v>0</v>
      </c>
      <c r="AQ4401" s="462" t="inlineStr"/>
      <c r="AR4401" s="462" t="inlineStr">
        <is>
          <t>CLEARANCE &amp; TRUCKING FEE</t>
        </is>
      </c>
      <c r="AS4401" s="462" t="inlineStr">
        <is>
          <t>បានប្រកាសពន្ធ</t>
        </is>
      </c>
    </row>
    <row r="4402">
      <c r="A4402" s="461" t="n">
        <v>4394</v>
      </c>
      <c r="B4402" s="462" t="inlineStr">
        <is>
          <t>Clearance &amp; Trucking Fee</t>
        </is>
      </c>
      <c r="C4402" s="462" t="inlineStr">
        <is>
          <t>56ប៊ី-លីង សឹបផ្លាយ ឆេន មេនេចម៉ិន ឯ.ក</t>
        </is>
      </c>
      <c r="D4402" s="462" t="inlineStr">
        <is>
          <t>K004-902004795</t>
        </is>
      </c>
      <c r="E4402" s="462" t="inlineStr">
        <is>
          <t>TI2022-0927</t>
        </is>
      </c>
      <c r="F4402" s="463" t="n">
        <v>44909</v>
      </c>
      <c r="G4402" s="464" t="n">
        <v>273315</v>
      </c>
      <c r="H4402" s="462" t="n"/>
      <c r="I4402" s="464">
        <f>G4402</f>
        <v/>
      </c>
      <c r="J4402" s="462">
        <f>IF(AND(Q4402=TRUE, R4402=TRUE, S4402=TRUE), IF(W4402&lt;-0.05, "អនុញ្ញាត (អ្នកផ្គត់ផ្គង់ប្រកាសខ្វះ)", "បានប្រកាស (អនុញ្ញាត)"), IF(AND(Q4402=FALSE, R4402=FALSE, S4402=FALSE), "ព្យួរទុក (មិនមានទិន្នន័យ)", "ប្រកាសខុស (ព្យួរទុក)"))</f>
        <v/>
      </c>
      <c r="K4402" s="462" t="inlineStr"/>
      <c r="L4402" s="462" t="inlineStr"/>
      <c r="M4402" s="464">
        <f>AH4402</f>
        <v/>
      </c>
      <c r="N4402" s="464">
        <f>IF(W4402&lt;0,AH4402,I4402)</f>
        <v/>
      </c>
      <c r="O4402" s="464">
        <f>I4402-M4402</f>
        <v/>
      </c>
      <c r="P4402" s="462" t="n"/>
      <c r="Q4402" s="462">
        <f>V4402=W4402</f>
        <v/>
      </c>
      <c r="R4402" s="462">
        <f>AND(MONTH(F4402)=MONTH(X4402), YEAR(F4402)=YEAR(X4402))</f>
        <v/>
      </c>
      <c r="S4402" s="462">
        <f>AC4402="L001-901905215"</f>
        <v/>
      </c>
      <c r="T4402" s="464">
        <f>G4402-AH4402</f>
        <v/>
      </c>
      <c r="U4402" s="462" t="n"/>
      <c r="V4402" s="462" t="inlineStr">
        <is>
          <t>TI20220927</t>
        </is>
      </c>
      <c r="W4402" s="462" t="inlineStr">
        <is>
          <t>TI20220927</t>
        </is>
      </c>
      <c r="X4402" s="463" t="n">
        <v>44909</v>
      </c>
      <c r="Y4402" s="462" t="inlineStr">
        <is>
          <t>TI2022-0927</t>
        </is>
      </c>
      <c r="Z4402" s="462" t="inlineStr"/>
      <c r="AA4402" s="462" t="inlineStr">
        <is>
          <t>បុគ្គលជាប់អាករ</t>
        </is>
      </c>
      <c r="AB4402" s="462" t="inlineStr">
        <is>
          <t>L001-901905215</t>
        </is>
      </c>
      <c r="AC4402" s="462" t="inlineStr">
        <is>
          <t>វីអ៊ីស៊ិន (ខេមបូឌា) អ៊ិនដាសស្ទ្រី ឯ.ក</t>
        </is>
      </c>
      <c r="AD4402" s="464" t="n">
        <v>3006465</v>
      </c>
      <c r="AE4402" s="464" t="n">
        <v>2733150</v>
      </c>
      <c r="AF4402" s="464" t="n">
        <v>0</v>
      </c>
      <c r="AG4402" s="464" t="n">
        <v>0</v>
      </c>
      <c r="AH4402" s="464" t="n">
        <v>273315</v>
      </c>
      <c r="AI4402" s="464" t="n">
        <v>0</v>
      </c>
      <c r="AJ4402" s="464" t="n">
        <v>0</v>
      </c>
      <c r="AK4402" s="464" t="n">
        <v>0</v>
      </c>
      <c r="AL4402" s="464" t="n">
        <v>0</v>
      </c>
      <c r="AM4402" s="464" t="n">
        <v>0</v>
      </c>
      <c r="AN4402" s="464" t="n">
        <v>0</v>
      </c>
      <c r="AO4402" s="464" t="n">
        <v>0</v>
      </c>
      <c r="AP4402" s="464" t="n">
        <v>0</v>
      </c>
      <c r="AQ4402" s="462" t="inlineStr"/>
      <c r="AR4402" s="462" t="inlineStr">
        <is>
          <t>CLEARANCE &amp; TRUCKING FEE</t>
        </is>
      </c>
      <c r="AS4402" s="462" t="inlineStr">
        <is>
          <t>បានប្រកាសពន្ធ</t>
        </is>
      </c>
    </row>
    <row r="4403">
      <c r="A4403" s="461" t="n">
        <v>4395</v>
      </c>
      <c r="B4403" s="462" t="inlineStr">
        <is>
          <t>Clearance &amp; Trucking Fee</t>
        </is>
      </c>
      <c r="C4403" s="462" t="inlineStr">
        <is>
          <t>56ប៊ី-លីង សឹបផ្លាយ ឆេន មេនេចម៉ិន ឯ.ក</t>
        </is>
      </c>
      <c r="D4403" s="462" t="inlineStr">
        <is>
          <t>K004-902004795</t>
        </is>
      </c>
      <c r="E4403" s="462" t="inlineStr">
        <is>
          <t>TI2022-0926</t>
        </is>
      </c>
      <c r="F4403" s="463" t="n">
        <v>44909</v>
      </c>
      <c r="G4403" s="464" t="n">
        <v>302085</v>
      </c>
      <c r="H4403" s="462" t="n"/>
      <c r="I4403" s="464">
        <f>G4403</f>
        <v/>
      </c>
      <c r="J4403" s="462">
        <f>IF(AND(Q4403=TRUE, R4403=TRUE, S4403=TRUE), IF(W4403&lt;-0.05, "អនុញ្ញាត (អ្នកផ្គត់ផ្គង់ប្រកាសខ្វះ)", "បានប្រកាស (អនុញ្ញាត)"), IF(AND(Q4403=FALSE, R4403=FALSE, S4403=FALSE), "ព្យួរទុក (មិនមានទិន្នន័យ)", "ប្រកាសខុស (ព្យួរទុក)"))</f>
        <v/>
      </c>
      <c r="K4403" s="462" t="inlineStr"/>
      <c r="L4403" s="462" t="inlineStr"/>
      <c r="M4403" s="464">
        <f>AH4403</f>
        <v/>
      </c>
      <c r="N4403" s="464">
        <f>IF(W4403&lt;0,AH4403,I4403)</f>
        <v/>
      </c>
      <c r="O4403" s="464">
        <f>I4403-M4403</f>
        <v/>
      </c>
      <c r="P4403" s="462" t="n"/>
      <c r="Q4403" s="462">
        <f>V4403=W4403</f>
        <v/>
      </c>
      <c r="R4403" s="462">
        <f>AND(MONTH(F4403)=MONTH(X4403), YEAR(F4403)=YEAR(X4403))</f>
        <v/>
      </c>
      <c r="S4403" s="462">
        <f>AC4403="L001-901905215"</f>
        <v/>
      </c>
      <c r="T4403" s="464">
        <f>G4403-AH4403</f>
        <v/>
      </c>
      <c r="U4403" s="462" t="n"/>
      <c r="V4403" s="462" t="inlineStr">
        <is>
          <t>TI20220926</t>
        </is>
      </c>
      <c r="W4403" s="462" t="inlineStr">
        <is>
          <t>TI20220926</t>
        </is>
      </c>
      <c r="X4403" s="463" t="n">
        <v>44909</v>
      </c>
      <c r="Y4403" s="462" t="inlineStr">
        <is>
          <t>TI2022-0926</t>
        </is>
      </c>
      <c r="Z4403" s="462" t="inlineStr"/>
      <c r="AA4403" s="462" t="inlineStr">
        <is>
          <t>បុគ្គលជាប់អាករ</t>
        </is>
      </c>
      <c r="AB4403" s="462" t="inlineStr">
        <is>
          <t>L001-901905215</t>
        </is>
      </c>
      <c r="AC4403" s="462" t="inlineStr">
        <is>
          <t>វីអ៊ីស៊ិន (ខេមបូឌា) អ៊ិនដាសស្ទ្រី ឯ.ក</t>
        </is>
      </c>
      <c r="AD4403" s="464" t="n">
        <v>3322935</v>
      </c>
      <c r="AE4403" s="464" t="n">
        <v>3020850</v>
      </c>
      <c r="AF4403" s="464" t="n">
        <v>0</v>
      </c>
      <c r="AG4403" s="464" t="n">
        <v>0</v>
      </c>
      <c r="AH4403" s="464" t="n">
        <v>302085</v>
      </c>
      <c r="AI4403" s="464" t="n">
        <v>0</v>
      </c>
      <c r="AJ4403" s="464" t="n">
        <v>0</v>
      </c>
      <c r="AK4403" s="464" t="n">
        <v>0</v>
      </c>
      <c r="AL4403" s="464" t="n">
        <v>0</v>
      </c>
      <c r="AM4403" s="464" t="n">
        <v>0</v>
      </c>
      <c r="AN4403" s="464" t="n">
        <v>0</v>
      </c>
      <c r="AO4403" s="464" t="n">
        <v>0</v>
      </c>
      <c r="AP4403" s="464" t="n">
        <v>0</v>
      </c>
      <c r="AQ4403" s="462" t="inlineStr"/>
      <c r="AR4403" s="462" t="inlineStr">
        <is>
          <t>CLEARANCE &amp; TRUCKING FEE</t>
        </is>
      </c>
      <c r="AS4403" s="462" t="inlineStr">
        <is>
          <t>បានប្រកាសពន្ធ</t>
        </is>
      </c>
    </row>
    <row r="4404">
      <c r="A4404" s="461" t="n">
        <v>4396</v>
      </c>
      <c r="B4404" s="462" t="inlineStr">
        <is>
          <t>Clearance &amp; Trucking Fee</t>
        </is>
      </c>
      <c r="C4404" s="462" t="inlineStr">
        <is>
          <t>56ប៊ី-លីង សឹបផ្លាយ ឆេន មេនេចម៉ិន ឯ.ក</t>
        </is>
      </c>
      <c r="D4404" s="462" t="inlineStr">
        <is>
          <t>K004-902004795</t>
        </is>
      </c>
      <c r="E4404" s="462" t="inlineStr">
        <is>
          <t>TI2022-0925</t>
        </is>
      </c>
      <c r="F4404" s="463" t="n">
        <v>44909</v>
      </c>
      <c r="G4404" s="464" t="n">
        <v>211665</v>
      </c>
      <c r="H4404" s="462" t="n"/>
      <c r="I4404" s="464">
        <f>G4404</f>
        <v/>
      </c>
      <c r="J4404" s="462">
        <f>IF(AND(Q4404=TRUE, R4404=TRUE, S4404=TRUE), IF(W4404&lt;-0.05, "អនុញ្ញាត (អ្នកផ្គត់ផ្គង់ប្រកាសខ្វះ)", "បានប្រកាស (អនុញ្ញាត)"), IF(AND(Q4404=FALSE, R4404=FALSE, S4404=FALSE), "ព្យួរទុក (មិនមានទិន្នន័យ)", "ប្រកាសខុស (ព្យួរទុក)"))</f>
        <v/>
      </c>
      <c r="K4404" s="462" t="inlineStr"/>
      <c r="L4404" s="462" t="inlineStr"/>
      <c r="M4404" s="464">
        <f>AH4404</f>
        <v/>
      </c>
      <c r="N4404" s="464">
        <f>IF(W4404&lt;0,AH4404,I4404)</f>
        <v/>
      </c>
      <c r="O4404" s="464">
        <f>I4404-M4404</f>
        <v/>
      </c>
      <c r="P4404" s="462" t="n"/>
      <c r="Q4404" s="462">
        <f>V4404=W4404</f>
        <v/>
      </c>
      <c r="R4404" s="462">
        <f>AND(MONTH(F4404)=MONTH(X4404), YEAR(F4404)=YEAR(X4404))</f>
        <v/>
      </c>
      <c r="S4404" s="462">
        <f>AC4404="L001-901905215"</f>
        <v/>
      </c>
      <c r="T4404" s="464">
        <f>G4404-AH4404</f>
        <v/>
      </c>
      <c r="U4404" s="462" t="n"/>
      <c r="V4404" s="462" t="inlineStr">
        <is>
          <t>TI20220925</t>
        </is>
      </c>
      <c r="W4404" s="462" t="inlineStr">
        <is>
          <t>TI20220925</t>
        </is>
      </c>
      <c r="X4404" s="463" t="n">
        <v>44909</v>
      </c>
      <c r="Y4404" s="462" t="inlineStr">
        <is>
          <t>TI2022-0925</t>
        </is>
      </c>
      <c r="Z4404" s="462" t="inlineStr"/>
      <c r="AA4404" s="462" t="inlineStr">
        <is>
          <t>បុគ្គលជាប់អាករ</t>
        </is>
      </c>
      <c r="AB4404" s="462" t="inlineStr">
        <is>
          <t>L001-901905215</t>
        </is>
      </c>
      <c r="AC4404" s="462" t="inlineStr">
        <is>
          <t>វីអ៊ីស៊ិន (ខេមបូឌា) អ៊ិនដាសស្ទ្រី ឯ.ក</t>
        </is>
      </c>
      <c r="AD4404" s="464" t="n">
        <v>2328315</v>
      </c>
      <c r="AE4404" s="464" t="n">
        <v>2116650</v>
      </c>
      <c r="AF4404" s="464" t="n">
        <v>0</v>
      </c>
      <c r="AG4404" s="464" t="n">
        <v>0</v>
      </c>
      <c r="AH4404" s="464" t="n">
        <v>211665</v>
      </c>
      <c r="AI4404" s="464" t="n">
        <v>0</v>
      </c>
      <c r="AJ4404" s="464" t="n">
        <v>0</v>
      </c>
      <c r="AK4404" s="464" t="n">
        <v>0</v>
      </c>
      <c r="AL4404" s="464" t="n">
        <v>0</v>
      </c>
      <c r="AM4404" s="464" t="n">
        <v>0</v>
      </c>
      <c r="AN4404" s="464" t="n">
        <v>0</v>
      </c>
      <c r="AO4404" s="464" t="n">
        <v>0</v>
      </c>
      <c r="AP4404" s="464" t="n">
        <v>0</v>
      </c>
      <c r="AQ4404" s="462" t="inlineStr"/>
      <c r="AR4404" s="462" t="inlineStr">
        <is>
          <t>CLEARANCE &amp; TRUCKING FEE</t>
        </is>
      </c>
      <c r="AS4404" s="462" t="inlineStr">
        <is>
          <t>បានប្រកាសពន្ធ</t>
        </is>
      </c>
    </row>
    <row r="4405">
      <c r="A4405" s="461" t="n">
        <v>4397</v>
      </c>
      <c r="B4405" s="462" t="inlineStr">
        <is>
          <t>Clearance &amp; Trucking Fee</t>
        </is>
      </c>
      <c r="C4405" s="462" t="inlineStr">
        <is>
          <t>56ប៊ី-លីង សឹបផ្លាយ ឆេន មេនេចម៉ិន ឯ.ក</t>
        </is>
      </c>
      <c r="D4405" s="462" t="inlineStr">
        <is>
          <t>K004-902004795</t>
        </is>
      </c>
      <c r="E4405" s="462" t="inlineStr">
        <is>
          <t>TI2022-0924</t>
        </is>
      </c>
      <c r="F4405" s="463" t="n">
        <v>44909</v>
      </c>
      <c r="G4405" s="464" t="n">
        <v>211665</v>
      </c>
      <c r="H4405" s="462" t="n"/>
      <c r="I4405" s="464">
        <f>G4405</f>
        <v/>
      </c>
      <c r="J4405" s="462">
        <f>IF(AND(Q4405=TRUE, R4405=TRUE, S4405=TRUE), IF(W4405&lt;-0.05, "អនុញ្ញាត (អ្នកផ្គត់ផ្គង់ប្រកាសខ្វះ)", "បានប្រកាស (អនុញ្ញាត)"), IF(AND(Q4405=FALSE, R4405=FALSE, S4405=FALSE), "ព្យួរទុក (មិនមានទិន្នន័យ)", "ប្រកាសខុស (ព្យួរទុក)"))</f>
        <v/>
      </c>
      <c r="K4405" s="462" t="inlineStr"/>
      <c r="L4405" s="462" t="inlineStr"/>
      <c r="M4405" s="464">
        <f>AH4405</f>
        <v/>
      </c>
      <c r="N4405" s="464">
        <f>IF(W4405&lt;0,AH4405,I4405)</f>
        <v/>
      </c>
      <c r="O4405" s="464">
        <f>I4405-M4405</f>
        <v/>
      </c>
      <c r="P4405" s="462" t="n"/>
      <c r="Q4405" s="462">
        <f>V4405=W4405</f>
        <v/>
      </c>
      <c r="R4405" s="462">
        <f>AND(MONTH(F4405)=MONTH(X4405), YEAR(F4405)=YEAR(X4405))</f>
        <v/>
      </c>
      <c r="S4405" s="462">
        <f>AC4405="L001-901905215"</f>
        <v/>
      </c>
      <c r="T4405" s="464">
        <f>G4405-AH4405</f>
        <v/>
      </c>
      <c r="U4405" s="462" t="n"/>
      <c r="V4405" s="462" t="inlineStr">
        <is>
          <t>TI20220924</t>
        </is>
      </c>
      <c r="W4405" s="462" t="inlineStr">
        <is>
          <t>TI20220924</t>
        </is>
      </c>
      <c r="X4405" s="463" t="n">
        <v>44909</v>
      </c>
      <c r="Y4405" s="462" t="inlineStr">
        <is>
          <t>TI2022-0924</t>
        </is>
      </c>
      <c r="Z4405" s="462" t="inlineStr"/>
      <c r="AA4405" s="462" t="inlineStr">
        <is>
          <t>បុគ្គលជាប់អាករ</t>
        </is>
      </c>
      <c r="AB4405" s="462" t="inlineStr">
        <is>
          <t>L001-901905215</t>
        </is>
      </c>
      <c r="AC4405" s="462" t="inlineStr">
        <is>
          <t>វីអ៊ីស៊ិន (ខេមបូឌា) អ៊ិនដាសស្ទ្រី ឯ.ក</t>
        </is>
      </c>
      <c r="AD4405" s="464" t="n">
        <v>2328315</v>
      </c>
      <c r="AE4405" s="464" t="n">
        <v>2116650</v>
      </c>
      <c r="AF4405" s="464" t="n">
        <v>0</v>
      </c>
      <c r="AG4405" s="464" t="n">
        <v>0</v>
      </c>
      <c r="AH4405" s="464" t="n">
        <v>211665</v>
      </c>
      <c r="AI4405" s="464" t="n">
        <v>0</v>
      </c>
      <c r="AJ4405" s="464" t="n">
        <v>0</v>
      </c>
      <c r="AK4405" s="464" t="n">
        <v>0</v>
      </c>
      <c r="AL4405" s="464" t="n">
        <v>0</v>
      </c>
      <c r="AM4405" s="464" t="n">
        <v>0</v>
      </c>
      <c r="AN4405" s="464" t="n">
        <v>0</v>
      </c>
      <c r="AO4405" s="464" t="n">
        <v>0</v>
      </c>
      <c r="AP4405" s="464" t="n">
        <v>0</v>
      </c>
      <c r="AQ4405" s="462" t="inlineStr"/>
      <c r="AR4405" s="462" t="inlineStr">
        <is>
          <t>CLEARANCE &amp; TRUCKING FEE</t>
        </is>
      </c>
      <c r="AS4405" s="462" t="inlineStr">
        <is>
          <t>បានប្រកាសពន្ធ</t>
        </is>
      </c>
    </row>
    <row r="4406">
      <c r="A4406" s="461" t="n">
        <v>4398</v>
      </c>
      <c r="B4406" s="462" t="inlineStr">
        <is>
          <t>Clearance &amp; Trucking Fee</t>
        </is>
      </c>
      <c r="C4406" s="462" t="inlineStr">
        <is>
          <t>56ប៊ី-លីង សឹបផ្លាយ ឆេន មេនេចម៉ិន ឯ.ក</t>
        </is>
      </c>
      <c r="D4406" s="462" t="inlineStr">
        <is>
          <t>K004-902004795</t>
        </is>
      </c>
      <c r="E4406" s="462" t="inlineStr">
        <is>
          <t>TI2022-0923</t>
        </is>
      </c>
      <c r="F4406" s="463" t="n">
        <v>44909</v>
      </c>
      <c r="G4406" s="464" t="n">
        <v>365790</v>
      </c>
      <c r="H4406" s="462" t="n"/>
      <c r="I4406" s="464">
        <f>G4406</f>
        <v/>
      </c>
      <c r="J4406" s="462">
        <f>IF(AND(Q4406=TRUE, R4406=TRUE, S4406=TRUE), IF(W4406&lt;-0.05, "អនុញ្ញាត (អ្នកផ្គត់ផ្គង់ប្រកាសខ្វះ)", "បានប្រកាស (អនុញ្ញាត)"), IF(AND(Q4406=FALSE, R4406=FALSE, S4406=FALSE), "ព្យួរទុក (មិនមានទិន្នន័យ)", "ប្រកាសខុស (ព្យួរទុក)"))</f>
        <v/>
      </c>
      <c r="K4406" s="462" t="inlineStr"/>
      <c r="L4406" s="462" t="inlineStr"/>
      <c r="M4406" s="464">
        <f>AH4406</f>
        <v/>
      </c>
      <c r="N4406" s="464">
        <f>IF(W4406&lt;0,AH4406,I4406)</f>
        <v/>
      </c>
      <c r="O4406" s="464">
        <f>I4406-M4406</f>
        <v/>
      </c>
      <c r="P4406" s="462" t="n"/>
      <c r="Q4406" s="462">
        <f>V4406=W4406</f>
        <v/>
      </c>
      <c r="R4406" s="462">
        <f>AND(MONTH(F4406)=MONTH(X4406), YEAR(F4406)=YEAR(X4406))</f>
        <v/>
      </c>
      <c r="S4406" s="462">
        <f>AC4406="L001-901905215"</f>
        <v/>
      </c>
      <c r="T4406" s="464">
        <f>G4406-AH4406</f>
        <v/>
      </c>
      <c r="U4406" s="462" t="n"/>
      <c r="V4406" s="462" t="inlineStr">
        <is>
          <t>TI20220923</t>
        </is>
      </c>
      <c r="W4406" s="462" t="inlineStr">
        <is>
          <t>TI20220923</t>
        </is>
      </c>
      <c r="X4406" s="463" t="n">
        <v>44909</v>
      </c>
      <c r="Y4406" s="462" t="inlineStr">
        <is>
          <t>TI2022-0923</t>
        </is>
      </c>
      <c r="Z4406" s="462" t="inlineStr"/>
      <c r="AA4406" s="462" t="inlineStr">
        <is>
          <t>បុគ្គលជាប់អាករ</t>
        </is>
      </c>
      <c r="AB4406" s="462" t="inlineStr">
        <is>
          <t>L001-901905215</t>
        </is>
      </c>
      <c r="AC4406" s="462" t="inlineStr">
        <is>
          <t>វីអ៊ីស៊ិន (ខេមបូឌា) អ៊ិនដាសស្ទ្រី ឯ.ក</t>
        </is>
      </c>
      <c r="AD4406" s="464" t="n">
        <v>4023690</v>
      </c>
      <c r="AE4406" s="464" t="n">
        <v>3657900</v>
      </c>
      <c r="AF4406" s="464" t="n">
        <v>0</v>
      </c>
      <c r="AG4406" s="464" t="n">
        <v>0</v>
      </c>
      <c r="AH4406" s="464" t="n">
        <v>365790</v>
      </c>
      <c r="AI4406" s="464" t="n">
        <v>0</v>
      </c>
      <c r="AJ4406" s="464" t="n">
        <v>0</v>
      </c>
      <c r="AK4406" s="464" t="n">
        <v>0</v>
      </c>
      <c r="AL4406" s="464" t="n">
        <v>0</v>
      </c>
      <c r="AM4406" s="464" t="n">
        <v>0</v>
      </c>
      <c r="AN4406" s="464" t="n">
        <v>0</v>
      </c>
      <c r="AO4406" s="464" t="n">
        <v>0</v>
      </c>
      <c r="AP4406" s="464" t="n">
        <v>0</v>
      </c>
      <c r="AQ4406" s="462" t="inlineStr"/>
      <c r="AR4406" s="462" t="inlineStr">
        <is>
          <t>CLEARANCE &amp; TRUCKING FEE</t>
        </is>
      </c>
      <c r="AS4406" s="462" t="inlineStr">
        <is>
          <t>បានប្រកាសពន្ធ</t>
        </is>
      </c>
    </row>
    <row r="4407">
      <c r="A4407" s="461" t="n">
        <v>4399</v>
      </c>
      <c r="B4407" s="462" t="inlineStr">
        <is>
          <t>Clearance &amp; Trucking Fee</t>
        </is>
      </c>
      <c r="C4407" s="462" t="inlineStr">
        <is>
          <t>56ប៊ី-លីង សឹបផ្លាយ ឆេន មេនេចម៉ិន ឯ.ក</t>
        </is>
      </c>
      <c r="D4407" s="462" t="inlineStr">
        <is>
          <t>K004-902004795</t>
        </is>
      </c>
      <c r="E4407" s="462" t="inlineStr">
        <is>
          <t>TI2022-0922</t>
        </is>
      </c>
      <c r="F4407" s="463" t="n">
        <v>44909</v>
      </c>
      <c r="G4407" s="464" t="n">
        <v>211665</v>
      </c>
      <c r="H4407" s="462" t="n"/>
      <c r="I4407" s="464">
        <f>G4407</f>
        <v/>
      </c>
      <c r="J4407" s="462">
        <f>IF(AND(Q4407=TRUE, R4407=TRUE, S4407=TRUE), IF(W4407&lt;-0.05, "អនុញ្ញាត (អ្នកផ្គត់ផ្គង់ប្រកាសខ្វះ)", "បានប្រកាស (អនុញ្ញាត)"), IF(AND(Q4407=FALSE, R4407=FALSE, S4407=FALSE), "ព្យួរទុក (មិនមានទិន្នន័យ)", "ប្រកាសខុស (ព្យួរទុក)"))</f>
        <v/>
      </c>
      <c r="K4407" s="462" t="inlineStr"/>
      <c r="L4407" s="462" t="inlineStr"/>
      <c r="M4407" s="464">
        <f>AH4407</f>
        <v/>
      </c>
      <c r="N4407" s="464">
        <f>IF(W4407&lt;0,AH4407,I4407)</f>
        <v/>
      </c>
      <c r="O4407" s="464">
        <f>I4407-M4407</f>
        <v/>
      </c>
      <c r="P4407" s="462" t="n"/>
      <c r="Q4407" s="462">
        <f>V4407=W4407</f>
        <v/>
      </c>
      <c r="R4407" s="462">
        <f>AND(MONTH(F4407)=MONTH(X4407), YEAR(F4407)=YEAR(X4407))</f>
        <v/>
      </c>
      <c r="S4407" s="462">
        <f>AC4407="L001-901905215"</f>
        <v/>
      </c>
      <c r="T4407" s="464">
        <f>G4407-AH4407</f>
        <v/>
      </c>
      <c r="U4407" s="462" t="n"/>
      <c r="V4407" s="462" t="inlineStr">
        <is>
          <t>TI20220922</t>
        </is>
      </c>
      <c r="W4407" s="462" t="inlineStr">
        <is>
          <t>TI20220922</t>
        </is>
      </c>
      <c r="X4407" s="463" t="n">
        <v>44909</v>
      </c>
      <c r="Y4407" s="462" t="inlineStr">
        <is>
          <t>TI2022-0922</t>
        </is>
      </c>
      <c r="Z4407" s="462" t="inlineStr"/>
      <c r="AA4407" s="462" t="inlineStr">
        <is>
          <t>បុគ្គលជាប់អាករ</t>
        </is>
      </c>
      <c r="AB4407" s="462" t="inlineStr">
        <is>
          <t>L001-901905215</t>
        </is>
      </c>
      <c r="AC4407" s="462" t="inlineStr">
        <is>
          <t>វីអ៊ីស៊ិន (ខេមបូឌា) អ៊ិនដាសស្ទ្រី ឯ.ក</t>
        </is>
      </c>
      <c r="AD4407" s="464" t="n">
        <v>2328315</v>
      </c>
      <c r="AE4407" s="464" t="n">
        <v>2116650</v>
      </c>
      <c r="AF4407" s="464" t="n">
        <v>0</v>
      </c>
      <c r="AG4407" s="464" t="n">
        <v>0</v>
      </c>
      <c r="AH4407" s="464" t="n">
        <v>211665</v>
      </c>
      <c r="AI4407" s="464" t="n">
        <v>0</v>
      </c>
      <c r="AJ4407" s="464" t="n">
        <v>0</v>
      </c>
      <c r="AK4407" s="464" t="n">
        <v>0</v>
      </c>
      <c r="AL4407" s="464" t="n">
        <v>0</v>
      </c>
      <c r="AM4407" s="464" t="n">
        <v>0</v>
      </c>
      <c r="AN4407" s="464" t="n">
        <v>0</v>
      </c>
      <c r="AO4407" s="464" t="n">
        <v>0</v>
      </c>
      <c r="AP4407" s="464" t="n">
        <v>0</v>
      </c>
      <c r="AQ4407" s="462" t="inlineStr"/>
      <c r="AR4407" s="462" t="inlineStr">
        <is>
          <t>CLEARANCE &amp; TRUCKING FEE</t>
        </is>
      </c>
      <c r="AS4407" s="462" t="inlineStr">
        <is>
          <t>បានប្រកាសពន្ធ</t>
        </is>
      </c>
    </row>
    <row r="4408">
      <c r="A4408" s="461" t="n">
        <v>4400</v>
      </c>
      <c r="B4408" s="462" t="inlineStr">
        <is>
          <t>Clearance &amp; Trucking Fee</t>
        </is>
      </c>
      <c r="C4408" s="462" t="inlineStr">
        <is>
          <t>56ប៊ី-លីង សឹបផ្លាយ ឆេន មេនេចម៉ិន ឯ.ក</t>
        </is>
      </c>
      <c r="D4408" s="462" t="inlineStr">
        <is>
          <t>K004-902004795</t>
        </is>
      </c>
      <c r="E4408" s="462" t="inlineStr">
        <is>
          <t>TI2022-0921</t>
        </is>
      </c>
      <c r="F4408" s="463" t="n">
        <v>44900</v>
      </c>
      <c r="G4408" s="464" t="n">
        <v>195225</v>
      </c>
      <c r="H4408" s="462" t="n"/>
      <c r="I4408" s="464">
        <f>G4408</f>
        <v/>
      </c>
      <c r="J4408" s="462">
        <f>IF(AND(Q4408=TRUE, R4408=TRUE, S4408=TRUE), IF(W4408&lt;-0.05, "អនុញ្ញាត (អ្នកផ្គត់ផ្គង់ប្រកាសខ្វះ)", "បានប្រកាស (អនុញ្ញាត)"), IF(AND(Q4408=FALSE, R4408=FALSE, S4408=FALSE), "ព្យួរទុក (មិនមានទិន្នន័យ)", "ប្រកាសខុស (ព្យួរទុក)"))</f>
        <v/>
      </c>
      <c r="K4408" s="462" t="inlineStr"/>
      <c r="L4408" s="462" t="inlineStr"/>
      <c r="M4408" s="464">
        <f>AH4408</f>
        <v/>
      </c>
      <c r="N4408" s="464">
        <f>IF(W4408&lt;0,AH4408,I4408)</f>
        <v/>
      </c>
      <c r="O4408" s="464">
        <f>I4408-M4408</f>
        <v/>
      </c>
      <c r="P4408" s="462" t="n"/>
      <c r="Q4408" s="462">
        <f>V4408=W4408</f>
        <v/>
      </c>
      <c r="R4408" s="462">
        <f>AND(MONTH(F4408)=MONTH(X4408), YEAR(F4408)=YEAR(X4408))</f>
        <v/>
      </c>
      <c r="S4408" s="462">
        <f>AC4408="L001-901905215"</f>
        <v/>
      </c>
      <c r="T4408" s="464">
        <f>G4408-AH4408</f>
        <v/>
      </c>
      <c r="U4408" s="462" t="n"/>
      <c r="V4408" s="462" t="inlineStr">
        <is>
          <t>TI20220921</t>
        </is>
      </c>
      <c r="W4408" s="462" t="inlineStr">
        <is>
          <t>TI20220921</t>
        </is>
      </c>
      <c r="X4408" s="463" t="n">
        <v>44909</v>
      </c>
      <c r="Y4408" s="462" t="inlineStr">
        <is>
          <t>TI2022-0921</t>
        </is>
      </c>
      <c r="Z4408" s="462" t="inlineStr"/>
      <c r="AA4408" s="462" t="inlineStr">
        <is>
          <t>បុគ្គលជាប់អាករ</t>
        </is>
      </c>
      <c r="AB4408" s="462" t="inlineStr">
        <is>
          <t>L001-901905215</t>
        </is>
      </c>
      <c r="AC4408" s="462" t="inlineStr">
        <is>
          <t>វីអ៊ីស៊ិន (ខេមបូឌា) អ៊ិនដាសស្ទ្រី ឯ.ក</t>
        </is>
      </c>
      <c r="AD4408" s="464" t="n">
        <v>2147475</v>
      </c>
      <c r="AE4408" s="464" t="n">
        <v>1952250</v>
      </c>
      <c r="AF4408" s="464" t="n">
        <v>0</v>
      </c>
      <c r="AG4408" s="464" t="n">
        <v>0</v>
      </c>
      <c r="AH4408" s="464" t="n">
        <v>195225</v>
      </c>
      <c r="AI4408" s="464" t="n">
        <v>0</v>
      </c>
      <c r="AJ4408" s="464" t="n">
        <v>0</v>
      </c>
      <c r="AK4408" s="464" t="n">
        <v>0</v>
      </c>
      <c r="AL4408" s="464" t="n">
        <v>0</v>
      </c>
      <c r="AM4408" s="464" t="n">
        <v>0</v>
      </c>
      <c r="AN4408" s="464" t="n">
        <v>0</v>
      </c>
      <c r="AO4408" s="464" t="n">
        <v>0</v>
      </c>
      <c r="AP4408" s="464" t="n">
        <v>0</v>
      </c>
      <c r="AQ4408" s="462" t="inlineStr"/>
      <c r="AR4408" s="462" t="inlineStr">
        <is>
          <t>CLEARANCE &amp; TRUCKING FEE</t>
        </is>
      </c>
      <c r="AS4408" s="462" t="inlineStr">
        <is>
          <t>បានប្រកាសពន្ធ</t>
        </is>
      </c>
    </row>
    <row r="4409">
      <c r="A4409" s="461" t="n">
        <v>4401</v>
      </c>
      <c r="B4409" s="462" t="inlineStr">
        <is>
          <t>Clearance &amp; Trucking Fee</t>
        </is>
      </c>
      <c r="C4409" s="462" t="inlineStr">
        <is>
          <t>56ប៊ី-លីង សឹបផ្លាយ ឆេន មេនេចម៉ិន ឯ.ក</t>
        </is>
      </c>
      <c r="D4409" s="462" t="inlineStr">
        <is>
          <t>K004-902004795</t>
        </is>
      </c>
      <c r="E4409" s="462" t="inlineStr">
        <is>
          <t>TI2022-0908</t>
        </is>
      </c>
      <c r="F4409" s="463" t="n">
        <v>44900</v>
      </c>
      <c r="G4409" s="464" t="n">
        <v>195130</v>
      </c>
      <c r="H4409" s="462" t="n"/>
      <c r="I4409" s="464">
        <f>G4409</f>
        <v/>
      </c>
      <c r="J4409" s="462">
        <f>IF(AND(Q4409=TRUE, R4409=TRUE, S4409=TRUE), IF(W4409&lt;-0.05, "អនុញ្ញាត (អ្នកផ្គត់ផ្គង់ប្រកាសខ្វះ)", "បានប្រកាស (អនុញ្ញាត)"), IF(AND(Q4409=FALSE, R4409=FALSE, S4409=FALSE), "ព្យួរទុក (មិនមានទិន្នន័យ)", "ប្រកាសខុស (ព្យួរទុក)"))</f>
        <v/>
      </c>
      <c r="K4409" s="462" t="inlineStr"/>
      <c r="L4409" s="462" t="inlineStr"/>
      <c r="M4409" s="464">
        <f>AH4409</f>
        <v/>
      </c>
      <c r="N4409" s="464">
        <f>IF(W4409&lt;0,AH4409,I4409)</f>
        <v/>
      </c>
      <c r="O4409" s="464">
        <f>I4409-M4409</f>
        <v/>
      </c>
      <c r="P4409" s="462" t="n"/>
      <c r="Q4409" s="462">
        <f>V4409=W4409</f>
        <v/>
      </c>
      <c r="R4409" s="462">
        <f>AND(MONTH(F4409)=MONTH(X4409), YEAR(F4409)=YEAR(X4409))</f>
        <v/>
      </c>
      <c r="S4409" s="462">
        <f>AC4409="L001-901905215"</f>
        <v/>
      </c>
      <c r="T4409" s="464">
        <f>G4409-AH4409</f>
        <v/>
      </c>
      <c r="U4409" s="462" t="n"/>
      <c r="V4409" s="462" t="inlineStr">
        <is>
          <t>TI20220908</t>
        </is>
      </c>
      <c r="W4409" s="462" t="inlineStr">
        <is>
          <t>TI20220908</t>
        </is>
      </c>
      <c r="X4409" s="463" t="n">
        <v>44900</v>
      </c>
      <c r="Y4409" s="462" t="inlineStr">
        <is>
          <t>TI2022-0908</t>
        </is>
      </c>
      <c r="Z4409" s="462" t="inlineStr"/>
      <c r="AA4409" s="462" t="inlineStr">
        <is>
          <t>បុគ្គលជាប់អាករ</t>
        </is>
      </c>
      <c r="AB4409" s="462" t="inlineStr">
        <is>
          <t>L001-901905215</t>
        </is>
      </c>
      <c r="AC4409" s="462" t="inlineStr">
        <is>
          <t>វីអ៊ីស៊ិន (ខេមបូឌា) អ៊ិនដាសស្ទ្រី ឯ.ក</t>
        </is>
      </c>
      <c r="AD4409" s="464" t="n">
        <v>2146430</v>
      </c>
      <c r="AE4409" s="464" t="n">
        <v>1951300</v>
      </c>
      <c r="AF4409" s="464" t="n">
        <v>0</v>
      </c>
      <c r="AG4409" s="464" t="n">
        <v>0</v>
      </c>
      <c r="AH4409" s="464" t="n">
        <v>195130</v>
      </c>
      <c r="AI4409" s="464" t="n">
        <v>0</v>
      </c>
      <c r="AJ4409" s="464" t="n">
        <v>0</v>
      </c>
      <c r="AK4409" s="464" t="n">
        <v>0</v>
      </c>
      <c r="AL4409" s="464" t="n">
        <v>0</v>
      </c>
      <c r="AM4409" s="464" t="n">
        <v>0</v>
      </c>
      <c r="AN4409" s="464" t="n">
        <v>0</v>
      </c>
      <c r="AO4409" s="464" t="n">
        <v>0</v>
      </c>
      <c r="AP4409" s="464" t="n">
        <v>0</v>
      </c>
      <c r="AQ4409" s="462" t="inlineStr"/>
      <c r="AR4409" s="462" t="inlineStr">
        <is>
          <t>CLEARANCE &amp; TRUCKING FEE</t>
        </is>
      </c>
      <c r="AS4409" s="462" t="inlineStr">
        <is>
          <t>បានប្រកាសពន្ធ</t>
        </is>
      </c>
    </row>
    <row r="4410">
      <c r="A4410" s="461" t="n">
        <v>4402</v>
      </c>
      <c r="B4410" s="462" t="inlineStr">
        <is>
          <t>Clearance &amp; Trucking Fee</t>
        </is>
      </c>
      <c r="C4410" s="462" t="inlineStr">
        <is>
          <t>56ប៊ី-លីង សឹបផ្លាយ ឆេន មេនេចម៉ិន ឯ.ក</t>
        </is>
      </c>
      <c r="D4410" s="462" t="inlineStr">
        <is>
          <t>K004-902004795</t>
        </is>
      </c>
      <c r="E4410" s="462" t="inlineStr">
        <is>
          <t>TI2022-0905</t>
        </is>
      </c>
      <c r="F4410" s="463" t="n">
        <v>44900</v>
      </c>
      <c r="G4410" s="464" t="n">
        <v>186914</v>
      </c>
      <c r="H4410" s="462" t="n"/>
      <c r="I4410" s="464">
        <f>G4410</f>
        <v/>
      </c>
      <c r="J4410" s="462">
        <f>IF(AND(Q4410=TRUE, R4410=TRUE, S4410=TRUE), IF(W4410&lt;-0.05, "អនុញ្ញាត (អ្នកផ្គត់ផ្គង់ប្រកាសខ្វះ)", "បានប្រកាស (អនុញ្ញាត)"), IF(AND(Q4410=FALSE, R4410=FALSE, S4410=FALSE), "ព្យួរទុក (មិនមានទិន្នន័យ)", "ប្រកាសខុស (ព្យួរទុក)"))</f>
        <v/>
      </c>
      <c r="K4410" s="462" t="inlineStr"/>
      <c r="L4410" s="462" t="inlineStr"/>
      <c r="M4410" s="464">
        <f>AH4410</f>
        <v/>
      </c>
      <c r="N4410" s="464">
        <f>IF(W4410&lt;0,AH4410,I4410)</f>
        <v/>
      </c>
      <c r="O4410" s="464">
        <f>I4410-M4410</f>
        <v/>
      </c>
      <c r="P4410" s="462" t="n"/>
      <c r="Q4410" s="462">
        <f>V4410=W4410</f>
        <v/>
      </c>
      <c r="R4410" s="462">
        <f>AND(MONTH(F4410)=MONTH(X4410), YEAR(F4410)=YEAR(X4410))</f>
        <v/>
      </c>
      <c r="S4410" s="462">
        <f>AC4410="L001-901905215"</f>
        <v/>
      </c>
      <c r="T4410" s="464">
        <f>G4410-AH4410</f>
        <v/>
      </c>
      <c r="U4410" s="462" t="n"/>
      <c r="V4410" s="462" t="inlineStr">
        <is>
          <t>TI20220905</t>
        </is>
      </c>
      <c r="W4410" s="462" t="inlineStr">
        <is>
          <t>TI20220905</t>
        </is>
      </c>
      <c r="X4410" s="463" t="n">
        <v>44900</v>
      </c>
      <c r="Y4410" s="462" t="inlineStr">
        <is>
          <t>TI2022-0905</t>
        </is>
      </c>
      <c r="Z4410" s="462" t="inlineStr"/>
      <c r="AA4410" s="462" t="inlineStr">
        <is>
          <t>បុគ្គលជាប់អាករ</t>
        </is>
      </c>
      <c r="AB4410" s="462" t="inlineStr">
        <is>
          <t>L001-901905215</t>
        </is>
      </c>
      <c r="AC4410" s="462" t="inlineStr">
        <is>
          <t>វីអ៊ីស៊ិន (ខេមបូឌា) អ៊ិនដាសស្ទ្រី ឯ.ក</t>
        </is>
      </c>
      <c r="AD4410" s="464" t="n">
        <v>2056054</v>
      </c>
      <c r="AE4410" s="464" t="n">
        <v>1869140</v>
      </c>
      <c r="AF4410" s="464" t="n">
        <v>0</v>
      </c>
      <c r="AG4410" s="464" t="n">
        <v>0</v>
      </c>
      <c r="AH4410" s="464" t="n">
        <v>186914</v>
      </c>
      <c r="AI4410" s="464" t="n">
        <v>0</v>
      </c>
      <c r="AJ4410" s="464" t="n">
        <v>0</v>
      </c>
      <c r="AK4410" s="464" t="n">
        <v>0</v>
      </c>
      <c r="AL4410" s="464" t="n">
        <v>0</v>
      </c>
      <c r="AM4410" s="464" t="n">
        <v>0</v>
      </c>
      <c r="AN4410" s="464" t="n">
        <v>0</v>
      </c>
      <c r="AO4410" s="464" t="n">
        <v>0</v>
      </c>
      <c r="AP4410" s="464" t="n">
        <v>0</v>
      </c>
      <c r="AQ4410" s="462" t="inlineStr"/>
      <c r="AR4410" s="462" t="inlineStr">
        <is>
          <t>CLEARANCE &amp; TRUCKING FEE</t>
        </is>
      </c>
      <c r="AS4410" s="462" t="inlineStr">
        <is>
          <t>បានប្រកាសពន្ធ</t>
        </is>
      </c>
    </row>
    <row r="4411">
      <c r="A4411" s="461" t="n">
        <v>4403</v>
      </c>
      <c r="B4411" s="462" t="inlineStr">
        <is>
          <t>Clearance &amp; Trucking Fee</t>
        </is>
      </c>
      <c r="C4411" s="462" t="inlineStr">
        <is>
          <t>56ប៊ី-លីង សឹបផ្លាយ ឆេន មេនេចម៉ិន ឯ.ក</t>
        </is>
      </c>
      <c r="D4411" s="462" t="inlineStr">
        <is>
          <t>K004-902004795</t>
        </is>
      </c>
      <c r="E4411" s="462" t="inlineStr">
        <is>
          <t>TI2022-0904</t>
        </is>
      </c>
      <c r="F4411" s="463" t="n">
        <v>44900</v>
      </c>
      <c r="G4411" s="464" t="n">
        <v>211562</v>
      </c>
      <c r="H4411" s="462" t="n"/>
      <c r="I4411" s="464">
        <f>G4411</f>
        <v/>
      </c>
      <c r="J4411" s="462">
        <f>IF(AND(Q4411=TRUE, R4411=TRUE, S4411=TRUE), IF(W4411&lt;-0.05, "អនុញ្ញាត (អ្នកផ្គត់ផ្គង់ប្រកាសខ្វះ)", "បានប្រកាស (អនុញ្ញាត)"), IF(AND(Q4411=FALSE, R4411=FALSE, S4411=FALSE), "ព្យួរទុក (មិនមានទិន្នន័យ)", "ប្រកាសខុស (ព្យួរទុក)"))</f>
        <v/>
      </c>
      <c r="K4411" s="462" t="inlineStr"/>
      <c r="L4411" s="462" t="inlineStr"/>
      <c r="M4411" s="464">
        <f>AH4411</f>
        <v/>
      </c>
      <c r="N4411" s="464">
        <f>IF(W4411&lt;0,AH4411,I4411)</f>
        <v/>
      </c>
      <c r="O4411" s="464">
        <f>I4411-M4411</f>
        <v/>
      </c>
      <c r="P4411" s="462" t="n"/>
      <c r="Q4411" s="462">
        <f>V4411=W4411</f>
        <v/>
      </c>
      <c r="R4411" s="462">
        <f>AND(MONTH(F4411)=MONTH(X4411), YEAR(F4411)=YEAR(X4411))</f>
        <v/>
      </c>
      <c r="S4411" s="462">
        <f>AC4411="L001-901905215"</f>
        <v/>
      </c>
      <c r="T4411" s="464">
        <f>G4411-AH4411</f>
        <v/>
      </c>
      <c r="U4411" s="462" t="n"/>
      <c r="V4411" s="462" t="inlineStr">
        <is>
          <t>TI20220904</t>
        </is>
      </c>
      <c r="W4411" s="462" t="inlineStr">
        <is>
          <t>TI20220904</t>
        </is>
      </c>
      <c r="X4411" s="463" t="n">
        <v>44900</v>
      </c>
      <c r="Y4411" s="462" t="inlineStr">
        <is>
          <t>TI2022-0904</t>
        </is>
      </c>
      <c r="Z4411" s="462" t="inlineStr"/>
      <c r="AA4411" s="462" t="inlineStr">
        <is>
          <t>បុគ្គលជាប់អាករ</t>
        </is>
      </c>
      <c r="AB4411" s="462" t="inlineStr">
        <is>
          <t>L001-901905215</t>
        </is>
      </c>
      <c r="AC4411" s="462" t="inlineStr">
        <is>
          <t>វីអ៊ីស៊ិន (ខេមបូឌា) អ៊ិនដាសស្ទ្រី ឯ.ក</t>
        </is>
      </c>
      <c r="AD4411" s="464" t="n">
        <v>2327182</v>
      </c>
      <c r="AE4411" s="464" t="n">
        <v>2115620</v>
      </c>
      <c r="AF4411" s="464" t="n">
        <v>0</v>
      </c>
      <c r="AG4411" s="464" t="n">
        <v>0</v>
      </c>
      <c r="AH4411" s="464" t="n">
        <v>211562</v>
      </c>
      <c r="AI4411" s="464" t="n">
        <v>0</v>
      </c>
      <c r="AJ4411" s="464" t="n">
        <v>0</v>
      </c>
      <c r="AK4411" s="464" t="n">
        <v>0</v>
      </c>
      <c r="AL4411" s="464" t="n">
        <v>0</v>
      </c>
      <c r="AM4411" s="464" t="n">
        <v>0</v>
      </c>
      <c r="AN4411" s="464" t="n">
        <v>0</v>
      </c>
      <c r="AO4411" s="464" t="n">
        <v>0</v>
      </c>
      <c r="AP4411" s="464" t="n">
        <v>0</v>
      </c>
      <c r="AQ4411" s="462" t="inlineStr"/>
      <c r="AR4411" s="462" t="inlineStr">
        <is>
          <t>CLEARANCE &amp; TRUCKING FEE</t>
        </is>
      </c>
      <c r="AS4411" s="462" t="inlineStr">
        <is>
          <t>បានប្រកាសពន្ធ</t>
        </is>
      </c>
    </row>
    <row r="4412">
      <c r="A4412" s="461" t="n">
        <v>4404</v>
      </c>
      <c r="B4412" s="462" t="inlineStr">
        <is>
          <t>Clearance &amp; Trucking Fee</t>
        </is>
      </c>
      <c r="C4412" s="462" t="inlineStr">
        <is>
          <t>56ប៊ី-លីង សឹបផ្លាយ ឆេន មេនេចម៉ិន ឯ.ក</t>
        </is>
      </c>
      <c r="D4412" s="462" t="inlineStr">
        <is>
          <t>K004-902004795</t>
        </is>
      </c>
      <c r="E4412" s="462" t="inlineStr">
        <is>
          <t>TI2022-0903</t>
        </is>
      </c>
      <c r="F4412" s="463" t="n">
        <v>44900</v>
      </c>
      <c r="G4412" s="464" t="n">
        <v>301938</v>
      </c>
      <c r="H4412" s="462" t="n"/>
      <c r="I4412" s="464">
        <f>G4412</f>
        <v/>
      </c>
      <c r="J4412" s="462">
        <f>IF(AND(Q4412=TRUE, R4412=TRUE, S4412=TRUE), IF(W4412&lt;-0.05, "អនុញ្ញាត (អ្នកផ្គត់ផ្គង់ប្រកាសខ្វះ)", "បានប្រកាស (អនុញ្ញាត)"), IF(AND(Q4412=FALSE, R4412=FALSE, S4412=FALSE), "ព្យួរទុក (មិនមានទិន្នន័យ)", "ប្រកាសខុស (ព្យួរទុក)"))</f>
        <v/>
      </c>
      <c r="K4412" s="462" t="inlineStr"/>
      <c r="L4412" s="462" t="inlineStr"/>
      <c r="M4412" s="464">
        <f>AH4412</f>
        <v/>
      </c>
      <c r="N4412" s="464">
        <f>IF(W4412&lt;0,AH4412,I4412)</f>
        <v/>
      </c>
      <c r="O4412" s="464">
        <f>I4412-M4412</f>
        <v/>
      </c>
      <c r="P4412" s="462" t="n"/>
      <c r="Q4412" s="462">
        <f>V4412=W4412</f>
        <v/>
      </c>
      <c r="R4412" s="462">
        <f>AND(MONTH(F4412)=MONTH(X4412), YEAR(F4412)=YEAR(X4412))</f>
        <v/>
      </c>
      <c r="S4412" s="462">
        <f>AC4412="L001-901905215"</f>
        <v/>
      </c>
      <c r="T4412" s="464">
        <f>G4412-AH4412</f>
        <v/>
      </c>
      <c r="U4412" s="462" t="n"/>
      <c r="V4412" s="462" t="inlineStr">
        <is>
          <t>TI20220903</t>
        </is>
      </c>
      <c r="W4412" s="462" t="inlineStr">
        <is>
          <t>TI20220903</t>
        </is>
      </c>
      <c r="X4412" s="463" t="n">
        <v>44900</v>
      </c>
      <c r="Y4412" s="462" t="inlineStr">
        <is>
          <t>TI2022-0903</t>
        </is>
      </c>
      <c r="Z4412" s="462" t="inlineStr"/>
      <c r="AA4412" s="462" t="inlineStr">
        <is>
          <t>បុគ្គលជាប់អាករ</t>
        </is>
      </c>
      <c r="AB4412" s="462" t="inlineStr">
        <is>
          <t>L001-901905215</t>
        </is>
      </c>
      <c r="AC4412" s="462" t="inlineStr">
        <is>
          <t>វីអ៊ីស៊ិន (ខេមបូឌា) អ៊ិនដាសស្ទ្រី ឯ.ក</t>
        </is>
      </c>
      <c r="AD4412" s="464" t="n">
        <v>3321318</v>
      </c>
      <c r="AE4412" s="464" t="n">
        <v>3019380</v>
      </c>
      <c r="AF4412" s="464" t="n">
        <v>0</v>
      </c>
      <c r="AG4412" s="464" t="n">
        <v>0</v>
      </c>
      <c r="AH4412" s="464" t="n">
        <v>301938</v>
      </c>
      <c r="AI4412" s="464" t="n">
        <v>0</v>
      </c>
      <c r="AJ4412" s="464" t="n">
        <v>0</v>
      </c>
      <c r="AK4412" s="464" t="n">
        <v>0</v>
      </c>
      <c r="AL4412" s="464" t="n">
        <v>0</v>
      </c>
      <c r="AM4412" s="464" t="n">
        <v>0</v>
      </c>
      <c r="AN4412" s="464" t="n">
        <v>0</v>
      </c>
      <c r="AO4412" s="464" t="n">
        <v>0</v>
      </c>
      <c r="AP4412" s="464" t="n">
        <v>0</v>
      </c>
      <c r="AQ4412" s="462" t="inlineStr"/>
      <c r="AR4412" s="462" t="inlineStr">
        <is>
          <t>CLEARANCE &amp; TRUCKING FEE</t>
        </is>
      </c>
      <c r="AS4412" s="462" t="inlineStr">
        <is>
          <t>បានប្រកាសពន្ធ</t>
        </is>
      </c>
    </row>
    <row r="4413">
      <c r="A4413" s="461" t="n">
        <v>4405</v>
      </c>
      <c r="B4413" s="462" t="inlineStr">
        <is>
          <t>Monthly Tax Declaration fee for Dec 2022 service</t>
        </is>
      </c>
      <c r="C4413" s="462" t="inlineStr">
        <is>
          <t>យីងកឺ ខេម ថេក អ៊ែតវ៉ាយហ្សឺរី ឯ.ក</t>
        </is>
      </c>
      <c r="D4413" s="462" t="inlineStr">
        <is>
          <t>K003-902005313</t>
        </is>
      </c>
      <c r="E4413" s="462" t="inlineStr">
        <is>
          <t>YKT22-287</t>
        </is>
      </c>
      <c r="F4413" s="463" t="n">
        <v>44896</v>
      </c>
      <c r="G4413" s="464" t="n">
        <v>575820</v>
      </c>
      <c r="H4413" s="462" t="n"/>
      <c r="I4413" s="464">
        <f>G4413</f>
        <v/>
      </c>
      <c r="J4413" s="462">
        <f>IF(AND(Q4413=TRUE, R4413=TRUE, S4413=TRUE), IF(W4413&lt;-0.05, "អនុញ្ញាត (អ្នកផ្គត់ផ្គង់ប្រកាសខ្វះ)", "បានប្រកាស (អនុញ្ញាត)"), IF(AND(Q4413=FALSE, R4413=FALSE, S4413=FALSE), "ព្យួរទុក (មិនមានទិន្នន័យ)", "ប្រកាសខុស (ព្យួរទុក)"))</f>
        <v/>
      </c>
      <c r="K4413" s="462" t="inlineStr"/>
      <c r="L4413" s="462" t="inlineStr"/>
      <c r="M4413" s="464">
        <f>AH4413</f>
        <v/>
      </c>
      <c r="N4413" s="464">
        <f>IF(W4413&lt;0,AH4413,I4413)</f>
        <v/>
      </c>
      <c r="O4413" s="464">
        <f>I4413-M4413</f>
        <v/>
      </c>
      <c r="P4413" s="462" t="n"/>
      <c r="Q4413" s="462">
        <f>V4413=W4413</f>
        <v/>
      </c>
      <c r="R4413" s="462">
        <f>AND(MONTH(F4413)=MONTH(X4413), YEAR(F4413)=YEAR(X4413))</f>
        <v/>
      </c>
      <c r="S4413" s="462">
        <f>AC4413="L001-901905215"</f>
        <v/>
      </c>
      <c r="T4413" s="464">
        <f>G4413-AH4413</f>
        <v/>
      </c>
      <c r="U4413" s="462" t="n"/>
      <c r="V4413" s="462" t="inlineStr">
        <is>
          <t>YKT22287</t>
        </is>
      </c>
      <c r="W4413" s="462" t="inlineStr">
        <is>
          <t>YKT22287</t>
        </is>
      </c>
      <c r="X4413" s="463" t="n">
        <v>44896</v>
      </c>
      <c r="Y4413" s="462" t="inlineStr">
        <is>
          <t>YKT22-287</t>
        </is>
      </c>
      <c r="Z4413" s="462" t="inlineStr"/>
      <c r="AA4413" s="462" t="inlineStr">
        <is>
          <t>បុគ្គលជាប់អាករ</t>
        </is>
      </c>
      <c r="AB4413" s="462" t="inlineStr">
        <is>
          <t>L001-901905215</t>
        </is>
      </c>
      <c r="AC4413" s="462" t="inlineStr">
        <is>
          <t>វីអ៊ីស៊ិន (ខេមបូឌា) អ៊ិនដាសស្ទ្រី ឯ.ក</t>
        </is>
      </c>
      <c r="AD4413" s="464" t="n">
        <v>6334020</v>
      </c>
      <c r="AE4413" s="464" t="n">
        <v>5758200</v>
      </c>
      <c r="AF4413" s="464" t="n">
        <v>0</v>
      </c>
      <c r="AG4413" s="464" t="n">
        <v>0</v>
      </c>
      <c r="AH4413" s="464" t="n">
        <v>575820</v>
      </c>
      <c r="AI4413" s="464" t="n">
        <v>0</v>
      </c>
      <c r="AJ4413" s="464" t="n">
        <v>0</v>
      </c>
      <c r="AK4413" s="464" t="n">
        <v>0</v>
      </c>
      <c r="AL4413" s="464" t="n">
        <v>0</v>
      </c>
      <c r="AM4413" s="464" t="n">
        <v>0</v>
      </c>
      <c r="AN4413" s="464" t="n">
        <v>0</v>
      </c>
      <c r="AO4413" s="464" t="n">
        <v>0</v>
      </c>
      <c r="AP4413" s="464" t="n">
        <v>0</v>
      </c>
      <c r="AQ4413" s="462" t="inlineStr"/>
      <c r="AR4413" s="462" t="inlineStr">
        <is>
          <t>Monthly Tax declaration for Dec 2022 service</t>
        </is>
      </c>
      <c r="AS4413" s="462" t="inlineStr">
        <is>
          <t>បានប្រកាសពន្ធ</t>
        </is>
      </c>
    </row>
    <row r="4414">
      <c r="A4414" s="461" t="n">
        <v>4406</v>
      </c>
      <c r="B4414" s="462" t="inlineStr">
        <is>
          <t>Cartons</t>
        </is>
      </c>
      <c r="C4414" s="462" t="inlineStr">
        <is>
          <t>យី មីង ភែកឃីជីង ឯ.ក</t>
        </is>
      </c>
      <c r="D4414" s="462" t="inlineStr">
        <is>
          <t>B108-902101335</t>
        </is>
      </c>
      <c r="E4414" s="462" t="inlineStr">
        <is>
          <t>YM-0042</t>
        </is>
      </c>
      <c r="F4414" s="463" t="n">
        <v>44926</v>
      </c>
      <c r="G4414" s="464" t="n">
        <v>4632317</v>
      </c>
      <c r="H4414" s="462" t="n"/>
      <c r="I4414" s="464">
        <f>G4414</f>
        <v/>
      </c>
      <c r="J4414" s="462">
        <f>IF(AND(Q4414=TRUE, R4414=TRUE, S4414=TRUE), IF(W4414&lt;-0.05, "អនុញ្ញាត (អ្នកផ្គត់ផ្គង់ប្រកាសខ្វះ)", "បានប្រកាស (អនុញ្ញាត)"), IF(AND(Q4414=FALSE, R4414=FALSE, S4414=FALSE), "ព្យួរទុក (មិនមានទិន្នន័យ)", "ប្រកាសខុស (ព្យួរទុក)"))</f>
        <v/>
      </c>
      <c r="K4414" s="462" t="inlineStr"/>
      <c r="L4414" s="462" t="inlineStr"/>
      <c r="M4414" s="464">
        <f>AH4414</f>
        <v/>
      </c>
      <c r="N4414" s="464">
        <f>IF(W4414&lt;0,AH4414,I4414)</f>
        <v/>
      </c>
      <c r="O4414" s="464">
        <f>I4414-M4414</f>
        <v/>
      </c>
      <c r="P4414" s="462" t="n"/>
      <c r="Q4414" s="462">
        <f>V4414=W4414</f>
        <v/>
      </c>
      <c r="R4414" s="462">
        <f>AND(MONTH(F4414)=MONTH(X4414), YEAR(F4414)=YEAR(X4414))</f>
        <v/>
      </c>
      <c r="S4414" s="462">
        <f>AC4414="L001-901905215"</f>
        <v/>
      </c>
      <c r="T4414" s="464">
        <f>G4414-AH4414</f>
        <v/>
      </c>
      <c r="U4414" s="462" t="n"/>
      <c r="V4414" s="462" t="inlineStr">
        <is>
          <t>YM0042</t>
        </is>
      </c>
      <c r="W4414" s="462" t="inlineStr">
        <is>
          <t>YM0042</t>
        </is>
      </c>
      <c r="X4414" s="463" t="n">
        <v>44925</v>
      </c>
      <c r="Y4414" s="462" t="inlineStr">
        <is>
          <t>YM-0042</t>
        </is>
      </c>
      <c r="Z4414" s="462" t="inlineStr"/>
      <c r="AA4414" s="462" t="inlineStr">
        <is>
          <t>បុគ្គលជាប់អាករ</t>
        </is>
      </c>
      <c r="AB4414" s="462" t="inlineStr">
        <is>
          <t>L001-901905215</t>
        </is>
      </c>
      <c r="AC4414" s="462" t="inlineStr">
        <is>
          <t>វីអ៊ីស៊ិន (ខេមបូឌា) អ៊ិនដាសស្ទ្រី ឯ.ក</t>
        </is>
      </c>
      <c r="AD4414" s="464" t="n">
        <v>50955492</v>
      </c>
      <c r="AE4414" s="464" t="n">
        <v>46323175</v>
      </c>
      <c r="AF4414" s="464" t="n">
        <v>0</v>
      </c>
      <c r="AG4414" s="464" t="n">
        <v>0</v>
      </c>
      <c r="AH4414" s="464" t="n">
        <v>4632317</v>
      </c>
      <c r="AI4414" s="464" t="n">
        <v>0</v>
      </c>
      <c r="AJ4414" s="464" t="n">
        <v>0</v>
      </c>
      <c r="AK4414" s="464" t="n">
        <v>0</v>
      </c>
      <c r="AL4414" s="464" t="n">
        <v>0</v>
      </c>
      <c r="AM4414" s="464" t="n">
        <v>0</v>
      </c>
      <c r="AN4414" s="464" t="n">
        <v>0</v>
      </c>
      <c r="AO4414" s="464" t="n">
        <v>0</v>
      </c>
      <c r="AP4414" s="464" t="n">
        <v>0</v>
      </c>
      <c r="AQ4414" s="462" t="inlineStr"/>
      <c r="AR4414" s="462" t="inlineStr">
        <is>
          <t>Carton</t>
        </is>
      </c>
      <c r="AS4414" s="462" t="inlineStr">
        <is>
          <t>បានប្រកាសពន្ធ</t>
        </is>
      </c>
    </row>
    <row r="4415">
      <c r="A4415" s="461" t="n">
        <v>4407</v>
      </c>
      <c r="B4415" s="462" t="inlineStr">
        <is>
          <t>Paper Label</t>
        </is>
      </c>
      <c r="C4415" s="462" t="inlineStr">
        <is>
          <t>ស៊ីន ហ្វី យ៉ាង ព្រីនធីង &amp; អិកសេសសឺរី ឯ.ក</t>
        </is>
      </c>
      <c r="D4415" s="462" t="inlineStr">
        <is>
          <t>K010-901906822</t>
        </is>
      </c>
      <c r="E4415" s="462" t="inlineStr">
        <is>
          <t>XFY-YD20220194</t>
        </is>
      </c>
      <c r="F4415" s="463" t="n">
        <v>44926</v>
      </c>
      <c r="G4415" s="464" t="n">
        <v>1082335</v>
      </c>
      <c r="H4415" s="462" t="n"/>
      <c r="I4415" s="464">
        <f>G4415</f>
        <v/>
      </c>
      <c r="J4415" s="462">
        <f>IF(AND(Q4415=TRUE, R4415=TRUE, S4415=TRUE), IF(W4415&lt;-0.05, "អនុញ្ញាត (អ្នកផ្គត់ផ្គង់ប្រកាសខ្វះ)", "បានប្រកាស (អនុញ្ញាត)"), IF(AND(Q4415=FALSE, R4415=FALSE, S4415=FALSE), "ព្យួរទុក (មិនមានទិន្នន័យ)", "ប្រកាសខុស (ព្យួរទុក)"))</f>
        <v/>
      </c>
      <c r="K4415" s="462" t="inlineStr"/>
      <c r="L4415" s="462" t="inlineStr"/>
      <c r="M4415" s="464">
        <f>AH4415</f>
        <v/>
      </c>
      <c r="N4415" s="464">
        <f>IF(W4415&lt;0,AH4415,I4415)</f>
        <v/>
      </c>
      <c r="O4415" s="464">
        <f>I4415-M4415</f>
        <v/>
      </c>
      <c r="P4415" s="462" t="n"/>
      <c r="Q4415" s="462">
        <f>V4415=W4415</f>
        <v/>
      </c>
      <c r="R4415" s="462">
        <f>AND(MONTH(F4415)=MONTH(X4415), YEAR(F4415)=YEAR(X4415))</f>
        <v/>
      </c>
      <c r="S4415" s="462">
        <f>AC4415="L001-901905215"</f>
        <v/>
      </c>
      <c r="T4415" s="464">
        <f>G4415-AH4415</f>
        <v/>
      </c>
      <c r="U4415" s="462" t="n"/>
      <c r="V4415" s="462" t="inlineStr">
        <is>
          <t>XFYYD20220194</t>
        </is>
      </c>
      <c r="W4415" s="462" t="inlineStr">
        <is>
          <t>XFYYD20220194</t>
        </is>
      </c>
      <c r="X4415" s="463" t="n">
        <v>44926</v>
      </c>
      <c r="Y4415" s="462" t="inlineStr">
        <is>
          <t>XFY-YD20220194</t>
        </is>
      </c>
      <c r="Z4415" s="462" t="inlineStr"/>
      <c r="AA4415" s="462" t="inlineStr">
        <is>
          <t>បុគ្គលជាប់អាករ</t>
        </is>
      </c>
      <c r="AB4415" s="462" t="inlineStr">
        <is>
          <t>L001-901905215</t>
        </is>
      </c>
      <c r="AC4415" s="462" t="inlineStr">
        <is>
          <t>វីអ៊ីស៊ិន (ខេមបូឌា) អ៊ិនដាសស្ទ្រី ឯ.ក</t>
        </is>
      </c>
      <c r="AD4415" s="464" t="n">
        <v>11905681</v>
      </c>
      <c r="AE4415" s="464" t="n">
        <v>10823346</v>
      </c>
      <c r="AF4415" s="464" t="n">
        <v>0</v>
      </c>
      <c r="AG4415" s="464" t="n">
        <v>0</v>
      </c>
      <c r="AH4415" s="464" t="n">
        <v>1082335</v>
      </c>
      <c r="AI4415" s="464" t="n">
        <v>0</v>
      </c>
      <c r="AJ4415" s="464" t="n">
        <v>0</v>
      </c>
      <c r="AK4415" s="464" t="n">
        <v>0</v>
      </c>
      <c r="AL4415" s="464" t="n">
        <v>0</v>
      </c>
      <c r="AM4415" s="464" t="n">
        <v>0</v>
      </c>
      <c r="AN4415" s="464" t="n">
        <v>0</v>
      </c>
      <c r="AO4415" s="464" t="n">
        <v>0</v>
      </c>
      <c r="AP4415" s="464" t="n">
        <v>0</v>
      </c>
      <c r="AQ4415" s="462" t="inlineStr"/>
      <c r="AR4415" s="462" t="inlineStr">
        <is>
          <t>PAPER LABEL</t>
        </is>
      </c>
      <c r="AS4415" s="462" t="inlineStr">
        <is>
          <t>បានប្រកាសពន្ធ</t>
        </is>
      </c>
    </row>
    <row r="4416">
      <c r="A4416" s="461" t="n">
        <v>4408</v>
      </c>
      <c r="B4416" s="462" t="inlineStr">
        <is>
          <t>Poly Bag</t>
        </is>
      </c>
      <c r="C4416" s="462" t="inlineStr">
        <is>
          <t>ហុង ហ៊ីង ភែកឃីជីង មេធៀរៀល ឯ.ក</t>
        </is>
      </c>
      <c r="D4416" s="462" t="inlineStr">
        <is>
          <t>L001-901900945</t>
        </is>
      </c>
      <c r="E4416" s="462" t="inlineStr">
        <is>
          <t>T2022-000339</t>
        </is>
      </c>
      <c r="F4416" s="463" t="n">
        <v>44925</v>
      </c>
      <c r="G4416" s="464" t="n">
        <v>702334</v>
      </c>
      <c r="H4416" s="462" t="n"/>
      <c r="I4416" s="464">
        <f>G4416</f>
        <v/>
      </c>
      <c r="J4416" s="462">
        <f>IF(AND(Q4416=TRUE, R4416=TRUE, S4416=TRUE), IF(W4416&lt;-0.05, "អនុញ្ញាត (អ្នកផ្គត់ផ្គង់ប្រកាសខ្វះ)", "បានប្រកាស (អនុញ្ញាត)"), IF(AND(Q4416=FALSE, R4416=FALSE, S4416=FALSE), "ព្យួរទុក (មិនមានទិន្នន័យ)", "ប្រកាសខុស (ព្យួរទុក)"))</f>
        <v/>
      </c>
      <c r="K4416" s="462" t="inlineStr"/>
      <c r="L4416" s="462" t="inlineStr"/>
      <c r="M4416" s="464">
        <f>AH4416</f>
        <v/>
      </c>
      <c r="N4416" s="464">
        <f>IF(W4416&lt;0,AH4416,I4416)</f>
        <v/>
      </c>
      <c r="O4416" s="464">
        <f>I4416-M4416</f>
        <v/>
      </c>
      <c r="P4416" s="462" t="n"/>
      <c r="Q4416" s="462">
        <f>V4416=W4416</f>
        <v/>
      </c>
      <c r="R4416" s="462">
        <f>AND(MONTH(F4416)=MONTH(X4416), YEAR(F4416)=YEAR(X4416))</f>
        <v/>
      </c>
      <c r="S4416" s="462">
        <f>AC4416="L001-901905215"</f>
        <v/>
      </c>
      <c r="T4416" s="464">
        <f>G4416-AH4416</f>
        <v/>
      </c>
      <c r="U4416" s="462" t="n"/>
      <c r="V4416" s="462" t="inlineStr">
        <is>
          <t>T2022000339</t>
        </is>
      </c>
      <c r="W4416" s="462" t="inlineStr">
        <is>
          <t>T2022000339</t>
        </is>
      </c>
      <c r="X4416" s="463" t="n">
        <v>44925</v>
      </c>
      <c r="Y4416" s="462" t="inlineStr">
        <is>
          <t>T2022-000339</t>
        </is>
      </c>
      <c r="Z4416" s="462" t="inlineStr"/>
      <c r="AA4416" s="462" t="inlineStr">
        <is>
          <t>បុគ្គលជាប់អាករ</t>
        </is>
      </c>
      <c r="AB4416" s="462" t="inlineStr">
        <is>
          <t>L001-901905215</t>
        </is>
      </c>
      <c r="AC4416" s="462" t="inlineStr">
        <is>
          <t>វីអ៊ីស៊ិន (ខេមបូឌា) អ៊ិនដាសស្ទ្រី ឯ.ក</t>
        </is>
      </c>
      <c r="AD4416" s="464" t="n">
        <v>7725679</v>
      </c>
      <c r="AE4416" s="464" t="n">
        <v>7023345</v>
      </c>
      <c r="AF4416" s="464" t="n">
        <v>0</v>
      </c>
      <c r="AG4416" s="464" t="n">
        <v>0</v>
      </c>
      <c r="AH4416" s="464" t="n">
        <v>702334</v>
      </c>
      <c r="AI4416" s="464" t="n">
        <v>0</v>
      </c>
      <c r="AJ4416" s="464" t="n">
        <v>0</v>
      </c>
      <c r="AK4416" s="464" t="n">
        <v>0</v>
      </c>
      <c r="AL4416" s="464" t="n">
        <v>0</v>
      </c>
      <c r="AM4416" s="464" t="n">
        <v>0</v>
      </c>
      <c r="AN4416" s="464" t="n">
        <v>0</v>
      </c>
      <c r="AO4416" s="464" t="n">
        <v>0</v>
      </c>
      <c r="AP4416" s="464" t="n">
        <v>0</v>
      </c>
      <c r="AQ4416" s="462" t="inlineStr"/>
      <c r="AR4416" s="462" t="inlineStr">
        <is>
          <t>Poly bag</t>
        </is>
      </c>
      <c r="AS4416" s="462" t="inlineStr">
        <is>
          <t>បានប្រកាសពន្ធ</t>
        </is>
      </c>
    </row>
    <row r="4417">
      <c r="A4417" s="461" t="n">
        <v>4409</v>
      </c>
      <c r="B4417" s="462" t="inlineStr">
        <is>
          <t>Poly Bag</t>
        </is>
      </c>
      <c r="C4417" s="462" t="inlineStr">
        <is>
          <t>ហុង ហ៊ីង ភែកឃីជីង មេធៀរៀល ឯ.ក</t>
        </is>
      </c>
      <c r="D4417" s="462" t="inlineStr">
        <is>
          <t>L001-901900945</t>
        </is>
      </c>
      <c r="E4417" s="462" t="inlineStr">
        <is>
          <t>T2022-000326</t>
        </is>
      </c>
      <c r="F4417" s="463" t="n">
        <v>44925</v>
      </c>
      <c r="G4417" s="464" t="n">
        <v>1190611</v>
      </c>
      <c r="H4417" s="462" t="n"/>
      <c r="I4417" s="464">
        <f>G4417</f>
        <v/>
      </c>
      <c r="J4417" s="462">
        <f>IF(AND(Q4417=TRUE, R4417=TRUE, S4417=TRUE), IF(W4417&lt;-0.05, "អនុញ្ញាត (អ្នកផ្គត់ផ្គង់ប្រកាសខ្វះ)", "បានប្រកាស (អនុញ្ញាត)"), IF(AND(Q4417=FALSE, R4417=FALSE, S4417=FALSE), "ព្យួរទុក (មិនមានទិន្នន័យ)", "ប្រកាសខុស (ព្យួរទុក)"))</f>
        <v/>
      </c>
      <c r="K4417" s="462" t="inlineStr"/>
      <c r="L4417" s="462" t="inlineStr"/>
      <c r="M4417" s="464">
        <f>AH4417</f>
        <v/>
      </c>
      <c r="N4417" s="464">
        <f>IF(W4417&lt;0,AH4417,I4417)</f>
        <v/>
      </c>
      <c r="O4417" s="464">
        <f>I4417-M4417</f>
        <v/>
      </c>
      <c r="P4417" s="462" t="n"/>
      <c r="Q4417" s="462">
        <f>V4417=W4417</f>
        <v/>
      </c>
      <c r="R4417" s="462">
        <f>AND(MONTH(F4417)=MONTH(X4417), YEAR(F4417)=YEAR(X4417))</f>
        <v/>
      </c>
      <c r="S4417" s="462">
        <f>AC4417="L001-901905215"</f>
        <v/>
      </c>
      <c r="T4417" s="464">
        <f>G4417-AH4417</f>
        <v/>
      </c>
      <c r="U4417" s="462" t="n"/>
      <c r="V4417" s="462" t="inlineStr">
        <is>
          <t>T2022000326</t>
        </is>
      </c>
      <c r="W4417" s="462" t="inlineStr">
        <is>
          <t>T2022000326</t>
        </is>
      </c>
      <c r="X4417" s="463" t="n">
        <v>44925</v>
      </c>
      <c r="Y4417" s="462" t="inlineStr">
        <is>
          <t>T2022-000326</t>
        </is>
      </c>
      <c r="Z4417" s="462" t="inlineStr"/>
      <c r="AA4417" s="462" t="inlineStr">
        <is>
          <t>បុគ្គលជាប់អាករ</t>
        </is>
      </c>
      <c r="AB4417" s="462" t="inlineStr">
        <is>
          <t>L001-901905215</t>
        </is>
      </c>
      <c r="AC4417" s="462" t="inlineStr">
        <is>
          <t>វីអ៊ីស៊ិន (ខេមបូឌា) អ៊ិនដាសស្ទ្រី ឯ.ក</t>
        </is>
      </c>
      <c r="AD4417" s="464" t="n">
        <v>13096718</v>
      </c>
      <c r="AE4417" s="464" t="n">
        <v>11906107</v>
      </c>
      <c r="AF4417" s="464" t="n">
        <v>0</v>
      </c>
      <c r="AG4417" s="464" t="n">
        <v>0</v>
      </c>
      <c r="AH4417" s="464" t="n">
        <v>1190611</v>
      </c>
      <c r="AI4417" s="464" t="n">
        <v>0</v>
      </c>
      <c r="AJ4417" s="464" t="n">
        <v>0</v>
      </c>
      <c r="AK4417" s="464" t="n">
        <v>0</v>
      </c>
      <c r="AL4417" s="464" t="n">
        <v>0</v>
      </c>
      <c r="AM4417" s="464" t="n">
        <v>0</v>
      </c>
      <c r="AN4417" s="464" t="n">
        <v>0</v>
      </c>
      <c r="AO4417" s="464" t="n">
        <v>0</v>
      </c>
      <c r="AP4417" s="464" t="n">
        <v>0</v>
      </c>
      <c r="AQ4417" s="462" t="inlineStr"/>
      <c r="AR4417" s="462" t="inlineStr">
        <is>
          <t>Poly bag</t>
        </is>
      </c>
      <c r="AS4417" s="462" t="inlineStr">
        <is>
          <t>បានប្រកាសពន្ធ</t>
        </is>
      </c>
    </row>
    <row r="4418">
      <c r="A4418" s="461" t="n">
        <v>4410</v>
      </c>
      <c r="B4418" s="462" t="inlineStr">
        <is>
          <t>Inspection Service Fee</t>
        </is>
      </c>
      <c r="C4418" s="462" t="inlineStr">
        <is>
          <t>ប្យួរ៉ូ វេរីតាស (ខេមបូឌា) លីមីធីត</t>
        </is>
      </c>
      <c r="D4418" s="462" t="inlineStr">
        <is>
          <t>L001-107024462</t>
        </is>
      </c>
      <c r="E4418" s="462" t="inlineStr">
        <is>
          <t>59014075</t>
        </is>
      </c>
      <c r="F4418" s="463" t="n">
        <v>44926</v>
      </c>
      <c r="G4418" s="464" t="n">
        <v>55767</v>
      </c>
      <c r="H4418" s="462" t="n"/>
      <c r="I4418" s="464">
        <f>G4418</f>
        <v/>
      </c>
      <c r="J4418" s="462">
        <f>IF(AND(Q4418=TRUE, R4418=TRUE, S4418=TRUE), IF(W4418&lt;-0.05, "អនុញ្ញាត (អ្នកផ្គត់ផ្គង់ប្រកាសខ្វះ)", "បានប្រកាស (អនុញ្ញាត)"), IF(AND(Q4418=FALSE, R4418=FALSE, S4418=FALSE), "ព្យួរទុក (មិនមានទិន្នន័យ)", "ប្រកាសខុស (ព្យួរទុក)"))</f>
        <v/>
      </c>
      <c r="K4418" s="462" t="inlineStr"/>
      <c r="L4418" s="462" t="inlineStr"/>
      <c r="M4418" s="464">
        <f>AH4418</f>
        <v/>
      </c>
      <c r="N4418" s="464">
        <f>IF(W4418&lt;0,AH4418,I4418)</f>
        <v/>
      </c>
      <c r="O4418" s="464">
        <f>I4418-M4418</f>
        <v/>
      </c>
      <c r="P4418" s="462" t="n"/>
      <c r="Q4418" s="462">
        <f>V4418=W4418</f>
        <v/>
      </c>
      <c r="R4418" s="462">
        <f>AND(MONTH(F4418)=MONTH(X4418), YEAR(F4418)=YEAR(X4418))</f>
        <v/>
      </c>
      <c r="S4418" s="462">
        <f>AC4418="L001-901905215"</f>
        <v/>
      </c>
      <c r="T4418" s="464">
        <f>G4418-AH4418</f>
        <v/>
      </c>
      <c r="U4418" s="462" t="n"/>
      <c r="V4418" s="462" t="inlineStr">
        <is>
          <t>59014075</t>
        </is>
      </c>
      <c r="W4418" s="462" t="inlineStr">
        <is>
          <t>59014075</t>
        </is>
      </c>
      <c r="X4418" s="463" t="n">
        <v>44926</v>
      </c>
      <c r="Y4418" s="462" t="inlineStr">
        <is>
          <t>59014075</t>
        </is>
      </c>
      <c r="Z4418" s="462" t="inlineStr"/>
      <c r="AA4418" s="462" t="inlineStr">
        <is>
          <t>បុគ្គលជាប់អាករ</t>
        </is>
      </c>
      <c r="AB4418" s="462" t="inlineStr">
        <is>
          <t>L001-901905215</t>
        </is>
      </c>
      <c r="AC4418" s="462" t="inlineStr">
        <is>
          <t>វីអ៊ីស៊ិន (ខេមបូឌា) អ៊ិនដាសស្ទ្រី ឯ.ក</t>
        </is>
      </c>
      <c r="AD4418" s="464" t="n">
        <v>613433</v>
      </c>
      <c r="AE4418" s="464" t="n">
        <v>557666</v>
      </c>
      <c r="AF4418" s="464" t="n">
        <v>0</v>
      </c>
      <c r="AG4418" s="464" t="n">
        <v>0</v>
      </c>
      <c r="AH4418" s="464" t="n">
        <v>55767</v>
      </c>
      <c r="AI4418" s="464" t="n">
        <v>0</v>
      </c>
      <c r="AJ4418" s="464" t="n">
        <v>0</v>
      </c>
      <c r="AK4418" s="464" t="n">
        <v>0</v>
      </c>
      <c r="AL4418" s="464" t="n">
        <v>0</v>
      </c>
      <c r="AM4418" s="464" t="n">
        <v>0</v>
      </c>
      <c r="AN4418" s="464" t="n">
        <v>0</v>
      </c>
      <c r="AO4418" s="464" t="n">
        <v>0</v>
      </c>
      <c r="AP4418" s="464" t="n">
        <v>0</v>
      </c>
      <c r="AQ4418" s="462" t="inlineStr"/>
      <c r="AR4418" s="462" t="inlineStr">
        <is>
          <t>ចំនូលបានមកពីការលក់</t>
        </is>
      </c>
      <c r="AS4418" s="462" t="inlineStr">
        <is>
          <t>បានប្រកាសពន្ធ</t>
        </is>
      </c>
    </row>
    <row r="4419">
      <c r="A4419" s="461" t="n">
        <v>4411</v>
      </c>
      <c r="B4419" s="462" t="inlineStr">
        <is>
          <t>Inspection Service Fee</t>
        </is>
      </c>
      <c r="C4419" s="462" t="inlineStr">
        <is>
          <t>ប្យួរ៉ូ វេរីតាស (ខេមបូឌា) លីមីធីត</t>
        </is>
      </c>
      <c r="D4419" s="462" t="inlineStr">
        <is>
          <t>L001-107024462</t>
        </is>
      </c>
      <c r="E4419" s="462" t="inlineStr">
        <is>
          <t>59014056</t>
        </is>
      </c>
      <c r="F4419" s="463" t="n">
        <v>44925</v>
      </c>
      <c r="G4419" s="464" t="n">
        <v>111530</v>
      </c>
      <c r="H4419" s="462" t="n"/>
      <c r="I4419" s="464">
        <f>G4419</f>
        <v/>
      </c>
      <c r="J4419" s="462">
        <f>IF(AND(Q4419=TRUE, R4419=TRUE, S4419=TRUE), IF(W4419&lt;-0.05, "អនុញ្ញាត (អ្នកផ្គត់ផ្គង់ប្រកាសខ្វះ)", "បានប្រកាស (អនុញ្ញាត)"), IF(AND(Q4419=FALSE, R4419=FALSE, S4419=FALSE), "ព្យួរទុក (មិនមានទិន្នន័យ)", "ប្រកាសខុស (ព្យួរទុក)"))</f>
        <v/>
      </c>
      <c r="K4419" s="462" t="inlineStr"/>
      <c r="L4419" s="462" t="inlineStr"/>
      <c r="M4419" s="464">
        <f>AH4419</f>
        <v/>
      </c>
      <c r="N4419" s="464">
        <f>IF(W4419&lt;0,AH4419,I4419)</f>
        <v/>
      </c>
      <c r="O4419" s="464">
        <f>I4419-M4419</f>
        <v/>
      </c>
      <c r="P4419" s="462" t="n"/>
      <c r="Q4419" s="462">
        <f>V4419=W4419</f>
        <v/>
      </c>
      <c r="R4419" s="462">
        <f>AND(MONTH(F4419)=MONTH(X4419), YEAR(F4419)=YEAR(X4419))</f>
        <v/>
      </c>
      <c r="S4419" s="462">
        <f>AC4419="L001-901905215"</f>
        <v/>
      </c>
      <c r="T4419" s="464">
        <f>G4419-AH4419</f>
        <v/>
      </c>
      <c r="U4419" s="462" t="n"/>
      <c r="V4419" s="462" t="inlineStr">
        <is>
          <t>59014056</t>
        </is>
      </c>
      <c r="W4419" s="462" t="inlineStr">
        <is>
          <t>59014056</t>
        </is>
      </c>
      <c r="X4419" s="463" t="n">
        <v>44925</v>
      </c>
      <c r="Y4419" s="462" t="inlineStr">
        <is>
          <t>59014056</t>
        </is>
      </c>
      <c r="Z4419" s="462" t="inlineStr"/>
      <c r="AA4419" s="462" t="inlineStr">
        <is>
          <t>បុគ្គលជាប់អាករ</t>
        </is>
      </c>
      <c r="AB4419" s="462" t="inlineStr">
        <is>
          <t>L001-901905215</t>
        </is>
      </c>
      <c r="AC4419" s="462" t="inlineStr">
        <is>
          <t>វីអ៊ីស៊ិន (ខេមបូឌា) អ៊ិនដាសស្ទ្រី ឯ.ក</t>
        </is>
      </c>
      <c r="AD4419" s="464" t="n">
        <v>1226825</v>
      </c>
      <c r="AE4419" s="464" t="n">
        <v>1115295</v>
      </c>
      <c r="AF4419" s="464" t="n">
        <v>0</v>
      </c>
      <c r="AG4419" s="464" t="n">
        <v>0</v>
      </c>
      <c r="AH4419" s="464" t="n">
        <v>111530</v>
      </c>
      <c r="AI4419" s="464" t="n">
        <v>0</v>
      </c>
      <c r="AJ4419" s="464" t="n">
        <v>0</v>
      </c>
      <c r="AK4419" s="464" t="n">
        <v>0</v>
      </c>
      <c r="AL4419" s="464" t="n">
        <v>0</v>
      </c>
      <c r="AM4419" s="464" t="n">
        <v>0</v>
      </c>
      <c r="AN4419" s="464" t="n">
        <v>0</v>
      </c>
      <c r="AO4419" s="464" t="n">
        <v>0</v>
      </c>
      <c r="AP4419" s="464" t="n">
        <v>0</v>
      </c>
      <c r="AQ4419" s="462" t="inlineStr"/>
      <c r="AR4419" s="462" t="inlineStr">
        <is>
          <t>ចំនូលបានមកពីការលក់</t>
        </is>
      </c>
      <c r="AS4419" s="462" t="inlineStr">
        <is>
          <t>បានប្រកាសពន្ធ</t>
        </is>
      </c>
    </row>
    <row r="4420">
      <c r="A4420" s="461" t="n">
        <v>4412</v>
      </c>
      <c r="B4420" s="462" t="inlineStr">
        <is>
          <t>Inspection Service Fee</t>
        </is>
      </c>
      <c r="C4420" s="462" t="inlineStr">
        <is>
          <t>ប្យួរ៉ូ វេរីតាស (ខេមបូឌា) លីមីធីត</t>
        </is>
      </c>
      <c r="D4420" s="462" t="inlineStr">
        <is>
          <t>L001-107024462</t>
        </is>
      </c>
      <c r="E4420" s="462" t="inlineStr">
        <is>
          <t>59014022</t>
        </is>
      </c>
      <c r="F4420" s="463" t="n">
        <v>44921</v>
      </c>
      <c r="G4420" s="464" t="n">
        <v>137183</v>
      </c>
      <c r="H4420" s="462" t="n"/>
      <c r="I4420" s="464">
        <f>G4420</f>
        <v/>
      </c>
      <c r="J4420" s="462">
        <f>IF(AND(Q4420=TRUE, R4420=TRUE, S4420=TRUE), IF(W4420&lt;-0.05, "អនុញ្ញាត (អ្នកផ្គត់ផ្គង់ប្រកាសខ្វះ)", "បានប្រកាស (អនុញ្ញាត)"), IF(AND(Q4420=FALSE, R4420=FALSE, S4420=FALSE), "ព្យួរទុក (មិនមានទិន្នន័យ)", "ប្រកាសខុស (ព្យួរទុក)"))</f>
        <v/>
      </c>
      <c r="K4420" s="462" t="inlineStr"/>
      <c r="L4420" s="462" t="inlineStr"/>
      <c r="M4420" s="464">
        <f>AH4420</f>
        <v/>
      </c>
      <c r="N4420" s="464">
        <f>IF(W4420&lt;0,AH4420,I4420)</f>
        <v/>
      </c>
      <c r="O4420" s="464">
        <f>I4420-M4420</f>
        <v/>
      </c>
      <c r="P4420" s="462" t="n"/>
      <c r="Q4420" s="462">
        <f>V4420=W4420</f>
        <v/>
      </c>
      <c r="R4420" s="462">
        <f>AND(MONTH(F4420)=MONTH(X4420), YEAR(F4420)=YEAR(X4420))</f>
        <v/>
      </c>
      <c r="S4420" s="462">
        <f>AC4420="L001-901905215"</f>
        <v/>
      </c>
      <c r="T4420" s="464">
        <f>G4420-AH4420</f>
        <v/>
      </c>
      <c r="U4420" s="462" t="n"/>
      <c r="V4420" s="462" t="inlineStr">
        <is>
          <t>59014022</t>
        </is>
      </c>
      <c r="W4420" s="462" t="inlineStr">
        <is>
          <t>59014022</t>
        </is>
      </c>
      <c r="X4420" s="463" t="n">
        <v>44921</v>
      </c>
      <c r="Y4420" s="462" t="inlineStr">
        <is>
          <t>59014022</t>
        </is>
      </c>
      <c r="Z4420" s="462" t="inlineStr"/>
      <c r="AA4420" s="462" t="inlineStr">
        <is>
          <t>ក្រុមហ៊ុនក្រៅប្រទេស</t>
        </is>
      </c>
      <c r="AB4420" s="462" t="inlineStr">
        <is>
          <t>865718696</t>
        </is>
      </c>
      <c r="AC4420" s="462" t="inlineStr">
        <is>
          <t>KIZIDA TEXTILE CO LTD</t>
        </is>
      </c>
      <c r="AD4420" s="464" t="n">
        <v>1509015</v>
      </c>
      <c r="AE4420" s="464" t="n">
        <v>1371832</v>
      </c>
      <c r="AF4420" s="464" t="n">
        <v>0</v>
      </c>
      <c r="AG4420" s="464" t="n">
        <v>0</v>
      </c>
      <c r="AH4420" s="464" t="n">
        <v>0</v>
      </c>
      <c r="AI4420" s="464" t="n">
        <v>137183</v>
      </c>
      <c r="AJ4420" s="464" t="n">
        <v>0</v>
      </c>
      <c r="AK4420" s="464" t="n">
        <v>0</v>
      </c>
      <c r="AL4420" s="464" t="n">
        <v>0</v>
      </c>
      <c r="AM4420" s="464" t="n">
        <v>0</v>
      </c>
      <c r="AN4420" s="464" t="n">
        <v>0</v>
      </c>
      <c r="AO4420" s="464" t="n">
        <v>0</v>
      </c>
      <c r="AP4420" s="464" t="n">
        <v>0</v>
      </c>
      <c r="AQ4420" s="462" t="inlineStr"/>
      <c r="AR4420" s="462" t="inlineStr">
        <is>
          <t>ចំនូលបានមកពីការលក់</t>
        </is>
      </c>
      <c r="AS4420" s="462" t="inlineStr">
        <is>
          <t>បានប្រកាសពន្ធ</t>
        </is>
      </c>
    </row>
    <row r="4421">
      <c r="A4421" s="461" t="n">
        <v>4413</v>
      </c>
      <c r="B4421" s="462" t="inlineStr">
        <is>
          <t>Inspection Service Fee</t>
        </is>
      </c>
      <c r="C4421" s="462" t="inlineStr">
        <is>
          <t>ប្យួរ៉ូ វេរីតាស (ខេមបូឌា) លីមីធីត</t>
        </is>
      </c>
      <c r="D4421" s="462" t="inlineStr">
        <is>
          <t>L001-107024462</t>
        </is>
      </c>
      <c r="E4421" s="462" t="inlineStr">
        <is>
          <t>59014003</t>
        </is>
      </c>
      <c r="F4421" s="463" t="n">
        <v>44918</v>
      </c>
      <c r="G4421" s="464" t="n">
        <v>55726</v>
      </c>
      <c r="H4421" s="462" t="n"/>
      <c r="I4421" s="464">
        <f>G4421</f>
        <v/>
      </c>
      <c r="J4421" s="462">
        <f>IF(AND(Q4421=TRUE, R4421=TRUE, S4421=TRUE), IF(W4421&lt;-0.05, "អនុញ្ញាត (អ្នកផ្គត់ផ្គង់ប្រកាសខ្វះ)", "បានប្រកាស (អនុញ្ញាត)"), IF(AND(Q4421=FALSE, R4421=FALSE, S4421=FALSE), "ព្យួរទុក (មិនមានទិន្នន័យ)", "ប្រកាសខុស (ព្យួរទុក)"))</f>
        <v/>
      </c>
      <c r="K4421" s="462" t="inlineStr"/>
      <c r="L4421" s="462" t="inlineStr"/>
      <c r="M4421" s="464">
        <f>AH4421</f>
        <v/>
      </c>
      <c r="N4421" s="464">
        <f>IF(W4421&lt;0,AH4421,I4421)</f>
        <v/>
      </c>
      <c r="O4421" s="464">
        <f>I4421-M4421</f>
        <v/>
      </c>
      <c r="P4421" s="462" t="n"/>
      <c r="Q4421" s="462">
        <f>V4421=W4421</f>
        <v/>
      </c>
      <c r="R4421" s="462">
        <f>AND(MONTH(F4421)=MONTH(X4421), YEAR(F4421)=YEAR(X4421))</f>
        <v/>
      </c>
      <c r="S4421" s="462">
        <f>AC4421="L001-901905215"</f>
        <v/>
      </c>
      <c r="T4421" s="464">
        <f>G4421-AH4421</f>
        <v/>
      </c>
      <c r="U4421" s="462" t="n"/>
      <c r="V4421" s="462" t="inlineStr">
        <is>
          <t>59014003</t>
        </is>
      </c>
      <c r="W4421" s="462" t="inlineStr">
        <is>
          <t>59014003</t>
        </is>
      </c>
      <c r="X4421" s="463" t="n">
        <v>44918</v>
      </c>
      <c r="Y4421" s="462" t="inlineStr">
        <is>
          <t>59014003</t>
        </is>
      </c>
      <c r="Z4421" s="462" t="inlineStr"/>
      <c r="AA4421" s="462" t="inlineStr">
        <is>
          <t>ក្រុមហ៊ុនក្រៅប្រទេស</t>
        </is>
      </c>
      <c r="AB4421" s="462" t="inlineStr">
        <is>
          <t>865718696</t>
        </is>
      </c>
      <c r="AC4421" s="462" t="inlineStr">
        <is>
          <t>KIZIDA TEXTILE CO LTD</t>
        </is>
      </c>
      <c r="AD4421" s="464" t="n">
        <v>612986</v>
      </c>
      <c r="AE4421" s="464" t="n">
        <v>557260</v>
      </c>
      <c r="AF4421" s="464" t="n">
        <v>0</v>
      </c>
      <c r="AG4421" s="464" t="n">
        <v>0</v>
      </c>
      <c r="AH4421" s="464" t="n">
        <v>0</v>
      </c>
      <c r="AI4421" s="464" t="n">
        <v>55726</v>
      </c>
      <c r="AJ4421" s="464" t="n">
        <v>0</v>
      </c>
      <c r="AK4421" s="464" t="n">
        <v>0</v>
      </c>
      <c r="AL4421" s="464" t="n">
        <v>0</v>
      </c>
      <c r="AM4421" s="464" t="n">
        <v>0</v>
      </c>
      <c r="AN4421" s="464" t="n">
        <v>0</v>
      </c>
      <c r="AO4421" s="464" t="n">
        <v>0</v>
      </c>
      <c r="AP4421" s="464" t="n">
        <v>0</v>
      </c>
      <c r="AQ4421" s="462" t="inlineStr"/>
      <c r="AR4421" s="462" t="inlineStr">
        <is>
          <t>ចំនូលបានមកពីការលក់</t>
        </is>
      </c>
      <c r="AS4421" s="462" t="inlineStr">
        <is>
          <t>បានប្រកាសពន្ធ</t>
        </is>
      </c>
    </row>
    <row r="4422">
      <c r="A4422" s="461" t="n">
        <v>4414</v>
      </c>
      <c r="B4422" s="462" t="inlineStr">
        <is>
          <t>Inspection Service Fee</t>
        </is>
      </c>
      <c r="C4422" s="462" t="inlineStr">
        <is>
          <t>ប្យួរ៉ូ វេរីតាស (ខេមបូឌា) លីមីធីត</t>
        </is>
      </c>
      <c r="D4422" s="462" t="inlineStr">
        <is>
          <t>L001-107024462</t>
        </is>
      </c>
      <c r="E4422" s="462" t="inlineStr">
        <is>
          <t>59014001</t>
        </is>
      </c>
      <c r="F4422" s="463" t="n">
        <v>44918</v>
      </c>
      <c r="G4422" s="464" t="n">
        <v>111448</v>
      </c>
      <c r="H4422" s="462" t="n"/>
      <c r="I4422" s="464">
        <f>G4422</f>
        <v/>
      </c>
      <c r="J4422" s="462">
        <f>IF(AND(Q4422=TRUE, R4422=TRUE, S4422=TRUE), IF(W4422&lt;-0.05, "អនុញ្ញាត (អ្នកផ្គត់ផ្គង់ប្រកាសខ្វះ)", "បានប្រកាស (អនុញ្ញាត)"), IF(AND(Q4422=FALSE, R4422=FALSE, S4422=FALSE), "ព្យួរទុក (មិនមានទិន្នន័យ)", "ប្រកាសខុស (ព្យួរទុក)"))</f>
        <v/>
      </c>
      <c r="K4422" s="462" t="inlineStr"/>
      <c r="L4422" s="462" t="inlineStr"/>
      <c r="M4422" s="464">
        <f>AH4422</f>
        <v/>
      </c>
      <c r="N4422" s="464">
        <f>IF(W4422&lt;0,AH4422,I4422)</f>
        <v/>
      </c>
      <c r="O4422" s="464">
        <f>I4422-M4422</f>
        <v/>
      </c>
      <c r="P4422" s="462" t="n"/>
      <c r="Q4422" s="462">
        <f>V4422=W4422</f>
        <v/>
      </c>
      <c r="R4422" s="462">
        <f>AND(MONTH(F4422)=MONTH(X4422), YEAR(F4422)=YEAR(X4422))</f>
        <v/>
      </c>
      <c r="S4422" s="462">
        <f>AC4422="L001-901905215"</f>
        <v/>
      </c>
      <c r="T4422" s="464">
        <f>G4422-AH4422</f>
        <v/>
      </c>
      <c r="U4422" s="462" t="n"/>
      <c r="V4422" s="462" t="inlineStr">
        <is>
          <t>59014001</t>
        </is>
      </c>
      <c r="W4422" s="462" t="inlineStr">
        <is>
          <t>59014001</t>
        </is>
      </c>
      <c r="X4422" s="463" t="n">
        <v>44918</v>
      </c>
      <c r="Y4422" s="462" t="inlineStr">
        <is>
          <t>59014001</t>
        </is>
      </c>
      <c r="Z4422" s="462" t="inlineStr"/>
      <c r="AA4422" s="462" t="inlineStr">
        <is>
          <t>ក្រុមហ៊ុនក្រៅប្រទេស</t>
        </is>
      </c>
      <c r="AB4422" s="462" t="inlineStr">
        <is>
          <t>865718696</t>
        </is>
      </c>
      <c r="AC4422" s="462" t="inlineStr">
        <is>
          <t>KIZIDA TEXTILE CO LTD</t>
        </is>
      </c>
      <c r="AD4422" s="464" t="n">
        <v>1225931</v>
      </c>
      <c r="AE4422" s="464" t="n">
        <v>1114483</v>
      </c>
      <c r="AF4422" s="464" t="n">
        <v>0</v>
      </c>
      <c r="AG4422" s="464" t="n">
        <v>0</v>
      </c>
      <c r="AH4422" s="464" t="n">
        <v>0</v>
      </c>
      <c r="AI4422" s="464" t="n">
        <v>111448</v>
      </c>
      <c r="AJ4422" s="464" t="n">
        <v>0</v>
      </c>
      <c r="AK4422" s="464" t="n">
        <v>0</v>
      </c>
      <c r="AL4422" s="464" t="n">
        <v>0</v>
      </c>
      <c r="AM4422" s="464" t="n">
        <v>0</v>
      </c>
      <c r="AN4422" s="464" t="n">
        <v>0</v>
      </c>
      <c r="AO4422" s="464" t="n">
        <v>0</v>
      </c>
      <c r="AP4422" s="464" t="n">
        <v>0</v>
      </c>
      <c r="AQ4422" s="462" t="inlineStr"/>
      <c r="AR4422" s="462" t="inlineStr">
        <is>
          <t>ចំនូលបានមកពីការលក់</t>
        </is>
      </c>
      <c r="AS4422" s="462" t="inlineStr">
        <is>
          <t>បានប្រកាសពន្ធ</t>
        </is>
      </c>
    </row>
    <row r="4423">
      <c r="A4423" s="461" t="n">
        <v>4415</v>
      </c>
      <c r="B4423" s="462" t="inlineStr">
        <is>
          <t>Inspection Service Fee</t>
        </is>
      </c>
      <c r="C4423" s="462" t="inlineStr">
        <is>
          <t>ប្យួរ៉ូ វេរីតាស (ខេមបូឌា) លីមីធីត</t>
        </is>
      </c>
      <c r="D4423" s="462" t="inlineStr">
        <is>
          <t>L001-107024462</t>
        </is>
      </c>
      <c r="E4423" s="462" t="inlineStr">
        <is>
          <t>59013970</t>
        </is>
      </c>
      <c r="F4423" s="463" t="n">
        <v>44914</v>
      </c>
      <c r="G4423" s="464" t="n">
        <v>111448</v>
      </c>
      <c r="H4423" s="462" t="n"/>
      <c r="I4423" s="464">
        <f>G4423</f>
        <v/>
      </c>
      <c r="J4423" s="462">
        <f>IF(AND(Q4423=TRUE, R4423=TRUE, S4423=TRUE), IF(W4423&lt;-0.05, "អនុញ្ញាត (អ្នកផ្គត់ផ្គង់ប្រកាសខ្វះ)", "បានប្រកាស (អនុញ្ញាត)"), IF(AND(Q4423=FALSE, R4423=FALSE, S4423=FALSE), "ព្យួរទុក (មិនមានទិន្នន័យ)", "ប្រកាសខុស (ព្យួរទុក)"))</f>
        <v/>
      </c>
      <c r="K4423" s="462" t="inlineStr"/>
      <c r="L4423" s="462" t="inlineStr"/>
      <c r="M4423" s="464">
        <f>AH4423</f>
        <v/>
      </c>
      <c r="N4423" s="464">
        <f>IF(W4423&lt;0,AH4423,I4423)</f>
        <v/>
      </c>
      <c r="O4423" s="464">
        <f>I4423-M4423</f>
        <v/>
      </c>
      <c r="P4423" s="462" t="n"/>
      <c r="Q4423" s="462">
        <f>V4423=W4423</f>
        <v/>
      </c>
      <c r="R4423" s="462">
        <f>AND(MONTH(F4423)=MONTH(X4423), YEAR(F4423)=YEAR(X4423))</f>
        <v/>
      </c>
      <c r="S4423" s="462">
        <f>AC4423="L001-901905215"</f>
        <v/>
      </c>
      <c r="T4423" s="464">
        <f>G4423-AH4423</f>
        <v/>
      </c>
      <c r="U4423" s="462" t="n"/>
      <c r="V4423" s="462" t="inlineStr">
        <is>
          <t>59013970</t>
        </is>
      </c>
      <c r="W4423" s="462" t="inlineStr">
        <is>
          <t>59013970</t>
        </is>
      </c>
      <c r="X4423" s="463" t="n">
        <v>44914</v>
      </c>
      <c r="Y4423" s="462" t="inlineStr">
        <is>
          <t>59013970</t>
        </is>
      </c>
      <c r="Z4423" s="462" t="inlineStr"/>
      <c r="AA4423" s="462" t="inlineStr">
        <is>
          <t>ក្រុមហ៊ុនក្រៅប្រទេស</t>
        </is>
      </c>
      <c r="AB4423" s="462" t="inlineStr">
        <is>
          <t>865718696</t>
        </is>
      </c>
      <c r="AC4423" s="462" t="inlineStr">
        <is>
          <t>KIZIDA TEXTILE CO LTD</t>
        </is>
      </c>
      <c r="AD4423" s="464" t="n">
        <v>1225931</v>
      </c>
      <c r="AE4423" s="464" t="n">
        <v>1114483</v>
      </c>
      <c r="AF4423" s="464" t="n">
        <v>0</v>
      </c>
      <c r="AG4423" s="464" t="n">
        <v>0</v>
      </c>
      <c r="AH4423" s="464" t="n">
        <v>0</v>
      </c>
      <c r="AI4423" s="464" t="n">
        <v>111448</v>
      </c>
      <c r="AJ4423" s="464" t="n">
        <v>0</v>
      </c>
      <c r="AK4423" s="464" t="n">
        <v>0</v>
      </c>
      <c r="AL4423" s="464" t="n">
        <v>0</v>
      </c>
      <c r="AM4423" s="464" t="n">
        <v>0</v>
      </c>
      <c r="AN4423" s="464" t="n">
        <v>0</v>
      </c>
      <c r="AO4423" s="464" t="n">
        <v>0</v>
      </c>
      <c r="AP4423" s="464" t="n">
        <v>0</v>
      </c>
      <c r="AQ4423" s="462" t="inlineStr"/>
      <c r="AR4423" s="462" t="inlineStr">
        <is>
          <t>ចំនូលបានមកពីការលក់</t>
        </is>
      </c>
      <c r="AS4423" s="462" t="inlineStr">
        <is>
          <t>បានប្រកាសពន្ធ</t>
        </is>
      </c>
    </row>
    <row r="4424">
      <c r="A4424" s="461" t="n">
        <v>4416</v>
      </c>
      <c r="B4424" s="462" t="inlineStr">
        <is>
          <t>Inspection Service Fee</t>
        </is>
      </c>
      <c r="C4424" s="462" t="inlineStr">
        <is>
          <t>ប្យួរ៉ូ វេរីតាស (ខេមបូឌា) លីមីធីត</t>
        </is>
      </c>
      <c r="D4424" s="462" t="inlineStr">
        <is>
          <t>L001-107024462</t>
        </is>
      </c>
      <c r="E4424" s="462" t="inlineStr">
        <is>
          <t>59013940</t>
        </is>
      </c>
      <c r="F4424" s="463" t="n">
        <v>44908</v>
      </c>
      <c r="G4424" s="464" t="n">
        <v>111367</v>
      </c>
      <c r="H4424" s="462" t="n"/>
      <c r="I4424" s="464">
        <f>G4424</f>
        <v/>
      </c>
      <c r="J4424" s="462">
        <f>IF(AND(Q4424=TRUE, R4424=TRUE, S4424=TRUE), IF(W4424&lt;-0.05, "អនុញ្ញាត (អ្នកផ្គត់ផ្គង់ប្រកាសខ្វះ)", "បានប្រកាស (អនុញ្ញាត)"), IF(AND(Q4424=FALSE, R4424=FALSE, S4424=FALSE), "ព្យួរទុក (មិនមានទិន្នន័យ)", "ប្រកាសខុស (ព្យួរទុក)"))</f>
        <v/>
      </c>
      <c r="K4424" s="462" t="inlineStr"/>
      <c r="L4424" s="462" t="inlineStr"/>
      <c r="M4424" s="464">
        <f>AH4424</f>
        <v/>
      </c>
      <c r="N4424" s="464">
        <f>IF(W4424&lt;0,AH4424,I4424)</f>
        <v/>
      </c>
      <c r="O4424" s="464">
        <f>I4424-M4424</f>
        <v/>
      </c>
      <c r="P4424" s="462" t="n"/>
      <c r="Q4424" s="462">
        <f>V4424=W4424</f>
        <v/>
      </c>
      <c r="R4424" s="462">
        <f>AND(MONTH(F4424)=MONTH(X4424), YEAR(F4424)=YEAR(X4424))</f>
        <v/>
      </c>
      <c r="S4424" s="462">
        <f>AC4424="L001-901905215"</f>
        <v/>
      </c>
      <c r="T4424" s="464">
        <f>G4424-AH4424</f>
        <v/>
      </c>
      <c r="U4424" s="462" t="n"/>
      <c r="V4424" s="462" t="inlineStr">
        <is>
          <t>59013940</t>
        </is>
      </c>
      <c r="W4424" s="462" t="inlineStr">
        <is>
          <t>59013940</t>
        </is>
      </c>
      <c r="X4424" s="463" t="n">
        <v>44908</v>
      </c>
      <c r="Y4424" s="462" t="inlineStr">
        <is>
          <t>59013940</t>
        </is>
      </c>
      <c r="Z4424" s="462" t="inlineStr"/>
      <c r="AA4424" s="462" t="inlineStr">
        <is>
          <t>ក្រុមហ៊ុនក្រៅប្រទេស</t>
        </is>
      </c>
      <c r="AB4424" s="462" t="inlineStr">
        <is>
          <t>865718696</t>
        </is>
      </c>
      <c r="AC4424" s="462" t="inlineStr">
        <is>
          <t>KIZIDA TEXTILE CO LTD</t>
        </is>
      </c>
      <c r="AD4424" s="464" t="n">
        <v>1225037</v>
      </c>
      <c r="AE4424" s="464" t="n">
        <v>1113670</v>
      </c>
      <c r="AF4424" s="464" t="n">
        <v>0</v>
      </c>
      <c r="AG4424" s="464" t="n">
        <v>0</v>
      </c>
      <c r="AH4424" s="464" t="n">
        <v>0</v>
      </c>
      <c r="AI4424" s="464" t="n">
        <v>111367</v>
      </c>
      <c r="AJ4424" s="464" t="n">
        <v>0</v>
      </c>
      <c r="AK4424" s="464" t="n">
        <v>0</v>
      </c>
      <c r="AL4424" s="464" t="n">
        <v>0</v>
      </c>
      <c r="AM4424" s="464" t="n">
        <v>0</v>
      </c>
      <c r="AN4424" s="464" t="n">
        <v>0</v>
      </c>
      <c r="AO4424" s="464" t="n">
        <v>0</v>
      </c>
      <c r="AP4424" s="464" t="n">
        <v>0</v>
      </c>
      <c r="AQ4424" s="462" t="inlineStr"/>
      <c r="AR4424" s="462" t="inlineStr">
        <is>
          <t>ចំនូលបានមកពីការលក់</t>
        </is>
      </c>
      <c r="AS4424" s="462" t="inlineStr">
        <is>
          <t>បានប្រកាសពន្ធ</t>
        </is>
      </c>
    </row>
    <row r="4425">
      <c r="A4425" s="461" t="n">
        <v>4417</v>
      </c>
      <c r="B4425" s="462" t="inlineStr">
        <is>
          <t>Inspection Service Fee</t>
        </is>
      </c>
      <c r="C4425" s="462" t="inlineStr">
        <is>
          <t>ប្យួរ៉ូ វេរីតាស (ខេមបូឌា) លីមីធីត</t>
        </is>
      </c>
      <c r="D4425" s="462" t="inlineStr">
        <is>
          <t>L001-107024462</t>
        </is>
      </c>
      <c r="E4425" s="462" t="inlineStr">
        <is>
          <t>59013883</t>
        </is>
      </c>
      <c r="F4425" s="463" t="n">
        <v>44897</v>
      </c>
      <c r="G4425" s="464" t="n">
        <v>166849</v>
      </c>
      <c r="H4425" s="462" t="n"/>
      <c r="I4425" s="464">
        <f>G4425</f>
        <v/>
      </c>
      <c r="J4425" s="462">
        <f>IF(AND(Q4425=TRUE, R4425=TRUE, S4425=TRUE), IF(W4425&lt;-0.05, "អនុញ្ញាត (អ្នកផ្គត់ផ្គង់ប្រកាសខ្វះ)", "បានប្រកាស (អនុញ្ញាត)"), IF(AND(Q4425=FALSE, R4425=FALSE, S4425=FALSE), "ព្យួរទុក (មិនមានទិន្នន័យ)", "ប្រកាសខុស (ព្យួរទុក)"))</f>
        <v/>
      </c>
      <c r="K4425" s="462" t="inlineStr"/>
      <c r="L4425" s="462" t="inlineStr"/>
      <c r="M4425" s="464">
        <f>AH4425</f>
        <v/>
      </c>
      <c r="N4425" s="464">
        <f>IF(W4425&lt;0,AH4425,I4425)</f>
        <v/>
      </c>
      <c r="O4425" s="464">
        <f>I4425-M4425</f>
        <v/>
      </c>
      <c r="P4425" s="462" t="n"/>
      <c r="Q4425" s="462">
        <f>V4425=W4425</f>
        <v/>
      </c>
      <c r="R4425" s="462">
        <f>AND(MONTH(F4425)=MONTH(X4425), YEAR(F4425)=YEAR(X4425))</f>
        <v/>
      </c>
      <c r="S4425" s="462">
        <f>AC4425="L001-901905215"</f>
        <v/>
      </c>
      <c r="T4425" s="464">
        <f>G4425-AH4425</f>
        <v/>
      </c>
      <c r="U4425" s="462" t="n"/>
      <c r="V4425" s="462" t="inlineStr">
        <is>
          <t>59013883</t>
        </is>
      </c>
      <c r="W4425" s="462" t="inlineStr">
        <is>
          <t>59013883</t>
        </is>
      </c>
      <c r="X4425" s="463" t="n">
        <v>44897</v>
      </c>
      <c r="Y4425" s="462" t="inlineStr">
        <is>
          <t>59013883</t>
        </is>
      </c>
      <c r="Z4425" s="462" t="inlineStr"/>
      <c r="AA4425" s="462" t="inlineStr">
        <is>
          <t>ក្រុមហ៊ុនក្រៅប្រទេស</t>
        </is>
      </c>
      <c r="AB4425" s="462" t="inlineStr">
        <is>
          <t>865718696</t>
        </is>
      </c>
      <c r="AC4425" s="462" t="inlineStr">
        <is>
          <t>KIZIDA TEXTILE CO LTD</t>
        </is>
      </c>
      <c r="AD4425" s="464" t="n">
        <v>1835341</v>
      </c>
      <c r="AE4425" s="464" t="n">
        <v>1668492</v>
      </c>
      <c r="AF4425" s="464" t="n">
        <v>0</v>
      </c>
      <c r="AG4425" s="464" t="n">
        <v>0</v>
      </c>
      <c r="AH4425" s="464" t="n">
        <v>0</v>
      </c>
      <c r="AI4425" s="464" t="n">
        <v>166849</v>
      </c>
      <c r="AJ4425" s="464" t="n">
        <v>0</v>
      </c>
      <c r="AK4425" s="464" t="n">
        <v>0</v>
      </c>
      <c r="AL4425" s="464" t="n">
        <v>0</v>
      </c>
      <c r="AM4425" s="464" t="n">
        <v>0</v>
      </c>
      <c r="AN4425" s="464" t="n">
        <v>0</v>
      </c>
      <c r="AO4425" s="464" t="n">
        <v>0</v>
      </c>
      <c r="AP4425" s="464" t="n">
        <v>0</v>
      </c>
      <c r="AQ4425" s="462" t="inlineStr"/>
      <c r="AR4425" s="462" t="inlineStr">
        <is>
          <t>ចំនូលបានមកពីការលក់</t>
        </is>
      </c>
      <c r="AS4425" s="462" t="inlineStr">
        <is>
          <t>បានប្រកាសពន្ធ</t>
        </is>
      </c>
    </row>
    <row r="4426">
      <c r="A4426" s="461" t="n">
        <v>4418</v>
      </c>
      <c r="B4426" s="462" t="inlineStr">
        <is>
          <t>Colors Box and Paper Card</t>
        </is>
      </c>
      <c r="C4426" s="462" t="inlineStr">
        <is>
          <t>វីង ចេង ភែកឃីជីង ឯ.ក</t>
        </is>
      </c>
      <c r="D4426" s="462" t="inlineStr">
        <is>
          <t>L001-902102915</t>
        </is>
      </c>
      <c r="E4426" s="462" t="inlineStr">
        <is>
          <t>TI0699</t>
        </is>
      </c>
      <c r="F4426" s="463" t="n">
        <v>44926</v>
      </c>
      <c r="G4426" s="464" t="n">
        <v>16185333</v>
      </c>
      <c r="H4426" s="462" t="n"/>
      <c r="I4426" s="464">
        <f>G4426</f>
        <v/>
      </c>
      <c r="J4426" s="462">
        <f>IF(AND(Q4426=TRUE, R4426=TRUE, S4426=TRUE), IF(W4426&lt;-0.05, "អនុញ្ញាត (អ្នកផ្គត់ផ្គង់ប្រកាសខ្វះ)", "បានប្រកាស (អនុញ្ញាត)"), IF(AND(Q4426=FALSE, R4426=FALSE, S4426=FALSE), "ព្យួរទុក (មិនមានទិន្នន័យ)", "ប្រកាសខុស (ព្យួរទុក)"))</f>
        <v/>
      </c>
      <c r="K4426" s="462" t="inlineStr"/>
      <c r="L4426" s="462" t="inlineStr"/>
      <c r="M4426" s="464">
        <f>AH4426</f>
        <v/>
      </c>
      <c r="N4426" s="464">
        <f>IF(W4426&lt;0,AH4426,I4426)</f>
        <v/>
      </c>
      <c r="O4426" s="464">
        <f>I4426-M4426</f>
        <v/>
      </c>
      <c r="P4426" s="462" t="n"/>
      <c r="Q4426" s="462">
        <f>V4426=W4426</f>
        <v/>
      </c>
      <c r="R4426" s="462">
        <f>AND(MONTH(F4426)=MONTH(X4426), YEAR(F4426)=YEAR(X4426))</f>
        <v/>
      </c>
      <c r="S4426" s="462">
        <f>AC4426="L001-901905215"</f>
        <v/>
      </c>
      <c r="T4426" s="464">
        <f>G4426-AH4426</f>
        <v/>
      </c>
      <c r="U4426" s="462" t="n"/>
      <c r="V4426" s="462" t="inlineStr">
        <is>
          <t>TI0699</t>
        </is>
      </c>
      <c r="W4426" s="462" t="inlineStr">
        <is>
          <t>TI0699</t>
        </is>
      </c>
      <c r="X4426" s="463" t="n">
        <v>44926</v>
      </c>
      <c r="Y4426" s="462" t="inlineStr">
        <is>
          <t>TI0699</t>
        </is>
      </c>
      <c r="Z4426" s="462" t="inlineStr"/>
      <c r="AA4426" s="462" t="inlineStr">
        <is>
          <t>បុគ្គលជាប់អាករ</t>
        </is>
      </c>
      <c r="AB4426" s="462" t="inlineStr">
        <is>
          <t>L001-901905215</t>
        </is>
      </c>
      <c r="AC4426" s="462" t="inlineStr">
        <is>
          <t>វីអ៊ីស៊ិន (ខេមបូឌា) អ៊ិនដាសស្ទ្រី ឯ.ក</t>
        </is>
      </c>
      <c r="AD4426" s="464" t="n">
        <v>178038718</v>
      </c>
      <c r="AE4426" s="464" t="n">
        <v>161853380</v>
      </c>
      <c r="AF4426" s="464" t="n">
        <v>0</v>
      </c>
      <c r="AG4426" s="464" t="n">
        <v>0</v>
      </c>
      <c r="AH4426" s="464" t="n">
        <v>16185338</v>
      </c>
      <c r="AI4426" s="464" t="n">
        <v>0</v>
      </c>
      <c r="AJ4426" s="464" t="n">
        <v>0</v>
      </c>
      <c r="AK4426" s="464" t="n">
        <v>0</v>
      </c>
      <c r="AL4426" s="464" t="n">
        <v>0</v>
      </c>
      <c r="AM4426" s="464" t="n">
        <v>0</v>
      </c>
      <c r="AN4426" s="464" t="n">
        <v>0</v>
      </c>
      <c r="AO4426" s="464" t="n">
        <v>0</v>
      </c>
      <c r="AP4426" s="464" t="n">
        <v>0</v>
      </c>
      <c r="AQ4426" s="462" t="inlineStr"/>
      <c r="AR4426" s="462" t="inlineStr">
        <is>
          <t>ចំណូលពីការលក់ Carton Box, Color Box, Paper Card and PDQ</t>
        </is>
      </c>
      <c r="AS4426" s="462" t="inlineStr">
        <is>
          <t>បានប្រកាសពន្ធ</t>
        </is>
      </c>
    </row>
    <row r="4427">
      <c r="A4427" s="461" t="n">
        <v>4419</v>
      </c>
      <c r="B4427" s="462" t="inlineStr">
        <is>
          <t>Carton Paper</t>
        </is>
      </c>
      <c r="C4427" s="462" t="inlineStr">
        <is>
          <t>ស៊ីងហ្គាពួរ កាតុង (ខេមបូឌា)</t>
        </is>
      </c>
      <c r="D4427" s="462" t="inlineStr">
        <is>
          <t>L001-100121322</t>
        </is>
      </c>
      <c r="E4427" s="462" t="inlineStr">
        <is>
          <t>V0020449</t>
        </is>
      </c>
      <c r="F4427" s="463" t="n">
        <v>44914</v>
      </c>
      <c r="G4427" s="464" t="n">
        <v>504183</v>
      </c>
      <c r="H4427" s="462" t="n"/>
      <c r="I4427" s="464">
        <f>G4427</f>
        <v/>
      </c>
      <c r="J4427" s="462">
        <f>IF(AND(Q4427=TRUE, R4427=TRUE, S4427=TRUE), IF(W4427&lt;-0.05, "អនុញ្ញាត (អ្នកផ្គត់ផ្គង់ប្រកាសខ្វះ)", "បានប្រកាស (អនុញ្ញាត)"), IF(AND(Q4427=FALSE, R4427=FALSE, S4427=FALSE), "ព្យួរទុក (មិនមានទិន្នន័យ)", "ប្រកាសខុស (ព្យួរទុក)"))</f>
        <v/>
      </c>
      <c r="K4427" s="462" t="inlineStr"/>
      <c r="L4427" s="462" t="inlineStr"/>
      <c r="M4427" s="464">
        <f>AH4427</f>
        <v/>
      </c>
      <c r="N4427" s="464">
        <f>IF(W4427&lt;0,AH4427,I4427)</f>
        <v/>
      </c>
      <c r="O4427" s="464">
        <f>I4427-M4427</f>
        <v/>
      </c>
      <c r="P4427" s="462" t="n"/>
      <c r="Q4427" s="462">
        <f>V4427=W4427</f>
        <v/>
      </c>
      <c r="R4427" s="462">
        <f>AND(MONTH(F4427)=MONTH(X4427), YEAR(F4427)=YEAR(X4427))</f>
        <v/>
      </c>
      <c r="S4427" s="462">
        <f>AC4427="L001-901905215"</f>
        <v/>
      </c>
      <c r="T4427" s="464">
        <f>G4427-AH4427</f>
        <v/>
      </c>
      <c r="U4427" s="462" t="n"/>
      <c r="V4427" s="462" t="inlineStr">
        <is>
          <t>V0020449</t>
        </is>
      </c>
      <c r="W4427" s="462" t="inlineStr">
        <is>
          <t>V0020449</t>
        </is>
      </c>
      <c r="X4427" s="463" t="n">
        <v>44914</v>
      </c>
      <c r="Y4427" s="462" t="inlineStr">
        <is>
          <t>V0020449</t>
        </is>
      </c>
      <c r="Z4427" s="462" t="inlineStr"/>
      <c r="AA4427" s="462" t="inlineStr">
        <is>
          <t>បុគ្គលជាប់អាករ</t>
        </is>
      </c>
      <c r="AB4427" s="462" t="inlineStr">
        <is>
          <t>L001-901905215</t>
        </is>
      </c>
      <c r="AC4427" s="462" t="inlineStr">
        <is>
          <t>វីអ៊ីស៊ិន (ខេមបូឌា) អ៊ិនដាសស្ទ្រី ឯ.ក</t>
        </is>
      </c>
      <c r="AD4427" s="464" t="n">
        <v>5550045</v>
      </c>
      <c r="AE4427" s="464" t="n">
        <v>5045495</v>
      </c>
      <c r="AF4427" s="464" t="n">
        <v>0</v>
      </c>
      <c r="AG4427" s="464" t="n">
        <v>0</v>
      </c>
      <c r="AH4427" s="464" t="n">
        <v>504550</v>
      </c>
      <c r="AI4427" s="464" t="n">
        <v>0</v>
      </c>
      <c r="AJ4427" s="464" t="n">
        <v>0</v>
      </c>
      <c r="AK4427" s="464" t="n">
        <v>0</v>
      </c>
      <c r="AL4427" s="464" t="n">
        <v>0</v>
      </c>
      <c r="AM4427" s="464" t="n">
        <v>0</v>
      </c>
      <c r="AN4427" s="464" t="n">
        <v>0</v>
      </c>
      <c r="AO4427" s="464" t="n">
        <v>0</v>
      </c>
      <c r="AP4427" s="464" t="n">
        <v>0</v>
      </c>
      <c r="AQ4427" s="462" t="inlineStr"/>
      <c r="AR4427" s="462" t="inlineStr">
        <is>
          <t>កេសកាតុង</t>
        </is>
      </c>
      <c r="AS4427" s="462" t="inlineStr">
        <is>
          <t>បានប្រកាសពន្ធ</t>
        </is>
      </c>
    </row>
    <row r="4428">
      <c r="A4428" s="461" t="n">
        <v>4420</v>
      </c>
      <c r="B4428" s="462" t="inlineStr">
        <is>
          <t>Carton Paper</t>
        </is>
      </c>
      <c r="C4428" s="462" t="inlineStr">
        <is>
          <t>ស៊ីងហ្គាពួរ កាតុង (ខេមបូឌា)</t>
        </is>
      </c>
      <c r="D4428" s="462" t="inlineStr">
        <is>
          <t>L001-100121322</t>
        </is>
      </c>
      <c r="E4428" s="462" t="inlineStr">
        <is>
          <t>V0020448</t>
        </is>
      </c>
      <c r="F4428" s="463" t="n">
        <v>44914</v>
      </c>
      <c r="G4428" s="464" t="n">
        <v>499851</v>
      </c>
      <c r="H4428" s="462" t="n"/>
      <c r="I4428" s="464">
        <f>G4428</f>
        <v/>
      </c>
      <c r="J4428" s="462">
        <f>IF(AND(Q4428=TRUE, R4428=TRUE, S4428=TRUE), IF(W4428&lt;-0.05, "អនុញ្ញាត (អ្នកផ្គត់ផ្គង់ប្រកាសខ្វះ)", "បានប្រកាស (អនុញ្ញាត)"), IF(AND(Q4428=FALSE, R4428=FALSE, S4428=FALSE), "ព្យួរទុក (មិនមានទិន្នន័យ)", "ប្រកាសខុស (ព្យួរទុក)"))</f>
        <v/>
      </c>
      <c r="K4428" s="462" t="inlineStr"/>
      <c r="L4428" s="462" t="inlineStr"/>
      <c r="M4428" s="464">
        <f>AH4428</f>
        <v/>
      </c>
      <c r="N4428" s="464">
        <f>IF(W4428&lt;0,AH4428,I4428)</f>
        <v/>
      </c>
      <c r="O4428" s="464">
        <f>I4428-M4428</f>
        <v/>
      </c>
      <c r="P4428" s="462" t="n"/>
      <c r="Q4428" s="462">
        <f>V4428=W4428</f>
        <v/>
      </c>
      <c r="R4428" s="462">
        <f>AND(MONTH(F4428)=MONTH(X4428), YEAR(F4428)=YEAR(X4428))</f>
        <v/>
      </c>
      <c r="S4428" s="462">
        <f>AC4428="L001-901905215"</f>
        <v/>
      </c>
      <c r="T4428" s="464">
        <f>G4428-AH4428</f>
        <v/>
      </c>
      <c r="U4428" s="462" t="n"/>
      <c r="V4428" s="462" t="inlineStr">
        <is>
          <t>V0020448</t>
        </is>
      </c>
      <c r="W4428" s="462" t="inlineStr">
        <is>
          <t>V0020448</t>
        </is>
      </c>
      <c r="X4428" s="463" t="n">
        <v>44914</v>
      </c>
      <c r="Y4428" s="462" t="inlineStr">
        <is>
          <t>V0020448</t>
        </is>
      </c>
      <c r="Z4428" s="462" t="inlineStr"/>
      <c r="AA4428" s="462" t="inlineStr">
        <is>
          <t>បុគ្គលជាប់អាករ</t>
        </is>
      </c>
      <c r="AB4428" s="462" t="inlineStr">
        <is>
          <t>L001-901905215</t>
        </is>
      </c>
      <c r="AC4428" s="462" t="inlineStr">
        <is>
          <t>វីអ៊ីស៊ិន (ខេមបូឌា) អ៊ិនដាសស្ទ្រី ឯ.ក</t>
        </is>
      </c>
      <c r="AD4428" s="464" t="n">
        <v>5502371</v>
      </c>
      <c r="AE4428" s="464" t="n">
        <v>5002155</v>
      </c>
      <c r="AF4428" s="464" t="n">
        <v>0</v>
      </c>
      <c r="AG4428" s="464" t="n">
        <v>0</v>
      </c>
      <c r="AH4428" s="464" t="n">
        <v>500216</v>
      </c>
      <c r="AI4428" s="464" t="n">
        <v>0</v>
      </c>
      <c r="AJ4428" s="464" t="n">
        <v>0</v>
      </c>
      <c r="AK4428" s="464" t="n">
        <v>0</v>
      </c>
      <c r="AL4428" s="464" t="n">
        <v>0</v>
      </c>
      <c r="AM4428" s="464" t="n">
        <v>0</v>
      </c>
      <c r="AN4428" s="464" t="n">
        <v>0</v>
      </c>
      <c r="AO4428" s="464" t="n">
        <v>0</v>
      </c>
      <c r="AP4428" s="464" t="n">
        <v>0</v>
      </c>
      <c r="AQ4428" s="462" t="inlineStr"/>
      <c r="AR4428" s="462" t="inlineStr">
        <is>
          <t>កេសកាតុង</t>
        </is>
      </c>
      <c r="AS4428" s="462" t="inlineStr">
        <is>
          <t>បានប្រកាសពន្ធ</t>
        </is>
      </c>
    </row>
    <row r="4429">
      <c r="A4429" s="461" t="n">
        <v>4421</v>
      </c>
      <c r="B4429" s="462" t="inlineStr">
        <is>
          <t>Trucking Fee</t>
        </is>
      </c>
      <c r="C4429" s="462" t="inlineStr">
        <is>
          <t>ឆាយ ដា ឡូយីស្ទីក</t>
        </is>
      </c>
      <c r="D4429" s="462" t="inlineStr">
        <is>
          <t>L001-100063098</t>
        </is>
      </c>
      <c r="E4429" s="462" t="inlineStr">
        <is>
          <t>2212015146</t>
        </is>
      </c>
      <c r="F4429" s="463" t="n">
        <v>44921</v>
      </c>
      <c r="G4429" s="464" t="n">
        <v>90097</v>
      </c>
      <c r="H4429" s="462" t="n"/>
      <c r="I4429" s="464">
        <f>G4429</f>
        <v/>
      </c>
      <c r="J4429" s="462">
        <f>IF(AND(Q4429=TRUE, R4429=TRUE, S4429=TRUE), IF(W4429&lt;-0.05, "អនុញ្ញាត (អ្នកផ្គត់ផ្គង់ប្រកាសខ្វះ)", "បានប្រកាស (អនុញ្ញាត)"), IF(AND(Q4429=FALSE, R4429=FALSE, S4429=FALSE), "ព្យួរទុក (មិនមានទិន្នន័យ)", "ប្រកាសខុស (ព្យួរទុក)"))</f>
        <v/>
      </c>
      <c r="K4429" s="462" t="inlineStr"/>
      <c r="L4429" s="462" t="inlineStr"/>
      <c r="M4429" s="464">
        <f>AH4429</f>
        <v/>
      </c>
      <c r="N4429" s="464">
        <f>IF(W4429&lt;0,AH4429,I4429)</f>
        <v/>
      </c>
      <c r="O4429" s="464">
        <f>I4429-M4429</f>
        <v/>
      </c>
      <c r="P4429" s="462" t="n"/>
      <c r="Q4429" s="462">
        <f>V4429=W4429</f>
        <v/>
      </c>
      <c r="R4429" s="462">
        <f>AND(MONTH(F4429)=MONTH(X4429), YEAR(F4429)=YEAR(X4429))</f>
        <v/>
      </c>
      <c r="S4429" s="462">
        <f>AC4429="L001-901905215"</f>
        <v/>
      </c>
      <c r="T4429" s="464">
        <f>G4429-AH4429</f>
        <v/>
      </c>
      <c r="U4429" s="462" t="n"/>
      <c r="V4429" s="462" t="inlineStr">
        <is>
          <t>2212015146</t>
        </is>
      </c>
      <c r="W4429" s="462" t="inlineStr">
        <is>
          <t>2212015146</t>
        </is>
      </c>
      <c r="X4429" s="463" t="n">
        <v>44921</v>
      </c>
      <c r="Y4429" s="462" t="inlineStr">
        <is>
          <t>2212015146</t>
        </is>
      </c>
      <c r="Z4429" s="462" t="inlineStr"/>
      <c r="AA4429" s="462" t="inlineStr">
        <is>
          <t>បុគ្គលជាប់អាករ</t>
        </is>
      </c>
      <c r="AB4429" s="462" t="inlineStr">
        <is>
          <t>L001-901905215</t>
        </is>
      </c>
      <c r="AC4429" s="462" t="inlineStr">
        <is>
          <t>វីអ៊ីស៊ិន (ខេមបូឌា) អ៊ិនដាសស្ទ្រី ឯ.ក</t>
        </is>
      </c>
      <c r="AD4429" s="464" t="n">
        <v>991063</v>
      </c>
      <c r="AE4429" s="464" t="n">
        <v>900966</v>
      </c>
      <c r="AF4429" s="464" t="n">
        <v>0</v>
      </c>
      <c r="AG4429" s="464" t="n">
        <v>0</v>
      </c>
      <c r="AH4429" s="464" t="n">
        <v>90097</v>
      </c>
      <c r="AI4429" s="464" t="n">
        <v>0</v>
      </c>
      <c r="AJ4429" s="464" t="n">
        <v>0</v>
      </c>
      <c r="AK4429" s="464" t="n">
        <v>0</v>
      </c>
      <c r="AL4429" s="464" t="n">
        <v>0</v>
      </c>
      <c r="AM4429" s="464" t="n">
        <v>0</v>
      </c>
      <c r="AN4429" s="464" t="n">
        <v>0</v>
      </c>
      <c r="AO4429" s="464" t="n">
        <v>0</v>
      </c>
      <c r="AP4429" s="464" t="n">
        <v>0</v>
      </c>
      <c r="AQ4429" s="462" t="inlineStr"/>
      <c r="AR4429" s="462" t="inlineStr">
        <is>
          <t>Export Administration Fee</t>
        </is>
      </c>
      <c r="AS4429" s="462" t="inlineStr">
        <is>
          <t>បានប្រកាសពន្ធ</t>
        </is>
      </c>
    </row>
    <row r="4430">
      <c r="A4430" s="461" t="n">
        <v>4422</v>
      </c>
      <c r="B4430" s="462" t="inlineStr">
        <is>
          <t>Trucking Fee</t>
        </is>
      </c>
      <c r="C4430" s="462" t="inlineStr">
        <is>
          <t>ឆាយ ដា ឡូយីស្ទីក</t>
        </is>
      </c>
      <c r="D4430" s="462" t="inlineStr">
        <is>
          <t>L001-100063098</t>
        </is>
      </c>
      <c r="E4430" s="462" t="inlineStr">
        <is>
          <t>2212015140</t>
        </is>
      </c>
      <c r="F4430" s="463" t="n">
        <v>44921</v>
      </c>
      <c r="G4430" s="464" t="n">
        <v>90097</v>
      </c>
      <c r="H4430" s="462" t="n"/>
      <c r="I4430" s="464">
        <f>G4430</f>
        <v/>
      </c>
      <c r="J4430" s="462">
        <f>IF(AND(Q4430=TRUE, R4430=TRUE, S4430=TRUE), IF(W4430&lt;-0.05, "អនុញ្ញាត (អ្នកផ្គត់ផ្គង់ប្រកាសខ្វះ)", "បានប្រកាស (អនុញ្ញាត)"), IF(AND(Q4430=FALSE, R4430=FALSE, S4430=FALSE), "ព្យួរទុក (មិនមានទិន្នន័យ)", "ប្រកាសខុស (ព្យួរទុក)"))</f>
        <v/>
      </c>
      <c r="K4430" s="462" t="inlineStr"/>
      <c r="L4430" s="462" t="inlineStr"/>
      <c r="M4430" s="464">
        <f>AH4430</f>
        <v/>
      </c>
      <c r="N4430" s="464">
        <f>IF(W4430&lt;0,AH4430,I4430)</f>
        <v/>
      </c>
      <c r="O4430" s="464">
        <f>I4430-M4430</f>
        <v/>
      </c>
      <c r="P4430" s="462" t="n"/>
      <c r="Q4430" s="462">
        <f>V4430=W4430</f>
        <v/>
      </c>
      <c r="R4430" s="462">
        <f>AND(MONTH(F4430)=MONTH(X4430), YEAR(F4430)=YEAR(X4430))</f>
        <v/>
      </c>
      <c r="S4430" s="462">
        <f>AC4430="L001-901905215"</f>
        <v/>
      </c>
      <c r="T4430" s="464">
        <f>G4430-AH4430</f>
        <v/>
      </c>
      <c r="U4430" s="462" t="n"/>
      <c r="V4430" s="462" t="inlineStr">
        <is>
          <t>2212015140</t>
        </is>
      </c>
      <c r="W4430" s="462" t="inlineStr">
        <is>
          <t>2212015140</t>
        </is>
      </c>
      <c r="X4430" s="463" t="n">
        <v>44921</v>
      </c>
      <c r="Y4430" s="462" t="inlineStr">
        <is>
          <t>2212015140</t>
        </is>
      </c>
      <c r="Z4430" s="462" t="inlineStr"/>
      <c r="AA4430" s="462" t="inlineStr">
        <is>
          <t>បុគ្គលជាប់អាករ</t>
        </is>
      </c>
      <c r="AB4430" s="462" t="inlineStr">
        <is>
          <t>L001-901905215</t>
        </is>
      </c>
      <c r="AC4430" s="462" t="inlineStr">
        <is>
          <t>វីអ៊ីស៊ិន (ខេមបូឌា) អ៊ិនដាសស្ទ្រី ឯ.ក</t>
        </is>
      </c>
      <c r="AD4430" s="464" t="n">
        <v>991063</v>
      </c>
      <c r="AE4430" s="464" t="n">
        <v>900966</v>
      </c>
      <c r="AF4430" s="464" t="n">
        <v>0</v>
      </c>
      <c r="AG4430" s="464" t="n">
        <v>0</v>
      </c>
      <c r="AH4430" s="464" t="n">
        <v>90097</v>
      </c>
      <c r="AI4430" s="464" t="n">
        <v>0</v>
      </c>
      <c r="AJ4430" s="464" t="n">
        <v>0</v>
      </c>
      <c r="AK4430" s="464" t="n">
        <v>0</v>
      </c>
      <c r="AL4430" s="464" t="n">
        <v>0</v>
      </c>
      <c r="AM4430" s="464" t="n">
        <v>0</v>
      </c>
      <c r="AN4430" s="464" t="n">
        <v>0</v>
      </c>
      <c r="AO4430" s="464" t="n">
        <v>0</v>
      </c>
      <c r="AP4430" s="464" t="n">
        <v>0</v>
      </c>
      <c r="AQ4430" s="462" t="inlineStr"/>
      <c r="AR4430" s="462" t="inlineStr">
        <is>
          <t>Export Administration Fee</t>
        </is>
      </c>
      <c r="AS4430" s="462" t="inlineStr">
        <is>
          <t>បានប្រកាសពន្ធ</t>
        </is>
      </c>
    </row>
    <row r="4431">
      <c r="A4431" s="461" t="n">
        <v>4423</v>
      </c>
      <c r="B4431" s="462" t="inlineStr">
        <is>
          <t>Trucking Fee</t>
        </is>
      </c>
      <c r="C4431" s="462" t="inlineStr">
        <is>
          <t>ឆាយ ដា ឡូយីស្ទីក</t>
        </is>
      </c>
      <c r="D4431" s="462" t="inlineStr">
        <is>
          <t>L001-100063098</t>
        </is>
      </c>
      <c r="E4431" s="462" t="inlineStr">
        <is>
          <t>2212015139</t>
        </is>
      </c>
      <c r="F4431" s="463" t="n">
        <v>44921</v>
      </c>
      <c r="G4431" s="464" t="n">
        <v>90097</v>
      </c>
      <c r="H4431" s="462" t="n"/>
      <c r="I4431" s="464">
        <f>G4431</f>
        <v/>
      </c>
      <c r="J4431" s="462">
        <f>IF(AND(Q4431=TRUE, R4431=TRUE, S4431=TRUE), IF(W4431&lt;-0.05, "អនុញ្ញាត (អ្នកផ្គត់ផ្គង់ប្រកាសខ្វះ)", "បានប្រកាស (អនុញ្ញាត)"), IF(AND(Q4431=FALSE, R4431=FALSE, S4431=FALSE), "ព្យួរទុក (មិនមានទិន្នន័យ)", "ប្រកាសខុស (ព្យួរទុក)"))</f>
        <v/>
      </c>
      <c r="K4431" s="462" t="inlineStr"/>
      <c r="L4431" s="462" t="inlineStr"/>
      <c r="M4431" s="464">
        <f>AH4431</f>
        <v/>
      </c>
      <c r="N4431" s="464">
        <f>IF(W4431&lt;0,AH4431,I4431)</f>
        <v/>
      </c>
      <c r="O4431" s="464">
        <f>I4431-M4431</f>
        <v/>
      </c>
      <c r="P4431" s="462" t="n"/>
      <c r="Q4431" s="462">
        <f>V4431=W4431</f>
        <v/>
      </c>
      <c r="R4431" s="462">
        <f>AND(MONTH(F4431)=MONTH(X4431), YEAR(F4431)=YEAR(X4431))</f>
        <v/>
      </c>
      <c r="S4431" s="462">
        <f>AC4431="L001-901905215"</f>
        <v/>
      </c>
      <c r="T4431" s="464">
        <f>G4431-AH4431</f>
        <v/>
      </c>
      <c r="U4431" s="462" t="n"/>
      <c r="V4431" s="462" t="inlineStr">
        <is>
          <t>2212015139</t>
        </is>
      </c>
      <c r="W4431" s="462" t="inlineStr">
        <is>
          <t>2212015139</t>
        </is>
      </c>
      <c r="X4431" s="463" t="n">
        <v>44921</v>
      </c>
      <c r="Y4431" s="462" t="inlineStr">
        <is>
          <t>2212015139</t>
        </is>
      </c>
      <c r="Z4431" s="462" t="inlineStr"/>
      <c r="AA4431" s="462" t="inlineStr">
        <is>
          <t>បុគ្គលជាប់អាករ</t>
        </is>
      </c>
      <c r="AB4431" s="462" t="inlineStr">
        <is>
          <t>L001-901905215</t>
        </is>
      </c>
      <c r="AC4431" s="462" t="inlineStr">
        <is>
          <t>វីអ៊ីស៊ិន (ខេមបូឌា) អ៊ិនដាសស្ទ្រី ឯ.ក</t>
        </is>
      </c>
      <c r="AD4431" s="464" t="n">
        <v>991063</v>
      </c>
      <c r="AE4431" s="464" t="n">
        <v>900966</v>
      </c>
      <c r="AF4431" s="464" t="n">
        <v>0</v>
      </c>
      <c r="AG4431" s="464" t="n">
        <v>0</v>
      </c>
      <c r="AH4431" s="464" t="n">
        <v>90097</v>
      </c>
      <c r="AI4431" s="464" t="n">
        <v>0</v>
      </c>
      <c r="AJ4431" s="464" t="n">
        <v>0</v>
      </c>
      <c r="AK4431" s="464" t="n">
        <v>0</v>
      </c>
      <c r="AL4431" s="464" t="n">
        <v>0</v>
      </c>
      <c r="AM4431" s="464" t="n">
        <v>0</v>
      </c>
      <c r="AN4431" s="464" t="n">
        <v>0</v>
      </c>
      <c r="AO4431" s="464" t="n">
        <v>0</v>
      </c>
      <c r="AP4431" s="464" t="n">
        <v>0</v>
      </c>
      <c r="AQ4431" s="462" t="inlineStr"/>
      <c r="AR4431" s="462" t="inlineStr">
        <is>
          <t>Export Administration Fee</t>
        </is>
      </c>
      <c r="AS4431" s="462" t="inlineStr">
        <is>
          <t>បានប្រកាសពន្ធ</t>
        </is>
      </c>
    </row>
    <row r="4432">
      <c r="A4432" s="461" t="n">
        <v>4424</v>
      </c>
      <c r="B4432" s="462" t="inlineStr">
        <is>
          <t>Trucking Fee</t>
        </is>
      </c>
      <c r="C4432" s="462" t="inlineStr">
        <is>
          <t>ឆាយ ដា ឡូយីស្ទីក</t>
        </is>
      </c>
      <c r="D4432" s="462" t="inlineStr">
        <is>
          <t>L001-100063098</t>
        </is>
      </c>
      <c r="E4432" s="462" t="inlineStr">
        <is>
          <t>2212015128</t>
        </is>
      </c>
      <c r="F4432" s="463" t="n">
        <v>44921</v>
      </c>
      <c r="G4432" s="464" t="n">
        <v>90097</v>
      </c>
      <c r="H4432" s="462" t="n"/>
      <c r="I4432" s="464">
        <f>G4432</f>
        <v/>
      </c>
      <c r="J4432" s="462">
        <f>IF(AND(Q4432=TRUE, R4432=TRUE, S4432=TRUE), IF(W4432&lt;-0.05, "អនុញ្ញាត (អ្នកផ្គត់ផ្គង់ប្រកាសខ្វះ)", "បានប្រកាស (អនុញ្ញាត)"), IF(AND(Q4432=FALSE, R4432=FALSE, S4432=FALSE), "ព្យួរទុក (មិនមានទិន្នន័យ)", "ប្រកាសខុស (ព្យួរទុក)"))</f>
        <v/>
      </c>
      <c r="K4432" s="462" t="inlineStr"/>
      <c r="L4432" s="462" t="inlineStr"/>
      <c r="M4432" s="464">
        <f>AH4432</f>
        <v/>
      </c>
      <c r="N4432" s="464">
        <f>IF(W4432&lt;0,AH4432,I4432)</f>
        <v/>
      </c>
      <c r="O4432" s="464">
        <f>I4432-M4432</f>
        <v/>
      </c>
      <c r="P4432" s="462" t="n"/>
      <c r="Q4432" s="462">
        <f>V4432=W4432</f>
        <v/>
      </c>
      <c r="R4432" s="462">
        <f>AND(MONTH(F4432)=MONTH(X4432), YEAR(F4432)=YEAR(X4432))</f>
        <v/>
      </c>
      <c r="S4432" s="462">
        <f>AC4432="L001-901905215"</f>
        <v/>
      </c>
      <c r="T4432" s="464">
        <f>G4432-AH4432</f>
        <v/>
      </c>
      <c r="U4432" s="462" t="n"/>
      <c r="V4432" s="462" t="inlineStr">
        <is>
          <t>2212015128</t>
        </is>
      </c>
      <c r="W4432" s="462" t="inlineStr">
        <is>
          <t>2212015128</t>
        </is>
      </c>
      <c r="X4432" s="463" t="n">
        <v>44921</v>
      </c>
      <c r="Y4432" s="462" t="inlineStr">
        <is>
          <t>2212015128</t>
        </is>
      </c>
      <c r="Z4432" s="462" t="inlineStr"/>
      <c r="AA4432" s="462" t="inlineStr">
        <is>
          <t>បុគ្គលជាប់អាករ</t>
        </is>
      </c>
      <c r="AB4432" s="462" t="inlineStr">
        <is>
          <t>L001-901905215</t>
        </is>
      </c>
      <c r="AC4432" s="462" t="inlineStr">
        <is>
          <t>វីអ៊ីស៊ិន (ខេមបូឌា) អ៊ិនដាសស្ទ្រី ឯ.ក</t>
        </is>
      </c>
      <c r="AD4432" s="464" t="n">
        <v>991063</v>
      </c>
      <c r="AE4432" s="464" t="n">
        <v>900966</v>
      </c>
      <c r="AF4432" s="464" t="n">
        <v>0</v>
      </c>
      <c r="AG4432" s="464" t="n">
        <v>0</v>
      </c>
      <c r="AH4432" s="464" t="n">
        <v>90097</v>
      </c>
      <c r="AI4432" s="464" t="n">
        <v>0</v>
      </c>
      <c r="AJ4432" s="464" t="n">
        <v>0</v>
      </c>
      <c r="AK4432" s="464" t="n">
        <v>0</v>
      </c>
      <c r="AL4432" s="464" t="n">
        <v>0</v>
      </c>
      <c r="AM4432" s="464" t="n">
        <v>0</v>
      </c>
      <c r="AN4432" s="464" t="n">
        <v>0</v>
      </c>
      <c r="AO4432" s="464" t="n">
        <v>0</v>
      </c>
      <c r="AP4432" s="464" t="n">
        <v>0</v>
      </c>
      <c r="AQ4432" s="462" t="inlineStr"/>
      <c r="AR4432" s="462" t="inlineStr">
        <is>
          <t>Export Administration Fee</t>
        </is>
      </c>
      <c r="AS4432" s="462" t="inlineStr">
        <is>
          <t>បានប្រកាសពន្ធ</t>
        </is>
      </c>
    </row>
    <row r="4433">
      <c r="A4433" s="461" t="n">
        <v>4425</v>
      </c>
      <c r="B4433" s="462" t="inlineStr">
        <is>
          <t>Trucking Fee</t>
        </is>
      </c>
      <c r="C4433" s="462" t="inlineStr">
        <is>
          <t>ឆាយ ដា ឡូយីស្ទីក</t>
        </is>
      </c>
      <c r="D4433" s="462" t="inlineStr">
        <is>
          <t>L001-100063098</t>
        </is>
      </c>
      <c r="E4433" s="462" t="inlineStr">
        <is>
          <t>2212014917</t>
        </is>
      </c>
      <c r="F4433" s="463" t="n">
        <v>44915</v>
      </c>
      <c r="G4433" s="464" t="n">
        <v>12345</v>
      </c>
      <c r="H4433" s="462" t="n"/>
      <c r="I4433" s="464">
        <f>G4433</f>
        <v/>
      </c>
      <c r="J4433" s="462">
        <f>IF(AND(Q4433=TRUE, R4433=TRUE, S4433=TRUE), IF(W4433&lt;-0.05, "អនុញ្ញាត (អ្នកផ្គត់ផ្គង់ប្រកាសខ្វះ)", "បានប្រកាស (អនុញ្ញាត)"), IF(AND(Q4433=FALSE, R4433=FALSE, S4433=FALSE), "ព្យួរទុក (មិនមានទិន្នន័យ)", "ប្រកាសខុស (ព្យួរទុក)"))</f>
        <v/>
      </c>
      <c r="K4433" s="462" t="inlineStr"/>
      <c r="L4433" s="462" t="inlineStr"/>
      <c r="M4433" s="464">
        <f>AH4433</f>
        <v/>
      </c>
      <c r="N4433" s="464">
        <f>IF(W4433&lt;0,AH4433,I4433)</f>
        <v/>
      </c>
      <c r="O4433" s="464">
        <f>I4433-M4433</f>
        <v/>
      </c>
      <c r="P4433" s="462" t="n"/>
      <c r="Q4433" s="462">
        <f>V4433=W4433</f>
        <v/>
      </c>
      <c r="R4433" s="462">
        <f>AND(MONTH(F4433)=MONTH(X4433), YEAR(F4433)=YEAR(X4433))</f>
        <v/>
      </c>
      <c r="S4433" s="462">
        <f>AC4433="L001-901905215"</f>
        <v/>
      </c>
      <c r="T4433" s="464">
        <f>G4433-AH4433</f>
        <v/>
      </c>
      <c r="U4433" s="462" t="n"/>
      <c r="V4433" s="462" t="inlineStr">
        <is>
          <t>2212014917</t>
        </is>
      </c>
      <c r="W4433" s="462" t="inlineStr">
        <is>
          <t>2212014917</t>
        </is>
      </c>
      <c r="X4433" s="463" t="n">
        <v>44915</v>
      </c>
      <c r="Y4433" s="462" t="inlineStr">
        <is>
          <t>2212014917</t>
        </is>
      </c>
      <c r="Z4433" s="462" t="inlineStr"/>
      <c r="AA4433" s="462" t="inlineStr">
        <is>
          <t>បុគ្គលជាប់អាករ</t>
        </is>
      </c>
      <c r="AB4433" s="462" t="inlineStr">
        <is>
          <t>L001-901905215</t>
        </is>
      </c>
      <c r="AC4433" s="462" t="inlineStr">
        <is>
          <t>វីអ៊ីស៊ិន (ខេមបូឌា) អ៊ិនដាសស្ទ្រី ឯ.ក</t>
        </is>
      </c>
      <c r="AD4433" s="464" t="n">
        <v>135795</v>
      </c>
      <c r="AE4433" s="464" t="n">
        <v>123450</v>
      </c>
      <c r="AF4433" s="464" t="n">
        <v>0</v>
      </c>
      <c r="AG4433" s="464" t="n">
        <v>0</v>
      </c>
      <c r="AH4433" s="464" t="n">
        <v>12345</v>
      </c>
      <c r="AI4433" s="464" t="n">
        <v>0</v>
      </c>
      <c r="AJ4433" s="464" t="n">
        <v>0</v>
      </c>
      <c r="AK4433" s="464" t="n">
        <v>0</v>
      </c>
      <c r="AL4433" s="464" t="n">
        <v>0</v>
      </c>
      <c r="AM4433" s="464" t="n">
        <v>0</v>
      </c>
      <c r="AN4433" s="464" t="n">
        <v>0</v>
      </c>
      <c r="AO4433" s="464" t="n">
        <v>0</v>
      </c>
      <c r="AP4433" s="464" t="n">
        <v>0</v>
      </c>
      <c r="AQ4433" s="462" t="inlineStr"/>
      <c r="AR4433" s="462" t="inlineStr">
        <is>
          <t>Worker Fee</t>
        </is>
      </c>
      <c r="AS4433" s="462" t="inlineStr">
        <is>
          <t>បានប្រកាសពន្ធ</t>
        </is>
      </c>
    </row>
    <row r="4434">
      <c r="A4434" s="461" t="n">
        <v>4426</v>
      </c>
      <c r="B4434" s="462" t="inlineStr">
        <is>
          <t>Trucking Fee</t>
        </is>
      </c>
      <c r="C4434" s="462" t="inlineStr">
        <is>
          <t>ឆាយ ដា ឡូយីស្ទីក</t>
        </is>
      </c>
      <c r="D4434" s="462" t="inlineStr">
        <is>
          <t>L001-100063098</t>
        </is>
      </c>
      <c r="E4434" s="462" t="inlineStr">
        <is>
          <t>2212014876</t>
        </is>
      </c>
      <c r="F4434" s="463" t="n">
        <v>44914</v>
      </c>
      <c r="G4434" s="464" t="n">
        <v>90097</v>
      </c>
      <c r="H4434" s="462" t="n"/>
      <c r="I4434" s="464">
        <f>G4434</f>
        <v/>
      </c>
      <c r="J4434" s="462">
        <f>IF(AND(Q4434=TRUE, R4434=TRUE, S4434=TRUE), IF(W4434&lt;-0.05, "អនុញ្ញាត (អ្នកផ្គត់ផ្គង់ប្រកាសខ្វះ)", "បានប្រកាស (អនុញ្ញាត)"), IF(AND(Q4434=FALSE, R4434=FALSE, S4434=FALSE), "ព្យួរទុក (មិនមានទិន្នន័យ)", "ប្រកាសខុស (ព្យួរទុក)"))</f>
        <v/>
      </c>
      <c r="K4434" s="462" t="inlineStr"/>
      <c r="L4434" s="462" t="inlineStr"/>
      <c r="M4434" s="464">
        <f>AH4434</f>
        <v/>
      </c>
      <c r="N4434" s="464">
        <f>IF(W4434&lt;0,AH4434,I4434)</f>
        <v/>
      </c>
      <c r="O4434" s="464">
        <f>I4434-M4434</f>
        <v/>
      </c>
      <c r="P4434" s="462" t="n"/>
      <c r="Q4434" s="462">
        <f>V4434=W4434</f>
        <v/>
      </c>
      <c r="R4434" s="462">
        <f>AND(MONTH(F4434)=MONTH(X4434), YEAR(F4434)=YEAR(X4434))</f>
        <v/>
      </c>
      <c r="S4434" s="462">
        <f>AC4434="L001-901905215"</f>
        <v/>
      </c>
      <c r="T4434" s="464">
        <f>G4434-AH4434</f>
        <v/>
      </c>
      <c r="U4434" s="462" t="n"/>
      <c r="V4434" s="462" t="inlineStr">
        <is>
          <t>2212014876</t>
        </is>
      </c>
      <c r="W4434" s="462" t="inlineStr">
        <is>
          <t>2212014876</t>
        </is>
      </c>
      <c r="X4434" s="463" t="n">
        <v>44914</v>
      </c>
      <c r="Y4434" s="462" t="inlineStr">
        <is>
          <t>2212014876</t>
        </is>
      </c>
      <c r="Z4434" s="462" t="inlineStr"/>
      <c r="AA4434" s="462" t="inlineStr">
        <is>
          <t>បុគ្គលជាប់អាករ</t>
        </is>
      </c>
      <c r="AB4434" s="462" t="inlineStr">
        <is>
          <t>L001-901905215</t>
        </is>
      </c>
      <c r="AC4434" s="462" t="inlineStr">
        <is>
          <t>វីអ៊ីស៊ិន (ខេមបូឌា) អ៊ិនដាសស្ទ្រី ឯ.ក</t>
        </is>
      </c>
      <c r="AD4434" s="464" t="n">
        <v>991063</v>
      </c>
      <c r="AE4434" s="464" t="n">
        <v>900966</v>
      </c>
      <c r="AF4434" s="464" t="n">
        <v>0</v>
      </c>
      <c r="AG4434" s="464" t="n">
        <v>0</v>
      </c>
      <c r="AH4434" s="464" t="n">
        <v>90097</v>
      </c>
      <c r="AI4434" s="464" t="n">
        <v>0</v>
      </c>
      <c r="AJ4434" s="464" t="n">
        <v>0</v>
      </c>
      <c r="AK4434" s="464" t="n">
        <v>0</v>
      </c>
      <c r="AL4434" s="464" t="n">
        <v>0</v>
      </c>
      <c r="AM4434" s="464" t="n">
        <v>0</v>
      </c>
      <c r="AN4434" s="464" t="n">
        <v>0</v>
      </c>
      <c r="AO4434" s="464" t="n">
        <v>0</v>
      </c>
      <c r="AP4434" s="464" t="n">
        <v>0</v>
      </c>
      <c r="AQ4434" s="462" t="inlineStr"/>
      <c r="AR4434" s="462" t="inlineStr">
        <is>
          <t>Export Administration Fee</t>
        </is>
      </c>
      <c r="AS4434" s="462" t="inlineStr">
        <is>
          <t>បានប្រកាសពន្ធ</t>
        </is>
      </c>
    </row>
    <row r="4435">
      <c r="A4435" s="461" t="n">
        <v>4427</v>
      </c>
      <c r="B4435" s="462" t="inlineStr">
        <is>
          <t>Trucking Fee</t>
        </is>
      </c>
      <c r="C4435" s="462" t="inlineStr">
        <is>
          <t>ឆាយ ដា ឡូយីស្ទីក</t>
        </is>
      </c>
      <c r="D4435" s="462" t="inlineStr">
        <is>
          <t>L001-100063098</t>
        </is>
      </c>
      <c r="E4435" s="462" t="inlineStr">
        <is>
          <t>2212014853</t>
        </is>
      </c>
      <c r="F4435" s="463" t="n">
        <v>44914</v>
      </c>
      <c r="G4435" s="464" t="n">
        <v>90097</v>
      </c>
      <c r="H4435" s="462" t="n"/>
      <c r="I4435" s="464">
        <f>G4435</f>
        <v/>
      </c>
      <c r="J4435" s="462">
        <f>IF(AND(Q4435=TRUE, R4435=TRUE, S4435=TRUE), IF(W4435&lt;-0.05, "អនុញ្ញាត (អ្នកផ្គត់ផ្គង់ប្រកាសខ្វះ)", "បានប្រកាស (អនុញ្ញាត)"), IF(AND(Q4435=FALSE, R4435=FALSE, S4435=FALSE), "ព្យួរទុក (មិនមានទិន្នន័យ)", "ប្រកាសខុស (ព្យួរទុក)"))</f>
        <v/>
      </c>
      <c r="K4435" s="462" t="inlineStr"/>
      <c r="L4435" s="462" t="inlineStr"/>
      <c r="M4435" s="464">
        <f>AH4435</f>
        <v/>
      </c>
      <c r="N4435" s="464">
        <f>IF(W4435&lt;0,AH4435,I4435)</f>
        <v/>
      </c>
      <c r="O4435" s="464">
        <f>I4435-M4435</f>
        <v/>
      </c>
      <c r="P4435" s="462" t="n"/>
      <c r="Q4435" s="462">
        <f>V4435=W4435</f>
        <v/>
      </c>
      <c r="R4435" s="462">
        <f>AND(MONTH(F4435)=MONTH(X4435), YEAR(F4435)=YEAR(X4435))</f>
        <v/>
      </c>
      <c r="S4435" s="462">
        <f>AC4435="L001-901905215"</f>
        <v/>
      </c>
      <c r="T4435" s="464">
        <f>G4435-AH4435</f>
        <v/>
      </c>
      <c r="U4435" s="462" t="n"/>
      <c r="V4435" s="462" t="inlineStr">
        <is>
          <t>2212014853</t>
        </is>
      </c>
      <c r="W4435" s="462" t="inlineStr">
        <is>
          <t>2212014853</t>
        </is>
      </c>
      <c r="X4435" s="463" t="n">
        <v>44914</v>
      </c>
      <c r="Y4435" s="462" t="inlineStr">
        <is>
          <t>2212014853</t>
        </is>
      </c>
      <c r="Z4435" s="462" t="inlineStr"/>
      <c r="AA4435" s="462" t="inlineStr">
        <is>
          <t>បុគ្គលជាប់អាករ</t>
        </is>
      </c>
      <c r="AB4435" s="462" t="inlineStr">
        <is>
          <t>L001-901905215</t>
        </is>
      </c>
      <c r="AC4435" s="462" t="inlineStr">
        <is>
          <t>វីអ៊ីស៊ិន (ខេមបូឌា) អ៊ិនដាសស្ទ្រី ឯ.ក</t>
        </is>
      </c>
      <c r="AD4435" s="464" t="n">
        <v>991063</v>
      </c>
      <c r="AE4435" s="464" t="n">
        <v>900966</v>
      </c>
      <c r="AF4435" s="464" t="n">
        <v>0</v>
      </c>
      <c r="AG4435" s="464" t="n">
        <v>0</v>
      </c>
      <c r="AH4435" s="464" t="n">
        <v>90097</v>
      </c>
      <c r="AI4435" s="464" t="n">
        <v>0</v>
      </c>
      <c r="AJ4435" s="464" t="n">
        <v>0</v>
      </c>
      <c r="AK4435" s="464" t="n">
        <v>0</v>
      </c>
      <c r="AL4435" s="464" t="n">
        <v>0</v>
      </c>
      <c r="AM4435" s="464" t="n">
        <v>0</v>
      </c>
      <c r="AN4435" s="464" t="n">
        <v>0</v>
      </c>
      <c r="AO4435" s="464" t="n">
        <v>0</v>
      </c>
      <c r="AP4435" s="464" t="n">
        <v>0</v>
      </c>
      <c r="AQ4435" s="462" t="inlineStr"/>
      <c r="AR4435" s="462" t="inlineStr">
        <is>
          <t>Export Administration Fee</t>
        </is>
      </c>
      <c r="AS4435" s="462" t="inlineStr">
        <is>
          <t>បានប្រកាសពន្ធ</t>
        </is>
      </c>
    </row>
    <row r="4436">
      <c r="A4436" s="461" t="n">
        <v>4428</v>
      </c>
      <c r="B4436" s="462" t="inlineStr">
        <is>
          <t>Trucking Fee</t>
        </is>
      </c>
      <c r="C4436" s="462" t="inlineStr">
        <is>
          <t>ឆាយ ដា ឡូយីស្ទីក</t>
        </is>
      </c>
      <c r="D4436" s="462" t="inlineStr">
        <is>
          <t>L001-100063098</t>
        </is>
      </c>
      <c r="E4436" s="462" t="inlineStr">
        <is>
          <t>2212014870</t>
        </is>
      </c>
      <c r="F4436" s="463" t="n">
        <v>44914</v>
      </c>
      <c r="G4436" s="464" t="n">
        <v>90097</v>
      </c>
      <c r="H4436" s="462" t="n"/>
      <c r="I4436" s="464">
        <f>G4436</f>
        <v/>
      </c>
      <c r="J4436" s="462">
        <f>IF(AND(Q4436=TRUE, R4436=TRUE, S4436=TRUE), IF(W4436&lt;-0.05, "អនុញ្ញាត (អ្នកផ្គត់ផ្គង់ប្រកាសខ្វះ)", "បានប្រកាស (អនុញ្ញាត)"), IF(AND(Q4436=FALSE, R4436=FALSE, S4436=FALSE), "ព្យួរទុក (មិនមានទិន្នន័យ)", "ប្រកាសខុស (ព្យួរទុក)"))</f>
        <v/>
      </c>
      <c r="K4436" s="462" t="inlineStr"/>
      <c r="L4436" s="462" t="inlineStr"/>
      <c r="M4436" s="464">
        <f>AH4436</f>
        <v/>
      </c>
      <c r="N4436" s="464">
        <f>IF(W4436&lt;0,AH4436,I4436)</f>
        <v/>
      </c>
      <c r="O4436" s="464">
        <f>I4436-M4436</f>
        <v/>
      </c>
      <c r="P4436" s="462" t="n"/>
      <c r="Q4436" s="462">
        <f>V4436=W4436</f>
        <v/>
      </c>
      <c r="R4436" s="462">
        <f>AND(MONTH(F4436)=MONTH(X4436), YEAR(F4436)=YEAR(X4436))</f>
        <v/>
      </c>
      <c r="S4436" s="462">
        <f>AC4436="L001-901905215"</f>
        <v/>
      </c>
      <c r="T4436" s="464">
        <f>G4436-AH4436</f>
        <v/>
      </c>
      <c r="U4436" s="462" t="n"/>
      <c r="V4436" s="462" t="inlineStr">
        <is>
          <t>2212014870</t>
        </is>
      </c>
      <c r="W4436" s="462" t="inlineStr">
        <is>
          <t>2212014870</t>
        </is>
      </c>
      <c r="X4436" s="463" t="n">
        <v>44914</v>
      </c>
      <c r="Y4436" s="462" t="inlineStr">
        <is>
          <t>2212014870</t>
        </is>
      </c>
      <c r="Z4436" s="462" t="inlineStr"/>
      <c r="AA4436" s="462" t="inlineStr">
        <is>
          <t>បុគ្គលជាប់អាករ</t>
        </is>
      </c>
      <c r="AB4436" s="462" t="inlineStr">
        <is>
          <t>L001-901905215</t>
        </is>
      </c>
      <c r="AC4436" s="462" t="inlineStr">
        <is>
          <t>វីអ៊ីស៊ិន (ខេមបូឌា) អ៊ិនដាសស្ទ្រី ឯ.ក</t>
        </is>
      </c>
      <c r="AD4436" s="464" t="n">
        <v>991063</v>
      </c>
      <c r="AE4436" s="464" t="n">
        <v>900966</v>
      </c>
      <c r="AF4436" s="464" t="n">
        <v>0</v>
      </c>
      <c r="AG4436" s="464" t="n">
        <v>0</v>
      </c>
      <c r="AH4436" s="464" t="n">
        <v>90097</v>
      </c>
      <c r="AI4436" s="464" t="n">
        <v>0</v>
      </c>
      <c r="AJ4436" s="464" t="n">
        <v>0</v>
      </c>
      <c r="AK4436" s="464" t="n">
        <v>0</v>
      </c>
      <c r="AL4436" s="464" t="n">
        <v>0</v>
      </c>
      <c r="AM4436" s="464" t="n">
        <v>0</v>
      </c>
      <c r="AN4436" s="464" t="n">
        <v>0</v>
      </c>
      <c r="AO4436" s="464" t="n">
        <v>0</v>
      </c>
      <c r="AP4436" s="464" t="n">
        <v>0</v>
      </c>
      <c r="AQ4436" s="462" t="inlineStr"/>
      <c r="AR4436" s="462" t="inlineStr">
        <is>
          <t>Export Administration Fee</t>
        </is>
      </c>
      <c r="AS4436" s="462" t="inlineStr">
        <is>
          <t>បានប្រកាសពន្ធ</t>
        </is>
      </c>
    </row>
    <row r="4437">
      <c r="A4437" s="461" t="n">
        <v>4429</v>
      </c>
      <c r="B4437" s="462" t="inlineStr">
        <is>
          <t>Trucking Fee</t>
        </is>
      </c>
      <c r="C4437" s="462" t="inlineStr">
        <is>
          <t>ឆាយ ដា ឡូយីស្ទីក</t>
        </is>
      </c>
      <c r="D4437" s="462" t="inlineStr">
        <is>
          <t>L001-100063098</t>
        </is>
      </c>
      <c r="E4437" s="462" t="inlineStr">
        <is>
          <t>2212014585</t>
        </is>
      </c>
      <c r="F4437" s="463" t="n">
        <v>44907</v>
      </c>
      <c r="G4437" s="464" t="n">
        <v>90250</v>
      </c>
      <c r="H4437" s="462" t="n"/>
      <c r="I4437" s="464">
        <f>G4437</f>
        <v/>
      </c>
      <c r="J4437" s="462">
        <f>IF(AND(Q4437=TRUE, R4437=TRUE, S4437=TRUE), IF(W4437&lt;-0.05, "អនុញ្ញាត (អ្នកផ្គត់ផ្គង់ប្រកាសខ្វះ)", "បានប្រកាស (អនុញ្ញាត)"), IF(AND(Q4437=FALSE, R4437=FALSE, S4437=FALSE), "ព្យួរទុក (មិនមានទិន្នន័យ)", "ប្រកាសខុស (ព្យួរទុក)"))</f>
        <v/>
      </c>
      <c r="K4437" s="462" t="inlineStr"/>
      <c r="L4437" s="462" t="inlineStr"/>
      <c r="M4437" s="464">
        <f>AH4437</f>
        <v/>
      </c>
      <c r="N4437" s="464">
        <f>IF(W4437&lt;0,AH4437,I4437)</f>
        <v/>
      </c>
      <c r="O4437" s="464">
        <f>I4437-M4437</f>
        <v/>
      </c>
      <c r="P4437" s="462" t="n"/>
      <c r="Q4437" s="462">
        <f>V4437=W4437</f>
        <v/>
      </c>
      <c r="R4437" s="462">
        <f>AND(MONTH(F4437)=MONTH(X4437), YEAR(F4437)=YEAR(X4437))</f>
        <v/>
      </c>
      <c r="S4437" s="462">
        <f>AC4437="L001-901905215"</f>
        <v/>
      </c>
      <c r="T4437" s="464">
        <f>G4437-AH4437</f>
        <v/>
      </c>
      <c r="U4437" s="462" t="n"/>
      <c r="V4437" s="462" t="inlineStr">
        <is>
          <t>2212014585</t>
        </is>
      </c>
      <c r="W4437" s="462" t="inlineStr">
        <is>
          <t>2212014585</t>
        </is>
      </c>
      <c r="X4437" s="463" t="n">
        <v>44907</v>
      </c>
      <c r="Y4437" s="462" t="inlineStr">
        <is>
          <t>2212014585</t>
        </is>
      </c>
      <c r="Z4437" s="462" t="inlineStr"/>
      <c r="AA4437" s="462" t="inlineStr">
        <is>
          <t>បុគ្គលជាប់អាករ</t>
        </is>
      </c>
      <c r="AB4437" s="462" t="inlineStr">
        <is>
          <t>L001-901905215</t>
        </is>
      </c>
      <c r="AC4437" s="462" t="inlineStr">
        <is>
          <t>វីអ៊ីស៊ិន (ខេមបូឌា) អ៊ិនដាសស្ទ្រី ឯ.ក</t>
        </is>
      </c>
      <c r="AD4437" s="464" t="n">
        <v>992749</v>
      </c>
      <c r="AE4437" s="464" t="n">
        <v>902499</v>
      </c>
      <c r="AF4437" s="464" t="n">
        <v>0</v>
      </c>
      <c r="AG4437" s="464" t="n">
        <v>0</v>
      </c>
      <c r="AH4437" s="464" t="n">
        <v>90250</v>
      </c>
      <c r="AI4437" s="464" t="n">
        <v>0</v>
      </c>
      <c r="AJ4437" s="464" t="n">
        <v>0</v>
      </c>
      <c r="AK4437" s="464" t="n">
        <v>0</v>
      </c>
      <c r="AL4437" s="464" t="n">
        <v>0</v>
      </c>
      <c r="AM4437" s="464" t="n">
        <v>0</v>
      </c>
      <c r="AN4437" s="464" t="n">
        <v>0</v>
      </c>
      <c r="AO4437" s="464" t="n">
        <v>0</v>
      </c>
      <c r="AP4437" s="464" t="n">
        <v>0</v>
      </c>
      <c r="AQ4437" s="462" t="inlineStr"/>
      <c r="AR4437" s="462" t="inlineStr">
        <is>
          <t>Export Administration Fee</t>
        </is>
      </c>
      <c r="AS4437" s="462" t="inlineStr">
        <is>
          <t>បានប្រកាសពន្ធ</t>
        </is>
      </c>
    </row>
    <row r="4438">
      <c r="A4438" s="461" t="n">
        <v>4430</v>
      </c>
      <c r="B4438" s="462" t="inlineStr">
        <is>
          <t>Trucking Fee</t>
        </is>
      </c>
      <c r="C4438" s="462" t="inlineStr">
        <is>
          <t>ឆាយ ដា ឡូយីស្ទីក</t>
        </is>
      </c>
      <c r="D4438" s="462" t="inlineStr">
        <is>
          <t>L001-100063098</t>
        </is>
      </c>
      <c r="E4438" s="462" t="inlineStr">
        <is>
          <t>2212014579</t>
        </is>
      </c>
      <c r="F4438" s="463" t="n">
        <v>44907</v>
      </c>
      <c r="G4438" s="464" t="n">
        <v>90250</v>
      </c>
      <c r="H4438" s="462" t="n"/>
      <c r="I4438" s="464">
        <f>G4438</f>
        <v/>
      </c>
      <c r="J4438" s="462">
        <f>IF(AND(Q4438=TRUE, R4438=TRUE, S4438=TRUE), IF(W4438&lt;-0.05, "អនុញ្ញាត (អ្នកផ្គត់ផ្គង់ប្រកាសខ្វះ)", "បានប្រកាស (អនុញ្ញាត)"), IF(AND(Q4438=FALSE, R4438=FALSE, S4438=FALSE), "ព្យួរទុក (មិនមានទិន្នន័យ)", "ប្រកាសខុស (ព្យួរទុក)"))</f>
        <v/>
      </c>
      <c r="K4438" s="462" t="inlineStr"/>
      <c r="L4438" s="462" t="inlineStr"/>
      <c r="M4438" s="464">
        <f>AH4438</f>
        <v/>
      </c>
      <c r="N4438" s="464">
        <f>IF(W4438&lt;0,AH4438,I4438)</f>
        <v/>
      </c>
      <c r="O4438" s="464">
        <f>I4438-M4438</f>
        <v/>
      </c>
      <c r="P4438" s="462" t="n"/>
      <c r="Q4438" s="462">
        <f>V4438=W4438</f>
        <v/>
      </c>
      <c r="R4438" s="462">
        <f>AND(MONTH(F4438)=MONTH(X4438), YEAR(F4438)=YEAR(X4438))</f>
        <v/>
      </c>
      <c r="S4438" s="462">
        <f>AC4438="L001-901905215"</f>
        <v/>
      </c>
      <c r="T4438" s="464">
        <f>G4438-AH4438</f>
        <v/>
      </c>
      <c r="U4438" s="462" t="n"/>
      <c r="V4438" s="462" t="inlineStr">
        <is>
          <t>2212014579</t>
        </is>
      </c>
      <c r="W4438" s="462" t="inlineStr">
        <is>
          <t>2212014579</t>
        </is>
      </c>
      <c r="X4438" s="463" t="n">
        <v>44907</v>
      </c>
      <c r="Y4438" s="462" t="inlineStr">
        <is>
          <t>2212014579</t>
        </is>
      </c>
      <c r="Z4438" s="462" t="inlineStr"/>
      <c r="AA4438" s="462" t="inlineStr">
        <is>
          <t>បុគ្គលជាប់អាករ</t>
        </is>
      </c>
      <c r="AB4438" s="462" t="inlineStr">
        <is>
          <t>L001-901905215</t>
        </is>
      </c>
      <c r="AC4438" s="462" t="inlineStr">
        <is>
          <t>វីអ៊ីស៊ិន (ខេមបូឌា) អ៊ិនដាសស្ទ្រី ឯ.ក</t>
        </is>
      </c>
      <c r="AD4438" s="464" t="n">
        <v>992749</v>
      </c>
      <c r="AE4438" s="464" t="n">
        <v>902499</v>
      </c>
      <c r="AF4438" s="464" t="n">
        <v>0</v>
      </c>
      <c r="AG4438" s="464" t="n">
        <v>0</v>
      </c>
      <c r="AH4438" s="464" t="n">
        <v>90250</v>
      </c>
      <c r="AI4438" s="464" t="n">
        <v>0</v>
      </c>
      <c r="AJ4438" s="464" t="n">
        <v>0</v>
      </c>
      <c r="AK4438" s="464" t="n">
        <v>0</v>
      </c>
      <c r="AL4438" s="464" t="n">
        <v>0</v>
      </c>
      <c r="AM4438" s="464" t="n">
        <v>0</v>
      </c>
      <c r="AN4438" s="464" t="n">
        <v>0</v>
      </c>
      <c r="AO4438" s="464" t="n">
        <v>0</v>
      </c>
      <c r="AP4438" s="464" t="n">
        <v>0</v>
      </c>
      <c r="AQ4438" s="462" t="inlineStr"/>
      <c r="AR4438" s="462" t="inlineStr">
        <is>
          <t>Export Administration Fee</t>
        </is>
      </c>
      <c r="AS4438" s="462" t="inlineStr">
        <is>
          <t>បានប្រកាសពន្ធ</t>
        </is>
      </c>
    </row>
    <row r="4439">
      <c r="A4439" s="461" t="n">
        <v>4431</v>
      </c>
      <c r="B4439" s="462" t="inlineStr">
        <is>
          <t>Trucking Fee</t>
        </is>
      </c>
      <c r="C4439" s="462" t="inlineStr">
        <is>
          <t>ឆាយ ដា ឡូយីស្ទីក</t>
        </is>
      </c>
      <c r="D4439" s="462" t="inlineStr">
        <is>
          <t>L001-100063098</t>
        </is>
      </c>
      <c r="E4439" s="462" t="inlineStr">
        <is>
          <t>2212014565</t>
        </is>
      </c>
      <c r="F4439" s="463" t="n">
        <v>44907</v>
      </c>
      <c r="G4439" s="464" t="n">
        <v>90250</v>
      </c>
      <c r="H4439" s="462" t="n"/>
      <c r="I4439" s="464">
        <f>G4439</f>
        <v/>
      </c>
      <c r="J4439" s="462">
        <f>IF(AND(Q4439=TRUE, R4439=TRUE, S4439=TRUE), IF(W4439&lt;-0.05, "អនុញ្ញាត (អ្នកផ្គត់ផ្គង់ប្រកាសខ្វះ)", "បានប្រកាស (អនុញ្ញាត)"), IF(AND(Q4439=FALSE, R4439=FALSE, S4439=FALSE), "ព្យួរទុក (មិនមានទិន្នន័យ)", "ប្រកាសខុស (ព្យួរទុក)"))</f>
        <v/>
      </c>
      <c r="K4439" s="462" t="inlineStr"/>
      <c r="L4439" s="462" t="inlineStr"/>
      <c r="M4439" s="464">
        <f>AH4439</f>
        <v/>
      </c>
      <c r="N4439" s="464">
        <f>IF(W4439&lt;0,AH4439,I4439)</f>
        <v/>
      </c>
      <c r="O4439" s="464">
        <f>I4439-M4439</f>
        <v/>
      </c>
      <c r="P4439" s="462" t="n"/>
      <c r="Q4439" s="462">
        <f>V4439=W4439</f>
        <v/>
      </c>
      <c r="R4439" s="462">
        <f>AND(MONTH(F4439)=MONTH(X4439), YEAR(F4439)=YEAR(X4439))</f>
        <v/>
      </c>
      <c r="S4439" s="462">
        <f>AC4439="L001-901905215"</f>
        <v/>
      </c>
      <c r="T4439" s="464">
        <f>G4439-AH4439</f>
        <v/>
      </c>
      <c r="U4439" s="462" t="n"/>
      <c r="V4439" s="462" t="inlineStr">
        <is>
          <t>2212014565</t>
        </is>
      </c>
      <c r="W4439" s="462" t="inlineStr">
        <is>
          <t>2212014565</t>
        </is>
      </c>
      <c r="X4439" s="463" t="n">
        <v>44907</v>
      </c>
      <c r="Y4439" s="462" t="inlineStr">
        <is>
          <t>2212014565</t>
        </is>
      </c>
      <c r="Z4439" s="462" t="inlineStr"/>
      <c r="AA4439" s="462" t="inlineStr">
        <is>
          <t>បុគ្គលជាប់អាករ</t>
        </is>
      </c>
      <c r="AB4439" s="462" t="inlineStr">
        <is>
          <t>L001-901905215</t>
        </is>
      </c>
      <c r="AC4439" s="462" t="inlineStr">
        <is>
          <t>វីអ៊ីស៊ិន (ខេមបូឌា) អ៊ិនដាសស្ទ្រី ឯ.ក</t>
        </is>
      </c>
      <c r="AD4439" s="464" t="n">
        <v>992749</v>
      </c>
      <c r="AE4439" s="464" t="n">
        <v>902499</v>
      </c>
      <c r="AF4439" s="464" t="n">
        <v>0</v>
      </c>
      <c r="AG4439" s="464" t="n">
        <v>0</v>
      </c>
      <c r="AH4439" s="464" t="n">
        <v>90250</v>
      </c>
      <c r="AI4439" s="464" t="n">
        <v>0</v>
      </c>
      <c r="AJ4439" s="464" t="n">
        <v>0</v>
      </c>
      <c r="AK4439" s="464" t="n">
        <v>0</v>
      </c>
      <c r="AL4439" s="464" t="n">
        <v>0</v>
      </c>
      <c r="AM4439" s="464" t="n">
        <v>0</v>
      </c>
      <c r="AN4439" s="464" t="n">
        <v>0</v>
      </c>
      <c r="AO4439" s="464" t="n">
        <v>0</v>
      </c>
      <c r="AP4439" s="464" t="n">
        <v>0</v>
      </c>
      <c r="AQ4439" s="462" t="inlineStr"/>
      <c r="AR4439" s="462" t="inlineStr">
        <is>
          <t>Export Administration Fee</t>
        </is>
      </c>
      <c r="AS4439" s="462" t="inlineStr">
        <is>
          <t>បានប្រកាសពន្ធ</t>
        </is>
      </c>
    </row>
    <row r="4440">
      <c r="A4440" s="461" t="n">
        <v>4432</v>
      </c>
      <c r="B4440" s="462" t="inlineStr">
        <is>
          <t>Trucking Fee</t>
        </is>
      </c>
      <c r="C4440" s="462" t="inlineStr">
        <is>
          <t>ឆាយ ដា ឡូយីស្ទីក</t>
        </is>
      </c>
      <c r="D4440" s="462" t="inlineStr">
        <is>
          <t>L001-100063098</t>
        </is>
      </c>
      <c r="E4440" s="462" t="inlineStr">
        <is>
          <t>2212014562</t>
        </is>
      </c>
      <c r="F4440" s="463" t="n">
        <v>44907</v>
      </c>
      <c r="G4440" s="464" t="n">
        <v>90250</v>
      </c>
      <c r="H4440" s="462" t="n"/>
      <c r="I4440" s="464">
        <f>G4440</f>
        <v/>
      </c>
      <c r="J4440" s="462">
        <f>IF(AND(Q4440=TRUE, R4440=TRUE, S4440=TRUE), IF(W4440&lt;-0.05, "អនុញ្ញាត (អ្នកផ្គត់ផ្គង់ប្រកាសខ្វះ)", "បានប្រកាស (អនុញ្ញាត)"), IF(AND(Q4440=FALSE, R4440=FALSE, S4440=FALSE), "ព្យួរទុក (មិនមានទិន្នន័យ)", "ប្រកាសខុស (ព្យួរទុក)"))</f>
        <v/>
      </c>
      <c r="K4440" s="462" t="inlineStr"/>
      <c r="L4440" s="462" t="inlineStr"/>
      <c r="M4440" s="464">
        <f>AH4440</f>
        <v/>
      </c>
      <c r="N4440" s="464">
        <f>IF(W4440&lt;0,AH4440,I4440)</f>
        <v/>
      </c>
      <c r="O4440" s="464">
        <f>I4440-M4440</f>
        <v/>
      </c>
      <c r="P4440" s="462" t="n"/>
      <c r="Q4440" s="462">
        <f>V4440=W4440</f>
        <v/>
      </c>
      <c r="R4440" s="462">
        <f>AND(MONTH(F4440)=MONTH(X4440), YEAR(F4440)=YEAR(X4440))</f>
        <v/>
      </c>
      <c r="S4440" s="462">
        <f>AC4440="L001-901905215"</f>
        <v/>
      </c>
      <c r="T4440" s="464">
        <f>G4440-AH4440</f>
        <v/>
      </c>
      <c r="U4440" s="462" t="n"/>
      <c r="V4440" s="462" t="inlineStr">
        <is>
          <t>2212014562</t>
        </is>
      </c>
      <c r="W4440" s="462" t="inlineStr">
        <is>
          <t>2212014562</t>
        </is>
      </c>
      <c r="X4440" s="463" t="n">
        <v>44907</v>
      </c>
      <c r="Y4440" s="462" t="inlineStr">
        <is>
          <t>2212014562</t>
        </is>
      </c>
      <c r="Z4440" s="462" t="inlineStr"/>
      <c r="AA4440" s="462" t="inlineStr">
        <is>
          <t>បុគ្គលជាប់អាករ</t>
        </is>
      </c>
      <c r="AB4440" s="462" t="inlineStr">
        <is>
          <t>L001-901905215</t>
        </is>
      </c>
      <c r="AC4440" s="462" t="inlineStr">
        <is>
          <t>វីអ៊ីស៊ិន (ខេមបូឌា) អ៊ិនដាសស្ទ្រី ឯ.ក</t>
        </is>
      </c>
      <c r="AD4440" s="464" t="n">
        <v>992749</v>
      </c>
      <c r="AE4440" s="464" t="n">
        <v>902499</v>
      </c>
      <c r="AF4440" s="464" t="n">
        <v>0</v>
      </c>
      <c r="AG4440" s="464" t="n">
        <v>0</v>
      </c>
      <c r="AH4440" s="464" t="n">
        <v>90250</v>
      </c>
      <c r="AI4440" s="464" t="n">
        <v>0</v>
      </c>
      <c r="AJ4440" s="464" t="n">
        <v>0</v>
      </c>
      <c r="AK4440" s="464" t="n">
        <v>0</v>
      </c>
      <c r="AL4440" s="464" t="n">
        <v>0</v>
      </c>
      <c r="AM4440" s="464" t="n">
        <v>0</v>
      </c>
      <c r="AN4440" s="464" t="n">
        <v>0</v>
      </c>
      <c r="AO4440" s="464" t="n">
        <v>0</v>
      </c>
      <c r="AP4440" s="464" t="n">
        <v>0</v>
      </c>
      <c r="AQ4440" s="462" t="inlineStr"/>
      <c r="AR4440" s="462" t="inlineStr">
        <is>
          <t>Export Administration Fee</t>
        </is>
      </c>
      <c r="AS4440" s="462" t="inlineStr">
        <is>
          <t>បានប្រកាសពន្ធ</t>
        </is>
      </c>
    </row>
    <row r="4441">
      <c r="A4441" s="461" t="n">
        <v>4433</v>
      </c>
      <c r="B4441" s="462" t="inlineStr">
        <is>
          <t>Trucking Fee</t>
        </is>
      </c>
      <c r="C4441" s="462" t="inlineStr">
        <is>
          <t>ឆាយ ដា ឡូយីស្ទីក</t>
        </is>
      </c>
      <c r="D4441" s="462" t="inlineStr">
        <is>
          <t>L001-100063098</t>
        </is>
      </c>
      <c r="E4441" s="462" t="inlineStr">
        <is>
          <t>2212014559</t>
        </is>
      </c>
      <c r="F4441" s="463" t="n">
        <v>44917</v>
      </c>
      <c r="G4441" s="464" t="n">
        <v>90250</v>
      </c>
      <c r="H4441" s="462" t="n"/>
      <c r="I4441" s="464">
        <f>G4441</f>
        <v/>
      </c>
      <c r="J4441" s="462">
        <f>IF(AND(Q4441=TRUE, R4441=TRUE, S4441=TRUE), IF(W4441&lt;-0.05, "អនុញ្ញាត (អ្នកផ្គត់ផ្គង់ប្រកាសខ្វះ)", "បានប្រកាស (អនុញ្ញាត)"), IF(AND(Q4441=FALSE, R4441=FALSE, S4441=FALSE), "ព្យួរទុក (មិនមានទិន្នន័យ)", "ប្រកាសខុស (ព្យួរទុក)"))</f>
        <v/>
      </c>
      <c r="K4441" s="462" t="inlineStr"/>
      <c r="L4441" s="462" t="inlineStr"/>
      <c r="M4441" s="464">
        <f>AH4441</f>
        <v/>
      </c>
      <c r="N4441" s="464">
        <f>IF(W4441&lt;0,AH4441,I4441)</f>
        <v/>
      </c>
      <c r="O4441" s="464">
        <f>I4441-M4441</f>
        <v/>
      </c>
      <c r="P4441" s="462" t="n"/>
      <c r="Q4441" s="462">
        <f>V4441=W4441</f>
        <v/>
      </c>
      <c r="R4441" s="462">
        <f>AND(MONTH(F4441)=MONTH(X4441), YEAR(F4441)=YEAR(X4441))</f>
        <v/>
      </c>
      <c r="S4441" s="462">
        <f>AC4441="L001-901905215"</f>
        <v/>
      </c>
      <c r="T4441" s="464">
        <f>G4441-AH4441</f>
        <v/>
      </c>
      <c r="U4441" s="462" t="n"/>
      <c r="V4441" s="462" t="inlineStr">
        <is>
          <t>2212014559</t>
        </is>
      </c>
      <c r="W4441" s="462" t="inlineStr">
        <is>
          <t>2212014559</t>
        </is>
      </c>
      <c r="X4441" s="463" t="n">
        <v>44907</v>
      </c>
      <c r="Y4441" s="462" t="inlineStr">
        <is>
          <t>2212014559</t>
        </is>
      </c>
      <c r="Z4441" s="462" t="inlineStr"/>
      <c r="AA4441" s="462" t="inlineStr">
        <is>
          <t>បុគ្គលជាប់អាករ</t>
        </is>
      </c>
      <c r="AB4441" s="462" t="inlineStr">
        <is>
          <t>L001-901905215</t>
        </is>
      </c>
      <c r="AC4441" s="462" t="inlineStr">
        <is>
          <t>វីអ៊ីស៊ិន (ខេមបូឌា) អ៊ិនដាសស្ទ្រី ឯ.ក</t>
        </is>
      </c>
      <c r="AD4441" s="464" t="n">
        <v>992749</v>
      </c>
      <c r="AE4441" s="464" t="n">
        <v>902499</v>
      </c>
      <c r="AF4441" s="464" t="n">
        <v>0</v>
      </c>
      <c r="AG4441" s="464" t="n">
        <v>0</v>
      </c>
      <c r="AH4441" s="464" t="n">
        <v>90250</v>
      </c>
      <c r="AI4441" s="464" t="n">
        <v>0</v>
      </c>
      <c r="AJ4441" s="464" t="n">
        <v>0</v>
      </c>
      <c r="AK4441" s="464" t="n">
        <v>0</v>
      </c>
      <c r="AL4441" s="464" t="n">
        <v>0</v>
      </c>
      <c r="AM4441" s="464" t="n">
        <v>0</v>
      </c>
      <c r="AN4441" s="464" t="n">
        <v>0</v>
      </c>
      <c r="AO4441" s="464" t="n">
        <v>0</v>
      </c>
      <c r="AP4441" s="464" t="n">
        <v>0</v>
      </c>
      <c r="AQ4441" s="462" t="inlineStr"/>
      <c r="AR4441" s="462" t="inlineStr">
        <is>
          <t>Export Administration Fee</t>
        </is>
      </c>
      <c r="AS4441" s="462" t="inlineStr">
        <is>
          <t>បានប្រកាសពន្ធ</t>
        </is>
      </c>
    </row>
    <row r="4442">
      <c r="A4442" s="461" t="n">
        <v>4434</v>
      </c>
      <c r="B4442" s="462" t="inlineStr">
        <is>
          <t>Trucking Fee</t>
        </is>
      </c>
      <c r="C4442" s="462" t="inlineStr">
        <is>
          <t>ឆាយ ដា ឡូយីស្ទីក</t>
        </is>
      </c>
      <c r="D4442" s="462" t="inlineStr">
        <is>
          <t>L001-100063098</t>
        </is>
      </c>
      <c r="E4442" s="462" t="inlineStr">
        <is>
          <t>2212015183</t>
        </is>
      </c>
      <c r="F4442" s="463" t="n">
        <v>44922</v>
      </c>
      <c r="G4442" s="464" t="n">
        <v>18513</v>
      </c>
      <c r="H4442" s="462" t="n"/>
      <c r="I4442" s="464">
        <f>G4442</f>
        <v/>
      </c>
      <c r="J4442" s="462">
        <f>IF(AND(Q4442=TRUE, R4442=TRUE, S4442=TRUE), IF(W4442&lt;-0.05, "អនុញ្ញាត (អ្នកផ្គត់ផ្គង់ប្រកាសខ្វះ)", "បានប្រកាស (អនុញ្ញាត)"), IF(AND(Q4442=FALSE, R4442=FALSE, S4442=FALSE), "ព្យួរទុក (មិនមានទិន្នន័យ)", "ប្រកាសខុស (ព្យួរទុក)"))</f>
        <v/>
      </c>
      <c r="K4442" s="462" t="inlineStr"/>
      <c r="L4442" s="462" t="inlineStr"/>
      <c r="M4442" s="464">
        <f>AH4442</f>
        <v/>
      </c>
      <c r="N4442" s="464">
        <f>IF(W4442&lt;0,AH4442,I4442)</f>
        <v/>
      </c>
      <c r="O4442" s="464">
        <f>I4442-M4442</f>
        <v/>
      </c>
      <c r="P4442" s="462" t="n"/>
      <c r="Q4442" s="462">
        <f>V4442=W4442</f>
        <v/>
      </c>
      <c r="R4442" s="462">
        <f>AND(MONTH(F4442)=MONTH(X4442), YEAR(F4442)=YEAR(X4442))</f>
        <v/>
      </c>
      <c r="S4442" s="462">
        <f>AC4442="L001-901905215"</f>
        <v/>
      </c>
      <c r="T4442" s="464">
        <f>G4442-AH4442</f>
        <v/>
      </c>
      <c r="U4442" s="462" t="n"/>
      <c r="V4442" s="462" t="inlineStr">
        <is>
          <t>2212015183</t>
        </is>
      </c>
      <c r="W4442" s="462" t="inlineStr">
        <is>
          <t>2212015183</t>
        </is>
      </c>
      <c r="X4442" s="463" t="n">
        <v>44922</v>
      </c>
      <c r="Y4442" s="462" t="inlineStr">
        <is>
          <t>2212015183</t>
        </is>
      </c>
      <c r="Z4442" s="462" t="inlineStr"/>
      <c r="AA4442" s="462" t="inlineStr">
        <is>
          <t>បុគ្គលជាប់អាករ</t>
        </is>
      </c>
      <c r="AB4442" s="462" t="inlineStr">
        <is>
          <t>L001-901905215</t>
        </is>
      </c>
      <c r="AC4442" s="462" t="inlineStr">
        <is>
          <t>វីអ៊ីស៊ិន (ខេមបូឌា) អ៊ិនដាសស្ទ្រី ឯ.ក</t>
        </is>
      </c>
      <c r="AD4442" s="464" t="n">
        <v>203643</v>
      </c>
      <c r="AE4442" s="464" t="n">
        <v>185130</v>
      </c>
      <c r="AF4442" s="464" t="n">
        <v>0</v>
      </c>
      <c r="AG4442" s="464" t="n">
        <v>0</v>
      </c>
      <c r="AH4442" s="464" t="n">
        <v>18513</v>
      </c>
      <c r="AI4442" s="464" t="n">
        <v>0</v>
      </c>
      <c r="AJ4442" s="464" t="n">
        <v>0</v>
      </c>
      <c r="AK4442" s="464" t="n">
        <v>0</v>
      </c>
      <c r="AL4442" s="464" t="n">
        <v>0</v>
      </c>
      <c r="AM4442" s="464" t="n">
        <v>0</v>
      </c>
      <c r="AN4442" s="464" t="n">
        <v>0</v>
      </c>
      <c r="AO4442" s="464" t="n">
        <v>0</v>
      </c>
      <c r="AP4442" s="464" t="n">
        <v>0</v>
      </c>
      <c r="AQ4442" s="462" t="inlineStr"/>
      <c r="AR4442" s="462" t="inlineStr">
        <is>
          <t>Worker Fee</t>
        </is>
      </c>
      <c r="AS4442" s="462" t="inlineStr">
        <is>
          <t>បានប្រកាសពន្ធ</t>
        </is>
      </c>
    </row>
    <row r="4443">
      <c r="A4443" s="461" t="n">
        <v>4435</v>
      </c>
      <c r="B4443" s="462" t="inlineStr">
        <is>
          <t>Trucking Fee</t>
        </is>
      </c>
      <c r="C4443" s="462" t="inlineStr">
        <is>
          <t>ឆាយ ដា ឡូយីស្ទីក</t>
        </is>
      </c>
      <c r="D4443" s="462" t="inlineStr">
        <is>
          <t>L001-100063098</t>
        </is>
      </c>
      <c r="E4443" s="462" t="inlineStr">
        <is>
          <t>2212014274</t>
        </is>
      </c>
      <c r="F4443" s="463" t="n">
        <v>44901</v>
      </c>
      <c r="G4443" s="464" t="n">
        <v>14417</v>
      </c>
      <c r="H4443" s="462" t="n"/>
      <c r="I4443" s="464">
        <f>G4443</f>
        <v/>
      </c>
      <c r="J4443" s="462">
        <f>IF(AND(Q4443=TRUE, R4443=TRUE, S4443=TRUE), IF(W4443&lt;-0.05, "អនុញ្ញាត (អ្នកផ្គត់ផ្គង់ប្រកាសខ្វះ)", "បានប្រកាស (អនុញ្ញាត)"), IF(AND(Q4443=FALSE, R4443=FALSE, S4443=FALSE), "ព្យួរទុក (មិនមានទិន្នន័យ)", "ប្រកាសខុស (ព្យួរទុក)"))</f>
        <v/>
      </c>
      <c r="K4443" s="462" t="inlineStr"/>
      <c r="L4443" s="462" t="inlineStr"/>
      <c r="M4443" s="464">
        <f>AH4443</f>
        <v/>
      </c>
      <c r="N4443" s="464">
        <f>IF(W4443&lt;0,AH4443,I4443)</f>
        <v/>
      </c>
      <c r="O4443" s="464">
        <f>I4443-M4443</f>
        <v/>
      </c>
      <c r="P4443" s="462" t="n"/>
      <c r="Q4443" s="462">
        <f>V4443=W4443</f>
        <v/>
      </c>
      <c r="R4443" s="462">
        <f>AND(MONTH(F4443)=MONTH(X4443), YEAR(F4443)=YEAR(X4443))</f>
        <v/>
      </c>
      <c r="S4443" s="462">
        <f>AC4443="L001-901905215"</f>
        <v/>
      </c>
      <c r="T4443" s="464">
        <f>G4443-AH4443</f>
        <v/>
      </c>
      <c r="U4443" s="462" t="n"/>
      <c r="V4443" s="462" t="inlineStr">
        <is>
          <t>2212014274</t>
        </is>
      </c>
      <c r="W4443" s="462" t="inlineStr">
        <is>
          <t>2212014274</t>
        </is>
      </c>
      <c r="X4443" s="463" t="n">
        <v>44901</v>
      </c>
      <c r="Y4443" s="462" t="inlineStr">
        <is>
          <t>2212014274</t>
        </is>
      </c>
      <c r="Z4443" s="462" t="inlineStr"/>
      <c r="AA4443" s="462" t="inlineStr">
        <is>
          <t>បុគ្គលជាប់អាករ</t>
        </is>
      </c>
      <c r="AB4443" s="462" t="inlineStr">
        <is>
          <t>L001-901905215</t>
        </is>
      </c>
      <c r="AC4443" s="462" t="inlineStr">
        <is>
          <t>វីអ៊ីស៊ិន (ខេមបូឌា) អ៊ិនដាសស្ទ្រី ឯ.ក</t>
        </is>
      </c>
      <c r="AD4443" s="464" t="n">
        <v>158582</v>
      </c>
      <c r="AE4443" s="464" t="n">
        <v>144165</v>
      </c>
      <c r="AF4443" s="464" t="n">
        <v>0</v>
      </c>
      <c r="AG4443" s="464" t="n">
        <v>0</v>
      </c>
      <c r="AH4443" s="464" t="n">
        <v>14417</v>
      </c>
      <c r="AI4443" s="464" t="n">
        <v>0</v>
      </c>
      <c r="AJ4443" s="464" t="n">
        <v>0</v>
      </c>
      <c r="AK4443" s="464" t="n">
        <v>0</v>
      </c>
      <c r="AL4443" s="464" t="n">
        <v>0</v>
      </c>
      <c r="AM4443" s="464" t="n">
        <v>0</v>
      </c>
      <c r="AN4443" s="464" t="n">
        <v>0</v>
      </c>
      <c r="AO4443" s="464" t="n">
        <v>0</v>
      </c>
      <c r="AP4443" s="464" t="n">
        <v>0</v>
      </c>
      <c r="AQ4443" s="462" t="inlineStr"/>
      <c r="AR4443" s="462" t="inlineStr">
        <is>
          <t>Worker Fee</t>
        </is>
      </c>
      <c r="AS4443" s="462" t="inlineStr">
        <is>
          <t>បានប្រកាសពន្ធ</t>
        </is>
      </c>
    </row>
    <row r="4444">
      <c r="A4444" s="461" t="n">
        <v>4436</v>
      </c>
      <c r="B4444" s="462" t="inlineStr">
        <is>
          <t>Trucking Fee</t>
        </is>
      </c>
      <c r="C4444" s="462" t="inlineStr">
        <is>
          <t>ឆាយ ដា ឡូយីស្ទីក</t>
        </is>
      </c>
      <c r="D4444" s="462" t="inlineStr">
        <is>
          <t>L001-100063098</t>
        </is>
      </c>
      <c r="E4444" s="462" t="inlineStr">
        <is>
          <t>2212014252</t>
        </is>
      </c>
      <c r="F4444" s="463" t="n">
        <v>44900</v>
      </c>
      <c r="G4444" s="464" t="n">
        <v>89965</v>
      </c>
      <c r="H4444" s="462" t="n"/>
      <c r="I4444" s="464">
        <f>G4444</f>
        <v/>
      </c>
      <c r="J4444" s="462">
        <f>IF(AND(Q4444=TRUE, R4444=TRUE, S4444=TRUE), IF(W4444&lt;-0.05, "អនុញ្ញាត (អ្នកផ្គត់ផ្គង់ប្រកាសខ្វះ)", "បានប្រកាស (អនុញ្ញាត)"), IF(AND(Q4444=FALSE, R4444=FALSE, S4444=FALSE), "ព្យួរទុក (មិនមានទិន្នន័យ)", "ប្រកាសខុស (ព្យួរទុក)"))</f>
        <v/>
      </c>
      <c r="K4444" s="462" t="inlineStr"/>
      <c r="L4444" s="462" t="inlineStr"/>
      <c r="M4444" s="464">
        <f>AH4444</f>
        <v/>
      </c>
      <c r="N4444" s="464">
        <f>IF(W4444&lt;0,AH4444,I4444)</f>
        <v/>
      </c>
      <c r="O4444" s="464">
        <f>I4444-M4444</f>
        <v/>
      </c>
      <c r="P4444" s="462" t="n"/>
      <c r="Q4444" s="462">
        <f>V4444=W4444</f>
        <v/>
      </c>
      <c r="R4444" s="462">
        <f>AND(MONTH(F4444)=MONTH(X4444), YEAR(F4444)=YEAR(X4444))</f>
        <v/>
      </c>
      <c r="S4444" s="462">
        <f>AC4444="L001-901905215"</f>
        <v/>
      </c>
      <c r="T4444" s="464">
        <f>G4444-AH4444</f>
        <v/>
      </c>
      <c r="U4444" s="462" t="n"/>
      <c r="V4444" s="462" t="inlineStr">
        <is>
          <t>2212014252</t>
        </is>
      </c>
      <c r="W4444" s="462" t="inlineStr">
        <is>
          <t>2212014252</t>
        </is>
      </c>
      <c r="X4444" s="463" t="n">
        <v>44900</v>
      </c>
      <c r="Y4444" s="462" t="inlineStr">
        <is>
          <t>2212014252</t>
        </is>
      </c>
      <c r="Z4444" s="462" t="inlineStr"/>
      <c r="AA4444" s="462" t="inlineStr">
        <is>
          <t>បុគ្គលជាប់អាករ</t>
        </is>
      </c>
      <c r="AB4444" s="462" t="inlineStr">
        <is>
          <t>L001-901905215</t>
        </is>
      </c>
      <c r="AC4444" s="462" t="inlineStr">
        <is>
          <t>វីអ៊ីស៊ិន (ខេមបូឌា) អ៊ិនដាសស្ទ្រី ឯ.ក</t>
        </is>
      </c>
      <c r="AD4444" s="464" t="n">
        <v>989617</v>
      </c>
      <c r="AE4444" s="464" t="n">
        <v>899652</v>
      </c>
      <c r="AF4444" s="464" t="n">
        <v>0</v>
      </c>
      <c r="AG4444" s="464" t="n">
        <v>0</v>
      </c>
      <c r="AH4444" s="464" t="n">
        <v>89965</v>
      </c>
      <c r="AI4444" s="464" t="n">
        <v>0</v>
      </c>
      <c r="AJ4444" s="464" t="n">
        <v>0</v>
      </c>
      <c r="AK4444" s="464" t="n">
        <v>0</v>
      </c>
      <c r="AL4444" s="464" t="n">
        <v>0</v>
      </c>
      <c r="AM4444" s="464" t="n">
        <v>0</v>
      </c>
      <c r="AN4444" s="464" t="n">
        <v>0</v>
      </c>
      <c r="AO4444" s="464" t="n">
        <v>0</v>
      </c>
      <c r="AP4444" s="464" t="n">
        <v>0</v>
      </c>
      <c r="AQ4444" s="462" t="inlineStr"/>
      <c r="AR4444" s="462" t="inlineStr">
        <is>
          <t>Export Administration Fee</t>
        </is>
      </c>
      <c r="AS4444" s="462" t="inlineStr">
        <is>
          <t>បានប្រកាសពន្ធ</t>
        </is>
      </c>
    </row>
    <row r="4445">
      <c r="A4445" s="461" t="n">
        <v>4437</v>
      </c>
      <c r="B4445" s="462" t="inlineStr">
        <is>
          <t>Trucking Fee</t>
        </is>
      </c>
      <c r="C4445" s="462" t="inlineStr">
        <is>
          <t>ឆាយ ដា ឡូយីស្ទីក</t>
        </is>
      </c>
      <c r="D4445" s="462" t="inlineStr">
        <is>
          <t>L001-100063098</t>
        </is>
      </c>
      <c r="E4445" s="462" t="inlineStr">
        <is>
          <t>2212014236</t>
        </is>
      </c>
      <c r="F4445" s="463" t="n">
        <v>44900</v>
      </c>
      <c r="G4445" s="464" t="n">
        <v>89965</v>
      </c>
      <c r="H4445" s="462" t="n"/>
      <c r="I4445" s="464">
        <f>G4445</f>
        <v/>
      </c>
      <c r="J4445" s="462">
        <f>IF(AND(Q4445=TRUE, R4445=TRUE, S4445=TRUE), IF(W4445&lt;-0.05, "អនុញ្ញាត (អ្នកផ្គត់ផ្គង់ប្រកាសខ្វះ)", "បានប្រកាស (អនុញ្ញាត)"), IF(AND(Q4445=FALSE, R4445=FALSE, S4445=FALSE), "ព្យួរទុក (មិនមានទិន្នន័យ)", "ប្រកាសខុស (ព្យួរទុក)"))</f>
        <v/>
      </c>
      <c r="K4445" s="462" t="inlineStr"/>
      <c r="L4445" s="462" t="inlineStr"/>
      <c r="M4445" s="464">
        <f>AH4445</f>
        <v/>
      </c>
      <c r="N4445" s="464">
        <f>IF(W4445&lt;0,AH4445,I4445)</f>
        <v/>
      </c>
      <c r="O4445" s="464">
        <f>I4445-M4445</f>
        <v/>
      </c>
      <c r="P4445" s="462" t="n"/>
      <c r="Q4445" s="462">
        <f>V4445=W4445</f>
        <v/>
      </c>
      <c r="R4445" s="462">
        <f>AND(MONTH(F4445)=MONTH(X4445), YEAR(F4445)=YEAR(X4445))</f>
        <v/>
      </c>
      <c r="S4445" s="462">
        <f>AC4445="L001-901905215"</f>
        <v/>
      </c>
      <c r="T4445" s="464">
        <f>G4445-AH4445</f>
        <v/>
      </c>
      <c r="U4445" s="462" t="n"/>
      <c r="V4445" s="462" t="inlineStr">
        <is>
          <t>2212014236</t>
        </is>
      </c>
      <c r="W4445" s="462" t="inlineStr">
        <is>
          <t>2212014236</t>
        </is>
      </c>
      <c r="X4445" s="463" t="n">
        <v>44900</v>
      </c>
      <c r="Y4445" s="462" t="inlineStr">
        <is>
          <t>2212014236</t>
        </is>
      </c>
      <c r="Z4445" s="462" t="inlineStr"/>
      <c r="AA4445" s="462" t="inlineStr">
        <is>
          <t>បុគ្គលជាប់អាករ</t>
        </is>
      </c>
      <c r="AB4445" s="462" t="inlineStr">
        <is>
          <t>L001-901905215</t>
        </is>
      </c>
      <c r="AC4445" s="462" t="inlineStr">
        <is>
          <t>វីអ៊ីស៊ិន (ខេមបូឌា) អ៊ិនដាសស្ទ្រី ឯ.ក</t>
        </is>
      </c>
      <c r="AD4445" s="464" t="n">
        <v>989617</v>
      </c>
      <c r="AE4445" s="464" t="n">
        <v>899652</v>
      </c>
      <c r="AF4445" s="464" t="n">
        <v>0</v>
      </c>
      <c r="AG4445" s="464" t="n">
        <v>0</v>
      </c>
      <c r="AH4445" s="464" t="n">
        <v>89965</v>
      </c>
      <c r="AI4445" s="464" t="n">
        <v>0</v>
      </c>
      <c r="AJ4445" s="464" t="n">
        <v>0</v>
      </c>
      <c r="AK4445" s="464" t="n">
        <v>0</v>
      </c>
      <c r="AL4445" s="464" t="n">
        <v>0</v>
      </c>
      <c r="AM4445" s="464" t="n">
        <v>0</v>
      </c>
      <c r="AN4445" s="464" t="n">
        <v>0</v>
      </c>
      <c r="AO4445" s="464" t="n">
        <v>0</v>
      </c>
      <c r="AP4445" s="464" t="n">
        <v>0</v>
      </c>
      <c r="AQ4445" s="462" t="inlineStr"/>
      <c r="AR4445" s="462" t="inlineStr">
        <is>
          <t>Export Administration Fee</t>
        </is>
      </c>
      <c r="AS4445" s="462" t="inlineStr">
        <is>
          <t>បានប្រកាសពន្ធ</t>
        </is>
      </c>
    </row>
    <row r="4446">
      <c r="A4446" s="461" t="n">
        <v>4438</v>
      </c>
      <c r="B4446" s="462" t="inlineStr">
        <is>
          <t>Trucking Fee</t>
        </is>
      </c>
      <c r="C4446" s="462" t="inlineStr">
        <is>
          <t>ឆាយ ដា ឡូយីស្ទីក</t>
        </is>
      </c>
      <c r="D4446" s="462" t="inlineStr">
        <is>
          <t>L001-100063098</t>
        </is>
      </c>
      <c r="E4446" s="462" t="inlineStr">
        <is>
          <t>2212014230</t>
        </is>
      </c>
      <c r="F4446" s="463" t="n">
        <v>44900</v>
      </c>
      <c r="G4446" s="464" t="n">
        <v>89965</v>
      </c>
      <c r="H4446" s="462" t="n"/>
      <c r="I4446" s="464">
        <f>G4446</f>
        <v/>
      </c>
      <c r="J4446" s="462">
        <f>IF(AND(Q4446=TRUE, R4446=TRUE, S4446=TRUE), IF(W4446&lt;-0.05, "អនុញ្ញាត (អ្នកផ្គត់ផ្គង់ប្រកាសខ្វះ)", "បានប្រកាស (អនុញ្ញាត)"), IF(AND(Q4446=FALSE, R4446=FALSE, S4446=FALSE), "ព្យួរទុក (មិនមានទិន្នន័យ)", "ប្រកាសខុស (ព្យួរទុក)"))</f>
        <v/>
      </c>
      <c r="K4446" s="462" t="inlineStr"/>
      <c r="L4446" s="462" t="inlineStr"/>
      <c r="M4446" s="464">
        <f>AH4446</f>
        <v/>
      </c>
      <c r="N4446" s="464">
        <f>IF(W4446&lt;0,AH4446,I4446)</f>
        <v/>
      </c>
      <c r="O4446" s="464">
        <f>I4446-M4446</f>
        <v/>
      </c>
      <c r="P4446" s="462" t="n"/>
      <c r="Q4446" s="462">
        <f>V4446=W4446</f>
        <v/>
      </c>
      <c r="R4446" s="462">
        <f>AND(MONTH(F4446)=MONTH(X4446), YEAR(F4446)=YEAR(X4446))</f>
        <v/>
      </c>
      <c r="S4446" s="462">
        <f>AC4446="L001-901905215"</f>
        <v/>
      </c>
      <c r="T4446" s="464">
        <f>G4446-AH4446</f>
        <v/>
      </c>
      <c r="U4446" s="462" t="n"/>
      <c r="V4446" s="462" t="inlineStr">
        <is>
          <t>2212014230</t>
        </is>
      </c>
      <c r="W4446" s="462" t="inlineStr">
        <is>
          <t>2212014230</t>
        </is>
      </c>
      <c r="X4446" s="463" t="n">
        <v>44900</v>
      </c>
      <c r="Y4446" s="462" t="inlineStr">
        <is>
          <t>2212014230</t>
        </is>
      </c>
      <c r="Z4446" s="462" t="inlineStr"/>
      <c r="AA4446" s="462" t="inlineStr">
        <is>
          <t>បុគ្គលជាប់អាករ</t>
        </is>
      </c>
      <c r="AB4446" s="462" t="inlineStr">
        <is>
          <t>L001-901905215</t>
        </is>
      </c>
      <c r="AC4446" s="462" t="inlineStr">
        <is>
          <t>វីអ៊ីស៊ិន (ខេមបូឌា) អ៊ិនដាសស្ទ្រី ឯ.ក</t>
        </is>
      </c>
      <c r="AD4446" s="464" t="n">
        <v>989617</v>
      </c>
      <c r="AE4446" s="464" t="n">
        <v>899652</v>
      </c>
      <c r="AF4446" s="464" t="n">
        <v>0</v>
      </c>
      <c r="AG4446" s="464" t="n">
        <v>0</v>
      </c>
      <c r="AH4446" s="464" t="n">
        <v>89965</v>
      </c>
      <c r="AI4446" s="464" t="n">
        <v>0</v>
      </c>
      <c r="AJ4446" s="464" t="n">
        <v>0</v>
      </c>
      <c r="AK4446" s="464" t="n">
        <v>0</v>
      </c>
      <c r="AL4446" s="464" t="n">
        <v>0</v>
      </c>
      <c r="AM4446" s="464" t="n">
        <v>0</v>
      </c>
      <c r="AN4446" s="464" t="n">
        <v>0</v>
      </c>
      <c r="AO4446" s="464" t="n">
        <v>0</v>
      </c>
      <c r="AP4446" s="464" t="n">
        <v>0</v>
      </c>
      <c r="AQ4446" s="462" t="inlineStr"/>
      <c r="AR4446" s="462" t="inlineStr">
        <is>
          <t>Export Administration Fee</t>
        </is>
      </c>
      <c r="AS4446" s="462" t="inlineStr">
        <is>
          <t>បានប្រកាសពន្ធ</t>
        </is>
      </c>
    </row>
    <row r="4447">
      <c r="A4447" s="461" t="n">
        <v>4439</v>
      </c>
      <c r="B4447" s="462" t="inlineStr">
        <is>
          <t>Trucking Fee</t>
        </is>
      </c>
      <c r="C4447" s="462" t="inlineStr">
        <is>
          <t>ឆាយ ដា ឡូយីស្ទីក</t>
        </is>
      </c>
      <c r="D4447" s="462" t="inlineStr">
        <is>
          <t>L001-100063098</t>
        </is>
      </c>
      <c r="E4447" s="462" t="inlineStr">
        <is>
          <t>2212014620</t>
        </is>
      </c>
      <c r="F4447" s="463" t="n">
        <v>44908</v>
      </c>
      <c r="G4447" s="464" t="n">
        <v>34121</v>
      </c>
      <c r="H4447" s="462" t="n"/>
      <c r="I4447" s="464">
        <f>G4447</f>
        <v/>
      </c>
      <c r="J4447" s="462">
        <f>IF(AND(Q4447=TRUE, R4447=TRUE, S4447=TRUE), IF(W4447&lt;-0.05, "អនុញ្ញាត (អ្នកផ្គត់ផ្គង់ប្រកាសខ្វះ)", "បានប្រកាស (អនុញ្ញាត)"), IF(AND(Q4447=FALSE, R4447=FALSE, S4447=FALSE), "ព្យួរទុក (មិនមានទិន្នន័យ)", "ប្រកាសខុស (ព្យួរទុក)"))</f>
        <v/>
      </c>
      <c r="K4447" s="462" t="inlineStr"/>
      <c r="L4447" s="462" t="inlineStr"/>
      <c r="M4447" s="464">
        <f>AH4447</f>
        <v/>
      </c>
      <c r="N4447" s="464">
        <f>IF(W4447&lt;0,AH4447,I4447)</f>
        <v/>
      </c>
      <c r="O4447" s="464">
        <f>I4447-M4447</f>
        <v/>
      </c>
      <c r="P4447" s="462" t="n"/>
      <c r="Q4447" s="462">
        <f>V4447=W4447</f>
        <v/>
      </c>
      <c r="R4447" s="462">
        <f>AND(MONTH(F4447)=MONTH(X4447), YEAR(F4447)=YEAR(X4447))</f>
        <v/>
      </c>
      <c r="S4447" s="462">
        <f>AC4447="L001-901905215"</f>
        <v/>
      </c>
      <c r="T4447" s="464">
        <f>G4447-AH4447</f>
        <v/>
      </c>
      <c r="U4447" s="462" t="n"/>
      <c r="V4447" s="462" t="inlineStr">
        <is>
          <t>2212014620</t>
        </is>
      </c>
      <c r="W4447" s="462" t="inlineStr">
        <is>
          <t>2212014620</t>
        </is>
      </c>
      <c r="X4447" s="463" t="n">
        <v>44908</v>
      </c>
      <c r="Y4447" s="462" t="inlineStr">
        <is>
          <t>2212014620</t>
        </is>
      </c>
      <c r="Z4447" s="462" t="inlineStr"/>
      <c r="AA4447" s="462" t="inlineStr">
        <is>
          <t>បុគ្គលជាប់អាករ</t>
        </is>
      </c>
      <c r="AB4447" s="462" t="inlineStr">
        <is>
          <t>L001-901905215</t>
        </is>
      </c>
      <c r="AC4447" s="462" t="inlineStr">
        <is>
          <t>វីអ៊ីស៊ិន (ខេមបូឌា) អ៊ិនដាសស្ទ្រី ឯ.ក</t>
        </is>
      </c>
      <c r="AD4447" s="464" t="n">
        <v>375334</v>
      </c>
      <c r="AE4447" s="464" t="n">
        <v>341213</v>
      </c>
      <c r="AF4447" s="464" t="n">
        <v>0</v>
      </c>
      <c r="AG4447" s="464" t="n">
        <v>0</v>
      </c>
      <c r="AH4447" s="464" t="n">
        <v>34121</v>
      </c>
      <c r="AI4447" s="464" t="n">
        <v>0</v>
      </c>
      <c r="AJ4447" s="464" t="n">
        <v>0</v>
      </c>
      <c r="AK4447" s="464" t="n">
        <v>0</v>
      </c>
      <c r="AL4447" s="464" t="n">
        <v>0</v>
      </c>
      <c r="AM4447" s="464" t="n">
        <v>0</v>
      </c>
      <c r="AN4447" s="464" t="n">
        <v>0</v>
      </c>
      <c r="AO4447" s="464" t="n">
        <v>0</v>
      </c>
      <c r="AP4447" s="464" t="n">
        <v>0</v>
      </c>
      <c r="AQ4447" s="462" t="inlineStr"/>
      <c r="AR4447" s="462" t="inlineStr">
        <is>
          <t>Worker Fee</t>
        </is>
      </c>
      <c r="AS4447" s="462" t="inlineStr">
        <is>
          <t>បានប្រកាសពន្ធ</t>
        </is>
      </c>
    </row>
    <row r="4448">
      <c r="A4448" s="461" t="n">
        <v>4440</v>
      </c>
      <c r="B4448" s="462" t="inlineStr">
        <is>
          <t>Trucking Fee</t>
        </is>
      </c>
      <c r="C4448" s="462" t="inlineStr">
        <is>
          <t>យូសេន ឡូជីស្ទីក (ខេមបូឌា) ខូ អិលធីឌី</t>
        </is>
      </c>
      <c r="D4448" s="462" t="inlineStr">
        <is>
          <t>L001-104015799</t>
        </is>
      </c>
      <c r="E4448" s="462" t="inlineStr">
        <is>
          <t>PNHTI0044007</t>
        </is>
      </c>
      <c r="F4448" s="463" t="n">
        <v>44925</v>
      </c>
      <c r="G4448" s="464" t="n">
        <v>166739</v>
      </c>
      <c r="H4448" s="462" t="n"/>
      <c r="I4448" s="464">
        <f>G4448</f>
        <v/>
      </c>
      <c r="J4448" s="462">
        <f>IF(AND(Q4448=TRUE, R4448=TRUE, S4448=TRUE), IF(W4448&lt;-0.05, "អនុញ្ញាត (អ្នកផ្គត់ផ្គង់ប្រកាសខ្វះ)", "បានប្រកាស (អនុញ្ញាត)"), IF(AND(Q4448=FALSE, R4448=FALSE, S4448=FALSE), "ព្យួរទុក (មិនមានទិន្នន័យ)", "ប្រកាសខុស (ព្យួរទុក)"))</f>
        <v/>
      </c>
      <c r="K4448" s="462" t="inlineStr"/>
      <c r="L4448" s="462" t="inlineStr"/>
      <c r="M4448" s="464">
        <f>AH4448</f>
        <v/>
      </c>
      <c r="N4448" s="464">
        <f>IF(W4448&lt;0,AH4448,I4448)</f>
        <v/>
      </c>
      <c r="O4448" s="464">
        <f>I4448-M4448</f>
        <v/>
      </c>
      <c r="P4448" s="462" t="n"/>
      <c r="Q4448" s="462">
        <f>V4448=W4448</f>
        <v/>
      </c>
      <c r="R4448" s="462">
        <f>AND(MONTH(F4448)=MONTH(X4448), YEAR(F4448)=YEAR(X4448))</f>
        <v/>
      </c>
      <c r="S4448" s="462">
        <f>AC4448="L001-901905215"</f>
        <v/>
      </c>
      <c r="T4448" s="464">
        <f>G4448-AH4448</f>
        <v/>
      </c>
      <c r="U4448" s="462" t="n"/>
      <c r="V4448" s="462" t="inlineStr">
        <is>
          <t>PNHTI0044007</t>
        </is>
      </c>
      <c r="W4448" s="462" t="inlineStr">
        <is>
          <t>PNHTI0044007</t>
        </is>
      </c>
      <c r="X4448" s="463" t="n">
        <v>44925</v>
      </c>
      <c r="Y4448" s="462" t="inlineStr">
        <is>
          <t>PNHTI0044007</t>
        </is>
      </c>
      <c r="Z4448" s="462" t="inlineStr"/>
      <c r="AA4448" s="462" t="inlineStr">
        <is>
          <t>បុគ្គលជាប់អាករ</t>
        </is>
      </c>
      <c r="AB4448" s="462" t="inlineStr">
        <is>
          <t>L001-901905215</t>
        </is>
      </c>
      <c r="AC4448" s="462" t="inlineStr">
        <is>
          <t>វីអ៊ីស៊ិន (ខេមបូឌា) អ៊ិនដាសស្ទ្រី ឯ.ក</t>
        </is>
      </c>
      <c r="AD4448" s="464" t="n">
        <v>1834124</v>
      </c>
      <c r="AE4448" s="464" t="n">
        <v>1667385</v>
      </c>
      <c r="AF4448" s="464" t="n">
        <v>0</v>
      </c>
      <c r="AG4448" s="464" t="n">
        <v>0</v>
      </c>
      <c r="AH4448" s="464" t="n">
        <v>166739</v>
      </c>
      <c r="AI4448" s="464" t="n">
        <v>0</v>
      </c>
      <c r="AJ4448" s="464" t="n">
        <v>0</v>
      </c>
      <c r="AK4448" s="464" t="n">
        <v>0</v>
      </c>
      <c r="AL4448" s="464" t="n">
        <v>0</v>
      </c>
      <c r="AM4448" s="464" t="n">
        <v>0</v>
      </c>
      <c r="AN4448" s="464" t="n">
        <v>0</v>
      </c>
      <c r="AO4448" s="464" t="n">
        <v>0</v>
      </c>
      <c r="AP4448" s="464" t="n">
        <v>0</v>
      </c>
      <c r="AQ4448" s="462" t="inlineStr"/>
      <c r="AR4448" s="462" t="inlineStr">
        <is>
          <t>ថ្លៃរៀបចំឯកសារ</t>
        </is>
      </c>
      <c r="AS4448" s="462" t="inlineStr">
        <is>
          <t>បានប្រកាសពន្ធ</t>
        </is>
      </c>
    </row>
    <row r="4449">
      <c r="A4449" s="461" t="n">
        <v>4441</v>
      </c>
      <c r="B4449" s="462" t="inlineStr">
        <is>
          <t>Trucking Fee</t>
        </is>
      </c>
      <c r="C4449" s="462" t="inlineStr">
        <is>
          <t>យូសេន ឡូជីស្ទីក (ខេមបូឌា) ខូ អិលធីឌី</t>
        </is>
      </c>
      <c r="D4449" s="462" t="inlineStr">
        <is>
          <t>L001-104015799</t>
        </is>
      </c>
      <c r="E4449" s="462" t="inlineStr">
        <is>
          <t>PNHTI0043696</t>
        </is>
      </c>
      <c r="F4449" s="463" t="n">
        <v>44918</v>
      </c>
      <c r="G4449" s="464" t="n">
        <v>166617</v>
      </c>
      <c r="H4449" s="462" t="n"/>
      <c r="I4449" s="464">
        <f>G4449</f>
        <v/>
      </c>
      <c r="J4449" s="462">
        <f>IF(AND(Q4449=TRUE, R4449=TRUE, S4449=TRUE), IF(W4449&lt;-0.05, "អនុញ្ញាត (អ្នកផ្គត់ផ្គង់ប្រកាសខ្វះ)", "បានប្រកាស (អនុញ្ញាត)"), IF(AND(Q4449=FALSE, R4449=FALSE, S4449=FALSE), "ព្យួរទុក (មិនមានទិន្នន័យ)", "ប្រកាសខុស (ព្យួរទុក)"))</f>
        <v/>
      </c>
      <c r="K4449" s="462" t="inlineStr"/>
      <c r="L4449" s="462" t="inlineStr"/>
      <c r="M4449" s="464">
        <f>AH4449</f>
        <v/>
      </c>
      <c r="N4449" s="464">
        <f>IF(W4449&lt;0,AH4449,I4449)</f>
        <v/>
      </c>
      <c r="O4449" s="464">
        <f>I4449-M4449</f>
        <v/>
      </c>
      <c r="P4449" s="462" t="n"/>
      <c r="Q4449" s="462">
        <f>V4449=W4449</f>
        <v/>
      </c>
      <c r="R4449" s="462">
        <f>AND(MONTH(F4449)=MONTH(X4449), YEAR(F4449)=YEAR(X4449))</f>
        <v/>
      </c>
      <c r="S4449" s="462">
        <f>AC4449="L001-901905215"</f>
        <v/>
      </c>
      <c r="T4449" s="464">
        <f>G4449-AH4449</f>
        <v/>
      </c>
      <c r="U4449" s="462" t="n"/>
      <c r="V4449" s="462" t="inlineStr">
        <is>
          <t>PNHTI0043696</t>
        </is>
      </c>
      <c r="W4449" s="462" t="inlineStr">
        <is>
          <t>PNHTI0043696</t>
        </is>
      </c>
      <c r="X4449" s="463" t="n">
        <v>44918</v>
      </c>
      <c r="Y4449" s="462" t="inlineStr">
        <is>
          <t>PNHTI0043696</t>
        </is>
      </c>
      <c r="Z4449" s="462" t="inlineStr"/>
      <c r="AA4449" s="462" t="inlineStr">
        <is>
          <t>បុគ្គលជាប់អាករ</t>
        </is>
      </c>
      <c r="AB4449" s="462" t="inlineStr">
        <is>
          <t>L001-901905215</t>
        </is>
      </c>
      <c r="AC4449" s="462" t="inlineStr">
        <is>
          <t>វីអ៊ីស៊ិន (ខេមបូឌា) អ៊ិនដាសស្ទ្រី ឯ.ក</t>
        </is>
      </c>
      <c r="AD4449" s="464" t="n">
        <v>1832787</v>
      </c>
      <c r="AE4449" s="464" t="n">
        <v>1666170</v>
      </c>
      <c r="AF4449" s="464" t="n">
        <v>0</v>
      </c>
      <c r="AG4449" s="464" t="n">
        <v>0</v>
      </c>
      <c r="AH4449" s="464" t="n">
        <v>166617</v>
      </c>
      <c r="AI4449" s="464" t="n">
        <v>0</v>
      </c>
      <c r="AJ4449" s="464" t="n">
        <v>0</v>
      </c>
      <c r="AK4449" s="464" t="n">
        <v>0</v>
      </c>
      <c r="AL4449" s="464" t="n">
        <v>0</v>
      </c>
      <c r="AM4449" s="464" t="n">
        <v>0</v>
      </c>
      <c r="AN4449" s="464" t="n">
        <v>0</v>
      </c>
      <c r="AO4449" s="464" t="n">
        <v>0</v>
      </c>
      <c r="AP4449" s="464" t="n">
        <v>0</v>
      </c>
      <c r="AQ4449" s="462" t="inlineStr"/>
      <c r="AR4449" s="462" t="inlineStr">
        <is>
          <t>ថ្លៃរៀបចំឯកសារ</t>
        </is>
      </c>
      <c r="AS4449" s="462" t="inlineStr">
        <is>
          <t>បានប្រកាសពន្ធ</t>
        </is>
      </c>
    </row>
    <row r="4450">
      <c r="A4450" s="461" t="n">
        <v>4442</v>
      </c>
      <c r="B4450" s="462" t="inlineStr">
        <is>
          <t>Trucking Fee</t>
        </is>
      </c>
      <c r="C4450" s="462" t="inlineStr">
        <is>
          <t>អ៊ិចស្ពែឌីធ័រ ខេមបូឌា អិលធីឌី</t>
        </is>
      </c>
      <c r="D4450" s="462" t="inlineStr">
        <is>
          <t>L001-100045898</t>
        </is>
      </c>
      <c r="E4450" s="462" t="inlineStr">
        <is>
          <t>TI-0241746</t>
        </is>
      </c>
      <c r="F4450" s="463" t="n">
        <v>44923</v>
      </c>
      <c r="G4450" s="464" t="n">
        <v>243784</v>
      </c>
      <c r="H4450" s="462" t="n"/>
      <c r="I4450" s="464">
        <f>G4450</f>
        <v/>
      </c>
      <c r="J4450" s="462">
        <f>IF(AND(Q4450=TRUE, R4450=TRUE, S4450=TRUE), IF(W4450&lt;-0.05, "អនុញ្ញាត (អ្នកផ្គត់ផ្គង់ប្រកាសខ្វះ)", "បានប្រកាស (អនុញ្ញាត)"), IF(AND(Q4450=FALSE, R4450=FALSE, S4450=FALSE), "ព្យួរទុក (មិនមានទិន្នន័យ)", "ប្រកាសខុស (ព្យួរទុក)"))</f>
        <v/>
      </c>
      <c r="K4450" s="462" t="inlineStr"/>
      <c r="L4450" s="462" t="inlineStr"/>
      <c r="M4450" s="464">
        <f>AH4450</f>
        <v/>
      </c>
      <c r="N4450" s="464">
        <f>IF(W4450&lt;0,AH4450,I4450)</f>
        <v/>
      </c>
      <c r="O4450" s="464">
        <f>I4450-M4450</f>
        <v/>
      </c>
      <c r="P4450" s="462" t="n"/>
      <c r="Q4450" s="462">
        <f>V4450=W4450</f>
        <v/>
      </c>
      <c r="R4450" s="462">
        <f>AND(MONTH(F4450)=MONTH(X4450), YEAR(F4450)=YEAR(X4450))</f>
        <v/>
      </c>
      <c r="S4450" s="462">
        <f>AC4450="L001-901905215"</f>
        <v/>
      </c>
      <c r="T4450" s="464">
        <f>G4450-AH4450</f>
        <v/>
      </c>
      <c r="U4450" s="462" t="n"/>
      <c r="V4450" s="462" t="inlineStr">
        <is>
          <t>TI0241746</t>
        </is>
      </c>
      <c r="W4450" s="462" t="inlineStr">
        <is>
          <t>TI0241746</t>
        </is>
      </c>
      <c r="X4450" s="463" t="n">
        <v>44923</v>
      </c>
      <c r="Y4450" s="462" t="inlineStr">
        <is>
          <t>TI-0241746</t>
        </is>
      </c>
      <c r="Z4450" s="462" t="inlineStr"/>
      <c r="AA4450" s="462" t="inlineStr">
        <is>
          <t>បុគ្គលជាប់អាករ</t>
        </is>
      </c>
      <c r="AB4450" s="462" t="inlineStr">
        <is>
          <t>L001-901905215</t>
        </is>
      </c>
      <c r="AC4450" s="462" t="inlineStr">
        <is>
          <t>វីអ៊ីស៊ិន (ខេមបូឌា) អ៊ិនដាសស្ទ្រី ឯ.ក</t>
        </is>
      </c>
      <c r="AD4450" s="464" t="n">
        <v>2681499</v>
      </c>
      <c r="AE4450" s="464" t="n">
        <v>2437726</v>
      </c>
      <c r="AF4450" s="464" t="n">
        <v>0</v>
      </c>
      <c r="AG4450" s="464" t="n">
        <v>0</v>
      </c>
      <c r="AH4450" s="464" t="n">
        <v>243773</v>
      </c>
      <c r="AI4450" s="464" t="n">
        <v>0</v>
      </c>
      <c r="AJ4450" s="464" t="n">
        <v>0</v>
      </c>
      <c r="AK4450" s="464" t="n">
        <v>0</v>
      </c>
      <c r="AL4450" s="464" t="n">
        <v>0</v>
      </c>
      <c r="AM4450" s="464" t="n">
        <v>0</v>
      </c>
      <c r="AN4450" s="464" t="n">
        <v>0</v>
      </c>
      <c r="AO4450" s="464" t="n">
        <v>0</v>
      </c>
      <c r="AP4450" s="464" t="n">
        <v>0</v>
      </c>
      <c r="AQ4450" s="462" t="inlineStr"/>
      <c r="AR4450" s="462" t="inlineStr">
        <is>
          <t>Local Charge</t>
        </is>
      </c>
      <c r="AS4450" s="462" t="inlineStr">
        <is>
          <t>បានប្រកាសពន្ធ</t>
        </is>
      </c>
    </row>
    <row r="4451">
      <c r="A4451" s="461" t="n">
        <v>4443</v>
      </c>
      <c r="B4451" s="462" t="inlineStr">
        <is>
          <t>Trucking Fee</t>
        </is>
      </c>
      <c r="C4451" s="462" t="inlineStr">
        <is>
          <t>អ៊ិចស្ពែឌីធ័រ ខេមបូឌា អិលធីឌី</t>
        </is>
      </c>
      <c r="D4451" s="462" t="inlineStr">
        <is>
          <t>L001-100045898</t>
        </is>
      </c>
      <c r="E4451" s="462" t="inlineStr">
        <is>
          <t>TI-0241741</t>
        </is>
      </c>
      <c r="F4451" s="463" t="n">
        <v>44923</v>
      </c>
      <c r="G4451" s="464" t="n">
        <v>54094</v>
      </c>
      <c r="H4451" s="462" t="n"/>
      <c r="I4451" s="464">
        <f>G4451</f>
        <v/>
      </c>
      <c r="J4451" s="462">
        <f>IF(AND(Q4451=TRUE, R4451=TRUE, S4451=TRUE), IF(W4451&lt;-0.05, "អនុញ្ញាត (អ្នកផ្គត់ផ្គង់ប្រកាសខ្វះ)", "បានប្រកាស (អនុញ្ញាត)"), IF(AND(Q4451=FALSE, R4451=FALSE, S4451=FALSE), "ព្យួរទុក (មិនមានទិន្នន័យ)", "ប្រកាសខុស (ព្យួរទុក)"))</f>
        <v/>
      </c>
      <c r="K4451" s="462" t="inlineStr"/>
      <c r="L4451" s="462" t="inlineStr"/>
      <c r="M4451" s="464">
        <f>AH4451</f>
        <v/>
      </c>
      <c r="N4451" s="464">
        <f>IF(W4451&lt;0,AH4451,I4451)</f>
        <v/>
      </c>
      <c r="O4451" s="464">
        <f>I4451-M4451</f>
        <v/>
      </c>
      <c r="P4451" s="462" t="n"/>
      <c r="Q4451" s="462">
        <f>V4451=W4451</f>
        <v/>
      </c>
      <c r="R4451" s="462">
        <f>AND(MONTH(F4451)=MONTH(X4451), YEAR(F4451)=YEAR(X4451))</f>
        <v/>
      </c>
      <c r="S4451" s="462">
        <f>AC4451="L001-901905215"</f>
        <v/>
      </c>
      <c r="T4451" s="464">
        <f>G4451-AH4451</f>
        <v/>
      </c>
      <c r="U4451" s="462" t="n"/>
      <c r="V4451" s="462" t="inlineStr">
        <is>
          <t>TI0241741</t>
        </is>
      </c>
      <c r="W4451" s="462" t="inlineStr">
        <is>
          <t>TI0241741</t>
        </is>
      </c>
      <c r="X4451" s="463" t="n">
        <v>44923</v>
      </c>
      <c r="Y4451" s="462" t="inlineStr">
        <is>
          <t>TI-0241741</t>
        </is>
      </c>
      <c r="Z4451" s="462" t="inlineStr"/>
      <c r="AA4451" s="462" t="inlineStr">
        <is>
          <t>បុគ្គលជាប់អាករ</t>
        </is>
      </c>
      <c r="AB4451" s="462" t="inlineStr">
        <is>
          <t>L001-901905215</t>
        </is>
      </c>
      <c r="AC4451" s="462" t="inlineStr">
        <is>
          <t>វីអ៊ីស៊ិន (ខេមបូឌា) អ៊ិនដាសស្ទ្រី ឯ.ក</t>
        </is>
      </c>
      <c r="AD4451" s="464" t="n">
        <v>595235</v>
      </c>
      <c r="AE4451" s="464" t="n">
        <v>541123</v>
      </c>
      <c r="AF4451" s="464" t="n">
        <v>0</v>
      </c>
      <c r="AG4451" s="464" t="n">
        <v>0</v>
      </c>
      <c r="AH4451" s="464" t="n">
        <v>54112</v>
      </c>
      <c r="AI4451" s="464" t="n">
        <v>0</v>
      </c>
      <c r="AJ4451" s="464" t="n">
        <v>0</v>
      </c>
      <c r="AK4451" s="464" t="n">
        <v>0</v>
      </c>
      <c r="AL4451" s="464" t="n">
        <v>0</v>
      </c>
      <c r="AM4451" s="464" t="n">
        <v>0</v>
      </c>
      <c r="AN4451" s="464" t="n">
        <v>0</v>
      </c>
      <c r="AO4451" s="464" t="n">
        <v>0</v>
      </c>
      <c r="AP4451" s="464" t="n">
        <v>0</v>
      </c>
      <c r="AQ4451" s="462" t="inlineStr"/>
      <c r="AR4451" s="462" t="inlineStr">
        <is>
          <t>Local Charge</t>
        </is>
      </c>
      <c r="AS4451" s="462" t="inlineStr">
        <is>
          <t>បានប្រកាសពន្ធ</t>
        </is>
      </c>
    </row>
    <row r="4452">
      <c r="A4452" s="461" t="n">
        <v>4444</v>
      </c>
      <c r="B4452" s="462" t="inlineStr">
        <is>
          <t>Trucking Fee</t>
        </is>
      </c>
      <c r="C4452" s="462" t="inlineStr">
        <is>
          <t>អ៊ិចស្ពែឌីធ័រ ខេមបូឌា អិលធីឌី</t>
        </is>
      </c>
      <c r="D4452" s="462" t="inlineStr">
        <is>
          <t>L001-100045898</t>
        </is>
      </c>
      <c r="E4452" s="462" t="inlineStr">
        <is>
          <t>TI-0241733</t>
        </is>
      </c>
      <c r="F4452" s="463" t="n">
        <v>44923</v>
      </c>
      <c r="G4452" s="464" t="n">
        <v>326207</v>
      </c>
      <c r="H4452" s="462" t="n"/>
      <c r="I4452" s="464">
        <f>G4452</f>
        <v/>
      </c>
      <c r="J4452" s="462">
        <f>IF(AND(Q4452=TRUE, R4452=TRUE, S4452=TRUE), IF(W4452&lt;-0.05, "អនុញ្ញាត (អ្នកផ្គត់ផ្គង់ប្រកាសខ្វះ)", "បានប្រកាស (អនុញ្ញាត)"), IF(AND(Q4452=FALSE, R4452=FALSE, S4452=FALSE), "ព្យួរទុក (មិនមានទិន្នន័យ)", "ប្រកាសខុស (ព្យួរទុក)"))</f>
        <v/>
      </c>
      <c r="K4452" s="462" t="inlineStr"/>
      <c r="L4452" s="462" t="inlineStr"/>
      <c r="M4452" s="464">
        <f>AH4452</f>
        <v/>
      </c>
      <c r="N4452" s="464">
        <f>IF(W4452&lt;0,AH4452,I4452)</f>
        <v/>
      </c>
      <c r="O4452" s="464">
        <f>I4452-M4452</f>
        <v/>
      </c>
      <c r="P4452" s="462" t="n"/>
      <c r="Q4452" s="462">
        <f>V4452=W4452</f>
        <v/>
      </c>
      <c r="R4452" s="462">
        <f>AND(MONTH(F4452)=MONTH(X4452), YEAR(F4452)=YEAR(X4452))</f>
        <v/>
      </c>
      <c r="S4452" s="462">
        <f>AC4452="L001-901905215"</f>
        <v/>
      </c>
      <c r="T4452" s="464">
        <f>G4452-AH4452</f>
        <v/>
      </c>
      <c r="U4452" s="462" t="n"/>
      <c r="V4452" s="462" t="inlineStr">
        <is>
          <t>TI0241733</t>
        </is>
      </c>
      <c r="W4452" s="462" t="inlineStr">
        <is>
          <t>TI0241733</t>
        </is>
      </c>
      <c r="X4452" s="463" t="n">
        <v>44923</v>
      </c>
      <c r="Y4452" s="462" t="inlineStr">
        <is>
          <t>TI-0241733</t>
        </is>
      </c>
      <c r="Z4452" s="462" t="inlineStr"/>
      <c r="AA4452" s="462" t="inlineStr">
        <is>
          <t>បុគ្គលជាប់អាករ</t>
        </is>
      </c>
      <c r="AB4452" s="462" t="inlineStr">
        <is>
          <t>L001-901905215</t>
        </is>
      </c>
      <c r="AC4452" s="462" t="inlineStr">
        <is>
          <t>វីអ៊ីស៊ិន (ខេមបូឌា) អ៊ិនដាសស្ទ្រី ឯ.ក</t>
        </is>
      </c>
      <c r="AD4452" s="464" t="n">
        <v>3588157</v>
      </c>
      <c r="AE4452" s="464" t="n">
        <v>3261961</v>
      </c>
      <c r="AF4452" s="464" t="n">
        <v>0</v>
      </c>
      <c r="AG4452" s="464" t="n">
        <v>0</v>
      </c>
      <c r="AH4452" s="464" t="n">
        <v>326196</v>
      </c>
      <c r="AI4452" s="464" t="n">
        <v>0</v>
      </c>
      <c r="AJ4452" s="464" t="n">
        <v>0</v>
      </c>
      <c r="AK4452" s="464" t="n">
        <v>0</v>
      </c>
      <c r="AL4452" s="464" t="n">
        <v>0</v>
      </c>
      <c r="AM4452" s="464" t="n">
        <v>0</v>
      </c>
      <c r="AN4452" s="464" t="n">
        <v>0</v>
      </c>
      <c r="AO4452" s="464" t="n">
        <v>0</v>
      </c>
      <c r="AP4452" s="464" t="n">
        <v>0</v>
      </c>
      <c r="AQ4452" s="462" t="inlineStr"/>
      <c r="AR4452" s="462" t="inlineStr">
        <is>
          <t>Local Charge</t>
        </is>
      </c>
      <c r="AS4452" s="462" t="inlineStr">
        <is>
          <t>បានប្រកាសពន្ធ</t>
        </is>
      </c>
    </row>
    <row r="4453">
      <c r="A4453" s="461" t="n">
        <v>4445</v>
      </c>
      <c r="B4453" s="462" t="inlineStr">
        <is>
          <t>Trucking Fee</t>
        </is>
      </c>
      <c r="C4453" s="462" t="inlineStr">
        <is>
          <t>អ៊ិចស្ពែឌីធ័រ ខេមបូឌា អិលធីឌី</t>
        </is>
      </c>
      <c r="D4453" s="462" t="inlineStr">
        <is>
          <t>L001-100045898</t>
        </is>
      </c>
      <c r="E4453" s="462" t="inlineStr">
        <is>
          <t>TI-0241719</t>
        </is>
      </c>
      <c r="F4453" s="463" t="n">
        <v>44923</v>
      </c>
      <c r="G4453" s="464" t="n">
        <v>412323</v>
      </c>
      <c r="H4453" s="462" t="n"/>
      <c r="I4453" s="464">
        <f>G4453</f>
        <v/>
      </c>
      <c r="J4453" s="462">
        <f>IF(AND(Q4453=TRUE, R4453=TRUE, S4453=TRUE), IF(W4453&lt;-0.05, "អនុញ្ញាត (អ្នកផ្គត់ផ្គង់ប្រកាសខ្វះ)", "បានប្រកាស (អនុញ្ញាត)"), IF(AND(Q4453=FALSE, R4453=FALSE, S4453=FALSE), "ព្យួរទុក (មិនមានទិន្នន័យ)", "ប្រកាសខុស (ព្យួរទុក)"))</f>
        <v/>
      </c>
      <c r="K4453" s="462" t="inlineStr"/>
      <c r="L4453" s="462" t="inlineStr"/>
      <c r="M4453" s="464">
        <f>AH4453</f>
        <v/>
      </c>
      <c r="N4453" s="464">
        <f>IF(W4453&lt;0,AH4453,I4453)</f>
        <v/>
      </c>
      <c r="O4453" s="464">
        <f>I4453-M4453</f>
        <v/>
      </c>
      <c r="P4453" s="462" t="n"/>
      <c r="Q4453" s="462">
        <f>V4453=W4453</f>
        <v/>
      </c>
      <c r="R4453" s="462">
        <f>AND(MONTH(F4453)=MONTH(X4453), YEAR(F4453)=YEAR(X4453))</f>
        <v/>
      </c>
      <c r="S4453" s="462">
        <f>AC4453="L001-901905215"</f>
        <v/>
      </c>
      <c r="T4453" s="464">
        <f>G4453-AH4453</f>
        <v/>
      </c>
      <c r="U4453" s="462" t="n"/>
      <c r="V4453" s="462" t="inlineStr">
        <is>
          <t>TI0241719</t>
        </is>
      </c>
      <c r="W4453" s="462" t="inlineStr">
        <is>
          <t>TI0241719</t>
        </is>
      </c>
      <c r="X4453" s="463" t="n">
        <v>44923</v>
      </c>
      <c r="Y4453" s="462" t="inlineStr">
        <is>
          <t>TI-0241719</t>
        </is>
      </c>
      <c r="Z4453" s="462" t="inlineStr"/>
      <c r="AA4453" s="462" t="inlineStr">
        <is>
          <t>បុគ្គលជាប់អាករ</t>
        </is>
      </c>
      <c r="AB4453" s="462" t="inlineStr">
        <is>
          <t>L001-901905215</t>
        </is>
      </c>
      <c r="AC4453" s="462" t="inlineStr">
        <is>
          <t>វីអ៊ីស៊ិន (ខេមបូឌា) អ៊ិនដាសស្ទ្រី ឯ.ក</t>
        </is>
      </c>
      <c r="AD4453" s="464" t="n">
        <v>4535553</v>
      </c>
      <c r="AE4453" s="464" t="n">
        <v>4123230</v>
      </c>
      <c r="AF4453" s="464" t="n">
        <v>0</v>
      </c>
      <c r="AG4453" s="464" t="n">
        <v>0</v>
      </c>
      <c r="AH4453" s="464" t="n">
        <v>412323</v>
      </c>
      <c r="AI4453" s="464" t="n">
        <v>0</v>
      </c>
      <c r="AJ4453" s="464" t="n">
        <v>0</v>
      </c>
      <c r="AK4453" s="464" t="n">
        <v>0</v>
      </c>
      <c r="AL4453" s="464" t="n">
        <v>0</v>
      </c>
      <c r="AM4453" s="464" t="n">
        <v>0</v>
      </c>
      <c r="AN4453" s="464" t="n">
        <v>0</v>
      </c>
      <c r="AO4453" s="464" t="n">
        <v>0</v>
      </c>
      <c r="AP4453" s="464" t="n">
        <v>0</v>
      </c>
      <c r="AQ4453" s="462" t="inlineStr"/>
      <c r="AR4453" s="462" t="inlineStr">
        <is>
          <t>Local Charge</t>
        </is>
      </c>
      <c r="AS4453" s="462" t="inlineStr">
        <is>
          <t>បានប្រកាសពន្ធ</t>
        </is>
      </c>
    </row>
    <row r="4454">
      <c r="A4454" s="461" t="n">
        <v>4446</v>
      </c>
      <c r="B4454" s="462" t="inlineStr">
        <is>
          <t>Trucking Fee</t>
        </is>
      </c>
      <c r="C4454" s="462" t="inlineStr">
        <is>
          <t>អ៊ិចស្ពែឌីធ័រ ខេមបូឌា អិលធីឌី</t>
        </is>
      </c>
      <c r="D4454" s="462" t="inlineStr">
        <is>
          <t>L001-100045898</t>
        </is>
      </c>
      <c r="E4454" s="462" t="inlineStr">
        <is>
          <t>TI-0241718</t>
        </is>
      </c>
      <c r="F4454" s="463" t="n">
        <v>44923</v>
      </c>
      <c r="G4454" s="464" t="n">
        <v>218918</v>
      </c>
      <c r="H4454" s="462" t="n"/>
      <c r="I4454" s="464">
        <f>G4454</f>
        <v/>
      </c>
      <c r="J4454" s="462">
        <f>IF(AND(Q4454=TRUE, R4454=TRUE, S4454=TRUE), IF(W4454&lt;-0.05, "អនុញ្ញាត (អ្នកផ្គត់ផ្គង់ប្រកាសខ្វះ)", "បានប្រកាស (អនុញ្ញាត)"), IF(AND(Q4454=FALSE, R4454=FALSE, S4454=FALSE), "ព្យួរទុក (មិនមានទិន្នន័យ)", "ប្រកាសខុស (ព្យួរទុក)"))</f>
        <v/>
      </c>
      <c r="K4454" s="462" t="inlineStr"/>
      <c r="L4454" s="462" t="inlineStr"/>
      <c r="M4454" s="464">
        <f>AH4454</f>
        <v/>
      </c>
      <c r="N4454" s="464">
        <f>IF(W4454&lt;0,AH4454,I4454)</f>
        <v/>
      </c>
      <c r="O4454" s="464">
        <f>I4454-M4454</f>
        <v/>
      </c>
      <c r="P4454" s="462" t="n"/>
      <c r="Q4454" s="462">
        <f>V4454=W4454</f>
        <v/>
      </c>
      <c r="R4454" s="462">
        <f>AND(MONTH(F4454)=MONTH(X4454), YEAR(F4454)=YEAR(X4454))</f>
        <v/>
      </c>
      <c r="S4454" s="462">
        <f>AC4454="L001-901905215"</f>
        <v/>
      </c>
      <c r="T4454" s="464">
        <f>G4454-AH4454</f>
        <v/>
      </c>
      <c r="U4454" s="462" t="n"/>
      <c r="V4454" s="462" t="inlineStr">
        <is>
          <t>TI0241718</t>
        </is>
      </c>
      <c r="W4454" s="462" t="inlineStr">
        <is>
          <t>TI0241718</t>
        </is>
      </c>
      <c r="X4454" s="463" t="n">
        <v>44923</v>
      </c>
      <c r="Y4454" s="462" t="inlineStr">
        <is>
          <t>TI-0241718</t>
        </is>
      </c>
      <c r="Z4454" s="462" t="inlineStr"/>
      <c r="AA4454" s="462" t="inlineStr">
        <is>
          <t>បុគ្គលជាប់អាករ</t>
        </is>
      </c>
      <c r="AB4454" s="462" t="inlineStr">
        <is>
          <t>L001-901905215</t>
        </is>
      </c>
      <c r="AC4454" s="462" t="inlineStr">
        <is>
          <t>វីអ៊ីស៊ិន (ខេមបូឌា) អ៊ិនដាសស្ទ្រី ឯ.ក</t>
        </is>
      </c>
      <c r="AD4454" s="464" t="n">
        <v>2408098</v>
      </c>
      <c r="AE4454" s="464" t="n">
        <v>2189180</v>
      </c>
      <c r="AF4454" s="464" t="n">
        <v>0</v>
      </c>
      <c r="AG4454" s="464" t="n">
        <v>0</v>
      </c>
      <c r="AH4454" s="464" t="n">
        <v>218918</v>
      </c>
      <c r="AI4454" s="464" t="n">
        <v>0</v>
      </c>
      <c r="AJ4454" s="464" t="n">
        <v>0</v>
      </c>
      <c r="AK4454" s="464" t="n">
        <v>0</v>
      </c>
      <c r="AL4454" s="464" t="n">
        <v>0</v>
      </c>
      <c r="AM4454" s="464" t="n">
        <v>0</v>
      </c>
      <c r="AN4454" s="464" t="n">
        <v>0</v>
      </c>
      <c r="AO4454" s="464" t="n">
        <v>0</v>
      </c>
      <c r="AP4454" s="464" t="n">
        <v>0</v>
      </c>
      <c r="AQ4454" s="462" t="inlineStr"/>
      <c r="AR4454" s="462" t="inlineStr">
        <is>
          <t>Local Charge</t>
        </is>
      </c>
      <c r="AS4454" s="462" t="inlineStr">
        <is>
          <t>បានប្រកាសពន្ធ</t>
        </is>
      </c>
    </row>
    <row r="4455">
      <c r="A4455" s="461" t="n">
        <v>4447</v>
      </c>
      <c r="B4455" s="462" t="inlineStr">
        <is>
          <t>Trucking Fee</t>
        </is>
      </c>
      <c r="C4455" s="462" t="inlineStr">
        <is>
          <t>អ៊ិចស្ពែឌីធ័រ ខេមបូឌា អិលធីឌី</t>
        </is>
      </c>
      <c r="D4455" s="462" t="inlineStr">
        <is>
          <t>L001-100045898</t>
        </is>
      </c>
      <c r="E4455" s="462" t="inlineStr">
        <is>
          <t>TI-0241717</t>
        </is>
      </c>
      <c r="F4455" s="463" t="n">
        <v>44923</v>
      </c>
      <c r="G4455" s="464" t="n">
        <v>201534</v>
      </c>
      <c r="H4455" s="462" t="n"/>
      <c r="I4455" s="464">
        <f>G4455</f>
        <v/>
      </c>
      <c r="J4455" s="462">
        <f>IF(AND(Q4455=TRUE, R4455=TRUE, S4455=TRUE), IF(W4455&lt;-0.05, "អនុញ្ញាត (អ្នកផ្គត់ផ្គង់ប្រកាសខ្វះ)", "បានប្រកាស (អនុញ្ញាត)"), IF(AND(Q4455=FALSE, R4455=FALSE, S4455=FALSE), "ព្យួរទុក (មិនមានទិន្នន័យ)", "ប្រកាសខុស (ព្យួរទុក)"))</f>
        <v/>
      </c>
      <c r="K4455" s="462" t="inlineStr"/>
      <c r="L4455" s="462" t="inlineStr"/>
      <c r="M4455" s="464">
        <f>AH4455</f>
        <v/>
      </c>
      <c r="N4455" s="464">
        <f>IF(W4455&lt;0,AH4455,I4455)</f>
        <v/>
      </c>
      <c r="O4455" s="464">
        <f>I4455-M4455</f>
        <v/>
      </c>
      <c r="P4455" s="462" t="n"/>
      <c r="Q4455" s="462">
        <f>V4455=W4455</f>
        <v/>
      </c>
      <c r="R4455" s="462">
        <f>AND(MONTH(F4455)=MONTH(X4455), YEAR(F4455)=YEAR(X4455))</f>
        <v/>
      </c>
      <c r="S4455" s="462">
        <f>AC4455="L001-901905215"</f>
        <v/>
      </c>
      <c r="T4455" s="464">
        <f>G4455-AH4455</f>
        <v/>
      </c>
      <c r="U4455" s="462" t="n"/>
      <c r="V4455" s="462" t="inlineStr">
        <is>
          <t>TI0241717</t>
        </is>
      </c>
      <c r="W4455" s="462" t="inlineStr">
        <is>
          <t>TI0241717</t>
        </is>
      </c>
      <c r="X4455" s="463" t="n">
        <v>44923</v>
      </c>
      <c r="Y4455" s="462" t="inlineStr">
        <is>
          <t>TI-0241717</t>
        </is>
      </c>
      <c r="Z4455" s="462" t="inlineStr"/>
      <c r="AA4455" s="462" t="inlineStr">
        <is>
          <t>បុគ្គលជាប់អាករ</t>
        </is>
      </c>
      <c r="AB4455" s="462" t="inlineStr">
        <is>
          <t>L001-901905215</t>
        </is>
      </c>
      <c r="AC4455" s="462" t="inlineStr">
        <is>
          <t>វីអ៊ីស៊ិន (ខេមបូឌា) អ៊ិនដាសស្ទ្រី ឯ.ក</t>
        </is>
      </c>
      <c r="AD4455" s="464" t="n">
        <v>2217080</v>
      </c>
      <c r="AE4455" s="464" t="n">
        <v>2015527</v>
      </c>
      <c r="AF4455" s="464" t="n">
        <v>0</v>
      </c>
      <c r="AG4455" s="464" t="n">
        <v>0</v>
      </c>
      <c r="AH4455" s="464" t="n">
        <v>201553</v>
      </c>
      <c r="AI4455" s="464" t="n">
        <v>0</v>
      </c>
      <c r="AJ4455" s="464" t="n">
        <v>0</v>
      </c>
      <c r="AK4455" s="464" t="n">
        <v>0</v>
      </c>
      <c r="AL4455" s="464" t="n">
        <v>0</v>
      </c>
      <c r="AM4455" s="464" t="n">
        <v>0</v>
      </c>
      <c r="AN4455" s="464" t="n">
        <v>0</v>
      </c>
      <c r="AO4455" s="464" t="n">
        <v>0</v>
      </c>
      <c r="AP4455" s="464" t="n">
        <v>0</v>
      </c>
      <c r="AQ4455" s="462" t="inlineStr"/>
      <c r="AR4455" s="462" t="inlineStr">
        <is>
          <t>Local Charge</t>
        </is>
      </c>
      <c r="AS4455" s="462" t="inlineStr">
        <is>
          <t>បានប្រកាសពន្ធ</t>
        </is>
      </c>
    </row>
    <row r="4456">
      <c r="A4456" s="461" t="n">
        <v>4448</v>
      </c>
      <c r="B4456" s="462" t="inlineStr">
        <is>
          <t>Trucking Fee</t>
        </is>
      </c>
      <c r="C4456" s="462" t="inlineStr">
        <is>
          <t>អ៊ិចស្ពែឌីធ័រ ខេមបូឌា អិលធីឌី</t>
        </is>
      </c>
      <c r="D4456" s="462" t="inlineStr">
        <is>
          <t>L001-100045898</t>
        </is>
      </c>
      <c r="E4456" s="462" t="inlineStr">
        <is>
          <t>TI-0241377</t>
        </is>
      </c>
      <c r="F4456" s="463" t="n">
        <v>44916</v>
      </c>
      <c r="G4456" s="464" t="n">
        <v>358736</v>
      </c>
      <c r="H4456" s="462" t="n"/>
      <c r="I4456" s="464">
        <f>G4456</f>
        <v/>
      </c>
      <c r="J4456" s="462">
        <f>IF(AND(Q4456=TRUE, R4456=TRUE, S4456=TRUE), IF(W4456&lt;-0.05, "អនុញ្ញាត (អ្នកផ្គត់ផ្គង់ប្រកាសខ្វះ)", "បានប្រកាស (អនុញ្ញាត)"), IF(AND(Q4456=FALSE, R4456=FALSE, S4456=FALSE), "ព្យួរទុក (មិនមានទិន្នន័យ)", "ប្រកាសខុស (ព្យួរទុក)"))</f>
        <v/>
      </c>
      <c r="K4456" s="462" t="inlineStr"/>
      <c r="L4456" s="462" t="inlineStr"/>
      <c r="M4456" s="464">
        <f>AH4456</f>
        <v/>
      </c>
      <c r="N4456" s="464">
        <f>IF(W4456&lt;0,AH4456,I4456)</f>
        <v/>
      </c>
      <c r="O4456" s="464">
        <f>I4456-M4456</f>
        <v/>
      </c>
      <c r="P4456" s="462" t="n"/>
      <c r="Q4456" s="462">
        <f>V4456=W4456</f>
        <v/>
      </c>
      <c r="R4456" s="462">
        <f>AND(MONTH(F4456)=MONTH(X4456), YEAR(F4456)=YEAR(X4456))</f>
        <v/>
      </c>
      <c r="S4456" s="462">
        <f>AC4456="L001-901905215"</f>
        <v/>
      </c>
      <c r="T4456" s="464">
        <f>G4456-AH4456</f>
        <v/>
      </c>
      <c r="U4456" s="462" t="n"/>
      <c r="V4456" s="462" t="inlineStr">
        <is>
          <t>TI0241377</t>
        </is>
      </c>
      <c r="W4456" s="462" t="inlineStr">
        <is>
          <t>TI0241377</t>
        </is>
      </c>
      <c r="X4456" s="463" t="n">
        <v>44916</v>
      </c>
      <c r="Y4456" s="462" t="inlineStr">
        <is>
          <t>TI-0241377</t>
        </is>
      </c>
      <c r="Z4456" s="462" t="inlineStr"/>
      <c r="AA4456" s="462" t="inlineStr">
        <is>
          <t>បុគ្គលជាប់អាករ</t>
        </is>
      </c>
      <c r="AB4456" s="462" t="inlineStr">
        <is>
          <t>L001-901905215</t>
        </is>
      </c>
      <c r="AC4456" s="462" t="inlineStr">
        <is>
          <t>វីអ៊ីស៊ិន (ខេមបូឌា) អ៊ិនដាសស្ទ្រី ឯ.ក</t>
        </is>
      </c>
      <c r="AD4456" s="464" t="n">
        <v>3946256</v>
      </c>
      <c r="AE4456" s="464" t="n">
        <v>3587505</v>
      </c>
      <c r="AF4456" s="464" t="n">
        <v>0</v>
      </c>
      <c r="AG4456" s="464" t="n">
        <v>0</v>
      </c>
      <c r="AH4456" s="464" t="n">
        <v>358751</v>
      </c>
      <c r="AI4456" s="464" t="n">
        <v>0</v>
      </c>
      <c r="AJ4456" s="464" t="n">
        <v>0</v>
      </c>
      <c r="AK4456" s="464" t="n">
        <v>0</v>
      </c>
      <c r="AL4456" s="464" t="n">
        <v>0</v>
      </c>
      <c r="AM4456" s="464" t="n">
        <v>0</v>
      </c>
      <c r="AN4456" s="464" t="n">
        <v>0</v>
      </c>
      <c r="AO4456" s="464" t="n">
        <v>0</v>
      </c>
      <c r="AP4456" s="464" t="n">
        <v>0</v>
      </c>
      <c r="AQ4456" s="462" t="inlineStr"/>
      <c r="AR4456" s="462" t="inlineStr">
        <is>
          <t>Local Charge</t>
        </is>
      </c>
      <c r="AS4456" s="462" t="inlineStr">
        <is>
          <t>បានប្រកាសពន្ធ</t>
        </is>
      </c>
    </row>
    <row r="4457">
      <c r="A4457" s="461" t="n">
        <v>4449</v>
      </c>
      <c r="B4457" s="462" t="inlineStr">
        <is>
          <t>Trucking Fee</t>
        </is>
      </c>
      <c r="C4457" s="462" t="inlineStr">
        <is>
          <t>អ៊ិចស្ពែឌីធ័រ ខេមបូឌា អិលធីឌី</t>
        </is>
      </c>
      <c r="D4457" s="462" t="inlineStr">
        <is>
          <t>L001-100045898</t>
        </is>
      </c>
      <c r="E4457" s="462" t="inlineStr">
        <is>
          <t>TI-0241374</t>
        </is>
      </c>
      <c r="F4457" s="463" t="n">
        <v>44916</v>
      </c>
      <c r="G4457" s="464" t="n">
        <v>138466</v>
      </c>
      <c r="H4457" s="462" t="n"/>
      <c r="I4457" s="464">
        <f>G4457</f>
        <v/>
      </c>
      <c r="J4457" s="462">
        <f>IF(AND(Q4457=TRUE, R4457=TRUE, S4457=TRUE), IF(W4457&lt;-0.05, "អនុញ្ញាត (អ្នកផ្គត់ផ្គង់ប្រកាសខ្វះ)", "បានប្រកាស (អនុញ្ញាត)"), IF(AND(Q4457=FALSE, R4457=FALSE, S4457=FALSE), "ព្យួរទុក (មិនមានទិន្នន័យ)", "ប្រកាសខុស (ព្យួរទុក)"))</f>
        <v/>
      </c>
      <c r="K4457" s="462" t="inlineStr"/>
      <c r="L4457" s="462" t="inlineStr"/>
      <c r="M4457" s="464">
        <f>AH4457</f>
        <v/>
      </c>
      <c r="N4457" s="464">
        <f>IF(W4457&lt;0,AH4457,I4457)</f>
        <v/>
      </c>
      <c r="O4457" s="464">
        <f>I4457-M4457</f>
        <v/>
      </c>
      <c r="P4457" s="462" t="n"/>
      <c r="Q4457" s="462">
        <f>V4457=W4457</f>
        <v/>
      </c>
      <c r="R4457" s="462">
        <f>AND(MONTH(F4457)=MONTH(X4457), YEAR(F4457)=YEAR(X4457))</f>
        <v/>
      </c>
      <c r="S4457" s="462">
        <f>AC4457="L001-901905215"</f>
        <v/>
      </c>
      <c r="T4457" s="464">
        <f>G4457-AH4457</f>
        <v/>
      </c>
      <c r="U4457" s="462" t="n"/>
      <c r="V4457" s="462" t="inlineStr">
        <is>
          <t>TI0241374</t>
        </is>
      </c>
      <c r="W4457" s="462" t="inlineStr">
        <is>
          <t>TI0241374</t>
        </is>
      </c>
      <c r="X4457" s="463" t="n">
        <v>44916</v>
      </c>
      <c r="Y4457" s="462" t="inlineStr">
        <is>
          <t>TI-0241374</t>
        </is>
      </c>
      <c r="Z4457" s="462" t="inlineStr"/>
      <c r="AA4457" s="462" t="inlineStr">
        <is>
          <t>បុគ្គលជាប់អាករ</t>
        </is>
      </c>
      <c r="AB4457" s="462" t="inlineStr">
        <is>
          <t>L001-901905215</t>
        </is>
      </c>
      <c r="AC4457" s="462" t="inlineStr">
        <is>
          <t>វីអ៊ីស៊ិន (ខេមបូឌា) អ៊ិនដាសស្ទ្រី ឯ.ក</t>
        </is>
      </c>
      <c r="AD4457" s="464" t="n">
        <v>1523085</v>
      </c>
      <c r="AE4457" s="464" t="n">
        <v>1384623</v>
      </c>
      <c r="AF4457" s="464" t="n">
        <v>0</v>
      </c>
      <c r="AG4457" s="464" t="n">
        <v>0</v>
      </c>
      <c r="AH4457" s="464" t="n">
        <v>138462</v>
      </c>
      <c r="AI4457" s="464" t="n">
        <v>0</v>
      </c>
      <c r="AJ4457" s="464" t="n">
        <v>0</v>
      </c>
      <c r="AK4457" s="464" t="n">
        <v>0</v>
      </c>
      <c r="AL4457" s="464" t="n">
        <v>0</v>
      </c>
      <c r="AM4457" s="464" t="n">
        <v>0</v>
      </c>
      <c r="AN4457" s="464" t="n">
        <v>0</v>
      </c>
      <c r="AO4457" s="464" t="n">
        <v>0</v>
      </c>
      <c r="AP4457" s="464" t="n">
        <v>0</v>
      </c>
      <c r="AQ4457" s="462" t="inlineStr"/>
      <c r="AR4457" s="462" t="inlineStr">
        <is>
          <t>Local Charge</t>
        </is>
      </c>
      <c r="AS4457" s="462" t="inlineStr">
        <is>
          <t>បានប្រកាសពន្ធ</t>
        </is>
      </c>
    </row>
    <row r="4458">
      <c r="A4458" s="461" t="n">
        <v>4450</v>
      </c>
      <c r="B4458" s="462" t="inlineStr">
        <is>
          <t>Trucking Fee</t>
        </is>
      </c>
      <c r="C4458" s="462" t="inlineStr">
        <is>
          <t>អ៊ិចស្ពែឌីធ័រ ខេមបូឌា អិលធីឌី</t>
        </is>
      </c>
      <c r="D4458" s="462" t="inlineStr">
        <is>
          <t>L001-100045898</t>
        </is>
      </c>
      <c r="E4458" s="462" t="inlineStr">
        <is>
          <t>TI-0241371</t>
        </is>
      </c>
      <c r="F4458" s="463" t="n">
        <v>44916</v>
      </c>
      <c r="G4458" s="464" t="n">
        <v>468401</v>
      </c>
      <c r="H4458" s="462" t="n"/>
      <c r="I4458" s="464">
        <f>G4458</f>
        <v/>
      </c>
      <c r="J4458" s="462">
        <f>IF(AND(Q4458=TRUE, R4458=TRUE, S4458=TRUE), IF(W4458&lt;-0.05, "អនុញ្ញាត (អ្នកផ្គត់ផ្គង់ប្រកាសខ្វះ)", "បានប្រកាស (អនុញ្ញាត)"), IF(AND(Q4458=FALSE, R4458=FALSE, S4458=FALSE), "ព្យួរទុក (មិនមានទិន្នន័យ)", "ប្រកាសខុស (ព្យួរទុក)"))</f>
        <v/>
      </c>
      <c r="K4458" s="462" t="inlineStr"/>
      <c r="L4458" s="462" t="inlineStr"/>
      <c r="M4458" s="464">
        <f>AH4458</f>
        <v/>
      </c>
      <c r="N4458" s="464">
        <f>IF(W4458&lt;0,AH4458,I4458)</f>
        <v/>
      </c>
      <c r="O4458" s="464">
        <f>I4458-M4458</f>
        <v/>
      </c>
      <c r="P4458" s="462" t="n"/>
      <c r="Q4458" s="462">
        <f>V4458=W4458</f>
        <v/>
      </c>
      <c r="R4458" s="462">
        <f>AND(MONTH(F4458)=MONTH(X4458), YEAR(F4458)=YEAR(X4458))</f>
        <v/>
      </c>
      <c r="S4458" s="462">
        <f>AC4458="L001-901905215"</f>
        <v/>
      </c>
      <c r="T4458" s="464">
        <f>G4458-AH4458</f>
        <v/>
      </c>
      <c r="U4458" s="462" t="n"/>
      <c r="V4458" s="462" t="inlineStr">
        <is>
          <t>TI0241371</t>
        </is>
      </c>
      <c r="W4458" s="462" t="inlineStr">
        <is>
          <t>TI0241371</t>
        </is>
      </c>
      <c r="X4458" s="463" t="n">
        <v>44916</v>
      </c>
      <c r="Y4458" s="462" t="inlineStr">
        <is>
          <t>TI-0241371</t>
        </is>
      </c>
      <c r="Z4458" s="462" t="inlineStr"/>
      <c r="AA4458" s="462" t="inlineStr">
        <is>
          <t>បុគ្គលជាប់អាករ</t>
        </is>
      </c>
      <c r="AB4458" s="462" t="inlineStr">
        <is>
          <t>L001-901905215</t>
        </is>
      </c>
      <c r="AC4458" s="462" t="inlineStr">
        <is>
          <t>វីអ៊ីស៊ិន (ខេមបូឌា) អ៊ិនដាសស្ទ្រី ឯ.ក</t>
        </is>
      </c>
      <c r="AD4458" s="464" t="n">
        <v>5152409</v>
      </c>
      <c r="AE4458" s="464" t="n">
        <v>4684008</v>
      </c>
      <c r="AF4458" s="464" t="n">
        <v>0</v>
      </c>
      <c r="AG4458" s="464" t="n">
        <v>0</v>
      </c>
      <c r="AH4458" s="464" t="n">
        <v>468401</v>
      </c>
      <c r="AI4458" s="464" t="n">
        <v>0</v>
      </c>
      <c r="AJ4458" s="464" t="n">
        <v>0</v>
      </c>
      <c r="AK4458" s="464" t="n">
        <v>0</v>
      </c>
      <c r="AL4458" s="464" t="n">
        <v>0</v>
      </c>
      <c r="AM4458" s="464" t="n">
        <v>0</v>
      </c>
      <c r="AN4458" s="464" t="n">
        <v>0</v>
      </c>
      <c r="AO4458" s="464" t="n">
        <v>0</v>
      </c>
      <c r="AP4458" s="464" t="n">
        <v>0</v>
      </c>
      <c r="AQ4458" s="462" t="inlineStr"/>
      <c r="AR4458" s="462" t="inlineStr">
        <is>
          <t>Local Charge</t>
        </is>
      </c>
      <c r="AS4458" s="462" t="inlineStr">
        <is>
          <t>បានប្រកាសពន្ធ</t>
        </is>
      </c>
    </row>
    <row r="4459">
      <c r="A4459" s="461" t="n">
        <v>4451</v>
      </c>
      <c r="B4459" s="462" t="inlineStr">
        <is>
          <t>Trucking Fee</t>
        </is>
      </c>
      <c r="C4459" s="462" t="inlineStr">
        <is>
          <t>អ៊ិចស្ពែឌីធ័រ ខេមបូឌា អិលធីឌី</t>
        </is>
      </c>
      <c r="D4459" s="462" t="inlineStr">
        <is>
          <t>L001-100045898</t>
        </is>
      </c>
      <c r="E4459" s="462" t="inlineStr">
        <is>
          <t>TI-0241356</t>
        </is>
      </c>
      <c r="F4459" s="463" t="n">
        <v>44916</v>
      </c>
      <c r="G4459" s="464" t="n">
        <v>402361</v>
      </c>
      <c r="H4459" s="462" t="n"/>
      <c r="I4459" s="464">
        <f>G4459</f>
        <v/>
      </c>
      <c r="J4459" s="462">
        <f>IF(AND(Q4459=TRUE, R4459=TRUE, S4459=TRUE), IF(W4459&lt;-0.05, "អនុញ្ញាត (អ្នកផ្គត់ផ្គង់ប្រកាសខ្វះ)", "បានប្រកាស (អនុញ្ញាត)"), IF(AND(Q4459=FALSE, R4459=FALSE, S4459=FALSE), "ព្យួរទុក (មិនមានទិន្នន័យ)", "ប្រកាសខុស (ព្យួរទុក)"))</f>
        <v/>
      </c>
      <c r="K4459" s="462" t="inlineStr"/>
      <c r="L4459" s="462" t="inlineStr"/>
      <c r="M4459" s="464">
        <f>AH4459</f>
        <v/>
      </c>
      <c r="N4459" s="464">
        <f>IF(W4459&lt;0,AH4459,I4459)</f>
        <v/>
      </c>
      <c r="O4459" s="464">
        <f>I4459-M4459</f>
        <v/>
      </c>
      <c r="P4459" s="462" t="n"/>
      <c r="Q4459" s="462">
        <f>V4459=W4459</f>
        <v/>
      </c>
      <c r="R4459" s="462">
        <f>AND(MONTH(F4459)=MONTH(X4459), YEAR(F4459)=YEAR(X4459))</f>
        <v/>
      </c>
      <c r="S4459" s="462">
        <f>AC4459="L001-901905215"</f>
        <v/>
      </c>
      <c r="T4459" s="464">
        <f>G4459-AH4459</f>
        <v/>
      </c>
      <c r="U4459" s="462" t="n"/>
      <c r="V4459" s="462" t="inlineStr">
        <is>
          <t>TI0241356</t>
        </is>
      </c>
      <c r="W4459" s="462" t="inlineStr">
        <is>
          <t>TI0241356</t>
        </is>
      </c>
      <c r="X4459" s="463" t="n">
        <v>44916</v>
      </c>
      <c r="Y4459" s="462" t="inlineStr">
        <is>
          <t>TI-0241356</t>
        </is>
      </c>
      <c r="Z4459" s="462" t="inlineStr"/>
      <c r="AA4459" s="462" t="inlineStr">
        <is>
          <t>បុគ្គលជាប់អាករ</t>
        </is>
      </c>
      <c r="AB4459" s="462" t="inlineStr">
        <is>
          <t>L001-901905215</t>
        </is>
      </c>
      <c r="AC4459" s="462" t="inlineStr">
        <is>
          <t>វីអ៊ីស៊ិន (ខេមបូឌា) អ៊ិនដាសស្ទ្រី ឯ.ក</t>
        </is>
      </c>
      <c r="AD4459" s="464" t="n">
        <v>4426182</v>
      </c>
      <c r="AE4459" s="464" t="n">
        <v>4023802</v>
      </c>
      <c r="AF4459" s="464" t="n">
        <v>0</v>
      </c>
      <c r="AG4459" s="464" t="n">
        <v>0</v>
      </c>
      <c r="AH4459" s="464" t="n">
        <v>402380</v>
      </c>
      <c r="AI4459" s="464" t="n">
        <v>0</v>
      </c>
      <c r="AJ4459" s="464" t="n">
        <v>0</v>
      </c>
      <c r="AK4459" s="464" t="n">
        <v>0</v>
      </c>
      <c r="AL4459" s="464" t="n">
        <v>0</v>
      </c>
      <c r="AM4459" s="464" t="n">
        <v>0</v>
      </c>
      <c r="AN4459" s="464" t="n">
        <v>0</v>
      </c>
      <c r="AO4459" s="464" t="n">
        <v>0</v>
      </c>
      <c r="AP4459" s="464" t="n">
        <v>0</v>
      </c>
      <c r="AQ4459" s="462" t="inlineStr"/>
      <c r="AR4459" s="462" t="inlineStr">
        <is>
          <t>Local Charge</t>
        </is>
      </c>
      <c r="AS4459" s="462" t="inlineStr">
        <is>
          <t>បានប្រកាសពន្ធ</t>
        </is>
      </c>
    </row>
    <row r="4460">
      <c r="A4460" s="461" t="n">
        <v>4452</v>
      </c>
      <c r="B4460" s="462" t="inlineStr">
        <is>
          <t>Trucking Fee</t>
        </is>
      </c>
      <c r="C4460" s="462" t="inlineStr">
        <is>
          <t>អ៊ិចស្ពែឌីធ័រ ខេមបូឌា អិលធីឌី</t>
        </is>
      </c>
      <c r="D4460" s="462" t="inlineStr">
        <is>
          <t>L001-100045898</t>
        </is>
      </c>
      <c r="E4460" s="462" t="inlineStr">
        <is>
          <t>TI-0241341</t>
        </is>
      </c>
      <c r="F4460" s="463" t="n">
        <v>44916</v>
      </c>
      <c r="G4460" s="464" t="n">
        <v>437942</v>
      </c>
      <c r="H4460" s="462" t="n"/>
      <c r="I4460" s="464">
        <f>G4460</f>
        <v/>
      </c>
      <c r="J4460" s="462">
        <f>IF(AND(Q4460=TRUE, R4460=TRUE, S4460=TRUE), IF(W4460&lt;-0.05, "អនុញ្ញាត (អ្នកផ្គត់ផ្គង់ប្រកាសខ្វះ)", "បានប្រកាស (អនុញ្ញាត)"), IF(AND(Q4460=FALSE, R4460=FALSE, S4460=FALSE), "ព្យួរទុក (មិនមានទិន្នន័យ)", "ប្រកាសខុស (ព្យួរទុក)"))</f>
        <v/>
      </c>
      <c r="K4460" s="462" t="inlineStr"/>
      <c r="L4460" s="462" t="inlineStr"/>
      <c r="M4460" s="464">
        <f>AH4460</f>
        <v/>
      </c>
      <c r="N4460" s="464">
        <f>IF(W4460&lt;0,AH4460,I4460)</f>
        <v/>
      </c>
      <c r="O4460" s="464">
        <f>I4460-M4460</f>
        <v/>
      </c>
      <c r="P4460" s="462" t="n"/>
      <c r="Q4460" s="462">
        <f>V4460=W4460</f>
        <v/>
      </c>
      <c r="R4460" s="462">
        <f>AND(MONTH(F4460)=MONTH(X4460), YEAR(F4460)=YEAR(X4460))</f>
        <v/>
      </c>
      <c r="S4460" s="462">
        <f>AC4460="L001-901905215"</f>
        <v/>
      </c>
      <c r="T4460" s="464">
        <f>G4460-AH4460</f>
        <v/>
      </c>
      <c r="U4460" s="462" t="n"/>
      <c r="V4460" s="462" t="inlineStr">
        <is>
          <t>TI0241341</t>
        </is>
      </c>
      <c r="W4460" s="462" t="inlineStr">
        <is>
          <t>TI0241341</t>
        </is>
      </c>
      <c r="X4460" s="463" t="n">
        <v>44916</v>
      </c>
      <c r="Y4460" s="462" t="inlineStr">
        <is>
          <t>TI-0241341</t>
        </is>
      </c>
      <c r="Z4460" s="462" t="inlineStr"/>
      <c r="AA4460" s="462" t="inlineStr">
        <is>
          <t>បុគ្គលជាប់អាករ</t>
        </is>
      </c>
      <c r="AB4460" s="462" t="inlineStr">
        <is>
          <t>L001-901905215</t>
        </is>
      </c>
      <c r="AC4460" s="462" t="inlineStr">
        <is>
          <t>វីអ៊ីស៊ិន (ខេមបូឌា) អ៊ិនដាសស្ទ្រី ឯ.ក</t>
        </is>
      </c>
      <c r="AD4460" s="464" t="n">
        <v>4817366</v>
      </c>
      <c r="AE4460" s="464" t="n">
        <v>4379424</v>
      </c>
      <c r="AF4460" s="464" t="n">
        <v>0</v>
      </c>
      <c r="AG4460" s="464" t="n">
        <v>0</v>
      </c>
      <c r="AH4460" s="464" t="n">
        <v>437942</v>
      </c>
      <c r="AI4460" s="464" t="n">
        <v>0</v>
      </c>
      <c r="AJ4460" s="464" t="n">
        <v>0</v>
      </c>
      <c r="AK4460" s="464" t="n">
        <v>0</v>
      </c>
      <c r="AL4460" s="464" t="n">
        <v>0</v>
      </c>
      <c r="AM4460" s="464" t="n">
        <v>0</v>
      </c>
      <c r="AN4460" s="464" t="n">
        <v>0</v>
      </c>
      <c r="AO4460" s="464" t="n">
        <v>0</v>
      </c>
      <c r="AP4460" s="464" t="n">
        <v>0</v>
      </c>
      <c r="AQ4460" s="462" t="inlineStr"/>
      <c r="AR4460" s="462" t="inlineStr">
        <is>
          <t>Local Charge</t>
        </is>
      </c>
      <c r="AS4460" s="462" t="inlineStr">
        <is>
          <t>បានប្រកាសពន្ធ</t>
        </is>
      </c>
    </row>
    <row r="4461">
      <c r="A4461" s="461" t="n">
        <v>4453</v>
      </c>
      <c r="B4461" s="462" t="inlineStr">
        <is>
          <t>Trucking Fee</t>
        </is>
      </c>
      <c r="C4461" s="462" t="inlineStr">
        <is>
          <t>អ៊ិចស្ពែឌីធ័រ ខេមបូឌា អិលធីឌី</t>
        </is>
      </c>
      <c r="D4461" s="462" t="inlineStr">
        <is>
          <t>L001-100045898</t>
        </is>
      </c>
      <c r="E4461" s="462" t="inlineStr">
        <is>
          <t>TI-0241339</t>
        </is>
      </c>
      <c r="F4461" s="463" t="n">
        <v>44916</v>
      </c>
      <c r="G4461" s="464" t="n">
        <v>153938</v>
      </c>
      <c r="H4461" s="462" t="n"/>
      <c r="I4461" s="464">
        <f>G4461</f>
        <v/>
      </c>
      <c r="J4461" s="462">
        <f>IF(AND(Q4461=TRUE, R4461=TRUE, S4461=TRUE), IF(W4461&lt;-0.05, "អនុញ្ញាត (អ្នកផ្គត់ផ្គង់ប្រកាសខ្វះ)", "បានប្រកាស (អនុញ្ញាត)"), IF(AND(Q4461=FALSE, R4461=FALSE, S4461=FALSE), "ព្យួរទុក (មិនមានទិន្នន័យ)", "ប្រកាសខុស (ព្យួរទុក)"))</f>
        <v/>
      </c>
      <c r="K4461" s="462" t="inlineStr"/>
      <c r="L4461" s="462" t="inlineStr"/>
      <c r="M4461" s="464">
        <f>AH4461</f>
        <v/>
      </c>
      <c r="N4461" s="464">
        <f>IF(W4461&lt;0,AH4461,I4461)</f>
        <v/>
      </c>
      <c r="O4461" s="464">
        <f>I4461-M4461</f>
        <v/>
      </c>
      <c r="P4461" s="462" t="n"/>
      <c r="Q4461" s="462">
        <f>V4461=W4461</f>
        <v/>
      </c>
      <c r="R4461" s="462">
        <f>AND(MONTH(F4461)=MONTH(X4461), YEAR(F4461)=YEAR(X4461))</f>
        <v/>
      </c>
      <c r="S4461" s="462">
        <f>AC4461="L001-901905215"</f>
        <v/>
      </c>
      <c r="T4461" s="464">
        <f>G4461-AH4461</f>
        <v/>
      </c>
      <c r="U4461" s="462" t="n"/>
      <c r="V4461" s="462" t="inlineStr">
        <is>
          <t>TI0241339</t>
        </is>
      </c>
      <c r="W4461" s="462" t="inlineStr">
        <is>
          <t>TI0241339</t>
        </is>
      </c>
      <c r="X4461" s="463" t="n">
        <v>44916</v>
      </c>
      <c r="Y4461" s="462" t="inlineStr">
        <is>
          <t>TI-0241339</t>
        </is>
      </c>
      <c r="Z4461" s="462" t="inlineStr"/>
      <c r="AA4461" s="462" t="inlineStr">
        <is>
          <t>បុគ្គលជាប់អាករ</t>
        </is>
      </c>
      <c r="AB4461" s="462" t="inlineStr">
        <is>
          <t>L001-901905215</t>
        </is>
      </c>
      <c r="AC4461" s="462" t="inlineStr">
        <is>
          <t>វីអ៊ីស៊ិន (ខេមបូឌា) អ៊ិនដាសស្ទ្រី ឯ.ក</t>
        </is>
      </c>
      <c r="AD4461" s="464" t="n">
        <v>1693322</v>
      </c>
      <c r="AE4461" s="464" t="n">
        <v>1539384</v>
      </c>
      <c r="AF4461" s="464" t="n">
        <v>0</v>
      </c>
      <c r="AG4461" s="464" t="n">
        <v>0</v>
      </c>
      <c r="AH4461" s="464" t="n">
        <v>153938</v>
      </c>
      <c r="AI4461" s="464" t="n">
        <v>0</v>
      </c>
      <c r="AJ4461" s="464" t="n">
        <v>0</v>
      </c>
      <c r="AK4461" s="464" t="n">
        <v>0</v>
      </c>
      <c r="AL4461" s="464" t="n">
        <v>0</v>
      </c>
      <c r="AM4461" s="464" t="n">
        <v>0</v>
      </c>
      <c r="AN4461" s="464" t="n">
        <v>0</v>
      </c>
      <c r="AO4461" s="464" t="n">
        <v>0</v>
      </c>
      <c r="AP4461" s="464" t="n">
        <v>0</v>
      </c>
      <c r="AQ4461" s="462" t="inlineStr"/>
      <c r="AR4461" s="462" t="inlineStr">
        <is>
          <t>Local Charge</t>
        </is>
      </c>
      <c r="AS4461" s="462" t="inlineStr">
        <is>
          <t>បានប្រកាសពន្ធ</t>
        </is>
      </c>
    </row>
    <row r="4462">
      <c r="A4462" s="461" t="n">
        <v>4454</v>
      </c>
      <c r="B4462" s="462" t="inlineStr">
        <is>
          <t>Trucking Fee</t>
        </is>
      </c>
      <c r="C4462" s="462" t="inlineStr">
        <is>
          <t>អ៊ិចស្ពែឌីធ័រ ខេមបូឌា អិលធីឌី</t>
        </is>
      </c>
      <c r="D4462" s="462" t="inlineStr">
        <is>
          <t>L001-100045898</t>
        </is>
      </c>
      <c r="E4462" s="462" t="inlineStr">
        <is>
          <t>TI-0241336</t>
        </is>
      </c>
      <c r="F4462" s="463" t="n">
        <v>44916</v>
      </c>
      <c r="G4462" s="464" t="n">
        <v>354799</v>
      </c>
      <c r="H4462" s="462" t="n"/>
      <c r="I4462" s="464">
        <f>G4462</f>
        <v/>
      </c>
      <c r="J4462" s="462">
        <f>IF(AND(Q4462=TRUE, R4462=TRUE, S4462=TRUE), IF(W4462&lt;-0.05, "អនុញ្ញាត (អ្នកផ្គត់ផ្គង់ប្រកាសខ្វះ)", "បានប្រកាស (អនុញ្ញាត)"), IF(AND(Q4462=FALSE, R4462=FALSE, S4462=FALSE), "ព្យួរទុក (មិនមានទិន្នន័យ)", "ប្រកាសខុស (ព្យួរទុក)"))</f>
        <v/>
      </c>
      <c r="K4462" s="462" t="inlineStr"/>
      <c r="L4462" s="462" t="inlineStr"/>
      <c r="M4462" s="464">
        <f>AH4462</f>
        <v/>
      </c>
      <c r="N4462" s="464">
        <f>IF(W4462&lt;0,AH4462,I4462)</f>
        <v/>
      </c>
      <c r="O4462" s="464">
        <f>I4462-M4462</f>
        <v/>
      </c>
      <c r="P4462" s="462" t="n"/>
      <c r="Q4462" s="462">
        <f>V4462=W4462</f>
        <v/>
      </c>
      <c r="R4462" s="462">
        <f>AND(MONTH(F4462)=MONTH(X4462), YEAR(F4462)=YEAR(X4462))</f>
        <v/>
      </c>
      <c r="S4462" s="462">
        <f>AC4462="L001-901905215"</f>
        <v/>
      </c>
      <c r="T4462" s="464">
        <f>G4462-AH4462</f>
        <v/>
      </c>
      <c r="U4462" s="462" t="n"/>
      <c r="V4462" s="462" t="inlineStr">
        <is>
          <t>TI0241336</t>
        </is>
      </c>
      <c r="W4462" s="462" t="inlineStr">
        <is>
          <t>TI0241336</t>
        </is>
      </c>
      <c r="X4462" s="463" t="n">
        <v>44916</v>
      </c>
      <c r="Y4462" s="462" t="inlineStr">
        <is>
          <t>TI-0241336</t>
        </is>
      </c>
      <c r="Z4462" s="462" t="inlineStr"/>
      <c r="AA4462" s="462" t="inlineStr">
        <is>
          <t>បុគ្គលជាប់អាករ</t>
        </is>
      </c>
      <c r="AB4462" s="462" t="inlineStr">
        <is>
          <t>L001-901905215</t>
        </is>
      </c>
      <c r="AC4462" s="462" t="inlineStr">
        <is>
          <t>វីអ៊ីស៊ិន (ខេមបូឌា) អ៊ិនដាសស្ទ្រី ឯ.ក</t>
        </is>
      </c>
      <c r="AD4462" s="464" t="n">
        <v>3902791</v>
      </c>
      <c r="AE4462" s="464" t="n">
        <v>3547992</v>
      </c>
      <c r="AF4462" s="464" t="n">
        <v>0</v>
      </c>
      <c r="AG4462" s="464" t="n">
        <v>0</v>
      </c>
      <c r="AH4462" s="464" t="n">
        <v>354799</v>
      </c>
      <c r="AI4462" s="464" t="n">
        <v>0</v>
      </c>
      <c r="AJ4462" s="464" t="n">
        <v>0</v>
      </c>
      <c r="AK4462" s="464" t="n">
        <v>0</v>
      </c>
      <c r="AL4462" s="464" t="n">
        <v>0</v>
      </c>
      <c r="AM4462" s="464" t="n">
        <v>0</v>
      </c>
      <c r="AN4462" s="464" t="n">
        <v>0</v>
      </c>
      <c r="AO4462" s="464" t="n">
        <v>0</v>
      </c>
      <c r="AP4462" s="464" t="n">
        <v>0</v>
      </c>
      <c r="AQ4462" s="462" t="inlineStr"/>
      <c r="AR4462" s="462" t="inlineStr">
        <is>
          <t>Local Charge</t>
        </is>
      </c>
      <c r="AS4462" s="462" t="inlineStr">
        <is>
          <t>បានប្រកាសពន្ធ</t>
        </is>
      </c>
    </row>
    <row r="4463">
      <c r="A4463" s="461" t="n">
        <v>4455</v>
      </c>
      <c r="B4463" s="462" t="inlineStr">
        <is>
          <t>Trucking Fee</t>
        </is>
      </c>
      <c r="C4463" s="462" t="inlineStr">
        <is>
          <t>អ៊ិចស្ពែឌីធ័រ ខេមបូឌា អិលធីឌី</t>
        </is>
      </c>
      <c r="D4463" s="462" t="inlineStr">
        <is>
          <t>L001-100045898</t>
        </is>
      </c>
      <c r="E4463" s="462" t="inlineStr">
        <is>
          <t>TI-0241326</t>
        </is>
      </c>
      <c r="F4463" s="463" t="n">
        <v>44907</v>
      </c>
      <c r="G4463" s="464" t="n">
        <v>335042</v>
      </c>
      <c r="H4463" s="462" t="n"/>
      <c r="I4463" s="464">
        <f>G4463</f>
        <v/>
      </c>
      <c r="J4463" s="462">
        <f>IF(AND(Q4463=TRUE, R4463=TRUE, S4463=TRUE), IF(W4463&lt;-0.05, "អនុញ្ញាត (អ្នកផ្គត់ផ្គង់ប្រកាសខ្វះ)", "បានប្រកាស (អនុញ្ញាត)"), IF(AND(Q4463=FALSE, R4463=FALSE, S4463=FALSE), "ព្យួរទុក (មិនមានទិន្នន័យ)", "ប្រកាសខុស (ព្យួរទុក)"))</f>
        <v/>
      </c>
      <c r="K4463" s="462" t="inlineStr"/>
      <c r="L4463" s="462" t="inlineStr"/>
      <c r="M4463" s="464">
        <f>AH4463</f>
        <v/>
      </c>
      <c r="N4463" s="464">
        <f>IF(W4463&lt;0,AH4463,I4463)</f>
        <v/>
      </c>
      <c r="O4463" s="464">
        <f>I4463-M4463</f>
        <v/>
      </c>
      <c r="P4463" s="462" t="n"/>
      <c r="Q4463" s="462">
        <f>V4463=W4463</f>
        <v/>
      </c>
      <c r="R4463" s="462">
        <f>AND(MONTH(F4463)=MONTH(X4463), YEAR(F4463)=YEAR(X4463))</f>
        <v/>
      </c>
      <c r="S4463" s="462">
        <f>AC4463="L001-901905215"</f>
        <v/>
      </c>
      <c r="T4463" s="464">
        <f>G4463-AH4463</f>
        <v/>
      </c>
      <c r="U4463" s="462" t="n"/>
      <c r="V4463" s="462" t="inlineStr">
        <is>
          <t>TI0241326</t>
        </is>
      </c>
      <c r="W4463" s="462" t="inlineStr">
        <is>
          <t>TI0241326</t>
        </is>
      </c>
      <c r="X4463" s="463" t="n">
        <v>44916</v>
      </c>
      <c r="Y4463" s="462" t="inlineStr">
        <is>
          <t>TI-0241326</t>
        </is>
      </c>
      <c r="Z4463" s="462" t="inlineStr"/>
      <c r="AA4463" s="462" t="inlineStr">
        <is>
          <t>បុគ្គលជាប់អាករ</t>
        </is>
      </c>
      <c r="AB4463" s="462" t="inlineStr">
        <is>
          <t>L001-901905215</t>
        </is>
      </c>
      <c r="AC4463" s="462" t="inlineStr">
        <is>
          <t>វីអ៊ីស៊ិន (ខេមបូឌា) អ៊ិនដាសស្ទ្រី ឯ.ក</t>
        </is>
      </c>
      <c r="AD4463" s="464" t="n">
        <v>3685466</v>
      </c>
      <c r="AE4463" s="464" t="n">
        <v>3350424</v>
      </c>
      <c r="AF4463" s="464" t="n">
        <v>0</v>
      </c>
      <c r="AG4463" s="464" t="n">
        <v>0</v>
      </c>
      <c r="AH4463" s="464" t="n">
        <v>335042</v>
      </c>
      <c r="AI4463" s="464" t="n">
        <v>0</v>
      </c>
      <c r="AJ4463" s="464" t="n">
        <v>0</v>
      </c>
      <c r="AK4463" s="464" t="n">
        <v>0</v>
      </c>
      <c r="AL4463" s="464" t="n">
        <v>0</v>
      </c>
      <c r="AM4463" s="464" t="n">
        <v>0</v>
      </c>
      <c r="AN4463" s="464" t="n">
        <v>0</v>
      </c>
      <c r="AO4463" s="464" t="n">
        <v>0</v>
      </c>
      <c r="AP4463" s="464" t="n">
        <v>0</v>
      </c>
      <c r="AQ4463" s="462" t="inlineStr"/>
      <c r="AR4463" s="462" t="inlineStr">
        <is>
          <t>Local Charge</t>
        </is>
      </c>
      <c r="AS4463" s="462" t="inlineStr">
        <is>
          <t>បានប្រកាសពន្ធ</t>
        </is>
      </c>
    </row>
    <row r="4464">
      <c r="A4464" s="461" t="n">
        <v>4456</v>
      </c>
      <c r="B4464" s="462" t="inlineStr">
        <is>
          <t>Trucking Fee</t>
        </is>
      </c>
      <c r="C4464" s="462" t="inlineStr">
        <is>
          <t>អ៊ិចស្ពែឌីធ័រ ខេមបូឌា អិលធីឌី</t>
        </is>
      </c>
      <c r="D4464" s="462" t="inlineStr">
        <is>
          <t>L001-100045898</t>
        </is>
      </c>
      <c r="E4464" s="462" t="inlineStr">
        <is>
          <t>TI-0240622</t>
        </is>
      </c>
      <c r="F4464" s="463" t="n">
        <v>44902</v>
      </c>
      <c r="G4464" s="464" t="n">
        <v>433616</v>
      </c>
      <c r="H4464" s="462" t="n"/>
      <c r="I4464" s="464">
        <f>G4464</f>
        <v/>
      </c>
      <c r="J4464" s="462">
        <f>IF(AND(Q4464=TRUE, R4464=TRUE, S4464=TRUE), IF(W4464&lt;-0.05, "អនុញ្ញាត (អ្នកផ្គត់ផ្គង់ប្រកាសខ្វះ)", "បានប្រកាស (អនុញ្ញាត)"), IF(AND(Q4464=FALSE, R4464=FALSE, S4464=FALSE), "ព្យួរទុក (មិនមានទិន្នន័យ)", "ប្រកាសខុស (ព្យួរទុក)"))</f>
        <v/>
      </c>
      <c r="K4464" s="462" t="inlineStr"/>
      <c r="L4464" s="462" t="inlineStr"/>
      <c r="M4464" s="464">
        <f>AH4464</f>
        <v/>
      </c>
      <c r="N4464" s="464">
        <f>IF(W4464&lt;0,AH4464,I4464)</f>
        <v/>
      </c>
      <c r="O4464" s="464">
        <f>I4464-M4464</f>
        <v/>
      </c>
      <c r="P4464" s="462" t="n"/>
      <c r="Q4464" s="462">
        <f>V4464=W4464</f>
        <v/>
      </c>
      <c r="R4464" s="462">
        <f>AND(MONTH(F4464)=MONTH(X4464), YEAR(F4464)=YEAR(X4464))</f>
        <v/>
      </c>
      <c r="S4464" s="462">
        <f>AC4464="L001-901905215"</f>
        <v/>
      </c>
      <c r="T4464" s="464">
        <f>G4464-AH4464</f>
        <v/>
      </c>
      <c r="U4464" s="462" t="n"/>
      <c r="V4464" s="462" t="inlineStr">
        <is>
          <t>TI0240622</t>
        </is>
      </c>
      <c r="W4464" s="462" t="inlineStr">
        <is>
          <t>TI0240622</t>
        </is>
      </c>
      <c r="X4464" s="463" t="n">
        <v>44902</v>
      </c>
      <c r="Y4464" s="462" t="inlineStr">
        <is>
          <t>TI-0240622</t>
        </is>
      </c>
      <c r="Z4464" s="462" t="inlineStr"/>
      <c r="AA4464" s="462" t="inlineStr">
        <is>
          <t>បុគ្គលជាប់អាករ</t>
        </is>
      </c>
      <c r="AB4464" s="462" t="inlineStr">
        <is>
          <t>L001-901905215</t>
        </is>
      </c>
      <c r="AC4464" s="462" t="inlineStr">
        <is>
          <t>វីអ៊ីស៊ិន (ខេមបូឌា) អ៊ិនដាសស្ទ្រី ឯ.ក</t>
        </is>
      </c>
      <c r="AD4464" s="464" t="n">
        <v>4769978</v>
      </c>
      <c r="AE4464" s="464" t="n">
        <v>4336344</v>
      </c>
      <c r="AF4464" s="464" t="n">
        <v>0</v>
      </c>
      <c r="AG4464" s="464" t="n">
        <v>0</v>
      </c>
      <c r="AH4464" s="464" t="n">
        <v>433634</v>
      </c>
      <c r="AI4464" s="464" t="n">
        <v>0</v>
      </c>
      <c r="AJ4464" s="464" t="n">
        <v>0</v>
      </c>
      <c r="AK4464" s="464" t="n">
        <v>0</v>
      </c>
      <c r="AL4464" s="464" t="n">
        <v>0</v>
      </c>
      <c r="AM4464" s="464" t="n">
        <v>0</v>
      </c>
      <c r="AN4464" s="464" t="n">
        <v>0</v>
      </c>
      <c r="AO4464" s="464" t="n">
        <v>0</v>
      </c>
      <c r="AP4464" s="464" t="n">
        <v>0</v>
      </c>
      <c r="AQ4464" s="462" t="inlineStr"/>
      <c r="AR4464" s="462" t="inlineStr">
        <is>
          <t>Local Charge</t>
        </is>
      </c>
      <c r="AS4464" s="462" t="inlineStr">
        <is>
          <t>បានប្រកាសពន្ធ</t>
        </is>
      </c>
    </row>
    <row r="4465">
      <c r="A4465" s="461" t="n">
        <v>4457</v>
      </c>
      <c r="B4465" s="462" t="inlineStr">
        <is>
          <t>Trucking Fee</t>
        </is>
      </c>
      <c r="C4465" s="462" t="inlineStr">
        <is>
          <t>អ៊ិចស្ពែឌីធ័រ ខេមបូឌា អិលធីឌី</t>
        </is>
      </c>
      <c r="D4465" s="462" t="inlineStr">
        <is>
          <t>L001-100045898</t>
        </is>
      </c>
      <c r="E4465" s="462" t="inlineStr">
        <is>
          <t>TI-0240598</t>
        </is>
      </c>
      <c r="F4465" s="463" t="n">
        <v>44902</v>
      </c>
      <c r="G4465" s="464" t="n">
        <v>280296</v>
      </c>
      <c r="H4465" s="462" t="n"/>
      <c r="I4465" s="464">
        <f>G4465</f>
        <v/>
      </c>
      <c r="J4465" s="462">
        <f>IF(AND(Q4465=TRUE, R4465=TRUE, S4465=TRUE), IF(W4465&lt;-0.05, "អនុញ្ញាត (អ្នកផ្គត់ផ្គង់ប្រកាសខ្វះ)", "បានប្រកាស (អនុញ្ញាត)"), IF(AND(Q4465=FALSE, R4465=FALSE, S4465=FALSE), "ព្យួរទុក (មិនមានទិន្នន័យ)", "ប្រកាសខុស (ព្យួរទុក)"))</f>
        <v/>
      </c>
      <c r="K4465" s="462" t="inlineStr"/>
      <c r="L4465" s="462" t="inlineStr"/>
      <c r="M4465" s="464">
        <f>AH4465</f>
        <v/>
      </c>
      <c r="N4465" s="464">
        <f>IF(W4465&lt;0,AH4465,I4465)</f>
        <v/>
      </c>
      <c r="O4465" s="464">
        <f>I4465-M4465</f>
        <v/>
      </c>
      <c r="P4465" s="462" t="n"/>
      <c r="Q4465" s="462">
        <f>V4465=W4465</f>
        <v/>
      </c>
      <c r="R4465" s="462">
        <f>AND(MONTH(F4465)=MONTH(X4465), YEAR(F4465)=YEAR(X4465))</f>
        <v/>
      </c>
      <c r="S4465" s="462">
        <f>AC4465="L001-901905215"</f>
        <v/>
      </c>
      <c r="T4465" s="464">
        <f>G4465-AH4465</f>
        <v/>
      </c>
      <c r="U4465" s="462" t="n"/>
      <c r="V4465" s="462" t="inlineStr">
        <is>
          <t>TI0240598</t>
        </is>
      </c>
      <c r="W4465" s="462" t="inlineStr">
        <is>
          <t>TI0240598</t>
        </is>
      </c>
      <c r="X4465" s="463" t="n">
        <v>44902</v>
      </c>
      <c r="Y4465" s="462" t="inlineStr">
        <is>
          <t>TI-0240598</t>
        </is>
      </c>
      <c r="Z4465" s="462" t="inlineStr"/>
      <c r="AA4465" s="462" t="inlineStr">
        <is>
          <t>បុគ្គលជាប់អាករ</t>
        </is>
      </c>
      <c r="AB4465" s="462" t="inlineStr">
        <is>
          <t>L001-901905215</t>
        </is>
      </c>
      <c r="AC4465" s="462" t="inlineStr">
        <is>
          <t>វីអ៊ីស៊ិន (ខេមបូឌា) អ៊ិនដាសស្ទ្រី ឯ.ក</t>
        </is>
      </c>
      <c r="AD4465" s="464" t="n">
        <v>3083256</v>
      </c>
      <c r="AE4465" s="464" t="n">
        <v>2802960</v>
      </c>
      <c r="AF4465" s="464" t="n">
        <v>0</v>
      </c>
      <c r="AG4465" s="464" t="n">
        <v>0</v>
      </c>
      <c r="AH4465" s="464" t="n">
        <v>280296</v>
      </c>
      <c r="AI4465" s="464" t="n">
        <v>0</v>
      </c>
      <c r="AJ4465" s="464" t="n">
        <v>0</v>
      </c>
      <c r="AK4465" s="464" t="n">
        <v>0</v>
      </c>
      <c r="AL4465" s="464" t="n">
        <v>0</v>
      </c>
      <c r="AM4465" s="464" t="n">
        <v>0</v>
      </c>
      <c r="AN4465" s="464" t="n">
        <v>0</v>
      </c>
      <c r="AO4465" s="464" t="n">
        <v>0</v>
      </c>
      <c r="AP4465" s="464" t="n">
        <v>0</v>
      </c>
      <c r="AQ4465" s="462" t="inlineStr"/>
      <c r="AR4465" s="462" t="inlineStr">
        <is>
          <t>Local Charge</t>
        </is>
      </c>
      <c r="AS4465" s="462" t="inlineStr">
        <is>
          <t>បានប្រកាសពន្ធ</t>
        </is>
      </c>
    </row>
    <row r="4466">
      <c r="A4466" s="461" t="n">
        <v>4458</v>
      </c>
      <c r="B4466" s="462" t="inlineStr">
        <is>
          <t>Trucking Fee</t>
        </is>
      </c>
      <c r="C4466" s="462" t="inlineStr">
        <is>
          <t>អ៊ិចស្ពែឌីធ័រ ខេមបូឌា អិលធីឌី</t>
        </is>
      </c>
      <c r="D4466" s="462" t="inlineStr">
        <is>
          <t>L001-100045898</t>
        </is>
      </c>
      <c r="E4466" s="462" t="inlineStr">
        <is>
          <t>TI-0240596</t>
        </is>
      </c>
      <c r="F4466" s="463" t="n">
        <v>44902</v>
      </c>
      <c r="G4466" s="464" t="n">
        <v>70632</v>
      </c>
      <c r="H4466" s="462" t="n"/>
      <c r="I4466" s="464">
        <f>G4466</f>
        <v/>
      </c>
      <c r="J4466" s="462">
        <f>IF(AND(Q4466=TRUE, R4466=TRUE, S4466=TRUE), IF(W4466&lt;-0.05, "អនុញ្ញាត (អ្នកផ្គត់ផ្គង់ប្រកាសខ្វះ)", "បានប្រកាស (អនុញ្ញាត)"), IF(AND(Q4466=FALSE, R4466=FALSE, S4466=FALSE), "ព្យួរទុក (មិនមានទិន្នន័យ)", "ប្រកាសខុស (ព្យួរទុក)"))</f>
        <v/>
      </c>
      <c r="K4466" s="462" t="inlineStr"/>
      <c r="L4466" s="462" t="inlineStr"/>
      <c r="M4466" s="464">
        <f>AH4466</f>
        <v/>
      </c>
      <c r="N4466" s="464">
        <f>IF(W4466&lt;0,AH4466,I4466)</f>
        <v/>
      </c>
      <c r="O4466" s="464">
        <f>I4466-M4466</f>
        <v/>
      </c>
      <c r="P4466" s="462" t="n"/>
      <c r="Q4466" s="462">
        <f>V4466=W4466</f>
        <v/>
      </c>
      <c r="R4466" s="462">
        <f>AND(MONTH(F4466)=MONTH(X4466), YEAR(F4466)=YEAR(X4466))</f>
        <v/>
      </c>
      <c r="S4466" s="462">
        <f>AC4466="L001-901905215"</f>
        <v/>
      </c>
      <c r="T4466" s="464">
        <f>G4466-AH4466</f>
        <v/>
      </c>
      <c r="U4466" s="462" t="n"/>
      <c r="V4466" s="462" t="inlineStr">
        <is>
          <t>TI0240596</t>
        </is>
      </c>
      <c r="W4466" s="462" t="inlineStr">
        <is>
          <t>TI0240596</t>
        </is>
      </c>
      <c r="X4466" s="463" t="n">
        <v>44902</v>
      </c>
      <c r="Y4466" s="462" t="inlineStr">
        <is>
          <t>TI-0240596</t>
        </is>
      </c>
      <c r="Z4466" s="462" t="inlineStr"/>
      <c r="AA4466" s="462" t="inlineStr">
        <is>
          <t>បុគ្គលជាប់អាករ</t>
        </is>
      </c>
      <c r="AB4466" s="462" t="inlineStr">
        <is>
          <t>L001-901905215</t>
        </is>
      </c>
      <c r="AC4466" s="462" t="inlineStr">
        <is>
          <t>វីអ៊ីស៊ិន (ខេមបូឌា) អ៊ិនដាសស្ទ្រី ឯ.ក</t>
        </is>
      </c>
      <c r="AD4466" s="464" t="n">
        <v>777162</v>
      </c>
      <c r="AE4466" s="464" t="n">
        <v>706511</v>
      </c>
      <c r="AF4466" s="464" t="n">
        <v>0</v>
      </c>
      <c r="AG4466" s="464" t="n">
        <v>0</v>
      </c>
      <c r="AH4466" s="464" t="n">
        <v>70651</v>
      </c>
      <c r="AI4466" s="464" t="n">
        <v>0</v>
      </c>
      <c r="AJ4466" s="464" t="n">
        <v>0</v>
      </c>
      <c r="AK4466" s="464" t="n">
        <v>0</v>
      </c>
      <c r="AL4466" s="464" t="n">
        <v>0</v>
      </c>
      <c r="AM4466" s="464" t="n">
        <v>0</v>
      </c>
      <c r="AN4466" s="464" t="n">
        <v>0</v>
      </c>
      <c r="AO4466" s="464" t="n">
        <v>0</v>
      </c>
      <c r="AP4466" s="464" t="n">
        <v>0</v>
      </c>
      <c r="AQ4466" s="462" t="inlineStr"/>
      <c r="AR4466" s="462" t="inlineStr">
        <is>
          <t>Local Charge</t>
        </is>
      </c>
      <c r="AS4466" s="462" t="inlineStr">
        <is>
          <t>បានប្រកាសពន្ធ</t>
        </is>
      </c>
    </row>
    <row r="4467">
      <c r="A4467" s="461" t="n">
        <v>4459</v>
      </c>
      <c r="B4467" s="462" t="inlineStr">
        <is>
          <t>Trucking Fee</t>
        </is>
      </c>
      <c r="C4467" s="462" t="inlineStr">
        <is>
          <t>អ៊ិចស្ពែឌីធ័រ ខេមបូឌា អិលធីឌី</t>
        </is>
      </c>
      <c r="D4467" s="462" t="inlineStr">
        <is>
          <t>L001-100045898</t>
        </is>
      </c>
      <c r="E4467" s="462" t="inlineStr">
        <is>
          <t>TI-0240593</t>
        </is>
      </c>
      <c r="F4467" s="463" t="n">
        <v>44902</v>
      </c>
      <c r="G4467" s="464" t="n">
        <v>128659</v>
      </c>
      <c r="H4467" s="462" t="n"/>
      <c r="I4467" s="464">
        <f>G4467</f>
        <v/>
      </c>
      <c r="J4467" s="462">
        <f>IF(AND(Q4467=TRUE, R4467=TRUE, S4467=TRUE), IF(W4467&lt;-0.05, "អនុញ្ញាត (អ្នកផ្គត់ផ្គង់ប្រកាសខ្វះ)", "បានប្រកាស (អនុញ្ញាត)"), IF(AND(Q4467=FALSE, R4467=FALSE, S4467=FALSE), "ព្យួរទុក (មិនមានទិន្នន័យ)", "ប្រកាសខុស (ព្យួរទុក)"))</f>
        <v/>
      </c>
      <c r="K4467" s="462" t="inlineStr"/>
      <c r="L4467" s="462" t="inlineStr"/>
      <c r="M4467" s="464">
        <f>AH4467</f>
        <v/>
      </c>
      <c r="N4467" s="464">
        <f>IF(W4467&lt;0,AH4467,I4467)</f>
        <v/>
      </c>
      <c r="O4467" s="464">
        <f>I4467-M4467</f>
        <v/>
      </c>
      <c r="P4467" s="462" t="n"/>
      <c r="Q4467" s="462">
        <f>V4467=W4467</f>
        <v/>
      </c>
      <c r="R4467" s="462">
        <f>AND(MONTH(F4467)=MONTH(X4467), YEAR(F4467)=YEAR(X4467))</f>
        <v/>
      </c>
      <c r="S4467" s="462">
        <f>AC4467="L001-901905215"</f>
        <v/>
      </c>
      <c r="T4467" s="464">
        <f>G4467-AH4467</f>
        <v/>
      </c>
      <c r="U4467" s="462" t="n"/>
      <c r="V4467" s="462" t="inlineStr">
        <is>
          <t>TI0240593</t>
        </is>
      </c>
      <c r="W4467" s="462" t="inlineStr">
        <is>
          <t>TI0240593</t>
        </is>
      </c>
      <c r="X4467" s="463" t="n">
        <v>44902</v>
      </c>
      <c r="Y4467" s="462" t="inlineStr">
        <is>
          <t>TI-0240593</t>
        </is>
      </c>
      <c r="Z4467" s="462" t="inlineStr"/>
      <c r="AA4467" s="462" t="inlineStr">
        <is>
          <t>បុគ្គលជាប់អាករ</t>
        </is>
      </c>
      <c r="AB4467" s="462" t="inlineStr">
        <is>
          <t>L001-901905215</t>
        </is>
      </c>
      <c r="AC4467" s="462" t="inlineStr">
        <is>
          <t>វីអ៊ីស៊ិន (ខេមបូឌា) អ៊ិនដាសស្ទ្រី ឯ.ក</t>
        </is>
      </c>
      <c r="AD4467" s="464" t="n">
        <v>1415124</v>
      </c>
      <c r="AE4467" s="464" t="n">
        <v>1286476</v>
      </c>
      <c r="AF4467" s="464" t="n">
        <v>0</v>
      </c>
      <c r="AG4467" s="464" t="n">
        <v>0</v>
      </c>
      <c r="AH4467" s="464" t="n">
        <v>128648</v>
      </c>
      <c r="AI4467" s="464" t="n">
        <v>0</v>
      </c>
      <c r="AJ4467" s="464" t="n">
        <v>0</v>
      </c>
      <c r="AK4467" s="464" t="n">
        <v>0</v>
      </c>
      <c r="AL4467" s="464" t="n">
        <v>0</v>
      </c>
      <c r="AM4467" s="464" t="n">
        <v>0</v>
      </c>
      <c r="AN4467" s="464" t="n">
        <v>0</v>
      </c>
      <c r="AO4467" s="464" t="n">
        <v>0</v>
      </c>
      <c r="AP4467" s="464" t="n">
        <v>0</v>
      </c>
      <c r="AQ4467" s="462" t="inlineStr"/>
      <c r="AR4467" s="462" t="inlineStr">
        <is>
          <t>Local Charge</t>
        </is>
      </c>
      <c r="AS4467" s="462" t="inlineStr">
        <is>
          <t>បានប្រកាសពន្ធ</t>
        </is>
      </c>
    </row>
    <row r="4468">
      <c r="A4468" s="461" t="n">
        <v>4460</v>
      </c>
      <c r="B4468" s="462" t="inlineStr">
        <is>
          <t>Trucking Fee</t>
        </is>
      </c>
      <c r="C4468" s="462" t="inlineStr">
        <is>
          <t>អ៊ិចស្ពែឌីធ័រ ខេមបូឌា អិលធីឌី</t>
        </is>
      </c>
      <c r="D4468" s="462" t="inlineStr">
        <is>
          <t>L001-100045898</t>
        </is>
      </c>
      <c r="E4468" s="462" t="inlineStr">
        <is>
          <t>TI-0240582</t>
        </is>
      </c>
      <c r="F4468" s="463" t="n">
        <v>44902</v>
      </c>
      <c r="G4468" s="464" t="n">
        <v>367270</v>
      </c>
      <c r="H4468" s="462" t="n"/>
      <c r="I4468" s="464">
        <f>G4468</f>
        <v/>
      </c>
      <c r="J4468" s="462">
        <f>IF(AND(Q4468=TRUE, R4468=TRUE, S4468=TRUE), IF(W4468&lt;-0.05, "អនុញ្ញាត (អ្នកផ្គត់ផ្គង់ប្រកាសខ្វះ)", "បានប្រកាស (អនុញ្ញាត)"), IF(AND(Q4468=FALSE, R4468=FALSE, S4468=FALSE), "ព្យួរទុក (មិនមានទិន្នន័យ)", "ប្រកាសខុស (ព្យួរទុក)"))</f>
        <v/>
      </c>
      <c r="K4468" s="462" t="inlineStr"/>
      <c r="L4468" s="462" t="inlineStr"/>
      <c r="M4468" s="464">
        <f>AH4468</f>
        <v/>
      </c>
      <c r="N4468" s="464">
        <f>IF(W4468&lt;0,AH4468,I4468)</f>
        <v/>
      </c>
      <c r="O4468" s="464">
        <f>I4468-M4468</f>
        <v/>
      </c>
      <c r="P4468" s="462" t="n"/>
      <c r="Q4468" s="462">
        <f>V4468=W4468</f>
        <v/>
      </c>
      <c r="R4468" s="462">
        <f>AND(MONTH(F4468)=MONTH(X4468), YEAR(F4468)=YEAR(X4468))</f>
        <v/>
      </c>
      <c r="S4468" s="462">
        <f>AC4468="L001-901905215"</f>
        <v/>
      </c>
      <c r="T4468" s="464">
        <f>G4468-AH4468</f>
        <v/>
      </c>
      <c r="U4468" s="462" t="n"/>
      <c r="V4468" s="462" t="inlineStr">
        <is>
          <t>TI0240582</t>
        </is>
      </c>
      <c r="W4468" s="462" t="inlineStr">
        <is>
          <t>TI0240582</t>
        </is>
      </c>
      <c r="X4468" s="463" t="n">
        <v>44902</v>
      </c>
      <c r="Y4468" s="462" t="inlineStr">
        <is>
          <t>TI-0240582</t>
        </is>
      </c>
      <c r="Z4468" s="462" t="inlineStr"/>
      <c r="AA4468" s="462" t="inlineStr">
        <is>
          <t>បុគ្គលជាប់អាករ</t>
        </is>
      </c>
      <c r="AB4468" s="462" t="inlineStr">
        <is>
          <t>L001-901905215</t>
        </is>
      </c>
      <c r="AC4468" s="462" t="inlineStr">
        <is>
          <t>វីអ៊ីស៊ិន (ខេមបូឌា) អ៊ិនដាសស្ទ្រី ឯ.ក</t>
        </is>
      </c>
      <c r="AD4468" s="464" t="n">
        <v>4039972</v>
      </c>
      <c r="AE4468" s="464" t="n">
        <v>3672702</v>
      </c>
      <c r="AF4468" s="464" t="n">
        <v>0</v>
      </c>
      <c r="AG4468" s="464" t="n">
        <v>0</v>
      </c>
      <c r="AH4468" s="464" t="n">
        <v>367270</v>
      </c>
      <c r="AI4468" s="464" t="n">
        <v>0</v>
      </c>
      <c r="AJ4468" s="464" t="n">
        <v>0</v>
      </c>
      <c r="AK4468" s="464" t="n">
        <v>0</v>
      </c>
      <c r="AL4468" s="464" t="n">
        <v>0</v>
      </c>
      <c r="AM4468" s="464" t="n">
        <v>0</v>
      </c>
      <c r="AN4468" s="464" t="n">
        <v>0</v>
      </c>
      <c r="AO4468" s="464" t="n">
        <v>0</v>
      </c>
      <c r="AP4468" s="464" t="n">
        <v>0</v>
      </c>
      <c r="AQ4468" s="462" t="inlineStr"/>
      <c r="AR4468" s="462" t="inlineStr">
        <is>
          <t>Local Charge</t>
        </is>
      </c>
      <c r="AS4468" s="462" t="inlineStr">
        <is>
          <t>បានប្រកាសពន្ធ</t>
        </is>
      </c>
    </row>
    <row r="4469">
      <c r="A4469" s="461" t="n">
        <v>4461</v>
      </c>
      <c r="B4469" s="462" t="inlineStr">
        <is>
          <t>Trucking Fee</t>
        </is>
      </c>
      <c r="C4469" s="462" t="inlineStr">
        <is>
          <t>អ៊ិចស្ពែឌីធ័រ ខេមបូឌា អិលធីឌី</t>
        </is>
      </c>
      <c r="D4469" s="462" t="inlineStr">
        <is>
          <t>L001-100045898</t>
        </is>
      </c>
      <c r="E4469" s="462" t="inlineStr">
        <is>
          <t>TI0240621</t>
        </is>
      </c>
      <c r="F4469" s="463" t="n">
        <v>44902</v>
      </c>
      <c r="G4469" s="464" t="n">
        <v>219290</v>
      </c>
      <c r="H4469" s="462" t="n"/>
      <c r="I4469" s="464">
        <f>G4469</f>
        <v/>
      </c>
      <c r="J4469" s="462">
        <f>IF(AND(Q4469=TRUE, R4469=TRUE, S4469=TRUE), IF(W4469&lt;-0.05, "អនុញ្ញាត (អ្នកផ្គត់ផ្គង់ប្រកាសខ្វះ)", "បានប្រកាស (អនុញ្ញាត)"), IF(AND(Q4469=FALSE, R4469=FALSE, S4469=FALSE), "ព្យួរទុក (មិនមានទិន្នន័យ)", "ប្រកាសខុស (ព្យួរទុក)"))</f>
        <v/>
      </c>
      <c r="K4469" s="462" t="inlineStr"/>
      <c r="L4469" s="462" t="inlineStr"/>
      <c r="M4469" s="464">
        <f>AH4469</f>
        <v/>
      </c>
      <c r="N4469" s="464">
        <f>IF(W4469&lt;0,AH4469,I4469)</f>
        <v/>
      </c>
      <c r="O4469" s="464">
        <f>I4469-M4469</f>
        <v/>
      </c>
      <c r="P4469" s="462" t="n"/>
      <c r="Q4469" s="462">
        <f>V4469=W4469</f>
        <v/>
      </c>
      <c r="R4469" s="462">
        <f>AND(MONTH(F4469)=MONTH(X4469), YEAR(F4469)=YEAR(X4469))</f>
        <v/>
      </c>
      <c r="S4469" s="462">
        <f>AC4469="L001-901905215"</f>
        <v/>
      </c>
      <c r="T4469" s="464">
        <f>G4469-AH4469</f>
        <v/>
      </c>
      <c r="U4469" s="462" t="n"/>
      <c r="V4469" s="462" t="inlineStr">
        <is>
          <t>TI0240621</t>
        </is>
      </c>
      <c r="W4469" s="462" t="inlineStr">
        <is>
          <t>TI0240621</t>
        </is>
      </c>
      <c r="X4469" s="463" t="n">
        <v>44902</v>
      </c>
      <c r="Y4469" s="462" t="inlineStr">
        <is>
          <t>TI-0240621</t>
        </is>
      </c>
      <c r="Z4469" s="462" t="inlineStr"/>
      <c r="AA4469" s="462" t="inlineStr">
        <is>
          <t>បុគ្គលជាប់អាករ</t>
        </is>
      </c>
      <c r="AB4469" s="462" t="inlineStr">
        <is>
          <t>L001-901905215</t>
        </is>
      </c>
      <c r="AC4469" s="462" t="inlineStr">
        <is>
          <t>វីអ៊ីស៊ិន (ខេមបូឌា) អ៊ិនដាសស្ទ្រី ឯ.ក</t>
        </is>
      </c>
      <c r="AD4469" s="464" t="n">
        <v>2412194</v>
      </c>
      <c r="AE4469" s="464" t="n">
        <v>2192904</v>
      </c>
      <c r="AF4469" s="464" t="n">
        <v>0</v>
      </c>
      <c r="AG4469" s="464" t="n">
        <v>0</v>
      </c>
      <c r="AH4469" s="464" t="n">
        <v>219290</v>
      </c>
      <c r="AI4469" s="464" t="n">
        <v>0</v>
      </c>
      <c r="AJ4469" s="464" t="n">
        <v>0</v>
      </c>
      <c r="AK4469" s="464" t="n">
        <v>0</v>
      </c>
      <c r="AL4469" s="464" t="n">
        <v>0</v>
      </c>
      <c r="AM4469" s="464" t="n">
        <v>0</v>
      </c>
      <c r="AN4469" s="464" t="n">
        <v>0</v>
      </c>
      <c r="AO4469" s="464" t="n">
        <v>0</v>
      </c>
      <c r="AP4469" s="464" t="n">
        <v>0</v>
      </c>
      <c r="AQ4469" s="462" t="inlineStr"/>
      <c r="AR4469" s="462" t="inlineStr">
        <is>
          <t>Local Charge</t>
        </is>
      </c>
      <c r="AS4469" s="462" t="inlineStr">
        <is>
          <t>បានប្រកាសពន្ធ</t>
        </is>
      </c>
    </row>
    <row r="4471">
      <c r="A4471" s="465" t="inlineStr">
        <is>
          <t>Total</t>
        </is>
      </c>
      <c r="B4471" s="466" t="n"/>
      <c r="C4471" s="466" t="n"/>
      <c r="D4471" s="466" t="n"/>
      <c r="E4471" s="466" t="n"/>
      <c r="F4471" s="466" t="n"/>
      <c r="G4471" s="466" t="n"/>
      <c r="H4471" s="466" t="n"/>
      <c r="I4471" s="467">
        <f>SUM(I9:I4469)</f>
        <v/>
      </c>
      <c r="J4471" s="466" t="n"/>
      <c r="K4471" s="466" t="n"/>
      <c r="L4471" s="466" t="n"/>
      <c r="M4471" s="467">
        <f>SUM(M9:M4469)</f>
        <v/>
      </c>
      <c r="N4471" s="467">
        <f>SUM(N9:N4469)</f>
        <v/>
      </c>
      <c r="O4471" s="466" t="n"/>
    </row>
    <row r="4473">
      <c r="A4473" s="500">
        <f>"តារាងសង្ខេបប្រាក់អាករដែលអាចស្នើសុំបង្វិលសង " &amp; 'Company information'!D2</f>
        <v/>
      </c>
    </row>
    <row r="4474">
      <c r="A4474" s="501" t="inlineStr">
        <is>
          <t>ចំនួន.វិ</t>
        </is>
      </c>
      <c r="B4474" s="501" t="inlineStr">
        <is>
          <t>បរិយាយ</t>
        </is>
      </c>
      <c r="C4474" s="501" t="inlineStr">
        <is>
          <t>ចំនួនទឹកប្រាក់</t>
        </is>
      </c>
      <c r="D4474" s="501" t="inlineStr">
        <is>
          <t>តាង</t>
        </is>
      </c>
      <c r="E4474" s="501" t="inlineStr">
        <is>
          <t>ផ្សេងៗ</t>
        </is>
      </c>
    </row>
    <row r="4475">
      <c r="A4475" s="478" t="n"/>
      <c r="B4475" s="499" t="inlineStr">
        <is>
          <t>ចំនួនប្រាក់អាករលើការនាំចូល</t>
        </is>
      </c>
      <c r="C4475" s="502">
        <f>'Annex I-IM State Charge'!G322</f>
        <v/>
      </c>
      <c r="D4475" s="478" t="n"/>
      <c r="E4475" s="478" t="n"/>
    </row>
    <row r="4476">
      <c r="A4476" s="478" t="n"/>
      <c r="B4476" s="499" t="inlineStr">
        <is>
          <t>ចំនួនប្រាក់អាករលើធាតុចូលទិញក្នុងស្រុក</t>
        </is>
      </c>
      <c r="C4476" s="502">
        <f>I4471</f>
        <v/>
      </c>
      <c r="D4476" s="478" t="n"/>
      <c r="E4476" s="478" t="n"/>
    </row>
    <row r="4477">
      <c r="A4477" s="478" t="n"/>
      <c r="B4477" s="499" t="inlineStr">
        <is>
          <t>ចំនួនប្រាក់អាករលើធាតុចូលសរុប</t>
        </is>
      </c>
      <c r="C4477" s="502">
        <f>C4475+C4476</f>
        <v/>
      </c>
      <c r="D4477" s="478" t="n"/>
      <c r="E4477" s="478" t="n"/>
    </row>
    <row r="4478">
      <c r="A4478" s="478" t="n"/>
      <c r="B4478" s="499" t="inlineStr">
        <is>
          <t>ចំនួនប្រាក់អាករលើធាតុចេញលក់ក្នុងស្រុក</t>
        </is>
      </c>
      <c r="C4478" s="502">
        <f>'Annex V-Local Sale'!G23</f>
        <v/>
      </c>
      <c r="D4478" s="478" t="n"/>
      <c r="E4478" s="478" t="n"/>
    </row>
    <row r="4479">
      <c r="A4479" s="478" t="n"/>
      <c r="B4479" s="499" t="inlineStr">
        <is>
          <t>ចំនួនប្រាក់អាករលើធាតុចេញសរុប</t>
        </is>
      </c>
      <c r="C4479" s="502">
        <f>C4478</f>
        <v/>
      </c>
      <c r="D4479" s="478" t="n"/>
      <c r="E4479" s="478" t="n"/>
    </row>
    <row r="4480">
      <c r="A4480" s="478" t="n"/>
      <c r="B4480" s="503" t="inlineStr">
        <is>
          <t>ចំនួនប្រាក់អាករដែលអាចធ្វើការផ្ទៀងផ្ទាត់</t>
        </is>
      </c>
      <c r="C4480" s="504">
        <f>C4477-C4479</f>
        <v/>
      </c>
      <c r="D4480" s="478" t="n"/>
      <c r="E4480" s="478" t="n"/>
    </row>
    <row r="4481">
      <c r="A4481" s="478" t="n"/>
      <c r="B4481" s="503" t="inlineStr">
        <is>
          <t>ចំនួនប្រាក់អាករស្នើសុំតាមប្រព័ន្ធ E-VAT</t>
        </is>
      </c>
      <c r="C4481" s="504">
        <f>'Company information'!H9</f>
        <v/>
      </c>
      <c r="D4481" s="501" t="inlineStr">
        <is>
          <t>ក</t>
        </is>
      </c>
      <c r="E4481" s="478" t="n"/>
    </row>
    <row r="4482">
      <c r="A4482" s="505">
        <f>COUNTIFS($K$9:$K$4469, "ព្យួរទុក (មិនមានទិន្នន័យ)") + COUNTIFS($K$9:$K$4469, "", $J$9:$J$4469, "ព្យួរទុក (មិនមានទិន្នន័យ)")</f>
        <v/>
      </c>
      <c r="B4482" s="499" t="inlineStr">
        <is>
          <t>ចំនួនប្រាក់អាករដែលមិនមានទិន្នន័យ</t>
        </is>
      </c>
      <c r="C4482" s="502">
        <f>SUMIFS($G$9:$G$4469, $K$9:$K$4469, "ព្យួរទុក (មិនមានទិន្នន័យ)") + SUMIFS($G$9:$G$4469, $K$9:$K$4469, "", $J$9:$J$4469, "ព្យួរទុក (មិនមានទិន្នន័យ)")</f>
        <v/>
      </c>
      <c r="D4482" s="501" t="inlineStr">
        <is>
          <t>ខ</t>
        </is>
      </c>
      <c r="E4482" s="499" t="inlineStr">
        <is>
          <t>ព្យួរទុក</t>
        </is>
      </c>
    </row>
    <row r="4483">
      <c r="A4483" s="505">
        <f>COUNTIFS($K$9:$K$4469, "បានប្រកាស (អនុញ្ញាត)") + COUNTIFS($K$9:$K$4469, "", $J$9:$J$4469, "បានប្រកាស (អនុញ្ញាត)")</f>
        <v/>
      </c>
      <c r="B4483" s="499" t="inlineStr">
        <is>
          <t>ចំនួនប្រាក់អាករដែលបានប្រកាស</t>
        </is>
      </c>
      <c r="C4483" s="502">
        <f>SUMIFS($G$9:$G$4469, $K$9:$K$4469, "បានប្រកាស (អនុញ្ញាត)") + SUMIFS($G$9:$G$4469, $K$9:$K$4469, "", $J$9:$J$4469, "បានប្រកាស (អនុញ្ញាត)")</f>
        <v/>
      </c>
      <c r="D4483" s="501" t="inlineStr">
        <is>
          <t>គ</t>
        </is>
      </c>
      <c r="E4483" s="499" t="inlineStr">
        <is>
          <t>គួរអនុញ្ញាត</t>
        </is>
      </c>
    </row>
    <row r="4484">
      <c r="A4484" s="505">
        <f>COUNTIFS($K$9:$K$4469, "ប្រកាសខុស (ព្យួរទុក)") + COUNTIFS($K$9:$K$4469, "", $J$9:$J$4469, "ប្រកាសខុស (ព្យួរទុក)")</f>
        <v/>
      </c>
      <c r="B4484" s="499" t="inlineStr">
        <is>
          <t>ចំនួនប្រាក់អាករដែលប្រកាសខុស</t>
        </is>
      </c>
      <c r="C4484" s="502">
        <f>SUMIFS($G$9:$G$4469, $K$9:$K$4469, "ប្រកាសខុស (ព្យួរទុក)") + SUMIFS($G$9:$G$4469, $K$9:$K$4469, "", $J$9:$J$4469, "ប្រកាសខុស (ព្យួរទុក)")</f>
        <v/>
      </c>
      <c r="D4484" s="501" t="inlineStr">
        <is>
          <t>ឃ</t>
        </is>
      </c>
      <c r="E4484" s="499" t="inlineStr">
        <is>
          <t>ព្យួរទុក</t>
        </is>
      </c>
    </row>
    <row r="4485">
      <c r="A4485" s="505">
        <f>COUNTIFS($K$9:$K$4469, "អនុញ្ញាត (អ្នកផ្គត់ផ្គង់ប្រកាសខ្វះ)") + COUNTIFS($K$9:$K$4469, "", $J$9:$J$4469, "អនុញ្ញាត (អ្នកផ្គត់ផ្គង់ប្រកាសខ្វះ)")</f>
        <v/>
      </c>
      <c r="B4485" s="499" t="inlineStr">
        <is>
          <t>ចំនួនប្រាក់អាករដែលអ្នកផ្គត់ផ្គង់ប្រកាសខ្វះ</t>
        </is>
      </c>
      <c r="C4485" s="502">
        <f>SUMIFS($G$9:$G$4469, $K$9:$K$4469, "អនុញ្ញាត (អ្នកផ្គត់ផ្គង់ប្រកាសខ្វះ)") + SUMIFS($G$9:$G$4469, $K$9:$K$4469, "", $J$9:$J$4469, "អនុញ្ញាត (អ្នកផ្គត់ផ្គង់ប្រកាសខ្វះ)")</f>
        <v/>
      </c>
      <c r="D4485" s="501" t="inlineStr">
        <is>
          <t>ង</t>
        </is>
      </c>
      <c r="E4485" s="499" t="inlineStr">
        <is>
          <t>គួរអនុញ្ញាត</t>
        </is>
      </c>
    </row>
    <row r="4486">
      <c r="A4486" s="505">
        <f>COUNTIFS($K$9:$K$4469, "ព្យួរទុក (មិនមានឯកសារគាំទ្រ)") + COUNTIFS($K$9:$K$4469, "", $J$9:$J$4469, "ព្យួរទុក (មិនមានឯកសារគាំទ្រ)")</f>
        <v/>
      </c>
      <c r="B4486" s="499" t="inlineStr">
        <is>
          <t>ចំនួនប្រាក់អាករដែលមិនមានឯកសារគាំទ្រ</t>
        </is>
      </c>
      <c r="C4486" s="502">
        <f>SUMIFS($G$9:$G$4469, $K$9:$K$4469, "ព្យួរទុក (មិនមានឯកសារគាំទ្រ)") + SUMIFS($G$9:$G$4469, $K$9:$K$4469, "", $J$9:$J$4469, "ព្យួរទុក (មិនមានឯកសារគាំទ្រ)")</f>
        <v/>
      </c>
      <c r="D4486" s="501" t="inlineStr">
        <is>
          <t>ច</t>
        </is>
      </c>
      <c r="E4486" s="499" t="inlineStr">
        <is>
          <t>ព្យួរទុក</t>
        </is>
      </c>
    </row>
    <row r="4487">
      <c r="A4487" s="505">
        <f>COUNTIFS($K$9:$K$4469, "ព្យួរទុក (ខុសវិធានវិក្កយបត្រអាករ)") + COUNTIFS($K$9:$K$4469, "", $J$9:$J$4469, "ព្យួរទុក (ខុសវិធានវិក្កយបត្រអាករ)")</f>
        <v/>
      </c>
      <c r="B4487" s="499" t="inlineStr">
        <is>
          <t>ចំនួនប្រាក់អាករដែលខុសវិធានវិក្កយបត្រ</t>
        </is>
      </c>
      <c r="C4487" s="502">
        <f>SUMIFS($G$9:$G$4469, $K$9:$K$4469, "ព្យួរទុក (ខុសវិធានវិក្កយបត្រអាករ)") + SUMIFS($G$9:$G$4469, $K$9:$K$4469, "", $J$9:$J$4469, "ព្យួរទុក (ខុសវិធានវិក្កយបត្រអាករ)")</f>
        <v/>
      </c>
      <c r="D4487" s="501" t="inlineStr">
        <is>
          <t>ឆ</t>
        </is>
      </c>
      <c r="E4487" s="499" t="inlineStr">
        <is>
          <t>ព្យួរទុក</t>
        </is>
      </c>
    </row>
    <row r="4488">
      <c r="A4488" s="505">
        <f>COUNTIFS($K$9:$K$4469, "test") + COUNTIFS($K$9:$K$4469, "", $J$9:$J$4469, "test")</f>
        <v/>
      </c>
      <c r="B4488" s="499" t="inlineStr">
        <is>
          <t>teset</t>
        </is>
      </c>
      <c r="C4488" s="502">
        <f>SUMIFS($G$9:$G$4469, $K$9:$K$4469, "test") + SUMIFS($G$9:$G$4469, $K$9:$K$4469, "", $J$9:$J$4469, "test")</f>
        <v/>
      </c>
      <c r="D4488" s="501" t="inlineStr">
        <is>
          <t>ជ</t>
        </is>
      </c>
      <c r="E4488" s="499" t="inlineStr">
        <is>
          <t xml:space="preserve">	គួរអនុញ្ញាត</t>
        </is>
      </c>
    </row>
    <row r="4489">
      <c r="A4489" s="478" t="n"/>
      <c r="B4489" s="499" t="inlineStr">
        <is>
          <t>លម្អៀងបា្រក់អាករជាមួយប្រព័ន្ធ E-VAT</t>
        </is>
      </c>
      <c r="C4489" s="502">
        <f>C4481-C4480</f>
        <v/>
      </c>
      <c r="D4489" s="501" t="inlineStr">
        <is>
          <t>ឈ</t>
        </is>
      </c>
      <c r="E4489" s="499" t="inlineStr">
        <is>
          <t>ព្យួរទុក</t>
        </is>
      </c>
    </row>
    <row r="4490">
      <c r="A4490" s="478" t="n"/>
      <c r="B4490" s="503" t="inlineStr">
        <is>
          <t>សរុបប្រាក់អាករគួរបង្វិលសងជូនក្រុមហ៊ុន</t>
        </is>
      </c>
      <c r="C4490" s="504">
        <f>C4481-C4482-C4483-C4484-C4485-C4486-C4487-C4488-C4489</f>
        <v/>
      </c>
      <c r="D4490" s="501" t="inlineStr">
        <is>
          <t>សរុប=ក-ខ-គ-ឃ-ង-ច-ឆ-ជ-ឈ</t>
        </is>
      </c>
      <c r="E4490" s="478" t="n"/>
    </row>
  </sheetData>
  <mergeCells count="44">
    <mergeCell ref="AE7:AF7"/>
    <mergeCell ref="R7:R8"/>
    <mergeCell ref="X7:X8"/>
    <mergeCell ref="A7:A8"/>
    <mergeCell ref="AJ7:AJ8"/>
    <mergeCell ref="Z7:Z8"/>
    <mergeCell ref="AL7:AL8"/>
    <mergeCell ref="M7:M8"/>
    <mergeCell ref="S7:S8"/>
    <mergeCell ref="U7:U8"/>
    <mergeCell ref="AA7:AC7"/>
    <mergeCell ref="W7:W8"/>
    <mergeCell ref="A3:R3"/>
    <mergeCell ref="J6:K6"/>
    <mergeCell ref="A2:R2"/>
    <mergeCell ref="A4475:A4481"/>
    <mergeCell ref="D7:D8"/>
    <mergeCell ref="Y7:Y8"/>
    <mergeCell ref="J7:J8"/>
    <mergeCell ref="AG7:AG8"/>
    <mergeCell ref="AM7:AM8"/>
    <mergeCell ref="AS7:AS8"/>
    <mergeCell ref="X5:AS6"/>
    <mergeCell ref="AQ7:AQ8"/>
    <mergeCell ref="C7:C8"/>
    <mergeCell ref="T7:T8"/>
    <mergeCell ref="V7:V8"/>
    <mergeCell ref="K7:K8"/>
    <mergeCell ref="V5:W6"/>
    <mergeCell ref="AN7:AN8"/>
    <mergeCell ref="AD7:AD8"/>
    <mergeCell ref="AP7:AP8"/>
    <mergeCell ref="Q7:Q8"/>
    <mergeCell ref="N7:P7"/>
    <mergeCell ref="E7:F7"/>
    <mergeCell ref="AH7:AI7"/>
    <mergeCell ref="AR7:AR8"/>
    <mergeCell ref="B7:B8"/>
    <mergeCell ref="AK7:AK8"/>
    <mergeCell ref="A1:R1"/>
    <mergeCell ref="L7:L8"/>
    <mergeCell ref="AO7:AO8"/>
    <mergeCell ref="G7:I7"/>
    <mergeCell ref="N5:U6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AR8"/>
  <sheetViews>
    <sheetView zoomScale="64" zoomScaleNormal="55" zoomScaleSheetLayoutView="70" workbookViewId="0">
      <pane xSplit="1" ySplit="8" topLeftCell="C9" activePane="bottomRight" state="frozen"/>
      <selection pane="topRight" activeCell="B1" sqref="B1"/>
      <selection pane="bottomLeft" activeCell="A10" sqref="A10"/>
      <selection pane="bottomRight" activeCell="O10" sqref="O10"/>
    </sheetView>
  </sheetViews>
  <sheetFormatPr baseColWidth="8" defaultColWidth="9.109375" defaultRowHeight="22.8"/>
  <cols>
    <col width="12.109375" customWidth="1" style="273" min="1" max="1"/>
    <col width="47" customWidth="1" style="100" min="2" max="2"/>
    <col width="31.6640625" customWidth="1" style="100" min="3" max="3"/>
    <col width="23" customWidth="1" style="273" min="4" max="4"/>
    <col width="20.44140625" customWidth="1" style="273" min="5" max="5"/>
    <col width="14" customWidth="1" style="100" min="6" max="6"/>
    <col hidden="1" width="20.109375" customWidth="1" style="100" min="7" max="7"/>
    <col hidden="1" width="20.109375" customWidth="1" style="506" min="8" max="8"/>
    <col width="18.6640625" customWidth="1" style="100" min="9" max="9"/>
    <col width="23.109375" customWidth="1" style="100" min="10" max="11"/>
    <col width="13.88671875" customWidth="1" style="100" min="12" max="14"/>
    <col width="35.33203125" customWidth="1" style="507" min="15" max="15"/>
    <col width="15" customWidth="1" style="100" min="16" max="16"/>
    <col width="32.5546875" customWidth="1" style="100" min="17" max="17"/>
    <col width="26.33203125" customWidth="1" style="100" min="18" max="18"/>
    <col width="18.33203125" customWidth="1" style="100" min="19" max="19"/>
    <col width="13.33203125" customWidth="1" style="119" min="20" max="22"/>
    <col width="13.5546875" customWidth="1" style="507" min="23" max="23"/>
    <col width="23.109375" customWidth="1" style="507" min="24" max="24"/>
    <col width="47.88671875" customWidth="1" style="507" min="25" max="25"/>
    <col width="10.21875" customWidth="1" style="507" min="26" max="26"/>
    <col width="23.88671875" customWidth="1" style="507" min="27" max="27"/>
    <col width="16.33203125" customWidth="1" style="507" min="28" max="28"/>
    <col width="25.109375" customWidth="1" style="507" min="29" max="29"/>
    <col width="23.109375" customWidth="1" style="507" min="30" max="30"/>
    <col width="19" customWidth="1" style="507" min="31" max="31"/>
    <col width="18" customWidth="1" style="507" min="32" max="32"/>
    <col width="19" customWidth="1" style="507" min="33" max="33"/>
    <col width="15.88671875" customWidth="1" style="507" min="34" max="34"/>
    <col width="14.44140625" customWidth="1" style="100" min="35" max="35"/>
    <col width="9.109375" customWidth="1" style="100" min="36" max="43"/>
    <col width="9.109375" customWidth="1" style="100" min="44" max="44"/>
    <col width="9.109375" customWidth="1" style="100" min="45" max="16384"/>
  </cols>
  <sheetData>
    <row r="1" ht="24.6" customFormat="1" customHeight="1" s="106">
      <c r="A1" s="335" t="inlineStr">
        <is>
          <t>តារាងឧបសម្ព័ន្ធ III</t>
        </is>
      </c>
      <c r="P1" s="106" t="n"/>
      <c r="Q1" s="106" t="n"/>
      <c r="R1" s="106" t="n"/>
      <c r="S1" s="106" t="n"/>
      <c r="T1" s="106" t="n"/>
      <c r="U1" s="106" t="n"/>
      <c r="V1" s="106" t="n"/>
      <c r="W1" s="508" t="n"/>
      <c r="X1" s="508" t="n"/>
      <c r="Y1" s="508" t="n"/>
      <c r="Z1" s="508" t="n"/>
      <c r="AA1" s="508" t="n"/>
      <c r="AB1" s="508" t="n"/>
      <c r="AC1" s="508" t="n"/>
      <c r="AD1" s="508" t="n"/>
      <c r="AE1" s="508" t="n"/>
      <c r="AF1" s="508" t="n"/>
      <c r="AG1" s="508" t="n"/>
      <c r="AH1" s="508" t="n"/>
      <c r="AI1" s="106" t="n"/>
      <c r="AJ1" s="106" t="n"/>
      <c r="AK1" s="106" t="n"/>
      <c r="AL1" s="106" t="n"/>
      <c r="AM1" s="106" t="n"/>
      <c r="AN1" s="106" t="n"/>
      <c r="AO1" s="106" t="n"/>
      <c r="AP1" s="106" t="n"/>
      <c r="AQ1" s="106" t="n"/>
      <c r="AR1" s="105" t="n"/>
    </row>
    <row r="2" ht="24.6" customFormat="1" customHeight="1" s="106">
      <c r="A2" s="335" t="inlineStr">
        <is>
          <t>តារាងផ្ទៀងផ្ទាត់បញ្ជាក់អំពីអាករលើធាតុចូលដែលអាចស្នើសុំជាឥណទាន</t>
        </is>
      </c>
      <c r="P2" s="106" t="n"/>
      <c r="Q2" s="106" t="n"/>
      <c r="R2" s="106" t="n"/>
      <c r="S2" s="106" t="n"/>
      <c r="T2" s="106" t="n"/>
      <c r="U2" s="106" t="n"/>
      <c r="V2" s="106" t="n"/>
      <c r="W2" s="508" t="n"/>
      <c r="X2" s="508" t="n"/>
      <c r="Y2" s="508" t="n"/>
      <c r="Z2" s="508" t="n"/>
      <c r="AA2" s="508" t="n"/>
      <c r="AB2" s="508" t="n"/>
      <c r="AC2" s="508" t="n"/>
      <c r="AD2" s="508" t="n"/>
      <c r="AE2" s="508" t="n"/>
      <c r="AF2" s="508" t="n"/>
      <c r="AG2" s="508" t="n"/>
      <c r="AH2" s="508" t="n"/>
      <c r="AI2" s="106" t="n"/>
      <c r="AJ2" s="106" t="n"/>
      <c r="AK2" s="106" t="n"/>
      <c r="AL2" s="106" t="n"/>
      <c r="AM2" s="106" t="n"/>
      <c r="AN2" s="106" t="n"/>
      <c r="AO2" s="106" t="n"/>
      <c r="AP2" s="106" t="n"/>
      <c r="AQ2" s="106" t="n"/>
      <c r="AR2" s="105" t="n"/>
    </row>
    <row r="3" ht="24.6" customFormat="1" customHeight="1" s="106">
      <c r="A3" s="335" t="inlineStr">
        <is>
          <t>(ការទិញក្នុងស្រុក)</t>
        </is>
      </c>
      <c r="P3" s="106" t="n"/>
      <c r="Q3" s="106" t="n"/>
      <c r="R3" s="106" t="n"/>
      <c r="S3" s="106" t="n"/>
      <c r="T3" s="106" t="n"/>
      <c r="U3" s="106" t="n"/>
      <c r="V3" s="106" t="n"/>
      <c r="W3" s="508" t="n"/>
      <c r="X3" s="508" t="n"/>
      <c r="Y3" s="508" t="n"/>
      <c r="Z3" s="508" t="n"/>
      <c r="AA3" s="508" t="n"/>
      <c r="AB3" s="508" t="n"/>
      <c r="AC3" s="508" t="n"/>
      <c r="AD3" s="508" t="n"/>
      <c r="AE3" s="508" t="n"/>
      <c r="AF3" s="508" t="n"/>
      <c r="AG3" s="508" t="n"/>
      <c r="AH3" s="508" t="n"/>
      <c r="AI3" s="106" t="n"/>
      <c r="AJ3" s="106" t="n"/>
      <c r="AK3" s="106" t="n"/>
      <c r="AL3" s="106" t="n"/>
      <c r="AM3" s="106" t="n"/>
      <c r="AN3" s="106" t="n"/>
      <c r="AO3" s="106" t="n"/>
      <c r="AP3" s="106" t="n"/>
      <c r="AQ3" s="106" t="n"/>
      <c r="AR3" s="105" t="n"/>
    </row>
    <row r="4" ht="24.6" customFormat="1" customHeight="1" s="106">
      <c r="A4" s="107" t="inlineStr">
        <is>
          <t>ក្រុមហ៊ុន៖</t>
        </is>
      </c>
      <c r="B4" s="108">
        <f>'Company information'!D2</f>
        <v/>
      </c>
      <c r="C4" s="106" t="n"/>
      <c r="D4" s="109" t="n"/>
      <c r="E4" s="110" t="n"/>
      <c r="F4" s="120" t="n"/>
      <c r="G4" s="106" t="n"/>
      <c r="H4" s="509" t="n"/>
      <c r="I4" s="510" t="inlineStr">
        <is>
          <t xml:space="preserve">សវនករពន្ធដារ៖ </t>
        </is>
      </c>
      <c r="J4" s="106" t="n"/>
      <c r="K4" s="511">
        <f>'Company information'!D8</f>
        <v/>
      </c>
      <c r="M4" s="511" t="n"/>
      <c r="N4" s="511" t="n"/>
      <c r="O4" s="508" t="n"/>
      <c r="P4" s="106" t="n"/>
      <c r="Q4" s="106" t="n"/>
      <c r="R4" s="106" t="n"/>
      <c r="S4" s="106" t="n"/>
      <c r="T4" s="106" t="n"/>
      <c r="U4" s="106" t="n"/>
      <c r="V4" s="106" t="n"/>
      <c r="W4" s="508" t="n"/>
      <c r="X4" s="508" t="n"/>
      <c r="Y4" s="508" t="n"/>
      <c r="Z4" s="508" t="n"/>
      <c r="AA4" s="508" t="n"/>
      <c r="AB4" s="508" t="n"/>
      <c r="AC4" s="508" t="n"/>
      <c r="AD4" s="508" t="n"/>
      <c r="AE4" s="508" t="n"/>
      <c r="AF4" s="508" t="n"/>
      <c r="AG4" s="508" t="n"/>
      <c r="AH4" s="508" t="n"/>
      <c r="AI4" s="106" t="n"/>
      <c r="AJ4" s="106" t="n"/>
      <c r="AK4" s="106" t="n"/>
      <c r="AL4" s="106" t="n"/>
      <c r="AM4" s="106" t="n"/>
      <c r="AN4" s="106" t="n"/>
      <c r="AO4" s="106" t="n"/>
      <c r="AP4" s="106" t="n"/>
      <c r="AQ4" s="106" t="n"/>
      <c r="AR4" s="105" t="n"/>
    </row>
    <row r="5" ht="24.6" customFormat="1" customHeight="1" s="106">
      <c r="A5" s="115" t="inlineStr">
        <is>
          <t>លេខ អតប៖</t>
        </is>
      </c>
      <c r="B5" s="108">
        <f>'Company information'!D4</f>
        <v/>
      </c>
      <c r="C5" s="106" t="n"/>
      <c r="D5" s="109" t="n"/>
      <c r="E5" s="110" t="n"/>
      <c r="F5" s="109" t="n"/>
      <c r="G5" s="509" t="n"/>
      <c r="H5" s="509" t="n"/>
      <c r="I5" s="106" t="n"/>
      <c r="J5" s="106" t="n"/>
      <c r="K5" s="511">
        <f>'Company information'!E8</f>
        <v/>
      </c>
      <c r="M5" s="511" t="n"/>
      <c r="N5" s="511" t="n"/>
      <c r="O5" s="512" t="inlineStr">
        <is>
          <t>FOR REPORT</t>
        </is>
      </c>
      <c r="P5" s="488" t="n"/>
      <c r="Q5" s="488" t="n"/>
      <c r="R5" s="486" t="n"/>
      <c r="S5" s="338" t="inlineStr">
        <is>
          <t>សម្គាល់ផ្សេងៗ</t>
        </is>
      </c>
      <c r="T5" s="486" t="n"/>
      <c r="U5" s="346" t="inlineStr">
        <is>
          <t>CLEANUP INVOICE</t>
        </is>
      </c>
      <c r="V5" s="486" t="n"/>
      <c r="W5" s="513" t="inlineStr">
        <is>
          <t>បញ្ចូលទិន្នន័យ</t>
        </is>
      </c>
      <c r="X5" s="488" t="n"/>
      <c r="Y5" s="488" t="n"/>
      <c r="Z5" s="488" t="n"/>
      <c r="AA5" s="488" t="n"/>
      <c r="AB5" s="488" t="n"/>
      <c r="AC5" s="488" t="n"/>
      <c r="AD5" s="488" t="n"/>
      <c r="AE5" s="488" t="n"/>
      <c r="AF5" s="488" t="n"/>
      <c r="AG5" s="488" t="n"/>
      <c r="AH5" s="488" t="n"/>
      <c r="AI5" s="488" t="n"/>
      <c r="AJ5" s="488" t="n"/>
      <c r="AK5" s="488" t="n"/>
      <c r="AL5" s="488" t="n"/>
      <c r="AM5" s="488" t="n"/>
      <c r="AN5" s="488" t="n"/>
      <c r="AO5" s="488" t="n"/>
      <c r="AP5" s="488" t="n"/>
      <c r="AQ5" s="488" t="n"/>
      <c r="AR5" s="486" t="n"/>
    </row>
    <row r="6" ht="24.6" customFormat="1" customHeight="1" s="106">
      <c r="A6" s="514">
        <f>'Company information'!E8</f>
        <v/>
      </c>
      <c r="B6" s="108" t="n"/>
      <c r="C6" s="106" t="n"/>
      <c r="D6" s="109" t="n"/>
      <c r="E6" s="110" t="n"/>
      <c r="F6" s="120" t="n"/>
      <c r="G6" s="106" t="n"/>
      <c r="H6" s="509" t="n"/>
      <c r="I6" s="515" t="inlineStr">
        <is>
          <t>ទឹកប្រាក់ស្នើសុំបង្វិលសងចំនួន៖</t>
        </is>
      </c>
      <c r="J6" s="516">
        <f>'Company information'!H9</f>
        <v/>
      </c>
      <c r="K6" s="492" t="n"/>
      <c r="L6" s="517" t="n"/>
      <c r="M6" s="516" t="n"/>
      <c r="N6" s="516" t="n"/>
      <c r="O6" s="495" t="n"/>
      <c r="P6" s="492" t="n"/>
      <c r="Q6" s="492" t="n"/>
      <c r="R6" s="494" t="n"/>
      <c r="S6" s="495" t="n"/>
      <c r="T6" s="494" t="n"/>
      <c r="U6" s="495" t="n"/>
      <c r="V6" s="494" t="n"/>
      <c r="W6" s="495" t="n"/>
      <c r="X6" s="492" t="n"/>
      <c r="Y6" s="492" t="n"/>
      <c r="Z6" s="492" t="n"/>
      <c r="AA6" s="492" t="n"/>
      <c r="AB6" s="492" t="n"/>
      <c r="AC6" s="492" t="n"/>
      <c r="AD6" s="492" t="n"/>
      <c r="AE6" s="492" t="n"/>
      <c r="AF6" s="492" t="n"/>
      <c r="AG6" s="492" t="n"/>
      <c r="AH6" s="492" t="n"/>
      <c r="AI6" s="492" t="n"/>
      <c r="AJ6" s="492" t="n"/>
      <c r="AK6" s="492" t="n"/>
      <c r="AL6" s="492" t="n"/>
      <c r="AM6" s="492" t="n"/>
      <c r="AN6" s="492" t="n"/>
      <c r="AO6" s="492" t="n"/>
      <c r="AP6" s="492" t="n"/>
      <c r="AQ6" s="492" t="n"/>
      <c r="AR6" s="494" t="n"/>
    </row>
    <row r="7" ht="25.2" customHeight="1" s="59">
      <c r="A7" s="342" t="inlineStr">
        <is>
          <t>ល.រ</t>
        </is>
      </c>
      <c r="B7" s="342" t="inlineStr">
        <is>
          <t>បរិយាយ</t>
        </is>
      </c>
      <c r="C7" s="342" t="inlineStr">
        <is>
          <t>អ្នកផ្គត់ផ្គង់</t>
        </is>
      </c>
      <c r="D7" s="343" t="inlineStr">
        <is>
          <t>លេខ អតប</t>
        </is>
      </c>
      <c r="E7" s="342" t="inlineStr">
        <is>
          <t>វិក្កយបត្រ</t>
        </is>
      </c>
      <c r="F7" s="459" t="n"/>
      <c r="G7" s="342" t="inlineStr">
        <is>
          <t>ទឹកប្រាក់អាករ</t>
        </is>
      </c>
      <c r="H7" s="496" t="n"/>
      <c r="I7" s="459" t="n"/>
      <c r="J7" s="343" t="inlineStr">
        <is>
          <t>ស្ថានភាព</t>
        </is>
      </c>
      <c r="K7" s="343" t="inlineStr">
        <is>
          <t>ស្ថានភាពអ្នកប្រើប្រាស់</t>
        </is>
      </c>
      <c r="L7" s="343" t="inlineStr">
        <is>
          <t>ផ្សេង (សម្គាល់)</t>
        </is>
      </c>
      <c r="M7" s="343" t="n"/>
      <c r="N7" s="343" t="n"/>
      <c r="O7" s="518" t="n"/>
      <c r="P7" s="351" t="inlineStr">
        <is>
          <t>VAR INVOICE
T/F</t>
        </is>
      </c>
      <c r="Q7" s="351" t="inlineStr">
        <is>
          <t>VAR. DATE
T/F</t>
        </is>
      </c>
      <c r="R7" s="351" t="inlineStr">
        <is>
          <t>VAR. SUPPLIER &amp; PUCHASER</t>
        </is>
      </c>
      <c r="S7" s="353" t="inlineStr">
        <is>
          <t>តេស្តទឹកប្រាក់លម្អៀង</t>
        </is>
      </c>
      <c r="T7" s="355" t="inlineStr">
        <is>
          <t>សម្កាល់</t>
        </is>
      </c>
      <c r="U7" s="357" t="inlineStr">
        <is>
          <t>PURCHASE</t>
        </is>
      </c>
      <c r="V7" s="357" t="inlineStr">
        <is>
          <t>SUPPLIER</t>
        </is>
      </c>
      <c r="W7" s="347" t="inlineStr">
        <is>
          <t>កាលបរិច្ឆេទ</t>
        </is>
      </c>
      <c r="X7" s="347" t="inlineStr">
        <is>
          <t>លេខវិក្កយបត្រ ឬប្រតិវេទគយ</t>
        </is>
      </c>
      <c r="Y7" s="347" t="inlineStr">
        <is>
          <t>លេខលិខិតជូនដំណឹងឥណទាន</t>
        </is>
      </c>
      <c r="Z7" s="347" t="inlineStr">
        <is>
          <t>អ្នកទិញ</t>
        </is>
      </c>
      <c r="AA7" s="496" t="n"/>
      <c r="AB7" s="459" t="n"/>
      <c r="AC7" s="347" t="inlineStr">
        <is>
          <t>តម្លៃសរុបលើវិក្កយបត្រ</t>
        </is>
      </c>
      <c r="AD7" s="347" t="inlineStr">
        <is>
          <t>តម្លៃ​​មិន​រួមអតប និងមិនជាប់​អតប​</t>
        </is>
      </c>
      <c r="AE7" s="459" t="n"/>
      <c r="AF7" s="347" t="inlineStr">
        <is>
          <t xml:space="preserve">អាករលើតម្លៃបន្ថែមអត្រា ០% </t>
        </is>
      </c>
      <c r="AG7" s="347" t="inlineStr">
        <is>
          <t>អាករលើតម្លៃបន្ថែម</t>
        </is>
      </c>
      <c r="AH7" s="459" t="n"/>
      <c r="AI7" s="347" t="inlineStr">
        <is>
          <t>អាករលើតម្លៃបន្ថែម(បន្ទុករដ្ឋ)</t>
        </is>
      </c>
      <c r="AJ7" s="347" t="inlineStr">
        <is>
          <t>អតប កាត់ទុកដោយរតនាគារជាតិ</t>
        </is>
      </c>
      <c r="AK7" s="347" t="inlineStr">
        <is>
          <t>អាករបំភ្លឺសាធារណៈ</t>
        </is>
      </c>
      <c r="AL7" s="347" t="inlineStr">
        <is>
          <t>អាករពិសេសលើទំនិញមួយចំនួន</t>
        </is>
      </c>
      <c r="AM7" s="347" t="inlineStr">
        <is>
          <t>អាករពិសេសលើសេវាមួយចំនួន</t>
        </is>
      </c>
      <c r="AN7" s="347" t="inlineStr">
        <is>
          <t>អាករលើការស្នាក់នៅ</t>
        </is>
      </c>
      <c r="AO7" s="347" t="inlineStr">
        <is>
          <t>អត្រាប្រាក់រំដោះពន្ធលើប្រាក់ចំណូល</t>
        </is>
      </c>
      <c r="AP7" s="347" t="inlineStr">
        <is>
          <t>កំណត់សម្គាល់</t>
        </is>
      </c>
      <c r="AQ7" s="347" t="inlineStr">
        <is>
          <t>បរិយាយ</t>
        </is>
      </c>
      <c r="AR7" s="347" t="inlineStr">
        <is>
          <t>ស្ថានភាពប្រកាសពន្ធ</t>
        </is>
      </c>
    </row>
    <row r="8" ht="25.2" customHeight="1" s="59">
      <c r="A8" s="460" t="n"/>
      <c r="B8" s="460" t="n"/>
      <c r="C8" s="460" t="n"/>
      <c r="D8" s="460" t="n"/>
      <c r="E8" s="342" t="inlineStr">
        <is>
          <t>លេខ</t>
        </is>
      </c>
      <c r="F8" s="342" t="inlineStr">
        <is>
          <t>ថ្ងៃ ខែ ឆ្នាំ</t>
        </is>
      </c>
      <c r="G8" s="342" t="inlineStr">
        <is>
          <t>ជាដុល្លារអាមេរិក</t>
        </is>
      </c>
      <c r="H8" s="519" t="inlineStr">
        <is>
          <t>អត្រា</t>
        </is>
      </c>
      <c r="I8" s="519" t="inlineStr">
        <is>
          <t>ជារៀល</t>
        </is>
      </c>
      <c r="J8" s="460" t="n"/>
      <c r="K8" s="460" t="n"/>
      <c r="L8" s="460" t="n"/>
      <c r="M8" s="460" t="n"/>
      <c r="N8" s="460" t="n"/>
      <c r="O8" s="460" t="n"/>
      <c r="P8" s="460" t="n"/>
      <c r="Q8" s="460" t="n"/>
      <c r="R8" s="460" t="n"/>
      <c r="S8" s="460" t="n"/>
      <c r="T8" s="460" t="n"/>
      <c r="U8" s="460" t="n"/>
      <c r="V8" s="460" t="n"/>
      <c r="W8" s="460" t="n"/>
      <c r="X8" s="460" t="n"/>
      <c r="Y8" s="460" t="n"/>
      <c r="Z8" s="347" t="inlineStr">
        <is>
          <t>ប្រភេទ</t>
        </is>
      </c>
      <c r="AA8" s="347" t="inlineStr">
        <is>
          <t>លេខសម្គាល់ចុះបញ្ជីពន្ធដា</t>
        </is>
      </c>
      <c r="AB8" s="347" t="inlineStr">
        <is>
          <t>ឈ្មោះ</t>
        </is>
      </c>
      <c r="AC8" s="460" t="n"/>
      <c r="AD8" s="347" t="inlineStr">
        <is>
          <t>តម្លៃមិនរួមអតប</t>
        </is>
      </c>
      <c r="AE8" s="347" t="inlineStr">
        <is>
          <t>ការលក់មិនជាប់អតប</t>
        </is>
      </c>
      <c r="AF8" s="460" t="n"/>
      <c r="AG8" s="347" t="inlineStr">
        <is>
          <t>ការលក់ក្នុងស្រុក</t>
        </is>
      </c>
      <c r="AH8" s="347" t="inlineStr">
        <is>
          <t>អតបលើការនាំចេញ</t>
        </is>
      </c>
      <c r="AI8" s="460" t="n"/>
      <c r="AJ8" s="460" t="n"/>
      <c r="AK8" s="460" t="n"/>
      <c r="AL8" s="460" t="n"/>
      <c r="AM8" s="460" t="n"/>
      <c r="AN8" s="460" t="n"/>
      <c r="AO8" s="460" t="n"/>
      <c r="AP8" s="460" t="n"/>
      <c r="AQ8" s="460" t="n"/>
      <c r="AR8" s="460" t="n"/>
    </row>
  </sheetData>
  <mergeCells count="45">
    <mergeCell ref="O5:R6"/>
    <mergeCell ref="R7:R8"/>
    <mergeCell ref="X7:X8"/>
    <mergeCell ref="W5:AR6"/>
    <mergeCell ref="AJ7:AJ8"/>
    <mergeCell ref="A7:A8"/>
    <mergeCell ref="AL7:AL8"/>
    <mergeCell ref="M7:M8"/>
    <mergeCell ref="S7:S8"/>
    <mergeCell ref="S5:T6"/>
    <mergeCell ref="A3:O3"/>
    <mergeCell ref="U7:U8"/>
    <mergeCell ref="U5:V6"/>
    <mergeCell ref="W7:W8"/>
    <mergeCell ref="A2:O2"/>
    <mergeCell ref="J6:K6"/>
    <mergeCell ref="D7:D8"/>
    <mergeCell ref="Y7:Y8"/>
    <mergeCell ref="AI7:AI8"/>
    <mergeCell ref="J7:J8"/>
    <mergeCell ref="P7:P8"/>
    <mergeCell ref="AM7:AM8"/>
    <mergeCell ref="AG7:AH7"/>
    <mergeCell ref="T7:T8"/>
    <mergeCell ref="C7:C8"/>
    <mergeCell ref="V7:V8"/>
    <mergeCell ref="K7:K8"/>
    <mergeCell ref="AC7:AC8"/>
    <mergeCell ref="AN7:AN8"/>
    <mergeCell ref="AF7:AF8"/>
    <mergeCell ref="AP7:AP8"/>
    <mergeCell ref="O7:O8"/>
    <mergeCell ref="Q7:Q8"/>
    <mergeCell ref="AD7:AE7"/>
    <mergeCell ref="E7:F7"/>
    <mergeCell ref="AR7:AR8"/>
    <mergeCell ref="G7:I7"/>
    <mergeCell ref="B7:B8"/>
    <mergeCell ref="A1:O1"/>
    <mergeCell ref="AK7:AK8"/>
    <mergeCell ref="L7:L8"/>
    <mergeCell ref="AO7:AO8"/>
    <mergeCell ref="N7:N8"/>
    <mergeCell ref="AQ7:AQ8"/>
    <mergeCell ref="Z7:AB7"/>
  </mergeCells>
  <printOptions horizontalCentered="1"/>
  <pageMargins left="0.2" right="0.2" top="0.5" bottom="0.45" header="0" footer="0"/>
  <pageSetup orientation="portrait" paperSize="9" scale="48" fitToHeight="0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E21"/>
  <sheetViews>
    <sheetView topLeftCell="A4" zoomScale="55" zoomScaleNormal="55" zoomScaleSheetLayoutView="70" workbookViewId="0">
      <selection activeCell="A6" sqref="A6"/>
    </sheetView>
  </sheetViews>
  <sheetFormatPr baseColWidth="8" defaultColWidth="9.109375" defaultRowHeight="30" customHeight="1"/>
  <cols>
    <col width="12.33203125" customWidth="1" style="95" min="1" max="1"/>
    <col width="41.44140625" customWidth="1" style="95" min="2" max="2"/>
    <col width="18.77734375" customWidth="1" style="95" min="3" max="4"/>
    <col width="28.6640625" customWidth="1" style="95" min="5" max="5"/>
    <col width="9.109375" customWidth="1" style="60" min="6" max="8"/>
    <col width="17" customWidth="1" style="60" min="9" max="9"/>
    <col width="9.109375" customWidth="1" style="60" min="10" max="16384"/>
  </cols>
  <sheetData>
    <row r="1" ht="30" customFormat="1" customHeight="1" s="98">
      <c r="A1" s="306" t="inlineStr">
        <is>
          <t>តារាងឧបសម្ព័ន្ធ  IV</t>
        </is>
      </c>
    </row>
    <row r="2" ht="30" customFormat="1" customHeight="1" s="98">
      <c r="A2" s="306" t="inlineStr">
        <is>
          <t>បញ្ជាក់អំពីការលក់</t>
        </is>
      </c>
    </row>
    <row r="3" ht="30" customFormat="1" customHeight="1" s="98">
      <c r="A3" s="306" t="inlineStr">
        <is>
          <t>(ការនាំចេញ/លក់បន្ទុករដ្ឋ/លក់តាមអត្រា០%)</t>
        </is>
      </c>
    </row>
    <row r="4" ht="30" customFormat="1" customHeight="1" s="98">
      <c r="A4" s="93" t="inlineStr">
        <is>
          <t>ក្រុមហ៊ុន៖</t>
        </is>
      </c>
      <c r="B4" s="94">
        <f>'Company information'!D2</f>
        <v/>
      </c>
      <c r="C4" s="96" t="n"/>
      <c r="D4" s="520" t="inlineStr">
        <is>
          <t xml:space="preserve">សវនករពន្ធដារ៖ </t>
        </is>
      </c>
      <c r="E4" s="455">
        <f>'Company information'!D8</f>
        <v/>
      </c>
    </row>
    <row r="5" ht="30" customFormat="1" customHeight="1" s="98">
      <c r="A5" s="93" t="inlineStr">
        <is>
          <t>លេខ អតប ៖</t>
        </is>
      </c>
      <c r="B5" s="94">
        <f>'Company information'!D4</f>
        <v/>
      </c>
      <c r="C5" s="96" t="n"/>
      <c r="D5" s="96" t="n"/>
      <c r="E5" s="455">
        <f>'Company information'!E8</f>
        <v/>
      </c>
    </row>
    <row r="6" ht="30" customFormat="1" customHeight="1" s="98">
      <c r="A6" s="456">
        <f>'Company information'!E8</f>
        <v/>
      </c>
      <c r="B6" s="94" t="n"/>
      <c r="D6" s="507" t="inlineStr">
        <is>
          <t>ទឹកប្រាក់ស្នើសុំបង្វិលសងចំនួន៖</t>
        </is>
      </c>
      <c r="E6" s="458">
        <f>'Company information'!H9</f>
        <v/>
      </c>
    </row>
    <row r="7" ht="30" customHeight="1" s="59">
      <c r="A7" s="302" t="inlineStr">
        <is>
          <t>ល.រ</t>
        </is>
      </c>
      <c r="B7" s="302" t="inlineStr">
        <is>
          <t>បរិយាយ</t>
        </is>
      </c>
      <c r="C7" s="302" t="inlineStr">
        <is>
          <t>ប្រតិវេទន៍គយនាំចេញ/វិក្កយបត្រ</t>
        </is>
      </c>
      <c r="D7" s="459" t="n"/>
      <c r="E7" s="302" t="inlineStr">
        <is>
          <t>តម្លៃជារៀល</t>
        </is>
      </c>
    </row>
    <row r="8" ht="30" customHeight="1" s="59">
      <c r="A8" s="460" t="n"/>
      <c r="B8" s="460" t="n"/>
      <c r="C8" s="302" t="inlineStr">
        <is>
          <t>លេខ</t>
        </is>
      </c>
      <c r="D8" s="302" t="inlineStr">
        <is>
          <t>ចុះថ្ងៃទី ខែ ឆ្នាំ</t>
        </is>
      </c>
      <c r="E8" s="460" t="n"/>
    </row>
    <row r="9" ht="30" customFormat="1" customHeight="1" s="83">
      <c r="A9" s="79" t="n"/>
      <c r="B9" s="49" t="n"/>
      <c r="C9" s="521" t="n"/>
      <c r="D9" s="522" t="n"/>
      <c r="E9" s="507" t="n"/>
    </row>
    <row r="10" ht="30" customFormat="1" customHeight="1" s="83">
      <c r="A10" s="79" t="n"/>
      <c r="B10" s="45" t="n"/>
      <c r="C10" s="521" t="n"/>
      <c r="D10" s="522" t="n"/>
      <c r="E10" s="507" t="n"/>
    </row>
    <row r="11" ht="30" customFormat="1" customHeight="1" s="83">
      <c r="A11" s="79" t="n"/>
      <c r="B11" s="45" t="n"/>
      <c r="C11" s="521" t="n"/>
      <c r="D11" s="522" t="n"/>
      <c r="E11" s="507" t="n"/>
    </row>
    <row r="12" ht="30" customFormat="1" customHeight="1" s="83">
      <c r="A12" s="79" t="n"/>
      <c r="B12" s="45" t="n"/>
      <c r="C12" s="521" t="n"/>
      <c r="D12" s="522" t="n"/>
      <c r="E12" s="507" t="n"/>
    </row>
    <row r="13" ht="30" customFormat="1" customHeight="1" s="83">
      <c r="A13" s="79" t="n"/>
      <c r="B13" s="45" t="n"/>
      <c r="C13" s="521" t="n"/>
      <c r="D13" s="522" t="n"/>
      <c r="E13" s="507" t="n"/>
    </row>
    <row r="14" ht="30" customFormat="1" customHeight="1" s="83">
      <c r="A14" s="79" t="n"/>
      <c r="B14" s="45" t="n"/>
      <c r="C14" s="521" t="n"/>
      <c r="D14" s="522" t="n"/>
      <c r="E14" s="507" t="n"/>
    </row>
    <row r="15" ht="30" customFormat="1" customHeight="1" s="83">
      <c r="A15" s="79" t="n"/>
      <c r="B15" s="45" t="n"/>
      <c r="C15" s="521" t="n"/>
      <c r="D15" s="522" t="inlineStr">
        <is>
          <t xml:space="preserve"> </t>
        </is>
      </c>
      <c r="E15" s="507" t="n"/>
    </row>
    <row r="16" ht="30" customFormat="1" customHeight="1" s="83">
      <c r="A16" s="79" t="n"/>
      <c r="B16" s="45" t="n"/>
      <c r="C16" s="521" t="n"/>
      <c r="D16" s="522" t="n"/>
      <c r="E16" s="507" t="n"/>
    </row>
    <row r="17" ht="30" customFormat="1" customHeight="1" s="83">
      <c r="A17" s="79" t="n"/>
      <c r="B17" s="45" t="n"/>
      <c r="C17" s="521" t="n"/>
      <c r="D17" s="522" t="n"/>
      <c r="E17" s="507" t="n"/>
    </row>
    <row r="18" ht="30" customFormat="1" customHeight="1" s="83">
      <c r="A18" s="79" t="n"/>
      <c r="B18" s="45" t="n"/>
      <c r="C18" s="521" t="n"/>
      <c r="D18" s="522" t="n"/>
      <c r="E18" s="507" t="n"/>
    </row>
    <row r="19" ht="30" customFormat="1" customHeight="1" s="83">
      <c r="A19" s="79" t="n"/>
      <c r="B19" s="45" t="n"/>
      <c r="C19" s="521" t="n"/>
      <c r="D19" s="522" t="n"/>
      <c r="E19" s="507" t="n"/>
    </row>
    <row r="20" ht="30" customFormat="1" customHeight="1" s="83">
      <c r="A20" s="79" t="n"/>
      <c r="B20" s="45" t="n"/>
      <c r="C20" s="521" t="n"/>
      <c r="D20" s="522" t="n"/>
      <c r="E20" s="507" t="n"/>
    </row>
    <row r="21" ht="30" customFormat="1" customHeight="1" s="83">
      <c r="A21" s="79" t="n"/>
      <c r="B21" s="45" t="n"/>
      <c r="C21" s="521" t="n"/>
      <c r="D21" s="522" t="n"/>
      <c r="E21" s="507" t="n"/>
    </row>
  </sheetData>
  <autoFilter ref="A8:E8"/>
  <mergeCells count="7">
    <mergeCell ref="C7:D7"/>
    <mergeCell ref="A2:E2"/>
    <mergeCell ref="A7:A8"/>
    <mergeCell ref="B7:B8"/>
    <mergeCell ref="A1:E1"/>
    <mergeCell ref="E7:E8"/>
    <mergeCell ref="A3:E3"/>
  </mergeCells>
  <printOptions horizontalCentered="1"/>
  <pageMargins left="0.1" right="0.1" top="0.25" bottom="0.5" header="0.47" footer="0.3"/>
  <pageSetup orientation="portrait" paperSize="9" scale="73" fitToHeight="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N13"/>
  <sheetViews>
    <sheetView zoomScale="55" zoomScaleNormal="55" zoomScaleSheetLayoutView="55" workbookViewId="0">
      <selection activeCell="A6" sqref="A6"/>
    </sheetView>
  </sheetViews>
  <sheetFormatPr baseColWidth="8" defaultColWidth="9.109375" defaultRowHeight="30" customHeight="1"/>
  <cols>
    <col width="13.44140625" customWidth="1" style="128" min="1" max="1"/>
    <col width="39.33203125" customWidth="1" style="129" min="2" max="2"/>
    <col width="18.77734375" customWidth="1" style="91" min="3" max="4"/>
    <col hidden="1" width="19.6640625" customWidth="1" style="91" min="5" max="5"/>
    <col hidden="1" width="18.6640625" customWidth="1" style="91" min="6" max="6"/>
    <col width="27.5546875" customWidth="1" style="91" min="7" max="7"/>
    <col width="22.109375" customWidth="1" style="91" min="8" max="8"/>
    <col width="9.109375" customWidth="1" style="130" min="9" max="12"/>
    <col width="29.88671875" customWidth="1" style="130" min="13" max="13"/>
    <col width="9.109375" customWidth="1" style="130" min="14" max="16384"/>
  </cols>
  <sheetData>
    <row r="1" ht="30" customFormat="1" customHeight="1" s="120">
      <c r="A1" s="359" t="inlineStr">
        <is>
          <t>តារាងឧបសម្ព័ន្ធ V</t>
        </is>
      </c>
      <c r="I1" s="124" t="n"/>
      <c r="J1" s="124" t="n"/>
    </row>
    <row r="2" ht="30" customFormat="1" customHeight="1" s="120">
      <c r="A2" s="359" t="inlineStr">
        <is>
          <t>បញ្ជាក់អំពីអាករលើធាតុចេញ</t>
        </is>
      </c>
      <c r="I2" s="124" t="n"/>
      <c r="J2" s="124" t="n"/>
    </row>
    <row r="3" ht="30" customFormat="1" customHeight="1" s="120">
      <c r="A3" s="359" t="inlineStr">
        <is>
          <t>( ការលក់ក្នុងស្រុក )</t>
        </is>
      </c>
      <c r="I3" s="124" t="n"/>
      <c r="J3" s="124" t="n"/>
    </row>
    <row r="4" ht="30" customFormat="1" customHeight="1" s="120">
      <c r="A4" s="115" t="inlineStr">
        <is>
          <t>ក្រុមហ៊ុន៖</t>
        </is>
      </c>
      <c r="B4" s="108">
        <f>'Company information'!D2</f>
        <v/>
      </c>
      <c r="C4" s="109" t="n"/>
      <c r="D4" s="109" t="n"/>
      <c r="E4" s="110" t="n"/>
      <c r="G4" s="523" t="inlineStr">
        <is>
          <t xml:space="preserve">សវនករពន្ធដារ៖ </t>
        </is>
      </c>
      <c r="H4" s="511">
        <f>'Company information'!D8</f>
        <v/>
      </c>
    </row>
    <row r="5" ht="30" customFormat="1" customHeight="1" s="120">
      <c r="A5" s="115" t="inlineStr">
        <is>
          <t>លេខ អតប ៖</t>
        </is>
      </c>
      <c r="B5" s="108">
        <f>'Company information'!D4</f>
        <v/>
      </c>
      <c r="C5" s="109" t="n"/>
      <c r="D5" s="109" t="n"/>
      <c r="E5" s="110" t="n"/>
      <c r="F5" s="109" t="n"/>
      <c r="G5" s="509" t="n"/>
      <c r="H5" s="511">
        <f>'Company information'!E8</f>
        <v/>
      </c>
    </row>
    <row r="6" ht="30" customFormat="1" customHeight="1" s="120">
      <c r="A6" s="514">
        <f>'Company information'!E8</f>
        <v/>
      </c>
      <c r="B6" s="108" t="n"/>
      <c r="D6" s="109" t="n"/>
      <c r="E6" s="110" t="n"/>
      <c r="F6" s="524" t="inlineStr">
        <is>
          <t>ទឹកប្រាក់ស្នើសុំបង្វិលសងចំនួន៖</t>
        </is>
      </c>
      <c r="H6" s="525">
        <f>'Company information'!H9</f>
        <v/>
      </c>
      <c r="J6" s="508" t="n"/>
    </row>
    <row r="7" ht="30" customFormat="1" customHeight="1" s="60">
      <c r="A7" s="313" t="inlineStr">
        <is>
          <t>ល.រ</t>
        </is>
      </c>
      <c r="B7" s="313" t="inlineStr">
        <is>
          <t>បរិយាយ</t>
        </is>
      </c>
      <c r="C7" s="313" t="inlineStr">
        <is>
          <t>វិក្កយបត្រ</t>
        </is>
      </c>
      <c r="D7" s="459" t="n"/>
      <c r="E7" s="313" t="inlineStr">
        <is>
          <t>អាករតម្លៃ (ដុល្លា)</t>
        </is>
      </c>
      <c r="F7" s="313" t="inlineStr">
        <is>
          <t>អត្រាប្តូរប្រាក់</t>
        </is>
      </c>
      <c r="G7" s="313" t="inlineStr">
        <is>
          <t>អាករតម្លៃ (រៀល)</t>
        </is>
      </c>
      <c r="H7" s="313" t="inlineStr">
        <is>
          <t>ផ្សេងៗ</t>
        </is>
      </c>
    </row>
    <row r="8" ht="30" customFormat="1" customHeight="1" s="60">
      <c r="A8" s="460" t="n"/>
      <c r="B8" s="460" t="n"/>
      <c r="C8" s="313" t="inlineStr">
        <is>
          <t>លេខ</t>
        </is>
      </c>
      <c r="D8" s="313" t="inlineStr">
        <is>
          <t>ថ្ងៃ ខែ ឆ្នាំ</t>
        </is>
      </c>
      <c r="E8" s="460" t="n"/>
      <c r="F8" s="460" t="n"/>
      <c r="G8" s="460" t="n"/>
      <c r="H8" s="460" t="n"/>
    </row>
    <row r="9" ht="30" customHeight="1" s="59">
      <c r="L9" s="130" t="n"/>
      <c r="M9" s="131" t="n"/>
      <c r="N9" s="130" t="n"/>
    </row>
    <row r="10" ht="30" customHeight="1" s="59">
      <c r="L10" s="130" t="n"/>
      <c r="M10" s="131" t="n"/>
      <c r="N10" s="130" t="n"/>
    </row>
    <row r="11" ht="30" customHeight="1" s="59">
      <c r="L11" s="130" t="n"/>
      <c r="M11" s="131" t="n"/>
      <c r="N11" s="130" t="n"/>
    </row>
    <row r="12" ht="30" customHeight="1" s="59">
      <c r="L12" s="130" t="n"/>
      <c r="M12" s="130" t="n"/>
      <c r="N12" s="130" t="n"/>
    </row>
    <row r="13" ht="30" customHeight="1" s="59">
      <c r="L13" s="130" t="n"/>
      <c r="M13" s="130" t="n"/>
      <c r="N13" s="130" t="n"/>
    </row>
  </sheetData>
  <autoFilter ref="A8:N8"/>
  <mergeCells count="10">
    <mergeCell ref="A3:H3"/>
    <mergeCell ref="C7:D7"/>
    <mergeCell ref="A2:H2"/>
    <mergeCell ref="A7:A8"/>
    <mergeCell ref="G7:G8"/>
    <mergeCell ref="B7:B8"/>
    <mergeCell ref="E7:E8"/>
    <mergeCell ref="H7:H8"/>
    <mergeCell ref="F7:F8"/>
    <mergeCell ref="A1:H1"/>
  </mergeCells>
  <printOptions horizontalCentered="1"/>
  <pageMargins left="0.2" right="0.2" top="0.25" bottom="0.45" header="0.3" footer="0.3"/>
  <pageSetup orientation="portrait" paperSize="9" scale="61" fitToHeight="0"/>
</worksheet>
</file>

<file path=xl/worksheets/sheet8.xml><?xml version="1.0" encoding="utf-8"?>
<worksheet xmlns="http://schemas.openxmlformats.org/spreadsheetml/2006/main">
  <sheetPr codeName="Sheet8">
    <outlinePr summaryBelow="1" summaryRight="1"/>
    <pageSetUpPr/>
  </sheetPr>
  <dimension ref="A1:AN22"/>
  <sheetViews>
    <sheetView zoomScale="40" zoomScaleNormal="40" workbookViewId="0">
      <selection activeCell="R18" sqref="R18"/>
    </sheetView>
  </sheetViews>
  <sheetFormatPr baseColWidth="8" defaultColWidth="8.88671875" defaultRowHeight="30" customHeight="1"/>
  <cols>
    <col width="8.88671875" customWidth="1" style="134" min="1" max="2"/>
    <col width="48.33203125" customWidth="1" style="135" min="3" max="3"/>
    <col width="22.109375" customWidth="1" style="135" min="4" max="4"/>
    <col width="11" customWidth="1" style="135" min="5" max="10"/>
    <col width="12.44140625" customWidth="1" style="135" min="11" max="11"/>
    <col width="10.6640625" customWidth="1" style="135" min="12" max="12"/>
    <col width="10.44140625" customWidth="1" style="135" min="13" max="13"/>
    <col width="10.88671875" customWidth="1" style="135" min="14" max="15"/>
    <col width="11" customWidth="1" style="135" min="16" max="16"/>
    <col width="10.6640625" customWidth="1" style="135" min="17" max="17"/>
    <col width="11.88671875" customWidth="1" style="135" min="18" max="18"/>
    <col width="10.88671875" customWidth="1" style="135" min="19" max="20"/>
    <col width="10.6640625" customWidth="1" style="135" min="21" max="24"/>
    <col width="10.88671875" customWidth="1" style="135" min="25" max="25"/>
    <col width="10.44140625" customWidth="1" style="135" min="26" max="26"/>
    <col width="13.5546875" customWidth="1" style="134" min="27" max="27"/>
    <col width="10.5546875" customWidth="1" style="134" min="28" max="28"/>
    <col width="10.88671875" customWidth="1" style="134" min="29" max="29"/>
    <col width="10.6640625" customWidth="1" style="134" min="30" max="31"/>
    <col width="11" customWidth="1" style="134" min="32" max="32"/>
    <col width="10.5546875" customWidth="1" style="134" min="33" max="33"/>
    <col width="10.6640625" customWidth="1" style="134" min="34" max="34"/>
    <col width="11" customWidth="1" style="134" min="35" max="35"/>
    <col width="10.6640625" customWidth="1" style="134" min="36" max="36"/>
    <col width="11.88671875" customWidth="1" style="134" min="37" max="37"/>
    <col width="10.6640625" customWidth="1" style="134" min="38" max="38"/>
    <col width="10.5546875" customWidth="1" style="134" min="39" max="39"/>
    <col width="10.6640625" customWidth="1" style="134" min="40" max="40"/>
    <col width="11" customWidth="1" style="134" min="41" max="41"/>
    <col width="10.6640625" customWidth="1" style="134" min="42" max="42"/>
    <col width="10.88671875" customWidth="1" style="134" min="43" max="43"/>
    <col width="9" customWidth="1" style="134" min="44" max="44"/>
    <col width="8.88671875" customWidth="1" style="134" min="45" max="64"/>
    <col width="10.88671875" customWidth="1" style="134" min="65" max="65"/>
    <col width="8.88671875" customWidth="1" style="134" min="66" max="16384"/>
  </cols>
  <sheetData>
    <row r="1" ht="30" customFormat="1" customHeight="1" s="134">
      <c r="A1" s="132" t="n"/>
      <c r="B1" s="132" t="n"/>
      <c r="C1" s="133" t="n"/>
    </row>
    <row r="2" ht="30" customFormat="1" customHeight="1" s="134">
      <c r="C2" s="135" t="n"/>
    </row>
    <row r="3" ht="30" customFormat="1" customHeight="1" s="134">
      <c r="C3" s="135" t="n"/>
    </row>
    <row r="4" ht="30" customFormat="1" customHeight="1" s="134">
      <c r="B4" s="136" t="n"/>
      <c r="C4" s="135">
        <f>'Company information'!D7</f>
        <v/>
      </c>
    </row>
    <row r="5" ht="30" customFormat="1" customHeight="1" s="137">
      <c r="B5" s="526" t="inlineStr">
        <is>
          <t>ល.រ</t>
        </is>
      </c>
      <c r="C5" s="527" t="inlineStr">
        <is>
          <t>ប្រភេទពន្ធ</t>
        </is>
      </c>
      <c r="D5" s="527" t="inlineStr">
        <is>
          <t>ចំនួនទឹកប្រាក់ពន្ធ</t>
        </is>
      </c>
      <c r="E5" s="527" t="inlineStr">
        <is>
          <t>Jan-2023</t>
        </is>
      </c>
      <c r="F5" s="527" t="inlineStr">
        <is>
          <t>Feb-2023</t>
        </is>
      </c>
      <c r="G5" s="527" t="inlineStr">
        <is>
          <t>Mar-2023</t>
        </is>
      </c>
      <c r="H5" s="527" t="inlineStr">
        <is>
          <t>Apr-2023</t>
        </is>
      </c>
      <c r="I5" s="527" t="inlineStr">
        <is>
          <t>May-2023</t>
        </is>
      </c>
      <c r="J5" s="527" t="inlineStr">
        <is>
          <t>Jun-2023</t>
        </is>
      </c>
      <c r="K5" s="527" t="inlineStr">
        <is>
          <t>Jul-2023</t>
        </is>
      </c>
      <c r="L5" s="527" t="inlineStr">
        <is>
          <t>Aug-2023</t>
        </is>
      </c>
      <c r="M5" s="527" t="inlineStr">
        <is>
          <t>Sep-2023</t>
        </is>
      </c>
      <c r="N5" s="527" t="inlineStr">
        <is>
          <t>Oct-2023</t>
        </is>
      </c>
      <c r="O5" s="527" t="inlineStr">
        <is>
          <t>Nov-2023</t>
        </is>
      </c>
      <c r="P5" s="527" t="inlineStr">
        <is>
          <t>Dec-2023</t>
        </is>
      </c>
      <c r="Q5" s="527" t="inlineStr">
        <is>
          <t>Jan-2024</t>
        </is>
      </c>
      <c r="R5" s="527" t="inlineStr">
        <is>
          <t>Feb-2024</t>
        </is>
      </c>
      <c r="S5" s="527" t="inlineStr">
        <is>
          <t>Mar-2024</t>
        </is>
      </c>
      <c r="T5" s="527" t="inlineStr">
        <is>
          <t>Apr-2024</t>
        </is>
      </c>
      <c r="U5" s="527" t="inlineStr">
        <is>
          <t>May-2024</t>
        </is>
      </c>
      <c r="V5" s="527" t="inlineStr">
        <is>
          <t>Jun-2024</t>
        </is>
      </c>
      <c r="W5" s="527" t="inlineStr">
        <is>
          <t>Jul-2024</t>
        </is>
      </c>
      <c r="X5" s="527" t="inlineStr">
        <is>
          <t>Aug-2024</t>
        </is>
      </c>
      <c r="Y5" s="527" t="inlineStr">
        <is>
          <t>Sep-2024</t>
        </is>
      </c>
      <c r="Z5" s="527" t="inlineStr">
        <is>
          <t>Oct-2024</t>
        </is>
      </c>
      <c r="AA5" s="527" t="inlineStr">
        <is>
          <t>Nov-2024</t>
        </is>
      </c>
      <c r="AB5" s="527" t="inlineStr">
        <is>
          <t>Dec-2024</t>
        </is>
      </c>
      <c r="AC5" s="527" t="inlineStr">
        <is>
          <t>Jan-2025</t>
        </is>
      </c>
      <c r="AD5" s="527" t="inlineStr">
        <is>
          <t>Feb-2025</t>
        </is>
      </c>
      <c r="AE5" s="527" t="inlineStr">
        <is>
          <t>Mar-2025</t>
        </is>
      </c>
      <c r="AF5" s="527" t="inlineStr">
        <is>
          <t>Apr-2025</t>
        </is>
      </c>
      <c r="AG5" s="527" t="inlineStr">
        <is>
          <t>May-2025</t>
        </is>
      </c>
      <c r="AH5" s="527" t="inlineStr">
        <is>
          <t>Jun-2025</t>
        </is>
      </c>
      <c r="AI5" s="527" t="inlineStr">
        <is>
          <t>Jul-2025</t>
        </is>
      </c>
      <c r="AJ5" s="527" t="inlineStr">
        <is>
          <t>Aug-2025</t>
        </is>
      </c>
      <c r="AK5" s="527" t="inlineStr">
        <is>
          <t>Sep-2025</t>
        </is>
      </c>
      <c r="AL5" s="527" t="inlineStr">
        <is>
          <t>Oct-2025</t>
        </is>
      </c>
      <c r="AM5" s="527" t="inlineStr">
        <is>
          <t>Nov-2025</t>
        </is>
      </c>
      <c r="AN5" s="527" t="inlineStr">
        <is>
          <t>Dec-2025</t>
        </is>
      </c>
    </row>
    <row r="6" ht="30" customFormat="1" customHeight="1" s="134">
      <c r="B6" s="461" t="n">
        <v>1</v>
      </c>
      <c r="C6" s="528" t="inlineStr">
        <is>
          <t>ពន្ធប៉ាតង់</t>
        </is>
      </c>
      <c r="D6" s="529">
        <f>SUM(E6:AN6)</f>
        <v/>
      </c>
      <c r="E6" s="530" t="n">
        <v>0</v>
      </c>
      <c r="F6" s="530" t="n">
        <v>0</v>
      </c>
      <c r="G6" s="530" t="n">
        <v>0</v>
      </c>
      <c r="H6" s="530" t="n">
        <v>0</v>
      </c>
      <c r="I6" s="530" t="n">
        <v>0</v>
      </c>
      <c r="J6" s="530" t="n">
        <v>0</v>
      </c>
      <c r="K6" s="530" t="n">
        <v>0</v>
      </c>
      <c r="L6" s="531" t="n">
        <v>1500000</v>
      </c>
      <c r="M6" s="530" t="n">
        <v>0</v>
      </c>
      <c r="N6" s="530" t="n">
        <v>0</v>
      </c>
      <c r="O6" s="530" t="n">
        <v>0</v>
      </c>
      <c r="P6" s="530" t="n">
        <v>0</v>
      </c>
      <c r="Q6" s="530" t="n">
        <v>0</v>
      </c>
      <c r="R6" s="530" t="n">
        <v>0</v>
      </c>
      <c r="S6" s="531" t="n">
        <v>3000000</v>
      </c>
      <c r="T6" s="530" t="n">
        <v>0</v>
      </c>
      <c r="U6" s="530" t="n">
        <v>0</v>
      </c>
      <c r="V6" s="530" t="n">
        <v>0</v>
      </c>
      <c r="W6" s="530" t="n">
        <v>0</v>
      </c>
      <c r="X6" s="530" t="n">
        <v>0</v>
      </c>
      <c r="Y6" s="530" t="n">
        <v>0</v>
      </c>
      <c r="Z6" s="530" t="n">
        <v>0</v>
      </c>
      <c r="AA6" s="530" t="n">
        <v>0</v>
      </c>
      <c r="AB6" s="530" t="n">
        <v>0</v>
      </c>
      <c r="AC6" s="530" t="n">
        <v>0</v>
      </c>
      <c r="AD6" s="531" t="n">
        <v>3000000</v>
      </c>
      <c r="AE6" s="530" t="n">
        <v>0</v>
      </c>
      <c r="AF6" s="530" t="n">
        <v>0</v>
      </c>
      <c r="AG6" s="530" t="n">
        <v>0</v>
      </c>
      <c r="AH6" s="530" t="n">
        <v>0</v>
      </c>
      <c r="AI6" s="530" t="n">
        <v>0</v>
      </c>
      <c r="AJ6" s="530" t="n">
        <v>0</v>
      </c>
      <c r="AK6" s="530" t="n">
        <v>0</v>
      </c>
      <c r="AL6" s="530" t="n">
        <v>0</v>
      </c>
      <c r="AM6" s="530" t="n">
        <v>0</v>
      </c>
      <c r="AN6" s="530" t="n">
        <v>0</v>
      </c>
    </row>
    <row r="7" ht="30" customFormat="1" customHeight="1" s="134">
      <c r="B7" s="461" t="n">
        <v>2</v>
      </c>
      <c r="C7" s="528" t="inlineStr">
        <is>
          <t>កម្រៃសេវាចុះបញ្ជី ឬធ្វើបច្ចុប្បន្នភាព</t>
        </is>
      </c>
      <c r="D7" s="529">
        <f>SUM(E7:AN7)</f>
        <v/>
      </c>
      <c r="E7" s="530" t="n">
        <v>0</v>
      </c>
      <c r="F7" s="530" t="n">
        <v>0</v>
      </c>
      <c r="G7" s="530" t="n">
        <v>0</v>
      </c>
      <c r="H7" s="530" t="n">
        <v>0</v>
      </c>
      <c r="I7" s="530" t="n">
        <v>0</v>
      </c>
      <c r="J7" s="530" t="n">
        <v>0</v>
      </c>
      <c r="K7" s="530" t="n">
        <v>0</v>
      </c>
      <c r="L7" s="531" t="n">
        <v>400000</v>
      </c>
      <c r="M7" s="530" t="n">
        <v>0</v>
      </c>
      <c r="N7" s="530" t="n">
        <v>0</v>
      </c>
      <c r="O7" s="530" t="n">
        <v>0</v>
      </c>
      <c r="P7" s="530" t="n">
        <v>0</v>
      </c>
      <c r="Q7" s="530" t="n">
        <v>0</v>
      </c>
      <c r="R7" s="530" t="n">
        <v>0</v>
      </c>
      <c r="S7" s="530" t="n">
        <v>0</v>
      </c>
      <c r="T7" s="530" t="n">
        <v>0</v>
      </c>
      <c r="U7" s="530" t="n">
        <v>0</v>
      </c>
      <c r="V7" s="530" t="n">
        <v>0</v>
      </c>
      <c r="W7" s="530" t="n">
        <v>0</v>
      </c>
      <c r="X7" s="530" t="n">
        <v>0</v>
      </c>
      <c r="Y7" s="530" t="n">
        <v>0</v>
      </c>
      <c r="Z7" s="530" t="n">
        <v>0</v>
      </c>
      <c r="AA7" s="531" t="n">
        <v>200000</v>
      </c>
      <c r="AB7" s="530" t="n">
        <v>0</v>
      </c>
      <c r="AC7" s="531" t="n">
        <v>200000</v>
      </c>
      <c r="AD7" s="530" t="n">
        <v>0</v>
      </c>
      <c r="AE7" s="530" t="n">
        <v>0</v>
      </c>
      <c r="AF7" s="530" t="n">
        <v>0</v>
      </c>
      <c r="AG7" s="530" t="n">
        <v>0</v>
      </c>
      <c r="AH7" s="530" t="n">
        <v>0</v>
      </c>
      <c r="AI7" s="530" t="n">
        <v>0</v>
      </c>
      <c r="AJ7" s="530" t="n">
        <v>0</v>
      </c>
      <c r="AK7" s="530" t="n">
        <v>0</v>
      </c>
      <c r="AL7" s="530" t="n">
        <v>0</v>
      </c>
      <c r="AM7" s="530" t="n">
        <v>0</v>
      </c>
      <c r="AN7" s="530" t="n">
        <v>0</v>
      </c>
    </row>
    <row r="8" ht="30" customFormat="1" customHeight="1" s="134">
      <c r="B8" s="461" t="n">
        <v>3</v>
      </c>
      <c r="C8" s="528" t="inlineStr">
        <is>
          <t>ពន្ធលើប្រាក់បៀវត្ស</t>
        </is>
      </c>
      <c r="D8" s="529">
        <f>SUM(E8:AN8)</f>
        <v/>
      </c>
      <c r="E8" s="530" t="n">
        <v>0</v>
      </c>
      <c r="F8" s="530" t="n">
        <v>0</v>
      </c>
      <c r="G8" s="530" t="n">
        <v>0</v>
      </c>
      <c r="H8" s="530" t="n">
        <v>0</v>
      </c>
      <c r="I8" s="530" t="n">
        <v>0</v>
      </c>
      <c r="J8" s="530" t="n">
        <v>0</v>
      </c>
      <c r="K8" s="530" t="n">
        <v>0</v>
      </c>
      <c r="L8" s="530" t="n">
        <v>0</v>
      </c>
      <c r="M8" s="531" t="n">
        <v>14745919</v>
      </c>
      <c r="N8" s="531" t="n">
        <v>17256700</v>
      </c>
      <c r="O8" s="531" t="n">
        <v>16645636</v>
      </c>
      <c r="P8" s="531" t="n">
        <v>17303541</v>
      </c>
      <c r="Q8" s="531" t="n">
        <v>15943205</v>
      </c>
      <c r="R8" s="531" t="n">
        <v>16907178</v>
      </c>
      <c r="S8" s="531" t="n">
        <v>18095811</v>
      </c>
      <c r="T8" s="531" t="n">
        <v>18473483</v>
      </c>
      <c r="U8" s="531" t="n">
        <v>19887604</v>
      </c>
      <c r="V8" s="531" t="n">
        <v>21319783</v>
      </c>
      <c r="W8" s="531" t="n">
        <v>21197056</v>
      </c>
      <c r="X8" s="531" t="n">
        <v>23579307</v>
      </c>
      <c r="Y8" s="531" t="n">
        <v>21157605</v>
      </c>
      <c r="Z8" s="531" t="n">
        <v>31898419</v>
      </c>
      <c r="AA8" s="531" t="n">
        <v>36331895</v>
      </c>
      <c r="AB8" s="531" t="n">
        <v>34993494</v>
      </c>
      <c r="AC8" s="531" t="n">
        <v>35400179</v>
      </c>
      <c r="AD8" s="531" t="n">
        <v>32414288</v>
      </c>
      <c r="AE8" s="531" t="n">
        <v>25539723</v>
      </c>
      <c r="AF8" s="531" t="n">
        <v>27513458</v>
      </c>
      <c r="AG8" s="531" t="n">
        <v>30395268</v>
      </c>
      <c r="AH8" s="531" t="n">
        <v>44686508</v>
      </c>
      <c r="AI8" s="531" t="n">
        <v>28162473</v>
      </c>
      <c r="AJ8" s="531" t="n">
        <v>27643439</v>
      </c>
      <c r="AK8" s="531" t="n">
        <v>27920299</v>
      </c>
      <c r="AL8" s="531" t="n">
        <v>28924466</v>
      </c>
      <c r="AM8" s="531" t="n">
        <v>30334561</v>
      </c>
      <c r="AN8" s="531" t="n">
        <v>40619391</v>
      </c>
    </row>
    <row r="9" ht="30" customFormat="1" customHeight="1" s="134">
      <c r="B9" s="461" t="n">
        <v>4</v>
      </c>
      <c r="C9" s="528" t="inlineStr">
        <is>
          <t>ពន្ធលើអត្ថប្រយោជន៍បន្ថែម</t>
        </is>
      </c>
      <c r="D9" s="529">
        <f>SUM(E9:AN9)</f>
        <v/>
      </c>
      <c r="E9" s="530" t="n">
        <v>0</v>
      </c>
      <c r="F9" s="530" t="n">
        <v>0</v>
      </c>
      <c r="G9" s="530" t="n">
        <v>0</v>
      </c>
      <c r="H9" s="530" t="n">
        <v>0</v>
      </c>
      <c r="I9" s="530" t="n">
        <v>0</v>
      </c>
      <c r="J9" s="530" t="n">
        <v>0</v>
      </c>
      <c r="K9" s="530" t="n">
        <v>0</v>
      </c>
      <c r="L9" s="530" t="n">
        <v>0</v>
      </c>
      <c r="M9" s="530" t="n">
        <v>0</v>
      </c>
      <c r="N9" s="531" t="n">
        <v>3416033</v>
      </c>
      <c r="O9" s="531" t="n">
        <v>2893088</v>
      </c>
      <c r="P9" s="531" t="n">
        <v>11751147</v>
      </c>
      <c r="Q9" s="531" t="n">
        <v>9486163</v>
      </c>
      <c r="R9" s="531" t="n">
        <v>4889241</v>
      </c>
      <c r="S9" s="531" t="n">
        <v>4916054</v>
      </c>
      <c r="T9" s="531" t="n">
        <v>6439288</v>
      </c>
      <c r="U9" s="531" t="n">
        <v>13906169</v>
      </c>
      <c r="V9" s="531" t="n">
        <v>10494263</v>
      </c>
      <c r="W9" s="531" t="n">
        <v>8379089</v>
      </c>
      <c r="X9" s="531" t="n">
        <v>8881572</v>
      </c>
      <c r="Y9" s="531" t="n">
        <v>10415723</v>
      </c>
      <c r="Z9" s="531" t="n">
        <v>5148907</v>
      </c>
      <c r="AA9" s="531" t="n">
        <v>11905492</v>
      </c>
      <c r="AB9" s="531" t="n">
        <v>15297731</v>
      </c>
      <c r="AC9" s="531" t="n">
        <v>11758085</v>
      </c>
      <c r="AD9" s="531" t="n">
        <v>11132472</v>
      </c>
      <c r="AE9" s="531" t="n">
        <v>12276029</v>
      </c>
      <c r="AF9" s="531" t="n">
        <v>11448370</v>
      </c>
      <c r="AG9" s="531" t="n">
        <v>9398680</v>
      </c>
      <c r="AH9" s="531" t="n">
        <v>12077278</v>
      </c>
      <c r="AI9" s="531" t="n">
        <v>12565800</v>
      </c>
      <c r="AJ9" s="531" t="n">
        <v>12757756</v>
      </c>
      <c r="AK9" s="531" t="n">
        <v>13539230</v>
      </c>
      <c r="AL9" s="531" t="n">
        <v>12874870</v>
      </c>
      <c r="AM9" s="531" t="n">
        <v>13112662</v>
      </c>
      <c r="AN9" s="531" t="n">
        <v>13773592</v>
      </c>
    </row>
    <row r="10" ht="30" customFormat="1" customHeight="1" s="134">
      <c r="B10" s="461" t="n">
        <v>5</v>
      </c>
      <c r="C10" s="528" t="inlineStr">
        <is>
          <t>ប្រាក់រំដោះពន្ធលើប្រាក់ចំណូល</t>
        </is>
      </c>
      <c r="D10" s="529">
        <f>SUM(E10:AN10)</f>
        <v/>
      </c>
      <c r="E10" s="530" t="n">
        <v>0</v>
      </c>
      <c r="F10" s="530" t="n">
        <v>0</v>
      </c>
      <c r="G10" s="530" t="n">
        <v>0</v>
      </c>
      <c r="H10" s="530" t="n">
        <v>0</v>
      </c>
      <c r="I10" s="530" t="n">
        <v>0</v>
      </c>
      <c r="J10" s="530" t="n">
        <v>0</v>
      </c>
      <c r="K10" s="530" t="n">
        <v>0</v>
      </c>
      <c r="L10" s="530" t="n">
        <v>0</v>
      </c>
      <c r="M10" s="530" t="n">
        <v>0</v>
      </c>
      <c r="N10" s="530" t="n">
        <v>0</v>
      </c>
      <c r="O10" s="530" t="n">
        <v>0</v>
      </c>
      <c r="P10" s="530" t="n">
        <v>0</v>
      </c>
      <c r="Q10" s="530" t="n">
        <v>0</v>
      </c>
      <c r="R10" s="530" t="n">
        <v>0</v>
      </c>
      <c r="S10" s="530" t="n">
        <v>0</v>
      </c>
      <c r="T10" s="530" t="n">
        <v>0</v>
      </c>
      <c r="U10" s="530" t="n">
        <v>0</v>
      </c>
      <c r="V10" s="530" t="n">
        <v>0</v>
      </c>
      <c r="W10" s="530" t="n">
        <v>0</v>
      </c>
      <c r="X10" s="530" t="n">
        <v>0</v>
      </c>
      <c r="Y10" s="530" t="n">
        <v>0</v>
      </c>
      <c r="Z10" s="530" t="n">
        <v>0</v>
      </c>
      <c r="AA10" s="530" t="n">
        <v>0</v>
      </c>
      <c r="AB10" s="530" t="n">
        <v>0</v>
      </c>
      <c r="AC10" s="530" t="n">
        <v>0</v>
      </c>
      <c r="AD10" s="530" t="n">
        <v>0</v>
      </c>
      <c r="AE10" s="530" t="n">
        <v>0</v>
      </c>
      <c r="AF10" s="530" t="n">
        <v>0</v>
      </c>
      <c r="AG10" s="530" t="n">
        <v>0</v>
      </c>
      <c r="AH10" s="530" t="n">
        <v>0</v>
      </c>
      <c r="AI10" s="530" t="n">
        <v>0</v>
      </c>
      <c r="AJ10" s="530" t="n">
        <v>0</v>
      </c>
      <c r="AK10" s="530" t="n">
        <v>0</v>
      </c>
      <c r="AL10" s="530" t="n">
        <v>0</v>
      </c>
      <c r="AM10" s="530" t="n">
        <v>0</v>
      </c>
      <c r="AN10" s="530" t="n">
        <v>0</v>
      </c>
    </row>
    <row r="11" ht="30" customFormat="1" customHeight="1" s="134">
      <c r="B11" s="461" t="n">
        <v>6</v>
      </c>
      <c r="C11" s="528" t="inlineStr">
        <is>
          <t>ពន្ធលើប្រាក់ចំណូលប្រចាំឆ្នាំ</t>
        </is>
      </c>
      <c r="D11" s="529">
        <f>SUM(E11:AN11)</f>
        <v/>
      </c>
      <c r="E11" s="530" t="n">
        <v>0</v>
      </c>
      <c r="F11" s="530" t="n">
        <v>0</v>
      </c>
      <c r="G11" s="530" t="n">
        <v>0</v>
      </c>
      <c r="H11" s="530" t="n">
        <v>0</v>
      </c>
      <c r="I11" s="530" t="n">
        <v>0</v>
      </c>
      <c r="J11" s="530" t="n">
        <v>0</v>
      </c>
      <c r="K11" s="530" t="n">
        <v>0</v>
      </c>
      <c r="L11" s="530" t="n">
        <v>0</v>
      </c>
      <c r="M11" s="530" t="n">
        <v>0</v>
      </c>
      <c r="N11" s="530" t="n">
        <v>0</v>
      </c>
      <c r="O11" s="530" t="n">
        <v>0</v>
      </c>
      <c r="P11" s="530" t="n">
        <v>0</v>
      </c>
      <c r="Q11" s="530" t="n">
        <v>0</v>
      </c>
      <c r="R11" s="530" t="n">
        <v>0</v>
      </c>
      <c r="S11" s="530" t="n">
        <v>0</v>
      </c>
      <c r="T11" s="530" t="n">
        <v>0</v>
      </c>
      <c r="U11" s="530" t="n">
        <v>0</v>
      </c>
      <c r="V11" s="530" t="n">
        <v>0</v>
      </c>
      <c r="W11" s="530" t="n">
        <v>0</v>
      </c>
      <c r="X11" s="530" t="n">
        <v>0</v>
      </c>
      <c r="Y11" s="530" t="n">
        <v>0</v>
      </c>
      <c r="Z11" s="530" t="n">
        <v>0</v>
      </c>
      <c r="AA11" s="530" t="n">
        <v>0</v>
      </c>
      <c r="AB11" s="530" t="n">
        <v>0</v>
      </c>
      <c r="AC11" s="530" t="n">
        <v>0</v>
      </c>
      <c r="AD11" s="530" t="n">
        <v>0</v>
      </c>
      <c r="AE11" s="530" t="n">
        <v>0</v>
      </c>
      <c r="AF11" s="530" t="n">
        <v>0</v>
      </c>
      <c r="AG11" s="530" t="n">
        <v>0</v>
      </c>
      <c r="AH11" s="530" t="n">
        <v>0</v>
      </c>
      <c r="AI11" s="530" t="n">
        <v>0</v>
      </c>
      <c r="AJ11" s="530" t="n">
        <v>0</v>
      </c>
      <c r="AK11" s="530" t="n">
        <v>0</v>
      </c>
      <c r="AL11" s="530" t="n">
        <v>0</v>
      </c>
      <c r="AM11" s="530" t="n">
        <v>0</v>
      </c>
      <c r="AN11" s="530" t="n">
        <v>0</v>
      </c>
    </row>
    <row r="12" ht="30" customFormat="1" customHeight="1" s="134">
      <c r="B12" s="461" t="n">
        <v>7</v>
      </c>
      <c r="C12" s="528" t="inlineStr">
        <is>
          <t>ពន្ធកាត់ទុកលើសេវាកម្ម ១៥%</t>
        </is>
      </c>
      <c r="D12" s="529">
        <f>SUM(E12:AN12)</f>
        <v/>
      </c>
      <c r="E12" s="530" t="n">
        <v>0</v>
      </c>
      <c r="F12" s="530" t="n">
        <v>0</v>
      </c>
      <c r="G12" s="530" t="n">
        <v>0</v>
      </c>
      <c r="H12" s="530" t="n">
        <v>0</v>
      </c>
      <c r="I12" s="530" t="n">
        <v>0</v>
      </c>
      <c r="J12" s="530" t="n">
        <v>0</v>
      </c>
      <c r="K12" s="530" t="n">
        <v>0</v>
      </c>
      <c r="L12" s="530" t="n">
        <v>0</v>
      </c>
      <c r="M12" s="530" t="n">
        <v>0</v>
      </c>
      <c r="N12" s="531" t="n">
        <v>4738214</v>
      </c>
      <c r="O12" s="531" t="n">
        <v>1874218</v>
      </c>
      <c r="P12" s="531" t="n">
        <v>6088836</v>
      </c>
      <c r="Q12" s="531" t="n">
        <v>3880332</v>
      </c>
      <c r="R12" s="531" t="n">
        <v>4292372</v>
      </c>
      <c r="S12" s="531" t="n">
        <v>15258802</v>
      </c>
      <c r="T12" s="531" t="n">
        <v>10939010</v>
      </c>
      <c r="U12" s="531" t="n">
        <v>11238999</v>
      </c>
      <c r="V12" s="531" t="n">
        <v>7855100</v>
      </c>
      <c r="W12" s="531" t="n">
        <v>18447624</v>
      </c>
      <c r="X12" s="531" t="n">
        <v>24896291</v>
      </c>
      <c r="Y12" s="531" t="n">
        <v>23057495</v>
      </c>
      <c r="Z12" s="531" t="n">
        <v>17486099</v>
      </c>
      <c r="AA12" s="531" t="n">
        <v>14246633</v>
      </c>
      <c r="AB12" s="531" t="n">
        <v>14610672</v>
      </c>
      <c r="AC12" s="531" t="n">
        <v>36349234</v>
      </c>
      <c r="AD12" s="531" t="n">
        <v>15216359</v>
      </c>
      <c r="AE12" s="531" t="n">
        <v>15974256</v>
      </c>
      <c r="AF12" s="531" t="n">
        <v>11903645</v>
      </c>
      <c r="AG12" s="531" t="n">
        <v>13691592</v>
      </c>
      <c r="AH12" s="531" t="n">
        <v>10369826</v>
      </c>
      <c r="AI12" s="531" t="n">
        <v>7107482</v>
      </c>
      <c r="AJ12" s="531" t="n">
        <v>13844082</v>
      </c>
      <c r="AK12" s="531" t="n">
        <v>16103330</v>
      </c>
      <c r="AL12" s="531" t="n">
        <v>8330958</v>
      </c>
      <c r="AM12" s="531" t="n">
        <v>7309224</v>
      </c>
      <c r="AN12" s="531" t="n">
        <v>9617986</v>
      </c>
    </row>
    <row r="13" ht="30" customFormat="1" customHeight="1" s="134">
      <c r="B13" s="461" t="n">
        <v>8</v>
      </c>
      <c r="C13" s="528" t="inlineStr">
        <is>
          <t>ពន្ធកាត់ទុកលើថ្លៃឈ្នួល (រូបវន្ដបុគ្គល)</t>
        </is>
      </c>
      <c r="D13" s="529">
        <f>SUM(E13:AN13)</f>
        <v/>
      </c>
      <c r="E13" s="530" t="n">
        <v>0</v>
      </c>
      <c r="F13" s="530" t="n">
        <v>0</v>
      </c>
      <c r="G13" s="530" t="n">
        <v>0</v>
      </c>
      <c r="H13" s="530" t="n">
        <v>0</v>
      </c>
      <c r="I13" s="530" t="n">
        <v>0</v>
      </c>
      <c r="J13" s="530" t="n">
        <v>0</v>
      </c>
      <c r="K13" s="530" t="n">
        <v>0</v>
      </c>
      <c r="L13" s="530" t="n">
        <v>0</v>
      </c>
      <c r="M13" s="530" t="n">
        <v>0</v>
      </c>
      <c r="N13" s="531" t="n">
        <v>186075</v>
      </c>
      <c r="O13" s="531" t="n">
        <v>185175</v>
      </c>
      <c r="P13" s="531" t="n">
        <v>31209809</v>
      </c>
      <c r="Q13" s="531" t="n">
        <v>4699329</v>
      </c>
      <c r="R13" s="531" t="n">
        <v>6782616</v>
      </c>
      <c r="S13" s="531" t="n">
        <v>6735943</v>
      </c>
      <c r="T13" s="531" t="n">
        <v>6774282</v>
      </c>
      <c r="U13" s="531" t="n">
        <v>6822622</v>
      </c>
      <c r="V13" s="531" t="n">
        <v>7536055</v>
      </c>
      <c r="W13" s="531" t="n">
        <v>6847625</v>
      </c>
      <c r="X13" s="531" t="n">
        <v>6762613</v>
      </c>
      <c r="Y13" s="531" t="n">
        <v>6769281</v>
      </c>
      <c r="Z13" s="531" t="n">
        <v>6772615</v>
      </c>
      <c r="AA13" s="531" t="n">
        <v>6714273</v>
      </c>
      <c r="AB13" s="531" t="n">
        <v>6709273</v>
      </c>
      <c r="AC13" s="531" t="n">
        <v>5694865</v>
      </c>
      <c r="AD13" s="531" t="n">
        <v>5676468</v>
      </c>
      <c r="AE13" s="531" t="n">
        <v>10768492</v>
      </c>
      <c r="AF13" s="531" t="n">
        <v>10776568</v>
      </c>
      <c r="AG13" s="531" t="n">
        <v>10866058</v>
      </c>
      <c r="AH13" s="531" t="n">
        <v>10879623</v>
      </c>
      <c r="AI13" s="531" t="n">
        <v>9648623</v>
      </c>
      <c r="AJ13" s="531" t="n">
        <v>10014160</v>
      </c>
      <c r="AK13" s="531" t="n">
        <v>10030615</v>
      </c>
      <c r="AL13" s="531" t="n">
        <v>10044143</v>
      </c>
      <c r="AM13" s="531" t="n">
        <v>10011662</v>
      </c>
      <c r="AN13" s="531" t="n">
        <v>10644655</v>
      </c>
    </row>
    <row r="14" ht="30" customFormat="1" customHeight="1" s="134">
      <c r="B14" s="461" t="n">
        <v>9</v>
      </c>
      <c r="C14" s="528" t="inlineStr">
        <is>
          <t>អាករលើតម្លៃបន្ថែម</t>
        </is>
      </c>
      <c r="D14" s="529">
        <f>SUM(E14:AN14)</f>
        <v/>
      </c>
      <c r="E14" s="530" t="n">
        <v>0</v>
      </c>
      <c r="F14" s="530" t="n">
        <v>0</v>
      </c>
      <c r="G14" s="530" t="n">
        <v>0</v>
      </c>
      <c r="H14" s="530" t="n">
        <v>0</v>
      </c>
      <c r="I14" s="530" t="n">
        <v>0</v>
      </c>
      <c r="J14" s="530" t="n">
        <v>0</v>
      </c>
      <c r="K14" s="530" t="n">
        <v>0</v>
      </c>
      <c r="L14" s="530" t="n">
        <v>0</v>
      </c>
      <c r="M14" s="530" t="n">
        <v>0</v>
      </c>
      <c r="N14" s="530" t="n">
        <v>0</v>
      </c>
      <c r="O14" s="530" t="n">
        <v>0</v>
      </c>
      <c r="P14" s="530" t="n">
        <v>0</v>
      </c>
      <c r="Q14" s="530" t="n">
        <v>0</v>
      </c>
      <c r="R14" s="531" t="n">
        <v>241601</v>
      </c>
      <c r="S14" s="531" t="n">
        <v>18911</v>
      </c>
      <c r="T14" s="530" t="n">
        <v>0</v>
      </c>
      <c r="U14" s="531" t="n">
        <v>19155</v>
      </c>
      <c r="V14" s="531" t="n">
        <v>21157</v>
      </c>
      <c r="W14" s="531" t="n">
        <v>19225</v>
      </c>
      <c r="X14" s="531" t="n">
        <v>18986</v>
      </c>
      <c r="Y14" s="531" t="n">
        <v>38011</v>
      </c>
      <c r="Z14" s="531" t="n">
        <v>19014</v>
      </c>
      <c r="AA14" s="531" t="n">
        <v>18851</v>
      </c>
      <c r="AB14" s="531" t="n">
        <v>18837</v>
      </c>
      <c r="AC14" s="531" t="n">
        <v>18832</v>
      </c>
      <c r="AD14" s="531" t="n">
        <v>397409</v>
      </c>
      <c r="AE14" s="531" t="n">
        <v>18720</v>
      </c>
      <c r="AF14" s="531" t="n">
        <v>18734</v>
      </c>
      <c r="AG14" s="531" t="n">
        <v>18743</v>
      </c>
      <c r="AH14" s="531" t="n">
        <v>18766</v>
      </c>
      <c r="AI14" s="531" t="n">
        <v>18748</v>
      </c>
      <c r="AJ14" s="531" t="n">
        <v>18757</v>
      </c>
      <c r="AK14" s="531" t="n">
        <v>18766</v>
      </c>
      <c r="AL14" s="531" t="n">
        <v>18813</v>
      </c>
      <c r="AM14" s="531" t="n">
        <v>649053</v>
      </c>
      <c r="AN14" s="531" t="n">
        <v>18780</v>
      </c>
    </row>
    <row r="15" ht="30" customFormat="1" customHeight="1" s="134">
      <c r="B15" s="461" t="n">
        <v>10</v>
      </c>
      <c r="C15" s="528" t="inlineStr">
        <is>
          <t>អាករពិសេសលើទំនិញមួយចំនួន</t>
        </is>
      </c>
      <c r="D15" s="529">
        <f>SUM(E15:AN15)</f>
        <v/>
      </c>
      <c r="E15" s="530" t="n">
        <v>0</v>
      </c>
      <c r="F15" s="530" t="n">
        <v>0</v>
      </c>
      <c r="G15" s="530" t="n">
        <v>0</v>
      </c>
      <c r="H15" s="530" t="n">
        <v>0</v>
      </c>
      <c r="I15" s="530" t="n">
        <v>0</v>
      </c>
      <c r="J15" s="530" t="n">
        <v>0</v>
      </c>
      <c r="K15" s="530" t="n">
        <v>0</v>
      </c>
      <c r="L15" s="530" t="n">
        <v>0</v>
      </c>
      <c r="M15" s="530" t="n">
        <v>0</v>
      </c>
      <c r="N15" s="530" t="n">
        <v>0</v>
      </c>
      <c r="O15" s="530" t="n">
        <v>0</v>
      </c>
      <c r="P15" s="530" t="n">
        <v>0</v>
      </c>
      <c r="Q15" s="530" t="n">
        <v>0</v>
      </c>
      <c r="R15" s="530" t="n">
        <v>0</v>
      </c>
      <c r="S15" s="530" t="n">
        <v>0</v>
      </c>
      <c r="T15" s="530" t="n">
        <v>0</v>
      </c>
      <c r="U15" s="530" t="n">
        <v>0</v>
      </c>
      <c r="V15" s="530" t="n">
        <v>0</v>
      </c>
      <c r="W15" s="530" t="n">
        <v>0</v>
      </c>
      <c r="X15" s="530" t="n">
        <v>0</v>
      </c>
      <c r="Y15" s="530" t="n">
        <v>0</v>
      </c>
      <c r="Z15" s="530" t="n">
        <v>0</v>
      </c>
      <c r="AA15" s="530" t="n">
        <v>0</v>
      </c>
      <c r="AB15" s="530" t="n">
        <v>0</v>
      </c>
      <c r="AC15" s="530" t="n">
        <v>0</v>
      </c>
      <c r="AD15" s="530" t="n">
        <v>0</v>
      </c>
      <c r="AE15" s="530" t="n">
        <v>0</v>
      </c>
      <c r="AF15" s="530" t="n">
        <v>0</v>
      </c>
      <c r="AG15" s="530" t="n">
        <v>0</v>
      </c>
      <c r="AH15" s="530" t="n">
        <v>0</v>
      </c>
      <c r="AI15" s="530" t="n">
        <v>0</v>
      </c>
      <c r="AJ15" s="530" t="n">
        <v>0</v>
      </c>
      <c r="AK15" s="530" t="n">
        <v>0</v>
      </c>
      <c r="AL15" s="530" t="n">
        <v>0</v>
      </c>
      <c r="AM15" s="530" t="n">
        <v>0</v>
      </c>
      <c r="AN15" s="530" t="n">
        <v>0</v>
      </c>
    </row>
    <row r="16" ht="30" customFormat="1" customHeight="1" s="134">
      <c r="B16" s="461" t="n">
        <v>11</v>
      </c>
      <c r="C16" s="528" t="inlineStr">
        <is>
          <t>អាករពិសេសលើសេវាមួយចំនួន</t>
        </is>
      </c>
      <c r="D16" s="529">
        <f>SUM(E16:AN16)</f>
        <v/>
      </c>
      <c r="E16" s="530" t="n">
        <v>0</v>
      </c>
      <c r="F16" s="530" t="n">
        <v>0</v>
      </c>
      <c r="G16" s="530" t="n">
        <v>0</v>
      </c>
      <c r="H16" s="530" t="n">
        <v>0</v>
      </c>
      <c r="I16" s="530" t="n">
        <v>0</v>
      </c>
      <c r="J16" s="530" t="n">
        <v>0</v>
      </c>
      <c r="K16" s="530" t="n">
        <v>0</v>
      </c>
      <c r="L16" s="530" t="n">
        <v>0</v>
      </c>
      <c r="M16" s="530" t="n">
        <v>0</v>
      </c>
      <c r="N16" s="530" t="n">
        <v>0</v>
      </c>
      <c r="O16" s="530" t="n">
        <v>0</v>
      </c>
      <c r="P16" s="530" t="n">
        <v>0</v>
      </c>
      <c r="Q16" s="530" t="n">
        <v>0</v>
      </c>
      <c r="R16" s="530" t="n">
        <v>0</v>
      </c>
      <c r="S16" s="530" t="n">
        <v>0</v>
      </c>
      <c r="T16" s="530" t="n">
        <v>0</v>
      </c>
      <c r="U16" s="530" t="n">
        <v>0</v>
      </c>
      <c r="V16" s="530" t="n">
        <v>0</v>
      </c>
      <c r="W16" s="530" t="n">
        <v>0</v>
      </c>
      <c r="X16" s="530" t="n">
        <v>0</v>
      </c>
      <c r="Y16" s="530" t="n">
        <v>0</v>
      </c>
      <c r="Z16" s="530" t="n">
        <v>0</v>
      </c>
      <c r="AA16" s="530" t="n">
        <v>0</v>
      </c>
      <c r="AB16" s="530" t="n">
        <v>0</v>
      </c>
      <c r="AC16" s="530" t="n">
        <v>0</v>
      </c>
      <c r="AD16" s="530" t="n">
        <v>0</v>
      </c>
      <c r="AE16" s="530" t="n">
        <v>0</v>
      </c>
      <c r="AF16" s="530" t="n">
        <v>0</v>
      </c>
      <c r="AG16" s="530" t="n">
        <v>0</v>
      </c>
      <c r="AH16" s="530" t="n">
        <v>0</v>
      </c>
      <c r="AI16" s="530" t="n">
        <v>0</v>
      </c>
      <c r="AJ16" s="530" t="n">
        <v>0</v>
      </c>
      <c r="AK16" s="530" t="n">
        <v>0</v>
      </c>
      <c r="AL16" s="530" t="n">
        <v>0</v>
      </c>
      <c r="AM16" s="530" t="n">
        <v>0</v>
      </c>
      <c r="AN16" s="530" t="n">
        <v>0</v>
      </c>
    </row>
    <row r="17" ht="30" customHeight="1" s="59">
      <c r="B17" s="461" t="n">
        <v>12</v>
      </c>
      <c r="C17" s="528" t="inlineStr">
        <is>
          <t>អាករសម្រាប់បំភ្លឺសាធារណៈ</t>
        </is>
      </c>
      <c r="D17" s="529">
        <f>SUM(E17:AN17)</f>
        <v/>
      </c>
      <c r="E17" s="530" t="n">
        <v>0</v>
      </c>
      <c r="F17" s="530" t="n">
        <v>0</v>
      </c>
      <c r="G17" s="530" t="n">
        <v>0</v>
      </c>
      <c r="H17" s="530" t="n">
        <v>0</v>
      </c>
      <c r="I17" s="530" t="n">
        <v>0</v>
      </c>
      <c r="J17" s="530" t="n">
        <v>0</v>
      </c>
      <c r="K17" s="530" t="n">
        <v>0</v>
      </c>
      <c r="L17" s="530" t="n">
        <v>0</v>
      </c>
      <c r="M17" s="530" t="n">
        <v>0</v>
      </c>
      <c r="N17" s="530" t="n">
        <v>0</v>
      </c>
      <c r="O17" s="530" t="n">
        <v>0</v>
      </c>
      <c r="P17" s="530" t="n">
        <v>0</v>
      </c>
      <c r="Q17" s="530" t="n">
        <v>0</v>
      </c>
      <c r="R17" s="530" t="n">
        <v>0</v>
      </c>
      <c r="S17" s="530" t="n">
        <v>0</v>
      </c>
      <c r="T17" s="530" t="n">
        <v>0</v>
      </c>
      <c r="U17" s="530" t="n">
        <v>0</v>
      </c>
      <c r="V17" s="530" t="n">
        <v>0</v>
      </c>
      <c r="W17" s="530" t="n">
        <v>0</v>
      </c>
      <c r="X17" s="530" t="n">
        <v>0</v>
      </c>
      <c r="Y17" s="530" t="n">
        <v>0</v>
      </c>
      <c r="Z17" s="530" t="n">
        <v>0</v>
      </c>
      <c r="AA17" s="530" t="n">
        <v>0</v>
      </c>
      <c r="AB17" s="530" t="n">
        <v>0</v>
      </c>
      <c r="AC17" s="530" t="n">
        <v>0</v>
      </c>
      <c r="AD17" s="530" t="n">
        <v>0</v>
      </c>
      <c r="AE17" s="530" t="n">
        <v>0</v>
      </c>
      <c r="AF17" s="530" t="n">
        <v>0</v>
      </c>
      <c r="AG17" s="530" t="n">
        <v>0</v>
      </c>
      <c r="AH17" s="530" t="n">
        <v>0</v>
      </c>
      <c r="AI17" s="530" t="n">
        <v>0</v>
      </c>
      <c r="AJ17" s="530" t="n">
        <v>0</v>
      </c>
      <c r="AK17" s="530" t="n">
        <v>0</v>
      </c>
      <c r="AL17" s="530" t="n">
        <v>0</v>
      </c>
      <c r="AM17" s="530" t="n">
        <v>0</v>
      </c>
      <c r="AN17" s="530" t="n">
        <v>0</v>
      </c>
    </row>
    <row r="18" ht="30" customHeight="1" s="59">
      <c r="B18" s="461" t="n">
        <v>13</v>
      </c>
      <c r="C18" s="528" t="inlineStr">
        <is>
          <t>អាករលើការស្នាក់នៅ</t>
        </is>
      </c>
      <c r="D18" s="529">
        <f>SUM(E18:AN18)</f>
        <v/>
      </c>
      <c r="E18" s="530" t="n">
        <v>0</v>
      </c>
      <c r="F18" s="530" t="n">
        <v>0</v>
      </c>
      <c r="G18" s="530" t="n">
        <v>0</v>
      </c>
      <c r="H18" s="530" t="n">
        <v>0</v>
      </c>
      <c r="I18" s="530" t="n">
        <v>0</v>
      </c>
      <c r="J18" s="530" t="n">
        <v>0</v>
      </c>
      <c r="K18" s="530" t="n">
        <v>0</v>
      </c>
      <c r="L18" s="530" t="n">
        <v>0</v>
      </c>
      <c r="M18" s="530" t="n">
        <v>0</v>
      </c>
      <c r="N18" s="530" t="n">
        <v>0</v>
      </c>
      <c r="O18" s="530" t="n">
        <v>0</v>
      </c>
      <c r="P18" s="530" t="n">
        <v>0</v>
      </c>
      <c r="Q18" s="530" t="n">
        <v>0</v>
      </c>
      <c r="R18" s="530" t="n">
        <v>0</v>
      </c>
      <c r="S18" s="530" t="n">
        <v>0</v>
      </c>
      <c r="T18" s="530" t="n">
        <v>0</v>
      </c>
      <c r="U18" s="530" t="n">
        <v>0</v>
      </c>
      <c r="V18" s="530" t="n">
        <v>0</v>
      </c>
      <c r="W18" s="530" t="n">
        <v>0</v>
      </c>
      <c r="X18" s="530" t="n">
        <v>0</v>
      </c>
      <c r="Y18" s="530" t="n">
        <v>0</v>
      </c>
      <c r="Z18" s="530" t="n">
        <v>0</v>
      </c>
      <c r="AA18" s="530" t="n">
        <v>0</v>
      </c>
      <c r="AB18" s="530" t="n">
        <v>0</v>
      </c>
      <c r="AC18" s="530" t="n">
        <v>0</v>
      </c>
      <c r="AD18" s="530" t="n">
        <v>0</v>
      </c>
      <c r="AE18" s="530" t="n">
        <v>0</v>
      </c>
      <c r="AF18" s="530" t="n">
        <v>0</v>
      </c>
      <c r="AG18" s="530" t="n">
        <v>0</v>
      </c>
      <c r="AH18" s="530" t="n">
        <v>0</v>
      </c>
      <c r="AI18" s="530" t="n">
        <v>0</v>
      </c>
      <c r="AJ18" s="530" t="n">
        <v>0</v>
      </c>
      <c r="AK18" s="530" t="n">
        <v>0</v>
      </c>
      <c r="AL18" s="530" t="n">
        <v>0</v>
      </c>
      <c r="AM18" s="530" t="n">
        <v>0</v>
      </c>
      <c r="AN18" s="530" t="n">
        <v>0</v>
      </c>
    </row>
    <row r="19" ht="30" customHeight="1" s="59">
      <c r="B19" s="461" t="n">
        <v>14</v>
      </c>
      <c r="C19" s="528" t="inlineStr">
        <is>
          <t>ពន្ធកាត់ទុកលើអនិវាសនជន (សេវាគ្រប់គ្រង បច្ចេកទេស)</t>
        </is>
      </c>
      <c r="D19" s="529">
        <f>SUM(E19:AN19)</f>
        <v/>
      </c>
      <c r="E19" s="530" t="n">
        <v>0</v>
      </c>
      <c r="F19" s="530" t="n">
        <v>0</v>
      </c>
      <c r="G19" s="530" t="n">
        <v>0</v>
      </c>
      <c r="H19" s="530" t="n">
        <v>0</v>
      </c>
      <c r="I19" s="530" t="n">
        <v>0</v>
      </c>
      <c r="J19" s="530" t="n">
        <v>0</v>
      </c>
      <c r="K19" s="530" t="n">
        <v>0</v>
      </c>
      <c r="L19" s="530" t="n">
        <v>0</v>
      </c>
      <c r="M19" s="530" t="n">
        <v>0</v>
      </c>
      <c r="N19" s="530" t="n">
        <v>0</v>
      </c>
      <c r="O19" s="530" t="n">
        <v>0</v>
      </c>
      <c r="P19" s="530" t="n">
        <v>0</v>
      </c>
      <c r="Q19" s="530" t="n">
        <v>0</v>
      </c>
      <c r="R19" s="531" t="n">
        <v>509140</v>
      </c>
      <c r="S19" s="531" t="n">
        <v>26477</v>
      </c>
      <c r="T19" s="531" t="n">
        <v>1098315</v>
      </c>
      <c r="U19" s="531" t="n">
        <v>583099</v>
      </c>
      <c r="V19" s="531" t="n">
        <v>654270</v>
      </c>
      <c r="W19" s="531" t="n">
        <v>341046</v>
      </c>
      <c r="X19" s="531" t="n">
        <v>360463</v>
      </c>
      <c r="Y19" s="531" t="n">
        <v>862458</v>
      </c>
      <c r="Z19" s="531" t="n">
        <v>5064876</v>
      </c>
      <c r="AA19" s="531" t="n">
        <v>1509219</v>
      </c>
      <c r="AB19" s="531" t="n">
        <v>26372</v>
      </c>
      <c r="AC19" s="531" t="n">
        <v>1230632</v>
      </c>
      <c r="AD19" s="531" t="n">
        <v>556374</v>
      </c>
      <c r="AE19" s="531" t="n">
        <v>1519028</v>
      </c>
      <c r="AF19" s="531" t="n">
        <v>1788351</v>
      </c>
      <c r="AG19" s="531" t="n">
        <v>2670558</v>
      </c>
      <c r="AH19" s="531" t="n">
        <v>1893782</v>
      </c>
      <c r="AI19" s="531" t="n">
        <v>8041313</v>
      </c>
      <c r="AJ19" s="531" t="n">
        <v>26260</v>
      </c>
      <c r="AK19" s="531" t="n">
        <v>26274</v>
      </c>
      <c r="AL19" s="531" t="n">
        <v>26339</v>
      </c>
      <c r="AM19" s="531" t="n">
        <v>956190</v>
      </c>
      <c r="AN19" s="531" t="n">
        <v>26293</v>
      </c>
    </row>
    <row r="20" ht="30" customHeight="1" s="59">
      <c r="B20" s="461" t="n">
        <v>15</v>
      </c>
      <c r="C20" s="528" t="inlineStr">
        <is>
          <t>ពន្ធកាត់ទុកលើការប្រាក់ ១៥%</t>
        </is>
      </c>
      <c r="D20" s="529">
        <f>SUM(E20:AN20)</f>
        <v/>
      </c>
      <c r="E20" s="530" t="n">
        <v>0</v>
      </c>
      <c r="F20" s="530" t="n">
        <v>0</v>
      </c>
      <c r="G20" s="530" t="n">
        <v>0</v>
      </c>
      <c r="H20" s="530" t="n">
        <v>0</v>
      </c>
      <c r="I20" s="530" t="n">
        <v>0</v>
      </c>
      <c r="J20" s="530" t="n">
        <v>0</v>
      </c>
      <c r="K20" s="530" t="n">
        <v>0</v>
      </c>
      <c r="L20" s="530" t="n">
        <v>0</v>
      </c>
      <c r="M20" s="530" t="n">
        <v>0</v>
      </c>
      <c r="N20" s="530" t="n">
        <v>0</v>
      </c>
      <c r="O20" s="530" t="n">
        <v>0</v>
      </c>
      <c r="P20" s="530" t="n">
        <v>0</v>
      </c>
      <c r="Q20" s="530" t="n">
        <v>0</v>
      </c>
      <c r="R20" s="530" t="n">
        <v>0</v>
      </c>
      <c r="S20" s="531" t="n">
        <v>542353</v>
      </c>
      <c r="T20" s="530" t="n">
        <v>0</v>
      </c>
      <c r="U20" s="530" t="n">
        <v>0</v>
      </c>
      <c r="V20" s="530" t="n">
        <v>0</v>
      </c>
      <c r="W20" s="530" t="n">
        <v>0</v>
      </c>
      <c r="X20" s="531" t="n">
        <v>25166817</v>
      </c>
      <c r="Y20" s="531" t="n">
        <v>27019415</v>
      </c>
      <c r="Z20" s="530" t="n">
        <v>0</v>
      </c>
      <c r="AA20" s="530" t="n">
        <v>0</v>
      </c>
      <c r="AB20" s="531" t="n">
        <v>21828201</v>
      </c>
      <c r="AC20" s="530" t="n">
        <v>0</v>
      </c>
      <c r="AD20" s="531" t="n">
        <v>5514333</v>
      </c>
      <c r="AE20" s="530" t="n">
        <v>0</v>
      </c>
      <c r="AF20" s="530" t="n">
        <v>0</v>
      </c>
      <c r="AG20" s="530" t="n">
        <v>0</v>
      </c>
      <c r="AH20" s="530" t="n">
        <v>0</v>
      </c>
      <c r="AI20" s="530" t="n">
        <v>0</v>
      </c>
      <c r="AJ20" s="530" t="n">
        <v>0</v>
      </c>
      <c r="AK20" s="530" t="n">
        <v>0</v>
      </c>
      <c r="AL20" s="530" t="n">
        <v>0</v>
      </c>
      <c r="AM20" s="530" t="n">
        <v>0</v>
      </c>
      <c r="AN20" s="530" t="n">
        <v>0</v>
      </c>
    </row>
    <row r="21" ht="30" customHeight="1" s="59">
      <c r="B21" s="461" t="n">
        <v>16</v>
      </c>
      <c r="C21" s="528" t="inlineStr">
        <is>
          <t>កម្រៃសេវាលើការប្រើប្រាស់កម្មវិធីបញ្ចូលប្រកាសពន្ធអាជីវកម្មអនឡាញ</t>
        </is>
      </c>
      <c r="D21" s="529">
        <f>SUM(E21:AN21)</f>
        <v/>
      </c>
      <c r="E21" s="530" t="n">
        <v>0</v>
      </c>
      <c r="F21" s="530" t="n">
        <v>0</v>
      </c>
      <c r="G21" s="530" t="n">
        <v>0</v>
      </c>
      <c r="H21" s="530" t="n">
        <v>0</v>
      </c>
      <c r="I21" s="530" t="n">
        <v>0</v>
      </c>
      <c r="J21" s="530" t="n">
        <v>0</v>
      </c>
      <c r="K21" s="530" t="n">
        <v>0</v>
      </c>
      <c r="L21" s="530" t="n">
        <v>0</v>
      </c>
      <c r="M21" s="530" t="n">
        <v>0</v>
      </c>
      <c r="N21" s="530" t="n">
        <v>0</v>
      </c>
      <c r="O21" s="530" t="n">
        <v>0</v>
      </c>
      <c r="P21" s="530" t="n">
        <v>0</v>
      </c>
      <c r="Q21" s="530" t="n">
        <v>0</v>
      </c>
      <c r="R21" s="530" t="n">
        <v>0</v>
      </c>
      <c r="S21" s="530" t="n">
        <v>0</v>
      </c>
      <c r="T21" s="530" t="n">
        <v>0</v>
      </c>
      <c r="U21" s="530" t="n">
        <v>0</v>
      </c>
      <c r="V21" s="530" t="n">
        <v>0</v>
      </c>
      <c r="W21" s="530" t="n">
        <v>0</v>
      </c>
      <c r="X21" s="530" t="n">
        <v>0</v>
      </c>
      <c r="Y21" s="530" t="n">
        <v>0</v>
      </c>
      <c r="Z21" s="530" t="n">
        <v>0</v>
      </c>
      <c r="AA21" s="530" t="n">
        <v>0</v>
      </c>
      <c r="AB21" s="530" t="n">
        <v>0</v>
      </c>
      <c r="AC21" s="530" t="n">
        <v>0</v>
      </c>
      <c r="AD21" s="530" t="n">
        <v>0</v>
      </c>
      <c r="AE21" s="530" t="n">
        <v>0</v>
      </c>
      <c r="AF21" s="530" t="n">
        <v>0</v>
      </c>
      <c r="AG21" s="530" t="n">
        <v>0</v>
      </c>
      <c r="AH21" s="530" t="n">
        <v>0</v>
      </c>
      <c r="AI21" s="530" t="n">
        <v>0</v>
      </c>
      <c r="AJ21" s="530" t="n">
        <v>0</v>
      </c>
      <c r="AK21" s="530" t="n">
        <v>0</v>
      </c>
      <c r="AL21" s="531" t="n">
        <v>400000</v>
      </c>
      <c r="AM21" s="530" t="n">
        <v>0</v>
      </c>
      <c r="AN21" s="530" t="n">
        <v>0</v>
      </c>
    </row>
    <row r="22" ht="30" customHeight="1" s="59">
      <c r="B22" s="466" t="n"/>
      <c r="C22" s="479" t="inlineStr">
        <is>
          <t>សរុបទឹកប្រាក់ពន្ធបានបង់ចូលរដ្ឋ</t>
        </is>
      </c>
      <c r="D22" s="532">
        <f>SUM(D6:D21)</f>
        <v/>
      </c>
      <c r="E22" s="466" t="n"/>
      <c r="F22" s="466" t="n"/>
      <c r="G22" s="466" t="n"/>
      <c r="H22" s="466" t="n"/>
      <c r="I22" s="466" t="n"/>
      <c r="J22" s="466" t="n"/>
      <c r="K22" s="466" t="n"/>
      <c r="L22" s="466" t="n"/>
      <c r="M22" s="466" t="n"/>
      <c r="N22" s="466" t="n"/>
      <c r="O22" s="466" t="n"/>
      <c r="P22" s="466" t="n"/>
      <c r="Q22" s="466" t="n"/>
      <c r="R22" s="466" t="n"/>
      <c r="S22" s="466" t="n"/>
      <c r="T22" s="466" t="n"/>
      <c r="U22" s="466" t="n"/>
      <c r="V22" s="466" t="n"/>
      <c r="W22" s="466" t="n"/>
      <c r="X22" s="466" t="n"/>
      <c r="Y22" s="466" t="n"/>
      <c r="Z22" s="466" t="n"/>
      <c r="AA22" s="466" t="n"/>
      <c r="AB22" s="466" t="n"/>
      <c r="AC22" s="466" t="n"/>
      <c r="AD22" s="466" t="n"/>
      <c r="AE22" s="466" t="n"/>
      <c r="AF22" s="466" t="n"/>
      <c r="AG22" s="466" t="n"/>
      <c r="AH22" s="466" t="n"/>
      <c r="AI22" s="466" t="n"/>
      <c r="AJ22" s="466" t="n"/>
      <c r="AK22" s="466" t="n"/>
      <c r="AL22" s="466" t="n"/>
      <c r="AM22" s="466" t="n"/>
      <c r="AN22" s="466" t="n"/>
    </row>
    <row r="23" ht="30" customHeight="1" s="59"/>
    <row r="24" ht="30" customHeight="1" s="59"/>
    <row r="25" ht="30" customHeight="1" s="59"/>
    <row r="26" ht="30" customHeight="1" s="59"/>
    <row r="27" ht="30" customHeight="1" s="59"/>
    <row r="28" ht="30" customHeight="1" s="59"/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Sheet9">
    <outlinePr summaryBelow="1" summaryRight="1"/>
    <pageSetUpPr/>
  </sheetPr>
  <dimension ref="A1:J286"/>
  <sheetViews>
    <sheetView zoomScale="90" zoomScaleNormal="90" workbookViewId="0">
      <selection activeCell="E11" sqref="E11"/>
    </sheetView>
  </sheetViews>
  <sheetFormatPr baseColWidth="8" defaultColWidth="9.109375" defaultRowHeight="13.2"/>
  <cols>
    <col width="5.88671875" customWidth="1" style="83" min="1" max="1"/>
    <col width="15.6640625" customWidth="1" style="83" min="2" max="2"/>
    <col width="11.6640625" customWidth="1" style="83" min="3" max="3"/>
    <col width="11.33203125" customWidth="1" style="83" min="4" max="4"/>
    <col width="33.109375" customWidth="1" style="83" min="5" max="5"/>
    <col width="10.5546875" customWidth="1" style="83" min="6" max="6"/>
    <col width="15.44140625" customWidth="1" style="83" min="7" max="7"/>
    <col width="11.6640625" customWidth="1" style="83" min="8" max="8"/>
    <col width="16.109375" customWidth="1" style="83" min="9" max="9"/>
    <col width="14.44140625" customWidth="1" style="83" min="10" max="10"/>
    <col width="9.109375" customWidth="1" style="83" min="11" max="16384"/>
  </cols>
  <sheetData>
    <row r="1" ht="27.75" customHeight="1" s="59">
      <c r="A1" s="422" t="inlineStr">
        <is>
          <t>តារាងឧបសម្ព័ន្ឋ</t>
        </is>
      </c>
    </row>
    <row r="2" ht="32.25" customHeight="1" s="59">
      <c r="A2" s="422" t="inlineStr">
        <is>
          <t>តារាងប្រៀធៀបវិក្ក័យប័ត្រស្នើសុំបង្វិលសងអាករលើតំលៃបន្ថែម  ( Cross checking )</t>
        </is>
      </c>
    </row>
    <row r="3" ht="22.5" customHeight="1" s="59">
      <c r="A3" s="383">
        <f>'Annex I-IM State Charge'!#REF!</f>
        <v/>
      </c>
      <c r="F3" s="178" t="n"/>
      <c r="G3" s="178" t="n"/>
      <c r="H3" s="178" t="n"/>
      <c r="I3" s="178" t="n"/>
      <c r="J3" s="178" t="n"/>
    </row>
    <row r="4" ht="21" customHeight="1" s="59">
      <c r="A4" s="384">
        <f>'Annex I-IM State Charge'!#REF!</f>
        <v/>
      </c>
      <c r="B4" s="492" t="n"/>
      <c r="C4" s="492" t="n"/>
      <c r="D4" s="492" t="n"/>
      <c r="E4" s="178" t="n"/>
      <c r="F4" s="178" t="n"/>
      <c r="G4" s="178" t="n"/>
      <c r="H4" s="178" t="n"/>
      <c r="I4" s="178" t="n"/>
      <c r="J4" s="178" t="n"/>
    </row>
    <row r="5" ht="24" customHeight="1" s="59">
      <c r="A5" s="172" t="inlineStr">
        <is>
          <t>ល.រ</t>
        </is>
      </c>
      <c r="B5" s="393" t="inlineStr">
        <is>
          <t>ក្រុមហ៊ុនស្នើសុំបង្វិលសង</t>
        </is>
      </c>
      <c r="C5" s="488" t="n"/>
      <c r="D5" s="486" t="n"/>
      <c r="E5" s="391" t="inlineStr">
        <is>
          <t>អ្នកផ្គត់ផ្គង់</t>
        </is>
      </c>
      <c r="F5" s="496" t="n"/>
      <c r="G5" s="496" t="n"/>
      <c r="H5" s="496" t="n"/>
      <c r="I5" s="459" t="n"/>
      <c r="J5" s="400" t="inlineStr">
        <is>
          <t>ផ្សេងៗ</t>
        </is>
      </c>
    </row>
    <row r="6" ht="24" customHeight="1" s="59">
      <c r="A6" s="533" t="n"/>
      <c r="B6" s="395" t="inlineStr">
        <is>
          <t>វិក្កយបត្រ</t>
        </is>
      </c>
      <c r="C6" s="492" t="n"/>
      <c r="D6" s="494" t="n"/>
      <c r="E6" s="399" t="inlineStr">
        <is>
          <t>សហគ្រាស</t>
        </is>
      </c>
      <c r="F6" s="400" t="inlineStr">
        <is>
          <t>លេខអតប</t>
        </is>
      </c>
      <c r="G6" s="395" t="inlineStr">
        <is>
          <t>វិក្កយបត្រ</t>
        </is>
      </c>
      <c r="H6" s="492" t="n"/>
      <c r="I6" s="494" t="n"/>
      <c r="J6" s="533" t="n"/>
    </row>
    <row r="7" ht="21" customHeight="1" s="59">
      <c r="A7" s="460" t="n"/>
      <c r="B7" s="395" t="inlineStr">
        <is>
          <t>លេខ</t>
        </is>
      </c>
      <c r="C7" s="395" t="inlineStr">
        <is>
          <t>ថ្ងៃទី ខែ ឆ្នាំ</t>
        </is>
      </c>
      <c r="D7" s="395" t="inlineStr">
        <is>
          <t>ប្រាក់អាករ</t>
        </is>
      </c>
      <c r="E7" s="494" t="n"/>
      <c r="F7" s="460" t="n"/>
      <c r="G7" s="395" t="inlineStr">
        <is>
          <t>លេខ</t>
        </is>
      </c>
      <c r="H7" s="395" t="inlineStr">
        <is>
          <t>ថ្ងៃទី ខែ ឆ្នាំ</t>
        </is>
      </c>
      <c r="I7" s="395" t="inlineStr">
        <is>
          <t>ប្រាក់អាករ</t>
        </is>
      </c>
      <c r="J7" s="460" t="n"/>
    </row>
    <row r="8" ht="24" customHeight="1" s="59">
      <c r="A8" s="386" t="n">
        <v>1</v>
      </c>
      <c r="B8" s="142" t="inlineStr">
        <is>
          <t>030209</t>
        </is>
      </c>
      <c r="C8" s="143" t="n">
        <v>41246</v>
      </c>
      <c r="D8" s="534" t="n">
        <v>58.25</v>
      </c>
      <c r="E8" s="145" t="inlineStr">
        <is>
          <t>A P L Logistics</t>
        </is>
      </c>
      <c r="F8" s="142" t="inlineStr">
        <is>
          <t>100046460</t>
        </is>
      </c>
      <c r="G8" s="142" t="inlineStr">
        <is>
          <t>030209</t>
        </is>
      </c>
      <c r="H8" s="143" t="n">
        <v>41246</v>
      </c>
      <c r="I8" s="534" t="n">
        <v>58.25</v>
      </c>
      <c r="J8" s="146" t="inlineStr">
        <is>
          <t>បានបង់</t>
        </is>
      </c>
    </row>
    <row r="9" ht="24" customHeight="1" s="59">
      <c r="A9" s="386" t="n">
        <v>2</v>
      </c>
      <c r="B9" s="142" t="inlineStr">
        <is>
          <t>030231</t>
        </is>
      </c>
      <c r="C9" s="143" t="n">
        <v>41248</v>
      </c>
      <c r="D9" s="534" t="n">
        <v>4</v>
      </c>
      <c r="E9" s="145" t="inlineStr">
        <is>
          <t>A P L Logistics</t>
        </is>
      </c>
      <c r="F9" s="142" t="inlineStr">
        <is>
          <t>100046460</t>
        </is>
      </c>
      <c r="G9" s="142" t="inlineStr">
        <is>
          <t>030231</t>
        </is>
      </c>
      <c r="H9" s="143" t="n">
        <v>41248</v>
      </c>
      <c r="I9" s="534" t="n">
        <v>4</v>
      </c>
      <c r="J9" s="146" t="inlineStr">
        <is>
          <t>បានបង់</t>
        </is>
      </c>
    </row>
    <row r="10" ht="24" customHeight="1" s="59">
      <c r="A10" s="386" t="n">
        <v>3</v>
      </c>
      <c r="B10" s="142" t="inlineStr">
        <is>
          <t>030241</t>
        </is>
      </c>
      <c r="C10" s="143" t="n">
        <v>41254</v>
      </c>
      <c r="D10" s="534" t="n">
        <v>49.75</v>
      </c>
      <c r="E10" s="145" t="inlineStr">
        <is>
          <t>A P L Logistics</t>
        </is>
      </c>
      <c r="F10" s="142" t="inlineStr">
        <is>
          <t>100046460</t>
        </is>
      </c>
      <c r="G10" s="142" t="inlineStr">
        <is>
          <t>030241</t>
        </is>
      </c>
      <c r="H10" s="143" t="n">
        <v>41254</v>
      </c>
      <c r="I10" s="534" t="n">
        <v>49.75</v>
      </c>
      <c r="J10" s="146" t="inlineStr">
        <is>
          <t>បានបង់</t>
        </is>
      </c>
    </row>
    <row r="11" ht="18" customHeight="1" s="59">
      <c r="A11" s="386" t="n">
        <v>4</v>
      </c>
      <c r="B11" s="142" t="inlineStr">
        <is>
          <t>030262</t>
        </is>
      </c>
      <c r="C11" s="143" t="n">
        <v>41254</v>
      </c>
      <c r="D11" s="534" t="n">
        <v>181.79</v>
      </c>
      <c r="E11" s="145" t="inlineStr">
        <is>
          <t>A P L Logistics</t>
        </is>
      </c>
      <c r="F11" s="142" t="inlineStr">
        <is>
          <t>100046460</t>
        </is>
      </c>
      <c r="G11" s="142" t="inlineStr">
        <is>
          <t>030262</t>
        </is>
      </c>
      <c r="H11" s="143" t="n">
        <v>41254</v>
      </c>
      <c r="I11" s="534" t="n">
        <v>181.79</v>
      </c>
      <c r="J11" s="146" t="inlineStr">
        <is>
          <t>បានបង់</t>
        </is>
      </c>
    </row>
    <row r="12" ht="18" customHeight="1" s="59">
      <c r="A12" s="386" t="n">
        <v>5</v>
      </c>
      <c r="B12" s="142" t="inlineStr">
        <is>
          <t>030302</t>
        </is>
      </c>
      <c r="C12" s="143" t="n">
        <v>41260</v>
      </c>
      <c r="D12" s="534" t="n">
        <v>46.69</v>
      </c>
      <c r="E12" s="145" t="inlineStr">
        <is>
          <t>A P L Logistics</t>
        </is>
      </c>
      <c r="F12" s="142" t="inlineStr">
        <is>
          <t>100046460</t>
        </is>
      </c>
      <c r="G12" s="142" t="inlineStr">
        <is>
          <t>030302</t>
        </is>
      </c>
      <c r="H12" s="143" t="n">
        <v>41260</v>
      </c>
      <c r="I12" s="534" t="n">
        <v>46.69</v>
      </c>
      <c r="J12" s="146" t="inlineStr">
        <is>
          <t>បានបង់</t>
        </is>
      </c>
    </row>
    <row r="13" ht="18" customHeight="1" s="59">
      <c r="A13" s="386" t="n">
        <v>6</v>
      </c>
      <c r="B13" s="142" t="inlineStr">
        <is>
          <t>030328</t>
        </is>
      </c>
      <c r="C13" s="143" t="n">
        <v>41260</v>
      </c>
      <c r="D13" s="534" t="n">
        <v>236.64</v>
      </c>
      <c r="E13" s="145" t="inlineStr">
        <is>
          <t>A P L Logistics</t>
        </is>
      </c>
      <c r="F13" s="142" t="inlineStr">
        <is>
          <t>100046460</t>
        </is>
      </c>
      <c r="G13" s="142" t="inlineStr">
        <is>
          <t>030328</t>
        </is>
      </c>
      <c r="H13" s="143" t="n">
        <v>41260</v>
      </c>
      <c r="I13" s="534" t="n">
        <v>236.64</v>
      </c>
      <c r="J13" s="146" t="inlineStr">
        <is>
          <t>បានបង់</t>
        </is>
      </c>
    </row>
    <row r="14" ht="18" customHeight="1" s="59">
      <c r="A14" s="386" t="n">
        <v>7</v>
      </c>
      <c r="B14" s="142" t="inlineStr">
        <is>
          <t>030343</t>
        </is>
      </c>
      <c r="C14" s="143" t="n">
        <v>41261</v>
      </c>
      <c r="D14" s="534" t="n">
        <v>4</v>
      </c>
      <c r="E14" s="145" t="inlineStr">
        <is>
          <t>A P L Logistics</t>
        </is>
      </c>
      <c r="F14" s="142" t="inlineStr">
        <is>
          <t>100046460</t>
        </is>
      </c>
      <c r="G14" s="142" t="inlineStr">
        <is>
          <t>030343</t>
        </is>
      </c>
      <c r="H14" s="143" t="n">
        <v>41261</v>
      </c>
      <c r="I14" s="534" t="n">
        <v>4</v>
      </c>
      <c r="J14" s="146" t="inlineStr">
        <is>
          <t>បានបង់</t>
        </is>
      </c>
    </row>
    <row r="15" ht="18" customHeight="1" s="59">
      <c r="A15" s="386" t="n">
        <v>8</v>
      </c>
      <c r="B15" s="142" t="inlineStr">
        <is>
          <t>030353</t>
        </is>
      </c>
      <c r="C15" s="143" t="n">
        <v>41261</v>
      </c>
      <c r="D15" s="534" t="n">
        <v>10</v>
      </c>
      <c r="E15" s="145" t="inlineStr">
        <is>
          <t>A P L Logistics</t>
        </is>
      </c>
      <c r="F15" s="142" t="inlineStr">
        <is>
          <t>100046460</t>
        </is>
      </c>
      <c r="G15" s="142" t="inlineStr">
        <is>
          <t>030353</t>
        </is>
      </c>
      <c r="H15" s="143" t="n">
        <v>41261</v>
      </c>
      <c r="I15" s="534" t="n">
        <v>10</v>
      </c>
      <c r="J15" s="146" t="inlineStr">
        <is>
          <t>បានបង់</t>
        </is>
      </c>
    </row>
    <row r="16" ht="18" customHeight="1" s="59">
      <c r="A16" s="386" t="n">
        <v>9</v>
      </c>
      <c r="B16" s="142" t="inlineStr">
        <is>
          <t>030450</t>
        </is>
      </c>
      <c r="C16" s="143" t="n">
        <v>41274</v>
      </c>
      <c r="D16" s="534" t="n">
        <v>87.52</v>
      </c>
      <c r="E16" s="145" t="inlineStr">
        <is>
          <t>A P L Logistics</t>
        </is>
      </c>
      <c r="F16" s="142" t="inlineStr">
        <is>
          <t>100046460</t>
        </is>
      </c>
      <c r="G16" s="142" t="inlineStr">
        <is>
          <t>030450</t>
        </is>
      </c>
      <c r="H16" s="143" t="n">
        <v>41274</v>
      </c>
      <c r="I16" s="534" t="n">
        <v>87.52</v>
      </c>
      <c r="J16" s="146" t="inlineStr">
        <is>
          <t>បានបង់</t>
        </is>
      </c>
    </row>
    <row r="17" ht="18" customHeight="1" s="59">
      <c r="A17" s="386" t="n">
        <v>10</v>
      </c>
      <c r="B17" s="142" t="inlineStr">
        <is>
          <t>030469</t>
        </is>
      </c>
      <c r="C17" s="143" t="n">
        <v>41274</v>
      </c>
      <c r="D17" s="534" t="n">
        <v>39.29</v>
      </c>
      <c r="E17" s="145" t="inlineStr">
        <is>
          <t>A P L Logistics</t>
        </is>
      </c>
      <c r="F17" s="142" t="inlineStr">
        <is>
          <t>100046460</t>
        </is>
      </c>
      <c r="G17" s="142" t="inlineStr">
        <is>
          <t>030469</t>
        </is>
      </c>
      <c r="H17" s="143" t="n">
        <v>41274</v>
      </c>
      <c r="I17" s="534" t="n">
        <v>39.29</v>
      </c>
      <c r="J17" s="146" t="inlineStr">
        <is>
          <t>បានបង់</t>
        </is>
      </c>
    </row>
    <row r="18" ht="18" customHeight="1" s="59">
      <c r="A18" s="381" t="inlineStr">
        <is>
          <t>Total 12/2012</t>
        </is>
      </c>
      <c r="B18" s="496" t="n"/>
      <c r="C18" s="459" t="n"/>
      <c r="D18" s="534">
        <f>SUM(D8:D17)</f>
        <v/>
      </c>
      <c r="E18" s="145" t="n"/>
      <c r="F18" s="142" t="n"/>
      <c r="G18" s="142" t="n"/>
      <c r="H18" s="535" t="inlineStr">
        <is>
          <t>USD</t>
        </is>
      </c>
      <c r="I18" s="534">
        <f>SUM(I8:I17)</f>
        <v/>
      </c>
      <c r="J18" s="148" t="n"/>
    </row>
    <row r="19" ht="21.9" customHeight="1" s="59">
      <c r="A19" s="381" t="inlineStr">
        <is>
          <t>Total 12/2012</t>
        </is>
      </c>
      <c r="B19" s="496" t="n"/>
      <c r="C19" s="459" t="n"/>
      <c r="D19" s="534" t="n"/>
      <c r="E19" s="145" t="n"/>
      <c r="F19" s="142" t="n"/>
      <c r="G19" s="536" t="n">
        <v>3995</v>
      </c>
      <c r="H19" s="535" t="inlineStr">
        <is>
          <t>RIEL</t>
        </is>
      </c>
      <c r="I19" s="537">
        <f>I18*G19</f>
        <v/>
      </c>
      <c r="J19" s="148" t="n"/>
    </row>
    <row r="20" ht="18" customHeight="1" s="59">
      <c r="A20" s="150" t="n">
        <v>1</v>
      </c>
      <c r="B20" s="142" t="inlineStr">
        <is>
          <t>029920</t>
        </is>
      </c>
      <c r="C20" s="143" t="n">
        <v>41218</v>
      </c>
      <c r="D20" s="534" t="n">
        <v>77</v>
      </c>
      <c r="E20" s="145" t="inlineStr">
        <is>
          <t>A P L Logistics</t>
        </is>
      </c>
      <c r="F20" s="142" t="inlineStr">
        <is>
          <t>100046460</t>
        </is>
      </c>
      <c r="G20" s="142" t="inlineStr">
        <is>
          <t>029920</t>
        </is>
      </c>
      <c r="H20" s="143" t="n">
        <v>41218</v>
      </c>
      <c r="I20" s="534" t="n">
        <v>77</v>
      </c>
      <c r="J20" s="146" t="inlineStr">
        <is>
          <t>បានបង់</t>
        </is>
      </c>
    </row>
    <row r="21" ht="18" customHeight="1" s="59">
      <c r="A21" s="150" t="n">
        <v>2</v>
      </c>
      <c r="B21" s="142" t="inlineStr">
        <is>
          <t>029981</t>
        </is>
      </c>
      <c r="C21" s="143" t="n">
        <v>41225</v>
      </c>
      <c r="D21" s="534" t="n">
        <v>115.89</v>
      </c>
      <c r="E21" s="145" t="inlineStr">
        <is>
          <t>A P L Logistics</t>
        </is>
      </c>
      <c r="F21" s="142" t="inlineStr">
        <is>
          <t>100046460</t>
        </is>
      </c>
      <c r="G21" s="142" t="inlineStr">
        <is>
          <t>029981</t>
        </is>
      </c>
      <c r="H21" s="143" t="n">
        <v>41225</v>
      </c>
      <c r="I21" s="534" t="n">
        <v>115.89</v>
      </c>
      <c r="J21" s="146" t="inlineStr">
        <is>
          <t>បានបង់</t>
        </is>
      </c>
    </row>
    <row r="22" ht="18" customHeight="1" s="59">
      <c r="A22" s="150" t="n">
        <v>3</v>
      </c>
      <c r="B22" s="142" t="inlineStr">
        <is>
          <t>030003</t>
        </is>
      </c>
      <c r="C22" s="143" t="n">
        <v>41225</v>
      </c>
      <c r="D22" s="534" t="n">
        <v>82.91</v>
      </c>
      <c r="E22" s="145" t="inlineStr">
        <is>
          <t>A P L Logistics</t>
        </is>
      </c>
      <c r="F22" s="142" t="inlineStr">
        <is>
          <t>100046460</t>
        </is>
      </c>
      <c r="G22" s="142" t="inlineStr">
        <is>
          <t>030003</t>
        </is>
      </c>
      <c r="H22" s="143" t="n">
        <v>41225</v>
      </c>
      <c r="I22" s="534" t="n">
        <v>82.91</v>
      </c>
      <c r="J22" s="146" t="inlineStr">
        <is>
          <t>បានបង់</t>
        </is>
      </c>
    </row>
    <row r="23" ht="18" customHeight="1" s="59">
      <c r="A23" s="150" t="n">
        <v>4</v>
      </c>
      <c r="B23" s="142" t="inlineStr">
        <is>
          <t>030044</t>
        </is>
      </c>
      <c r="C23" s="143" t="n">
        <v>41232</v>
      </c>
      <c r="D23" s="534" t="n">
        <v>55.32</v>
      </c>
      <c r="E23" s="145" t="inlineStr">
        <is>
          <t>A P L Logistics</t>
        </is>
      </c>
      <c r="F23" s="142" t="inlineStr">
        <is>
          <t>100046460</t>
        </is>
      </c>
      <c r="G23" s="142" t="inlineStr">
        <is>
          <t>030044</t>
        </is>
      </c>
      <c r="H23" s="143" t="n">
        <v>41232</v>
      </c>
      <c r="I23" s="534" t="n">
        <v>55.32</v>
      </c>
      <c r="J23" s="146" t="inlineStr">
        <is>
          <t>បានបង់</t>
        </is>
      </c>
    </row>
    <row r="24" ht="18" customHeight="1" s="59">
      <c r="A24" s="150" t="n">
        <v>5</v>
      </c>
      <c r="B24" s="142" t="inlineStr">
        <is>
          <t>030062</t>
        </is>
      </c>
      <c r="C24" s="143" t="n">
        <v>41232</v>
      </c>
      <c r="D24" s="534" t="n">
        <v>32.03</v>
      </c>
      <c r="E24" s="145" t="inlineStr">
        <is>
          <t>A P L Logistics</t>
        </is>
      </c>
      <c r="F24" s="142" t="inlineStr">
        <is>
          <t>100046460</t>
        </is>
      </c>
      <c r="G24" s="142" t="inlineStr">
        <is>
          <t>030062</t>
        </is>
      </c>
      <c r="H24" s="143" t="n">
        <v>41232</v>
      </c>
      <c r="I24" s="534" t="n">
        <v>32.03</v>
      </c>
      <c r="J24" s="146" t="inlineStr">
        <is>
          <t>បានបង់</t>
        </is>
      </c>
    </row>
    <row r="25" ht="18" customHeight="1" s="59">
      <c r="A25" s="381" t="inlineStr">
        <is>
          <t>Total 11/2012</t>
        </is>
      </c>
      <c r="B25" s="496" t="n"/>
      <c r="C25" s="459" t="n"/>
      <c r="D25" s="534">
        <f>SUM(D20:D24)</f>
        <v/>
      </c>
      <c r="E25" s="145" t="n"/>
      <c r="F25" s="142" t="n"/>
      <c r="G25" s="142" t="n"/>
      <c r="H25" s="535" t="inlineStr">
        <is>
          <t>USD</t>
        </is>
      </c>
      <c r="I25" s="534">
        <f>SUM(I20:I24)</f>
        <v/>
      </c>
      <c r="J25" s="148" t="n"/>
    </row>
    <row r="26" ht="21.9" customHeight="1" s="59">
      <c r="A26" s="381" t="inlineStr">
        <is>
          <t>Total 11/2012</t>
        </is>
      </c>
      <c r="B26" s="496" t="n"/>
      <c r="C26" s="459" t="n"/>
      <c r="D26" s="534" t="n"/>
      <c r="E26" s="145" t="n"/>
      <c r="F26" s="142" t="n"/>
      <c r="G26" s="536" t="n">
        <v>3999</v>
      </c>
      <c r="H26" s="535" t="inlineStr">
        <is>
          <t>RIEL</t>
        </is>
      </c>
      <c r="I26" s="537">
        <f>I25*G26</f>
        <v/>
      </c>
      <c r="J26" s="148" t="n"/>
    </row>
    <row r="27" ht="18" customHeight="1" s="59">
      <c r="A27" s="150" t="n">
        <v>1</v>
      </c>
      <c r="B27" s="142" t="inlineStr">
        <is>
          <t>029638</t>
        </is>
      </c>
      <c r="C27" s="143" t="n">
        <v>41183</v>
      </c>
      <c r="D27" s="534" t="n">
        <v>89.93000000000001</v>
      </c>
      <c r="E27" s="145" t="inlineStr">
        <is>
          <t>A P L Logistics</t>
        </is>
      </c>
      <c r="F27" s="142" t="inlineStr">
        <is>
          <t>100046460</t>
        </is>
      </c>
      <c r="G27" s="142" t="inlineStr">
        <is>
          <t>029638</t>
        </is>
      </c>
      <c r="H27" s="143" t="n">
        <v>41183</v>
      </c>
      <c r="I27" s="534" t="n">
        <v>89.93000000000001</v>
      </c>
      <c r="J27" s="146" t="inlineStr">
        <is>
          <t>បានបង់</t>
        </is>
      </c>
    </row>
    <row r="28" ht="18" customHeight="1" s="59">
      <c r="A28" s="150" t="n">
        <v>2</v>
      </c>
      <c r="B28" s="142" t="inlineStr">
        <is>
          <t>029716</t>
        </is>
      </c>
      <c r="C28" s="143" t="n">
        <v>41190</v>
      </c>
      <c r="D28" s="534" t="n">
        <v>49.63</v>
      </c>
      <c r="E28" s="145" t="inlineStr">
        <is>
          <t>A P L Logistics</t>
        </is>
      </c>
      <c r="F28" s="142" t="inlineStr">
        <is>
          <t>100046460</t>
        </is>
      </c>
      <c r="G28" s="142" t="inlineStr">
        <is>
          <t>029716</t>
        </is>
      </c>
      <c r="H28" s="143" t="n">
        <v>41190</v>
      </c>
      <c r="I28" s="534" t="n">
        <v>49.63</v>
      </c>
      <c r="J28" s="146" t="inlineStr">
        <is>
          <t>បានបង់</t>
        </is>
      </c>
    </row>
    <row r="29" ht="18" customHeight="1" s="59">
      <c r="A29" s="150" t="n">
        <v>3</v>
      </c>
      <c r="B29" s="142" t="inlineStr">
        <is>
          <t>029766</t>
        </is>
      </c>
      <c r="C29" s="143" t="n">
        <v>41197</v>
      </c>
      <c r="D29" s="534" t="n">
        <v>115.81</v>
      </c>
      <c r="E29" s="145" t="inlineStr">
        <is>
          <t>A P L Logistics</t>
        </is>
      </c>
      <c r="F29" s="142" t="inlineStr">
        <is>
          <t>100046460</t>
        </is>
      </c>
      <c r="G29" s="142" t="inlineStr">
        <is>
          <t>029766</t>
        </is>
      </c>
      <c r="H29" s="143" t="n">
        <v>41197</v>
      </c>
      <c r="I29" s="534" t="n">
        <v>115.81</v>
      </c>
      <c r="J29" s="146" t="inlineStr">
        <is>
          <t>បានបង់</t>
        </is>
      </c>
    </row>
    <row r="30" ht="18" customHeight="1" s="59">
      <c r="A30" s="150" t="n">
        <v>4</v>
      </c>
      <c r="B30" s="142" t="inlineStr">
        <is>
          <t>029816</t>
        </is>
      </c>
      <c r="C30" s="143" t="n">
        <v>41204</v>
      </c>
      <c r="D30" s="534" t="n">
        <v>101.98</v>
      </c>
      <c r="E30" s="145" t="inlineStr">
        <is>
          <t>A P L Logistics</t>
        </is>
      </c>
      <c r="F30" s="142" t="inlineStr">
        <is>
          <t>100046460</t>
        </is>
      </c>
      <c r="G30" s="142" t="inlineStr">
        <is>
          <t>029816</t>
        </is>
      </c>
      <c r="H30" s="143" t="n">
        <v>41204</v>
      </c>
      <c r="I30" s="534" t="n">
        <v>101.98</v>
      </c>
      <c r="J30" s="146" t="inlineStr">
        <is>
          <t>បានបង់</t>
        </is>
      </c>
    </row>
    <row r="31" ht="18" customHeight="1" s="59">
      <c r="A31" s="150" t="n">
        <v>5</v>
      </c>
      <c r="B31" s="142" t="inlineStr">
        <is>
          <t>029869</t>
        </is>
      </c>
      <c r="C31" s="143" t="n">
        <v>41211</v>
      </c>
      <c r="D31" s="534" t="n">
        <v>67.28</v>
      </c>
      <c r="E31" s="145" t="inlineStr">
        <is>
          <t>A P L Logistics</t>
        </is>
      </c>
      <c r="F31" s="142" t="inlineStr">
        <is>
          <t>100046460</t>
        </is>
      </c>
      <c r="G31" s="142" t="inlineStr">
        <is>
          <t>029869</t>
        </is>
      </c>
      <c r="H31" s="143" t="n">
        <v>41211</v>
      </c>
      <c r="I31" s="534" t="n">
        <v>67.28</v>
      </c>
      <c r="J31" s="146" t="inlineStr">
        <is>
          <t>បានបង់</t>
        </is>
      </c>
    </row>
    <row r="32" ht="18" customHeight="1" s="59">
      <c r="A32" s="381" t="inlineStr">
        <is>
          <t>Total 10/2012</t>
        </is>
      </c>
      <c r="B32" s="496" t="n"/>
      <c r="C32" s="459" t="n"/>
      <c r="D32" s="534">
        <f>SUM(D27:D31)</f>
        <v/>
      </c>
      <c r="E32" s="145" t="n"/>
      <c r="F32" s="142" t="n"/>
      <c r="G32" s="142" t="n"/>
      <c r="H32" s="535" t="inlineStr">
        <is>
          <t>USD</t>
        </is>
      </c>
      <c r="I32" s="534">
        <f>SUM(I27:I31)</f>
        <v/>
      </c>
      <c r="J32" s="148" t="n"/>
    </row>
    <row r="33" ht="21.9" customHeight="1" s="59">
      <c r="A33" s="381" t="inlineStr">
        <is>
          <t>Total 10/2012</t>
        </is>
      </c>
      <c r="B33" s="496" t="n"/>
      <c r="C33" s="459" t="n"/>
      <c r="D33" s="534" t="n"/>
      <c r="E33" s="145" t="n"/>
      <c r="F33" s="142" t="n"/>
      <c r="G33" s="536" t="n">
        <v>4028</v>
      </c>
      <c r="H33" s="535" t="inlineStr">
        <is>
          <t>RIEL</t>
        </is>
      </c>
      <c r="I33" s="537">
        <f>I32*G33</f>
        <v/>
      </c>
      <c r="J33" s="148" t="n"/>
    </row>
    <row r="34" ht="18" customHeight="1" s="59">
      <c r="A34" s="150" t="n">
        <v>1</v>
      </c>
      <c r="B34" s="142" t="inlineStr">
        <is>
          <t>029426</t>
        </is>
      </c>
      <c r="C34" s="143" t="n">
        <v>41162</v>
      </c>
      <c r="D34" s="534" t="n">
        <v>206.96</v>
      </c>
      <c r="E34" s="145" t="inlineStr">
        <is>
          <t>A P L Logistics</t>
        </is>
      </c>
      <c r="F34" s="142" t="inlineStr">
        <is>
          <t>100046460</t>
        </is>
      </c>
      <c r="G34" s="142" t="inlineStr">
        <is>
          <t>029426</t>
        </is>
      </c>
      <c r="H34" s="143" t="n">
        <v>41162</v>
      </c>
      <c r="I34" s="534" t="n">
        <v>206.96</v>
      </c>
      <c r="J34" s="146" t="inlineStr">
        <is>
          <t>បានបង់</t>
        </is>
      </c>
    </row>
    <row r="35" ht="18" customHeight="1" s="59">
      <c r="A35" s="150" t="n">
        <v>2</v>
      </c>
      <c r="B35" s="142" t="inlineStr">
        <is>
          <t>029501</t>
        </is>
      </c>
      <c r="C35" s="143" t="n">
        <v>41169</v>
      </c>
      <c r="D35" s="534" t="n">
        <v>69.7</v>
      </c>
      <c r="E35" s="145" t="inlineStr">
        <is>
          <t>A P L Logistics</t>
        </is>
      </c>
      <c r="F35" s="142" t="inlineStr">
        <is>
          <t>100046460</t>
        </is>
      </c>
      <c r="G35" s="142" t="inlineStr">
        <is>
          <t>029501</t>
        </is>
      </c>
      <c r="H35" s="143" t="n">
        <v>41169</v>
      </c>
      <c r="I35" s="534" t="n">
        <v>69.7</v>
      </c>
      <c r="J35" s="146" t="inlineStr">
        <is>
          <t>បានបង់</t>
        </is>
      </c>
    </row>
    <row r="36" ht="18" customHeight="1" s="59">
      <c r="A36" s="150" t="n">
        <v>3</v>
      </c>
      <c r="B36" s="142" t="inlineStr">
        <is>
          <t>029565</t>
        </is>
      </c>
      <c r="C36" s="143" t="n">
        <v>41176</v>
      </c>
      <c r="D36" s="534" t="n">
        <v>46.66</v>
      </c>
      <c r="E36" s="145" t="inlineStr">
        <is>
          <t>A P L Logistics</t>
        </is>
      </c>
      <c r="F36" s="142" t="inlineStr">
        <is>
          <t>100046460</t>
        </is>
      </c>
      <c r="G36" s="142" t="inlineStr">
        <is>
          <t>029565</t>
        </is>
      </c>
      <c r="H36" s="143" t="n">
        <v>41176</v>
      </c>
      <c r="I36" s="534" t="n">
        <v>46.66</v>
      </c>
      <c r="J36" s="146" t="inlineStr">
        <is>
          <t>បានបង់</t>
        </is>
      </c>
    </row>
    <row r="37" ht="18" customHeight="1" s="59">
      <c r="A37" s="381" t="inlineStr">
        <is>
          <t>Total 09/2012</t>
        </is>
      </c>
      <c r="B37" s="496" t="n"/>
      <c r="C37" s="459" t="n"/>
      <c r="D37" s="534">
        <f>SUM(D34:D36)</f>
        <v/>
      </c>
      <c r="E37" s="145" t="n"/>
      <c r="F37" s="142" t="n"/>
      <c r="G37" s="142" t="n"/>
      <c r="H37" s="535" t="inlineStr">
        <is>
          <t>USD</t>
        </is>
      </c>
      <c r="I37" s="534">
        <f>SUM(I34:I36)</f>
        <v/>
      </c>
      <c r="J37" s="148" t="n"/>
    </row>
    <row r="38" ht="21.9" customHeight="1" s="59">
      <c r="A38" s="381" t="inlineStr">
        <is>
          <t>Total 09/2012</t>
        </is>
      </c>
      <c r="B38" s="496" t="n"/>
      <c r="C38" s="459" t="n"/>
      <c r="D38" s="534" t="n"/>
      <c r="E38" s="145" t="n"/>
      <c r="F38" s="142" t="n"/>
      <c r="G38" s="536" t="n">
        <v>4044</v>
      </c>
      <c r="H38" s="535" t="inlineStr">
        <is>
          <t>RIEL</t>
        </is>
      </c>
      <c r="I38" s="537">
        <f>I37*G38</f>
        <v/>
      </c>
      <c r="J38" s="148" t="n"/>
    </row>
    <row r="39" ht="18" customHeight="1" s="59">
      <c r="A39" s="151" t="n">
        <v>1</v>
      </c>
      <c r="B39" s="142" t="inlineStr">
        <is>
          <t>029026</t>
        </is>
      </c>
      <c r="C39" s="143" t="n">
        <v>41127</v>
      </c>
      <c r="D39" s="534" t="n">
        <v>37.84</v>
      </c>
      <c r="E39" s="145" t="inlineStr">
        <is>
          <t>A P L Logistics</t>
        </is>
      </c>
      <c r="F39" s="142" t="inlineStr">
        <is>
          <t>100046460</t>
        </is>
      </c>
      <c r="G39" s="142" t="inlineStr">
        <is>
          <t>029026</t>
        </is>
      </c>
      <c r="H39" s="143" t="n">
        <v>41127</v>
      </c>
      <c r="I39" s="534" t="n">
        <v>37.84</v>
      </c>
      <c r="J39" s="146" t="inlineStr">
        <is>
          <t>បានបង់</t>
        </is>
      </c>
    </row>
    <row r="40" ht="18" customHeight="1" s="59">
      <c r="A40" s="150" t="n">
        <v>2</v>
      </c>
      <c r="B40" s="142" t="inlineStr">
        <is>
          <t>029107</t>
        </is>
      </c>
      <c r="C40" s="143" t="n">
        <v>41134</v>
      </c>
      <c r="D40" s="534" t="n">
        <v>95.45999999999999</v>
      </c>
      <c r="E40" s="145" t="inlineStr">
        <is>
          <t>A P L Logistics</t>
        </is>
      </c>
      <c r="F40" s="142" t="inlineStr">
        <is>
          <t>100046460</t>
        </is>
      </c>
      <c r="G40" s="142" t="inlineStr">
        <is>
          <t>029107</t>
        </is>
      </c>
      <c r="H40" s="143" t="n">
        <v>41134</v>
      </c>
      <c r="I40" s="534" t="n">
        <v>95.45999999999999</v>
      </c>
      <c r="J40" s="146" t="inlineStr">
        <is>
          <t>បានបង់</t>
        </is>
      </c>
    </row>
    <row r="41" ht="18" customHeight="1" s="59">
      <c r="A41" s="150" t="n">
        <v>3</v>
      </c>
      <c r="B41" s="142" t="inlineStr">
        <is>
          <t>029223</t>
        </is>
      </c>
      <c r="C41" s="143" t="n">
        <v>41141</v>
      </c>
      <c r="D41" s="534" t="n">
        <v>106.66</v>
      </c>
      <c r="E41" s="145" t="inlineStr">
        <is>
          <t>A P L Logistics</t>
        </is>
      </c>
      <c r="F41" s="142" t="inlineStr">
        <is>
          <t>100046460</t>
        </is>
      </c>
      <c r="G41" s="142" t="inlineStr">
        <is>
          <t>029223</t>
        </is>
      </c>
      <c r="H41" s="143" t="n">
        <v>41141</v>
      </c>
      <c r="I41" s="534" t="n">
        <v>106.66</v>
      </c>
      <c r="J41" s="146" t="inlineStr">
        <is>
          <t>បានបង់</t>
        </is>
      </c>
    </row>
    <row r="42" ht="18" customHeight="1" s="59">
      <c r="A42" s="150" t="n">
        <v>4</v>
      </c>
      <c r="B42" s="142" t="inlineStr">
        <is>
          <t>029278</t>
        </is>
      </c>
      <c r="C42" s="143" t="n">
        <v>41148</v>
      </c>
      <c r="D42" s="534" t="n">
        <v>32.8</v>
      </c>
      <c r="E42" s="145" t="inlineStr">
        <is>
          <t>A P L Logistics</t>
        </is>
      </c>
      <c r="F42" s="142" t="inlineStr">
        <is>
          <t>100046460</t>
        </is>
      </c>
      <c r="G42" s="142" t="inlineStr">
        <is>
          <t>029278</t>
        </is>
      </c>
      <c r="H42" s="143" t="n">
        <v>41148</v>
      </c>
      <c r="I42" s="534" t="n">
        <v>32.8</v>
      </c>
      <c r="J42" s="146" t="inlineStr">
        <is>
          <t>បានបង់</t>
        </is>
      </c>
    </row>
    <row r="43" ht="18" customHeight="1" s="59">
      <c r="A43" s="381" t="inlineStr">
        <is>
          <t>Total 08/2012</t>
        </is>
      </c>
      <c r="B43" s="496" t="n"/>
      <c r="C43" s="459" t="n"/>
      <c r="D43" s="534">
        <f>SUM(D39:D42)</f>
        <v/>
      </c>
      <c r="E43" s="145" t="n"/>
      <c r="F43" s="142" t="n"/>
      <c r="G43" s="142" t="n"/>
      <c r="H43" s="535" t="inlineStr">
        <is>
          <t>USD</t>
        </is>
      </c>
      <c r="I43" s="534">
        <f>SUM(I39:I42)</f>
        <v/>
      </c>
      <c r="J43" s="148" t="n"/>
    </row>
    <row r="44" ht="21.9" customHeight="1" s="59">
      <c r="A44" s="381" t="inlineStr">
        <is>
          <t>Total 08/2012</t>
        </is>
      </c>
      <c r="B44" s="496" t="n"/>
      <c r="C44" s="459" t="n"/>
      <c r="D44" s="534" t="n"/>
      <c r="E44" s="145" t="n"/>
      <c r="F44" s="142" t="n"/>
      <c r="G44" s="536" t="n">
        <v>4053</v>
      </c>
      <c r="H44" s="535" t="inlineStr">
        <is>
          <t>RIEL</t>
        </is>
      </c>
      <c r="I44" s="537">
        <f>I43*G44</f>
        <v/>
      </c>
      <c r="J44" s="148" t="n"/>
    </row>
    <row r="45" ht="18" customHeight="1" s="59">
      <c r="A45" s="151" t="n">
        <v>1</v>
      </c>
      <c r="B45" s="142" t="inlineStr">
        <is>
          <t>028640</t>
        </is>
      </c>
      <c r="C45" s="143" t="n">
        <v>41092</v>
      </c>
      <c r="D45" s="534" t="n">
        <v>29.26</v>
      </c>
      <c r="E45" s="145" t="inlineStr">
        <is>
          <t>A P L Logistics</t>
        </is>
      </c>
      <c r="F45" s="142" t="inlineStr">
        <is>
          <t>100046460</t>
        </is>
      </c>
      <c r="G45" s="142" t="inlineStr">
        <is>
          <t>028640</t>
        </is>
      </c>
      <c r="H45" s="143" t="n">
        <v>41092</v>
      </c>
      <c r="I45" s="534" t="n">
        <v>29.26</v>
      </c>
      <c r="J45" s="146" t="inlineStr">
        <is>
          <t>បានបង់</t>
        </is>
      </c>
    </row>
    <row r="46" ht="18" customHeight="1" s="59">
      <c r="A46" s="151" t="n">
        <v>2</v>
      </c>
      <c r="B46" s="142" t="inlineStr">
        <is>
          <t>028709</t>
        </is>
      </c>
      <c r="C46" s="143" t="n">
        <v>41099</v>
      </c>
      <c r="D46" s="534" t="n">
        <v>24.66</v>
      </c>
      <c r="E46" s="145" t="inlineStr">
        <is>
          <t>A P L Logistics</t>
        </is>
      </c>
      <c r="F46" s="142" t="inlineStr">
        <is>
          <t>100046460</t>
        </is>
      </c>
      <c r="G46" s="142" t="inlineStr">
        <is>
          <t>028709</t>
        </is>
      </c>
      <c r="H46" s="143" t="n">
        <v>41099</v>
      </c>
      <c r="I46" s="534" t="n">
        <v>24.66</v>
      </c>
      <c r="J46" s="146" t="inlineStr">
        <is>
          <t>បានបង់</t>
        </is>
      </c>
    </row>
    <row r="47" ht="18" customHeight="1" s="59">
      <c r="A47" s="151" t="n">
        <v>3</v>
      </c>
      <c r="B47" s="142" t="inlineStr">
        <is>
          <t>028809</t>
        </is>
      </c>
      <c r="C47" s="143" t="n">
        <v>41106</v>
      </c>
      <c r="D47" s="534" t="n">
        <v>31.02</v>
      </c>
      <c r="E47" s="145" t="inlineStr">
        <is>
          <t>A P L Logistics</t>
        </is>
      </c>
      <c r="F47" s="142" t="inlineStr">
        <is>
          <t>100046460</t>
        </is>
      </c>
      <c r="G47" s="142" t="inlineStr">
        <is>
          <t>028809</t>
        </is>
      </c>
      <c r="H47" s="143" t="n">
        <v>41106</v>
      </c>
      <c r="I47" s="534" t="n">
        <v>31.02</v>
      </c>
      <c r="J47" s="146" t="inlineStr">
        <is>
          <t>បានបង់</t>
        </is>
      </c>
    </row>
    <row r="48" ht="18" customHeight="1" s="59">
      <c r="A48" s="151" t="n">
        <v>4</v>
      </c>
      <c r="B48" s="142" t="inlineStr">
        <is>
          <t>028874</t>
        </is>
      </c>
      <c r="C48" s="143" t="n">
        <v>41113</v>
      </c>
      <c r="D48" s="534" t="n">
        <v>209.58</v>
      </c>
      <c r="E48" s="145" t="inlineStr">
        <is>
          <t>A P L Logistics</t>
        </is>
      </c>
      <c r="F48" s="142" t="inlineStr">
        <is>
          <t>100046460</t>
        </is>
      </c>
      <c r="G48" s="142" t="inlineStr">
        <is>
          <t>028874</t>
        </is>
      </c>
      <c r="H48" s="143" t="n">
        <v>41113</v>
      </c>
      <c r="I48" s="534" t="n">
        <v>209.58</v>
      </c>
      <c r="J48" s="146" t="inlineStr">
        <is>
          <t>បានបង់</t>
        </is>
      </c>
    </row>
    <row r="49" ht="18" customHeight="1" s="59">
      <c r="A49" s="151" t="n">
        <v>5</v>
      </c>
      <c r="B49" s="142" t="inlineStr">
        <is>
          <t>028550</t>
        </is>
      </c>
      <c r="C49" s="143" t="n">
        <v>41115</v>
      </c>
      <c r="D49" s="534" t="n">
        <v>66.92</v>
      </c>
      <c r="E49" s="145" t="inlineStr">
        <is>
          <t>A P L Logistics</t>
        </is>
      </c>
      <c r="F49" s="142" t="inlineStr">
        <is>
          <t>100046460</t>
        </is>
      </c>
      <c r="G49" s="142" t="inlineStr">
        <is>
          <t>028550</t>
        </is>
      </c>
      <c r="H49" s="143" t="n">
        <v>41115</v>
      </c>
      <c r="I49" s="534" t="n">
        <v>66.92</v>
      </c>
      <c r="J49" s="146" t="inlineStr">
        <is>
          <t>បានបង់</t>
        </is>
      </c>
    </row>
    <row r="50" ht="18" customHeight="1" s="59">
      <c r="A50" s="151" t="n">
        <v>6</v>
      </c>
      <c r="B50" s="142" t="inlineStr">
        <is>
          <t>028948</t>
        </is>
      </c>
      <c r="C50" s="143" t="n">
        <v>41120</v>
      </c>
      <c r="D50" s="534" t="n">
        <v>73.23</v>
      </c>
      <c r="E50" s="145" t="inlineStr">
        <is>
          <t>A P L Logistics</t>
        </is>
      </c>
      <c r="F50" s="142" t="inlineStr">
        <is>
          <t>100046460</t>
        </is>
      </c>
      <c r="G50" s="142" t="inlineStr">
        <is>
          <t>028948</t>
        </is>
      </c>
      <c r="H50" s="143" t="n">
        <v>41120</v>
      </c>
      <c r="I50" s="534" t="n">
        <v>73.23</v>
      </c>
      <c r="J50" s="146" t="inlineStr">
        <is>
          <t>បានបង់</t>
        </is>
      </c>
    </row>
    <row r="51" ht="18" customHeight="1" s="59">
      <c r="A51" s="151" t="n">
        <v>7</v>
      </c>
      <c r="B51" s="142" t="inlineStr">
        <is>
          <t>028961</t>
        </is>
      </c>
      <c r="C51" s="143" t="n">
        <v>41120</v>
      </c>
      <c r="D51" s="534" t="n">
        <v>27.84</v>
      </c>
      <c r="E51" s="145" t="inlineStr">
        <is>
          <t>A P L Logistics</t>
        </is>
      </c>
      <c r="F51" s="142" t="inlineStr">
        <is>
          <t>100046460</t>
        </is>
      </c>
      <c r="G51" s="142" t="inlineStr">
        <is>
          <t>028961</t>
        </is>
      </c>
      <c r="H51" s="143" t="n">
        <v>41120</v>
      </c>
      <c r="I51" s="534" t="n">
        <v>27.84</v>
      </c>
      <c r="J51" s="146" t="inlineStr">
        <is>
          <t>បានបង់</t>
        </is>
      </c>
    </row>
    <row r="52" ht="18" customHeight="1" s="59">
      <c r="A52" s="381" t="inlineStr">
        <is>
          <t>Total 07/2012</t>
        </is>
      </c>
      <c r="B52" s="496" t="n"/>
      <c r="C52" s="459" t="n"/>
      <c r="D52" s="534">
        <f>SUM(D45:D51)</f>
        <v/>
      </c>
      <c r="E52" s="145" t="n"/>
      <c r="F52" s="142" t="n"/>
      <c r="G52" s="142" t="n"/>
      <c r="H52" s="535" t="inlineStr">
        <is>
          <t>USD</t>
        </is>
      </c>
      <c r="I52" s="534">
        <f>SUM(I45:I51)</f>
        <v/>
      </c>
      <c r="J52" s="148" t="n"/>
    </row>
    <row r="53" ht="21.9" customHeight="1" s="59">
      <c r="A53" s="381" t="inlineStr">
        <is>
          <t>Total 07/2012</t>
        </is>
      </c>
      <c r="B53" s="496" t="n"/>
      <c r="C53" s="459" t="n"/>
      <c r="D53" s="534" t="n"/>
      <c r="E53" s="145" t="n"/>
      <c r="F53" s="142" t="n"/>
      <c r="G53" s="536" t="n">
        <v>4073</v>
      </c>
      <c r="H53" s="535" t="inlineStr">
        <is>
          <t>RIEL</t>
        </is>
      </c>
      <c r="I53" s="537">
        <f>I52*G53</f>
        <v/>
      </c>
      <c r="J53" s="148" t="n"/>
    </row>
    <row r="54" ht="18" customHeight="1" s="59">
      <c r="A54" s="151" t="n">
        <v>1</v>
      </c>
      <c r="B54" s="152" t="inlineStr">
        <is>
          <t>030377</t>
        </is>
      </c>
      <c r="C54" s="153" t="n">
        <v>41267</v>
      </c>
      <c r="D54" s="538" t="n">
        <v>53.34</v>
      </c>
      <c r="E54" s="145" t="inlineStr">
        <is>
          <t>A P L Logistics</t>
        </is>
      </c>
      <c r="F54" s="152" t="inlineStr">
        <is>
          <t>100046460</t>
        </is>
      </c>
      <c r="G54" s="152" t="inlineStr">
        <is>
          <t>030377</t>
        </is>
      </c>
      <c r="H54" s="154" t="n">
        <v>41267</v>
      </c>
      <c r="I54" s="538" t="n">
        <v>53.34</v>
      </c>
      <c r="J54" s="146" t="inlineStr">
        <is>
          <t>បានបង់</t>
        </is>
      </c>
    </row>
    <row r="55" ht="18" customHeight="1" s="59">
      <c r="A55" s="151" t="n">
        <v>2</v>
      </c>
      <c r="B55" s="152" t="inlineStr">
        <is>
          <t>030407</t>
        </is>
      </c>
      <c r="C55" s="153" t="n">
        <v>41267</v>
      </c>
      <c r="D55" s="538" t="n">
        <v>63.05</v>
      </c>
      <c r="E55" s="145" t="inlineStr">
        <is>
          <t>A P L Logistics</t>
        </is>
      </c>
      <c r="F55" s="152" t="inlineStr">
        <is>
          <t>100046460</t>
        </is>
      </c>
      <c r="G55" s="152" t="inlineStr">
        <is>
          <t>030407</t>
        </is>
      </c>
      <c r="H55" s="154" t="n">
        <v>41267</v>
      </c>
      <c r="I55" s="538" t="n">
        <v>63.05</v>
      </c>
      <c r="J55" s="146" t="inlineStr">
        <is>
          <t>បានបង់</t>
        </is>
      </c>
    </row>
    <row r="56" ht="18" customHeight="1" s="59">
      <c r="A56" s="151" t="n">
        <v>3</v>
      </c>
      <c r="B56" s="152" t="inlineStr">
        <is>
          <t>030516</t>
        </is>
      </c>
      <c r="C56" s="153" t="n">
        <v>41281</v>
      </c>
      <c r="D56" s="538" t="n">
        <v>81</v>
      </c>
      <c r="E56" s="145" t="inlineStr">
        <is>
          <t>A P L Logistics</t>
        </is>
      </c>
      <c r="F56" s="152" t="inlineStr">
        <is>
          <t>100046460</t>
        </is>
      </c>
      <c r="G56" s="152" t="inlineStr">
        <is>
          <t>030516</t>
        </is>
      </c>
      <c r="H56" s="154" t="n">
        <v>41281</v>
      </c>
      <c r="I56" s="538" t="n">
        <v>81</v>
      </c>
      <c r="J56" s="146" t="inlineStr">
        <is>
          <t>បានបង់</t>
        </is>
      </c>
    </row>
    <row r="57" ht="18" customHeight="1" s="59">
      <c r="A57" s="151" t="n">
        <v>4</v>
      </c>
      <c r="B57" s="152" t="inlineStr">
        <is>
          <t>030532</t>
        </is>
      </c>
      <c r="C57" s="153" t="n">
        <v>41281</v>
      </c>
      <c r="D57" s="538" t="n">
        <v>335.98</v>
      </c>
      <c r="E57" s="145" t="inlineStr">
        <is>
          <t>A P L Logistics</t>
        </is>
      </c>
      <c r="F57" s="142" t="inlineStr">
        <is>
          <t>100046460</t>
        </is>
      </c>
      <c r="G57" s="152" t="inlineStr">
        <is>
          <t>030532</t>
        </is>
      </c>
      <c r="H57" s="154" t="n">
        <v>41281</v>
      </c>
      <c r="I57" s="538" t="n">
        <v>335.98</v>
      </c>
      <c r="J57" s="146" t="inlineStr">
        <is>
          <t>បានបង់</t>
        </is>
      </c>
    </row>
    <row r="58" ht="18" customHeight="1" s="59">
      <c r="A58" s="151" t="n">
        <v>5</v>
      </c>
      <c r="B58" s="152" t="inlineStr">
        <is>
          <t>030562</t>
        </is>
      </c>
      <c r="C58" s="154" t="n">
        <v>41282</v>
      </c>
      <c r="D58" s="538" t="n">
        <v>10</v>
      </c>
      <c r="E58" s="145" t="inlineStr">
        <is>
          <t>A P L Logistics</t>
        </is>
      </c>
      <c r="F58" s="152" t="inlineStr">
        <is>
          <t>100046460</t>
        </is>
      </c>
      <c r="G58" s="152" t="inlineStr">
        <is>
          <t>030562</t>
        </is>
      </c>
      <c r="H58" s="154" t="n">
        <v>41282</v>
      </c>
      <c r="I58" s="538" t="n">
        <v>10</v>
      </c>
      <c r="J58" s="146" t="inlineStr">
        <is>
          <t>បានបង់</t>
        </is>
      </c>
    </row>
    <row r="59" ht="18" customHeight="1" s="59">
      <c r="A59" s="151" t="n">
        <v>6</v>
      </c>
      <c r="B59" s="152" t="inlineStr">
        <is>
          <t>030586</t>
        </is>
      </c>
      <c r="C59" s="154" t="n">
        <v>41285</v>
      </c>
      <c r="D59" s="538" t="n">
        <v>7.2</v>
      </c>
      <c r="E59" s="145" t="inlineStr">
        <is>
          <t>A P L Logistics</t>
        </is>
      </c>
      <c r="F59" s="152" t="inlineStr">
        <is>
          <t>100046460</t>
        </is>
      </c>
      <c r="G59" s="152" t="inlineStr">
        <is>
          <t>030586</t>
        </is>
      </c>
      <c r="H59" s="154" t="n">
        <v>41285</v>
      </c>
      <c r="I59" s="538" t="n">
        <v>7.2</v>
      </c>
      <c r="J59" s="146" t="inlineStr">
        <is>
          <t>បានបង់</t>
        </is>
      </c>
    </row>
    <row r="60" ht="18" customHeight="1" s="59">
      <c r="A60" s="151" t="n">
        <v>7</v>
      </c>
      <c r="B60" s="152" t="inlineStr">
        <is>
          <t>030614</t>
        </is>
      </c>
      <c r="C60" s="154" t="n">
        <v>41286</v>
      </c>
      <c r="D60" s="538" t="n">
        <v>217.03</v>
      </c>
      <c r="E60" s="145" t="inlineStr">
        <is>
          <t>A P L Logistics</t>
        </is>
      </c>
      <c r="F60" s="142" t="inlineStr">
        <is>
          <t>100046460</t>
        </is>
      </c>
      <c r="G60" s="152" t="inlineStr">
        <is>
          <t>030614</t>
        </is>
      </c>
      <c r="H60" s="154" t="n">
        <v>41288</v>
      </c>
      <c r="I60" s="538" t="n">
        <v>217.03</v>
      </c>
      <c r="J60" s="146" t="inlineStr">
        <is>
          <t>បានបង់</t>
        </is>
      </c>
    </row>
    <row r="61" ht="18" customHeight="1" s="59">
      <c r="A61" s="151" t="n">
        <v>8</v>
      </c>
      <c r="B61" s="152" t="inlineStr">
        <is>
          <t>030638</t>
        </is>
      </c>
      <c r="C61" s="154" t="n">
        <v>41289</v>
      </c>
      <c r="D61" s="538" t="n">
        <v>10</v>
      </c>
      <c r="E61" s="145" t="inlineStr">
        <is>
          <t>A P L Logistics</t>
        </is>
      </c>
      <c r="F61" s="152" t="inlineStr">
        <is>
          <t>100046460</t>
        </is>
      </c>
      <c r="G61" s="152" t="inlineStr">
        <is>
          <t>030638</t>
        </is>
      </c>
      <c r="H61" s="154" t="n">
        <v>41289</v>
      </c>
      <c r="I61" s="538" t="n">
        <v>10</v>
      </c>
      <c r="J61" s="146" t="inlineStr">
        <is>
          <t>បានបង់</t>
        </is>
      </c>
    </row>
    <row r="62" ht="18" customHeight="1" s="59">
      <c r="A62" s="151" t="n">
        <v>9</v>
      </c>
      <c r="B62" s="152" t="inlineStr">
        <is>
          <t>030758</t>
        </is>
      </c>
      <c r="C62" s="154" t="n">
        <v>41296</v>
      </c>
      <c r="D62" s="538" t="n">
        <v>25.25</v>
      </c>
      <c r="E62" s="145" t="inlineStr">
        <is>
          <t>A P L Logistics</t>
        </is>
      </c>
      <c r="F62" s="152" t="inlineStr">
        <is>
          <t>100046460</t>
        </is>
      </c>
      <c r="G62" s="152" t="inlineStr">
        <is>
          <t>030758</t>
        </is>
      </c>
      <c r="H62" s="154" t="n">
        <v>41296</v>
      </c>
      <c r="I62" s="538" t="n">
        <v>25.25</v>
      </c>
      <c r="J62" s="146" t="inlineStr">
        <is>
          <t>បានបង់</t>
        </is>
      </c>
    </row>
    <row r="63" ht="18" customHeight="1" s="59">
      <c r="A63" s="151" t="n">
        <v>10</v>
      </c>
      <c r="B63" s="152" t="inlineStr">
        <is>
          <t>030848</t>
        </is>
      </c>
      <c r="C63" s="154" t="n">
        <v>41302</v>
      </c>
      <c r="D63" s="538" t="n">
        <v>357.23</v>
      </c>
      <c r="E63" s="145" t="inlineStr">
        <is>
          <t>A P L Logistics</t>
        </is>
      </c>
      <c r="F63" s="142" t="inlineStr">
        <is>
          <t>100046460</t>
        </is>
      </c>
      <c r="G63" s="152" t="inlineStr">
        <is>
          <t>030848</t>
        </is>
      </c>
      <c r="H63" s="154" t="n">
        <v>41302</v>
      </c>
      <c r="I63" s="538" t="n">
        <v>357.23</v>
      </c>
      <c r="J63" s="146" t="inlineStr">
        <is>
          <t>បានបង់</t>
        </is>
      </c>
    </row>
    <row r="64" ht="18" customHeight="1" s="59">
      <c r="A64" s="381" t="inlineStr">
        <is>
          <t>Total 01/2013</t>
        </is>
      </c>
      <c r="B64" s="496" t="n"/>
      <c r="C64" s="459" t="n"/>
      <c r="D64" s="538">
        <f>SUM(D54:D63)</f>
        <v/>
      </c>
      <c r="E64" s="145" t="n"/>
      <c r="F64" s="142" t="n"/>
      <c r="G64" s="155" t="n"/>
      <c r="H64" s="535" t="inlineStr">
        <is>
          <t>USD</t>
        </is>
      </c>
      <c r="I64" s="538">
        <f>SUM(I54:I63)</f>
        <v/>
      </c>
      <c r="J64" s="148" t="n"/>
    </row>
    <row r="65" ht="21.9" customHeight="1" s="59">
      <c r="A65" s="381" t="inlineStr">
        <is>
          <t>Total 01/2013</t>
        </is>
      </c>
      <c r="B65" s="496" t="n"/>
      <c r="C65" s="459" t="n"/>
      <c r="D65" s="538" t="n"/>
      <c r="E65" s="145" t="n"/>
      <c r="F65" s="142" t="n"/>
      <c r="G65" s="536" t="n">
        <v>3995</v>
      </c>
      <c r="H65" s="535" t="inlineStr">
        <is>
          <t>RIEL</t>
        </is>
      </c>
      <c r="I65" s="537">
        <f>I64*G65</f>
        <v/>
      </c>
      <c r="J65" s="148" t="n"/>
    </row>
    <row r="66" ht="18" customHeight="1" s="59">
      <c r="A66" s="151" t="n">
        <v>1</v>
      </c>
      <c r="B66" s="152" t="inlineStr">
        <is>
          <t>030891</t>
        </is>
      </c>
      <c r="C66" s="154" t="n">
        <v>41310</v>
      </c>
      <c r="D66" s="538" t="n">
        <v>28.52</v>
      </c>
      <c r="E66" s="145" t="inlineStr">
        <is>
          <t>A P L Logistics</t>
        </is>
      </c>
      <c r="F66" s="152" t="inlineStr">
        <is>
          <t>100046460</t>
        </is>
      </c>
      <c r="G66" s="152" t="inlineStr">
        <is>
          <t>030891</t>
        </is>
      </c>
      <c r="H66" s="154" t="n">
        <v>41310</v>
      </c>
      <c r="I66" s="538" t="n">
        <v>28.52</v>
      </c>
      <c r="J66" s="146" t="inlineStr">
        <is>
          <t>បានបង់</t>
        </is>
      </c>
    </row>
    <row r="67" ht="18" customHeight="1" s="59">
      <c r="A67" s="150" t="n">
        <v>2</v>
      </c>
      <c r="B67" s="152" t="inlineStr">
        <is>
          <t>030911</t>
        </is>
      </c>
      <c r="C67" s="154" t="n">
        <v>41310</v>
      </c>
      <c r="D67" s="538" t="n">
        <v>374.87</v>
      </c>
      <c r="E67" s="145" t="inlineStr">
        <is>
          <t>A P L Logistics</t>
        </is>
      </c>
      <c r="F67" s="142" t="inlineStr">
        <is>
          <t>100046460</t>
        </is>
      </c>
      <c r="G67" s="152" t="inlineStr">
        <is>
          <t>030911</t>
        </is>
      </c>
      <c r="H67" s="154" t="n">
        <v>41310</v>
      </c>
      <c r="I67" s="538" t="n">
        <v>374.87</v>
      </c>
      <c r="J67" s="146" t="inlineStr">
        <is>
          <t>បានបង់</t>
        </is>
      </c>
    </row>
    <row r="68" ht="18" customHeight="1" s="59">
      <c r="A68" s="151" t="n">
        <v>3</v>
      </c>
      <c r="B68" s="152" t="inlineStr">
        <is>
          <t>030965</t>
        </is>
      </c>
      <c r="C68" s="154" t="n">
        <v>41312</v>
      </c>
      <c r="D68" s="538" t="n">
        <v>10</v>
      </c>
      <c r="E68" s="145" t="inlineStr">
        <is>
          <t>A P L Logistics</t>
        </is>
      </c>
      <c r="F68" s="152" t="inlineStr">
        <is>
          <t>100046460</t>
        </is>
      </c>
      <c r="G68" s="152" t="inlineStr">
        <is>
          <t>030965</t>
        </is>
      </c>
      <c r="H68" s="154" t="n">
        <v>41312</v>
      </c>
      <c r="I68" s="538" t="n">
        <v>10</v>
      </c>
      <c r="J68" s="146" t="inlineStr">
        <is>
          <t>បានបង់</t>
        </is>
      </c>
    </row>
    <row r="69" ht="18" customHeight="1" s="59">
      <c r="A69" s="150" t="n">
        <v>4</v>
      </c>
      <c r="B69" s="152" t="inlineStr">
        <is>
          <t>030999</t>
        </is>
      </c>
      <c r="C69" s="154" t="n">
        <v>41316</v>
      </c>
      <c r="D69" s="538" t="n">
        <v>115</v>
      </c>
      <c r="E69" s="145" t="inlineStr">
        <is>
          <t>A P L Logistics</t>
        </is>
      </c>
      <c r="F69" s="142" t="inlineStr">
        <is>
          <t>100046460</t>
        </is>
      </c>
      <c r="G69" s="152" t="inlineStr">
        <is>
          <t>030999</t>
        </is>
      </c>
      <c r="H69" s="154" t="n">
        <v>41316</v>
      </c>
      <c r="I69" s="538" t="n">
        <v>115</v>
      </c>
      <c r="J69" s="146" t="inlineStr">
        <is>
          <t>បានបង់</t>
        </is>
      </c>
    </row>
    <row r="70" ht="18" customHeight="1" s="59">
      <c r="A70" s="151" t="n">
        <v>5</v>
      </c>
      <c r="B70" s="152" t="inlineStr">
        <is>
          <t>031026</t>
        </is>
      </c>
      <c r="C70" s="154" t="n">
        <v>41317</v>
      </c>
      <c r="D70" s="538" t="n">
        <v>4</v>
      </c>
      <c r="E70" s="145" t="inlineStr">
        <is>
          <t>A P L Logistics</t>
        </is>
      </c>
      <c r="F70" s="152" t="inlineStr">
        <is>
          <t>100046460</t>
        </is>
      </c>
      <c r="G70" s="152" t="inlineStr">
        <is>
          <t>031026</t>
        </is>
      </c>
      <c r="H70" s="154" t="n">
        <v>41317</v>
      </c>
      <c r="I70" s="538" t="n">
        <v>4</v>
      </c>
      <c r="J70" s="146" t="inlineStr">
        <is>
          <t>បានបង់</t>
        </is>
      </c>
    </row>
    <row r="71" ht="18" customHeight="1" s="59">
      <c r="A71" s="150" t="n">
        <v>6</v>
      </c>
      <c r="B71" s="152" t="inlineStr">
        <is>
          <t>031069</t>
        </is>
      </c>
      <c r="C71" s="154" t="n">
        <v>41323</v>
      </c>
      <c r="D71" s="538" t="n">
        <v>266.83</v>
      </c>
      <c r="E71" s="145" t="inlineStr">
        <is>
          <t>A P L Logistics</t>
        </is>
      </c>
      <c r="F71" s="142" t="inlineStr">
        <is>
          <t>100046460</t>
        </is>
      </c>
      <c r="G71" s="152" t="inlineStr">
        <is>
          <t>031069</t>
        </is>
      </c>
      <c r="H71" s="154" t="n">
        <v>41323</v>
      </c>
      <c r="I71" s="538" t="n">
        <v>266.83</v>
      </c>
      <c r="J71" s="146" t="inlineStr">
        <is>
          <t>បានបង់</t>
        </is>
      </c>
    </row>
    <row r="72" ht="18" customHeight="1" s="59">
      <c r="A72" s="151" t="n">
        <v>7</v>
      </c>
      <c r="B72" s="152" t="inlineStr">
        <is>
          <t>031108</t>
        </is>
      </c>
      <c r="C72" s="154" t="n">
        <v>41326</v>
      </c>
      <c r="D72" s="538" t="n">
        <v>20</v>
      </c>
      <c r="E72" s="145" t="inlineStr">
        <is>
          <t>A P L Logistics</t>
        </is>
      </c>
      <c r="F72" s="152" t="inlineStr">
        <is>
          <t>100046460</t>
        </is>
      </c>
      <c r="G72" s="152" t="inlineStr">
        <is>
          <t>031108</t>
        </is>
      </c>
      <c r="H72" s="154" t="n">
        <v>41326</v>
      </c>
      <c r="I72" s="538" t="n">
        <v>20</v>
      </c>
      <c r="J72" s="146" t="inlineStr">
        <is>
          <t>បានបង់</t>
        </is>
      </c>
    </row>
    <row r="73" ht="18" customHeight="1" s="59">
      <c r="A73" s="150" t="n">
        <v>8</v>
      </c>
      <c r="B73" s="152" t="inlineStr">
        <is>
          <t>031138</t>
        </is>
      </c>
      <c r="C73" s="154" t="n">
        <v>41331</v>
      </c>
      <c r="D73" s="538" t="n">
        <v>142.19</v>
      </c>
      <c r="E73" s="145" t="inlineStr">
        <is>
          <t>A P L Logistics</t>
        </is>
      </c>
      <c r="F73" s="142" t="inlineStr">
        <is>
          <t>100046460</t>
        </is>
      </c>
      <c r="G73" s="152" t="inlineStr">
        <is>
          <t>031138</t>
        </is>
      </c>
      <c r="H73" s="154" t="n">
        <v>41331</v>
      </c>
      <c r="I73" s="538" t="n">
        <v>142.19</v>
      </c>
      <c r="J73" s="146" t="inlineStr">
        <is>
          <t>បានបង់</t>
        </is>
      </c>
    </row>
    <row r="74" ht="18" customHeight="1" s="59">
      <c r="A74" s="381" t="inlineStr">
        <is>
          <t>Total 02/2013</t>
        </is>
      </c>
      <c r="B74" s="496" t="n"/>
      <c r="C74" s="459" t="n"/>
      <c r="D74" s="538">
        <f>SUM(D66:D73)</f>
        <v/>
      </c>
      <c r="E74" s="145" t="n"/>
      <c r="F74" s="142" t="n"/>
      <c r="G74" s="155" t="n"/>
      <c r="H74" s="535" t="inlineStr">
        <is>
          <t>USD</t>
        </is>
      </c>
      <c r="I74" s="538">
        <f>SUM(I66:I73)</f>
        <v/>
      </c>
      <c r="J74" s="148" t="n"/>
    </row>
    <row r="75" ht="21.9" customHeight="1" s="59">
      <c r="A75" s="381" t="inlineStr">
        <is>
          <t>Total 02/2013</t>
        </is>
      </c>
      <c r="B75" s="496" t="n"/>
      <c r="C75" s="459" t="n"/>
      <c r="D75" s="538" t="n"/>
      <c r="E75" s="145" t="n"/>
      <c r="F75" s="142" t="n"/>
      <c r="G75" s="539" t="n">
        <v>3995</v>
      </c>
      <c r="H75" s="535" t="inlineStr">
        <is>
          <t>RIEL</t>
        </is>
      </c>
      <c r="I75" s="537">
        <f>I74*G75</f>
        <v/>
      </c>
      <c r="J75" s="148" t="n"/>
    </row>
    <row r="76" ht="18" customHeight="1" s="59">
      <c r="A76" s="150" t="n">
        <v>1</v>
      </c>
      <c r="B76" s="152" t="inlineStr">
        <is>
          <t>031210</t>
        </is>
      </c>
      <c r="C76" s="154" t="n">
        <v>41337</v>
      </c>
      <c r="D76" s="538" t="n">
        <v>115.18</v>
      </c>
      <c r="E76" s="145" t="inlineStr">
        <is>
          <t>A P L Logistics</t>
        </is>
      </c>
      <c r="F76" s="142" t="inlineStr">
        <is>
          <t>100046460</t>
        </is>
      </c>
      <c r="G76" s="152" t="inlineStr">
        <is>
          <t>031210</t>
        </is>
      </c>
      <c r="H76" s="154" t="n">
        <v>41337</v>
      </c>
      <c r="I76" s="538" t="n">
        <v>115.18</v>
      </c>
      <c r="J76" s="146" t="inlineStr">
        <is>
          <t>បានបង់</t>
        </is>
      </c>
    </row>
    <row r="77" ht="18" customHeight="1" s="59">
      <c r="A77" s="150" t="n">
        <v>2</v>
      </c>
      <c r="B77" s="152" t="inlineStr">
        <is>
          <t>031195</t>
        </is>
      </c>
      <c r="C77" s="154" t="n">
        <v>41337</v>
      </c>
      <c r="D77" s="538" t="n">
        <v>107.71</v>
      </c>
      <c r="E77" s="145" t="inlineStr">
        <is>
          <t>A P L Logistics</t>
        </is>
      </c>
      <c r="F77" s="142" t="inlineStr">
        <is>
          <t>100046460</t>
        </is>
      </c>
      <c r="G77" s="152" t="inlineStr">
        <is>
          <t>031195</t>
        </is>
      </c>
      <c r="H77" s="154" t="n">
        <v>41337</v>
      </c>
      <c r="I77" s="538" t="n">
        <v>107.71</v>
      </c>
      <c r="J77" s="146" t="inlineStr">
        <is>
          <t>បានបង់</t>
        </is>
      </c>
    </row>
    <row r="78" ht="18" customHeight="1" s="59">
      <c r="A78" s="150" t="n">
        <v>3</v>
      </c>
      <c r="B78" s="152" t="inlineStr">
        <is>
          <t>031383</t>
        </is>
      </c>
      <c r="C78" s="154" t="n">
        <v>41344</v>
      </c>
      <c r="D78" s="538" t="n">
        <v>109.81</v>
      </c>
      <c r="E78" s="145" t="inlineStr">
        <is>
          <t>A P L Logistics</t>
        </is>
      </c>
      <c r="F78" s="142" t="inlineStr">
        <is>
          <t>100046460</t>
        </is>
      </c>
      <c r="G78" s="152" t="inlineStr">
        <is>
          <t>031383</t>
        </is>
      </c>
      <c r="H78" s="154" t="n">
        <v>41344</v>
      </c>
      <c r="I78" s="538" t="n">
        <v>109.81</v>
      </c>
      <c r="J78" s="146" t="inlineStr">
        <is>
          <t>បានបង់</t>
        </is>
      </c>
    </row>
    <row r="79" ht="18" customHeight="1" s="59">
      <c r="A79" s="150" t="n">
        <v>4</v>
      </c>
      <c r="B79" s="152" t="inlineStr">
        <is>
          <t>031454</t>
        </is>
      </c>
      <c r="C79" s="154" t="n">
        <v>41351</v>
      </c>
      <c r="D79" s="538" t="n">
        <v>307.84</v>
      </c>
      <c r="E79" s="145" t="inlineStr">
        <is>
          <t>A P L Logistics</t>
        </is>
      </c>
      <c r="F79" s="142" t="inlineStr">
        <is>
          <t>100046460</t>
        </is>
      </c>
      <c r="G79" s="152" t="inlineStr">
        <is>
          <t>031454</t>
        </is>
      </c>
      <c r="H79" s="154" t="n">
        <v>41351</v>
      </c>
      <c r="I79" s="538" t="n">
        <v>307.84</v>
      </c>
      <c r="J79" s="146" t="inlineStr">
        <is>
          <t>បានបង់</t>
        </is>
      </c>
    </row>
    <row r="80" ht="18" customHeight="1" s="59">
      <c r="A80" s="150" t="n">
        <v>5</v>
      </c>
      <c r="B80" s="152" t="inlineStr">
        <is>
          <t>031507</t>
        </is>
      </c>
      <c r="C80" s="154" t="n">
        <v>41354</v>
      </c>
      <c r="D80" s="538" t="n">
        <v>8</v>
      </c>
      <c r="E80" s="145" t="inlineStr">
        <is>
          <t>APL Logistics</t>
        </is>
      </c>
      <c r="F80" s="152" t="inlineStr">
        <is>
          <t>100046460</t>
        </is>
      </c>
      <c r="G80" s="152" t="inlineStr">
        <is>
          <t>031507</t>
        </is>
      </c>
      <c r="H80" s="154" t="n">
        <v>41354</v>
      </c>
      <c r="I80" s="538" t="n">
        <v>8</v>
      </c>
      <c r="J80" s="146" t="inlineStr">
        <is>
          <t>បានបង់</t>
        </is>
      </c>
    </row>
    <row r="81" ht="18" customHeight="1" s="59">
      <c r="A81" s="150" t="n">
        <v>6</v>
      </c>
      <c r="B81" s="152" t="inlineStr">
        <is>
          <t>031511</t>
        </is>
      </c>
      <c r="C81" s="154" t="n">
        <v>41354</v>
      </c>
      <c r="D81" s="538" t="n">
        <v>10</v>
      </c>
      <c r="E81" s="145" t="inlineStr">
        <is>
          <t>APL Logistics</t>
        </is>
      </c>
      <c r="F81" s="152" t="inlineStr">
        <is>
          <t>100046460</t>
        </is>
      </c>
      <c r="G81" s="152" t="inlineStr">
        <is>
          <t>031511</t>
        </is>
      </c>
      <c r="H81" s="154" t="n">
        <v>41354</v>
      </c>
      <c r="I81" s="538" t="n">
        <v>10</v>
      </c>
      <c r="J81" s="146" t="inlineStr">
        <is>
          <t>បានបង់</t>
        </is>
      </c>
    </row>
    <row r="82" ht="18" customHeight="1" s="59">
      <c r="A82" s="150" t="n">
        <v>7</v>
      </c>
      <c r="B82" s="152" t="inlineStr">
        <is>
          <t>031543</t>
        </is>
      </c>
      <c r="C82" s="154" t="n">
        <v>41358</v>
      </c>
      <c r="D82" s="538" t="n">
        <v>190.8</v>
      </c>
      <c r="E82" s="145" t="inlineStr">
        <is>
          <t>A P L Logistics</t>
        </is>
      </c>
      <c r="F82" s="142" t="inlineStr">
        <is>
          <t>100046460</t>
        </is>
      </c>
      <c r="G82" s="152" t="inlineStr">
        <is>
          <t>031543</t>
        </is>
      </c>
      <c r="H82" s="154" t="n">
        <v>41358</v>
      </c>
      <c r="I82" s="538" t="n">
        <v>190.8</v>
      </c>
      <c r="J82" s="146" t="inlineStr">
        <is>
          <t>បានបង់</t>
        </is>
      </c>
    </row>
    <row r="83" ht="18" customHeight="1" s="59">
      <c r="A83" s="150" t="n">
        <v>8</v>
      </c>
      <c r="B83" s="152" t="inlineStr">
        <is>
          <t>031588</t>
        </is>
      </c>
      <c r="C83" s="154" t="n">
        <v>41360</v>
      </c>
      <c r="D83" s="538" t="n">
        <v>8</v>
      </c>
      <c r="E83" s="145" t="inlineStr">
        <is>
          <t>APL Logistics</t>
        </is>
      </c>
      <c r="F83" s="152" t="inlineStr">
        <is>
          <t>100046460</t>
        </is>
      </c>
      <c r="G83" s="152" t="inlineStr">
        <is>
          <t>031588</t>
        </is>
      </c>
      <c r="H83" s="154" t="n">
        <v>41360</v>
      </c>
      <c r="I83" s="538" t="n">
        <v>8</v>
      </c>
      <c r="J83" s="146" t="inlineStr">
        <is>
          <t>បានបង់</t>
        </is>
      </c>
    </row>
    <row r="84" ht="18" customHeight="1" s="59">
      <c r="A84" s="150" t="n">
        <v>9</v>
      </c>
      <c r="B84" s="152" t="inlineStr">
        <is>
          <t>031592</t>
        </is>
      </c>
      <c r="C84" s="154" t="n">
        <v>41360</v>
      </c>
      <c r="D84" s="538" t="n">
        <v>10</v>
      </c>
      <c r="E84" s="145" t="inlineStr">
        <is>
          <t>APL Logistics</t>
        </is>
      </c>
      <c r="F84" s="152" t="inlineStr">
        <is>
          <t>100046460</t>
        </is>
      </c>
      <c r="G84" s="152" t="inlineStr">
        <is>
          <t>031592</t>
        </is>
      </c>
      <c r="H84" s="154" t="n">
        <v>41360</v>
      </c>
      <c r="I84" s="538" t="n">
        <v>10</v>
      </c>
      <c r="J84" s="146" t="inlineStr">
        <is>
          <t>បានបង់</t>
        </is>
      </c>
    </row>
    <row r="85" ht="18" customHeight="1" s="59">
      <c r="A85" s="381" t="inlineStr">
        <is>
          <t>Total 03/2013</t>
        </is>
      </c>
      <c r="B85" s="496" t="n"/>
      <c r="C85" s="459" t="n"/>
      <c r="D85" s="538">
        <f>SUM(D76:D84)</f>
        <v/>
      </c>
      <c r="E85" s="145" t="n"/>
      <c r="F85" s="142" t="n"/>
      <c r="G85" s="155" t="n"/>
      <c r="H85" s="535" t="inlineStr">
        <is>
          <t>USD</t>
        </is>
      </c>
      <c r="I85" s="538">
        <f>SUM(I76:I84)</f>
        <v/>
      </c>
      <c r="J85" s="148" t="n"/>
    </row>
    <row r="86" ht="21.9" customHeight="1" s="59">
      <c r="A86" s="381" t="inlineStr">
        <is>
          <t>Total 03/2013</t>
        </is>
      </c>
      <c r="B86" s="496" t="n"/>
      <c r="C86" s="459" t="n"/>
      <c r="D86" s="538" t="n"/>
      <c r="E86" s="145" t="n"/>
      <c r="F86" s="142" t="n"/>
      <c r="G86" s="536" t="n">
        <v>3995</v>
      </c>
      <c r="H86" s="535" t="inlineStr">
        <is>
          <t>RIEL</t>
        </is>
      </c>
      <c r="I86" s="537">
        <f>I85*G86</f>
        <v/>
      </c>
      <c r="J86" s="148" t="n"/>
    </row>
    <row r="87" ht="18" customHeight="1" s="59">
      <c r="A87" s="151" t="n">
        <v>1</v>
      </c>
      <c r="B87" s="152" t="inlineStr">
        <is>
          <t>031616</t>
        </is>
      </c>
      <c r="C87" s="154" t="n">
        <v>41365</v>
      </c>
      <c r="D87" s="538" t="n">
        <v>40.32</v>
      </c>
      <c r="E87" s="145" t="inlineStr">
        <is>
          <t>APL Logistics</t>
        </is>
      </c>
      <c r="F87" s="152" t="inlineStr">
        <is>
          <t>100046460</t>
        </is>
      </c>
      <c r="G87" s="152" t="inlineStr">
        <is>
          <t>031616</t>
        </is>
      </c>
      <c r="H87" s="154" t="n">
        <v>41365</v>
      </c>
      <c r="I87" s="538" t="n">
        <v>40.32</v>
      </c>
      <c r="J87" s="146" t="inlineStr">
        <is>
          <t>បានបង់</t>
        </is>
      </c>
    </row>
    <row r="88" ht="18" customHeight="1" s="59">
      <c r="A88" s="150" t="n">
        <v>2</v>
      </c>
      <c r="B88" s="152" t="inlineStr">
        <is>
          <t>031641</t>
        </is>
      </c>
      <c r="C88" s="154" t="n">
        <v>41366</v>
      </c>
      <c r="D88" s="538" t="n">
        <v>168.98</v>
      </c>
      <c r="E88" s="145" t="inlineStr">
        <is>
          <t>A P L Logistics</t>
        </is>
      </c>
      <c r="F88" s="142" t="inlineStr">
        <is>
          <t>100046460</t>
        </is>
      </c>
      <c r="G88" s="152" t="inlineStr">
        <is>
          <t>031641</t>
        </is>
      </c>
      <c r="H88" s="154" t="n">
        <v>41366</v>
      </c>
      <c r="I88" s="538" t="n">
        <v>168.98</v>
      </c>
      <c r="J88" s="146" t="inlineStr">
        <is>
          <t>បានបង់</t>
        </is>
      </c>
    </row>
    <row r="89" ht="18" customHeight="1" s="59">
      <c r="A89" s="151" t="n">
        <v>3</v>
      </c>
      <c r="B89" s="152" t="inlineStr">
        <is>
          <t>031704</t>
        </is>
      </c>
      <c r="C89" s="154" t="n">
        <v>41372</v>
      </c>
      <c r="D89" s="538" t="n">
        <v>104.23</v>
      </c>
      <c r="E89" s="145" t="inlineStr">
        <is>
          <t>A P L Logistics</t>
        </is>
      </c>
      <c r="F89" s="142" t="inlineStr">
        <is>
          <t>100046460</t>
        </is>
      </c>
      <c r="G89" s="152" t="inlineStr">
        <is>
          <t>031704</t>
        </is>
      </c>
      <c r="H89" s="154" t="n">
        <v>41372</v>
      </c>
      <c r="I89" s="538" t="n">
        <v>104.23</v>
      </c>
      <c r="J89" s="146" t="inlineStr">
        <is>
          <t>បានបង់</t>
        </is>
      </c>
    </row>
    <row r="90" ht="18" customHeight="1" s="59">
      <c r="A90" s="150" t="n">
        <v>4</v>
      </c>
      <c r="B90" s="152" t="inlineStr">
        <is>
          <t>031730</t>
        </is>
      </c>
      <c r="C90" s="154" t="n">
        <v>41372</v>
      </c>
      <c r="D90" s="538" t="n">
        <v>222.39</v>
      </c>
      <c r="E90" s="145" t="inlineStr">
        <is>
          <t>A P L Logistics</t>
        </is>
      </c>
      <c r="F90" s="142" t="inlineStr">
        <is>
          <t>100046460</t>
        </is>
      </c>
      <c r="G90" s="152" t="inlineStr">
        <is>
          <t>031730</t>
        </is>
      </c>
      <c r="H90" s="154" t="n">
        <v>41372</v>
      </c>
      <c r="I90" s="538" t="n">
        <v>222.39</v>
      </c>
      <c r="J90" s="146" t="inlineStr">
        <is>
          <t>បានបង់</t>
        </is>
      </c>
    </row>
    <row r="91" ht="18" customHeight="1" s="59">
      <c r="A91" s="151" t="n">
        <v>5</v>
      </c>
      <c r="B91" s="152" t="inlineStr">
        <is>
          <t>031771</t>
        </is>
      </c>
      <c r="C91" s="154" t="n">
        <v>41374</v>
      </c>
      <c r="D91" s="538" t="n">
        <v>10</v>
      </c>
      <c r="E91" s="145" t="inlineStr">
        <is>
          <t>APL Logistics</t>
        </is>
      </c>
      <c r="F91" s="152" t="inlineStr">
        <is>
          <t>100046460</t>
        </is>
      </c>
      <c r="G91" s="152" t="inlineStr">
        <is>
          <t>031771</t>
        </is>
      </c>
      <c r="H91" s="154" t="n">
        <v>41374</v>
      </c>
      <c r="I91" s="538" t="n">
        <v>10</v>
      </c>
      <c r="J91" s="146" t="inlineStr">
        <is>
          <t>បានបង់</t>
        </is>
      </c>
    </row>
    <row r="92" ht="18" customHeight="1" s="59">
      <c r="A92" s="150" t="n">
        <v>6</v>
      </c>
      <c r="B92" s="152" t="inlineStr">
        <is>
          <t>31799</t>
        </is>
      </c>
      <c r="C92" s="154" t="n">
        <v>41382</v>
      </c>
      <c r="D92" s="538" t="n">
        <v>149.76</v>
      </c>
      <c r="E92" s="145" t="inlineStr">
        <is>
          <t>A P L Logistics</t>
        </is>
      </c>
      <c r="F92" s="142" t="inlineStr">
        <is>
          <t>100046460</t>
        </is>
      </c>
      <c r="G92" s="152" t="inlineStr">
        <is>
          <t>31799</t>
        </is>
      </c>
      <c r="H92" s="154" t="n">
        <v>41382</v>
      </c>
      <c r="I92" s="538" t="n">
        <v>149.76</v>
      </c>
      <c r="J92" s="146" t="inlineStr">
        <is>
          <t>បានបង់</t>
        </is>
      </c>
    </row>
    <row r="93" ht="18" customHeight="1" s="59">
      <c r="A93" s="151" t="n">
        <v>7</v>
      </c>
      <c r="B93" s="152" t="inlineStr">
        <is>
          <t>31883</t>
        </is>
      </c>
      <c r="C93" s="154" t="n">
        <v>41386</v>
      </c>
      <c r="D93" s="538" t="n">
        <v>144.43</v>
      </c>
      <c r="E93" s="145" t="inlineStr">
        <is>
          <t>A P L Logistics</t>
        </is>
      </c>
      <c r="F93" s="142" t="inlineStr">
        <is>
          <t>100046460</t>
        </is>
      </c>
      <c r="G93" s="152" t="inlineStr">
        <is>
          <t>31883</t>
        </is>
      </c>
      <c r="H93" s="154" t="n">
        <v>41386</v>
      </c>
      <c r="I93" s="538" t="n">
        <v>144.43</v>
      </c>
      <c r="J93" s="146" t="inlineStr">
        <is>
          <t>បានបង់</t>
        </is>
      </c>
    </row>
    <row r="94" ht="18" customHeight="1" s="59">
      <c r="A94" s="150" t="n">
        <v>8</v>
      </c>
      <c r="B94" s="152" t="inlineStr">
        <is>
          <t>31901</t>
        </is>
      </c>
      <c r="C94" s="154" t="n">
        <v>41387</v>
      </c>
      <c r="D94" s="538" t="n">
        <v>8</v>
      </c>
      <c r="E94" s="145" t="inlineStr">
        <is>
          <t>APL Logistics</t>
        </is>
      </c>
      <c r="F94" s="152" t="inlineStr">
        <is>
          <t>100046460</t>
        </is>
      </c>
      <c r="G94" s="152" t="inlineStr">
        <is>
          <t>31901</t>
        </is>
      </c>
      <c r="H94" s="154" t="n">
        <v>41387</v>
      </c>
      <c r="I94" s="538" t="n">
        <v>8</v>
      </c>
      <c r="J94" s="146" t="inlineStr">
        <is>
          <t>បានបង់</t>
        </is>
      </c>
    </row>
    <row r="95" ht="18" customHeight="1" s="59">
      <c r="A95" s="151" t="n">
        <v>9</v>
      </c>
      <c r="B95" s="152" t="inlineStr">
        <is>
          <t>031922</t>
        </is>
      </c>
      <c r="C95" s="154" t="n">
        <v>41394</v>
      </c>
      <c r="D95" s="538" t="n">
        <v>134.76</v>
      </c>
      <c r="E95" s="145" t="inlineStr">
        <is>
          <t>A P L Logistics</t>
        </is>
      </c>
      <c r="F95" s="142" t="inlineStr">
        <is>
          <t>100046460</t>
        </is>
      </c>
      <c r="G95" s="152" t="inlineStr">
        <is>
          <t>031922</t>
        </is>
      </c>
      <c r="H95" s="154" t="n">
        <v>41394</v>
      </c>
      <c r="I95" s="538" t="n">
        <v>134.76</v>
      </c>
      <c r="J95" s="146" t="inlineStr">
        <is>
          <t>បានបង់</t>
        </is>
      </c>
    </row>
    <row r="96" ht="18" customHeight="1" s="59">
      <c r="A96" s="150" t="n">
        <v>10</v>
      </c>
      <c r="B96" s="152" t="inlineStr">
        <is>
          <t>31940</t>
        </is>
      </c>
      <c r="C96" s="154" t="n">
        <v>41394</v>
      </c>
      <c r="D96" s="538" t="n">
        <v>155.38</v>
      </c>
      <c r="E96" s="145" t="inlineStr">
        <is>
          <t>A P L Logistics</t>
        </is>
      </c>
      <c r="F96" s="142" t="inlineStr">
        <is>
          <t>100046460</t>
        </is>
      </c>
      <c r="G96" s="152" t="inlineStr">
        <is>
          <t>31940</t>
        </is>
      </c>
      <c r="H96" s="154" t="n">
        <v>41394</v>
      </c>
      <c r="I96" s="538" t="n">
        <v>155.38</v>
      </c>
      <c r="J96" s="146" t="inlineStr">
        <is>
          <t>បានបង់</t>
        </is>
      </c>
    </row>
    <row r="97" ht="18" customHeight="1" s="59">
      <c r="A97" s="381" t="inlineStr">
        <is>
          <t>Total 04/2013</t>
        </is>
      </c>
      <c r="B97" s="496" t="n"/>
      <c r="C97" s="459" t="n"/>
      <c r="D97" s="538">
        <f>SUM(D87:D96)</f>
        <v/>
      </c>
      <c r="E97" s="145" t="n"/>
      <c r="F97" s="142" t="n"/>
      <c r="G97" s="155" t="n"/>
      <c r="H97" s="535" t="inlineStr">
        <is>
          <t>USD</t>
        </is>
      </c>
      <c r="I97" s="538">
        <f>SUM(I87:I96)</f>
        <v/>
      </c>
      <c r="J97" s="148" t="n"/>
    </row>
    <row r="98" ht="21.9" customHeight="1" s="59">
      <c r="A98" s="381" t="inlineStr">
        <is>
          <t>Total 04/2013</t>
        </is>
      </c>
      <c r="B98" s="496" t="n"/>
      <c r="C98" s="459" t="n"/>
      <c r="D98" s="538" t="n"/>
      <c r="E98" s="145" t="n"/>
      <c r="F98" s="142" t="n"/>
      <c r="G98" s="536" t="n">
        <v>4000</v>
      </c>
      <c r="H98" s="535" t="inlineStr">
        <is>
          <t>RIEL</t>
        </is>
      </c>
      <c r="I98" s="537">
        <f>I97*G98</f>
        <v/>
      </c>
      <c r="J98" s="148" t="n"/>
    </row>
    <row r="99" ht="18" customHeight="1" s="59">
      <c r="A99" s="151" t="n">
        <v>1</v>
      </c>
      <c r="B99" s="152" t="inlineStr">
        <is>
          <t>031981</t>
        </is>
      </c>
      <c r="C99" s="154" t="n">
        <v>41397</v>
      </c>
      <c r="D99" s="538" t="n">
        <v>20</v>
      </c>
      <c r="E99" s="145" t="inlineStr">
        <is>
          <t>APL Logistics</t>
        </is>
      </c>
      <c r="F99" s="152" t="inlineStr">
        <is>
          <t>100046460</t>
        </is>
      </c>
      <c r="G99" s="152" t="inlineStr">
        <is>
          <t>031981</t>
        </is>
      </c>
      <c r="H99" s="154" t="n">
        <v>41397</v>
      </c>
      <c r="I99" s="538" t="n">
        <v>20</v>
      </c>
      <c r="J99" s="146" t="inlineStr">
        <is>
          <t>បានបង់</t>
        </is>
      </c>
    </row>
    <row r="100" ht="18" customHeight="1" s="59">
      <c r="A100" s="151" t="n">
        <v>2</v>
      </c>
      <c r="B100" s="152" t="inlineStr">
        <is>
          <t>031984</t>
        </is>
      </c>
      <c r="C100" s="154" t="n">
        <v>41400</v>
      </c>
      <c r="D100" s="538" t="n">
        <v>25</v>
      </c>
      <c r="E100" s="145" t="inlineStr">
        <is>
          <t>APL Logistics</t>
        </is>
      </c>
      <c r="F100" s="152" t="inlineStr">
        <is>
          <t>100046460</t>
        </is>
      </c>
      <c r="G100" s="152" t="inlineStr">
        <is>
          <t>031984</t>
        </is>
      </c>
      <c r="H100" s="154" t="n">
        <v>41400</v>
      </c>
      <c r="I100" s="538" t="n">
        <v>25</v>
      </c>
      <c r="J100" s="146" t="inlineStr">
        <is>
          <t>បានបង់</t>
        </is>
      </c>
    </row>
    <row r="101" ht="18" customHeight="1" s="59">
      <c r="A101" s="151" t="n">
        <v>3</v>
      </c>
      <c r="B101" s="152" t="inlineStr">
        <is>
          <t>032002</t>
        </is>
      </c>
      <c r="C101" s="154" t="n">
        <v>41400</v>
      </c>
      <c r="D101" s="538" t="n">
        <v>157.3</v>
      </c>
      <c r="E101" s="145" t="inlineStr">
        <is>
          <t>A P L Logistics</t>
        </is>
      </c>
      <c r="F101" s="142" t="inlineStr">
        <is>
          <t>100046460</t>
        </is>
      </c>
      <c r="G101" s="152" t="inlineStr">
        <is>
          <t>032002</t>
        </is>
      </c>
      <c r="H101" s="154" t="n">
        <v>41400</v>
      </c>
      <c r="I101" s="538" t="n">
        <v>157.3</v>
      </c>
      <c r="J101" s="146" t="inlineStr">
        <is>
          <t>បានបង់</t>
        </is>
      </c>
    </row>
    <row r="102" ht="18" customHeight="1" s="59">
      <c r="A102" s="151" t="n">
        <v>4</v>
      </c>
      <c r="B102" s="152" t="inlineStr">
        <is>
          <t>032076</t>
        </is>
      </c>
      <c r="C102" s="154" t="n">
        <v>41410</v>
      </c>
      <c r="D102" s="538" t="n">
        <v>140.63</v>
      </c>
      <c r="E102" s="145" t="inlineStr">
        <is>
          <t>A P L Logistics</t>
        </is>
      </c>
      <c r="F102" s="142" t="inlineStr">
        <is>
          <t>100046460</t>
        </is>
      </c>
      <c r="G102" s="152" t="inlineStr">
        <is>
          <t>032076</t>
        </is>
      </c>
      <c r="H102" s="154" t="n">
        <v>41410</v>
      </c>
      <c r="I102" s="538" t="n">
        <v>140.63</v>
      </c>
      <c r="J102" s="146" t="inlineStr">
        <is>
          <t>បានបង់</t>
        </is>
      </c>
    </row>
    <row r="103" ht="18" customHeight="1" s="59">
      <c r="A103" s="151" t="n">
        <v>5</v>
      </c>
      <c r="B103" s="152" t="inlineStr">
        <is>
          <t>032132</t>
        </is>
      </c>
      <c r="C103" s="154" t="n">
        <v>41414</v>
      </c>
      <c r="D103" s="538" t="n">
        <v>82.47</v>
      </c>
      <c r="E103" s="145" t="inlineStr">
        <is>
          <t>A P L Logistics</t>
        </is>
      </c>
      <c r="F103" s="142" t="inlineStr">
        <is>
          <t>100046460</t>
        </is>
      </c>
      <c r="G103" s="152" t="inlineStr">
        <is>
          <t>032132</t>
        </is>
      </c>
      <c r="H103" s="154" t="n">
        <v>41414</v>
      </c>
      <c r="I103" s="538" t="n">
        <v>82.47</v>
      </c>
      <c r="J103" s="146" t="inlineStr">
        <is>
          <t>បានបង់</t>
        </is>
      </c>
    </row>
    <row r="104" ht="18" customHeight="1" s="59">
      <c r="A104" s="151" t="n">
        <v>6</v>
      </c>
      <c r="B104" s="152" t="inlineStr">
        <is>
          <t>032152</t>
        </is>
      </c>
      <c r="C104" s="154" t="n">
        <v>41415</v>
      </c>
      <c r="D104" s="538" t="n">
        <v>92.5</v>
      </c>
      <c r="E104" s="145" t="inlineStr">
        <is>
          <t>A P L Logistics</t>
        </is>
      </c>
      <c r="F104" s="142" t="inlineStr">
        <is>
          <t>100046460</t>
        </is>
      </c>
      <c r="G104" s="152" t="inlineStr">
        <is>
          <t>032152</t>
        </is>
      </c>
      <c r="H104" s="154" t="n">
        <v>41415</v>
      </c>
      <c r="I104" s="538" t="n">
        <v>92.5</v>
      </c>
      <c r="J104" s="146" t="inlineStr">
        <is>
          <t>បានបង់</t>
        </is>
      </c>
    </row>
    <row r="105" ht="18" customHeight="1" s="59">
      <c r="A105" s="151" t="n">
        <v>7</v>
      </c>
      <c r="B105" s="152" t="inlineStr">
        <is>
          <t>032159</t>
        </is>
      </c>
      <c r="C105" s="154" t="n">
        <v>41415</v>
      </c>
      <c r="D105" s="538" t="n">
        <v>4</v>
      </c>
      <c r="E105" s="145" t="inlineStr">
        <is>
          <t>APL Logistics</t>
        </is>
      </c>
      <c r="F105" s="152" t="inlineStr">
        <is>
          <t>100046460</t>
        </is>
      </c>
      <c r="G105" s="152" t="inlineStr">
        <is>
          <t>032159</t>
        </is>
      </c>
      <c r="H105" s="154" t="n">
        <v>41415</v>
      </c>
      <c r="I105" s="538" t="n">
        <v>4</v>
      </c>
      <c r="J105" s="146" t="inlineStr">
        <is>
          <t>បានបង់</t>
        </is>
      </c>
    </row>
    <row r="106" ht="18" customHeight="1" s="59">
      <c r="A106" s="151" t="n">
        <v>8</v>
      </c>
      <c r="B106" s="152" t="inlineStr">
        <is>
          <t>032216</t>
        </is>
      </c>
      <c r="C106" s="154" t="n">
        <v>41421</v>
      </c>
      <c r="D106" s="538" t="n">
        <v>63.52</v>
      </c>
      <c r="E106" s="145" t="inlineStr">
        <is>
          <t>APL Logistics</t>
        </is>
      </c>
      <c r="F106" s="152" t="inlineStr">
        <is>
          <t>100046460</t>
        </is>
      </c>
      <c r="G106" s="152" t="inlineStr">
        <is>
          <t>032216</t>
        </is>
      </c>
      <c r="H106" s="154" t="n">
        <v>41421</v>
      </c>
      <c r="I106" s="538" t="n">
        <v>63.52</v>
      </c>
      <c r="J106" s="146" t="inlineStr">
        <is>
          <t>បានបង់</t>
        </is>
      </c>
    </row>
    <row r="107" ht="18" customHeight="1" s="59">
      <c r="A107" s="381" t="inlineStr">
        <is>
          <t>Total 05/2013</t>
        </is>
      </c>
      <c r="B107" s="496" t="n"/>
      <c r="C107" s="459" t="n"/>
      <c r="D107" s="538">
        <f>SUM(D99:D106)</f>
        <v/>
      </c>
      <c r="E107" s="145" t="n"/>
      <c r="F107" s="142" t="n"/>
      <c r="G107" s="152" t="n"/>
      <c r="H107" s="535" t="inlineStr">
        <is>
          <t>USD</t>
        </is>
      </c>
      <c r="I107" s="538">
        <f>SUM(I99:I106)</f>
        <v/>
      </c>
      <c r="J107" s="148" t="n"/>
    </row>
    <row r="108" ht="21.9" customHeight="1" s="59">
      <c r="A108" s="381" t="inlineStr">
        <is>
          <t>Total 05/2013</t>
        </is>
      </c>
      <c r="B108" s="496" t="n"/>
      <c r="C108" s="459" t="n"/>
      <c r="D108" s="538" t="n"/>
      <c r="E108" s="145" t="n"/>
      <c r="F108" s="142" t="n"/>
      <c r="G108" s="536" t="n">
        <v>4034</v>
      </c>
      <c r="H108" s="535" t="inlineStr">
        <is>
          <t>RIEL</t>
        </is>
      </c>
      <c r="I108" s="537">
        <f>I107*G108</f>
        <v/>
      </c>
      <c r="J108" s="148" t="n"/>
    </row>
    <row r="109" ht="18" customHeight="1" s="59">
      <c r="A109" s="150" t="n">
        <v>1</v>
      </c>
      <c r="B109" s="152" t="inlineStr">
        <is>
          <t>032272</t>
        </is>
      </c>
      <c r="C109" s="154" t="n">
        <v>41428</v>
      </c>
      <c r="D109" s="538" t="n">
        <v>148.71</v>
      </c>
      <c r="E109" s="145" t="inlineStr">
        <is>
          <t>A P L Logistics</t>
        </is>
      </c>
      <c r="F109" s="142" t="inlineStr">
        <is>
          <t>100046460</t>
        </is>
      </c>
      <c r="G109" s="152" t="inlineStr">
        <is>
          <t>032272</t>
        </is>
      </c>
      <c r="H109" s="154" t="n">
        <v>41428</v>
      </c>
      <c r="I109" s="538" t="n">
        <v>148.71</v>
      </c>
      <c r="J109" s="146" t="inlineStr">
        <is>
          <t>បានបង់</t>
        </is>
      </c>
    </row>
    <row r="110" ht="18" customHeight="1" s="59">
      <c r="A110" s="150" t="n">
        <v>2</v>
      </c>
      <c r="B110" s="152" t="inlineStr">
        <is>
          <t>032326</t>
        </is>
      </c>
      <c r="C110" s="154" t="n">
        <v>41435</v>
      </c>
      <c r="D110" s="538" t="n">
        <v>52.58</v>
      </c>
      <c r="E110" s="145" t="inlineStr">
        <is>
          <t>A P L Logistics</t>
        </is>
      </c>
      <c r="F110" s="152" t="inlineStr">
        <is>
          <t>100046460</t>
        </is>
      </c>
      <c r="G110" s="152" t="inlineStr">
        <is>
          <t>032326</t>
        </is>
      </c>
      <c r="H110" s="154" t="n">
        <v>41435</v>
      </c>
      <c r="I110" s="538" t="n">
        <v>52.58</v>
      </c>
      <c r="J110" s="146" t="inlineStr">
        <is>
          <t>បានបង់</t>
        </is>
      </c>
    </row>
    <row r="111" ht="18" customHeight="1" s="59">
      <c r="A111" s="150" t="n">
        <v>3</v>
      </c>
      <c r="B111" s="152" t="inlineStr">
        <is>
          <t>032351</t>
        </is>
      </c>
      <c r="C111" s="154" t="n">
        <v>41435</v>
      </c>
      <c r="D111" s="538" t="n">
        <v>70.70999999999999</v>
      </c>
      <c r="E111" s="145" t="inlineStr">
        <is>
          <t>A P L Logistics</t>
        </is>
      </c>
      <c r="F111" s="152" t="inlineStr">
        <is>
          <t>100046460</t>
        </is>
      </c>
      <c r="G111" s="152" t="inlineStr">
        <is>
          <t>032351</t>
        </is>
      </c>
      <c r="H111" s="154" t="n">
        <v>41435</v>
      </c>
      <c r="I111" s="538" t="n">
        <v>70.70999999999999</v>
      </c>
      <c r="J111" s="146" t="inlineStr">
        <is>
          <t>បានបង់</t>
        </is>
      </c>
    </row>
    <row r="112" ht="18" customHeight="1" s="59">
      <c r="A112" s="150" t="n">
        <v>4</v>
      </c>
      <c r="B112" s="152" t="inlineStr">
        <is>
          <t>032452</t>
        </is>
      </c>
      <c r="C112" s="154" t="n">
        <v>41442</v>
      </c>
      <c r="D112" s="538" t="n">
        <v>207.09</v>
      </c>
      <c r="E112" s="145" t="inlineStr">
        <is>
          <t>A P L Logistics</t>
        </is>
      </c>
      <c r="F112" s="142" t="inlineStr">
        <is>
          <t>100046460</t>
        </is>
      </c>
      <c r="G112" s="152" t="inlineStr">
        <is>
          <t>032452</t>
        </is>
      </c>
      <c r="H112" s="154" t="n">
        <v>41442</v>
      </c>
      <c r="I112" s="538" t="n">
        <v>207.09</v>
      </c>
      <c r="J112" s="146" t="inlineStr">
        <is>
          <t>បានបង់</t>
        </is>
      </c>
    </row>
    <row r="113" ht="18" customHeight="1" s="59">
      <c r="A113" s="150" t="n">
        <v>5</v>
      </c>
      <c r="B113" s="152" t="inlineStr">
        <is>
          <t>032516</t>
        </is>
      </c>
      <c r="C113" s="154" t="n">
        <v>41449</v>
      </c>
      <c r="D113" s="538" t="n">
        <v>79.11</v>
      </c>
      <c r="E113" s="145" t="inlineStr">
        <is>
          <t>A P L Logistics</t>
        </is>
      </c>
      <c r="F113" s="142" t="inlineStr">
        <is>
          <t>100046460</t>
        </is>
      </c>
      <c r="G113" s="152" t="inlineStr">
        <is>
          <t>032516</t>
        </is>
      </c>
      <c r="H113" s="154" t="n">
        <v>41449</v>
      </c>
      <c r="I113" s="538" t="n">
        <v>79.11</v>
      </c>
      <c r="J113" s="146" t="inlineStr">
        <is>
          <t>បានបង់</t>
        </is>
      </c>
    </row>
    <row r="114" ht="18" customHeight="1" s="59">
      <c r="A114" s="150" t="n">
        <v>6</v>
      </c>
      <c r="B114" s="152" t="inlineStr">
        <is>
          <t>032535</t>
        </is>
      </c>
      <c r="C114" s="154" t="n">
        <v>41449</v>
      </c>
      <c r="D114" s="538" t="n">
        <v>182.92</v>
      </c>
      <c r="E114" s="145" t="inlineStr">
        <is>
          <t>A P L Logistics</t>
        </is>
      </c>
      <c r="F114" s="142" t="inlineStr">
        <is>
          <t>100046460</t>
        </is>
      </c>
      <c r="G114" s="152" t="inlineStr">
        <is>
          <t>032535</t>
        </is>
      </c>
      <c r="H114" s="154" t="n">
        <v>41449</v>
      </c>
      <c r="I114" s="538" t="n">
        <v>182.92</v>
      </c>
      <c r="J114" s="146" t="inlineStr">
        <is>
          <t>បានបង់</t>
        </is>
      </c>
    </row>
    <row r="115" ht="18" customHeight="1" s="59">
      <c r="A115" s="150" t="n">
        <v>7</v>
      </c>
      <c r="B115" s="152" t="inlineStr">
        <is>
          <t>032586</t>
        </is>
      </c>
      <c r="C115" s="154" t="n">
        <v>41453</v>
      </c>
      <c r="D115" s="538" t="n">
        <v>3.6</v>
      </c>
      <c r="E115" s="145" t="inlineStr">
        <is>
          <t>A P L Logistics</t>
        </is>
      </c>
      <c r="F115" s="152" t="inlineStr">
        <is>
          <t>100046460</t>
        </is>
      </c>
      <c r="G115" s="152" t="inlineStr">
        <is>
          <t>032586</t>
        </is>
      </c>
      <c r="H115" s="154" t="n">
        <v>41453</v>
      </c>
      <c r="I115" s="538" t="n">
        <v>3.6</v>
      </c>
      <c r="J115" s="146" t="inlineStr">
        <is>
          <t>បានបង់</t>
        </is>
      </c>
    </row>
    <row r="116" ht="18" customHeight="1" s="59">
      <c r="A116" s="381" t="inlineStr">
        <is>
          <t>Total 06/2013</t>
        </is>
      </c>
      <c r="B116" s="496" t="n"/>
      <c r="C116" s="459" t="n"/>
      <c r="D116" s="538">
        <f>SUM(D109:D115)</f>
        <v/>
      </c>
      <c r="E116" s="145" t="n"/>
      <c r="F116" s="142" t="n"/>
      <c r="G116" s="152" t="n"/>
      <c r="H116" s="535" t="inlineStr">
        <is>
          <t>USD</t>
        </is>
      </c>
      <c r="I116" s="538">
        <f>SUM(I109:I115)</f>
        <v/>
      </c>
      <c r="J116" s="148" t="n"/>
    </row>
    <row r="117" ht="21.9" customHeight="1" s="59">
      <c r="A117" s="381" t="inlineStr">
        <is>
          <t>Total 06/2013</t>
        </is>
      </c>
      <c r="B117" s="496" t="n"/>
      <c r="C117" s="459" t="n"/>
      <c r="D117" s="538" t="n"/>
      <c r="E117" s="145" t="n"/>
      <c r="F117" s="142" t="n"/>
      <c r="G117" s="536" t="n">
        <v>4063</v>
      </c>
      <c r="H117" s="535" t="inlineStr">
        <is>
          <t>RIEL</t>
        </is>
      </c>
      <c r="I117" s="537">
        <f>I116*G117</f>
        <v/>
      </c>
      <c r="J117" s="148" t="n"/>
    </row>
    <row r="118" ht="18" customHeight="1" s="59">
      <c r="A118" s="151" t="n">
        <v>1</v>
      </c>
      <c r="B118" s="152" t="inlineStr">
        <is>
          <t>032583</t>
        </is>
      </c>
      <c r="C118" s="154" t="n">
        <v>41452</v>
      </c>
      <c r="D118" s="538" t="n">
        <v>76.8</v>
      </c>
      <c r="E118" s="145" t="inlineStr">
        <is>
          <t>A P L Logistics</t>
        </is>
      </c>
      <c r="F118" s="152" t="inlineStr">
        <is>
          <t>100046460</t>
        </is>
      </c>
      <c r="G118" s="152" t="inlineStr">
        <is>
          <t>032583</t>
        </is>
      </c>
      <c r="H118" s="154" t="n">
        <v>41452</v>
      </c>
      <c r="I118" s="538" t="n">
        <v>76.8</v>
      </c>
      <c r="J118" s="146" t="inlineStr">
        <is>
          <t>បានបង់</t>
        </is>
      </c>
    </row>
    <row r="119" ht="18" customHeight="1" s="59">
      <c r="A119" s="150" t="n">
        <v>2</v>
      </c>
      <c r="B119" s="152" t="inlineStr">
        <is>
          <t>032640</t>
        </is>
      </c>
      <c r="C119" s="154" t="n">
        <v>41456</v>
      </c>
      <c r="D119" s="538" t="n">
        <v>305.89</v>
      </c>
      <c r="E119" s="145" t="inlineStr">
        <is>
          <t>A P L Logistics</t>
        </is>
      </c>
      <c r="F119" s="142" t="inlineStr">
        <is>
          <t>100046460</t>
        </is>
      </c>
      <c r="G119" s="152" t="inlineStr">
        <is>
          <t>032640</t>
        </is>
      </c>
      <c r="H119" s="154" t="n">
        <v>41456</v>
      </c>
      <c r="I119" s="538" t="n">
        <v>305.89</v>
      </c>
      <c r="J119" s="146" t="inlineStr">
        <is>
          <t>បានបង់</t>
        </is>
      </c>
    </row>
    <row r="120" ht="18" customHeight="1" s="59">
      <c r="A120" s="151" t="n">
        <v>3</v>
      </c>
      <c r="B120" s="152" t="inlineStr">
        <is>
          <t>032680</t>
        </is>
      </c>
      <c r="C120" s="154" t="n">
        <v>41463</v>
      </c>
      <c r="D120" s="538" t="n">
        <v>34.86</v>
      </c>
      <c r="E120" s="145" t="inlineStr">
        <is>
          <t>A P L Logistics</t>
        </is>
      </c>
      <c r="F120" s="152" t="inlineStr">
        <is>
          <t>100046460</t>
        </is>
      </c>
      <c r="G120" s="152" t="inlineStr">
        <is>
          <t>032680</t>
        </is>
      </c>
      <c r="H120" s="154" t="n">
        <v>41463</v>
      </c>
      <c r="I120" s="538" t="n">
        <v>34.86</v>
      </c>
      <c r="J120" s="146" t="inlineStr">
        <is>
          <t>បានបង់</t>
        </is>
      </c>
    </row>
    <row r="121" ht="18" customHeight="1" s="59">
      <c r="A121" s="150" t="n">
        <v>4</v>
      </c>
      <c r="B121" s="152" t="inlineStr">
        <is>
          <t>032710</t>
        </is>
      </c>
      <c r="C121" s="154" t="n">
        <v>41463</v>
      </c>
      <c r="D121" s="538" t="n">
        <v>450.81</v>
      </c>
      <c r="E121" s="145" t="inlineStr">
        <is>
          <t>A P L Logistics</t>
        </is>
      </c>
      <c r="F121" s="142" t="inlineStr">
        <is>
          <t>100046460</t>
        </is>
      </c>
      <c r="G121" s="152" t="inlineStr">
        <is>
          <t>032710</t>
        </is>
      </c>
      <c r="H121" s="154" t="n">
        <v>41463</v>
      </c>
      <c r="I121" s="538" t="n">
        <v>450.81</v>
      </c>
      <c r="J121" s="146" t="inlineStr">
        <is>
          <t>បានបង់</t>
        </is>
      </c>
    </row>
    <row r="122" ht="18" customHeight="1" s="59">
      <c r="A122" s="151" t="n">
        <v>5</v>
      </c>
      <c r="B122" s="152" t="inlineStr">
        <is>
          <t>032763</t>
        </is>
      </c>
      <c r="C122" s="154" t="n">
        <v>41470</v>
      </c>
      <c r="D122" s="538" t="n">
        <v>54.3</v>
      </c>
      <c r="E122" s="145" t="inlineStr">
        <is>
          <t>A P L Logistics</t>
        </is>
      </c>
      <c r="F122" s="152" t="inlineStr">
        <is>
          <t>100046460</t>
        </is>
      </c>
      <c r="G122" s="152" t="inlineStr">
        <is>
          <t>032763</t>
        </is>
      </c>
      <c r="H122" s="154" t="n">
        <v>41470</v>
      </c>
      <c r="I122" s="538" t="n">
        <v>54.3</v>
      </c>
      <c r="J122" s="146" t="inlineStr">
        <is>
          <t>បានបង់</t>
        </is>
      </c>
    </row>
    <row r="123" ht="18" customHeight="1" s="59">
      <c r="A123" s="150" t="n">
        <v>6</v>
      </c>
      <c r="B123" s="152" t="inlineStr">
        <is>
          <t>032794</t>
        </is>
      </c>
      <c r="C123" s="154" t="n">
        <v>41470</v>
      </c>
      <c r="D123" s="538" t="n">
        <v>379.69</v>
      </c>
      <c r="E123" s="145" t="inlineStr">
        <is>
          <t>A P L Logistics</t>
        </is>
      </c>
      <c r="F123" s="142" t="inlineStr">
        <is>
          <t>100046460</t>
        </is>
      </c>
      <c r="G123" s="152" t="inlineStr">
        <is>
          <t>032794</t>
        </is>
      </c>
      <c r="H123" s="154" t="n">
        <v>41470</v>
      </c>
      <c r="I123" s="538" t="n">
        <v>379.69</v>
      </c>
      <c r="J123" s="146" t="inlineStr">
        <is>
          <t>បានបង់</t>
        </is>
      </c>
    </row>
    <row r="124" ht="18" customHeight="1" s="59">
      <c r="A124" s="151" t="n">
        <v>7</v>
      </c>
      <c r="B124" s="152" t="inlineStr">
        <is>
          <t>032848</t>
        </is>
      </c>
      <c r="C124" s="154" t="n">
        <v>41477</v>
      </c>
      <c r="D124" s="538" t="n">
        <v>48.72</v>
      </c>
      <c r="E124" s="145" t="inlineStr">
        <is>
          <t>A P L Logistics</t>
        </is>
      </c>
      <c r="F124" s="152" t="inlineStr">
        <is>
          <t>100046460</t>
        </is>
      </c>
      <c r="G124" s="152" t="inlineStr">
        <is>
          <t>032848</t>
        </is>
      </c>
      <c r="H124" s="154" t="n">
        <v>41477</v>
      </c>
      <c r="I124" s="538" t="n">
        <v>48.72</v>
      </c>
      <c r="J124" s="146" t="inlineStr">
        <is>
          <t>បានបង់</t>
        </is>
      </c>
    </row>
    <row r="125" ht="18" customHeight="1" s="59">
      <c r="A125" s="150" t="n">
        <v>8</v>
      </c>
      <c r="B125" s="152" t="inlineStr">
        <is>
          <t>032889</t>
        </is>
      </c>
      <c r="C125" s="154" t="n">
        <v>41478</v>
      </c>
      <c r="D125" s="538" t="n">
        <v>175.1</v>
      </c>
      <c r="E125" s="145" t="inlineStr">
        <is>
          <t>A P L Logistics</t>
        </is>
      </c>
      <c r="F125" s="142" t="inlineStr">
        <is>
          <t>100046460</t>
        </is>
      </c>
      <c r="G125" s="152" t="inlineStr">
        <is>
          <t>032889</t>
        </is>
      </c>
      <c r="H125" s="154" t="n">
        <v>41478</v>
      </c>
      <c r="I125" s="538" t="n">
        <v>175.1</v>
      </c>
      <c r="J125" s="146" t="inlineStr">
        <is>
          <t>បានបង់</t>
        </is>
      </c>
    </row>
    <row r="126" ht="18" customHeight="1" s="59">
      <c r="A126" s="151" t="n">
        <v>9</v>
      </c>
      <c r="B126" s="152" t="inlineStr">
        <is>
          <t>032936</t>
        </is>
      </c>
      <c r="C126" s="154" t="n">
        <v>41484</v>
      </c>
      <c r="D126" s="538" t="n">
        <v>64.26000000000001</v>
      </c>
      <c r="E126" s="145" t="inlineStr">
        <is>
          <t>A P L Logistics</t>
        </is>
      </c>
      <c r="F126" s="152" t="inlineStr">
        <is>
          <t>100046460</t>
        </is>
      </c>
      <c r="G126" s="152" t="inlineStr">
        <is>
          <t>032936</t>
        </is>
      </c>
      <c r="H126" s="154" t="n">
        <v>41484</v>
      </c>
      <c r="I126" s="538" t="n">
        <v>64.26000000000001</v>
      </c>
      <c r="J126" s="146" t="inlineStr">
        <is>
          <t>បានបង់</t>
        </is>
      </c>
    </row>
    <row r="127" ht="18" customHeight="1" s="59">
      <c r="A127" s="150" t="n">
        <v>10</v>
      </c>
      <c r="B127" s="152" t="inlineStr">
        <is>
          <t>032958</t>
        </is>
      </c>
      <c r="C127" s="154" t="n">
        <v>41484</v>
      </c>
      <c r="D127" s="538" t="n">
        <v>134.24</v>
      </c>
      <c r="E127" s="145" t="inlineStr">
        <is>
          <t>A P L Logistics</t>
        </is>
      </c>
      <c r="F127" s="142" t="inlineStr">
        <is>
          <t>100046460</t>
        </is>
      </c>
      <c r="G127" s="152" t="inlineStr">
        <is>
          <t>032958</t>
        </is>
      </c>
      <c r="H127" s="154" t="n">
        <v>41484</v>
      </c>
      <c r="I127" s="538" t="n">
        <v>134.24</v>
      </c>
      <c r="J127" s="146" t="inlineStr">
        <is>
          <t>បានបង់</t>
        </is>
      </c>
    </row>
    <row r="128" ht="18" customHeight="1" s="59">
      <c r="A128" s="381" t="inlineStr">
        <is>
          <t>Total 07/2013</t>
        </is>
      </c>
      <c r="B128" s="496" t="n"/>
      <c r="C128" s="459" t="n"/>
      <c r="D128" s="538">
        <f>SUM(D118:D127)</f>
        <v/>
      </c>
      <c r="E128" s="145" t="n"/>
      <c r="F128" s="142" t="n"/>
      <c r="G128" s="152" t="n"/>
      <c r="H128" s="535" t="inlineStr">
        <is>
          <t>USD</t>
        </is>
      </c>
      <c r="I128" s="538">
        <f>SUM(I118:I127)</f>
        <v/>
      </c>
      <c r="J128" s="148" t="n"/>
    </row>
    <row r="129" ht="21.9" customHeight="1" s="59">
      <c r="A129" s="381" t="inlineStr">
        <is>
          <t>Total 07/2013</t>
        </is>
      </c>
      <c r="B129" s="496" t="n"/>
      <c r="C129" s="459" t="n"/>
      <c r="D129" s="538" t="n"/>
      <c r="E129" s="145" t="n"/>
      <c r="F129" s="142" t="n"/>
      <c r="G129" s="536" t="n">
        <v>4062</v>
      </c>
      <c r="H129" s="535" t="inlineStr">
        <is>
          <t>RIEL</t>
        </is>
      </c>
      <c r="I129" s="537">
        <f>I128*G129</f>
        <v/>
      </c>
      <c r="J129" s="148" t="n"/>
    </row>
    <row r="130" ht="18" customHeight="1" s="59">
      <c r="A130" s="150" t="n">
        <v>1</v>
      </c>
      <c r="B130" s="152" t="inlineStr">
        <is>
          <t>033068</t>
        </is>
      </c>
      <c r="C130" s="154" t="n">
        <v>41491</v>
      </c>
      <c r="D130" s="538" t="n">
        <v>152.8</v>
      </c>
      <c r="E130" s="145" t="inlineStr">
        <is>
          <t>A P L Logistics</t>
        </is>
      </c>
      <c r="F130" s="142" t="inlineStr">
        <is>
          <t>100046460</t>
        </is>
      </c>
      <c r="G130" s="152" t="inlineStr">
        <is>
          <t>033068</t>
        </is>
      </c>
      <c r="H130" s="154" t="n">
        <v>41491</v>
      </c>
      <c r="I130" s="538" t="n">
        <v>152.8</v>
      </c>
      <c r="J130" s="146" t="inlineStr">
        <is>
          <t>បានបង់</t>
        </is>
      </c>
    </row>
    <row r="131" ht="18" customHeight="1" s="59">
      <c r="A131" s="150" t="n">
        <v>2</v>
      </c>
      <c r="B131" s="152" t="inlineStr">
        <is>
          <t>033152</t>
        </is>
      </c>
      <c r="C131" s="154" t="n">
        <v>41498</v>
      </c>
      <c r="D131" s="538" t="n">
        <v>219.25</v>
      </c>
      <c r="E131" s="145" t="inlineStr">
        <is>
          <t>A P L Logistics</t>
        </is>
      </c>
      <c r="F131" s="142" t="inlineStr">
        <is>
          <t>100046460</t>
        </is>
      </c>
      <c r="G131" s="152" t="inlineStr">
        <is>
          <t>033152</t>
        </is>
      </c>
      <c r="H131" s="154" t="n">
        <v>41498</v>
      </c>
      <c r="I131" s="538" t="n">
        <v>219.25</v>
      </c>
      <c r="J131" s="146" t="inlineStr">
        <is>
          <t>បានបង់</t>
        </is>
      </c>
    </row>
    <row r="132" ht="18" customHeight="1" s="59">
      <c r="A132" s="150" t="n">
        <v>3</v>
      </c>
      <c r="B132" s="152" t="inlineStr">
        <is>
          <t>033217</t>
        </is>
      </c>
      <c r="C132" s="154" t="n">
        <v>41505</v>
      </c>
      <c r="D132" s="538" t="n">
        <v>43.04</v>
      </c>
      <c r="E132" s="145" t="inlineStr">
        <is>
          <t>A P L Logistics</t>
        </is>
      </c>
      <c r="F132" s="152" t="inlineStr">
        <is>
          <t>100046460</t>
        </is>
      </c>
      <c r="G132" s="152" t="inlineStr">
        <is>
          <t>033217</t>
        </is>
      </c>
      <c r="H132" s="154" t="n">
        <v>41505</v>
      </c>
      <c r="I132" s="538" t="n">
        <v>43.04</v>
      </c>
      <c r="J132" s="146" t="inlineStr">
        <is>
          <t>បានបង់</t>
        </is>
      </c>
    </row>
    <row r="133" ht="18" customHeight="1" s="59">
      <c r="A133" s="150" t="n">
        <v>4</v>
      </c>
      <c r="B133" s="152" t="inlineStr">
        <is>
          <t>033255</t>
        </is>
      </c>
      <c r="C133" s="154" t="n">
        <v>41505</v>
      </c>
      <c r="D133" s="538" t="n">
        <v>129.59</v>
      </c>
      <c r="E133" s="145" t="inlineStr">
        <is>
          <t>A P L Logistics</t>
        </is>
      </c>
      <c r="F133" s="142" t="inlineStr">
        <is>
          <t>100046460</t>
        </is>
      </c>
      <c r="G133" s="152" t="inlineStr">
        <is>
          <t>033255</t>
        </is>
      </c>
      <c r="H133" s="154" t="n">
        <v>41505</v>
      </c>
      <c r="I133" s="538" t="n">
        <v>129.59</v>
      </c>
      <c r="J133" s="146" t="inlineStr">
        <is>
          <t>បានបង់</t>
        </is>
      </c>
    </row>
    <row r="134" ht="18" customHeight="1" s="59">
      <c r="A134" s="150" t="n">
        <v>5</v>
      </c>
      <c r="B134" s="152" t="inlineStr">
        <is>
          <t>033347</t>
        </is>
      </c>
      <c r="C134" s="154" t="n">
        <v>41512</v>
      </c>
      <c r="D134" s="538" t="n">
        <v>67.12</v>
      </c>
      <c r="E134" s="145" t="inlineStr">
        <is>
          <t>A P L Logistics</t>
        </is>
      </c>
      <c r="F134" s="152" t="inlineStr">
        <is>
          <t>100046460</t>
        </is>
      </c>
      <c r="G134" s="152" t="inlineStr">
        <is>
          <t>033347</t>
        </is>
      </c>
      <c r="H134" s="154" t="n">
        <v>41512</v>
      </c>
      <c r="I134" s="538" t="n">
        <v>67.12</v>
      </c>
      <c r="J134" s="146" t="inlineStr">
        <is>
          <t>បានបង់</t>
        </is>
      </c>
    </row>
    <row r="135" ht="18" customHeight="1" s="59">
      <c r="A135" s="381" t="inlineStr">
        <is>
          <t>Total 08/2013</t>
        </is>
      </c>
      <c r="B135" s="496" t="n"/>
      <c r="C135" s="459" t="n"/>
      <c r="D135" s="538">
        <f>SUM(D130:D134)</f>
        <v/>
      </c>
      <c r="E135" s="145" t="n"/>
      <c r="F135" s="142" t="n"/>
      <c r="G135" s="152" t="n"/>
      <c r="H135" s="535" t="inlineStr">
        <is>
          <t>USD</t>
        </is>
      </c>
      <c r="I135" s="538">
        <f>SUM(I130:I134)</f>
        <v/>
      </c>
      <c r="J135" s="148" t="n"/>
    </row>
    <row r="136" ht="21.9" customHeight="1" s="59">
      <c r="A136" s="381" t="inlineStr">
        <is>
          <t>Total 08/2013</t>
        </is>
      </c>
      <c r="B136" s="496" t="n"/>
      <c r="C136" s="459" t="n"/>
      <c r="D136" s="538" t="n"/>
      <c r="E136" s="145" t="n"/>
      <c r="F136" s="142" t="n"/>
      <c r="G136" s="536" t="n">
        <v>4062</v>
      </c>
      <c r="H136" s="535" t="inlineStr">
        <is>
          <t>RIEL</t>
        </is>
      </c>
      <c r="I136" s="537">
        <f>I135*G136</f>
        <v/>
      </c>
      <c r="J136" s="148" t="n"/>
    </row>
    <row r="137" ht="18" customHeight="1" s="59">
      <c r="A137" s="150" t="n">
        <v>1</v>
      </c>
      <c r="B137" s="152" t="inlineStr">
        <is>
          <t>033394</t>
        </is>
      </c>
      <c r="C137" s="154" t="n">
        <v>41519</v>
      </c>
      <c r="D137" s="538" t="n">
        <v>145.02</v>
      </c>
      <c r="E137" s="145" t="inlineStr">
        <is>
          <t>A P L Logistics</t>
        </is>
      </c>
      <c r="F137" s="142" t="inlineStr">
        <is>
          <t>100046460</t>
        </is>
      </c>
      <c r="G137" s="152" t="inlineStr">
        <is>
          <t>033394</t>
        </is>
      </c>
      <c r="H137" s="154" t="n">
        <v>41519</v>
      </c>
      <c r="I137" s="538" t="n">
        <v>145.02</v>
      </c>
      <c r="J137" s="146" t="inlineStr">
        <is>
          <t>បានបង់</t>
        </is>
      </c>
    </row>
    <row r="138" ht="18" customHeight="1" s="59">
      <c r="A138" s="150" t="n">
        <v>2</v>
      </c>
      <c r="B138" s="152" t="inlineStr">
        <is>
          <t>033429</t>
        </is>
      </c>
      <c r="C138" s="154" t="n">
        <v>41519</v>
      </c>
      <c r="D138" s="538" t="n">
        <v>3.6</v>
      </c>
      <c r="E138" s="145" t="inlineStr">
        <is>
          <t>A P L Logistics</t>
        </is>
      </c>
      <c r="F138" s="152" t="inlineStr">
        <is>
          <t>100046460</t>
        </is>
      </c>
      <c r="G138" s="152" t="inlineStr">
        <is>
          <t>033429</t>
        </is>
      </c>
      <c r="H138" s="154" t="n">
        <v>41519</v>
      </c>
      <c r="I138" s="538" t="n">
        <v>3.6</v>
      </c>
      <c r="J138" s="146" t="inlineStr">
        <is>
          <t>បានបង់</t>
        </is>
      </c>
    </row>
    <row r="139" ht="18" customHeight="1" s="59">
      <c r="A139" s="150" t="n">
        <v>3</v>
      </c>
      <c r="B139" s="152" t="inlineStr">
        <is>
          <t>033436</t>
        </is>
      </c>
      <c r="C139" s="154" t="n">
        <v>41519</v>
      </c>
      <c r="D139" s="538" t="n">
        <v>352.48</v>
      </c>
      <c r="E139" s="145" t="inlineStr">
        <is>
          <t>A P L Logistics</t>
        </is>
      </c>
      <c r="F139" s="142" t="inlineStr">
        <is>
          <t>100046460</t>
        </is>
      </c>
      <c r="G139" s="152" t="inlineStr">
        <is>
          <t>033436</t>
        </is>
      </c>
      <c r="H139" s="154" t="n">
        <v>41519</v>
      </c>
      <c r="I139" s="538" t="n">
        <v>352.48</v>
      </c>
      <c r="J139" s="146" t="inlineStr">
        <is>
          <t>បានបង់</t>
        </is>
      </c>
    </row>
    <row r="140" ht="18" customHeight="1" s="59">
      <c r="A140" s="150" t="n">
        <v>4</v>
      </c>
      <c r="B140" s="152" t="inlineStr">
        <is>
          <t>033513</t>
        </is>
      </c>
      <c r="C140" s="154" t="n">
        <v>41526</v>
      </c>
      <c r="D140" s="538" t="n">
        <v>37.97</v>
      </c>
      <c r="E140" s="145" t="inlineStr">
        <is>
          <t>A P L Logistics</t>
        </is>
      </c>
      <c r="F140" s="152" t="inlineStr">
        <is>
          <t>100046460</t>
        </is>
      </c>
      <c r="G140" s="152" t="inlineStr">
        <is>
          <t>033513</t>
        </is>
      </c>
      <c r="H140" s="154" t="n">
        <v>41526</v>
      </c>
      <c r="I140" s="538" t="n">
        <v>37.97</v>
      </c>
      <c r="J140" s="146" t="inlineStr">
        <is>
          <t>បានបង់</t>
        </is>
      </c>
    </row>
    <row r="141" ht="18" customHeight="1" s="59">
      <c r="A141" s="150" t="n">
        <v>5</v>
      </c>
      <c r="B141" s="152" t="inlineStr">
        <is>
          <t>033565</t>
        </is>
      </c>
      <c r="C141" s="154" t="n">
        <v>41526</v>
      </c>
      <c r="D141" s="538" t="n">
        <v>319.7</v>
      </c>
      <c r="E141" s="145" t="inlineStr">
        <is>
          <t>A P L Logistics</t>
        </is>
      </c>
      <c r="F141" s="142" t="inlineStr">
        <is>
          <t>100046460</t>
        </is>
      </c>
      <c r="G141" s="152" t="inlineStr">
        <is>
          <t>033565</t>
        </is>
      </c>
      <c r="H141" s="154" t="n">
        <v>41526</v>
      </c>
      <c r="I141" s="538" t="n">
        <v>319.7</v>
      </c>
      <c r="J141" s="146" t="inlineStr">
        <is>
          <t>បានបង់</t>
        </is>
      </c>
    </row>
    <row r="142" ht="18" customHeight="1" s="59">
      <c r="A142" s="150" t="n">
        <v>6</v>
      </c>
      <c r="B142" s="152" t="inlineStr">
        <is>
          <t>033648</t>
        </is>
      </c>
      <c r="C142" s="154" t="n">
        <v>41533</v>
      </c>
      <c r="D142" s="538" t="n">
        <v>35.73</v>
      </c>
      <c r="E142" s="145" t="inlineStr">
        <is>
          <t>A P L Logistics</t>
        </is>
      </c>
      <c r="F142" s="152" t="inlineStr">
        <is>
          <t>100046460</t>
        </is>
      </c>
      <c r="G142" s="152" t="inlineStr">
        <is>
          <t>033648</t>
        </is>
      </c>
      <c r="H142" s="154" t="n">
        <v>41533</v>
      </c>
      <c r="I142" s="538" t="n">
        <v>35.73</v>
      </c>
      <c r="J142" s="146" t="inlineStr">
        <is>
          <t>បានបង់</t>
        </is>
      </c>
    </row>
    <row r="143" ht="18" customHeight="1" s="59">
      <c r="A143" s="150" t="n">
        <v>7</v>
      </c>
      <c r="B143" s="152" t="inlineStr">
        <is>
          <t>033633</t>
        </is>
      </c>
      <c r="C143" s="154" t="n">
        <v>41533</v>
      </c>
      <c r="D143" s="538" t="n">
        <v>104.03</v>
      </c>
      <c r="E143" s="145" t="inlineStr">
        <is>
          <t>A P L Logistics</t>
        </is>
      </c>
      <c r="F143" s="142" t="inlineStr">
        <is>
          <t>100046460</t>
        </is>
      </c>
      <c r="G143" s="152" t="inlineStr">
        <is>
          <t>033633</t>
        </is>
      </c>
      <c r="H143" s="154" t="n">
        <v>41533</v>
      </c>
      <c r="I143" s="538" t="n">
        <v>104.03</v>
      </c>
      <c r="J143" s="146" t="inlineStr">
        <is>
          <t>បានបង់</t>
        </is>
      </c>
    </row>
    <row r="144" ht="18" customHeight="1" s="59">
      <c r="A144" s="150" t="n">
        <v>8</v>
      </c>
      <c r="B144" s="152" t="inlineStr">
        <is>
          <t>033709</t>
        </is>
      </c>
      <c r="C144" s="154" t="n">
        <v>41540</v>
      </c>
      <c r="D144" s="538" t="n">
        <v>61.27</v>
      </c>
      <c r="E144" s="145" t="inlineStr">
        <is>
          <t>A P L Logistics</t>
        </is>
      </c>
      <c r="F144" s="152" t="inlineStr">
        <is>
          <t>100046460</t>
        </is>
      </c>
      <c r="G144" s="152" t="inlineStr">
        <is>
          <t>033709</t>
        </is>
      </c>
      <c r="H144" s="154" t="n">
        <v>41540</v>
      </c>
      <c r="I144" s="538" t="n">
        <v>61.27</v>
      </c>
      <c r="J144" s="146" t="inlineStr">
        <is>
          <t>បានបង់</t>
        </is>
      </c>
    </row>
    <row r="145" ht="18" customHeight="1" s="59">
      <c r="A145" s="150" t="n">
        <v>9</v>
      </c>
      <c r="B145" s="152" t="inlineStr">
        <is>
          <t>033755</t>
        </is>
      </c>
      <c r="C145" s="154" t="n">
        <v>41541</v>
      </c>
      <c r="D145" s="538" t="n">
        <v>61.8</v>
      </c>
      <c r="E145" s="145" t="inlineStr">
        <is>
          <t>A P L Logistics</t>
        </is>
      </c>
      <c r="F145" s="152" t="inlineStr">
        <is>
          <t>100046460</t>
        </is>
      </c>
      <c r="G145" s="152" t="inlineStr">
        <is>
          <t>033755</t>
        </is>
      </c>
      <c r="H145" s="154" t="n">
        <v>41541</v>
      </c>
      <c r="I145" s="538" t="n">
        <v>61.8</v>
      </c>
      <c r="J145" s="146" t="inlineStr">
        <is>
          <t>បានបង់</t>
        </is>
      </c>
    </row>
    <row r="146" ht="18" customHeight="1" s="59">
      <c r="A146" s="150" t="n">
        <v>10</v>
      </c>
      <c r="B146" s="152" t="inlineStr">
        <is>
          <t>033795</t>
        </is>
      </c>
      <c r="C146" s="154" t="n">
        <v>41547</v>
      </c>
      <c r="D146" s="538" t="n">
        <v>215.54</v>
      </c>
      <c r="E146" s="145" t="inlineStr">
        <is>
          <t>A P L Logistics</t>
        </is>
      </c>
      <c r="F146" s="142" t="inlineStr">
        <is>
          <t>100046460</t>
        </is>
      </c>
      <c r="G146" s="152" t="inlineStr">
        <is>
          <t>033795</t>
        </is>
      </c>
      <c r="H146" s="154" t="n">
        <v>41547</v>
      </c>
      <c r="I146" s="538" t="n">
        <v>215.54</v>
      </c>
      <c r="J146" s="146" t="inlineStr">
        <is>
          <t>បានបង់</t>
        </is>
      </c>
    </row>
    <row r="147" ht="18" customHeight="1" s="59">
      <c r="A147" s="381" t="inlineStr">
        <is>
          <t>Total 09/2013</t>
        </is>
      </c>
      <c r="B147" s="496" t="n"/>
      <c r="C147" s="459" t="n"/>
      <c r="D147" s="538">
        <f>SUM(D137:D146)</f>
        <v/>
      </c>
      <c r="E147" s="145" t="n"/>
      <c r="F147" s="142" t="n"/>
      <c r="G147" s="152" t="n"/>
      <c r="H147" s="535" t="inlineStr">
        <is>
          <t>USD</t>
        </is>
      </c>
      <c r="I147" s="538">
        <f>SUM(I137:I146)</f>
        <v/>
      </c>
      <c r="J147" s="148" t="n"/>
    </row>
    <row r="148" ht="21.9" customHeight="1" s="59">
      <c r="A148" s="381" t="inlineStr">
        <is>
          <t>Total 09/2013</t>
        </is>
      </c>
      <c r="B148" s="496" t="n"/>
      <c r="C148" s="459" t="n"/>
      <c r="D148" s="538" t="n"/>
      <c r="E148" s="145" t="n"/>
      <c r="F148" s="142" t="n"/>
      <c r="G148" s="536" t="n">
        <v>4062</v>
      </c>
      <c r="H148" s="535" t="inlineStr">
        <is>
          <t>RIEL</t>
        </is>
      </c>
      <c r="I148" s="537">
        <f>I147*G148</f>
        <v/>
      </c>
      <c r="J148" s="148" t="n"/>
    </row>
    <row r="149" ht="18" customHeight="1" s="59">
      <c r="A149" s="150" t="n">
        <v>1</v>
      </c>
      <c r="B149" s="152" t="inlineStr">
        <is>
          <t>033906</t>
        </is>
      </c>
      <c r="C149" s="154" t="n">
        <v>41554</v>
      </c>
      <c r="D149" s="538" t="n">
        <v>214.95</v>
      </c>
      <c r="E149" s="145" t="inlineStr">
        <is>
          <t>A P L Logistics</t>
        </is>
      </c>
      <c r="F149" s="142" t="inlineStr">
        <is>
          <t>100046460</t>
        </is>
      </c>
      <c r="G149" s="152" t="inlineStr">
        <is>
          <t>033906</t>
        </is>
      </c>
      <c r="H149" s="154" t="n">
        <v>41554</v>
      </c>
      <c r="I149" s="538" t="n">
        <v>214.95</v>
      </c>
      <c r="J149" s="146" t="inlineStr">
        <is>
          <t>បានបង់</t>
        </is>
      </c>
    </row>
    <row r="150" ht="18" customHeight="1" s="59">
      <c r="A150" s="150" t="n">
        <v>2</v>
      </c>
      <c r="B150" s="152" t="inlineStr">
        <is>
          <t>034006</t>
        </is>
      </c>
      <c r="C150" s="154" t="n">
        <v>41561</v>
      </c>
      <c r="D150" s="538" t="n">
        <v>127.3</v>
      </c>
      <c r="E150" s="145" t="inlineStr">
        <is>
          <t>A P L Logistics</t>
        </is>
      </c>
      <c r="F150" s="142" t="inlineStr">
        <is>
          <t>100046460</t>
        </is>
      </c>
      <c r="G150" s="152" t="inlineStr">
        <is>
          <t>034006</t>
        </is>
      </c>
      <c r="H150" s="154" t="n">
        <v>41561</v>
      </c>
      <c r="I150" s="538" t="n">
        <v>127.3</v>
      </c>
      <c r="J150" s="146" t="inlineStr">
        <is>
          <t>បានបង់</t>
        </is>
      </c>
    </row>
    <row r="151" ht="18" customHeight="1" s="59">
      <c r="A151" s="150" t="n">
        <v>3</v>
      </c>
      <c r="B151" s="152" t="inlineStr">
        <is>
          <t>034039</t>
        </is>
      </c>
      <c r="C151" s="154" t="n">
        <v>41561</v>
      </c>
      <c r="D151" s="538" t="n">
        <v>51.4</v>
      </c>
      <c r="E151" s="145" t="inlineStr">
        <is>
          <t>A P L Logistics</t>
        </is>
      </c>
      <c r="F151" s="152" t="inlineStr">
        <is>
          <t>100046460</t>
        </is>
      </c>
      <c r="G151" s="152" t="inlineStr">
        <is>
          <t>034039</t>
        </is>
      </c>
      <c r="H151" s="154" t="n">
        <v>41561</v>
      </c>
      <c r="I151" s="538" t="n">
        <v>51.4</v>
      </c>
      <c r="J151" s="146" t="inlineStr">
        <is>
          <t>បានបង់</t>
        </is>
      </c>
    </row>
    <row r="152" ht="18" customHeight="1" s="59">
      <c r="A152" s="150" t="n">
        <v>4</v>
      </c>
      <c r="B152" s="152" t="inlineStr">
        <is>
          <t>034079</t>
        </is>
      </c>
      <c r="C152" s="154" t="n">
        <v>41568</v>
      </c>
      <c r="D152" s="538" t="n">
        <v>30</v>
      </c>
      <c r="E152" s="145" t="inlineStr">
        <is>
          <t>A P L Logistics</t>
        </is>
      </c>
      <c r="F152" s="152" t="inlineStr">
        <is>
          <t>100046460</t>
        </is>
      </c>
      <c r="G152" s="152" t="inlineStr">
        <is>
          <t>034079</t>
        </is>
      </c>
      <c r="H152" s="154" t="n">
        <v>41568</v>
      </c>
      <c r="I152" s="538" t="n">
        <v>30</v>
      </c>
      <c r="J152" s="146" t="inlineStr">
        <is>
          <t>បានបង់</t>
        </is>
      </c>
    </row>
    <row r="153" ht="18" customHeight="1" s="59">
      <c r="A153" s="150" t="n">
        <v>5</v>
      </c>
      <c r="B153" s="152" t="inlineStr">
        <is>
          <t>034089</t>
        </is>
      </c>
      <c r="C153" s="154" t="n">
        <v>41568</v>
      </c>
      <c r="D153" s="538" t="n">
        <v>121.12</v>
      </c>
      <c r="E153" s="145" t="inlineStr">
        <is>
          <t>A P L Logistics</t>
        </is>
      </c>
      <c r="F153" s="142" t="inlineStr">
        <is>
          <t>100046460</t>
        </is>
      </c>
      <c r="G153" s="152" t="inlineStr">
        <is>
          <t>034089</t>
        </is>
      </c>
      <c r="H153" s="154" t="n">
        <v>41568</v>
      </c>
      <c r="I153" s="538" t="n">
        <v>121.12</v>
      </c>
      <c r="J153" s="146" t="inlineStr">
        <is>
          <t>បានបង់</t>
        </is>
      </c>
    </row>
    <row r="154" ht="18" customHeight="1" s="59">
      <c r="A154" s="150" t="n">
        <v>6</v>
      </c>
      <c r="B154" s="152" t="inlineStr">
        <is>
          <t>034154</t>
        </is>
      </c>
      <c r="C154" s="154" t="n">
        <v>41575</v>
      </c>
      <c r="D154" s="538" t="n">
        <v>239.21</v>
      </c>
      <c r="E154" s="145" t="inlineStr">
        <is>
          <t>A P L Logistics</t>
        </is>
      </c>
      <c r="F154" s="142" t="inlineStr">
        <is>
          <t>100046460</t>
        </is>
      </c>
      <c r="G154" s="152" t="inlineStr">
        <is>
          <t>034154</t>
        </is>
      </c>
      <c r="H154" s="154" t="n">
        <v>41575</v>
      </c>
      <c r="I154" s="538" t="n">
        <v>239.21</v>
      </c>
      <c r="J154" s="146" t="inlineStr">
        <is>
          <t>បានបង់</t>
        </is>
      </c>
    </row>
    <row r="155" ht="18" customHeight="1" s="59">
      <c r="A155" s="150" t="n">
        <v>7</v>
      </c>
      <c r="B155" s="152" t="inlineStr">
        <is>
          <t>034191</t>
        </is>
      </c>
      <c r="C155" s="154" t="n">
        <v>41575</v>
      </c>
      <c r="D155" s="538" t="n">
        <v>84.98</v>
      </c>
      <c r="E155" s="145" t="inlineStr">
        <is>
          <t>A P L Logistics</t>
        </is>
      </c>
      <c r="F155" s="142" t="inlineStr">
        <is>
          <t>100046460</t>
        </is>
      </c>
      <c r="G155" s="152" t="inlineStr">
        <is>
          <t>034191</t>
        </is>
      </c>
      <c r="H155" s="154" t="n">
        <v>41575</v>
      </c>
      <c r="I155" s="538" t="n">
        <v>84.98</v>
      </c>
      <c r="J155" s="146" t="inlineStr">
        <is>
          <t>បានបង់</t>
        </is>
      </c>
    </row>
    <row r="156" ht="18" customHeight="1" s="59">
      <c r="A156" s="381" t="inlineStr">
        <is>
          <t>Total 10/2013</t>
        </is>
      </c>
      <c r="B156" s="496" t="n"/>
      <c r="C156" s="459" t="n"/>
      <c r="D156" s="538">
        <f>SUM(D149:D155)</f>
        <v/>
      </c>
      <c r="E156" s="145" t="n"/>
      <c r="F156" s="142" t="n"/>
      <c r="G156" s="152" t="n"/>
      <c r="H156" s="535" t="inlineStr">
        <is>
          <t>USD</t>
        </is>
      </c>
      <c r="I156" s="538">
        <f>SUM(I149:I155)</f>
        <v/>
      </c>
      <c r="J156" s="148" t="n"/>
    </row>
    <row r="157" ht="21.9" customHeight="1" s="59">
      <c r="A157" s="381" t="inlineStr">
        <is>
          <t>Total 10/2013</t>
        </is>
      </c>
      <c r="B157" s="496" t="n"/>
      <c r="C157" s="459" t="n"/>
      <c r="D157" s="538" t="n"/>
      <c r="E157" s="145" t="n"/>
      <c r="F157" s="142" t="n"/>
      <c r="G157" s="539" t="n">
        <v>4058</v>
      </c>
      <c r="H157" s="535" t="inlineStr">
        <is>
          <t>RIEL</t>
        </is>
      </c>
      <c r="I157" s="537">
        <f>I156*G157</f>
        <v/>
      </c>
      <c r="J157" s="148" t="n"/>
    </row>
    <row r="158" ht="18" customHeight="1" s="59">
      <c r="A158" s="150" t="n">
        <v>1</v>
      </c>
      <c r="B158" s="152" t="inlineStr">
        <is>
          <t>034245</t>
        </is>
      </c>
      <c r="C158" s="154" t="n">
        <v>41582</v>
      </c>
      <c r="D158" s="538" t="n">
        <v>214.67</v>
      </c>
      <c r="E158" s="145" t="inlineStr">
        <is>
          <t>A P L Logistics</t>
        </is>
      </c>
      <c r="F158" s="142" t="inlineStr">
        <is>
          <t>100046460</t>
        </is>
      </c>
      <c r="G158" s="152" t="inlineStr">
        <is>
          <t>034245</t>
        </is>
      </c>
      <c r="H158" s="154" t="n">
        <v>41582</v>
      </c>
      <c r="I158" s="538" t="n">
        <v>214.67</v>
      </c>
      <c r="J158" s="146" t="inlineStr">
        <is>
          <t>បានបង់</t>
        </is>
      </c>
    </row>
    <row r="159" ht="18" customHeight="1" s="59">
      <c r="A159" s="150" t="n">
        <v>2</v>
      </c>
      <c r="B159" s="152" t="inlineStr">
        <is>
          <t>034384</t>
        </is>
      </c>
      <c r="C159" s="154" t="n">
        <v>41589</v>
      </c>
      <c r="D159" s="538" t="n">
        <v>52.7</v>
      </c>
      <c r="E159" s="145" t="inlineStr">
        <is>
          <t>A P L Logistics</t>
        </is>
      </c>
      <c r="F159" s="152" t="inlineStr">
        <is>
          <t>100046460</t>
        </is>
      </c>
      <c r="G159" s="152" t="inlineStr">
        <is>
          <t>034384</t>
        </is>
      </c>
      <c r="H159" s="154" t="n">
        <v>41589</v>
      </c>
      <c r="I159" s="538" t="n">
        <v>52.7</v>
      </c>
      <c r="J159" s="146" t="inlineStr">
        <is>
          <t>បានបង់</t>
        </is>
      </c>
    </row>
    <row r="160" ht="18" customHeight="1" s="59">
      <c r="A160" s="150" t="n">
        <v>3</v>
      </c>
      <c r="B160" s="152" t="inlineStr">
        <is>
          <t>034522</t>
        </is>
      </c>
      <c r="C160" s="154" t="n">
        <v>41603</v>
      </c>
      <c r="D160" s="538" t="n">
        <v>41.07</v>
      </c>
      <c r="E160" s="145" t="inlineStr">
        <is>
          <t>A P L Logistics</t>
        </is>
      </c>
      <c r="F160" s="152" t="inlineStr">
        <is>
          <t>100046460</t>
        </is>
      </c>
      <c r="G160" s="152" t="inlineStr">
        <is>
          <t>034522</t>
        </is>
      </c>
      <c r="H160" s="154" t="n">
        <v>41603</v>
      </c>
      <c r="I160" s="538" t="n">
        <v>41.07</v>
      </c>
      <c r="J160" s="146" t="inlineStr">
        <is>
          <t>បានបង់</t>
        </is>
      </c>
    </row>
    <row r="161" ht="18" customHeight="1" s="59">
      <c r="A161" s="381" t="inlineStr">
        <is>
          <t>Total 11/2013</t>
        </is>
      </c>
      <c r="B161" s="496" t="n"/>
      <c r="C161" s="459" t="n"/>
      <c r="D161" s="538">
        <f>SUM(D158:D160)</f>
        <v/>
      </c>
      <c r="E161" s="145" t="n"/>
      <c r="F161" s="152" t="n"/>
      <c r="G161" s="152" t="n"/>
      <c r="H161" s="535" t="inlineStr">
        <is>
          <t>USD</t>
        </is>
      </c>
      <c r="I161" s="538">
        <f>SUM(I158:I160)</f>
        <v/>
      </c>
      <c r="J161" s="148" t="n"/>
    </row>
    <row r="162" ht="21.9" customHeight="1" s="59">
      <c r="A162" s="381" t="inlineStr">
        <is>
          <t>Total 11/2013</t>
        </is>
      </c>
      <c r="B162" s="496" t="n"/>
      <c r="C162" s="459" t="n"/>
      <c r="D162" s="538" t="n"/>
      <c r="E162" s="145" t="n"/>
      <c r="F162" s="152" t="n"/>
      <c r="G162" s="536" t="n">
        <v>4006</v>
      </c>
      <c r="H162" s="535" t="inlineStr">
        <is>
          <t>RIEL</t>
        </is>
      </c>
      <c r="I162" s="537">
        <f>I161*G162</f>
        <v/>
      </c>
      <c r="J162" s="148" t="n"/>
    </row>
    <row r="163" ht="18" customHeight="1" s="59">
      <c r="A163" s="151" t="n">
        <v>1</v>
      </c>
      <c r="B163" s="152" t="inlineStr">
        <is>
          <t>034594</t>
        </is>
      </c>
      <c r="C163" s="154" t="n">
        <v>41610</v>
      </c>
      <c r="D163" s="538" t="n">
        <v>32.29</v>
      </c>
      <c r="E163" s="145" t="inlineStr">
        <is>
          <t>A P L Logistics</t>
        </is>
      </c>
      <c r="F163" s="152" t="inlineStr">
        <is>
          <t>100046460</t>
        </is>
      </c>
      <c r="G163" s="152" t="inlineStr">
        <is>
          <t>034594</t>
        </is>
      </c>
      <c r="H163" s="154" t="n">
        <v>41610</v>
      </c>
      <c r="I163" s="538" t="n">
        <v>32.29</v>
      </c>
      <c r="J163" s="146" t="inlineStr">
        <is>
          <t>បានបង់</t>
        </is>
      </c>
    </row>
    <row r="164" ht="18" customHeight="1" s="59">
      <c r="A164" s="150" t="n">
        <v>2</v>
      </c>
      <c r="B164" s="152" t="inlineStr">
        <is>
          <t>034673</t>
        </is>
      </c>
      <c r="C164" s="154" t="n">
        <v>41617</v>
      </c>
      <c r="D164" s="538" t="n">
        <v>330.27</v>
      </c>
      <c r="E164" s="145" t="inlineStr">
        <is>
          <t>A P L Logistics</t>
        </is>
      </c>
      <c r="F164" s="142" t="inlineStr">
        <is>
          <t>100046460</t>
        </is>
      </c>
      <c r="G164" s="152" t="inlineStr">
        <is>
          <t>034673</t>
        </is>
      </c>
      <c r="H164" s="154" t="n">
        <v>41617</v>
      </c>
      <c r="I164" s="538" t="n">
        <v>330.27</v>
      </c>
      <c r="J164" s="146" t="inlineStr">
        <is>
          <t>បានបង់</t>
        </is>
      </c>
    </row>
    <row r="165" ht="18" customHeight="1" s="59">
      <c r="A165" s="151" t="n">
        <v>3</v>
      </c>
      <c r="B165" s="152" t="inlineStr">
        <is>
          <t>034694</t>
        </is>
      </c>
      <c r="C165" s="154" t="n">
        <v>41617</v>
      </c>
      <c r="D165" s="538" t="n">
        <v>122.13</v>
      </c>
      <c r="E165" s="145" t="inlineStr">
        <is>
          <t>A P L Logistics</t>
        </is>
      </c>
      <c r="F165" s="142" t="inlineStr">
        <is>
          <t>100046460</t>
        </is>
      </c>
      <c r="G165" s="152" t="inlineStr">
        <is>
          <t>034694</t>
        </is>
      </c>
      <c r="H165" s="154" t="n">
        <v>41617</v>
      </c>
      <c r="I165" s="538" t="n">
        <v>122.13</v>
      </c>
      <c r="J165" s="146" t="inlineStr">
        <is>
          <t>បានបង់</t>
        </is>
      </c>
    </row>
    <row r="166" ht="18" customHeight="1" s="59">
      <c r="A166" s="150" t="n">
        <v>4</v>
      </c>
      <c r="B166" s="152" t="inlineStr">
        <is>
          <t>034759</t>
        </is>
      </c>
      <c r="C166" s="154" t="n">
        <v>41624</v>
      </c>
      <c r="D166" s="538" t="n">
        <v>180.09</v>
      </c>
      <c r="E166" s="145" t="inlineStr">
        <is>
          <t>A P L Logistics</t>
        </is>
      </c>
      <c r="F166" s="142" t="inlineStr">
        <is>
          <t>100046460</t>
        </is>
      </c>
      <c r="G166" s="152" t="inlineStr">
        <is>
          <t>034759</t>
        </is>
      </c>
      <c r="H166" s="154" t="n">
        <v>41624</v>
      </c>
      <c r="I166" s="538" t="n">
        <v>180.09</v>
      </c>
      <c r="J166" s="146" t="inlineStr">
        <is>
          <t>បានបង់</t>
        </is>
      </c>
    </row>
    <row r="167" ht="18" customHeight="1" s="59">
      <c r="A167" s="151" t="n">
        <v>5</v>
      </c>
      <c r="B167" s="152" t="inlineStr">
        <is>
          <t>034869</t>
        </is>
      </c>
      <c r="C167" s="154" t="n">
        <v>41631</v>
      </c>
      <c r="D167" s="538" t="n">
        <v>60.45</v>
      </c>
      <c r="E167" s="145" t="inlineStr">
        <is>
          <t>A P L Logistics</t>
        </is>
      </c>
      <c r="F167" s="152" t="inlineStr">
        <is>
          <t>100046460</t>
        </is>
      </c>
      <c r="G167" s="152" t="inlineStr">
        <is>
          <t>034869</t>
        </is>
      </c>
      <c r="H167" s="154" t="n">
        <v>41631</v>
      </c>
      <c r="I167" s="538" t="n">
        <v>60.45</v>
      </c>
      <c r="J167" s="146" t="inlineStr">
        <is>
          <t>បានបង់</t>
        </is>
      </c>
    </row>
    <row r="168" ht="18" customHeight="1" s="59">
      <c r="A168" s="150" t="n">
        <v>6</v>
      </c>
      <c r="B168" s="152" t="inlineStr">
        <is>
          <t>034977</t>
        </is>
      </c>
      <c r="C168" s="154" t="n">
        <v>41639</v>
      </c>
      <c r="D168" s="538" t="n">
        <v>120.68</v>
      </c>
      <c r="E168" s="145" t="inlineStr">
        <is>
          <t>A P L Logistics</t>
        </is>
      </c>
      <c r="F168" s="142" t="inlineStr">
        <is>
          <t>100046460</t>
        </is>
      </c>
      <c r="G168" s="152" t="inlineStr">
        <is>
          <t>034977</t>
        </is>
      </c>
      <c r="H168" s="154" t="n">
        <v>41639</v>
      </c>
      <c r="I168" s="538" t="n">
        <v>120.68</v>
      </c>
      <c r="J168" s="146" t="inlineStr">
        <is>
          <t>បានបង់</t>
        </is>
      </c>
    </row>
    <row r="169" ht="18" customHeight="1" s="59">
      <c r="A169" s="381" t="inlineStr">
        <is>
          <t>Total 12/2013</t>
        </is>
      </c>
      <c r="B169" s="496" t="n"/>
      <c r="C169" s="459" t="n"/>
      <c r="D169" s="538">
        <f>SUM(D163:D168)</f>
        <v/>
      </c>
      <c r="E169" s="145" t="n"/>
      <c r="F169" s="142" t="n"/>
      <c r="G169" s="152" t="n"/>
      <c r="H169" s="535" t="inlineStr">
        <is>
          <t>USD</t>
        </is>
      </c>
      <c r="I169" s="538">
        <f>SUM(I163:I168)</f>
        <v/>
      </c>
      <c r="J169" s="148" t="n"/>
    </row>
    <row r="170" ht="21.9" customHeight="1" s="59">
      <c r="A170" s="381" t="inlineStr">
        <is>
          <t>Total 12/2013</t>
        </is>
      </c>
      <c r="B170" s="496" t="n"/>
      <c r="C170" s="459" t="n"/>
      <c r="D170" s="538" t="n"/>
      <c r="E170" s="145" t="n"/>
      <c r="F170" s="142" t="n"/>
      <c r="G170" s="536" t="n">
        <v>3995</v>
      </c>
      <c r="H170" s="535" t="inlineStr">
        <is>
          <t>RIEL</t>
        </is>
      </c>
      <c r="I170" s="537">
        <f>I169*G170</f>
        <v/>
      </c>
      <c r="J170" s="148" t="n"/>
    </row>
    <row r="171" ht="18" customHeight="1" s="59">
      <c r="A171" s="151" t="n">
        <v>1</v>
      </c>
      <c r="B171" s="157" t="inlineStr">
        <is>
          <t>035047</t>
        </is>
      </c>
      <c r="C171" s="540" t="n">
        <v>41645</v>
      </c>
      <c r="D171" s="534" t="n">
        <v>36.2</v>
      </c>
      <c r="E171" s="159" t="inlineStr">
        <is>
          <t>A P L Logistics</t>
        </is>
      </c>
      <c r="F171" s="157" t="inlineStr">
        <is>
          <t>100046460</t>
        </is>
      </c>
      <c r="G171" s="157" t="inlineStr">
        <is>
          <t>035047</t>
        </is>
      </c>
      <c r="H171" s="540" t="n">
        <v>41645</v>
      </c>
      <c r="I171" s="534" t="n">
        <v>36.2</v>
      </c>
      <c r="J171" s="146" t="inlineStr">
        <is>
          <t>បានបង់</t>
        </is>
      </c>
    </row>
    <row r="172" ht="18" customHeight="1" s="59">
      <c r="A172" s="150" t="n">
        <v>2</v>
      </c>
      <c r="B172" s="157" t="inlineStr">
        <is>
          <t>035051</t>
        </is>
      </c>
      <c r="C172" s="540" t="n">
        <v>41645</v>
      </c>
      <c r="D172" s="534" t="n">
        <v>212.17</v>
      </c>
      <c r="E172" s="145" t="inlineStr">
        <is>
          <t>A P L Logistics</t>
        </is>
      </c>
      <c r="F172" s="142" t="inlineStr">
        <is>
          <t>100046460</t>
        </is>
      </c>
      <c r="G172" s="157" t="inlineStr">
        <is>
          <t>035051</t>
        </is>
      </c>
      <c r="H172" s="540" t="n">
        <v>41645</v>
      </c>
      <c r="I172" s="534" t="n">
        <v>212.17</v>
      </c>
      <c r="J172" s="146" t="inlineStr">
        <is>
          <t>បានបង់</t>
        </is>
      </c>
    </row>
    <row r="173" ht="18" customHeight="1" s="59">
      <c r="A173" s="151" t="n">
        <v>3</v>
      </c>
      <c r="B173" s="157" t="inlineStr">
        <is>
          <t>035072</t>
        </is>
      </c>
      <c r="C173" s="540" t="n">
        <v>41646</v>
      </c>
      <c r="D173" s="534" t="n">
        <v>4</v>
      </c>
      <c r="E173" s="159" t="inlineStr">
        <is>
          <t>A P L Logistics</t>
        </is>
      </c>
      <c r="F173" s="157" t="inlineStr">
        <is>
          <t>100046460</t>
        </is>
      </c>
      <c r="G173" s="157" t="inlineStr">
        <is>
          <t>035072</t>
        </is>
      </c>
      <c r="H173" s="540" t="n">
        <v>41646</v>
      </c>
      <c r="I173" s="534" t="n">
        <v>4</v>
      </c>
      <c r="J173" s="146" t="inlineStr">
        <is>
          <t>បានបង់</t>
        </is>
      </c>
    </row>
    <row r="174" ht="18" customHeight="1" s="59">
      <c r="A174" s="150" t="n">
        <v>4</v>
      </c>
      <c r="B174" s="157" t="inlineStr">
        <is>
          <t>035123</t>
        </is>
      </c>
      <c r="C174" s="540" t="n">
        <v>41652</v>
      </c>
      <c r="D174" s="534" t="n">
        <v>239.84</v>
      </c>
      <c r="E174" s="145" t="inlineStr">
        <is>
          <t>A P L Logistics</t>
        </is>
      </c>
      <c r="F174" s="142" t="inlineStr">
        <is>
          <t>100046460</t>
        </is>
      </c>
      <c r="G174" s="157" t="inlineStr">
        <is>
          <t>035123</t>
        </is>
      </c>
      <c r="H174" s="540" t="n">
        <v>41652</v>
      </c>
      <c r="I174" s="534" t="n">
        <v>239.84</v>
      </c>
      <c r="J174" s="146" t="inlineStr">
        <is>
          <t>បានបង់</t>
        </is>
      </c>
    </row>
    <row r="175" ht="18" customHeight="1" s="59">
      <c r="A175" s="151" t="n">
        <v>5</v>
      </c>
      <c r="B175" s="157" t="inlineStr">
        <is>
          <t>035142</t>
        </is>
      </c>
      <c r="C175" s="540" t="n">
        <v>41653</v>
      </c>
      <c r="D175" s="534" t="n">
        <v>65.94</v>
      </c>
      <c r="E175" s="159" t="inlineStr">
        <is>
          <t>A P L Logistics</t>
        </is>
      </c>
      <c r="F175" s="157" t="inlineStr">
        <is>
          <t>100046460</t>
        </is>
      </c>
      <c r="G175" s="157" t="inlineStr">
        <is>
          <t>035142</t>
        </is>
      </c>
      <c r="H175" s="540" t="n">
        <v>41653</v>
      </c>
      <c r="I175" s="534" t="n">
        <v>65.94</v>
      </c>
      <c r="J175" s="146" t="inlineStr">
        <is>
          <t>បានបង់</t>
        </is>
      </c>
    </row>
    <row r="176" ht="18" customHeight="1" s="59">
      <c r="A176" s="150" t="n">
        <v>6</v>
      </c>
      <c r="B176" s="157" t="inlineStr">
        <is>
          <t>035202</t>
        </is>
      </c>
      <c r="C176" s="540" t="n">
        <v>41659</v>
      </c>
      <c r="D176" s="534" t="n">
        <v>125.78</v>
      </c>
      <c r="E176" s="159" t="inlineStr">
        <is>
          <t>A P L Logistics</t>
        </is>
      </c>
      <c r="F176" s="157" t="inlineStr">
        <is>
          <t>100046460</t>
        </is>
      </c>
      <c r="G176" s="157" t="inlineStr">
        <is>
          <t>035202</t>
        </is>
      </c>
      <c r="H176" s="540" t="n">
        <v>41659</v>
      </c>
      <c r="I176" s="534" t="n">
        <v>125.78</v>
      </c>
      <c r="J176" s="146" t="inlineStr">
        <is>
          <t>បានបង់</t>
        </is>
      </c>
    </row>
    <row r="177" ht="18" customHeight="1" s="59">
      <c r="A177" s="151" t="n">
        <v>7</v>
      </c>
      <c r="B177" s="157" t="inlineStr">
        <is>
          <t>035288</t>
        </is>
      </c>
      <c r="C177" s="540" t="n">
        <v>41666</v>
      </c>
      <c r="D177" s="534" t="n">
        <v>73.14</v>
      </c>
      <c r="E177" s="159" t="inlineStr">
        <is>
          <t>A P L Logistics</t>
        </is>
      </c>
      <c r="F177" s="157" t="inlineStr">
        <is>
          <t>100046460</t>
        </is>
      </c>
      <c r="G177" s="157" t="inlineStr">
        <is>
          <t>035288</t>
        </is>
      </c>
      <c r="H177" s="540" t="n">
        <v>41666</v>
      </c>
      <c r="I177" s="534" t="n">
        <v>73.14</v>
      </c>
      <c r="J177" s="146" t="inlineStr">
        <is>
          <t>បានបង់</t>
        </is>
      </c>
    </row>
    <row r="178" ht="18" customHeight="1" s="59">
      <c r="A178" s="381" t="inlineStr">
        <is>
          <t>Total 01/2014</t>
        </is>
      </c>
      <c r="B178" s="496" t="n"/>
      <c r="C178" s="459" t="n"/>
      <c r="D178" s="534">
        <f>SUM(D171:D177)</f>
        <v/>
      </c>
      <c r="E178" s="145" t="n"/>
      <c r="F178" s="142" t="n"/>
      <c r="G178" s="157" t="n"/>
      <c r="H178" s="535" t="inlineStr">
        <is>
          <t>USD</t>
        </is>
      </c>
      <c r="I178" s="534">
        <f>SUM(I171:I177)</f>
        <v/>
      </c>
      <c r="J178" s="148" t="n"/>
    </row>
    <row r="179" ht="21.9" customHeight="1" s="59">
      <c r="A179" s="381" t="inlineStr">
        <is>
          <t>Total 01/2014</t>
        </is>
      </c>
      <c r="B179" s="496" t="n"/>
      <c r="C179" s="459" t="n"/>
      <c r="D179" s="534" t="n"/>
      <c r="E179" s="145" t="n"/>
      <c r="F179" s="142" t="n"/>
      <c r="G179" s="536" t="n">
        <v>3995</v>
      </c>
      <c r="H179" s="535" t="inlineStr">
        <is>
          <t>RIEL</t>
        </is>
      </c>
      <c r="I179" s="537">
        <f>I178*G179</f>
        <v/>
      </c>
      <c r="J179" s="148" t="n"/>
    </row>
    <row r="180" ht="18" customHeight="1" s="59">
      <c r="A180" s="150" t="n">
        <v>1</v>
      </c>
      <c r="B180" s="157" t="inlineStr">
        <is>
          <t>035414</t>
        </is>
      </c>
      <c r="C180" s="540" t="n">
        <v>41674</v>
      </c>
      <c r="D180" s="534" t="n">
        <v>174.58</v>
      </c>
      <c r="E180" s="145" t="inlineStr">
        <is>
          <t>A P L Logistics</t>
        </is>
      </c>
      <c r="F180" s="142" t="inlineStr">
        <is>
          <t>100046460</t>
        </is>
      </c>
      <c r="G180" s="157" t="inlineStr">
        <is>
          <t>035414</t>
        </is>
      </c>
      <c r="H180" s="540" t="n">
        <v>41674</v>
      </c>
      <c r="I180" s="534" t="n">
        <v>174.58</v>
      </c>
      <c r="J180" s="146" t="inlineStr">
        <is>
          <t>បានបង់</t>
        </is>
      </c>
    </row>
    <row r="181" ht="18" customHeight="1" s="59">
      <c r="A181" s="150" t="n">
        <v>2</v>
      </c>
      <c r="B181" s="157" t="inlineStr">
        <is>
          <t>035500</t>
        </is>
      </c>
      <c r="C181" s="540" t="n">
        <v>41680</v>
      </c>
      <c r="D181" s="534" t="n">
        <v>415.68</v>
      </c>
      <c r="E181" s="145" t="inlineStr">
        <is>
          <t>A P L Logistics</t>
        </is>
      </c>
      <c r="F181" s="142" t="inlineStr">
        <is>
          <t>100046460</t>
        </is>
      </c>
      <c r="G181" s="157" t="inlineStr">
        <is>
          <t>035500</t>
        </is>
      </c>
      <c r="H181" s="540" t="n">
        <v>41680</v>
      </c>
      <c r="I181" s="534" t="n">
        <v>415.68</v>
      </c>
      <c r="J181" s="146" t="inlineStr">
        <is>
          <t>បានបង់</t>
        </is>
      </c>
    </row>
    <row r="182" ht="18" customHeight="1" s="59">
      <c r="A182" s="150" t="n">
        <v>3</v>
      </c>
      <c r="B182" s="157" t="inlineStr">
        <is>
          <t>022361</t>
        </is>
      </c>
      <c r="C182" s="540" t="n">
        <v>41687</v>
      </c>
      <c r="D182" s="534" t="n">
        <v>40.6</v>
      </c>
      <c r="E182" s="159" t="inlineStr">
        <is>
          <t>A P L Logistics</t>
        </is>
      </c>
      <c r="F182" s="157" t="inlineStr">
        <is>
          <t>100046460</t>
        </is>
      </c>
      <c r="G182" s="157" t="inlineStr">
        <is>
          <t>022361</t>
        </is>
      </c>
      <c r="H182" s="540" t="n">
        <v>41687</v>
      </c>
      <c r="I182" s="534" t="n">
        <v>40.6</v>
      </c>
      <c r="J182" s="146" t="inlineStr">
        <is>
          <t>បានបង់</t>
        </is>
      </c>
    </row>
    <row r="183" ht="18" customHeight="1" s="59">
      <c r="A183" s="150" t="n">
        <v>4</v>
      </c>
      <c r="B183" s="157" t="inlineStr">
        <is>
          <t>035593</t>
        </is>
      </c>
      <c r="C183" s="540" t="n">
        <v>41687</v>
      </c>
      <c r="D183" s="534" t="n">
        <v>304.44</v>
      </c>
      <c r="E183" s="145" t="inlineStr">
        <is>
          <t>A P L Logistics</t>
        </is>
      </c>
      <c r="F183" s="142" t="inlineStr">
        <is>
          <t>100046460</t>
        </is>
      </c>
      <c r="G183" s="157" t="inlineStr">
        <is>
          <t>035593</t>
        </is>
      </c>
      <c r="H183" s="540" t="n">
        <v>41687</v>
      </c>
      <c r="I183" s="534" t="n">
        <v>304.44</v>
      </c>
      <c r="J183" s="146" t="inlineStr">
        <is>
          <t>បានបង់</t>
        </is>
      </c>
    </row>
    <row r="184" ht="18" customHeight="1" s="59">
      <c r="A184" s="150" t="n">
        <v>5</v>
      </c>
      <c r="B184" s="157" t="inlineStr">
        <is>
          <t>022391</t>
        </is>
      </c>
      <c r="C184" s="540" t="n">
        <v>41688</v>
      </c>
      <c r="D184" s="534" t="n">
        <v>104.76</v>
      </c>
      <c r="E184" s="145" t="inlineStr">
        <is>
          <t>A P L Logistics</t>
        </is>
      </c>
      <c r="F184" s="142" t="inlineStr">
        <is>
          <t>100046460</t>
        </is>
      </c>
      <c r="G184" s="157" t="inlineStr">
        <is>
          <t>022391</t>
        </is>
      </c>
      <c r="H184" s="540" t="n">
        <v>41688</v>
      </c>
      <c r="I184" s="534" t="n">
        <v>104.76</v>
      </c>
      <c r="J184" s="146" t="inlineStr">
        <is>
          <t>បានបង់</t>
        </is>
      </c>
    </row>
    <row r="185" ht="18" customHeight="1" s="59">
      <c r="A185" s="150" t="n">
        <v>6</v>
      </c>
      <c r="B185" s="157" t="inlineStr">
        <is>
          <t>035652</t>
        </is>
      </c>
      <c r="C185" s="540" t="n">
        <v>41689</v>
      </c>
      <c r="D185" s="534" t="n">
        <v>4</v>
      </c>
      <c r="E185" s="159" t="inlineStr">
        <is>
          <t>A P L Logistics</t>
        </is>
      </c>
      <c r="F185" s="157" t="inlineStr">
        <is>
          <t>100046460</t>
        </is>
      </c>
      <c r="G185" s="157" t="inlineStr">
        <is>
          <t>035652</t>
        </is>
      </c>
      <c r="H185" s="540" t="n">
        <v>41689</v>
      </c>
      <c r="I185" s="534" t="n">
        <v>4</v>
      </c>
      <c r="J185" s="146" t="inlineStr">
        <is>
          <t>បានបង់</t>
        </is>
      </c>
    </row>
    <row r="186" ht="18" customHeight="1" s="59">
      <c r="A186" s="150" t="n">
        <v>7</v>
      </c>
      <c r="B186" s="157" t="inlineStr">
        <is>
          <t>022434</t>
        </is>
      </c>
      <c r="C186" s="540" t="n">
        <v>41694</v>
      </c>
      <c r="D186" s="534" t="n">
        <v>85.78</v>
      </c>
      <c r="E186" s="145" t="inlineStr">
        <is>
          <t>A P L Logistics</t>
        </is>
      </c>
      <c r="F186" s="142" t="inlineStr">
        <is>
          <t>100046460</t>
        </is>
      </c>
      <c r="G186" s="157" t="inlineStr">
        <is>
          <t>022434</t>
        </is>
      </c>
      <c r="H186" s="540" t="n">
        <v>41694</v>
      </c>
      <c r="I186" s="534" t="n">
        <v>85.78</v>
      </c>
      <c r="J186" s="146" t="inlineStr">
        <is>
          <t>បានបង់</t>
        </is>
      </c>
    </row>
    <row r="187" ht="18" customHeight="1" s="59">
      <c r="A187" s="150" t="n">
        <v>8</v>
      </c>
      <c r="B187" s="157" t="inlineStr">
        <is>
          <t>035707</t>
        </is>
      </c>
      <c r="C187" s="540" t="n">
        <v>41694</v>
      </c>
      <c r="D187" s="534" t="n">
        <v>270.21</v>
      </c>
      <c r="E187" s="145" t="inlineStr">
        <is>
          <t>A P L Logistics</t>
        </is>
      </c>
      <c r="F187" s="142" t="inlineStr">
        <is>
          <t>100046460</t>
        </is>
      </c>
      <c r="G187" s="157" t="inlineStr">
        <is>
          <t>035707</t>
        </is>
      </c>
      <c r="H187" s="540" t="n">
        <v>41694</v>
      </c>
      <c r="I187" s="534" t="n">
        <v>270.21</v>
      </c>
      <c r="J187" s="146" t="inlineStr">
        <is>
          <t>បានបង់</t>
        </is>
      </c>
    </row>
    <row r="188" ht="18" customHeight="1" s="59">
      <c r="A188" s="381" t="inlineStr">
        <is>
          <t>Total 02/2014</t>
        </is>
      </c>
      <c r="B188" s="496" t="n"/>
      <c r="C188" s="459" t="n"/>
      <c r="D188" s="534">
        <f>SUM(D180:D187)</f>
        <v/>
      </c>
      <c r="E188" s="145" t="n"/>
      <c r="F188" s="142" t="n"/>
      <c r="G188" s="157" t="n"/>
      <c r="H188" s="535" t="inlineStr">
        <is>
          <t>USD</t>
        </is>
      </c>
      <c r="I188" s="534">
        <f>SUM(I180:I187)</f>
        <v/>
      </c>
      <c r="J188" s="148" t="n"/>
    </row>
    <row r="189" ht="21.9" customHeight="1" s="59">
      <c r="A189" s="381" t="inlineStr">
        <is>
          <t>Total 02/2014</t>
        </is>
      </c>
      <c r="B189" s="496" t="n"/>
      <c r="C189" s="459" t="n"/>
      <c r="D189" s="534" t="n"/>
      <c r="E189" s="145" t="n"/>
      <c r="F189" s="142" t="n"/>
      <c r="G189" s="536" t="n">
        <v>3984</v>
      </c>
      <c r="H189" s="535" t="inlineStr">
        <is>
          <t>RIEL</t>
        </is>
      </c>
      <c r="I189" s="537">
        <f>I188*G189</f>
        <v/>
      </c>
      <c r="J189" s="148" t="n"/>
    </row>
    <row r="190" ht="18" customHeight="1" s="59">
      <c r="A190" s="150" t="n">
        <v>1</v>
      </c>
      <c r="B190" s="157" t="inlineStr">
        <is>
          <t>035782</t>
        </is>
      </c>
      <c r="C190" s="540" t="n">
        <v>41701</v>
      </c>
      <c r="D190" s="534" t="n">
        <v>83.61</v>
      </c>
      <c r="E190" s="145" t="inlineStr">
        <is>
          <t>A P L Logistics</t>
        </is>
      </c>
      <c r="F190" s="142" t="inlineStr">
        <is>
          <t>100046460</t>
        </is>
      </c>
      <c r="G190" s="157" t="inlineStr">
        <is>
          <t>035782</t>
        </is>
      </c>
      <c r="H190" s="540" t="n">
        <v>41701</v>
      </c>
      <c r="I190" s="534" t="n">
        <v>83.61</v>
      </c>
      <c r="J190" s="146" t="inlineStr">
        <is>
          <t>បានបង់</t>
        </is>
      </c>
    </row>
    <row r="191" ht="18" customHeight="1" s="59">
      <c r="A191" s="150" t="n">
        <v>2</v>
      </c>
      <c r="B191" s="157" t="inlineStr">
        <is>
          <t>022600</t>
        </is>
      </c>
      <c r="C191" s="540" t="n">
        <v>41708</v>
      </c>
      <c r="D191" s="534" t="n">
        <v>103.64</v>
      </c>
      <c r="E191" s="145" t="inlineStr">
        <is>
          <t>A P L Logistics</t>
        </is>
      </c>
      <c r="F191" s="142" t="inlineStr">
        <is>
          <t>100046460</t>
        </is>
      </c>
      <c r="G191" s="157" t="inlineStr">
        <is>
          <t>022600</t>
        </is>
      </c>
      <c r="H191" s="540" t="n">
        <v>41708</v>
      </c>
      <c r="I191" s="534" t="n">
        <v>103.64</v>
      </c>
      <c r="J191" s="146" t="inlineStr">
        <is>
          <t>បានបង់</t>
        </is>
      </c>
    </row>
    <row r="192" ht="18" customHeight="1" s="59">
      <c r="A192" s="150" t="n">
        <v>3</v>
      </c>
      <c r="B192" s="157" t="inlineStr">
        <is>
          <t>035899</t>
        </is>
      </c>
      <c r="C192" s="540" t="n">
        <v>41709</v>
      </c>
      <c r="D192" s="534" t="n">
        <v>440.98</v>
      </c>
      <c r="E192" s="145" t="inlineStr">
        <is>
          <t>A P L Logistics</t>
        </is>
      </c>
      <c r="F192" s="142" t="inlineStr">
        <is>
          <t>100046460</t>
        </is>
      </c>
      <c r="G192" s="157" t="inlineStr">
        <is>
          <t>035899</t>
        </is>
      </c>
      <c r="H192" s="540" t="n">
        <v>41709</v>
      </c>
      <c r="I192" s="534" t="n">
        <v>440.98</v>
      </c>
      <c r="J192" s="146" t="inlineStr">
        <is>
          <t>បានបង់</t>
        </is>
      </c>
    </row>
    <row r="193" ht="18" customHeight="1" s="59">
      <c r="A193" s="150" t="n">
        <v>4</v>
      </c>
      <c r="B193" s="157" t="inlineStr">
        <is>
          <t>035977</t>
        </is>
      </c>
      <c r="C193" s="540" t="n">
        <v>41715</v>
      </c>
      <c r="D193" s="534" t="n">
        <v>381.77</v>
      </c>
      <c r="E193" s="145" t="inlineStr">
        <is>
          <t>A P L Logistics</t>
        </is>
      </c>
      <c r="F193" s="142" t="inlineStr">
        <is>
          <t>100046460</t>
        </is>
      </c>
      <c r="G193" s="157" t="inlineStr">
        <is>
          <t>035977</t>
        </is>
      </c>
      <c r="H193" s="540" t="n">
        <v>41715</v>
      </c>
      <c r="I193" s="534" t="n">
        <v>381.77</v>
      </c>
      <c r="J193" s="146" t="inlineStr">
        <is>
          <t>បានបង់</t>
        </is>
      </c>
    </row>
    <row r="194" ht="18" customHeight="1" s="59">
      <c r="A194" s="150" t="n">
        <v>5</v>
      </c>
      <c r="B194" s="157" t="inlineStr">
        <is>
          <t>036016</t>
        </is>
      </c>
      <c r="C194" s="540" t="n">
        <v>41717</v>
      </c>
      <c r="D194" s="534" t="n">
        <v>16</v>
      </c>
      <c r="E194" s="159" t="inlineStr">
        <is>
          <t>A P L Logistics</t>
        </is>
      </c>
      <c r="F194" s="157" t="inlineStr">
        <is>
          <t>100046460</t>
        </is>
      </c>
      <c r="G194" s="157" t="inlineStr">
        <is>
          <t>036016</t>
        </is>
      </c>
      <c r="H194" s="540" t="n">
        <v>41717</v>
      </c>
      <c r="I194" s="534" t="n">
        <v>16</v>
      </c>
      <c r="J194" s="146" t="inlineStr">
        <is>
          <t>បានបង់</t>
        </is>
      </c>
    </row>
    <row r="195" ht="18" customHeight="1" s="59">
      <c r="A195" s="150" t="n">
        <v>6</v>
      </c>
      <c r="B195" s="157" t="inlineStr">
        <is>
          <t>036053</t>
        </is>
      </c>
      <c r="C195" s="540" t="n">
        <v>41722</v>
      </c>
      <c r="D195" s="534" t="n">
        <v>107.59</v>
      </c>
      <c r="E195" s="145" t="inlineStr">
        <is>
          <t>A P L Logistics</t>
        </is>
      </c>
      <c r="F195" s="142" t="inlineStr">
        <is>
          <t>100046460</t>
        </is>
      </c>
      <c r="G195" s="157" t="inlineStr">
        <is>
          <t>036053</t>
        </is>
      </c>
      <c r="H195" s="540" t="n">
        <v>41722</v>
      </c>
      <c r="I195" s="534" t="n">
        <v>107.59</v>
      </c>
      <c r="J195" s="146" t="inlineStr">
        <is>
          <t>បានបង់</t>
        </is>
      </c>
    </row>
    <row r="196" ht="18" customHeight="1" s="59">
      <c r="A196" s="150" t="n">
        <v>7</v>
      </c>
      <c r="B196" s="157" t="inlineStr">
        <is>
          <t>036145</t>
        </is>
      </c>
      <c r="C196" s="540" t="n">
        <v>41729</v>
      </c>
      <c r="D196" s="534" t="n">
        <v>139.14</v>
      </c>
      <c r="E196" s="159" t="inlineStr">
        <is>
          <t>A P L Logistics</t>
        </is>
      </c>
      <c r="F196" s="157" t="inlineStr">
        <is>
          <t>100046460</t>
        </is>
      </c>
      <c r="G196" s="157" t="inlineStr">
        <is>
          <t>036145</t>
        </is>
      </c>
      <c r="H196" s="540" t="n">
        <v>41729</v>
      </c>
      <c r="I196" s="534" t="n">
        <v>139.14</v>
      </c>
      <c r="J196" s="146" t="inlineStr">
        <is>
          <t>បានបង់</t>
        </is>
      </c>
    </row>
    <row r="197" ht="18" customHeight="1" s="59">
      <c r="A197" s="381" t="inlineStr">
        <is>
          <t>Total 03/2014</t>
        </is>
      </c>
      <c r="B197" s="496" t="n"/>
      <c r="C197" s="459" t="n"/>
      <c r="D197" s="534">
        <f>SUM(D190:D196)</f>
        <v/>
      </c>
      <c r="E197" s="145" t="n"/>
      <c r="F197" s="142" t="n"/>
      <c r="G197" s="157" t="n"/>
      <c r="H197" s="535" t="inlineStr">
        <is>
          <t>USD</t>
        </is>
      </c>
      <c r="I197" s="534">
        <f>SUM(I190:I196)</f>
        <v/>
      </c>
      <c r="J197" s="148" t="n"/>
    </row>
    <row r="198" ht="21.9" customHeight="1" s="59">
      <c r="A198" s="381" t="inlineStr">
        <is>
          <t>Total 03/2014</t>
        </is>
      </c>
      <c r="B198" s="496" t="n"/>
      <c r="C198" s="459" t="n"/>
      <c r="D198" s="534" t="n"/>
      <c r="E198" s="145" t="n"/>
      <c r="F198" s="142" t="n"/>
      <c r="G198" s="536" t="n">
        <v>4002</v>
      </c>
      <c r="H198" s="535" t="inlineStr">
        <is>
          <t>RIEL</t>
        </is>
      </c>
      <c r="I198" s="537">
        <f>I197*G198</f>
        <v/>
      </c>
      <c r="J198" s="148" t="n"/>
    </row>
    <row r="199" ht="18" customHeight="1" s="59">
      <c r="A199" s="150" t="n">
        <v>1</v>
      </c>
      <c r="B199" s="157" t="inlineStr">
        <is>
          <t>036240</t>
        </is>
      </c>
      <c r="C199" s="540" t="n">
        <v>41736</v>
      </c>
      <c r="D199" s="534" t="n">
        <v>295.52</v>
      </c>
      <c r="E199" s="145" t="inlineStr">
        <is>
          <t>A P L Logistics</t>
        </is>
      </c>
      <c r="F199" s="142" t="inlineStr">
        <is>
          <t>100046460</t>
        </is>
      </c>
      <c r="G199" s="157" t="inlineStr">
        <is>
          <t>036240</t>
        </is>
      </c>
      <c r="H199" s="540" t="n">
        <v>41736</v>
      </c>
      <c r="I199" s="534" t="n">
        <v>295.52</v>
      </c>
      <c r="J199" s="146" t="inlineStr">
        <is>
          <t>បានបង់</t>
        </is>
      </c>
    </row>
    <row r="200" ht="18" customHeight="1" s="59">
      <c r="A200" s="150" t="n">
        <v>2</v>
      </c>
      <c r="B200" s="157" t="inlineStr">
        <is>
          <t>036212</t>
        </is>
      </c>
      <c r="C200" s="540" t="n">
        <v>41731</v>
      </c>
      <c r="D200" s="534" t="n">
        <v>4</v>
      </c>
      <c r="E200" s="159" t="inlineStr">
        <is>
          <t>A P L Logistics</t>
        </is>
      </c>
      <c r="F200" s="157" t="inlineStr">
        <is>
          <t>100046460</t>
        </is>
      </c>
      <c r="G200" s="157" t="inlineStr">
        <is>
          <t>036212</t>
        </is>
      </c>
      <c r="H200" s="540" t="n">
        <v>41731</v>
      </c>
      <c r="I200" s="534" t="n">
        <v>4</v>
      </c>
      <c r="J200" s="146" t="inlineStr">
        <is>
          <t>បានបង់</t>
        </is>
      </c>
    </row>
    <row r="201" ht="18" customHeight="1" s="59">
      <c r="A201" s="150" t="n">
        <v>3</v>
      </c>
      <c r="B201" s="157" t="inlineStr">
        <is>
          <t>036337</t>
        </is>
      </c>
      <c r="C201" s="540" t="n">
        <v>41744</v>
      </c>
      <c r="D201" s="534" t="n">
        <v>242.83</v>
      </c>
      <c r="E201" s="145" t="inlineStr">
        <is>
          <t>A P L Logistics</t>
        </is>
      </c>
      <c r="F201" s="142" t="inlineStr">
        <is>
          <t>100046460</t>
        </is>
      </c>
      <c r="G201" s="157" t="inlineStr">
        <is>
          <t>036337</t>
        </is>
      </c>
      <c r="H201" s="540" t="n">
        <v>41744</v>
      </c>
      <c r="I201" s="534" t="n">
        <v>242.83</v>
      </c>
      <c r="J201" s="146" t="inlineStr">
        <is>
          <t>បានបង់</t>
        </is>
      </c>
    </row>
    <row r="202" ht="18" customHeight="1" s="59">
      <c r="A202" s="150" t="n">
        <v>4</v>
      </c>
      <c r="B202" s="157" t="inlineStr">
        <is>
          <t>036410</t>
        </is>
      </c>
      <c r="C202" s="540" t="n">
        <v>41750</v>
      </c>
      <c r="D202" s="534" t="n">
        <v>130.46</v>
      </c>
      <c r="E202" s="145" t="inlineStr">
        <is>
          <t>A P L Logistics</t>
        </is>
      </c>
      <c r="F202" s="142" t="inlineStr">
        <is>
          <t>100046460</t>
        </is>
      </c>
      <c r="G202" s="157" t="inlineStr">
        <is>
          <t>036410</t>
        </is>
      </c>
      <c r="H202" s="540" t="n">
        <v>41750</v>
      </c>
      <c r="I202" s="534" t="n">
        <v>130.46</v>
      </c>
      <c r="J202" s="146" t="inlineStr">
        <is>
          <t>បានបង់</t>
        </is>
      </c>
    </row>
    <row r="203" ht="18" customHeight="1" s="59">
      <c r="A203" s="150" t="n">
        <v>5</v>
      </c>
      <c r="B203" s="157" t="inlineStr">
        <is>
          <t>036463</t>
        </is>
      </c>
      <c r="C203" s="540" t="n">
        <v>41757</v>
      </c>
      <c r="D203" s="534" t="n">
        <v>113.27</v>
      </c>
      <c r="E203" s="145" t="inlineStr">
        <is>
          <t>A P L Logistics</t>
        </is>
      </c>
      <c r="F203" s="142" t="inlineStr">
        <is>
          <t>100046460</t>
        </is>
      </c>
      <c r="G203" s="157" t="inlineStr">
        <is>
          <t>036463</t>
        </is>
      </c>
      <c r="H203" s="540" t="n">
        <v>41757</v>
      </c>
      <c r="I203" s="534" t="n">
        <v>113.27</v>
      </c>
      <c r="J203" s="146" t="inlineStr">
        <is>
          <t>បានបង់</t>
        </is>
      </c>
    </row>
    <row r="204" ht="18" customHeight="1" s="59">
      <c r="A204" s="381" t="inlineStr">
        <is>
          <t>Total 04/2014</t>
        </is>
      </c>
      <c r="B204" s="496" t="n"/>
      <c r="C204" s="459" t="n"/>
      <c r="D204" s="534">
        <f>SUM(D199:D203)</f>
        <v/>
      </c>
      <c r="E204" s="145" t="n"/>
      <c r="F204" s="142" t="n"/>
      <c r="G204" s="157" t="n"/>
      <c r="H204" s="535" t="inlineStr">
        <is>
          <t>USD</t>
        </is>
      </c>
      <c r="I204" s="534">
        <f>SUM(I199:I203)</f>
        <v/>
      </c>
      <c r="J204" s="148" t="n"/>
    </row>
    <row r="205" ht="21.9" customHeight="1" s="59">
      <c r="A205" s="381" t="inlineStr">
        <is>
          <t>Total 04/2014</t>
        </is>
      </c>
      <c r="B205" s="496" t="n"/>
      <c r="C205" s="459" t="n"/>
      <c r="D205" s="534" t="n"/>
      <c r="E205" s="145" t="n"/>
      <c r="F205" s="142" t="n"/>
      <c r="G205" s="536" t="n">
        <v>4015</v>
      </c>
      <c r="H205" s="535" t="inlineStr">
        <is>
          <t>RIEL</t>
        </is>
      </c>
      <c r="I205" s="537">
        <f>I204*G205</f>
        <v/>
      </c>
      <c r="J205" s="148" t="n"/>
    </row>
    <row r="206" ht="18" customHeight="1" s="59">
      <c r="A206" s="150" t="n">
        <v>1</v>
      </c>
      <c r="B206" s="160" t="inlineStr">
        <is>
          <t>036541</t>
        </is>
      </c>
      <c r="C206" s="540" t="n">
        <v>41764</v>
      </c>
      <c r="D206" s="534" t="n">
        <v>237.93</v>
      </c>
      <c r="E206" s="145" t="inlineStr">
        <is>
          <t>A P L Logistics</t>
        </is>
      </c>
      <c r="F206" s="142" t="inlineStr">
        <is>
          <t>100046460</t>
        </is>
      </c>
      <c r="G206" s="160" t="inlineStr">
        <is>
          <t>036541</t>
        </is>
      </c>
      <c r="H206" s="540" t="n">
        <v>41764</v>
      </c>
      <c r="I206" s="534" t="n">
        <v>237.93</v>
      </c>
      <c r="J206" s="146" t="inlineStr">
        <is>
          <t>បានបង់</t>
        </is>
      </c>
    </row>
    <row r="207" ht="18" customHeight="1" s="59">
      <c r="A207" s="150" t="n">
        <v>2</v>
      </c>
      <c r="B207" s="160" t="inlineStr">
        <is>
          <t>036630</t>
        </is>
      </c>
      <c r="C207" s="540" t="n">
        <v>41772</v>
      </c>
      <c r="D207" s="534" t="n">
        <v>188.08</v>
      </c>
      <c r="E207" s="145" t="inlineStr">
        <is>
          <t>A P L Logistics</t>
        </is>
      </c>
      <c r="F207" s="142" t="inlineStr">
        <is>
          <t>100046460</t>
        </is>
      </c>
      <c r="G207" s="160" t="inlineStr">
        <is>
          <t>036630</t>
        </is>
      </c>
      <c r="H207" s="540" t="n">
        <v>41772</v>
      </c>
      <c r="I207" s="534" t="n">
        <v>188.08</v>
      </c>
      <c r="J207" s="146" t="inlineStr">
        <is>
          <t>បានបង់</t>
        </is>
      </c>
    </row>
    <row r="208" ht="18" customHeight="1" s="59">
      <c r="A208" s="150" t="n">
        <v>3</v>
      </c>
      <c r="B208" s="160" t="inlineStr">
        <is>
          <t>036696</t>
        </is>
      </c>
      <c r="C208" s="540" t="n">
        <v>41778</v>
      </c>
      <c r="D208" s="534" t="n">
        <v>119.01</v>
      </c>
      <c r="E208" s="145" t="inlineStr">
        <is>
          <t>A P L Logistics</t>
        </is>
      </c>
      <c r="F208" s="142" t="inlineStr">
        <is>
          <t>100046460</t>
        </is>
      </c>
      <c r="G208" s="160" t="inlineStr">
        <is>
          <t>036696</t>
        </is>
      </c>
      <c r="H208" s="540" t="n">
        <v>41778</v>
      </c>
      <c r="I208" s="534" t="n">
        <v>119.01</v>
      </c>
      <c r="J208" s="146" t="inlineStr">
        <is>
          <t>បានបង់</t>
        </is>
      </c>
    </row>
    <row r="209" ht="18" customHeight="1" s="59">
      <c r="A209" s="150" t="n">
        <v>4</v>
      </c>
      <c r="B209" s="160" t="inlineStr">
        <is>
          <t>023316</t>
        </is>
      </c>
      <c r="C209" s="540" t="n">
        <v>41782</v>
      </c>
      <c r="D209" s="534" t="n">
        <v>30</v>
      </c>
      <c r="E209" s="142" t="inlineStr">
        <is>
          <t>A P L Logistics</t>
        </is>
      </c>
      <c r="F209" s="160" t="inlineStr">
        <is>
          <t>100046460</t>
        </is>
      </c>
      <c r="G209" s="160" t="inlineStr">
        <is>
          <t>023316</t>
        </is>
      </c>
      <c r="H209" s="540" t="n">
        <v>41782</v>
      </c>
      <c r="I209" s="534" t="n">
        <v>30</v>
      </c>
      <c r="J209" s="146" t="inlineStr">
        <is>
          <t>បានបង់</t>
        </is>
      </c>
    </row>
    <row r="210" ht="18" customHeight="1" s="59">
      <c r="A210" s="150" t="n">
        <v>5</v>
      </c>
      <c r="B210" s="160" t="inlineStr">
        <is>
          <t>036771</t>
        </is>
      </c>
      <c r="C210" s="540" t="n">
        <v>41785</v>
      </c>
      <c r="D210" s="534" t="n">
        <v>100.65</v>
      </c>
      <c r="E210" s="142" t="inlineStr">
        <is>
          <t>A P L Logistics</t>
        </is>
      </c>
      <c r="F210" s="160" t="inlineStr">
        <is>
          <t>100046460</t>
        </is>
      </c>
      <c r="G210" s="160" t="inlineStr">
        <is>
          <t>036771</t>
        </is>
      </c>
      <c r="H210" s="540" t="n">
        <v>41785</v>
      </c>
      <c r="I210" s="534" t="n">
        <v>100.65</v>
      </c>
      <c r="J210" s="146" t="inlineStr">
        <is>
          <t>បានបង់</t>
        </is>
      </c>
    </row>
    <row r="211" ht="18" customHeight="1" s="59">
      <c r="A211" s="381" t="inlineStr">
        <is>
          <t>Total 05/2014</t>
        </is>
      </c>
      <c r="B211" s="496" t="n"/>
      <c r="C211" s="459" t="n"/>
      <c r="D211" s="534">
        <f>SUM(D206:D210)</f>
        <v/>
      </c>
      <c r="E211" s="145" t="n"/>
      <c r="F211" s="142" t="n"/>
      <c r="G211" s="160" t="n"/>
      <c r="H211" s="535" t="inlineStr">
        <is>
          <t>USD</t>
        </is>
      </c>
      <c r="I211" s="534">
        <f>SUM(I206:I210)</f>
        <v/>
      </c>
      <c r="J211" s="148" t="n"/>
    </row>
    <row r="212" ht="21.9" customHeight="1" s="59">
      <c r="A212" s="381" t="inlineStr">
        <is>
          <t>Total 05/2014</t>
        </is>
      </c>
      <c r="B212" s="496" t="n"/>
      <c r="C212" s="459" t="n"/>
      <c r="D212" s="534" t="n"/>
      <c r="E212" s="145" t="n"/>
      <c r="F212" s="142" t="n"/>
      <c r="G212" s="536" t="n">
        <v>4025</v>
      </c>
      <c r="H212" s="535" t="inlineStr">
        <is>
          <t>RIEL</t>
        </is>
      </c>
      <c r="I212" s="537">
        <f>I211*G212</f>
        <v/>
      </c>
      <c r="J212" s="148" t="n"/>
    </row>
    <row r="213" ht="18" customHeight="1" s="59">
      <c r="A213" s="150" t="n">
        <v>1</v>
      </c>
      <c r="B213" s="160" t="inlineStr">
        <is>
          <t>036857</t>
        </is>
      </c>
      <c r="C213" s="540" t="n">
        <v>41792</v>
      </c>
      <c r="D213" s="534" t="n">
        <v>209.57</v>
      </c>
      <c r="E213" s="145" t="inlineStr">
        <is>
          <t>A P L Logistics</t>
        </is>
      </c>
      <c r="F213" s="142" t="inlineStr">
        <is>
          <t>100046460</t>
        </is>
      </c>
      <c r="G213" s="160" t="inlineStr">
        <is>
          <t>036857</t>
        </is>
      </c>
      <c r="H213" s="540" t="n">
        <v>41792</v>
      </c>
      <c r="I213" s="534" t="n">
        <v>209.57</v>
      </c>
      <c r="J213" s="146" t="inlineStr">
        <is>
          <t>បានបង់</t>
        </is>
      </c>
    </row>
    <row r="214" ht="18" customHeight="1" s="59">
      <c r="A214" s="150" t="n">
        <v>2</v>
      </c>
      <c r="B214" s="160" t="inlineStr">
        <is>
          <t>036925</t>
        </is>
      </c>
      <c r="C214" s="540" t="n">
        <v>41799</v>
      </c>
      <c r="D214" s="534" t="n">
        <v>188.93</v>
      </c>
      <c r="E214" s="145" t="inlineStr">
        <is>
          <t>A P L Logistics</t>
        </is>
      </c>
      <c r="F214" s="142" t="inlineStr">
        <is>
          <t>100046460</t>
        </is>
      </c>
      <c r="G214" s="160" t="inlineStr">
        <is>
          <t>036925</t>
        </is>
      </c>
      <c r="H214" s="540" t="n">
        <v>41799</v>
      </c>
      <c r="I214" s="534" t="n">
        <v>188.93</v>
      </c>
      <c r="J214" s="146" t="inlineStr">
        <is>
          <t>បានបង់</t>
        </is>
      </c>
    </row>
    <row r="215" ht="18" customHeight="1" s="59">
      <c r="A215" s="150" t="n">
        <v>3</v>
      </c>
      <c r="B215" s="160" t="inlineStr">
        <is>
          <t>037006</t>
        </is>
      </c>
      <c r="C215" s="540" t="n">
        <v>41806</v>
      </c>
      <c r="D215" s="534" t="n">
        <v>26.87</v>
      </c>
      <c r="E215" s="145" t="inlineStr">
        <is>
          <t>A P L Logistics</t>
        </is>
      </c>
      <c r="F215" s="160" t="inlineStr">
        <is>
          <t>100046460</t>
        </is>
      </c>
      <c r="G215" s="160" t="inlineStr">
        <is>
          <t>037006</t>
        </is>
      </c>
      <c r="H215" s="540" t="n">
        <v>41806</v>
      </c>
      <c r="I215" s="534" t="n">
        <v>26.87</v>
      </c>
      <c r="J215" s="146" t="inlineStr">
        <is>
          <t>បានបង់</t>
        </is>
      </c>
    </row>
    <row r="216" ht="18" customHeight="1" s="59">
      <c r="A216" s="150" t="n">
        <v>4</v>
      </c>
      <c r="B216" s="160" t="inlineStr">
        <is>
          <t>037083</t>
        </is>
      </c>
      <c r="C216" s="540" t="n">
        <v>41813</v>
      </c>
      <c r="D216" s="534" t="n">
        <v>173.82</v>
      </c>
      <c r="E216" s="142" t="inlineStr">
        <is>
          <t>A P L Logistics</t>
        </is>
      </c>
      <c r="F216" s="160" t="inlineStr">
        <is>
          <t>100046460</t>
        </is>
      </c>
      <c r="G216" s="160" t="inlineStr">
        <is>
          <t>037083</t>
        </is>
      </c>
      <c r="H216" s="540" t="n">
        <v>41813</v>
      </c>
      <c r="I216" s="534" t="n">
        <v>173.82</v>
      </c>
      <c r="J216" s="146" t="inlineStr">
        <is>
          <t>បានបង់</t>
        </is>
      </c>
    </row>
    <row r="217" ht="18" customHeight="1" s="59">
      <c r="A217" s="150" t="n">
        <v>5</v>
      </c>
      <c r="B217" s="160" t="inlineStr">
        <is>
          <t>037179</t>
        </is>
      </c>
      <c r="C217" s="540" t="n">
        <v>41820</v>
      </c>
      <c r="D217" s="534" t="n">
        <v>139.37</v>
      </c>
      <c r="E217" s="145" t="inlineStr">
        <is>
          <t>A P L Logistics</t>
        </is>
      </c>
      <c r="F217" s="142" t="inlineStr">
        <is>
          <t>100046460</t>
        </is>
      </c>
      <c r="G217" s="160" t="inlineStr">
        <is>
          <t>037179</t>
        </is>
      </c>
      <c r="H217" s="540" t="n">
        <v>41820</v>
      </c>
      <c r="I217" s="534" t="n">
        <v>139.37</v>
      </c>
      <c r="J217" s="146" t="inlineStr">
        <is>
          <t>បានបង់</t>
        </is>
      </c>
    </row>
    <row r="218" ht="18" customHeight="1" s="59">
      <c r="A218" s="381" t="inlineStr">
        <is>
          <t>Total 06/2014</t>
        </is>
      </c>
      <c r="B218" s="496" t="n"/>
      <c r="C218" s="459" t="n"/>
      <c r="D218" s="534">
        <f>SUM(D213:D217)</f>
        <v/>
      </c>
      <c r="E218" s="145" t="n"/>
      <c r="F218" s="142" t="n"/>
      <c r="G218" s="160" t="n"/>
      <c r="H218" s="535" t="inlineStr">
        <is>
          <t>USD</t>
        </is>
      </c>
      <c r="I218" s="534">
        <f>SUM(I213:I217)</f>
        <v/>
      </c>
      <c r="J218" s="148" t="n"/>
    </row>
    <row r="219" ht="21.9" customHeight="1" s="59">
      <c r="A219" s="381" t="inlineStr">
        <is>
          <t>Total 06/2014</t>
        </is>
      </c>
      <c r="B219" s="496" t="n"/>
      <c r="C219" s="459" t="n"/>
      <c r="D219" s="534" t="n"/>
      <c r="E219" s="145" t="n"/>
      <c r="F219" s="142" t="n"/>
      <c r="G219" s="536" t="n">
        <v>4039</v>
      </c>
      <c r="H219" s="535" t="inlineStr">
        <is>
          <t>RIEL</t>
        </is>
      </c>
      <c r="I219" s="537">
        <f>I218*G219</f>
        <v/>
      </c>
      <c r="J219" s="148" t="n"/>
    </row>
    <row r="220" ht="18" customHeight="1" s="59">
      <c r="A220" s="150" t="n">
        <v>1</v>
      </c>
      <c r="B220" s="160" t="inlineStr">
        <is>
          <t>037253</t>
        </is>
      </c>
      <c r="C220" s="540" t="n">
        <v>41827</v>
      </c>
      <c r="D220" s="534" t="n">
        <v>84.54000000000001</v>
      </c>
      <c r="E220" s="145" t="inlineStr">
        <is>
          <t>A P L Logistics</t>
        </is>
      </c>
      <c r="F220" s="142" t="inlineStr">
        <is>
          <t>100046460</t>
        </is>
      </c>
      <c r="G220" s="160" t="inlineStr">
        <is>
          <t>037253</t>
        </is>
      </c>
      <c r="H220" s="540" t="n">
        <v>41827</v>
      </c>
      <c r="I220" s="534" t="n">
        <v>84.54000000000001</v>
      </c>
      <c r="J220" s="146" t="inlineStr">
        <is>
          <t>បានបង់</t>
        </is>
      </c>
    </row>
    <row r="221" ht="18" customHeight="1" s="59">
      <c r="A221" s="150" t="n">
        <v>2</v>
      </c>
      <c r="B221" s="160" t="inlineStr">
        <is>
          <t>037358</t>
        </is>
      </c>
      <c r="C221" s="540" t="n">
        <v>41834</v>
      </c>
      <c r="D221" s="534" t="n">
        <v>55.59</v>
      </c>
      <c r="E221" s="142" t="inlineStr">
        <is>
          <t>A P L Logistics</t>
        </is>
      </c>
      <c r="F221" s="160" t="inlineStr">
        <is>
          <t>100046460</t>
        </is>
      </c>
      <c r="G221" s="160" t="inlineStr">
        <is>
          <t>037358</t>
        </is>
      </c>
      <c r="H221" s="540" t="n">
        <v>41834</v>
      </c>
      <c r="I221" s="534" t="n">
        <v>55.59</v>
      </c>
      <c r="J221" s="146" t="inlineStr">
        <is>
          <t>បានបង់</t>
        </is>
      </c>
    </row>
    <row r="222" ht="18" customHeight="1" s="59">
      <c r="A222" s="150" t="n">
        <v>3</v>
      </c>
      <c r="B222" s="160" t="inlineStr">
        <is>
          <t>037520</t>
        </is>
      </c>
      <c r="C222" s="540" t="n">
        <v>41848</v>
      </c>
      <c r="D222" s="534" t="n">
        <v>24.98</v>
      </c>
      <c r="E222" s="142" t="inlineStr">
        <is>
          <t>A P L Logistics</t>
        </is>
      </c>
      <c r="F222" s="160" t="inlineStr">
        <is>
          <t>100046460</t>
        </is>
      </c>
      <c r="G222" s="160" t="inlineStr">
        <is>
          <t>037520</t>
        </is>
      </c>
      <c r="H222" s="540" t="n">
        <v>41848</v>
      </c>
      <c r="I222" s="534" t="n">
        <v>24.98</v>
      </c>
      <c r="J222" s="146" t="inlineStr">
        <is>
          <t>បានបង់</t>
        </is>
      </c>
    </row>
    <row r="223" ht="18" customHeight="1" s="59">
      <c r="A223" s="381" t="inlineStr">
        <is>
          <t>Total 07/2014</t>
        </is>
      </c>
      <c r="B223" s="496" t="n"/>
      <c r="C223" s="459" t="n"/>
      <c r="D223" s="534">
        <f>SUM(D220:D222)</f>
        <v/>
      </c>
      <c r="E223" s="142" t="n"/>
      <c r="F223" s="160" t="n"/>
      <c r="G223" s="160" t="n"/>
      <c r="H223" s="535" t="inlineStr">
        <is>
          <t>USD</t>
        </is>
      </c>
      <c r="I223" s="534">
        <f>SUM(I220:I222)</f>
        <v/>
      </c>
      <c r="J223" s="148" t="n"/>
    </row>
    <row r="224" ht="21.9" customHeight="1" s="59">
      <c r="A224" s="381" t="inlineStr">
        <is>
          <t>Total 07/2014</t>
        </is>
      </c>
      <c r="B224" s="496" t="n"/>
      <c r="C224" s="459" t="n"/>
      <c r="D224" s="534" t="n"/>
      <c r="E224" s="145" t="n"/>
      <c r="F224" s="142" t="n"/>
      <c r="G224" s="536" t="n">
        <v>4045</v>
      </c>
      <c r="H224" s="535" t="inlineStr">
        <is>
          <t>RIEL</t>
        </is>
      </c>
      <c r="I224" s="537">
        <f>I223*G224</f>
        <v/>
      </c>
      <c r="J224" s="148" t="n"/>
    </row>
    <row r="225" ht="18" customHeight="1" s="59">
      <c r="A225" s="150" t="n">
        <v>1</v>
      </c>
      <c r="B225" s="160" t="inlineStr">
        <is>
          <t>037611</t>
        </is>
      </c>
      <c r="C225" s="540" t="n">
        <v>41855</v>
      </c>
      <c r="D225" s="534" t="n">
        <v>105</v>
      </c>
      <c r="E225" s="145" t="inlineStr">
        <is>
          <t>A P L Logistics</t>
        </is>
      </c>
      <c r="F225" s="142" t="inlineStr">
        <is>
          <t>100046460</t>
        </is>
      </c>
      <c r="G225" s="160" t="inlineStr">
        <is>
          <t>037611</t>
        </is>
      </c>
      <c r="H225" s="540" t="n">
        <v>41855</v>
      </c>
      <c r="I225" s="534" t="n">
        <v>105</v>
      </c>
      <c r="J225" s="146" t="inlineStr">
        <is>
          <t>បានបង់</t>
        </is>
      </c>
    </row>
    <row r="226" ht="18" customHeight="1" s="59">
      <c r="A226" s="150" t="n">
        <v>2</v>
      </c>
      <c r="B226" s="160" t="inlineStr">
        <is>
          <t>037694</t>
        </is>
      </c>
      <c r="C226" s="540" t="n">
        <v>41862</v>
      </c>
      <c r="D226" s="534" t="n">
        <v>132.69</v>
      </c>
      <c r="E226" s="145" t="inlineStr">
        <is>
          <t>A P L Logistics</t>
        </is>
      </c>
      <c r="F226" s="142" t="inlineStr">
        <is>
          <t>100046460</t>
        </is>
      </c>
      <c r="G226" s="160" t="inlineStr">
        <is>
          <t>037694</t>
        </is>
      </c>
      <c r="H226" s="540" t="n">
        <v>41862</v>
      </c>
      <c r="I226" s="534" t="n">
        <v>132.69</v>
      </c>
      <c r="J226" s="146" t="inlineStr">
        <is>
          <t>បានបង់</t>
        </is>
      </c>
    </row>
    <row r="227" ht="18" customHeight="1" s="59">
      <c r="A227" s="150" t="n">
        <v>3</v>
      </c>
      <c r="B227" s="160" t="inlineStr">
        <is>
          <t>037777</t>
        </is>
      </c>
      <c r="C227" s="540" t="n">
        <v>41869</v>
      </c>
      <c r="D227" s="534" t="n">
        <v>91.69</v>
      </c>
      <c r="E227" s="145" t="inlineStr">
        <is>
          <t>A P L Logistics</t>
        </is>
      </c>
      <c r="F227" s="142" t="inlineStr">
        <is>
          <t>100046460</t>
        </is>
      </c>
      <c r="G227" s="160" t="inlineStr">
        <is>
          <t>037777</t>
        </is>
      </c>
      <c r="H227" s="540" t="n">
        <v>41869</v>
      </c>
      <c r="I227" s="534" t="n">
        <v>91.69</v>
      </c>
      <c r="J227" s="146" t="inlineStr">
        <is>
          <t>បានបង់</t>
        </is>
      </c>
    </row>
    <row r="228" ht="18" customHeight="1" s="59">
      <c r="A228" s="150" t="n">
        <v>4</v>
      </c>
      <c r="B228" s="160" t="inlineStr">
        <is>
          <t>037841</t>
        </is>
      </c>
      <c r="C228" s="540" t="n">
        <v>41876</v>
      </c>
      <c r="D228" s="534" t="n">
        <v>65.31999999999999</v>
      </c>
      <c r="E228" s="142" t="inlineStr">
        <is>
          <t>A P L Logistics</t>
        </is>
      </c>
      <c r="F228" s="160" t="inlineStr">
        <is>
          <t>100046460</t>
        </is>
      </c>
      <c r="G228" s="160" t="inlineStr">
        <is>
          <t>037841</t>
        </is>
      </c>
      <c r="H228" s="540" t="n">
        <v>41876</v>
      </c>
      <c r="I228" s="534" t="n">
        <v>65.31999999999999</v>
      </c>
      <c r="J228" s="146" t="inlineStr">
        <is>
          <t>បានបង់</t>
        </is>
      </c>
    </row>
    <row r="229" ht="18" customHeight="1" s="59">
      <c r="A229" s="381" t="inlineStr">
        <is>
          <t>Total 08/2014</t>
        </is>
      </c>
      <c r="B229" s="496" t="n"/>
      <c r="C229" s="459" t="n"/>
      <c r="D229" s="534">
        <f>SUM(D225:D228)</f>
        <v/>
      </c>
      <c r="E229" s="145" t="n"/>
      <c r="F229" s="142" t="n"/>
      <c r="G229" s="160" t="n"/>
      <c r="H229" s="535" t="inlineStr">
        <is>
          <t>USD</t>
        </is>
      </c>
      <c r="I229" s="534">
        <f>SUM(I225:I228)</f>
        <v/>
      </c>
      <c r="J229" s="148" t="n"/>
    </row>
    <row r="230" ht="21.9" customHeight="1" s="59">
      <c r="A230" s="381" t="inlineStr">
        <is>
          <t>Total 08/2014</t>
        </is>
      </c>
      <c r="B230" s="496" t="n"/>
      <c r="C230" s="459" t="n"/>
      <c r="D230" s="534" t="n"/>
      <c r="E230" s="145" t="n"/>
      <c r="F230" s="142" t="n"/>
      <c r="G230" s="536" t="n">
        <v>4058</v>
      </c>
      <c r="H230" s="535" t="inlineStr">
        <is>
          <t>RIEL</t>
        </is>
      </c>
      <c r="I230" s="537">
        <f>I229*G230</f>
        <v/>
      </c>
      <c r="J230" s="148" t="n"/>
    </row>
    <row r="231" ht="18" customHeight="1" s="59">
      <c r="A231" s="150" t="n">
        <v>1</v>
      </c>
      <c r="B231" s="160" t="inlineStr">
        <is>
          <t>037918</t>
        </is>
      </c>
      <c r="C231" s="540" t="n">
        <v>41884</v>
      </c>
      <c r="D231" s="534" t="n">
        <v>144.47</v>
      </c>
      <c r="E231" s="145" t="inlineStr">
        <is>
          <t>A P L Logistics</t>
        </is>
      </c>
      <c r="F231" s="142" t="inlineStr">
        <is>
          <t>100046460</t>
        </is>
      </c>
      <c r="G231" s="160" t="inlineStr">
        <is>
          <t>037918</t>
        </is>
      </c>
      <c r="H231" s="540" t="n">
        <v>41884</v>
      </c>
      <c r="I231" s="534" t="n">
        <v>144.47</v>
      </c>
      <c r="J231" s="146" t="inlineStr">
        <is>
          <t>បានបង់</t>
        </is>
      </c>
    </row>
    <row r="232" ht="18" customHeight="1" s="59">
      <c r="A232" s="150" t="n">
        <v>2</v>
      </c>
      <c r="B232" s="160" t="inlineStr">
        <is>
          <t>037990</t>
        </is>
      </c>
      <c r="C232" s="540" t="n">
        <v>41890</v>
      </c>
      <c r="D232" s="534" t="n">
        <v>230.41</v>
      </c>
      <c r="E232" s="145" t="inlineStr">
        <is>
          <t>A P L Logistics</t>
        </is>
      </c>
      <c r="F232" s="142" t="inlineStr">
        <is>
          <t>100046460</t>
        </is>
      </c>
      <c r="G232" s="160" t="inlineStr">
        <is>
          <t>037990</t>
        </is>
      </c>
      <c r="H232" s="540" t="n">
        <v>41890</v>
      </c>
      <c r="I232" s="534" t="n">
        <v>230.41</v>
      </c>
      <c r="J232" s="146" t="inlineStr">
        <is>
          <t>បានបង់</t>
        </is>
      </c>
    </row>
    <row r="233" ht="18" customHeight="1" s="59">
      <c r="A233" s="150" t="n">
        <v>3</v>
      </c>
      <c r="B233" s="160" t="inlineStr">
        <is>
          <t>038062</t>
        </is>
      </c>
      <c r="C233" s="540" t="n">
        <v>41897</v>
      </c>
      <c r="D233" s="534" t="n">
        <v>81.2</v>
      </c>
      <c r="E233" s="145" t="inlineStr">
        <is>
          <t>A P L Logistics</t>
        </is>
      </c>
      <c r="F233" s="142" t="inlineStr">
        <is>
          <t>100046460</t>
        </is>
      </c>
      <c r="G233" s="160" t="inlineStr">
        <is>
          <t>038062</t>
        </is>
      </c>
      <c r="H233" s="540" t="n">
        <v>41897</v>
      </c>
      <c r="I233" s="534" t="n">
        <v>81.2</v>
      </c>
      <c r="J233" s="146" t="inlineStr">
        <is>
          <t>បានបង់</t>
        </is>
      </c>
    </row>
    <row r="234" ht="18" customHeight="1" s="59">
      <c r="A234" s="150" t="n">
        <v>4</v>
      </c>
      <c r="B234" s="160" t="inlineStr">
        <is>
          <t>038135</t>
        </is>
      </c>
      <c r="C234" s="540" t="n">
        <v>41903</v>
      </c>
      <c r="D234" s="534" t="n">
        <v>49.75</v>
      </c>
      <c r="E234" s="142" t="inlineStr">
        <is>
          <t>A P L Logistics</t>
        </is>
      </c>
      <c r="F234" s="160" t="inlineStr">
        <is>
          <t>100046460</t>
        </is>
      </c>
      <c r="G234" s="160" t="inlineStr">
        <is>
          <t>038135</t>
        </is>
      </c>
      <c r="H234" s="540" t="n">
        <v>41903</v>
      </c>
      <c r="I234" s="534" t="n">
        <v>49.75</v>
      </c>
      <c r="J234" s="146" t="inlineStr">
        <is>
          <t>បានបង់</t>
        </is>
      </c>
    </row>
    <row r="235" ht="18" customHeight="1" s="59">
      <c r="A235" s="150" t="n">
        <v>5</v>
      </c>
      <c r="B235" s="160" t="inlineStr">
        <is>
          <t>038196</t>
        </is>
      </c>
      <c r="C235" s="540" t="n">
        <v>41911</v>
      </c>
      <c r="D235" s="534" t="n">
        <v>136.72</v>
      </c>
      <c r="E235" s="145" t="inlineStr">
        <is>
          <t>A P L Logistics</t>
        </is>
      </c>
      <c r="F235" s="142" t="inlineStr">
        <is>
          <t>100046460</t>
        </is>
      </c>
      <c r="G235" s="160" t="inlineStr">
        <is>
          <t>038196</t>
        </is>
      </c>
      <c r="H235" s="540" t="n">
        <v>41911</v>
      </c>
      <c r="I235" s="534" t="n">
        <v>136.72</v>
      </c>
      <c r="J235" s="146" t="inlineStr">
        <is>
          <t>បានបង់</t>
        </is>
      </c>
    </row>
    <row r="236" ht="18" customHeight="1" s="59">
      <c r="A236" s="381" t="inlineStr">
        <is>
          <t>Total 09/2014</t>
        </is>
      </c>
      <c r="B236" s="496" t="n"/>
      <c r="C236" s="459" t="n"/>
      <c r="D236" s="534">
        <f>SUM(D231:D235)</f>
        <v/>
      </c>
      <c r="E236" s="145" t="n"/>
      <c r="F236" s="142" t="n"/>
      <c r="G236" s="160" t="n"/>
      <c r="H236" s="535" t="inlineStr">
        <is>
          <t>USD</t>
        </is>
      </c>
      <c r="I236" s="534">
        <f>SUM(I231:I235)</f>
        <v/>
      </c>
      <c r="J236" s="148" t="n"/>
    </row>
    <row r="237" ht="21.9" customHeight="1" s="59">
      <c r="A237" s="381" t="inlineStr">
        <is>
          <t>Total 09/2014</t>
        </is>
      </c>
      <c r="B237" s="496" t="n"/>
      <c r="C237" s="459" t="n"/>
      <c r="D237" s="534" t="n"/>
      <c r="E237" s="145" t="n"/>
      <c r="F237" s="142" t="n"/>
      <c r="G237" s="536" t="n">
        <v>4076</v>
      </c>
      <c r="H237" s="535" t="inlineStr">
        <is>
          <t>RIEL</t>
        </is>
      </c>
      <c r="I237" s="537">
        <f>I236*G237</f>
        <v/>
      </c>
      <c r="J237" s="148" t="n"/>
    </row>
    <row r="238" ht="18" customHeight="1" s="59">
      <c r="A238" s="150" t="n">
        <v>1</v>
      </c>
      <c r="B238" s="160" t="inlineStr">
        <is>
          <t>038257</t>
        </is>
      </c>
      <c r="C238" s="540" t="n">
        <v>41918</v>
      </c>
      <c r="D238" s="534" t="n">
        <v>188.11</v>
      </c>
      <c r="E238" s="145" t="inlineStr">
        <is>
          <t>A P L Logistics</t>
        </is>
      </c>
      <c r="F238" s="142" t="inlineStr">
        <is>
          <t>100046460</t>
        </is>
      </c>
      <c r="G238" s="160" t="inlineStr">
        <is>
          <t>038257</t>
        </is>
      </c>
      <c r="H238" s="540" t="n">
        <v>41918</v>
      </c>
      <c r="I238" s="534" t="n">
        <v>188.11</v>
      </c>
      <c r="J238" s="146" t="inlineStr">
        <is>
          <t>បានបង់</t>
        </is>
      </c>
    </row>
    <row r="239" ht="18" customHeight="1" s="59">
      <c r="A239" s="150" t="n">
        <v>2</v>
      </c>
      <c r="B239" s="160" t="inlineStr">
        <is>
          <t>038326</t>
        </is>
      </c>
      <c r="C239" s="540" t="n">
        <v>41925</v>
      </c>
      <c r="D239" s="534" t="n">
        <v>139.83</v>
      </c>
      <c r="E239" s="145" t="inlineStr">
        <is>
          <t>A P L Logistics</t>
        </is>
      </c>
      <c r="F239" s="142" t="inlineStr">
        <is>
          <t>100046460</t>
        </is>
      </c>
      <c r="G239" s="160" t="inlineStr">
        <is>
          <t>038326</t>
        </is>
      </c>
      <c r="H239" s="540" t="n">
        <v>41925</v>
      </c>
      <c r="I239" s="534" t="n">
        <v>139.83</v>
      </c>
      <c r="J239" s="146" t="inlineStr">
        <is>
          <t>បានបង់</t>
        </is>
      </c>
    </row>
    <row r="240" ht="18" customHeight="1" s="59">
      <c r="A240" s="150" t="n">
        <v>3</v>
      </c>
      <c r="B240" s="160" t="inlineStr">
        <is>
          <t>038462</t>
        </is>
      </c>
      <c r="C240" s="540" t="n">
        <v>41932</v>
      </c>
      <c r="D240" s="534" t="n">
        <v>129.9</v>
      </c>
      <c r="E240" s="145" t="inlineStr">
        <is>
          <t>A P L Logistics</t>
        </is>
      </c>
      <c r="F240" s="142" t="inlineStr">
        <is>
          <t>100046460</t>
        </is>
      </c>
      <c r="G240" s="160" t="inlineStr">
        <is>
          <t>038462</t>
        </is>
      </c>
      <c r="H240" s="540" t="n">
        <v>41932</v>
      </c>
      <c r="I240" s="534" t="n">
        <v>129.9</v>
      </c>
      <c r="J240" s="146" t="inlineStr">
        <is>
          <t>បានបង់</t>
        </is>
      </c>
    </row>
    <row r="241" ht="18" customHeight="1" s="59">
      <c r="A241" s="150" t="n">
        <v>4</v>
      </c>
      <c r="B241" s="160" t="inlineStr">
        <is>
          <t>038518</t>
        </is>
      </c>
      <c r="C241" s="540" t="n">
        <v>41939</v>
      </c>
      <c r="D241" s="534" t="n">
        <v>145.83</v>
      </c>
      <c r="E241" s="145" t="inlineStr">
        <is>
          <t>A P L Logistics</t>
        </is>
      </c>
      <c r="F241" s="142" t="inlineStr">
        <is>
          <t>100046460</t>
        </is>
      </c>
      <c r="G241" s="160" t="inlineStr">
        <is>
          <t>038518</t>
        </is>
      </c>
      <c r="H241" s="540" t="n">
        <v>41939</v>
      </c>
      <c r="I241" s="534" t="n">
        <v>145.83</v>
      </c>
      <c r="J241" s="146" t="inlineStr">
        <is>
          <t>បានបង់</t>
        </is>
      </c>
    </row>
    <row r="242" ht="18" customHeight="1" s="59">
      <c r="A242" s="381" t="inlineStr">
        <is>
          <t>Total 10/2014</t>
        </is>
      </c>
      <c r="B242" s="496" t="n"/>
      <c r="C242" s="459" t="n"/>
      <c r="D242" s="534">
        <f>SUM(D238:D241)</f>
        <v/>
      </c>
      <c r="E242" s="145" t="n"/>
      <c r="F242" s="142" t="n"/>
      <c r="G242" s="160" t="n"/>
      <c r="H242" s="535" t="inlineStr">
        <is>
          <t>USD</t>
        </is>
      </c>
      <c r="I242" s="534">
        <f>SUM(I238:I241)</f>
        <v/>
      </c>
      <c r="J242" s="148" t="n"/>
    </row>
    <row r="243" ht="21.9" customHeight="1" s="59">
      <c r="A243" s="381" t="inlineStr">
        <is>
          <t>Total 10/2014</t>
        </is>
      </c>
      <c r="B243" s="496" t="n"/>
      <c r="C243" s="459" t="n"/>
      <c r="D243" s="534" t="n"/>
      <c r="E243" s="145" t="n"/>
      <c r="F243" s="142" t="n"/>
      <c r="G243" s="536" t="n">
        <v>4081</v>
      </c>
      <c r="H243" s="535" t="inlineStr">
        <is>
          <t>RIEL</t>
        </is>
      </c>
      <c r="I243" s="537">
        <f>I242*G243</f>
        <v/>
      </c>
      <c r="J243" s="148" t="n"/>
    </row>
    <row r="244" ht="18" customHeight="1" s="59">
      <c r="A244" s="150" t="n">
        <v>1</v>
      </c>
      <c r="B244" s="160" t="inlineStr">
        <is>
          <t>038602</t>
        </is>
      </c>
      <c r="C244" s="540" t="n">
        <v>41946</v>
      </c>
      <c r="D244" s="534" t="n">
        <v>173.73</v>
      </c>
      <c r="E244" s="145" t="inlineStr">
        <is>
          <t>A P L Logistics</t>
        </is>
      </c>
      <c r="F244" s="142" t="inlineStr">
        <is>
          <t>100046460</t>
        </is>
      </c>
      <c r="G244" s="160" t="inlineStr">
        <is>
          <t>038602</t>
        </is>
      </c>
      <c r="H244" s="540" t="n">
        <v>41946</v>
      </c>
      <c r="I244" s="534" t="n">
        <v>173.73</v>
      </c>
      <c r="J244" s="146" t="inlineStr">
        <is>
          <t>បានបង់</t>
        </is>
      </c>
    </row>
    <row r="245" ht="18" customHeight="1" s="59">
      <c r="A245" s="150" t="n">
        <v>2</v>
      </c>
      <c r="B245" s="160" t="inlineStr">
        <is>
          <t>038580</t>
        </is>
      </c>
      <c r="C245" s="540" t="n">
        <v>41946</v>
      </c>
      <c r="D245" s="534" t="n">
        <v>1.5</v>
      </c>
      <c r="E245" s="142" t="inlineStr">
        <is>
          <t>APL Logistics</t>
        </is>
      </c>
      <c r="F245" s="160" t="inlineStr">
        <is>
          <t>100046460</t>
        </is>
      </c>
      <c r="G245" s="160" t="inlineStr">
        <is>
          <t>038580</t>
        </is>
      </c>
      <c r="H245" s="540" t="n">
        <v>41946</v>
      </c>
      <c r="I245" s="534" t="n">
        <v>1.5</v>
      </c>
      <c r="J245" s="146" t="inlineStr">
        <is>
          <t>បានបង់</t>
        </is>
      </c>
    </row>
    <row r="246" ht="18" customHeight="1" s="59">
      <c r="A246" s="150" t="n">
        <v>3</v>
      </c>
      <c r="B246" s="160" t="inlineStr">
        <is>
          <t>038665</t>
        </is>
      </c>
      <c r="C246" s="540" t="n">
        <v>41953</v>
      </c>
      <c r="D246" s="534" t="n">
        <v>35.45</v>
      </c>
      <c r="E246" s="142" t="inlineStr">
        <is>
          <t>A P L Logistics</t>
        </is>
      </c>
      <c r="F246" s="160" t="inlineStr">
        <is>
          <t>100046460</t>
        </is>
      </c>
      <c r="G246" s="160" t="inlineStr">
        <is>
          <t>038665</t>
        </is>
      </c>
      <c r="H246" s="540" t="n">
        <v>41953</v>
      </c>
      <c r="I246" s="534" t="n">
        <v>35.45</v>
      </c>
      <c r="J246" s="146" t="inlineStr">
        <is>
          <t>បានបង់</t>
        </is>
      </c>
    </row>
    <row r="247" ht="18" customHeight="1" s="59">
      <c r="A247" s="150" t="n">
        <v>4</v>
      </c>
      <c r="B247" s="160" t="inlineStr">
        <is>
          <t>038718</t>
        </is>
      </c>
      <c r="C247" s="540" t="n">
        <v>41960</v>
      </c>
      <c r="D247" s="534" t="n">
        <v>24.26</v>
      </c>
      <c r="E247" s="142" t="inlineStr">
        <is>
          <t>A P L Logistics</t>
        </is>
      </c>
      <c r="F247" s="160" t="inlineStr">
        <is>
          <t>100046460</t>
        </is>
      </c>
      <c r="G247" s="160" t="inlineStr">
        <is>
          <t>038718</t>
        </is>
      </c>
      <c r="H247" s="540" t="n">
        <v>41960</v>
      </c>
      <c r="I247" s="534" t="n">
        <v>24.26</v>
      </c>
      <c r="J247" s="146" t="inlineStr">
        <is>
          <t>បានបង់</t>
        </is>
      </c>
    </row>
    <row r="248" ht="18" customHeight="1" s="59">
      <c r="A248" s="150" t="n">
        <v>5</v>
      </c>
      <c r="B248" s="160" t="inlineStr">
        <is>
          <t>038802</t>
        </is>
      </c>
      <c r="C248" s="540" t="n">
        <v>41967</v>
      </c>
      <c r="D248" s="534" t="n">
        <v>24.9</v>
      </c>
      <c r="E248" s="142" t="inlineStr">
        <is>
          <t>A P L Logistics</t>
        </is>
      </c>
      <c r="F248" s="160" t="inlineStr">
        <is>
          <t>100046460</t>
        </is>
      </c>
      <c r="G248" s="160" t="inlineStr">
        <is>
          <t>038802</t>
        </is>
      </c>
      <c r="H248" s="540" t="n">
        <v>41967</v>
      </c>
      <c r="I248" s="534" t="n">
        <v>24.9</v>
      </c>
      <c r="J248" s="146" t="inlineStr">
        <is>
          <t>បានបង់</t>
        </is>
      </c>
    </row>
    <row r="249" ht="18" customHeight="1" s="59">
      <c r="A249" s="381" t="inlineStr">
        <is>
          <t>Total 11/2014</t>
        </is>
      </c>
      <c r="B249" s="496" t="n"/>
      <c r="C249" s="459" t="n"/>
      <c r="D249" s="534">
        <f>SUM(D244:D248)</f>
        <v/>
      </c>
      <c r="E249" s="142" t="n"/>
      <c r="F249" s="160" t="n"/>
      <c r="G249" s="160" t="n"/>
      <c r="H249" s="535" t="inlineStr">
        <is>
          <t>USD</t>
        </is>
      </c>
      <c r="I249" s="534">
        <f>SUM(I244:I248)</f>
        <v/>
      </c>
      <c r="J249" s="148" t="n"/>
    </row>
    <row r="250" ht="21.9" customHeight="1" s="59">
      <c r="A250" s="381" t="inlineStr">
        <is>
          <t>Total 11/2014</t>
        </is>
      </c>
      <c r="B250" s="496" t="n"/>
      <c r="C250" s="459" t="n"/>
      <c r="D250" s="534" t="n"/>
      <c r="E250" s="142" t="n"/>
      <c r="F250" s="160" t="n"/>
      <c r="G250" s="536" t="n">
        <v>4068</v>
      </c>
      <c r="H250" s="535" t="inlineStr">
        <is>
          <t>RIEL</t>
        </is>
      </c>
      <c r="I250" s="537">
        <f>I249*G250</f>
        <v/>
      </c>
      <c r="J250" s="148" t="n"/>
    </row>
    <row r="251" ht="18" customHeight="1" s="59">
      <c r="A251" s="150" t="n">
        <v>1</v>
      </c>
      <c r="B251" s="160" t="inlineStr">
        <is>
          <t>038865</t>
        </is>
      </c>
      <c r="C251" s="540" t="n">
        <v>41974</v>
      </c>
      <c r="D251" s="534" t="n">
        <v>163.69</v>
      </c>
      <c r="E251" s="145" t="inlineStr">
        <is>
          <t>A P L Logistics</t>
        </is>
      </c>
      <c r="F251" s="142" t="inlineStr">
        <is>
          <t>100046460</t>
        </is>
      </c>
      <c r="G251" s="160" t="inlineStr">
        <is>
          <t>038865</t>
        </is>
      </c>
      <c r="H251" s="540" t="n">
        <v>41974</v>
      </c>
      <c r="I251" s="534" t="n">
        <v>163.69</v>
      </c>
      <c r="J251" s="146" t="inlineStr">
        <is>
          <t>បានបង់</t>
        </is>
      </c>
    </row>
    <row r="252" ht="18" customHeight="1" s="59">
      <c r="A252" s="150" t="n">
        <v>2</v>
      </c>
      <c r="B252" s="160" t="inlineStr">
        <is>
          <t>038930</t>
        </is>
      </c>
      <c r="C252" s="540" t="n">
        <v>41979</v>
      </c>
      <c r="D252" s="534" t="n">
        <v>340.66</v>
      </c>
      <c r="E252" s="145" t="inlineStr">
        <is>
          <t>A P L Logistics</t>
        </is>
      </c>
      <c r="F252" s="142" t="inlineStr">
        <is>
          <t>100046460</t>
        </is>
      </c>
      <c r="G252" s="160" t="inlineStr">
        <is>
          <t>038930</t>
        </is>
      </c>
      <c r="H252" s="540" t="n">
        <v>41979</v>
      </c>
      <c r="I252" s="534" t="n">
        <v>340.66</v>
      </c>
      <c r="J252" s="146" t="inlineStr">
        <is>
          <t>បានបង់</t>
        </is>
      </c>
    </row>
    <row r="253" ht="18" customHeight="1" s="59">
      <c r="A253" s="150" t="n">
        <v>3</v>
      </c>
      <c r="B253" s="160" t="inlineStr">
        <is>
          <t>038997</t>
        </is>
      </c>
      <c r="C253" s="540" t="n">
        <v>41988</v>
      </c>
      <c r="D253" s="534" t="n">
        <v>232.83</v>
      </c>
      <c r="E253" s="145" t="inlineStr">
        <is>
          <t>A P L Logistics</t>
        </is>
      </c>
      <c r="F253" s="142" t="inlineStr">
        <is>
          <t>100046460</t>
        </is>
      </c>
      <c r="G253" s="160" t="inlineStr">
        <is>
          <t>038997</t>
        </is>
      </c>
      <c r="H253" s="540" t="n">
        <v>41988</v>
      </c>
      <c r="I253" s="534" t="n">
        <v>232.83</v>
      </c>
      <c r="J253" s="146" t="inlineStr">
        <is>
          <t>បានបង់</t>
        </is>
      </c>
    </row>
    <row r="254" ht="18" customHeight="1" s="59">
      <c r="A254" s="150" t="n">
        <v>4</v>
      </c>
      <c r="B254" s="160" t="inlineStr">
        <is>
          <t>039070</t>
        </is>
      </c>
      <c r="C254" s="540" t="n">
        <v>41995</v>
      </c>
      <c r="D254" s="534" t="n">
        <v>78.95</v>
      </c>
      <c r="E254" s="142" t="inlineStr">
        <is>
          <t>A P L Logistics</t>
        </is>
      </c>
      <c r="F254" s="160" t="inlineStr">
        <is>
          <t>100046460</t>
        </is>
      </c>
      <c r="G254" s="160" t="inlineStr">
        <is>
          <t>039070</t>
        </is>
      </c>
      <c r="H254" s="540" t="n">
        <v>41995</v>
      </c>
      <c r="I254" s="534" t="n">
        <v>78.95</v>
      </c>
      <c r="J254" s="146" t="inlineStr">
        <is>
          <t>បានបង់</t>
        </is>
      </c>
    </row>
    <row r="255" ht="18" customHeight="1" s="59">
      <c r="A255" s="150" t="n">
        <v>5</v>
      </c>
      <c r="B255" s="160" t="inlineStr">
        <is>
          <t>039124</t>
        </is>
      </c>
      <c r="C255" s="540" t="n">
        <v>42002</v>
      </c>
      <c r="D255" s="534" t="n">
        <v>304.68</v>
      </c>
      <c r="E255" s="145" t="inlineStr">
        <is>
          <t>A P L Logistics</t>
        </is>
      </c>
      <c r="F255" s="142" t="inlineStr">
        <is>
          <t>100046460</t>
        </is>
      </c>
      <c r="G255" s="160" t="inlineStr">
        <is>
          <t>039124</t>
        </is>
      </c>
      <c r="H255" s="540" t="n">
        <v>42002</v>
      </c>
      <c r="I255" s="534" t="n">
        <v>304.68</v>
      </c>
      <c r="J255" s="146" t="inlineStr">
        <is>
          <t>បានបង់</t>
        </is>
      </c>
    </row>
    <row r="256" ht="18" customHeight="1" s="59">
      <c r="A256" s="381" t="inlineStr">
        <is>
          <t>Total 12/2014</t>
        </is>
      </c>
      <c r="B256" s="496" t="n"/>
      <c r="C256" s="459" t="n"/>
      <c r="D256" s="534">
        <f>SUM(D251:D255)</f>
        <v/>
      </c>
      <c r="E256" s="145" t="n"/>
      <c r="F256" s="142" t="n"/>
      <c r="G256" s="160" t="n"/>
      <c r="H256" s="535" t="inlineStr">
        <is>
          <t>USD</t>
        </is>
      </c>
      <c r="I256" s="534">
        <f>SUM(I251:I255)</f>
        <v/>
      </c>
      <c r="J256" s="148" t="n"/>
    </row>
    <row r="257" ht="21.9" customHeight="1" s="59">
      <c r="A257" s="381" t="inlineStr">
        <is>
          <t>Total 12/2014</t>
        </is>
      </c>
      <c r="B257" s="496" t="n"/>
      <c r="C257" s="459" t="n"/>
      <c r="D257" s="534" t="n"/>
      <c r="E257" s="145" t="n"/>
      <c r="F257" s="142" t="n"/>
      <c r="G257" s="536" t="n">
        <v>4062</v>
      </c>
      <c r="H257" s="535" t="inlineStr">
        <is>
          <t>RIEL</t>
        </is>
      </c>
      <c r="I257" s="537">
        <f>I256*G257</f>
        <v/>
      </c>
      <c r="J257" s="148" t="n"/>
    </row>
    <row r="258" ht="18" customHeight="1" s="59">
      <c r="A258" s="150" t="n">
        <v>1</v>
      </c>
      <c r="B258" s="160" t="inlineStr">
        <is>
          <t>039195</t>
        </is>
      </c>
      <c r="C258" s="540" t="n">
        <v>42009</v>
      </c>
      <c r="D258" s="534" t="n">
        <v>339.54</v>
      </c>
      <c r="E258" s="145" t="inlineStr">
        <is>
          <t>A P L Logistics</t>
        </is>
      </c>
      <c r="F258" s="142" t="inlineStr">
        <is>
          <t>100046460</t>
        </is>
      </c>
      <c r="G258" s="160" t="inlineStr">
        <is>
          <t>039195</t>
        </is>
      </c>
      <c r="H258" s="540" t="n">
        <v>42009</v>
      </c>
      <c r="I258" s="534" t="n">
        <v>339.54</v>
      </c>
      <c r="J258" s="146" t="inlineStr">
        <is>
          <t>បានបង់</t>
        </is>
      </c>
    </row>
    <row r="259" ht="18" customHeight="1" s="59">
      <c r="A259" s="150" t="n">
        <v>2</v>
      </c>
      <c r="B259" s="160" t="inlineStr">
        <is>
          <t>039258</t>
        </is>
      </c>
      <c r="C259" s="540" t="n">
        <v>42016</v>
      </c>
      <c r="D259" s="534" t="n">
        <v>301.45</v>
      </c>
      <c r="E259" s="145" t="inlineStr">
        <is>
          <t>A P L Logistics</t>
        </is>
      </c>
      <c r="F259" s="142" t="inlineStr">
        <is>
          <t>100046460</t>
        </is>
      </c>
      <c r="G259" s="160" t="inlineStr">
        <is>
          <t>039258</t>
        </is>
      </c>
      <c r="H259" s="540" t="n">
        <v>42016</v>
      </c>
      <c r="I259" s="534" t="n">
        <v>301.45</v>
      </c>
      <c r="J259" s="146" t="inlineStr">
        <is>
          <t>បានបង់</t>
        </is>
      </c>
    </row>
    <row r="260" ht="18" customHeight="1" s="59">
      <c r="A260" s="150" t="n">
        <v>3</v>
      </c>
      <c r="B260" s="160" t="inlineStr">
        <is>
          <t>039323</t>
        </is>
      </c>
      <c r="C260" s="540" t="n">
        <v>42024</v>
      </c>
      <c r="D260" s="534" t="n">
        <v>446.06</v>
      </c>
      <c r="E260" s="145" t="inlineStr">
        <is>
          <t>A P L Logistics</t>
        </is>
      </c>
      <c r="F260" s="142" t="inlineStr">
        <is>
          <t>100046460</t>
        </is>
      </c>
      <c r="G260" s="160" t="inlineStr">
        <is>
          <t>039323</t>
        </is>
      </c>
      <c r="H260" s="540" t="n">
        <v>42024</v>
      </c>
      <c r="I260" s="534" t="n">
        <v>446.06</v>
      </c>
      <c r="J260" s="146" t="inlineStr">
        <is>
          <t>បានបង់</t>
        </is>
      </c>
    </row>
    <row r="261" ht="18" customHeight="1" s="59">
      <c r="A261" s="150" t="n">
        <v>4</v>
      </c>
      <c r="B261" s="160" t="inlineStr">
        <is>
          <t>039386</t>
        </is>
      </c>
      <c r="C261" s="540" t="n">
        <v>42030</v>
      </c>
      <c r="D261" s="534" t="n">
        <v>614.58</v>
      </c>
      <c r="E261" s="145" t="inlineStr">
        <is>
          <t>A P L Logistics</t>
        </is>
      </c>
      <c r="F261" s="142" t="inlineStr">
        <is>
          <t>100046460</t>
        </is>
      </c>
      <c r="G261" s="160" t="inlineStr">
        <is>
          <t>039386</t>
        </is>
      </c>
      <c r="H261" s="540" t="n">
        <v>42030</v>
      </c>
      <c r="I261" s="534" t="n">
        <v>614.58</v>
      </c>
      <c r="J261" s="146" t="inlineStr">
        <is>
          <t>បានបង់</t>
        </is>
      </c>
    </row>
    <row r="262" ht="18" customHeight="1" s="59">
      <c r="A262" s="381" t="inlineStr">
        <is>
          <t>Total 01/2015</t>
        </is>
      </c>
      <c r="B262" s="496" t="n"/>
      <c r="C262" s="459" t="n"/>
      <c r="D262" s="534">
        <f>SUM(D258:D261)</f>
        <v/>
      </c>
      <c r="E262" s="145" t="n"/>
      <c r="F262" s="142" t="n"/>
      <c r="G262" s="160" t="n"/>
      <c r="H262" s="535" t="inlineStr">
        <is>
          <t>USD</t>
        </is>
      </c>
      <c r="I262" s="534">
        <f>SUM(I258:I261)</f>
        <v/>
      </c>
      <c r="J262" s="148" t="n"/>
    </row>
    <row r="263" ht="21.9" customHeight="1" s="59">
      <c r="A263" s="381" t="inlineStr">
        <is>
          <t>Total 01/2015</t>
        </is>
      </c>
      <c r="B263" s="496" t="n"/>
      <c r="C263" s="459" t="n"/>
      <c r="D263" s="534" t="n"/>
      <c r="E263" s="145" t="n"/>
      <c r="F263" s="142" t="n"/>
      <c r="G263" s="536" t="n">
        <v>4066</v>
      </c>
      <c r="H263" s="535" t="inlineStr">
        <is>
          <t>RIEL</t>
        </is>
      </c>
      <c r="I263" s="537">
        <f>I262*G263</f>
        <v/>
      </c>
      <c r="J263" s="148" t="n"/>
    </row>
    <row r="264" ht="18" customHeight="1" s="59">
      <c r="A264" s="150" t="n">
        <v>1</v>
      </c>
      <c r="B264" s="160" t="inlineStr">
        <is>
          <t>039449</t>
        </is>
      </c>
      <c r="C264" s="540" t="n">
        <v>42037</v>
      </c>
      <c r="D264" s="534" t="n">
        <v>314.24</v>
      </c>
      <c r="E264" s="145" t="inlineStr">
        <is>
          <t>A P L Logistics</t>
        </is>
      </c>
      <c r="F264" s="142" t="inlineStr">
        <is>
          <t>100046460</t>
        </is>
      </c>
      <c r="G264" s="160" t="inlineStr">
        <is>
          <t>039449</t>
        </is>
      </c>
      <c r="H264" s="540" t="n">
        <v>42037</v>
      </c>
      <c r="I264" s="534" t="n">
        <v>314.24</v>
      </c>
      <c r="J264" s="146" t="inlineStr">
        <is>
          <t>បានបង់</t>
        </is>
      </c>
    </row>
    <row r="265" ht="18" customHeight="1" s="59">
      <c r="A265" s="150" t="n">
        <v>2</v>
      </c>
      <c r="B265" s="160" t="inlineStr">
        <is>
          <t>039520</t>
        </is>
      </c>
      <c r="C265" s="540" t="n">
        <v>42044</v>
      </c>
      <c r="D265" s="534" t="n">
        <v>61.89</v>
      </c>
      <c r="E265" s="142" t="inlineStr">
        <is>
          <t>A P L Logistics</t>
        </is>
      </c>
      <c r="F265" s="160" t="inlineStr">
        <is>
          <t>100046460</t>
        </is>
      </c>
      <c r="G265" s="160" t="inlineStr">
        <is>
          <t>039520</t>
        </is>
      </c>
      <c r="H265" s="540" t="n">
        <v>42044</v>
      </c>
      <c r="I265" s="534" t="n">
        <v>61.89</v>
      </c>
      <c r="J265" s="146" t="inlineStr">
        <is>
          <t>បានបង់</t>
        </is>
      </c>
    </row>
    <row r="266" ht="18" customHeight="1" s="59">
      <c r="A266" s="150" t="n">
        <v>3</v>
      </c>
      <c r="B266" s="160" t="inlineStr">
        <is>
          <t>039615</t>
        </is>
      </c>
      <c r="C266" s="540" t="n">
        <v>42051</v>
      </c>
      <c r="D266" s="534" t="n">
        <v>228.53</v>
      </c>
      <c r="E266" s="145" t="inlineStr">
        <is>
          <t>A P L Logistics</t>
        </is>
      </c>
      <c r="F266" s="142" t="inlineStr">
        <is>
          <t>100046460</t>
        </is>
      </c>
      <c r="G266" s="160" t="inlineStr">
        <is>
          <t>039615</t>
        </is>
      </c>
      <c r="H266" s="540" t="n">
        <v>42051</v>
      </c>
      <c r="I266" s="534" t="n">
        <v>228.53</v>
      </c>
      <c r="J266" s="146" t="inlineStr">
        <is>
          <t>បានបង់</t>
        </is>
      </c>
    </row>
    <row r="267" ht="18" customHeight="1" s="59">
      <c r="A267" s="150" t="n">
        <v>4</v>
      </c>
      <c r="B267" s="161" t="inlineStr">
        <is>
          <t>039696</t>
        </is>
      </c>
      <c r="C267" s="541" t="n">
        <v>42059</v>
      </c>
      <c r="D267" s="542" t="n">
        <v>177.34</v>
      </c>
      <c r="E267" s="145" t="inlineStr">
        <is>
          <t>A P L Logistics</t>
        </is>
      </c>
      <c r="F267" s="142" t="inlineStr">
        <is>
          <t>100046460</t>
        </is>
      </c>
      <c r="G267" s="161" t="inlineStr">
        <is>
          <t>039696</t>
        </is>
      </c>
      <c r="H267" s="541" t="n">
        <v>42059</v>
      </c>
      <c r="I267" s="542" t="n">
        <v>177.34</v>
      </c>
      <c r="J267" s="146" t="inlineStr">
        <is>
          <t>បានបង់</t>
        </is>
      </c>
    </row>
    <row r="268" ht="18" customHeight="1" s="59">
      <c r="A268" s="381" t="inlineStr">
        <is>
          <t>Total 02/2015</t>
        </is>
      </c>
      <c r="B268" s="496" t="n"/>
      <c r="C268" s="459" t="n"/>
      <c r="D268" s="542">
        <f>SUM(D264:D267)</f>
        <v/>
      </c>
      <c r="E268" s="145" t="n"/>
      <c r="F268" s="142" t="n"/>
      <c r="G268" s="161" t="n"/>
      <c r="H268" s="535" t="inlineStr">
        <is>
          <t>USD</t>
        </is>
      </c>
      <c r="I268" s="542">
        <f>SUM(I264:I267)</f>
        <v/>
      </c>
      <c r="J268" s="537" t="n"/>
    </row>
    <row r="269" ht="21.9" customHeight="1" s="59">
      <c r="A269" s="381" t="inlineStr">
        <is>
          <t>Total 02/2015</t>
        </is>
      </c>
      <c r="B269" s="496" t="n"/>
      <c r="C269" s="459" t="n"/>
      <c r="D269" s="542" t="n"/>
      <c r="E269" s="145" t="n"/>
      <c r="F269" s="142" t="n"/>
      <c r="G269" s="536" t="n">
        <v>4046</v>
      </c>
      <c r="H269" s="535" t="inlineStr">
        <is>
          <t>RIEL</t>
        </is>
      </c>
      <c r="I269" s="537">
        <f>I268*G269</f>
        <v/>
      </c>
      <c r="J269" s="164" t="n"/>
    </row>
    <row r="270" ht="23.4" customHeight="1" s="59">
      <c r="A270" s="381" t="inlineStr">
        <is>
          <t>TOTAL 7/2012-02/2015</t>
        </is>
      </c>
      <c r="B270" s="496" t="n"/>
      <c r="C270" s="459" t="n"/>
      <c r="D270" s="543" t="n"/>
      <c r="E270" s="544" t="n"/>
      <c r="F270" s="544" t="n"/>
      <c r="G270" s="545" t="n"/>
      <c r="H270" s="535" t="inlineStr">
        <is>
          <t>USD</t>
        </is>
      </c>
      <c r="I270" s="546">
        <f>I18+I25+I32+I37+I43+I52+I64+I74+I85+I97+I107+I116+I128+I135+I147+I156+I161+I169+I178+I188+I197+I204+I211+I218+I223+I229+I236+I242+I249+I256+I262+I268</f>
        <v/>
      </c>
      <c r="J270" s="146" t="inlineStr">
        <is>
          <t>បានបង់</t>
        </is>
      </c>
    </row>
    <row r="271" ht="24" customHeight="1" s="59">
      <c r="A271" s="381" t="inlineStr">
        <is>
          <t>TOTAL 7/2012-02/2015</t>
        </is>
      </c>
      <c r="B271" s="496" t="n"/>
      <c r="C271" s="459" t="n"/>
      <c r="D271" s="543" t="n"/>
      <c r="E271" s="544" t="n"/>
      <c r="F271" s="544" t="n"/>
      <c r="G271" s="545" t="n"/>
      <c r="H271" s="535" t="inlineStr">
        <is>
          <t>RIEL</t>
        </is>
      </c>
      <c r="I271" s="547">
        <f>I19+I26+I33+I38+I44+I53+I65+I75+I86+I98+I108+I117+I129+I136+I148+I157+I162+I170+I179+I189+I198+I205+I212+I219+I224+I230+I237+I243+I250+I257+I263+I269</f>
        <v/>
      </c>
      <c r="J271" s="170" t="inlineStr">
        <is>
          <t>បានបង់</t>
        </is>
      </c>
    </row>
    <row r="272" ht="25.2" customHeight="1" s="59">
      <c r="A272" s="365" t="inlineStr">
        <is>
          <t>ចំនួនវិក្កយបត្រៈ ១៩៨</t>
        </is>
      </c>
      <c r="B272" s="496" t="n"/>
      <c r="C272" s="459" t="n"/>
      <c r="D272" s="365" t="inlineStr">
        <is>
          <t>បានផ្ទៀងផ្ទាត់ហើយក្រុមហ៊ុនបានប្រកាសបង់</t>
        </is>
      </c>
      <c r="E272" s="496" t="n"/>
      <c r="F272" s="496" t="n"/>
      <c r="G272" s="496" t="n"/>
      <c r="H272" s="459" t="n"/>
      <c r="I272" s="171" t="n">
        <v>100871023</v>
      </c>
      <c r="J272" s="172" t="inlineStr">
        <is>
          <t>រៀល</t>
        </is>
      </c>
    </row>
    <row r="273" ht="46.5" customHeight="1" s="59">
      <c r="A273" s="365" t="inlineStr">
        <is>
          <t>ចំនួនវិក្កយបត្រៈ ៤.១៣៧</t>
        </is>
      </c>
      <c r="B273" s="496" t="n"/>
      <c r="C273" s="459" t="n"/>
      <c r="D273" s="548" t="inlineStr">
        <is>
          <t>វិក្កយបត្រតូចៗមិនបានផ្ទៀងផ្ទាត់ ដោយជ្រើសរើសវិក្កយបត្រចំនួន ១៩៨​ ជាគំរូ ហើយអ្នកផ្គត់ផ្គង់បានប្រកាសហើយ</t>
        </is>
      </c>
      <c r="E273" s="496" t="n"/>
      <c r="F273" s="496" t="n"/>
      <c r="G273" s="496" t="n"/>
      <c r="H273" s="459" t="n"/>
      <c r="I273" s="549" t="n">
        <v>194826746</v>
      </c>
      <c r="J273" s="172" t="inlineStr">
        <is>
          <t>រៀល</t>
        </is>
      </c>
    </row>
    <row r="274" ht="25.2" customHeight="1" s="59">
      <c r="A274" s="172" t="inlineStr">
        <is>
          <t>ចំនួនវិក្កយបត្រសរុបៈ ៤.៣៣៥</t>
        </is>
      </c>
      <c r="B274" s="488" t="n"/>
      <c r="C274" s="486" t="n"/>
      <c r="D274" s="172" t="inlineStr">
        <is>
          <t>សរុបទឹកប្រាក់នៅសល់ត្រូវបង្វិលសង</t>
        </is>
      </c>
      <c r="E274" s="496" t="n"/>
      <c r="F274" s="496" t="n"/>
      <c r="G274" s="496" t="n"/>
      <c r="H274" s="459" t="n"/>
      <c r="I274" s="549" t="n">
        <v>295697769</v>
      </c>
      <c r="J274" s="172" t="inlineStr">
        <is>
          <t>រៀល</t>
        </is>
      </c>
    </row>
    <row r="275" ht="25.2" customHeight="1" s="59">
      <c r="A275" s="550" t="n"/>
      <c r="C275" s="485" t="n"/>
      <c r="D275" s="172" t="inlineStr">
        <is>
          <t>សរុបទឹកប្រាក់ស្នើសុំបង្វិលសងតាមទម្រង់ អតប ២០០</t>
        </is>
      </c>
      <c r="E275" s="496" t="n"/>
      <c r="F275" s="496" t="n"/>
      <c r="G275" s="496" t="n"/>
      <c r="H275" s="459" t="n"/>
      <c r="I275" s="549" t="n">
        <v>297231546</v>
      </c>
      <c r="J275" s="172" t="inlineStr">
        <is>
          <t>រៀល</t>
        </is>
      </c>
    </row>
    <row r="276" ht="25.2" customHeight="1" s="59">
      <c r="A276" s="550" t="n"/>
      <c r="C276" s="485" t="n"/>
      <c r="D276" s="172" t="inlineStr">
        <is>
          <t>សរុបទឹកប្រាក់កាត់ចេញ (ការគណនាខុស វិក្កយបត្រមិនត្រឹមត្រូវនិងកត់ត្រាស្ទួន )</t>
        </is>
      </c>
      <c r="E276" s="496" t="n"/>
      <c r="F276" s="496" t="n"/>
      <c r="G276" s="496" t="n"/>
      <c r="H276" s="459" t="n"/>
      <c r="I276" s="549" t="n">
        <v>1533777</v>
      </c>
      <c r="J276" s="172" t="inlineStr">
        <is>
          <t>រៀល</t>
        </is>
      </c>
    </row>
    <row r="277" ht="25.2" customHeight="1" s="59">
      <c r="A277" s="495" t="n"/>
      <c r="B277" s="492" t="n"/>
      <c r="C277" s="494" t="n"/>
      <c r="D277" s="172" t="inlineStr">
        <is>
          <t>សរុបទឹកប្រាក់នៅសល់ត្រូវបង្វិលសង</t>
        </is>
      </c>
      <c r="E277" s="496" t="n"/>
      <c r="F277" s="496" t="n"/>
      <c r="G277" s="496" t="n"/>
      <c r="H277" s="459" t="n"/>
      <c r="I277" s="549" t="n">
        <v>295697769</v>
      </c>
      <c r="J277" s="172" t="inlineStr">
        <is>
          <t>រៀល</t>
        </is>
      </c>
    </row>
    <row r="278" ht="25.2" customHeight="1" s="59">
      <c r="H278" s="363" t="inlineStr">
        <is>
          <t>ធ្វើនៅរាជធានីភ្នំពេញ.ថ្ងៃទី១១ ខែធ្នូ ឆ្នាំ២០១៥</t>
        </is>
      </c>
      <c r="I278" s="488" t="n"/>
      <c r="J278" s="488" t="n"/>
    </row>
    <row r="279" ht="25.2" customHeight="1" s="59">
      <c r="H279" s="364" t="inlineStr">
        <is>
          <t>មន្ត្រីសវនកម្ម</t>
        </is>
      </c>
    </row>
    <row r="286" ht="25.2" customHeight="1" s="59">
      <c r="H286" s="364" t="inlineStr">
        <is>
          <t>ហុង ចំរើន                          កៅ សុលាភ</t>
        </is>
      </c>
    </row>
  </sheetData>
  <mergeCells count="90">
    <mergeCell ref="A128:C128"/>
    <mergeCell ref="A37:C37"/>
    <mergeCell ref="A273:C273"/>
    <mergeCell ref="A136:C136"/>
    <mergeCell ref="E5:I5"/>
    <mergeCell ref="A272:C272"/>
    <mergeCell ref="D276:H276"/>
    <mergeCell ref="A26:C26"/>
    <mergeCell ref="H278:J278"/>
    <mergeCell ref="A179:C179"/>
    <mergeCell ref="A43:C43"/>
    <mergeCell ref="B6:D6"/>
    <mergeCell ref="A156:C156"/>
    <mergeCell ref="J5:J7"/>
    <mergeCell ref="A52:C52"/>
    <mergeCell ref="A229:C229"/>
    <mergeCell ref="D273:H273"/>
    <mergeCell ref="A148:C148"/>
    <mergeCell ref="A157:C157"/>
    <mergeCell ref="A270:C270"/>
    <mergeCell ref="A256:C256"/>
    <mergeCell ref="A205:C205"/>
    <mergeCell ref="G6:I6"/>
    <mergeCell ref="A75:C75"/>
    <mergeCell ref="A198:C198"/>
    <mergeCell ref="A5:A7"/>
    <mergeCell ref="D275:H275"/>
    <mergeCell ref="A263:C263"/>
    <mergeCell ref="A32:C32"/>
    <mergeCell ref="A97:C97"/>
    <mergeCell ref="A219:C219"/>
    <mergeCell ref="A224:C224"/>
    <mergeCell ref="D277:H277"/>
    <mergeCell ref="A38:C38"/>
    <mergeCell ref="A147:C147"/>
    <mergeCell ref="A3:E3"/>
    <mergeCell ref="A161:C161"/>
    <mergeCell ref="B5:D5"/>
    <mergeCell ref="A170:C170"/>
    <mergeCell ref="A44:C44"/>
    <mergeCell ref="A249:C249"/>
    <mergeCell ref="A211:C211"/>
    <mergeCell ref="A257:C257"/>
    <mergeCell ref="A250:C250"/>
    <mergeCell ref="A197:C197"/>
    <mergeCell ref="A237:C237"/>
    <mergeCell ref="A2:J2"/>
    <mergeCell ref="A212:C212"/>
    <mergeCell ref="A243:C243"/>
    <mergeCell ref="A25:C25"/>
    <mergeCell ref="A108:C108"/>
    <mergeCell ref="A236:C236"/>
    <mergeCell ref="A18:C18"/>
    <mergeCell ref="A189:C189"/>
    <mergeCell ref="A223:C223"/>
    <mergeCell ref="A204:C204"/>
    <mergeCell ref="A86:C86"/>
    <mergeCell ref="A188:C188"/>
    <mergeCell ref="A135:C135"/>
    <mergeCell ref="A262:C262"/>
    <mergeCell ref="D272:H272"/>
    <mergeCell ref="D274:H274"/>
    <mergeCell ref="A64:C64"/>
    <mergeCell ref="A98:C98"/>
    <mergeCell ref="A169:C169"/>
    <mergeCell ref="A107:C107"/>
    <mergeCell ref="A178:C178"/>
    <mergeCell ref="H286:J286"/>
    <mergeCell ref="A162:C162"/>
    <mergeCell ref="F6:F7"/>
    <mergeCell ref="H279:J279"/>
    <mergeCell ref="A268:C268"/>
    <mergeCell ref="A274:C277"/>
    <mergeCell ref="A4:D4"/>
    <mergeCell ref="A74:C74"/>
    <mergeCell ref="A129:C129"/>
    <mergeCell ref="A242:C242"/>
    <mergeCell ref="A33:C33"/>
    <mergeCell ref="A116:C116"/>
    <mergeCell ref="A85:C85"/>
    <mergeCell ref="A269:C269"/>
    <mergeCell ref="E6:E7"/>
    <mergeCell ref="A53:C53"/>
    <mergeCell ref="A1:J1"/>
    <mergeCell ref="A19:C19"/>
    <mergeCell ref="A117:C117"/>
    <mergeCell ref="A230:C230"/>
    <mergeCell ref="A271:C271"/>
    <mergeCell ref="A65:C65"/>
    <mergeCell ref="A218:C218"/>
  </mergeCells>
  <printOptions horizontalCentered="1"/>
  <pageMargins left="0.2" right="0.2" top="0.35" bottom="0.5" header="0.5" footer="0.3"/>
  <pageSetup orientation="portrait" paperSize="9" scale="70"/>
</worksheet>
</file>

<file path=xl/worksheets/sheet10.xml><?xml version="1.0" encoding="utf-8"?>
<worksheet xmlns="http://schemas.openxmlformats.org/spreadsheetml/2006/main">
  <sheetPr codeName="Sheet10">
    <outlinePr summaryBelow="1" summaryRight="1"/>
    <pageSetUpPr/>
  </sheetPr>
  <dimension ref="A1:K44"/>
  <sheetViews>
    <sheetView workbookViewId="0">
      <selection activeCell="C8" sqref="C8"/>
    </sheetView>
  </sheetViews>
  <sheetFormatPr baseColWidth="8" defaultColWidth="8.77734375" defaultRowHeight="13.2"/>
  <cols>
    <col width="7" customWidth="1" style="59" min="1" max="1"/>
    <col width="14.33203125" customWidth="1" style="59" min="2" max="2"/>
    <col width="10.6640625" customWidth="1" style="59" min="3" max="3"/>
    <col width="11.109375" customWidth="1" style="59" min="4" max="4"/>
    <col width="20.33203125" customWidth="1" style="59" min="5" max="5"/>
    <col width="13.109375" customWidth="1" style="59" min="6" max="6"/>
    <col width="10.6640625" customWidth="1" style="59" min="7" max="7"/>
    <col width="11.5546875" customWidth="1" style="59" min="8" max="8"/>
    <col width="12.6640625" customWidth="1" style="59" min="9" max="9"/>
    <col width="10.88671875" customWidth="1" style="59" min="10" max="10"/>
    <col width="8.77734375" customWidth="1" style="59" min="11" max="16384"/>
  </cols>
  <sheetData>
    <row r="1" ht="33.6" customHeight="1" s="59">
      <c r="A1" s="422" t="inlineStr">
        <is>
          <t>តារាងឧបសម្ព័ន្ឋ</t>
        </is>
      </c>
    </row>
    <row r="2" ht="33.6" customHeight="1" s="59">
      <c r="A2" s="422" t="inlineStr">
        <is>
          <t>តារាងប្រៀធៀបវិក្ក័យប័ត្រស្នើសុំបង្វិលសងអាករលើតំលៃបន្ថែម  ( Cross checking )</t>
        </is>
      </c>
    </row>
    <row r="3" ht="27" customHeight="1" s="59">
      <c r="A3" s="424" t="inlineStr">
        <is>
          <t>នាមករណ៏សហគ្រាស  :  Maurea Garments Corp</t>
        </is>
      </c>
      <c r="F3" s="178" t="n"/>
      <c r="G3" s="178" t="n"/>
      <c r="H3" s="178" t="n"/>
      <c r="I3" s="178" t="n"/>
      <c r="J3" s="178" t="n"/>
    </row>
    <row r="4" ht="27" customHeight="1" s="59">
      <c r="A4" s="384" t="inlineStr">
        <is>
          <t>VAT TIN  : 1 0 0 0 5 2 9 6 7</t>
        </is>
      </c>
      <c r="B4" s="492" t="n"/>
      <c r="C4" s="492" t="n"/>
      <c r="D4" s="492" t="n"/>
      <c r="E4" s="178" t="n"/>
      <c r="F4" s="178" t="n"/>
      <c r="G4" s="178" t="n"/>
      <c r="H4" s="178" t="n"/>
      <c r="I4" s="178" t="n"/>
      <c r="J4" s="178" t="n"/>
    </row>
    <row r="5" ht="25.2" customHeight="1" s="59">
      <c r="A5" s="551" t="inlineStr">
        <is>
          <t>ល.រ</t>
        </is>
      </c>
      <c r="B5" s="412" t="inlineStr">
        <is>
          <t>ក្រុមហ៊ុនស្នើសុំបង្វិលសង</t>
        </is>
      </c>
      <c r="C5" s="488" t="n"/>
      <c r="D5" s="486" t="n"/>
      <c r="E5" s="410" t="inlineStr">
        <is>
          <t>អ្នកផ្គត់ផ្គង់</t>
        </is>
      </c>
      <c r="F5" s="496" t="n"/>
      <c r="G5" s="496" t="n"/>
      <c r="H5" s="496" t="n"/>
      <c r="I5" s="459" t="n"/>
      <c r="J5" s="419" t="inlineStr">
        <is>
          <t>ផ្សេងៗ</t>
        </is>
      </c>
    </row>
    <row r="6" ht="25.2" customHeight="1" s="59">
      <c r="A6" s="533" t="n"/>
      <c r="B6" s="414" t="inlineStr">
        <is>
          <t>វិក័យបត្រ័</t>
        </is>
      </c>
      <c r="C6" s="492" t="n"/>
      <c r="D6" s="494" t="n"/>
      <c r="E6" s="418" t="inlineStr">
        <is>
          <t>សហគ្រាស</t>
        </is>
      </c>
      <c r="F6" s="419" t="inlineStr">
        <is>
          <t>លេខអតប</t>
        </is>
      </c>
      <c r="G6" s="414" t="inlineStr">
        <is>
          <t>វិក័យបត្រ័</t>
        </is>
      </c>
      <c r="H6" s="492" t="n"/>
      <c r="I6" s="494" t="n"/>
      <c r="J6" s="533" t="n"/>
    </row>
    <row r="7" ht="25.2" customHeight="1" s="59">
      <c r="A7" s="460" t="n"/>
      <c r="B7" s="414" t="inlineStr">
        <is>
          <t>លេខ</t>
        </is>
      </c>
      <c r="C7" s="414" t="inlineStr">
        <is>
          <t>ថ្ងៃទី ខែ ឆ្នាំ</t>
        </is>
      </c>
      <c r="D7" s="414" t="inlineStr">
        <is>
          <t>ប្រាក់អាករ</t>
        </is>
      </c>
      <c r="E7" s="494" t="n"/>
      <c r="F7" s="460" t="n"/>
      <c r="G7" s="414" t="inlineStr">
        <is>
          <t>លេខ</t>
        </is>
      </c>
      <c r="H7" s="414" t="inlineStr">
        <is>
          <t>ថ្ងៃទី ខែ ឆ្នាំ</t>
        </is>
      </c>
      <c r="I7" s="414" t="inlineStr">
        <is>
          <t>ប្រាក់អាករ</t>
        </is>
      </c>
      <c r="J7" s="460" t="n"/>
    </row>
    <row r="8" ht="18" customHeight="1" s="59">
      <c r="A8" s="150" t="n">
        <v>1</v>
      </c>
      <c r="B8" s="160" t="inlineStr">
        <is>
          <t>07-0360</t>
        </is>
      </c>
      <c r="C8" s="540" t="n">
        <v>41842</v>
      </c>
      <c r="D8" s="534" t="n">
        <v>41.5</v>
      </c>
      <c r="E8" s="142" t="inlineStr">
        <is>
          <t>YUSEN LOGISTICS</t>
        </is>
      </c>
      <c r="F8" s="160" t="inlineStr">
        <is>
          <t>104015799</t>
        </is>
      </c>
      <c r="G8" s="160" t="inlineStr">
        <is>
          <t>07-0360</t>
        </is>
      </c>
      <c r="H8" s="540" t="n">
        <v>41842</v>
      </c>
      <c r="I8" s="534" t="n">
        <v>41.5</v>
      </c>
      <c r="J8" s="175" t="n"/>
    </row>
    <row r="9" ht="18" customHeight="1" s="59">
      <c r="A9" s="150" t="n">
        <v>2</v>
      </c>
      <c r="B9" s="160" t="inlineStr">
        <is>
          <t>07-0367</t>
        </is>
      </c>
      <c r="C9" s="540" t="n">
        <v>41842</v>
      </c>
      <c r="D9" s="534" t="n">
        <v>64.56999999999999</v>
      </c>
      <c r="E9" s="142" t="inlineStr">
        <is>
          <t>YUSEN LOGISTICS</t>
        </is>
      </c>
      <c r="F9" s="160" t="inlineStr">
        <is>
          <t>104015799</t>
        </is>
      </c>
      <c r="G9" s="160" t="inlineStr">
        <is>
          <t>07-0367</t>
        </is>
      </c>
      <c r="H9" s="540" t="n">
        <v>41842</v>
      </c>
      <c r="I9" s="534" t="n">
        <v>64.56999999999999</v>
      </c>
      <c r="J9" s="175" t="n"/>
    </row>
    <row r="10" ht="18" customHeight="1" s="59">
      <c r="A10" s="150" t="n">
        <v>3</v>
      </c>
      <c r="B10" s="160" t="inlineStr">
        <is>
          <t>07-0368</t>
        </is>
      </c>
      <c r="C10" s="540" t="n">
        <v>41842</v>
      </c>
      <c r="D10" s="534" t="n">
        <v>59.11</v>
      </c>
      <c r="E10" s="142" t="inlineStr">
        <is>
          <t>YUSEN LOGISTICS</t>
        </is>
      </c>
      <c r="F10" s="160" t="inlineStr">
        <is>
          <t>104015799</t>
        </is>
      </c>
      <c r="G10" s="160" t="inlineStr">
        <is>
          <t>07-0368</t>
        </is>
      </c>
      <c r="H10" s="540" t="n">
        <v>41842</v>
      </c>
      <c r="I10" s="534" t="n">
        <v>59.11</v>
      </c>
      <c r="J10" s="175" t="n"/>
    </row>
    <row r="11" ht="18" customHeight="1" s="59">
      <c r="A11" s="150" t="n">
        <v>4</v>
      </c>
      <c r="B11" s="160" t="inlineStr">
        <is>
          <t>07-0517</t>
        </is>
      </c>
      <c r="C11" s="540" t="n">
        <v>41849</v>
      </c>
      <c r="D11" s="534" t="n">
        <v>75.93000000000001</v>
      </c>
      <c r="E11" s="142" t="inlineStr">
        <is>
          <t>YUSEN LOGISTICS</t>
        </is>
      </c>
      <c r="F11" s="160" t="inlineStr">
        <is>
          <t>104015799</t>
        </is>
      </c>
      <c r="G11" s="160" t="inlineStr">
        <is>
          <t>07-0517</t>
        </is>
      </c>
      <c r="H11" s="540" t="n">
        <v>41849</v>
      </c>
      <c r="I11" s="534" t="n">
        <v>75.93000000000001</v>
      </c>
      <c r="J11" s="175" t="n"/>
    </row>
    <row r="12" ht="18" customHeight="1" s="59">
      <c r="A12" s="150" t="n">
        <v>5</v>
      </c>
      <c r="B12" s="160" t="inlineStr">
        <is>
          <t>08-0039</t>
        </is>
      </c>
      <c r="C12" s="540" t="n">
        <v>41856</v>
      </c>
      <c r="D12" s="534" t="n">
        <v>46.05</v>
      </c>
      <c r="E12" s="142" t="inlineStr">
        <is>
          <t>YUSEN LOGISTICS</t>
        </is>
      </c>
      <c r="F12" s="160" t="inlineStr">
        <is>
          <t>104015799</t>
        </is>
      </c>
      <c r="G12" s="160" t="inlineStr">
        <is>
          <t>08-0039</t>
        </is>
      </c>
      <c r="H12" s="540" t="n">
        <v>41856</v>
      </c>
      <c r="I12" s="534" t="n">
        <v>46.05</v>
      </c>
      <c r="J12" s="175" t="n"/>
    </row>
    <row r="13" ht="18" customHeight="1" s="59">
      <c r="A13" s="150" t="n">
        <v>6</v>
      </c>
      <c r="B13" s="160" t="inlineStr">
        <is>
          <t>08-0044</t>
        </is>
      </c>
      <c r="C13" s="540" t="n">
        <v>41856</v>
      </c>
      <c r="D13" s="534" t="n">
        <v>41.5</v>
      </c>
      <c r="E13" s="142" t="inlineStr">
        <is>
          <t>YUSEN LOGISTICS</t>
        </is>
      </c>
      <c r="F13" s="160" t="inlineStr">
        <is>
          <t>104015799</t>
        </is>
      </c>
      <c r="G13" s="160" t="inlineStr">
        <is>
          <t>08-0044</t>
        </is>
      </c>
      <c r="H13" s="540" t="n">
        <v>41856</v>
      </c>
      <c r="I13" s="534" t="n">
        <v>41.5</v>
      </c>
      <c r="J13" s="175" t="n"/>
    </row>
    <row r="14" ht="18" customHeight="1" s="59">
      <c r="A14" s="150" t="n">
        <v>7</v>
      </c>
      <c r="B14" s="160" t="inlineStr">
        <is>
          <t>08-0185</t>
        </is>
      </c>
      <c r="C14" s="540" t="n">
        <v>41864</v>
      </c>
      <c r="D14" s="534" t="n">
        <v>27.9</v>
      </c>
      <c r="E14" s="142" t="inlineStr">
        <is>
          <t>YUSEN LOGISTICS</t>
        </is>
      </c>
      <c r="F14" s="160" t="inlineStr">
        <is>
          <t>104015799</t>
        </is>
      </c>
      <c r="G14" s="160" t="inlineStr">
        <is>
          <t>08-0185</t>
        </is>
      </c>
      <c r="H14" s="540" t="n">
        <v>41864</v>
      </c>
      <c r="I14" s="534" t="n">
        <v>27.9</v>
      </c>
      <c r="J14" s="175" t="n"/>
    </row>
    <row r="15" ht="18" customHeight="1" s="59">
      <c r="A15" s="150" t="n">
        <v>8</v>
      </c>
      <c r="B15" s="160" t="inlineStr">
        <is>
          <t>08-0677</t>
        </is>
      </c>
      <c r="C15" s="540" t="n">
        <v>41882</v>
      </c>
      <c r="D15" s="534" t="n">
        <v>143</v>
      </c>
      <c r="E15" s="142" t="inlineStr">
        <is>
          <t>YUSEN LOGISTICS</t>
        </is>
      </c>
      <c r="F15" s="160" t="inlineStr">
        <is>
          <t>104015799</t>
        </is>
      </c>
      <c r="G15" s="160" t="inlineStr">
        <is>
          <t>08-0677</t>
        </is>
      </c>
      <c r="H15" s="540" t="n">
        <v>41882</v>
      </c>
      <c r="I15" s="534" t="n">
        <v>143</v>
      </c>
      <c r="J15" s="175" t="n"/>
    </row>
    <row r="16" ht="18" customHeight="1" s="59">
      <c r="A16" s="150" t="n">
        <v>9</v>
      </c>
      <c r="B16" s="160" t="inlineStr">
        <is>
          <t>08-0685</t>
        </is>
      </c>
      <c r="C16" s="540" t="n">
        <v>41882</v>
      </c>
      <c r="D16" s="534" t="n">
        <v>60.33</v>
      </c>
      <c r="E16" s="142" t="inlineStr">
        <is>
          <t>YUSEN LOGISTICS</t>
        </is>
      </c>
      <c r="F16" s="160" t="inlineStr">
        <is>
          <t>104015799</t>
        </is>
      </c>
      <c r="G16" s="160" t="inlineStr">
        <is>
          <t>08-0685</t>
        </is>
      </c>
      <c r="H16" s="540" t="n">
        <v>41882</v>
      </c>
      <c r="I16" s="534" t="n">
        <v>60.33</v>
      </c>
      <c r="J16" s="175" t="n"/>
    </row>
    <row r="17" ht="18" customHeight="1" s="59">
      <c r="A17" s="150" t="n">
        <v>10</v>
      </c>
      <c r="B17" s="160" t="inlineStr">
        <is>
          <t>09-0111</t>
        </is>
      </c>
      <c r="C17" s="540" t="n">
        <v>41892</v>
      </c>
      <c r="D17" s="534" t="n">
        <v>27.53</v>
      </c>
      <c r="E17" s="142" t="inlineStr">
        <is>
          <t>YUSEN LOGISTICS</t>
        </is>
      </c>
      <c r="F17" s="160" t="inlineStr">
        <is>
          <t>104015799</t>
        </is>
      </c>
      <c r="G17" s="160" t="inlineStr">
        <is>
          <t>09-0111</t>
        </is>
      </c>
      <c r="H17" s="540" t="n">
        <v>41892</v>
      </c>
      <c r="I17" s="534" t="n">
        <v>27.53</v>
      </c>
      <c r="J17" s="175" t="n"/>
    </row>
    <row r="18" ht="18" customHeight="1" s="59">
      <c r="A18" s="150" t="n">
        <v>11</v>
      </c>
      <c r="B18" s="160" t="inlineStr">
        <is>
          <t>09-0117</t>
        </is>
      </c>
      <c r="C18" s="540" t="n">
        <v>41892</v>
      </c>
      <c r="D18" s="534" t="n">
        <v>53.64</v>
      </c>
      <c r="E18" s="142" t="inlineStr">
        <is>
          <t>YUSEN LOGISTICS</t>
        </is>
      </c>
      <c r="F18" s="160" t="inlineStr">
        <is>
          <t>104015799</t>
        </is>
      </c>
      <c r="G18" s="160" t="inlineStr">
        <is>
          <t>09-0117</t>
        </is>
      </c>
      <c r="H18" s="540" t="n">
        <v>41892</v>
      </c>
      <c r="I18" s="534" t="n">
        <v>53.64</v>
      </c>
      <c r="J18" s="175" t="n"/>
    </row>
    <row r="19" ht="18" customHeight="1" s="59">
      <c r="A19" s="150" t="n">
        <v>12</v>
      </c>
      <c r="B19" s="160" t="inlineStr">
        <is>
          <t>09-0199</t>
        </is>
      </c>
      <c r="C19" s="540" t="n">
        <v>41898</v>
      </c>
      <c r="D19" s="534" t="n">
        <v>34.77</v>
      </c>
      <c r="E19" s="142" t="inlineStr">
        <is>
          <t>YUSEN LOGISTICS</t>
        </is>
      </c>
      <c r="F19" s="160" t="inlineStr">
        <is>
          <t>104015799</t>
        </is>
      </c>
      <c r="G19" s="160" t="inlineStr">
        <is>
          <t>09-0199</t>
        </is>
      </c>
      <c r="H19" s="540" t="n">
        <v>41898</v>
      </c>
      <c r="I19" s="534" t="n">
        <v>34.77</v>
      </c>
      <c r="J19" s="175" t="n"/>
    </row>
    <row r="20" ht="18" customHeight="1" s="59">
      <c r="A20" s="150" t="n">
        <v>13</v>
      </c>
      <c r="B20" s="160" t="inlineStr">
        <is>
          <t>09-0332</t>
        </is>
      </c>
      <c r="C20" s="540" t="n">
        <v>41908</v>
      </c>
      <c r="D20" s="534" t="n">
        <v>68.5</v>
      </c>
      <c r="E20" s="142" t="inlineStr">
        <is>
          <t>YUSEN LOGISTICS</t>
        </is>
      </c>
      <c r="F20" s="160" t="inlineStr">
        <is>
          <t>104015799</t>
        </is>
      </c>
      <c r="G20" s="160" t="inlineStr">
        <is>
          <t>09-0332</t>
        </is>
      </c>
      <c r="H20" s="540" t="n">
        <v>41908</v>
      </c>
      <c r="I20" s="534" t="n">
        <v>68.5</v>
      </c>
      <c r="J20" s="175" t="n"/>
    </row>
    <row r="21" ht="18" customHeight="1" s="59">
      <c r="A21" s="150" t="n">
        <v>14</v>
      </c>
      <c r="B21" s="160" t="inlineStr">
        <is>
          <t>09-0439</t>
        </is>
      </c>
      <c r="C21" s="540" t="n">
        <v>41912</v>
      </c>
      <c r="D21" s="534" t="n">
        <v>32</v>
      </c>
      <c r="E21" s="142" t="inlineStr">
        <is>
          <t>YUSEN LOGISTICS</t>
        </is>
      </c>
      <c r="F21" s="160" t="inlineStr">
        <is>
          <t>104015799</t>
        </is>
      </c>
      <c r="G21" s="160" t="inlineStr">
        <is>
          <t>09-0439</t>
        </is>
      </c>
      <c r="H21" s="540" t="n">
        <v>41912</v>
      </c>
      <c r="I21" s="534" t="n">
        <v>32</v>
      </c>
      <c r="J21" s="175" t="n"/>
    </row>
    <row r="22" ht="18" customHeight="1" s="59">
      <c r="A22" s="150" t="n">
        <v>15</v>
      </c>
      <c r="B22" s="160" t="inlineStr">
        <is>
          <t>09-0445</t>
        </is>
      </c>
      <c r="C22" s="540" t="n">
        <v>41912</v>
      </c>
      <c r="D22" s="534" t="n">
        <v>26.65</v>
      </c>
      <c r="E22" s="142" t="inlineStr">
        <is>
          <t>YUSEN LOGISTICS</t>
        </is>
      </c>
      <c r="F22" s="160" t="inlineStr">
        <is>
          <t>104015799</t>
        </is>
      </c>
      <c r="G22" s="160" t="inlineStr">
        <is>
          <t>09-0445</t>
        </is>
      </c>
      <c r="H22" s="540" t="n">
        <v>41912</v>
      </c>
      <c r="I22" s="534" t="n">
        <v>26.65</v>
      </c>
      <c r="J22" s="175" t="n"/>
    </row>
    <row r="23" ht="18" customHeight="1" s="59">
      <c r="A23" s="150" t="n">
        <v>16</v>
      </c>
      <c r="B23" s="160" t="inlineStr">
        <is>
          <t>09-0454</t>
        </is>
      </c>
      <c r="C23" s="540" t="n">
        <v>41912</v>
      </c>
      <c r="D23" s="534" t="n">
        <v>34.86</v>
      </c>
      <c r="E23" s="142" t="inlineStr">
        <is>
          <t>YUSEN LOGISTICS</t>
        </is>
      </c>
      <c r="F23" s="160" t="inlineStr">
        <is>
          <t>104015799</t>
        </is>
      </c>
      <c r="G23" s="160" t="inlineStr">
        <is>
          <t>09-0454</t>
        </is>
      </c>
      <c r="H23" s="540" t="n">
        <v>41912</v>
      </c>
      <c r="I23" s="534" t="n">
        <v>34.86</v>
      </c>
      <c r="J23" s="175" t="n"/>
    </row>
    <row r="24" ht="18" customHeight="1" s="59">
      <c r="A24" s="150" t="n">
        <v>17</v>
      </c>
      <c r="B24" s="160" t="inlineStr">
        <is>
          <t>10-0058</t>
        </is>
      </c>
      <c r="C24" s="540" t="n">
        <v>41919</v>
      </c>
      <c r="D24" s="534" t="n">
        <v>26.44</v>
      </c>
      <c r="E24" s="142" t="inlineStr">
        <is>
          <t>YUSEN LOGISTICS</t>
        </is>
      </c>
      <c r="F24" s="160" t="inlineStr">
        <is>
          <t>104015799</t>
        </is>
      </c>
      <c r="G24" s="160" t="inlineStr">
        <is>
          <t>10-0058</t>
        </is>
      </c>
      <c r="H24" s="540" t="n">
        <v>41919</v>
      </c>
      <c r="I24" s="534" t="n">
        <v>26.44</v>
      </c>
      <c r="J24" s="175" t="n"/>
    </row>
    <row r="25" ht="18" customHeight="1" s="59">
      <c r="A25" s="150" t="n">
        <v>18</v>
      </c>
      <c r="B25" s="160" t="inlineStr">
        <is>
          <t>10-0180</t>
        </is>
      </c>
      <c r="C25" s="540" t="n">
        <v>41928</v>
      </c>
      <c r="D25" s="534" t="n">
        <v>44.22</v>
      </c>
      <c r="E25" s="142" t="inlineStr">
        <is>
          <t>YUSEN LOGISTICS</t>
        </is>
      </c>
      <c r="F25" s="160" t="inlineStr">
        <is>
          <t>104015799</t>
        </is>
      </c>
      <c r="G25" s="160" t="inlineStr">
        <is>
          <t>10-0180</t>
        </is>
      </c>
      <c r="H25" s="540" t="n">
        <v>41928</v>
      </c>
      <c r="I25" s="534" t="n">
        <v>44.22</v>
      </c>
      <c r="J25" s="175" t="n"/>
    </row>
    <row r="26" ht="18" customHeight="1" s="59">
      <c r="A26" s="150" t="n">
        <v>19</v>
      </c>
      <c r="B26" s="160" t="inlineStr">
        <is>
          <t>10-0336</t>
        </is>
      </c>
      <c r="C26" s="540" t="n">
        <v>41939</v>
      </c>
      <c r="D26" s="534" t="n">
        <v>27.75</v>
      </c>
      <c r="E26" s="142" t="inlineStr">
        <is>
          <t>YUSEN LOGISTICS</t>
        </is>
      </c>
      <c r="F26" s="160" t="inlineStr">
        <is>
          <t>104015799</t>
        </is>
      </c>
      <c r="G26" s="160" t="inlineStr">
        <is>
          <t>10-0336</t>
        </is>
      </c>
      <c r="H26" s="540" t="n">
        <v>41939</v>
      </c>
      <c r="I26" s="534" t="n">
        <v>27.75</v>
      </c>
      <c r="J26" s="175" t="n"/>
    </row>
    <row r="27" ht="18" customHeight="1" s="59">
      <c r="A27" s="150" t="n">
        <v>20</v>
      </c>
      <c r="B27" s="160" t="inlineStr">
        <is>
          <t>11-0038</t>
        </is>
      </c>
      <c r="C27" s="540" t="n">
        <v>41946</v>
      </c>
      <c r="D27" s="534" t="n">
        <v>90.92</v>
      </c>
      <c r="E27" s="142" t="inlineStr">
        <is>
          <t>YUSEN LOGISTICS</t>
        </is>
      </c>
      <c r="F27" s="160" t="inlineStr">
        <is>
          <t>104015799</t>
        </is>
      </c>
      <c r="G27" s="160" t="inlineStr">
        <is>
          <t>11-0038</t>
        </is>
      </c>
      <c r="H27" s="540" t="n">
        <v>41946</v>
      </c>
      <c r="I27" s="534" t="n">
        <v>90.92</v>
      </c>
      <c r="J27" s="175" t="n"/>
    </row>
    <row r="28" ht="18" customHeight="1" s="59">
      <c r="A28" s="150" t="n">
        <v>21</v>
      </c>
      <c r="B28" s="160" t="inlineStr">
        <is>
          <t>11-0130</t>
        </is>
      </c>
      <c r="C28" s="540" t="n">
        <v>41956</v>
      </c>
      <c r="D28" s="534" t="n">
        <v>110.34</v>
      </c>
      <c r="E28" s="142" t="inlineStr">
        <is>
          <t>YUSEN LOGISTICS</t>
        </is>
      </c>
      <c r="F28" s="160" t="inlineStr">
        <is>
          <t>104015799</t>
        </is>
      </c>
      <c r="G28" s="160" t="inlineStr">
        <is>
          <t>11-0130</t>
        </is>
      </c>
      <c r="H28" s="540" t="n">
        <v>41956</v>
      </c>
      <c r="I28" s="534" t="n">
        <v>110.34</v>
      </c>
      <c r="J28" s="175" t="n"/>
    </row>
    <row r="29" ht="18" customHeight="1" s="59">
      <c r="A29" s="150" t="n">
        <v>22</v>
      </c>
      <c r="B29" s="160" t="inlineStr">
        <is>
          <t>11-0278</t>
        </is>
      </c>
      <c r="C29" s="540" t="n">
        <v>41967</v>
      </c>
      <c r="D29" s="534" t="n">
        <v>26.98</v>
      </c>
      <c r="E29" s="142" t="inlineStr">
        <is>
          <t>YUSEN LOGISTICS</t>
        </is>
      </c>
      <c r="F29" s="160" t="inlineStr">
        <is>
          <t>104015799</t>
        </is>
      </c>
      <c r="G29" s="160" t="inlineStr">
        <is>
          <t>11-0278</t>
        </is>
      </c>
      <c r="H29" s="540" t="n">
        <v>41967</v>
      </c>
      <c r="I29" s="534" t="n">
        <v>26.98</v>
      </c>
      <c r="J29" s="175" t="n"/>
    </row>
    <row r="30" ht="18" customHeight="1" s="59">
      <c r="A30" s="150" t="n">
        <v>23</v>
      </c>
      <c r="B30" s="160" t="inlineStr">
        <is>
          <t>11-0513</t>
        </is>
      </c>
      <c r="C30" s="540" t="n">
        <v>41973</v>
      </c>
      <c r="D30" s="534" t="n">
        <v>36.35</v>
      </c>
      <c r="E30" s="142" t="inlineStr">
        <is>
          <t>YUSEN LOGISTICS</t>
        </is>
      </c>
      <c r="F30" s="160" t="inlineStr">
        <is>
          <t>104015799</t>
        </is>
      </c>
      <c r="G30" s="160" t="inlineStr">
        <is>
          <t>11-0513</t>
        </is>
      </c>
      <c r="H30" s="540" t="n">
        <v>41973</v>
      </c>
      <c r="I30" s="534" t="n">
        <v>36.35</v>
      </c>
      <c r="J30" s="540" t="n"/>
      <c r="K30" s="534" t="n"/>
    </row>
    <row r="31" ht="18" customHeight="1" s="59">
      <c r="A31" s="150" t="n">
        <v>24</v>
      </c>
      <c r="B31" s="160" t="inlineStr">
        <is>
          <t>12-0222</t>
        </is>
      </c>
      <c r="C31" s="540" t="n">
        <v>41988</v>
      </c>
      <c r="D31" s="534" t="n">
        <v>61.63</v>
      </c>
      <c r="E31" s="142" t="inlineStr">
        <is>
          <t>YUSEN LOGISTICS</t>
        </is>
      </c>
      <c r="F31" s="160" t="inlineStr">
        <is>
          <t>104015799</t>
        </is>
      </c>
      <c r="G31" s="160" t="inlineStr">
        <is>
          <t>12-0222</t>
        </is>
      </c>
      <c r="H31" s="540" t="n">
        <v>41988</v>
      </c>
      <c r="I31" s="534" t="n">
        <v>61.63</v>
      </c>
      <c r="J31" s="175" t="n"/>
    </row>
    <row r="32" ht="18" customHeight="1" s="59">
      <c r="A32" s="150" t="n">
        <v>25</v>
      </c>
      <c r="B32" s="160" t="inlineStr">
        <is>
          <t>12-0327</t>
        </is>
      </c>
      <c r="C32" s="540" t="n">
        <v>41995</v>
      </c>
      <c r="D32" s="534" t="n">
        <v>47.71</v>
      </c>
      <c r="E32" s="142" t="inlineStr">
        <is>
          <t>YUSEN LOGISTICS</t>
        </is>
      </c>
      <c r="F32" s="160" t="inlineStr">
        <is>
          <t>104015799</t>
        </is>
      </c>
      <c r="G32" s="160" t="inlineStr">
        <is>
          <t>12-0327</t>
        </is>
      </c>
      <c r="H32" s="540" t="n">
        <v>41995</v>
      </c>
      <c r="I32" s="534" t="n">
        <v>47.71</v>
      </c>
      <c r="J32" s="175" t="n"/>
    </row>
    <row r="33" ht="18" customHeight="1" s="59">
      <c r="A33" s="150" t="n">
        <v>26</v>
      </c>
      <c r="B33" s="160" t="inlineStr">
        <is>
          <t>12-0554</t>
        </is>
      </c>
      <c r="C33" s="540" t="n">
        <v>42003</v>
      </c>
      <c r="D33" s="534" t="n">
        <v>54.5</v>
      </c>
      <c r="E33" s="142" t="inlineStr">
        <is>
          <t>YUSEN LOGISTICS</t>
        </is>
      </c>
      <c r="F33" s="160" t="inlineStr">
        <is>
          <t>104015799</t>
        </is>
      </c>
      <c r="G33" s="160" t="inlineStr">
        <is>
          <t>12-0554</t>
        </is>
      </c>
      <c r="H33" s="540" t="n">
        <v>42003</v>
      </c>
      <c r="I33" s="534" t="n">
        <v>54.5</v>
      </c>
      <c r="J33" s="175" t="n"/>
    </row>
    <row r="34" ht="18" customHeight="1" s="59">
      <c r="A34" s="150" t="n">
        <v>27</v>
      </c>
      <c r="B34" s="160" t="inlineStr">
        <is>
          <t>01-0018</t>
        </is>
      </c>
      <c r="C34" s="540" t="n">
        <v>42009</v>
      </c>
      <c r="D34" s="534" t="n">
        <v>73.5</v>
      </c>
      <c r="E34" s="142" t="inlineStr">
        <is>
          <t>YUSEN LOGISTICS</t>
        </is>
      </c>
      <c r="F34" s="160" t="inlineStr">
        <is>
          <t>104015799</t>
        </is>
      </c>
      <c r="G34" s="160" t="inlineStr">
        <is>
          <t>01-0018</t>
        </is>
      </c>
      <c r="H34" s="540" t="n">
        <v>42009</v>
      </c>
      <c r="I34" s="534" t="n">
        <v>73.5</v>
      </c>
      <c r="J34" s="175" t="n"/>
    </row>
    <row r="35" ht="18" customHeight="1" s="59">
      <c r="A35" s="150" t="n">
        <v>28</v>
      </c>
      <c r="B35" s="160" t="inlineStr">
        <is>
          <t>01-0137</t>
        </is>
      </c>
      <c r="C35" s="540" t="n">
        <v>42016</v>
      </c>
      <c r="D35" s="534" t="n">
        <v>102.28</v>
      </c>
      <c r="E35" s="142" t="inlineStr">
        <is>
          <t>YUSEN LOGISTICS</t>
        </is>
      </c>
      <c r="F35" s="160" t="inlineStr">
        <is>
          <t>104015799</t>
        </is>
      </c>
      <c r="G35" s="160" t="inlineStr">
        <is>
          <t>01-0137</t>
        </is>
      </c>
      <c r="H35" s="540" t="n">
        <v>42016</v>
      </c>
      <c r="I35" s="534" t="n">
        <v>102.28</v>
      </c>
      <c r="J35" s="175" t="n"/>
    </row>
    <row r="36" ht="18" customHeight="1" s="59">
      <c r="A36" s="150" t="n">
        <v>29</v>
      </c>
      <c r="B36" s="160" t="inlineStr">
        <is>
          <t>01-0286</t>
        </is>
      </c>
      <c r="C36" s="540" t="n">
        <v>42024</v>
      </c>
      <c r="D36" s="534" t="n">
        <v>39.92</v>
      </c>
      <c r="E36" s="142" t="inlineStr">
        <is>
          <t>YUSEN LOGISTICS</t>
        </is>
      </c>
      <c r="F36" s="160" t="inlineStr">
        <is>
          <t>104015799</t>
        </is>
      </c>
      <c r="G36" s="160" t="inlineStr">
        <is>
          <t>01-0286</t>
        </is>
      </c>
      <c r="H36" s="540" t="n">
        <v>42024</v>
      </c>
      <c r="I36" s="534" t="n">
        <v>39.92</v>
      </c>
      <c r="J36" s="175" t="n"/>
    </row>
    <row r="37" ht="18" customHeight="1" s="59">
      <c r="A37" s="150" t="n">
        <v>30</v>
      </c>
      <c r="B37" s="160" t="inlineStr">
        <is>
          <t>01-0420</t>
        </is>
      </c>
      <c r="C37" s="540" t="n">
        <v>42031</v>
      </c>
      <c r="D37" s="534" t="n">
        <v>62.39</v>
      </c>
      <c r="E37" s="142" t="inlineStr">
        <is>
          <t>YUSEN LOGISTICS</t>
        </is>
      </c>
      <c r="F37" s="160" t="inlineStr">
        <is>
          <t>104015799</t>
        </is>
      </c>
      <c r="G37" s="160" t="inlineStr">
        <is>
          <t>01-0420</t>
        </is>
      </c>
      <c r="H37" s="540" t="n">
        <v>42031</v>
      </c>
      <c r="I37" s="534" t="n">
        <v>62.39</v>
      </c>
      <c r="J37" s="175" t="n"/>
    </row>
    <row r="38" ht="18" customHeight="1" s="59">
      <c r="A38" s="150" t="n">
        <v>31</v>
      </c>
      <c r="B38" s="160" t="inlineStr">
        <is>
          <t>02-0095</t>
        </is>
      </c>
      <c r="C38" s="540" t="n">
        <v>42040</v>
      </c>
      <c r="D38" s="534" t="n">
        <v>56.55</v>
      </c>
      <c r="E38" s="142" t="inlineStr">
        <is>
          <t>YUSEN LOGISTICS</t>
        </is>
      </c>
      <c r="F38" s="160" t="inlineStr">
        <is>
          <t>104015799</t>
        </is>
      </c>
      <c r="G38" s="160" t="inlineStr">
        <is>
          <t>02-0095</t>
        </is>
      </c>
      <c r="H38" s="540" t="n">
        <v>42040</v>
      </c>
      <c r="I38" s="534" t="n">
        <v>56.55</v>
      </c>
      <c r="J38" s="175" t="n"/>
    </row>
    <row r="39" ht="18" customHeight="1" s="59">
      <c r="A39" s="150" t="n">
        <v>32</v>
      </c>
      <c r="B39" s="160" t="inlineStr">
        <is>
          <t>02-0175</t>
        </is>
      </c>
      <c r="C39" s="540" t="n">
        <v>42045</v>
      </c>
      <c r="D39" s="534" t="n">
        <v>29.21</v>
      </c>
      <c r="E39" s="142" t="inlineStr">
        <is>
          <t>YUSEN LOGISTICS</t>
        </is>
      </c>
      <c r="F39" s="160" t="inlineStr">
        <is>
          <t>104015799</t>
        </is>
      </c>
      <c r="G39" s="160" t="inlineStr">
        <is>
          <t>02-0175</t>
        </is>
      </c>
      <c r="H39" s="540" t="n">
        <v>42045</v>
      </c>
      <c r="I39" s="534" t="n">
        <v>29.21</v>
      </c>
      <c r="J39" s="175" t="n"/>
    </row>
    <row r="40" ht="18" customHeight="1" s="59">
      <c r="A40" s="150" t="n">
        <v>33</v>
      </c>
      <c r="B40" s="160" t="inlineStr">
        <is>
          <t>502-0531</t>
        </is>
      </c>
      <c r="C40" s="540" t="n">
        <v>42059</v>
      </c>
      <c r="D40" s="534" t="n">
        <v>102.92</v>
      </c>
      <c r="E40" s="142" t="inlineStr">
        <is>
          <t>YUSEN LOGISTICS</t>
        </is>
      </c>
      <c r="F40" s="160" t="inlineStr">
        <is>
          <t>104015799</t>
        </is>
      </c>
      <c r="G40" s="160" t="inlineStr">
        <is>
          <t>502-0531</t>
        </is>
      </c>
      <c r="H40" s="540" t="n">
        <v>42059</v>
      </c>
      <c r="I40" s="534" t="n">
        <v>102.92</v>
      </c>
      <c r="J40" s="175" t="n"/>
    </row>
    <row r="41" ht="24" customHeight="1" s="59">
      <c r="A41" s="552" t="inlineStr">
        <is>
          <t>TOTAL 7/2012-02/2015</t>
        </is>
      </c>
      <c r="B41" s="459" t="n"/>
      <c r="C41" s="553" t="n"/>
      <c r="D41" s="543">
        <f>SUM(D8:D40)</f>
        <v/>
      </c>
      <c r="E41" s="544" t="n"/>
      <c r="F41" s="544" t="n"/>
      <c r="G41" s="545" t="n"/>
      <c r="H41" s="553" t="n"/>
      <c r="I41" s="543">
        <f>SUM(I8:I40)</f>
        <v/>
      </c>
      <c r="J41" s="177" t="n"/>
    </row>
    <row r="44" ht="21" customHeight="1" s="59">
      <c r="E44" s="145" t="inlineStr">
        <is>
          <t>YUSEN LOGISTICS</t>
        </is>
      </c>
      <c r="F44" s="152" t="inlineStr">
        <is>
          <t>104015799</t>
        </is>
      </c>
      <c r="G44" s="155" t="inlineStr">
        <is>
          <t>2-00309</t>
        </is>
      </c>
      <c r="H44" s="153" t="n">
        <v>41619</v>
      </c>
      <c r="I44" s="538" t="n">
        <v>5</v>
      </c>
    </row>
  </sheetData>
  <mergeCells count="13">
    <mergeCell ref="A1:J1"/>
    <mergeCell ref="B5:D5"/>
    <mergeCell ref="G6:I6"/>
    <mergeCell ref="A41:B41"/>
    <mergeCell ref="A4:D4"/>
    <mergeCell ref="A5:A7"/>
    <mergeCell ref="E5:I5"/>
    <mergeCell ref="E6:E7"/>
    <mergeCell ref="A2:J2"/>
    <mergeCell ref="J5:J7"/>
    <mergeCell ref="B6:D6"/>
    <mergeCell ref="F6:F7"/>
    <mergeCell ref="A3:E3"/>
  </mergeCells>
  <pageMargins left="0.7" right="0.7" top="0.75" bottom="0.75" header="0.3" footer="0.3"/>
  <pageSetup orientation="portrait" paperSize="9" verticalDpi="0"/>
</worksheet>
</file>

<file path=xl/worksheets/sheet11.xml><?xml version="1.0" encoding="utf-8"?>
<worksheet xmlns="http://schemas.openxmlformats.org/spreadsheetml/2006/main">
  <sheetPr codeName="Sheet11">
    <outlinePr summaryBelow="1" summaryRight="1"/>
    <pageSetUpPr/>
  </sheetPr>
  <dimension ref="A1:J459"/>
  <sheetViews>
    <sheetView workbookViewId="0">
      <selection activeCell="A11" sqref="A11"/>
    </sheetView>
  </sheetViews>
  <sheetFormatPr baseColWidth="8" defaultColWidth="8.77734375" defaultRowHeight="13.2"/>
  <cols>
    <col width="6.6640625" customWidth="1" style="59" min="1" max="1"/>
    <col width="12.33203125" customWidth="1" style="59" min="2" max="2"/>
    <col width="12.44140625" customWidth="1" style="59" min="3" max="3"/>
    <col width="13.33203125" customWidth="1" style="59" min="4" max="4"/>
    <col width="16.88671875" customWidth="1" style="59" min="5" max="5"/>
    <col width="14" customWidth="1" style="59" min="6" max="6"/>
    <col width="11" customWidth="1" style="59" min="7" max="7"/>
    <col width="8.77734375" customWidth="1" style="59" min="8" max="8"/>
    <col width="12.88671875" customWidth="1" style="59" min="9" max="9"/>
    <col width="8.77734375" customWidth="1" style="59" min="10" max="16384"/>
  </cols>
  <sheetData>
    <row r="1" ht="33.6" customHeight="1" s="59">
      <c r="A1" s="423" t="inlineStr">
        <is>
          <t>តារាងឧបសម្ព័ន្ឋ</t>
        </is>
      </c>
      <c r="J1" s="469" t="n"/>
    </row>
    <row r="2" ht="33.6" customHeight="1" s="59">
      <c r="A2" s="423" t="inlineStr">
        <is>
          <t>តារាងប្រៀធៀបវិក្ក័យប័ត្រស្នើសុំបង្វិលសងអាករលើតំលៃបន្ថែម  ( Cross checking )</t>
        </is>
      </c>
      <c r="J2" s="469" t="n"/>
    </row>
    <row r="3" ht="27" customHeight="1" s="59">
      <c r="A3" s="424" t="inlineStr">
        <is>
          <t>នាមករណ៏សហគ្រាស  :  Maurea Garments Corp</t>
        </is>
      </c>
      <c r="F3" s="178" t="n"/>
      <c r="G3" s="178" t="n"/>
      <c r="H3" s="178" t="n"/>
      <c r="I3" s="178" t="n"/>
      <c r="J3" s="179" t="n"/>
    </row>
    <row r="4" ht="27" customHeight="1" s="59">
      <c r="A4" s="384" t="inlineStr">
        <is>
          <t>VAT TIN  : 1 0 0 0 5 2 9 6 7</t>
        </is>
      </c>
      <c r="B4" s="492" t="n"/>
      <c r="C4" s="492" t="n"/>
      <c r="D4" s="492" t="n"/>
      <c r="E4" s="178" t="n"/>
      <c r="F4" s="178" t="n"/>
      <c r="G4" s="178" t="n"/>
      <c r="H4" s="178" t="n"/>
      <c r="I4" s="178" t="n"/>
      <c r="J4" s="179" t="n"/>
    </row>
    <row r="5" ht="25.2" customHeight="1" s="59">
      <c r="A5" s="551" t="inlineStr">
        <is>
          <t>ល.រ</t>
        </is>
      </c>
      <c r="B5" s="412" t="inlineStr">
        <is>
          <t>ក្រុមហ៊ុនស្នើសុំបង្វិលសង</t>
        </is>
      </c>
      <c r="C5" s="488" t="n"/>
      <c r="D5" s="486" t="n"/>
      <c r="E5" s="410" t="inlineStr">
        <is>
          <t>អ្នកផ្គត់ផ្គង់</t>
        </is>
      </c>
      <c r="F5" s="496" t="n"/>
      <c r="G5" s="496" t="n"/>
      <c r="H5" s="496" t="n"/>
      <c r="I5" s="459" t="n"/>
      <c r="J5" s="554" t="inlineStr">
        <is>
          <t>ផ្សេងៗ</t>
        </is>
      </c>
    </row>
    <row r="6" ht="25.2" customHeight="1" s="59">
      <c r="A6" s="533" t="n"/>
      <c r="B6" s="414" t="inlineStr">
        <is>
          <t>វិក័យបត្រ័</t>
        </is>
      </c>
      <c r="C6" s="492" t="n"/>
      <c r="D6" s="494" t="n"/>
      <c r="E6" s="418" t="inlineStr">
        <is>
          <t>សហគ្រាស</t>
        </is>
      </c>
      <c r="F6" s="419" t="inlineStr">
        <is>
          <t>លេខអតប</t>
        </is>
      </c>
      <c r="G6" s="414" t="inlineStr">
        <is>
          <t>វិក័យបត្រ័</t>
        </is>
      </c>
      <c r="H6" s="492" t="n"/>
      <c r="I6" s="494" t="n"/>
      <c r="J6" s="555" t="n"/>
    </row>
    <row r="7" ht="25.2" customHeight="1" s="59">
      <c r="A7" s="460" t="n"/>
      <c r="B7" s="414" t="inlineStr">
        <is>
          <t>លេខ</t>
        </is>
      </c>
      <c r="C7" s="414" t="inlineStr">
        <is>
          <t>ថ្ងៃទី ខែ ឆ្នាំ</t>
        </is>
      </c>
      <c r="D7" s="414" t="inlineStr">
        <is>
          <t>ប្រាក់អាករ</t>
        </is>
      </c>
      <c r="E7" s="494" t="n"/>
      <c r="F7" s="460" t="n"/>
      <c r="G7" s="414" t="inlineStr">
        <is>
          <t>លេខ</t>
        </is>
      </c>
      <c r="H7" s="414" t="inlineStr">
        <is>
          <t>ថ្ងៃទី ខែ ឆ្នាំ</t>
        </is>
      </c>
      <c r="I7" s="414" t="inlineStr">
        <is>
          <t>ប្រាក់អាករ</t>
        </is>
      </c>
      <c r="J7" s="473" t="n"/>
    </row>
    <row r="8" ht="18" customHeight="1" s="59">
      <c r="A8" s="150" t="n">
        <v>1</v>
      </c>
      <c r="B8" s="142" t="inlineStr">
        <is>
          <t>227231</t>
        </is>
      </c>
      <c r="C8" s="143" t="n">
        <v>41246</v>
      </c>
      <c r="D8" s="534" t="n">
        <v>8.5</v>
      </c>
      <c r="E8" s="145" t="inlineStr">
        <is>
          <t>S G L CAMBODIA</t>
        </is>
      </c>
      <c r="F8" s="142" t="inlineStr">
        <is>
          <t>100119816</t>
        </is>
      </c>
      <c r="G8" s="142" t="inlineStr">
        <is>
          <t>227231</t>
        </is>
      </c>
      <c r="H8" s="143" t="n">
        <v>41246</v>
      </c>
      <c r="I8" s="534" t="n">
        <v>8.5</v>
      </c>
      <c r="J8" s="180" t="n"/>
    </row>
    <row r="9" ht="18" customHeight="1" s="59">
      <c r="A9" s="150" t="n">
        <v>2</v>
      </c>
      <c r="B9" s="142" t="inlineStr">
        <is>
          <t>227288</t>
        </is>
      </c>
      <c r="C9" s="143" t="n">
        <v>41246</v>
      </c>
      <c r="D9" s="534" t="n">
        <v>52.36</v>
      </c>
      <c r="E9" s="145" t="inlineStr">
        <is>
          <t>S G L CAMBODIA</t>
        </is>
      </c>
      <c r="F9" s="142" t="inlineStr">
        <is>
          <t>100119816</t>
        </is>
      </c>
      <c r="G9" s="142" t="inlineStr">
        <is>
          <t>227288</t>
        </is>
      </c>
      <c r="H9" s="143" t="n">
        <v>41246</v>
      </c>
      <c r="I9" s="534" t="n">
        <v>52.36</v>
      </c>
      <c r="J9" s="180" t="n"/>
    </row>
    <row r="10" ht="18" customHeight="1" s="59">
      <c r="A10" s="150" t="n">
        <v>3</v>
      </c>
      <c r="B10" s="142" t="inlineStr">
        <is>
          <t>227430</t>
        </is>
      </c>
      <c r="C10" s="143" t="n">
        <v>41255</v>
      </c>
      <c r="D10" s="534" t="n">
        <v>21.2</v>
      </c>
      <c r="E10" s="145" t="inlineStr">
        <is>
          <t>S G L CAMBODIA</t>
        </is>
      </c>
      <c r="F10" s="142" t="inlineStr">
        <is>
          <t>100119816</t>
        </is>
      </c>
      <c r="G10" s="142" t="inlineStr">
        <is>
          <t>227430</t>
        </is>
      </c>
      <c r="H10" s="143" t="n">
        <v>41255</v>
      </c>
      <c r="I10" s="534" t="n">
        <v>21.2</v>
      </c>
      <c r="J10" s="180" t="n"/>
    </row>
    <row r="11" ht="18" customHeight="1" s="59">
      <c r="A11" s="150" t="n">
        <v>4</v>
      </c>
      <c r="B11" s="142" t="inlineStr">
        <is>
          <t>227461</t>
        </is>
      </c>
      <c r="C11" s="143" t="n">
        <v>41255</v>
      </c>
      <c r="D11" s="534" t="n">
        <v>29.57</v>
      </c>
      <c r="E11" s="145" t="inlineStr">
        <is>
          <t>S G L CAMBODIA</t>
        </is>
      </c>
      <c r="F11" s="142" t="inlineStr">
        <is>
          <t>100119816</t>
        </is>
      </c>
      <c r="G11" s="142" t="inlineStr">
        <is>
          <t>227461</t>
        </is>
      </c>
      <c r="H11" s="143" t="n">
        <v>41255</v>
      </c>
      <c r="I11" s="534" t="n">
        <v>29.57</v>
      </c>
      <c r="J11" s="180" t="n"/>
    </row>
    <row r="12" ht="18" customHeight="1" s="59">
      <c r="A12" s="150" t="n">
        <v>5</v>
      </c>
      <c r="B12" s="142" t="inlineStr">
        <is>
          <t>227539</t>
        </is>
      </c>
      <c r="C12" s="143" t="n">
        <v>41260</v>
      </c>
      <c r="D12" s="534" t="n">
        <v>34.24</v>
      </c>
      <c r="E12" s="145" t="inlineStr">
        <is>
          <t>S G L CAMBODIA</t>
        </is>
      </c>
      <c r="F12" s="142" t="inlineStr">
        <is>
          <t>100119816</t>
        </is>
      </c>
      <c r="G12" s="142" t="inlineStr">
        <is>
          <t>227539</t>
        </is>
      </c>
      <c r="H12" s="143" t="n">
        <v>41260</v>
      </c>
      <c r="I12" s="534" t="n">
        <v>34.24</v>
      </c>
      <c r="J12" s="180" t="n"/>
    </row>
    <row r="13" ht="18" customHeight="1" s="59">
      <c r="A13" s="150" t="n">
        <v>6</v>
      </c>
      <c r="B13" s="142" t="inlineStr">
        <is>
          <t>227543</t>
        </is>
      </c>
      <c r="C13" s="143" t="n">
        <v>41260</v>
      </c>
      <c r="D13" s="534" t="n">
        <v>8.93</v>
      </c>
      <c r="E13" s="145" t="inlineStr">
        <is>
          <t>S G L CAMBODIA</t>
        </is>
      </c>
      <c r="F13" s="142" t="inlineStr">
        <is>
          <t>100119816</t>
        </is>
      </c>
      <c r="G13" s="142" t="inlineStr">
        <is>
          <t>227543</t>
        </is>
      </c>
      <c r="H13" s="143" t="n">
        <v>41260</v>
      </c>
      <c r="I13" s="534" t="n">
        <v>8.93</v>
      </c>
      <c r="J13" s="180" t="n"/>
    </row>
    <row r="14" ht="18" customHeight="1" s="59">
      <c r="A14" s="150" t="n">
        <v>7</v>
      </c>
      <c r="B14" s="142" t="inlineStr">
        <is>
          <t>227552</t>
        </is>
      </c>
      <c r="C14" s="143" t="n">
        <v>41260</v>
      </c>
      <c r="D14" s="534" t="n">
        <v>27.62</v>
      </c>
      <c r="E14" s="145" t="inlineStr">
        <is>
          <t>S G L CAMBODIA</t>
        </is>
      </c>
      <c r="F14" s="142" t="inlineStr">
        <is>
          <t>100119816</t>
        </is>
      </c>
      <c r="G14" s="142" t="inlineStr">
        <is>
          <t>227552</t>
        </is>
      </c>
      <c r="H14" s="143" t="n">
        <v>41260</v>
      </c>
      <c r="I14" s="534" t="n">
        <v>27.62</v>
      </c>
      <c r="J14" s="180" t="n"/>
    </row>
    <row r="15" ht="18" customHeight="1" s="59">
      <c r="A15" s="150" t="n">
        <v>8</v>
      </c>
      <c r="B15" s="142" t="inlineStr">
        <is>
          <t>227583</t>
        </is>
      </c>
      <c r="C15" s="143" t="n">
        <v>41261</v>
      </c>
      <c r="D15" s="534" t="n">
        <v>57.77</v>
      </c>
      <c r="E15" s="145" t="inlineStr">
        <is>
          <t>S G L CAMBODIA</t>
        </is>
      </c>
      <c r="F15" s="142" t="inlineStr">
        <is>
          <t>100119816</t>
        </is>
      </c>
      <c r="G15" s="142" t="inlineStr">
        <is>
          <t>227583</t>
        </is>
      </c>
      <c r="H15" s="143" t="n">
        <v>41261</v>
      </c>
      <c r="I15" s="534" t="n">
        <v>57.77</v>
      </c>
      <c r="J15" s="180" t="n"/>
    </row>
    <row r="16" ht="18" customHeight="1" s="59">
      <c r="A16" s="150" t="n">
        <v>9</v>
      </c>
      <c r="B16" s="142" t="inlineStr">
        <is>
          <t>227586</t>
        </is>
      </c>
      <c r="C16" s="143" t="n">
        <v>41261</v>
      </c>
      <c r="D16" s="534" t="n">
        <v>24</v>
      </c>
      <c r="E16" s="145" t="inlineStr">
        <is>
          <t>S G L CAMBODIA</t>
        </is>
      </c>
      <c r="F16" s="142" t="inlineStr">
        <is>
          <t>100119816</t>
        </is>
      </c>
      <c r="G16" s="142" t="inlineStr">
        <is>
          <t>227586</t>
        </is>
      </c>
      <c r="H16" s="143" t="n">
        <v>41261</v>
      </c>
      <c r="I16" s="534" t="n">
        <v>24</v>
      </c>
      <c r="J16" s="180" t="n"/>
    </row>
    <row r="17" ht="18" customHeight="1" s="59">
      <c r="A17" s="150" t="n">
        <v>10</v>
      </c>
      <c r="B17" s="142" t="inlineStr">
        <is>
          <t>227605</t>
        </is>
      </c>
      <c r="C17" s="143" t="n">
        <v>41261</v>
      </c>
      <c r="D17" s="534" t="n">
        <v>28.88</v>
      </c>
      <c r="E17" s="145" t="inlineStr">
        <is>
          <t>S G L CAMBODIA</t>
        </is>
      </c>
      <c r="F17" s="142" t="inlineStr">
        <is>
          <t>100119816</t>
        </is>
      </c>
      <c r="G17" s="142" t="inlineStr">
        <is>
          <t>227605</t>
        </is>
      </c>
      <c r="H17" s="143" t="n">
        <v>41261</v>
      </c>
      <c r="I17" s="534" t="n">
        <v>28.88</v>
      </c>
      <c r="J17" s="180" t="n"/>
    </row>
    <row r="18" ht="18" customHeight="1" s="59">
      <c r="A18" s="150" t="n">
        <v>11</v>
      </c>
      <c r="B18" s="142" t="inlineStr">
        <is>
          <t>227826</t>
        </is>
      </c>
      <c r="C18" s="143" t="n">
        <v>41274</v>
      </c>
      <c r="D18" s="534" t="n">
        <v>24</v>
      </c>
      <c r="E18" s="145" t="inlineStr">
        <is>
          <t>S G L CAMBODIA</t>
        </is>
      </c>
      <c r="F18" s="142" t="inlineStr">
        <is>
          <t>100119816</t>
        </is>
      </c>
      <c r="G18" s="142" t="inlineStr">
        <is>
          <t>227826</t>
        </is>
      </c>
      <c r="H18" s="143" t="n">
        <v>41274</v>
      </c>
      <c r="I18" s="534" t="n">
        <v>24</v>
      </c>
      <c r="J18" s="180" t="n"/>
    </row>
    <row r="19" ht="18" customHeight="1" s="59">
      <c r="A19" s="150" t="n">
        <v>12</v>
      </c>
      <c r="B19" s="142" t="inlineStr">
        <is>
          <t>227862</t>
        </is>
      </c>
      <c r="C19" s="143" t="n">
        <v>41274</v>
      </c>
      <c r="D19" s="534" t="n">
        <v>36.26</v>
      </c>
      <c r="E19" s="145" t="inlineStr">
        <is>
          <t>S G L CAMBODIA</t>
        </is>
      </c>
      <c r="F19" s="142" t="inlineStr">
        <is>
          <t>100119816</t>
        </is>
      </c>
      <c r="G19" s="142" t="inlineStr">
        <is>
          <t>227862</t>
        </is>
      </c>
      <c r="H19" s="143" t="n">
        <v>41274</v>
      </c>
      <c r="I19" s="534" t="n">
        <v>36.26</v>
      </c>
      <c r="J19" s="180" t="n"/>
    </row>
    <row r="20" ht="18" customHeight="1" s="59">
      <c r="A20" s="150" t="n">
        <v>13</v>
      </c>
      <c r="B20" s="142" t="inlineStr">
        <is>
          <t>226904</t>
        </is>
      </c>
      <c r="C20" s="143" t="n">
        <v>41225</v>
      </c>
      <c r="D20" s="534" t="n">
        <v>24.64</v>
      </c>
      <c r="E20" s="145" t="inlineStr">
        <is>
          <t>S G L CAMBODIA</t>
        </is>
      </c>
      <c r="F20" s="142" t="inlineStr">
        <is>
          <t>100119816</t>
        </is>
      </c>
      <c r="G20" s="142" t="inlineStr">
        <is>
          <t>226904</t>
        </is>
      </c>
      <c r="H20" s="143" t="n">
        <v>41225</v>
      </c>
      <c r="I20" s="534" t="n">
        <v>24.64</v>
      </c>
      <c r="J20" s="180" t="n"/>
    </row>
    <row r="21" ht="18" customHeight="1" s="59">
      <c r="A21" s="150" t="n">
        <v>14</v>
      </c>
      <c r="B21" s="142" t="inlineStr">
        <is>
          <t>227107</t>
        </is>
      </c>
      <c r="C21" s="143" t="n">
        <v>41237</v>
      </c>
      <c r="D21" s="534" t="n">
        <v>49.82</v>
      </c>
      <c r="E21" s="145" t="inlineStr">
        <is>
          <t>S G L CAMBODIA</t>
        </is>
      </c>
      <c r="F21" s="142" t="inlineStr">
        <is>
          <t>100119816</t>
        </is>
      </c>
      <c r="G21" s="142" t="inlineStr">
        <is>
          <t>227107</t>
        </is>
      </c>
      <c r="H21" s="143" t="n">
        <v>41237</v>
      </c>
      <c r="I21" s="534" t="n">
        <v>49.82</v>
      </c>
      <c r="J21" s="180" t="n"/>
    </row>
    <row r="22" ht="18" customHeight="1" s="59">
      <c r="A22" s="150" t="n">
        <v>15</v>
      </c>
      <c r="B22" s="142" t="inlineStr">
        <is>
          <t>226301</t>
        </is>
      </c>
      <c r="C22" s="143" t="n">
        <v>41190</v>
      </c>
      <c r="D22" s="534" t="n">
        <v>26.3</v>
      </c>
      <c r="E22" s="145" t="inlineStr">
        <is>
          <t>S G L CAMBODIA</t>
        </is>
      </c>
      <c r="F22" s="142" t="inlineStr">
        <is>
          <t>100119816</t>
        </is>
      </c>
      <c r="G22" s="142" t="inlineStr">
        <is>
          <t>226301</t>
        </is>
      </c>
      <c r="H22" s="143" t="n">
        <v>41190</v>
      </c>
      <c r="I22" s="534" t="n">
        <v>26.3</v>
      </c>
      <c r="J22" s="180" t="n"/>
    </row>
    <row r="23" ht="18" customHeight="1" s="59">
      <c r="A23" s="150" t="n">
        <v>16</v>
      </c>
      <c r="B23" s="142" t="inlineStr">
        <is>
          <t>226324</t>
        </is>
      </c>
      <c r="C23" s="143" t="n">
        <v>41190</v>
      </c>
      <c r="D23" s="534" t="n">
        <v>26.01</v>
      </c>
      <c r="E23" s="145" t="inlineStr">
        <is>
          <t>S G L CAMBODIA</t>
        </is>
      </c>
      <c r="F23" s="142" t="inlineStr">
        <is>
          <t>100119816</t>
        </is>
      </c>
      <c r="G23" s="142" t="inlineStr">
        <is>
          <t>226324</t>
        </is>
      </c>
      <c r="H23" s="143" t="n">
        <v>41190</v>
      </c>
      <c r="I23" s="534" t="n">
        <v>26.01</v>
      </c>
      <c r="J23" s="180" t="n"/>
    </row>
    <row r="24" ht="18" customHeight="1" s="59">
      <c r="A24" s="150" t="n">
        <v>18</v>
      </c>
      <c r="B24" s="142" t="inlineStr">
        <is>
          <t>226428</t>
        </is>
      </c>
      <c r="C24" s="143" t="n">
        <v>41194</v>
      </c>
      <c r="D24" s="534" t="n">
        <v>31.78</v>
      </c>
      <c r="E24" s="145" t="inlineStr">
        <is>
          <t>S G L CAMBODIA</t>
        </is>
      </c>
      <c r="F24" s="142" t="inlineStr">
        <is>
          <t>100119816</t>
        </is>
      </c>
      <c r="G24" s="142" t="inlineStr">
        <is>
          <t>226428</t>
        </is>
      </c>
      <c r="H24" s="143" t="n">
        <v>41194</v>
      </c>
      <c r="I24" s="534" t="n">
        <v>31.78</v>
      </c>
      <c r="J24" s="180" t="n"/>
    </row>
    <row r="25" ht="18" customHeight="1" s="59">
      <c r="A25" s="150" t="n">
        <v>19</v>
      </c>
      <c r="B25" s="142" t="inlineStr">
        <is>
          <t>226446</t>
        </is>
      </c>
      <c r="C25" s="143" t="n">
        <v>41194</v>
      </c>
      <c r="D25" s="534" t="n">
        <v>5</v>
      </c>
      <c r="E25" s="145" t="inlineStr">
        <is>
          <t>S G L CAMBODIA</t>
        </is>
      </c>
      <c r="F25" s="142" t="inlineStr">
        <is>
          <t>100119816</t>
        </is>
      </c>
      <c r="G25" s="142" t="inlineStr">
        <is>
          <t>226446</t>
        </is>
      </c>
      <c r="H25" s="143" t="n">
        <v>41194</v>
      </c>
      <c r="I25" s="534" t="n">
        <v>5</v>
      </c>
      <c r="J25" s="180" t="n"/>
    </row>
    <row r="26" ht="18" customHeight="1" s="59">
      <c r="A26" s="150" t="n">
        <v>20</v>
      </c>
      <c r="B26" s="142" t="inlineStr">
        <is>
          <t>226552</t>
        </is>
      </c>
      <c r="C26" s="143" t="n">
        <v>41204</v>
      </c>
      <c r="D26" s="534" t="n">
        <v>22.41</v>
      </c>
      <c r="E26" s="145" t="inlineStr">
        <is>
          <t>S G L CAMBODIA</t>
        </is>
      </c>
      <c r="F26" s="142" t="inlineStr">
        <is>
          <t>100119816</t>
        </is>
      </c>
      <c r="G26" s="142" t="inlineStr">
        <is>
          <t>226552</t>
        </is>
      </c>
      <c r="H26" s="143" t="n">
        <v>41204</v>
      </c>
      <c r="I26" s="534" t="n">
        <v>22.41</v>
      </c>
      <c r="J26" s="180" t="n"/>
    </row>
    <row r="27" ht="18" customHeight="1" s="59">
      <c r="A27" s="150" t="n">
        <v>21</v>
      </c>
      <c r="B27" s="142" t="inlineStr">
        <is>
          <t>226571</t>
        </is>
      </c>
      <c r="C27" s="143" t="n">
        <v>41204</v>
      </c>
      <c r="D27" s="534" t="n">
        <v>21.7</v>
      </c>
      <c r="E27" s="145" t="inlineStr">
        <is>
          <t>S G L CAMBODIA</t>
        </is>
      </c>
      <c r="F27" s="142" t="inlineStr">
        <is>
          <t>100119816</t>
        </is>
      </c>
      <c r="G27" s="142" t="inlineStr">
        <is>
          <t>226571</t>
        </is>
      </c>
      <c r="H27" s="143" t="n">
        <v>41204</v>
      </c>
      <c r="I27" s="534" t="n">
        <v>21.7</v>
      </c>
      <c r="J27" s="180" t="n"/>
    </row>
    <row r="28" ht="18" customHeight="1" s="59">
      <c r="A28" s="150" t="n">
        <v>22</v>
      </c>
      <c r="B28" s="142" t="inlineStr">
        <is>
          <t>226648</t>
        </is>
      </c>
      <c r="C28" s="143" t="n">
        <v>41212</v>
      </c>
      <c r="D28" s="534" t="n">
        <v>25.12</v>
      </c>
      <c r="E28" s="145" t="inlineStr">
        <is>
          <t>S G L CAMBODIA</t>
        </is>
      </c>
      <c r="F28" s="142" t="inlineStr">
        <is>
          <t>100119816</t>
        </is>
      </c>
      <c r="G28" s="142" t="inlineStr">
        <is>
          <t>226648</t>
        </is>
      </c>
      <c r="H28" s="143" t="n">
        <v>41212</v>
      </c>
      <c r="I28" s="534" t="n">
        <v>25.12</v>
      </c>
      <c r="J28" s="180" t="n"/>
    </row>
    <row r="29" ht="18" customHeight="1" s="59">
      <c r="A29" s="150" t="n">
        <v>23</v>
      </c>
      <c r="B29" s="142" t="inlineStr">
        <is>
          <t>226720</t>
        </is>
      </c>
      <c r="C29" s="143" t="n">
        <v>41212</v>
      </c>
      <c r="D29" s="534" t="n">
        <v>33.19</v>
      </c>
      <c r="E29" s="145" t="inlineStr">
        <is>
          <t>S G L CAMBODIA</t>
        </is>
      </c>
      <c r="F29" s="142" t="inlineStr">
        <is>
          <t>100119816</t>
        </is>
      </c>
      <c r="G29" s="142" t="inlineStr">
        <is>
          <t>226720</t>
        </is>
      </c>
      <c r="H29" s="143" t="n">
        <v>41212</v>
      </c>
      <c r="I29" s="534" t="n">
        <v>33.19</v>
      </c>
      <c r="J29" s="180" t="n"/>
    </row>
    <row r="30" ht="18" customHeight="1" s="59">
      <c r="A30" s="150" t="n">
        <v>24</v>
      </c>
      <c r="B30" s="142" t="inlineStr">
        <is>
          <t>225606</t>
        </is>
      </c>
      <c r="C30" s="143" t="n">
        <v>41156</v>
      </c>
      <c r="D30" s="534" t="n">
        <v>15.08</v>
      </c>
      <c r="E30" s="145" t="inlineStr">
        <is>
          <t>S G L CAMBODIA</t>
        </is>
      </c>
      <c r="F30" s="142" t="inlineStr">
        <is>
          <t>100119816</t>
        </is>
      </c>
      <c r="G30" s="142" t="inlineStr">
        <is>
          <t>225606</t>
        </is>
      </c>
      <c r="H30" s="143" t="n">
        <v>41156</v>
      </c>
      <c r="I30" s="534" t="n">
        <v>15.08</v>
      </c>
      <c r="J30" s="180" t="n"/>
    </row>
    <row r="31" ht="18" customHeight="1" s="59">
      <c r="A31" s="150" t="n">
        <v>25</v>
      </c>
      <c r="B31" s="142" t="inlineStr">
        <is>
          <t>225707</t>
        </is>
      </c>
      <c r="C31" s="143" t="n">
        <v>41163</v>
      </c>
      <c r="D31" s="534" t="n">
        <v>9.619999999999999</v>
      </c>
      <c r="E31" s="145" t="inlineStr">
        <is>
          <t>S G L CAMBODIA</t>
        </is>
      </c>
      <c r="F31" s="142" t="inlineStr">
        <is>
          <t>100119816</t>
        </is>
      </c>
      <c r="G31" s="142" t="inlineStr">
        <is>
          <t>225707</t>
        </is>
      </c>
      <c r="H31" s="143" t="n">
        <v>41163</v>
      </c>
      <c r="I31" s="534" t="n">
        <v>9.619999999999999</v>
      </c>
      <c r="J31" s="180" t="n"/>
    </row>
    <row r="32" ht="18" customHeight="1" s="59">
      <c r="A32" s="150" t="n">
        <v>26</v>
      </c>
      <c r="B32" s="142" t="inlineStr">
        <is>
          <t>225805</t>
        </is>
      </c>
      <c r="C32" s="143" t="n">
        <v>41164</v>
      </c>
      <c r="D32" s="534" t="n">
        <v>9.24</v>
      </c>
      <c r="E32" s="145" t="inlineStr">
        <is>
          <t>S G L CAMBODIA</t>
        </is>
      </c>
      <c r="F32" s="142" t="inlineStr">
        <is>
          <t>100119816</t>
        </is>
      </c>
      <c r="G32" s="142" t="inlineStr">
        <is>
          <t>225805</t>
        </is>
      </c>
      <c r="H32" s="143" t="n">
        <v>41164</v>
      </c>
      <c r="I32" s="534" t="n">
        <v>9.24</v>
      </c>
      <c r="J32" s="180" t="n"/>
    </row>
    <row r="33" ht="18" customHeight="1" s="59">
      <c r="A33" s="150" t="n">
        <v>27</v>
      </c>
      <c r="B33" s="142" t="inlineStr">
        <is>
          <t>225895</t>
        </is>
      </c>
      <c r="C33" s="143" t="n">
        <v>41170</v>
      </c>
      <c r="D33" s="534" t="n">
        <v>26.71</v>
      </c>
      <c r="E33" s="145" t="inlineStr">
        <is>
          <t>S G L CAMBODIA</t>
        </is>
      </c>
      <c r="F33" s="142" t="inlineStr">
        <is>
          <t>100119816</t>
        </is>
      </c>
      <c r="G33" s="142" t="inlineStr">
        <is>
          <t>225895</t>
        </is>
      </c>
      <c r="H33" s="143" t="n">
        <v>41170</v>
      </c>
      <c r="I33" s="534" t="n">
        <v>26.71</v>
      </c>
      <c r="J33" s="180" t="n"/>
    </row>
    <row r="34" ht="18" customHeight="1" s="59">
      <c r="A34" s="150" t="n">
        <v>28</v>
      </c>
      <c r="B34" s="142" t="inlineStr">
        <is>
          <t>225929</t>
        </is>
      </c>
      <c r="C34" s="143" t="n">
        <v>41170</v>
      </c>
      <c r="D34" s="534" t="n">
        <v>34.48</v>
      </c>
      <c r="E34" s="145" t="inlineStr">
        <is>
          <t>S G L CAMBODIA</t>
        </is>
      </c>
      <c r="F34" s="142" t="inlineStr">
        <is>
          <t>100119816</t>
        </is>
      </c>
      <c r="G34" s="142" t="inlineStr">
        <is>
          <t>225929</t>
        </is>
      </c>
      <c r="H34" s="143" t="n">
        <v>41170</v>
      </c>
      <c r="I34" s="534" t="n">
        <v>34.48</v>
      </c>
      <c r="J34" s="180" t="n"/>
    </row>
    <row r="35" ht="18" customHeight="1" s="59">
      <c r="A35" s="150" t="n">
        <v>29</v>
      </c>
      <c r="B35" s="142" t="inlineStr">
        <is>
          <t>226064</t>
        </is>
      </c>
      <c r="C35" s="143" t="n">
        <v>41177</v>
      </c>
      <c r="D35" s="534" t="n">
        <v>48.74</v>
      </c>
      <c r="E35" s="145" t="inlineStr">
        <is>
          <t>S G L CAMBODIA</t>
        </is>
      </c>
      <c r="F35" s="142" t="inlineStr">
        <is>
          <t>100119816</t>
        </is>
      </c>
      <c r="G35" s="142" t="inlineStr">
        <is>
          <t>226064</t>
        </is>
      </c>
      <c r="H35" s="143" t="n">
        <v>41177</v>
      </c>
      <c r="I35" s="534" t="n">
        <v>48.74</v>
      </c>
      <c r="J35" s="180" t="n"/>
    </row>
    <row r="36" ht="18" customHeight="1" s="59">
      <c r="A36" s="150" t="n">
        <v>30</v>
      </c>
      <c r="B36" s="142" t="inlineStr">
        <is>
          <t>226090</t>
        </is>
      </c>
      <c r="C36" s="143" t="n">
        <v>41178</v>
      </c>
      <c r="D36" s="534" t="n">
        <v>23.06</v>
      </c>
      <c r="E36" s="145" t="inlineStr">
        <is>
          <t>S G L CAMBODIA</t>
        </is>
      </c>
      <c r="F36" s="142" t="inlineStr">
        <is>
          <t>100119816</t>
        </is>
      </c>
      <c r="G36" s="142" t="inlineStr">
        <is>
          <t>226090</t>
        </is>
      </c>
      <c r="H36" s="143" t="n">
        <v>41178</v>
      </c>
      <c r="I36" s="534" t="n">
        <v>23.06</v>
      </c>
      <c r="J36" s="180" t="n"/>
    </row>
    <row r="37" ht="18" customHeight="1" s="59">
      <c r="A37" s="150" t="n">
        <v>31</v>
      </c>
      <c r="B37" s="142" t="inlineStr">
        <is>
          <t>226161</t>
        </is>
      </c>
      <c r="C37" s="143" t="n">
        <v>41182</v>
      </c>
      <c r="D37" s="534" t="n">
        <v>22.2</v>
      </c>
      <c r="E37" s="145" t="inlineStr">
        <is>
          <t>S G L CAMBODIA</t>
        </is>
      </c>
      <c r="F37" s="142" t="inlineStr">
        <is>
          <t>100119816</t>
        </is>
      </c>
      <c r="G37" s="142" t="inlineStr">
        <is>
          <t>226161</t>
        </is>
      </c>
      <c r="H37" s="143" t="n">
        <v>41182</v>
      </c>
      <c r="I37" s="534" t="n">
        <v>22.2</v>
      </c>
      <c r="J37" s="180" t="n"/>
    </row>
    <row r="38" ht="18" customHeight="1" s="59">
      <c r="A38" s="150" t="n">
        <v>32</v>
      </c>
      <c r="B38" s="142" t="inlineStr">
        <is>
          <t>226168</t>
        </is>
      </c>
      <c r="C38" s="143" t="n">
        <v>41182</v>
      </c>
      <c r="D38" s="534" t="n">
        <v>2.5</v>
      </c>
      <c r="E38" s="145" t="inlineStr">
        <is>
          <t>S G L CAMBODIA</t>
        </is>
      </c>
      <c r="F38" s="142" t="inlineStr">
        <is>
          <t>100119816</t>
        </is>
      </c>
      <c r="G38" s="142" t="inlineStr">
        <is>
          <t>226168</t>
        </is>
      </c>
      <c r="H38" s="143" t="n">
        <v>41182</v>
      </c>
      <c r="I38" s="534" t="n">
        <v>2.5</v>
      </c>
      <c r="J38" s="180" t="n"/>
    </row>
    <row r="39" ht="18" customHeight="1" s="59">
      <c r="A39" s="150" t="n">
        <v>33</v>
      </c>
      <c r="B39" s="142" t="inlineStr">
        <is>
          <t>226176</t>
        </is>
      </c>
      <c r="C39" s="143" t="n">
        <v>41182</v>
      </c>
      <c r="D39" s="534" t="n">
        <v>18.09</v>
      </c>
      <c r="E39" s="145" t="inlineStr">
        <is>
          <t>S G L CAMBODIA</t>
        </is>
      </c>
      <c r="F39" s="142" t="inlineStr">
        <is>
          <t>100119816</t>
        </is>
      </c>
      <c r="G39" s="142" t="inlineStr">
        <is>
          <t>226176</t>
        </is>
      </c>
      <c r="H39" s="143" t="n">
        <v>41182</v>
      </c>
      <c r="I39" s="534" t="n">
        <v>18.09</v>
      </c>
      <c r="J39" s="180" t="n"/>
    </row>
    <row r="40" ht="18" customHeight="1" s="59">
      <c r="A40" s="150" t="n">
        <v>34</v>
      </c>
      <c r="B40" s="142" t="inlineStr">
        <is>
          <t>224986</t>
        </is>
      </c>
      <c r="C40" s="143" t="n">
        <v>41128</v>
      </c>
      <c r="D40" s="534" t="n">
        <v>2.7</v>
      </c>
      <c r="E40" s="145" t="inlineStr">
        <is>
          <t>S G L CAMBODIA</t>
        </is>
      </c>
      <c r="F40" s="142" t="inlineStr">
        <is>
          <t>100119816</t>
        </is>
      </c>
      <c r="G40" s="142" t="inlineStr">
        <is>
          <t>224986</t>
        </is>
      </c>
      <c r="H40" s="143" t="n">
        <v>41128</v>
      </c>
      <c r="I40" s="534" t="n">
        <v>2.7</v>
      </c>
      <c r="J40" s="180" t="n"/>
    </row>
    <row r="41" ht="18" customHeight="1" s="59">
      <c r="A41" s="150" t="n">
        <v>35</v>
      </c>
      <c r="B41" s="142" t="inlineStr">
        <is>
          <t>225135</t>
        </is>
      </c>
      <c r="C41" s="143" t="n">
        <v>41135</v>
      </c>
      <c r="D41" s="534" t="n">
        <v>3.87</v>
      </c>
      <c r="E41" s="145" t="inlineStr">
        <is>
          <t>S G L CAMBODIA</t>
        </is>
      </c>
      <c r="F41" s="142" t="inlineStr">
        <is>
          <t>100119816</t>
        </is>
      </c>
      <c r="G41" s="142" t="inlineStr">
        <is>
          <t>225135</t>
        </is>
      </c>
      <c r="H41" s="143" t="n">
        <v>41135</v>
      </c>
      <c r="I41" s="534" t="n">
        <v>3.87</v>
      </c>
      <c r="J41" s="180" t="n"/>
    </row>
    <row r="42" ht="18" customHeight="1" s="59">
      <c r="A42" s="150" t="n">
        <v>36</v>
      </c>
      <c r="B42" s="142" t="inlineStr">
        <is>
          <t>225313</t>
        </is>
      </c>
      <c r="C42" s="143" t="n">
        <v>41142</v>
      </c>
      <c r="D42" s="534" t="n">
        <v>11.58</v>
      </c>
      <c r="E42" s="145" t="inlineStr">
        <is>
          <t>S G L CAMBODIA</t>
        </is>
      </c>
      <c r="F42" s="142" t="inlineStr">
        <is>
          <t>100119816</t>
        </is>
      </c>
      <c r="G42" s="142" t="inlineStr">
        <is>
          <t>225313</t>
        </is>
      </c>
      <c r="H42" s="143" t="n">
        <v>41142</v>
      </c>
      <c r="I42" s="534" t="n">
        <v>11.58</v>
      </c>
      <c r="J42" s="180" t="n"/>
    </row>
    <row r="43" ht="18" customHeight="1" s="59">
      <c r="A43" s="150" t="n">
        <v>37</v>
      </c>
      <c r="B43" s="142" t="inlineStr">
        <is>
          <t>224307</t>
        </is>
      </c>
      <c r="C43" s="143" t="n">
        <v>41100</v>
      </c>
      <c r="D43" s="534" t="n">
        <v>5.09</v>
      </c>
      <c r="E43" s="145" t="inlineStr">
        <is>
          <t>S G L CAMBODIA</t>
        </is>
      </c>
      <c r="F43" s="142" t="inlineStr">
        <is>
          <t>100119816</t>
        </is>
      </c>
      <c r="G43" s="142" t="inlineStr">
        <is>
          <t>224307</t>
        </is>
      </c>
      <c r="H43" s="143" t="n">
        <v>41100</v>
      </c>
      <c r="I43" s="534" t="n">
        <v>5.09</v>
      </c>
      <c r="J43" s="180" t="n"/>
    </row>
    <row r="44" ht="18" customHeight="1" s="59">
      <c r="A44" s="150" t="n">
        <v>38</v>
      </c>
      <c r="B44" s="142" t="inlineStr">
        <is>
          <t>224464</t>
        </is>
      </c>
      <c r="C44" s="143" t="n">
        <v>41106</v>
      </c>
      <c r="D44" s="534" t="n">
        <v>8.140000000000001</v>
      </c>
      <c r="E44" s="145" t="inlineStr">
        <is>
          <t>S G L CAMBODIA</t>
        </is>
      </c>
      <c r="F44" s="142" t="inlineStr">
        <is>
          <t>100119816</t>
        </is>
      </c>
      <c r="G44" s="142" t="inlineStr">
        <is>
          <t>224464</t>
        </is>
      </c>
      <c r="H44" s="143" t="n">
        <v>41106</v>
      </c>
      <c r="I44" s="534" t="n">
        <v>8.140000000000001</v>
      </c>
      <c r="J44" s="180" t="n"/>
    </row>
    <row r="45" ht="18" customHeight="1" s="59">
      <c r="A45" s="150" t="n">
        <v>39</v>
      </c>
      <c r="B45" s="142" t="inlineStr">
        <is>
          <t>224506</t>
        </is>
      </c>
      <c r="C45" s="143" t="n">
        <v>41107</v>
      </c>
      <c r="D45" s="534" t="n">
        <v>21.57</v>
      </c>
      <c r="E45" s="145" t="inlineStr">
        <is>
          <t>S G L CAMBODIA</t>
        </is>
      </c>
      <c r="F45" s="142" t="inlineStr">
        <is>
          <t>100119816</t>
        </is>
      </c>
      <c r="G45" s="142" t="inlineStr">
        <is>
          <t>224506</t>
        </is>
      </c>
      <c r="H45" s="143" t="n">
        <v>41107</v>
      </c>
      <c r="I45" s="534" t="n">
        <v>21.57</v>
      </c>
      <c r="J45" s="180" t="n"/>
    </row>
    <row r="46" ht="18" customHeight="1" s="59">
      <c r="A46" s="150" t="n">
        <v>40</v>
      </c>
      <c r="B46" s="142" t="inlineStr">
        <is>
          <t>224593</t>
        </is>
      </c>
      <c r="C46" s="143" t="n">
        <v>41113</v>
      </c>
      <c r="D46" s="534" t="n">
        <v>8.869999999999999</v>
      </c>
      <c r="E46" s="145" t="inlineStr">
        <is>
          <t>S G L CAMBODIA</t>
        </is>
      </c>
      <c r="F46" s="142" t="inlineStr">
        <is>
          <t>100119816</t>
        </is>
      </c>
      <c r="G46" s="142" t="inlineStr">
        <is>
          <t>224593</t>
        </is>
      </c>
      <c r="H46" s="143" t="n">
        <v>41113</v>
      </c>
      <c r="I46" s="534" t="n">
        <v>8.869999999999999</v>
      </c>
      <c r="J46" s="180" t="n"/>
    </row>
    <row r="47" ht="18" customHeight="1" s="59">
      <c r="A47" s="150" t="n">
        <v>41</v>
      </c>
      <c r="B47" s="142" t="inlineStr">
        <is>
          <t>224600</t>
        </is>
      </c>
      <c r="C47" s="143" t="n">
        <v>41113</v>
      </c>
      <c r="D47" s="534" t="n">
        <v>3.88</v>
      </c>
      <c r="E47" s="145" t="inlineStr">
        <is>
          <t>S G L CAMBODIA</t>
        </is>
      </c>
      <c r="F47" s="142" t="inlineStr">
        <is>
          <t>100119816</t>
        </is>
      </c>
      <c r="G47" s="142" t="inlineStr">
        <is>
          <t>224600</t>
        </is>
      </c>
      <c r="H47" s="143" t="n">
        <v>41113</v>
      </c>
      <c r="I47" s="534" t="n">
        <v>3.88</v>
      </c>
      <c r="J47" s="180" t="n"/>
    </row>
    <row r="48" ht="18" customHeight="1" s="59">
      <c r="A48" s="150" t="n">
        <v>42</v>
      </c>
      <c r="B48" s="142" t="inlineStr">
        <is>
          <t>224808</t>
        </is>
      </c>
      <c r="C48" s="143" t="n">
        <v>41121</v>
      </c>
      <c r="D48" s="534" t="n">
        <v>23.99</v>
      </c>
      <c r="E48" s="145" t="inlineStr">
        <is>
          <t>S G L CAMBODIA</t>
        </is>
      </c>
      <c r="F48" s="142" t="inlineStr">
        <is>
          <t>100119816</t>
        </is>
      </c>
      <c r="G48" s="142" t="inlineStr">
        <is>
          <t>224808</t>
        </is>
      </c>
      <c r="H48" s="143" t="n">
        <v>41121</v>
      </c>
      <c r="I48" s="534" t="n">
        <v>23.99</v>
      </c>
      <c r="J48" s="180" t="n"/>
    </row>
    <row r="49" ht="18" customHeight="1" s="59">
      <c r="A49" s="150" t="n">
        <v>43</v>
      </c>
      <c r="B49" s="155" t="inlineStr">
        <is>
          <t>227722</t>
        </is>
      </c>
      <c r="C49" s="153" t="n">
        <v>41267</v>
      </c>
      <c r="D49" s="538" t="n">
        <v>86.04000000000001</v>
      </c>
      <c r="E49" s="145" t="inlineStr">
        <is>
          <t>S G L CAMBODIA</t>
        </is>
      </c>
      <c r="F49" s="142" t="inlineStr">
        <is>
          <t>100119816</t>
        </is>
      </c>
      <c r="G49" s="155" t="inlineStr">
        <is>
          <t>227722</t>
        </is>
      </c>
      <c r="H49" s="153" t="n">
        <v>41267</v>
      </c>
      <c r="I49" s="538" t="n">
        <v>86.04000000000001</v>
      </c>
      <c r="J49" s="180" t="n"/>
    </row>
    <row r="50" ht="18" customHeight="1" s="59">
      <c r="A50" s="150" t="n">
        <v>44</v>
      </c>
      <c r="B50" s="155" t="inlineStr">
        <is>
          <t>227769</t>
        </is>
      </c>
      <c r="C50" s="153" t="n">
        <v>41268</v>
      </c>
      <c r="D50" s="538" t="n">
        <v>21.2</v>
      </c>
      <c r="E50" s="145" t="inlineStr">
        <is>
          <t>S G L CAMBODIA</t>
        </is>
      </c>
      <c r="F50" s="142" t="inlineStr">
        <is>
          <t>100119816</t>
        </is>
      </c>
      <c r="G50" s="155" t="inlineStr">
        <is>
          <t>227769</t>
        </is>
      </c>
      <c r="H50" s="153" t="n">
        <v>41268</v>
      </c>
      <c r="I50" s="538" t="n">
        <v>21.2</v>
      </c>
      <c r="J50" s="180" t="n"/>
    </row>
    <row r="51" ht="18" customHeight="1" s="59">
      <c r="A51" s="150" t="n">
        <v>45</v>
      </c>
      <c r="B51" s="155" t="inlineStr">
        <is>
          <t>328007</t>
        </is>
      </c>
      <c r="C51" s="153" t="n">
        <v>41281</v>
      </c>
      <c r="D51" s="538" t="n">
        <v>23.7</v>
      </c>
      <c r="E51" s="145" t="inlineStr">
        <is>
          <t>S G L CAMBODIA</t>
        </is>
      </c>
      <c r="F51" s="142" t="inlineStr">
        <is>
          <t>100119816</t>
        </is>
      </c>
      <c r="G51" s="155" t="inlineStr">
        <is>
          <t>328007</t>
        </is>
      </c>
      <c r="H51" s="153" t="n">
        <v>41281</v>
      </c>
      <c r="I51" s="538" t="n">
        <v>23.7</v>
      </c>
      <c r="J51" s="180" t="n"/>
    </row>
    <row r="52" ht="18" customHeight="1" s="59">
      <c r="A52" s="150" t="n">
        <v>46</v>
      </c>
      <c r="B52" s="155" t="inlineStr">
        <is>
          <t>327989</t>
        </is>
      </c>
      <c r="C52" s="153" t="n">
        <v>41281</v>
      </c>
      <c r="D52" s="538" t="n">
        <v>28.45</v>
      </c>
      <c r="E52" s="145" t="inlineStr">
        <is>
          <t>S G L CAMBODIA</t>
        </is>
      </c>
      <c r="F52" s="142" t="inlineStr">
        <is>
          <t>100119816</t>
        </is>
      </c>
      <c r="G52" s="155" t="inlineStr">
        <is>
          <t>327989</t>
        </is>
      </c>
      <c r="H52" s="153" t="n">
        <v>41281</v>
      </c>
      <c r="I52" s="538" t="n">
        <v>28.45</v>
      </c>
      <c r="J52" s="180" t="n"/>
    </row>
    <row r="53" ht="18" customHeight="1" s="59">
      <c r="A53" s="150" t="n">
        <v>47</v>
      </c>
      <c r="B53" s="155" t="inlineStr">
        <is>
          <t>328007</t>
        </is>
      </c>
      <c r="C53" s="153" t="n">
        <v>41281</v>
      </c>
      <c r="D53" s="538" t="n">
        <v>23.7</v>
      </c>
      <c r="E53" s="145" t="inlineStr">
        <is>
          <t>S G L CAMBODIA</t>
        </is>
      </c>
      <c r="F53" s="142" t="inlineStr">
        <is>
          <t>100119816</t>
        </is>
      </c>
      <c r="G53" s="155" t="inlineStr">
        <is>
          <t>328007</t>
        </is>
      </c>
      <c r="H53" s="153" t="n">
        <v>41281</v>
      </c>
      <c r="I53" s="538" t="n">
        <v>23.7</v>
      </c>
      <c r="J53" s="180" t="n"/>
    </row>
    <row r="54" ht="18" customHeight="1" s="59">
      <c r="A54" s="150" t="n">
        <v>48</v>
      </c>
      <c r="B54" s="155" t="inlineStr">
        <is>
          <t>328028</t>
        </is>
      </c>
      <c r="C54" s="153" t="n">
        <v>41282</v>
      </c>
      <c r="D54" s="538" t="n">
        <v>28.76</v>
      </c>
      <c r="E54" s="145" t="inlineStr">
        <is>
          <t>S G L CAMBODIA</t>
        </is>
      </c>
      <c r="F54" s="142" t="inlineStr">
        <is>
          <t>100119816</t>
        </is>
      </c>
      <c r="G54" s="155" t="inlineStr">
        <is>
          <t>328028</t>
        </is>
      </c>
      <c r="H54" s="153" t="n">
        <v>41282</v>
      </c>
      <c r="I54" s="538" t="n">
        <v>28.76</v>
      </c>
      <c r="J54" s="180" t="n"/>
    </row>
    <row r="55" ht="18" customHeight="1" s="59">
      <c r="A55" s="150" t="n">
        <v>49</v>
      </c>
      <c r="B55" s="155" t="inlineStr">
        <is>
          <t>328148</t>
        </is>
      </c>
      <c r="C55" s="153" t="n">
        <v>41289</v>
      </c>
      <c r="D55" s="538" t="n">
        <v>27.42</v>
      </c>
      <c r="E55" s="145" t="inlineStr">
        <is>
          <t>S G L CAMBODIA</t>
        </is>
      </c>
      <c r="F55" s="142" t="inlineStr">
        <is>
          <t>100119816</t>
        </is>
      </c>
      <c r="G55" s="155" t="inlineStr">
        <is>
          <t>328148</t>
        </is>
      </c>
      <c r="H55" s="153" t="n">
        <v>41289</v>
      </c>
      <c r="I55" s="538" t="n">
        <v>27.42</v>
      </c>
      <c r="J55" s="180" t="n"/>
    </row>
    <row r="56" ht="18" customHeight="1" s="59">
      <c r="A56" s="150" t="n">
        <v>50</v>
      </c>
      <c r="B56" s="155" t="inlineStr">
        <is>
          <t>328162</t>
        </is>
      </c>
      <c r="C56" s="153" t="n">
        <v>41289</v>
      </c>
      <c r="D56" s="538" t="n">
        <v>21.46</v>
      </c>
      <c r="E56" s="145" t="inlineStr">
        <is>
          <t>S G L CAMBODIA</t>
        </is>
      </c>
      <c r="F56" s="142" t="inlineStr">
        <is>
          <t>100119816</t>
        </is>
      </c>
      <c r="G56" s="155" t="inlineStr">
        <is>
          <t>328162</t>
        </is>
      </c>
      <c r="H56" s="153" t="n">
        <v>41289</v>
      </c>
      <c r="I56" s="538" t="n">
        <v>21.46</v>
      </c>
      <c r="J56" s="180" t="n"/>
    </row>
    <row r="57" ht="18" customHeight="1" s="59">
      <c r="A57" s="150" t="n">
        <v>51</v>
      </c>
      <c r="B57" s="155" t="inlineStr">
        <is>
          <t>328177</t>
        </is>
      </c>
      <c r="C57" s="153" t="n">
        <v>41289</v>
      </c>
      <c r="D57" s="538" t="n">
        <v>35.64</v>
      </c>
      <c r="E57" s="145" t="inlineStr">
        <is>
          <t>S G L CAMBODIA</t>
        </is>
      </c>
      <c r="F57" s="142" t="inlineStr">
        <is>
          <t>100119816</t>
        </is>
      </c>
      <c r="G57" s="155" t="inlineStr">
        <is>
          <t>328177</t>
        </is>
      </c>
      <c r="H57" s="153" t="n">
        <v>41289</v>
      </c>
      <c r="I57" s="538" t="n">
        <v>35.64</v>
      </c>
      <c r="J57" s="180" t="n"/>
    </row>
    <row r="58" ht="18" customHeight="1" s="59">
      <c r="A58" s="150" t="n">
        <v>52</v>
      </c>
      <c r="B58" s="155" t="inlineStr">
        <is>
          <t>328264</t>
        </is>
      </c>
      <c r="C58" s="153" t="n">
        <v>41295</v>
      </c>
      <c r="D58" s="538" t="n">
        <v>21</v>
      </c>
      <c r="E58" s="145" t="inlineStr">
        <is>
          <t>S G L CAMBODIA</t>
        </is>
      </c>
      <c r="F58" s="142" t="inlineStr">
        <is>
          <t>100119816</t>
        </is>
      </c>
      <c r="G58" s="155" t="inlineStr">
        <is>
          <t>328264</t>
        </is>
      </c>
      <c r="H58" s="153" t="n">
        <v>41295</v>
      </c>
      <c r="I58" s="538" t="n">
        <v>21</v>
      </c>
      <c r="J58" s="180" t="n"/>
    </row>
    <row r="59" ht="18" customHeight="1" s="59">
      <c r="A59" s="150" t="n">
        <v>53</v>
      </c>
      <c r="B59" s="155" t="inlineStr">
        <is>
          <t>328305</t>
        </is>
      </c>
      <c r="C59" s="153" t="n">
        <v>41296</v>
      </c>
      <c r="D59" s="538" t="n">
        <v>36.19</v>
      </c>
      <c r="E59" s="145" t="inlineStr">
        <is>
          <t>S G L CAMBODIA</t>
        </is>
      </c>
      <c r="F59" s="142" t="inlineStr">
        <is>
          <t>100119816</t>
        </is>
      </c>
      <c r="G59" s="155" t="inlineStr">
        <is>
          <t>328305</t>
        </is>
      </c>
      <c r="H59" s="153" t="n">
        <v>41296</v>
      </c>
      <c r="I59" s="538" t="n">
        <v>36.19</v>
      </c>
      <c r="J59" s="180" t="n"/>
    </row>
    <row r="60" ht="18" customHeight="1" s="59">
      <c r="A60" s="150" t="n">
        <v>54</v>
      </c>
      <c r="B60" s="155" t="inlineStr">
        <is>
          <t>328387</t>
        </is>
      </c>
      <c r="C60" s="153" t="n">
        <v>41302</v>
      </c>
      <c r="D60" s="538" t="n">
        <v>2.7</v>
      </c>
      <c r="E60" s="145" t="inlineStr">
        <is>
          <t>S G L CAMBODIA</t>
        </is>
      </c>
      <c r="F60" s="142" t="inlineStr">
        <is>
          <t>100119816</t>
        </is>
      </c>
      <c r="G60" s="155" t="inlineStr">
        <is>
          <t>328387</t>
        </is>
      </c>
      <c r="H60" s="153" t="n">
        <v>41302</v>
      </c>
      <c r="I60" s="538" t="n">
        <v>2.7</v>
      </c>
      <c r="J60" s="180" t="n"/>
    </row>
    <row r="61" ht="18" customHeight="1" s="59">
      <c r="A61" s="150" t="n">
        <v>55</v>
      </c>
      <c r="B61" s="155" t="inlineStr">
        <is>
          <t>328423</t>
        </is>
      </c>
      <c r="C61" s="153" t="n">
        <v>41302</v>
      </c>
      <c r="D61" s="538" t="n">
        <v>24.92</v>
      </c>
      <c r="E61" s="145" t="inlineStr">
        <is>
          <t>S G L CAMBODIA</t>
        </is>
      </c>
      <c r="F61" s="142" t="inlineStr">
        <is>
          <t>100119816</t>
        </is>
      </c>
      <c r="G61" s="155" t="inlineStr">
        <is>
          <t>328423</t>
        </is>
      </c>
      <c r="H61" s="153" t="n">
        <v>41302</v>
      </c>
      <c r="I61" s="538" t="n">
        <v>24.92</v>
      </c>
      <c r="J61" s="180" t="n"/>
    </row>
    <row r="62" ht="18" customHeight="1" s="59">
      <c r="A62" s="150" t="n">
        <v>56</v>
      </c>
      <c r="B62" s="155" t="inlineStr">
        <is>
          <t>328441</t>
        </is>
      </c>
      <c r="C62" s="153" t="n">
        <v>41302</v>
      </c>
      <c r="D62" s="538" t="n">
        <v>40.06</v>
      </c>
      <c r="E62" s="145" t="inlineStr">
        <is>
          <t>S G L CAMBODIA</t>
        </is>
      </c>
      <c r="F62" s="142" t="inlineStr">
        <is>
          <t>100119816</t>
        </is>
      </c>
      <c r="G62" s="155" t="inlineStr">
        <is>
          <t>328441</t>
        </is>
      </c>
      <c r="H62" s="153" t="n">
        <v>41302</v>
      </c>
      <c r="I62" s="538" t="n">
        <v>40.06</v>
      </c>
      <c r="J62" s="180" t="n"/>
    </row>
    <row r="63" ht="18" customHeight="1" s="59">
      <c r="A63" s="150" t="n">
        <v>57</v>
      </c>
      <c r="B63" s="155" t="inlineStr">
        <is>
          <t>328460</t>
        </is>
      </c>
      <c r="C63" s="153" t="n">
        <v>41303</v>
      </c>
      <c r="D63" s="538" t="n">
        <v>25.36</v>
      </c>
      <c r="E63" s="145" t="inlineStr">
        <is>
          <t>S G L CAMBODIA</t>
        </is>
      </c>
      <c r="F63" s="142" t="inlineStr">
        <is>
          <t>100119816</t>
        </is>
      </c>
      <c r="G63" s="155" t="inlineStr">
        <is>
          <t>328460</t>
        </is>
      </c>
      <c r="H63" s="153" t="n">
        <v>41303</v>
      </c>
      <c r="I63" s="538" t="n">
        <v>25.36</v>
      </c>
      <c r="J63" s="180" t="n"/>
    </row>
    <row r="64" ht="18" customHeight="1" s="59">
      <c r="A64" s="150" t="n">
        <v>58</v>
      </c>
      <c r="B64" s="155" t="inlineStr">
        <is>
          <t>328477</t>
        </is>
      </c>
      <c r="C64" s="153" t="n">
        <v>41303</v>
      </c>
      <c r="D64" s="538" t="n">
        <v>5.8</v>
      </c>
      <c r="E64" s="145" t="inlineStr">
        <is>
          <t>S G L CAMBODIA</t>
        </is>
      </c>
      <c r="F64" s="142" t="inlineStr">
        <is>
          <t>100119816</t>
        </is>
      </c>
      <c r="G64" s="155" t="inlineStr">
        <is>
          <t>328477</t>
        </is>
      </c>
      <c r="H64" s="153" t="n">
        <v>41303</v>
      </c>
      <c r="I64" s="538" t="n">
        <v>5.8</v>
      </c>
      <c r="J64" s="180" t="n"/>
    </row>
    <row r="65" ht="18" customHeight="1" s="59">
      <c r="A65" s="150" t="n">
        <v>59</v>
      </c>
      <c r="B65" s="155" t="inlineStr">
        <is>
          <t>328529</t>
        </is>
      </c>
      <c r="C65" s="153" t="n">
        <v>41310</v>
      </c>
      <c r="D65" s="538" t="n">
        <v>41.05</v>
      </c>
      <c r="E65" s="145" t="inlineStr">
        <is>
          <t>S G L CAMBODIA</t>
        </is>
      </c>
      <c r="F65" s="142" t="inlineStr">
        <is>
          <t>100119816</t>
        </is>
      </c>
      <c r="G65" s="155" t="inlineStr">
        <is>
          <t>328529</t>
        </is>
      </c>
      <c r="H65" s="153" t="n">
        <v>41310</v>
      </c>
      <c r="I65" s="538" t="n">
        <v>41.05</v>
      </c>
      <c r="J65" s="180" t="n"/>
    </row>
    <row r="66" ht="18" customHeight="1" s="59">
      <c r="A66" s="150" t="n">
        <v>60</v>
      </c>
      <c r="B66" s="155" t="inlineStr">
        <is>
          <t>328576</t>
        </is>
      </c>
      <c r="C66" s="153" t="n">
        <v>41310</v>
      </c>
      <c r="D66" s="538" t="n">
        <v>29.35</v>
      </c>
      <c r="E66" s="145" t="inlineStr">
        <is>
          <t>S G L CAMBODIA</t>
        </is>
      </c>
      <c r="F66" s="142" t="inlineStr">
        <is>
          <t>100119816</t>
        </is>
      </c>
      <c r="G66" s="155" t="inlineStr">
        <is>
          <t>328576</t>
        </is>
      </c>
      <c r="H66" s="153" t="n">
        <v>41310</v>
      </c>
      <c r="I66" s="538" t="n">
        <v>29.35</v>
      </c>
      <c r="J66" s="180" t="n"/>
    </row>
    <row r="67" ht="18" customHeight="1" s="59">
      <c r="A67" s="150" t="n">
        <v>61</v>
      </c>
      <c r="B67" s="155" t="inlineStr">
        <is>
          <t>328574</t>
        </is>
      </c>
      <c r="C67" s="153" t="n">
        <v>41310</v>
      </c>
      <c r="D67" s="538" t="n">
        <v>5</v>
      </c>
      <c r="E67" s="145" t="inlineStr">
        <is>
          <t>S G L CAMBODIA</t>
        </is>
      </c>
      <c r="F67" s="142" t="inlineStr">
        <is>
          <t>100119816</t>
        </is>
      </c>
      <c r="G67" s="155" t="inlineStr">
        <is>
          <t>328574</t>
        </is>
      </c>
      <c r="H67" s="153" t="n">
        <v>41310</v>
      </c>
      <c r="I67" s="538" t="n">
        <v>5</v>
      </c>
      <c r="J67" s="180" t="n"/>
    </row>
    <row r="68" ht="18" customHeight="1" s="59">
      <c r="A68" s="150" t="n">
        <v>62</v>
      </c>
      <c r="B68" s="155" t="inlineStr">
        <is>
          <t>328588</t>
        </is>
      </c>
      <c r="C68" s="153" t="n">
        <v>41311</v>
      </c>
      <c r="D68" s="538" t="n">
        <v>38.02</v>
      </c>
      <c r="E68" s="145" t="inlineStr">
        <is>
          <t>S G L CAMBODIA</t>
        </is>
      </c>
      <c r="F68" s="142" t="inlineStr">
        <is>
          <t>100119816</t>
        </is>
      </c>
      <c r="G68" s="155" t="inlineStr">
        <is>
          <t>328588</t>
        </is>
      </c>
      <c r="H68" s="153" t="n">
        <v>41311</v>
      </c>
      <c r="I68" s="538" t="n">
        <v>38.02</v>
      </c>
      <c r="J68" s="180" t="n"/>
    </row>
    <row r="69" ht="18" customHeight="1" s="59">
      <c r="A69" s="150" t="n">
        <v>63</v>
      </c>
      <c r="B69" s="155" t="inlineStr">
        <is>
          <t>328598</t>
        </is>
      </c>
      <c r="C69" s="153" t="n">
        <v>41311</v>
      </c>
      <c r="D69" s="538" t="n">
        <v>27.42</v>
      </c>
      <c r="E69" s="145" t="inlineStr">
        <is>
          <t>S G L CAMBODIA</t>
        </is>
      </c>
      <c r="F69" s="142" t="inlineStr">
        <is>
          <t>100119816</t>
        </is>
      </c>
      <c r="G69" s="155" t="inlineStr">
        <is>
          <t>328598</t>
        </is>
      </c>
      <c r="H69" s="153" t="n">
        <v>41311</v>
      </c>
      <c r="I69" s="538" t="n">
        <v>27.42</v>
      </c>
      <c r="J69" s="180" t="n"/>
    </row>
    <row r="70" ht="18" customHeight="1" s="59">
      <c r="A70" s="150" t="n">
        <v>64</v>
      </c>
      <c r="B70" s="155" t="inlineStr">
        <is>
          <t>328600</t>
        </is>
      </c>
      <c r="C70" s="153" t="n">
        <v>41311</v>
      </c>
      <c r="D70" s="538" t="n">
        <v>65.59999999999999</v>
      </c>
      <c r="E70" s="145" t="inlineStr">
        <is>
          <t>S G L CAMBODIA</t>
        </is>
      </c>
      <c r="F70" s="142" t="inlineStr">
        <is>
          <t>100119816</t>
        </is>
      </c>
      <c r="G70" s="155" t="inlineStr">
        <is>
          <t>328600</t>
        </is>
      </c>
      <c r="H70" s="153" t="n">
        <v>41311</v>
      </c>
      <c r="I70" s="538" t="n">
        <v>65.59999999999999</v>
      </c>
      <c r="J70" s="180" t="n"/>
    </row>
    <row r="71" ht="18" customHeight="1" s="59">
      <c r="A71" s="150" t="n">
        <v>65</v>
      </c>
      <c r="B71" s="155" t="inlineStr">
        <is>
          <t>328657</t>
        </is>
      </c>
      <c r="C71" s="153" t="n">
        <v>41317</v>
      </c>
      <c r="D71" s="538" t="n">
        <v>21.5</v>
      </c>
      <c r="E71" s="145" t="inlineStr">
        <is>
          <t>S G L CAMBODIA</t>
        </is>
      </c>
      <c r="F71" s="142" t="inlineStr">
        <is>
          <t>100119816</t>
        </is>
      </c>
      <c r="G71" s="155" t="inlineStr">
        <is>
          <t>328657</t>
        </is>
      </c>
      <c r="H71" s="153" t="n">
        <v>41317</v>
      </c>
      <c r="I71" s="538" t="n">
        <v>21.5</v>
      </c>
      <c r="J71" s="180" t="n"/>
    </row>
    <row r="72" ht="18" customHeight="1" s="59">
      <c r="A72" s="150" t="n">
        <v>66</v>
      </c>
      <c r="B72" s="155" t="inlineStr">
        <is>
          <t>328732</t>
        </is>
      </c>
      <c r="C72" s="153" t="n">
        <v>41323</v>
      </c>
      <c r="D72" s="538" t="n">
        <v>72.52</v>
      </c>
      <c r="E72" s="145" t="inlineStr">
        <is>
          <t>S G L CAMBODIA</t>
        </is>
      </c>
      <c r="F72" s="142" t="inlineStr">
        <is>
          <t>100119816</t>
        </is>
      </c>
      <c r="G72" s="155" t="inlineStr">
        <is>
          <t>328732</t>
        </is>
      </c>
      <c r="H72" s="153" t="n">
        <v>41323</v>
      </c>
      <c r="I72" s="538" t="n">
        <v>72.52</v>
      </c>
      <c r="J72" s="180" t="n"/>
    </row>
    <row r="73" ht="18" customHeight="1" s="59">
      <c r="A73" s="150" t="n">
        <v>67</v>
      </c>
      <c r="B73" s="155" t="inlineStr">
        <is>
          <t>328734</t>
        </is>
      </c>
      <c r="C73" s="153" t="n">
        <v>41323</v>
      </c>
      <c r="D73" s="538" t="n">
        <v>35.5</v>
      </c>
      <c r="E73" s="145" t="inlineStr">
        <is>
          <t>S G L CAMBODIA</t>
        </is>
      </c>
      <c r="F73" s="142" t="inlineStr">
        <is>
          <t>100119816</t>
        </is>
      </c>
      <c r="G73" s="155" t="inlineStr">
        <is>
          <t>328734</t>
        </is>
      </c>
      <c r="H73" s="153" t="n">
        <v>41323</v>
      </c>
      <c r="I73" s="538" t="n">
        <v>35.5</v>
      </c>
      <c r="J73" s="180" t="n"/>
    </row>
    <row r="74" ht="18" customHeight="1" s="59">
      <c r="A74" s="150" t="n">
        <v>68</v>
      </c>
      <c r="B74" s="155" t="inlineStr">
        <is>
          <t>328784</t>
        </is>
      </c>
      <c r="C74" s="153" t="n">
        <v>41324</v>
      </c>
      <c r="D74" s="538" t="n">
        <v>33.53</v>
      </c>
      <c r="E74" s="145" t="inlineStr">
        <is>
          <t>S G L CAMBODIA</t>
        </is>
      </c>
      <c r="F74" s="142" t="inlineStr">
        <is>
          <t>100119816</t>
        </is>
      </c>
      <c r="G74" s="155" t="inlineStr">
        <is>
          <t>328784</t>
        </is>
      </c>
      <c r="H74" s="153" t="n">
        <v>41324</v>
      </c>
      <c r="I74" s="538" t="n">
        <v>33.53</v>
      </c>
      <c r="J74" s="180" t="n"/>
    </row>
    <row r="75" ht="18" customHeight="1" s="59">
      <c r="A75" s="150" t="n">
        <v>69</v>
      </c>
      <c r="B75" s="155" t="inlineStr">
        <is>
          <t>328788</t>
        </is>
      </c>
      <c r="C75" s="153" t="n">
        <v>41324</v>
      </c>
      <c r="D75" s="538" t="n">
        <v>5.8</v>
      </c>
      <c r="E75" s="145" t="inlineStr">
        <is>
          <t>S G L CAMBODIA</t>
        </is>
      </c>
      <c r="F75" s="142" t="inlineStr">
        <is>
          <t>100119816</t>
        </is>
      </c>
      <c r="G75" s="155" t="inlineStr">
        <is>
          <t>328788</t>
        </is>
      </c>
      <c r="H75" s="153" t="n">
        <v>41324</v>
      </c>
      <c r="I75" s="538" t="n">
        <v>5.8</v>
      </c>
      <c r="J75" s="180" t="n"/>
    </row>
    <row r="76" ht="18" customHeight="1" s="59">
      <c r="A76" s="150" t="n">
        <v>70</v>
      </c>
      <c r="B76" s="155" t="inlineStr">
        <is>
          <t>328859</t>
        </is>
      </c>
      <c r="C76" s="153" t="n">
        <v>41330</v>
      </c>
      <c r="D76" s="538" t="n">
        <v>24.95</v>
      </c>
      <c r="E76" s="145" t="inlineStr">
        <is>
          <t>S G L CAMBODIA</t>
        </is>
      </c>
      <c r="F76" s="142" t="inlineStr">
        <is>
          <t>100119816</t>
        </is>
      </c>
      <c r="G76" s="155" t="inlineStr">
        <is>
          <t>328859</t>
        </is>
      </c>
      <c r="H76" s="153" t="n">
        <v>41330</v>
      </c>
      <c r="I76" s="538" t="n">
        <v>24.95</v>
      </c>
      <c r="J76" s="180" t="n"/>
    </row>
    <row r="77" ht="18" customHeight="1" s="59">
      <c r="A77" s="150" t="n">
        <v>71</v>
      </c>
      <c r="B77" s="155" t="inlineStr">
        <is>
          <t>328868</t>
        </is>
      </c>
      <c r="C77" s="153" t="n">
        <v>41330</v>
      </c>
      <c r="D77" s="538" t="n">
        <v>24.2</v>
      </c>
      <c r="E77" s="145" t="inlineStr">
        <is>
          <t>S G L CAMBODIA</t>
        </is>
      </c>
      <c r="F77" s="142" t="inlineStr">
        <is>
          <t>100119816</t>
        </is>
      </c>
      <c r="G77" s="155" t="inlineStr">
        <is>
          <t>328868</t>
        </is>
      </c>
      <c r="H77" s="153" t="n">
        <v>41330</v>
      </c>
      <c r="I77" s="538" t="n">
        <v>24.2</v>
      </c>
      <c r="J77" s="180" t="n"/>
    </row>
    <row r="78" ht="18" customHeight="1" s="59">
      <c r="A78" s="150" t="n">
        <v>72</v>
      </c>
      <c r="B78" s="155" t="inlineStr">
        <is>
          <t>328869</t>
        </is>
      </c>
      <c r="C78" s="153" t="n">
        <v>41330</v>
      </c>
      <c r="D78" s="538" t="n">
        <v>76.52</v>
      </c>
      <c r="E78" s="145" t="inlineStr">
        <is>
          <t>S G L CAMBODIA</t>
        </is>
      </c>
      <c r="F78" s="142" t="inlineStr">
        <is>
          <t>100119816</t>
        </is>
      </c>
      <c r="G78" s="155" t="inlineStr">
        <is>
          <t>328869</t>
        </is>
      </c>
      <c r="H78" s="153" t="n">
        <v>41330</v>
      </c>
      <c r="I78" s="538" t="n">
        <v>76.52</v>
      </c>
      <c r="J78" s="180" t="n"/>
    </row>
    <row r="79" ht="18" customHeight="1" s="59">
      <c r="A79" s="150" t="n">
        <v>73</v>
      </c>
      <c r="B79" s="155" t="inlineStr">
        <is>
          <t>328936</t>
        </is>
      </c>
      <c r="C79" s="153" t="n">
        <v>41337</v>
      </c>
      <c r="D79" s="538" t="n">
        <v>55.26</v>
      </c>
      <c r="E79" s="145" t="inlineStr">
        <is>
          <t>S G L CAMBODIA</t>
        </is>
      </c>
      <c r="F79" s="142" t="inlineStr">
        <is>
          <t>100119816</t>
        </is>
      </c>
      <c r="G79" s="155" t="inlineStr">
        <is>
          <t>328936</t>
        </is>
      </c>
      <c r="H79" s="153" t="n">
        <v>41337</v>
      </c>
      <c r="I79" s="538" t="n">
        <v>55.26</v>
      </c>
      <c r="J79" s="180" t="n"/>
    </row>
    <row r="80" ht="18" customHeight="1" s="59">
      <c r="A80" s="150" t="n">
        <v>74</v>
      </c>
      <c r="B80" s="155" t="inlineStr">
        <is>
          <t>329060</t>
        </is>
      </c>
      <c r="C80" s="153" t="n">
        <v>41345</v>
      </c>
      <c r="D80" s="538" t="n">
        <v>24.57</v>
      </c>
      <c r="E80" s="145" t="inlineStr">
        <is>
          <t>S G L CAMBODIA</t>
        </is>
      </c>
      <c r="F80" s="142" t="inlineStr">
        <is>
          <t>100119816</t>
        </is>
      </c>
      <c r="G80" s="155" t="inlineStr">
        <is>
          <t>329060</t>
        </is>
      </c>
      <c r="H80" s="153" t="n">
        <v>41345</v>
      </c>
      <c r="I80" s="538" t="n">
        <v>24.57</v>
      </c>
      <c r="J80" s="180" t="n"/>
    </row>
    <row r="81" ht="18" customHeight="1" s="59">
      <c r="A81" s="150" t="n">
        <v>75</v>
      </c>
      <c r="B81" s="155" t="inlineStr">
        <is>
          <t>329063</t>
        </is>
      </c>
      <c r="C81" s="153" t="n">
        <v>41345</v>
      </c>
      <c r="D81" s="538" t="n">
        <v>32.3</v>
      </c>
      <c r="E81" s="145" t="inlineStr">
        <is>
          <t>S G L CAMBODIA</t>
        </is>
      </c>
      <c r="F81" s="142" t="inlineStr">
        <is>
          <t>100119816</t>
        </is>
      </c>
      <c r="G81" s="155" t="inlineStr">
        <is>
          <t>329063</t>
        </is>
      </c>
      <c r="H81" s="153" t="n">
        <v>41345</v>
      </c>
      <c r="I81" s="538" t="n">
        <v>32.3</v>
      </c>
      <c r="J81" s="180" t="n"/>
    </row>
    <row r="82" ht="18" customHeight="1" s="59">
      <c r="A82" s="150" t="n">
        <v>76</v>
      </c>
      <c r="B82" s="155" t="inlineStr">
        <is>
          <t>329096</t>
        </is>
      </c>
      <c r="C82" s="153" t="n">
        <v>41345</v>
      </c>
      <c r="D82" s="538" t="n">
        <v>21.2</v>
      </c>
      <c r="E82" s="145" t="inlineStr">
        <is>
          <t>S G L CAMBODIA</t>
        </is>
      </c>
      <c r="F82" s="142" t="inlineStr">
        <is>
          <t>100119816</t>
        </is>
      </c>
      <c r="G82" s="155" t="inlineStr">
        <is>
          <t>329096</t>
        </is>
      </c>
      <c r="H82" s="153" t="n">
        <v>41345</v>
      </c>
      <c r="I82" s="538" t="n">
        <v>21.2</v>
      </c>
      <c r="J82" s="180" t="n"/>
    </row>
    <row r="83" ht="18" customHeight="1" s="59">
      <c r="A83" s="150" t="n">
        <v>77</v>
      </c>
      <c r="B83" s="155" t="inlineStr">
        <is>
          <t>329125</t>
        </is>
      </c>
      <c r="C83" s="153" t="n">
        <v>41345</v>
      </c>
      <c r="D83" s="538" t="n">
        <v>28.04</v>
      </c>
      <c r="E83" s="145" t="inlineStr">
        <is>
          <t>S G L CAMBODIA</t>
        </is>
      </c>
      <c r="F83" s="142" t="inlineStr">
        <is>
          <t>100119816</t>
        </is>
      </c>
      <c r="G83" s="155" t="inlineStr">
        <is>
          <t>329125</t>
        </is>
      </c>
      <c r="H83" s="153" t="n">
        <v>41345</v>
      </c>
      <c r="I83" s="538" t="n">
        <v>28.04</v>
      </c>
      <c r="J83" s="180" t="n"/>
    </row>
    <row r="84" ht="18" customHeight="1" s="59">
      <c r="A84" s="150" t="n">
        <v>78</v>
      </c>
      <c r="B84" s="155" t="inlineStr">
        <is>
          <t>329189</t>
        </is>
      </c>
      <c r="C84" s="153" t="n">
        <v>41352</v>
      </c>
      <c r="D84" s="538" t="n">
        <v>65.72</v>
      </c>
      <c r="E84" s="145" t="inlineStr">
        <is>
          <t>S G L CAMBODIA</t>
        </is>
      </c>
      <c r="F84" s="142" t="inlineStr">
        <is>
          <t>100119816</t>
        </is>
      </c>
      <c r="G84" s="155" t="inlineStr">
        <is>
          <t>329189</t>
        </is>
      </c>
      <c r="H84" s="153" t="n">
        <v>41352</v>
      </c>
      <c r="I84" s="538" t="n">
        <v>65.72</v>
      </c>
      <c r="J84" s="180" t="n"/>
    </row>
    <row r="85" ht="18" customHeight="1" s="59">
      <c r="A85" s="150" t="n">
        <v>79</v>
      </c>
      <c r="B85" s="155" t="inlineStr">
        <is>
          <t>329198</t>
        </is>
      </c>
      <c r="C85" s="153" t="n">
        <v>41352</v>
      </c>
      <c r="D85" s="538" t="n">
        <v>25.46</v>
      </c>
      <c r="E85" s="145" t="inlineStr">
        <is>
          <t>S G L CAMBODIA</t>
        </is>
      </c>
      <c r="F85" s="142" t="inlineStr">
        <is>
          <t>100119816</t>
        </is>
      </c>
      <c r="G85" s="155" t="inlineStr">
        <is>
          <t>329198</t>
        </is>
      </c>
      <c r="H85" s="153" t="n">
        <v>41352</v>
      </c>
      <c r="I85" s="538" t="n">
        <v>25.46</v>
      </c>
      <c r="J85" s="180" t="n"/>
    </row>
    <row r="86" ht="18" customHeight="1" s="59">
      <c r="A86" s="150" t="n">
        <v>80</v>
      </c>
      <c r="B86" s="155" t="inlineStr">
        <is>
          <t>329219</t>
        </is>
      </c>
      <c r="C86" s="153" t="n">
        <v>41352</v>
      </c>
      <c r="D86" s="538" t="n">
        <v>26.96</v>
      </c>
      <c r="E86" s="145" t="inlineStr">
        <is>
          <t>S G L CAMBODIA</t>
        </is>
      </c>
      <c r="F86" s="142" t="inlineStr">
        <is>
          <t>100119816</t>
        </is>
      </c>
      <c r="G86" s="155" t="inlineStr">
        <is>
          <t>329219</t>
        </is>
      </c>
      <c r="H86" s="153" t="n">
        <v>41352</v>
      </c>
      <c r="I86" s="538" t="n">
        <v>26.96</v>
      </c>
      <c r="J86" s="180" t="n"/>
    </row>
    <row r="87" ht="18" customHeight="1" s="59">
      <c r="A87" s="150" t="n">
        <v>81</v>
      </c>
      <c r="B87" s="155" t="inlineStr">
        <is>
          <t>329291</t>
        </is>
      </c>
      <c r="C87" s="153" t="n">
        <v>41358</v>
      </c>
      <c r="D87" s="538" t="n">
        <v>21.2</v>
      </c>
      <c r="E87" s="145" t="inlineStr">
        <is>
          <t>S G L CAMBODIA</t>
        </is>
      </c>
      <c r="F87" s="142" t="inlineStr">
        <is>
          <t>100119816</t>
        </is>
      </c>
      <c r="G87" s="155" t="inlineStr">
        <is>
          <t>329291</t>
        </is>
      </c>
      <c r="H87" s="153" t="n">
        <v>41358</v>
      </c>
      <c r="I87" s="538" t="n">
        <v>21.2</v>
      </c>
      <c r="J87" s="180" t="n"/>
    </row>
    <row r="88" ht="18" customHeight="1" s="59">
      <c r="A88" s="150" t="n">
        <v>82</v>
      </c>
      <c r="B88" s="155" t="inlineStr">
        <is>
          <t>329298</t>
        </is>
      </c>
      <c r="C88" s="153" t="n">
        <v>41358</v>
      </c>
      <c r="D88" s="538" t="n">
        <v>29.84</v>
      </c>
      <c r="E88" s="145" t="inlineStr">
        <is>
          <t>S G L CAMBODIA</t>
        </is>
      </c>
      <c r="F88" s="142" t="inlineStr">
        <is>
          <t>100119816</t>
        </is>
      </c>
      <c r="G88" s="155" t="inlineStr">
        <is>
          <t>329298</t>
        </is>
      </c>
      <c r="H88" s="153" t="n">
        <v>41358</v>
      </c>
      <c r="I88" s="538" t="n">
        <v>29.84</v>
      </c>
      <c r="J88" s="180" t="n"/>
    </row>
    <row r="89" ht="18" customHeight="1" s="59">
      <c r="A89" s="150" t="n">
        <v>83</v>
      </c>
      <c r="B89" s="155" t="inlineStr">
        <is>
          <t>329324</t>
        </is>
      </c>
      <c r="C89" s="153" t="n">
        <v>41358</v>
      </c>
      <c r="D89" s="538" t="n">
        <v>3</v>
      </c>
      <c r="E89" s="145" t="inlineStr">
        <is>
          <t>S G L CAMBODIA</t>
        </is>
      </c>
      <c r="F89" s="142" t="inlineStr">
        <is>
          <t>100119816</t>
        </is>
      </c>
      <c r="G89" s="155" t="inlineStr">
        <is>
          <t>329324</t>
        </is>
      </c>
      <c r="H89" s="153" t="n">
        <v>41358</v>
      </c>
      <c r="I89" s="538" t="n">
        <v>3</v>
      </c>
      <c r="J89" s="180" t="n"/>
    </row>
    <row r="90" ht="18" customHeight="1" s="59">
      <c r="A90" s="150" t="n">
        <v>84</v>
      </c>
      <c r="B90" s="155" t="inlineStr">
        <is>
          <t>329343</t>
        </is>
      </c>
      <c r="C90" s="153" t="n">
        <v>41359</v>
      </c>
      <c r="D90" s="538" t="n">
        <v>36.25</v>
      </c>
      <c r="E90" s="145" t="inlineStr">
        <is>
          <t>S G L CAMBODIA</t>
        </is>
      </c>
      <c r="F90" s="142" t="inlineStr">
        <is>
          <t>100119816</t>
        </is>
      </c>
      <c r="G90" s="155" t="inlineStr">
        <is>
          <t>329343</t>
        </is>
      </c>
      <c r="H90" s="153" t="n">
        <v>41359</v>
      </c>
      <c r="I90" s="538" t="n">
        <v>36.25</v>
      </c>
      <c r="J90" s="180" t="n"/>
    </row>
    <row r="91" ht="18" customHeight="1" s="59">
      <c r="A91" s="150" t="n">
        <v>85</v>
      </c>
      <c r="B91" s="155" t="inlineStr">
        <is>
          <t>329402</t>
        </is>
      </c>
      <c r="C91" s="153" t="n">
        <v>41363</v>
      </c>
      <c r="D91" s="538" t="n">
        <v>41.6</v>
      </c>
      <c r="E91" s="145" t="inlineStr">
        <is>
          <t>S G L CAMBODIA</t>
        </is>
      </c>
      <c r="F91" s="142" t="inlineStr">
        <is>
          <t>100119816</t>
        </is>
      </c>
      <c r="G91" s="155" t="inlineStr">
        <is>
          <t>329402</t>
        </is>
      </c>
      <c r="H91" s="153" t="n">
        <v>41363</v>
      </c>
      <c r="I91" s="538" t="n">
        <v>41.6</v>
      </c>
      <c r="J91" s="180" t="n"/>
    </row>
    <row r="92" ht="18" customHeight="1" s="59">
      <c r="A92" s="150" t="n">
        <v>86</v>
      </c>
      <c r="B92" s="155" t="inlineStr">
        <is>
          <t>329412</t>
        </is>
      </c>
      <c r="C92" s="153" t="n">
        <v>41363</v>
      </c>
      <c r="D92" s="538" t="n">
        <v>26.76</v>
      </c>
      <c r="E92" s="145" t="inlineStr">
        <is>
          <t>S G L CAMBODIA</t>
        </is>
      </c>
      <c r="F92" s="142" t="inlineStr">
        <is>
          <t>100119816</t>
        </is>
      </c>
      <c r="G92" s="155" t="inlineStr">
        <is>
          <t>329412</t>
        </is>
      </c>
      <c r="H92" s="153" t="n">
        <v>41363</v>
      </c>
      <c r="I92" s="538" t="n">
        <v>26.76</v>
      </c>
      <c r="J92" s="180" t="n"/>
    </row>
    <row r="93" ht="18" customHeight="1" s="59">
      <c r="A93" s="150" t="n">
        <v>87</v>
      </c>
      <c r="B93" s="155" t="inlineStr">
        <is>
          <t>329475</t>
        </is>
      </c>
      <c r="C93" s="153" t="n">
        <v>41364</v>
      </c>
      <c r="D93" s="538" t="n">
        <v>21.2</v>
      </c>
      <c r="E93" s="145" t="inlineStr">
        <is>
          <t>S G L CAMBODIA</t>
        </is>
      </c>
      <c r="F93" s="142" t="inlineStr">
        <is>
          <t>100119816</t>
        </is>
      </c>
      <c r="G93" s="155" t="inlineStr">
        <is>
          <t>329475</t>
        </is>
      </c>
      <c r="H93" s="153" t="n">
        <v>41364</v>
      </c>
      <c r="I93" s="538" t="n">
        <v>21.2</v>
      </c>
      <c r="J93" s="180" t="n"/>
    </row>
    <row r="94" ht="18" customHeight="1" s="59">
      <c r="A94" s="150" t="n">
        <v>88</v>
      </c>
      <c r="B94" s="155" t="inlineStr">
        <is>
          <t>329496</t>
        </is>
      </c>
      <c r="C94" s="153" t="n">
        <v>41364</v>
      </c>
      <c r="D94" s="538" t="n">
        <v>25.14</v>
      </c>
      <c r="E94" s="145" t="inlineStr">
        <is>
          <t>S G L CAMBODIA</t>
        </is>
      </c>
      <c r="F94" s="142" t="inlineStr">
        <is>
          <t>100119816</t>
        </is>
      </c>
      <c r="G94" s="155" t="inlineStr">
        <is>
          <t>329496</t>
        </is>
      </c>
      <c r="H94" s="153" t="n">
        <v>41364</v>
      </c>
      <c r="I94" s="538" t="n">
        <v>25.14</v>
      </c>
      <c r="J94" s="180" t="n"/>
    </row>
    <row r="95" ht="18" customHeight="1" s="59">
      <c r="A95" s="150" t="n">
        <v>89</v>
      </c>
      <c r="B95" s="155" t="inlineStr">
        <is>
          <t>329566</t>
        </is>
      </c>
      <c r="C95" s="153" t="n">
        <v>41372</v>
      </c>
      <c r="D95" s="538" t="n">
        <v>58.4</v>
      </c>
      <c r="E95" s="145" t="inlineStr">
        <is>
          <t>S G L CAMBODIA</t>
        </is>
      </c>
      <c r="F95" s="142" t="inlineStr">
        <is>
          <t>100119816</t>
        </is>
      </c>
      <c r="G95" s="155" t="inlineStr">
        <is>
          <t>329566</t>
        </is>
      </c>
      <c r="H95" s="153" t="n">
        <v>41372</v>
      </c>
      <c r="I95" s="538" t="n">
        <v>58.4</v>
      </c>
      <c r="J95" s="180" t="n"/>
    </row>
    <row r="96" ht="18" customHeight="1" s="59">
      <c r="A96" s="150" t="n">
        <v>90</v>
      </c>
      <c r="B96" s="155" t="inlineStr">
        <is>
          <t>329619</t>
        </is>
      </c>
      <c r="C96" s="153" t="n">
        <v>41373</v>
      </c>
      <c r="D96" s="538" t="n">
        <v>58.49</v>
      </c>
      <c r="E96" s="145" t="inlineStr">
        <is>
          <t>S G L CAMBODIA</t>
        </is>
      </c>
      <c r="F96" s="142" t="inlineStr">
        <is>
          <t>100119816</t>
        </is>
      </c>
      <c r="G96" s="155" t="inlineStr">
        <is>
          <t>329619</t>
        </is>
      </c>
      <c r="H96" s="153" t="n">
        <v>41373</v>
      </c>
      <c r="I96" s="538" t="n">
        <v>58.49</v>
      </c>
      <c r="J96" s="180" t="n"/>
    </row>
    <row r="97" ht="18" customHeight="1" s="59">
      <c r="A97" s="150" t="n">
        <v>91</v>
      </c>
      <c r="B97" s="155" t="inlineStr">
        <is>
          <t>329636</t>
        </is>
      </c>
      <c r="C97" s="153" t="n">
        <v>41373</v>
      </c>
      <c r="D97" s="538" t="n">
        <v>21.27</v>
      </c>
      <c r="E97" s="145" t="inlineStr">
        <is>
          <t>S G L CAMBODIA</t>
        </is>
      </c>
      <c r="F97" s="142" t="inlineStr">
        <is>
          <t>100119816</t>
        </is>
      </c>
      <c r="G97" s="155" t="inlineStr">
        <is>
          <t>329636</t>
        </is>
      </c>
      <c r="H97" s="153" t="n">
        <v>41373</v>
      </c>
      <c r="I97" s="538" t="n">
        <v>21.27</v>
      </c>
      <c r="J97" s="180" t="n"/>
    </row>
    <row r="98" ht="18" customHeight="1" s="59">
      <c r="A98" s="150" t="n">
        <v>92</v>
      </c>
      <c r="B98" s="155" t="inlineStr">
        <is>
          <t>329651</t>
        </is>
      </c>
      <c r="C98" s="153" t="n">
        <v>41373</v>
      </c>
      <c r="D98" s="538" t="n">
        <v>29.03</v>
      </c>
      <c r="E98" s="145" t="inlineStr">
        <is>
          <t>S G L CAMBODIA</t>
        </is>
      </c>
      <c r="F98" s="142" t="inlineStr">
        <is>
          <t>100119816</t>
        </is>
      </c>
      <c r="G98" s="155" t="inlineStr">
        <is>
          <t>329651</t>
        </is>
      </c>
      <c r="H98" s="153" t="n">
        <v>41373</v>
      </c>
      <c r="I98" s="538" t="n">
        <v>29.03</v>
      </c>
      <c r="J98" s="180" t="n"/>
    </row>
    <row r="99" ht="18" customHeight="1" s="59">
      <c r="A99" s="150" t="n">
        <v>93</v>
      </c>
      <c r="B99" s="155" t="inlineStr">
        <is>
          <t>329721</t>
        </is>
      </c>
      <c r="C99" s="153" t="n">
        <v>41382</v>
      </c>
      <c r="D99" s="538" t="n">
        <v>42.92</v>
      </c>
      <c r="E99" s="145" t="inlineStr">
        <is>
          <t>S G L CAMBODIA</t>
        </is>
      </c>
      <c r="F99" s="142" t="inlineStr">
        <is>
          <t>100119816</t>
        </is>
      </c>
      <c r="G99" s="155" t="inlineStr">
        <is>
          <t>329721</t>
        </is>
      </c>
      <c r="H99" s="153" t="n">
        <v>41382</v>
      </c>
      <c r="I99" s="538" t="n">
        <v>42.92</v>
      </c>
      <c r="J99" s="180" t="n"/>
    </row>
    <row r="100" ht="18" customHeight="1" s="59">
      <c r="A100" s="150" t="n">
        <v>94</v>
      </c>
      <c r="B100" s="155" t="inlineStr">
        <is>
          <t>329736</t>
        </is>
      </c>
      <c r="C100" s="153" t="n">
        <v>41382</v>
      </c>
      <c r="D100" s="538" t="n">
        <v>28.46</v>
      </c>
      <c r="E100" s="145" t="inlineStr">
        <is>
          <t>S G L CAMBODIA</t>
        </is>
      </c>
      <c r="F100" s="142" t="inlineStr">
        <is>
          <t>100119816</t>
        </is>
      </c>
      <c r="G100" s="155" t="inlineStr">
        <is>
          <t>329736</t>
        </is>
      </c>
      <c r="H100" s="153" t="n">
        <v>41382</v>
      </c>
      <c r="I100" s="538" t="n">
        <v>28.46</v>
      </c>
      <c r="J100" s="180" t="n"/>
    </row>
    <row r="101" ht="18" customHeight="1" s="59">
      <c r="A101" s="150" t="n">
        <v>95</v>
      </c>
      <c r="B101" s="155" t="inlineStr">
        <is>
          <t>329771</t>
        </is>
      </c>
      <c r="C101" s="153" t="n">
        <v>41382</v>
      </c>
      <c r="D101" s="538" t="n">
        <v>51.42</v>
      </c>
      <c r="E101" s="145" t="inlineStr">
        <is>
          <t>S G L CAMBODIA</t>
        </is>
      </c>
      <c r="F101" s="142" t="inlineStr">
        <is>
          <t>100119816</t>
        </is>
      </c>
      <c r="G101" s="155" t="inlineStr">
        <is>
          <t>329771</t>
        </is>
      </c>
      <c r="H101" s="153" t="n">
        <v>41382</v>
      </c>
      <c r="I101" s="538" t="n">
        <v>51.42</v>
      </c>
      <c r="J101" s="180" t="n"/>
    </row>
    <row r="102" ht="18" customHeight="1" s="59">
      <c r="A102" s="150" t="n">
        <v>96</v>
      </c>
      <c r="B102" s="155" t="inlineStr">
        <is>
          <t>329776</t>
        </is>
      </c>
      <c r="C102" s="153" t="n">
        <v>41382</v>
      </c>
      <c r="D102" s="538" t="n">
        <v>31.56</v>
      </c>
      <c r="E102" s="145" t="inlineStr">
        <is>
          <t>S G L CAMBODIA</t>
        </is>
      </c>
      <c r="F102" s="142" t="inlineStr">
        <is>
          <t>100119816</t>
        </is>
      </c>
      <c r="G102" s="155" t="inlineStr">
        <is>
          <t>329776</t>
        </is>
      </c>
      <c r="H102" s="153" t="n">
        <v>41382</v>
      </c>
      <c r="I102" s="538" t="n">
        <v>31.56</v>
      </c>
      <c r="J102" s="180" t="n"/>
    </row>
    <row r="103" ht="18" customHeight="1" s="59">
      <c r="A103" s="150" t="n">
        <v>97</v>
      </c>
      <c r="B103" s="155" t="inlineStr">
        <is>
          <t>329862</t>
        </is>
      </c>
      <c r="C103" s="153" t="n">
        <v>41387</v>
      </c>
      <c r="D103" s="538" t="n">
        <v>21.2</v>
      </c>
      <c r="E103" s="145" t="inlineStr">
        <is>
          <t>S G L CAMBODIA</t>
        </is>
      </c>
      <c r="F103" s="142" t="inlineStr">
        <is>
          <t>100119816</t>
        </is>
      </c>
      <c r="G103" s="155" t="inlineStr">
        <is>
          <t>329862</t>
        </is>
      </c>
      <c r="H103" s="153" t="n">
        <v>41387</v>
      </c>
      <c r="I103" s="538" t="n">
        <v>21.2</v>
      </c>
      <c r="J103" s="180" t="n"/>
    </row>
    <row r="104" ht="18" customHeight="1" s="59">
      <c r="A104" s="150" t="n">
        <v>98</v>
      </c>
      <c r="B104" s="155" t="inlineStr">
        <is>
          <t>329920</t>
        </is>
      </c>
      <c r="C104" s="153" t="n">
        <v>41387</v>
      </c>
      <c r="D104" s="538" t="n">
        <v>44.78</v>
      </c>
      <c r="E104" s="145" t="inlineStr">
        <is>
          <t>S G L CAMBODIA</t>
        </is>
      </c>
      <c r="F104" s="142" t="inlineStr">
        <is>
          <t>100119816</t>
        </is>
      </c>
      <c r="G104" s="155" t="inlineStr">
        <is>
          <t>329920</t>
        </is>
      </c>
      <c r="H104" s="153" t="n">
        <v>41387</v>
      </c>
      <c r="I104" s="538" t="n">
        <v>44.78</v>
      </c>
      <c r="J104" s="180" t="n"/>
    </row>
    <row r="105" ht="18" customHeight="1" s="59">
      <c r="A105" s="150" t="n">
        <v>99</v>
      </c>
      <c r="B105" s="155" t="inlineStr">
        <is>
          <t>329971</t>
        </is>
      </c>
      <c r="C105" s="153" t="n">
        <v>41393</v>
      </c>
      <c r="D105" s="538" t="n">
        <v>21.5</v>
      </c>
      <c r="E105" s="145" t="inlineStr">
        <is>
          <t>S G L CAMBODIA</t>
        </is>
      </c>
      <c r="F105" s="142" t="inlineStr">
        <is>
          <t>100119816</t>
        </is>
      </c>
      <c r="G105" s="155" t="inlineStr">
        <is>
          <t>329971</t>
        </is>
      </c>
      <c r="H105" s="153" t="n">
        <v>41393</v>
      </c>
      <c r="I105" s="538" t="n">
        <v>21.5</v>
      </c>
      <c r="J105" s="180" t="n"/>
    </row>
    <row r="106" ht="18" customHeight="1" s="59">
      <c r="A106" s="150" t="n">
        <v>100</v>
      </c>
      <c r="B106" s="155" t="inlineStr">
        <is>
          <t>329990</t>
        </is>
      </c>
      <c r="C106" s="153" t="n">
        <v>41393</v>
      </c>
      <c r="D106" s="538" t="n">
        <v>33.09</v>
      </c>
      <c r="E106" s="145" t="inlineStr">
        <is>
          <t>S G L CAMBODIA</t>
        </is>
      </c>
      <c r="F106" s="142" t="inlineStr">
        <is>
          <t>100119816</t>
        </is>
      </c>
      <c r="G106" s="155" t="inlineStr">
        <is>
          <t>329990</t>
        </is>
      </c>
      <c r="H106" s="153" t="n">
        <v>41393</v>
      </c>
      <c r="I106" s="538" t="n">
        <v>33.09</v>
      </c>
      <c r="J106" s="180" t="n"/>
    </row>
    <row r="107" ht="18" customHeight="1" s="59">
      <c r="A107" s="150" t="n">
        <v>101</v>
      </c>
      <c r="B107" s="155" t="inlineStr">
        <is>
          <t>330012</t>
        </is>
      </c>
      <c r="C107" s="153" t="n">
        <v>41394</v>
      </c>
      <c r="D107" s="538" t="n">
        <v>26.31</v>
      </c>
      <c r="E107" s="145" t="inlineStr">
        <is>
          <t>S G L CAMBODIA</t>
        </is>
      </c>
      <c r="F107" s="142" t="inlineStr">
        <is>
          <t>100119816</t>
        </is>
      </c>
      <c r="G107" s="155" t="inlineStr">
        <is>
          <t>330012</t>
        </is>
      </c>
      <c r="H107" s="153" t="n">
        <v>41394</v>
      </c>
      <c r="I107" s="538" t="n">
        <v>26.31</v>
      </c>
      <c r="J107" s="180" t="n"/>
    </row>
    <row r="108" ht="18" customHeight="1" s="59">
      <c r="A108" s="150" t="n">
        <v>102</v>
      </c>
      <c r="B108" s="155" t="inlineStr">
        <is>
          <t>330060</t>
        </is>
      </c>
      <c r="C108" s="153" t="n">
        <v>41394</v>
      </c>
      <c r="D108" s="538" t="n">
        <v>5</v>
      </c>
      <c r="E108" s="145" t="inlineStr">
        <is>
          <t>S G L CAMBODIA</t>
        </is>
      </c>
      <c r="F108" s="142" t="inlineStr">
        <is>
          <t>100119816</t>
        </is>
      </c>
      <c r="G108" s="155" t="inlineStr">
        <is>
          <t>330060</t>
        </is>
      </c>
      <c r="H108" s="153" t="n">
        <v>41394</v>
      </c>
      <c r="I108" s="538" t="n">
        <v>5</v>
      </c>
      <c r="J108" s="180" t="n"/>
    </row>
    <row r="109" ht="18" customHeight="1" s="59">
      <c r="A109" s="150" t="n">
        <v>103</v>
      </c>
      <c r="B109" s="155" t="inlineStr">
        <is>
          <t>330114</t>
        </is>
      </c>
      <c r="C109" s="153" t="n">
        <v>41400</v>
      </c>
      <c r="D109" s="538" t="n">
        <v>107.97</v>
      </c>
      <c r="E109" s="145" t="inlineStr">
        <is>
          <t>S G L CAMBODIA</t>
        </is>
      </c>
      <c r="F109" s="142" t="inlineStr">
        <is>
          <t>100119816</t>
        </is>
      </c>
      <c r="G109" s="155" t="inlineStr">
        <is>
          <t>330114</t>
        </is>
      </c>
      <c r="H109" s="153" t="n">
        <v>41400</v>
      </c>
      <c r="I109" s="538" t="n">
        <v>107.97</v>
      </c>
      <c r="J109" s="180" t="n"/>
    </row>
    <row r="110" ht="18" customHeight="1" s="59">
      <c r="A110" s="150" t="n">
        <v>104</v>
      </c>
      <c r="B110" s="155" t="inlineStr">
        <is>
          <t>330144</t>
        </is>
      </c>
      <c r="C110" s="153" t="n">
        <v>41400</v>
      </c>
      <c r="D110" s="538" t="n">
        <v>27.28</v>
      </c>
      <c r="E110" s="145" t="inlineStr">
        <is>
          <t>S G L CAMBODIA</t>
        </is>
      </c>
      <c r="F110" s="142" t="inlineStr">
        <is>
          <t>100119816</t>
        </is>
      </c>
      <c r="G110" s="155" t="inlineStr">
        <is>
          <t>330144</t>
        </is>
      </c>
      <c r="H110" s="153" t="n">
        <v>41400</v>
      </c>
      <c r="I110" s="538" t="n">
        <v>27.28</v>
      </c>
      <c r="J110" s="180" t="n"/>
    </row>
    <row r="111" ht="18" customHeight="1" s="59">
      <c r="A111" s="150" t="n">
        <v>105</v>
      </c>
      <c r="B111" s="155" t="inlineStr">
        <is>
          <t>330173</t>
        </is>
      </c>
      <c r="C111" s="153" t="n">
        <v>41401</v>
      </c>
      <c r="D111" s="538" t="n">
        <v>26.6</v>
      </c>
      <c r="E111" s="145" t="inlineStr">
        <is>
          <t>S G L CAMBODIA</t>
        </is>
      </c>
      <c r="F111" s="142" t="inlineStr">
        <is>
          <t>100119816</t>
        </is>
      </c>
      <c r="G111" s="155" t="inlineStr">
        <is>
          <t>330173</t>
        </is>
      </c>
      <c r="H111" s="153" t="n">
        <v>41401</v>
      </c>
      <c r="I111" s="538" t="n">
        <v>26.6</v>
      </c>
      <c r="J111" s="180" t="n"/>
    </row>
    <row r="112" ht="18" customHeight="1" s="59">
      <c r="A112" s="150" t="n">
        <v>106</v>
      </c>
      <c r="B112" s="155" t="inlineStr">
        <is>
          <t>330233</t>
        </is>
      </c>
      <c r="C112" s="153" t="n">
        <v>41401</v>
      </c>
      <c r="D112" s="538" t="n">
        <v>100.61</v>
      </c>
      <c r="E112" s="145" t="inlineStr">
        <is>
          <t>S G L CAMBODIA</t>
        </is>
      </c>
      <c r="F112" s="142" t="inlineStr">
        <is>
          <t>100119816</t>
        </is>
      </c>
      <c r="G112" s="155" t="inlineStr">
        <is>
          <t>330233</t>
        </is>
      </c>
      <c r="H112" s="153" t="n">
        <v>41401</v>
      </c>
      <c r="I112" s="538" t="n">
        <v>100.61</v>
      </c>
      <c r="J112" s="180" t="n"/>
    </row>
    <row r="113" ht="18" customHeight="1" s="59">
      <c r="A113" s="150" t="n">
        <v>107</v>
      </c>
      <c r="B113" s="155" t="inlineStr">
        <is>
          <t>330280</t>
        </is>
      </c>
      <c r="C113" s="153" t="n">
        <v>41405</v>
      </c>
      <c r="D113" s="538" t="n">
        <v>36.59</v>
      </c>
      <c r="E113" s="145" t="inlineStr">
        <is>
          <t>S G L CAMBODIA</t>
        </is>
      </c>
      <c r="F113" s="142" t="inlineStr">
        <is>
          <t>100119816</t>
        </is>
      </c>
      <c r="G113" s="155" t="inlineStr">
        <is>
          <t>330280</t>
        </is>
      </c>
      <c r="H113" s="153" t="n">
        <v>41405</v>
      </c>
      <c r="I113" s="538" t="n">
        <v>36.59</v>
      </c>
      <c r="J113" s="180" t="n"/>
    </row>
    <row r="114" ht="18" customHeight="1" s="59">
      <c r="A114" s="150" t="n">
        <v>108</v>
      </c>
      <c r="B114" s="155" t="inlineStr">
        <is>
          <t>330312</t>
        </is>
      </c>
      <c r="C114" s="153" t="n">
        <v>41409</v>
      </c>
      <c r="D114" s="538" t="n">
        <v>53.83</v>
      </c>
      <c r="E114" s="145" t="inlineStr">
        <is>
          <t>S G L CAMBODIA</t>
        </is>
      </c>
      <c r="F114" s="142" t="inlineStr">
        <is>
          <t>100119816</t>
        </is>
      </c>
      <c r="G114" s="155" t="inlineStr">
        <is>
          <t>330312</t>
        </is>
      </c>
      <c r="H114" s="153" t="n">
        <v>41409</v>
      </c>
      <c r="I114" s="538" t="n">
        <v>53.83</v>
      </c>
      <c r="J114" s="180" t="n"/>
    </row>
    <row r="115" ht="18" customHeight="1" s="59">
      <c r="A115" s="150" t="n">
        <v>109</v>
      </c>
      <c r="B115" s="155" t="inlineStr">
        <is>
          <t>330339</t>
        </is>
      </c>
      <c r="C115" s="153" t="n">
        <v>41409</v>
      </c>
      <c r="D115" s="538" t="n">
        <v>25.46</v>
      </c>
      <c r="E115" s="145" t="inlineStr">
        <is>
          <t>S G L CAMBODIA</t>
        </is>
      </c>
      <c r="F115" s="142" t="inlineStr">
        <is>
          <t>100119816</t>
        </is>
      </c>
      <c r="G115" s="155" t="inlineStr">
        <is>
          <t>330339</t>
        </is>
      </c>
      <c r="H115" s="153" t="n">
        <v>41409</v>
      </c>
      <c r="I115" s="538" t="n">
        <v>25.46</v>
      </c>
      <c r="J115" s="180" t="n"/>
    </row>
    <row r="116" ht="18" customHeight="1" s="59">
      <c r="A116" s="150" t="n">
        <v>110</v>
      </c>
      <c r="B116" s="155" t="inlineStr">
        <is>
          <t>330340</t>
        </is>
      </c>
      <c r="C116" s="153" t="n">
        <v>41410</v>
      </c>
      <c r="D116" s="538" t="n">
        <v>5</v>
      </c>
      <c r="E116" s="145" t="inlineStr">
        <is>
          <t>S G L CAMBODIA</t>
        </is>
      </c>
      <c r="F116" s="142" t="inlineStr">
        <is>
          <t>100119816</t>
        </is>
      </c>
      <c r="G116" s="155" t="inlineStr">
        <is>
          <t>330340</t>
        </is>
      </c>
      <c r="H116" s="153" t="n">
        <v>41410</v>
      </c>
      <c r="I116" s="538" t="n">
        <v>5</v>
      </c>
      <c r="J116" s="180" t="n"/>
    </row>
    <row r="117" ht="18" customHeight="1" s="59">
      <c r="A117" s="150" t="n">
        <v>111</v>
      </c>
      <c r="B117" s="155" t="inlineStr">
        <is>
          <t>330341</t>
        </is>
      </c>
      <c r="C117" s="153" t="n">
        <v>41410</v>
      </c>
      <c r="D117" s="538" t="n">
        <v>5</v>
      </c>
      <c r="E117" s="145" t="inlineStr">
        <is>
          <t>S G L CAMBODIA</t>
        </is>
      </c>
      <c r="F117" s="142" t="inlineStr">
        <is>
          <t>100119816</t>
        </is>
      </c>
      <c r="G117" s="155" t="inlineStr">
        <is>
          <t>330341</t>
        </is>
      </c>
      <c r="H117" s="153" t="n">
        <v>41410</v>
      </c>
      <c r="I117" s="538" t="n">
        <v>5</v>
      </c>
      <c r="J117" s="180" t="n"/>
    </row>
    <row r="118" ht="18" customHeight="1" s="59">
      <c r="A118" s="150" t="n">
        <v>112</v>
      </c>
      <c r="B118" s="155" t="inlineStr">
        <is>
          <t>330342</t>
        </is>
      </c>
      <c r="C118" s="153" t="n">
        <v>41410</v>
      </c>
      <c r="D118" s="538" t="n">
        <v>5</v>
      </c>
      <c r="E118" s="145" t="inlineStr">
        <is>
          <t>S G L CAMBODIA</t>
        </is>
      </c>
      <c r="F118" s="142" t="inlineStr">
        <is>
          <t>100119816</t>
        </is>
      </c>
      <c r="G118" s="155" t="inlineStr">
        <is>
          <t>330342</t>
        </is>
      </c>
      <c r="H118" s="153" t="n">
        <v>41410</v>
      </c>
      <c r="I118" s="538" t="n">
        <v>5</v>
      </c>
      <c r="J118" s="180" t="n"/>
    </row>
    <row r="119" ht="18" customHeight="1" s="59">
      <c r="A119" s="150" t="n">
        <v>113</v>
      </c>
      <c r="B119" s="155" t="inlineStr">
        <is>
          <t>330343</t>
        </is>
      </c>
      <c r="C119" s="153" t="n">
        <v>41410</v>
      </c>
      <c r="D119" s="538" t="n">
        <v>5</v>
      </c>
      <c r="E119" s="145" t="inlineStr">
        <is>
          <t>S G L CAMBODIA</t>
        </is>
      </c>
      <c r="F119" s="142" t="inlineStr">
        <is>
          <t>100119816</t>
        </is>
      </c>
      <c r="G119" s="155" t="inlineStr">
        <is>
          <t>330343</t>
        </is>
      </c>
      <c r="H119" s="153" t="n">
        <v>41410</v>
      </c>
      <c r="I119" s="538" t="n">
        <v>5</v>
      </c>
      <c r="J119" s="180" t="n"/>
    </row>
    <row r="120" ht="18" customHeight="1" s="59">
      <c r="A120" s="150" t="n">
        <v>114</v>
      </c>
      <c r="B120" s="155" t="inlineStr">
        <is>
          <t>133028</t>
        </is>
      </c>
      <c r="C120" s="153" t="n">
        <v>41414</v>
      </c>
      <c r="D120" s="538" t="n">
        <v>26.62</v>
      </c>
      <c r="E120" s="145" t="inlineStr">
        <is>
          <t>S G L CAMBODIA</t>
        </is>
      </c>
      <c r="F120" s="142" t="inlineStr">
        <is>
          <t>100119816</t>
        </is>
      </c>
      <c r="G120" s="155" t="inlineStr">
        <is>
          <t>133028</t>
        </is>
      </c>
      <c r="H120" s="153" t="n">
        <v>41414</v>
      </c>
      <c r="I120" s="538" t="n">
        <v>26.62</v>
      </c>
      <c r="J120" s="180" t="n"/>
    </row>
    <row r="121" ht="18" customHeight="1" s="59">
      <c r="A121" s="150" t="n">
        <v>115</v>
      </c>
      <c r="B121" s="155" t="inlineStr">
        <is>
          <t>330476</t>
        </is>
      </c>
      <c r="C121" s="153" t="n">
        <v>41415</v>
      </c>
      <c r="D121" s="538" t="n">
        <v>60.4</v>
      </c>
      <c r="E121" s="145" t="inlineStr">
        <is>
          <t>S G L CAMBODIA</t>
        </is>
      </c>
      <c r="F121" s="142" t="inlineStr">
        <is>
          <t>100119816</t>
        </is>
      </c>
      <c r="G121" s="155" t="inlineStr">
        <is>
          <t>330476</t>
        </is>
      </c>
      <c r="H121" s="153" t="n">
        <v>41415</v>
      </c>
      <c r="I121" s="538" t="n">
        <v>60.4</v>
      </c>
      <c r="J121" s="180" t="n"/>
    </row>
    <row r="122" ht="18" customHeight="1" s="59">
      <c r="A122" s="150" t="n">
        <v>116</v>
      </c>
      <c r="B122" s="155" t="inlineStr">
        <is>
          <t>330493</t>
        </is>
      </c>
      <c r="C122" s="153" t="n">
        <v>41419</v>
      </c>
      <c r="D122" s="538" t="n">
        <v>5.8</v>
      </c>
      <c r="E122" s="145" t="inlineStr">
        <is>
          <t>S G L CAMBODIA</t>
        </is>
      </c>
      <c r="F122" s="142" t="inlineStr">
        <is>
          <t>100119816</t>
        </is>
      </c>
      <c r="G122" s="155" t="inlineStr">
        <is>
          <t>330493</t>
        </is>
      </c>
      <c r="H122" s="153" t="n">
        <v>41419</v>
      </c>
      <c r="I122" s="538" t="n">
        <v>5.8</v>
      </c>
      <c r="J122" s="180" t="n"/>
    </row>
    <row r="123" ht="18" customHeight="1" s="59">
      <c r="A123" s="150" t="n">
        <v>117</v>
      </c>
      <c r="B123" s="155" t="inlineStr">
        <is>
          <t>330508</t>
        </is>
      </c>
      <c r="C123" s="153" t="n">
        <v>41421</v>
      </c>
      <c r="D123" s="538" t="n">
        <v>22.59</v>
      </c>
      <c r="E123" s="145" t="inlineStr">
        <is>
          <t>S G L CAMBODIA</t>
        </is>
      </c>
      <c r="F123" s="142" t="inlineStr">
        <is>
          <t>100119816</t>
        </is>
      </c>
      <c r="G123" s="155" t="inlineStr">
        <is>
          <t>330508</t>
        </is>
      </c>
      <c r="H123" s="153" t="n">
        <v>41421</v>
      </c>
      <c r="I123" s="538" t="n">
        <v>22.59</v>
      </c>
      <c r="J123" s="180" t="n"/>
    </row>
    <row r="124" ht="18" customHeight="1" s="59">
      <c r="A124" s="150" t="n">
        <v>118</v>
      </c>
      <c r="B124" s="155" t="inlineStr">
        <is>
          <t>330588</t>
        </is>
      </c>
      <c r="C124" s="153" t="n">
        <v>41422</v>
      </c>
      <c r="D124" s="538" t="n">
        <v>35.24</v>
      </c>
      <c r="E124" s="145" t="inlineStr">
        <is>
          <t>S G L CAMBODIA</t>
        </is>
      </c>
      <c r="F124" s="142" t="inlineStr">
        <is>
          <t>100119816</t>
        </is>
      </c>
      <c r="G124" s="155" t="inlineStr">
        <is>
          <t>330588</t>
        </is>
      </c>
      <c r="H124" s="153" t="n">
        <v>41422</v>
      </c>
      <c r="I124" s="538" t="n">
        <v>35.24</v>
      </c>
      <c r="J124" s="180" t="n"/>
    </row>
    <row r="125" ht="18" customHeight="1" s="59">
      <c r="A125" s="150" t="n">
        <v>120</v>
      </c>
      <c r="B125" s="155" t="inlineStr">
        <is>
          <t>330674</t>
        </is>
      </c>
      <c r="C125" s="153" t="n">
        <v>41429</v>
      </c>
      <c r="D125" s="538" t="n">
        <v>48.59</v>
      </c>
      <c r="E125" s="145" t="inlineStr">
        <is>
          <t>S G L CAMBODIA</t>
        </is>
      </c>
      <c r="F125" s="142" t="inlineStr">
        <is>
          <t>100119816</t>
        </is>
      </c>
      <c r="G125" s="155" t="inlineStr">
        <is>
          <t>330674</t>
        </is>
      </c>
      <c r="H125" s="153" t="n">
        <v>41429</v>
      </c>
      <c r="I125" s="538" t="n">
        <v>48.59</v>
      </c>
      <c r="J125" s="180" t="n"/>
    </row>
    <row r="126" ht="18" customHeight="1" s="59">
      <c r="A126" s="150" t="n">
        <v>121</v>
      </c>
      <c r="B126" s="155" t="inlineStr">
        <is>
          <t>330735</t>
        </is>
      </c>
      <c r="C126" s="153" t="n">
        <v>41430</v>
      </c>
      <c r="D126" s="538" t="n">
        <v>22.73</v>
      </c>
      <c r="E126" s="145" t="inlineStr">
        <is>
          <t>S G L CAMBODIA</t>
        </is>
      </c>
      <c r="F126" s="142" t="inlineStr">
        <is>
          <t>100119816</t>
        </is>
      </c>
      <c r="G126" s="155" t="inlineStr">
        <is>
          <t>330735</t>
        </is>
      </c>
      <c r="H126" s="153" t="n">
        <v>41430</v>
      </c>
      <c r="I126" s="538" t="n">
        <v>22.73</v>
      </c>
      <c r="J126" s="180" t="n"/>
    </row>
    <row r="127" ht="18" customHeight="1" s="59">
      <c r="A127" s="150" t="n">
        <v>122</v>
      </c>
      <c r="B127" s="155" t="inlineStr">
        <is>
          <t>330887</t>
        </is>
      </c>
      <c r="C127" s="153" t="n">
        <v>41436</v>
      </c>
      <c r="D127" s="538" t="n">
        <v>64.43000000000001</v>
      </c>
      <c r="E127" s="145" t="inlineStr">
        <is>
          <t>S G L CAMBODIA</t>
        </is>
      </c>
      <c r="F127" s="142" t="inlineStr">
        <is>
          <t>100119816</t>
        </is>
      </c>
      <c r="G127" s="155" t="inlineStr">
        <is>
          <t>330887</t>
        </is>
      </c>
      <c r="H127" s="153" t="n">
        <v>41436</v>
      </c>
      <c r="I127" s="538" t="n">
        <v>64.43000000000001</v>
      </c>
      <c r="J127" s="180" t="n"/>
    </row>
    <row r="128" ht="18" customHeight="1" s="59">
      <c r="A128" s="150" t="n">
        <v>123</v>
      </c>
      <c r="B128" s="155" t="inlineStr">
        <is>
          <t>330995</t>
        </is>
      </c>
      <c r="C128" s="153" t="n">
        <v>41444</v>
      </c>
      <c r="D128" s="538" t="n">
        <v>80.61</v>
      </c>
      <c r="E128" s="145" t="inlineStr">
        <is>
          <t>S G L CAMBODIA</t>
        </is>
      </c>
      <c r="F128" s="142" t="inlineStr">
        <is>
          <t>100119816</t>
        </is>
      </c>
      <c r="G128" s="155" t="inlineStr">
        <is>
          <t>330995</t>
        </is>
      </c>
      <c r="H128" s="153" t="n">
        <v>41444</v>
      </c>
      <c r="I128" s="538" t="n">
        <v>80.61</v>
      </c>
      <c r="J128" s="180" t="n"/>
    </row>
    <row r="129" ht="18" customHeight="1" s="59">
      <c r="A129" s="150" t="n">
        <v>124</v>
      </c>
      <c r="B129" s="155" t="inlineStr">
        <is>
          <t>331072</t>
        </is>
      </c>
      <c r="C129" s="153" t="n">
        <v>41444</v>
      </c>
      <c r="D129" s="538" t="n">
        <v>22.1</v>
      </c>
      <c r="E129" s="145" t="inlineStr">
        <is>
          <t>S G L CAMBODIA</t>
        </is>
      </c>
      <c r="F129" s="142" t="inlineStr">
        <is>
          <t>100119816</t>
        </is>
      </c>
      <c r="G129" s="155" t="inlineStr">
        <is>
          <t>331072</t>
        </is>
      </c>
      <c r="H129" s="153" t="n">
        <v>41444</v>
      </c>
      <c r="I129" s="538" t="n">
        <v>22.1</v>
      </c>
      <c r="J129" s="180" t="n"/>
    </row>
    <row r="130" ht="18" customHeight="1" s="59">
      <c r="A130" s="150" t="n">
        <v>125</v>
      </c>
      <c r="B130" s="155" t="inlineStr">
        <is>
          <t>331092</t>
        </is>
      </c>
      <c r="C130" s="153" t="n">
        <v>41444</v>
      </c>
      <c r="D130" s="538" t="n">
        <v>52.61</v>
      </c>
      <c r="E130" s="145" t="inlineStr">
        <is>
          <t>S G L CAMBODIA</t>
        </is>
      </c>
      <c r="F130" s="142" t="inlineStr">
        <is>
          <t>100119816</t>
        </is>
      </c>
      <c r="G130" s="155" t="inlineStr">
        <is>
          <t>331092</t>
        </is>
      </c>
      <c r="H130" s="153" t="n">
        <v>41444</v>
      </c>
      <c r="I130" s="538" t="n">
        <v>52.61</v>
      </c>
      <c r="J130" s="180" t="n"/>
    </row>
    <row r="131" ht="18" customHeight="1" s="59">
      <c r="A131" s="150" t="n">
        <v>126</v>
      </c>
      <c r="B131" s="155" t="inlineStr">
        <is>
          <t>331262</t>
        </is>
      </c>
      <c r="C131" s="153" t="n">
        <v>41454</v>
      </c>
      <c r="D131" s="538" t="n">
        <v>69.87</v>
      </c>
      <c r="E131" s="145" t="inlineStr">
        <is>
          <t>S G L CAMBODIA</t>
        </is>
      </c>
      <c r="F131" s="142" t="inlineStr">
        <is>
          <t>100119816</t>
        </is>
      </c>
      <c r="G131" s="155" t="inlineStr">
        <is>
          <t>331262</t>
        </is>
      </c>
      <c r="H131" s="153" t="n">
        <v>41454</v>
      </c>
      <c r="I131" s="538" t="n">
        <v>69.87</v>
      </c>
      <c r="J131" s="180" t="n"/>
    </row>
    <row r="132" ht="18" customHeight="1" s="59">
      <c r="A132" s="150" t="n">
        <v>127</v>
      </c>
      <c r="B132" s="155" t="inlineStr">
        <is>
          <t>331300</t>
        </is>
      </c>
      <c r="C132" s="153" t="n">
        <v>41454</v>
      </c>
      <c r="D132" s="538" t="n">
        <v>82.29000000000001</v>
      </c>
      <c r="E132" s="145" t="inlineStr">
        <is>
          <t>S G L CAMBODIA</t>
        </is>
      </c>
      <c r="F132" s="142" t="inlineStr">
        <is>
          <t>100119816</t>
        </is>
      </c>
      <c r="G132" s="155" t="inlineStr">
        <is>
          <t>331300</t>
        </is>
      </c>
      <c r="H132" s="153" t="n">
        <v>41454</v>
      </c>
      <c r="I132" s="538" t="n">
        <v>82.29000000000001</v>
      </c>
      <c r="J132" s="180" t="n"/>
    </row>
    <row r="133" ht="18" customHeight="1" s="59">
      <c r="A133" s="150" t="n">
        <v>128</v>
      </c>
      <c r="B133" s="155" t="inlineStr">
        <is>
          <t>331366</t>
        </is>
      </c>
      <c r="C133" s="153" t="n">
        <v>41455</v>
      </c>
      <c r="D133" s="538" t="n">
        <v>33.95</v>
      </c>
      <c r="E133" s="145" t="inlineStr">
        <is>
          <t>S G L CAMBODIA</t>
        </is>
      </c>
      <c r="F133" s="142" t="inlineStr">
        <is>
          <t>100119816</t>
        </is>
      </c>
      <c r="G133" s="155" t="inlineStr">
        <is>
          <t>331366</t>
        </is>
      </c>
      <c r="H133" s="153" t="n">
        <v>41455</v>
      </c>
      <c r="I133" s="538" t="n">
        <v>33.95</v>
      </c>
      <c r="J133" s="180" t="n"/>
    </row>
    <row r="134" ht="18" customHeight="1" s="59">
      <c r="A134" s="150" t="n">
        <v>129</v>
      </c>
      <c r="B134" s="155" t="inlineStr">
        <is>
          <t>331152</t>
        </is>
      </c>
      <c r="C134" s="153" t="n">
        <v>41449</v>
      </c>
      <c r="D134" s="538" t="n">
        <v>72.59</v>
      </c>
      <c r="E134" s="145" t="inlineStr">
        <is>
          <t>S G L CAMBODIA</t>
        </is>
      </c>
      <c r="F134" s="142" t="inlineStr">
        <is>
          <t>100119816</t>
        </is>
      </c>
      <c r="G134" s="155" t="inlineStr">
        <is>
          <t>331152</t>
        </is>
      </c>
      <c r="H134" s="153" t="n">
        <v>41449</v>
      </c>
      <c r="I134" s="538" t="n">
        <v>72.59</v>
      </c>
      <c r="J134" s="180" t="n"/>
    </row>
    <row r="135" ht="18" customHeight="1" s="59">
      <c r="A135" s="150" t="n">
        <v>130</v>
      </c>
      <c r="B135" s="155" t="inlineStr">
        <is>
          <t>331161</t>
        </is>
      </c>
      <c r="C135" s="153" t="n">
        <v>41449</v>
      </c>
      <c r="D135" s="538" t="n">
        <v>22.1</v>
      </c>
      <c r="E135" s="145" t="inlineStr">
        <is>
          <t>S G L CAMBODIA</t>
        </is>
      </c>
      <c r="F135" s="142" t="inlineStr">
        <is>
          <t>100119816</t>
        </is>
      </c>
      <c r="G135" s="155" t="inlineStr">
        <is>
          <t>331161</t>
        </is>
      </c>
      <c r="H135" s="153" t="n">
        <v>41449</v>
      </c>
      <c r="I135" s="538" t="n">
        <v>22.1</v>
      </c>
      <c r="J135" s="180" t="n"/>
    </row>
    <row r="136" ht="18" customHeight="1" s="59">
      <c r="A136" s="150" t="n">
        <v>131</v>
      </c>
      <c r="B136" s="155" t="inlineStr">
        <is>
          <t>331205</t>
        </is>
      </c>
      <c r="C136" s="153" t="n">
        <v>41450</v>
      </c>
      <c r="D136" s="538" t="n">
        <v>32.51</v>
      </c>
      <c r="E136" s="145" t="inlineStr">
        <is>
          <t>S G L CAMBODIA</t>
        </is>
      </c>
      <c r="F136" s="142" t="inlineStr">
        <is>
          <t>100119816</t>
        </is>
      </c>
      <c r="G136" s="155" t="inlineStr">
        <is>
          <t>331205</t>
        </is>
      </c>
      <c r="H136" s="153" t="n">
        <v>41450</v>
      </c>
      <c r="I136" s="538" t="n">
        <v>32.51</v>
      </c>
      <c r="J136" s="180" t="n"/>
    </row>
    <row r="137" ht="18" customHeight="1" s="59">
      <c r="A137" s="150" t="n">
        <v>132</v>
      </c>
      <c r="B137" s="155" t="inlineStr">
        <is>
          <t>331457</t>
        </is>
      </c>
      <c r="C137" s="153" t="n">
        <v>41464</v>
      </c>
      <c r="D137" s="538" t="n">
        <v>34.42</v>
      </c>
      <c r="E137" s="145" t="inlineStr">
        <is>
          <t>S G L CAMBODIA</t>
        </is>
      </c>
      <c r="F137" s="142" t="inlineStr">
        <is>
          <t>100119816</t>
        </is>
      </c>
      <c r="G137" s="155" t="inlineStr">
        <is>
          <t>331457</t>
        </is>
      </c>
      <c r="H137" s="153" t="n">
        <v>41464</v>
      </c>
      <c r="I137" s="538" t="n">
        <v>34.42</v>
      </c>
      <c r="J137" s="180" t="n"/>
    </row>
    <row r="138" ht="18" customHeight="1" s="59">
      <c r="A138" s="150" t="n">
        <v>133</v>
      </c>
      <c r="B138" s="155" t="inlineStr">
        <is>
          <t>331512</t>
        </is>
      </c>
      <c r="C138" s="153" t="n">
        <v>41464</v>
      </c>
      <c r="D138" s="538" t="n">
        <v>47.83</v>
      </c>
      <c r="E138" s="145" t="inlineStr">
        <is>
          <t>S G L CAMBODIA</t>
        </is>
      </c>
      <c r="F138" s="142" t="inlineStr">
        <is>
          <t>100119816</t>
        </is>
      </c>
      <c r="G138" s="155" t="inlineStr">
        <is>
          <t>331512</t>
        </is>
      </c>
      <c r="H138" s="153" t="n">
        <v>41464</v>
      </c>
      <c r="I138" s="538" t="n">
        <v>47.83</v>
      </c>
      <c r="J138" s="180" t="n"/>
    </row>
    <row r="139" ht="18" customHeight="1" s="59">
      <c r="A139" s="150" t="n">
        <v>134</v>
      </c>
      <c r="B139" s="155" t="inlineStr">
        <is>
          <t>331515</t>
        </is>
      </c>
      <c r="C139" s="153" t="n">
        <v>41464</v>
      </c>
      <c r="D139" s="538" t="n">
        <v>26.89</v>
      </c>
      <c r="E139" s="145" t="inlineStr">
        <is>
          <t>S G L CAMBODIA</t>
        </is>
      </c>
      <c r="F139" s="142" t="inlineStr">
        <is>
          <t>100119816</t>
        </is>
      </c>
      <c r="G139" s="155" t="inlineStr">
        <is>
          <t>331515</t>
        </is>
      </c>
      <c r="H139" s="153" t="n">
        <v>41464</v>
      </c>
      <c r="I139" s="538" t="n">
        <v>26.89</v>
      </c>
      <c r="J139" s="180" t="n"/>
    </row>
    <row r="140" ht="18" customHeight="1" s="59">
      <c r="A140" s="150" t="n">
        <v>135</v>
      </c>
      <c r="B140" s="155" t="inlineStr">
        <is>
          <t>331530</t>
        </is>
      </c>
      <c r="C140" s="153" t="n">
        <v>41464</v>
      </c>
      <c r="D140" s="538" t="n">
        <v>44.67</v>
      </c>
      <c r="E140" s="145" t="inlineStr">
        <is>
          <t>S G L CAMBODIA</t>
        </is>
      </c>
      <c r="F140" s="142" t="inlineStr">
        <is>
          <t>100119816</t>
        </is>
      </c>
      <c r="G140" s="155" t="inlineStr">
        <is>
          <t>331530</t>
        </is>
      </c>
      <c r="H140" s="153" t="n">
        <v>41464</v>
      </c>
      <c r="I140" s="538" t="n">
        <v>44.67</v>
      </c>
      <c r="J140" s="180" t="n"/>
    </row>
    <row r="141" ht="18" customHeight="1" s="59">
      <c r="A141" s="150" t="n">
        <v>136</v>
      </c>
      <c r="B141" s="155" t="inlineStr">
        <is>
          <t>331554</t>
        </is>
      </c>
      <c r="C141" s="153" t="n">
        <v>41464</v>
      </c>
      <c r="D141" s="538" t="n">
        <v>39.33</v>
      </c>
      <c r="E141" s="145" t="inlineStr">
        <is>
          <t>S G L CAMBODIA</t>
        </is>
      </c>
      <c r="F141" s="142" t="inlineStr">
        <is>
          <t>100119816</t>
        </is>
      </c>
      <c r="G141" s="155" t="inlineStr">
        <is>
          <t>331554</t>
        </is>
      </c>
      <c r="H141" s="153" t="n">
        <v>41464</v>
      </c>
      <c r="I141" s="538" t="n">
        <v>39.33</v>
      </c>
      <c r="J141" s="180" t="n"/>
    </row>
    <row r="142" ht="18" customHeight="1" s="59">
      <c r="A142" s="150" t="n">
        <v>137</v>
      </c>
      <c r="B142" s="155" t="inlineStr">
        <is>
          <t>331577</t>
        </is>
      </c>
      <c r="C142" s="153" t="n">
        <v>41465</v>
      </c>
      <c r="D142" s="538" t="n">
        <v>62.7</v>
      </c>
      <c r="E142" s="145" t="inlineStr">
        <is>
          <t>S G L CAMBODIA</t>
        </is>
      </c>
      <c r="F142" s="142" t="inlineStr">
        <is>
          <t>100119816</t>
        </is>
      </c>
      <c r="G142" s="155" t="inlineStr">
        <is>
          <t>331577</t>
        </is>
      </c>
      <c r="H142" s="153" t="n">
        <v>41465</v>
      </c>
      <c r="I142" s="538" t="n">
        <v>62.7</v>
      </c>
      <c r="J142" s="180" t="n"/>
    </row>
    <row r="143" ht="18" customHeight="1" s="59">
      <c r="A143" s="150" t="n">
        <v>138</v>
      </c>
      <c r="B143" s="155" t="inlineStr">
        <is>
          <t>331592</t>
        </is>
      </c>
      <c r="C143" s="153" t="n">
        <v>41465</v>
      </c>
      <c r="D143" s="538" t="n">
        <v>101.07</v>
      </c>
      <c r="E143" s="145" t="inlineStr">
        <is>
          <t>S G L CAMBODIA</t>
        </is>
      </c>
      <c r="F143" s="142" t="inlineStr">
        <is>
          <t>100119816</t>
        </is>
      </c>
      <c r="G143" s="155" t="inlineStr">
        <is>
          <t>331592</t>
        </is>
      </c>
      <c r="H143" s="153" t="n">
        <v>41465</v>
      </c>
      <c r="I143" s="538" t="n">
        <v>101.07</v>
      </c>
      <c r="J143" s="180" t="n"/>
    </row>
    <row r="144" ht="18" customHeight="1" s="59">
      <c r="A144" s="150" t="n">
        <v>139</v>
      </c>
      <c r="B144" s="155" t="inlineStr">
        <is>
          <t>331607</t>
        </is>
      </c>
      <c r="C144" s="153" t="n">
        <v>41465</v>
      </c>
      <c r="D144" s="538" t="n">
        <v>129.26</v>
      </c>
      <c r="E144" s="145" t="inlineStr">
        <is>
          <t>S G L CAMBODIA</t>
        </is>
      </c>
      <c r="F144" s="142" t="inlineStr">
        <is>
          <t>100119816</t>
        </is>
      </c>
      <c r="G144" s="155" t="inlineStr">
        <is>
          <t>331607</t>
        </is>
      </c>
      <c r="H144" s="153" t="n">
        <v>41465</v>
      </c>
      <c r="I144" s="538" t="n">
        <v>129.26</v>
      </c>
      <c r="J144" s="180" t="n"/>
    </row>
    <row r="145" ht="18" customHeight="1" s="59">
      <c r="A145" s="150" t="n">
        <v>140</v>
      </c>
      <c r="B145" s="155" t="inlineStr">
        <is>
          <t>331711</t>
        </is>
      </c>
      <c r="C145" s="153" t="n">
        <v>41471</v>
      </c>
      <c r="D145" s="538" t="n">
        <v>22.3</v>
      </c>
      <c r="E145" s="145" t="inlineStr">
        <is>
          <t>S G L CAMBODIA</t>
        </is>
      </c>
      <c r="F145" s="142" t="inlineStr">
        <is>
          <t>100119816</t>
        </is>
      </c>
      <c r="G145" s="155" t="inlineStr">
        <is>
          <t>331711</t>
        </is>
      </c>
      <c r="H145" s="153" t="n">
        <v>41471</v>
      </c>
      <c r="I145" s="538" t="n">
        <v>22.3</v>
      </c>
      <c r="J145" s="180" t="n"/>
    </row>
    <row r="146" ht="18" customHeight="1" s="59">
      <c r="A146" s="150" t="n">
        <v>141</v>
      </c>
      <c r="B146" s="155" t="inlineStr">
        <is>
          <t>331720</t>
        </is>
      </c>
      <c r="C146" s="153" t="n">
        <v>41471</v>
      </c>
      <c r="D146" s="538" t="n">
        <v>26.2</v>
      </c>
      <c r="E146" s="145" t="inlineStr">
        <is>
          <t>S G L CAMBODIA</t>
        </is>
      </c>
      <c r="F146" s="142" t="inlineStr">
        <is>
          <t>100119816</t>
        </is>
      </c>
      <c r="G146" s="155" t="inlineStr">
        <is>
          <t>331720</t>
        </is>
      </c>
      <c r="H146" s="153" t="n">
        <v>41471</v>
      </c>
      <c r="I146" s="538" t="n">
        <v>26.2</v>
      </c>
      <c r="J146" s="180" t="n"/>
    </row>
    <row r="147" ht="18" customHeight="1" s="59">
      <c r="A147" s="150" t="n">
        <v>142</v>
      </c>
      <c r="B147" s="155" t="inlineStr">
        <is>
          <t>331722</t>
        </is>
      </c>
      <c r="C147" s="153" t="n">
        <v>41471</v>
      </c>
      <c r="D147" s="538" t="n">
        <v>113.51</v>
      </c>
      <c r="E147" s="145" t="inlineStr">
        <is>
          <t>S G L CAMBODIA</t>
        </is>
      </c>
      <c r="F147" s="142" t="inlineStr">
        <is>
          <t>100119816</t>
        </is>
      </c>
      <c r="G147" s="155" t="inlineStr">
        <is>
          <t>331722</t>
        </is>
      </c>
      <c r="H147" s="153" t="n">
        <v>41471</v>
      </c>
      <c r="I147" s="538" t="n">
        <v>113.51</v>
      </c>
      <c r="J147" s="180" t="n"/>
    </row>
    <row r="148" ht="18" customHeight="1" s="59">
      <c r="A148" s="150" t="n">
        <v>143</v>
      </c>
      <c r="B148" s="155" t="inlineStr">
        <is>
          <t>331728</t>
        </is>
      </c>
      <c r="C148" s="153" t="n">
        <v>41471</v>
      </c>
      <c r="D148" s="538" t="n">
        <v>35.22</v>
      </c>
      <c r="E148" s="145" t="inlineStr">
        <is>
          <t>S G L CAMBODIA</t>
        </is>
      </c>
      <c r="F148" s="142" t="inlineStr">
        <is>
          <t>100119816</t>
        </is>
      </c>
      <c r="G148" s="155" t="inlineStr">
        <is>
          <t>331728</t>
        </is>
      </c>
      <c r="H148" s="153" t="n">
        <v>41471</v>
      </c>
      <c r="I148" s="538" t="n">
        <v>35.22</v>
      </c>
      <c r="J148" s="180" t="n"/>
    </row>
    <row r="149" ht="18" customHeight="1" s="59">
      <c r="A149" s="150" t="n">
        <v>144</v>
      </c>
      <c r="B149" s="155" t="inlineStr">
        <is>
          <t>331731</t>
        </is>
      </c>
      <c r="C149" s="153" t="n">
        <v>41471</v>
      </c>
      <c r="D149" s="538" t="n">
        <v>72.79000000000001</v>
      </c>
      <c r="E149" s="145" t="inlineStr">
        <is>
          <t>S G L CAMBODIA</t>
        </is>
      </c>
      <c r="F149" s="142" t="inlineStr">
        <is>
          <t>100119816</t>
        </is>
      </c>
      <c r="G149" s="155" t="inlineStr">
        <is>
          <t>331731</t>
        </is>
      </c>
      <c r="H149" s="153" t="n">
        <v>41471</v>
      </c>
      <c r="I149" s="538" t="n">
        <v>72.79000000000001</v>
      </c>
      <c r="J149" s="180" t="n"/>
    </row>
    <row r="150" ht="18" customHeight="1" s="59">
      <c r="A150" s="150" t="n">
        <v>145</v>
      </c>
      <c r="B150" s="155" t="inlineStr">
        <is>
          <t>331738</t>
        </is>
      </c>
      <c r="C150" s="153" t="n">
        <v>41471</v>
      </c>
      <c r="D150" s="538" t="n">
        <v>26.6</v>
      </c>
      <c r="E150" s="145" t="inlineStr">
        <is>
          <t>S G L CAMBODIA</t>
        </is>
      </c>
      <c r="F150" s="142" t="inlineStr">
        <is>
          <t>100119816</t>
        </is>
      </c>
      <c r="G150" s="155" t="inlineStr">
        <is>
          <t>331738</t>
        </is>
      </c>
      <c r="H150" s="153" t="n">
        <v>41471</v>
      </c>
      <c r="I150" s="538" t="n">
        <v>26.6</v>
      </c>
      <c r="J150" s="180" t="n"/>
    </row>
    <row r="151" ht="18" customHeight="1" s="59">
      <c r="A151" s="150" t="n">
        <v>146</v>
      </c>
      <c r="B151" s="155" t="inlineStr">
        <is>
          <t>331750</t>
        </is>
      </c>
      <c r="C151" s="153" t="n">
        <v>41471</v>
      </c>
      <c r="D151" s="538" t="n">
        <v>26.55</v>
      </c>
      <c r="E151" s="145" t="inlineStr">
        <is>
          <t>S G L CAMBODIA</t>
        </is>
      </c>
      <c r="F151" s="142" t="inlineStr">
        <is>
          <t>100119816</t>
        </is>
      </c>
      <c r="G151" s="155" t="inlineStr">
        <is>
          <t>331750</t>
        </is>
      </c>
      <c r="H151" s="153" t="n">
        <v>41471</v>
      </c>
      <c r="I151" s="538" t="n">
        <v>26.55</v>
      </c>
      <c r="J151" s="180" t="n"/>
    </row>
    <row r="152" ht="18" customHeight="1" s="59">
      <c r="A152" s="150" t="n">
        <v>147</v>
      </c>
      <c r="B152" s="155" t="inlineStr">
        <is>
          <t>331843</t>
        </is>
      </c>
      <c r="C152" s="153" t="n">
        <v>41477</v>
      </c>
      <c r="D152" s="538" t="n">
        <v>51.32</v>
      </c>
      <c r="E152" s="145" t="inlineStr">
        <is>
          <t>S G L CAMBODIA</t>
        </is>
      </c>
      <c r="F152" s="142" t="inlineStr">
        <is>
          <t>100119816</t>
        </is>
      </c>
      <c r="G152" s="155" t="inlineStr">
        <is>
          <t>331843</t>
        </is>
      </c>
      <c r="H152" s="153" t="n">
        <v>41477</v>
      </c>
      <c r="I152" s="538" t="n">
        <v>51.32</v>
      </c>
      <c r="J152" s="180" t="n"/>
    </row>
    <row r="153" ht="18" customHeight="1" s="59">
      <c r="A153" s="150" t="n">
        <v>148</v>
      </c>
      <c r="B153" s="155" t="inlineStr">
        <is>
          <t>331877</t>
        </is>
      </c>
      <c r="C153" s="153" t="n">
        <v>41478</v>
      </c>
      <c r="D153" s="538" t="n">
        <v>26.96</v>
      </c>
      <c r="E153" s="145" t="inlineStr">
        <is>
          <t>S G L CAMBODIA</t>
        </is>
      </c>
      <c r="F153" s="142" t="inlineStr">
        <is>
          <t>100119816</t>
        </is>
      </c>
      <c r="G153" s="155" t="inlineStr">
        <is>
          <t>331877</t>
        </is>
      </c>
      <c r="H153" s="153" t="n">
        <v>41478</v>
      </c>
      <c r="I153" s="538" t="n">
        <v>26.96</v>
      </c>
      <c r="J153" s="180" t="n"/>
    </row>
    <row r="154" ht="18" customHeight="1" s="59">
      <c r="A154" s="150" t="n">
        <v>149</v>
      </c>
      <c r="B154" s="155" t="inlineStr">
        <is>
          <t>331884</t>
        </is>
      </c>
      <c r="C154" s="153" t="n">
        <v>41478</v>
      </c>
      <c r="D154" s="538" t="n">
        <v>52.06</v>
      </c>
      <c r="E154" s="145" t="inlineStr">
        <is>
          <t>S G L CAMBODIA</t>
        </is>
      </c>
      <c r="F154" s="142" t="inlineStr">
        <is>
          <t>100119816</t>
        </is>
      </c>
      <c r="G154" s="155" t="inlineStr">
        <is>
          <t>331884</t>
        </is>
      </c>
      <c r="H154" s="153" t="n">
        <v>41478</v>
      </c>
      <c r="I154" s="538" t="n">
        <v>52.06</v>
      </c>
      <c r="J154" s="180" t="n"/>
    </row>
    <row r="155" ht="18" customHeight="1" s="59">
      <c r="A155" s="150" t="n">
        <v>150</v>
      </c>
      <c r="B155" s="155" t="inlineStr">
        <is>
          <t>331986</t>
        </is>
      </c>
      <c r="C155" s="153" t="n">
        <v>41484</v>
      </c>
      <c r="D155" s="538" t="n">
        <v>26.2</v>
      </c>
      <c r="E155" s="145" t="inlineStr">
        <is>
          <t>S G L CAMBODIA</t>
        </is>
      </c>
      <c r="F155" s="142" t="inlineStr">
        <is>
          <t>100119816</t>
        </is>
      </c>
      <c r="G155" s="155" t="inlineStr">
        <is>
          <t>331986</t>
        </is>
      </c>
      <c r="H155" s="153" t="n">
        <v>41484</v>
      </c>
      <c r="I155" s="538" t="n">
        <v>26.2</v>
      </c>
      <c r="J155" s="180" t="n"/>
    </row>
    <row r="156" ht="18" customHeight="1" s="59">
      <c r="A156" s="150" t="n">
        <v>151</v>
      </c>
      <c r="B156" s="155" t="inlineStr">
        <is>
          <t>331993</t>
        </is>
      </c>
      <c r="C156" s="153" t="n">
        <v>41484</v>
      </c>
      <c r="D156" s="538" t="n">
        <v>5</v>
      </c>
      <c r="E156" s="145" t="inlineStr">
        <is>
          <t>S G L CAMBODIA</t>
        </is>
      </c>
      <c r="F156" s="142" t="inlineStr">
        <is>
          <t>100119816</t>
        </is>
      </c>
      <c r="G156" s="155" t="inlineStr">
        <is>
          <t>331993</t>
        </is>
      </c>
      <c r="H156" s="153" t="n">
        <v>41484</v>
      </c>
      <c r="I156" s="538" t="n">
        <v>5</v>
      </c>
      <c r="J156" s="180" t="n"/>
    </row>
    <row r="157" ht="18" customHeight="1" s="59">
      <c r="A157" s="150" t="n">
        <v>152</v>
      </c>
      <c r="B157" s="155" t="inlineStr">
        <is>
          <t>332045</t>
        </is>
      </c>
      <c r="C157" s="153" t="n">
        <v>41485</v>
      </c>
      <c r="D157" s="538" t="n">
        <v>29.73</v>
      </c>
      <c r="E157" s="145" t="inlineStr">
        <is>
          <t>S G L CAMBODIA</t>
        </is>
      </c>
      <c r="F157" s="142" t="inlineStr">
        <is>
          <t>100119816</t>
        </is>
      </c>
      <c r="G157" s="155" t="inlineStr">
        <is>
          <t>332045</t>
        </is>
      </c>
      <c r="H157" s="153" t="n">
        <v>41485</v>
      </c>
      <c r="I157" s="538" t="n">
        <v>29.73</v>
      </c>
      <c r="J157" s="180" t="n"/>
    </row>
    <row r="158" ht="18" customHeight="1" s="59">
      <c r="A158" s="150" t="n">
        <v>153</v>
      </c>
      <c r="B158" s="155" t="inlineStr">
        <is>
          <t>332112</t>
        </is>
      </c>
      <c r="C158" s="153" t="n">
        <v>41491</v>
      </c>
      <c r="D158" s="538" t="n">
        <v>26.32</v>
      </c>
      <c r="E158" s="145" t="inlineStr">
        <is>
          <t>S G L CAMBODIA</t>
        </is>
      </c>
      <c r="F158" s="142" t="inlineStr">
        <is>
          <t>100119816</t>
        </is>
      </c>
      <c r="G158" s="155" t="inlineStr">
        <is>
          <t>332112</t>
        </is>
      </c>
      <c r="H158" s="153" t="n">
        <v>41491</v>
      </c>
      <c r="I158" s="538" t="n">
        <v>26.32</v>
      </c>
      <c r="J158" s="180" t="n"/>
    </row>
    <row r="159" ht="18" customHeight="1" s="59">
      <c r="A159" s="150" t="n">
        <v>154</v>
      </c>
      <c r="B159" s="155" t="inlineStr">
        <is>
          <t>332140</t>
        </is>
      </c>
      <c r="C159" s="153" t="n">
        <v>41491</v>
      </c>
      <c r="D159" s="538" t="n">
        <v>30.9</v>
      </c>
      <c r="E159" s="145" t="inlineStr">
        <is>
          <t>S G L CAMBODIA</t>
        </is>
      </c>
      <c r="F159" s="142" t="inlineStr">
        <is>
          <t>100119816</t>
        </is>
      </c>
      <c r="G159" s="155" t="inlineStr">
        <is>
          <t>332140</t>
        </is>
      </c>
      <c r="H159" s="153" t="n">
        <v>41491</v>
      </c>
      <c r="I159" s="538" t="n">
        <v>30.9</v>
      </c>
      <c r="J159" s="180" t="n"/>
    </row>
    <row r="160" ht="18" customHeight="1" s="59">
      <c r="A160" s="150" t="n">
        <v>155</v>
      </c>
      <c r="B160" s="155" t="inlineStr">
        <is>
          <t>332188</t>
        </is>
      </c>
      <c r="C160" s="153" t="n">
        <v>41492</v>
      </c>
      <c r="D160" s="538" t="n">
        <v>48.13</v>
      </c>
      <c r="E160" s="145" t="inlineStr">
        <is>
          <t>S G L CAMBODIA</t>
        </is>
      </c>
      <c r="F160" s="142" t="inlineStr">
        <is>
          <t>100119816</t>
        </is>
      </c>
      <c r="G160" s="155" t="inlineStr">
        <is>
          <t>332188</t>
        </is>
      </c>
      <c r="H160" s="153" t="n">
        <v>41492</v>
      </c>
      <c r="I160" s="538" t="n">
        <v>48.13</v>
      </c>
      <c r="J160" s="180" t="n"/>
    </row>
    <row r="161" ht="18" customHeight="1" s="59">
      <c r="A161" s="150" t="n">
        <v>156</v>
      </c>
      <c r="B161" s="155" t="inlineStr">
        <is>
          <t>332194</t>
        </is>
      </c>
      <c r="C161" s="153" t="n">
        <v>41492</v>
      </c>
      <c r="D161" s="538" t="n">
        <v>25.81</v>
      </c>
      <c r="E161" s="145" t="inlineStr">
        <is>
          <t>S G L CAMBODIA</t>
        </is>
      </c>
      <c r="F161" s="142" t="inlineStr">
        <is>
          <t>100119816</t>
        </is>
      </c>
      <c r="G161" s="155" t="inlineStr">
        <is>
          <t>332194</t>
        </is>
      </c>
      <c r="H161" s="153" t="n">
        <v>41492</v>
      </c>
      <c r="I161" s="538" t="n">
        <v>25.81</v>
      </c>
      <c r="J161" s="180" t="n"/>
    </row>
    <row r="162" ht="18" customHeight="1" s="59">
      <c r="A162" s="150" t="n">
        <v>157</v>
      </c>
      <c r="B162" s="155" t="inlineStr">
        <is>
          <t>332202</t>
        </is>
      </c>
      <c r="C162" s="153" t="n">
        <v>41492</v>
      </c>
      <c r="D162" s="538" t="n">
        <v>39.69</v>
      </c>
      <c r="E162" s="145" t="inlineStr">
        <is>
          <t>S G L CAMBODIA</t>
        </is>
      </c>
      <c r="F162" s="142" t="inlineStr">
        <is>
          <t>100119816</t>
        </is>
      </c>
      <c r="G162" s="155" t="inlineStr">
        <is>
          <t>332202</t>
        </is>
      </c>
      <c r="H162" s="153" t="n">
        <v>41492</v>
      </c>
      <c r="I162" s="538" t="n">
        <v>39.69</v>
      </c>
      <c r="J162" s="180" t="n"/>
    </row>
    <row r="163" ht="18" customHeight="1" s="59">
      <c r="A163" s="150" t="n">
        <v>158</v>
      </c>
      <c r="B163" s="155" t="inlineStr">
        <is>
          <t>332221</t>
        </is>
      </c>
      <c r="C163" s="153" t="n">
        <v>41492</v>
      </c>
      <c r="D163" s="538" t="n">
        <v>75.8</v>
      </c>
      <c r="E163" s="145" t="inlineStr">
        <is>
          <t>S G L CAMBODIA</t>
        </is>
      </c>
      <c r="F163" s="142" t="inlineStr">
        <is>
          <t>100119816</t>
        </is>
      </c>
      <c r="G163" s="155" t="inlineStr">
        <is>
          <t>332221</t>
        </is>
      </c>
      <c r="H163" s="153" t="n">
        <v>41492</v>
      </c>
      <c r="I163" s="538" t="n">
        <v>75.8</v>
      </c>
      <c r="J163" s="180" t="n"/>
    </row>
    <row r="164" ht="18" customHeight="1" s="59">
      <c r="A164" s="150" t="n">
        <v>159</v>
      </c>
      <c r="B164" s="155" t="inlineStr">
        <is>
          <t>332347</t>
        </is>
      </c>
      <c r="C164" s="153" t="n">
        <v>41499</v>
      </c>
      <c r="D164" s="538" t="n">
        <v>61.05</v>
      </c>
      <c r="E164" s="145" t="inlineStr">
        <is>
          <t>S G L CAMBODIA</t>
        </is>
      </c>
      <c r="F164" s="142" t="inlineStr">
        <is>
          <t>100119816</t>
        </is>
      </c>
      <c r="G164" s="155" t="inlineStr">
        <is>
          <t>332347</t>
        </is>
      </c>
      <c r="H164" s="153" t="n">
        <v>41499</v>
      </c>
      <c r="I164" s="538" t="n">
        <v>61.05</v>
      </c>
      <c r="J164" s="180" t="n"/>
    </row>
    <row r="165" ht="18" customHeight="1" s="59">
      <c r="A165" s="150" t="n">
        <v>160</v>
      </c>
      <c r="B165" s="155" t="inlineStr">
        <is>
          <t>332372</t>
        </is>
      </c>
      <c r="C165" s="153" t="n">
        <v>41499</v>
      </c>
      <c r="D165" s="538" t="n">
        <v>35.53</v>
      </c>
      <c r="E165" s="145" t="inlineStr">
        <is>
          <t>S G L CAMBODIA</t>
        </is>
      </c>
      <c r="F165" s="142" t="inlineStr">
        <is>
          <t>100119816</t>
        </is>
      </c>
      <c r="G165" s="155" t="inlineStr">
        <is>
          <t>332372</t>
        </is>
      </c>
      <c r="H165" s="153" t="n">
        <v>41499</v>
      </c>
      <c r="I165" s="538" t="n">
        <v>35.53</v>
      </c>
      <c r="J165" s="180" t="n"/>
    </row>
    <row r="166" ht="18" customHeight="1" s="59">
      <c r="A166" s="150" t="n">
        <v>161</v>
      </c>
      <c r="B166" s="155" t="inlineStr">
        <is>
          <t>332400</t>
        </is>
      </c>
      <c r="C166" s="153" t="n">
        <v>41499</v>
      </c>
      <c r="D166" s="538" t="n">
        <v>63.41</v>
      </c>
      <c r="E166" s="145" t="inlineStr">
        <is>
          <t>S G L CAMBODIA</t>
        </is>
      </c>
      <c r="F166" s="142" t="inlineStr">
        <is>
          <t>100119816</t>
        </is>
      </c>
      <c r="G166" s="155" t="inlineStr">
        <is>
          <t>332400</t>
        </is>
      </c>
      <c r="H166" s="153" t="n">
        <v>41499</v>
      </c>
      <c r="I166" s="538" t="n">
        <v>63.41</v>
      </c>
      <c r="J166" s="180" t="n"/>
    </row>
    <row r="167" ht="18" customHeight="1" s="59">
      <c r="A167" s="150" t="n">
        <v>162</v>
      </c>
      <c r="B167" s="155" t="inlineStr">
        <is>
          <t>332409</t>
        </is>
      </c>
      <c r="C167" s="153" t="n">
        <v>41499</v>
      </c>
      <c r="D167" s="538" t="n">
        <v>35.31</v>
      </c>
      <c r="E167" s="145" t="inlineStr">
        <is>
          <t>S G L CAMBODIA</t>
        </is>
      </c>
      <c r="F167" s="142" t="inlineStr">
        <is>
          <t>100119816</t>
        </is>
      </c>
      <c r="G167" s="155" t="inlineStr">
        <is>
          <t>332409</t>
        </is>
      </c>
      <c r="H167" s="153" t="n">
        <v>41499</v>
      </c>
      <c r="I167" s="538" t="n">
        <v>35.31</v>
      </c>
      <c r="J167" s="180" t="n"/>
    </row>
    <row r="168" ht="18" customHeight="1" s="59">
      <c r="A168" s="150" t="n">
        <v>163</v>
      </c>
      <c r="B168" s="155" t="inlineStr">
        <is>
          <t>332503</t>
        </is>
      </c>
      <c r="C168" s="153" t="n">
        <v>41506</v>
      </c>
      <c r="D168" s="538" t="n">
        <v>22.3</v>
      </c>
      <c r="E168" s="145" t="inlineStr">
        <is>
          <t>S G L CAMBODIA</t>
        </is>
      </c>
      <c r="F168" s="142" t="inlineStr">
        <is>
          <t>100119816</t>
        </is>
      </c>
      <c r="G168" s="155" t="inlineStr">
        <is>
          <t>332503</t>
        </is>
      </c>
      <c r="H168" s="153" t="n">
        <v>41506</v>
      </c>
      <c r="I168" s="538" t="n">
        <v>22.3</v>
      </c>
      <c r="J168" s="180" t="n"/>
    </row>
    <row r="169" ht="18" customHeight="1" s="59">
      <c r="A169" s="150" t="n">
        <v>164</v>
      </c>
      <c r="B169" s="155" t="inlineStr">
        <is>
          <t>332504</t>
        </is>
      </c>
      <c r="C169" s="153" t="n">
        <v>41506</v>
      </c>
      <c r="D169" s="538" t="n">
        <v>22.74</v>
      </c>
      <c r="E169" s="145" t="inlineStr">
        <is>
          <t>S G L CAMBODIA</t>
        </is>
      </c>
      <c r="F169" s="142" t="inlineStr">
        <is>
          <t>100119816</t>
        </is>
      </c>
      <c r="G169" s="155" t="inlineStr">
        <is>
          <t>332504</t>
        </is>
      </c>
      <c r="H169" s="153" t="n">
        <v>41506</v>
      </c>
      <c r="I169" s="538" t="n">
        <v>22.74</v>
      </c>
      <c r="J169" s="180" t="n"/>
    </row>
    <row r="170" ht="18" customHeight="1" s="59">
      <c r="A170" s="150" t="n">
        <v>165</v>
      </c>
      <c r="B170" s="155" t="inlineStr">
        <is>
          <t>332506</t>
        </is>
      </c>
      <c r="C170" s="153" t="n">
        <v>41506</v>
      </c>
      <c r="D170" s="538" t="n">
        <v>38.68</v>
      </c>
      <c r="E170" s="145" t="inlineStr">
        <is>
          <t>S G L CAMBODIA</t>
        </is>
      </c>
      <c r="F170" s="142" t="inlineStr">
        <is>
          <t>100119816</t>
        </is>
      </c>
      <c r="G170" s="155" t="inlineStr">
        <is>
          <t>332506</t>
        </is>
      </c>
      <c r="H170" s="153" t="n">
        <v>41506</v>
      </c>
      <c r="I170" s="538" t="n">
        <v>38.68</v>
      </c>
      <c r="J170" s="180" t="n"/>
    </row>
    <row r="171" ht="18" customHeight="1" s="59">
      <c r="A171" s="150" t="n">
        <v>166</v>
      </c>
      <c r="B171" s="155" t="inlineStr">
        <is>
          <t>332527</t>
        </is>
      </c>
      <c r="C171" s="153" t="n">
        <v>41506</v>
      </c>
      <c r="D171" s="538" t="n">
        <v>95.64</v>
      </c>
      <c r="E171" s="145" t="inlineStr">
        <is>
          <t>S G L CAMBODIA</t>
        </is>
      </c>
      <c r="F171" s="142" t="inlineStr">
        <is>
          <t>100119816</t>
        </is>
      </c>
      <c r="G171" s="155" t="inlineStr">
        <is>
          <t>332527</t>
        </is>
      </c>
      <c r="H171" s="153" t="n">
        <v>41506</v>
      </c>
      <c r="I171" s="538" t="n">
        <v>95.64</v>
      </c>
      <c r="J171" s="180" t="n"/>
    </row>
    <row r="172" ht="18" customHeight="1" s="59">
      <c r="A172" s="150" t="n">
        <v>167</v>
      </c>
      <c r="B172" s="155" t="inlineStr">
        <is>
          <t>332539</t>
        </is>
      </c>
      <c r="C172" s="153" t="n">
        <v>41506</v>
      </c>
      <c r="D172" s="538" t="n">
        <v>22.34</v>
      </c>
      <c r="E172" s="145" t="inlineStr">
        <is>
          <t>S G L CAMBODIA</t>
        </is>
      </c>
      <c r="F172" s="142" t="inlineStr">
        <is>
          <t>100119816</t>
        </is>
      </c>
      <c r="G172" s="155" t="inlineStr">
        <is>
          <t>332539</t>
        </is>
      </c>
      <c r="H172" s="153" t="n">
        <v>41506</v>
      </c>
      <c r="I172" s="538" t="n">
        <v>22.34</v>
      </c>
      <c r="J172" s="180" t="n"/>
    </row>
    <row r="173" ht="18" customHeight="1" s="59">
      <c r="A173" s="150" t="n">
        <v>168</v>
      </c>
      <c r="B173" s="155" t="inlineStr">
        <is>
          <t>332635</t>
        </is>
      </c>
      <c r="C173" s="153" t="n">
        <v>41512</v>
      </c>
      <c r="D173" s="538" t="n">
        <v>27.28</v>
      </c>
      <c r="E173" s="145" t="inlineStr">
        <is>
          <t>S G L CAMBODIA</t>
        </is>
      </c>
      <c r="F173" s="142" t="inlineStr">
        <is>
          <t>100119816</t>
        </is>
      </c>
      <c r="G173" s="155" t="inlineStr">
        <is>
          <t>332635</t>
        </is>
      </c>
      <c r="H173" s="153" t="n">
        <v>41512</v>
      </c>
      <c r="I173" s="538" t="n">
        <v>27.28</v>
      </c>
      <c r="J173" s="180" t="n"/>
    </row>
    <row r="174" ht="18" customHeight="1" s="59">
      <c r="A174" s="150" t="n">
        <v>169</v>
      </c>
      <c r="B174" s="155" t="inlineStr">
        <is>
          <t>332640</t>
        </is>
      </c>
      <c r="C174" s="153" t="n">
        <v>41512</v>
      </c>
      <c r="D174" s="538" t="n">
        <v>86.19</v>
      </c>
      <c r="E174" s="145" t="inlineStr">
        <is>
          <t>S G L CAMBODIA</t>
        </is>
      </c>
      <c r="F174" s="142" t="inlineStr">
        <is>
          <t>100119816</t>
        </is>
      </c>
      <c r="G174" s="155" t="inlineStr">
        <is>
          <t>332640</t>
        </is>
      </c>
      <c r="H174" s="153" t="n">
        <v>41512</v>
      </c>
      <c r="I174" s="538" t="n">
        <v>86.19</v>
      </c>
      <c r="J174" s="180" t="n"/>
    </row>
    <row r="175" ht="18" customHeight="1" s="59">
      <c r="A175" s="150" t="n">
        <v>170</v>
      </c>
      <c r="B175" s="155" t="inlineStr">
        <is>
          <t>332688</t>
        </is>
      </c>
      <c r="C175" s="153" t="n">
        <v>41513</v>
      </c>
      <c r="D175" s="538" t="n">
        <v>33.75</v>
      </c>
      <c r="E175" s="145" t="inlineStr">
        <is>
          <t>S G L CAMBODIA</t>
        </is>
      </c>
      <c r="F175" s="142" t="inlineStr">
        <is>
          <t>100119816</t>
        </is>
      </c>
      <c r="G175" s="155" t="inlineStr">
        <is>
          <t>332688</t>
        </is>
      </c>
      <c r="H175" s="153" t="n">
        <v>41513</v>
      </c>
      <c r="I175" s="538" t="n">
        <v>33.75</v>
      </c>
      <c r="J175" s="180" t="n"/>
    </row>
    <row r="176" ht="18" customHeight="1" s="59">
      <c r="A176" s="150" t="n">
        <v>171</v>
      </c>
      <c r="B176" s="155" t="inlineStr">
        <is>
          <t>332748</t>
        </is>
      </c>
      <c r="C176" s="153" t="n">
        <v>41519</v>
      </c>
      <c r="D176" s="538" t="n">
        <v>24.84</v>
      </c>
      <c r="E176" s="145" t="inlineStr">
        <is>
          <t>S G L CAMBODIA</t>
        </is>
      </c>
      <c r="F176" s="142" t="inlineStr">
        <is>
          <t>100119816</t>
        </is>
      </c>
      <c r="G176" s="155" t="inlineStr">
        <is>
          <t>332748</t>
        </is>
      </c>
      <c r="H176" s="153" t="n">
        <v>41519</v>
      </c>
      <c r="I176" s="538" t="n">
        <v>24.84</v>
      </c>
      <c r="J176" s="180" t="n"/>
    </row>
    <row r="177" ht="18" customHeight="1" s="59">
      <c r="A177" s="150" t="n">
        <v>172</v>
      </c>
      <c r="B177" s="155" t="inlineStr">
        <is>
          <t>332794</t>
        </is>
      </c>
      <c r="C177" s="153" t="n">
        <v>41520</v>
      </c>
      <c r="D177" s="538" t="n">
        <v>26.6</v>
      </c>
      <c r="E177" s="145" t="inlineStr">
        <is>
          <t>S G L CAMBODIA</t>
        </is>
      </c>
      <c r="F177" s="142" t="inlineStr">
        <is>
          <t>100119816</t>
        </is>
      </c>
      <c r="G177" s="155" t="inlineStr">
        <is>
          <t>332794</t>
        </is>
      </c>
      <c r="H177" s="153" t="n">
        <v>41520</v>
      </c>
      <c r="I177" s="538" t="n">
        <v>26.6</v>
      </c>
      <c r="J177" s="180" t="n"/>
    </row>
    <row r="178" ht="18" customHeight="1" s="59">
      <c r="A178" s="150" t="n">
        <v>173</v>
      </c>
      <c r="B178" s="155" t="inlineStr">
        <is>
          <t>332803</t>
        </is>
      </c>
      <c r="C178" s="153" t="n">
        <v>41520</v>
      </c>
      <c r="D178" s="538" t="n">
        <v>51.81</v>
      </c>
      <c r="E178" s="145" t="inlineStr">
        <is>
          <t>S G L CAMBODIA</t>
        </is>
      </c>
      <c r="F178" s="142" t="inlineStr">
        <is>
          <t>100119816</t>
        </is>
      </c>
      <c r="G178" s="155" t="inlineStr">
        <is>
          <t>332803</t>
        </is>
      </c>
      <c r="H178" s="153" t="n">
        <v>41520</v>
      </c>
      <c r="I178" s="538" t="n">
        <v>51.81</v>
      </c>
      <c r="J178" s="180" t="n"/>
    </row>
    <row r="179" ht="18" customHeight="1" s="59">
      <c r="A179" s="150" t="n">
        <v>174</v>
      </c>
      <c r="B179" s="155" t="inlineStr">
        <is>
          <t>332805</t>
        </is>
      </c>
      <c r="C179" s="153" t="n">
        <v>41520</v>
      </c>
      <c r="D179" s="538" t="n">
        <v>36.48</v>
      </c>
      <c r="E179" s="145" t="inlineStr">
        <is>
          <t>S G L CAMBODIA</t>
        </is>
      </c>
      <c r="F179" s="142" t="inlineStr">
        <is>
          <t>100119816</t>
        </is>
      </c>
      <c r="G179" s="155" t="inlineStr">
        <is>
          <t>332805</t>
        </is>
      </c>
      <c r="H179" s="153" t="n">
        <v>41520</v>
      </c>
      <c r="I179" s="538" t="n">
        <v>36.48</v>
      </c>
      <c r="J179" s="180" t="n"/>
    </row>
    <row r="180" ht="18" customHeight="1" s="59">
      <c r="A180" s="150" t="n">
        <v>175</v>
      </c>
      <c r="B180" s="155" t="inlineStr">
        <is>
          <t>332880</t>
        </is>
      </c>
      <c r="C180" s="153" t="n">
        <v>41526</v>
      </c>
      <c r="D180" s="538" t="n">
        <v>5</v>
      </c>
      <c r="E180" s="145" t="inlineStr">
        <is>
          <t>S G L CAMBODIA</t>
        </is>
      </c>
      <c r="F180" s="142" t="inlineStr">
        <is>
          <t>100119816</t>
        </is>
      </c>
      <c r="G180" s="155" t="inlineStr">
        <is>
          <t>332880</t>
        </is>
      </c>
      <c r="H180" s="153" t="n">
        <v>41526</v>
      </c>
      <c r="I180" s="538" t="n">
        <v>5</v>
      </c>
      <c r="J180" s="180" t="n"/>
    </row>
    <row r="181" ht="18" customHeight="1" s="59">
      <c r="A181" s="150" t="n">
        <v>176</v>
      </c>
      <c r="B181" s="155" t="inlineStr">
        <is>
          <t>332907</t>
        </is>
      </c>
      <c r="C181" s="153" t="n">
        <v>41527</v>
      </c>
      <c r="D181" s="538" t="n">
        <v>44.95</v>
      </c>
      <c r="E181" s="145" t="inlineStr">
        <is>
          <t>S G L CAMBODIA</t>
        </is>
      </c>
      <c r="F181" s="142" t="inlineStr">
        <is>
          <t>100119816</t>
        </is>
      </c>
      <c r="G181" s="155" t="inlineStr">
        <is>
          <t>332907</t>
        </is>
      </c>
      <c r="H181" s="153" t="n">
        <v>41527</v>
      </c>
      <c r="I181" s="538" t="n">
        <v>44.95</v>
      </c>
      <c r="J181" s="180" t="n"/>
    </row>
    <row r="182" ht="18" customHeight="1" s="59">
      <c r="A182" s="150" t="n">
        <v>177</v>
      </c>
      <c r="B182" s="155" t="inlineStr">
        <is>
          <t>332919</t>
        </is>
      </c>
      <c r="C182" s="153" t="n">
        <v>41527</v>
      </c>
      <c r="D182" s="538" t="n">
        <v>33.31</v>
      </c>
      <c r="E182" s="145" t="inlineStr">
        <is>
          <t>S G L CAMBODIA</t>
        </is>
      </c>
      <c r="F182" s="142" t="inlineStr">
        <is>
          <t>100119816</t>
        </is>
      </c>
      <c r="G182" s="155" t="inlineStr">
        <is>
          <t>332919</t>
        </is>
      </c>
      <c r="H182" s="153" t="n">
        <v>41527</v>
      </c>
      <c r="I182" s="538" t="n">
        <v>33.31</v>
      </c>
      <c r="J182" s="180" t="n"/>
    </row>
    <row r="183" ht="18" customHeight="1" s="59">
      <c r="A183" s="150" t="n">
        <v>178</v>
      </c>
      <c r="B183" s="155" t="inlineStr">
        <is>
          <t>332967</t>
        </is>
      </c>
      <c r="C183" s="153" t="n">
        <v>41527</v>
      </c>
      <c r="D183" s="538" t="n">
        <v>22.51</v>
      </c>
      <c r="E183" s="145" t="inlineStr">
        <is>
          <t>S G L CAMBODIA</t>
        </is>
      </c>
      <c r="F183" s="142" t="inlineStr">
        <is>
          <t>100119816</t>
        </is>
      </c>
      <c r="G183" s="155" t="inlineStr">
        <is>
          <t>332967</t>
        </is>
      </c>
      <c r="H183" s="153" t="n">
        <v>41527</v>
      </c>
      <c r="I183" s="538" t="n">
        <v>22.51</v>
      </c>
      <c r="J183" s="180" t="n"/>
    </row>
    <row r="184" ht="18" customHeight="1" s="59">
      <c r="A184" s="150" t="n">
        <v>179</v>
      </c>
      <c r="B184" s="155" t="inlineStr">
        <is>
          <t>332988</t>
        </is>
      </c>
      <c r="C184" s="153" t="n">
        <v>41528</v>
      </c>
      <c r="D184" s="538" t="n">
        <v>28.01</v>
      </c>
      <c r="E184" s="145" t="inlineStr">
        <is>
          <t>S G L CAMBODIA</t>
        </is>
      </c>
      <c r="F184" s="142" t="inlineStr">
        <is>
          <t>100119816</t>
        </is>
      </c>
      <c r="G184" s="155" t="inlineStr">
        <is>
          <t>332988</t>
        </is>
      </c>
      <c r="H184" s="153" t="n">
        <v>41528</v>
      </c>
      <c r="I184" s="538" t="n">
        <v>28.01</v>
      </c>
      <c r="J184" s="180" t="n"/>
    </row>
    <row r="185" ht="18" customHeight="1" s="59">
      <c r="A185" s="150" t="n">
        <v>180</v>
      </c>
      <c r="B185" s="155" t="inlineStr">
        <is>
          <t>333011</t>
        </is>
      </c>
      <c r="C185" s="153" t="n">
        <v>41528</v>
      </c>
      <c r="D185" s="538" t="n">
        <v>86.56999999999999</v>
      </c>
      <c r="E185" s="145" t="inlineStr">
        <is>
          <t>S G L CAMBODIA</t>
        </is>
      </c>
      <c r="F185" s="142" t="inlineStr">
        <is>
          <t>100119816</t>
        </is>
      </c>
      <c r="G185" s="155" t="inlineStr">
        <is>
          <t>333011</t>
        </is>
      </c>
      <c r="H185" s="153" t="n">
        <v>41528</v>
      </c>
      <c r="I185" s="538" t="n">
        <v>86.56999999999999</v>
      </c>
      <c r="J185" s="180" t="n"/>
    </row>
    <row r="186" ht="18" customHeight="1" s="59">
      <c r="A186" s="150" t="n">
        <v>181</v>
      </c>
      <c r="B186" s="155" t="inlineStr">
        <is>
          <t>333013</t>
        </is>
      </c>
      <c r="C186" s="153" t="n">
        <v>41528</v>
      </c>
      <c r="D186" s="538" t="n">
        <v>36.7</v>
      </c>
      <c r="E186" s="145" t="inlineStr">
        <is>
          <t>S G L CAMBODIA</t>
        </is>
      </c>
      <c r="F186" s="142" t="inlineStr">
        <is>
          <t>100119816</t>
        </is>
      </c>
      <c r="G186" s="155" t="inlineStr">
        <is>
          <t>333013</t>
        </is>
      </c>
      <c r="H186" s="153" t="n">
        <v>41528</v>
      </c>
      <c r="I186" s="538" t="n">
        <v>36.7</v>
      </c>
      <c r="J186" s="180" t="n"/>
    </row>
    <row r="187" ht="18" customHeight="1" s="59">
      <c r="A187" s="150" t="n">
        <v>182</v>
      </c>
      <c r="B187" s="155" t="inlineStr">
        <is>
          <t>333040</t>
        </is>
      </c>
      <c r="C187" s="153" t="n">
        <v>41528</v>
      </c>
      <c r="D187" s="538" t="n">
        <v>59.52</v>
      </c>
      <c r="E187" s="145" t="inlineStr">
        <is>
          <t>S G L CAMBODIA</t>
        </is>
      </c>
      <c r="F187" s="142" t="inlineStr">
        <is>
          <t>100119816</t>
        </is>
      </c>
      <c r="G187" s="155" t="inlineStr">
        <is>
          <t>333040</t>
        </is>
      </c>
      <c r="H187" s="153" t="n">
        <v>41528</v>
      </c>
      <c r="I187" s="538" t="n">
        <v>59.52</v>
      </c>
      <c r="J187" s="180" t="n"/>
    </row>
    <row r="188" ht="18" customHeight="1" s="59">
      <c r="A188" s="150" t="n">
        <v>183</v>
      </c>
      <c r="B188" s="155" t="inlineStr">
        <is>
          <t>333059</t>
        </is>
      </c>
      <c r="C188" s="153" t="n">
        <v>41528</v>
      </c>
      <c r="D188" s="538" t="n">
        <v>195.16</v>
      </c>
      <c r="E188" s="145" t="inlineStr">
        <is>
          <t>S G L CAMBODIA</t>
        </is>
      </c>
      <c r="F188" s="142" t="inlineStr">
        <is>
          <t>100119816</t>
        </is>
      </c>
      <c r="G188" s="155" t="inlineStr">
        <is>
          <t>333059</t>
        </is>
      </c>
      <c r="H188" s="153" t="n">
        <v>41528</v>
      </c>
      <c r="I188" s="538" t="n">
        <v>195.16</v>
      </c>
      <c r="J188" s="180" t="n"/>
    </row>
    <row r="189" ht="18" customHeight="1" s="59">
      <c r="A189" s="150" t="n">
        <v>184</v>
      </c>
      <c r="B189" s="155" t="inlineStr">
        <is>
          <t>333103</t>
        </is>
      </c>
      <c r="C189" s="153" t="n">
        <v>41533</v>
      </c>
      <c r="D189" s="538" t="n">
        <v>28.82</v>
      </c>
      <c r="E189" s="145" t="inlineStr">
        <is>
          <t>S G L CAMBODIA</t>
        </is>
      </c>
      <c r="F189" s="142" t="inlineStr">
        <is>
          <t>100119816</t>
        </is>
      </c>
      <c r="G189" s="155" t="inlineStr">
        <is>
          <t>333103</t>
        </is>
      </c>
      <c r="H189" s="153" t="n">
        <v>41533</v>
      </c>
      <c r="I189" s="538" t="n">
        <v>28.82</v>
      </c>
      <c r="J189" s="180" t="n"/>
    </row>
    <row r="190" ht="18" customHeight="1" s="59">
      <c r="A190" s="150" t="n">
        <v>185</v>
      </c>
      <c r="B190" s="155" t="inlineStr">
        <is>
          <t>333134</t>
        </is>
      </c>
      <c r="C190" s="153" t="n">
        <v>41534</v>
      </c>
      <c r="D190" s="538" t="n">
        <v>22.3</v>
      </c>
      <c r="E190" s="145" t="inlineStr">
        <is>
          <t>S G L CAMBODIA</t>
        </is>
      </c>
      <c r="F190" s="142" t="inlineStr">
        <is>
          <t>100119816</t>
        </is>
      </c>
      <c r="G190" s="155" t="inlineStr">
        <is>
          <t>333134</t>
        </is>
      </c>
      <c r="H190" s="153" t="n">
        <v>41534</v>
      </c>
      <c r="I190" s="538" t="n">
        <v>22.3</v>
      </c>
      <c r="J190" s="180" t="n"/>
    </row>
    <row r="191" ht="18" customHeight="1" s="59">
      <c r="A191" s="150" t="n">
        <v>186</v>
      </c>
      <c r="B191" s="155" t="inlineStr">
        <is>
          <t>333167</t>
        </is>
      </c>
      <c r="C191" s="153" t="n">
        <v>41534</v>
      </c>
      <c r="D191" s="538" t="n">
        <v>39.63</v>
      </c>
      <c r="E191" s="145" t="inlineStr">
        <is>
          <t>S G L CAMBODIA</t>
        </is>
      </c>
      <c r="F191" s="142" t="inlineStr">
        <is>
          <t>100119816</t>
        </is>
      </c>
      <c r="G191" s="155" t="inlineStr">
        <is>
          <t>333167</t>
        </is>
      </c>
      <c r="H191" s="153" t="n">
        <v>41534</v>
      </c>
      <c r="I191" s="538" t="n">
        <v>39.63</v>
      </c>
      <c r="J191" s="180" t="n"/>
    </row>
    <row r="192" ht="18" customHeight="1" s="59">
      <c r="A192" s="150" t="n">
        <v>187</v>
      </c>
      <c r="B192" s="155" t="inlineStr">
        <is>
          <t>333184</t>
        </is>
      </c>
      <c r="C192" s="153" t="n">
        <v>41534</v>
      </c>
      <c r="D192" s="538" t="n">
        <v>37.34</v>
      </c>
      <c r="E192" s="145" t="inlineStr">
        <is>
          <t>S G L CAMBODIA</t>
        </is>
      </c>
      <c r="F192" s="142" t="inlineStr">
        <is>
          <t>100119816</t>
        </is>
      </c>
      <c r="G192" s="155" t="inlineStr">
        <is>
          <t>333184</t>
        </is>
      </c>
      <c r="H192" s="153" t="n">
        <v>41534</v>
      </c>
      <c r="I192" s="538" t="n">
        <v>37.34</v>
      </c>
      <c r="J192" s="180" t="n"/>
    </row>
    <row r="193" ht="18" customHeight="1" s="59">
      <c r="A193" s="150" t="n">
        <v>188</v>
      </c>
      <c r="B193" s="155" t="inlineStr">
        <is>
          <t>333196</t>
        </is>
      </c>
      <c r="C193" s="153" t="n">
        <v>41534</v>
      </c>
      <c r="D193" s="538" t="n">
        <v>22.1</v>
      </c>
      <c r="E193" s="145" t="inlineStr">
        <is>
          <t>S G L CAMBODIA</t>
        </is>
      </c>
      <c r="F193" s="142" t="inlineStr">
        <is>
          <t>100119816</t>
        </is>
      </c>
      <c r="G193" s="155" t="inlineStr">
        <is>
          <t>333196</t>
        </is>
      </c>
      <c r="H193" s="153" t="n">
        <v>41534</v>
      </c>
      <c r="I193" s="538" t="n">
        <v>22.1</v>
      </c>
      <c r="J193" s="180" t="n"/>
    </row>
    <row r="194" ht="18" customHeight="1" s="59">
      <c r="A194" s="150" t="n">
        <v>189</v>
      </c>
      <c r="B194" s="155" t="inlineStr">
        <is>
          <t>333287</t>
        </is>
      </c>
      <c r="C194" s="153" t="n">
        <v>41542</v>
      </c>
      <c r="D194" s="538" t="n">
        <v>37</v>
      </c>
      <c r="E194" s="145" t="inlineStr">
        <is>
          <t>S G L CAMBODIA</t>
        </is>
      </c>
      <c r="F194" s="142" t="inlineStr">
        <is>
          <t>100119816</t>
        </is>
      </c>
      <c r="G194" s="155" t="inlineStr">
        <is>
          <t>333287</t>
        </is>
      </c>
      <c r="H194" s="153" t="n">
        <v>41542</v>
      </c>
      <c r="I194" s="538" t="n">
        <v>37</v>
      </c>
      <c r="J194" s="180" t="n"/>
    </row>
    <row r="195" ht="18" customHeight="1" s="59">
      <c r="A195" s="150" t="n">
        <v>190</v>
      </c>
      <c r="B195" s="155" t="inlineStr">
        <is>
          <t>333299</t>
        </is>
      </c>
      <c r="C195" s="153" t="n">
        <v>41542</v>
      </c>
      <c r="D195" s="538" t="n">
        <v>22.3</v>
      </c>
      <c r="E195" s="145" t="inlineStr">
        <is>
          <t>S G L CAMBODIA</t>
        </is>
      </c>
      <c r="F195" s="142" t="inlineStr">
        <is>
          <t>100119816</t>
        </is>
      </c>
      <c r="G195" s="155" t="inlineStr">
        <is>
          <t>333299</t>
        </is>
      </c>
      <c r="H195" s="153" t="n">
        <v>41542</v>
      </c>
      <c r="I195" s="538" t="n">
        <v>22.3</v>
      </c>
      <c r="J195" s="180" t="n"/>
    </row>
    <row r="196" ht="18" customHeight="1" s="59">
      <c r="A196" s="150" t="n">
        <v>191</v>
      </c>
      <c r="B196" s="155" t="inlineStr">
        <is>
          <t>333317</t>
        </is>
      </c>
      <c r="C196" s="153" t="n">
        <v>41542</v>
      </c>
      <c r="D196" s="538" t="n">
        <v>66.61</v>
      </c>
      <c r="E196" s="145" t="inlineStr">
        <is>
          <t>S G L CAMBODIA</t>
        </is>
      </c>
      <c r="F196" s="142" t="inlineStr">
        <is>
          <t>100119816</t>
        </is>
      </c>
      <c r="G196" s="155" t="inlineStr">
        <is>
          <t>333317</t>
        </is>
      </c>
      <c r="H196" s="153" t="n">
        <v>41542</v>
      </c>
      <c r="I196" s="538" t="n">
        <v>66.61</v>
      </c>
      <c r="J196" s="180" t="n"/>
    </row>
    <row r="197" ht="18" customHeight="1" s="59">
      <c r="A197" s="150" t="n">
        <v>192</v>
      </c>
      <c r="B197" s="155" t="inlineStr">
        <is>
          <t>333408</t>
        </is>
      </c>
      <c r="C197" s="153" t="n">
        <v>41547</v>
      </c>
      <c r="D197" s="538" t="n">
        <v>22.3</v>
      </c>
      <c r="E197" s="145" t="inlineStr">
        <is>
          <t>S G L CAMBODIA</t>
        </is>
      </c>
      <c r="F197" s="142" t="inlineStr">
        <is>
          <t>100119816</t>
        </is>
      </c>
      <c r="G197" s="155" t="inlineStr">
        <is>
          <t>333408</t>
        </is>
      </c>
      <c r="H197" s="153" t="n">
        <v>41547</v>
      </c>
      <c r="I197" s="538" t="n">
        <v>22.3</v>
      </c>
      <c r="J197" s="180" t="n"/>
    </row>
    <row r="198" ht="18" customHeight="1" s="59">
      <c r="A198" s="150" t="n">
        <v>193</v>
      </c>
      <c r="B198" s="155" t="inlineStr">
        <is>
          <t>333448</t>
        </is>
      </c>
      <c r="C198" s="153" t="n">
        <v>41547</v>
      </c>
      <c r="D198" s="538" t="n">
        <v>34.02</v>
      </c>
      <c r="E198" s="145" t="inlineStr">
        <is>
          <t>S G L CAMBODIA</t>
        </is>
      </c>
      <c r="F198" s="142" t="inlineStr">
        <is>
          <t>100119816</t>
        </is>
      </c>
      <c r="G198" s="155" t="inlineStr">
        <is>
          <t>333448</t>
        </is>
      </c>
      <c r="H198" s="153" t="n">
        <v>41547</v>
      </c>
      <c r="I198" s="538" t="n">
        <v>34.02</v>
      </c>
      <c r="J198" s="180" t="n"/>
    </row>
    <row r="199" ht="18" customHeight="1" s="59">
      <c r="A199" s="150" t="n">
        <v>194</v>
      </c>
      <c r="B199" s="155" t="inlineStr">
        <is>
          <t>333469</t>
        </is>
      </c>
      <c r="C199" s="153" t="n">
        <v>41547</v>
      </c>
      <c r="D199" s="538" t="n">
        <v>23.38</v>
      </c>
      <c r="E199" s="145" t="inlineStr">
        <is>
          <t>S G L CAMBODIA</t>
        </is>
      </c>
      <c r="F199" s="142" t="inlineStr">
        <is>
          <t>100119816</t>
        </is>
      </c>
      <c r="G199" s="155" t="inlineStr">
        <is>
          <t>333469</t>
        </is>
      </c>
      <c r="H199" s="153" t="n">
        <v>41547</v>
      </c>
      <c r="I199" s="538" t="n">
        <v>23.38</v>
      </c>
      <c r="J199" s="180" t="n"/>
    </row>
    <row r="200" ht="18" customHeight="1" s="59">
      <c r="A200" s="150" t="n">
        <v>195</v>
      </c>
      <c r="B200" s="155" t="inlineStr">
        <is>
          <t>333478</t>
        </is>
      </c>
      <c r="C200" s="153" t="n">
        <v>41547</v>
      </c>
      <c r="D200" s="538" t="n">
        <v>23.87</v>
      </c>
      <c r="E200" s="145" t="inlineStr">
        <is>
          <t>S G L CAMBODIA</t>
        </is>
      </c>
      <c r="F200" s="142" t="inlineStr">
        <is>
          <t>100119816</t>
        </is>
      </c>
      <c r="G200" s="155" t="inlineStr">
        <is>
          <t>333478</t>
        </is>
      </c>
      <c r="H200" s="153" t="n">
        <v>41547</v>
      </c>
      <c r="I200" s="538" t="n">
        <v>23.87</v>
      </c>
      <c r="J200" s="180" t="n"/>
    </row>
    <row r="201" ht="18" customHeight="1" s="59">
      <c r="A201" s="150" t="n">
        <v>196</v>
      </c>
      <c r="B201" s="155" t="inlineStr">
        <is>
          <t>333537</t>
        </is>
      </c>
      <c r="C201" s="153" t="n">
        <v>41555</v>
      </c>
      <c r="D201" s="538" t="n">
        <v>26.6</v>
      </c>
      <c r="E201" s="145" t="inlineStr">
        <is>
          <t>S G L CAMBODIA</t>
        </is>
      </c>
      <c r="F201" s="142" t="inlineStr">
        <is>
          <t>100119816</t>
        </is>
      </c>
      <c r="G201" s="155" t="inlineStr">
        <is>
          <t>333537</t>
        </is>
      </c>
      <c r="H201" s="153" t="n">
        <v>41555</v>
      </c>
      <c r="I201" s="538" t="n">
        <v>26.6</v>
      </c>
      <c r="J201" s="180" t="n"/>
    </row>
    <row r="202" ht="18" customHeight="1" s="59">
      <c r="A202" s="150" t="n">
        <v>197</v>
      </c>
      <c r="B202" s="155" t="inlineStr">
        <is>
          <t>333554</t>
        </is>
      </c>
      <c r="C202" s="153" t="n">
        <v>41555</v>
      </c>
      <c r="D202" s="538" t="n">
        <v>22.1</v>
      </c>
      <c r="E202" s="145" t="inlineStr">
        <is>
          <t>S G L CAMBODIA</t>
        </is>
      </c>
      <c r="F202" s="142" t="inlineStr">
        <is>
          <t>100119816</t>
        </is>
      </c>
      <c r="G202" s="155" t="inlineStr">
        <is>
          <t>333554</t>
        </is>
      </c>
      <c r="H202" s="153" t="n">
        <v>41555</v>
      </c>
      <c r="I202" s="538" t="n">
        <v>22.1</v>
      </c>
      <c r="J202" s="180" t="n"/>
    </row>
    <row r="203" ht="18" customHeight="1" s="59">
      <c r="A203" s="150" t="n">
        <v>198</v>
      </c>
      <c r="B203" s="155" t="inlineStr">
        <is>
          <t>333581</t>
        </is>
      </c>
      <c r="C203" s="153" t="n">
        <v>41555</v>
      </c>
      <c r="D203" s="538" t="n">
        <v>23.74</v>
      </c>
      <c r="E203" s="145" t="inlineStr">
        <is>
          <t>S G L CAMBODIA</t>
        </is>
      </c>
      <c r="F203" s="142" t="inlineStr">
        <is>
          <t>100119816</t>
        </is>
      </c>
      <c r="G203" s="155" t="inlineStr">
        <is>
          <t>333581</t>
        </is>
      </c>
      <c r="H203" s="153" t="n">
        <v>41555</v>
      </c>
      <c r="I203" s="538" t="n">
        <v>23.74</v>
      </c>
      <c r="J203" s="180" t="n"/>
    </row>
    <row r="204" ht="18" customHeight="1" s="59">
      <c r="A204" s="150" t="n">
        <v>199</v>
      </c>
      <c r="B204" s="155" t="inlineStr">
        <is>
          <t>333605</t>
        </is>
      </c>
      <c r="C204" s="153" t="n">
        <v>41555</v>
      </c>
      <c r="D204" s="538" t="n">
        <v>27.52</v>
      </c>
      <c r="E204" s="145" t="inlineStr">
        <is>
          <t>S G L CAMBODIA</t>
        </is>
      </c>
      <c r="F204" s="142" t="inlineStr">
        <is>
          <t>100119816</t>
        </is>
      </c>
      <c r="G204" s="155" t="inlineStr">
        <is>
          <t>333605</t>
        </is>
      </c>
      <c r="H204" s="153" t="n">
        <v>41555</v>
      </c>
      <c r="I204" s="538" t="n">
        <v>27.52</v>
      </c>
      <c r="J204" s="180" t="n"/>
    </row>
    <row r="205" ht="18" customHeight="1" s="59">
      <c r="A205" s="150" t="n">
        <v>200</v>
      </c>
      <c r="B205" s="155" t="inlineStr">
        <is>
          <t>333646</t>
        </is>
      </c>
      <c r="C205" s="153" t="n">
        <v>41555</v>
      </c>
      <c r="D205" s="538" t="n">
        <v>43.05</v>
      </c>
      <c r="E205" s="145" t="inlineStr">
        <is>
          <t>S G L CAMBODIA</t>
        </is>
      </c>
      <c r="F205" s="142" t="inlineStr">
        <is>
          <t>100119816</t>
        </is>
      </c>
      <c r="G205" s="155" t="inlineStr">
        <is>
          <t>333646</t>
        </is>
      </c>
      <c r="H205" s="153" t="n">
        <v>41555</v>
      </c>
      <c r="I205" s="538" t="n">
        <v>43.05</v>
      </c>
      <c r="J205" s="180" t="n"/>
    </row>
    <row r="206" ht="18" customHeight="1" s="59">
      <c r="A206" s="150" t="n">
        <v>201</v>
      </c>
      <c r="B206" s="155" t="inlineStr">
        <is>
          <t>333653</t>
        </is>
      </c>
      <c r="C206" s="153" t="n">
        <v>41555</v>
      </c>
      <c r="D206" s="538" t="n">
        <v>57.65</v>
      </c>
      <c r="E206" s="145" t="inlineStr">
        <is>
          <t>S G L CAMBODIA</t>
        </is>
      </c>
      <c r="F206" s="142" t="inlineStr">
        <is>
          <t>100119816</t>
        </is>
      </c>
      <c r="G206" s="155" t="inlineStr">
        <is>
          <t>333653</t>
        </is>
      </c>
      <c r="H206" s="153" t="n">
        <v>41555</v>
      </c>
      <c r="I206" s="538" t="n">
        <v>57.65</v>
      </c>
      <c r="J206" s="180" t="n"/>
    </row>
    <row r="207" ht="18" customHeight="1" s="59">
      <c r="A207" s="150" t="n">
        <v>202</v>
      </c>
      <c r="B207" s="155" t="inlineStr">
        <is>
          <t>333664</t>
        </is>
      </c>
      <c r="C207" s="153" t="n">
        <v>41556</v>
      </c>
      <c r="D207" s="538" t="n">
        <v>35.94</v>
      </c>
      <c r="E207" s="145" t="inlineStr">
        <is>
          <t>S G L CAMBODIA</t>
        </is>
      </c>
      <c r="F207" s="142" t="inlineStr">
        <is>
          <t>100119816</t>
        </is>
      </c>
      <c r="G207" s="155" t="inlineStr">
        <is>
          <t>333664</t>
        </is>
      </c>
      <c r="H207" s="153" t="n">
        <v>41556</v>
      </c>
      <c r="I207" s="538" t="n">
        <v>35.94</v>
      </c>
      <c r="J207" s="180" t="n"/>
    </row>
    <row r="208" ht="18" customHeight="1" s="59">
      <c r="A208" s="150" t="n">
        <v>203</v>
      </c>
      <c r="B208" s="155" t="inlineStr">
        <is>
          <t>333724</t>
        </is>
      </c>
      <c r="C208" s="153" t="n">
        <v>41558</v>
      </c>
      <c r="D208" s="538" t="n">
        <v>69.25</v>
      </c>
      <c r="E208" s="145" t="inlineStr">
        <is>
          <t>S G L CAMBODIA</t>
        </is>
      </c>
      <c r="F208" s="142" t="inlineStr">
        <is>
          <t>100119816</t>
        </is>
      </c>
      <c r="G208" s="155" t="inlineStr">
        <is>
          <t>333724</t>
        </is>
      </c>
      <c r="H208" s="153" t="n">
        <v>41558</v>
      </c>
      <c r="I208" s="538" t="n">
        <v>69.25</v>
      </c>
      <c r="J208" s="180" t="n"/>
    </row>
    <row r="209" ht="18" customHeight="1" s="59">
      <c r="A209" s="150" t="n">
        <v>204</v>
      </c>
      <c r="B209" s="155" t="inlineStr">
        <is>
          <t>333761</t>
        </is>
      </c>
      <c r="C209" s="153" t="n">
        <v>41558</v>
      </c>
      <c r="D209" s="538" t="n">
        <v>26.81</v>
      </c>
      <c r="E209" s="145" t="inlineStr">
        <is>
          <t>S G L CAMBODIA</t>
        </is>
      </c>
      <c r="F209" s="142" t="inlineStr">
        <is>
          <t>100119816</t>
        </is>
      </c>
      <c r="G209" s="155" t="inlineStr">
        <is>
          <t>333761</t>
        </is>
      </c>
      <c r="H209" s="153" t="n">
        <v>41558</v>
      </c>
      <c r="I209" s="538" t="n">
        <v>26.81</v>
      </c>
      <c r="J209" s="180" t="n"/>
    </row>
    <row r="210" ht="18" customHeight="1" s="59">
      <c r="A210" s="150" t="n">
        <v>205</v>
      </c>
      <c r="B210" s="155" t="inlineStr">
        <is>
          <t>333765</t>
        </is>
      </c>
      <c r="C210" s="153" t="n">
        <v>41558</v>
      </c>
      <c r="D210" s="538" t="n">
        <v>55.79</v>
      </c>
      <c r="E210" s="145" t="inlineStr">
        <is>
          <t>S G L CAMBODIA</t>
        </is>
      </c>
      <c r="F210" s="142" t="inlineStr">
        <is>
          <t>100119816</t>
        </is>
      </c>
      <c r="G210" s="155" t="inlineStr">
        <is>
          <t>333765</t>
        </is>
      </c>
      <c r="H210" s="153" t="n">
        <v>41558</v>
      </c>
      <c r="I210" s="538" t="n">
        <v>55.79</v>
      </c>
      <c r="J210" s="180" t="n"/>
    </row>
    <row r="211" ht="18" customHeight="1" s="59">
      <c r="A211" s="150" t="n">
        <v>206</v>
      </c>
      <c r="B211" s="155" t="inlineStr">
        <is>
          <t>333785</t>
        </is>
      </c>
      <c r="C211" s="153" t="n">
        <v>41563</v>
      </c>
      <c r="D211" s="538" t="n">
        <v>30.39</v>
      </c>
      <c r="E211" s="145" t="inlineStr">
        <is>
          <t>S G L CAMBODIA</t>
        </is>
      </c>
      <c r="F211" s="142" t="inlineStr">
        <is>
          <t>100119816</t>
        </is>
      </c>
      <c r="G211" s="155" t="inlineStr">
        <is>
          <t>333785</t>
        </is>
      </c>
      <c r="H211" s="153" t="n">
        <v>41563</v>
      </c>
      <c r="I211" s="538" t="n">
        <v>30.39</v>
      </c>
      <c r="J211" s="180" t="n"/>
    </row>
    <row r="212" ht="18" customHeight="1" s="59">
      <c r="A212" s="150" t="n">
        <v>207</v>
      </c>
      <c r="B212" s="155" t="inlineStr">
        <is>
          <t>333864</t>
        </is>
      </c>
      <c r="C212" s="153" t="n">
        <v>41568</v>
      </c>
      <c r="D212" s="538" t="n">
        <v>25.7</v>
      </c>
      <c r="E212" s="145" t="inlineStr">
        <is>
          <t>S G L CAMBODIA</t>
        </is>
      </c>
      <c r="F212" s="142" t="inlineStr">
        <is>
          <t>100119816</t>
        </is>
      </c>
      <c r="G212" s="155" t="inlineStr">
        <is>
          <t>333864</t>
        </is>
      </c>
      <c r="H212" s="153" t="n">
        <v>41568</v>
      </c>
      <c r="I212" s="538" t="n">
        <v>25.7</v>
      </c>
      <c r="J212" s="180" t="n"/>
    </row>
    <row r="213" ht="18" customHeight="1" s="59">
      <c r="A213" s="150" t="n">
        <v>208</v>
      </c>
      <c r="B213" s="155" t="inlineStr">
        <is>
          <t>333876</t>
        </is>
      </c>
      <c r="C213" s="153" t="n">
        <v>41568</v>
      </c>
      <c r="D213" s="538" t="n">
        <v>25.14</v>
      </c>
      <c r="E213" s="145" t="inlineStr">
        <is>
          <t>S G L CAMBODIA</t>
        </is>
      </c>
      <c r="F213" s="142" t="inlineStr">
        <is>
          <t>100119816</t>
        </is>
      </c>
      <c r="G213" s="155" t="inlineStr">
        <is>
          <t>333876</t>
        </is>
      </c>
      <c r="H213" s="153" t="n">
        <v>41568</v>
      </c>
      <c r="I213" s="538" t="n">
        <v>25.14</v>
      </c>
      <c r="J213" s="180" t="n"/>
    </row>
    <row r="214" ht="18" customHeight="1" s="59">
      <c r="A214" s="150" t="n">
        <v>209</v>
      </c>
      <c r="B214" s="155" t="inlineStr">
        <is>
          <t>333840</t>
        </is>
      </c>
      <c r="C214" s="153" t="n">
        <v>41568</v>
      </c>
      <c r="D214" s="538" t="n">
        <v>39.39</v>
      </c>
      <c r="E214" s="145" t="inlineStr">
        <is>
          <t>S G L CAMBODIA</t>
        </is>
      </c>
      <c r="F214" s="142" t="inlineStr">
        <is>
          <t>100119816</t>
        </is>
      </c>
      <c r="G214" s="155" t="inlineStr">
        <is>
          <t>333840</t>
        </is>
      </c>
      <c r="H214" s="153" t="n">
        <v>41568</v>
      </c>
      <c r="I214" s="538" t="n">
        <v>39.39</v>
      </c>
      <c r="J214" s="180" t="n"/>
    </row>
    <row r="215" ht="18" customHeight="1" s="59">
      <c r="A215" s="150" t="n">
        <v>210</v>
      </c>
      <c r="B215" s="155" t="inlineStr">
        <is>
          <t>333913</t>
        </is>
      </c>
      <c r="C215" s="153" t="n">
        <v>41569</v>
      </c>
      <c r="D215" s="538" t="n">
        <v>30.9</v>
      </c>
      <c r="E215" s="145" t="inlineStr">
        <is>
          <t>S G L CAMBODIA</t>
        </is>
      </c>
      <c r="F215" s="142" t="inlineStr">
        <is>
          <t>100119816</t>
        </is>
      </c>
      <c r="G215" s="155" t="inlineStr">
        <is>
          <t>333913</t>
        </is>
      </c>
      <c r="H215" s="153" t="n">
        <v>41569</v>
      </c>
      <c r="I215" s="538" t="n">
        <v>30.9</v>
      </c>
      <c r="J215" s="180" t="n"/>
    </row>
    <row r="216" ht="18" customHeight="1" s="59">
      <c r="A216" s="150" t="n">
        <v>211</v>
      </c>
      <c r="B216" s="155" t="inlineStr">
        <is>
          <t>333966</t>
        </is>
      </c>
      <c r="C216" s="153" t="n">
        <v>41575</v>
      </c>
      <c r="D216" s="538" t="n">
        <v>26.81</v>
      </c>
      <c r="E216" s="145" t="inlineStr">
        <is>
          <t>S G L CAMBODIA</t>
        </is>
      </c>
      <c r="F216" s="142" t="inlineStr">
        <is>
          <t>100119816</t>
        </is>
      </c>
      <c r="G216" s="155" t="inlineStr">
        <is>
          <t>333966</t>
        </is>
      </c>
      <c r="H216" s="153" t="n">
        <v>41575</v>
      </c>
      <c r="I216" s="538" t="n">
        <v>26.81</v>
      </c>
      <c r="J216" s="180" t="n"/>
    </row>
    <row r="217" ht="18" customHeight="1" s="59">
      <c r="A217" s="150" t="n">
        <v>212</v>
      </c>
      <c r="B217" s="155" t="inlineStr">
        <is>
          <t>333977</t>
        </is>
      </c>
      <c r="C217" s="153" t="n">
        <v>41575</v>
      </c>
      <c r="D217" s="538" t="n">
        <v>26.76</v>
      </c>
      <c r="E217" s="145" t="inlineStr">
        <is>
          <t>S G L CAMBODIA</t>
        </is>
      </c>
      <c r="F217" s="142" t="inlineStr">
        <is>
          <t>100119816</t>
        </is>
      </c>
      <c r="G217" s="155" t="inlineStr">
        <is>
          <t>333977</t>
        </is>
      </c>
      <c r="H217" s="153" t="n">
        <v>41575</v>
      </c>
      <c r="I217" s="538" t="n">
        <v>26.76</v>
      </c>
      <c r="J217" s="180" t="n"/>
    </row>
    <row r="218" ht="18" customHeight="1" s="59">
      <c r="A218" s="150" t="n">
        <v>213</v>
      </c>
      <c r="B218" s="155" t="inlineStr">
        <is>
          <t>334000</t>
        </is>
      </c>
      <c r="C218" s="153" t="n">
        <v>41575</v>
      </c>
      <c r="D218" s="538" t="n">
        <v>36.05</v>
      </c>
      <c r="E218" s="145" t="inlineStr">
        <is>
          <t>S G L CAMBODIA</t>
        </is>
      </c>
      <c r="F218" s="142" t="inlineStr">
        <is>
          <t>100119816</t>
        </is>
      </c>
      <c r="G218" s="155" t="inlineStr">
        <is>
          <t>334000</t>
        </is>
      </c>
      <c r="H218" s="153" t="n">
        <v>41575</v>
      </c>
      <c r="I218" s="538" t="n">
        <v>36.05</v>
      </c>
      <c r="J218" s="180" t="n"/>
    </row>
    <row r="219" ht="18" customHeight="1" s="59">
      <c r="A219" s="150" t="n">
        <v>214</v>
      </c>
      <c r="B219" s="155" t="inlineStr">
        <is>
          <t>334011</t>
        </is>
      </c>
      <c r="C219" s="153" t="n">
        <v>41575</v>
      </c>
      <c r="D219" s="538" t="n">
        <v>31.7</v>
      </c>
      <c r="E219" s="145" t="inlineStr">
        <is>
          <t>S G L CAMBODIA</t>
        </is>
      </c>
      <c r="F219" s="142" t="inlineStr">
        <is>
          <t>100119816</t>
        </is>
      </c>
      <c r="G219" s="155" t="inlineStr">
        <is>
          <t>334011</t>
        </is>
      </c>
      <c r="H219" s="153" t="n">
        <v>41575</v>
      </c>
      <c r="I219" s="538" t="n">
        <v>31.7</v>
      </c>
      <c r="J219" s="180" t="n"/>
    </row>
    <row r="220" ht="18" customHeight="1" s="59">
      <c r="A220" s="150" t="n">
        <v>215</v>
      </c>
      <c r="B220" s="155" t="inlineStr">
        <is>
          <t>334024</t>
        </is>
      </c>
      <c r="C220" s="153" t="n">
        <v>41575</v>
      </c>
      <c r="D220" s="538" t="n">
        <v>52.45</v>
      </c>
      <c r="E220" s="145" t="inlineStr">
        <is>
          <t>S G L CAMBODIA</t>
        </is>
      </c>
      <c r="F220" s="142" t="inlineStr">
        <is>
          <t>100119816</t>
        </is>
      </c>
      <c r="G220" s="155" t="inlineStr">
        <is>
          <t>334024</t>
        </is>
      </c>
      <c r="H220" s="153" t="n">
        <v>41575</v>
      </c>
      <c r="I220" s="538" t="n">
        <v>52.45</v>
      </c>
      <c r="J220" s="180" t="n"/>
    </row>
    <row r="221" ht="18" customHeight="1" s="59">
      <c r="A221" s="150" t="n">
        <v>216</v>
      </c>
      <c r="B221" s="155" t="inlineStr">
        <is>
          <t>334122</t>
        </is>
      </c>
      <c r="C221" s="153" t="n">
        <v>41582</v>
      </c>
      <c r="D221" s="538" t="n">
        <v>22.1</v>
      </c>
      <c r="E221" s="145" t="inlineStr">
        <is>
          <t>S G L CAMBODIA</t>
        </is>
      </c>
      <c r="F221" s="142" t="inlineStr">
        <is>
          <t>100119816</t>
        </is>
      </c>
      <c r="G221" s="155" t="inlineStr">
        <is>
          <t>334122</t>
        </is>
      </c>
      <c r="H221" s="153" t="n">
        <v>41582</v>
      </c>
      <c r="I221" s="538" t="n">
        <v>22.1</v>
      </c>
      <c r="J221" s="180" t="n"/>
    </row>
    <row r="222" ht="18" customHeight="1" s="59">
      <c r="A222" s="150" t="n">
        <v>217</v>
      </c>
      <c r="B222" s="155" t="inlineStr">
        <is>
          <t>334156</t>
        </is>
      </c>
      <c r="C222" s="153" t="n">
        <v>41583</v>
      </c>
      <c r="D222" s="538" t="n">
        <v>29.5</v>
      </c>
      <c r="E222" s="145" t="inlineStr">
        <is>
          <t>S G L CAMBODIA</t>
        </is>
      </c>
      <c r="F222" s="142" t="inlineStr">
        <is>
          <t>100119816</t>
        </is>
      </c>
      <c r="G222" s="155" t="inlineStr">
        <is>
          <t>334156</t>
        </is>
      </c>
      <c r="H222" s="153" t="n">
        <v>41583</v>
      </c>
      <c r="I222" s="538" t="n">
        <v>29.5</v>
      </c>
      <c r="J222" s="180" t="n"/>
    </row>
    <row r="223" ht="18" customHeight="1" s="59">
      <c r="A223" s="150" t="n">
        <v>218</v>
      </c>
      <c r="B223" s="155" t="inlineStr">
        <is>
          <t>334172</t>
        </is>
      </c>
      <c r="C223" s="153" t="n">
        <v>41583</v>
      </c>
      <c r="D223" s="538" t="n">
        <v>5</v>
      </c>
      <c r="E223" s="145" t="inlineStr">
        <is>
          <t>S G L CAMBODIA</t>
        </is>
      </c>
      <c r="F223" s="142" t="inlineStr">
        <is>
          <t>100119816</t>
        </is>
      </c>
      <c r="G223" s="155" t="inlineStr">
        <is>
          <t>334172</t>
        </is>
      </c>
      <c r="H223" s="153" t="n">
        <v>41583</v>
      </c>
      <c r="I223" s="538" t="n">
        <v>5</v>
      </c>
      <c r="J223" s="180" t="n"/>
    </row>
    <row r="224" ht="18" customHeight="1" s="59">
      <c r="A224" s="150" t="n">
        <v>219</v>
      </c>
      <c r="B224" s="155" t="inlineStr">
        <is>
          <t>334188</t>
        </is>
      </c>
      <c r="C224" s="153" t="n">
        <v>41583</v>
      </c>
      <c r="D224" s="538" t="n">
        <v>117.01</v>
      </c>
      <c r="E224" s="145" t="inlineStr">
        <is>
          <t>S G L CAMBODIA</t>
        </is>
      </c>
      <c r="F224" s="142" t="inlineStr">
        <is>
          <t>100119816</t>
        </is>
      </c>
      <c r="G224" s="155" t="inlineStr">
        <is>
          <t>334188</t>
        </is>
      </c>
      <c r="H224" s="153" t="n">
        <v>41583</v>
      </c>
      <c r="I224" s="538" t="n">
        <v>117.01</v>
      </c>
      <c r="J224" s="180" t="n"/>
    </row>
    <row r="225" ht="18" customHeight="1" s="59">
      <c r="A225" s="150" t="n">
        <v>220</v>
      </c>
      <c r="B225" s="155" t="inlineStr">
        <is>
          <t>334259</t>
        </is>
      </c>
      <c r="C225" s="153" t="n">
        <v>41589</v>
      </c>
      <c r="D225" s="538" t="n">
        <v>28.02</v>
      </c>
      <c r="E225" s="145" t="inlineStr">
        <is>
          <t>S G L CAMBODIA</t>
        </is>
      </c>
      <c r="F225" s="142" t="inlineStr">
        <is>
          <t>100119816</t>
        </is>
      </c>
      <c r="G225" s="155" t="inlineStr">
        <is>
          <t>334259</t>
        </is>
      </c>
      <c r="H225" s="153" t="n">
        <v>41589</v>
      </c>
      <c r="I225" s="538" t="n">
        <v>28.02</v>
      </c>
      <c r="J225" s="180" t="n"/>
    </row>
    <row r="226" ht="18" customHeight="1" s="59">
      <c r="A226" s="150" t="n">
        <v>221</v>
      </c>
      <c r="B226" s="155" t="inlineStr">
        <is>
          <t>334307</t>
        </is>
      </c>
      <c r="C226" s="153" t="n">
        <v>41589</v>
      </c>
      <c r="D226" s="538" t="n">
        <v>24.8</v>
      </c>
      <c r="E226" s="145" t="inlineStr">
        <is>
          <t>S G L CAMBODIA</t>
        </is>
      </c>
      <c r="F226" s="142" t="inlineStr">
        <is>
          <t>100119816</t>
        </is>
      </c>
      <c r="G226" s="155" t="inlineStr">
        <is>
          <t>334307</t>
        </is>
      </c>
      <c r="H226" s="153" t="n">
        <v>41589</v>
      </c>
      <c r="I226" s="538" t="n">
        <v>24.8</v>
      </c>
      <c r="J226" s="180" t="n"/>
    </row>
    <row r="227" ht="18" customHeight="1" s="59">
      <c r="A227" s="150" t="n">
        <v>222</v>
      </c>
      <c r="B227" s="155" t="inlineStr">
        <is>
          <t>334407</t>
        </is>
      </c>
      <c r="C227" s="153" t="n">
        <v>41593</v>
      </c>
      <c r="D227" s="538" t="n">
        <v>27.56</v>
      </c>
      <c r="E227" s="145" t="inlineStr">
        <is>
          <t>S G L CAMBODIA</t>
        </is>
      </c>
      <c r="F227" s="142" t="inlineStr">
        <is>
          <t>100119816</t>
        </is>
      </c>
      <c r="G227" s="155" t="inlineStr">
        <is>
          <t>334407</t>
        </is>
      </c>
      <c r="H227" s="153" t="n">
        <v>41593</v>
      </c>
      <c r="I227" s="538" t="n">
        <v>27.56</v>
      </c>
      <c r="J227" s="180" t="n"/>
    </row>
    <row r="228" ht="18" customHeight="1" s="59">
      <c r="A228" s="150" t="n">
        <v>223</v>
      </c>
      <c r="B228" s="155" t="inlineStr">
        <is>
          <t>334626</t>
        </is>
      </c>
      <c r="C228" s="153" t="n">
        <v>41610</v>
      </c>
      <c r="D228" s="538" t="n">
        <v>30.96</v>
      </c>
      <c r="E228" s="145" t="inlineStr">
        <is>
          <t>S G L CAMBODIA</t>
        </is>
      </c>
      <c r="F228" s="142" t="inlineStr">
        <is>
          <t>100119816</t>
        </is>
      </c>
      <c r="G228" s="155" t="inlineStr">
        <is>
          <t>334626</t>
        </is>
      </c>
      <c r="H228" s="153" t="n">
        <v>41610</v>
      </c>
      <c r="I228" s="538" t="n">
        <v>30.96</v>
      </c>
      <c r="J228" s="180" t="n"/>
    </row>
    <row r="229" ht="18" customHeight="1" s="59">
      <c r="A229" s="150" t="n">
        <v>224</v>
      </c>
      <c r="B229" s="155" t="inlineStr">
        <is>
          <t>334645</t>
        </is>
      </c>
      <c r="C229" s="153" t="n">
        <v>41611</v>
      </c>
      <c r="D229" s="538" t="n">
        <v>59.29</v>
      </c>
      <c r="E229" s="145" t="inlineStr">
        <is>
          <t>S G L CAMBODIA</t>
        </is>
      </c>
      <c r="F229" s="142" t="inlineStr">
        <is>
          <t>100119816</t>
        </is>
      </c>
      <c r="G229" s="155" t="inlineStr">
        <is>
          <t>334645</t>
        </is>
      </c>
      <c r="H229" s="153" t="n">
        <v>41611</v>
      </c>
      <c r="I229" s="538" t="n">
        <v>59.29</v>
      </c>
      <c r="J229" s="180" t="n"/>
    </row>
    <row r="230" ht="18" customHeight="1" s="59">
      <c r="A230" s="150" t="n">
        <v>225</v>
      </c>
      <c r="B230" s="155" t="inlineStr">
        <is>
          <t>334754</t>
        </is>
      </c>
      <c r="C230" s="153" t="n">
        <v>41618</v>
      </c>
      <c r="D230" s="538" t="n">
        <v>22.52</v>
      </c>
      <c r="E230" s="145" t="inlineStr">
        <is>
          <t>S G L CAMBODIA</t>
        </is>
      </c>
      <c r="F230" s="142" t="inlineStr">
        <is>
          <t>100119816</t>
        </is>
      </c>
      <c r="G230" s="155" t="inlineStr">
        <is>
          <t>334754</t>
        </is>
      </c>
      <c r="H230" s="153" t="n">
        <v>41618</v>
      </c>
      <c r="I230" s="538" t="n">
        <v>22.52</v>
      </c>
      <c r="J230" s="180" t="n"/>
    </row>
    <row r="231" ht="18" customHeight="1" s="59">
      <c r="A231" s="150" t="n">
        <v>226</v>
      </c>
      <c r="B231" s="155" t="inlineStr">
        <is>
          <t>334781</t>
        </is>
      </c>
      <c r="C231" s="153" t="n">
        <v>41619</v>
      </c>
      <c r="D231" s="538" t="n">
        <v>149.28</v>
      </c>
      <c r="E231" s="145" t="inlineStr">
        <is>
          <t>S G L CAMBODIA</t>
        </is>
      </c>
      <c r="F231" s="142" t="inlineStr">
        <is>
          <t>100119816</t>
        </is>
      </c>
      <c r="G231" s="155" t="inlineStr">
        <is>
          <t>334781</t>
        </is>
      </c>
      <c r="H231" s="153" t="n">
        <v>41619</v>
      </c>
      <c r="I231" s="538" t="n">
        <v>149.28</v>
      </c>
      <c r="J231" s="180" t="n"/>
    </row>
    <row r="232" ht="18" customHeight="1" s="59">
      <c r="A232" s="150" t="n">
        <v>227</v>
      </c>
      <c r="B232" s="155" t="inlineStr">
        <is>
          <t>334788</t>
        </is>
      </c>
      <c r="C232" s="153" t="n">
        <v>41619</v>
      </c>
      <c r="D232" s="538" t="n">
        <v>75.19</v>
      </c>
      <c r="E232" s="145" t="inlineStr">
        <is>
          <t>S G L CAMBODIA</t>
        </is>
      </c>
      <c r="F232" s="142" t="inlineStr">
        <is>
          <t>100119816</t>
        </is>
      </c>
      <c r="G232" s="155" t="inlineStr">
        <is>
          <t>334788</t>
        </is>
      </c>
      <c r="H232" s="153" t="n">
        <v>41619</v>
      </c>
      <c r="I232" s="538" t="n">
        <v>75.19</v>
      </c>
      <c r="J232" s="180" t="n"/>
    </row>
    <row r="233" ht="18" customHeight="1" s="59">
      <c r="A233" s="150" t="n">
        <v>228</v>
      </c>
      <c r="B233" s="155" t="inlineStr">
        <is>
          <t>334825</t>
        </is>
      </c>
      <c r="C233" s="153" t="n">
        <v>41619</v>
      </c>
      <c r="D233" s="538" t="n">
        <v>23.89</v>
      </c>
      <c r="E233" s="145" t="inlineStr">
        <is>
          <t>S G L CAMBODIA</t>
        </is>
      </c>
      <c r="F233" s="142" t="inlineStr">
        <is>
          <t>100119816</t>
        </is>
      </c>
      <c r="G233" s="155" t="inlineStr">
        <is>
          <t>334825</t>
        </is>
      </c>
      <c r="H233" s="153" t="n">
        <v>41619</v>
      </c>
      <c r="I233" s="538" t="n">
        <v>23.89</v>
      </c>
      <c r="J233" s="180" t="n"/>
    </row>
    <row r="234" ht="18" customHeight="1" s="59">
      <c r="A234" s="150" t="n">
        <v>229</v>
      </c>
      <c r="B234" s="155" t="inlineStr">
        <is>
          <t>334848</t>
        </is>
      </c>
      <c r="C234" s="153" t="n">
        <v>41619</v>
      </c>
      <c r="D234" s="538" t="n">
        <v>60.08</v>
      </c>
      <c r="E234" s="145" t="inlineStr">
        <is>
          <t>S G L CAMBODIA</t>
        </is>
      </c>
      <c r="F234" s="142" t="inlineStr">
        <is>
          <t>100119816</t>
        </is>
      </c>
      <c r="G234" s="155" t="inlineStr">
        <is>
          <t>334848</t>
        </is>
      </c>
      <c r="H234" s="153" t="n">
        <v>41619</v>
      </c>
      <c r="I234" s="538" t="n">
        <v>60.08</v>
      </c>
      <c r="J234" s="180" t="n"/>
    </row>
    <row r="235" ht="18" customHeight="1" s="59">
      <c r="A235" s="150" t="n">
        <v>230</v>
      </c>
      <c r="B235" s="155" t="inlineStr">
        <is>
          <t>334863</t>
        </is>
      </c>
      <c r="C235" s="153" t="n">
        <v>41619</v>
      </c>
      <c r="D235" s="538" t="n">
        <v>31.16</v>
      </c>
      <c r="E235" s="145" t="inlineStr">
        <is>
          <t>S G L CAMBODIA</t>
        </is>
      </c>
      <c r="F235" s="142" t="inlineStr">
        <is>
          <t>100119816</t>
        </is>
      </c>
      <c r="G235" s="155" t="inlineStr">
        <is>
          <t>334863</t>
        </is>
      </c>
      <c r="H235" s="153" t="n">
        <v>41619</v>
      </c>
      <c r="I235" s="538" t="n">
        <v>31.16</v>
      </c>
      <c r="J235" s="180" t="n"/>
    </row>
    <row r="236" ht="18" customHeight="1" s="59">
      <c r="A236" s="150" t="n">
        <v>231</v>
      </c>
      <c r="B236" s="155" t="inlineStr">
        <is>
          <t>334964</t>
        </is>
      </c>
      <c r="C236" s="153" t="n">
        <v>41624</v>
      </c>
      <c r="D236" s="538" t="n">
        <v>45.38</v>
      </c>
      <c r="E236" s="145" t="inlineStr">
        <is>
          <t>S G L CAMBODIA</t>
        </is>
      </c>
      <c r="F236" s="142" t="inlineStr">
        <is>
          <t>100119816</t>
        </is>
      </c>
      <c r="G236" s="155" t="inlineStr">
        <is>
          <t>334964</t>
        </is>
      </c>
      <c r="H236" s="153" t="n">
        <v>41624</v>
      </c>
      <c r="I236" s="538" t="n">
        <v>45.38</v>
      </c>
      <c r="J236" s="180" t="n"/>
    </row>
    <row r="237" ht="18" customHeight="1" s="59">
      <c r="A237" s="150" t="n">
        <v>232</v>
      </c>
      <c r="B237" s="155" t="inlineStr">
        <is>
          <t>335005</t>
        </is>
      </c>
      <c r="C237" s="153" t="n">
        <v>41625</v>
      </c>
      <c r="D237" s="538" t="n">
        <v>22.3</v>
      </c>
      <c r="E237" s="145" t="inlineStr">
        <is>
          <t>S G L CAMBODIA</t>
        </is>
      </c>
      <c r="F237" s="142" t="inlineStr">
        <is>
          <t>100119816</t>
        </is>
      </c>
      <c r="G237" s="155" t="inlineStr">
        <is>
          <t>335005</t>
        </is>
      </c>
      <c r="H237" s="153" t="n">
        <v>41625</v>
      </c>
      <c r="I237" s="538" t="n">
        <v>22.3</v>
      </c>
      <c r="J237" s="180" t="n"/>
    </row>
    <row r="238" ht="18" customHeight="1" s="59">
      <c r="A238" s="150" t="n">
        <v>233</v>
      </c>
      <c r="B238" s="155" t="inlineStr">
        <is>
          <t>335038</t>
        </is>
      </c>
      <c r="C238" s="153" t="n">
        <v>41625</v>
      </c>
      <c r="D238" s="538" t="n">
        <v>22.3</v>
      </c>
      <c r="E238" s="145" t="inlineStr">
        <is>
          <t>S G L CAMBODIA</t>
        </is>
      </c>
      <c r="F238" s="142" t="inlineStr">
        <is>
          <t>100119816</t>
        </is>
      </c>
      <c r="G238" s="155" t="inlineStr">
        <is>
          <t>335038</t>
        </is>
      </c>
      <c r="H238" s="153" t="n">
        <v>41625</v>
      </c>
      <c r="I238" s="538" t="n">
        <v>22.3</v>
      </c>
      <c r="J238" s="180" t="n"/>
    </row>
    <row r="239" ht="18" customHeight="1" s="59">
      <c r="A239" s="150" t="n">
        <v>234</v>
      </c>
      <c r="B239" s="155" t="inlineStr">
        <is>
          <t>335047</t>
        </is>
      </c>
      <c r="C239" s="153" t="n">
        <v>41625</v>
      </c>
      <c r="D239" s="538" t="n">
        <v>26.79</v>
      </c>
      <c r="E239" s="145" t="inlineStr">
        <is>
          <t>S G L CAMBODIA</t>
        </is>
      </c>
      <c r="F239" s="142" t="inlineStr">
        <is>
          <t>100119816</t>
        </is>
      </c>
      <c r="G239" s="155" t="inlineStr">
        <is>
          <t>335047</t>
        </is>
      </c>
      <c r="H239" s="153" t="n">
        <v>41625</v>
      </c>
      <c r="I239" s="538" t="n">
        <v>26.79</v>
      </c>
      <c r="J239" s="180" t="n"/>
    </row>
    <row r="240" ht="18" customHeight="1" s="59">
      <c r="A240" s="150" t="n">
        <v>235</v>
      </c>
      <c r="B240" s="155" t="inlineStr">
        <is>
          <t>335140</t>
        </is>
      </c>
      <c r="C240" s="153" t="n">
        <v>41631</v>
      </c>
      <c r="D240" s="538" t="n">
        <v>39.28</v>
      </c>
      <c r="E240" s="145" t="inlineStr">
        <is>
          <t>S G L CAMBODIA</t>
        </is>
      </c>
      <c r="F240" s="142" t="inlineStr">
        <is>
          <t>100119816</t>
        </is>
      </c>
      <c r="G240" s="155" t="inlineStr">
        <is>
          <t>335140</t>
        </is>
      </c>
      <c r="H240" s="153" t="n">
        <v>41631</v>
      </c>
      <c r="I240" s="538" t="n">
        <v>39.28</v>
      </c>
      <c r="J240" s="180" t="n"/>
    </row>
    <row r="241" ht="18" customHeight="1" s="59">
      <c r="A241" s="150" t="n">
        <v>236</v>
      </c>
      <c r="B241" s="155" t="inlineStr">
        <is>
          <t>335150</t>
        </is>
      </c>
      <c r="C241" s="153" t="n">
        <v>41631</v>
      </c>
      <c r="D241" s="538" t="n">
        <v>25.73</v>
      </c>
      <c r="E241" s="145" t="inlineStr">
        <is>
          <t>S G L CAMBODIA</t>
        </is>
      </c>
      <c r="F241" s="142" t="inlineStr">
        <is>
          <t>100119816</t>
        </is>
      </c>
      <c r="G241" s="155" t="inlineStr">
        <is>
          <t>335150</t>
        </is>
      </c>
      <c r="H241" s="153" t="n">
        <v>41631</v>
      </c>
      <c r="I241" s="538" t="n">
        <v>25.73</v>
      </c>
      <c r="J241" s="180" t="n"/>
    </row>
    <row r="242" ht="18" customHeight="1" s="59">
      <c r="A242" s="150" t="n">
        <v>237</v>
      </c>
      <c r="B242" s="155" t="inlineStr">
        <is>
          <t>335240</t>
        </is>
      </c>
      <c r="C242" s="153" t="n">
        <v>41638</v>
      </c>
      <c r="D242" s="538" t="n">
        <v>28.56</v>
      </c>
      <c r="E242" s="145" t="inlineStr">
        <is>
          <t>S G L CAMBODIA</t>
        </is>
      </c>
      <c r="F242" s="142" t="inlineStr">
        <is>
          <t>100119816</t>
        </is>
      </c>
      <c r="G242" s="155" t="inlineStr">
        <is>
          <t>335240</t>
        </is>
      </c>
      <c r="H242" s="153" t="n">
        <v>41638</v>
      </c>
      <c r="I242" s="538" t="n">
        <v>28.56</v>
      </c>
      <c r="J242" s="180" t="n"/>
    </row>
    <row r="243" ht="18" customHeight="1" s="59">
      <c r="A243" s="150" t="n">
        <v>238</v>
      </c>
      <c r="B243" s="155" t="inlineStr">
        <is>
          <t>335240</t>
        </is>
      </c>
      <c r="C243" s="153" t="n">
        <v>41638</v>
      </c>
      <c r="D243" s="538" t="n">
        <v>28.56</v>
      </c>
      <c r="E243" s="145" t="inlineStr">
        <is>
          <t>S G L CAMBODIA</t>
        </is>
      </c>
      <c r="F243" s="142" t="inlineStr">
        <is>
          <t>100119816</t>
        </is>
      </c>
      <c r="G243" s="155" t="inlineStr">
        <is>
          <t>335240</t>
        </is>
      </c>
      <c r="H243" s="153" t="n">
        <v>41638</v>
      </c>
      <c r="I243" s="538" t="n">
        <v>28.56</v>
      </c>
      <c r="J243" s="180" t="n"/>
    </row>
    <row r="244" ht="18" customHeight="1" s="59">
      <c r="A244" s="150" t="n">
        <v>239</v>
      </c>
      <c r="B244" s="155" t="inlineStr">
        <is>
          <t>335266</t>
        </is>
      </c>
      <c r="C244" s="153" t="n">
        <v>41639</v>
      </c>
      <c r="D244" s="538" t="n">
        <v>22.3</v>
      </c>
      <c r="E244" s="145" t="inlineStr">
        <is>
          <t>S G L CAMBODIA</t>
        </is>
      </c>
      <c r="F244" s="142" t="inlineStr">
        <is>
          <t>100119816</t>
        </is>
      </c>
      <c r="G244" s="155" t="inlineStr">
        <is>
          <t>335266</t>
        </is>
      </c>
      <c r="H244" s="153" t="n">
        <v>41639</v>
      </c>
      <c r="I244" s="538" t="n">
        <v>22.3</v>
      </c>
      <c r="J244" s="180" t="n"/>
    </row>
    <row r="245" ht="18" customHeight="1" s="59">
      <c r="A245" s="150" t="n">
        <v>240</v>
      </c>
      <c r="B245" s="155" t="inlineStr">
        <is>
          <t>335277</t>
        </is>
      </c>
      <c r="C245" s="153" t="n">
        <v>41639</v>
      </c>
      <c r="D245" s="538" t="n">
        <v>50.47</v>
      </c>
      <c r="E245" s="145" t="inlineStr">
        <is>
          <t>S G L CAMBODIA</t>
        </is>
      </c>
      <c r="F245" s="142" t="inlineStr">
        <is>
          <t>100119816</t>
        </is>
      </c>
      <c r="G245" s="155" t="inlineStr">
        <is>
          <t>335277</t>
        </is>
      </c>
      <c r="H245" s="153" t="n">
        <v>41639</v>
      </c>
      <c r="I245" s="538" t="n">
        <v>50.47</v>
      </c>
      <c r="J245" s="180" t="n"/>
    </row>
    <row r="246" ht="18" customHeight="1" s="59">
      <c r="A246" s="150" t="n">
        <v>241</v>
      </c>
      <c r="B246" s="155" t="inlineStr">
        <is>
          <t>335286</t>
        </is>
      </c>
      <c r="C246" s="153" t="n">
        <v>41639</v>
      </c>
      <c r="D246" s="538" t="n">
        <v>5</v>
      </c>
      <c r="E246" s="145" t="inlineStr">
        <is>
          <t>S G L CAMBODIA</t>
        </is>
      </c>
      <c r="F246" s="142" t="inlineStr">
        <is>
          <t>100119816</t>
        </is>
      </c>
      <c r="G246" s="155" t="inlineStr">
        <is>
          <t>335286</t>
        </is>
      </c>
      <c r="H246" s="153" t="n">
        <v>41639</v>
      </c>
      <c r="I246" s="538" t="n">
        <v>5</v>
      </c>
      <c r="J246" s="180" t="n"/>
    </row>
    <row r="247" ht="18" customHeight="1" s="59">
      <c r="A247" s="150" t="n">
        <v>242</v>
      </c>
      <c r="B247" s="155" t="inlineStr">
        <is>
          <t>335266</t>
        </is>
      </c>
      <c r="C247" s="153" t="n">
        <v>41639</v>
      </c>
      <c r="D247" s="538" t="n">
        <v>22.3</v>
      </c>
      <c r="E247" s="145" t="inlineStr">
        <is>
          <t>S G L CAMBODIA</t>
        </is>
      </c>
      <c r="F247" s="142" t="inlineStr">
        <is>
          <t>100119816</t>
        </is>
      </c>
      <c r="G247" s="155" t="inlineStr">
        <is>
          <t>335266</t>
        </is>
      </c>
      <c r="H247" s="153" t="n">
        <v>41639</v>
      </c>
      <c r="I247" s="538" t="n">
        <v>22.3</v>
      </c>
      <c r="J247" s="180" t="n"/>
    </row>
    <row r="248" ht="18" customHeight="1" s="59">
      <c r="A248" s="150" t="n">
        <v>243</v>
      </c>
      <c r="B248" s="155" t="inlineStr">
        <is>
          <t>335277</t>
        </is>
      </c>
      <c r="C248" s="153" t="n">
        <v>41639</v>
      </c>
      <c r="D248" s="538" t="n">
        <v>50.47</v>
      </c>
      <c r="E248" s="145" t="inlineStr">
        <is>
          <t>S G L CAMBODIA</t>
        </is>
      </c>
      <c r="F248" s="142" t="inlineStr">
        <is>
          <t>100119816</t>
        </is>
      </c>
      <c r="G248" s="155" t="inlineStr">
        <is>
          <t>335277</t>
        </is>
      </c>
      <c r="H248" s="153" t="n">
        <v>41639</v>
      </c>
      <c r="I248" s="538" t="n">
        <v>50.47</v>
      </c>
      <c r="J248" s="180" t="n"/>
    </row>
    <row r="249" ht="18" customHeight="1" s="59">
      <c r="A249" s="150" t="n">
        <v>244</v>
      </c>
      <c r="B249" s="155" t="inlineStr">
        <is>
          <t>335286</t>
        </is>
      </c>
      <c r="C249" s="153" t="n">
        <v>41639</v>
      </c>
      <c r="D249" s="538" t="n">
        <v>5</v>
      </c>
      <c r="E249" s="145" t="inlineStr">
        <is>
          <t>S G L CAMBODIA</t>
        </is>
      </c>
      <c r="F249" s="142" t="inlineStr">
        <is>
          <t>100119816</t>
        </is>
      </c>
      <c r="G249" s="155" t="inlineStr">
        <is>
          <t>335286</t>
        </is>
      </c>
      <c r="H249" s="153" t="n">
        <v>41639</v>
      </c>
      <c r="I249" s="538" t="n">
        <v>5</v>
      </c>
      <c r="J249" s="180" t="n"/>
    </row>
    <row r="250" ht="18" customHeight="1" s="59">
      <c r="A250" s="150" t="n">
        <v>245</v>
      </c>
      <c r="B250" s="157" t="inlineStr">
        <is>
          <t>435384</t>
        </is>
      </c>
      <c r="C250" s="540" t="n">
        <v>41646</v>
      </c>
      <c r="D250" s="534" t="n">
        <v>36.07</v>
      </c>
      <c r="E250" s="145" t="inlineStr">
        <is>
          <t>S G L CAMBODIA</t>
        </is>
      </c>
      <c r="F250" s="142" t="inlineStr">
        <is>
          <t>100119816</t>
        </is>
      </c>
      <c r="G250" s="157" t="inlineStr">
        <is>
          <t>435384</t>
        </is>
      </c>
      <c r="H250" s="540" t="n">
        <v>41646</v>
      </c>
      <c r="I250" s="534" t="n">
        <v>36.07</v>
      </c>
      <c r="J250" s="180" t="n"/>
    </row>
    <row r="251" ht="18" customHeight="1" s="59">
      <c r="A251" s="150" t="n">
        <v>246</v>
      </c>
      <c r="B251" s="157" t="inlineStr">
        <is>
          <t>435413</t>
        </is>
      </c>
      <c r="C251" s="540" t="n">
        <v>41646</v>
      </c>
      <c r="D251" s="534" t="n">
        <v>100.41</v>
      </c>
      <c r="E251" s="145" t="inlineStr">
        <is>
          <t>S G L CAMBODIA</t>
        </is>
      </c>
      <c r="F251" s="142" t="inlineStr">
        <is>
          <t>100119816</t>
        </is>
      </c>
      <c r="G251" s="157" t="inlineStr">
        <is>
          <t>435413</t>
        </is>
      </c>
      <c r="H251" s="540" t="n">
        <v>41646</v>
      </c>
      <c r="I251" s="534" t="n">
        <v>100.41</v>
      </c>
      <c r="J251" s="180" t="n"/>
    </row>
    <row r="252" ht="18" customHeight="1" s="59">
      <c r="A252" s="150" t="n">
        <v>247</v>
      </c>
      <c r="B252" s="157" t="inlineStr">
        <is>
          <t>435499</t>
        </is>
      </c>
      <c r="C252" s="540" t="n">
        <v>41653</v>
      </c>
      <c r="D252" s="534" t="n">
        <v>43.29</v>
      </c>
      <c r="E252" s="145" t="inlineStr">
        <is>
          <t>S G L CAMBODIA</t>
        </is>
      </c>
      <c r="F252" s="142" t="inlineStr">
        <is>
          <t>100119816</t>
        </is>
      </c>
      <c r="G252" s="157" t="inlineStr">
        <is>
          <t>435499</t>
        </is>
      </c>
      <c r="H252" s="540" t="n">
        <v>41653</v>
      </c>
      <c r="I252" s="534" t="n">
        <v>43.29</v>
      </c>
      <c r="J252" s="180" t="n"/>
    </row>
    <row r="253" ht="18" customHeight="1" s="59">
      <c r="A253" s="150" t="n">
        <v>248</v>
      </c>
      <c r="B253" s="157" t="inlineStr">
        <is>
          <t>435525</t>
        </is>
      </c>
      <c r="C253" s="540" t="n">
        <v>41653</v>
      </c>
      <c r="D253" s="534" t="n">
        <v>34.05</v>
      </c>
      <c r="E253" s="145" t="inlineStr">
        <is>
          <t>S G L CAMBODIA</t>
        </is>
      </c>
      <c r="F253" s="142" t="inlineStr">
        <is>
          <t>100119816</t>
        </is>
      </c>
      <c r="G253" s="157" t="inlineStr">
        <is>
          <t>435525</t>
        </is>
      </c>
      <c r="H253" s="540" t="n">
        <v>41653</v>
      </c>
      <c r="I253" s="534" t="n">
        <v>34.05</v>
      </c>
      <c r="J253" s="180" t="n"/>
    </row>
    <row r="254" ht="18" customHeight="1" s="59">
      <c r="A254" s="150" t="n">
        <v>249</v>
      </c>
      <c r="B254" s="157" t="inlineStr">
        <is>
          <t>435556</t>
        </is>
      </c>
      <c r="C254" s="540" t="n">
        <v>41653</v>
      </c>
      <c r="D254" s="534" t="n">
        <v>109.52</v>
      </c>
      <c r="E254" s="145" t="inlineStr">
        <is>
          <t>S G L CAMBODIA</t>
        </is>
      </c>
      <c r="F254" s="142" t="inlineStr">
        <is>
          <t>100119816</t>
        </is>
      </c>
      <c r="G254" s="157" t="inlineStr">
        <is>
          <t>435556</t>
        </is>
      </c>
      <c r="H254" s="540" t="n">
        <v>41653</v>
      </c>
      <c r="I254" s="534" t="n">
        <v>109.52</v>
      </c>
      <c r="J254" s="180" t="n"/>
    </row>
    <row r="255" ht="18" customHeight="1" s="59">
      <c r="A255" s="150" t="n">
        <v>250</v>
      </c>
      <c r="B255" s="157" t="inlineStr">
        <is>
          <t>435566</t>
        </is>
      </c>
      <c r="C255" s="540" t="n">
        <v>41653</v>
      </c>
      <c r="D255" s="534" t="n">
        <v>56.94</v>
      </c>
      <c r="E255" s="145" t="inlineStr">
        <is>
          <t>S G L CAMBODIA</t>
        </is>
      </c>
      <c r="F255" s="142" t="inlineStr">
        <is>
          <t>100119816</t>
        </is>
      </c>
      <c r="G255" s="157" t="inlineStr">
        <is>
          <t>435566</t>
        </is>
      </c>
      <c r="H255" s="540" t="n">
        <v>41653</v>
      </c>
      <c r="I255" s="534" t="n">
        <v>56.94</v>
      </c>
      <c r="J255" s="180" t="n"/>
    </row>
    <row r="256" ht="18" customHeight="1" s="59">
      <c r="A256" s="150" t="n">
        <v>251</v>
      </c>
      <c r="B256" s="157" t="inlineStr">
        <is>
          <t>435575</t>
        </is>
      </c>
      <c r="C256" s="540" t="n">
        <v>41654</v>
      </c>
      <c r="D256" s="534" t="n">
        <v>48</v>
      </c>
      <c r="E256" s="145" t="inlineStr">
        <is>
          <t>S G L CAMBODIA</t>
        </is>
      </c>
      <c r="F256" s="142" t="inlineStr">
        <is>
          <t>100119816</t>
        </is>
      </c>
      <c r="G256" s="157" t="inlineStr">
        <is>
          <t>435575</t>
        </is>
      </c>
      <c r="H256" s="540" t="n">
        <v>41654</v>
      </c>
      <c r="I256" s="534" t="n">
        <v>48</v>
      </c>
      <c r="J256" s="180" t="n"/>
    </row>
    <row r="257" ht="18" customHeight="1" s="59">
      <c r="A257" s="150" t="n">
        <v>252</v>
      </c>
      <c r="B257" s="157" t="inlineStr">
        <is>
          <t>435587</t>
        </is>
      </c>
      <c r="C257" s="540" t="n">
        <v>41654</v>
      </c>
      <c r="D257" s="534" t="n">
        <v>22.51</v>
      </c>
      <c r="E257" s="145" t="inlineStr">
        <is>
          <t>S G L CAMBODIA</t>
        </is>
      </c>
      <c r="F257" s="142" t="inlineStr">
        <is>
          <t>100119816</t>
        </is>
      </c>
      <c r="G257" s="157" t="inlineStr">
        <is>
          <t>435587</t>
        </is>
      </c>
      <c r="H257" s="540" t="n">
        <v>41654</v>
      </c>
      <c r="I257" s="534" t="n">
        <v>22.51</v>
      </c>
      <c r="J257" s="180" t="n"/>
    </row>
    <row r="258" ht="18" customHeight="1" s="59">
      <c r="A258" s="150" t="n">
        <v>253</v>
      </c>
      <c r="B258" s="157" t="inlineStr">
        <is>
          <t>435667</t>
        </is>
      </c>
      <c r="C258" s="540" t="n">
        <v>41660</v>
      </c>
      <c r="D258" s="534" t="n">
        <v>23.18</v>
      </c>
      <c r="E258" s="145" t="inlineStr">
        <is>
          <t>S G L CAMBODIA</t>
        </is>
      </c>
      <c r="F258" s="142" t="inlineStr">
        <is>
          <t>100119816</t>
        </is>
      </c>
      <c r="G258" s="157" t="inlineStr">
        <is>
          <t>435667</t>
        </is>
      </c>
      <c r="H258" s="540" t="n">
        <v>41660</v>
      </c>
      <c r="I258" s="534" t="n">
        <v>23.18</v>
      </c>
      <c r="J258" s="180" t="n"/>
    </row>
    <row r="259" ht="18" customHeight="1" s="59">
      <c r="A259" s="150" t="n">
        <v>254</v>
      </c>
      <c r="B259" s="157" t="inlineStr">
        <is>
          <t>435675</t>
        </is>
      </c>
      <c r="C259" s="540" t="n">
        <v>41660</v>
      </c>
      <c r="D259" s="534" t="n">
        <v>55.08</v>
      </c>
      <c r="E259" s="145" t="inlineStr">
        <is>
          <t>S G L CAMBODIA</t>
        </is>
      </c>
      <c r="F259" s="142" t="inlineStr">
        <is>
          <t>100119816</t>
        </is>
      </c>
      <c r="G259" s="157" t="inlineStr">
        <is>
          <t>435675</t>
        </is>
      </c>
      <c r="H259" s="540" t="n">
        <v>41660</v>
      </c>
      <c r="I259" s="534" t="n">
        <v>55.08</v>
      </c>
      <c r="J259" s="180" t="n"/>
    </row>
    <row r="260" ht="18" customHeight="1" s="59">
      <c r="A260" s="150" t="n">
        <v>255</v>
      </c>
      <c r="B260" s="157" t="inlineStr">
        <is>
          <t>435689</t>
        </is>
      </c>
      <c r="C260" s="540" t="n">
        <v>41660</v>
      </c>
      <c r="D260" s="534" t="n">
        <v>23.63</v>
      </c>
      <c r="E260" s="145" t="inlineStr">
        <is>
          <t>S G L CAMBODIA</t>
        </is>
      </c>
      <c r="F260" s="142" t="inlineStr">
        <is>
          <t>100119816</t>
        </is>
      </c>
      <c r="G260" s="157" t="inlineStr">
        <is>
          <t>435689</t>
        </is>
      </c>
      <c r="H260" s="540" t="n">
        <v>41660</v>
      </c>
      <c r="I260" s="534" t="n">
        <v>23.63</v>
      </c>
      <c r="J260" s="180" t="n"/>
    </row>
    <row r="261" ht="18" customHeight="1" s="59">
      <c r="A261" s="150" t="n">
        <v>256</v>
      </c>
      <c r="B261" s="157" t="inlineStr">
        <is>
          <t>435705</t>
        </is>
      </c>
      <c r="C261" s="540" t="n">
        <v>41660</v>
      </c>
      <c r="D261" s="534" t="n">
        <v>46.83</v>
      </c>
      <c r="E261" s="145" t="inlineStr">
        <is>
          <t>S G L CAMBODIA</t>
        </is>
      </c>
      <c r="F261" s="142" t="inlineStr">
        <is>
          <t>100119816</t>
        </is>
      </c>
      <c r="G261" s="157" t="inlineStr">
        <is>
          <t>435705</t>
        </is>
      </c>
      <c r="H261" s="540" t="n">
        <v>41660</v>
      </c>
      <c r="I261" s="534" t="n">
        <v>46.83</v>
      </c>
      <c r="J261" s="180" t="n"/>
    </row>
    <row r="262" ht="18" customHeight="1" s="59">
      <c r="A262" s="150" t="n">
        <v>257</v>
      </c>
      <c r="B262" s="157" t="inlineStr">
        <is>
          <t>435744</t>
        </is>
      </c>
      <c r="C262" s="540" t="n">
        <v>41660</v>
      </c>
      <c r="D262" s="534" t="n">
        <v>79.76000000000001</v>
      </c>
      <c r="E262" s="145" t="inlineStr">
        <is>
          <t>S G L CAMBODIA</t>
        </is>
      </c>
      <c r="F262" s="142" t="inlineStr">
        <is>
          <t>100119816</t>
        </is>
      </c>
      <c r="G262" s="157" t="inlineStr">
        <is>
          <t>435744</t>
        </is>
      </c>
      <c r="H262" s="540" t="n">
        <v>41660</v>
      </c>
      <c r="I262" s="534" t="n">
        <v>79.76000000000001</v>
      </c>
      <c r="J262" s="180" t="n"/>
    </row>
    <row r="263" ht="18" customHeight="1" s="59">
      <c r="A263" s="150" t="n">
        <v>258</v>
      </c>
      <c r="B263" s="157" t="inlineStr">
        <is>
          <t>435755</t>
        </is>
      </c>
      <c r="C263" s="540" t="n">
        <v>41660</v>
      </c>
      <c r="D263" s="534" t="n">
        <v>42.45</v>
      </c>
      <c r="E263" s="145" t="inlineStr">
        <is>
          <t>S G L CAMBODIA</t>
        </is>
      </c>
      <c r="F263" s="142" t="inlineStr">
        <is>
          <t>100119816</t>
        </is>
      </c>
      <c r="G263" s="157" t="inlineStr">
        <is>
          <t>435755</t>
        </is>
      </c>
      <c r="H263" s="540" t="n">
        <v>41660</v>
      </c>
      <c r="I263" s="534" t="n">
        <v>42.45</v>
      </c>
      <c r="J263" s="180" t="n"/>
    </row>
    <row r="264" ht="18" customHeight="1" s="59">
      <c r="A264" s="150" t="n">
        <v>259</v>
      </c>
      <c r="B264" s="157" t="inlineStr">
        <is>
          <t>435775</t>
        </is>
      </c>
      <c r="C264" s="540" t="n">
        <v>21</v>
      </c>
      <c r="D264" s="534" t="n">
        <v>28.6</v>
      </c>
      <c r="E264" s="145" t="inlineStr">
        <is>
          <t>S G L CAMBODIA</t>
        </is>
      </c>
      <c r="F264" s="142" t="inlineStr">
        <is>
          <t>100119816</t>
        </is>
      </c>
      <c r="G264" s="157" t="inlineStr">
        <is>
          <t>435775</t>
        </is>
      </c>
      <c r="H264" s="540" t="n">
        <v>21</v>
      </c>
      <c r="I264" s="534" t="n">
        <v>28.6</v>
      </c>
      <c r="J264" s="180" t="n"/>
    </row>
    <row r="265" ht="18" customHeight="1" s="59">
      <c r="A265" s="150" t="n">
        <v>260</v>
      </c>
      <c r="B265" s="157" t="inlineStr">
        <is>
          <t>435858</t>
        </is>
      </c>
      <c r="C265" s="540" t="n">
        <v>41666</v>
      </c>
      <c r="D265" s="534" t="n">
        <v>27.97</v>
      </c>
      <c r="E265" s="145" t="inlineStr">
        <is>
          <t>S G L CAMBODIA</t>
        </is>
      </c>
      <c r="F265" s="142" t="inlineStr">
        <is>
          <t>100119816</t>
        </is>
      </c>
      <c r="G265" s="157" t="inlineStr">
        <is>
          <t>435858</t>
        </is>
      </c>
      <c r="H265" s="540" t="n">
        <v>41666</v>
      </c>
      <c r="I265" s="534" t="n">
        <v>27.97</v>
      </c>
      <c r="J265" s="180" t="n"/>
    </row>
    <row r="266" ht="18" customHeight="1" s="59">
      <c r="A266" s="150" t="n">
        <v>261</v>
      </c>
      <c r="B266" s="157" t="inlineStr">
        <is>
          <t>435932</t>
        </is>
      </c>
      <c r="C266" s="540" t="n">
        <v>41668</v>
      </c>
      <c r="D266" s="534" t="n">
        <v>22.3</v>
      </c>
      <c r="E266" s="145" t="inlineStr">
        <is>
          <t>S G L CAMBODIA</t>
        </is>
      </c>
      <c r="F266" s="142" t="inlineStr">
        <is>
          <t>100119816</t>
        </is>
      </c>
      <c r="G266" s="157" t="inlineStr">
        <is>
          <t>435932</t>
        </is>
      </c>
      <c r="H266" s="540" t="n">
        <v>41668</v>
      </c>
      <c r="I266" s="534" t="n">
        <v>22.3</v>
      </c>
      <c r="J266" s="180" t="n"/>
    </row>
    <row r="267" ht="18" customHeight="1" s="59">
      <c r="A267" s="150" t="n">
        <v>262</v>
      </c>
      <c r="B267" s="157" t="inlineStr">
        <is>
          <t>435981</t>
        </is>
      </c>
      <c r="C267" s="540" t="n">
        <v>41674</v>
      </c>
      <c r="D267" s="534" t="n">
        <v>71.04000000000001</v>
      </c>
      <c r="E267" s="145" t="inlineStr">
        <is>
          <t>S G L CAMBODIA</t>
        </is>
      </c>
      <c r="F267" s="142" t="inlineStr">
        <is>
          <t>100119816</t>
        </is>
      </c>
      <c r="G267" s="157" t="inlineStr">
        <is>
          <t>435981</t>
        </is>
      </c>
      <c r="H267" s="540" t="n">
        <v>41674</v>
      </c>
      <c r="I267" s="534" t="n">
        <v>71.04000000000001</v>
      </c>
      <c r="J267" s="180" t="n"/>
    </row>
    <row r="268" ht="18" customHeight="1" s="59">
      <c r="A268" s="150" t="n">
        <v>263</v>
      </c>
      <c r="B268" s="157" t="inlineStr">
        <is>
          <t>435993</t>
        </is>
      </c>
      <c r="C268" s="540" t="n">
        <v>41674</v>
      </c>
      <c r="D268" s="534" t="n">
        <v>35.49</v>
      </c>
      <c r="E268" s="145" t="inlineStr">
        <is>
          <t>S G L CAMBODIA</t>
        </is>
      </c>
      <c r="F268" s="142" t="inlineStr">
        <is>
          <t>100119816</t>
        </is>
      </c>
      <c r="G268" s="157" t="inlineStr">
        <is>
          <t>435993</t>
        </is>
      </c>
      <c r="H268" s="540" t="n">
        <v>41674</v>
      </c>
      <c r="I268" s="534" t="n">
        <v>35.49</v>
      </c>
      <c r="J268" s="180" t="n"/>
    </row>
    <row r="269" ht="18" customHeight="1" s="59">
      <c r="A269" s="150" t="n">
        <v>264</v>
      </c>
      <c r="B269" s="157" t="inlineStr">
        <is>
          <t>436004</t>
        </is>
      </c>
      <c r="C269" s="540" t="n">
        <v>41674</v>
      </c>
      <c r="D269" s="534" t="n">
        <v>22.1</v>
      </c>
      <c r="E269" s="145" t="inlineStr">
        <is>
          <t>S G L CAMBODIA</t>
        </is>
      </c>
      <c r="F269" s="142" t="inlineStr">
        <is>
          <t>100119816</t>
        </is>
      </c>
      <c r="G269" s="157" t="inlineStr">
        <is>
          <t>436004</t>
        </is>
      </c>
      <c r="H269" s="540" t="n">
        <v>41674</v>
      </c>
      <c r="I269" s="534" t="n">
        <v>22.1</v>
      </c>
      <c r="J269" s="180" t="n"/>
    </row>
    <row r="270" ht="18" customHeight="1" s="59">
      <c r="A270" s="150" t="n">
        <v>265</v>
      </c>
      <c r="B270" s="157" t="inlineStr">
        <is>
          <t>436039</t>
        </is>
      </c>
      <c r="C270" s="540" t="n">
        <v>41674</v>
      </c>
      <c r="D270" s="534" t="n">
        <v>27.57</v>
      </c>
      <c r="E270" s="145" t="inlineStr">
        <is>
          <t>S G L CAMBODIA</t>
        </is>
      </c>
      <c r="F270" s="142" t="inlineStr">
        <is>
          <t>100119816</t>
        </is>
      </c>
      <c r="G270" s="157" t="inlineStr">
        <is>
          <t>436039</t>
        </is>
      </c>
      <c r="H270" s="540" t="n">
        <v>41674</v>
      </c>
      <c r="I270" s="534" t="n">
        <v>27.57</v>
      </c>
      <c r="J270" s="180" t="n"/>
    </row>
    <row r="271" ht="18" customHeight="1" s="59">
      <c r="A271" s="150" t="n">
        <v>266</v>
      </c>
      <c r="B271" s="157" t="inlineStr">
        <is>
          <t>436080</t>
        </is>
      </c>
      <c r="C271" s="540" t="n">
        <v>41674</v>
      </c>
      <c r="D271" s="534" t="n">
        <v>32.04</v>
      </c>
      <c r="E271" s="145" t="inlineStr">
        <is>
          <t>S G L CAMBODIA</t>
        </is>
      </c>
      <c r="F271" s="142" t="inlineStr">
        <is>
          <t>100119816</t>
        </is>
      </c>
      <c r="G271" s="157" t="inlineStr">
        <is>
          <t>436080</t>
        </is>
      </c>
      <c r="H271" s="540" t="n">
        <v>41674</v>
      </c>
      <c r="I271" s="534" t="n">
        <v>32.04</v>
      </c>
      <c r="J271" s="180" t="n"/>
    </row>
    <row r="272" ht="18" customHeight="1" s="59">
      <c r="A272" s="150" t="n">
        <v>267</v>
      </c>
      <c r="B272" s="157" t="inlineStr">
        <is>
          <t>436196</t>
        </is>
      </c>
      <c r="C272" s="540" t="n">
        <v>41681</v>
      </c>
      <c r="D272" s="534" t="n">
        <v>53.23</v>
      </c>
      <c r="E272" s="145" t="inlineStr">
        <is>
          <t>S G L CAMBODIA</t>
        </is>
      </c>
      <c r="F272" s="142" t="inlineStr">
        <is>
          <t>100119816</t>
        </is>
      </c>
      <c r="G272" s="157" t="inlineStr">
        <is>
          <t>436196</t>
        </is>
      </c>
      <c r="H272" s="540" t="n">
        <v>41681</v>
      </c>
      <c r="I272" s="534" t="n">
        <v>53.23</v>
      </c>
      <c r="J272" s="180" t="n"/>
    </row>
    <row r="273" ht="18" customHeight="1" s="59">
      <c r="A273" s="150" t="n">
        <v>268</v>
      </c>
      <c r="B273" s="157" t="inlineStr">
        <is>
          <t>436200</t>
        </is>
      </c>
      <c r="C273" s="540" t="n">
        <v>41681</v>
      </c>
      <c r="D273" s="534" t="n">
        <v>39.89</v>
      </c>
      <c r="E273" s="145" t="inlineStr">
        <is>
          <t>S G L CAMBODIA</t>
        </is>
      </c>
      <c r="F273" s="142" t="inlineStr">
        <is>
          <t>100119816</t>
        </is>
      </c>
      <c r="G273" s="157" t="inlineStr">
        <is>
          <t>436200</t>
        </is>
      </c>
      <c r="H273" s="540" t="n">
        <v>41681</v>
      </c>
      <c r="I273" s="534" t="n">
        <v>39.89</v>
      </c>
      <c r="J273" s="180" t="n"/>
    </row>
    <row r="274" ht="18" customHeight="1" s="59">
      <c r="A274" s="150" t="n">
        <v>269</v>
      </c>
      <c r="B274" s="157" t="inlineStr">
        <is>
          <t>436256</t>
        </is>
      </c>
      <c r="C274" s="540" t="n">
        <v>41681</v>
      </c>
      <c r="D274" s="534" t="n">
        <v>71.63</v>
      </c>
      <c r="E274" s="145" t="inlineStr">
        <is>
          <t>S G L CAMBODIA</t>
        </is>
      </c>
      <c r="F274" s="142" t="inlineStr">
        <is>
          <t>100119816</t>
        </is>
      </c>
      <c r="G274" s="157" t="inlineStr">
        <is>
          <t>436256</t>
        </is>
      </c>
      <c r="H274" s="540" t="n">
        <v>41681</v>
      </c>
      <c r="I274" s="534" t="n">
        <v>71.63</v>
      </c>
      <c r="J274" s="180" t="n"/>
    </row>
    <row r="275" ht="18" customHeight="1" s="59">
      <c r="A275" s="150" t="n">
        <v>270</v>
      </c>
      <c r="B275" s="157" t="inlineStr">
        <is>
          <t>436318</t>
        </is>
      </c>
      <c r="C275" s="540" t="n">
        <v>41687</v>
      </c>
      <c r="D275" s="534" t="n">
        <v>81.22</v>
      </c>
      <c r="E275" s="145" t="inlineStr">
        <is>
          <t>S G L CAMBODIA</t>
        </is>
      </c>
      <c r="F275" s="142" t="inlineStr">
        <is>
          <t>100119816</t>
        </is>
      </c>
      <c r="G275" s="157" t="inlineStr">
        <is>
          <t>436318</t>
        </is>
      </c>
      <c r="H275" s="540" t="n">
        <v>41687</v>
      </c>
      <c r="I275" s="534" t="n">
        <v>81.22</v>
      </c>
      <c r="J275" s="180" t="n"/>
    </row>
    <row r="276" ht="18" customHeight="1" s="59">
      <c r="A276" s="150" t="n">
        <v>271</v>
      </c>
      <c r="B276" s="157" t="inlineStr">
        <is>
          <t>436335</t>
        </is>
      </c>
      <c r="C276" s="540" t="n">
        <v>41687</v>
      </c>
      <c r="D276" s="534" t="n">
        <v>71.16</v>
      </c>
      <c r="E276" s="145" t="inlineStr">
        <is>
          <t>S G L CAMBODIA</t>
        </is>
      </c>
      <c r="F276" s="142" t="inlineStr">
        <is>
          <t>100119816</t>
        </is>
      </c>
      <c r="G276" s="157" t="inlineStr">
        <is>
          <t>436335</t>
        </is>
      </c>
      <c r="H276" s="540" t="n">
        <v>41687</v>
      </c>
      <c r="I276" s="534" t="n">
        <v>71.16</v>
      </c>
      <c r="J276" s="180" t="n"/>
    </row>
    <row r="277" ht="18" customHeight="1" s="59">
      <c r="A277" s="150" t="n">
        <v>272</v>
      </c>
      <c r="B277" s="157" t="inlineStr">
        <is>
          <t>436360</t>
        </is>
      </c>
      <c r="C277" s="540" t="n">
        <v>41688</v>
      </c>
      <c r="D277" s="534" t="n">
        <v>22.3</v>
      </c>
      <c r="E277" s="145" t="inlineStr">
        <is>
          <t>S G L CAMBODIA</t>
        </is>
      </c>
      <c r="F277" s="142" t="inlineStr">
        <is>
          <t>100119816</t>
        </is>
      </c>
      <c r="G277" s="157" t="inlineStr">
        <is>
          <t>436360</t>
        </is>
      </c>
      <c r="H277" s="540" t="n">
        <v>41688</v>
      </c>
      <c r="I277" s="534" t="n">
        <v>22.3</v>
      </c>
      <c r="J277" s="180" t="n"/>
    </row>
    <row r="278" ht="18" customHeight="1" s="59">
      <c r="A278" s="150" t="n">
        <v>273</v>
      </c>
      <c r="B278" s="157" t="inlineStr">
        <is>
          <t>436368</t>
        </is>
      </c>
      <c r="C278" s="540" t="n">
        <v>41688</v>
      </c>
      <c r="D278" s="534" t="n">
        <v>60.23</v>
      </c>
      <c r="E278" s="145" t="inlineStr">
        <is>
          <t>S G L CAMBODIA</t>
        </is>
      </c>
      <c r="F278" s="142" t="inlineStr">
        <is>
          <t>100119816</t>
        </is>
      </c>
      <c r="G278" s="157" t="inlineStr">
        <is>
          <t>436368</t>
        </is>
      </c>
      <c r="H278" s="540" t="n">
        <v>41688</v>
      </c>
      <c r="I278" s="534" t="n">
        <v>60.23</v>
      </c>
      <c r="J278" s="180" t="n"/>
    </row>
    <row r="279" ht="18" customHeight="1" s="59">
      <c r="A279" s="150" t="n">
        <v>274</v>
      </c>
      <c r="B279" s="157" t="inlineStr">
        <is>
          <t>436384</t>
        </is>
      </c>
      <c r="C279" s="540" t="n">
        <v>41688</v>
      </c>
      <c r="D279" s="534" t="n">
        <v>24.8</v>
      </c>
      <c r="E279" s="145" t="inlineStr">
        <is>
          <t>S G L CAMBODIA</t>
        </is>
      </c>
      <c r="F279" s="142" t="inlineStr">
        <is>
          <t>100119816</t>
        </is>
      </c>
      <c r="G279" s="157" t="inlineStr">
        <is>
          <t>436384</t>
        </is>
      </c>
      <c r="H279" s="540" t="n">
        <v>41688</v>
      </c>
      <c r="I279" s="534" t="n">
        <v>24.8</v>
      </c>
      <c r="J279" s="180" t="n"/>
    </row>
    <row r="280" ht="18" customHeight="1" s="59">
      <c r="A280" s="150" t="n">
        <v>275</v>
      </c>
      <c r="B280" s="157" t="inlineStr">
        <is>
          <t>436469</t>
        </is>
      </c>
      <c r="C280" s="540" t="n">
        <v>41695</v>
      </c>
      <c r="D280" s="534" t="n">
        <v>124.82</v>
      </c>
      <c r="E280" s="145" t="inlineStr">
        <is>
          <t>S G L CAMBODIA</t>
        </is>
      </c>
      <c r="F280" s="142" t="inlineStr">
        <is>
          <t>100119816</t>
        </is>
      </c>
      <c r="G280" s="157" t="inlineStr">
        <is>
          <t>436469</t>
        </is>
      </c>
      <c r="H280" s="540" t="n">
        <v>41695</v>
      </c>
      <c r="I280" s="534" t="n">
        <v>124.82</v>
      </c>
      <c r="J280" s="180" t="n"/>
    </row>
    <row r="281" ht="18" customHeight="1" s="59">
      <c r="A281" s="150" t="n">
        <v>276</v>
      </c>
      <c r="B281" s="157" t="inlineStr">
        <is>
          <t>436480</t>
        </is>
      </c>
      <c r="C281" s="540" t="n">
        <v>41695</v>
      </c>
      <c r="D281" s="534" t="n">
        <v>58.99</v>
      </c>
      <c r="E281" s="145" t="inlineStr">
        <is>
          <t>S G L CAMBODIA</t>
        </is>
      </c>
      <c r="F281" s="142" t="inlineStr">
        <is>
          <t>100119816</t>
        </is>
      </c>
      <c r="G281" s="157" t="inlineStr">
        <is>
          <t>436480</t>
        </is>
      </c>
      <c r="H281" s="540" t="n">
        <v>41695</v>
      </c>
      <c r="I281" s="534" t="n">
        <v>58.99</v>
      </c>
      <c r="J281" s="180" t="n"/>
    </row>
    <row r="282" ht="18" customHeight="1" s="59">
      <c r="A282" s="150" t="n">
        <v>277</v>
      </c>
      <c r="B282" s="157" t="inlineStr">
        <is>
          <t>436485</t>
        </is>
      </c>
      <c r="C282" s="540" t="n">
        <v>41695</v>
      </c>
      <c r="D282" s="534" t="n">
        <v>29.35</v>
      </c>
      <c r="E282" s="145" t="inlineStr">
        <is>
          <t>S G L CAMBODIA</t>
        </is>
      </c>
      <c r="F282" s="142" t="inlineStr">
        <is>
          <t>100119816</t>
        </is>
      </c>
      <c r="G282" s="157" t="inlineStr">
        <is>
          <t>436485</t>
        </is>
      </c>
      <c r="H282" s="540" t="n">
        <v>41695</v>
      </c>
      <c r="I282" s="534" t="n">
        <v>29.35</v>
      </c>
      <c r="J282" s="180" t="n"/>
    </row>
    <row r="283" ht="18" customHeight="1" s="59">
      <c r="A283" s="150" t="n">
        <v>278</v>
      </c>
      <c r="B283" s="157" t="inlineStr">
        <is>
          <t>436616</t>
        </is>
      </c>
      <c r="C283" s="540" t="n">
        <v>41702</v>
      </c>
      <c r="D283" s="534" t="n">
        <v>22.3</v>
      </c>
      <c r="E283" s="145" t="inlineStr">
        <is>
          <t>S G L CAMBODIA</t>
        </is>
      </c>
      <c r="F283" s="142" t="inlineStr">
        <is>
          <t>100119816</t>
        </is>
      </c>
      <c r="G283" s="157" t="inlineStr">
        <is>
          <t>436616</t>
        </is>
      </c>
      <c r="H283" s="540" t="n">
        <v>41702</v>
      </c>
      <c r="I283" s="534" t="n">
        <v>22.3</v>
      </c>
      <c r="J283" s="180" t="n"/>
    </row>
    <row r="284" ht="18" customHeight="1" s="59">
      <c r="A284" s="150" t="n">
        <v>279</v>
      </c>
      <c r="B284" s="157" t="inlineStr">
        <is>
          <t>436710</t>
        </is>
      </c>
      <c r="C284" s="540" t="n">
        <v>41709</v>
      </c>
      <c r="D284" s="534" t="n">
        <v>32.52</v>
      </c>
      <c r="E284" s="145" t="inlineStr">
        <is>
          <t>S G L CAMBODIA</t>
        </is>
      </c>
      <c r="F284" s="142" t="inlineStr">
        <is>
          <t>100119816</t>
        </is>
      </c>
      <c r="G284" s="157" t="inlineStr">
        <is>
          <t>436710</t>
        </is>
      </c>
      <c r="H284" s="540" t="n">
        <v>41709</v>
      </c>
      <c r="I284" s="534" t="n">
        <v>32.52</v>
      </c>
      <c r="J284" s="180" t="n"/>
    </row>
    <row r="285" ht="18" customHeight="1" s="59">
      <c r="A285" s="150" t="n">
        <v>280</v>
      </c>
      <c r="B285" s="157" t="inlineStr">
        <is>
          <t>436771</t>
        </is>
      </c>
      <c r="C285" s="540" t="n">
        <v>41710</v>
      </c>
      <c r="D285" s="534" t="n">
        <v>38.63</v>
      </c>
      <c r="E285" s="145" t="inlineStr">
        <is>
          <t>S G L CAMBODIA</t>
        </is>
      </c>
      <c r="F285" s="142" t="inlineStr">
        <is>
          <t>100119816</t>
        </is>
      </c>
      <c r="G285" s="157" t="inlineStr">
        <is>
          <t>436771</t>
        </is>
      </c>
      <c r="H285" s="540" t="n">
        <v>41710</v>
      </c>
      <c r="I285" s="534" t="n">
        <v>38.63</v>
      </c>
      <c r="J285" s="180" t="n"/>
    </row>
    <row r="286" ht="18" customHeight="1" s="59">
      <c r="A286" s="150" t="n">
        <v>281</v>
      </c>
      <c r="B286" s="157" t="inlineStr">
        <is>
          <t>436775</t>
        </is>
      </c>
      <c r="C286" s="540" t="n">
        <v>41710</v>
      </c>
      <c r="D286" s="534" t="n">
        <v>42.61</v>
      </c>
      <c r="E286" s="145" t="inlineStr">
        <is>
          <t>S G L CAMBODIA</t>
        </is>
      </c>
      <c r="F286" s="142" t="inlineStr">
        <is>
          <t>100119816</t>
        </is>
      </c>
      <c r="G286" s="157" t="inlineStr">
        <is>
          <t>436775</t>
        </is>
      </c>
      <c r="H286" s="540" t="n">
        <v>41710</v>
      </c>
      <c r="I286" s="534" t="n">
        <v>42.61</v>
      </c>
      <c r="J286" s="180" t="n"/>
    </row>
    <row r="287" ht="18" customHeight="1" s="59">
      <c r="A287" s="150" t="n">
        <v>282</v>
      </c>
      <c r="B287" s="157" t="inlineStr">
        <is>
          <t>436789</t>
        </is>
      </c>
      <c r="C287" s="540" t="n">
        <v>41710</v>
      </c>
      <c r="D287" s="556" t="n">
        <v>56.46</v>
      </c>
      <c r="E287" s="145" t="inlineStr">
        <is>
          <t>S G L CAMBODIA</t>
        </is>
      </c>
      <c r="F287" s="142" t="inlineStr">
        <is>
          <t>100119816</t>
        </is>
      </c>
      <c r="G287" s="157" t="inlineStr">
        <is>
          <t>436789</t>
        </is>
      </c>
      <c r="H287" s="540" t="n">
        <v>41710</v>
      </c>
      <c r="I287" s="556" t="n">
        <v>56.46</v>
      </c>
      <c r="J287" s="180" t="n"/>
    </row>
    <row r="288" ht="18" customHeight="1" s="59">
      <c r="A288" s="150" t="n">
        <v>283</v>
      </c>
      <c r="B288" s="157" t="inlineStr">
        <is>
          <t>436793</t>
        </is>
      </c>
      <c r="C288" s="540" t="n">
        <v>41710</v>
      </c>
      <c r="D288" s="534" t="n">
        <v>50.1</v>
      </c>
      <c r="E288" s="145" t="inlineStr">
        <is>
          <t>S G L CAMBODIA</t>
        </is>
      </c>
      <c r="F288" s="142" t="inlineStr">
        <is>
          <t>100119816</t>
        </is>
      </c>
      <c r="G288" s="157" t="inlineStr">
        <is>
          <t>436793</t>
        </is>
      </c>
      <c r="H288" s="540" t="n">
        <v>41710</v>
      </c>
      <c r="I288" s="534" t="n">
        <v>50.1</v>
      </c>
      <c r="J288" s="180" t="n"/>
    </row>
    <row r="289" ht="18" customHeight="1" s="59">
      <c r="A289" s="150" t="n">
        <v>284</v>
      </c>
      <c r="B289" s="157" t="inlineStr">
        <is>
          <t>436816</t>
        </is>
      </c>
      <c r="C289" s="540" t="n">
        <v>41710</v>
      </c>
      <c r="D289" s="534" t="n">
        <v>27.97</v>
      </c>
      <c r="E289" s="145" t="inlineStr">
        <is>
          <t>S G L CAMBODIA</t>
        </is>
      </c>
      <c r="F289" s="142" t="inlineStr">
        <is>
          <t>100119816</t>
        </is>
      </c>
      <c r="G289" s="157" t="inlineStr">
        <is>
          <t>436816</t>
        </is>
      </c>
      <c r="H289" s="540" t="n">
        <v>41710</v>
      </c>
      <c r="I289" s="534" t="n">
        <v>27.97</v>
      </c>
      <c r="J289" s="180" t="n"/>
    </row>
    <row r="290" ht="18" customHeight="1" s="59">
      <c r="A290" s="150" t="n">
        <v>285</v>
      </c>
      <c r="B290" s="157" t="inlineStr">
        <is>
          <t>436818</t>
        </is>
      </c>
      <c r="C290" s="540" t="n">
        <v>41710</v>
      </c>
      <c r="D290" s="534" t="n">
        <v>37.9</v>
      </c>
      <c r="E290" s="145" t="inlineStr">
        <is>
          <t>S G L CAMBODIA</t>
        </is>
      </c>
      <c r="F290" s="142" t="inlineStr">
        <is>
          <t>100119816</t>
        </is>
      </c>
      <c r="G290" s="157" t="inlineStr">
        <is>
          <t>436818</t>
        </is>
      </c>
      <c r="H290" s="540" t="n">
        <v>41710</v>
      </c>
      <c r="I290" s="534" t="n">
        <v>37.9</v>
      </c>
      <c r="J290" s="180" t="n"/>
    </row>
    <row r="291" ht="18" customHeight="1" s="59">
      <c r="A291" s="150" t="n">
        <v>286</v>
      </c>
      <c r="B291" s="157" t="inlineStr">
        <is>
          <t>436834</t>
        </is>
      </c>
      <c r="C291" s="540" t="n">
        <v>41710</v>
      </c>
      <c r="D291" s="534" t="n">
        <v>26.66</v>
      </c>
      <c r="E291" s="145" t="inlineStr">
        <is>
          <t>S G L CAMBODIA</t>
        </is>
      </c>
      <c r="F291" s="142" t="inlineStr">
        <is>
          <t>100119816</t>
        </is>
      </c>
      <c r="G291" s="157" t="inlineStr">
        <is>
          <t>436834</t>
        </is>
      </c>
      <c r="H291" s="540" t="n">
        <v>41710</v>
      </c>
      <c r="I291" s="534" t="n">
        <v>26.66</v>
      </c>
      <c r="J291" s="180" t="n"/>
    </row>
    <row r="292" ht="18" customHeight="1" s="59">
      <c r="A292" s="150" t="n">
        <v>287</v>
      </c>
      <c r="B292" s="157" t="inlineStr">
        <is>
          <t>436905</t>
        </is>
      </c>
      <c r="C292" s="540" t="n">
        <v>41716</v>
      </c>
      <c r="D292" s="534" t="n">
        <v>45.05</v>
      </c>
      <c r="E292" s="145" t="inlineStr">
        <is>
          <t>S G L CAMBODIA</t>
        </is>
      </c>
      <c r="F292" s="142" t="inlineStr">
        <is>
          <t>100119816</t>
        </is>
      </c>
      <c r="G292" s="157" t="inlineStr">
        <is>
          <t>436905</t>
        </is>
      </c>
      <c r="H292" s="540" t="n">
        <v>41716</v>
      </c>
      <c r="I292" s="534" t="n">
        <v>45.05</v>
      </c>
      <c r="J292" s="180" t="n"/>
    </row>
    <row r="293" ht="18" customHeight="1" s="59">
      <c r="A293" s="150" t="n">
        <v>288</v>
      </c>
      <c r="B293" s="157" t="inlineStr">
        <is>
          <t>436930</t>
        </is>
      </c>
      <c r="C293" s="540" t="n">
        <v>41716</v>
      </c>
      <c r="D293" s="534" t="n">
        <v>101.57</v>
      </c>
      <c r="E293" s="145" t="inlineStr">
        <is>
          <t>S G L CAMBODIA</t>
        </is>
      </c>
      <c r="F293" s="142" t="inlineStr">
        <is>
          <t>100119816</t>
        </is>
      </c>
      <c r="G293" s="157" t="inlineStr">
        <is>
          <t>436930</t>
        </is>
      </c>
      <c r="H293" s="540" t="n">
        <v>41716</v>
      </c>
      <c r="I293" s="534" t="n">
        <v>101.57</v>
      </c>
      <c r="J293" s="180" t="n"/>
    </row>
    <row r="294" ht="18" customHeight="1" s="59">
      <c r="A294" s="150" t="n">
        <v>289</v>
      </c>
      <c r="B294" s="157" t="inlineStr">
        <is>
          <t>436943</t>
        </is>
      </c>
      <c r="C294" s="540" t="n">
        <v>41716</v>
      </c>
      <c r="D294" s="534" t="n">
        <v>69.01000000000001</v>
      </c>
      <c r="E294" s="145" t="inlineStr">
        <is>
          <t>S G L CAMBODIA</t>
        </is>
      </c>
      <c r="F294" s="142" t="inlineStr">
        <is>
          <t>100119816</t>
        </is>
      </c>
      <c r="G294" s="157" t="inlineStr">
        <is>
          <t>436943</t>
        </is>
      </c>
      <c r="H294" s="540" t="n">
        <v>41716</v>
      </c>
      <c r="I294" s="534" t="n">
        <v>69.01000000000001</v>
      </c>
      <c r="J294" s="180" t="n"/>
    </row>
    <row r="295" ht="18" customHeight="1" s="59">
      <c r="A295" s="150" t="n">
        <v>290</v>
      </c>
      <c r="B295" s="157" t="inlineStr">
        <is>
          <t>436954</t>
        </is>
      </c>
      <c r="C295" s="540" t="n">
        <v>41716</v>
      </c>
      <c r="D295" s="534" t="n">
        <v>29.48</v>
      </c>
      <c r="E295" s="145" t="inlineStr">
        <is>
          <t>S G L CAMBODIA</t>
        </is>
      </c>
      <c r="F295" s="142" t="inlineStr">
        <is>
          <t>100119816</t>
        </is>
      </c>
      <c r="G295" s="157" t="inlineStr">
        <is>
          <t>436954</t>
        </is>
      </c>
      <c r="H295" s="540" t="n">
        <v>41716</v>
      </c>
      <c r="I295" s="534" t="n">
        <v>29.48</v>
      </c>
      <c r="J295" s="180" t="n"/>
    </row>
    <row r="296" ht="18" customHeight="1" s="59">
      <c r="A296" s="150" t="n">
        <v>291</v>
      </c>
      <c r="B296" s="157" t="inlineStr">
        <is>
          <t>437034</t>
        </is>
      </c>
      <c r="C296" s="540" t="n">
        <v>41723</v>
      </c>
      <c r="D296" s="534" t="n">
        <v>28.65</v>
      </c>
      <c r="E296" s="145" t="inlineStr">
        <is>
          <t>S G L CAMBODIA</t>
        </is>
      </c>
      <c r="F296" s="142" t="inlineStr">
        <is>
          <t>100119816</t>
        </is>
      </c>
      <c r="G296" s="157" t="inlineStr">
        <is>
          <t>437034</t>
        </is>
      </c>
      <c r="H296" s="540" t="n">
        <v>41723</v>
      </c>
      <c r="I296" s="534" t="n">
        <v>28.65</v>
      </c>
      <c r="J296" s="180" t="n"/>
    </row>
    <row r="297" ht="18" customHeight="1" s="59">
      <c r="A297" s="150" t="n">
        <v>292</v>
      </c>
      <c r="B297" s="157" t="inlineStr">
        <is>
          <t>437150</t>
        </is>
      </c>
      <c r="C297" s="540" t="n">
        <v>41729</v>
      </c>
      <c r="D297" s="534" t="n">
        <v>23.85</v>
      </c>
      <c r="E297" s="145" t="inlineStr">
        <is>
          <t>S G L CAMBODIA</t>
        </is>
      </c>
      <c r="F297" s="142" t="inlineStr">
        <is>
          <t>100119816</t>
        </is>
      </c>
      <c r="G297" s="157" t="inlineStr">
        <is>
          <t>437150</t>
        </is>
      </c>
      <c r="H297" s="540" t="n">
        <v>41729</v>
      </c>
      <c r="I297" s="534" t="n">
        <v>23.85</v>
      </c>
      <c r="J297" s="180" t="n"/>
    </row>
    <row r="298" ht="18" customHeight="1" s="59">
      <c r="A298" s="150" t="n">
        <v>293</v>
      </c>
      <c r="B298" s="157" t="inlineStr">
        <is>
          <t>437185</t>
        </is>
      </c>
      <c r="C298" s="540" t="n">
        <v>41729</v>
      </c>
      <c r="D298" s="534" t="n">
        <v>27</v>
      </c>
      <c r="E298" s="145" t="inlineStr">
        <is>
          <t>S G L CAMBODIA</t>
        </is>
      </c>
      <c r="F298" s="142" t="inlineStr">
        <is>
          <t>100119816</t>
        </is>
      </c>
      <c r="G298" s="157" t="inlineStr">
        <is>
          <t>437185</t>
        </is>
      </c>
      <c r="H298" s="540" t="n">
        <v>41729</v>
      </c>
      <c r="I298" s="534" t="n">
        <v>27</v>
      </c>
      <c r="J298" s="180" t="n"/>
    </row>
    <row r="299" ht="18" customHeight="1" s="59">
      <c r="A299" s="150" t="n">
        <v>294</v>
      </c>
      <c r="B299" s="157" t="inlineStr">
        <is>
          <t>437208</t>
        </is>
      </c>
      <c r="C299" s="540" t="n">
        <v>41729</v>
      </c>
      <c r="D299" s="534" t="n">
        <v>40.09</v>
      </c>
      <c r="E299" s="145" t="inlineStr">
        <is>
          <t>S G L CAMBODIA</t>
        </is>
      </c>
      <c r="F299" s="142" t="inlineStr">
        <is>
          <t>100119816</t>
        </is>
      </c>
      <c r="G299" s="157" t="inlineStr">
        <is>
          <t>437208</t>
        </is>
      </c>
      <c r="H299" s="540" t="n">
        <v>41729</v>
      </c>
      <c r="I299" s="534" t="n">
        <v>40.09</v>
      </c>
      <c r="J299" s="180" t="n"/>
    </row>
    <row r="300" ht="18" customHeight="1" s="59">
      <c r="A300" s="150" t="n">
        <v>295</v>
      </c>
      <c r="B300" s="157" t="inlineStr">
        <is>
          <t>437311</t>
        </is>
      </c>
      <c r="C300" s="540" t="n">
        <v>41737</v>
      </c>
      <c r="D300" s="534" t="n">
        <v>85.06</v>
      </c>
      <c r="E300" s="145" t="inlineStr">
        <is>
          <t>S G L CAMBODIA</t>
        </is>
      </c>
      <c r="F300" s="142" t="inlineStr">
        <is>
          <t>100119816</t>
        </is>
      </c>
      <c r="G300" s="157" t="inlineStr">
        <is>
          <t>437311</t>
        </is>
      </c>
      <c r="H300" s="540" t="n">
        <v>41737</v>
      </c>
      <c r="I300" s="534" t="n">
        <v>85.06</v>
      </c>
      <c r="J300" s="180" t="n"/>
    </row>
    <row r="301" ht="18" customHeight="1" s="59">
      <c r="A301" s="150" t="n">
        <v>296</v>
      </c>
      <c r="B301" s="157" t="inlineStr">
        <is>
          <t>437321</t>
        </is>
      </c>
      <c r="C301" s="540" t="n">
        <v>41737</v>
      </c>
      <c r="D301" s="534" t="n">
        <v>51.16</v>
      </c>
      <c r="E301" s="145" t="inlineStr">
        <is>
          <t>S G L CAMBODIA</t>
        </is>
      </c>
      <c r="F301" s="142" t="inlineStr">
        <is>
          <t>100119816</t>
        </is>
      </c>
      <c r="G301" s="157" t="inlineStr">
        <is>
          <t>437321</t>
        </is>
      </c>
      <c r="H301" s="540" t="n">
        <v>41737</v>
      </c>
      <c r="I301" s="534" t="n">
        <v>51.16</v>
      </c>
      <c r="J301" s="180" t="n"/>
    </row>
    <row r="302" ht="18" customHeight="1" s="59">
      <c r="A302" s="150" t="n">
        <v>297</v>
      </c>
      <c r="B302" s="157" t="inlineStr">
        <is>
          <t>437376</t>
        </is>
      </c>
      <c r="C302" s="540" t="n">
        <v>41737</v>
      </c>
      <c r="D302" s="534" t="n">
        <v>77.34999999999999</v>
      </c>
      <c r="E302" s="145" t="inlineStr">
        <is>
          <t>S G L CAMBODIA</t>
        </is>
      </c>
      <c r="F302" s="142" t="inlineStr">
        <is>
          <t>100119816</t>
        </is>
      </c>
      <c r="G302" s="157" t="inlineStr">
        <is>
          <t>437376</t>
        </is>
      </c>
      <c r="H302" s="540" t="n">
        <v>41737</v>
      </c>
      <c r="I302" s="534" t="n">
        <v>77.34999999999999</v>
      </c>
      <c r="J302" s="180" t="n"/>
    </row>
    <row r="303" ht="18" customHeight="1" s="59">
      <c r="A303" s="150" t="n">
        <v>298</v>
      </c>
      <c r="B303" s="157" t="inlineStr">
        <is>
          <t>437390</t>
        </is>
      </c>
      <c r="C303" s="540" t="n">
        <v>41737</v>
      </c>
      <c r="D303" s="534" t="n">
        <v>30.9</v>
      </c>
      <c r="E303" s="145" t="inlineStr">
        <is>
          <t>S G L CAMBODIA</t>
        </is>
      </c>
      <c r="F303" s="142" t="inlineStr">
        <is>
          <t>100119816</t>
        </is>
      </c>
      <c r="G303" s="157" t="inlineStr">
        <is>
          <t>437390</t>
        </is>
      </c>
      <c r="H303" s="540" t="n">
        <v>41737</v>
      </c>
      <c r="I303" s="534" t="n">
        <v>30.9</v>
      </c>
      <c r="J303" s="180" t="n"/>
    </row>
    <row r="304" ht="18" customHeight="1" s="59">
      <c r="A304" s="150" t="n">
        <v>299</v>
      </c>
      <c r="B304" s="157" t="inlineStr">
        <is>
          <t>437401</t>
        </is>
      </c>
      <c r="C304" s="540" t="n">
        <v>41737</v>
      </c>
      <c r="D304" s="534" t="n">
        <v>22.3</v>
      </c>
      <c r="E304" s="145" t="inlineStr">
        <is>
          <t>S G L CAMBODIA</t>
        </is>
      </c>
      <c r="F304" s="142" t="inlineStr">
        <is>
          <t>100119816</t>
        </is>
      </c>
      <c r="G304" s="157" t="inlineStr">
        <is>
          <t>437401</t>
        </is>
      </c>
      <c r="H304" s="540" t="n">
        <v>41737</v>
      </c>
      <c r="I304" s="534" t="n">
        <v>22.3</v>
      </c>
      <c r="J304" s="180" t="n"/>
    </row>
    <row r="305" ht="18" customHeight="1" s="59">
      <c r="A305" s="150" t="n">
        <v>300</v>
      </c>
      <c r="B305" s="157" t="inlineStr">
        <is>
          <t>437450</t>
        </is>
      </c>
      <c r="C305" s="540" t="n">
        <v>41737</v>
      </c>
      <c r="D305" s="534" t="n">
        <v>29.07</v>
      </c>
      <c r="E305" s="145" t="inlineStr">
        <is>
          <t>S G L CAMBODIA</t>
        </is>
      </c>
      <c r="F305" s="142" t="inlineStr">
        <is>
          <t>100119816</t>
        </is>
      </c>
      <c r="G305" s="157" t="inlineStr">
        <is>
          <t>437450</t>
        </is>
      </c>
      <c r="H305" s="540" t="n">
        <v>41737</v>
      </c>
      <c r="I305" s="534" t="n">
        <v>29.07</v>
      </c>
      <c r="J305" s="180" t="n"/>
    </row>
    <row r="306" ht="18" customHeight="1" s="59">
      <c r="A306" s="150" t="n">
        <v>301</v>
      </c>
      <c r="B306" s="157" t="inlineStr">
        <is>
          <t>437471</t>
        </is>
      </c>
      <c r="C306" s="540" t="n">
        <v>41746</v>
      </c>
      <c r="D306" s="534" t="n">
        <v>24.8</v>
      </c>
      <c r="E306" s="145" t="inlineStr">
        <is>
          <t>S G L CAMBODIA</t>
        </is>
      </c>
      <c r="F306" s="142" t="inlineStr">
        <is>
          <t>100119816</t>
        </is>
      </c>
      <c r="G306" s="157" t="inlineStr">
        <is>
          <t>437471</t>
        </is>
      </c>
      <c r="H306" s="540" t="n">
        <v>41746</v>
      </c>
      <c r="I306" s="534" t="n">
        <v>24.8</v>
      </c>
      <c r="J306" s="180" t="n"/>
    </row>
    <row r="307" ht="18" customHeight="1" s="59">
      <c r="A307" s="150" t="n">
        <v>302</v>
      </c>
      <c r="B307" s="157" t="inlineStr">
        <is>
          <t>437511</t>
        </is>
      </c>
      <c r="C307" s="540" t="n">
        <v>41746</v>
      </c>
      <c r="D307" s="534" t="n">
        <v>39.87</v>
      </c>
      <c r="E307" s="145" t="inlineStr">
        <is>
          <t>S G L CAMBODIA</t>
        </is>
      </c>
      <c r="F307" s="142" t="inlineStr">
        <is>
          <t>100119816</t>
        </is>
      </c>
      <c r="G307" s="157" t="inlineStr">
        <is>
          <t>437511</t>
        </is>
      </c>
      <c r="H307" s="540" t="n">
        <v>41746</v>
      </c>
      <c r="I307" s="534" t="n">
        <v>39.87</v>
      </c>
      <c r="J307" s="180" t="n"/>
    </row>
    <row r="308" ht="18" customHeight="1" s="59">
      <c r="A308" s="150" t="n">
        <v>303</v>
      </c>
      <c r="B308" s="157" t="inlineStr">
        <is>
          <t>437519</t>
        </is>
      </c>
      <c r="C308" s="540" t="n">
        <v>41746</v>
      </c>
      <c r="D308" s="534" t="n">
        <v>68.84999999999999</v>
      </c>
      <c r="E308" s="145" t="inlineStr">
        <is>
          <t>S G L CAMBODIA</t>
        </is>
      </c>
      <c r="F308" s="142" t="inlineStr">
        <is>
          <t>100119816</t>
        </is>
      </c>
      <c r="G308" s="157" t="inlineStr">
        <is>
          <t>437519</t>
        </is>
      </c>
      <c r="H308" s="540" t="n">
        <v>41746</v>
      </c>
      <c r="I308" s="534" t="n">
        <v>68.84999999999999</v>
      </c>
      <c r="J308" s="180" t="n"/>
    </row>
    <row r="309" ht="18" customHeight="1" s="59">
      <c r="A309" s="150" t="n">
        <v>304</v>
      </c>
      <c r="B309" s="157" t="inlineStr">
        <is>
          <t>437530</t>
        </is>
      </c>
      <c r="C309" s="540" t="n">
        <v>41746</v>
      </c>
      <c r="D309" s="534" t="n">
        <v>58.6</v>
      </c>
      <c r="E309" s="145" t="inlineStr">
        <is>
          <t>S G L CAMBODIA</t>
        </is>
      </c>
      <c r="F309" s="142" t="inlineStr">
        <is>
          <t>100119816</t>
        </is>
      </c>
      <c r="G309" s="157" t="inlineStr">
        <is>
          <t>437530</t>
        </is>
      </c>
      <c r="H309" s="540" t="n">
        <v>41746</v>
      </c>
      <c r="I309" s="534" t="n">
        <v>58.6</v>
      </c>
      <c r="J309" s="180" t="n"/>
    </row>
    <row r="310" ht="18" customHeight="1" s="59">
      <c r="A310" s="150" t="n">
        <v>305</v>
      </c>
      <c r="B310" s="157" t="inlineStr">
        <is>
          <t>437552</t>
        </is>
      </c>
      <c r="C310" s="540" t="n">
        <v>41746</v>
      </c>
      <c r="D310" s="534" t="n">
        <v>31.67</v>
      </c>
      <c r="E310" s="145" t="inlineStr">
        <is>
          <t>S G L CAMBODIA</t>
        </is>
      </c>
      <c r="F310" s="142" t="inlineStr">
        <is>
          <t>100119816</t>
        </is>
      </c>
      <c r="G310" s="157" t="inlineStr">
        <is>
          <t>437552</t>
        </is>
      </c>
      <c r="H310" s="540" t="n">
        <v>41746</v>
      </c>
      <c r="I310" s="534" t="n">
        <v>31.67</v>
      </c>
      <c r="J310" s="180" t="n"/>
    </row>
    <row r="311" ht="18" customHeight="1" s="59">
      <c r="A311" s="150" t="n">
        <v>306</v>
      </c>
      <c r="B311" s="157" t="inlineStr">
        <is>
          <t>437588</t>
        </is>
      </c>
      <c r="C311" s="540" t="n">
        <v>41746</v>
      </c>
      <c r="D311" s="534" t="n">
        <v>63.52</v>
      </c>
      <c r="E311" s="145" t="inlineStr">
        <is>
          <t>S G L CAMBODIA</t>
        </is>
      </c>
      <c r="F311" s="142" t="inlineStr">
        <is>
          <t>100119816</t>
        </is>
      </c>
      <c r="G311" s="157" t="inlineStr">
        <is>
          <t>437588</t>
        </is>
      </c>
      <c r="H311" s="540" t="n">
        <v>41746</v>
      </c>
      <c r="I311" s="534" t="n">
        <v>63.52</v>
      </c>
      <c r="J311" s="180" t="n"/>
    </row>
    <row r="312" ht="18" customHeight="1" s="59">
      <c r="A312" s="150" t="n">
        <v>307</v>
      </c>
      <c r="B312" s="157" t="inlineStr">
        <is>
          <t>437613</t>
        </is>
      </c>
      <c r="C312" s="540" t="n">
        <v>41750</v>
      </c>
      <c r="D312" s="534" t="n">
        <v>5.8</v>
      </c>
      <c r="E312" s="145" t="inlineStr">
        <is>
          <t>S G L CAMBODIA</t>
        </is>
      </c>
      <c r="F312" s="142" t="inlineStr">
        <is>
          <t>100119816</t>
        </is>
      </c>
      <c r="G312" s="157" t="inlineStr">
        <is>
          <t>437613</t>
        </is>
      </c>
      <c r="H312" s="540" t="n">
        <v>41750</v>
      </c>
      <c r="I312" s="534" t="n">
        <v>5.8</v>
      </c>
      <c r="J312" s="180" t="n"/>
    </row>
    <row r="313" ht="18" customHeight="1" s="59">
      <c r="A313" s="150" t="n">
        <v>308</v>
      </c>
      <c r="B313" s="157" t="inlineStr">
        <is>
          <t>437619</t>
        </is>
      </c>
      <c r="C313" s="540" t="n">
        <v>41750</v>
      </c>
      <c r="D313" s="534" t="n">
        <v>24.38</v>
      </c>
      <c r="E313" s="145" t="inlineStr">
        <is>
          <t>S G L CAMBODIA</t>
        </is>
      </c>
      <c r="F313" s="142" t="inlineStr">
        <is>
          <t>100119816</t>
        </is>
      </c>
      <c r="G313" s="157" t="inlineStr">
        <is>
          <t>437619</t>
        </is>
      </c>
      <c r="H313" s="540" t="n">
        <v>41750</v>
      </c>
      <c r="I313" s="534" t="n">
        <v>24.38</v>
      </c>
      <c r="J313" s="180" t="n"/>
    </row>
    <row r="314" ht="18" customHeight="1" s="59">
      <c r="A314" s="150" t="n">
        <v>309</v>
      </c>
      <c r="B314" s="157" t="inlineStr">
        <is>
          <t>437625</t>
        </is>
      </c>
      <c r="C314" s="540" t="n">
        <v>41750</v>
      </c>
      <c r="D314" s="534" t="n">
        <v>33.02</v>
      </c>
      <c r="E314" s="145" t="inlineStr">
        <is>
          <t>S G L CAMBODIA</t>
        </is>
      </c>
      <c r="F314" s="142" t="inlineStr">
        <is>
          <t>100119816</t>
        </is>
      </c>
      <c r="G314" s="157" t="inlineStr">
        <is>
          <t>437625</t>
        </is>
      </c>
      <c r="H314" s="540" t="n">
        <v>41750</v>
      </c>
      <c r="I314" s="534" t="n">
        <v>33.02</v>
      </c>
      <c r="J314" s="180" t="n"/>
    </row>
    <row r="315" ht="18" customHeight="1" s="59">
      <c r="A315" s="150" t="n">
        <v>310</v>
      </c>
      <c r="B315" s="157" t="inlineStr">
        <is>
          <t>437640</t>
        </is>
      </c>
      <c r="C315" s="540" t="n">
        <v>41750</v>
      </c>
      <c r="D315" s="534" t="n">
        <v>35.47</v>
      </c>
      <c r="E315" s="145" t="inlineStr">
        <is>
          <t>S G L CAMBODIA</t>
        </is>
      </c>
      <c r="F315" s="142" t="inlineStr">
        <is>
          <t>100119816</t>
        </is>
      </c>
      <c r="G315" s="157" t="inlineStr">
        <is>
          <t>437640</t>
        </is>
      </c>
      <c r="H315" s="540" t="n">
        <v>41750</v>
      </c>
      <c r="I315" s="534" t="n">
        <v>35.47</v>
      </c>
      <c r="J315" s="180" t="n"/>
    </row>
    <row r="316" ht="18" customHeight="1" s="59">
      <c r="A316" s="150" t="n">
        <v>311</v>
      </c>
      <c r="B316" s="157" t="inlineStr">
        <is>
          <t>437731</t>
        </is>
      </c>
      <c r="C316" s="540" t="n">
        <v>41757</v>
      </c>
      <c r="D316" s="534" t="n">
        <v>24.67</v>
      </c>
      <c r="E316" s="145" t="inlineStr">
        <is>
          <t>S G L CAMBODIA</t>
        </is>
      </c>
      <c r="F316" s="142" t="inlineStr">
        <is>
          <t>100119816</t>
        </is>
      </c>
      <c r="G316" s="157" t="inlineStr">
        <is>
          <t>437731</t>
        </is>
      </c>
      <c r="H316" s="540" t="n">
        <v>41757</v>
      </c>
      <c r="I316" s="534" t="n">
        <v>24.67</v>
      </c>
      <c r="J316" s="180" t="n"/>
    </row>
    <row r="317" ht="18" customHeight="1" s="59">
      <c r="A317" s="150" t="n">
        <v>312</v>
      </c>
      <c r="B317" s="157" t="inlineStr">
        <is>
          <t>437734</t>
        </is>
      </c>
      <c r="C317" s="540" t="n">
        <v>41757</v>
      </c>
      <c r="D317" s="534" t="n">
        <v>36.38</v>
      </c>
      <c r="E317" s="145" t="inlineStr">
        <is>
          <t>S G L CAMBODIA</t>
        </is>
      </c>
      <c r="F317" s="142" t="inlineStr">
        <is>
          <t>100119816</t>
        </is>
      </c>
      <c r="G317" s="157" t="inlineStr">
        <is>
          <t>437734</t>
        </is>
      </c>
      <c r="H317" s="540" t="n">
        <v>41757</v>
      </c>
      <c r="I317" s="534" t="n">
        <v>36.38</v>
      </c>
      <c r="J317" s="180" t="n"/>
    </row>
    <row r="318" ht="18" customHeight="1" s="59">
      <c r="A318" s="150" t="n">
        <v>313</v>
      </c>
      <c r="B318" s="157" t="inlineStr">
        <is>
          <t>437766</t>
        </is>
      </c>
      <c r="C318" s="540" t="n">
        <v>41757</v>
      </c>
      <c r="D318" s="534" t="n">
        <v>26.29</v>
      </c>
      <c r="E318" s="145" t="inlineStr">
        <is>
          <t>S G L CAMBODIA</t>
        </is>
      </c>
      <c r="F318" s="142" t="inlineStr">
        <is>
          <t>100119816</t>
        </is>
      </c>
      <c r="G318" s="157" t="inlineStr">
        <is>
          <t>437766</t>
        </is>
      </c>
      <c r="H318" s="540" t="n">
        <v>41757</v>
      </c>
      <c r="I318" s="534" t="n">
        <v>26.29</v>
      </c>
      <c r="J318" s="180" t="n"/>
    </row>
    <row r="319" ht="18" customHeight="1" s="59">
      <c r="A319" s="150" t="n">
        <v>314</v>
      </c>
      <c r="B319" s="157" t="inlineStr">
        <is>
          <t>437790</t>
        </is>
      </c>
      <c r="C319" s="540" t="n">
        <v>41759</v>
      </c>
      <c r="D319" s="534" t="n">
        <v>5</v>
      </c>
      <c r="E319" s="145" t="inlineStr">
        <is>
          <t>S G L CAMBODIA</t>
        </is>
      </c>
      <c r="F319" s="142" t="inlineStr">
        <is>
          <t>100119816</t>
        </is>
      </c>
      <c r="G319" s="157" t="inlineStr">
        <is>
          <t>437790</t>
        </is>
      </c>
      <c r="H319" s="540" t="n">
        <v>41759</v>
      </c>
      <c r="I319" s="534" t="n">
        <v>5</v>
      </c>
      <c r="J319" s="180" t="n"/>
    </row>
    <row r="320" ht="18" customHeight="1" s="59">
      <c r="A320" s="150" t="n">
        <v>315</v>
      </c>
      <c r="B320" s="182" t="inlineStr">
        <is>
          <t>437859</t>
        </is>
      </c>
      <c r="C320" s="540" t="n">
        <v>41765</v>
      </c>
      <c r="D320" s="534" t="n">
        <v>22.99</v>
      </c>
      <c r="E320" s="145" t="inlineStr">
        <is>
          <t>S G L CAMBODIA</t>
        </is>
      </c>
      <c r="F320" s="142" t="inlineStr">
        <is>
          <t>100119816</t>
        </is>
      </c>
      <c r="G320" s="182" t="inlineStr">
        <is>
          <t>437859</t>
        </is>
      </c>
      <c r="H320" s="540" t="n">
        <v>41765</v>
      </c>
      <c r="I320" s="534" t="n">
        <v>22.99</v>
      </c>
      <c r="J320" s="180" t="n"/>
    </row>
    <row r="321" ht="18" customHeight="1" s="59">
      <c r="A321" s="150" t="n">
        <v>316</v>
      </c>
      <c r="B321" s="182" t="inlineStr">
        <is>
          <t>437911</t>
        </is>
      </c>
      <c r="C321" s="540" t="n">
        <v>41765</v>
      </c>
      <c r="D321" s="534" t="n">
        <v>41.9</v>
      </c>
      <c r="E321" s="145" t="inlineStr">
        <is>
          <t>S G L CAMBODIA</t>
        </is>
      </c>
      <c r="F321" s="142" t="inlineStr">
        <is>
          <t>100119816</t>
        </is>
      </c>
      <c r="G321" s="182" t="inlineStr">
        <is>
          <t>437911</t>
        </is>
      </c>
      <c r="H321" s="540" t="n">
        <v>41765</v>
      </c>
      <c r="I321" s="534" t="n">
        <v>41.9</v>
      </c>
      <c r="J321" s="180" t="n"/>
    </row>
    <row r="322" ht="18" customHeight="1" s="59">
      <c r="A322" s="150" t="n">
        <v>317</v>
      </c>
      <c r="B322" s="182" t="inlineStr">
        <is>
          <t>449556</t>
        </is>
      </c>
      <c r="C322" s="540" t="n">
        <v>41765</v>
      </c>
      <c r="D322" s="534" t="n">
        <v>27.55</v>
      </c>
      <c r="E322" s="145" t="inlineStr">
        <is>
          <t>S G L CAMBODIA</t>
        </is>
      </c>
      <c r="F322" s="142" t="inlineStr">
        <is>
          <t>100119816</t>
        </is>
      </c>
      <c r="G322" s="182" t="inlineStr">
        <is>
          <t>449556</t>
        </is>
      </c>
      <c r="H322" s="540" t="n">
        <v>41765</v>
      </c>
      <c r="I322" s="534" t="n">
        <v>27.55</v>
      </c>
      <c r="J322" s="180" t="n"/>
    </row>
    <row r="323" ht="18" customHeight="1" s="59">
      <c r="A323" s="150" t="n">
        <v>318</v>
      </c>
      <c r="B323" s="182" t="inlineStr">
        <is>
          <t>437956</t>
        </is>
      </c>
      <c r="C323" s="540" t="n">
        <v>41766</v>
      </c>
      <c r="D323" s="534" t="n">
        <v>82.68000000000001</v>
      </c>
      <c r="E323" s="145" t="inlineStr">
        <is>
          <t>S G L CAMBODIA</t>
        </is>
      </c>
      <c r="F323" s="142" t="inlineStr">
        <is>
          <t>100119816</t>
        </is>
      </c>
      <c r="G323" s="182" t="inlineStr">
        <is>
          <t>437956</t>
        </is>
      </c>
      <c r="H323" s="540" t="n">
        <v>41766</v>
      </c>
      <c r="I323" s="534" t="n">
        <v>82.68000000000001</v>
      </c>
      <c r="J323" s="180" t="n"/>
    </row>
    <row r="324" ht="18" customHeight="1" s="59">
      <c r="A324" s="150" t="n">
        <v>319</v>
      </c>
      <c r="B324" s="182" t="inlineStr">
        <is>
          <t>438072</t>
        </is>
      </c>
      <c r="C324" s="540" t="n">
        <v>41771</v>
      </c>
      <c r="D324" s="534" t="n">
        <v>50.65</v>
      </c>
      <c r="E324" s="145" t="inlineStr">
        <is>
          <t>S G L CAMBODIA</t>
        </is>
      </c>
      <c r="F324" s="142" t="inlineStr">
        <is>
          <t>100119816</t>
        </is>
      </c>
      <c r="G324" s="182" t="inlineStr">
        <is>
          <t>438072</t>
        </is>
      </c>
      <c r="H324" s="540" t="n">
        <v>41771</v>
      </c>
      <c r="I324" s="534" t="n">
        <v>50.65</v>
      </c>
      <c r="J324" s="180" t="n"/>
    </row>
    <row r="325" ht="18" customHeight="1" s="59">
      <c r="A325" s="150" t="n">
        <v>320</v>
      </c>
      <c r="B325" s="182" t="inlineStr">
        <is>
          <t>438047</t>
        </is>
      </c>
      <c r="C325" s="540" t="n">
        <v>41771</v>
      </c>
      <c r="D325" s="534" t="n">
        <v>22.3</v>
      </c>
      <c r="E325" s="145" t="inlineStr">
        <is>
          <t>S G L CAMBODIA</t>
        </is>
      </c>
      <c r="F325" s="142" t="inlineStr">
        <is>
          <t>100119816</t>
        </is>
      </c>
      <c r="G325" s="182" t="inlineStr">
        <is>
          <t>438047</t>
        </is>
      </c>
      <c r="H325" s="540" t="n">
        <v>41771</v>
      </c>
      <c r="I325" s="534" t="n">
        <v>22.3</v>
      </c>
      <c r="J325" s="180" t="n"/>
    </row>
    <row r="326" ht="18" customHeight="1" s="59">
      <c r="A326" s="150" t="n">
        <v>321</v>
      </c>
      <c r="B326" s="182" t="inlineStr">
        <is>
          <t>438111</t>
        </is>
      </c>
      <c r="C326" s="540" t="n">
        <v>41772</v>
      </c>
      <c r="D326" s="534" t="n">
        <v>22.3</v>
      </c>
      <c r="E326" s="145" t="inlineStr">
        <is>
          <t>S G L CAMBODIA</t>
        </is>
      </c>
      <c r="F326" s="142" t="inlineStr">
        <is>
          <t>100119816</t>
        </is>
      </c>
      <c r="G326" s="182" t="inlineStr">
        <is>
          <t>438111</t>
        </is>
      </c>
      <c r="H326" s="540" t="n">
        <v>41772</v>
      </c>
      <c r="I326" s="534" t="n">
        <v>22.3</v>
      </c>
      <c r="J326" s="180" t="n"/>
    </row>
    <row r="327" ht="18" customHeight="1" s="59">
      <c r="A327" s="150" t="n">
        <v>322</v>
      </c>
      <c r="B327" s="182" t="inlineStr">
        <is>
          <t>438105</t>
        </is>
      </c>
      <c r="C327" s="540" t="n">
        <v>41772</v>
      </c>
      <c r="D327" s="534" t="n">
        <v>22.32</v>
      </c>
      <c r="E327" s="145" t="inlineStr">
        <is>
          <t>S G L CAMBODIA</t>
        </is>
      </c>
      <c r="F327" s="142" t="inlineStr">
        <is>
          <t>100119816</t>
        </is>
      </c>
      <c r="G327" s="182" t="inlineStr">
        <is>
          <t>438105</t>
        </is>
      </c>
      <c r="H327" s="540" t="n">
        <v>41772</v>
      </c>
      <c r="I327" s="534" t="n">
        <v>22.32</v>
      </c>
      <c r="J327" s="180" t="n"/>
    </row>
    <row r="328" ht="18" customHeight="1" s="59">
      <c r="A328" s="150" t="n">
        <v>323</v>
      </c>
      <c r="B328" s="182" t="inlineStr">
        <is>
          <t>438175</t>
        </is>
      </c>
      <c r="C328" s="540" t="n">
        <v>41778</v>
      </c>
      <c r="D328" s="534" t="n">
        <v>22.3</v>
      </c>
      <c r="E328" s="145" t="inlineStr">
        <is>
          <t>S G L CAMBODIA</t>
        </is>
      </c>
      <c r="F328" s="142" t="inlineStr">
        <is>
          <t>100119816</t>
        </is>
      </c>
      <c r="G328" s="182" t="inlineStr">
        <is>
          <t>438175</t>
        </is>
      </c>
      <c r="H328" s="540" t="n">
        <v>41778</v>
      </c>
      <c r="I328" s="534" t="n">
        <v>22.3</v>
      </c>
      <c r="J328" s="180" t="n"/>
    </row>
    <row r="329" ht="18" customHeight="1" s="59">
      <c r="A329" s="150" t="n">
        <v>324</v>
      </c>
      <c r="B329" s="182" t="inlineStr">
        <is>
          <t>438204</t>
        </is>
      </c>
      <c r="C329" s="540" t="n">
        <v>41779</v>
      </c>
      <c r="D329" s="534" t="n">
        <v>27.35</v>
      </c>
      <c r="E329" s="145" t="inlineStr">
        <is>
          <t>S G L CAMBODIA</t>
        </is>
      </c>
      <c r="F329" s="142" t="inlineStr">
        <is>
          <t>100119816</t>
        </is>
      </c>
      <c r="G329" s="182" t="inlineStr">
        <is>
          <t>438204</t>
        </is>
      </c>
      <c r="H329" s="540" t="n">
        <v>41779</v>
      </c>
      <c r="I329" s="534" t="n">
        <v>27.35</v>
      </c>
      <c r="J329" s="180" t="n"/>
    </row>
    <row r="330" ht="18" customHeight="1" s="59">
      <c r="A330" s="150" t="n">
        <v>325</v>
      </c>
      <c r="B330" s="182" t="inlineStr">
        <is>
          <t>438229</t>
        </is>
      </c>
      <c r="C330" s="540" t="n">
        <v>41779</v>
      </c>
      <c r="D330" s="534" t="n">
        <v>29.44</v>
      </c>
      <c r="E330" s="145" t="inlineStr">
        <is>
          <t>S G L CAMBODIA</t>
        </is>
      </c>
      <c r="F330" s="142" t="inlineStr">
        <is>
          <t>100119816</t>
        </is>
      </c>
      <c r="G330" s="182" t="inlineStr">
        <is>
          <t>438229</t>
        </is>
      </c>
      <c r="H330" s="540" t="n">
        <v>41779</v>
      </c>
      <c r="I330" s="534" t="n">
        <v>29.44</v>
      </c>
      <c r="J330" s="180" t="n"/>
    </row>
    <row r="331" ht="18" customHeight="1" s="59">
      <c r="A331" s="150" t="n">
        <v>326</v>
      </c>
      <c r="B331" s="182" t="inlineStr">
        <is>
          <t>438300</t>
        </is>
      </c>
      <c r="C331" s="540" t="n">
        <v>41786</v>
      </c>
      <c r="D331" s="534" t="n">
        <v>28.01</v>
      </c>
      <c r="E331" s="145" t="inlineStr">
        <is>
          <t>S G L CAMBODIA</t>
        </is>
      </c>
      <c r="F331" s="142" t="inlineStr">
        <is>
          <t>100119816</t>
        </is>
      </c>
      <c r="G331" s="182" t="inlineStr">
        <is>
          <t>438300</t>
        </is>
      </c>
      <c r="H331" s="540" t="n">
        <v>41786</v>
      </c>
      <c r="I331" s="534" t="n">
        <v>28.01</v>
      </c>
      <c r="J331" s="180" t="n"/>
    </row>
    <row r="332" ht="18" customHeight="1" s="59">
      <c r="A332" s="150" t="n">
        <v>327</v>
      </c>
      <c r="B332" s="160" t="inlineStr">
        <is>
          <t>438410</t>
        </is>
      </c>
      <c r="C332" s="540" t="n">
        <v>41793</v>
      </c>
      <c r="D332" s="534" t="n">
        <v>22.1</v>
      </c>
      <c r="E332" s="145" t="inlineStr">
        <is>
          <t>S G L CAMBODIA</t>
        </is>
      </c>
      <c r="F332" s="142" t="inlineStr">
        <is>
          <t>100119816</t>
        </is>
      </c>
      <c r="G332" s="160" t="inlineStr">
        <is>
          <t>438410</t>
        </is>
      </c>
      <c r="H332" s="540" t="n">
        <v>41793</v>
      </c>
      <c r="I332" s="534" t="n">
        <v>22.1</v>
      </c>
      <c r="J332" s="180" t="n"/>
    </row>
    <row r="333" ht="18" customHeight="1" s="59">
      <c r="A333" s="150" t="n">
        <v>328</v>
      </c>
      <c r="B333" s="160" t="inlineStr">
        <is>
          <t>438441</t>
        </is>
      </c>
      <c r="C333" s="540" t="n">
        <v>41793</v>
      </c>
      <c r="D333" s="534" t="n">
        <v>30.9</v>
      </c>
      <c r="E333" s="145" t="inlineStr">
        <is>
          <t>S G L CAMBODIA</t>
        </is>
      </c>
      <c r="F333" s="142" t="inlineStr">
        <is>
          <t>100119816</t>
        </is>
      </c>
      <c r="G333" s="160" t="inlineStr">
        <is>
          <t>438441</t>
        </is>
      </c>
      <c r="H333" s="540" t="n">
        <v>41793</v>
      </c>
      <c r="I333" s="534" t="n">
        <v>30.9</v>
      </c>
      <c r="J333" s="180" t="n"/>
    </row>
    <row r="334" ht="18" customHeight="1" s="59">
      <c r="A334" s="150" t="n">
        <v>329</v>
      </c>
      <c r="B334" s="160" t="inlineStr">
        <is>
          <t>438454</t>
        </is>
      </c>
      <c r="C334" s="540" t="n">
        <v>41793</v>
      </c>
      <c r="D334" s="534" t="n">
        <v>45.25</v>
      </c>
      <c r="E334" s="145" t="inlineStr">
        <is>
          <t>S G L CAMBODIA</t>
        </is>
      </c>
      <c r="F334" s="142" t="inlineStr">
        <is>
          <t>100119816</t>
        </is>
      </c>
      <c r="G334" s="160" t="inlineStr">
        <is>
          <t>438454</t>
        </is>
      </c>
      <c r="H334" s="540" t="n">
        <v>41793</v>
      </c>
      <c r="I334" s="534" t="n">
        <v>45.25</v>
      </c>
      <c r="J334" s="180" t="n"/>
    </row>
    <row r="335" ht="18" customHeight="1" s="59">
      <c r="A335" s="150" t="n">
        <v>330</v>
      </c>
      <c r="B335" s="160" t="inlineStr">
        <is>
          <t>438563</t>
        </is>
      </c>
      <c r="C335" s="540" t="n">
        <v>41799</v>
      </c>
      <c r="D335" s="534" t="n">
        <v>31.74</v>
      </c>
      <c r="E335" s="145" t="inlineStr">
        <is>
          <t>S G L CAMBODIA</t>
        </is>
      </c>
      <c r="F335" s="142" t="inlineStr">
        <is>
          <t>100119816</t>
        </is>
      </c>
      <c r="G335" s="160" t="inlineStr">
        <is>
          <t>438563</t>
        </is>
      </c>
      <c r="H335" s="540" t="n">
        <v>41799</v>
      </c>
      <c r="I335" s="534" t="n">
        <v>31.74</v>
      </c>
      <c r="J335" s="180" t="n"/>
    </row>
    <row r="336" ht="18" customHeight="1" s="59">
      <c r="A336" s="150" t="n">
        <v>331</v>
      </c>
      <c r="B336" s="160" t="inlineStr">
        <is>
          <t>438588</t>
        </is>
      </c>
      <c r="C336" s="540" t="n">
        <v>41799</v>
      </c>
      <c r="D336" s="534" t="n">
        <v>104.78</v>
      </c>
      <c r="E336" s="145" t="inlineStr">
        <is>
          <t>S G L CAMBODIA</t>
        </is>
      </c>
      <c r="F336" s="142" t="inlineStr">
        <is>
          <t>100119816</t>
        </is>
      </c>
      <c r="G336" s="160" t="inlineStr">
        <is>
          <t>438588</t>
        </is>
      </c>
      <c r="H336" s="540" t="n">
        <v>41799</v>
      </c>
      <c r="I336" s="534" t="n">
        <v>104.78</v>
      </c>
      <c r="J336" s="180" t="n"/>
    </row>
    <row r="337" ht="18" customHeight="1" s="59">
      <c r="A337" s="150" t="n">
        <v>332</v>
      </c>
      <c r="B337" s="160" t="inlineStr">
        <is>
          <t>438599</t>
        </is>
      </c>
      <c r="C337" s="540" t="n">
        <v>41800</v>
      </c>
      <c r="D337" s="534" t="n">
        <v>32.6</v>
      </c>
      <c r="E337" s="145" t="inlineStr">
        <is>
          <t>S G L CAMBODIA</t>
        </is>
      </c>
      <c r="F337" s="142" t="inlineStr">
        <is>
          <t>100119816</t>
        </is>
      </c>
      <c r="G337" s="160" t="inlineStr">
        <is>
          <t>438599</t>
        </is>
      </c>
      <c r="H337" s="540" t="n">
        <v>41800</v>
      </c>
      <c r="I337" s="534" t="n">
        <v>32.6</v>
      </c>
      <c r="J337" s="180" t="n"/>
    </row>
    <row r="338" ht="18" customHeight="1" s="59">
      <c r="A338" s="150" t="n">
        <v>333</v>
      </c>
      <c r="B338" s="160" t="inlineStr">
        <is>
          <t>438628</t>
        </is>
      </c>
      <c r="C338" s="540" t="n">
        <v>41800</v>
      </c>
      <c r="D338" s="534" t="n">
        <v>42.96</v>
      </c>
      <c r="E338" s="145" t="inlineStr">
        <is>
          <t>S G L CAMBODIA</t>
        </is>
      </c>
      <c r="F338" s="142" t="inlineStr">
        <is>
          <t>100119816</t>
        </is>
      </c>
      <c r="G338" s="160" t="inlineStr">
        <is>
          <t>438628</t>
        </is>
      </c>
      <c r="H338" s="540" t="n">
        <v>41800</v>
      </c>
      <c r="I338" s="534" t="n">
        <v>42.96</v>
      </c>
      <c r="J338" s="180" t="n"/>
    </row>
    <row r="339" ht="18" customHeight="1" s="59">
      <c r="A339" s="150" t="n">
        <v>334</v>
      </c>
      <c r="B339" s="160" t="inlineStr">
        <is>
          <t>438639</t>
        </is>
      </c>
      <c r="C339" s="540" t="n">
        <v>41800</v>
      </c>
      <c r="D339" s="534" t="n">
        <v>112.27</v>
      </c>
      <c r="E339" s="145" t="inlineStr">
        <is>
          <t>S G L CAMBODIA</t>
        </is>
      </c>
      <c r="F339" s="142" t="inlineStr">
        <is>
          <t>100119816</t>
        </is>
      </c>
      <c r="G339" s="160" t="inlineStr">
        <is>
          <t>438639</t>
        </is>
      </c>
      <c r="H339" s="540" t="n">
        <v>41800</v>
      </c>
      <c r="I339" s="534" t="n">
        <v>112.27</v>
      </c>
      <c r="J339" s="180" t="n"/>
    </row>
    <row r="340" ht="18" customHeight="1" s="59">
      <c r="A340" s="150" t="n">
        <v>335</v>
      </c>
      <c r="B340" s="160" t="inlineStr">
        <is>
          <t>438661</t>
        </is>
      </c>
      <c r="C340" s="540" t="n">
        <v>41800</v>
      </c>
      <c r="D340" s="534" t="n">
        <v>31.53</v>
      </c>
      <c r="E340" s="145" t="inlineStr">
        <is>
          <t>S G L CAMBODIA</t>
        </is>
      </c>
      <c r="F340" s="142" t="inlineStr">
        <is>
          <t>100119816</t>
        </is>
      </c>
      <c r="G340" s="160" t="inlineStr">
        <is>
          <t>438661</t>
        </is>
      </c>
      <c r="H340" s="540" t="n">
        <v>41800</v>
      </c>
      <c r="I340" s="534" t="n">
        <v>31.53</v>
      </c>
      <c r="J340" s="180" t="n"/>
    </row>
    <row r="341" ht="18" customHeight="1" s="59">
      <c r="A341" s="150" t="n">
        <v>336</v>
      </c>
      <c r="B341" s="160" t="inlineStr">
        <is>
          <t>438681</t>
        </is>
      </c>
      <c r="C341" s="540" t="n">
        <v>41800</v>
      </c>
      <c r="D341" s="534" t="n">
        <v>35.45</v>
      </c>
      <c r="E341" s="145" t="inlineStr">
        <is>
          <t>S G L CAMBODIA</t>
        </is>
      </c>
      <c r="F341" s="142" t="inlineStr">
        <is>
          <t>100119816</t>
        </is>
      </c>
      <c r="G341" s="160" t="inlineStr">
        <is>
          <t>438681</t>
        </is>
      </c>
      <c r="H341" s="540" t="n">
        <v>41800</v>
      </c>
      <c r="I341" s="534" t="n">
        <v>35.45</v>
      </c>
      <c r="J341" s="180" t="n"/>
    </row>
    <row r="342" ht="18" customHeight="1" s="59">
      <c r="A342" s="150" t="n">
        <v>337</v>
      </c>
      <c r="B342" s="160" t="inlineStr">
        <is>
          <t>438820</t>
        </is>
      </c>
      <c r="C342" s="540" t="n">
        <v>41806</v>
      </c>
      <c r="D342" s="534" t="n">
        <v>29.64</v>
      </c>
      <c r="E342" s="145" t="inlineStr">
        <is>
          <t>S G L CAMBODIA</t>
        </is>
      </c>
      <c r="F342" s="142" t="inlineStr">
        <is>
          <t>100119816</t>
        </is>
      </c>
      <c r="G342" s="160" t="inlineStr">
        <is>
          <t>438820</t>
        </is>
      </c>
      <c r="H342" s="540" t="n">
        <v>41806</v>
      </c>
      <c r="I342" s="534" t="n">
        <v>29.64</v>
      </c>
      <c r="J342" s="180" t="n"/>
    </row>
    <row r="343" ht="18" customHeight="1" s="59">
      <c r="A343" s="150" t="n">
        <v>338</v>
      </c>
      <c r="B343" s="160" t="inlineStr">
        <is>
          <t>438839</t>
        </is>
      </c>
      <c r="C343" s="540" t="n">
        <v>41806</v>
      </c>
      <c r="D343" s="534" t="n">
        <v>63.68</v>
      </c>
      <c r="E343" s="145" t="inlineStr">
        <is>
          <t>S G L CAMBODIA</t>
        </is>
      </c>
      <c r="F343" s="142" t="inlineStr">
        <is>
          <t>100119816</t>
        </is>
      </c>
      <c r="G343" s="160" t="inlineStr">
        <is>
          <t>438839</t>
        </is>
      </c>
      <c r="H343" s="540" t="n">
        <v>41806</v>
      </c>
      <c r="I343" s="534" t="n">
        <v>63.68</v>
      </c>
      <c r="J343" s="180" t="n"/>
    </row>
    <row r="344" ht="18" customHeight="1" s="59">
      <c r="A344" s="150" t="n">
        <v>341</v>
      </c>
      <c r="B344" s="160" t="inlineStr">
        <is>
          <t>438852</t>
        </is>
      </c>
      <c r="C344" s="540" t="n">
        <v>41807</v>
      </c>
      <c r="D344" s="534" t="n">
        <v>77.8</v>
      </c>
      <c r="E344" s="145" t="inlineStr">
        <is>
          <t>S G L CAMBODIA</t>
        </is>
      </c>
      <c r="F344" s="142" t="inlineStr">
        <is>
          <t>100119816</t>
        </is>
      </c>
      <c r="G344" s="160" t="inlineStr">
        <is>
          <t>438852</t>
        </is>
      </c>
      <c r="H344" s="540" t="n">
        <v>41807</v>
      </c>
      <c r="I344" s="534" t="n">
        <v>77.8</v>
      </c>
      <c r="J344" s="180" t="n"/>
    </row>
    <row r="345" ht="18" customHeight="1" s="59">
      <c r="A345" s="150" t="n">
        <v>342</v>
      </c>
      <c r="B345" s="160" t="inlineStr">
        <is>
          <t>438870</t>
        </is>
      </c>
      <c r="C345" s="540" t="n">
        <v>41807</v>
      </c>
      <c r="D345" s="534" t="n">
        <v>36.52</v>
      </c>
      <c r="E345" s="145" t="inlineStr">
        <is>
          <t>S G L CAMBODIA</t>
        </is>
      </c>
      <c r="F345" s="142" t="inlineStr">
        <is>
          <t>100119816</t>
        </is>
      </c>
      <c r="G345" s="160" t="inlineStr">
        <is>
          <t>438870</t>
        </is>
      </c>
      <c r="H345" s="540" t="n">
        <v>41807</v>
      </c>
      <c r="I345" s="534" t="n">
        <v>36.52</v>
      </c>
      <c r="J345" s="180" t="n"/>
    </row>
    <row r="346" ht="18" customHeight="1" s="59">
      <c r="A346" s="150" t="n">
        <v>343</v>
      </c>
      <c r="B346" s="160" t="inlineStr">
        <is>
          <t>438882</t>
        </is>
      </c>
      <c r="C346" s="540" t="n">
        <v>41807</v>
      </c>
      <c r="D346" s="534" t="n">
        <v>6.5</v>
      </c>
      <c r="E346" s="145" t="inlineStr">
        <is>
          <t>S G L CAMBODIA</t>
        </is>
      </c>
      <c r="F346" s="142" t="inlineStr">
        <is>
          <t>100119816</t>
        </is>
      </c>
      <c r="G346" s="160" t="inlineStr">
        <is>
          <t>438882</t>
        </is>
      </c>
      <c r="H346" s="540" t="n">
        <v>41807</v>
      </c>
      <c r="I346" s="534" t="n">
        <v>6.5</v>
      </c>
      <c r="J346" s="180" t="n"/>
    </row>
    <row r="347" ht="18" customHeight="1" s="59">
      <c r="A347" s="150" t="n">
        <v>344</v>
      </c>
      <c r="B347" s="160" t="inlineStr">
        <is>
          <t>438890</t>
        </is>
      </c>
      <c r="C347" s="540" t="n">
        <v>41807</v>
      </c>
      <c r="D347" s="534" t="n">
        <v>27.35</v>
      </c>
      <c r="E347" s="145" t="inlineStr">
        <is>
          <t>S G L CAMBODIA</t>
        </is>
      </c>
      <c r="F347" s="142" t="inlineStr">
        <is>
          <t>100119816</t>
        </is>
      </c>
      <c r="G347" s="160" t="inlineStr">
        <is>
          <t>438890</t>
        </is>
      </c>
      <c r="H347" s="540" t="n">
        <v>41807</v>
      </c>
      <c r="I347" s="534" t="n">
        <v>27.35</v>
      </c>
      <c r="J347" s="180" t="n"/>
    </row>
    <row r="348" ht="18" customHeight="1" s="59">
      <c r="A348" s="150" t="n">
        <v>345</v>
      </c>
      <c r="B348" s="160" t="inlineStr">
        <is>
          <t>438944</t>
        </is>
      </c>
      <c r="C348" s="540" t="n">
        <v>41809</v>
      </c>
      <c r="D348" s="534" t="n">
        <v>6.5</v>
      </c>
      <c r="E348" s="145" t="inlineStr">
        <is>
          <t>S G L CAMBODIA</t>
        </is>
      </c>
      <c r="F348" s="142" t="inlineStr">
        <is>
          <t>100119816</t>
        </is>
      </c>
      <c r="G348" s="160" t="inlineStr">
        <is>
          <t>438944</t>
        </is>
      </c>
      <c r="H348" s="540" t="n">
        <v>41809</v>
      </c>
      <c r="I348" s="534" t="n">
        <v>6.5</v>
      </c>
      <c r="J348" s="180" t="n"/>
    </row>
    <row r="349" ht="18" customHeight="1" s="59">
      <c r="A349" s="150" t="n">
        <v>346</v>
      </c>
      <c r="B349" s="160" t="inlineStr">
        <is>
          <t>438952</t>
        </is>
      </c>
      <c r="C349" s="540" t="n">
        <v>41810</v>
      </c>
      <c r="D349" s="534" t="n">
        <v>6.5</v>
      </c>
      <c r="E349" s="145" t="inlineStr">
        <is>
          <t>S G L CAMBODIA</t>
        </is>
      </c>
      <c r="F349" s="142" t="inlineStr">
        <is>
          <t>100119816</t>
        </is>
      </c>
      <c r="G349" s="160" t="inlineStr">
        <is>
          <t>438952</t>
        </is>
      </c>
      <c r="H349" s="540" t="n">
        <v>41810</v>
      </c>
      <c r="I349" s="534" t="n">
        <v>6.5</v>
      </c>
      <c r="J349" s="180" t="n"/>
    </row>
    <row r="350" ht="18" customHeight="1" s="59">
      <c r="A350" s="150" t="n">
        <v>347</v>
      </c>
      <c r="B350" s="160" t="inlineStr">
        <is>
          <t>438982</t>
        </is>
      </c>
      <c r="C350" s="540" t="n">
        <v>41813</v>
      </c>
      <c r="D350" s="534" t="n">
        <v>31.41</v>
      </c>
      <c r="E350" s="145" t="inlineStr">
        <is>
          <t>S G L CAMBODIA</t>
        </is>
      </c>
      <c r="F350" s="142" t="inlineStr">
        <is>
          <t>100119816</t>
        </is>
      </c>
      <c r="G350" s="160" t="inlineStr">
        <is>
          <t>438982</t>
        </is>
      </c>
      <c r="H350" s="540" t="n">
        <v>41813</v>
      </c>
      <c r="I350" s="534" t="n">
        <v>31.41</v>
      </c>
      <c r="J350" s="180" t="n"/>
    </row>
    <row r="351" ht="18" customHeight="1" s="59">
      <c r="A351" s="150" t="n">
        <v>348</v>
      </c>
      <c r="B351" s="160" t="inlineStr">
        <is>
          <t>439055</t>
        </is>
      </c>
      <c r="C351" s="540" t="n">
        <v>41814</v>
      </c>
      <c r="D351" s="534" t="n">
        <v>62.52</v>
      </c>
      <c r="E351" s="145" t="inlineStr">
        <is>
          <t>S G L CAMBODIA</t>
        </is>
      </c>
      <c r="F351" s="142" t="inlineStr">
        <is>
          <t>100119816</t>
        </is>
      </c>
      <c r="G351" s="160" t="inlineStr">
        <is>
          <t>439055</t>
        </is>
      </c>
      <c r="H351" s="540" t="n">
        <v>41814</v>
      </c>
      <c r="I351" s="534" t="n">
        <v>62.52</v>
      </c>
      <c r="J351" s="180" t="n"/>
    </row>
    <row r="352" ht="18" customHeight="1" s="59">
      <c r="A352" s="150" t="n">
        <v>349</v>
      </c>
      <c r="B352" s="160" t="inlineStr">
        <is>
          <t>439139</t>
        </is>
      </c>
      <c r="C352" s="540" t="n">
        <v>41820</v>
      </c>
      <c r="D352" s="534" t="n">
        <v>30.38</v>
      </c>
      <c r="E352" s="145" t="inlineStr">
        <is>
          <t>S G L CAMBODIA</t>
        </is>
      </c>
      <c r="F352" s="142" t="inlineStr">
        <is>
          <t>100119816</t>
        </is>
      </c>
      <c r="G352" s="160" t="inlineStr">
        <is>
          <t>439139</t>
        </is>
      </c>
      <c r="H352" s="540" t="n">
        <v>41820</v>
      </c>
      <c r="I352" s="534" t="n">
        <v>30.38</v>
      </c>
      <c r="J352" s="180" t="n"/>
    </row>
    <row r="353" ht="18" customHeight="1" s="59">
      <c r="A353" s="150" t="n">
        <v>350</v>
      </c>
      <c r="B353" s="160" t="inlineStr">
        <is>
          <t>439185</t>
        </is>
      </c>
      <c r="C353" s="540" t="n">
        <v>41820</v>
      </c>
      <c r="D353" s="534" t="n">
        <v>23.41</v>
      </c>
      <c r="E353" s="145" t="inlineStr">
        <is>
          <t>S G L CAMBODIA</t>
        </is>
      </c>
      <c r="F353" s="142" t="inlineStr">
        <is>
          <t>100119816</t>
        </is>
      </c>
      <c r="G353" s="160" t="inlineStr">
        <is>
          <t>439185</t>
        </is>
      </c>
      <c r="H353" s="540" t="n">
        <v>41820</v>
      </c>
      <c r="I353" s="534" t="n">
        <v>23.41</v>
      </c>
      <c r="J353" s="180" t="n"/>
    </row>
    <row r="354" ht="18" customHeight="1" s="59">
      <c r="A354" s="150" t="n">
        <v>351</v>
      </c>
      <c r="B354" s="160" t="inlineStr">
        <is>
          <t>439416</t>
        </is>
      </c>
      <c r="C354" s="540" t="n">
        <v>41828</v>
      </c>
      <c r="D354" s="534" t="n">
        <v>37.2</v>
      </c>
      <c r="E354" s="145" t="inlineStr">
        <is>
          <t>S G L CAMBODIA</t>
        </is>
      </c>
      <c r="F354" s="142" t="inlineStr">
        <is>
          <t>100119816</t>
        </is>
      </c>
      <c r="G354" s="160" t="inlineStr">
        <is>
          <t>439416</t>
        </is>
      </c>
      <c r="H354" s="540" t="n">
        <v>41828</v>
      </c>
      <c r="I354" s="534" t="n">
        <v>37.2</v>
      </c>
      <c r="J354" s="180" t="n"/>
    </row>
    <row r="355" ht="18" customHeight="1" s="59">
      <c r="A355" s="150" t="n">
        <v>352</v>
      </c>
      <c r="B355" s="160" t="inlineStr">
        <is>
          <t>439444</t>
        </is>
      </c>
      <c r="C355" s="540" t="n">
        <v>41828</v>
      </c>
      <c r="D355" s="534" t="n">
        <v>22.3</v>
      </c>
      <c r="E355" s="145" t="inlineStr">
        <is>
          <t>S G L CAMBODIA</t>
        </is>
      </c>
      <c r="F355" s="142" t="inlineStr">
        <is>
          <t>100119816</t>
        </is>
      </c>
      <c r="G355" s="160" t="inlineStr">
        <is>
          <t>439444</t>
        </is>
      </c>
      <c r="H355" s="540" t="n">
        <v>41828</v>
      </c>
      <c r="I355" s="534" t="n">
        <v>22.3</v>
      </c>
      <c r="J355" s="180" t="n"/>
    </row>
    <row r="356" ht="18" customHeight="1" s="59">
      <c r="A356" s="150" t="n">
        <v>353</v>
      </c>
      <c r="B356" s="160" t="inlineStr">
        <is>
          <t>439445</t>
        </is>
      </c>
      <c r="C356" s="540" t="n">
        <v>41828</v>
      </c>
      <c r="D356" s="534" t="n">
        <v>38.53</v>
      </c>
      <c r="E356" s="145" t="inlineStr">
        <is>
          <t>S G L CAMBODIA</t>
        </is>
      </c>
      <c r="F356" s="142" t="inlineStr">
        <is>
          <t>100119816</t>
        </is>
      </c>
      <c r="G356" s="160" t="inlineStr">
        <is>
          <t>439445</t>
        </is>
      </c>
      <c r="H356" s="540" t="n">
        <v>41828</v>
      </c>
      <c r="I356" s="534" t="n">
        <v>38.53</v>
      </c>
      <c r="J356" s="180" t="n"/>
    </row>
    <row r="357" ht="18" customHeight="1" s="59">
      <c r="A357" s="150" t="n">
        <v>354</v>
      </c>
      <c r="B357" s="160" t="inlineStr">
        <is>
          <t>439613</t>
        </is>
      </c>
      <c r="C357" s="540" t="n">
        <v>41835</v>
      </c>
      <c r="D357" s="534" t="n">
        <v>88.75</v>
      </c>
      <c r="E357" s="145" t="inlineStr">
        <is>
          <t>S G L CAMBODIA</t>
        </is>
      </c>
      <c r="F357" s="142" t="inlineStr">
        <is>
          <t>100119816</t>
        </is>
      </c>
      <c r="G357" s="160" t="inlineStr">
        <is>
          <t>439613</t>
        </is>
      </c>
      <c r="H357" s="540" t="n">
        <v>41835</v>
      </c>
      <c r="I357" s="534" t="n">
        <v>88.75</v>
      </c>
      <c r="J357" s="180" t="n"/>
    </row>
    <row r="358" ht="18" customHeight="1" s="59">
      <c r="A358" s="150" t="n">
        <v>355</v>
      </c>
      <c r="B358" s="160" t="inlineStr">
        <is>
          <t>439621</t>
        </is>
      </c>
      <c r="C358" s="540" t="n">
        <v>41835</v>
      </c>
      <c r="D358" s="534" t="n">
        <v>142.73</v>
      </c>
      <c r="E358" s="145" t="inlineStr">
        <is>
          <t>S G L CAMBODIA</t>
        </is>
      </c>
      <c r="F358" s="142" t="inlineStr">
        <is>
          <t>100119816</t>
        </is>
      </c>
      <c r="G358" s="160" t="inlineStr">
        <is>
          <t>439621</t>
        </is>
      </c>
      <c r="H358" s="540" t="n">
        <v>41835</v>
      </c>
      <c r="I358" s="534" t="n">
        <v>142.73</v>
      </c>
      <c r="J358" s="180" t="n"/>
    </row>
    <row r="359" ht="18" customHeight="1" s="59">
      <c r="A359" s="150" t="n">
        <v>356</v>
      </c>
      <c r="B359" s="160" t="inlineStr">
        <is>
          <t>439627</t>
        </is>
      </c>
      <c r="C359" s="540" t="n">
        <v>41835</v>
      </c>
      <c r="D359" s="534" t="n">
        <v>22.3</v>
      </c>
      <c r="E359" s="145" t="inlineStr">
        <is>
          <t>S G L CAMBODIA</t>
        </is>
      </c>
      <c r="F359" s="142" t="inlineStr">
        <is>
          <t>100119816</t>
        </is>
      </c>
      <c r="G359" s="160" t="inlineStr">
        <is>
          <t>439627</t>
        </is>
      </c>
      <c r="H359" s="540" t="n">
        <v>41835</v>
      </c>
      <c r="I359" s="534" t="n">
        <v>22.3</v>
      </c>
      <c r="J359" s="180" t="n"/>
    </row>
    <row r="360" ht="18" customHeight="1" s="59">
      <c r="A360" s="150" t="n">
        <v>357</v>
      </c>
      <c r="B360" s="160" t="inlineStr">
        <is>
          <t>439695</t>
        </is>
      </c>
      <c r="C360" s="540" t="n">
        <v>41835</v>
      </c>
      <c r="D360" s="534" t="n">
        <v>5</v>
      </c>
      <c r="E360" s="145" t="inlineStr">
        <is>
          <t>S G L CAMBODIA</t>
        </is>
      </c>
      <c r="F360" s="142" t="inlineStr">
        <is>
          <t>100119816</t>
        </is>
      </c>
      <c r="G360" s="160" t="inlineStr">
        <is>
          <t>439695</t>
        </is>
      </c>
      <c r="H360" s="540" t="n">
        <v>41835</v>
      </c>
      <c r="I360" s="534" t="n">
        <v>5</v>
      </c>
      <c r="J360" s="180" t="n"/>
    </row>
    <row r="361" ht="18" customHeight="1" s="59">
      <c r="A361" s="150" t="n">
        <v>358</v>
      </c>
      <c r="B361" s="160" t="inlineStr">
        <is>
          <t>439710</t>
        </is>
      </c>
      <c r="C361" s="540" t="n">
        <v>41837</v>
      </c>
      <c r="D361" s="534" t="n">
        <v>5</v>
      </c>
      <c r="E361" s="145" t="inlineStr">
        <is>
          <t>S G L CAMBODIA</t>
        </is>
      </c>
      <c r="F361" s="142" t="inlineStr">
        <is>
          <t>100119816</t>
        </is>
      </c>
      <c r="G361" s="160" t="inlineStr">
        <is>
          <t>439710</t>
        </is>
      </c>
      <c r="H361" s="540" t="n">
        <v>41837</v>
      </c>
      <c r="I361" s="534" t="n">
        <v>5</v>
      </c>
      <c r="J361" s="180" t="n"/>
    </row>
    <row r="362" ht="18" customHeight="1" s="59">
      <c r="A362" s="150" t="n">
        <v>359</v>
      </c>
      <c r="B362" s="160" t="inlineStr">
        <is>
          <t>439711</t>
        </is>
      </c>
      <c r="C362" s="540" t="n">
        <v>41837</v>
      </c>
      <c r="D362" s="534" t="n">
        <v>5</v>
      </c>
      <c r="E362" s="145" t="inlineStr">
        <is>
          <t>S G L CAMBODIA</t>
        </is>
      </c>
      <c r="F362" s="142" t="inlineStr">
        <is>
          <t>100119816</t>
        </is>
      </c>
      <c r="G362" s="160" t="inlineStr">
        <is>
          <t>439711</t>
        </is>
      </c>
      <c r="H362" s="540" t="n">
        <v>41837</v>
      </c>
      <c r="I362" s="534" t="n">
        <v>5</v>
      </c>
      <c r="J362" s="180" t="n"/>
    </row>
    <row r="363" ht="18" customHeight="1" s="59">
      <c r="A363" s="150" t="n">
        <v>360</v>
      </c>
      <c r="B363" s="160" t="inlineStr">
        <is>
          <t>439791</t>
        </is>
      </c>
      <c r="C363" s="540" t="n">
        <v>41842</v>
      </c>
      <c r="D363" s="534" t="n">
        <v>59.41</v>
      </c>
      <c r="E363" s="145" t="inlineStr">
        <is>
          <t>S G L CAMBODIA</t>
        </is>
      </c>
      <c r="F363" s="142" t="inlineStr">
        <is>
          <t>100119816</t>
        </is>
      </c>
      <c r="G363" s="160" t="inlineStr">
        <is>
          <t>439791</t>
        </is>
      </c>
      <c r="H363" s="540" t="n">
        <v>41842</v>
      </c>
      <c r="I363" s="534" t="n">
        <v>59.41</v>
      </c>
      <c r="J363" s="180" t="n"/>
    </row>
    <row r="364" ht="18" customHeight="1" s="59">
      <c r="A364" s="150" t="n">
        <v>361</v>
      </c>
      <c r="B364" s="160" t="inlineStr">
        <is>
          <t>1439974</t>
        </is>
      </c>
      <c r="C364" s="540" t="n">
        <v>41848</v>
      </c>
      <c r="D364" s="534" t="n">
        <v>5</v>
      </c>
      <c r="E364" s="145" t="inlineStr">
        <is>
          <t>S G L CAMBODIA</t>
        </is>
      </c>
      <c r="F364" s="142" t="inlineStr">
        <is>
          <t>100119816</t>
        </is>
      </c>
      <c r="G364" s="160" t="inlineStr">
        <is>
          <t>1439974</t>
        </is>
      </c>
      <c r="H364" s="540" t="n">
        <v>41848</v>
      </c>
      <c r="I364" s="534" t="n">
        <v>5</v>
      </c>
      <c r="J364" s="180" t="n"/>
    </row>
    <row r="365" ht="18" customHeight="1" s="59">
      <c r="A365" s="150" t="n">
        <v>362</v>
      </c>
      <c r="B365" s="160" t="inlineStr">
        <is>
          <t>437859</t>
        </is>
      </c>
      <c r="C365" s="540" t="n">
        <v>41765</v>
      </c>
      <c r="D365" s="534" t="n">
        <v>22.99</v>
      </c>
      <c r="E365" s="145" t="inlineStr">
        <is>
          <t>S G L CAMBODIA</t>
        </is>
      </c>
      <c r="F365" s="142" t="inlineStr">
        <is>
          <t>100119816</t>
        </is>
      </c>
      <c r="G365" s="160" t="inlineStr">
        <is>
          <t>437859</t>
        </is>
      </c>
      <c r="H365" s="540" t="n">
        <v>41765</v>
      </c>
      <c r="I365" s="534" t="n">
        <v>22.99</v>
      </c>
      <c r="J365" s="180" t="n"/>
    </row>
    <row r="366" ht="18" customHeight="1" s="59">
      <c r="A366" s="150" t="n">
        <v>363</v>
      </c>
      <c r="B366" s="160" t="inlineStr">
        <is>
          <t>437911</t>
        </is>
      </c>
      <c r="C366" s="540" t="n">
        <v>41765</v>
      </c>
      <c r="D366" s="534" t="n">
        <v>41.9</v>
      </c>
      <c r="E366" s="145" t="inlineStr">
        <is>
          <t>S G L CAMBODIA</t>
        </is>
      </c>
      <c r="F366" s="142" t="inlineStr">
        <is>
          <t>100119816</t>
        </is>
      </c>
      <c r="G366" s="160" t="inlineStr">
        <is>
          <t>437911</t>
        </is>
      </c>
      <c r="H366" s="540" t="n">
        <v>41765</v>
      </c>
      <c r="I366" s="534" t="n">
        <v>41.9</v>
      </c>
      <c r="J366" s="180" t="n"/>
    </row>
    <row r="367" ht="18" customHeight="1" s="59">
      <c r="A367" s="150" t="n">
        <v>364</v>
      </c>
      <c r="B367" s="160" t="inlineStr">
        <is>
          <t>449556</t>
        </is>
      </c>
      <c r="C367" s="540" t="n">
        <v>41765</v>
      </c>
      <c r="D367" s="534" t="n">
        <v>27.55</v>
      </c>
      <c r="E367" s="145" t="inlineStr">
        <is>
          <t>S G L CAMBODIA</t>
        </is>
      </c>
      <c r="F367" s="142" t="inlineStr">
        <is>
          <t>100119816</t>
        </is>
      </c>
      <c r="G367" s="160" t="inlineStr">
        <is>
          <t>449556</t>
        </is>
      </c>
      <c r="H367" s="540" t="n">
        <v>41765</v>
      </c>
      <c r="I367" s="534" t="n">
        <v>27.55</v>
      </c>
      <c r="J367" s="180" t="n"/>
    </row>
    <row r="368" ht="18" customHeight="1" s="59">
      <c r="A368" s="150" t="n">
        <v>365</v>
      </c>
      <c r="B368" s="160" t="inlineStr">
        <is>
          <t>437956</t>
        </is>
      </c>
      <c r="C368" s="540" t="n">
        <v>41766</v>
      </c>
      <c r="D368" s="534" t="n">
        <v>82.68000000000001</v>
      </c>
      <c r="E368" s="145" t="inlineStr">
        <is>
          <t>S G L CAMBODIA</t>
        </is>
      </c>
      <c r="F368" s="142" t="inlineStr">
        <is>
          <t>100119816</t>
        </is>
      </c>
      <c r="G368" s="160" t="inlineStr">
        <is>
          <t>437956</t>
        </is>
      </c>
      <c r="H368" s="540" t="n">
        <v>41766</v>
      </c>
      <c r="I368" s="534" t="n">
        <v>82.68000000000001</v>
      </c>
      <c r="J368" s="180" t="n"/>
    </row>
    <row r="369" ht="18" customHeight="1" s="59">
      <c r="A369" s="150" t="n">
        <v>366</v>
      </c>
      <c r="B369" s="160" t="inlineStr">
        <is>
          <t>440141</t>
        </is>
      </c>
      <c r="C369" s="540" t="n">
        <v>41856</v>
      </c>
      <c r="D369" s="534" t="n">
        <v>54.09</v>
      </c>
      <c r="E369" s="145" t="inlineStr">
        <is>
          <t>S G L CAMBODIA</t>
        </is>
      </c>
      <c r="F369" s="142" t="inlineStr">
        <is>
          <t>100119816</t>
        </is>
      </c>
      <c r="G369" s="160" t="inlineStr">
        <is>
          <t>440141</t>
        </is>
      </c>
      <c r="H369" s="540" t="n">
        <v>41856</v>
      </c>
      <c r="I369" s="534" t="n">
        <v>54.09</v>
      </c>
      <c r="J369" s="180" t="n"/>
    </row>
    <row r="370" ht="18" customHeight="1" s="59">
      <c r="A370" s="150" t="n">
        <v>367</v>
      </c>
      <c r="B370" s="160" t="inlineStr">
        <is>
          <t>440142</t>
        </is>
      </c>
      <c r="C370" s="540" t="n">
        <v>41856</v>
      </c>
      <c r="D370" s="534" t="n">
        <v>30.93</v>
      </c>
      <c r="E370" s="145" t="inlineStr">
        <is>
          <t>S G L CAMBODIA</t>
        </is>
      </c>
      <c r="F370" s="142" t="inlineStr">
        <is>
          <t>100119816</t>
        </is>
      </c>
      <c r="G370" s="160" t="inlineStr">
        <is>
          <t>440142</t>
        </is>
      </c>
      <c r="H370" s="540" t="n">
        <v>41856</v>
      </c>
      <c r="I370" s="534" t="n">
        <v>30.93</v>
      </c>
      <c r="J370" s="180" t="n"/>
    </row>
    <row r="371" ht="18" customHeight="1" s="59">
      <c r="A371" s="150" t="n">
        <v>368</v>
      </c>
      <c r="B371" s="160" t="inlineStr">
        <is>
          <t>440161</t>
        </is>
      </c>
      <c r="C371" s="540" t="n">
        <v>41856</v>
      </c>
      <c r="D371" s="534" t="n">
        <v>31.94</v>
      </c>
      <c r="E371" s="145" t="inlineStr">
        <is>
          <t>S G L CAMBODIA</t>
        </is>
      </c>
      <c r="F371" s="142" t="inlineStr">
        <is>
          <t>100119816</t>
        </is>
      </c>
      <c r="G371" s="160" t="inlineStr">
        <is>
          <t>440161</t>
        </is>
      </c>
      <c r="H371" s="540" t="n">
        <v>41856</v>
      </c>
      <c r="I371" s="534" t="n">
        <v>31.94</v>
      </c>
      <c r="J371" s="180" t="n"/>
    </row>
    <row r="372" ht="18" customHeight="1" s="59">
      <c r="A372" s="150" t="n">
        <v>369</v>
      </c>
      <c r="B372" s="160" t="inlineStr">
        <is>
          <t>440185</t>
        </is>
      </c>
      <c r="C372" s="540" t="n">
        <v>41856</v>
      </c>
      <c r="D372" s="534" t="n">
        <v>22.3</v>
      </c>
      <c r="E372" s="145" t="inlineStr">
        <is>
          <t>S G L CAMBODIA</t>
        </is>
      </c>
      <c r="F372" s="142" t="inlineStr">
        <is>
          <t>100119816</t>
        </is>
      </c>
      <c r="G372" s="160" t="inlineStr">
        <is>
          <t>440185</t>
        </is>
      </c>
      <c r="H372" s="540" t="n">
        <v>41856</v>
      </c>
      <c r="I372" s="534" t="n">
        <v>22.3</v>
      </c>
      <c r="J372" s="180" t="n"/>
    </row>
    <row r="373" ht="18" customHeight="1" s="59">
      <c r="A373" s="150" t="n">
        <v>370</v>
      </c>
      <c r="B373" s="160" t="inlineStr">
        <is>
          <t>440222</t>
        </is>
      </c>
      <c r="C373" s="540" t="n">
        <v>41856</v>
      </c>
      <c r="D373" s="534" t="n">
        <v>30.36</v>
      </c>
      <c r="E373" s="145" t="inlineStr">
        <is>
          <t>S G L CAMBODIA</t>
        </is>
      </c>
      <c r="F373" s="142" t="inlineStr">
        <is>
          <t>100119816</t>
        </is>
      </c>
      <c r="G373" s="160" t="inlineStr">
        <is>
          <t>440222</t>
        </is>
      </c>
      <c r="H373" s="540" t="n">
        <v>41856</v>
      </c>
      <c r="I373" s="534" t="n">
        <v>30.36</v>
      </c>
      <c r="J373" s="180" t="n"/>
    </row>
    <row r="374" ht="18" customHeight="1" s="59">
      <c r="A374" s="150" t="n">
        <v>371</v>
      </c>
      <c r="B374" s="160" t="inlineStr">
        <is>
          <t>440290</t>
        </is>
      </c>
      <c r="C374" s="540" t="n">
        <v>41858</v>
      </c>
      <c r="D374" s="534" t="n">
        <v>5</v>
      </c>
      <c r="E374" s="145" t="inlineStr">
        <is>
          <t>S G L CAMBODIA</t>
        </is>
      </c>
      <c r="F374" s="142" t="inlineStr">
        <is>
          <t>100119816</t>
        </is>
      </c>
      <c r="G374" s="160" t="inlineStr">
        <is>
          <t>440290</t>
        </is>
      </c>
      <c r="H374" s="540" t="n">
        <v>41858</v>
      </c>
      <c r="I374" s="534" t="n">
        <v>5</v>
      </c>
      <c r="J374" s="180" t="n"/>
    </row>
    <row r="375" ht="18" customHeight="1" s="59">
      <c r="A375" s="150" t="n">
        <v>372</v>
      </c>
      <c r="B375" s="160" t="inlineStr">
        <is>
          <t>440321</t>
        </is>
      </c>
      <c r="C375" s="540" t="n">
        <v>41862</v>
      </c>
      <c r="D375" s="534" t="n">
        <v>5</v>
      </c>
      <c r="E375" s="145" t="inlineStr">
        <is>
          <t>S G L CAMBODIA</t>
        </is>
      </c>
      <c r="F375" s="142" t="inlineStr">
        <is>
          <t>100119816</t>
        </is>
      </c>
      <c r="G375" s="160" t="inlineStr">
        <is>
          <t>440321</t>
        </is>
      </c>
      <c r="H375" s="540" t="n">
        <v>41862</v>
      </c>
      <c r="I375" s="534" t="n">
        <v>5</v>
      </c>
      <c r="J375" s="180" t="n"/>
    </row>
    <row r="376" ht="18" customHeight="1" s="59">
      <c r="A376" s="150" t="n">
        <v>373</v>
      </c>
      <c r="B376" s="160" t="inlineStr">
        <is>
          <t>440400</t>
        </is>
      </c>
      <c r="C376" s="540" t="n">
        <v>41863</v>
      </c>
      <c r="D376" s="534" t="n">
        <v>26.6</v>
      </c>
      <c r="E376" s="145" t="inlineStr">
        <is>
          <t>S G L CAMBODIA</t>
        </is>
      </c>
      <c r="F376" s="142" t="inlineStr">
        <is>
          <t>100119816</t>
        </is>
      </c>
      <c r="G376" s="160" t="inlineStr">
        <is>
          <t>440400</t>
        </is>
      </c>
      <c r="H376" s="540" t="n">
        <v>41863</v>
      </c>
      <c r="I376" s="534" t="n">
        <v>26.6</v>
      </c>
      <c r="J376" s="180" t="n"/>
    </row>
    <row r="377" ht="18" customHeight="1" s="59">
      <c r="A377" s="150" t="n">
        <v>374</v>
      </c>
      <c r="B377" s="160" t="inlineStr">
        <is>
          <t>440465</t>
        </is>
      </c>
      <c r="C377" s="540" t="n">
        <v>41863</v>
      </c>
      <c r="D377" s="534" t="n">
        <v>25.27</v>
      </c>
      <c r="E377" s="145" t="inlineStr">
        <is>
          <t>S G L CAMBODIA</t>
        </is>
      </c>
      <c r="F377" s="142" t="inlineStr">
        <is>
          <t>100119816</t>
        </is>
      </c>
      <c r="G377" s="160" t="inlineStr">
        <is>
          <t>440465</t>
        </is>
      </c>
      <c r="H377" s="540" t="n">
        <v>41863</v>
      </c>
      <c r="I377" s="534" t="n">
        <v>25.27</v>
      </c>
      <c r="J377" s="180" t="n"/>
    </row>
    <row r="378" ht="18" customHeight="1" s="59">
      <c r="A378" s="150" t="n">
        <v>375</v>
      </c>
      <c r="B378" s="160" t="inlineStr">
        <is>
          <t>440471</t>
        </is>
      </c>
      <c r="C378" s="540" t="n">
        <v>41863</v>
      </c>
      <c r="D378" s="534" t="n">
        <v>64.75</v>
      </c>
      <c r="E378" s="145" t="inlineStr">
        <is>
          <t>S G L CAMBODIA</t>
        </is>
      </c>
      <c r="F378" s="142" t="inlineStr">
        <is>
          <t>100119816</t>
        </is>
      </c>
      <c r="G378" s="160" t="inlineStr">
        <is>
          <t>440471</t>
        </is>
      </c>
      <c r="H378" s="540" t="n">
        <v>41863</v>
      </c>
      <c r="I378" s="534" t="n">
        <v>64.75</v>
      </c>
      <c r="J378" s="180" t="n"/>
    </row>
    <row r="379" ht="18" customHeight="1" s="59">
      <c r="A379" s="150" t="n">
        <v>376</v>
      </c>
      <c r="B379" s="160" t="inlineStr">
        <is>
          <t>440477</t>
        </is>
      </c>
      <c r="C379" s="540" t="n">
        <v>41863</v>
      </c>
      <c r="D379" s="534" t="n">
        <v>84.08</v>
      </c>
      <c r="E379" s="145" t="inlineStr">
        <is>
          <t>S G L CAMBODIA</t>
        </is>
      </c>
      <c r="F379" s="142" t="inlineStr">
        <is>
          <t>100119816</t>
        </is>
      </c>
      <c r="G379" s="160" t="inlineStr">
        <is>
          <t>440477</t>
        </is>
      </c>
      <c r="H379" s="540" t="n">
        <v>41863</v>
      </c>
      <c r="I379" s="534" t="n">
        <v>84.08</v>
      </c>
      <c r="J379" s="180" t="n"/>
    </row>
    <row r="380" ht="18" customHeight="1" s="59">
      <c r="A380" s="150" t="n">
        <v>377</v>
      </c>
      <c r="B380" s="160" t="inlineStr">
        <is>
          <t>440491</t>
        </is>
      </c>
      <c r="C380" s="540" t="n">
        <v>41863</v>
      </c>
      <c r="D380" s="534" t="n">
        <v>28.4</v>
      </c>
      <c r="E380" s="145" t="inlineStr">
        <is>
          <t>S G L CAMBODIA</t>
        </is>
      </c>
      <c r="F380" s="142" t="inlineStr">
        <is>
          <t>100119816</t>
        </is>
      </c>
      <c r="G380" s="160" t="inlineStr">
        <is>
          <t>440491</t>
        </is>
      </c>
      <c r="H380" s="540" t="n">
        <v>41863</v>
      </c>
      <c r="I380" s="534" t="n">
        <v>28.4</v>
      </c>
      <c r="J380" s="180" t="n"/>
    </row>
    <row r="381" ht="18" customHeight="1" s="59">
      <c r="A381" s="150" t="n">
        <v>378</v>
      </c>
      <c r="B381" s="160" t="inlineStr">
        <is>
          <t>440499</t>
        </is>
      </c>
      <c r="C381" s="540" t="n">
        <v>41863</v>
      </c>
      <c r="D381" s="534" t="n">
        <v>23.09</v>
      </c>
      <c r="E381" s="145" t="inlineStr">
        <is>
          <t>S G L CAMBODIA</t>
        </is>
      </c>
      <c r="F381" s="142" t="inlineStr">
        <is>
          <t>100119816</t>
        </is>
      </c>
      <c r="G381" s="160" t="inlineStr">
        <is>
          <t>440499</t>
        </is>
      </c>
      <c r="H381" s="540" t="n">
        <v>41863</v>
      </c>
      <c r="I381" s="534" t="n">
        <v>23.09</v>
      </c>
      <c r="J381" s="180" t="n"/>
    </row>
    <row r="382" ht="18" customHeight="1" s="59">
      <c r="A382" s="150" t="n">
        <v>379</v>
      </c>
      <c r="B382" s="160" t="inlineStr">
        <is>
          <t>440574</t>
        </is>
      </c>
      <c r="C382" s="540" t="n">
        <v>41869</v>
      </c>
      <c r="D382" s="534" t="n">
        <v>33.19</v>
      </c>
      <c r="E382" s="145" t="inlineStr">
        <is>
          <t>S G L CAMBODIA</t>
        </is>
      </c>
      <c r="F382" s="142" t="inlineStr">
        <is>
          <t>100119816</t>
        </is>
      </c>
      <c r="G382" s="160" t="inlineStr">
        <is>
          <t>440574</t>
        </is>
      </c>
      <c r="H382" s="540" t="n">
        <v>41869</v>
      </c>
      <c r="I382" s="534" t="n">
        <v>33.19</v>
      </c>
      <c r="J382" s="180" t="n"/>
    </row>
    <row r="383" ht="18" customHeight="1" s="59">
      <c r="A383" s="150" t="n">
        <v>380</v>
      </c>
      <c r="B383" s="160" t="inlineStr">
        <is>
          <t>440583</t>
        </is>
      </c>
      <c r="C383" s="540" t="n">
        <v>41869</v>
      </c>
      <c r="D383" s="534" t="n">
        <v>35.99</v>
      </c>
      <c r="E383" s="145" t="inlineStr">
        <is>
          <t>S G L CAMBODIA</t>
        </is>
      </c>
      <c r="F383" s="142" t="inlineStr">
        <is>
          <t>100119816</t>
        </is>
      </c>
      <c r="G383" s="160" t="inlineStr">
        <is>
          <t>440583</t>
        </is>
      </c>
      <c r="H383" s="540" t="n">
        <v>41869</v>
      </c>
      <c r="I383" s="534" t="n">
        <v>35.99</v>
      </c>
      <c r="J383" s="180" t="n"/>
    </row>
    <row r="384" ht="18" customHeight="1" s="59">
      <c r="A384" s="150" t="n">
        <v>381</v>
      </c>
      <c r="B384" s="160" t="inlineStr">
        <is>
          <t>440684</t>
        </is>
      </c>
      <c r="C384" s="540" t="n">
        <v>41876</v>
      </c>
      <c r="D384" s="534" t="n">
        <v>33.26</v>
      </c>
      <c r="E384" s="145" t="inlineStr">
        <is>
          <t>S G L CAMBODIA</t>
        </is>
      </c>
      <c r="F384" s="142" t="inlineStr">
        <is>
          <t>100119816</t>
        </is>
      </c>
      <c r="G384" s="160" t="inlineStr">
        <is>
          <t>440684</t>
        </is>
      </c>
      <c r="H384" s="540" t="n">
        <v>41876</v>
      </c>
      <c r="I384" s="534" t="n">
        <v>33.26</v>
      </c>
      <c r="J384" s="180" t="n"/>
    </row>
    <row r="385" ht="18" customHeight="1" s="59">
      <c r="A385" s="150" t="n">
        <v>382</v>
      </c>
      <c r="B385" s="160" t="inlineStr">
        <is>
          <t>440697</t>
        </is>
      </c>
      <c r="C385" s="540" t="n">
        <v>41876</v>
      </c>
      <c r="D385" s="534" t="n">
        <v>22.3</v>
      </c>
      <c r="E385" s="145" t="inlineStr">
        <is>
          <t>S G L CAMBODIA</t>
        </is>
      </c>
      <c r="F385" s="142" t="inlineStr">
        <is>
          <t>100119816</t>
        </is>
      </c>
      <c r="G385" s="160" t="inlineStr">
        <is>
          <t>440697</t>
        </is>
      </c>
      <c r="H385" s="540" t="n">
        <v>41876</v>
      </c>
      <c r="I385" s="534" t="n">
        <v>22.3</v>
      </c>
      <c r="J385" s="180" t="n"/>
    </row>
    <row r="386" ht="18" customHeight="1" s="59">
      <c r="A386" s="150" t="n">
        <v>383</v>
      </c>
      <c r="B386" s="160" t="inlineStr">
        <is>
          <t>440731</t>
        </is>
      </c>
      <c r="C386" s="540" t="n">
        <v>41876</v>
      </c>
      <c r="D386" s="534" t="n">
        <v>5</v>
      </c>
      <c r="E386" s="145" t="inlineStr">
        <is>
          <t>S G L CAMBODIA</t>
        </is>
      </c>
      <c r="F386" s="142" t="inlineStr">
        <is>
          <t>100119816</t>
        </is>
      </c>
      <c r="G386" s="160" t="inlineStr">
        <is>
          <t>440731</t>
        </is>
      </c>
      <c r="H386" s="540" t="n">
        <v>41876</v>
      </c>
      <c r="I386" s="534" t="n">
        <v>5</v>
      </c>
      <c r="J386" s="180" t="n"/>
    </row>
    <row r="387" ht="18" customHeight="1" s="59">
      <c r="A387" s="150" t="n">
        <v>384</v>
      </c>
      <c r="B387" s="160" t="inlineStr">
        <is>
          <t>440732</t>
        </is>
      </c>
      <c r="C387" s="540" t="n">
        <v>41876</v>
      </c>
      <c r="D387" s="534" t="n">
        <v>5</v>
      </c>
      <c r="E387" s="145" t="inlineStr">
        <is>
          <t>S G L CAMBODIA</t>
        </is>
      </c>
      <c r="F387" s="142" t="inlineStr">
        <is>
          <t>100119816</t>
        </is>
      </c>
      <c r="G387" s="160" t="inlineStr">
        <is>
          <t>440732</t>
        </is>
      </c>
      <c r="H387" s="540" t="n">
        <v>41876</v>
      </c>
      <c r="I387" s="534" t="n">
        <v>5</v>
      </c>
      <c r="J387" s="180" t="n"/>
    </row>
    <row r="388" ht="18" customHeight="1" s="59">
      <c r="A388" s="150" t="n">
        <v>385</v>
      </c>
      <c r="B388" s="160" t="inlineStr">
        <is>
          <t>440769</t>
        </is>
      </c>
      <c r="C388" s="540" t="n">
        <v>41877</v>
      </c>
      <c r="D388" s="534" t="n">
        <v>38.77</v>
      </c>
      <c r="E388" s="145" t="inlineStr">
        <is>
          <t>S G L CAMBODIA</t>
        </is>
      </c>
      <c r="F388" s="142" t="inlineStr">
        <is>
          <t>100119816</t>
        </is>
      </c>
      <c r="G388" s="160" t="inlineStr">
        <is>
          <t>440769</t>
        </is>
      </c>
      <c r="H388" s="540" t="n">
        <v>41877</v>
      </c>
      <c r="I388" s="534" t="n">
        <v>38.77</v>
      </c>
      <c r="J388" s="180" t="n"/>
    </row>
    <row r="389" ht="18" customHeight="1" s="59">
      <c r="A389" s="150" t="n">
        <v>386</v>
      </c>
      <c r="B389" s="160" t="inlineStr">
        <is>
          <t>440797</t>
        </is>
      </c>
      <c r="C389" s="540" t="n">
        <v>41877</v>
      </c>
      <c r="D389" s="534" t="n">
        <v>5</v>
      </c>
      <c r="E389" s="145" t="inlineStr">
        <is>
          <t>S G L CAMBODIA</t>
        </is>
      </c>
      <c r="F389" s="142" t="inlineStr">
        <is>
          <t>100119816</t>
        </is>
      </c>
      <c r="G389" s="160" t="inlineStr">
        <is>
          <t>440797</t>
        </is>
      </c>
      <c r="H389" s="540" t="n">
        <v>41877</v>
      </c>
      <c r="I389" s="534" t="n">
        <v>5</v>
      </c>
      <c r="J389" s="180" t="n"/>
    </row>
    <row r="390" ht="18" customHeight="1" s="59">
      <c r="A390" s="150" t="n">
        <v>387</v>
      </c>
      <c r="B390" s="160" t="inlineStr">
        <is>
          <t>440865</t>
        </is>
      </c>
      <c r="C390" s="540" t="n">
        <v>41881</v>
      </c>
      <c r="D390" s="534" t="n">
        <v>42.84</v>
      </c>
      <c r="E390" s="145" t="inlineStr">
        <is>
          <t>S G L CAMBODIA</t>
        </is>
      </c>
      <c r="F390" s="142" t="inlineStr">
        <is>
          <t>100119816</t>
        </is>
      </c>
      <c r="G390" s="160" t="inlineStr">
        <is>
          <t>440865</t>
        </is>
      </c>
      <c r="H390" s="540" t="n">
        <v>41881</v>
      </c>
      <c r="I390" s="534" t="n">
        <v>42.84</v>
      </c>
      <c r="J390" s="180" t="n"/>
    </row>
    <row r="391" ht="18" customHeight="1" s="59">
      <c r="A391" s="150" t="n">
        <v>388</v>
      </c>
      <c r="B391" s="160" t="inlineStr">
        <is>
          <t>440867</t>
        </is>
      </c>
      <c r="C391" s="540" t="n">
        <v>41881</v>
      </c>
      <c r="D391" s="534" t="n">
        <v>5</v>
      </c>
      <c r="E391" s="145" t="inlineStr">
        <is>
          <t>S G L CAMBODIA</t>
        </is>
      </c>
      <c r="F391" s="142" t="inlineStr">
        <is>
          <t>100119816</t>
        </is>
      </c>
      <c r="G391" s="160" t="inlineStr">
        <is>
          <t>440867</t>
        </is>
      </c>
      <c r="H391" s="540" t="n">
        <v>41881</v>
      </c>
      <c r="I391" s="534" t="n">
        <v>5</v>
      </c>
      <c r="J391" s="180" t="n"/>
    </row>
    <row r="392" ht="18" customHeight="1" s="59">
      <c r="A392" s="150" t="n">
        <v>389</v>
      </c>
      <c r="B392" s="160" t="inlineStr">
        <is>
          <t>440869</t>
        </is>
      </c>
      <c r="C392" s="540" t="n">
        <v>41881</v>
      </c>
      <c r="D392" s="534" t="n">
        <v>5</v>
      </c>
      <c r="E392" s="145" t="inlineStr">
        <is>
          <t>S G L CAMBODIA</t>
        </is>
      </c>
      <c r="F392" s="142" t="inlineStr">
        <is>
          <t>100119816</t>
        </is>
      </c>
      <c r="G392" s="160" t="inlineStr">
        <is>
          <t>440869</t>
        </is>
      </c>
      <c r="H392" s="540" t="n">
        <v>41881</v>
      </c>
      <c r="I392" s="534" t="n">
        <v>5</v>
      </c>
      <c r="J392" s="180" t="n"/>
    </row>
    <row r="393" ht="18" customHeight="1" s="59">
      <c r="A393" s="150" t="n">
        <v>390</v>
      </c>
      <c r="B393" s="160" t="inlineStr">
        <is>
          <t>440881</t>
        </is>
      </c>
      <c r="C393" s="540" t="n">
        <v>41881</v>
      </c>
      <c r="D393" s="534" t="n">
        <v>5</v>
      </c>
      <c r="E393" s="145" t="inlineStr">
        <is>
          <t>S G L CAMBODIA</t>
        </is>
      </c>
      <c r="F393" s="142" t="inlineStr">
        <is>
          <t>100119816</t>
        </is>
      </c>
      <c r="G393" s="160" t="inlineStr">
        <is>
          <t>440881</t>
        </is>
      </c>
      <c r="H393" s="540" t="n">
        <v>41881</v>
      </c>
      <c r="I393" s="534" t="n">
        <v>5</v>
      </c>
      <c r="J393" s="180" t="n"/>
    </row>
    <row r="394" ht="18" customHeight="1" s="59">
      <c r="A394" s="150" t="n">
        <v>391</v>
      </c>
      <c r="B394" s="160" t="inlineStr">
        <is>
          <t>440885</t>
        </is>
      </c>
      <c r="C394" s="540" t="n">
        <v>41882</v>
      </c>
      <c r="D394" s="534" t="n">
        <v>23.84</v>
      </c>
      <c r="E394" s="145" t="inlineStr">
        <is>
          <t>S G L CAMBODIA</t>
        </is>
      </c>
      <c r="F394" s="142" t="inlineStr">
        <is>
          <t>100119816</t>
        </is>
      </c>
      <c r="G394" s="160" t="inlineStr">
        <is>
          <t>440885</t>
        </is>
      </c>
      <c r="H394" s="540" t="n">
        <v>41882</v>
      </c>
      <c r="I394" s="534" t="n">
        <v>23.84</v>
      </c>
      <c r="J394" s="180" t="n"/>
    </row>
    <row r="395" ht="18" customHeight="1" s="59">
      <c r="A395" s="150" t="n">
        <v>392</v>
      </c>
      <c r="B395" s="160" t="inlineStr">
        <is>
          <t>440893</t>
        </is>
      </c>
      <c r="C395" s="540" t="n">
        <v>41882</v>
      </c>
      <c r="D395" s="534" t="n">
        <v>40.29</v>
      </c>
      <c r="E395" s="145" t="inlineStr">
        <is>
          <t>S G L CAMBODIA</t>
        </is>
      </c>
      <c r="F395" s="142" t="inlineStr">
        <is>
          <t>100119816</t>
        </is>
      </c>
      <c r="G395" s="160" t="inlineStr">
        <is>
          <t>440893</t>
        </is>
      </c>
      <c r="H395" s="540" t="n">
        <v>41882</v>
      </c>
      <c r="I395" s="534" t="n">
        <v>40.29</v>
      </c>
      <c r="J395" s="180" t="n"/>
    </row>
    <row r="396" ht="18" customHeight="1" s="59">
      <c r="A396" s="150" t="n">
        <v>393</v>
      </c>
      <c r="B396" s="160" t="inlineStr">
        <is>
          <t>441008</t>
        </is>
      </c>
      <c r="C396" s="540" t="n">
        <v>41890</v>
      </c>
      <c r="D396" s="534" t="n">
        <v>29.84</v>
      </c>
      <c r="E396" s="145" t="inlineStr">
        <is>
          <t>S G L CAMBODIA</t>
        </is>
      </c>
      <c r="F396" s="142" t="inlineStr">
        <is>
          <t>100119816</t>
        </is>
      </c>
      <c r="G396" s="160" t="inlineStr">
        <is>
          <t>441008</t>
        </is>
      </c>
      <c r="H396" s="540" t="n">
        <v>41890</v>
      </c>
      <c r="I396" s="534" t="n">
        <v>29.84</v>
      </c>
      <c r="J396" s="180" t="n"/>
    </row>
    <row r="397" ht="18" customHeight="1" s="59">
      <c r="A397" s="150" t="n">
        <v>394</v>
      </c>
      <c r="B397" s="160" t="inlineStr">
        <is>
          <t>441055</t>
        </is>
      </c>
      <c r="C397" s="540" t="n">
        <v>41891</v>
      </c>
      <c r="D397" s="534" t="n">
        <v>25.19</v>
      </c>
      <c r="E397" s="145" t="inlineStr">
        <is>
          <t>S G L CAMBODIA</t>
        </is>
      </c>
      <c r="F397" s="142" t="inlineStr">
        <is>
          <t>100119816</t>
        </is>
      </c>
      <c r="G397" s="160" t="inlineStr">
        <is>
          <t>441055</t>
        </is>
      </c>
      <c r="H397" s="540" t="n">
        <v>41891</v>
      </c>
      <c r="I397" s="534" t="n">
        <v>25.19</v>
      </c>
      <c r="J397" s="180" t="n"/>
    </row>
    <row r="398" ht="18" customHeight="1" s="59">
      <c r="A398" s="150" t="n">
        <v>395</v>
      </c>
      <c r="B398" s="160" t="inlineStr">
        <is>
          <t>441141</t>
        </is>
      </c>
      <c r="C398" s="540" t="n">
        <v>41891</v>
      </c>
      <c r="D398" s="534" t="n">
        <v>22.58</v>
      </c>
      <c r="E398" s="145" t="inlineStr">
        <is>
          <t>S G L CAMBODIA</t>
        </is>
      </c>
      <c r="F398" s="142" t="inlineStr">
        <is>
          <t>100119816</t>
        </is>
      </c>
      <c r="G398" s="160" t="inlineStr">
        <is>
          <t>441141</t>
        </is>
      </c>
      <c r="H398" s="540" t="n">
        <v>41891</v>
      </c>
      <c r="I398" s="534" t="n">
        <v>22.58</v>
      </c>
      <c r="J398" s="180" t="n"/>
    </row>
    <row r="399" ht="18" customHeight="1" s="59">
      <c r="A399" s="150" t="n">
        <v>396</v>
      </c>
      <c r="B399" s="160" t="inlineStr">
        <is>
          <t>441166</t>
        </is>
      </c>
      <c r="C399" s="540" t="n">
        <v>41891</v>
      </c>
      <c r="D399" s="534" t="n">
        <v>55.57</v>
      </c>
      <c r="E399" s="145" t="inlineStr">
        <is>
          <t>S G L CAMBODIA</t>
        </is>
      </c>
      <c r="F399" s="142" t="inlineStr">
        <is>
          <t>100119816</t>
        </is>
      </c>
      <c r="G399" s="160" t="inlineStr">
        <is>
          <t>441166</t>
        </is>
      </c>
      <c r="H399" s="540" t="n">
        <v>41891</v>
      </c>
      <c r="I399" s="534" t="n">
        <v>55.57</v>
      </c>
      <c r="J399" s="180" t="n"/>
    </row>
    <row r="400" ht="18" customHeight="1" s="59">
      <c r="A400" s="150" t="n">
        <v>397</v>
      </c>
      <c r="B400" s="160" t="inlineStr">
        <is>
          <t>441174</t>
        </is>
      </c>
      <c r="C400" s="540" t="n">
        <v>41891</v>
      </c>
      <c r="D400" s="534" t="n">
        <v>41.18</v>
      </c>
      <c r="E400" s="145" t="inlineStr">
        <is>
          <t>S G L CAMBODIA</t>
        </is>
      </c>
      <c r="F400" s="142" t="inlineStr">
        <is>
          <t>100119816</t>
        </is>
      </c>
      <c r="G400" s="160" t="inlineStr">
        <is>
          <t>441174</t>
        </is>
      </c>
      <c r="H400" s="540" t="n">
        <v>41891</v>
      </c>
      <c r="I400" s="534" t="n">
        <v>41.18</v>
      </c>
      <c r="J400" s="180" t="n"/>
    </row>
    <row r="401" ht="18" customHeight="1" s="59">
      <c r="A401" s="150" t="n">
        <v>398</v>
      </c>
      <c r="B401" s="160" t="inlineStr">
        <is>
          <t>441180</t>
        </is>
      </c>
      <c r="C401" s="540" t="n">
        <v>41891</v>
      </c>
      <c r="D401" s="534" t="n">
        <v>28.4</v>
      </c>
      <c r="E401" s="145" t="inlineStr">
        <is>
          <t>S G L CAMBODIA</t>
        </is>
      </c>
      <c r="F401" s="142" t="inlineStr">
        <is>
          <t>100119816</t>
        </is>
      </c>
      <c r="G401" s="160" t="inlineStr">
        <is>
          <t>441180</t>
        </is>
      </c>
      <c r="H401" s="540" t="n">
        <v>41891</v>
      </c>
      <c r="I401" s="534" t="n">
        <v>28.4</v>
      </c>
      <c r="J401" s="180" t="n"/>
    </row>
    <row r="402" ht="18" customHeight="1" s="59">
      <c r="A402" s="150" t="n">
        <v>399</v>
      </c>
      <c r="B402" s="160" t="inlineStr">
        <is>
          <t>441248</t>
        </is>
      </c>
      <c r="C402" s="540" t="n">
        <v>41896</v>
      </c>
      <c r="D402" s="534" t="n">
        <v>24.08</v>
      </c>
      <c r="E402" s="145" t="inlineStr">
        <is>
          <t>S G L CAMBODIA</t>
        </is>
      </c>
      <c r="F402" s="142" t="inlineStr">
        <is>
          <t>100119816</t>
        </is>
      </c>
      <c r="G402" s="160" t="inlineStr">
        <is>
          <t>441248</t>
        </is>
      </c>
      <c r="H402" s="540" t="n">
        <v>41896</v>
      </c>
      <c r="I402" s="534" t="n">
        <v>24.08</v>
      </c>
      <c r="J402" s="180" t="n"/>
    </row>
    <row r="403" ht="18" customHeight="1" s="59">
      <c r="A403" s="150" t="n">
        <v>400</v>
      </c>
      <c r="B403" s="160" t="inlineStr">
        <is>
          <t>441292</t>
        </is>
      </c>
      <c r="C403" s="540" t="n">
        <v>41897</v>
      </c>
      <c r="D403" s="534" t="n">
        <v>26.6</v>
      </c>
      <c r="E403" s="145" t="inlineStr">
        <is>
          <t>S G L CAMBODIA</t>
        </is>
      </c>
      <c r="F403" s="142" t="inlineStr">
        <is>
          <t>100119816</t>
        </is>
      </c>
      <c r="G403" s="160" t="inlineStr">
        <is>
          <t>441292</t>
        </is>
      </c>
      <c r="H403" s="540" t="n">
        <v>41897</v>
      </c>
      <c r="I403" s="534" t="n">
        <v>26.6</v>
      </c>
      <c r="J403" s="180" t="n"/>
    </row>
    <row r="404" ht="18" customHeight="1" s="59">
      <c r="A404" s="150" t="n">
        <v>401</v>
      </c>
      <c r="B404" s="160" t="inlineStr">
        <is>
          <t>441333</t>
        </is>
      </c>
      <c r="C404" s="540" t="n">
        <v>41898</v>
      </c>
      <c r="D404" s="534" t="n">
        <v>5</v>
      </c>
      <c r="E404" s="145" t="inlineStr">
        <is>
          <t>S G L CAMBODIA</t>
        </is>
      </c>
      <c r="F404" s="142" t="inlineStr">
        <is>
          <t>100119816</t>
        </is>
      </c>
      <c r="G404" s="160" t="inlineStr">
        <is>
          <t>441333</t>
        </is>
      </c>
      <c r="H404" s="540" t="n">
        <v>41898</v>
      </c>
      <c r="I404" s="534" t="n">
        <v>5</v>
      </c>
      <c r="J404" s="180" t="n"/>
    </row>
    <row r="405" ht="18" customHeight="1" s="59">
      <c r="A405" s="150" t="n">
        <v>402</v>
      </c>
      <c r="B405" s="160" t="inlineStr">
        <is>
          <t>441336</t>
        </is>
      </c>
      <c r="C405" s="540" t="n">
        <v>41898</v>
      </c>
      <c r="D405" s="534" t="n">
        <v>5</v>
      </c>
      <c r="E405" s="145" t="inlineStr">
        <is>
          <t>S G L CAMBODIA</t>
        </is>
      </c>
      <c r="F405" s="142" t="inlineStr">
        <is>
          <t>100119816</t>
        </is>
      </c>
      <c r="G405" s="160" t="inlineStr">
        <is>
          <t>441336</t>
        </is>
      </c>
      <c r="H405" s="540" t="n">
        <v>41898</v>
      </c>
      <c r="I405" s="534" t="n">
        <v>5</v>
      </c>
      <c r="J405" s="180" t="n"/>
    </row>
    <row r="406" ht="18" customHeight="1" s="59">
      <c r="A406" s="150" t="n">
        <v>403</v>
      </c>
      <c r="B406" s="160" t="inlineStr">
        <is>
          <t>441377</t>
        </is>
      </c>
      <c r="C406" s="540" t="n">
        <v>41898</v>
      </c>
      <c r="D406" s="534" t="n">
        <v>37.96</v>
      </c>
      <c r="E406" s="145" t="inlineStr">
        <is>
          <t>S G L CAMBODIA</t>
        </is>
      </c>
      <c r="F406" s="142" t="inlineStr">
        <is>
          <t>100119816</t>
        </is>
      </c>
      <c r="G406" s="160" t="inlineStr">
        <is>
          <t>441377</t>
        </is>
      </c>
      <c r="H406" s="540" t="n">
        <v>41898</v>
      </c>
      <c r="I406" s="534" t="n">
        <v>37.96</v>
      </c>
      <c r="J406" s="180" t="n"/>
    </row>
    <row r="407" ht="18" customHeight="1" s="59">
      <c r="A407" s="150" t="n">
        <v>404</v>
      </c>
      <c r="B407" s="160" t="inlineStr">
        <is>
          <t>441389</t>
        </is>
      </c>
      <c r="C407" s="540" t="n">
        <v>41898</v>
      </c>
      <c r="D407" s="534" t="n">
        <v>34.93</v>
      </c>
      <c r="E407" s="145" t="inlineStr">
        <is>
          <t>S G L CAMBODIA</t>
        </is>
      </c>
      <c r="F407" s="142" t="inlineStr">
        <is>
          <t>100119816</t>
        </is>
      </c>
      <c r="G407" s="160" t="inlineStr">
        <is>
          <t>441389</t>
        </is>
      </c>
      <c r="H407" s="540" t="n">
        <v>41898</v>
      </c>
      <c r="I407" s="534" t="n">
        <v>34.93</v>
      </c>
      <c r="J407" s="180" t="n"/>
    </row>
    <row r="408" ht="18" customHeight="1" s="59">
      <c r="A408" s="150" t="n">
        <v>405</v>
      </c>
      <c r="B408" s="160" t="inlineStr">
        <is>
          <t>441409</t>
        </is>
      </c>
      <c r="C408" s="540" t="n">
        <v>41898</v>
      </c>
      <c r="D408" s="534" t="n">
        <v>22.3</v>
      </c>
      <c r="E408" s="145" t="inlineStr">
        <is>
          <t>S G L CAMBODIA</t>
        </is>
      </c>
      <c r="F408" s="142" t="inlineStr">
        <is>
          <t>100119816</t>
        </is>
      </c>
      <c r="G408" s="160" t="inlineStr">
        <is>
          <t>441409</t>
        </is>
      </c>
      <c r="H408" s="540" t="n">
        <v>41898</v>
      </c>
      <c r="I408" s="534" t="n">
        <v>22.3</v>
      </c>
      <c r="J408" s="180" t="n"/>
    </row>
    <row r="409" ht="18" customHeight="1" s="59">
      <c r="A409" s="150" t="n">
        <v>406</v>
      </c>
      <c r="B409" s="160" t="inlineStr">
        <is>
          <t>441411</t>
        </is>
      </c>
      <c r="C409" s="540" t="n">
        <v>41899</v>
      </c>
      <c r="D409" s="534" t="n">
        <v>5</v>
      </c>
      <c r="E409" s="145" t="inlineStr">
        <is>
          <t>S G L CAMBODIA</t>
        </is>
      </c>
      <c r="F409" s="142" t="inlineStr">
        <is>
          <t>100119816</t>
        </is>
      </c>
      <c r="G409" s="160" t="inlineStr">
        <is>
          <t>441411</t>
        </is>
      </c>
      <c r="H409" s="540" t="n">
        <v>41899</v>
      </c>
      <c r="I409" s="534" t="n">
        <v>5</v>
      </c>
      <c r="J409" s="180" t="n"/>
    </row>
    <row r="410" ht="18" customHeight="1" s="59">
      <c r="A410" s="150" t="n">
        <v>407</v>
      </c>
      <c r="B410" s="160" t="inlineStr">
        <is>
          <t>1441481</t>
        </is>
      </c>
      <c r="C410" s="540" t="n">
        <v>41907</v>
      </c>
      <c r="D410" s="534" t="n">
        <v>25.55</v>
      </c>
      <c r="E410" s="145" t="inlineStr">
        <is>
          <t>S G L CAMBODIA</t>
        </is>
      </c>
      <c r="F410" s="142" t="inlineStr">
        <is>
          <t>100119816</t>
        </is>
      </c>
      <c r="G410" s="160" t="inlineStr">
        <is>
          <t>1441481</t>
        </is>
      </c>
      <c r="H410" s="540" t="n">
        <v>41907</v>
      </c>
      <c r="I410" s="534" t="n">
        <v>25.55</v>
      </c>
      <c r="J410" s="180" t="n"/>
    </row>
    <row r="411" ht="18" customHeight="1" s="59">
      <c r="A411" s="150" t="n">
        <v>408</v>
      </c>
      <c r="B411" s="160" t="inlineStr">
        <is>
          <t>441617</t>
        </is>
      </c>
      <c r="C411" s="540" t="n">
        <v>41911</v>
      </c>
      <c r="D411" s="534" t="n">
        <v>5</v>
      </c>
      <c r="E411" s="145" t="inlineStr">
        <is>
          <t>S G L CAMBODIA</t>
        </is>
      </c>
      <c r="F411" s="142" t="inlineStr">
        <is>
          <t>100119816</t>
        </is>
      </c>
      <c r="G411" s="160" t="inlineStr">
        <is>
          <t>441617</t>
        </is>
      </c>
      <c r="H411" s="540" t="n">
        <v>41911</v>
      </c>
      <c r="I411" s="534" t="n">
        <v>5</v>
      </c>
      <c r="J411" s="180" t="n"/>
    </row>
    <row r="412" ht="18" customHeight="1" s="59">
      <c r="A412" s="150" t="n">
        <v>409</v>
      </c>
      <c r="B412" s="160" t="inlineStr">
        <is>
          <t>441699</t>
        </is>
      </c>
      <c r="C412" s="540" t="n">
        <v>41912</v>
      </c>
      <c r="D412" s="534" t="n">
        <v>22.3</v>
      </c>
      <c r="E412" s="145" t="inlineStr">
        <is>
          <t>S G L CAMBODIA</t>
        </is>
      </c>
      <c r="F412" s="142" t="inlineStr">
        <is>
          <t>100119816</t>
        </is>
      </c>
      <c r="G412" s="160" t="inlineStr">
        <is>
          <t>441699</t>
        </is>
      </c>
      <c r="H412" s="540" t="n">
        <v>41912</v>
      </c>
      <c r="I412" s="534" t="n">
        <v>22.3</v>
      </c>
      <c r="J412" s="180" t="n"/>
    </row>
    <row r="413" ht="18" customHeight="1" s="59">
      <c r="A413" s="150" t="n">
        <v>410</v>
      </c>
      <c r="B413" s="160" t="inlineStr">
        <is>
          <t>441709</t>
        </is>
      </c>
      <c r="C413" s="540" t="n">
        <v>41912</v>
      </c>
      <c r="D413" s="534" t="n">
        <v>22.3</v>
      </c>
      <c r="E413" s="145" t="inlineStr">
        <is>
          <t>S G L CAMBODIA</t>
        </is>
      </c>
      <c r="F413" s="142" t="inlineStr">
        <is>
          <t>100119816</t>
        </is>
      </c>
      <c r="G413" s="160" t="inlineStr">
        <is>
          <t>441709</t>
        </is>
      </c>
      <c r="H413" s="540" t="n">
        <v>41912</v>
      </c>
      <c r="I413" s="534" t="n">
        <v>22.3</v>
      </c>
      <c r="J413" s="180" t="n"/>
    </row>
    <row r="414" ht="18" customHeight="1" s="59">
      <c r="A414" s="150" t="n">
        <v>411</v>
      </c>
      <c r="B414" s="160" t="inlineStr">
        <is>
          <t>441792</t>
        </is>
      </c>
      <c r="C414" s="540" t="n">
        <v>41919</v>
      </c>
      <c r="D414" s="534" t="n">
        <v>5</v>
      </c>
      <c r="E414" s="145" t="inlineStr">
        <is>
          <t>S G L CAMBODIA</t>
        </is>
      </c>
      <c r="F414" s="142" t="inlineStr">
        <is>
          <t>100119816</t>
        </is>
      </c>
      <c r="G414" s="160" t="inlineStr">
        <is>
          <t>441792</t>
        </is>
      </c>
      <c r="H414" s="540" t="n">
        <v>41919</v>
      </c>
      <c r="I414" s="534" t="n">
        <v>5</v>
      </c>
      <c r="J414" s="180" t="n"/>
    </row>
    <row r="415" ht="18" customHeight="1" s="59">
      <c r="A415" s="150" t="n">
        <v>412</v>
      </c>
      <c r="B415" s="160" t="inlineStr">
        <is>
          <t>441814</t>
        </is>
      </c>
      <c r="C415" s="540" t="n">
        <v>41919</v>
      </c>
      <c r="D415" s="534" t="n">
        <v>63.66</v>
      </c>
      <c r="E415" s="145" t="inlineStr">
        <is>
          <t>S G L CAMBODIA</t>
        </is>
      </c>
      <c r="F415" s="142" t="inlineStr">
        <is>
          <t>100119816</t>
        </is>
      </c>
      <c r="G415" s="160" t="inlineStr">
        <is>
          <t>441814</t>
        </is>
      </c>
      <c r="H415" s="540" t="n">
        <v>41919</v>
      </c>
      <c r="I415" s="534" t="n">
        <v>63.66</v>
      </c>
      <c r="J415" s="180" t="n"/>
    </row>
    <row r="416" ht="18" customHeight="1" s="59">
      <c r="A416" s="150" t="n">
        <v>413</v>
      </c>
      <c r="B416" s="160" t="inlineStr">
        <is>
          <t>441903</t>
        </is>
      </c>
      <c r="C416" s="540" t="n">
        <v>41920</v>
      </c>
      <c r="D416" s="534" t="n">
        <v>34.37</v>
      </c>
      <c r="E416" s="145" t="inlineStr">
        <is>
          <t>S G L CAMBODIA</t>
        </is>
      </c>
      <c r="F416" s="142" t="inlineStr">
        <is>
          <t>100119816</t>
        </is>
      </c>
      <c r="G416" s="160" t="inlineStr">
        <is>
          <t>441903</t>
        </is>
      </c>
      <c r="H416" s="540" t="n">
        <v>41920</v>
      </c>
      <c r="I416" s="534" t="n">
        <v>34.37</v>
      </c>
      <c r="J416" s="180" t="n"/>
    </row>
    <row r="417" ht="18" customHeight="1" s="59">
      <c r="A417" s="150" t="n">
        <v>414</v>
      </c>
      <c r="B417" s="160" t="inlineStr">
        <is>
          <t>442029</t>
        </is>
      </c>
      <c r="C417" s="540" t="n">
        <v>41921</v>
      </c>
      <c r="D417" s="534" t="n">
        <v>26.6</v>
      </c>
      <c r="E417" s="145" t="inlineStr">
        <is>
          <t>S G L CAMBODIA</t>
        </is>
      </c>
      <c r="F417" s="142" t="inlineStr">
        <is>
          <t>100119816</t>
        </is>
      </c>
      <c r="G417" s="160" t="inlineStr">
        <is>
          <t>442029</t>
        </is>
      </c>
      <c r="H417" s="540" t="n">
        <v>41921</v>
      </c>
      <c r="I417" s="534" t="n">
        <v>26.6</v>
      </c>
      <c r="J417" s="180" t="n"/>
    </row>
    <row r="418" ht="18" customHeight="1" s="59">
      <c r="A418" s="150" t="n">
        <v>415</v>
      </c>
      <c r="B418" s="160" t="inlineStr">
        <is>
          <t>442034</t>
        </is>
      </c>
      <c r="C418" s="540" t="n">
        <v>41921</v>
      </c>
      <c r="D418" s="534" t="n">
        <v>52.59</v>
      </c>
      <c r="E418" s="145" t="inlineStr">
        <is>
          <t>S G L CAMBODIA</t>
        </is>
      </c>
      <c r="F418" s="142" t="inlineStr">
        <is>
          <t>100119816</t>
        </is>
      </c>
      <c r="G418" s="160" t="inlineStr">
        <is>
          <t>442034</t>
        </is>
      </c>
      <c r="H418" s="540" t="n">
        <v>41921</v>
      </c>
      <c r="I418" s="534" t="n">
        <v>52.59</v>
      </c>
      <c r="J418" s="180" t="n"/>
    </row>
    <row r="419" ht="18" customHeight="1" s="59">
      <c r="A419" s="150" t="n">
        <v>416</v>
      </c>
      <c r="B419" s="160" t="inlineStr">
        <is>
          <t>442120</t>
        </is>
      </c>
      <c r="C419" s="540" t="n">
        <v>41925</v>
      </c>
      <c r="D419" s="534" t="n">
        <v>27.43</v>
      </c>
      <c r="E419" s="145" t="inlineStr">
        <is>
          <t>S G L CAMBODIA</t>
        </is>
      </c>
      <c r="F419" s="142" t="inlineStr">
        <is>
          <t>100119816</t>
        </is>
      </c>
      <c r="G419" s="160" t="inlineStr">
        <is>
          <t>442120</t>
        </is>
      </c>
      <c r="H419" s="540" t="n">
        <v>41925</v>
      </c>
      <c r="I419" s="534" t="n">
        <v>27.43</v>
      </c>
      <c r="J419" s="180" t="n"/>
    </row>
    <row r="420" ht="18" customHeight="1" s="59">
      <c r="A420" s="150" t="n">
        <v>417</v>
      </c>
      <c r="B420" s="160" t="inlineStr">
        <is>
          <t>442106</t>
        </is>
      </c>
      <c r="C420" s="540" t="n">
        <v>41925</v>
      </c>
      <c r="D420" s="534" t="n">
        <v>32.57</v>
      </c>
      <c r="E420" s="145" t="inlineStr">
        <is>
          <t>S G L CAMBODIA</t>
        </is>
      </c>
      <c r="F420" s="142" t="inlineStr">
        <is>
          <t>100119816</t>
        </is>
      </c>
      <c r="G420" s="160" t="inlineStr">
        <is>
          <t>442106</t>
        </is>
      </c>
      <c r="H420" s="540" t="n">
        <v>41925</v>
      </c>
      <c r="I420" s="534" t="n">
        <v>32.57</v>
      </c>
      <c r="J420" s="180" t="n"/>
    </row>
    <row r="421" ht="18" customHeight="1" s="59">
      <c r="A421" s="150" t="n">
        <v>418</v>
      </c>
      <c r="B421" s="160" t="inlineStr">
        <is>
          <t>442136</t>
        </is>
      </c>
      <c r="C421" s="540" t="n">
        <v>41926</v>
      </c>
      <c r="D421" s="534" t="n">
        <v>29.73</v>
      </c>
      <c r="E421" s="145" t="inlineStr">
        <is>
          <t>S G L CAMBODIA</t>
        </is>
      </c>
      <c r="F421" s="142" t="inlineStr">
        <is>
          <t>100119816</t>
        </is>
      </c>
      <c r="G421" s="160" t="inlineStr">
        <is>
          <t>442136</t>
        </is>
      </c>
      <c r="H421" s="540" t="n">
        <v>41926</v>
      </c>
      <c r="I421" s="534" t="n">
        <v>29.73</v>
      </c>
      <c r="J421" s="180" t="n"/>
    </row>
    <row r="422" ht="18" customHeight="1" s="59">
      <c r="A422" s="150" t="n">
        <v>419</v>
      </c>
      <c r="B422" s="160" t="inlineStr">
        <is>
          <t>442142</t>
        </is>
      </c>
      <c r="C422" s="540" t="n">
        <v>41926</v>
      </c>
      <c r="D422" s="534" t="n">
        <v>24.2</v>
      </c>
      <c r="E422" s="145" t="inlineStr">
        <is>
          <t>S G L CAMBODIA</t>
        </is>
      </c>
      <c r="F422" s="142" t="inlineStr">
        <is>
          <t>100119816</t>
        </is>
      </c>
      <c r="G422" s="160" t="inlineStr">
        <is>
          <t>442142</t>
        </is>
      </c>
      <c r="H422" s="540" t="n">
        <v>41926</v>
      </c>
      <c r="I422" s="534" t="n">
        <v>24.2</v>
      </c>
      <c r="J422" s="180" t="n"/>
    </row>
    <row r="423" ht="18" customHeight="1" s="59">
      <c r="A423" s="150" t="n">
        <v>420</v>
      </c>
      <c r="B423" s="160" t="inlineStr">
        <is>
          <t>442176</t>
        </is>
      </c>
      <c r="C423" s="540" t="n">
        <v>41926</v>
      </c>
      <c r="D423" s="534" t="n">
        <v>52.82</v>
      </c>
      <c r="E423" s="145" t="inlineStr">
        <is>
          <t>S G L CAMBODIA</t>
        </is>
      </c>
      <c r="F423" s="142" t="inlineStr">
        <is>
          <t>100119816</t>
        </is>
      </c>
      <c r="G423" s="160" t="inlineStr">
        <is>
          <t>442176</t>
        </is>
      </c>
      <c r="H423" s="540" t="n">
        <v>41926</v>
      </c>
      <c r="I423" s="534" t="n">
        <v>52.82</v>
      </c>
      <c r="J423" s="180" t="n"/>
    </row>
    <row r="424" ht="18" customHeight="1" s="59">
      <c r="A424" s="150" t="n">
        <v>421</v>
      </c>
      <c r="B424" s="160" t="inlineStr">
        <is>
          <t>442270</t>
        </is>
      </c>
      <c r="C424" s="540" t="n">
        <v>41933</v>
      </c>
      <c r="D424" s="534" t="n">
        <v>29.71</v>
      </c>
      <c r="E424" s="145" t="inlineStr">
        <is>
          <t>S G L CAMBODIA</t>
        </is>
      </c>
      <c r="F424" s="142" t="inlineStr">
        <is>
          <t>100119816</t>
        </is>
      </c>
      <c r="G424" s="160" t="inlineStr">
        <is>
          <t>442270</t>
        </is>
      </c>
      <c r="H424" s="540" t="n">
        <v>41933</v>
      </c>
      <c r="I424" s="534" t="n">
        <v>29.71</v>
      </c>
      <c r="J424" s="180" t="n"/>
    </row>
    <row r="425" ht="18" customHeight="1" s="59">
      <c r="A425" s="150" t="n">
        <v>422</v>
      </c>
      <c r="B425" s="160" t="inlineStr">
        <is>
          <t>442297</t>
        </is>
      </c>
      <c r="C425" s="540" t="n">
        <v>41933</v>
      </c>
      <c r="D425" s="534" t="n">
        <v>39.18</v>
      </c>
      <c r="E425" s="145" t="inlineStr">
        <is>
          <t>S G L CAMBODIA</t>
        </is>
      </c>
      <c r="F425" s="142" t="inlineStr">
        <is>
          <t>100119816</t>
        </is>
      </c>
      <c r="G425" s="160" t="inlineStr">
        <is>
          <t>442297</t>
        </is>
      </c>
      <c r="H425" s="540" t="n">
        <v>41933</v>
      </c>
      <c r="I425" s="534" t="n">
        <v>39.18</v>
      </c>
      <c r="J425" s="180" t="n"/>
    </row>
    <row r="426" ht="18" customHeight="1" s="59">
      <c r="A426" s="150" t="n">
        <v>423</v>
      </c>
      <c r="B426" s="160" t="inlineStr">
        <is>
          <t>442490</t>
        </is>
      </c>
      <c r="C426" s="540" t="n">
        <v>41940</v>
      </c>
      <c r="D426" s="534" t="n">
        <v>23.89</v>
      </c>
      <c r="E426" s="145" t="inlineStr">
        <is>
          <t>S G L CAMBODIA</t>
        </is>
      </c>
      <c r="F426" s="142" t="inlineStr">
        <is>
          <t>100119816</t>
        </is>
      </c>
      <c r="G426" s="160" t="inlineStr">
        <is>
          <t>442490</t>
        </is>
      </c>
      <c r="H426" s="540" t="n">
        <v>41940</v>
      </c>
      <c r="I426" s="534" t="n">
        <v>23.89</v>
      </c>
      <c r="J426" s="180" t="n"/>
    </row>
    <row r="427" ht="18" customHeight="1" s="59">
      <c r="A427" s="150" t="n">
        <v>424</v>
      </c>
      <c r="B427" s="160" t="inlineStr">
        <is>
          <t>442594</t>
        </is>
      </c>
      <c r="C427" s="540" t="n">
        <v>41946</v>
      </c>
      <c r="D427" s="534" t="n">
        <v>22.3</v>
      </c>
      <c r="E427" s="145" t="inlineStr">
        <is>
          <t>S G L CAMBODIA</t>
        </is>
      </c>
      <c r="F427" s="142" t="inlineStr">
        <is>
          <t>100119816</t>
        </is>
      </c>
      <c r="G427" s="160" t="inlineStr">
        <is>
          <t>442594</t>
        </is>
      </c>
      <c r="H427" s="540" t="n">
        <v>41946</v>
      </c>
      <c r="I427" s="534" t="n">
        <v>22.3</v>
      </c>
      <c r="J427" s="180" t="n"/>
    </row>
    <row r="428" ht="18" customHeight="1" s="59">
      <c r="A428" s="150" t="n">
        <v>425</v>
      </c>
      <c r="B428" s="160" t="inlineStr">
        <is>
          <t>442640</t>
        </is>
      </c>
      <c r="C428" s="540" t="n">
        <v>41947</v>
      </c>
      <c r="D428" s="534" t="n">
        <v>27.35</v>
      </c>
      <c r="E428" s="145" t="inlineStr">
        <is>
          <t>S G L CAMBODIA</t>
        </is>
      </c>
      <c r="F428" s="142" t="inlineStr">
        <is>
          <t>100119816</t>
        </is>
      </c>
      <c r="G428" s="160" t="inlineStr">
        <is>
          <t>442640</t>
        </is>
      </c>
      <c r="H428" s="540" t="n">
        <v>41947</v>
      </c>
      <c r="I428" s="534" t="n">
        <v>27.35</v>
      </c>
      <c r="J428" s="180" t="n"/>
    </row>
    <row r="429" ht="18" customHeight="1" s="59">
      <c r="A429" s="150" t="n">
        <v>426</v>
      </c>
      <c r="B429" s="160" t="inlineStr">
        <is>
          <t>442668</t>
        </is>
      </c>
      <c r="C429" s="540" t="n">
        <v>41947</v>
      </c>
      <c r="D429" s="534" t="n">
        <v>52.29</v>
      </c>
      <c r="E429" s="145" t="inlineStr">
        <is>
          <t>S G L CAMBODIA</t>
        </is>
      </c>
      <c r="F429" s="142" t="inlineStr">
        <is>
          <t>100119816</t>
        </is>
      </c>
      <c r="G429" s="160" t="inlineStr">
        <is>
          <t>442668</t>
        </is>
      </c>
      <c r="H429" s="540" t="n">
        <v>41947</v>
      </c>
      <c r="I429" s="534" t="n">
        <v>52.29</v>
      </c>
      <c r="J429" s="180" t="n"/>
    </row>
    <row r="430" ht="18" customHeight="1" s="59">
      <c r="A430" s="150" t="n">
        <v>427</v>
      </c>
      <c r="B430" s="160" t="inlineStr">
        <is>
          <t>442688</t>
        </is>
      </c>
      <c r="C430" s="540" t="n">
        <v>41947</v>
      </c>
      <c r="D430" s="534" t="n">
        <v>35.23</v>
      </c>
      <c r="E430" s="145" t="inlineStr">
        <is>
          <t>S G L CAMBODIA</t>
        </is>
      </c>
      <c r="F430" s="142" t="inlineStr">
        <is>
          <t>100119816</t>
        </is>
      </c>
      <c r="G430" s="160" t="inlineStr">
        <is>
          <t>442688</t>
        </is>
      </c>
      <c r="H430" s="540" t="n">
        <v>41947</v>
      </c>
      <c r="I430" s="534" t="n">
        <v>35.23</v>
      </c>
      <c r="J430" s="180" t="n"/>
    </row>
    <row r="431" ht="18" customHeight="1" s="59">
      <c r="A431" s="150" t="n">
        <v>428</v>
      </c>
      <c r="B431" s="160" t="inlineStr">
        <is>
          <t>442834</t>
        </is>
      </c>
      <c r="C431" s="540" t="n">
        <v>41954</v>
      </c>
      <c r="D431" s="534" t="n">
        <v>26.96</v>
      </c>
      <c r="E431" s="145" t="inlineStr">
        <is>
          <t>S G L CAMBODIA</t>
        </is>
      </c>
      <c r="F431" s="142" t="inlineStr">
        <is>
          <t>100119816</t>
        </is>
      </c>
      <c r="G431" s="160" t="inlineStr">
        <is>
          <t>442834</t>
        </is>
      </c>
      <c r="H431" s="540" t="n">
        <v>41954</v>
      </c>
      <c r="I431" s="534" t="n">
        <v>26.96</v>
      </c>
      <c r="J431" s="180" t="n"/>
    </row>
    <row r="432" ht="18" customHeight="1" s="59">
      <c r="A432" s="150" t="n">
        <v>429</v>
      </c>
      <c r="B432" s="160" t="inlineStr">
        <is>
          <t>442898</t>
        </is>
      </c>
      <c r="C432" s="540" t="n">
        <v>41955</v>
      </c>
      <c r="D432" s="534" t="n">
        <v>27.26</v>
      </c>
      <c r="E432" s="145" t="inlineStr">
        <is>
          <t>S G L CAMBODIA</t>
        </is>
      </c>
      <c r="F432" s="142" t="inlineStr">
        <is>
          <t>100119816</t>
        </is>
      </c>
      <c r="G432" s="160" t="inlineStr">
        <is>
          <t>442898</t>
        </is>
      </c>
      <c r="H432" s="540" t="n">
        <v>41955</v>
      </c>
      <c r="I432" s="534" t="n">
        <v>27.26</v>
      </c>
      <c r="J432" s="180" t="n"/>
    </row>
    <row r="433" ht="18" customHeight="1" s="59">
      <c r="A433" s="150" t="n">
        <v>430</v>
      </c>
      <c r="B433" s="160" t="inlineStr">
        <is>
          <t>442979</t>
        </is>
      </c>
      <c r="C433" s="540" t="n">
        <v>41961</v>
      </c>
      <c r="D433" s="534" t="n">
        <v>26.23</v>
      </c>
      <c r="E433" s="145" t="inlineStr">
        <is>
          <t>S G L CAMBODIA</t>
        </is>
      </c>
      <c r="F433" s="142" t="inlineStr">
        <is>
          <t>100119816</t>
        </is>
      </c>
      <c r="G433" s="160" t="inlineStr">
        <is>
          <t>442979</t>
        </is>
      </c>
      <c r="H433" s="540" t="n">
        <v>41961</v>
      </c>
      <c r="I433" s="534" t="n">
        <v>26.23</v>
      </c>
      <c r="J433" s="180" t="n"/>
    </row>
    <row r="434" ht="18" customHeight="1" s="59">
      <c r="A434" s="150" t="n">
        <v>431</v>
      </c>
      <c r="B434" s="160" t="inlineStr">
        <is>
          <t>442980</t>
        </is>
      </c>
      <c r="C434" s="540" t="n">
        <v>41961</v>
      </c>
      <c r="D434" s="534" t="n">
        <v>22.3</v>
      </c>
      <c r="E434" s="145" t="inlineStr">
        <is>
          <t>S G L CAMBODIA</t>
        </is>
      </c>
      <c r="F434" s="142" t="inlineStr">
        <is>
          <t>100119816</t>
        </is>
      </c>
      <c r="G434" s="160" t="inlineStr">
        <is>
          <t>442980</t>
        </is>
      </c>
      <c r="H434" s="540" t="n">
        <v>41961</v>
      </c>
      <c r="I434" s="534" t="n">
        <v>22.3</v>
      </c>
      <c r="J434" s="180" t="n"/>
    </row>
    <row r="435" ht="18" customHeight="1" s="59">
      <c r="A435" s="150" t="n">
        <v>432</v>
      </c>
      <c r="B435" s="160" t="inlineStr">
        <is>
          <t>443126</t>
        </is>
      </c>
      <c r="C435" s="540" t="n">
        <v>41967</v>
      </c>
      <c r="D435" s="534" t="n">
        <v>5</v>
      </c>
      <c r="E435" s="145" t="inlineStr">
        <is>
          <t>S G L CAMBODIA</t>
        </is>
      </c>
      <c r="F435" s="142" t="inlineStr">
        <is>
          <t>100119816</t>
        </is>
      </c>
      <c r="G435" s="160" t="inlineStr">
        <is>
          <t>443126</t>
        </is>
      </c>
      <c r="H435" s="540" t="n">
        <v>41967</v>
      </c>
      <c r="I435" s="534" t="n">
        <v>5</v>
      </c>
      <c r="J435" s="180" t="n"/>
    </row>
    <row r="436" ht="18" customHeight="1" s="59">
      <c r="A436" s="150" t="n">
        <v>433</v>
      </c>
      <c r="B436" s="160" t="inlineStr">
        <is>
          <t>443161</t>
        </is>
      </c>
      <c r="C436" s="540" t="n">
        <v>41968</v>
      </c>
      <c r="D436" s="534" t="n">
        <v>26.71</v>
      </c>
      <c r="E436" s="145" t="inlineStr">
        <is>
          <t>S G L CAMBODIA</t>
        </is>
      </c>
      <c r="F436" s="142" t="inlineStr">
        <is>
          <t>100119816</t>
        </is>
      </c>
      <c r="G436" s="160" t="inlineStr">
        <is>
          <t>443161</t>
        </is>
      </c>
      <c r="H436" s="540" t="n">
        <v>41968</v>
      </c>
      <c r="I436" s="534" t="n">
        <v>26.71</v>
      </c>
      <c r="J436" s="180" t="n"/>
    </row>
    <row r="437" ht="18" customHeight="1" s="59">
      <c r="A437" s="150" t="n">
        <v>434</v>
      </c>
      <c r="B437" s="160" t="inlineStr">
        <is>
          <t>43295</t>
        </is>
      </c>
      <c r="C437" s="540" t="n">
        <v>41973</v>
      </c>
      <c r="D437" s="534" t="n">
        <v>29.64</v>
      </c>
      <c r="E437" s="145" t="inlineStr">
        <is>
          <t>S G L CAMBODIA</t>
        </is>
      </c>
      <c r="F437" s="142" t="inlineStr">
        <is>
          <t>100119816</t>
        </is>
      </c>
      <c r="G437" s="160" t="inlineStr">
        <is>
          <t>43295</t>
        </is>
      </c>
      <c r="H437" s="540" t="n">
        <v>41973</v>
      </c>
      <c r="I437" s="534" t="n">
        <v>29.64</v>
      </c>
      <c r="J437" s="180" t="n"/>
    </row>
    <row r="438" ht="18" customHeight="1" s="59">
      <c r="A438" s="150" t="n">
        <v>435</v>
      </c>
      <c r="B438" s="160" t="inlineStr">
        <is>
          <t>443338</t>
        </is>
      </c>
      <c r="C438" s="540" t="n">
        <v>41981</v>
      </c>
      <c r="D438" s="534" t="n">
        <v>5</v>
      </c>
      <c r="E438" s="145" t="inlineStr">
        <is>
          <t>S G L CAMBODIA</t>
        </is>
      </c>
      <c r="F438" s="142" t="inlineStr">
        <is>
          <t>100119816</t>
        </is>
      </c>
      <c r="G438" s="160" t="inlineStr">
        <is>
          <t>443338</t>
        </is>
      </c>
      <c r="H438" s="540" t="n">
        <v>41981</v>
      </c>
      <c r="I438" s="534" t="n">
        <v>5</v>
      </c>
      <c r="J438" s="180" t="n"/>
    </row>
    <row r="439" ht="18" customHeight="1" s="59">
      <c r="A439" s="150" t="n">
        <v>436</v>
      </c>
      <c r="B439" s="160" t="inlineStr">
        <is>
          <t>443425</t>
        </is>
      </c>
      <c r="C439" s="540" t="n">
        <v>41982</v>
      </c>
      <c r="D439" s="534" t="n">
        <v>37.35</v>
      </c>
      <c r="E439" s="145" t="inlineStr">
        <is>
          <t>S G L CAMBODIA</t>
        </is>
      </c>
      <c r="F439" s="142" t="inlineStr">
        <is>
          <t>100119816</t>
        </is>
      </c>
      <c r="G439" s="160" t="inlineStr">
        <is>
          <t>443425</t>
        </is>
      </c>
      <c r="H439" s="540" t="n">
        <v>41982</v>
      </c>
      <c r="I439" s="534" t="n">
        <v>37.35</v>
      </c>
      <c r="J439" s="180" t="n"/>
    </row>
    <row r="440" ht="18" customHeight="1" s="59">
      <c r="A440" s="150" t="n">
        <v>437</v>
      </c>
      <c r="B440" s="160" t="inlineStr">
        <is>
          <t>443430</t>
        </is>
      </c>
      <c r="C440" s="540" t="n">
        <v>41982</v>
      </c>
      <c r="D440" s="534" t="n">
        <v>61.37</v>
      </c>
      <c r="E440" s="145" t="inlineStr">
        <is>
          <t>S G L CAMBODIA</t>
        </is>
      </c>
      <c r="F440" s="142" t="inlineStr">
        <is>
          <t>100119816</t>
        </is>
      </c>
      <c r="G440" s="160" t="inlineStr">
        <is>
          <t>443430</t>
        </is>
      </c>
      <c r="H440" s="540" t="n">
        <v>41982</v>
      </c>
      <c r="I440" s="534" t="n">
        <v>61.37</v>
      </c>
      <c r="J440" s="180" t="n"/>
    </row>
    <row r="441" ht="18" customHeight="1" s="59">
      <c r="A441" s="150" t="n">
        <v>438</v>
      </c>
      <c r="B441" s="160" t="inlineStr">
        <is>
          <t>443464</t>
        </is>
      </c>
      <c r="C441" s="540" t="n">
        <v>41982</v>
      </c>
      <c r="D441" s="534" t="n">
        <v>66.34999999999999</v>
      </c>
      <c r="E441" s="145" t="inlineStr">
        <is>
          <t>S G L CAMBODIA</t>
        </is>
      </c>
      <c r="F441" s="142" t="inlineStr">
        <is>
          <t>100119816</t>
        </is>
      </c>
      <c r="G441" s="160" t="inlineStr">
        <is>
          <t>443464</t>
        </is>
      </c>
      <c r="H441" s="540" t="n">
        <v>41982</v>
      </c>
      <c r="I441" s="534" t="n">
        <v>66.34999999999999</v>
      </c>
      <c r="J441" s="180" t="n"/>
    </row>
    <row r="442" ht="18" customHeight="1" s="59">
      <c r="A442" s="150" t="n">
        <v>439</v>
      </c>
      <c r="B442" s="160" t="inlineStr">
        <is>
          <t>443484</t>
        </is>
      </c>
      <c r="C442" s="540" t="n">
        <v>41982</v>
      </c>
      <c r="D442" s="534" t="n">
        <v>6.8</v>
      </c>
      <c r="E442" s="145" t="inlineStr">
        <is>
          <t>S G L CAMBODIA</t>
        </is>
      </c>
      <c r="F442" s="142" t="inlineStr">
        <is>
          <t>100119816</t>
        </is>
      </c>
      <c r="G442" s="160" t="inlineStr">
        <is>
          <t>443484</t>
        </is>
      </c>
      <c r="H442" s="540" t="n">
        <v>41982</v>
      </c>
      <c r="I442" s="534" t="n">
        <v>6.8</v>
      </c>
      <c r="J442" s="180" t="n"/>
    </row>
    <row r="443" ht="18" customHeight="1" s="59">
      <c r="A443" s="150" t="n">
        <v>440</v>
      </c>
      <c r="B443" s="160" t="inlineStr">
        <is>
          <t>443503</t>
        </is>
      </c>
      <c r="C443" s="540" t="n">
        <v>41983</v>
      </c>
      <c r="D443" s="534" t="n">
        <v>27.22</v>
      </c>
      <c r="E443" s="145" t="inlineStr">
        <is>
          <t>S G L CAMBODIA</t>
        </is>
      </c>
      <c r="F443" s="142" t="inlineStr">
        <is>
          <t>100119816</t>
        </is>
      </c>
      <c r="G443" s="160" t="inlineStr">
        <is>
          <t>443503</t>
        </is>
      </c>
      <c r="H443" s="540" t="n">
        <v>41983</v>
      </c>
      <c r="I443" s="534" t="n">
        <v>27.22</v>
      </c>
      <c r="J443" s="180" t="n"/>
    </row>
    <row r="444" ht="18" customHeight="1" s="59">
      <c r="A444" s="150" t="n">
        <v>441</v>
      </c>
      <c r="B444" s="160" t="inlineStr">
        <is>
          <t>443504</t>
        </is>
      </c>
      <c r="C444" s="540" t="n">
        <v>41983</v>
      </c>
      <c r="D444" s="534" t="n">
        <v>26.55</v>
      </c>
      <c r="E444" s="145" t="inlineStr">
        <is>
          <t>S G L CAMBODIA</t>
        </is>
      </c>
      <c r="F444" s="142" t="inlineStr">
        <is>
          <t>100119816</t>
        </is>
      </c>
      <c r="G444" s="160" t="inlineStr">
        <is>
          <t>443504</t>
        </is>
      </c>
      <c r="H444" s="540" t="n">
        <v>41983</v>
      </c>
      <c r="I444" s="534" t="n">
        <v>26.55</v>
      </c>
      <c r="J444" s="180" t="n"/>
    </row>
    <row r="445" ht="18" customHeight="1" s="59">
      <c r="A445" s="150" t="n">
        <v>442</v>
      </c>
      <c r="B445" s="160" t="inlineStr">
        <is>
          <t>443526</t>
        </is>
      </c>
      <c r="C445" s="540" t="n">
        <v>41983</v>
      </c>
      <c r="D445" s="534" t="n">
        <v>84.88</v>
      </c>
      <c r="E445" s="145" t="inlineStr">
        <is>
          <t>S G L CAMBODIA</t>
        </is>
      </c>
      <c r="F445" s="142" t="inlineStr">
        <is>
          <t>100119816</t>
        </is>
      </c>
      <c r="G445" s="160" t="inlineStr">
        <is>
          <t>443526</t>
        </is>
      </c>
      <c r="H445" s="540" t="n">
        <v>41983</v>
      </c>
      <c r="I445" s="534" t="n">
        <v>84.88</v>
      </c>
      <c r="J445" s="180" t="n"/>
    </row>
    <row r="446" ht="18" customHeight="1" s="59">
      <c r="A446" s="150" t="n">
        <v>443</v>
      </c>
      <c r="B446" s="160" t="inlineStr">
        <is>
          <t>443637</t>
        </is>
      </c>
      <c r="C446" s="540" t="n">
        <v>41983</v>
      </c>
      <c r="D446" s="534" t="n">
        <v>31.72</v>
      </c>
      <c r="E446" s="145" t="inlineStr">
        <is>
          <t>S G L CAMBODIA</t>
        </is>
      </c>
      <c r="F446" s="142" t="inlineStr">
        <is>
          <t>100119816</t>
        </is>
      </c>
      <c r="G446" s="160" t="inlineStr">
        <is>
          <t>443637</t>
        </is>
      </c>
      <c r="H446" s="540" t="n">
        <v>41983</v>
      </c>
      <c r="I446" s="534" t="n">
        <v>31.72</v>
      </c>
      <c r="J446" s="180" t="n"/>
    </row>
    <row r="447" ht="18" customHeight="1" s="59">
      <c r="A447" s="150" t="n">
        <v>444</v>
      </c>
      <c r="B447" s="160" t="inlineStr">
        <is>
          <t>443541</t>
        </is>
      </c>
      <c r="C447" s="540" t="n">
        <v>41984</v>
      </c>
      <c r="D447" s="534" t="n">
        <v>5</v>
      </c>
      <c r="E447" s="145" t="inlineStr">
        <is>
          <t>S G L CAMBODIA</t>
        </is>
      </c>
      <c r="F447" s="142" t="inlineStr">
        <is>
          <t>100119816</t>
        </is>
      </c>
      <c r="G447" s="160" t="inlineStr">
        <is>
          <t>443541</t>
        </is>
      </c>
      <c r="H447" s="540" t="n">
        <v>41984</v>
      </c>
      <c r="I447" s="534" t="n">
        <v>5</v>
      </c>
      <c r="J447" s="180" t="n"/>
    </row>
    <row r="448" ht="18" customHeight="1" s="59">
      <c r="A448" s="150" t="n">
        <v>445</v>
      </c>
      <c r="B448" s="160" t="inlineStr">
        <is>
          <t>443606</t>
        </is>
      </c>
      <c r="C448" s="540" t="n">
        <v>41989</v>
      </c>
      <c r="D448" s="534" t="n">
        <v>47.94</v>
      </c>
      <c r="E448" s="145" t="inlineStr">
        <is>
          <t>S G L CAMBODIA</t>
        </is>
      </c>
      <c r="F448" s="142" t="inlineStr">
        <is>
          <t>100119816</t>
        </is>
      </c>
      <c r="G448" s="160" t="inlineStr">
        <is>
          <t>443606</t>
        </is>
      </c>
      <c r="H448" s="540" t="n">
        <v>41989</v>
      </c>
      <c r="I448" s="534" t="n">
        <v>47.94</v>
      </c>
      <c r="J448" s="180" t="n"/>
    </row>
    <row r="449" ht="18" customHeight="1" s="59">
      <c r="A449" s="150" t="n">
        <v>446</v>
      </c>
      <c r="B449" s="160" t="inlineStr">
        <is>
          <t>443627</t>
        </is>
      </c>
      <c r="C449" s="540" t="n">
        <v>41989</v>
      </c>
      <c r="D449" s="534" t="n">
        <v>40.67</v>
      </c>
      <c r="E449" s="145" t="inlineStr">
        <is>
          <t>S G L CAMBODIA</t>
        </is>
      </c>
      <c r="F449" s="142" t="inlineStr">
        <is>
          <t>100119816</t>
        </is>
      </c>
      <c r="G449" s="160" t="inlineStr">
        <is>
          <t>443627</t>
        </is>
      </c>
      <c r="H449" s="540" t="n">
        <v>41989</v>
      </c>
      <c r="I449" s="534" t="n">
        <v>40.67</v>
      </c>
      <c r="J449" s="180" t="n"/>
    </row>
    <row r="450" ht="18" customHeight="1" s="59">
      <c r="A450" s="150" t="n">
        <v>447</v>
      </c>
      <c r="B450" s="160" t="inlineStr">
        <is>
          <t>443685</t>
        </is>
      </c>
      <c r="C450" s="540" t="n">
        <v>41989</v>
      </c>
      <c r="D450" s="534" t="n">
        <v>52.57</v>
      </c>
      <c r="E450" s="145" t="inlineStr">
        <is>
          <t>S G L CAMBODIA</t>
        </is>
      </c>
      <c r="F450" s="142" t="inlineStr">
        <is>
          <t>100119816</t>
        </is>
      </c>
      <c r="G450" s="160" t="inlineStr">
        <is>
          <t>443685</t>
        </is>
      </c>
      <c r="H450" s="540" t="n">
        <v>41989</v>
      </c>
      <c r="I450" s="534" t="n">
        <v>52.57</v>
      </c>
      <c r="J450" s="180" t="n"/>
    </row>
    <row r="451" ht="18" customHeight="1" s="59">
      <c r="A451" s="150" t="n">
        <v>448</v>
      </c>
      <c r="B451" s="160" t="inlineStr">
        <is>
          <t>443782</t>
        </is>
      </c>
      <c r="C451" s="540" t="n">
        <v>41996</v>
      </c>
      <c r="D451" s="534" t="n">
        <v>26</v>
      </c>
      <c r="E451" s="145" t="inlineStr">
        <is>
          <t>S G L CAMBODIA</t>
        </is>
      </c>
      <c r="F451" s="142" t="inlineStr">
        <is>
          <t>100119816</t>
        </is>
      </c>
      <c r="G451" s="160" t="inlineStr">
        <is>
          <t>443782</t>
        </is>
      </c>
      <c r="H451" s="540" t="n">
        <v>41996</v>
      </c>
      <c r="I451" s="534" t="n">
        <v>26</v>
      </c>
      <c r="J451" s="180" t="n"/>
    </row>
    <row r="452" ht="18" customHeight="1" s="59">
      <c r="A452" s="150" t="n">
        <v>449</v>
      </c>
      <c r="B452" s="160" t="inlineStr">
        <is>
          <t>443809</t>
        </is>
      </c>
      <c r="C452" s="540" t="n">
        <v>41996</v>
      </c>
      <c r="D452" s="534" t="n">
        <v>43.05</v>
      </c>
      <c r="E452" s="145" t="inlineStr">
        <is>
          <t>S G L CAMBODIA</t>
        </is>
      </c>
      <c r="F452" s="142" t="inlineStr">
        <is>
          <t>100119816</t>
        </is>
      </c>
      <c r="G452" s="160" t="inlineStr">
        <is>
          <t>443809</t>
        </is>
      </c>
      <c r="H452" s="540" t="n">
        <v>41996</v>
      </c>
      <c r="I452" s="534" t="n">
        <v>43.05</v>
      </c>
      <c r="J452" s="180" t="n"/>
    </row>
    <row r="453" ht="18" customHeight="1" s="59">
      <c r="A453" s="150" t="n">
        <v>450</v>
      </c>
      <c r="B453" s="160" t="inlineStr">
        <is>
          <t>443817</t>
        </is>
      </c>
      <c r="C453" s="540" t="n">
        <v>41996</v>
      </c>
      <c r="D453" s="534" t="n">
        <v>27.32</v>
      </c>
      <c r="E453" s="145" t="inlineStr">
        <is>
          <t>S G L CAMBODIA</t>
        </is>
      </c>
      <c r="F453" s="142" t="inlineStr">
        <is>
          <t>100119816</t>
        </is>
      </c>
      <c r="G453" s="160" t="inlineStr">
        <is>
          <t>443817</t>
        </is>
      </c>
      <c r="H453" s="540" t="n">
        <v>41996</v>
      </c>
      <c r="I453" s="534" t="n">
        <v>27.32</v>
      </c>
      <c r="J453" s="180" t="n"/>
    </row>
    <row r="454" ht="18" customHeight="1" s="59">
      <c r="A454" s="150" t="n">
        <v>451</v>
      </c>
      <c r="B454" s="160" t="inlineStr">
        <is>
          <t>443886</t>
        </is>
      </c>
      <c r="C454" s="540" t="n">
        <v>42001</v>
      </c>
      <c r="D454" s="534" t="n">
        <v>22.3</v>
      </c>
      <c r="E454" s="145" t="inlineStr">
        <is>
          <t>S G L CAMBODIA</t>
        </is>
      </c>
      <c r="F454" s="142" t="inlineStr">
        <is>
          <t>100119816</t>
        </is>
      </c>
      <c r="G454" s="160" t="inlineStr">
        <is>
          <t>443886</t>
        </is>
      </c>
      <c r="H454" s="540" t="n">
        <v>42001</v>
      </c>
      <c r="I454" s="534" t="n">
        <v>22.3</v>
      </c>
      <c r="J454" s="180" t="n"/>
    </row>
    <row r="455" ht="18" customHeight="1" s="59">
      <c r="A455" s="150" t="n">
        <v>452</v>
      </c>
      <c r="B455" s="160" t="inlineStr">
        <is>
          <t>443897</t>
        </is>
      </c>
      <c r="C455" s="540" t="n">
        <v>42001</v>
      </c>
      <c r="D455" s="534" t="n">
        <v>33.44</v>
      </c>
      <c r="E455" s="145" t="inlineStr">
        <is>
          <t>S G L CAMBODIA</t>
        </is>
      </c>
      <c r="F455" s="142" t="inlineStr">
        <is>
          <t>100119816</t>
        </is>
      </c>
      <c r="G455" s="160" t="inlineStr">
        <is>
          <t>443897</t>
        </is>
      </c>
      <c r="H455" s="540" t="n">
        <v>42001</v>
      </c>
      <c r="I455" s="534" t="n">
        <v>33.44</v>
      </c>
      <c r="J455" s="180" t="n"/>
    </row>
    <row r="456" ht="18" customHeight="1" s="59">
      <c r="A456" s="150" t="n">
        <v>453</v>
      </c>
      <c r="B456" s="160" t="inlineStr">
        <is>
          <t>443951</t>
        </is>
      </c>
      <c r="C456" s="540" t="n">
        <v>42002</v>
      </c>
      <c r="D456" s="534" t="n">
        <v>27.41</v>
      </c>
      <c r="E456" s="145" t="inlineStr">
        <is>
          <t>S G L CAMBODIA</t>
        </is>
      </c>
      <c r="F456" s="142" t="inlineStr">
        <is>
          <t>100119816</t>
        </is>
      </c>
      <c r="G456" s="160" t="inlineStr">
        <is>
          <t>443951</t>
        </is>
      </c>
      <c r="H456" s="540" t="n">
        <v>42002</v>
      </c>
      <c r="I456" s="534" t="n">
        <v>27.41</v>
      </c>
      <c r="J456" s="180" t="n"/>
    </row>
    <row r="457" ht="18" customHeight="1" s="59">
      <c r="A457" s="150" t="n">
        <v>454</v>
      </c>
      <c r="B457" s="160" t="inlineStr">
        <is>
          <t>443953</t>
        </is>
      </c>
      <c r="C457" s="540" t="n">
        <v>42002</v>
      </c>
      <c r="D457" s="534" t="n">
        <v>31.33</v>
      </c>
      <c r="E457" s="145" t="inlineStr">
        <is>
          <t>S G L CAMBODIA</t>
        </is>
      </c>
      <c r="F457" s="142" t="inlineStr">
        <is>
          <t>100119816</t>
        </is>
      </c>
      <c r="G457" s="160" t="inlineStr">
        <is>
          <t>443953</t>
        </is>
      </c>
      <c r="H457" s="540" t="n">
        <v>42002</v>
      </c>
      <c r="I457" s="534" t="n">
        <v>31.33</v>
      </c>
      <c r="J457" s="180" t="n"/>
    </row>
    <row r="458" ht="18" customHeight="1" s="59">
      <c r="A458" s="150" t="n">
        <v>455</v>
      </c>
      <c r="B458" s="160" t="inlineStr">
        <is>
          <t>443954</t>
        </is>
      </c>
      <c r="C458" s="540" t="n">
        <v>42002</v>
      </c>
      <c r="D458" s="534" t="n">
        <v>44.24</v>
      </c>
      <c r="E458" s="145" t="inlineStr">
        <is>
          <t>S G L CAMBODIA</t>
        </is>
      </c>
      <c r="F458" s="142" t="inlineStr">
        <is>
          <t>100119816</t>
        </is>
      </c>
      <c r="G458" s="160" t="inlineStr">
        <is>
          <t>443954</t>
        </is>
      </c>
      <c r="H458" s="540" t="n">
        <v>42002</v>
      </c>
      <c r="I458" s="534" t="n">
        <v>44.24</v>
      </c>
      <c r="J458" s="180" t="n"/>
    </row>
    <row r="459" ht="24" customHeight="1" s="59">
      <c r="A459" s="557" t="inlineStr">
        <is>
          <t>TOTAL 7/2012-02/2015</t>
        </is>
      </c>
      <c r="B459" s="558" t="n"/>
      <c r="C459" s="559" t="n"/>
      <c r="D459" s="560">
        <f>SUM(D8:D458)</f>
        <v/>
      </c>
      <c r="E459" s="561" t="n"/>
      <c r="F459" s="561" t="n"/>
      <c r="G459" s="562" t="n"/>
      <c r="H459" s="559" t="n"/>
      <c r="I459" s="560">
        <f>SUM(I8:I458)</f>
        <v/>
      </c>
      <c r="J459" s="187" t="n"/>
    </row>
  </sheetData>
  <mergeCells count="13">
    <mergeCell ref="A1:J1"/>
    <mergeCell ref="B5:D5"/>
    <mergeCell ref="G6:I6"/>
    <mergeCell ref="A4:D4"/>
    <mergeCell ref="A459:B459"/>
    <mergeCell ref="A5:A7"/>
    <mergeCell ref="E5:I5"/>
    <mergeCell ref="E6:E7"/>
    <mergeCell ref="A2:J2"/>
    <mergeCell ref="J5:J7"/>
    <mergeCell ref="B6:D6"/>
    <mergeCell ref="F6:F7"/>
    <mergeCell ref="A3:E3"/>
  </mergeCells>
  <pageMargins left="0.7" right="0.7" top="0.75" bottom="0.75" header="0.3" footer="0.3"/>
  <pageSetup orientation="portrait" paperSize="9" scale="75" verticalDpi="0"/>
</worksheet>
</file>

<file path=xl/worksheets/sheet12.xml><?xml version="1.0" encoding="utf-8"?>
<worksheet xmlns="http://schemas.openxmlformats.org/spreadsheetml/2006/main">
  <sheetPr codeName="Sheet12">
    <outlinePr summaryBelow="1" summaryRight="1"/>
    <pageSetUpPr/>
  </sheetPr>
  <dimension ref="A1:J38"/>
  <sheetViews>
    <sheetView topLeftCell="A2" workbookViewId="0">
      <selection activeCell="K11" sqref="K11"/>
    </sheetView>
  </sheetViews>
  <sheetFormatPr baseColWidth="8" defaultColWidth="8.77734375" defaultRowHeight="13.2"/>
  <cols>
    <col width="8.77734375" customWidth="1" style="59" min="1" max="1"/>
    <col width="12.5546875" customWidth="1" style="59" min="2" max="2"/>
    <col width="13" customWidth="1" style="59" min="3" max="3"/>
    <col width="13.33203125" customWidth="1" style="59" min="4" max="4"/>
    <col width="12.5546875" customWidth="1" style="59" min="5" max="5"/>
    <col width="12.88671875" customWidth="1" style="59" min="6" max="6"/>
    <col width="12.33203125" customWidth="1" style="59" min="7" max="7"/>
    <col width="15.33203125" customWidth="1" style="59" min="8" max="8"/>
    <col width="12" customWidth="1" style="59" min="9" max="9"/>
    <col width="8.77734375" customWidth="1" style="59" min="10" max="16384"/>
  </cols>
  <sheetData>
    <row r="1" ht="33.6" customHeight="1" s="59">
      <c r="A1" s="423" t="inlineStr">
        <is>
          <t>តារាងឧបសម្ព័ន្ឋ</t>
        </is>
      </c>
      <c r="J1" s="469" t="n"/>
    </row>
    <row r="2" ht="33.6" customHeight="1" s="59">
      <c r="A2" s="423" t="inlineStr">
        <is>
          <t>តារាងប្រៀធៀបវិក្ក័យប័ត្រស្នើសុំបង្វិលសងអាករលើតំលៃបន្ថែម  ( Cross checking )</t>
        </is>
      </c>
      <c r="J2" s="469" t="n"/>
    </row>
    <row r="3" ht="27" customHeight="1" s="59">
      <c r="A3" s="424" t="inlineStr">
        <is>
          <t>នាមករណ៏សហគ្រាស  :  Maurea Garments Corp</t>
        </is>
      </c>
      <c r="F3" s="178" t="n"/>
      <c r="G3" s="178" t="n"/>
      <c r="H3" s="178" t="n"/>
      <c r="I3" s="178" t="n"/>
      <c r="J3" s="179" t="n"/>
    </row>
    <row r="4" ht="27" customHeight="1" s="59">
      <c r="A4" s="384" t="inlineStr">
        <is>
          <t>VAT TIN  : 1 0 0 0 5 2 9 6 7</t>
        </is>
      </c>
      <c r="B4" s="492" t="n"/>
      <c r="C4" s="492" t="n"/>
      <c r="D4" s="492" t="n"/>
      <c r="E4" s="178" t="n"/>
      <c r="F4" s="178" t="n"/>
      <c r="G4" s="178" t="n"/>
      <c r="H4" s="178" t="n"/>
      <c r="I4" s="178" t="n"/>
      <c r="J4" s="179" t="n"/>
    </row>
    <row r="5" ht="25.2" customHeight="1" s="59">
      <c r="A5" s="551" t="inlineStr">
        <is>
          <t>ល.រ</t>
        </is>
      </c>
      <c r="B5" s="412" t="inlineStr">
        <is>
          <t>ក្រុមហ៊ុនស្នើសុំបង្វិលសង</t>
        </is>
      </c>
      <c r="C5" s="488" t="n"/>
      <c r="D5" s="486" t="n"/>
      <c r="E5" s="410" t="inlineStr">
        <is>
          <t>អ្នកផ្គត់ផ្គង់</t>
        </is>
      </c>
      <c r="F5" s="496" t="n"/>
      <c r="G5" s="496" t="n"/>
      <c r="H5" s="496" t="n"/>
      <c r="I5" s="459" t="n"/>
      <c r="J5" s="554" t="inlineStr">
        <is>
          <t>ផ្សេងៗ</t>
        </is>
      </c>
    </row>
    <row r="6" ht="25.2" customHeight="1" s="59">
      <c r="A6" s="533" t="n"/>
      <c r="B6" s="414" t="inlineStr">
        <is>
          <t>វិក័យបត្រ័</t>
        </is>
      </c>
      <c r="C6" s="492" t="n"/>
      <c r="D6" s="494" t="n"/>
      <c r="E6" s="418" t="inlineStr">
        <is>
          <t>សហគ្រាស</t>
        </is>
      </c>
      <c r="F6" s="419" t="inlineStr">
        <is>
          <t>លេខអតប</t>
        </is>
      </c>
      <c r="G6" s="414" t="inlineStr">
        <is>
          <t>វិក័យបត្រ័</t>
        </is>
      </c>
      <c r="H6" s="492" t="n"/>
      <c r="I6" s="494" t="n"/>
      <c r="J6" s="555" t="n"/>
    </row>
    <row r="7" ht="25.2" customHeight="1" s="59">
      <c r="A7" s="460" t="n"/>
      <c r="B7" s="414" t="inlineStr">
        <is>
          <t>លេខ</t>
        </is>
      </c>
      <c r="C7" s="414" t="inlineStr">
        <is>
          <t>ថ្ងៃទី ខែ ឆ្នាំ</t>
        </is>
      </c>
      <c r="D7" s="414" t="inlineStr">
        <is>
          <t>ប្រាក់អាករ</t>
        </is>
      </c>
      <c r="E7" s="494" t="n"/>
      <c r="F7" s="460" t="n"/>
      <c r="G7" s="414" t="inlineStr">
        <is>
          <t>លេខ</t>
        </is>
      </c>
      <c r="H7" s="414" t="inlineStr">
        <is>
          <t>ថ្ងៃទី ខែ ឆ្នាំ</t>
        </is>
      </c>
      <c r="I7" s="414" t="inlineStr">
        <is>
          <t>ប្រាក់អាករ</t>
        </is>
      </c>
      <c r="J7" s="473" t="n"/>
    </row>
    <row r="8" ht="25.2" customHeight="1" s="59">
      <c r="A8" s="188" t="n"/>
      <c r="B8" s="142" t="n"/>
      <c r="C8" s="143" t="n"/>
      <c r="D8" s="534" t="n"/>
      <c r="E8" s="145" t="n"/>
      <c r="F8" s="142" t="n"/>
      <c r="G8" s="142" t="n"/>
      <c r="H8" s="143" t="n"/>
      <c r="I8" s="534" t="n"/>
      <c r="J8" s="180" t="n"/>
    </row>
    <row r="9" ht="25.2" customHeight="1" s="59">
      <c r="A9" s="188" t="n"/>
      <c r="B9" s="142" t="n"/>
      <c r="C9" s="143" t="n"/>
      <c r="D9" s="534" t="n"/>
      <c r="E9" s="145" t="n"/>
      <c r="F9" s="142" t="n"/>
      <c r="G9" s="142" t="n"/>
      <c r="H9" s="143" t="n"/>
      <c r="I9" s="534" t="n"/>
      <c r="J9" s="180" t="n"/>
    </row>
    <row r="10" ht="25.2" customHeight="1" s="59">
      <c r="A10" s="188" t="n"/>
      <c r="B10" s="142" t="n"/>
      <c r="C10" s="143" t="n"/>
      <c r="D10" s="534" t="n"/>
      <c r="E10" s="145" t="n"/>
      <c r="F10" s="142" t="n"/>
      <c r="G10" s="142" t="n"/>
      <c r="H10" s="143" t="n"/>
      <c r="I10" s="534" t="n"/>
      <c r="J10" s="180" t="n"/>
    </row>
    <row r="11" ht="25.2" customHeight="1" s="59">
      <c r="A11" s="188" t="n"/>
      <c r="B11" s="142" t="n"/>
      <c r="C11" s="143" t="n"/>
      <c r="D11" s="534" t="n"/>
      <c r="E11" s="145" t="n"/>
      <c r="F11" s="142" t="n"/>
      <c r="G11" s="142" t="n"/>
      <c r="H11" s="143" t="n"/>
      <c r="I11" s="534" t="n"/>
      <c r="J11" s="180" t="n"/>
    </row>
    <row r="12" ht="25.2" customHeight="1" s="59">
      <c r="A12" s="188" t="n"/>
      <c r="B12" s="142" t="n"/>
      <c r="C12" s="143" t="n"/>
      <c r="D12" s="534" t="n"/>
      <c r="E12" s="145" t="n"/>
      <c r="F12" s="142" t="n"/>
      <c r="G12" s="142" t="n"/>
      <c r="H12" s="143" t="n"/>
      <c r="I12" s="534" t="n"/>
      <c r="J12" s="180" t="n"/>
    </row>
    <row r="13" ht="25.2" customHeight="1" s="59">
      <c r="A13" s="188" t="n"/>
      <c r="B13" s="142" t="n"/>
      <c r="C13" s="143" t="n"/>
      <c r="D13" s="534" t="n"/>
      <c r="E13" s="145" t="n"/>
      <c r="F13" s="142" t="n"/>
      <c r="G13" s="142" t="n"/>
      <c r="H13" s="143" t="n"/>
      <c r="I13" s="534" t="n"/>
      <c r="J13" s="180" t="n"/>
    </row>
    <row r="14" ht="25.2" customHeight="1" s="59">
      <c r="A14" s="188" t="n"/>
      <c r="B14" s="142" t="n"/>
      <c r="C14" s="143" t="n"/>
      <c r="D14" s="534" t="n"/>
      <c r="E14" s="145" t="n"/>
      <c r="F14" s="142" t="n"/>
      <c r="G14" s="142" t="n"/>
      <c r="H14" s="143" t="n"/>
      <c r="I14" s="534" t="n"/>
      <c r="J14" s="180" t="n"/>
    </row>
    <row r="15" ht="25.2" customHeight="1" s="59">
      <c r="A15" s="188" t="n"/>
      <c r="B15" s="155" t="n"/>
      <c r="C15" s="153" t="n"/>
      <c r="D15" s="538" t="n"/>
      <c r="E15" s="145" t="n"/>
      <c r="F15" s="152" t="n"/>
      <c r="G15" s="155" t="n"/>
      <c r="H15" s="153" t="n"/>
      <c r="I15" s="538" t="n"/>
      <c r="J15" s="180" t="n"/>
    </row>
    <row r="16" ht="25.2" customHeight="1" s="59">
      <c r="A16" s="188" t="n"/>
      <c r="B16" s="152" t="n"/>
      <c r="C16" s="153" t="n"/>
      <c r="D16" s="538" t="n"/>
      <c r="E16" s="145" t="n"/>
      <c r="F16" s="152" t="n"/>
      <c r="G16" s="155" t="n"/>
      <c r="H16" s="153" t="n"/>
      <c r="I16" s="538" t="n"/>
      <c r="J16" s="180" t="n"/>
    </row>
    <row r="17" ht="25.2" customHeight="1" s="59">
      <c r="A17" s="188" t="n"/>
      <c r="B17" s="155" t="n"/>
      <c r="C17" s="153" t="n"/>
      <c r="D17" s="538" t="n"/>
      <c r="E17" s="145" t="n"/>
      <c r="F17" s="152" t="n"/>
      <c r="G17" s="155" t="n"/>
      <c r="H17" s="153" t="n"/>
      <c r="I17" s="538" t="n"/>
      <c r="J17" s="180" t="n"/>
    </row>
    <row r="18" ht="25.2" customHeight="1" s="59">
      <c r="A18" s="188" t="n"/>
      <c r="B18" s="155" t="n"/>
      <c r="C18" s="153" t="n"/>
      <c r="D18" s="538" t="n"/>
      <c r="E18" s="145" t="n"/>
      <c r="F18" s="152" t="n"/>
      <c r="G18" s="155" t="n"/>
      <c r="H18" s="153" t="n"/>
      <c r="I18" s="538" t="n"/>
      <c r="J18" s="180" t="n"/>
    </row>
    <row r="19" ht="25.2" customHeight="1" s="59">
      <c r="A19" s="188" t="n"/>
      <c r="B19" s="155" t="n"/>
      <c r="C19" s="153" t="n"/>
      <c r="D19" s="538" t="n"/>
      <c r="E19" s="145" t="n"/>
      <c r="F19" s="152" t="n"/>
      <c r="G19" s="155" t="n"/>
      <c r="H19" s="153" t="n"/>
      <c r="I19" s="538" t="n"/>
      <c r="J19" s="180" t="n"/>
    </row>
    <row r="20" ht="25.2" customHeight="1" s="59">
      <c r="A20" s="188" t="n"/>
      <c r="B20" s="155" t="n"/>
      <c r="C20" s="153" t="n"/>
      <c r="D20" s="538" t="n"/>
      <c r="E20" s="145" t="n"/>
      <c r="F20" s="152" t="n"/>
      <c r="G20" s="155" t="n"/>
      <c r="H20" s="153" t="n"/>
      <c r="I20" s="538" t="n"/>
      <c r="J20" s="180" t="n"/>
    </row>
    <row r="21" ht="25.2" customHeight="1" s="59">
      <c r="A21" s="188" t="n"/>
      <c r="B21" s="155" t="n"/>
      <c r="C21" s="153" t="n"/>
      <c r="D21" s="538" t="n"/>
      <c r="E21" s="145" t="n"/>
      <c r="F21" s="152" t="n"/>
      <c r="G21" s="155" t="n"/>
      <c r="H21" s="153" t="n"/>
      <c r="I21" s="538" t="n"/>
      <c r="J21" s="180" t="n"/>
    </row>
    <row r="22" ht="25.2" customHeight="1" s="59">
      <c r="A22" s="188" t="n"/>
      <c r="B22" s="155" t="n"/>
      <c r="C22" s="153" t="n"/>
      <c r="D22" s="538" t="n"/>
      <c r="E22" s="145" t="n"/>
      <c r="F22" s="152" t="n"/>
      <c r="G22" s="155" t="n"/>
      <c r="H22" s="153" t="n"/>
      <c r="I22" s="538" t="n"/>
      <c r="J22" s="180" t="n"/>
    </row>
    <row r="23" ht="25.2" customHeight="1" s="59">
      <c r="A23" s="188" t="n"/>
      <c r="B23" s="155" t="n"/>
      <c r="C23" s="153" t="n"/>
      <c r="D23" s="538" t="n"/>
      <c r="E23" s="145" t="n"/>
      <c r="F23" s="152" t="n"/>
      <c r="G23" s="155" t="n"/>
      <c r="H23" s="153" t="n"/>
      <c r="I23" s="538" t="n"/>
      <c r="J23" s="180" t="n"/>
    </row>
    <row r="24" ht="25.2" customHeight="1" s="59">
      <c r="A24" s="188" t="n"/>
      <c r="B24" s="155" t="n"/>
      <c r="C24" s="153" t="n"/>
      <c r="D24" s="538" t="n"/>
      <c r="E24" s="145" t="n"/>
      <c r="F24" s="152" t="n"/>
      <c r="G24" s="155" t="n"/>
      <c r="H24" s="153" t="n"/>
      <c r="I24" s="538" t="n"/>
      <c r="J24" s="180" t="n"/>
    </row>
    <row r="25" ht="25.2" customHeight="1" s="59">
      <c r="A25" s="188" t="n"/>
      <c r="B25" s="155" t="n"/>
      <c r="C25" s="153" t="n"/>
      <c r="D25" s="538" t="n"/>
      <c r="E25" s="145" t="n"/>
      <c r="F25" s="152" t="n"/>
      <c r="G25" s="155" t="n"/>
      <c r="H25" s="153" t="n"/>
      <c r="I25" s="538" t="n"/>
      <c r="J25" s="180" t="n"/>
    </row>
    <row r="26" ht="25.2" customHeight="1" s="59">
      <c r="A26" s="188" t="n"/>
      <c r="B26" s="155" t="n"/>
      <c r="C26" s="153" t="n"/>
      <c r="D26" s="538" t="n"/>
      <c r="E26" s="145" t="n"/>
      <c r="F26" s="152" t="n"/>
      <c r="G26" s="155" t="n"/>
      <c r="H26" s="153" t="n"/>
      <c r="I26" s="538" t="n"/>
      <c r="J26" s="180" t="n"/>
    </row>
    <row r="27" ht="25.2" customHeight="1" s="59">
      <c r="A27" s="188" t="n"/>
      <c r="B27" s="157" t="n"/>
      <c r="C27" s="540" t="n"/>
      <c r="D27" s="534" t="n"/>
      <c r="E27" s="159" t="n"/>
      <c r="F27" s="157" t="n"/>
      <c r="G27" s="157" t="n"/>
      <c r="H27" s="540" t="n"/>
      <c r="I27" s="534" t="n"/>
      <c r="J27" s="180" t="n"/>
    </row>
    <row r="28" ht="25.2" customHeight="1" s="59">
      <c r="A28" s="188" t="n"/>
      <c r="B28" s="157" t="n"/>
      <c r="C28" s="540" t="n"/>
      <c r="D28" s="534" t="n"/>
      <c r="E28" s="159" t="n"/>
      <c r="F28" s="157" t="n"/>
      <c r="G28" s="157" t="n"/>
      <c r="H28" s="540" t="n"/>
      <c r="I28" s="534" t="n"/>
      <c r="J28" s="180" t="n"/>
    </row>
    <row r="29" ht="25.2" customHeight="1" s="59">
      <c r="A29" s="188" t="n"/>
      <c r="B29" s="157" t="n"/>
      <c r="C29" s="540" t="n"/>
      <c r="D29" s="534" t="n"/>
      <c r="E29" s="159" t="n"/>
      <c r="F29" s="157" t="n"/>
      <c r="G29" s="157" t="n"/>
      <c r="H29" s="540" t="n"/>
      <c r="I29" s="534" t="n"/>
      <c r="J29" s="180" t="n"/>
    </row>
    <row r="30" ht="25.2" customHeight="1" s="59">
      <c r="A30" s="188" t="n"/>
      <c r="B30" s="157" t="n"/>
      <c r="C30" s="540" t="n"/>
      <c r="D30" s="534" t="n"/>
      <c r="E30" s="159" t="n"/>
      <c r="F30" s="157" t="n"/>
      <c r="G30" s="157" t="n"/>
      <c r="H30" s="540" t="n"/>
      <c r="I30" s="534" t="n"/>
      <c r="J30" s="180" t="n"/>
    </row>
    <row r="31" ht="25.2" customHeight="1" s="59">
      <c r="A31" s="188" t="n"/>
      <c r="B31" s="182" t="n"/>
      <c r="C31" s="540" t="n"/>
      <c r="D31" s="534" t="n"/>
      <c r="E31" s="189" t="n"/>
      <c r="F31" s="182" t="n"/>
      <c r="G31" s="182" t="n"/>
      <c r="H31" s="540" t="n"/>
      <c r="I31" s="534" t="n"/>
      <c r="J31" s="180" t="n"/>
    </row>
    <row r="32" ht="25.2" customHeight="1" s="59">
      <c r="A32" s="188" t="n"/>
      <c r="B32" s="160" t="n"/>
      <c r="C32" s="540" t="n"/>
      <c r="D32" s="534" t="n"/>
      <c r="E32" s="145" t="n"/>
      <c r="F32" s="160" t="n"/>
      <c r="G32" s="160" t="n"/>
      <c r="H32" s="540" t="n"/>
      <c r="I32" s="534" t="n"/>
      <c r="J32" s="180" t="n"/>
    </row>
    <row r="33" ht="25.2" customHeight="1" s="59">
      <c r="A33" s="188" t="n"/>
      <c r="B33" s="160" t="n"/>
      <c r="C33" s="540" t="n"/>
      <c r="D33" s="534" t="n"/>
      <c r="E33" s="142" t="n"/>
      <c r="F33" s="160" t="n"/>
      <c r="G33" s="160" t="n"/>
      <c r="H33" s="540" t="n"/>
      <c r="I33" s="534" t="n"/>
      <c r="J33" s="180" t="n"/>
    </row>
    <row r="34" ht="25.2" customHeight="1" s="59">
      <c r="A34" s="188" t="n"/>
      <c r="B34" s="160" t="n"/>
      <c r="C34" s="540" t="n"/>
      <c r="D34" s="534" t="n"/>
      <c r="E34" s="142" t="n"/>
      <c r="F34" s="160" t="n"/>
      <c r="G34" s="160" t="n"/>
      <c r="H34" s="540" t="n"/>
      <c r="I34" s="534" t="n"/>
      <c r="J34" s="180" t="n"/>
    </row>
    <row r="35" ht="25.2" customHeight="1" s="59">
      <c r="A35" s="188" t="n"/>
      <c r="B35" s="160" t="n"/>
      <c r="C35" s="540" t="n"/>
      <c r="D35" s="534" t="n"/>
      <c r="E35" s="142" t="n"/>
      <c r="F35" s="160" t="n"/>
      <c r="G35" s="160" t="n"/>
      <c r="H35" s="540" t="n"/>
      <c r="I35" s="534" t="n"/>
      <c r="J35" s="180" t="n"/>
    </row>
    <row r="36" ht="25.2" customHeight="1" s="59">
      <c r="A36" s="188" t="n"/>
      <c r="B36" s="160" t="n"/>
      <c r="C36" s="540" t="n"/>
      <c r="D36" s="534" t="n"/>
      <c r="E36" s="142" t="n"/>
      <c r="F36" s="160" t="n"/>
      <c r="G36" s="160" t="n"/>
      <c r="H36" s="540" t="n"/>
      <c r="I36" s="534" t="n"/>
      <c r="J36" s="180" t="n"/>
    </row>
    <row r="37" ht="25.2" customHeight="1" s="59">
      <c r="A37" s="188" t="n"/>
      <c r="B37" s="160" t="n"/>
      <c r="C37" s="540" t="n"/>
      <c r="D37" s="534" t="n"/>
      <c r="E37" s="142" t="n"/>
      <c r="F37" s="160" t="n"/>
      <c r="G37" s="160" t="n"/>
      <c r="H37" s="540" t="n"/>
      <c r="I37" s="534" t="n"/>
      <c r="J37" s="180" t="n"/>
    </row>
    <row r="38" ht="25.2" customHeight="1" s="59">
      <c r="A38" s="190" t="n"/>
      <c r="B38" s="191" t="n"/>
      <c r="C38" s="563" t="n"/>
      <c r="D38" s="564" t="n"/>
      <c r="E38" s="194" t="n"/>
      <c r="F38" s="191" t="n"/>
      <c r="G38" s="191" t="n"/>
      <c r="H38" s="563" t="n"/>
      <c r="I38" s="564" t="n"/>
      <c r="J38" s="195" t="n"/>
    </row>
  </sheetData>
  <mergeCells count="12">
    <mergeCell ref="A1:J1"/>
    <mergeCell ref="B5:D5"/>
    <mergeCell ref="G6:I6"/>
    <mergeCell ref="A4:D4"/>
    <mergeCell ref="A5:A7"/>
    <mergeCell ref="E5:I5"/>
    <mergeCell ref="E6:E7"/>
    <mergeCell ref="A2:J2"/>
    <mergeCell ref="J5:J7"/>
    <mergeCell ref="B6:D6"/>
    <mergeCell ref="F6:F7"/>
    <mergeCell ref="A3:E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 codeName="Sheet13">
    <outlinePr summaryBelow="1" summaryRight="1"/>
    <pageSetUpPr/>
  </sheetPr>
  <dimension ref="A1:O48"/>
  <sheetViews>
    <sheetView topLeftCell="A10" zoomScale="145" zoomScaleNormal="145" workbookViewId="0">
      <selection activeCell="B26" sqref="B26"/>
    </sheetView>
  </sheetViews>
  <sheetFormatPr baseColWidth="8" defaultColWidth="9.109375" defaultRowHeight="14.25" customHeight="1"/>
  <cols>
    <col width="8.109375" customWidth="1" style="565" min="1" max="1"/>
    <col width="7" customWidth="1" style="250" min="2" max="2"/>
    <col width="19.33203125" customWidth="1" style="250" min="3" max="3"/>
    <col width="7.44140625" customWidth="1" style="250" min="4" max="4"/>
    <col width="17.88671875" customWidth="1" style="250" min="5" max="5"/>
    <col width="8.33203125" customWidth="1" style="566" min="6" max="6"/>
    <col width="11.109375" customWidth="1" style="250" min="7" max="7"/>
    <col width="11.88671875" customWidth="1" style="25" min="8" max="8"/>
    <col width="9" customWidth="1" style="250" min="9" max="9"/>
    <col width="5.44140625" customWidth="1" style="250" min="10" max="10"/>
    <col width="8.44140625" customWidth="1" style="250" min="11" max="11"/>
    <col width="4.33203125" customWidth="1" style="250" min="12" max="12"/>
    <col width="13.33203125" customWidth="1" style="250" min="13" max="13"/>
    <col width="15.109375" customWidth="1" style="250" min="14" max="14"/>
    <col width="9.109375" customWidth="1" style="250" min="15" max="16384"/>
  </cols>
  <sheetData>
    <row r="1" ht="23.25" customFormat="1" customHeight="1" s="197">
      <c r="A1" s="433" t="inlineStr">
        <is>
          <t xml:space="preserve"> សៀវភៅទិនានុប្បវត្តិលក់- នាំចេញ</t>
        </is>
      </c>
      <c r="N1" s="196" t="n"/>
    </row>
    <row r="2" ht="22.5" customFormat="1" customHeight="1" s="198">
      <c r="A2" s="434" t="inlineStr">
        <is>
          <t xml:space="preserve"> ខែ​​ មិថុនា ឆ្នាំ ២០១៥</t>
        </is>
      </c>
      <c r="N2" s="196" t="n"/>
    </row>
    <row r="3" ht="22.5" customFormat="1" customHeight="1" s="208">
      <c r="A3" s="199" t="inlineStr">
        <is>
          <t xml:space="preserve">ជី អេវើរហ្រ្គីន( ខេមបូឌា​ ) នីតធីង  </t>
        </is>
      </c>
      <c r="B3" s="200" t="n"/>
      <c r="C3" s="434" t="n"/>
      <c r="D3" s="200" t="n"/>
      <c r="E3" s="434" t="n"/>
      <c r="F3" s="433" t="n"/>
      <c r="G3" s="433" t="n"/>
      <c r="H3" s="433" t="n"/>
      <c r="I3" s="203" t="n"/>
      <c r="J3" s="204" t="n"/>
      <c r="K3" s="199" t="inlineStr">
        <is>
          <t>Vat:100193102</t>
        </is>
      </c>
      <c r="L3" s="205" t="n"/>
      <c r="M3" s="206" t="n"/>
      <c r="N3" s="207" t="n"/>
      <c r="O3" s="207" t="n"/>
    </row>
    <row r="4" ht="18" customFormat="1" customHeight="1" s="217" thickBot="1">
      <c r="A4" s="209" t="inlineStr">
        <is>
          <t xml:space="preserve">ភូមិជ្រៃកោង សង្កាត់ចោមចៅ ខណ្ឌ ពោធិសែនជ័យ ក្រុង ភ្នំពេញ </t>
        </is>
      </c>
      <c r="B4" s="210" t="n"/>
      <c r="C4" s="211" t="n"/>
      <c r="D4" s="212" t="n"/>
      <c r="E4" s="212" t="n"/>
      <c r="F4" s="213" t="n"/>
      <c r="G4" s="213" t="n"/>
      <c r="H4" s="213" t="n"/>
      <c r="I4" s="214" t="n"/>
      <c r="J4" s="206" t="n"/>
      <c r="K4" s="210" t="inlineStr">
        <is>
          <t>Average:</t>
        </is>
      </c>
      <c r="L4" s="215" t="n">
        <v>4088</v>
      </c>
      <c r="M4" s="206" t="n"/>
      <c r="N4" s="216" t="n"/>
      <c r="O4" s="207" t="n"/>
    </row>
    <row r="5" ht="16.5" customFormat="1" customHeight="1" s="217">
      <c r="A5" s="435" t="inlineStr">
        <is>
          <t>វិក្ក័យប័ត្រ</t>
        </is>
      </c>
      <c r="B5" s="567" t="n"/>
      <c r="C5" s="567" t="n"/>
      <c r="D5" s="567" t="n"/>
      <c r="E5" s="567" t="n"/>
      <c r="F5" s="567" t="n"/>
      <c r="G5" s="567" t="n"/>
      <c r="H5" s="567" t="n"/>
      <c r="I5" s="437" t="inlineStr">
        <is>
          <t>ការផ្គត់ផ្គង់</t>
        </is>
      </c>
      <c r="J5" s="567" t="n"/>
      <c r="K5" s="567" t="n"/>
      <c r="L5" s="568" t="n"/>
      <c r="M5" s="218" t="n"/>
    </row>
    <row r="6" ht="14.25" customFormat="1" customHeight="1" s="217">
      <c r="A6" s="219" t="inlineStr">
        <is>
          <t>កាលបរិចេ្ឆទ</t>
        </is>
      </c>
      <c r="B6" s="220" t="inlineStr">
        <is>
          <t>វិក្ក័យប័ត្រ</t>
        </is>
      </c>
      <c r="C6" s="220" t="inlineStr">
        <is>
          <t>អ្នកទិញ</t>
        </is>
      </c>
      <c r="D6" s="220" t="inlineStr">
        <is>
          <t>លេខ អតប</t>
        </is>
      </c>
      <c r="E6" s="220" t="inlineStr">
        <is>
          <t>បរិយាយ</t>
        </is>
      </c>
      <c r="F6" s="438" t="inlineStr">
        <is>
          <t>បរិមាណ</t>
        </is>
      </c>
      <c r="G6" s="459" t="n"/>
      <c r="H6" s="3" t="n"/>
      <c r="I6" s="439" t="inlineStr">
        <is>
          <t>karlk;Cab;Gakr</t>
        </is>
      </c>
      <c r="J6" s="492" t="n"/>
      <c r="K6" s="492" t="n"/>
      <c r="L6" s="494" t="n"/>
      <c r="M6" s="221" t="inlineStr">
        <is>
          <t>សរុបថ្លៃទិញ</t>
        </is>
      </c>
    </row>
    <row r="7" ht="14.25" customFormat="1" customHeight="1" s="217">
      <c r="A7" s="569" t="n"/>
      <c r="B7" s="223" t="n"/>
      <c r="C7" s="223" t="n"/>
      <c r="D7" s="224" t="inlineStr">
        <is>
          <t>TIN</t>
        </is>
      </c>
      <c r="E7" s="225" t="n"/>
      <c r="F7" s="570" t="n"/>
      <c r="G7" s="226" t="inlineStr">
        <is>
          <t>ការផ្គត់ផ្គង់</t>
        </is>
      </c>
      <c r="H7" s="226" t="inlineStr">
        <is>
          <t>ការនាំចេញ</t>
        </is>
      </c>
      <c r="I7" s="444" t="inlineStr">
        <is>
          <t>lk;;»übuKþlCab;Gakr</t>
        </is>
      </c>
      <c r="J7" s="459" t="n"/>
      <c r="K7" s="444" t="inlineStr">
        <is>
          <t>lk;;»üGñkeRbIR)as;</t>
        </is>
      </c>
      <c r="L7" s="459" t="n"/>
      <c r="M7" s="221" t="inlineStr">
        <is>
          <t>រួមទាំអាករ</t>
        </is>
      </c>
    </row>
    <row r="8" ht="14.25" customFormat="1" customHeight="1" s="217">
      <c r="A8" s="571" t="n"/>
      <c r="B8" s="228" t="n"/>
      <c r="C8" s="228" t="n"/>
      <c r="D8" s="229" t="n"/>
      <c r="E8" s="230" t="n"/>
      <c r="F8" s="572" t="n"/>
      <c r="G8" s="231" t="inlineStr">
        <is>
          <t>មិនជាប់អាករ</t>
        </is>
      </c>
      <c r="H8" s="232" t="inlineStr">
        <is>
          <t>អត្រា​​ 0 %</t>
        </is>
      </c>
      <c r="I8" s="438" t="inlineStr">
        <is>
          <t>តំលៃជាប់អាករ</t>
        </is>
      </c>
      <c r="J8" s="438" t="inlineStr">
        <is>
          <t>អាករ</t>
        </is>
      </c>
      <c r="K8" s="438" t="inlineStr">
        <is>
          <t>តំលៃជាប់អាករ</t>
        </is>
      </c>
      <c r="L8" s="438" t="inlineStr">
        <is>
          <t>អាករ</t>
        </is>
      </c>
      <c r="M8" s="234" t="n"/>
    </row>
    <row r="9" ht="14.25" customFormat="1" customHeight="1" s="209">
      <c r="A9" s="573" t="n">
        <v>42160</v>
      </c>
      <c r="B9" s="236" t="inlineStr">
        <is>
          <t>E 55119</t>
        </is>
      </c>
      <c r="C9" s="237" t="inlineStr">
        <is>
          <t>LPP S.A</t>
        </is>
      </c>
      <c r="D9" s="238" t="n"/>
      <c r="E9" s="239" t="inlineStr">
        <is>
          <t>Men's Top</t>
        </is>
      </c>
      <c r="F9" s="574" t="inlineStr">
        <is>
          <t>137 CT</t>
        </is>
      </c>
      <c r="G9" s="240" t="n"/>
      <c r="H9" s="574" t="n">
        <v>41519138</v>
      </c>
      <c r="I9" s="438" t="n"/>
      <c r="J9" s="438" t="n"/>
      <c r="K9" s="240" t="n"/>
      <c r="L9" s="438" t="n"/>
      <c r="M9" s="575">
        <f>G9+H9</f>
        <v/>
      </c>
    </row>
    <row r="10" ht="14.25" customFormat="1" customHeight="1" s="209">
      <c r="A10" s="573" t="n">
        <v>42160</v>
      </c>
      <c r="B10" s="236" t="inlineStr">
        <is>
          <t>E 53624</t>
        </is>
      </c>
      <c r="C10" s="237" t="inlineStr">
        <is>
          <t>PRIMARK</t>
        </is>
      </c>
      <c r="D10" s="238" t="n"/>
      <c r="E10" s="239" t="inlineStr">
        <is>
          <t>See Val Note</t>
        </is>
      </c>
      <c r="F10" s="574" t="inlineStr">
        <is>
          <t>655 CT</t>
        </is>
      </c>
      <c r="G10" s="240" t="n"/>
      <c r="H10" s="574" t="n">
        <v>157610622</v>
      </c>
      <c r="I10" s="438" t="n"/>
      <c r="J10" s="438" t="n"/>
      <c r="K10" s="240" t="n"/>
      <c r="L10" s="438" t="n"/>
      <c r="M10" s="575">
        <f>G10+H10</f>
        <v/>
      </c>
    </row>
    <row r="11" ht="14.25" customFormat="1" customHeight="1" s="209">
      <c r="A11" s="573" t="n">
        <v>42160</v>
      </c>
      <c r="B11" s="236" t="inlineStr">
        <is>
          <t>E 9812</t>
        </is>
      </c>
      <c r="C11" s="237" t="inlineStr">
        <is>
          <t>SMYK SP Z.O.O</t>
        </is>
      </c>
      <c r="D11" s="238" t="n"/>
      <c r="E11" s="239" t="inlineStr">
        <is>
          <t>Girls Knitted Dress</t>
        </is>
      </c>
      <c r="F11" s="574" t="inlineStr">
        <is>
          <t>518 CT</t>
        </is>
      </c>
      <c r="G11" s="240" t="n"/>
      <c r="H11" s="574" t="n">
        <v>75926121</v>
      </c>
      <c r="I11" s="438" t="n"/>
      <c r="J11" s="438" t="n"/>
      <c r="K11" s="240" t="n"/>
      <c r="L11" s="438" t="n"/>
      <c r="M11" s="575">
        <f>G11+H11</f>
        <v/>
      </c>
    </row>
    <row r="12" ht="14.25" customFormat="1" customHeight="1" s="209">
      <c r="A12" s="573" t="n">
        <v>42164</v>
      </c>
      <c r="B12" s="236" t="inlineStr">
        <is>
          <t>E 10122</t>
        </is>
      </c>
      <c r="C12" s="237" t="inlineStr">
        <is>
          <t>SMYK SP Z.O.O</t>
        </is>
      </c>
      <c r="D12" s="238" t="n"/>
      <c r="E12" s="239" t="inlineStr">
        <is>
          <t>Girls Knitted Sweat Shirt</t>
        </is>
      </c>
      <c r="F12" s="574" t="inlineStr">
        <is>
          <t>404 CT</t>
        </is>
      </c>
      <c r="G12" s="240" t="n"/>
      <c r="H12" s="574" t="n">
        <v>109260590</v>
      </c>
      <c r="I12" s="438" t="n"/>
      <c r="J12" s="438" t="n"/>
      <c r="K12" s="240" t="n"/>
      <c r="L12" s="438" t="n"/>
      <c r="M12" s="575">
        <f>G12+H12</f>
        <v/>
      </c>
    </row>
    <row r="13" ht="14.25" customFormat="1" customHeight="1" s="209">
      <c r="A13" s="573" t="n">
        <v>42167</v>
      </c>
      <c r="B13" s="236" t="inlineStr">
        <is>
          <t>E 57854</t>
        </is>
      </c>
      <c r="C13" s="237" t="inlineStr">
        <is>
          <t>PRIMARK</t>
        </is>
      </c>
      <c r="D13" s="238" t="n"/>
      <c r="E13" s="239" t="inlineStr">
        <is>
          <t>Men's Long Sleeve Hoodie</t>
        </is>
      </c>
      <c r="F13" s="574" t="inlineStr">
        <is>
          <t>550 CT</t>
        </is>
      </c>
      <c r="G13" s="240" t="n"/>
      <c r="H13" s="574" t="n">
        <v>136860570</v>
      </c>
      <c r="I13" s="438" t="n"/>
      <c r="J13" s="438" t="n"/>
      <c r="K13" s="240" t="n"/>
      <c r="L13" s="438" t="n"/>
      <c r="M13" s="575">
        <f>G13+H13</f>
        <v/>
      </c>
    </row>
    <row r="14" ht="14.25" customFormat="1" customHeight="1" s="209">
      <c r="A14" s="573" t="n">
        <v>42167</v>
      </c>
      <c r="B14" s="236" t="inlineStr">
        <is>
          <t>E 57078</t>
        </is>
      </c>
      <c r="C14" s="237" t="inlineStr">
        <is>
          <t>LPP S.A</t>
        </is>
      </c>
      <c r="D14" s="238" t="n"/>
      <c r="E14" s="239" t="inlineStr">
        <is>
          <t>Men's Top</t>
        </is>
      </c>
      <c r="F14" s="574" t="inlineStr">
        <is>
          <t>1094 CT</t>
        </is>
      </c>
      <c r="G14" s="240" t="n"/>
      <c r="H14" s="574" t="n">
        <v>189450332</v>
      </c>
      <c r="I14" s="438" t="n"/>
      <c r="J14" s="438" t="n"/>
      <c r="K14" s="240" t="n"/>
      <c r="L14" s="438" t="n"/>
      <c r="M14" s="575">
        <f>G14+H14</f>
        <v/>
      </c>
    </row>
    <row r="15" ht="14.25" customFormat="1" customHeight="1" s="209">
      <c r="A15" s="573" t="n">
        <v>42174</v>
      </c>
      <c r="B15" s="236" t="inlineStr">
        <is>
          <t>E 60607</t>
        </is>
      </c>
      <c r="C15" s="237" t="inlineStr">
        <is>
          <t>CAPRI SRL</t>
        </is>
      </c>
      <c r="D15" s="238" t="n"/>
      <c r="E15" s="239" t="inlineStr">
        <is>
          <t>Men's Hoody</t>
        </is>
      </c>
      <c r="F15" s="574" t="inlineStr">
        <is>
          <t>827 CT</t>
        </is>
      </c>
      <c r="G15" s="240" t="n"/>
      <c r="H15" s="574" t="n">
        <v>267888456</v>
      </c>
      <c r="I15" s="438" t="n"/>
      <c r="J15" s="438" t="n"/>
      <c r="K15" s="240" t="n"/>
      <c r="L15" s="438" t="n"/>
      <c r="M15" s="575">
        <f>G15+H15</f>
        <v/>
      </c>
    </row>
    <row r="16" ht="14.25" customFormat="1" customHeight="1" s="209">
      <c r="A16" s="573" t="n">
        <v>42174</v>
      </c>
      <c r="B16" s="236" t="inlineStr">
        <is>
          <t>E 59730</t>
        </is>
      </c>
      <c r="C16" s="237" t="inlineStr">
        <is>
          <t>LPP S.A</t>
        </is>
      </c>
      <c r="D16" s="238" t="n"/>
      <c r="E16" s="237" t="inlineStr">
        <is>
          <t>Men's Jogging Top</t>
        </is>
      </c>
      <c r="F16" s="574" t="inlineStr">
        <is>
          <t>815 CT</t>
        </is>
      </c>
      <c r="G16" s="240" t="n"/>
      <c r="H16" s="574" t="n">
        <v>233561904</v>
      </c>
      <c r="I16" s="438" t="n"/>
      <c r="J16" s="438" t="n"/>
      <c r="K16" s="240" t="n"/>
      <c r="L16" s="438" t="n"/>
      <c r="M16" s="575">
        <f>G16+H16</f>
        <v/>
      </c>
    </row>
    <row r="17" ht="14.25" customFormat="1" customHeight="1" s="209">
      <c r="A17" s="573" t="n">
        <v>42174</v>
      </c>
      <c r="B17" s="236" t="inlineStr">
        <is>
          <t>E 60079</t>
        </is>
      </c>
      <c r="C17" s="237" t="inlineStr">
        <is>
          <t>LPP S.A</t>
        </is>
      </c>
      <c r="D17" s="238" t="n"/>
      <c r="E17" s="239" t="inlineStr">
        <is>
          <t>Men's Sweater +Top</t>
        </is>
      </c>
      <c r="F17" s="574" t="inlineStr">
        <is>
          <t>400 CT</t>
        </is>
      </c>
      <c r="G17" s="240" t="n"/>
      <c r="H17" s="574" t="n">
        <v>106100285</v>
      </c>
      <c r="I17" s="438" t="n"/>
      <c r="J17" s="438" t="n"/>
      <c r="K17" s="240" t="n"/>
      <c r="L17" s="438" t="n"/>
      <c r="M17" s="575">
        <f>G17+H17</f>
        <v/>
      </c>
    </row>
    <row r="18" ht="14.25" customFormat="1" customHeight="1" s="209">
      <c r="A18" s="573" t="n">
        <v>42175</v>
      </c>
      <c r="B18" s="236" t="inlineStr">
        <is>
          <t>E 61426</t>
        </is>
      </c>
      <c r="C18" s="237" t="inlineStr">
        <is>
          <t>VISAGE LIMITED</t>
        </is>
      </c>
      <c r="D18" s="238" t="n"/>
      <c r="E18" s="239" t="inlineStr">
        <is>
          <t>Men's Pari / Monica / Leyton Crew</t>
        </is>
      </c>
      <c r="F18" s="574" t="inlineStr">
        <is>
          <t>556 CT</t>
        </is>
      </c>
      <c r="G18" s="240" t="n"/>
      <c r="H18" s="574" t="n">
        <v>145296432</v>
      </c>
      <c r="I18" s="438" t="n"/>
      <c r="J18" s="438" t="n"/>
      <c r="K18" s="240" t="n"/>
      <c r="L18" s="438" t="n"/>
      <c r="M18" s="575">
        <f>G18+H18</f>
        <v/>
      </c>
    </row>
    <row r="19" ht="14.25" customFormat="1" customHeight="1" s="209">
      <c r="A19" s="573" t="n">
        <v>42175</v>
      </c>
      <c r="B19" s="236" t="inlineStr">
        <is>
          <t>E 61432</t>
        </is>
      </c>
      <c r="C19" s="237" t="inlineStr">
        <is>
          <t>PRIMARK STORES LIMITED</t>
        </is>
      </c>
      <c r="D19" s="238" t="n"/>
      <c r="E19" s="239" t="inlineStr">
        <is>
          <t>See Val Note</t>
        </is>
      </c>
      <c r="F19" s="574" t="inlineStr">
        <is>
          <t>1220 CT</t>
        </is>
      </c>
      <c r="G19" s="240" t="n"/>
      <c r="H19" s="574" t="n">
        <v>299682480</v>
      </c>
      <c r="I19" s="438" t="n"/>
      <c r="J19" s="438" t="n"/>
      <c r="K19" s="240" t="n"/>
      <c r="L19" s="438" t="n"/>
      <c r="M19" s="575">
        <f>G19+H19</f>
        <v/>
      </c>
    </row>
    <row r="20" ht="14.25" customFormat="1" customHeight="1" s="209">
      <c r="A20" s="573" t="n">
        <v>42181</v>
      </c>
      <c r="B20" s="236" t="inlineStr">
        <is>
          <t>E 63424</t>
        </is>
      </c>
      <c r="C20" s="237" t="inlineStr">
        <is>
          <t>PRIMARK US CORP</t>
        </is>
      </c>
      <c r="D20" s="238" t="n"/>
      <c r="E20" s="239" t="inlineStr">
        <is>
          <t>Men Chest Print Zip</t>
        </is>
      </c>
      <c r="F20" s="574" t="inlineStr">
        <is>
          <t>37 CT</t>
        </is>
      </c>
      <c r="G20" s="240" t="n"/>
      <c r="H20" s="574" t="n">
        <v>6493691</v>
      </c>
      <c r="I20" s="438" t="n"/>
      <c r="J20" s="438" t="n"/>
      <c r="K20" s="240" t="n"/>
      <c r="L20" s="438" t="n"/>
      <c r="M20" s="575">
        <f>G20+H20</f>
        <v/>
      </c>
    </row>
    <row r="21" ht="14.25" customFormat="1" customHeight="1" s="209">
      <c r="A21" s="573" t="n">
        <v>42181</v>
      </c>
      <c r="B21" s="236" t="inlineStr">
        <is>
          <t>E 62715</t>
        </is>
      </c>
      <c r="C21" s="237" t="inlineStr">
        <is>
          <t>LPP S.A</t>
        </is>
      </c>
      <c r="D21" s="238" t="n"/>
      <c r="E21" s="239" t="inlineStr">
        <is>
          <t>Men's Top</t>
        </is>
      </c>
      <c r="F21" s="574" t="inlineStr">
        <is>
          <t>145 CT</t>
        </is>
      </c>
      <c r="G21" s="240" t="n"/>
      <c r="H21" s="574" t="n">
        <v>26361287</v>
      </c>
      <c r="I21" s="438" t="n"/>
      <c r="J21" s="438" t="n"/>
      <c r="K21" s="240" t="n"/>
      <c r="L21" s="438" t="n"/>
      <c r="M21" s="575">
        <f>G21+H21</f>
        <v/>
      </c>
    </row>
    <row r="22" ht="20.25" customFormat="1" customHeight="1" s="209">
      <c r="A22" s="573" t="n">
        <v>42181</v>
      </c>
      <c r="B22" s="236" t="inlineStr">
        <is>
          <t>E 63568</t>
        </is>
      </c>
      <c r="C22" s="237" t="inlineStr">
        <is>
          <t>VISAGE LIMITED</t>
        </is>
      </c>
      <c r="D22" s="238" t="n"/>
      <c r="E22" s="239" t="inlineStr">
        <is>
          <t>Men's Morgan Crew + Connect Crew+ Leyton</t>
        </is>
      </c>
      <c r="F22" s="574" t="inlineStr">
        <is>
          <t>338 CT</t>
        </is>
      </c>
      <c r="G22" s="240" t="n"/>
      <c r="H22" s="574" t="n">
        <v>94840834</v>
      </c>
      <c r="I22" s="438" t="n"/>
      <c r="J22" s="438" t="n"/>
      <c r="K22" s="240" t="n"/>
      <c r="L22" s="438" t="n"/>
      <c r="M22" s="575">
        <f>G22+H22</f>
        <v/>
      </c>
    </row>
    <row r="23" ht="14.25" customFormat="1" customHeight="1" s="243">
      <c r="A23" s="576">
        <f>L4</f>
        <v/>
      </c>
      <c r="B23" s="496" t="n"/>
      <c r="C23" s="496" t="n"/>
      <c r="D23" s="459" t="n"/>
      <c r="E23" s="241" t="inlineStr">
        <is>
          <t>Riel</t>
        </is>
      </c>
      <c r="F23" s="577">
        <f>SUM(F9:F22)</f>
        <v/>
      </c>
      <c r="G23" s="242" t="n"/>
      <c r="H23" s="578">
        <f>SUM(H9:H22)</f>
        <v/>
      </c>
      <c r="I23" s="9" t="n"/>
      <c r="J23" s="9" t="n"/>
      <c r="K23" s="9" t="n"/>
      <c r="L23" s="9" t="n"/>
      <c r="M23" s="579">
        <f>SUM(M9:M22)</f>
        <v/>
      </c>
    </row>
    <row r="24" ht="14.25" customFormat="1" customHeight="1" s="243" thickBot="1">
      <c r="A24" s="580" t="inlineStr">
        <is>
          <t>Total USD</t>
        </is>
      </c>
      <c r="B24" s="581" t="n"/>
      <c r="C24" s="581" t="n"/>
      <c r="D24" s="582" t="n"/>
      <c r="E24" s="244" t="inlineStr">
        <is>
          <t>USD</t>
        </is>
      </c>
      <c r="F24" s="583" t="n"/>
      <c r="G24" s="13">
        <f>G23/L4</f>
        <v/>
      </c>
      <c r="H24" s="584">
        <f>H23/L4</f>
        <v/>
      </c>
      <c r="I24" s="585">
        <f>I23*4034</f>
        <v/>
      </c>
      <c r="J24" s="585">
        <f>J23*4034</f>
        <v/>
      </c>
      <c r="K24" s="585">
        <f>K23*4034</f>
        <v/>
      </c>
      <c r="L24" s="585">
        <f>L23*4034</f>
        <v/>
      </c>
      <c r="M24" s="586">
        <f>M23/L4</f>
        <v/>
      </c>
    </row>
    <row r="25" ht="15.75" customFormat="1" customHeight="1" s="247">
      <c r="A25" s="587" t="n"/>
      <c r="B25" s="246" t="n"/>
      <c r="C25" s="246" t="n"/>
      <c r="D25" s="246" t="n"/>
      <c r="E25" s="246" t="n"/>
      <c r="F25" s="588" t="n"/>
      <c r="G25" s="246" t="inlineStr">
        <is>
          <t>Box 12</t>
        </is>
      </c>
      <c r="H25" s="18" t="inlineStr">
        <is>
          <t>Box 13</t>
        </is>
      </c>
      <c r="I25" s="246" t="inlineStr">
        <is>
          <t>Box 14</t>
        </is>
      </c>
      <c r="J25" s="246" t="inlineStr">
        <is>
          <t>Box 15</t>
        </is>
      </c>
      <c r="K25" s="246" t="inlineStr">
        <is>
          <t>Box 14</t>
        </is>
      </c>
      <c r="L25" s="246" t="inlineStr">
        <is>
          <t>Box 15</t>
        </is>
      </c>
      <c r="M25" s="246" t="n"/>
    </row>
    <row r="26" ht="14.25" customHeight="1" s="59">
      <c r="A26" s="589" t="n"/>
      <c r="B26" s="249" t="n"/>
      <c r="C26" s="249" t="n"/>
      <c r="D26" s="249" t="n"/>
      <c r="E26" s="249" t="n"/>
      <c r="F26" s="590" t="n"/>
      <c r="G26" s="249" t="n"/>
      <c r="H26" s="431" t="inlineStr">
        <is>
          <t>Approved By :</t>
        </is>
      </c>
    </row>
    <row r="27" ht="19.5" customHeight="1" s="59">
      <c r="H27" s="432" t="n"/>
      <c r="N27" s="591">
        <f>H23*1%</f>
        <v/>
      </c>
    </row>
    <row r="28" hidden="1" ht="18" customHeight="1" s="59">
      <c r="H28" s="592">
        <f>H24*1%</f>
        <v/>
      </c>
      <c r="I28" s="253" t="n"/>
      <c r="J28" s="593" t="n"/>
      <c r="K28" s="594" t="n"/>
      <c r="L28" s="594" t="n"/>
    </row>
    <row r="29" ht="14.25" customHeight="1" s="59">
      <c r="G29" s="250" t="inlineStr">
        <is>
          <t>Sales</t>
        </is>
      </c>
      <c r="H29" s="255" t="n"/>
      <c r="I29" s="441" t="n"/>
      <c r="L29" s="255" t="n"/>
    </row>
    <row r="30" ht="14.25" customHeight="1" s="59">
      <c r="C30" s="23" t="n"/>
      <c r="D30" s="256" t="n"/>
      <c r="E30" s="256" t="n"/>
      <c r="F30" s="595" t="n"/>
      <c r="G30" s="596" t="inlineStr">
        <is>
          <t>July</t>
        </is>
      </c>
      <c r="H30" s="597">
        <f>'Sale - Jul'!H30</f>
        <v/>
      </c>
      <c r="I30" s="598" t="inlineStr">
        <is>
          <t>21 invoices</t>
        </is>
      </c>
    </row>
    <row r="31" ht="14.25" customHeight="1" s="59">
      <c r="F31" s="566" t="n"/>
      <c r="G31" s="596" t="inlineStr">
        <is>
          <t>Aug</t>
        </is>
      </c>
      <c r="H31" s="599">
        <f>'Sale - Aug'!I47</f>
        <v/>
      </c>
      <c r="I31" s="598" t="inlineStr">
        <is>
          <t>38 invoices</t>
        </is>
      </c>
    </row>
    <row r="32" ht="14.25" customHeight="1" s="59">
      <c r="C32" s="258" t="n"/>
      <c r="D32" s="259" t="n"/>
      <c r="E32" s="260" t="n"/>
      <c r="F32" s="259" t="n"/>
      <c r="G32" s="596" t="inlineStr">
        <is>
          <t>June</t>
        </is>
      </c>
      <c r="H32" s="600">
        <f>H23</f>
        <v/>
      </c>
      <c r="I32" s="598" t="inlineStr">
        <is>
          <t>14 invoices</t>
        </is>
      </c>
      <c r="J32" s="29" t="n"/>
      <c r="K32" s="29" t="n"/>
    </row>
    <row r="33" ht="14.25" customHeight="1" s="59" thickBot="1">
      <c r="F33" s="566" t="n"/>
      <c r="G33" s="250" t="inlineStr">
        <is>
          <t>Total:</t>
        </is>
      </c>
      <c r="H33" s="601">
        <f>SUM(H30:H32)</f>
        <v/>
      </c>
      <c r="I33" s="31">
        <f>14+38+21</f>
        <v/>
      </c>
      <c r="J33" s="31" t="n"/>
      <c r="K33" s="243" t="n"/>
    </row>
    <row r="34" ht="14.25" customHeight="1" s="59" thickTop="1">
      <c r="H34" s="27" t="n"/>
      <c r="I34" s="602" t="n"/>
      <c r="J34" s="243" t="n"/>
      <c r="K34" s="243" t="n"/>
    </row>
    <row r="35" ht="14.25" customHeight="1" s="59">
      <c r="H35" s="603" t="n"/>
      <c r="I35" s="598" t="n"/>
      <c r="J35" s="243" t="n"/>
      <c r="K35" s="243" t="n"/>
    </row>
    <row r="36" ht="14.25" customHeight="1" s="59">
      <c r="H36" s="604" t="n"/>
      <c r="J36" s="243" t="n"/>
      <c r="K36" s="243" t="n"/>
      <c r="M36" s="605" t="n"/>
    </row>
    <row r="37" hidden="1" ht="14.25" customHeight="1" s="59">
      <c r="H37" s="606">
        <f>H24*1%</f>
        <v/>
      </c>
    </row>
    <row r="38" ht="14.25" customHeight="1" s="59">
      <c r="H38" s="29" t="n"/>
      <c r="I38" s="243" t="n"/>
    </row>
    <row r="39" ht="14.25" customHeight="1" s="59">
      <c r="H39" s="29" t="n"/>
    </row>
    <row r="40" ht="14.25" customHeight="1" s="59">
      <c r="H40" s="29" t="n"/>
    </row>
    <row r="41" ht="14.25" customHeight="1" s="59">
      <c r="H41" s="29" t="n"/>
    </row>
    <row r="42" ht="14.25" customHeight="1" s="59">
      <c r="H42" s="598" t="n"/>
    </row>
    <row r="43" ht="14.25" customHeight="1" s="59">
      <c r="H43" s="29" t="n"/>
    </row>
    <row r="44" ht="14.25" customHeight="1" s="59">
      <c r="H44" s="29" t="n"/>
    </row>
    <row r="45" ht="14.25" customHeight="1" s="59">
      <c r="H45" s="29" t="n"/>
    </row>
    <row r="46" ht="14.25" customHeight="1" s="59">
      <c r="H46" s="29" t="n"/>
    </row>
    <row r="47" ht="14.25" customHeight="1" s="59">
      <c r="H47" s="29" t="n"/>
    </row>
    <row r="48" ht="14.25" customHeight="1" s="59">
      <c r="H48" s="29" t="n"/>
    </row>
  </sheetData>
  <mergeCells count="15">
    <mergeCell ref="A23:D23"/>
    <mergeCell ref="K7:L7"/>
    <mergeCell ref="A1:M1"/>
    <mergeCell ref="I29:K29"/>
    <mergeCell ref="I7:J7"/>
    <mergeCell ref="I6:L6"/>
    <mergeCell ref="H27:M27"/>
    <mergeCell ref="H37:I37"/>
    <mergeCell ref="A24:D24"/>
    <mergeCell ref="H36:I36"/>
    <mergeCell ref="A5:H5"/>
    <mergeCell ref="F6:G6"/>
    <mergeCell ref="A2:M2"/>
    <mergeCell ref="H26:M26"/>
    <mergeCell ref="I5:L5"/>
  </mergeCells>
  <pageMargins left="0.45" right="0.16" top="0.51" bottom="0.5" header="0.46" footer="0.2"/>
  <pageSetup orientation="landscape" verticalDpi="0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codeName="Sheet14">
    <outlinePr summaryBelow="1" summaryRight="1"/>
    <pageSetUpPr/>
  </sheetPr>
  <dimension ref="A1:O55"/>
  <sheetViews>
    <sheetView topLeftCell="A16" zoomScale="145" zoomScaleNormal="145" workbookViewId="0">
      <selection activeCell="D32" sqref="D32"/>
    </sheetView>
  </sheetViews>
  <sheetFormatPr baseColWidth="8" defaultColWidth="9.109375" defaultRowHeight="14.25" customHeight="1"/>
  <cols>
    <col width="8.109375" customWidth="1" style="565" min="1" max="1"/>
    <col width="7" customWidth="1" style="250" min="2" max="2"/>
    <col width="19.33203125" customWidth="1" style="250" min="3" max="3"/>
    <col width="7.44140625" customWidth="1" style="250" min="4" max="4"/>
    <col width="17.88671875" customWidth="1" style="250" min="5" max="5"/>
    <col width="8.33203125" customWidth="1" style="566" min="6" max="6"/>
    <col width="11.109375" customWidth="1" style="250" min="7" max="7"/>
    <col width="11.88671875" customWidth="1" style="25" min="8" max="8"/>
    <col width="9" customWidth="1" style="250" min="9" max="9"/>
    <col width="5.44140625" customWidth="1" style="250" min="10" max="10"/>
    <col width="8.44140625" customWidth="1" style="250" min="11" max="11"/>
    <col width="4.33203125" customWidth="1" style="250" min="12" max="12"/>
    <col width="13.33203125" customWidth="1" style="250" min="13" max="13"/>
    <col width="15.109375" customWidth="1" style="250" min="14" max="14"/>
    <col width="9.109375" customWidth="1" style="250" min="15" max="16384"/>
  </cols>
  <sheetData>
    <row r="1" ht="23.25" customFormat="1" customHeight="1" s="197">
      <c r="A1" s="433" t="inlineStr">
        <is>
          <t xml:space="preserve"> សៀវភៅទិនានុប្បវត្តិលក់- នាំចេញ</t>
        </is>
      </c>
      <c r="N1" s="196" t="n"/>
    </row>
    <row r="2" ht="22.5" customFormat="1" customHeight="1" s="198">
      <c r="A2" s="434" t="inlineStr">
        <is>
          <t xml:space="preserve"> ខែ​​ កក្កដា ឆ្នាំ ២០១៥</t>
        </is>
      </c>
      <c r="N2" s="196" t="n"/>
    </row>
    <row r="3" ht="22.5" customFormat="1" customHeight="1" s="208">
      <c r="A3" s="199" t="inlineStr">
        <is>
          <t xml:space="preserve">ជី អេវើរហ្រ្គីន( ខេមបូឌា​ ) នីតធីង  </t>
        </is>
      </c>
      <c r="B3" s="200" t="n"/>
      <c r="C3" s="434" t="n"/>
      <c r="D3" s="200" t="n"/>
      <c r="E3" s="434" t="n"/>
      <c r="F3" s="433" t="n"/>
      <c r="G3" s="433" t="n"/>
      <c r="H3" s="433" t="n"/>
      <c r="I3" s="203" t="n"/>
      <c r="J3" s="204" t="n"/>
      <c r="K3" s="199" t="inlineStr">
        <is>
          <t>Vat:100193102</t>
        </is>
      </c>
      <c r="L3" s="205" t="n"/>
      <c r="M3" s="206" t="n"/>
      <c r="N3" s="207" t="n"/>
      <c r="O3" s="207" t="n"/>
    </row>
    <row r="4" ht="18" customFormat="1" customHeight="1" s="217" thickBot="1">
      <c r="A4" s="209" t="inlineStr">
        <is>
          <t xml:space="preserve">ភូមិជ្រៃកោង សង្កាត់ចោមចៅ ខណ្ឌ ពោធិសែនជ័យ ក្រុង ភ្នំពេញ </t>
        </is>
      </c>
      <c r="B4" s="210" t="n"/>
      <c r="C4" s="211" t="n"/>
      <c r="D4" s="212" t="n"/>
      <c r="E4" s="212" t="n"/>
      <c r="F4" s="213" t="n"/>
      <c r="G4" s="213" t="n"/>
      <c r="H4" s="213" t="n"/>
      <c r="I4" s="214" t="n"/>
      <c r="J4" s="206" t="n"/>
      <c r="K4" s="210" t="inlineStr">
        <is>
          <t>Average:</t>
        </is>
      </c>
      <c r="L4" s="215" t="n">
        <v>4099</v>
      </c>
      <c r="M4" s="206" t="n"/>
      <c r="N4" s="216" t="n"/>
      <c r="O4" s="207" t="n"/>
    </row>
    <row r="5" ht="16.5" customFormat="1" customHeight="1" s="217">
      <c r="A5" s="435" t="inlineStr">
        <is>
          <t>វិក្ក័យប័ត្រ</t>
        </is>
      </c>
      <c r="B5" s="567" t="n"/>
      <c r="C5" s="567" t="n"/>
      <c r="D5" s="567" t="n"/>
      <c r="E5" s="567" t="n"/>
      <c r="F5" s="567" t="n"/>
      <c r="G5" s="567" t="n"/>
      <c r="H5" s="567" t="n"/>
      <c r="I5" s="437" t="inlineStr">
        <is>
          <t>ការផ្គត់ផ្គង់</t>
        </is>
      </c>
      <c r="J5" s="567" t="n"/>
      <c r="K5" s="567" t="n"/>
      <c r="L5" s="568" t="n"/>
      <c r="M5" s="218" t="n"/>
    </row>
    <row r="6" ht="14.25" customFormat="1" customHeight="1" s="217">
      <c r="A6" s="219" t="inlineStr">
        <is>
          <t>កាលបរិចេ្ឆទ</t>
        </is>
      </c>
      <c r="B6" s="220" t="inlineStr">
        <is>
          <t>វិក្ក័យប័ត្រ</t>
        </is>
      </c>
      <c r="C6" s="220" t="inlineStr">
        <is>
          <t>អ្នកទិញ</t>
        </is>
      </c>
      <c r="D6" s="220" t="inlineStr">
        <is>
          <t>លេខ អតប</t>
        </is>
      </c>
      <c r="E6" s="220" t="inlineStr">
        <is>
          <t>បរិយាយ</t>
        </is>
      </c>
      <c r="F6" s="438" t="inlineStr">
        <is>
          <t>បរិមាណ</t>
        </is>
      </c>
      <c r="G6" s="459" t="n"/>
      <c r="H6" s="3" t="n"/>
      <c r="I6" s="439" t="inlineStr">
        <is>
          <t>karlk;Cab;Gakr</t>
        </is>
      </c>
      <c r="J6" s="492" t="n"/>
      <c r="K6" s="492" t="n"/>
      <c r="L6" s="494" t="n"/>
      <c r="M6" s="221" t="inlineStr">
        <is>
          <t>សរុបថ្លៃទិញ</t>
        </is>
      </c>
    </row>
    <row r="7" ht="14.25" customFormat="1" customHeight="1" s="217">
      <c r="A7" s="569" t="n"/>
      <c r="B7" s="223" t="n"/>
      <c r="C7" s="223" t="n"/>
      <c r="D7" s="224" t="inlineStr">
        <is>
          <t>TIN</t>
        </is>
      </c>
      <c r="E7" s="225" t="n"/>
      <c r="F7" s="570" t="n"/>
      <c r="G7" s="226" t="inlineStr">
        <is>
          <t>ការផ្គត់ផ្គង់</t>
        </is>
      </c>
      <c r="H7" s="226" t="inlineStr">
        <is>
          <t>ការនាំចេញ</t>
        </is>
      </c>
      <c r="I7" s="444" t="inlineStr">
        <is>
          <t>lk;;»übuKþlCab;Gakr</t>
        </is>
      </c>
      <c r="J7" s="459" t="n"/>
      <c r="K7" s="444" t="inlineStr">
        <is>
          <t>lk;;»üGñkeRbIR)as;</t>
        </is>
      </c>
      <c r="L7" s="459" t="n"/>
      <c r="M7" s="221" t="inlineStr">
        <is>
          <t>រួមទាំអាករ</t>
        </is>
      </c>
    </row>
    <row r="8" ht="14.25" customFormat="1" customHeight="1" s="217">
      <c r="A8" s="571" t="n"/>
      <c r="B8" s="228" t="n"/>
      <c r="C8" s="228" t="n"/>
      <c r="D8" s="229" t="n"/>
      <c r="E8" s="230" t="n"/>
      <c r="F8" s="572" t="n"/>
      <c r="G8" s="231" t="inlineStr">
        <is>
          <t>មិនជាប់អាករ</t>
        </is>
      </c>
      <c r="H8" s="232" t="inlineStr">
        <is>
          <t>អត្រា​​ 0 %</t>
        </is>
      </c>
      <c r="I8" s="438" t="inlineStr">
        <is>
          <t>តំលៃជាប់អាករ</t>
        </is>
      </c>
      <c r="J8" s="438" t="inlineStr">
        <is>
          <t>អាករ</t>
        </is>
      </c>
      <c r="K8" s="438" t="inlineStr">
        <is>
          <t>តំលៃជាប់អាករ</t>
        </is>
      </c>
      <c r="L8" s="438" t="inlineStr">
        <is>
          <t>អាករ</t>
        </is>
      </c>
      <c r="M8" s="234" t="n"/>
    </row>
    <row r="9" ht="14.25" customFormat="1" customHeight="1" s="209">
      <c r="A9" s="573" t="n">
        <v>42188</v>
      </c>
      <c r="B9" s="236" t="inlineStr">
        <is>
          <t>E 65884</t>
        </is>
      </c>
      <c r="C9" s="237" t="inlineStr">
        <is>
          <t>LPP S.A</t>
        </is>
      </c>
      <c r="D9" s="238" t="n"/>
      <c r="E9" s="239" t="inlineStr">
        <is>
          <t>Men's Jogging Top</t>
        </is>
      </c>
      <c r="F9" s="574" t="inlineStr">
        <is>
          <t>1841 CT</t>
        </is>
      </c>
      <c r="G9" s="240" t="n"/>
      <c r="H9" s="574" t="n">
        <v>469164366</v>
      </c>
      <c r="I9" s="438" t="n"/>
      <c r="J9" s="438" t="n"/>
      <c r="K9" s="240" t="n"/>
      <c r="L9" s="438" t="n"/>
      <c r="M9" s="575">
        <f>G9+H9</f>
        <v/>
      </c>
    </row>
    <row r="10" ht="14.25" customFormat="1" customHeight="1" s="209">
      <c r="A10" s="573" t="n">
        <v>42188</v>
      </c>
      <c r="B10" s="236" t="inlineStr">
        <is>
          <t>E 65884</t>
        </is>
      </c>
      <c r="C10" s="237" t="inlineStr">
        <is>
          <t>LPP S.A</t>
        </is>
      </c>
      <c r="D10" s="238" t="n"/>
      <c r="E10" s="239" t="inlineStr">
        <is>
          <t>Men's Knit Trousers</t>
        </is>
      </c>
      <c r="F10" s="574" t="inlineStr">
        <is>
          <t>631 CT</t>
        </is>
      </c>
      <c r="G10" s="240" t="n"/>
      <c r="H10" s="574" t="n">
        <v>224637197</v>
      </c>
      <c r="I10" s="438" t="n"/>
      <c r="J10" s="438" t="n"/>
      <c r="K10" s="240" t="n"/>
      <c r="L10" s="438" t="n"/>
      <c r="M10" s="575">
        <f>G10+H10</f>
        <v/>
      </c>
    </row>
    <row r="11" ht="14.25" customFormat="1" customHeight="1" s="209">
      <c r="A11" s="573" t="n">
        <v>42188</v>
      </c>
      <c r="B11" s="236" t="inlineStr">
        <is>
          <t>E 65484</t>
        </is>
      </c>
      <c r="C11" s="237" t="inlineStr">
        <is>
          <t>Primark Tiendas Slu</t>
        </is>
      </c>
      <c r="D11" s="238" t="n"/>
      <c r="E11" s="239" t="inlineStr">
        <is>
          <t>Men's Zip Thru Hoody</t>
        </is>
      </c>
      <c r="F11" s="574" t="inlineStr">
        <is>
          <t>343 CT</t>
        </is>
      </c>
      <c r="G11" s="240" t="n"/>
      <c r="H11" s="574" t="n">
        <v>88553682</v>
      </c>
      <c r="I11" s="438" t="n"/>
      <c r="J11" s="438" t="n"/>
      <c r="K11" s="240" t="n"/>
      <c r="L11" s="438" t="n"/>
      <c r="M11" s="575">
        <f>G11+H11</f>
        <v/>
      </c>
    </row>
    <row r="12" ht="14.25" customFormat="1" customHeight="1" s="209">
      <c r="A12" s="573" t="n">
        <v>42189</v>
      </c>
      <c r="B12" s="236" t="inlineStr">
        <is>
          <t>E 67494</t>
        </is>
      </c>
      <c r="C12" s="237" t="inlineStr">
        <is>
          <t>PRIMARK</t>
        </is>
      </c>
      <c r="D12" s="238" t="n"/>
      <c r="E12" s="239" t="inlineStr">
        <is>
          <t>Men's Long Sleeve Zip Thru Hoodie</t>
        </is>
      </c>
      <c r="F12" s="574" t="inlineStr">
        <is>
          <t>1093 CT</t>
        </is>
      </c>
      <c r="G12" s="240" t="n"/>
      <c r="H12" s="574" t="n">
        <v>282184182</v>
      </c>
      <c r="I12" s="438" t="n"/>
      <c r="J12" s="438" t="n"/>
      <c r="K12" s="240" t="n"/>
      <c r="L12" s="438" t="n"/>
      <c r="M12" s="575">
        <f>G12+H12</f>
        <v/>
      </c>
    </row>
    <row r="13" ht="14.25" customFormat="1" customHeight="1" s="209">
      <c r="A13" s="573" t="n">
        <v>42194</v>
      </c>
      <c r="B13" s="236" t="inlineStr">
        <is>
          <t>E 68109</t>
        </is>
      </c>
      <c r="C13" s="237" t="inlineStr">
        <is>
          <t>PRIMARK STORES LIMITED</t>
        </is>
      </c>
      <c r="D13" s="238" t="n"/>
      <c r="E13" s="239" t="inlineStr">
        <is>
          <t>7B (Boy) Core Hoody</t>
        </is>
      </c>
      <c r="F13" s="574" t="inlineStr">
        <is>
          <t>600 CT</t>
        </is>
      </c>
      <c r="G13" s="240" t="n"/>
      <c r="H13" s="574" t="n">
        <v>137692800</v>
      </c>
      <c r="I13" s="438" t="n"/>
      <c r="J13" s="438" t="n"/>
      <c r="K13" s="240" t="n"/>
      <c r="L13" s="438" t="n"/>
      <c r="M13" s="575">
        <f>G13+H13</f>
        <v/>
      </c>
    </row>
    <row r="14" ht="14.25" customFormat="1" customHeight="1" s="209">
      <c r="A14" s="573" t="n">
        <v>42194</v>
      </c>
      <c r="B14" s="236" t="inlineStr">
        <is>
          <t>E 68146</t>
        </is>
      </c>
      <c r="C14" s="237" t="inlineStr">
        <is>
          <t>PRIMARK</t>
        </is>
      </c>
      <c r="D14" s="238" t="n"/>
      <c r="E14" s="239" t="inlineStr">
        <is>
          <t>Men's Zip Thru Hoody</t>
        </is>
      </c>
      <c r="F14" s="574" t="inlineStr">
        <is>
          <t>772 CT</t>
        </is>
      </c>
      <c r="G14" s="240" t="n"/>
      <c r="H14" s="574" t="n">
        <v>199310328</v>
      </c>
      <c r="I14" s="438" t="n"/>
      <c r="J14" s="438" t="n"/>
      <c r="K14" s="240" t="n"/>
      <c r="L14" s="438" t="n"/>
      <c r="M14" s="575">
        <f>G14+H14</f>
        <v/>
      </c>
    </row>
    <row r="15" ht="14.25" customFormat="1" customHeight="1" s="209">
      <c r="A15" s="573" t="n">
        <v>42195</v>
      </c>
      <c r="B15" s="236" t="inlineStr">
        <is>
          <t>E 69396</t>
        </is>
      </c>
      <c r="C15" s="237" t="inlineStr">
        <is>
          <t>LPP S.A</t>
        </is>
      </c>
      <c r="D15" s="238" t="n"/>
      <c r="E15" s="239" t="inlineStr">
        <is>
          <t>Men's Knit Sweater + Jogging Top</t>
        </is>
      </c>
      <c r="F15" s="574" t="inlineStr">
        <is>
          <t>1133 CT</t>
        </is>
      </c>
      <c r="G15" s="240" t="n"/>
      <c r="H15" s="574" t="n">
        <v>222232983</v>
      </c>
      <c r="I15" s="438" t="n"/>
      <c r="J15" s="438" t="n"/>
      <c r="K15" s="240" t="n"/>
      <c r="L15" s="438" t="n"/>
      <c r="M15" s="575">
        <f>G15+H15</f>
        <v/>
      </c>
    </row>
    <row r="16" ht="14.25" customFormat="1" customHeight="1" s="209">
      <c r="A16" s="573" t="n">
        <v>42195</v>
      </c>
      <c r="B16" s="236" t="inlineStr">
        <is>
          <t>E 69396</t>
        </is>
      </c>
      <c r="C16" s="237" t="inlineStr">
        <is>
          <t>LPP S.A</t>
        </is>
      </c>
      <c r="D16" s="238" t="n"/>
      <c r="E16" s="239" t="inlineStr">
        <is>
          <t>Men's Knit Trousers</t>
        </is>
      </c>
      <c r="F16" s="574" t="inlineStr">
        <is>
          <t>39 CT</t>
        </is>
      </c>
      <c r="G16" s="240" t="n"/>
      <c r="H16" s="574" t="n">
        <v>15787217</v>
      </c>
      <c r="I16" s="438" t="n"/>
      <c r="J16" s="438" t="n"/>
      <c r="K16" s="240" t="n"/>
      <c r="L16" s="438" t="n"/>
      <c r="M16" s="575">
        <f>G16+H16</f>
        <v/>
      </c>
    </row>
    <row r="17" ht="14.25" customFormat="1" customHeight="1" s="209">
      <c r="A17" s="573" t="n">
        <v>42195</v>
      </c>
      <c r="B17" s="236" t="inlineStr">
        <is>
          <t>E 69549</t>
        </is>
      </c>
      <c r="C17" s="237" t="inlineStr">
        <is>
          <t>PRIMARK STORES LIMITED</t>
        </is>
      </c>
      <c r="D17" s="238" t="n"/>
      <c r="E17" s="239" t="inlineStr">
        <is>
          <t>Men + Boy Hoodies</t>
        </is>
      </c>
      <c r="F17" s="574" t="inlineStr">
        <is>
          <t>638 CT</t>
        </is>
      </c>
      <c r="G17" s="240" t="n"/>
      <c r="H17" s="574" t="n">
        <v>147298512</v>
      </c>
      <c r="I17" s="438" t="n"/>
      <c r="J17" s="438" t="n"/>
      <c r="K17" s="240" t="n"/>
      <c r="L17" s="438" t="n"/>
      <c r="M17" s="575">
        <f>G17+H17</f>
        <v/>
      </c>
    </row>
    <row r="18" ht="14.25" customFormat="1" customHeight="1" s="209">
      <c r="A18" s="573" t="n">
        <v>42196</v>
      </c>
      <c r="B18" s="236" t="inlineStr">
        <is>
          <t>E 70637</t>
        </is>
      </c>
      <c r="C18" s="237" t="inlineStr">
        <is>
          <t>LPP S.A</t>
        </is>
      </c>
      <c r="D18" s="238" t="n"/>
      <c r="E18" s="239" t="inlineStr">
        <is>
          <t>Ladies Jogging Top</t>
        </is>
      </c>
      <c r="F18" s="574" t="inlineStr">
        <is>
          <t>490 CT</t>
        </is>
      </c>
      <c r="G18" s="240" t="n"/>
      <c r="H18" s="574" t="n">
        <v>108300780</v>
      </c>
      <c r="I18" s="438" t="n"/>
      <c r="J18" s="438" t="n"/>
      <c r="K18" s="240" t="n"/>
      <c r="L18" s="438" t="n"/>
      <c r="M18" s="575">
        <f>G18+H18</f>
        <v/>
      </c>
    </row>
    <row r="19" ht="14.25" customFormat="1" customHeight="1" s="209">
      <c r="A19" s="573" t="n">
        <v>42196</v>
      </c>
      <c r="B19" s="236" t="inlineStr">
        <is>
          <t>E 70637</t>
        </is>
      </c>
      <c r="C19" s="237" t="inlineStr">
        <is>
          <t>LPP S.A</t>
        </is>
      </c>
      <c r="D19" s="238" t="n"/>
      <c r="E19" s="239" t="inlineStr">
        <is>
          <t>Men's Knit Trousers</t>
        </is>
      </c>
      <c r="F19" s="574" t="inlineStr">
        <is>
          <t>99 CT</t>
        </is>
      </c>
      <c r="G19" s="240" t="n"/>
      <c r="H19" s="574" t="n">
        <v>39649873</v>
      </c>
      <c r="I19" s="438" t="n"/>
      <c r="J19" s="438" t="n"/>
      <c r="K19" s="240" t="n"/>
      <c r="L19" s="438" t="n"/>
      <c r="M19" s="575">
        <f>G19+H19</f>
        <v/>
      </c>
    </row>
    <row r="20" ht="14.25" customFormat="1" customHeight="1" s="209">
      <c r="A20" s="573" t="n">
        <v>42196</v>
      </c>
      <c r="B20" s="236" t="inlineStr">
        <is>
          <t>E 70627</t>
        </is>
      </c>
      <c r="C20" s="237" t="inlineStr">
        <is>
          <t>Primark Tiendas Slu</t>
        </is>
      </c>
      <c r="D20" s="238" t="n"/>
      <c r="E20" s="239" t="inlineStr">
        <is>
          <t>Men's Zip Thru Hoody</t>
        </is>
      </c>
      <c r="F20" s="574" t="inlineStr">
        <is>
          <t>2066 CT</t>
        </is>
      </c>
      <c r="G20" s="240" t="n"/>
      <c r="H20" s="574" t="n">
        <v>532736694</v>
      </c>
      <c r="I20" s="438" t="n"/>
      <c r="J20" s="438" t="n"/>
      <c r="K20" s="240" t="n"/>
      <c r="L20" s="438" t="n"/>
      <c r="M20" s="575">
        <f>G20+H20</f>
        <v/>
      </c>
    </row>
    <row r="21" ht="14.25" customFormat="1" customHeight="1" s="209">
      <c r="A21" s="573" t="n">
        <v>42200</v>
      </c>
      <c r="B21" s="236" t="inlineStr">
        <is>
          <t>E 12774</t>
        </is>
      </c>
      <c r="C21" s="237" t="inlineStr">
        <is>
          <t>PRIMARK STORES LIMITED</t>
        </is>
      </c>
      <c r="D21" s="238" t="n"/>
      <c r="E21" s="239" t="inlineStr">
        <is>
          <t>2B Core Hoody</t>
        </is>
      </c>
      <c r="F21" s="574" t="inlineStr">
        <is>
          <t>540 CT</t>
        </is>
      </c>
      <c r="G21" s="240" t="n"/>
      <c r="H21" s="574" t="n">
        <v>111616110</v>
      </c>
      <c r="I21" s="438" t="n"/>
      <c r="J21" s="438" t="n"/>
      <c r="K21" s="240" t="n"/>
      <c r="L21" s="438" t="n"/>
      <c r="M21" s="575">
        <f>G21+H21</f>
        <v/>
      </c>
    </row>
    <row r="22" ht="14.25" customFormat="1" customHeight="1" s="209">
      <c r="A22" s="573" t="n">
        <v>42202</v>
      </c>
      <c r="B22" s="236" t="inlineStr">
        <is>
          <t>E 71959</t>
        </is>
      </c>
      <c r="C22" s="237" t="inlineStr">
        <is>
          <t>LPP S.A</t>
        </is>
      </c>
      <c r="D22" s="238" t="n"/>
      <c r="E22" s="239" t="inlineStr">
        <is>
          <t>Men's  Knit Jogging Top</t>
        </is>
      </c>
      <c r="F22" s="574" t="inlineStr">
        <is>
          <t>796 CT</t>
        </is>
      </c>
      <c r="G22" s="240" t="n"/>
      <c r="H22" s="574" t="n">
        <v>145841012</v>
      </c>
      <c r="I22" s="438" t="n"/>
      <c r="J22" s="438" t="n"/>
      <c r="K22" s="240" t="n"/>
      <c r="L22" s="438" t="n"/>
      <c r="M22" s="575">
        <f>G22+H22</f>
        <v/>
      </c>
    </row>
    <row r="23" ht="14.25" customFormat="1" customHeight="1" s="209">
      <c r="A23" s="573" t="n">
        <v>42203</v>
      </c>
      <c r="B23" s="236" t="inlineStr">
        <is>
          <t xml:space="preserve"> E 73334</t>
        </is>
      </c>
      <c r="C23" s="237" t="inlineStr">
        <is>
          <t>VDR FASHION GROUP BV</t>
        </is>
      </c>
      <c r="D23" s="238" t="n"/>
      <c r="E23" s="239" t="inlineStr">
        <is>
          <t>Ladies Skirt</t>
        </is>
      </c>
      <c r="F23" s="574" t="inlineStr">
        <is>
          <t>38 CT</t>
        </is>
      </c>
      <c r="G23" s="240" t="n"/>
      <c r="H23" s="574" t="n">
        <v>30111334</v>
      </c>
      <c r="I23" s="438" t="n"/>
      <c r="J23" s="438" t="n"/>
      <c r="K23" s="240" t="n"/>
      <c r="L23" s="438" t="n"/>
      <c r="M23" s="575">
        <f>G23+H23</f>
        <v/>
      </c>
    </row>
    <row r="24" ht="14.25" customFormat="1" customHeight="1" s="209">
      <c r="A24" s="573" t="n">
        <v>42203</v>
      </c>
      <c r="B24" s="236" t="inlineStr">
        <is>
          <t>E 73525</t>
        </is>
      </c>
      <c r="C24" s="237" t="inlineStr">
        <is>
          <t>A.LEVY &amp; SON LIMITED</t>
        </is>
      </c>
      <c r="D24" s="238" t="n"/>
      <c r="E24" s="239" t="inlineStr">
        <is>
          <t>Men's Neck Pullover</t>
        </is>
      </c>
      <c r="F24" s="574" t="inlineStr">
        <is>
          <t>346 CT</t>
        </is>
      </c>
      <c r="G24" s="240" t="n"/>
      <c r="H24" s="574" t="n">
        <v>149495808</v>
      </c>
      <c r="I24" s="438" t="n"/>
      <c r="J24" s="438" t="n"/>
      <c r="K24" s="240" t="n"/>
      <c r="L24" s="438" t="n"/>
      <c r="M24" s="575">
        <f>G24+H24</f>
        <v/>
      </c>
    </row>
    <row r="25" ht="14.25" customFormat="1" customHeight="1" s="209">
      <c r="A25" s="573" t="n">
        <v>42203</v>
      </c>
      <c r="B25" s="236" t="inlineStr">
        <is>
          <t>E 73514</t>
        </is>
      </c>
      <c r="C25" s="237" t="inlineStr">
        <is>
          <t>LPP S.A</t>
        </is>
      </c>
      <c r="D25" s="238" t="n"/>
      <c r="E25" s="239" t="inlineStr">
        <is>
          <t>Ladies Jogging Top</t>
        </is>
      </c>
      <c r="F25" s="574" t="inlineStr">
        <is>
          <t>349 CT</t>
        </is>
      </c>
      <c r="G25" s="240" t="n"/>
      <c r="H25" s="574" t="n">
        <v>96535757</v>
      </c>
      <c r="I25" s="438" t="n"/>
      <c r="J25" s="438" t="n"/>
      <c r="K25" s="240" t="n"/>
      <c r="L25" s="438" t="n"/>
      <c r="M25" s="575">
        <f>G25+H25</f>
        <v/>
      </c>
    </row>
    <row r="26" ht="14.25" customFormat="1" customHeight="1" s="209">
      <c r="A26" s="573" t="n">
        <v>42203</v>
      </c>
      <c r="B26" s="236" t="inlineStr">
        <is>
          <t>E 73514</t>
        </is>
      </c>
      <c r="C26" s="237" t="inlineStr">
        <is>
          <t>LPP S.A</t>
        </is>
      </c>
      <c r="D26" s="238" t="n"/>
      <c r="E26" s="239" t="inlineStr">
        <is>
          <t>Men's  Knit Jogging Top</t>
        </is>
      </c>
      <c r="F26" s="574" t="inlineStr">
        <is>
          <t>228 CT</t>
        </is>
      </c>
      <c r="G26" s="240" t="n"/>
      <c r="H26" s="574" t="n">
        <v>67763405</v>
      </c>
      <c r="I26" s="438" t="n"/>
      <c r="J26" s="438" t="n"/>
      <c r="K26" s="240" t="n"/>
      <c r="L26" s="438" t="n"/>
      <c r="M26" s="575">
        <f>G26+H26</f>
        <v/>
      </c>
    </row>
    <row r="27" ht="14.25" customFormat="1" customHeight="1" s="209">
      <c r="A27" s="573" t="n">
        <v>42203</v>
      </c>
      <c r="B27" s="236" t="inlineStr">
        <is>
          <t>E 73514</t>
        </is>
      </c>
      <c r="C27" s="237" t="inlineStr">
        <is>
          <t>LPP S.A</t>
        </is>
      </c>
      <c r="D27" s="238" t="n"/>
      <c r="E27" s="239" t="inlineStr">
        <is>
          <t>Men's Knit Jogging Top</t>
        </is>
      </c>
      <c r="F27" s="574" t="inlineStr">
        <is>
          <t>200CT</t>
        </is>
      </c>
      <c r="G27" s="240" t="n"/>
      <c r="H27" s="574" t="n">
        <v>45686784</v>
      </c>
      <c r="I27" s="438" t="n"/>
      <c r="J27" s="438" t="n"/>
      <c r="K27" s="240" t="n"/>
      <c r="L27" s="438" t="n"/>
      <c r="M27" s="575">
        <f>G27+H27</f>
        <v/>
      </c>
    </row>
    <row r="28" ht="14.25" customFormat="1" customHeight="1" s="209">
      <c r="A28" s="573" t="n">
        <v>42203</v>
      </c>
      <c r="B28" s="236" t="inlineStr">
        <is>
          <t>E 73524</t>
        </is>
      </c>
      <c r="C28" s="237" t="inlineStr">
        <is>
          <t>VDR FASHION GROUP BV</t>
        </is>
      </c>
      <c r="D28" s="238" t="n"/>
      <c r="E28" s="239" t="inlineStr">
        <is>
          <t>Ladies Knitted Tregging</t>
        </is>
      </c>
      <c r="F28" s="574" t="inlineStr">
        <is>
          <t>245 CT</t>
        </is>
      </c>
      <c r="G28" s="240" t="n"/>
      <c r="H28" s="574" t="n">
        <v>150505472</v>
      </c>
      <c r="I28" s="438" t="n"/>
      <c r="J28" s="438" t="n"/>
      <c r="K28" s="240" t="n"/>
      <c r="L28" s="438" t="n"/>
      <c r="M28" s="575">
        <f>G28+H28</f>
        <v/>
      </c>
    </row>
    <row r="29" ht="13.5" customFormat="1" customHeight="1" s="209">
      <c r="A29" s="573" t="n">
        <v>42203</v>
      </c>
      <c r="B29" s="236" t="inlineStr">
        <is>
          <t>E 73524</t>
        </is>
      </c>
      <c r="C29" s="237" t="inlineStr">
        <is>
          <t>VDR FASHION GROUP BV</t>
        </is>
      </c>
      <c r="D29" s="238" t="n"/>
      <c r="E29" s="239" t="inlineStr">
        <is>
          <t>Ladies Knitted Blazer</t>
        </is>
      </c>
      <c r="F29" s="574" t="inlineStr">
        <is>
          <t>191 CT</t>
        </is>
      </c>
      <c r="G29" s="240" t="n"/>
      <c r="H29" s="574" t="n">
        <v>114575606</v>
      </c>
      <c r="I29" s="438" t="n"/>
      <c r="J29" s="438" t="n"/>
      <c r="K29" s="240" t="n"/>
      <c r="L29" s="438" t="n"/>
      <c r="M29" s="575">
        <f>G29+H29</f>
        <v/>
      </c>
    </row>
    <row r="30" ht="14.25" customFormat="1" customHeight="1" s="243">
      <c r="A30" s="576">
        <f>L4</f>
        <v/>
      </c>
      <c r="B30" s="496" t="n"/>
      <c r="C30" s="496" t="n"/>
      <c r="D30" s="459" t="n"/>
      <c r="E30" s="241" t="inlineStr">
        <is>
          <t>Riel</t>
        </is>
      </c>
      <c r="F30" s="577">
        <f>SUM(F9:F29)</f>
        <v/>
      </c>
      <c r="G30" s="242" t="n"/>
      <c r="H30" s="578">
        <f>SUM(H9:H29)</f>
        <v/>
      </c>
      <c r="I30" s="9" t="n"/>
      <c r="J30" s="9" t="n"/>
      <c r="K30" s="9" t="n"/>
      <c r="L30" s="9" t="n"/>
      <c r="M30" s="579">
        <f>SUM(M9:M29)</f>
        <v/>
      </c>
    </row>
    <row r="31" ht="14.25" customFormat="1" customHeight="1" s="243" thickBot="1">
      <c r="A31" s="580" t="inlineStr">
        <is>
          <t>Total USD</t>
        </is>
      </c>
      <c r="B31" s="581" t="n"/>
      <c r="C31" s="581" t="n"/>
      <c r="D31" s="582" t="n"/>
      <c r="E31" s="244" t="inlineStr">
        <is>
          <t>USD</t>
        </is>
      </c>
      <c r="F31" s="583" t="n"/>
      <c r="G31" s="13">
        <f>G30/L4</f>
        <v/>
      </c>
      <c r="H31" s="584">
        <f>H30/L4</f>
        <v/>
      </c>
      <c r="I31" s="585">
        <f>I30*4034</f>
        <v/>
      </c>
      <c r="J31" s="585">
        <f>J30*4034</f>
        <v/>
      </c>
      <c r="K31" s="585">
        <f>K30*4034</f>
        <v/>
      </c>
      <c r="L31" s="585">
        <f>L30*4034</f>
        <v/>
      </c>
      <c r="M31" s="586">
        <f>M30/L4</f>
        <v/>
      </c>
    </row>
    <row r="32" ht="15.75" customFormat="1" customHeight="1" s="247">
      <c r="A32" s="587" t="n"/>
      <c r="B32" s="246" t="n"/>
      <c r="C32" s="246" t="n"/>
      <c r="D32" s="246" t="n"/>
      <c r="E32" s="246" t="n"/>
      <c r="F32" s="588" t="n"/>
      <c r="G32" s="246" t="inlineStr">
        <is>
          <t>Box 12</t>
        </is>
      </c>
      <c r="H32" s="18" t="inlineStr">
        <is>
          <t>Box 13</t>
        </is>
      </c>
      <c r="I32" s="246" t="inlineStr">
        <is>
          <t>Box 14</t>
        </is>
      </c>
      <c r="J32" s="246" t="inlineStr">
        <is>
          <t>Box 15</t>
        </is>
      </c>
      <c r="K32" s="246" t="inlineStr">
        <is>
          <t>Box 14</t>
        </is>
      </c>
      <c r="L32" s="246" t="inlineStr">
        <is>
          <t>Box 15</t>
        </is>
      </c>
      <c r="M32" s="246" t="n"/>
    </row>
    <row r="33" ht="14.25" customHeight="1" s="59">
      <c r="A33" s="589" t="n"/>
      <c r="B33" s="249" t="n"/>
      <c r="C33" s="249" t="n"/>
      <c r="D33" s="249" t="n"/>
      <c r="E33" s="249" t="n"/>
      <c r="F33" s="590" t="n"/>
      <c r="G33" s="249" t="n"/>
      <c r="H33" s="431" t="inlineStr">
        <is>
          <t>Approved By :</t>
        </is>
      </c>
    </row>
    <row r="34" ht="19.5" customHeight="1" s="59">
      <c r="H34" s="432" t="n"/>
      <c r="N34" s="591" t="n"/>
    </row>
    <row r="35" hidden="1" ht="18" customHeight="1" s="59">
      <c r="H35" s="592">
        <f>H31*1%</f>
        <v/>
      </c>
      <c r="I35" s="253" t="n"/>
      <c r="J35" s="607" t="n"/>
      <c r="K35" s="594" t="n"/>
      <c r="L35" s="594" t="n"/>
    </row>
    <row r="36" ht="14.25" customHeight="1" s="59">
      <c r="H36" s="255" t="n"/>
      <c r="I36" s="441" t="n"/>
      <c r="L36" s="255" t="n"/>
    </row>
    <row r="37" ht="14.25" customHeight="1" s="59">
      <c r="C37" s="23" t="n"/>
      <c r="D37" s="256" t="n"/>
      <c r="E37" s="256" t="n"/>
      <c r="F37" s="595" t="n"/>
    </row>
    <row r="38" ht="14.25" customHeight="1" s="59">
      <c r="F38" s="566" t="n"/>
      <c r="G38" s="608" t="n"/>
      <c r="I38" s="262" t="n"/>
    </row>
    <row r="39" ht="14.25" customHeight="1" s="59">
      <c r="C39" s="258" t="n"/>
      <c r="D39" s="259" t="n"/>
      <c r="E39" s="260" t="n"/>
      <c r="F39" s="259" t="n"/>
      <c r="G39" s="253" t="n"/>
      <c r="H39" s="27" t="n"/>
      <c r="I39" s="598" t="n"/>
      <c r="J39" s="29" t="n"/>
      <c r="K39" s="29" t="n"/>
    </row>
    <row r="40" ht="14.25" customHeight="1" s="59">
      <c r="F40" s="566" t="n"/>
      <c r="H40" s="603" t="n"/>
      <c r="I40" s="31" t="n"/>
      <c r="J40" s="31" t="n"/>
      <c r="K40" s="243" t="n"/>
    </row>
    <row r="41" ht="14.25" customHeight="1" s="59">
      <c r="H41" s="27" t="n"/>
      <c r="I41" s="602" t="n"/>
      <c r="J41" s="243" t="n"/>
      <c r="K41" s="243" t="n"/>
    </row>
    <row r="42" ht="14.25" customHeight="1" s="59">
      <c r="H42" s="603" t="n"/>
      <c r="I42" s="598" t="n"/>
      <c r="J42" s="243" t="n"/>
      <c r="K42" s="243" t="n"/>
    </row>
    <row r="43" ht="14.25" customHeight="1" s="59">
      <c r="H43" s="604" t="n"/>
      <c r="J43" s="243" t="n"/>
      <c r="K43" s="243" t="n"/>
      <c r="M43" s="605" t="n"/>
    </row>
    <row r="44" hidden="1" ht="14.25" customHeight="1" s="59">
      <c r="H44" s="606">
        <f>H31*1%</f>
        <v/>
      </c>
    </row>
    <row r="45" ht="14.25" customHeight="1" s="59">
      <c r="H45" s="29" t="n"/>
      <c r="I45" s="243" t="n"/>
    </row>
    <row r="46" ht="14.25" customHeight="1" s="59">
      <c r="H46" s="29" t="n"/>
    </row>
    <row r="47" ht="14.25" customHeight="1" s="59">
      <c r="H47" s="29" t="n"/>
    </row>
    <row r="48" ht="14.25" customHeight="1" s="59">
      <c r="H48" s="29" t="n"/>
    </row>
    <row r="49" ht="14.25" customHeight="1" s="59">
      <c r="H49" s="598" t="n"/>
    </row>
    <row r="50" ht="14.25" customHeight="1" s="59">
      <c r="H50" s="29" t="n"/>
    </row>
    <row r="51" ht="14.25" customHeight="1" s="59">
      <c r="H51" s="29" t="n"/>
    </row>
    <row r="52" ht="14.25" customHeight="1" s="59">
      <c r="H52" s="29" t="n"/>
    </row>
    <row r="53" ht="14.25" customHeight="1" s="59">
      <c r="H53" s="29" t="n"/>
    </row>
    <row r="54" ht="14.25" customHeight="1" s="59">
      <c r="H54" s="29" t="n"/>
    </row>
    <row r="55" ht="14.25" customHeight="1" s="59">
      <c r="H55" s="29" t="n"/>
    </row>
  </sheetData>
  <mergeCells count="16">
    <mergeCell ref="K7:L7"/>
    <mergeCell ref="H33:M33"/>
    <mergeCell ref="A31:D31"/>
    <mergeCell ref="A1:M1"/>
    <mergeCell ref="I36:K36"/>
    <mergeCell ref="G38:H38"/>
    <mergeCell ref="H44:I44"/>
    <mergeCell ref="I7:J7"/>
    <mergeCell ref="H43:I43"/>
    <mergeCell ref="A30:D30"/>
    <mergeCell ref="I6:L6"/>
    <mergeCell ref="F6:G6"/>
    <mergeCell ref="A5:H5"/>
    <mergeCell ref="H34:M34"/>
    <mergeCell ref="A2:M2"/>
    <mergeCell ref="I5:L5"/>
  </mergeCells>
  <pageMargins left="0.45" right="0.16" top="0.51" bottom="0.5" header="0.46" footer="0.2"/>
  <pageSetup orientation="landscape" horizontalDpi="0" verticalDpi="0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codeName="Sheet15">
    <outlinePr summaryBelow="1" summaryRight="1"/>
    <pageSetUpPr/>
  </sheetPr>
  <dimension ref="A1:P72"/>
  <sheetViews>
    <sheetView topLeftCell="F35" zoomScale="190" zoomScaleNormal="190" workbookViewId="0">
      <selection activeCell="I9" sqref="I9:I46"/>
    </sheetView>
  </sheetViews>
  <sheetFormatPr baseColWidth="8" defaultColWidth="9.109375" defaultRowHeight="14.25" customHeight="1"/>
  <cols>
    <col width="8.109375" customWidth="1" style="565" min="1" max="1"/>
    <col width="7" customWidth="1" style="250" min="2" max="2"/>
    <col width="19.33203125" customWidth="1" style="250" min="3" max="3"/>
    <col width="7.44140625" customWidth="1" style="250" min="4" max="4"/>
    <col width="17.88671875" customWidth="1" style="250" min="5" max="5"/>
    <col width="4.6640625" customWidth="1" style="566" min="6" max="6"/>
    <col width="3" customWidth="1" style="566" min="7" max="7"/>
    <col width="11.109375" customWidth="1" style="250" min="8" max="8"/>
    <col width="11.88671875" customWidth="1" style="25" min="9" max="9"/>
    <col width="9" customWidth="1" style="250" min="10" max="10"/>
    <col width="5.44140625" customWidth="1" style="250" min="11" max="11"/>
    <col width="8.44140625" customWidth="1" style="250" min="12" max="12"/>
    <col width="4.33203125" customWidth="1" style="250" min="13" max="13"/>
    <col width="13.33203125" customWidth="1" style="250" min="14" max="14"/>
    <col width="15.109375" customWidth="1" style="250" min="15" max="15"/>
    <col width="9.109375" customWidth="1" style="250" min="16" max="16384"/>
  </cols>
  <sheetData>
    <row r="1" ht="23.25" customFormat="1" customHeight="1" s="197">
      <c r="A1" s="433" t="inlineStr">
        <is>
          <t xml:space="preserve"> សៀវភៅទិនានុប្បវត្តិលក់- នាំចេញ</t>
        </is>
      </c>
      <c r="O1" s="196" t="n"/>
    </row>
    <row r="2" ht="22.5" customFormat="1" customHeight="1" s="198">
      <c r="A2" s="434" t="inlineStr">
        <is>
          <t xml:space="preserve"> ខែ​​ សីហា ឆ្នាំ ២០១៥</t>
        </is>
      </c>
      <c r="O2" s="196" t="n"/>
    </row>
    <row r="3" ht="22.5" customFormat="1" customHeight="1" s="208">
      <c r="A3" s="199" t="inlineStr">
        <is>
          <t xml:space="preserve">ជី អេវើរហ្រ្គីន( ខេមបូឌា​ ) នីតធីង  </t>
        </is>
      </c>
      <c r="B3" s="200" t="n"/>
      <c r="C3" s="434" t="n"/>
      <c r="D3" s="200" t="n"/>
      <c r="E3" s="434" t="n"/>
      <c r="F3" s="433" t="n"/>
      <c r="G3" s="433" t="n"/>
      <c r="H3" s="433" t="n"/>
      <c r="I3" s="433" t="n"/>
      <c r="J3" s="203" t="n"/>
      <c r="K3" s="204" t="n"/>
      <c r="L3" s="199" t="inlineStr">
        <is>
          <t>Vat:100193102</t>
        </is>
      </c>
      <c r="M3" s="205" t="n"/>
      <c r="N3" s="206" t="n"/>
      <c r="O3" s="207" t="n"/>
      <c r="P3" s="207" t="n"/>
    </row>
    <row r="4" ht="18" customFormat="1" customHeight="1" s="217" thickBot="1">
      <c r="A4" s="209" t="inlineStr">
        <is>
          <t xml:space="preserve">ភូមិជ្រៃកោង សង្កាត់ចោមចៅ ខណ្ឌ ពោធិសែនជ័យ ក្រុង ភ្នំពេញ </t>
        </is>
      </c>
      <c r="B4" s="210" t="n"/>
      <c r="C4" s="211" t="n"/>
      <c r="D4" s="212" t="n"/>
      <c r="E4" s="212" t="n"/>
      <c r="F4" s="213" t="n"/>
      <c r="G4" s="213" t="n"/>
      <c r="H4" s="213" t="n"/>
      <c r="I4" s="213" t="n"/>
      <c r="J4" s="214" t="n"/>
      <c r="K4" s="206" t="n"/>
      <c r="L4" s="210" t="inlineStr">
        <is>
          <t>Average:</t>
        </is>
      </c>
      <c r="M4" s="215" t="n">
        <v>4095</v>
      </c>
      <c r="N4" s="206" t="n"/>
      <c r="O4" s="216" t="n"/>
      <c r="P4" s="207" t="n"/>
    </row>
    <row r="5" ht="16.5" customFormat="1" customHeight="1" s="217">
      <c r="A5" s="435" t="inlineStr">
        <is>
          <t>វិក្ក័យប័ត្រ</t>
        </is>
      </c>
      <c r="B5" s="567" t="n"/>
      <c r="C5" s="567" t="n"/>
      <c r="D5" s="567" t="n"/>
      <c r="E5" s="567" t="n"/>
      <c r="F5" s="567" t="n"/>
      <c r="G5" s="567" t="n"/>
      <c r="H5" s="567" t="n"/>
      <c r="I5" s="567" t="n"/>
      <c r="J5" s="437" t="inlineStr">
        <is>
          <t>ការផ្គត់ផ្គង់</t>
        </is>
      </c>
      <c r="K5" s="567" t="n"/>
      <c r="L5" s="567" t="n"/>
      <c r="M5" s="568" t="n"/>
      <c r="N5" s="218" t="n"/>
    </row>
    <row r="6" ht="14.25" customFormat="1" customHeight="1" s="217">
      <c r="A6" s="219" t="inlineStr">
        <is>
          <t>កាលបរិចេ្ឆទ</t>
        </is>
      </c>
      <c r="B6" s="220" t="inlineStr">
        <is>
          <t>វិក្ក័យប័ត្រ</t>
        </is>
      </c>
      <c r="C6" s="220" t="inlineStr">
        <is>
          <t>អ្នកទិញ</t>
        </is>
      </c>
      <c r="D6" s="220" t="inlineStr">
        <is>
          <t>លេខ អតប</t>
        </is>
      </c>
      <c r="E6" s="220" t="inlineStr">
        <is>
          <t>បរិយាយ</t>
        </is>
      </c>
      <c r="F6" s="438" t="inlineStr">
        <is>
          <t>បរិមាណ</t>
        </is>
      </c>
      <c r="G6" s="496" t="n"/>
      <c r="H6" s="459" t="n"/>
      <c r="I6" s="3" t="n"/>
      <c r="J6" s="439" t="inlineStr">
        <is>
          <t>karlk;Cab;Gakr</t>
        </is>
      </c>
      <c r="K6" s="492" t="n"/>
      <c r="L6" s="492" t="n"/>
      <c r="M6" s="494" t="n"/>
      <c r="N6" s="221" t="inlineStr">
        <is>
          <t>សរុបថ្លៃទិញ</t>
        </is>
      </c>
    </row>
    <row r="7" ht="14.25" customFormat="1" customHeight="1" s="217">
      <c r="A7" s="569" t="n"/>
      <c r="B7" s="223" t="n"/>
      <c r="C7" s="223" t="n"/>
      <c r="D7" s="224" t="inlineStr">
        <is>
          <t>TIN</t>
        </is>
      </c>
      <c r="E7" s="225" t="n"/>
      <c r="F7" s="226" t="inlineStr">
        <is>
          <t>ការផ្គត់ផ្គង់</t>
        </is>
      </c>
      <c r="G7" s="496" t="n"/>
      <c r="H7" s="459" t="n"/>
      <c r="I7" s="226" t="inlineStr">
        <is>
          <t>ការនាំចេញ</t>
        </is>
      </c>
      <c r="J7" s="444" t="inlineStr">
        <is>
          <t>lk;;»übuKþlCab;Gakr</t>
        </is>
      </c>
      <c r="K7" s="459" t="n"/>
      <c r="L7" s="444" t="inlineStr">
        <is>
          <t>lk;;»üGñkeRbIR)as;</t>
        </is>
      </c>
      <c r="M7" s="459" t="n"/>
      <c r="N7" s="221" t="inlineStr">
        <is>
          <t>រួមទាំអាករ</t>
        </is>
      </c>
    </row>
    <row r="8" ht="14.25" customFormat="1" customHeight="1" s="217">
      <c r="A8" s="571" t="n"/>
      <c r="B8" s="228" t="n"/>
      <c r="C8" s="228" t="n"/>
      <c r="D8" s="229" t="n"/>
      <c r="E8" s="230" t="n"/>
      <c r="F8" s="226" t="inlineStr">
        <is>
          <t>មិនជាប់អាករ</t>
        </is>
      </c>
      <c r="G8" s="496" t="n"/>
      <c r="H8" s="459" t="n"/>
      <c r="I8" s="232" t="inlineStr">
        <is>
          <t>អត្រា​​ 0 %</t>
        </is>
      </c>
      <c r="J8" s="438" t="inlineStr">
        <is>
          <t>តំលៃជាប់អាករ</t>
        </is>
      </c>
      <c r="K8" s="438" t="inlineStr">
        <is>
          <t>អាករ</t>
        </is>
      </c>
      <c r="L8" s="438" t="inlineStr">
        <is>
          <t>តំលៃជាប់អាករ</t>
        </is>
      </c>
      <c r="M8" s="438" t="inlineStr">
        <is>
          <t>អាករ</t>
        </is>
      </c>
      <c r="N8" s="234" t="n"/>
    </row>
    <row r="9" ht="14.25" customFormat="1" customHeight="1" s="209">
      <c r="A9" s="573" t="n">
        <v>42202</v>
      </c>
      <c r="B9" s="236" t="inlineStr">
        <is>
          <t>E 72202</t>
        </is>
      </c>
      <c r="C9" s="237" t="inlineStr">
        <is>
          <t>Primark Us Corp</t>
        </is>
      </c>
      <c r="D9" s="238" t="n"/>
      <c r="E9" s="239" t="inlineStr">
        <is>
          <t>Men Zip Thru Hoody</t>
        </is>
      </c>
      <c r="F9" s="609" t="n">
        <v>65</v>
      </c>
      <c r="G9" s="263" t="inlineStr">
        <is>
          <t>CT</t>
        </is>
      </c>
      <c r="H9" s="240" t="n"/>
      <c r="I9" s="574" t="n">
        <v>16764930</v>
      </c>
      <c r="J9" s="438" t="n"/>
      <c r="K9" s="438" t="n"/>
      <c r="L9" s="240" t="n"/>
      <c r="M9" s="438" t="n"/>
      <c r="N9" s="575">
        <f>H9+I9</f>
        <v/>
      </c>
    </row>
    <row r="10" ht="14.25" customFormat="1" customHeight="1" s="209">
      <c r="A10" s="573" t="n">
        <v>42203</v>
      </c>
      <c r="B10" s="236" t="inlineStr">
        <is>
          <t>E 13027</t>
        </is>
      </c>
      <c r="C10" s="237" t="inlineStr">
        <is>
          <t>LPP S.A</t>
        </is>
      </c>
      <c r="D10" s="238" t="n"/>
      <c r="E10" s="239" t="inlineStr">
        <is>
          <t>Ladies Knit Jogging Top</t>
        </is>
      </c>
      <c r="F10" s="609" t="n">
        <v>64</v>
      </c>
      <c r="G10" s="263" t="inlineStr">
        <is>
          <t>CT</t>
        </is>
      </c>
      <c r="H10" s="240" t="n"/>
      <c r="I10" s="574" t="n">
        <v>26424115</v>
      </c>
      <c r="J10" s="438" t="n"/>
      <c r="K10" s="438" t="n"/>
      <c r="L10" s="240" t="n"/>
      <c r="M10" s="438" t="n"/>
      <c r="N10" s="575">
        <f>H10+I10</f>
        <v/>
      </c>
    </row>
    <row r="11" ht="14.25" customFormat="1" customHeight="1" s="209">
      <c r="A11" s="573" t="n">
        <v>42208</v>
      </c>
      <c r="B11" s="236" t="inlineStr">
        <is>
          <t>E 13359</t>
        </is>
      </c>
      <c r="C11" s="237" t="inlineStr">
        <is>
          <t>VDR Fashion Group BV</t>
        </is>
      </c>
      <c r="D11" s="238" t="n"/>
      <c r="E11" s="239" t="inlineStr">
        <is>
          <t>Ladies Knit Shirt</t>
        </is>
      </c>
      <c r="F11" s="609" t="n">
        <v>36</v>
      </c>
      <c r="G11" s="263" t="inlineStr">
        <is>
          <t>CT</t>
        </is>
      </c>
      <c r="H11" s="240" t="n"/>
      <c r="I11" s="574" t="n">
        <v>29192000</v>
      </c>
      <c r="J11" s="438" t="n"/>
      <c r="K11" s="438" t="n"/>
      <c r="L11" s="240" t="n"/>
      <c r="M11" s="438" t="n"/>
      <c r="N11" s="575">
        <f>H11+I11</f>
        <v/>
      </c>
    </row>
    <row r="12" ht="14.25" customFormat="1" customHeight="1" s="209">
      <c r="A12" s="573" t="n">
        <v>42209</v>
      </c>
      <c r="B12" s="236" t="inlineStr">
        <is>
          <t>E 74804</t>
        </is>
      </c>
      <c r="C12" s="237" t="inlineStr">
        <is>
          <t>Primark Us Corp</t>
        </is>
      </c>
      <c r="D12" s="238" t="n"/>
      <c r="E12" s="239" t="inlineStr">
        <is>
          <t>Boy Hoody</t>
        </is>
      </c>
      <c r="F12" s="609" t="n">
        <v>305</v>
      </c>
      <c r="G12" s="263" t="inlineStr">
        <is>
          <t>CT</t>
        </is>
      </c>
      <c r="H12" s="240" t="n"/>
      <c r="I12" s="574" t="n">
        <v>70028000</v>
      </c>
      <c r="J12" s="438" t="n"/>
      <c r="K12" s="438" t="n"/>
      <c r="L12" s="240" t="n"/>
      <c r="M12" s="438" t="n"/>
      <c r="N12" s="575">
        <f>H12+I12</f>
        <v/>
      </c>
    </row>
    <row r="13" ht="14.25" customFormat="1" customHeight="1" s="209">
      <c r="A13" s="573" t="n">
        <v>42209</v>
      </c>
      <c r="B13" s="236" t="inlineStr">
        <is>
          <t>E 74578</t>
        </is>
      </c>
      <c r="C13" s="237" t="inlineStr">
        <is>
          <t>LPP S.A</t>
        </is>
      </c>
      <c r="D13" s="238" t="n"/>
      <c r="E13" s="239" t="inlineStr">
        <is>
          <t>Men's Jogging Top</t>
        </is>
      </c>
      <c r="F13" s="609" t="n">
        <v>904</v>
      </c>
      <c r="G13" s="263" t="inlineStr">
        <is>
          <t>CT</t>
        </is>
      </c>
      <c r="H13" s="240" t="n"/>
      <c r="I13" s="574" t="n">
        <v>242980473</v>
      </c>
      <c r="J13" s="438" t="n"/>
      <c r="K13" s="438" t="n"/>
      <c r="L13" s="240" t="n"/>
      <c r="M13" s="438" t="n"/>
      <c r="N13" s="575">
        <f>H13+I13</f>
        <v/>
      </c>
    </row>
    <row r="14" ht="14.25" customFormat="1" customHeight="1" s="209">
      <c r="A14" s="573" t="n">
        <v>42210</v>
      </c>
      <c r="B14" s="236" t="inlineStr">
        <is>
          <t>E 76431</t>
        </is>
      </c>
      <c r="C14" s="237" t="inlineStr">
        <is>
          <t xml:space="preserve">Primark </t>
        </is>
      </c>
      <c r="D14" s="238" t="n"/>
      <c r="E14" s="239" t="inlineStr">
        <is>
          <t>Men Zip Thru Hoody</t>
        </is>
      </c>
      <c r="F14" s="609" t="n">
        <v>700</v>
      </c>
      <c r="G14" s="263" t="inlineStr">
        <is>
          <t>CT</t>
        </is>
      </c>
      <c r="H14" s="240" t="n"/>
      <c r="I14" s="574" t="n">
        <v>180986400</v>
      </c>
      <c r="J14" s="438" t="n"/>
      <c r="K14" s="438" t="n"/>
      <c r="L14" s="240" t="n"/>
      <c r="M14" s="438" t="n"/>
      <c r="N14" s="575">
        <f>H14+I14</f>
        <v/>
      </c>
    </row>
    <row r="15" ht="14.25" customFormat="1" customHeight="1" s="209">
      <c r="A15" s="573" t="n">
        <v>42210</v>
      </c>
      <c r="B15" s="236" t="inlineStr">
        <is>
          <t>E 76547</t>
        </is>
      </c>
      <c r="C15" s="237" t="inlineStr">
        <is>
          <t>Primark Stores Limited</t>
        </is>
      </c>
      <c r="D15" s="238" t="n"/>
      <c r="E15" s="239" t="inlineStr">
        <is>
          <t>7/2Boy Core Hoody</t>
        </is>
      </c>
      <c r="F15" s="609" t="n">
        <v>800</v>
      </c>
      <c r="G15" s="263" t="inlineStr">
        <is>
          <t>CT</t>
        </is>
      </c>
      <c r="H15" s="240" t="n"/>
      <c r="I15" s="574" t="n">
        <v>174420000</v>
      </c>
      <c r="J15" s="438" t="n"/>
      <c r="K15" s="438" t="n"/>
      <c r="L15" s="240" t="n"/>
      <c r="M15" s="438" t="n"/>
      <c r="N15" s="575">
        <f>H15+I15</f>
        <v/>
      </c>
    </row>
    <row r="16" ht="14.25" customFormat="1" customHeight="1" s="209">
      <c r="A16" s="573" t="n">
        <v>42210</v>
      </c>
      <c r="B16" s="236" t="inlineStr">
        <is>
          <t>E 65557</t>
        </is>
      </c>
      <c r="C16" s="237" t="inlineStr">
        <is>
          <t>LPP S.A</t>
        </is>
      </c>
      <c r="D16" s="238" t="n"/>
      <c r="E16" s="239" t="inlineStr">
        <is>
          <t>Ladies Jogging Top</t>
        </is>
      </c>
      <c r="F16" s="609" t="n">
        <v>680</v>
      </c>
      <c r="G16" s="263" t="inlineStr">
        <is>
          <t>CT</t>
        </is>
      </c>
      <c r="H16" s="240" t="n"/>
      <c r="I16" s="574" t="n">
        <v>178829338</v>
      </c>
      <c r="J16" s="438" t="n"/>
      <c r="K16" s="438" t="n"/>
      <c r="L16" s="240" t="n"/>
      <c r="M16" s="438" t="n"/>
      <c r="N16" s="575">
        <f>H16+I16</f>
        <v/>
      </c>
    </row>
    <row r="17" ht="14.25" customFormat="1" customHeight="1" s="209">
      <c r="A17" s="573" t="n">
        <v>42210</v>
      </c>
      <c r="B17" s="236" t="inlineStr">
        <is>
          <t>E 65557</t>
        </is>
      </c>
      <c r="C17" s="237" t="inlineStr">
        <is>
          <t>LPP S.A</t>
        </is>
      </c>
      <c r="D17" s="238" t="n"/>
      <c r="E17" s="239" t="inlineStr">
        <is>
          <t>Men's Knit Trousers</t>
        </is>
      </c>
      <c r="F17" s="609" t="n">
        <v>93</v>
      </c>
      <c r="G17" s="263" t="inlineStr">
        <is>
          <t>CT</t>
        </is>
      </c>
      <c r="H17" s="240" t="n"/>
      <c r="I17" s="574" t="n">
        <v>36022203</v>
      </c>
      <c r="J17" s="438" t="n"/>
      <c r="K17" s="438" t="n"/>
      <c r="L17" s="240" t="n"/>
      <c r="M17" s="438" t="n"/>
      <c r="N17" s="575">
        <f>H17+I17</f>
        <v/>
      </c>
    </row>
    <row r="18" ht="14.25" customFormat="1" customHeight="1" s="209">
      <c r="A18" s="573" t="n">
        <v>42215</v>
      </c>
      <c r="B18" s="236" t="inlineStr">
        <is>
          <t>E 76966</t>
        </is>
      </c>
      <c r="C18" s="237" t="inlineStr">
        <is>
          <t>Primark</t>
        </is>
      </c>
      <c r="D18" s="238" t="n"/>
      <c r="E18" s="239" t="inlineStr">
        <is>
          <t>See Val Note</t>
        </is>
      </c>
      <c r="F18" s="609" t="n">
        <v>355</v>
      </c>
      <c r="G18" s="263" t="inlineStr">
        <is>
          <t>CT</t>
        </is>
      </c>
      <c r="H18" s="240" t="n"/>
      <c r="I18" s="574" t="n">
        <v>89531330</v>
      </c>
      <c r="J18" s="438" t="n"/>
      <c r="K18" s="438" t="n"/>
      <c r="L18" s="240" t="n"/>
      <c r="M18" s="438" t="n"/>
      <c r="N18" s="575">
        <f>H18+I18</f>
        <v/>
      </c>
    </row>
    <row r="19" ht="14.25" customFormat="1" customHeight="1" s="209">
      <c r="A19" s="573" t="n">
        <v>42215</v>
      </c>
      <c r="B19" s="236" t="inlineStr">
        <is>
          <t>E 76966</t>
        </is>
      </c>
      <c r="C19" s="237" t="inlineStr">
        <is>
          <t>Primark</t>
        </is>
      </c>
      <c r="D19" s="238" t="n"/>
      <c r="E19" s="239" t="inlineStr">
        <is>
          <t>Ladies Nylon Zip Back Fl Legging</t>
        </is>
      </c>
      <c r="F19" s="609" t="n">
        <v>267</v>
      </c>
      <c r="G19" s="263" t="inlineStr">
        <is>
          <t>CT</t>
        </is>
      </c>
      <c r="H19" s="240" t="n"/>
      <c r="I19" s="574" t="n">
        <v>191743220</v>
      </c>
      <c r="J19" s="438" t="n"/>
      <c r="K19" s="438" t="n"/>
      <c r="L19" s="240" t="n"/>
      <c r="M19" s="438" t="n"/>
      <c r="N19" s="575">
        <f>H19+I19</f>
        <v/>
      </c>
    </row>
    <row r="20" ht="14.25" customFormat="1" customHeight="1" s="209">
      <c r="A20" s="573" t="n">
        <v>42216</v>
      </c>
      <c r="B20" s="236" t="inlineStr">
        <is>
          <t>E 78298</t>
        </is>
      </c>
      <c r="C20" s="237" t="inlineStr">
        <is>
          <t>Primark Us Corp</t>
        </is>
      </c>
      <c r="D20" s="238" t="n"/>
      <c r="E20" s="239" t="inlineStr">
        <is>
          <t>Mens Hoody</t>
        </is>
      </c>
      <c r="F20" s="609" t="n">
        <v>70</v>
      </c>
      <c r="G20" s="263" t="inlineStr">
        <is>
          <t>CT</t>
        </is>
      </c>
      <c r="H20" s="240" t="n"/>
      <c r="I20" s="574" t="n">
        <v>18116280</v>
      </c>
      <c r="J20" s="438" t="n"/>
      <c r="K20" s="438" t="n"/>
      <c r="L20" s="240" t="n"/>
      <c r="M20" s="438" t="n"/>
      <c r="N20" s="575">
        <f>H20+I20</f>
        <v/>
      </c>
    </row>
    <row r="21" ht="14.25" customFormat="1" customHeight="1" s="209">
      <c r="A21" s="573" t="n">
        <v>42216</v>
      </c>
      <c r="B21" s="236" t="inlineStr">
        <is>
          <t>E 77699</t>
        </is>
      </c>
      <c r="C21" s="237" t="inlineStr">
        <is>
          <t>LPP S.A</t>
        </is>
      </c>
      <c r="D21" s="238" t="n"/>
      <c r="E21" s="239" t="inlineStr">
        <is>
          <t>Men's Knit Trousers</t>
        </is>
      </c>
      <c r="F21" s="609" t="n">
        <v>256</v>
      </c>
      <c r="G21" s="263" t="inlineStr">
        <is>
          <t>CT</t>
        </is>
      </c>
      <c r="H21" s="240" t="n"/>
      <c r="I21" s="574" t="n">
        <v>101220463</v>
      </c>
      <c r="J21" s="438" t="n"/>
      <c r="K21" s="438" t="n"/>
      <c r="L21" s="240" t="n"/>
      <c r="M21" s="438" t="n"/>
      <c r="N21" s="575">
        <f>H21+I21</f>
        <v/>
      </c>
    </row>
    <row r="22" ht="14.25" customFormat="1" customHeight="1" s="209">
      <c r="A22" s="573" t="n">
        <v>42216</v>
      </c>
      <c r="B22" s="236" t="inlineStr">
        <is>
          <t>E 77699</t>
        </is>
      </c>
      <c r="C22" s="237" t="inlineStr">
        <is>
          <t>LPP S.A</t>
        </is>
      </c>
      <c r="D22" s="238" t="n"/>
      <c r="E22" s="239" t="inlineStr">
        <is>
          <t>Men's Jogging Top</t>
        </is>
      </c>
      <c r="F22" s="609" t="n">
        <v>79</v>
      </c>
      <c r="G22" s="263" t="inlineStr">
        <is>
          <t>CT</t>
        </is>
      </c>
      <c r="H22" s="240" t="n"/>
      <c r="I22" s="574" t="n">
        <v>18672092</v>
      </c>
      <c r="J22" s="438" t="n"/>
      <c r="K22" s="438" t="n"/>
      <c r="L22" s="240" t="n"/>
      <c r="M22" s="438" t="n"/>
      <c r="N22" s="575">
        <f>H22+I22</f>
        <v/>
      </c>
    </row>
    <row r="23" ht="14.25" customFormat="1" customHeight="1" s="209">
      <c r="A23" s="573" t="n">
        <v>42216</v>
      </c>
      <c r="B23" s="236" t="inlineStr">
        <is>
          <t>E 78825</t>
        </is>
      </c>
      <c r="C23" s="237" t="inlineStr">
        <is>
          <t>Primark Stores Limited</t>
        </is>
      </c>
      <c r="D23" s="238" t="n"/>
      <c r="E23" s="239" t="inlineStr">
        <is>
          <t>Ladies Legging</t>
        </is>
      </c>
      <c r="F23" s="609" t="n">
        <v>500</v>
      </c>
      <c r="G23" s="263" t="inlineStr">
        <is>
          <t>CT</t>
        </is>
      </c>
      <c r="H23" s="240" t="n"/>
      <c r="I23" s="574" t="n">
        <v>359244600</v>
      </c>
      <c r="J23" s="438" t="n"/>
      <c r="K23" s="438" t="n"/>
      <c r="L23" s="240" t="n"/>
      <c r="M23" s="438" t="n"/>
      <c r="N23" s="575">
        <f>H23+I23</f>
        <v/>
      </c>
    </row>
    <row r="24" ht="14.25" customFormat="1" customHeight="1" s="209">
      <c r="A24" s="573" t="n">
        <v>42217</v>
      </c>
      <c r="B24" s="236" t="inlineStr">
        <is>
          <t>E 79325</t>
        </is>
      </c>
      <c r="C24" s="237" t="inlineStr">
        <is>
          <t>Primark Stores Limited</t>
        </is>
      </c>
      <c r="D24" s="238" t="n"/>
      <c r="E24" s="239" t="inlineStr">
        <is>
          <t>7Boy/2Boy Core Hoody</t>
        </is>
      </c>
      <c r="F24" s="609" t="n">
        <v>640</v>
      </c>
      <c r="G24" s="263" t="inlineStr">
        <is>
          <t>CT</t>
        </is>
      </c>
      <c r="H24" s="240" t="n"/>
      <c r="I24" s="574" t="n">
        <v>141980760</v>
      </c>
      <c r="J24" s="438" t="n"/>
      <c r="K24" s="438" t="n"/>
      <c r="L24" s="240" t="n"/>
      <c r="M24" s="438" t="n"/>
      <c r="N24" s="575">
        <f>H24+I24</f>
        <v/>
      </c>
    </row>
    <row r="25" ht="14.25" customFormat="1" customHeight="1" s="209">
      <c r="A25" s="573" t="n">
        <v>42217</v>
      </c>
      <c r="B25" s="236" t="inlineStr">
        <is>
          <t>E 79317</t>
        </is>
      </c>
      <c r="C25" s="237" t="inlineStr">
        <is>
          <t>A.Levy &amp; Son Limited</t>
        </is>
      </c>
      <c r="D25" s="238" t="n"/>
      <c r="E25" s="239" t="inlineStr">
        <is>
          <t>Men's Neck Pullver / Hoody</t>
        </is>
      </c>
      <c r="F25" s="609" t="n">
        <v>635</v>
      </c>
      <c r="G25" s="263" t="inlineStr">
        <is>
          <t>CT</t>
        </is>
      </c>
      <c r="H25" s="240" t="n"/>
      <c r="I25" s="574" t="n">
        <v>311688076</v>
      </c>
      <c r="J25" s="438" t="n"/>
      <c r="K25" s="438" t="n"/>
      <c r="L25" s="240" t="n"/>
      <c r="M25" s="438" t="n"/>
      <c r="N25" s="575">
        <f>H25+I25</f>
        <v/>
      </c>
    </row>
    <row r="26" ht="14.25" customFormat="1" customHeight="1" s="209">
      <c r="A26" s="573" t="n">
        <v>42217</v>
      </c>
      <c r="B26" s="236" t="inlineStr">
        <is>
          <t>E 79287</t>
        </is>
      </c>
      <c r="C26" s="237" t="inlineStr">
        <is>
          <t>Primakr Tiendas Slu</t>
        </is>
      </c>
      <c r="D26" s="238" t="n"/>
      <c r="E26" s="239" t="inlineStr">
        <is>
          <t>Men's Zip Thru Hoody</t>
        </is>
      </c>
      <c r="F26" s="609" t="n">
        <v>2285</v>
      </c>
      <c r="G26" s="263" t="inlineStr">
        <is>
          <t>CT</t>
        </is>
      </c>
      <c r="H26" s="240" t="n"/>
      <c r="I26" s="574" t="n">
        <v>592086915</v>
      </c>
      <c r="J26" s="438" t="n"/>
      <c r="K26" s="438" t="n"/>
      <c r="L26" s="240" t="n"/>
      <c r="M26" s="438" t="n"/>
      <c r="N26" s="575">
        <f>H26+I26</f>
        <v/>
      </c>
    </row>
    <row r="27" ht="14.25" customFormat="1" customHeight="1" s="209">
      <c r="A27" s="573" t="n">
        <v>42217</v>
      </c>
      <c r="B27" s="236" t="inlineStr">
        <is>
          <t>E 79296</t>
        </is>
      </c>
      <c r="C27" s="237" t="inlineStr">
        <is>
          <t>Primark</t>
        </is>
      </c>
      <c r="D27" s="238" t="n"/>
      <c r="E27" s="239" t="inlineStr">
        <is>
          <t>Men's Zip Thru Hoody</t>
        </is>
      </c>
      <c r="F27" s="609" t="n">
        <v>695</v>
      </c>
      <c r="G27" s="263" t="inlineStr">
        <is>
          <t>CT</t>
        </is>
      </c>
      <c r="H27" s="240" t="n"/>
      <c r="I27" s="574" t="n">
        <v>180087705</v>
      </c>
      <c r="J27" s="438" t="n"/>
      <c r="K27" s="438" t="n"/>
      <c r="L27" s="240" t="n"/>
      <c r="M27" s="438" t="n"/>
      <c r="N27" s="575">
        <f>H27+I27</f>
        <v/>
      </c>
    </row>
    <row r="28" ht="14.25" customFormat="1" customHeight="1" s="209">
      <c r="A28" s="573" t="n">
        <v>42220</v>
      </c>
      <c r="B28" s="236" t="inlineStr">
        <is>
          <t>E 14352</t>
        </is>
      </c>
      <c r="C28" s="237" t="inlineStr">
        <is>
          <t>LPP S.A</t>
        </is>
      </c>
      <c r="D28" s="238" t="n"/>
      <c r="E28" s="239" t="inlineStr">
        <is>
          <t>Men's Knit Jogging Top</t>
        </is>
      </c>
      <c r="F28" s="609" t="n">
        <v>292</v>
      </c>
      <c r="G28" s="263" t="inlineStr">
        <is>
          <t>CT</t>
        </is>
      </c>
      <c r="H28" s="240" t="n"/>
      <c r="I28" s="574" t="n">
        <v>67012117</v>
      </c>
      <c r="J28" s="438" t="n"/>
      <c r="K28" s="438" t="n"/>
      <c r="L28" s="240" t="n"/>
      <c r="M28" s="438" t="n"/>
      <c r="N28" s="575">
        <f>H28+I28</f>
        <v/>
      </c>
    </row>
    <row r="29" ht="14.25" customFormat="1" customHeight="1" s="209">
      <c r="A29" s="573" t="n">
        <v>42222</v>
      </c>
      <c r="B29" s="236" t="inlineStr">
        <is>
          <t>E 79660</t>
        </is>
      </c>
      <c r="C29" s="237" t="inlineStr">
        <is>
          <t>Kik Texlilien Und-Food GMBH</t>
        </is>
      </c>
      <c r="D29" s="238" t="n"/>
      <c r="E29" s="239" t="inlineStr">
        <is>
          <t>Men's Knitted Sweatshirt</t>
        </is>
      </c>
      <c r="F29" s="609" t="n">
        <v>2875</v>
      </c>
      <c r="G29" s="263" t="inlineStr">
        <is>
          <t>CT</t>
        </is>
      </c>
      <c r="H29" s="240" t="n"/>
      <c r="I29" s="574" t="n">
        <v>344438512</v>
      </c>
      <c r="J29" s="438" t="n"/>
      <c r="K29" s="438" t="n"/>
      <c r="L29" s="240" t="n"/>
      <c r="M29" s="438" t="n"/>
      <c r="N29" s="575">
        <f>H29+I29</f>
        <v/>
      </c>
    </row>
    <row r="30" ht="14.25" customFormat="1" customHeight="1" s="209">
      <c r="A30" s="573" t="n">
        <v>42223</v>
      </c>
      <c r="B30" s="236" t="inlineStr">
        <is>
          <t>E 81282</t>
        </is>
      </c>
      <c r="C30" s="237" t="inlineStr">
        <is>
          <t>Primark</t>
        </is>
      </c>
      <c r="D30" s="238" t="n"/>
      <c r="E30" s="239" t="inlineStr">
        <is>
          <t>Men's +Boy Zip</t>
        </is>
      </c>
      <c r="F30" s="609" t="n">
        <v>75</v>
      </c>
      <c r="G30" s="263" t="inlineStr">
        <is>
          <t>CT</t>
        </is>
      </c>
      <c r="H30" s="240" t="n"/>
      <c r="I30" s="574" t="n">
        <v>18300065</v>
      </c>
      <c r="J30" s="438" t="n"/>
      <c r="K30" s="438" t="n"/>
      <c r="L30" s="240" t="n"/>
      <c r="M30" s="438" t="n"/>
      <c r="N30" s="575">
        <f>H30+I30</f>
        <v/>
      </c>
    </row>
    <row r="31" ht="14.25" customFormat="1" customHeight="1" s="209">
      <c r="A31" s="573" t="n">
        <v>42223</v>
      </c>
      <c r="B31" s="236" t="inlineStr">
        <is>
          <t>E 81282</t>
        </is>
      </c>
      <c r="C31" s="237" t="inlineStr">
        <is>
          <t>Primark</t>
        </is>
      </c>
      <c r="D31" s="238" t="n"/>
      <c r="E31" s="239" t="inlineStr">
        <is>
          <t>Ladies Legging</t>
        </is>
      </c>
      <c r="F31" s="609" t="n">
        <v>100</v>
      </c>
      <c r="G31" s="263" t="inlineStr">
        <is>
          <t>CT</t>
        </is>
      </c>
      <c r="H31" s="240" t="n"/>
      <c r="I31" s="574" t="n">
        <v>43228500</v>
      </c>
      <c r="J31" s="438" t="n"/>
      <c r="K31" s="438" t="n"/>
      <c r="L31" s="240" t="n"/>
      <c r="M31" s="438" t="n"/>
      <c r="N31" s="575">
        <f>H31+I31</f>
        <v/>
      </c>
    </row>
    <row r="32" ht="14.25" customFormat="1" customHeight="1" s="209">
      <c r="A32" s="573" t="n">
        <v>42223</v>
      </c>
      <c r="B32" s="236" t="inlineStr">
        <is>
          <t>E 80591</t>
        </is>
      </c>
      <c r="C32" s="237" t="inlineStr">
        <is>
          <t>Primark Stores Limited</t>
        </is>
      </c>
      <c r="D32" s="238" t="n"/>
      <c r="E32" s="239" t="inlineStr">
        <is>
          <t>Boy Contrast Hoody Core Hoody</t>
        </is>
      </c>
      <c r="F32" s="609" t="n">
        <v>720</v>
      </c>
      <c r="G32" s="263" t="inlineStr">
        <is>
          <t>CT</t>
        </is>
      </c>
      <c r="H32" s="240" t="n"/>
      <c r="I32" s="574" t="n">
        <v>158751520</v>
      </c>
      <c r="J32" s="438" t="n"/>
      <c r="K32" s="438" t="n"/>
      <c r="L32" s="240" t="n"/>
      <c r="M32" s="438" t="n"/>
      <c r="N32" s="575">
        <f>H32+I32</f>
        <v/>
      </c>
    </row>
    <row r="33" ht="14.25" customFormat="1" customHeight="1" s="209">
      <c r="A33" s="573" t="n">
        <v>42224</v>
      </c>
      <c r="B33" s="236" t="inlineStr">
        <is>
          <t>E 81979</t>
        </is>
      </c>
      <c r="C33" s="237" t="inlineStr">
        <is>
          <t>Primark Stores Limited</t>
        </is>
      </c>
      <c r="D33" s="238" t="n"/>
      <c r="E33" s="239" t="inlineStr">
        <is>
          <t>Ladies' Nylon Back FL Legging</t>
        </is>
      </c>
      <c r="F33" s="609" t="n">
        <v>167</v>
      </c>
      <c r="G33" s="263" t="inlineStr">
        <is>
          <t>CT</t>
        </is>
      </c>
      <c r="H33" s="240" t="n"/>
      <c r="I33" s="574" t="n">
        <v>72191595</v>
      </c>
      <c r="J33" s="438" t="n"/>
      <c r="K33" s="438" t="n"/>
      <c r="L33" s="240" t="n"/>
      <c r="M33" s="438" t="n"/>
      <c r="N33" s="575">
        <f>H33+I33</f>
        <v/>
      </c>
    </row>
    <row r="34" ht="14.25" customFormat="1" customHeight="1" s="209">
      <c r="A34" s="573" t="n">
        <v>42229</v>
      </c>
      <c r="B34" s="236" t="inlineStr">
        <is>
          <t>E 82631</t>
        </is>
      </c>
      <c r="C34" s="237" t="inlineStr">
        <is>
          <t>Adler Czech A.S</t>
        </is>
      </c>
      <c r="D34" s="238" t="n"/>
      <c r="E34" s="239" t="inlineStr">
        <is>
          <t>Gent Knit Sweatshirt + Sweater</t>
        </is>
      </c>
      <c r="F34" s="609" t="n">
        <v>853</v>
      </c>
      <c r="G34" s="263" t="inlineStr">
        <is>
          <t>CT</t>
        </is>
      </c>
      <c r="H34" s="240" t="n"/>
      <c r="I34" s="574" t="n">
        <v>348972482</v>
      </c>
      <c r="J34" s="438" t="n"/>
      <c r="K34" s="438" t="n"/>
      <c r="L34" s="240" t="n"/>
      <c r="M34" s="438" t="n"/>
      <c r="N34" s="575">
        <f>H34+I34</f>
        <v/>
      </c>
    </row>
    <row r="35" ht="14.25" customFormat="1" customHeight="1" s="209">
      <c r="A35" s="573" t="n">
        <v>42229</v>
      </c>
      <c r="B35" s="236" t="inlineStr">
        <is>
          <t>E 82631</t>
        </is>
      </c>
      <c r="C35" s="237" t="inlineStr">
        <is>
          <t>Adler Czech A.S</t>
        </is>
      </c>
      <c r="D35" s="238" t="n"/>
      <c r="E35" s="239" t="inlineStr">
        <is>
          <t>Ladies Knit Sweatshirt</t>
        </is>
      </c>
      <c r="F35" s="609" t="n">
        <v>171</v>
      </c>
      <c r="G35" s="263" t="inlineStr">
        <is>
          <t>CT</t>
        </is>
      </c>
      <c r="H35" s="240" t="n"/>
      <c r="I35" s="574" t="n">
        <v>103909128</v>
      </c>
      <c r="J35" s="438" t="n"/>
      <c r="K35" s="438" t="n"/>
      <c r="L35" s="240" t="n"/>
      <c r="M35" s="438" t="n"/>
      <c r="N35" s="575">
        <f>H35+I35</f>
        <v/>
      </c>
    </row>
    <row r="36" ht="14.25" customFormat="1" customHeight="1" s="209">
      <c r="A36" s="573" t="n">
        <v>42230</v>
      </c>
      <c r="B36" s="236" t="inlineStr">
        <is>
          <t>E 84211</t>
        </is>
      </c>
      <c r="C36" s="237" t="inlineStr">
        <is>
          <t>LPP S.A</t>
        </is>
      </c>
      <c r="D36" s="238" t="n"/>
      <c r="E36" s="239" t="inlineStr">
        <is>
          <t>Men's Trousers</t>
        </is>
      </c>
      <c r="F36" s="609" t="n">
        <v>230</v>
      </c>
      <c r="G36" s="263" t="inlineStr">
        <is>
          <t>CT</t>
        </is>
      </c>
      <c r="H36" s="240" t="n"/>
      <c r="I36" s="574" t="n">
        <v>83919611</v>
      </c>
      <c r="J36" s="438" t="n"/>
      <c r="K36" s="438" t="n"/>
      <c r="L36" s="240" t="n"/>
      <c r="M36" s="438" t="n"/>
      <c r="N36" s="575">
        <f>H36+I36</f>
        <v/>
      </c>
    </row>
    <row r="37" ht="18.75" customFormat="1" customHeight="1" s="209">
      <c r="A37" s="573" t="n">
        <v>42230</v>
      </c>
      <c r="B37" s="236" t="inlineStr">
        <is>
          <t>E 83211</t>
        </is>
      </c>
      <c r="C37" s="237" t="inlineStr">
        <is>
          <t>A.Levy &amp; Son Limited</t>
        </is>
      </c>
      <c r="D37" s="238" t="n"/>
      <c r="E37" s="239" t="inlineStr">
        <is>
          <t>Men's Knit Long Sleeve Zip Thru Jacket</t>
        </is>
      </c>
      <c r="F37" s="609" t="n">
        <v>244</v>
      </c>
      <c r="G37" s="263" t="inlineStr">
        <is>
          <t>CT</t>
        </is>
      </c>
      <c r="H37" s="240" t="n"/>
      <c r="I37" s="574" t="n">
        <v>123404769</v>
      </c>
      <c r="J37" s="438" t="n"/>
      <c r="K37" s="438" t="n"/>
      <c r="L37" s="240" t="n"/>
      <c r="M37" s="438" t="n"/>
      <c r="N37" s="575">
        <f>H37+I37</f>
        <v/>
      </c>
    </row>
    <row r="38" ht="14.25" customFormat="1" customHeight="1" s="209">
      <c r="A38" s="573" t="n">
        <v>42230</v>
      </c>
      <c r="B38" s="236" t="inlineStr">
        <is>
          <t>E 83211</t>
        </is>
      </c>
      <c r="C38" s="237" t="inlineStr">
        <is>
          <t>A.Levy &amp; Son Limited</t>
        </is>
      </c>
      <c r="D38" s="238" t="n"/>
      <c r="E38" s="239" t="inlineStr">
        <is>
          <t>Men's Knit Hoody</t>
        </is>
      </c>
      <c r="F38" s="609" t="n">
        <v>178</v>
      </c>
      <c r="G38" s="263" t="inlineStr">
        <is>
          <t>CT</t>
        </is>
      </c>
      <c r="H38" s="240" t="n"/>
      <c r="I38" s="574" t="n">
        <v>89718899</v>
      </c>
      <c r="J38" s="438" t="n"/>
      <c r="K38" s="438" t="n"/>
      <c r="L38" s="240" t="n"/>
      <c r="M38" s="438" t="n"/>
      <c r="N38" s="575">
        <f>H38+I38</f>
        <v/>
      </c>
    </row>
    <row r="39" ht="14.25" customFormat="1" customHeight="1" s="209">
      <c r="A39" s="573" t="n">
        <v>42236</v>
      </c>
      <c r="B39" s="236" t="inlineStr">
        <is>
          <t>E 85424</t>
        </is>
      </c>
      <c r="C39" s="237" t="inlineStr">
        <is>
          <t>A.Levy &amp; Son Limited</t>
        </is>
      </c>
      <c r="D39" s="238" t="n"/>
      <c r="E39" s="239" t="inlineStr">
        <is>
          <t>Men's Knit Pullover</t>
        </is>
      </c>
      <c r="F39" s="609" t="n">
        <v>253</v>
      </c>
      <c r="G39" s="263" t="inlineStr">
        <is>
          <t>CT</t>
        </is>
      </c>
      <c r="H39" s="240" t="n"/>
      <c r="I39" s="574" t="n">
        <v>107902807</v>
      </c>
      <c r="J39" s="438" t="n"/>
      <c r="K39" s="438" t="n"/>
      <c r="L39" s="240" t="n"/>
      <c r="M39" s="438" t="n"/>
      <c r="N39" s="575">
        <f>H39+I39</f>
        <v/>
      </c>
    </row>
    <row r="40" ht="14.25" customFormat="1" customHeight="1" s="209">
      <c r="A40" s="573" t="n">
        <v>42237</v>
      </c>
      <c r="B40" s="236" t="inlineStr">
        <is>
          <t>E 86517</t>
        </is>
      </c>
      <c r="C40" s="237" t="inlineStr">
        <is>
          <t>Primarkus Corp</t>
        </is>
      </c>
      <c r="D40" s="238" t="n"/>
      <c r="E40" s="239" t="inlineStr">
        <is>
          <t>Men Knit Chesi Print Zip</t>
        </is>
      </c>
      <c r="F40" s="609" t="n">
        <v>17</v>
      </c>
      <c r="G40" s="263" t="inlineStr">
        <is>
          <t>CT</t>
        </is>
      </c>
      <c r="H40" s="240" t="n"/>
      <c r="I40" s="574" t="n">
        <v>4368609</v>
      </c>
      <c r="J40" s="438" t="n"/>
      <c r="K40" s="438" t="n"/>
      <c r="L40" s="240" t="n"/>
      <c r="M40" s="438" t="n"/>
      <c r="N40" s="575">
        <f>H40+I40</f>
        <v/>
      </c>
    </row>
    <row r="41" ht="14.25" customFormat="1" customHeight="1" s="209">
      <c r="A41" s="573" t="n">
        <v>42237</v>
      </c>
      <c r="B41" s="236" t="inlineStr">
        <is>
          <t>E 87246</t>
        </is>
      </c>
      <c r="C41" s="237" t="inlineStr">
        <is>
          <t>Primark Stores Limited</t>
        </is>
      </c>
      <c r="D41" s="238" t="n"/>
      <c r="E41" s="239" t="inlineStr">
        <is>
          <t>Boy's Hoody</t>
        </is>
      </c>
      <c r="F41" s="609" t="n">
        <v>200</v>
      </c>
      <c r="G41" s="263" t="inlineStr">
        <is>
          <t>CT</t>
        </is>
      </c>
      <c r="H41" s="240" t="n"/>
      <c r="I41" s="574" t="n">
        <v>41197900</v>
      </c>
      <c r="J41" s="438" t="n"/>
      <c r="K41" s="438" t="n"/>
      <c r="L41" s="240" t="n"/>
      <c r="M41" s="438" t="n"/>
      <c r="N41" s="575">
        <f>H41+I41</f>
        <v/>
      </c>
    </row>
    <row r="42" ht="14.25" customFormat="1" customHeight="1" s="209">
      <c r="A42" s="573" t="n">
        <v>42237</v>
      </c>
      <c r="B42" s="236" t="inlineStr">
        <is>
          <t>E 87199</t>
        </is>
      </c>
      <c r="C42" s="237" t="inlineStr">
        <is>
          <t>Primakr Tiendas S.l.u.</t>
        </is>
      </c>
      <c r="D42" s="238" t="n"/>
      <c r="E42" s="239" t="inlineStr">
        <is>
          <t>Men's Knit Chest Print Zip Thru</t>
        </is>
      </c>
      <c r="F42" s="609" t="n">
        <v>250</v>
      </c>
      <c r="G42" s="263" t="inlineStr">
        <is>
          <t>CT</t>
        </is>
      </c>
      <c r="H42" s="240" t="n"/>
      <c r="I42" s="574">
        <f>15750*4079</f>
        <v/>
      </c>
      <c r="J42" s="438" t="n"/>
      <c r="K42" s="438" t="n"/>
      <c r="L42" s="240" t="n"/>
      <c r="M42" s="438" t="n"/>
      <c r="N42" s="575">
        <f>H42+I42</f>
        <v/>
      </c>
    </row>
    <row r="43" ht="14.25" customFormat="1" customHeight="1" s="209">
      <c r="A43" s="573" t="n">
        <v>42237</v>
      </c>
      <c r="B43" s="236" t="inlineStr">
        <is>
          <t>E 87074</t>
        </is>
      </c>
      <c r="C43" s="237" t="inlineStr">
        <is>
          <t>Primark 47 Mary Street Dublin1.</t>
        </is>
      </c>
      <c r="D43" s="238" t="n"/>
      <c r="E43" s="239" t="inlineStr">
        <is>
          <t>Men's Knit Chest Print Zip Thru</t>
        </is>
      </c>
      <c r="F43" s="609" t="n">
        <v>192</v>
      </c>
      <c r="G43" s="263" t="inlineStr">
        <is>
          <t>CT</t>
        </is>
      </c>
      <c r="H43" s="240" t="n"/>
      <c r="I43" s="574" t="n">
        <v>49339584</v>
      </c>
      <c r="J43" s="438" t="n"/>
      <c r="K43" s="438" t="n"/>
      <c r="L43" s="240" t="n"/>
      <c r="M43" s="438" t="n"/>
      <c r="N43" s="575">
        <f>H43+I43</f>
        <v/>
      </c>
    </row>
    <row r="44" ht="14.25" customFormat="1" customHeight="1" s="209">
      <c r="A44" s="573" t="n">
        <v>42237</v>
      </c>
      <c r="B44" s="236" t="inlineStr">
        <is>
          <t>E 86097</t>
        </is>
      </c>
      <c r="C44" s="237" t="inlineStr">
        <is>
          <t>Primark Stores Limited</t>
        </is>
      </c>
      <c r="D44" s="238" t="n"/>
      <c r="E44" s="239" t="inlineStr">
        <is>
          <t>See Val Note</t>
        </is>
      </c>
      <c r="F44" s="609" t="n">
        <v>756</v>
      </c>
      <c r="G44" s="263" t="inlineStr">
        <is>
          <t>CT</t>
        </is>
      </c>
      <c r="H44" s="240" t="n"/>
      <c r="I44" s="574" t="n">
        <v>178378749</v>
      </c>
      <c r="J44" s="438" t="n"/>
      <c r="K44" s="438" t="n"/>
      <c r="L44" s="240" t="n"/>
      <c r="M44" s="438" t="n"/>
      <c r="N44" s="575">
        <f>H44+I44</f>
        <v/>
      </c>
    </row>
    <row r="45" ht="14.25" customFormat="1" customHeight="1" s="209">
      <c r="A45" s="573" t="n">
        <v>42237</v>
      </c>
      <c r="B45" s="236" t="inlineStr">
        <is>
          <t>E 86347</t>
        </is>
      </c>
      <c r="C45" s="237" t="inlineStr">
        <is>
          <t>LPP S.A</t>
        </is>
      </c>
      <c r="D45" s="238" t="n"/>
      <c r="E45" s="239" t="inlineStr">
        <is>
          <t>Men's Jogging Top</t>
        </is>
      </c>
      <c r="F45" s="609" t="n">
        <v>725</v>
      </c>
      <c r="G45" s="263" t="inlineStr">
        <is>
          <t>CT</t>
        </is>
      </c>
      <c r="H45" s="240" t="n"/>
      <c r="I45" s="574" t="n">
        <v>162100480</v>
      </c>
      <c r="J45" s="438" t="n"/>
      <c r="K45" s="438" t="n"/>
      <c r="L45" s="240" t="n"/>
      <c r="M45" s="438" t="n"/>
      <c r="N45" s="575">
        <f>H45+I45</f>
        <v/>
      </c>
    </row>
    <row r="46" ht="14.25" customFormat="1" customHeight="1" s="209">
      <c r="A46" s="573" t="n">
        <v>42237</v>
      </c>
      <c r="B46" s="236" t="inlineStr">
        <is>
          <t>E 86347</t>
        </is>
      </c>
      <c r="C46" s="237" t="inlineStr">
        <is>
          <t>LPP S.A</t>
        </is>
      </c>
      <c r="D46" s="238" t="n"/>
      <c r="E46" s="239" t="inlineStr">
        <is>
          <t>Men's Knit Trousers</t>
        </is>
      </c>
      <c r="F46" s="609" t="n">
        <v>531</v>
      </c>
      <c r="G46" s="263" t="inlineStr">
        <is>
          <t>CT</t>
        </is>
      </c>
      <c r="H46" s="240" t="n"/>
      <c r="I46" s="574" t="n">
        <v>203679970</v>
      </c>
      <c r="J46" s="438" t="n"/>
      <c r="K46" s="438" t="n"/>
      <c r="L46" s="240" t="n"/>
      <c r="M46" s="438" t="n"/>
      <c r="N46" s="575">
        <f>H46+I46</f>
        <v/>
      </c>
    </row>
    <row r="47" ht="14.25" customFormat="1" customHeight="1" s="243">
      <c r="A47" s="576">
        <f>M4</f>
        <v/>
      </c>
      <c r="B47" s="496" t="n"/>
      <c r="C47" s="496" t="n"/>
      <c r="D47" s="459" t="n"/>
      <c r="E47" s="241" t="inlineStr">
        <is>
          <t>Riel</t>
        </is>
      </c>
      <c r="F47" s="7" t="n"/>
      <c r="G47" s="263" t="n"/>
      <c r="H47" s="242" t="n"/>
      <c r="I47" s="578">
        <f>SUM(I9:I46)</f>
        <v/>
      </c>
      <c r="J47" s="9" t="n"/>
      <c r="K47" s="9" t="n"/>
      <c r="L47" s="9" t="n"/>
      <c r="M47" s="9" t="n"/>
      <c r="N47" s="579">
        <f>SUM(N9:N46)</f>
        <v/>
      </c>
    </row>
    <row r="48" ht="14.25" customFormat="1" customHeight="1" s="243" thickBot="1">
      <c r="A48" s="580" t="inlineStr">
        <is>
          <t>Total USD</t>
        </is>
      </c>
      <c r="B48" s="581" t="n"/>
      <c r="C48" s="581" t="n"/>
      <c r="D48" s="582" t="n"/>
      <c r="E48" s="244" t="inlineStr">
        <is>
          <t>USD</t>
        </is>
      </c>
      <c r="F48" s="610" t="n"/>
      <c r="G48" s="611" t="n"/>
      <c r="H48" s="13">
        <f>H47/M4</f>
        <v/>
      </c>
      <c r="I48" s="584">
        <f>I47/M4</f>
        <v/>
      </c>
      <c r="J48" s="585">
        <f>J47*4034</f>
        <v/>
      </c>
      <c r="K48" s="585">
        <f>K47*4034</f>
        <v/>
      </c>
      <c r="L48" s="585">
        <f>L47*4034</f>
        <v/>
      </c>
      <c r="M48" s="585">
        <f>M47*4034</f>
        <v/>
      </c>
      <c r="N48" s="586">
        <f>N47/M4</f>
        <v/>
      </c>
    </row>
    <row r="49" ht="15.75" customFormat="1" customHeight="1" s="247">
      <c r="A49" s="587" t="n"/>
      <c r="B49" s="246" t="n"/>
      <c r="C49" s="246" t="n"/>
      <c r="D49" s="246" t="n"/>
      <c r="E49" s="246" t="n"/>
      <c r="F49" s="588" t="n"/>
      <c r="G49" s="588" t="n"/>
      <c r="H49" s="246" t="inlineStr">
        <is>
          <t>Box 12</t>
        </is>
      </c>
      <c r="I49" s="18" t="inlineStr">
        <is>
          <t xml:space="preserve">    </t>
        </is>
      </c>
      <c r="J49" s="246" t="inlineStr">
        <is>
          <t>Box 14</t>
        </is>
      </c>
      <c r="K49" s="246" t="inlineStr">
        <is>
          <t>Box 15</t>
        </is>
      </c>
      <c r="L49" s="246" t="inlineStr">
        <is>
          <t>Box 14</t>
        </is>
      </c>
      <c r="M49" s="246" t="inlineStr">
        <is>
          <t>Box 15</t>
        </is>
      </c>
      <c r="N49" s="246" t="n"/>
    </row>
    <row r="50" ht="14.25" customHeight="1" s="59">
      <c r="A50" s="589" t="n"/>
      <c r="B50" s="249" t="n"/>
      <c r="C50" s="249" t="n"/>
      <c r="D50" s="249" t="n"/>
      <c r="E50" s="249" t="n"/>
      <c r="F50" s="590" t="n"/>
      <c r="G50" s="590" t="n"/>
      <c r="H50" s="249" t="n"/>
      <c r="I50" s="431" t="inlineStr">
        <is>
          <t>Approved By :</t>
        </is>
      </c>
    </row>
    <row r="51" ht="19.5" customHeight="1" s="59">
      <c r="I51" s="432" t="n"/>
      <c r="O51" s="591" t="n"/>
    </row>
    <row r="52" hidden="1" ht="18" customHeight="1" s="59">
      <c r="I52" s="592">
        <f>I48*1%</f>
        <v/>
      </c>
      <c r="J52" s="253" t="n"/>
      <c r="K52" s="612" t="n"/>
      <c r="L52" s="594" t="n"/>
      <c r="M52" s="594" t="n"/>
    </row>
    <row r="53" ht="14.25" customHeight="1" s="59">
      <c r="I53" s="255" t="n"/>
      <c r="J53" s="441" t="n"/>
      <c r="M53" s="255" t="n"/>
    </row>
    <row r="54" ht="14.25" customHeight="1" s="59">
      <c r="C54" s="23" t="n"/>
      <c r="D54" s="256" t="n"/>
      <c r="E54" s="256" t="n"/>
      <c r="F54" s="595" t="n"/>
      <c r="G54" s="595" t="n"/>
    </row>
    <row r="55" ht="14.25" customHeight="1" s="59">
      <c r="F55" s="566" t="n"/>
      <c r="G55" s="566" t="n"/>
      <c r="H55" s="608" t="n"/>
      <c r="J55" s="262" t="n"/>
    </row>
    <row r="56" ht="14.25" customHeight="1" s="59">
      <c r="C56" s="258" t="n"/>
      <c r="D56" s="259" t="n"/>
      <c r="E56" s="260" t="n"/>
      <c r="F56" s="259" t="n"/>
      <c r="G56" s="259" t="n"/>
      <c r="H56" s="253" t="n"/>
      <c r="I56" s="27" t="n"/>
      <c r="J56" s="598" t="n"/>
      <c r="K56" s="29" t="n"/>
      <c r="L56" s="29" t="n"/>
      <c r="O56" s="262" t="n"/>
    </row>
    <row r="57" ht="14.25" customHeight="1" s="59">
      <c r="F57" s="566" t="n"/>
      <c r="G57" s="566" t="n"/>
      <c r="I57" s="603" t="n"/>
      <c r="J57" s="31" t="n"/>
      <c r="K57" s="31" t="n"/>
      <c r="L57" s="243" t="n"/>
    </row>
    <row r="58" ht="14.25" customHeight="1" s="59">
      <c r="I58" s="27" t="n"/>
      <c r="J58" s="602" t="n"/>
      <c r="K58" s="243" t="n"/>
      <c r="L58" s="243" t="n"/>
    </row>
    <row r="59" ht="14.25" customHeight="1" s="59">
      <c r="I59" s="603" t="n"/>
      <c r="J59" s="598" t="n"/>
      <c r="K59" s="243" t="n"/>
      <c r="L59" s="243" t="n"/>
    </row>
    <row r="60" ht="14.25" customHeight="1" s="59">
      <c r="I60" s="604" t="n"/>
      <c r="K60" s="243" t="n"/>
      <c r="L60" s="243" t="n"/>
      <c r="N60" s="605" t="n"/>
    </row>
    <row r="61" hidden="1" ht="14.25" customHeight="1" s="59">
      <c r="I61" s="606">
        <f>I48*1%</f>
        <v/>
      </c>
    </row>
    <row r="62" ht="14.25" customHeight="1" s="59">
      <c r="I62" s="29" t="n"/>
      <c r="J62" s="243" t="n"/>
    </row>
    <row r="63" ht="14.25" customHeight="1" s="59">
      <c r="I63" s="29" t="n"/>
    </row>
    <row r="64" ht="14.25" customHeight="1" s="59">
      <c r="I64" s="29" t="n"/>
    </row>
    <row r="65" ht="14.25" customHeight="1" s="59">
      <c r="I65" s="29" t="n"/>
    </row>
    <row r="66" ht="14.25" customHeight="1" s="59">
      <c r="I66" s="598" t="n"/>
    </row>
    <row r="67" ht="14.25" customHeight="1" s="59">
      <c r="I67" s="29" t="n"/>
    </row>
    <row r="68" ht="14.25" customHeight="1" s="59">
      <c r="I68" s="29" t="n"/>
    </row>
    <row r="69" ht="14.25" customHeight="1" s="59">
      <c r="I69" s="29" t="n"/>
    </row>
    <row r="70" ht="14.25" customHeight="1" s="59">
      <c r="I70" s="29" t="n"/>
    </row>
    <row r="71" ht="14.25" customHeight="1" s="59">
      <c r="I71" s="29" t="n"/>
    </row>
    <row r="72" ht="14.25" customHeight="1" s="59">
      <c r="I72" s="29" t="n"/>
    </row>
  </sheetData>
  <mergeCells count="18">
    <mergeCell ref="J53:L53"/>
    <mergeCell ref="F6:H6"/>
    <mergeCell ref="L7:M7"/>
    <mergeCell ref="A5:I5"/>
    <mergeCell ref="I60:J60"/>
    <mergeCell ref="I50:N50"/>
    <mergeCell ref="A48:D48"/>
    <mergeCell ref="J7:K7"/>
    <mergeCell ref="A2:N2"/>
    <mergeCell ref="F8:H8"/>
    <mergeCell ref="J6:M6"/>
    <mergeCell ref="H55:I55"/>
    <mergeCell ref="F7:H7"/>
    <mergeCell ref="I61:J61"/>
    <mergeCell ref="A47:D47"/>
    <mergeCell ref="J5:M5"/>
    <mergeCell ref="I51:N51"/>
    <mergeCell ref="A1:N1"/>
  </mergeCells>
  <pageMargins left="0.45" right="0.16" top="0.51" bottom="0.5" header="0.46" footer="0.2"/>
  <pageSetup orientation="landscape" horizontalDpi="0" verticalDpi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PHAY</dc:creator>
  <dcterms:created xmlns:dcterms="http://purl.org/dc/terms/" xmlns:xsi="http://www.w3.org/2001/XMLSchema-instance" xsi:type="dcterms:W3CDTF">2002-01-25T08:51:18Z</dcterms:created>
  <dcterms:modified xmlns:dcterms="http://purl.org/dc/terms/" xmlns:xsi="http://www.w3.org/2001/XMLSchema-instance" xsi:type="dcterms:W3CDTF">2026-02-26T18:26:52Z</dcterms:modified>
  <cp:lastModifiedBy>Sophara Rith</cp:lastModifiedBy>
  <cp:lastPrinted>2026-02-25T07:37:12Z</cp:lastPrinted>
</cp:coreProperties>
</file>

<file path=docProps/custom.xml><?xml version="1.0" encoding="utf-8"?>
<Properties xmlns="http://schemas.openxmlformats.org/officeDocument/2006/custom-properties">
  <property name="DARK_MODE_0292" fmtid="{D5CDD505-2E9C-101B-9397-08002B2CF9AE}" pid="2">
    <vt:i4 xmlns:vt="http://schemas.openxmlformats.org/officeDocument/2006/docPropsVTypes">0</vt:i4>
  </property>
</Properties>
</file>